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xml" PartName="/xl/drawings/drawing9.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openxmlformats-officedocument.drawing+xml" PartName="/xl/drawings/drawing10.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ms-excel.controlproperties+xml" PartName="/xl/ctrlProps/ctrlProp317.xml"/>
  <Override ContentType="application/vnd.ms-excel.controlproperties+xml" PartName="/xl/ctrlProps/ctrlProp318.xml"/>
  <Override ContentType="application/vnd.ms-excel.controlproperties+xml" PartName="/xl/ctrlProps/ctrlProp319.xml"/>
  <Override ContentType="application/vnd.ms-excel.controlproperties+xml" PartName="/xl/ctrlProps/ctrlProp320.xml"/>
  <Override ContentType="application/vnd.ms-excel.controlproperties+xml" PartName="/xl/ctrlProps/ctrlProp321.xml"/>
  <Override ContentType="application/vnd.ms-excel.controlproperties+xml" PartName="/xl/ctrlProps/ctrlProp322.xml"/>
  <Override ContentType="application/vnd.ms-excel.controlproperties+xml" PartName="/xl/ctrlProps/ctrlProp323.xml"/>
  <Override ContentType="application/vnd.ms-excel.controlproperties+xml" PartName="/xl/ctrlProps/ctrlProp324.xml"/>
  <Override ContentType="application/vnd.ms-excel.controlproperties+xml" PartName="/xl/ctrlProps/ctrlProp325.xml"/>
  <Override ContentType="application/vnd.ms-excel.controlproperties+xml" PartName="/xl/ctrlProps/ctrlProp326.xml"/>
  <Override ContentType="application/vnd.ms-excel.controlproperties+xml" PartName="/xl/ctrlProps/ctrlProp327.xml"/>
  <Override ContentType="application/vnd.ms-excel.controlproperties+xml" PartName="/xl/ctrlProps/ctrlProp328.xml"/>
  <Override ContentType="application/vnd.ms-excel.controlproperties+xml" PartName="/xl/ctrlProps/ctrlProp329.xml"/>
  <Override ContentType="application/vnd.ms-excel.controlproperties+xml" PartName="/xl/ctrlProps/ctrlProp330.xml"/>
  <Override ContentType="application/vnd.ms-excel.controlproperties+xml" PartName="/xl/ctrlProps/ctrlProp331.xml"/>
  <Override ContentType="application/vnd.ms-excel.controlproperties+xml" PartName="/xl/ctrlProps/ctrlProp332.xml"/>
  <Override ContentType="application/vnd.ms-excel.controlproperties+xml" PartName="/xl/ctrlProps/ctrlProp333.xml"/>
  <Override ContentType="application/vnd.ms-excel.controlproperties+xml" PartName="/xl/ctrlProps/ctrlProp334.xml"/>
  <Override ContentType="application/vnd.ms-excel.controlproperties+xml" PartName="/xl/ctrlProps/ctrlProp335.xml"/>
  <Override ContentType="application/vnd.ms-excel.controlproperties+xml" PartName="/xl/ctrlProps/ctrlProp336.xml"/>
  <Override ContentType="application/vnd.ms-excel.controlproperties+xml" PartName="/xl/ctrlProps/ctrlProp337.xml"/>
  <Override ContentType="application/vnd.ms-excel.controlproperties+xml" PartName="/xl/ctrlProps/ctrlProp338.xml"/>
  <Override ContentType="application/vnd.ms-excel.controlproperties+xml" PartName="/xl/ctrlProps/ctrlProp339.xml"/>
  <Override ContentType="application/vnd.ms-excel.controlproperties+xml" PartName="/xl/ctrlProps/ctrlProp340.xml"/>
  <Override ContentType="application/vnd.ms-excel.controlproperties+xml" PartName="/xl/ctrlProps/ctrlProp341.xml"/>
  <Override ContentType="application/vnd.ms-excel.controlproperties+xml" PartName="/xl/ctrlProps/ctrlProp342.xml"/>
  <Override ContentType="application/vnd.ms-excel.controlproperties+xml" PartName="/xl/ctrlProps/ctrlProp343.xml"/>
  <Override ContentType="application/vnd.ms-excel.controlproperties+xml" PartName="/xl/ctrlProps/ctrlProp344.xml"/>
  <Override ContentType="application/vnd.openxmlformats-officedocument.drawingml.chart+xml" PartName="/xl/charts/chart148.xml"/>
  <Override ContentType="application/vnd.openxmlformats-officedocument.themeOverride+xml" PartName="/xl/theme/themeOverride71.xml"/>
  <Override ContentType="application/vnd.openxmlformats-officedocument.drawingml.chart+xml" PartName="/xl/charts/chart149.xml"/>
  <Override ContentType="application/vnd.openxmlformats-officedocument.themeOverride+xml" PartName="/xl/theme/themeOverride72.xml"/>
  <Override ContentType="application/vnd.openxmlformats-officedocument.drawingml.chart+xml" PartName="/xl/charts/chart150.xml"/>
  <Override ContentType="application/vnd.openxmlformats-officedocument.themeOverride+xml" PartName="/xl/theme/themeOverride73.xml"/>
  <Override ContentType="application/vnd.openxmlformats-officedocument.drawingml.chart+xml" PartName="/xl/charts/chart151.xml"/>
  <Override ContentType="application/vnd.openxmlformats-officedocument.themeOverride+xml" PartName="/xl/theme/themeOverride74.xml"/>
  <Override ContentType="application/vnd.openxmlformats-officedocument.drawingml.chart+xml" PartName="/xl/charts/chart152.xml"/>
  <Override ContentType="application/vnd.openxmlformats-officedocument.themeOverride+xml" PartName="/xl/theme/themeOverride75.xml"/>
  <Override ContentType="application/vnd.openxmlformats-officedocument.drawingml.chart+xml" PartName="/xl/charts/chart153.xml"/>
  <Override ContentType="application/vnd.openxmlformats-officedocument.themeOverride+xml" PartName="/xl/theme/themeOverride76.xml"/>
  <Override ContentType="application/vnd.openxmlformats-officedocument.drawingml.chart+xml" PartName="/xl/charts/chart154.xml"/>
  <Override ContentType="application/vnd.openxmlformats-officedocument.themeOverride+xml" PartName="/xl/theme/themeOverride77.xml"/>
  <Override ContentType="application/vnd.openxmlformats-officedocument.drawingml.chart+xml" PartName="/xl/charts/chart155.xml"/>
  <Override ContentType="application/vnd.openxmlformats-officedocument.themeOverride+xml" PartName="/xl/theme/themeOverride78.xml"/>
  <Override ContentType="application/vnd.openxmlformats-officedocument.drawingml.chart+xml" PartName="/xl/charts/chart156.xml"/>
  <Override ContentType="application/vnd.openxmlformats-officedocument.themeOverride+xml" PartName="/xl/theme/themeOverride79.xml"/>
  <Override ContentType="application/vnd.openxmlformats-officedocument.drawingml.chart+xml" PartName="/xl/charts/chart157.xml"/>
  <Override ContentType="application/vnd.openxmlformats-officedocument.themeOverride+xml" PartName="/xl/theme/themeOverride80.xml"/>
  <Override ContentType="application/vnd.openxmlformats-officedocument.drawingml.chart+xml" PartName="/xl/charts/chart158.xml"/>
  <Override ContentType="application/vnd.openxmlformats-officedocument.themeOverride+xml" PartName="/xl/theme/themeOverride81.xml"/>
  <Override ContentType="application/vnd.openxmlformats-officedocument.drawingml.chart+xml" PartName="/xl/charts/chart159.xml"/>
  <Override ContentType="application/vnd.openxmlformats-officedocument.themeOverride+xml" PartName="/xl/theme/themeOverride82.xml"/>
  <Override ContentType="application/vnd.openxmlformats-officedocument.drawing+xml" PartName="/xl/drawings/drawing11.xml"/>
  <Override ContentType="application/vnd.ms-excel.controlproperties+xml" PartName="/xl/ctrlProps/ctrlProp345.xml"/>
  <Override ContentType="application/vnd.ms-excel.controlproperties+xml" PartName="/xl/ctrlProps/ctrlProp346.xml"/>
  <Override ContentType="application/vnd.ms-excel.controlproperties+xml" PartName="/xl/ctrlProps/ctrlProp347.xml"/>
  <Override ContentType="application/vnd.ms-excel.controlproperties+xml" PartName="/xl/ctrlProps/ctrlProp348.xml"/>
  <Override ContentType="application/vnd.ms-excel.controlproperties+xml" PartName="/xl/ctrlProps/ctrlProp349.xml"/>
  <Override ContentType="application/vnd.ms-excel.controlproperties+xml" PartName="/xl/ctrlProps/ctrlProp350.xml"/>
  <Override ContentType="application/vnd.ms-excel.controlproperties+xml" PartName="/xl/ctrlProps/ctrlProp351.xml"/>
  <Override ContentType="application/vnd.ms-excel.controlproperties+xml" PartName="/xl/ctrlProps/ctrlProp352.xml"/>
  <Override ContentType="application/vnd.ms-excel.controlproperties+xml" PartName="/xl/ctrlProps/ctrlProp353.xml"/>
  <Override ContentType="application/vnd.ms-excel.controlproperties+xml" PartName="/xl/ctrlProps/ctrlProp354.xml"/>
  <Override ContentType="application/vnd.ms-excel.controlproperties+xml" PartName="/xl/ctrlProps/ctrlProp355.xml"/>
  <Override ContentType="application/vnd.ms-excel.controlproperties+xml" PartName="/xl/ctrlProps/ctrlProp356.xml"/>
  <Override ContentType="application/vnd.ms-excel.controlproperties+xml" PartName="/xl/ctrlProps/ctrlProp357.xml"/>
  <Override ContentType="application/vnd.ms-excel.controlproperties+xml" PartName="/xl/ctrlProps/ctrlProp358.xml"/>
  <Override ContentType="application/vnd.ms-excel.controlproperties+xml" PartName="/xl/ctrlProps/ctrlProp359.xml"/>
  <Override ContentType="application/vnd.ms-excel.controlproperties+xml" PartName="/xl/ctrlProps/ctrlProp360.xml"/>
  <Override ContentType="application/vnd.ms-excel.controlproperties+xml" PartName="/xl/ctrlProps/ctrlProp361.xml"/>
  <Override ContentType="application/vnd.ms-excel.controlproperties+xml" PartName="/xl/ctrlProps/ctrlProp362.xml"/>
  <Override ContentType="application/vnd.ms-excel.controlproperties+xml" PartName="/xl/ctrlProps/ctrlProp363.xml"/>
  <Override ContentType="application/vnd.ms-excel.controlproperties+xml" PartName="/xl/ctrlProps/ctrlProp364.xml"/>
  <Override ContentType="application/vnd.ms-excel.controlproperties+xml" PartName="/xl/ctrlProps/ctrlProp365.xml"/>
  <Override ContentType="application/vnd.ms-excel.controlproperties+xml" PartName="/xl/ctrlProps/ctrlProp366.xml"/>
  <Override ContentType="application/vnd.ms-excel.controlproperties+xml" PartName="/xl/ctrlProps/ctrlProp367.xml"/>
  <Override ContentType="application/vnd.ms-excel.controlproperties+xml" PartName="/xl/ctrlProps/ctrlProp368.xml"/>
  <Override ContentType="application/vnd.ms-excel.controlproperties+xml" PartName="/xl/ctrlProps/ctrlProp369.xml"/>
  <Override ContentType="application/vnd.ms-excel.controlproperties+xml" PartName="/xl/ctrlProps/ctrlProp370.xml"/>
  <Override ContentType="application/vnd.ms-excel.controlproperties+xml" PartName="/xl/ctrlProps/ctrlProp371.xml"/>
  <Override ContentType="application/vnd.ms-excel.controlproperties+xml" PartName="/xl/ctrlProps/ctrlProp372.xml"/>
  <Override ContentType="application/vnd.ms-excel.controlproperties+xml" PartName="/xl/ctrlProps/ctrlProp373.xml"/>
  <Override ContentType="application/vnd.ms-excel.controlproperties+xml" PartName="/xl/ctrlProps/ctrlProp374.xml"/>
  <Override ContentType="application/vnd.ms-excel.controlproperties+xml" PartName="/xl/ctrlProps/ctrlProp375.xml"/>
  <Override ContentType="application/vnd.ms-excel.controlproperties+xml" PartName="/xl/ctrlProps/ctrlProp376.xml"/>
  <Override ContentType="application/vnd.ms-excel.controlproperties+xml" PartName="/xl/ctrlProps/ctrlProp377.xml"/>
  <Override ContentType="application/vnd.ms-excel.controlproperties+xml" PartName="/xl/ctrlProps/ctrlProp378.xml"/>
  <Override ContentType="application/vnd.ms-excel.controlproperties+xml" PartName="/xl/ctrlProps/ctrlProp379.xml"/>
  <Override ContentType="application/vnd.ms-excel.controlproperties+xml" PartName="/xl/ctrlProps/ctrlProp380.xml"/>
  <Override ContentType="application/vnd.ms-excel.controlproperties+xml" PartName="/xl/ctrlProps/ctrlProp381.xml"/>
  <Override ContentType="application/vnd.ms-excel.controlproperties+xml" PartName="/xl/ctrlProps/ctrlProp382.xml"/>
  <Override ContentType="application/vnd.ms-excel.controlproperties+xml" PartName="/xl/ctrlProps/ctrlProp383.xml"/>
  <Override ContentType="application/vnd.ms-excel.controlproperties+xml" PartName="/xl/ctrlProps/ctrlProp384.xml"/>
  <Override ContentType="application/vnd.ms-excel.controlproperties+xml" PartName="/xl/ctrlProps/ctrlProp385.xml"/>
  <Override ContentType="application/vnd.ms-excel.controlproperties+xml" PartName="/xl/ctrlProps/ctrlProp386.xml"/>
  <Override ContentType="application/vnd.ms-excel.controlproperties+xml" PartName="/xl/ctrlProps/ctrlProp387.xml"/>
  <Override ContentType="application/vnd.ms-excel.controlproperties+xml" PartName="/xl/ctrlProps/ctrlProp388.xml"/>
  <Override ContentType="application/vnd.ms-excel.controlproperties+xml" PartName="/xl/ctrlProps/ctrlProp389.xml"/>
  <Override ContentType="application/vnd.ms-excel.controlproperties+xml" PartName="/xl/ctrlProps/ctrlProp390.xml"/>
  <Override ContentType="application/vnd.ms-excel.controlproperties+xml" PartName="/xl/ctrlProps/ctrlProp391.xml"/>
  <Override ContentType="application/vnd.ms-excel.controlproperties+xml" PartName="/xl/ctrlProps/ctrlProp392.xml"/>
  <Override ContentType="application/vnd.ms-excel.controlproperties+xml" PartName="/xl/ctrlProps/ctrlProp393.xml"/>
  <Override ContentType="application/vnd.ms-excel.controlproperties+xml" PartName="/xl/ctrlProps/ctrlProp394.xml"/>
  <Override ContentType="application/vnd.ms-excel.controlproperties+xml" PartName="/xl/ctrlProps/ctrlProp395.xml"/>
  <Override ContentType="application/vnd.ms-excel.controlproperties+xml" PartName="/xl/ctrlProps/ctrlProp396.xml"/>
  <Override ContentType="application/vnd.ms-excel.controlproperties+xml" PartName="/xl/ctrlProps/ctrlProp397.xml"/>
  <Override ContentType="application/vnd.ms-excel.controlproperties+xml" PartName="/xl/ctrlProps/ctrlProp398.xml"/>
  <Override ContentType="application/vnd.ms-excel.controlproperties+xml" PartName="/xl/ctrlProps/ctrlProp399.xml"/>
  <Override ContentType="application/vnd.ms-excel.controlproperties+xml" PartName="/xl/ctrlProps/ctrlProp400.xml"/>
  <Override ContentType="application/vnd.ms-excel.controlproperties+xml" PartName="/xl/ctrlProps/ctrlProp401.xml"/>
  <Override ContentType="application/vnd.ms-excel.controlproperties+xml" PartName="/xl/ctrlProps/ctrlProp402.xml"/>
  <Override ContentType="application/vnd.ms-excel.controlproperties+xml" PartName="/xl/ctrlProps/ctrlProp403.xml"/>
  <Override ContentType="application/vnd.ms-excel.controlproperties+xml" PartName="/xl/ctrlProps/ctrlProp404.xml"/>
  <Override ContentType="application/vnd.ms-excel.controlproperties+xml" PartName="/xl/ctrlProps/ctrlProp405.xml"/>
  <Override ContentType="application/vnd.ms-excel.controlproperties+xml" PartName="/xl/ctrlProps/ctrlProp406.xml"/>
  <Override ContentType="application/vnd.ms-excel.controlproperties+xml" PartName="/xl/ctrlProps/ctrlProp407.xml"/>
  <Override ContentType="application/vnd.ms-excel.controlproperties+xml" PartName="/xl/ctrlProps/ctrlProp408.xml"/>
  <Override ContentType="application/vnd.ms-excel.controlproperties+xml" PartName="/xl/ctrlProps/ctrlProp409.xml"/>
  <Override ContentType="application/vnd.ms-excel.controlproperties+xml" PartName="/xl/ctrlProps/ctrlProp410.xml"/>
  <Override ContentType="application/vnd.ms-excel.controlproperties+xml" PartName="/xl/ctrlProps/ctrlProp411.xml"/>
  <Override ContentType="application/vnd.ms-excel.controlproperties+xml" PartName="/xl/ctrlProps/ctrlProp412.xml"/>
  <Override ContentType="application/vnd.ms-excel.controlproperties+xml" PartName="/xl/ctrlProps/ctrlProp413.xml"/>
  <Override ContentType="application/vnd.ms-excel.controlproperties+xml" PartName="/xl/ctrlProps/ctrlProp414.xml"/>
  <Override ContentType="application/vnd.ms-excel.controlproperties+xml" PartName="/xl/ctrlProps/ctrlProp415.xml"/>
  <Override ContentType="application/vnd.ms-excel.controlproperties+xml" PartName="/xl/ctrlProps/ctrlProp416.xml"/>
  <Override ContentType="application/vnd.ms-excel.controlproperties+xml" PartName="/xl/ctrlProps/ctrlProp417.xml"/>
  <Override ContentType="application/vnd.ms-excel.controlproperties+xml" PartName="/xl/ctrlProps/ctrlProp418.xml"/>
  <Override ContentType="application/vnd.openxmlformats-officedocument.drawingml.chart+xml" PartName="/xl/charts/chart160.xml"/>
  <Override ContentType="application/vnd.openxmlformats-officedocument.themeOverride+xml" PartName="/xl/theme/themeOverride83.xml"/>
  <Override ContentType="application/vnd.openxmlformats-officedocument.drawingml.chart+xml" PartName="/xl/charts/chart161.xml"/>
  <Override ContentType="application/vnd.openxmlformats-officedocument.themeOverride+xml" PartName="/xl/theme/themeOverride84.xml"/>
  <Override ContentType="application/vnd.openxmlformats-officedocument.drawingml.chart+xml" PartName="/xl/charts/chart162.xml"/>
  <Override ContentType="application/vnd.openxmlformats-officedocument.themeOverride+xml" PartName="/xl/theme/themeOverride85.xml"/>
  <Override ContentType="application/vnd.openxmlformats-officedocument.drawingml.chart+xml" PartName="/xl/charts/chart163.xml"/>
  <Override ContentType="application/vnd.openxmlformats-officedocument.themeOverride+xml" PartName="/xl/theme/themeOverride86.xml"/>
  <Override ContentType="application/vnd.openxmlformats-officedocument.drawingml.chart+xml" PartName="/xl/charts/chart164.xml"/>
  <Override ContentType="application/vnd.openxmlformats-officedocument.themeOverride+xml" PartName="/xl/theme/themeOverride87.xml"/>
  <Override ContentType="application/vnd.openxmlformats-officedocument.drawingml.chart+xml" PartName="/xl/charts/chart165.xml"/>
  <Override ContentType="application/vnd.openxmlformats-officedocument.themeOverride+xml" PartName="/xl/theme/themeOverride88.xml"/>
  <Override ContentType="application/vnd.openxmlformats-officedocument.drawingml.chart+xml" PartName="/xl/charts/chart166.xml"/>
  <Override ContentType="application/vnd.openxmlformats-officedocument.themeOverride+xml" PartName="/xl/theme/themeOverride89.xml"/>
  <Override ContentType="application/vnd.openxmlformats-officedocument.drawingml.chart+xml" PartName="/xl/charts/chart167.xml"/>
  <Override ContentType="application/vnd.openxmlformats-officedocument.themeOverride+xml" PartName="/xl/theme/themeOverride90.xml"/>
  <Override ContentType="application/vnd.openxmlformats-officedocument.drawingml.chart+xml" PartName="/xl/charts/chart168.xml"/>
  <Override ContentType="application/vnd.openxmlformats-officedocument.themeOverride+xml" PartName="/xl/theme/themeOverride91.xml"/>
  <Override ContentType="application/vnd.openxmlformats-officedocument.drawingml.chart+xml" PartName="/xl/charts/chart169.xml"/>
  <Override ContentType="application/vnd.openxmlformats-officedocument.themeOverride+xml" PartName="/xl/theme/themeOverride92.xml"/>
  <Override ContentType="application/vnd.openxmlformats-officedocument.drawingml.chart+xml" PartName="/xl/charts/chart170.xml"/>
  <Override ContentType="application/vnd.openxmlformats-officedocument.themeOverride+xml" PartName="/xl/theme/themeOverride93.xml"/>
  <Override ContentType="application/vnd.openxmlformats-officedocument.drawingml.chart+xml" PartName="/xl/charts/chart171.xml"/>
  <Override ContentType="application/vnd.openxmlformats-officedocument.themeOverride+xml" PartName="/xl/theme/themeOverride94.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7C145E18-CB9B-4B4F-90A3-D8E0F214662D}" xr6:coauthVersionLast="45" xr6:coauthVersionMax="45" xr10:uidLastSave="{00000000-0000-0000-0000-000000000000}"/>
  <bookViews>
    <workbookView xWindow="780" yWindow="780" windowWidth="27480" windowHeight="11910"/>
  </bookViews>
  <sheets>
    <sheet name="Introduction" sheetId="117" r:id="rId1"/>
    <sheet name="Water" sheetId="85" r:id="rId2"/>
    <sheet name="Sanitation" sheetId="105" r:id="rId3"/>
    <sheet name="Hygiene" sheetId="116" r:id="rId4"/>
    <sheet name="DHS01" sheetId="139" r:id="rId5"/>
    <sheet name="DHS06" sheetId="140" r:id="rId6"/>
    <sheet name="MICS10" sheetId="141" r:id="rId7"/>
    <sheet name="DHS13" sheetId="142" r:id="rId8"/>
    <sheet name="MIS15" sheetId="143" r:id="rId9"/>
    <sheet name="MICS15" sheetId="144" r:id="rId10"/>
    <sheet name="DHS18" sheetId="146" r:id="rId11"/>
    <sheet name="data_summary" sheetId="147" r:id="rId12"/>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<sst xmlns="http://schemas.openxmlformats.org/spreadsheetml/2006/main" count="44402" uniqueCount="883">
  <si>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</si>
  <si>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</si>
  <si>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</si>
  <si>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</si>
  <si>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</si>
  <si>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</si>
  <si>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</si>
  <si>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</si>
  <si>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</si>
  <si>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</si>
  <si>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</si>
  <si>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</si>
  <si>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</si>
  <si>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</si>
  <si>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</si>
  <si>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</si>
  <si>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</si>
  <si>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</si>
  <si>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</si>
  <si>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</si>
  <si>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</si>
  <si>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</si>
  <si>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</si>
  <si>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</si>
  <si>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</si>
  <si>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</si>
  <si>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</si>
  <si>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</si>
  <si>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</si>
  <si>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</si>
  <si>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</si>
  <si>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</si>
  <si>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</si>
  <si>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</si>
  <si>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</si>
  <si>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</si>
  <si>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</si>
  <si>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</si>
  <si>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</si>
  <si>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</si>
  <si>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</si>
  <si>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</si>
  <si>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</si>
  <si>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</si>
  <si>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</si>
  <si>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</si>
  <si>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</si>
  <si>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</si>
  <si>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</si>
  <si>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</si>
  <si>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</si>
  <si>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</si>
  <si>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</si>
  <si>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</si>
  <si>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</si>
  <si>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</si>
  <si>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</si>
  <si>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</si>
  <si>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</si>
  <si>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</si>
  <si>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</si>
  <si>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</si>
  <si>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</si>
  <si>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</si>
  <si>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</si>
  <si>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</si>
  <si>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</si>
  <si>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</si>
  <si>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</si>
  <si>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</si>
  <si>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</si>
  <si>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</si>
  <si>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</si>
  <si>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</si>
  <si>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</si>
  <si>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</si>
  <si>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</si>
  <si>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</si>
  <si>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</si>
  <si>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</si>
  <si>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</si>
  <si>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</si>
  <si>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</si>
  <si>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</si>
  <si>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</si>
  <si>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</si>
  <si>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</si>
  <si>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</si>
  <si>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</si>
  <si>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</si>
  <si>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</si>
  <si>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</si>
  <si>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</si>
  <si>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</si>
  <si>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</si>
  <si>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</si>
  <si>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</si>
  <si>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</si>
  <si>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</si>
  <si>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</si>
  <si>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</si>
  <si>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</si>
  <si>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</si>
  <si>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</si>
  <si>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</si>
  <si>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</si>
  <si>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</si>
  <si>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</si>
  <si>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</si>
  <si>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</si>
  <si>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</si>
  <si>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</si>
  <si>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</si>
  <si>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</si>
  <si>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</si>
  <si>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</si>
  <si>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</si>
  <si>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</si>
  <si>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</si>
  <si>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</si>
  <si>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</si>
  <si>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</si>
  <si>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</si>
  <si>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</si>
  <si>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</si>
  <si>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</si>
  <si>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</si>
  <si>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</si>
  <si>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</si>
  <si>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</si>
  <si>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</si>
  <si>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</si>
  <si>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</si>
  <si>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</si>
  <si>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</si>
  <si>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</si>
  <si>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</si>
  <si>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</si>
  <si>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</si>
  <si>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t>MICS10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</si>
  <si>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</si>
  <si>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Updated April 2021</t>
  </si>
  <si>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</si>
  <si>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</si>
  <si>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</si>
  <si>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</si>
  <si>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</si>
  <si>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</si>
  <si>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</si>
  <si>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</si>
  <si>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</si>
  <si>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</si>
  <si>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</si>
  <si>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</si>
  <si>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</si>
  <si>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</si>
  <si>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</si>
  <si>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Improved Springs based on:</t>
  </si>
  <si>
    <t>Time to source based on:</t>
  </si>
  <si>
    <t>DHS06</t>
  </si>
  <si>
    <t>Bamako</t>
  </si>
  <si>
    <t>Gao</t>
  </si>
  <si>
    <t>Kayes</t>
  </si>
  <si>
    <t>Kidal</t>
  </si>
  <si>
    <t>Koulikoro</t>
  </si>
  <si>
    <t>Mopti</t>
  </si>
  <si>
    <t>Segou</t>
  </si>
  <si>
    <t>Sikasso</t>
  </si>
  <si>
    <t>Tombouctou</t>
  </si>
  <si>
    <t>Improved Water source on premises</t>
  </si>
  <si>
    <t>Source of drinking water</t>
  </si>
  <si>
    <t>Piped into dwelling</t>
  </si>
  <si>
    <t>Piped into yard/plot</t>
  </si>
  <si>
    <t>Public tap</t>
  </si>
  <si>
    <t>Open well in dwelling</t>
  </si>
  <si>
    <t>Open well in yard/plot</t>
  </si>
  <si>
    <t>Open public well</t>
  </si>
  <si>
    <t>Protected well in dwelling</t>
  </si>
  <si>
    <t>Protected well in yard/plot</t>
  </si>
  <si>
    <t>Protected public well</t>
  </si>
  <si>
    <t>Spring</t>
  </si>
  <si>
    <t>River, stream</t>
  </si>
  <si>
    <t>Pond, lake</t>
  </si>
  <si>
    <t>Canal</t>
  </si>
  <si>
    <t>Tanker truck</t>
  </si>
  <si>
    <t>Bottled water</t>
  </si>
  <si>
    <t>Shared among Improved Sanitation</t>
  </si>
  <si>
    <t>Flush toilet</t>
  </si>
  <si>
    <t>Traditional pit toilet</t>
  </si>
  <si>
    <t>Ventilated improved pit latrine</t>
  </si>
  <si>
    <t>No facility, bush, field</t>
  </si>
  <si>
    <t>Total</t>
  </si>
  <si>
    <t>Place for hand washing</t>
  </si>
  <si>
    <t>Nowhere</t>
  </si>
  <si>
    <t>In dwelling/yard/plot</t>
  </si>
  <si>
    <t>Somewhere else</t>
  </si>
  <si>
    <t>DHS01</t>
  </si>
  <si>
    <t>Mali</t>
  </si>
  <si>
    <t>Count</t>
  </si>
  <si>
    <t>W_text_t</t>
  </si>
  <si>
    <t/>
  </si>
  <si>
    <t>W_text_i</t>
  </si>
  <si>
    <t>S_text_s</t>
  </si>
  <si>
    <t>Ratio of Shared improved based on:</t>
  </si>
  <si>
    <t>S_text_i</t>
  </si>
  <si>
    <t>Ratio of Improved latrines based on:</t>
  </si>
  <si>
    <t>Urban/Rural</t>
  </si>
  <si>
    <t>Urban</t>
  </si>
  <si>
    <t>Rural</t>
  </si>
  <si>
    <t>Missing</t>
  </si>
  <si>
    <t>2001</t>
  </si>
  <si>
    <t>Component Matrix</t>
  </si>
  <si>
    <t>Component</t>
  </si>
  <si>
    <t>1</t>
  </si>
  <si>
    <t>Has electricity</t>
  </si>
  <si>
    <t>Item present (CS) :  horse-drawn cart</t>
  </si>
  <si>
    <t>if has dirt, sand, dung as principal floor in dwelling</t>
  </si>
  <si>
    <t>Has television</t>
  </si>
  <si>
    <t>Item present (CS) :  plow</t>
  </si>
  <si>
    <t>Has refrigerator</t>
  </si>
  <si>
    <t>Item present (CS) :  donkey</t>
  </si>
  <si>
    <t>Has bicycle</t>
  </si>
  <si>
    <t>if has vinyl or asphalt strips as flooring material</t>
  </si>
  <si>
    <t>Item present (CS) :donkey</t>
  </si>
  <si>
    <t>Has motorcycle/scooter</t>
  </si>
  <si>
    <t>Has telephone</t>
  </si>
  <si>
    <t>if uses wood as cooking fuel</t>
  </si>
  <si>
    <t>if uses charcoal for cooking</t>
  </si>
  <si>
    <t>Has car/truck</t>
  </si>
  <si>
    <t>if uses dung, manure as cooking fuel</t>
  </si>
  <si>
    <t>Has radio</t>
  </si>
  <si>
    <t>Item present (CS) :  horse</t>
  </si>
  <si>
    <t>if has parquet or polished wood floors</t>
  </si>
  <si>
    <t>Item present (CS) :plow</t>
  </si>
  <si>
    <t>Item present (CS) :horse-drawn cart</t>
  </si>
  <si>
    <t>Item present (CS) :  camel</t>
  </si>
  <si>
    <t>if uses gas as cooking fuel</t>
  </si>
  <si>
    <t>if uses other cooking fuel</t>
  </si>
  <si>
    <t>if has bricks for principal floor</t>
  </si>
  <si>
    <t>Item present (CS) :horse</t>
  </si>
  <si>
    <t>if uses coal as cooking fuel</t>
  </si>
  <si>
    <t>if uses electricity as cooking fuel</t>
  </si>
  <si>
    <t>if uses biogas as cooking fuel</t>
  </si>
  <si>
    <t>Item present (CS) :camel</t>
  </si>
  <si>
    <t>if has tiles for main flooring material</t>
  </si>
  <si>
    <t>if has wood, plank principal floor in dwelling</t>
  </si>
  <si>
    <t>if has cement principal floor</t>
  </si>
  <si>
    <t>if has other type of flooring</t>
  </si>
  <si>
    <t>if uses kerosene as cooking fuel</t>
  </si>
  <si>
    <t>Communalities</t>
  </si>
  <si>
    <t>Extraction</t>
  </si>
  <si>
    <t>Total Variance Explained</t>
  </si>
  <si>
    <t>Extraction Sums of Squared Loadings</t>
  </si>
  <si>
    <t>% of Variance</t>
  </si>
  <si>
    <t>Cumulative %</t>
  </si>
  <si>
    <t>Component Score Coefficient Matrix</t>
  </si>
  <si>
    <t>Component Score Covariance Matrix</t>
  </si>
  <si>
    <t>Piped to yard/plot</t>
  </si>
  <si>
    <t>Public tap/standpipe</t>
  </si>
  <si>
    <t>Protected well</t>
  </si>
  <si>
    <t>Unprotected well</t>
  </si>
  <si>
    <t>Protected spring</t>
  </si>
  <si>
    <t>River/dam/lake/ponds/stream/canal/irirgation channel</t>
  </si>
  <si>
    <t>Rainwater</t>
  </si>
  <si>
    <t>OTHER</t>
  </si>
  <si>
    <t>2006</t>
  </si>
  <si>
    <t>TV5 channel</t>
  </si>
  <si>
    <t>Computer</t>
  </si>
  <si>
    <t>Internet</t>
  </si>
  <si>
    <t>Video/CD/DVD</t>
  </si>
  <si>
    <t>Air conditioner</t>
  </si>
  <si>
    <t>Has an animal-drawn cart</t>
  </si>
  <si>
    <t>Has a mobile telephone</t>
  </si>
  <si>
    <t>Cart</t>
  </si>
  <si>
    <t>Personal car</t>
  </si>
  <si>
    <t>Canal channel</t>
  </si>
  <si>
    <t>Washing machine</t>
  </si>
  <si>
    <t>Stove</t>
  </si>
  <si>
    <t>if floors are made of tile/finished surface (+ 10 parq)</t>
  </si>
  <si>
    <t>if uses wood for cooking fuel</t>
  </si>
  <si>
    <t>Own cows</t>
  </si>
  <si>
    <t>Improved traditional kitchen</t>
  </si>
  <si>
    <t>if uses charcoal for cooking fuel</t>
  </si>
  <si>
    <t>Donkey</t>
  </si>
  <si>
    <t>if floors are made of earth</t>
  </si>
  <si>
    <t>if floors are made of cement (+5 vin/asphalt)</t>
  </si>
  <si>
    <t>Own chicken</t>
  </si>
  <si>
    <t>Sheep/goat</t>
  </si>
  <si>
    <t>if uses lpg gas for cooking fuel (+7 elec)</t>
  </si>
  <si>
    <t>if floors are made of carpet</t>
  </si>
  <si>
    <t>if floors are made of dung</t>
  </si>
  <si>
    <t>Horse</t>
  </si>
  <si>
    <t>number of members per sleeping room</t>
  </si>
  <si>
    <t>if uses dung for cooking fuel</t>
  </si>
  <si>
    <t>if floors are made of other</t>
  </si>
  <si>
    <t>if uses other for cooking fuel</t>
  </si>
  <si>
    <t>Canoe</t>
  </si>
  <si>
    <t>Camel</t>
  </si>
  <si>
    <t>Ségou</t>
  </si>
  <si>
    <t>Source principale d'eau potable</t>
  </si>
  <si>
    <t>Robinet dans le logement</t>
  </si>
  <si>
    <t>Robinet dans concession, cour ou parcelle</t>
  </si>
  <si>
    <t>Robinet du voisin</t>
  </si>
  <si>
    <t>Robinet public / Borne fontaine</t>
  </si>
  <si>
    <t>Forage</t>
  </si>
  <si>
    <t>Puits à pompe/équipé de PMH</t>
  </si>
  <si>
    <t>Puits creusé protégé</t>
  </si>
  <si>
    <t>Puits creusé non protégé</t>
  </si>
  <si>
    <t>Puits moderne protégé</t>
  </si>
  <si>
    <t>Puits moderne non protégé</t>
  </si>
  <si>
    <t>Source protégée</t>
  </si>
  <si>
    <t>Source non protégée</t>
  </si>
  <si>
    <t>Eau de pluie</t>
  </si>
  <si>
    <t>Camion-citerne</t>
  </si>
  <si>
    <t>Charrette avec petite citerne / tonneau</t>
  </si>
  <si>
    <t>Eau de surface (rivière, fleuve, barrage, lac, mare, canal, canal d’irrigation)</t>
  </si>
  <si>
    <t>Eau en bouteille</t>
  </si>
  <si>
    <t>Autre</t>
  </si>
  <si>
    <t>Manquant</t>
  </si>
  <si>
    <t>Type de toilettes</t>
  </si>
  <si>
    <t>Chasse branchée à l'égout</t>
  </si>
  <si>
    <t>Chasse branchée à fosse septique</t>
  </si>
  <si>
    <t>Chasse branchée à latrines</t>
  </si>
  <si>
    <t>Chasse branchée à autre chose</t>
  </si>
  <si>
    <t>Chasse branchée à un endroit inconnu/pas sûr</t>
  </si>
  <si>
    <t>Latrines ameliorées ventilées (LAV)</t>
  </si>
  <si>
    <t>Latrines à fosse avec dalle</t>
  </si>
  <si>
    <t>Latrines à fosses sans dalle/trou ouvert</t>
  </si>
  <si>
    <t>Toilettes à compostage</t>
  </si>
  <si>
    <t>Seaux/tinettes</t>
  </si>
  <si>
    <t>Toilette suspendues/latrines suspendues</t>
  </si>
  <si>
    <t>Pas de toilettes , nature</t>
  </si>
  <si>
    <t>Autres</t>
  </si>
  <si>
    <t>Lieu où les membres du ménage se lavent les mains la plu</t>
  </si>
  <si>
    <t>Observé</t>
  </si>
  <si>
    <t>Pas dans le logement/terrain/jardin/cour</t>
  </si>
  <si>
    <t>Pas de permission de voir</t>
  </si>
  <si>
    <t>Autre raison</t>
  </si>
  <si>
    <t>2010</t>
  </si>
  <si>
    <t>Has cement wall</t>
  </si>
  <si>
    <t>Household owns horses donkeys mules</t>
  </si>
  <si>
    <t>Household owns sheep</t>
  </si>
  <si>
    <t>Household has: electricity</t>
  </si>
  <si>
    <t>Household owns cattle milk cows or bulls</t>
  </si>
  <si>
    <t>Household has: ventilateur</t>
  </si>
  <si>
    <t>Household owns pigs</t>
  </si>
  <si>
    <t>Household owns goats</t>
  </si>
  <si>
    <t>Has earth/sand floor</t>
  </si>
  <si>
    <t>Household owns camel</t>
  </si>
  <si>
    <t>Household has: television</t>
  </si>
  <si>
    <t>Has cement floor</t>
  </si>
  <si>
    <t>Household has: refrigerator</t>
  </si>
  <si>
    <t>Household owns chickens</t>
  </si>
  <si>
    <t>Household fuel type: charcoal</t>
  </si>
  <si>
    <t>Household owns agricultural land</t>
  </si>
  <si>
    <t>Has dirt wall</t>
  </si>
  <si>
    <t>Household fuel type: wood</t>
  </si>
  <si>
    <t>Household owns dwelling</t>
  </si>
  <si>
    <t>Has cement roof</t>
  </si>
  <si>
    <t>Household member owns: animal drawn cart</t>
  </si>
  <si>
    <t>Household rents dwelling</t>
  </si>
  <si>
    <t>Household has: antenne parabolique</t>
  </si>
  <si>
    <t>Household member owns: car/truck</t>
  </si>
  <si>
    <t>Household member owns: mobile phone</t>
  </si>
  <si>
    <t>Has banco</t>
  </si>
  <si>
    <t>Has ceramic tile floor</t>
  </si>
  <si>
    <t>Household has: computer</t>
  </si>
  <si>
    <t>Has metal roof</t>
  </si>
  <si>
    <t>Household has: climatiseur</t>
  </si>
  <si>
    <t>Household owns bank account</t>
  </si>
  <si>
    <t>Household has: non-mobile telephone</t>
  </si>
  <si>
    <t>Household member owns: bicycle</t>
  </si>
  <si>
    <t>Household member owns: motorcycle/scooter</t>
  </si>
  <si>
    <t>Household has: internet</t>
  </si>
  <si>
    <t>Household member owns: watch</t>
  </si>
  <si>
    <t>Household fuel type: no food cooked</t>
  </si>
  <si>
    <t>Household fuel type: electricity</t>
  </si>
  <si>
    <t>Has no wall</t>
  </si>
  <si>
    <t>Household has: radio</t>
  </si>
  <si>
    <t>Has thatch/palm leaf roof</t>
  </si>
  <si>
    <t>Has sod roof</t>
  </si>
  <si>
    <t>Has wood plank roof</t>
  </si>
  <si>
    <t>Household fuel type: gaz butane</t>
  </si>
  <si>
    <t>Household fuel type: animal dung</t>
  </si>
  <si>
    <t>Household fuel type: natural gas</t>
  </si>
  <si>
    <t>Persons per sleeping rooms</t>
  </si>
  <si>
    <t>Has dung floor</t>
  </si>
  <si>
    <t>Has rustic mat roof</t>
  </si>
  <si>
    <t>Household fuel type: coal/lignite</t>
  </si>
  <si>
    <t>Has covered adobe wall</t>
  </si>
  <si>
    <t>Household fuel type: LPG</t>
  </si>
  <si>
    <t>Has cement block wall</t>
  </si>
  <si>
    <t>Has carpet floor</t>
  </si>
  <si>
    <t>Has palm/bamboo roof</t>
  </si>
  <si>
    <t>Has stone with mud wall</t>
  </si>
  <si>
    <t>Has cane/palm/trunk wall</t>
  </si>
  <si>
    <t>Has wood roof</t>
  </si>
  <si>
    <t>Household fuel type: straw/shrub/grass</t>
  </si>
  <si>
    <t>Has bamboo with mud wall</t>
  </si>
  <si>
    <t>Has ceramic tile roof</t>
  </si>
  <si>
    <t>Household fuel type: biogas</t>
  </si>
  <si>
    <t>Has reused wood wall</t>
  </si>
  <si>
    <t>Has calamine/cement fibre roof</t>
  </si>
  <si>
    <t>Has stone with lime/cement wall</t>
  </si>
  <si>
    <t>Has palm/bamboo floor</t>
  </si>
  <si>
    <t>Household member owns: boat with motor</t>
  </si>
  <si>
    <t>Household fuel type: agrciultural crop residue</t>
  </si>
  <si>
    <t>Has wood plank/shingle wall</t>
  </si>
  <si>
    <t>Has wood floor</t>
  </si>
  <si>
    <t>Has no roof</t>
  </si>
  <si>
    <t>Has brick wall</t>
  </si>
  <si>
    <t>Tube well or borehole</t>
  </si>
  <si>
    <t>Unprotected spring</t>
  </si>
  <si>
    <t>River/dam/lake/ponds/stream/canal/irrigation channel</t>
  </si>
  <si>
    <t>Cart with small tank</t>
  </si>
  <si>
    <t>Flush to piped sewer system</t>
  </si>
  <si>
    <t>Flush to septic tank</t>
  </si>
  <si>
    <t>Flush to pit latrine</t>
  </si>
  <si>
    <t>Flush to somewhere else</t>
  </si>
  <si>
    <t>Flush, don't know where</t>
  </si>
  <si>
    <t>Ventilated Improved Pit latrine (VIP)</t>
  </si>
  <si>
    <t>Pit latrine with slab</t>
  </si>
  <si>
    <t>Pit latrine without slab/open pit</t>
  </si>
  <si>
    <t>No facility/bush/field</t>
  </si>
  <si>
    <t>Composting toilet</t>
  </si>
  <si>
    <t>Hanging toilet/latrine</t>
  </si>
  <si>
    <t>Place where household members wash their hands</t>
  </si>
  <si>
    <t>Observed</t>
  </si>
  <si>
    <t>Not observed: not in dwelling</t>
  </si>
  <si>
    <t>Not observed: no permission to see</t>
  </si>
  <si>
    <t>Not observed: other reason</t>
  </si>
  <si>
    <t>DHS13</t>
  </si>
  <si>
    <t>2013</t>
  </si>
  <si>
    <t>floor34</t>
  </si>
  <si>
    <t>fuel8</t>
  </si>
  <si>
    <t>fuel7</t>
  </si>
  <si>
    <t>Has bank account</t>
  </si>
  <si>
    <t>floor11</t>
  </si>
  <si>
    <t>wall13</t>
  </si>
  <si>
    <t>wall34</t>
  </si>
  <si>
    <t>roof31</t>
  </si>
  <si>
    <t>roof35</t>
  </si>
  <si>
    <t>floor33</t>
  </si>
  <si>
    <t>Has animal-drawn cart</t>
  </si>
  <si>
    <t>Has telephone (land-line)</t>
  </si>
  <si>
    <t>wall31</t>
  </si>
  <si>
    <t>Has mobile telephone</t>
  </si>
  <si>
    <t>Has watch</t>
  </si>
  <si>
    <t>roof13</t>
  </si>
  <si>
    <t>Household owns: agricultural land</t>
  </si>
  <si>
    <t>Persons per rooms</t>
  </si>
  <si>
    <t>wall33</t>
  </si>
  <si>
    <t>anima3</t>
  </si>
  <si>
    <t>roof33</t>
  </si>
  <si>
    <t>roof12</t>
  </si>
  <si>
    <t>roof32</t>
  </si>
  <si>
    <t>wall11</t>
  </si>
  <si>
    <t>anima2</t>
  </si>
  <si>
    <t>Household cooks in other house</t>
  </si>
  <si>
    <t>floor12</t>
  </si>
  <si>
    <t>roof23</t>
  </si>
  <si>
    <t>Household cooks outside house</t>
  </si>
  <si>
    <t>wall22</t>
  </si>
  <si>
    <t>fuel3</t>
  </si>
  <si>
    <t>wall32</t>
  </si>
  <si>
    <t>anima1</t>
  </si>
  <si>
    <t>wall12</t>
  </si>
  <si>
    <t>fuel6</t>
  </si>
  <si>
    <t>fuel4</t>
  </si>
  <si>
    <t>roof22</t>
  </si>
  <si>
    <t>floor32</t>
  </si>
  <si>
    <t>anima5</t>
  </si>
  <si>
    <t>fuel95</t>
  </si>
  <si>
    <t>anima4</t>
  </si>
  <si>
    <t>Household cooks in owm house</t>
  </si>
  <si>
    <t>roof34</t>
  </si>
  <si>
    <t>wall21</t>
  </si>
  <si>
    <t>fuel2</t>
  </si>
  <si>
    <t>fuel1</t>
  </si>
  <si>
    <t>roof11</t>
  </si>
  <si>
    <t>wall24</t>
  </si>
  <si>
    <t>roof21</t>
  </si>
  <si>
    <t>roof96</t>
  </si>
  <si>
    <t>floor22</t>
  </si>
  <si>
    <t>wall96</t>
  </si>
  <si>
    <t>wall35</t>
  </si>
  <si>
    <t>floor96</t>
  </si>
  <si>
    <t>anima6</t>
  </si>
  <si>
    <t>wall25</t>
  </si>
  <si>
    <t>fuel9</t>
  </si>
  <si>
    <t>fuel11</t>
  </si>
  <si>
    <t>floor31</t>
  </si>
  <si>
    <t>Has boat with a motor</t>
  </si>
  <si>
    <t>wall26</t>
  </si>
  <si>
    <t>floor35</t>
  </si>
  <si>
    <t>floor21</t>
  </si>
  <si>
    <t>roof24</t>
  </si>
  <si>
    <t>fuel5</t>
  </si>
  <si>
    <t>fuel10</t>
  </si>
  <si>
    <t>wall23</t>
  </si>
  <si>
    <t>roof36</t>
  </si>
  <si>
    <t>wall36</t>
  </si>
  <si>
    <t>Piped from the neighbor</t>
  </si>
  <si>
    <t>MIS15</t>
  </si>
  <si>
    <t>2015</t>
  </si>
  <si>
    <t>Cupboard/library</t>
  </si>
  <si>
    <t>Plow</t>
  </si>
  <si>
    <t>Thatch, palm leaf roof</t>
  </si>
  <si>
    <t>Metal/ corrugated iron roof</t>
  </si>
  <si>
    <t>Cement walls</t>
  </si>
  <si>
    <t>Earth, sand floor</t>
  </si>
  <si>
    <t>Concrete, cement floor</t>
  </si>
  <si>
    <t>Charcoal for cooking</t>
  </si>
  <si>
    <t>Wood for cooking</t>
  </si>
  <si>
    <t>Dirt walls</t>
  </si>
  <si>
    <t>Table</t>
  </si>
  <si>
    <t>Stove/Cooker</t>
  </si>
  <si>
    <t>Big land</t>
  </si>
  <si>
    <t>Chair</t>
  </si>
  <si>
    <t>2-3 horses, donkeys, mules</t>
  </si>
  <si>
    <t>1 horse, donkey, mule</t>
  </si>
  <si>
    <t>Terrazo, ceramic tile floor</t>
  </si>
  <si>
    <t>3-5 milk cows or bulls</t>
  </si>
  <si>
    <t>Freezer</t>
  </si>
  <si>
    <t>1-2 milk cows or bulls</t>
  </si>
  <si>
    <t>Cane/palm/trunks walls</t>
  </si>
  <si>
    <t>5-9 goats</t>
  </si>
  <si>
    <t>5-9 sheeps</t>
  </si>
  <si>
    <t>Cement block walls</t>
  </si>
  <si>
    <t>1-4 goats</t>
  </si>
  <si>
    <t>1-4 sheeps</t>
  </si>
  <si>
    <t>Shotgun</t>
  </si>
  <si>
    <t>10+ chickens</t>
  </si>
  <si>
    <t>1-3 chickens</t>
  </si>
  <si>
    <t>Bamboo with mud walls</t>
  </si>
  <si>
    <t>10+ more goats</t>
  </si>
  <si>
    <t>Stone with mud walls</t>
  </si>
  <si>
    <t>Number of members per sleeping room</t>
  </si>
  <si>
    <t>Medium land</t>
  </si>
  <si>
    <t>Dung floor</t>
  </si>
  <si>
    <t>LPG for cooking</t>
  </si>
  <si>
    <t>Wood planks, shingles walls</t>
  </si>
  <si>
    <t>10+ more sheeps</t>
  </si>
  <si>
    <t>6+ milk cows or bulls</t>
  </si>
  <si>
    <t>Has canoe</t>
  </si>
  <si>
    <t>4-9 chickens</t>
  </si>
  <si>
    <t>Covered adobe walls</t>
  </si>
  <si>
    <t>Other type of flooring</t>
  </si>
  <si>
    <t>Other fuel for cooking</t>
  </si>
  <si>
    <t>4+ horses, donkeys, mules</t>
  </si>
  <si>
    <t>Electricity for cooking</t>
  </si>
  <si>
    <t>Stone walls with lime/cement</t>
  </si>
  <si>
    <t>Uncovered adobe walls</t>
  </si>
  <si>
    <t>Does not cook</t>
  </si>
  <si>
    <t>Brick walls</t>
  </si>
  <si>
    <t>1 pig</t>
  </si>
  <si>
    <t>4+ pigs</t>
  </si>
  <si>
    <t>2-3 pigs</t>
  </si>
  <si>
    <t>Small land</t>
  </si>
  <si>
    <t>Robinet dans Concession, cour ou parcelle</t>
  </si>
  <si>
    <t>Robinet public / borne fontaine</t>
  </si>
  <si>
    <t>Puits à pompe ou forage</t>
  </si>
  <si>
    <t>Puits protégé</t>
  </si>
  <si>
    <t>Puits non protégé</t>
  </si>
  <si>
    <t>Eau de surface (rivière, fleuve, barrage, lac, mare, canal, canal d'irrigation)</t>
  </si>
  <si>
    <t>Chasse connectée à système d'égouts</t>
  </si>
  <si>
    <t>Chasse connectée à fosse septique</t>
  </si>
  <si>
    <t>Chasse reliée à des latrines</t>
  </si>
  <si>
    <t>Chasse reliée à autre chose</t>
  </si>
  <si>
    <t>Chasse reliée à endroit inconnu / Pas sûr / NSP où</t>
  </si>
  <si>
    <t>Latrines améliorées ventilées (LAV)</t>
  </si>
  <si>
    <t>Latrines à fosse sans dalle / trou ouvert</t>
  </si>
  <si>
    <t>Seaux</t>
  </si>
  <si>
    <t>Toilettes / Latrines suspendues</t>
  </si>
  <si>
    <t>Pas de toilettes, nature</t>
  </si>
  <si>
    <t>Lieu où les membres du ménage se lavent les mains la plupart du temps</t>
  </si>
  <si>
    <t>Bouilloire / Bol/Bassin mobile</t>
  </si>
  <si>
    <t>MICS15</t>
  </si>
  <si>
    <t>Ventilateur</t>
  </si>
  <si>
    <t>Television</t>
  </si>
  <si>
    <t>Armoire(s)</t>
  </si>
  <si>
    <t>Lecteur CD/DVD/Magnétoscope</t>
  </si>
  <si>
    <t>Antenne parabolique/Décodeur</t>
  </si>
  <si>
    <t>Electricity</t>
  </si>
  <si>
    <t>Refrigetaror</t>
  </si>
  <si>
    <t>Table(s)</t>
  </si>
  <si>
    <t>Cement floor</t>
  </si>
  <si>
    <t>Wood fuel</t>
  </si>
  <si>
    <t>Ordinateur</t>
  </si>
  <si>
    <t>Charcoal fuel</t>
  </si>
  <si>
    <t>Ceramic tiles floor</t>
  </si>
  <si>
    <t>Cement roof</t>
  </si>
  <si>
    <t>Car/truck</t>
  </si>
  <si>
    <t>Lit(s)</t>
  </si>
  <si>
    <t>Motorcycle/scooter</t>
  </si>
  <si>
    <t>Earth/sand floor</t>
  </si>
  <si>
    <t>Chaise(s)</t>
  </si>
  <si>
    <t>Cuisinière/Gazinière</t>
  </si>
  <si>
    <t>Metal/tin roof</t>
  </si>
  <si>
    <t>Connexion Internet</t>
  </si>
  <si>
    <t>Climatiseur</t>
  </si>
  <si>
    <t>Banco plus bois</t>
  </si>
  <si>
    <t>goat0</t>
  </si>
  <si>
    <t>goat1</t>
  </si>
  <si>
    <t>Mobile telephone</t>
  </si>
  <si>
    <t>Animal drawn cart</t>
  </si>
  <si>
    <t>horse1</t>
  </si>
  <si>
    <t>Radio</t>
  </si>
  <si>
    <t>Watch</t>
  </si>
  <si>
    <t>horse0</t>
  </si>
  <si>
    <t>Non-mobile telephone</t>
  </si>
  <si>
    <t>cattle0</t>
  </si>
  <si>
    <t>Groupe électrogène</t>
  </si>
  <si>
    <t>sheep0</t>
  </si>
  <si>
    <t>Cement blocks walls</t>
  </si>
  <si>
    <t>cattle1</t>
  </si>
  <si>
    <t>Bicycle</t>
  </si>
  <si>
    <t>Machine à coudre</t>
  </si>
  <si>
    <t>sheep1</t>
  </si>
  <si>
    <t>Tricycle à moteur</t>
  </si>
  <si>
    <t>No walls</t>
  </si>
  <si>
    <t>Moulin à grain</t>
  </si>
  <si>
    <t>Bamboo with mud wall</t>
  </si>
  <si>
    <t>Sod roof</t>
  </si>
  <si>
    <t>Coal/lignite fuel</t>
  </si>
  <si>
    <t>Pintade0</t>
  </si>
  <si>
    <t>chicken1</t>
  </si>
  <si>
    <t>chicken0</t>
  </si>
  <si>
    <t>Rustic mat roof</t>
  </si>
  <si>
    <t>Land area</t>
  </si>
  <si>
    <t>chicken10</t>
  </si>
  <si>
    <t>Pompe à eau</t>
  </si>
  <si>
    <t>Thatch/palm leaf roof</t>
  </si>
  <si>
    <t>chicken30</t>
  </si>
  <si>
    <t>goat10</t>
  </si>
  <si>
    <t>Animal dung fuel</t>
  </si>
  <si>
    <t>LPG fuel</t>
  </si>
  <si>
    <t>cattle10</t>
  </si>
  <si>
    <t>Ceramic tiles roof</t>
  </si>
  <si>
    <t>cattle5</t>
  </si>
  <si>
    <t>Electricity fuel</t>
  </si>
  <si>
    <t>Pintade5</t>
  </si>
  <si>
    <t>Palm/bamboo floor</t>
  </si>
  <si>
    <t>Carpet floor</t>
  </si>
  <si>
    <t>Palm/bamboo roof</t>
  </si>
  <si>
    <t>Cardboard walls</t>
  </si>
  <si>
    <t>Reused wood walls</t>
  </si>
  <si>
    <t>Chameau0</t>
  </si>
  <si>
    <t>Calamine/cement fibre roof</t>
  </si>
  <si>
    <t>Pintade1</t>
  </si>
  <si>
    <t>Natural gas fuel</t>
  </si>
  <si>
    <t>Biogas fuel</t>
  </si>
  <si>
    <t>Pintade30</t>
  </si>
  <si>
    <t>Stone with lime/cement walls</t>
  </si>
  <si>
    <t>sheep10</t>
  </si>
  <si>
    <t>No roof</t>
  </si>
  <si>
    <t>Wood planks roof</t>
  </si>
  <si>
    <t>Cardboard roof</t>
  </si>
  <si>
    <t>Chameau5</t>
  </si>
  <si>
    <t>Boat with motor</t>
  </si>
  <si>
    <t>Straw/shrub/grass fuel</t>
  </si>
  <si>
    <t>Chameau1</t>
  </si>
  <si>
    <t>sheep30</t>
  </si>
  <si>
    <t>goat30</t>
  </si>
  <si>
    <t>pig10</t>
  </si>
  <si>
    <t>horse5</t>
  </si>
  <si>
    <t>pig0</t>
  </si>
  <si>
    <t>Chameau10</t>
  </si>
  <si>
    <t>horse10</t>
  </si>
  <si>
    <t>pig5</t>
  </si>
  <si>
    <t>Wood roof</t>
  </si>
  <si>
    <t>Wood planks floor</t>
  </si>
  <si>
    <t>No food cooked</t>
  </si>
  <si>
    <t>Wood planks/shingles walls</t>
  </si>
  <si>
    <t>Agrciultural crop residue fuel</t>
  </si>
  <si>
    <t>missing</t>
  </si>
  <si>
    <t>bamako</t>
  </si>
  <si>
    <t>gao</t>
  </si>
  <si>
    <t>kayes</t>
  </si>
  <si>
    <t>kidal</t>
  </si>
  <si>
    <t>koulikoro</t>
  </si>
  <si>
    <t>mopti</t>
  </si>
  <si>
    <t>segou</t>
  </si>
  <si>
    <t>sikasso</t>
  </si>
  <si>
    <t>toumbouctou</t>
  </si>
  <si>
    <t>source of drinking water</t>
  </si>
  <si>
    <t>piped into dwelling</t>
  </si>
  <si>
    <t>piped to yard/plot</t>
  </si>
  <si>
    <t>piped to neighbor</t>
  </si>
  <si>
    <t>public tap/standpipe</t>
  </si>
  <si>
    <t>tube well or borehole</t>
  </si>
  <si>
    <t>protected well</t>
  </si>
  <si>
    <t>unprotected well</t>
  </si>
  <si>
    <t>protected spring</t>
  </si>
  <si>
    <t>unprotected spring</t>
  </si>
  <si>
    <t>river/dam/lake/ponds/stream/canal/irrigation channel</t>
  </si>
  <si>
    <t>rainwater</t>
  </si>
  <si>
    <t>tanker truck</t>
  </si>
  <si>
    <t>cart with small tank</t>
  </si>
  <si>
    <t>bottled water</t>
  </si>
  <si>
    <t>bag water</t>
  </si>
  <si>
    <t>other</t>
  </si>
  <si>
    <t>flush to piped sewer system</t>
  </si>
  <si>
    <t>flush to septic tank</t>
  </si>
  <si>
    <t>flush to pit latrine</t>
  </si>
  <si>
    <t>flush to somewhere else</t>
  </si>
  <si>
    <t>flush, don't know where</t>
  </si>
  <si>
    <t>ventilated improved pit latrine (vip)</t>
  </si>
  <si>
    <t>pit latrine with slab</t>
  </si>
  <si>
    <t>pit latrine without slab/open pit</t>
  </si>
  <si>
    <t>no facility/bush/field</t>
  </si>
  <si>
    <t>composting toilet</t>
  </si>
  <si>
    <t>bucket toilet</t>
  </si>
  <si>
    <t>hanging toilet/latrine</t>
  </si>
  <si>
    <t>place where household members wash their hands</t>
  </si>
  <si>
    <t>observed, fixed place</t>
  </si>
  <si>
    <t>observed, mobile place</t>
  </si>
  <si>
    <t>not observed: not in dwelling</t>
  </si>
  <si>
    <t>not observed: no permission to see</t>
  </si>
  <si>
    <t>not observed: other reason</t>
  </si>
  <si>
    <t>has electricity</t>
  </si>
  <si>
    <t>has refrigerator</t>
  </si>
  <si>
    <t>has television</t>
  </si>
  <si>
    <t>wardrobe / bookcase</t>
  </si>
  <si>
    <t>Other type of roof</t>
  </si>
  <si>
    <t>has bank account</t>
  </si>
  <si>
    <t>internet</t>
  </si>
  <si>
    <t>has motorcycle/scooter</t>
  </si>
  <si>
    <t>Metal roof</t>
  </si>
  <si>
    <t>has car/truck</t>
  </si>
  <si>
    <t>air conditioner</t>
  </si>
  <si>
    <t>gas or electric cooker</t>
  </si>
  <si>
    <t>has radio</t>
  </si>
  <si>
    <t>camping stove</t>
  </si>
  <si>
    <t>plows</t>
  </si>
  <si>
    <t>improved fireplace</t>
  </si>
  <si>
    <t>has telephone (land-line)</t>
  </si>
  <si>
    <t>Palm/bamboo</t>
  </si>
  <si>
    <t>has bicycle</t>
  </si>
  <si>
    <t>Natural gas for cooking</t>
  </si>
  <si>
    <t>1-9 chickens</t>
  </si>
  <si>
    <t>canoe</t>
  </si>
  <si>
    <t>chair in traditional materials</t>
  </si>
  <si>
    <t>1-3 goats</t>
  </si>
  <si>
    <t>Hay with mud walls</t>
  </si>
  <si>
    <t>Dung for cooking</t>
  </si>
  <si>
    <t>Prepared muds walls</t>
  </si>
  <si>
    <t>Rug or mat floor</t>
  </si>
  <si>
    <t>20+ chickens</t>
  </si>
  <si>
    <t>Calamine, cement fiber roof</t>
  </si>
  <si>
    <t>Rudimentary wood plank floor</t>
  </si>
  <si>
    <t>1 horses/ donkeys/ mules</t>
  </si>
  <si>
    <t>Palm, bamboo floor</t>
  </si>
  <si>
    <t>1-3 sheep</t>
  </si>
  <si>
    <t>Coal, lignite for cooking</t>
  </si>
  <si>
    <t>Other type of walls</t>
  </si>
  <si>
    <t>+10 milk cows or bulls</t>
  </si>
  <si>
    <t>4-9 goats</t>
  </si>
  <si>
    <t>Carton walls</t>
  </si>
  <si>
    <t>Tile roof</t>
  </si>
  <si>
    <t>Parquet, wood tile floor</t>
  </si>
  <si>
    <t>Biogas for cooking</t>
  </si>
  <si>
    <t>1-2 cattle</t>
  </si>
  <si>
    <t>Agricultural crop for cooking</t>
  </si>
  <si>
    <t>tractor</t>
  </si>
  <si>
    <t>2 horses/ donkeys/ mules</t>
  </si>
  <si>
    <t>Straw/shrubs/grass for cooking</t>
  </si>
  <si>
    <t>+4 cattle</t>
  </si>
  <si>
    <t>Roofing shingles roof</t>
  </si>
  <si>
    <t>Plywood walls</t>
  </si>
  <si>
    <t>Vinyl, asphalt strips floor</t>
  </si>
  <si>
    <t>10+ sheep</t>
  </si>
  <si>
    <t>10-19chickens</t>
  </si>
  <si>
    <t>Household cooks in other place</t>
  </si>
  <si>
    <t>4-9 sheep</t>
  </si>
  <si>
    <t>3+ horses/ donkeys/ mules</t>
  </si>
  <si>
    <t>10+ goats</t>
  </si>
  <si>
    <t>3-10 milk cows or bulls</t>
  </si>
  <si>
    <t>3-4 cattle</t>
  </si>
  <si>
    <t>DHS18</t>
  </si>
  <si>
    <t>National</t>
  </si>
  <si>
    <t>2018</t>
  </si>
  <si>
    <t>Input</t>
  </si>
  <si>
    <t>type of toilet facility</t>
  </si>
  <si>
    <t>% Improved
&lt; = 30min</t>
  </si>
  <si>
    <t>iso3</t>
  </si>
  <si>
    <t>MLI</t>
  </si>
  <si>
    <t>year</t>
  </si>
  <si>
    <t>data_source</t>
  </si>
  <si>
    <t>MLI_2001_DHS</t>
  </si>
  <si>
    <t>MLI_2006_DHS</t>
  </si>
  <si>
    <t>MLI_2010_MICS</t>
  </si>
  <si>
    <t>MLI_2013_DHS</t>
  </si>
  <si>
    <t>MLI_2015_MICS</t>
  </si>
  <si>
    <t>MLI_2015_MIS</t>
  </si>
  <si>
    <t>MLI_2018_DHS</t>
  </si>
  <si>
    <t>row</t>
  </si>
  <si>
    <t>var1</t>
  </si>
  <si>
    <t>var2</t>
  </si>
  <si>
    <t>varname</t>
  </si>
  <si>
    <t>w_imp</t>
  </si>
  <si>
    <t>w_bas</t>
  </si>
  <si>
    <t>w_lim</t>
  </si>
  <si>
    <t>w_unimp</t>
  </si>
  <si>
    <t>w_sur</t>
  </si>
  <si>
    <t>w_pip</t>
  </si>
  <si>
    <t>w_pop</t>
  </si>
  <si>
    <t>w_30min</t>
  </si>
  <si>
    <t>s_imp</t>
  </si>
  <si>
    <t>s_bas</t>
  </si>
  <si>
    <t>s_lim</t>
  </si>
  <si>
    <t>s_unimp</t>
  </si>
  <si>
    <t>s_od</t>
  </si>
  <si>
    <t>h_bas</t>
  </si>
  <si>
    <t>h_lim</t>
  </si>
  <si>
    <t>h_nfac</t>
  </si>
  <si>
    <t>w_premises</t>
  </si>
  <si>
    <t>w_available</t>
  </si>
  <si>
    <t>s_shared</t>
  </si>
  <si>
    <t>s_sew</t>
  </si>
  <si>
    <t>s_sep</t>
  </si>
  <si>
    <t>s_lat</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</si>
  <si>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</si>
  <si>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</si>
  <si>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</si>
  <si>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</si>
  <si>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</si>
  <si>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</si>
  <si>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</si>
  <si>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</si>
  <si>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</si>
  <si>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</si>
  <si>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</si>
  <si>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</si>
  <si>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</si>
  <si>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</si>
  <si>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</si>
  <si>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</si>
  <si>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</si>
  <si>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</si>
  <si>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</si>
  <si>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</si>
  <si>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</si>
  <si>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</si>
  <si>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</si>
  <si>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</si>
  <si>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t>
  </si>
  <si>
    <t>region_2</t>
  </si>
  <si>
    <t>region_3</t>
  </si>
  <si>
    <t>region_4</t>
  </si>
  <si>
    <t>region_5</t>
  </si>
  <si>
    <t>region_6</t>
  </si>
  <si>
    <t>region_7</t>
  </si>
  <si>
    <t>region_8</t>
  </si>
  <si>
    <t>region_9</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</si>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</sst>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6" x14ac:knownFonts="1">
    <font>
      <sz val="10"/>
      <name val="Arial"/>
    </font>
    <font>
      <sz val="11"/>
      <color theme="1"/>
      <name val="Calibri"/>
      <family val="2"/>
      <scheme val="minor"/>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
      <sz val="9"/>
      <color rgb="FFC00000"/>
      <name val="Arial"/>
      <family val="2"/>
    </font>
  </fonts>
  <fills count="2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1048">
    <xf numFmtId="0" fontId="0" fillId="0" borderId="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3" fillId="3" borderId="10"/>
  </cellStyleXfs>
  <cellXfs count="1239">
    <xf numFmtId="0" fontId="0" fillId="0" borderId="0" xfId="0"/>
    <xf numFmtId="168" fontId="75" fillId="25" borderId="103" xfId="0" applyNumberFormat="true" applyFont="true" applyFill="true" applyBorder="true" applyAlignment="true">
      <alignment horizontal="center" vertical="center"/>
    </xf>
    <xf numFmtId="168" fontId="40" fillId="0" borderId="10" xfId="0" applyNumberFormat="true" applyFont="true" applyFill="true" applyBorder="true" applyAlignment="true">
      <alignment horizontal="center" vertical="center"/>
    </xf>
    <xf numFmtId="169" fontId="45" fillId="0" borderId="10"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169" fontId="45" fillId="17" borderId="150" xfId="0" applyNumberFormat="true" applyFont="true" applyFill="true" applyBorder="true" applyAlignment="true">
      <alignment horizontal="center" vertical="center"/>
    </xf>
    <xf numFmtId="169" fontId="45" fillId="17" borderId="149" xfId="0" applyNumberFormat="true" applyFont="true" applyFill="true" applyBorder="true" applyAlignment="true">
      <alignment horizontal="center" vertical="center"/>
    </xf>
    <xf numFmtId="169" fontId="45" fillId="17" borderId="148" xfId="0" applyNumberFormat="true" applyFont="true" applyFill="true" applyBorder="true" applyAlignment="true">
      <alignment horizontal="center" vertical="center"/>
    </xf>
    <xf numFmtId="169" fontId="45" fillId="17" borderId="147" xfId="0" applyNumberFormat="true" applyFont="true" applyFill="true" applyBorder="true" applyAlignment="true">
      <alignment horizontal="center" vertical="center"/>
    </xf>
    <xf numFmtId="168" fontId="74" fillId="18" borderId="121" xfId="0" applyNumberFormat="true" applyFont="true" applyFill="true" applyBorder="true" applyAlignment="true">
      <alignment horizontal="center" vertical="center"/>
    </xf>
    <xf numFmtId="168" fontId="74" fillId="18" borderId="81" xfId="0" applyNumberFormat="true" applyFont="true" applyFill="true" applyBorder="true" applyAlignment="true">
      <alignment horizontal="center" vertical="center"/>
    </xf>
    <xf numFmtId="168" fontId="74" fillId="18" borderId="58" xfId="0" applyNumberFormat="true" applyFont="true" applyFill="true" applyBorder="true" applyAlignment="true">
      <alignment horizontal="center" vertical="center"/>
    </xf>
    <xf numFmtId="168" fontId="74" fillId="18" borderId="95" xfId="0" applyNumberFormat="true" applyFont="true" applyFill="true" applyBorder="true" applyAlignment="true">
      <alignment horizontal="center" vertical="center"/>
    </xf>
    <xf numFmtId="168" fontId="74" fillId="18" borderId="57" xfId="0" applyNumberFormat="true" applyFont="true" applyFill="true" applyBorder="true" applyAlignment="true">
      <alignment horizontal="center" vertical="center"/>
    </xf>
    <xf numFmtId="168" fontId="74" fillId="18" borderId="92" xfId="0" applyNumberFormat="true" applyFont="true" applyFill="true" applyBorder="true" applyAlignment="true">
      <alignment horizontal="center" vertical="center"/>
    </xf>
    <xf numFmtId="168" fontId="74" fillId="18" borderId="87" xfId="0" applyNumberFormat="true" applyFont="true" applyFill="true" applyBorder="true" applyAlignment="true">
      <alignment horizontal="center" vertical="center"/>
    </xf>
    <xf numFmtId="168" fontId="74" fillId="18" borderId="80" xfId="0" applyNumberFormat="true" applyFont="true" applyFill="true" applyBorder="true" applyAlignment="true">
      <alignment horizontal="center" vertical="center"/>
    </xf>
    <xf numFmtId="168" fontId="74" fillId="18" borderId="50" xfId="0" applyNumberFormat="true" applyFont="true" applyFill="true" applyBorder="true" applyAlignment="true">
      <alignment horizontal="center" vertical="center"/>
    </xf>
    <xf numFmtId="168" fontId="74" fillId="18" borderId="79" xfId="0" applyNumberFormat="true" applyFont="true" applyFill="true" applyBorder="true" applyAlignment="true">
      <alignment horizontal="center" vertical="center"/>
    </xf>
    <xf numFmtId="168" fontId="74" fillId="18" borderId="72" xfId="0" applyNumberFormat="true" applyFont="true" applyFill="true" applyBorder="true" applyAlignment="true">
      <alignment horizontal="center" vertical="center"/>
    </xf>
    <xf numFmtId="0" fontId="23" fillId="0" borderId="0" xfId="0" applyFont="true" applyAlignment="true">
      <alignment horizontal="right" vertical="top" wrapText="true"/>
    </xf>
    <xf numFmtId="0" fontId="41" fillId="0" borderId="10" xfId="0" applyFont="true" applyFill="true" applyBorder="true" applyAlignment="true">
      <alignment horizontal="center" vertical="center"/>
    </xf>
    <xf numFmtId="167" fontId="74" fillId="25" borderId="103" xfId="0" applyNumberFormat="true" applyFont="true" applyFill="true" applyBorder="true" applyAlignment="true">
      <alignment horizontal="center" vertical="center"/>
    </xf>
    <xf numFmtId="167" fontId="74" fillId="25" borderId="102" xfId="0" applyNumberFormat="true" applyFont="true" applyFill="true" applyBorder="true" applyAlignment="true">
      <alignment horizontal="center" vertical="center"/>
    </xf>
    <xf numFmtId="0" fontId="3" fillId="0" borderId="10" xfId="0" applyFont="true" applyFill="true" applyBorder="true"/>
    <xf numFmtId="169" fontId="72" fillId="17" borderId="62" xfId="0" applyNumberFormat="true" applyFont="true" applyFill="true" applyBorder="true" applyAlignment="true">
      <alignment horizontal="center" vertical="center"/>
    </xf>
    <xf numFmtId="167" fontId="13" fillId="0" borderId="10" xfId="0" applyNumberFormat="true" applyFont="true" applyFill="true" applyBorder="true" applyAlignment="true">
      <alignment horizontal="center" vertical="center"/>
    </xf>
    <xf numFmtId="167" fontId="40" fillId="0" borderId="10" xfId="0" applyNumberFormat="true" applyFont="true" applyFill="true" applyBorder="true" applyAlignment="true">
      <alignment horizontal="center" vertical="center"/>
    </xf>
    <xf numFmtId="167" fontId="74" fillId="0" borderId="10" xfId="0" applyNumberFormat="true" applyFont="true" applyFill="true" applyBorder="true" applyAlignment="true">
      <alignment horizontal="center" vertical="center"/>
    </xf>
    <xf numFmtId="168" fontId="13" fillId="0" borderId="10" xfId="0" applyNumberFormat="true" applyFont="true" applyFill="true" applyBorder="true" applyAlignment="true">
      <alignment horizontal="center" vertical="center"/>
    </xf>
    <xf numFmtId="168" fontId="74" fillId="0" borderId="10" xfId="0" applyNumberFormat="true" applyFont="true" applyFill="true" applyBorder="true" applyAlignment="true">
      <alignment horizontal="center" vertical="center"/>
    </xf>
    <xf numFmtId="168" fontId="74" fillId="25" borderId="117" xfId="0" applyNumberFormat="true" applyFont="true" applyFill="true" applyBorder="true" applyAlignment="true">
      <alignment horizontal="center" vertical="center"/>
    </xf>
    <xf numFmtId="169" fontId="45" fillId="17" borderId="146" xfId="0" applyNumberFormat="true" applyFont="true" applyFill="true" applyBorder="true" applyAlignment="true">
      <alignment horizontal="center" vertical="center"/>
    </xf>
    <xf numFmtId="167" fontId="74" fillId="18" borderId="129" xfId="0" applyNumberFormat="true" applyFont="true" applyFill="true" applyBorder="true" applyAlignment="true">
      <alignment horizontal="center" vertical="center"/>
    </xf>
    <xf numFmtId="167" fontId="74" fillId="18" borderId="145" xfId="0" applyNumberFormat="true" applyFont="true" applyFill="true" applyBorder="true" applyAlignment="true">
      <alignment horizontal="center" vertical="center"/>
    </xf>
    <xf numFmtId="168" fontId="74" fillId="25" borderId="144" xfId="0" applyNumberFormat="true" applyFont="true" applyFill="true" applyBorder="true" applyAlignment="true">
      <alignment horizontal="center" vertical="center"/>
    </xf>
    <xf numFmtId="168" fontId="74" fillId="25" borderId="139" xfId="0" applyNumberFormat="true" applyFont="true" applyFill="true" applyBorder="true" applyAlignment="true">
      <alignment horizontal="center" vertical="center"/>
    </xf>
    <xf numFmtId="169" fontId="45" fillId="17" borderId="143" xfId="0" applyNumberFormat="true" applyFont="true" applyFill="true" applyBorder="true" applyAlignment="true">
      <alignment horizontal="center" vertical="center"/>
    </xf>
    <xf numFmtId="169" fontId="45" fillId="17" borderId="142" xfId="0" applyNumberFormat="true" applyFont="true" applyFill="true" applyBorder="true" applyAlignment="true">
      <alignment horizontal="center" vertical="center"/>
    </xf>
    <xf numFmtId="0" fontId="13" fillId="3" borderId="10" xfId="0" applyFont="true" applyFill="true" applyBorder="true" applyAlignment="true">
      <alignment horizontal="center" vertical="center"/>
    </xf>
    <xf numFmtId="0" fontId="74" fillId="3" borderId="10" xfId="0" applyFont="true" applyFill="true" applyBorder="true" applyAlignment="true">
      <alignment horizontal="center" vertical="center"/>
    </xf>
    <xf numFmtId="164" fontId="3" fillId="25" borderId="103" xfId="0" applyNumberFormat="true" applyFont="true" applyFill="true" applyBorder="true" applyAlignment="true">
      <alignment horizontal="center" vertical="center"/>
    </xf>
    <xf numFmtId="164" fontId="3" fillId="25" borderId="137" xfId="0" applyNumberFormat="true" applyFont="true" applyFill="true" applyBorder="true" applyAlignment="true">
      <alignment horizontal="center" vertical="center"/>
    </xf>
    <xf numFmtId="164" fontId="3" fillId="25" borderId="133" xfId="0" applyNumberFormat="true" applyFont="true" applyFill="true" applyBorder="true" applyAlignment="true">
      <alignment horizontal="center" vertical="center"/>
    </xf>
    <xf numFmtId="164" fontId="3" fillId="25" borderId="132" xfId="0" applyNumberFormat="true" applyFont="true" applyFill="true" applyBorder="true" applyAlignment="true">
      <alignment horizontal="center" vertical="center"/>
    </xf>
    <xf numFmtId="164" fontId="3" fillId="25" borderId="96" xfId="0" applyNumberFormat="true" applyFont="true" applyFill="true" applyBorder="true" applyAlignment="true">
      <alignment horizontal="center" vertical="center"/>
    </xf>
    <xf numFmtId="0" fontId="3" fillId="0" borderId="98" xfId="0" applyFont="true" applyFill="true" applyBorder="true" applyAlignment="true">
      <alignment vertical="center" wrapText="true"/>
    </xf>
    <xf numFmtId="0" fontId="3" fillId="0" borderId="102" xfId="0" applyFont="true" applyFill="true" applyBorder="true" applyAlignment="true">
      <alignment vertical="center"/>
    </xf>
    <xf numFmtId="167" fontId="74" fillId="18" borderId="67" xfId="0" applyNumberFormat="true" applyFont="true" applyFill="true" applyBorder="true" applyAlignment="true">
      <alignment horizontal="center" vertical="center"/>
    </xf>
    <xf numFmtId="167" fontId="74" fillId="18" borderId="66" xfId="0" applyNumberFormat="true" applyFont="true" applyFill="true" applyBorder="true" applyAlignment="true">
      <alignment horizontal="center" vertical="center"/>
    </xf>
    <xf numFmtId="167" fontId="74" fillId="25" borderId="132" xfId="0" applyNumberFormat="true" applyFont="true" applyFill="true" applyBorder="true" applyAlignment="true">
      <alignment horizontal="center" vertical="center"/>
    </xf>
    <xf numFmtId="167" fontId="74" fillId="25" borderId="130" xfId="0" applyNumberFormat="true" applyFont="true" applyFill="true" applyBorder="true" applyAlignment="true">
      <alignment horizontal="center" vertical="center"/>
    </xf>
    <xf numFmtId="167" fontId="45" fillId="25" borderId="103" xfId="0" applyNumberFormat="true" applyFont="true" applyFill="true" applyBorder="true" applyAlignment="true">
      <alignment horizontal="center" vertical="center" wrapText="true"/>
    </xf>
    <xf numFmtId="167" fontId="45" fillId="25" borderId="137" xfId="0" applyNumberFormat="true" applyFont="true" applyFill="true" applyBorder="true" applyAlignment="true">
      <alignment horizontal="center" vertical="center" wrapText="true"/>
    </xf>
    <xf numFmtId="167" fontId="45" fillId="25" borderId="133" xfId="0" applyNumberFormat="true" applyFont="true" applyFill="true" applyBorder="true" applyAlignment="true">
      <alignment horizontal="center" vertical="center" wrapText="true"/>
    </xf>
    <xf numFmtId="167" fontId="45" fillId="25" borderId="132" xfId="0" applyNumberFormat="true" applyFont="true" applyFill="true" applyBorder="true" applyAlignment="true">
      <alignment horizontal="center" vertical="center" wrapText="true"/>
    </xf>
    <xf numFmtId="167" fontId="45" fillId="25" borderId="96" xfId="0" applyNumberFormat="true" applyFont="true" applyFill="true" applyBorder="true" applyAlignment="true">
      <alignment horizontal="center" vertical="center" wrapText="true"/>
    </xf>
    <xf numFmtId="0" fontId="41" fillId="0" borderId="104" xfId="0" applyFont="true" applyFill="true" applyBorder="true" applyAlignment="true">
      <alignment horizontal="left" vertical="center"/>
    </xf>
    <xf numFmtId="0" fontId="3" fillId="3" borderId="103" xfId="0" applyFont="true" applyFill="true" applyBorder="true" applyAlignment="true">
      <alignment vertical="center"/>
    </xf>
    <xf numFmtId="0" fontId="3" fillId="3" borderId="141" xfId="0" applyFont="true" applyFill="true" applyBorder="true" applyAlignment="true">
      <alignment vertical="center"/>
    </xf>
    <xf numFmtId="0" fontId="3" fillId="25" borderId="104" xfId="0" applyFont="true" applyFill="true" applyBorder="true" applyAlignment="true">
      <alignment horizontal="center" vertical="center"/>
    </xf>
    <xf numFmtId="0" fontId="3" fillId="25" borderId="138" xfId="0" applyFont="true" applyFill="true" applyBorder="true" applyAlignment="true">
      <alignment horizontal="center" vertical="center"/>
    </xf>
    <xf numFmtId="0" fontId="3" fillId="25" borderId="101" xfId="0" applyFont="true" applyFill="true" applyBorder="true" applyAlignment="true">
      <alignment horizontal="center" vertical="center"/>
    </xf>
    <xf numFmtId="0" fontId="3" fillId="25" borderId="137" xfId="0" applyFont="true" applyFill="true" applyBorder="true" applyAlignment="true">
      <alignment horizontal="center" vertical="center"/>
    </xf>
    <xf numFmtId="0" fontId="3" fillId="25" borderId="96" xfId="0" applyFont="true" applyFill="true" applyBorder="true" applyAlignment="true">
      <alignment horizontal="center" vertical="center"/>
    </xf>
    <xf numFmtId="169" fontId="72" fillId="17" borderId="45" xfId="0" applyNumberFormat="true" applyFont="true" applyFill="true" applyBorder="true" applyAlignment="true">
      <alignment horizontal="center" vertical="center"/>
    </xf>
    <xf numFmtId="169" fontId="72" fillId="17" borderId="82" xfId="0" applyNumberFormat="true" applyFont="true" applyFill="true" applyBorder="true" applyAlignment="true">
      <alignment horizontal="center" vertical="center"/>
    </xf>
    <xf numFmtId="0" fontId="41" fillId="0" borderId="101" xfId="0" applyFont="true" applyFill="true" applyBorder="true" applyAlignment="true">
      <alignment horizontal="left" vertical="center" wrapText="true"/>
    </xf>
    <xf numFmtId="0" fontId="3" fillId="3" borderId="140" xfId="0" applyFont="true" applyFill="true" applyBorder="true" applyAlignment="true">
      <alignment vertical="center" wrapText="true"/>
    </xf>
    <xf numFmtId="0" fontId="41" fillId="15" borderId="102" xfId="0" applyFont="true" applyFill="true" applyBorder="true" applyAlignment="true">
      <alignment horizontal="left" vertical="center"/>
    </xf>
    <xf numFmtId="0" fontId="41" fillId="15" borderId="98" xfId="0" applyFont="true" applyFill="true" applyBorder="true" applyAlignment="true">
      <alignment horizontal="left" vertical="center" wrapText="true"/>
    </xf>
    <xf numFmtId="167" fontId="74" fillId="18" borderId="53" xfId="0" applyNumberFormat="true" applyFont="true" applyFill="true" applyBorder="true" applyAlignment="true">
      <alignment horizontal="center" vertical="center"/>
    </xf>
    <xf numFmtId="167" fontId="74" fillId="18" borderId="81" xfId="0" applyNumberFormat="true" applyFont="true" applyFill="true" applyBorder="true" applyAlignment="true">
      <alignment horizontal="center" vertical="center"/>
    </xf>
    <xf numFmtId="167" fontId="74" fillId="18" borderId="58" xfId="0" applyNumberFormat="true" applyFont="true" applyFill="true" applyBorder="true" applyAlignment="true">
      <alignment horizontal="center" vertical="center"/>
    </xf>
    <xf numFmtId="167" fontId="74" fillId="18" borderId="56" xfId="0" applyNumberFormat="true" applyFont="true" applyFill="true" applyBorder="true" applyAlignment="true">
      <alignment horizontal="center" vertical="center"/>
    </xf>
    <xf numFmtId="167" fontId="74" fillId="18" borderId="60" xfId="0" applyNumberFormat="true" applyFont="true" applyFill="true" applyBorder="true" applyAlignment="true">
      <alignment horizontal="center" vertical="center"/>
    </xf>
    <xf numFmtId="167" fontId="74" fillId="18" borderId="123" xfId="0" applyNumberFormat="true" applyFont="true" applyFill="true" applyBorder="true" applyAlignment="true">
      <alignment horizontal="center" vertical="center"/>
    </xf>
    <xf numFmtId="167" fontId="74" fillId="18" borderId="94" xfId="0" applyNumberFormat="true" applyFont="true" applyFill="true" applyBorder="true" applyAlignment="true">
      <alignment horizontal="center" vertical="center"/>
    </xf>
    <xf numFmtId="167" fontId="74" fillId="18" borderId="88" xfId="0" applyNumberFormat="true" applyFont="true" applyFill="true" applyBorder="true" applyAlignment="true">
      <alignment horizontal="center" vertical="center"/>
    </xf>
    <xf numFmtId="167" fontId="74" fillId="18" borderId="92" xfId="0" applyNumberFormat="true" applyFont="true" applyFill="true" applyBorder="true" applyAlignment="true">
      <alignment horizontal="center" vertical="center"/>
    </xf>
    <xf numFmtId="167" fontId="74" fillId="18" borderId="87" xfId="0" applyNumberFormat="true" applyFont="true" applyFill="true" applyBorder="true" applyAlignment="true">
      <alignment horizontal="center" vertical="center"/>
    </xf>
    <xf numFmtId="167" fontId="74" fillId="18" borderId="86" xfId="0" applyNumberFormat="true" applyFont="true" applyFill="true" applyBorder="true" applyAlignment="true">
      <alignment horizontal="center" vertical="center"/>
    </xf>
    <xf numFmtId="167" fontId="74" fillId="18" borderId="57" xfId="0" applyNumberFormat="true" applyFont="true" applyFill="true" applyBorder="true" applyAlignment="true">
      <alignment horizontal="center" vertical="center"/>
    </xf>
    <xf numFmtId="167" fontId="74" fillId="18" borderId="59" xfId="0" applyNumberFormat="true" applyFont="true" applyFill="true" applyBorder="true" applyAlignment="true">
      <alignment horizontal="center" vertical="center"/>
    </xf>
    <xf numFmtId="167" fontId="74" fillId="18" borderId="80" xfId="0" applyNumberFormat="true" applyFont="true" applyFill="true" applyBorder="true" applyAlignment="true">
      <alignment horizontal="center" vertical="center"/>
    </xf>
    <xf numFmtId="167" fontId="74" fillId="18" borderId="50" xfId="0" applyNumberFormat="true" applyFont="true" applyFill="true" applyBorder="true" applyAlignment="true">
      <alignment horizontal="center" vertical="center"/>
    </xf>
    <xf numFmtId="167" fontId="74" fillId="18" borderId="55" xfId="0" applyNumberFormat="true" applyFont="true" applyFill="true" applyBorder="true" applyAlignment="true">
      <alignment horizontal="center" vertical="center"/>
    </xf>
    <xf numFmtId="167" fontId="74" fillId="18" borderId="73" xfId="0" applyNumberFormat="true" applyFont="true" applyFill="true" applyBorder="true" applyAlignment="true">
      <alignment horizontal="center" vertical="center"/>
    </xf>
    <xf numFmtId="167" fontId="74" fillId="18" borderId="79" xfId="0" applyNumberFormat="true" applyFont="true" applyFill="true" applyBorder="true" applyAlignment="true">
      <alignment horizontal="center" vertical="center"/>
    </xf>
    <xf numFmtId="167" fontId="74" fillId="18" borderId="72" xfId="0" applyNumberFormat="true" applyFont="true" applyFill="true" applyBorder="true" applyAlignment="true">
      <alignment horizontal="center" vertical="center"/>
    </xf>
    <xf numFmtId="167" fontId="74" fillId="18" borderId="71" xfId="0" applyNumberFormat="true" applyFont="true" applyFill="true" applyBorder="true" applyAlignment="true">
      <alignment horizontal="center" vertical="center"/>
    </xf>
    <xf numFmtId="168" fontId="74" fillId="25" borderId="102" xfId="0" applyNumberFormat="true" applyFont="true" applyFill="true" applyBorder="true" applyAlignment="true">
      <alignment horizontal="center" vertical="center"/>
    </xf>
    <xf numFmtId="168" fontId="74" fillId="25" borderId="104" xfId="0" applyNumberFormat="true" applyFont="true" applyFill="true" applyBorder="true" applyAlignment="true">
      <alignment horizontal="center" vertical="center"/>
    </xf>
    <xf numFmtId="168" fontId="74" fillId="25" borderId="103" xfId="0" applyNumberFormat="true" applyFont="true" applyFill="true" applyBorder="true" applyAlignment="true">
      <alignment horizontal="center" vertical="center"/>
    </xf>
    <xf numFmtId="168" fontId="74" fillId="25" borderId="136" xfId="0" applyNumberFormat="true" applyFont="true" applyFill="true" applyBorder="true" applyAlignment="true">
      <alignment horizontal="center" vertical="center"/>
    </xf>
    <xf numFmtId="168" fontId="74" fillId="25" borderId="138" xfId="0" applyNumberFormat="true" applyFont="true" applyFill="true" applyBorder="true" applyAlignment="true">
      <alignment horizontal="center" vertical="center"/>
    </xf>
    <xf numFmtId="168" fontId="74" fillId="25" borderId="137" xfId="0" applyNumberFormat="true" applyFont="true" applyFill="true" applyBorder="true" applyAlignment="true">
      <alignment horizontal="center" vertical="center"/>
    </xf>
    <xf numFmtId="168" fontId="74" fillId="25" borderId="131" xfId="0" applyNumberFormat="true" applyFont="true" applyFill="true" applyBorder="true" applyAlignment="true">
      <alignment horizontal="center" vertical="center"/>
    </xf>
    <xf numFmtId="168" fontId="74" fillId="25" borderId="135" xfId="0" applyNumberFormat="true" applyFont="true" applyFill="true" applyBorder="true" applyAlignment="true">
      <alignment horizontal="center" vertical="center"/>
    </xf>
    <xf numFmtId="168" fontId="74" fillId="25" borderId="133" xfId="0" applyNumberFormat="true" applyFont="true" applyFill="true" applyBorder="true" applyAlignment="true">
      <alignment horizontal="center" vertical="center"/>
    </xf>
    <xf numFmtId="168" fontId="74" fillId="25" borderId="130" xfId="0" applyNumberFormat="true" applyFont="true" applyFill="true" applyBorder="true" applyAlignment="true">
      <alignment horizontal="center" vertical="center"/>
    </xf>
    <xf numFmtId="168" fontId="74" fillId="25" borderId="134" xfId="0" applyNumberFormat="true" applyFont="true" applyFill="true" applyBorder="true" applyAlignment="true">
      <alignment horizontal="center" vertical="center"/>
    </xf>
    <xf numFmtId="168" fontId="74" fillId="25" borderId="132" xfId="0" applyNumberFormat="true" applyFont="true" applyFill="true" applyBorder="true" applyAlignment="true">
      <alignment horizontal="center" vertical="center"/>
    </xf>
    <xf numFmtId="168" fontId="74" fillId="25" borderId="98" xfId="0" applyNumberFormat="true" applyFont="true" applyFill="true" applyBorder="true" applyAlignment="true">
      <alignment horizontal="center" vertical="center"/>
    </xf>
    <xf numFmtId="168" fontId="74" fillId="25" borderId="101" xfId="0" applyNumberFormat="true" applyFont="true" applyFill="true" applyBorder="true" applyAlignment="true">
      <alignment horizontal="center" vertical="center"/>
    </xf>
    <xf numFmtId="168" fontId="74" fillId="25" borderId="96" xfId="0" applyNumberFormat="true" applyFont="true" applyFill="true" applyBorder="true" applyAlignment="true">
      <alignment horizontal="center" vertical="center"/>
    </xf>
    <xf numFmtId="0" fontId="41" fillId="0" borderId="102" xfId="0" applyFont="true" applyFill="true" applyBorder="true" applyAlignment="true">
      <alignment horizontal="left" vertical="center"/>
    </xf>
    <xf numFmtId="0" fontId="3" fillId="3" borderId="104" xfId="0" applyFont="true" applyFill="true" applyBorder="true" applyAlignment="true">
      <alignment vertical="center"/>
    </xf>
    <xf numFmtId="0" fontId="3" fillId="0" borderId="96" xfId="0" applyFont="true" applyFill="true" applyBorder="true" applyAlignment="true">
      <alignment horizontal="center" vertical="center" wrapText="true"/>
    </xf>
    <xf numFmtId="0" fontId="3" fillId="25" borderId="104" xfId="0" applyFont="true" applyFill="true" applyBorder="true" applyAlignment="true">
      <alignment horizontal="center" vertical="center" wrapText="true"/>
    </xf>
    <xf numFmtId="0" fontId="3" fillId="25" borderId="138" xfId="0" applyFont="true" applyFill="true" applyBorder="true" applyAlignment="true">
      <alignment horizontal="center" vertical="center" wrapText="true"/>
    </xf>
    <xf numFmtId="0" fontId="3" fillId="25" borderId="101" xfId="0"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wrapText="true"/>
    </xf>
    <xf numFmtId="167" fontId="40" fillId="25" borderId="137" xfId="0" applyNumberFormat="true" applyFont="true" applyFill="true" applyBorder="true" applyAlignment="true">
      <alignment horizontal="center" vertical="center" wrapText="true"/>
    </xf>
    <xf numFmtId="167" fontId="40" fillId="25" borderId="133" xfId="0" applyNumberFormat="true" applyFont="true" applyFill="true" applyBorder="true" applyAlignment="true">
      <alignment horizontal="center" vertical="center" wrapText="true"/>
    </xf>
    <xf numFmtId="167" fontId="40" fillId="25" borderId="132" xfId="0" applyNumberFormat="true" applyFont="true" applyFill="true" applyBorder="true" applyAlignment="true">
      <alignment horizontal="center" vertical="center" wrapText="true"/>
    </xf>
    <xf numFmtId="167" fontId="40" fillId="25" borderId="96" xfId="0" applyNumberFormat="true" applyFont="true" applyFill="true" applyBorder="true" applyAlignment="true">
      <alignment horizontal="center" vertical="center" wrapText="true"/>
    </xf>
    <xf numFmtId="168" fontId="40" fillId="25" borderId="103" xfId="0" applyNumberFormat="true" applyFont="true" applyFill="true" applyBorder="true" applyAlignment="true">
      <alignment horizontal="center" vertical="center" wrapText="true"/>
    </xf>
    <xf numFmtId="168" fontId="40" fillId="25" borderId="137" xfId="0" applyNumberFormat="true" applyFont="true" applyFill="true" applyBorder="true" applyAlignment="true">
      <alignment horizontal="center" vertical="center" wrapText="true"/>
    </xf>
    <xf numFmtId="168" fontId="40" fillId="25" borderId="133" xfId="0" applyNumberFormat="true" applyFont="true" applyFill="true" applyBorder="true" applyAlignment="true">
      <alignment horizontal="center" vertical="center" wrapText="true"/>
    </xf>
    <xf numFmtId="168" fontId="40" fillId="25" borderId="132" xfId="0" applyNumberFormat="true" applyFont="true" applyFill="true" applyBorder="true" applyAlignment="true">
      <alignment horizontal="center" vertical="center" wrapText="true"/>
    </xf>
    <xf numFmtId="168" fontId="40" fillId="25" borderId="96" xfId="0" applyNumberFormat="true" applyFont="true" applyFill="true" applyBorder="true" applyAlignment="true">
      <alignment horizontal="center" vertical="center" wrapText="true"/>
    </xf>
    <xf numFmtId="0" fontId="3" fillId="25" borderId="135" xfId="0" applyFont="true" applyFill="true" applyBorder="true" applyAlignment="true">
      <alignment horizontal="center" vertical="center" wrapText="true"/>
    </xf>
    <xf numFmtId="0" fontId="3" fillId="25" borderId="134" xfId="0" applyFont="true" applyFill="true" applyBorder="true" applyAlignment="true">
      <alignment horizontal="center" vertical="center" wrapText="true"/>
    </xf>
    <xf numFmtId="169" fontId="45" fillId="25" borderId="104" xfId="0" applyNumberFormat="true" applyFont="true" applyFill="true" applyBorder="true" applyAlignment="true">
      <alignment horizontal="center" vertical="center"/>
    </xf>
    <xf numFmtId="169" fontId="45" fillId="25" borderId="138" xfId="0" applyNumberFormat="true" applyFont="true" applyFill="true" applyBorder="true" applyAlignment="true">
      <alignment horizontal="center" vertical="center"/>
    </xf>
    <xf numFmtId="169" fontId="45" fillId="25" borderId="135" xfId="0" applyNumberFormat="true" applyFont="true" applyFill="true" applyBorder="true" applyAlignment="true">
      <alignment horizontal="center" vertical="center"/>
    </xf>
    <xf numFmtId="169" fontId="45" fillId="25" borderId="134" xfId="0" applyNumberFormat="true" applyFont="true" applyFill="true" applyBorder="true" applyAlignment="true">
      <alignment horizontal="center" vertical="center"/>
    </xf>
    <xf numFmtId="169" fontId="45" fillId="25" borderId="101" xfId="0" applyNumberFormat="true" applyFont="true" applyFill="true" applyBorder="true" applyAlignment="true">
      <alignment horizontal="center" vertical="center"/>
    </xf>
    <xf numFmtId="169" fontId="45" fillId="25" borderId="103" xfId="0" applyNumberFormat="true" applyFont="true" applyFill="true" applyBorder="true" applyAlignment="true">
      <alignment horizontal="center" vertical="center"/>
    </xf>
    <xf numFmtId="169" fontId="45" fillId="25" borderId="137" xfId="0" applyNumberFormat="true" applyFont="true" applyFill="true" applyBorder="true" applyAlignment="true">
      <alignment horizontal="center" vertical="center"/>
    </xf>
    <xf numFmtId="169" fontId="45" fillId="25" borderId="133" xfId="0" applyNumberFormat="true" applyFont="true" applyFill="true" applyBorder="true" applyAlignment="true">
      <alignment horizontal="center" vertical="center"/>
    </xf>
    <xf numFmtId="169" fontId="45" fillId="25" borderId="132" xfId="0" applyNumberFormat="true" applyFont="true" applyFill="true" applyBorder="true" applyAlignment="true">
      <alignment horizontal="center" vertical="center"/>
    </xf>
    <xf numFmtId="169" fontId="45" fillId="25" borderId="96" xfId="0" applyNumberFormat="true" applyFont="true" applyFill="true" applyBorder="true" applyAlignment="true">
      <alignment horizontal="center" vertical="center"/>
    </xf>
    <xf numFmtId="0" fontId="3" fillId="25" borderId="103" xfId="0" applyFont="true" applyFill="true" applyBorder="true" applyAlignment="true">
      <alignment horizontal="center" vertical="center" wrapText="true"/>
    </xf>
    <xf numFmtId="0" fontId="3" fillId="25" borderId="137" xfId="0" applyFont="true" applyFill="true" applyBorder="true" applyAlignment="true">
      <alignment horizontal="center" vertical="center" wrapText="true"/>
    </xf>
    <xf numFmtId="0" fontId="3" fillId="25" borderId="96" xfId="0"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0" fontId="3" fillId="25" borderId="133" xfId="0" applyFont="true" applyFill="true" applyBorder="true" applyAlignment="true">
      <alignment horizontal="center" vertical="center" wrapText="true"/>
    </xf>
    <xf numFmtId="0" fontId="3" fillId="25" borderId="132" xfId="0" applyFont="true" applyFill="true" applyBorder="true" applyAlignment="true">
      <alignment horizontal="center" vertical="center" wrapText="true"/>
    </xf>
    <xf numFmtId="0" fontId="3" fillId="25" borderId="135" xfId="0" applyFont="true" applyFill="true" applyBorder="true" applyAlignment="true">
      <alignment horizontal="center" vertical="center"/>
    </xf>
    <xf numFmtId="0" fontId="3" fillId="25" borderId="134" xfId="0"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38" xfId="0" applyNumberFormat="true" applyFont="true" applyFill="true" applyBorder="true" applyAlignment="true">
      <alignment horizontal="center" vertical="center"/>
    </xf>
    <xf numFmtId="168" fontId="40" fillId="25" borderId="135" xfId="0" applyNumberFormat="true" applyFont="true" applyFill="true" applyBorder="true" applyAlignment="true">
      <alignment horizontal="center" vertical="center"/>
    </xf>
    <xf numFmtId="168" fontId="40" fillId="25" borderId="134"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0" fontId="3" fillId="0" borderId="104" xfId="0" applyFont="true" applyFill="true" applyBorder="true" applyAlignment="true">
      <alignment vertical="center"/>
    </xf>
    <xf numFmtId="0" fontId="3" fillId="17" borderId="104" xfId="0" applyFont="true" applyFill="true" applyBorder="true" applyAlignment="true">
      <alignment vertical="center"/>
    </xf>
    <xf numFmtId="0" fontId="3" fillId="17" borderId="103" xfId="0" applyFont="true" applyFill="true" applyBorder="true" applyAlignment="true">
      <alignment vertical="center"/>
    </xf>
    <xf numFmtId="0" fontId="3" fillId="15" borderId="103" xfId="0" applyFont="true" applyFill="true" applyBorder="true" applyAlignment="true">
      <alignment vertical="center"/>
    </xf>
    <xf numFmtId="0" fontId="41" fillId="15" borderId="103" xfId="0" applyFont="true" applyFill="true" applyBorder="true" applyAlignment="true">
      <alignment horizontal="left" vertical="center"/>
    </xf>
    <xf numFmtId="0" fontId="45" fillId="0" borderId="104" xfId="0" applyFont="true" applyFill="true" applyBorder="true" applyAlignment="true">
      <alignment horizontal="left" vertical="center"/>
    </xf>
    <xf numFmtId="0" fontId="45" fillId="0" borderId="103" xfId="0" applyFont="true" applyFill="true" applyBorder="true" applyAlignment="true">
      <alignment horizontal="left" vertical="center"/>
    </xf>
    <xf numFmtId="0" fontId="3" fillId="0" borderId="103" xfId="0" applyFont="true" applyFill="true" applyBorder="true" applyAlignment="true">
      <alignment horizontal="center" vertical="center"/>
    </xf>
    <xf numFmtId="0" fontId="3" fillId="0" borderId="103" xfId="0" applyFont="true" applyFill="true" applyBorder="true" applyAlignment="true">
      <alignment vertical="center"/>
    </xf>
    <xf numFmtId="0" fontId="41" fillId="0" borderId="103" xfId="0" applyFont="true" applyFill="true" applyBorder="true" applyAlignment="true">
      <alignment horizontal="left" vertical="center"/>
    </xf>
    <xf numFmtId="0" fontId="3" fillId="3" borderId="101" xfId="0" applyFont="true" applyFill="true" applyBorder="true" applyAlignment="true">
      <alignment vertical="center" wrapText="true"/>
    </xf>
    <xf numFmtId="0" fontId="45" fillId="0" borderId="101" xfId="0" applyFont="true" applyFill="true" applyBorder="true" applyAlignment="true">
      <alignment horizontal="left" vertical="center" wrapText="true"/>
    </xf>
    <xf numFmtId="0" fontId="41" fillId="0" borderId="98" xfId="0" applyFont="true" applyFill="true" applyBorder="true" applyAlignment="true">
      <alignment horizontal="left" vertical="center" wrapText="true"/>
    </xf>
    <xf numFmtId="0" fontId="41" fillId="15" borderId="96" xfId="0" applyFont="true" applyFill="true" applyBorder="true" applyAlignment="true">
      <alignment horizontal="left" vertical="center" wrapText="true"/>
    </xf>
    <xf numFmtId="0" fontId="45"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25" borderId="133" xfId="0" applyFont="true" applyFill="true" applyBorder="true" applyAlignment="true">
      <alignment horizontal="center" vertical="center" wrapText="true"/>
    </xf>
    <xf numFmtId="0" fontId="45" fillId="25" borderId="133" xfId="0" applyFont="true" applyFill="true" applyBorder="true" applyAlignment="true">
      <alignment horizontal="center" vertical="center" wrapText="true"/>
    </xf>
    <xf numFmtId="0" fontId="3" fillId="25" borderId="133" xfId="0" applyFont="true" applyFill="true" applyBorder="true" applyAlignment="true">
      <alignment horizontal="center" vertical="center"/>
    </xf>
    <xf numFmtId="0" fontId="41" fillId="25" borderId="137" xfId="0" applyFont="true" applyFill="true" applyBorder="true" applyAlignment="true">
      <alignment horizontal="center" vertical="center" wrapText="true"/>
    </xf>
    <xf numFmtId="0" fontId="45" fillId="25" borderId="137" xfId="0" applyFont="true" applyFill="true" applyBorder="true" applyAlignment="true">
      <alignment horizontal="center" vertical="center" wrapText="true"/>
    </xf>
    <xf numFmtId="168" fontId="13" fillId="25" borderId="137" xfId="0" applyNumberFormat="true" applyFont="true" applyFill="true" applyBorder="true" applyAlignment="true">
      <alignment horizontal="center" vertical="center"/>
    </xf>
    <xf numFmtId="0" fontId="41" fillId="25" borderId="103" xfId="0" applyFont="true" applyFill="true" applyBorder="true" applyAlignment="true">
      <alignment horizontal="center" vertical="center" wrapText="true"/>
    </xf>
    <xf numFmtId="0" fontId="45" fillId="25" borderId="103" xfId="0" applyFont="true" applyFill="true" applyBorder="true" applyAlignment="true">
      <alignment horizontal="center" vertical="center" wrapText="true"/>
    </xf>
    <xf numFmtId="0" fontId="3" fillId="25" borderId="103" xfId="0" applyFont="true" applyFill="true" applyBorder="true" applyAlignment="true">
      <alignment horizontal="center" vertical="center"/>
    </xf>
    <xf numFmtId="168" fontId="13" fillId="25" borderId="103" xfId="0" applyNumberFormat="true" applyFont="true" applyFill="true" applyBorder="true" applyAlignment="true">
      <alignment horizontal="center" vertical="center"/>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5" fillId="25" borderId="132" xfId="0" applyFont="true" applyFill="true" applyBorder="true" applyAlignment="true">
      <alignment horizontal="center" vertical="center" wrapText="true"/>
    </xf>
    <xf numFmtId="0" fontId="3" fillId="25" borderId="132" xfId="0" applyFont="true" applyFill="true" applyBorder="true" applyAlignment="true">
      <alignment horizontal="center" vertical="center"/>
    </xf>
    <xf numFmtId="0" fontId="45" fillId="25" borderId="96" xfId="0" applyFont="true" applyFill="true" applyBorder="true" applyAlignment="true">
      <alignment horizontal="center" vertical="center" wrapText="true"/>
    </xf>
    <xf numFmtId="168" fontId="13" fillId="25" borderId="133" xfId="0" applyNumberFormat="true" applyFont="true" applyFill="true" applyBorder="true" applyAlignment="true">
      <alignment horizontal="center" vertical="center"/>
    </xf>
    <xf numFmtId="168" fontId="13" fillId="25" borderId="132" xfId="0" applyNumberFormat="true" applyFont="true" applyFill="true" applyBorder="true" applyAlignment="true">
      <alignment horizontal="center" vertical="center"/>
    </xf>
    <xf numFmtId="168" fontId="13" fillId="25" borderId="96" xfId="0" applyNumberFormat="true" applyFont="true" applyFill="true" applyBorder="true" applyAlignment="true">
      <alignment horizontal="center" vertical="center"/>
    </xf>
    <xf numFmtId="0" fontId="3" fillId="0" borderId="101" xfId="0" applyFont="true" applyFill="true" applyBorder="true" applyAlignment="true">
      <alignment vertical="center" wrapText="true"/>
    </xf>
    <xf numFmtId="0" fontId="3" fillId="17" borderId="101" xfId="0" applyFont="true" applyFill="true" applyBorder="true" applyAlignment="true">
      <alignment vertical="center" wrapText="true"/>
    </xf>
    <xf numFmtId="0" fontId="3" fillId="17" borderId="96" xfId="0" applyFont="true" applyFill="true" applyBorder="true" applyAlignment="true">
      <alignment vertical="center" wrapText="true"/>
    </xf>
    <xf numFmtId="0" fontId="3" fillId="15" borderId="96" xfId="0" applyFont="true" applyFill="true" applyBorder="true" applyAlignment="true">
      <alignment vertical="center" wrapText="true"/>
    </xf>
    <xf numFmtId="0" fontId="3" fillId="3" borderId="96" xfId="0" applyFont="true" applyFill="true" applyBorder="true" applyAlignment="true">
      <alignment vertical="center" wrapText="true"/>
    </xf>
    <xf numFmtId="0" fontId="3" fillId="0" borderId="96" xfId="0" applyFont="true" applyFill="true" applyBorder="true" applyAlignment="true">
      <alignment vertical="center" wrapText="true"/>
    </xf>
    <xf numFmtId="0" fontId="41" fillId="15" borderId="10" xfId="0" applyFont="true" applyFill="true" applyBorder="true" applyAlignment="true">
      <alignment horizontal="center" vertical="center" wrapText="true"/>
    </xf>
    <xf numFmtId="169" fontId="45" fillId="17" borderId="10" xfId="0" applyNumberFormat="true" applyFont="true" applyFill="true" applyBorder="true" applyAlignment="true">
      <alignment horizontal="right" vertical="center"/>
    </xf>
    <xf numFmtId="0" fontId="45" fillId="17" borderId="10" xfId="0" applyFont="true" applyFill="true" applyBorder="true" applyAlignment="true">
      <alignment horizontal="left" vertical="center"/>
    </xf>
    <xf numFmtId="0" fontId="73" fillId="17" borderId="6" xfId="0" applyFont="true" applyFill="true" applyBorder="true" applyAlignment="true">
      <alignment wrapText="true"/>
    </xf>
    <xf numFmtId="0" fontId="73" fillId="17" borderId="5" xfId="0" applyFont="true" applyFill="true" applyBorder="true" applyAlignment="true">
      <alignment wrapText="true"/>
    </xf>
    <xf numFmtId="0" fontId="73" fillId="17" borderId="3" xfId="0" applyFont="true" applyFill="true" applyBorder="true" applyAlignment="true">
      <alignment wrapText="true"/>
    </xf>
    <xf numFmtId="0" fontId="73" fillId="3" borderId="4" xfId="0" applyFont="true" applyFill="true" applyBorder="true"/>
    <xf numFmtId="0" fontId="73" fillId="17" borderId="4" xfId="0" applyFont="true" applyFill="true" applyBorder="true" applyAlignment="true">
      <alignment wrapText="true"/>
    </xf>
    <xf numFmtId="0" fontId="73" fillId="17" borderId="3" xfId="0" applyFont="true" applyFill="true" applyBorder="true" applyAlignment="true">
      <alignment horizontal="left" wrapText="true"/>
    </xf>
    <xf numFmtId="164" fontId="13" fillId="3" borderId="27" xfId="0" applyNumberFormat="true" applyFont="true" applyFill="true" applyBorder="true" applyAlignment="true" applyProtection="true">
      <alignment horizontal="center"/>
      <protection locked="false"/>
    </xf>
    <xf numFmtId="164" fontId="13" fillId="3" borderId="30" xfId="0" applyNumberFormat="true" applyFont="true" applyFill="true" applyBorder="true" applyAlignment="true" applyProtection="true">
      <alignment horizontal="center"/>
      <protection locked="false"/>
    </xf>
    <xf numFmtId="164" fontId="13" fillId="3" borderId="33" xfId="0" applyNumberFormat="true" applyFont="true" applyFill="true" applyBorder="true" applyAlignment="true" applyProtection="true">
      <alignment horizontal="center"/>
      <protection locked="false"/>
    </xf>
    <xf numFmtId="0" fontId="20" fillId="3" borderId="10" xfId="0" applyFont="true" applyFill="true" applyBorder="true" applyProtection="true">
      <protection locked="false"/>
    </xf>
    <xf numFmtId="0" fontId="24" fillId="15" borderId="10" xfId="0" applyFont="true" applyFill="true" applyBorder="true"/>
    <xf numFmtId="0" fontId="25" fillId="15" borderId="10" xfId="0" applyFont="true" applyFill="true" applyBorder="true"/>
    <xf numFmtId="0" fontId="3" fillId="15" borderId="10" xfId="0" applyFont="true" applyFill="true" applyBorder="true"/>
    <xf numFmtId="0" fontId="3" fillId="3" borderId="10" xfId="0" applyFont="true" applyFill="true" applyBorder="true"/>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9" fillId="15" borderId="10" xfId="0" applyFont="true" applyFill="true" applyBorder="true" applyAlignment="true">
      <alignment horizontal="center"/>
    </xf>
    <xf numFmtId="0" fontId="23" fillId="15" borderId="10" xfId="0" applyFont="true" applyFill="true" applyBorder="true" applyAlignment="true">
      <alignment horizontal="center" wrapText="true"/>
    </xf>
    <xf numFmtId="0" fontId="30" fillId="15" borderId="10" xfId="0" applyFont="true" applyFill="true" applyBorder="true"/>
    <xf numFmtId="0" fontId="31" fillId="15" borderId="10" xfId="0" applyFont="true" applyFill="true" applyBorder="true" applyAlignment="true">
      <alignment horizontal="center"/>
    </xf>
    <xf numFmtId="0" fontId="32" fillId="15" borderId="10" xfId="0" applyFont="true" applyFill="true" applyBorder="true" applyAlignment="true">
      <alignment horizontal="center"/>
    </xf>
    <xf numFmtId="0" fontId="14" fillId="15" borderId="10" xfId="0" applyFont="true" applyFill="true" applyBorder="true" applyAlignment="true">
      <alignment horizontal="center"/>
    </xf>
    <xf numFmtId="0" fontId="33" fillId="15" borderId="10" xfId="0" applyFont="true" applyFill="true" applyBorder="true"/>
    <xf numFmtId="0" fontId="5" fillId="15" borderId="10" xfId="0" applyFont="true" applyFill="true" applyBorder="true" applyAlignment="true">
      <alignment horizontal="center"/>
    </xf>
    <xf numFmtId="0" fontId="23" fillId="15" borderId="10" xfId="0" applyFont="true" applyFill="true" applyBorder="true"/>
    <xf numFmtId="0" fontId="34" fillId="15" borderId="10" xfId="0" applyFont="true" applyFill="true" applyBorder="true" applyAlignment="true">
      <alignment horizontal="center"/>
    </xf>
    <xf numFmtId="0" fontId="35" fillId="15" borderId="10" xfId="0" applyFont="true" applyFill="true" applyBorder="true"/>
    <xf numFmtId="0" fontId="36" fillId="15" borderId="10" xfId="0" applyFont="true" applyFill="true" applyBorder="true"/>
    <xf numFmtId="0" fontId="37" fillId="15" borderId="10" xfId="0" applyFont="true" applyFill="true" applyBorder="true"/>
    <xf numFmtId="0" fontId="22" fillId="15" borderId="10" xfId="0" applyFont="true" applyFill="true" applyBorder="true" applyAlignment="true">
      <alignment horizontal="center" vertical="center"/>
    </xf>
    <xf numFmtId="0" fontId="38" fillId="4" borderId="10" xfId="0" applyFont="true" applyFill="true" applyBorder="true" applyAlignment="true">
      <alignment horizontal="center" vertical="center"/>
    </xf>
    <xf numFmtId="0" fontId="12" fillId="15" borderId="10" xfId="0" applyFont="true" applyFill="true" applyBorder="true"/>
    <xf numFmtId="0" fontId="6" fillId="15" borderId="10" xfId="0" applyFont="true" applyFill="true" applyBorder="true" applyAlignment="true">
      <alignment horizontal="left" indent="1"/>
    </xf>
    <xf numFmtId="0" fontId="32" fillId="15" borderId="10" xfId="0" applyFont="true" applyFill="true" applyBorder="true" applyAlignment="true">
      <alignment horizontal="left" indent="1"/>
    </xf>
    <xf numFmtId="0" fontId="39" fillId="15" borderId="10" xfId="0" applyFont="true" applyFill="true" applyBorder="true" applyAlignment="true">
      <alignment horizontal="left" indent="1"/>
    </xf>
    <xf numFmtId="0" fontId="32" fillId="15" borderId="10" xfId="0" applyFont="true" applyFill="true" applyBorder="true" applyAlignment="true">
      <alignment horizontal="left" indent="2"/>
    </xf>
    <xf numFmtId="0" fontId="20" fillId="3" borderId="10" xfId="0" applyFont="true" applyFill="true" applyBorder="true"/>
    <xf numFmtId="1" fontId="3" fillId="4" borderId="2" xfId="0" applyNumberFormat="true" applyFont="true" applyFill="true" applyBorder="true" applyAlignment="true" applyProtection="true">
      <alignment horizontal="center"/>
    </xf>
    <xf numFmtId="1" fontId="3" fillId="4" borderId="6" xfId="0" applyNumberFormat="true" applyFont="true" applyFill="true" applyBorder="true" applyAlignment="true" applyProtection="true">
      <alignment horizontal="center"/>
    </xf>
    <xf numFmtId="164" fontId="18" fillId="3" borderId="10" xfId="0" applyNumberFormat="true" applyFont="true" applyFill="true" applyBorder="true" applyAlignment="true" applyProtection="true">
      <protection locked="false"/>
    </xf>
    <xf numFmtId="0" fontId="3" fillId="3" borderId="10" xfId="0" applyFont="true" applyFill="true" applyBorder="true" applyProtection="true">
      <protection locked="false"/>
    </xf>
    <xf numFmtId="0" fontId="3" fillId="3" borderId="10" xfId="0" applyNumberFormat="true" applyFont="true" applyFill="true" applyBorder="true" applyProtection="true">
      <protection locked="false"/>
    </xf>
    <xf numFmtId="0" fontId="3" fillId="3" borderId="10" xfId="0" applyFont="true" applyFill="true" applyBorder="true" applyAlignment="true" applyProtection="true">
      <alignment horizontal="center"/>
      <protection locked="false"/>
    </xf>
    <xf numFmtId="1" fontId="8" fillId="3" borderId="10" xfId="0" applyNumberFormat="true" applyFont="true" applyFill="true" applyBorder="true" applyAlignment="true" applyProtection="true">
      <alignment horizontal="center"/>
      <protection locked="false"/>
    </xf>
    <xf numFmtId="0" fontId="6" fillId="3" borderId="10" xfId="0" applyFont="true" applyFill="true" applyBorder="true" applyProtection="true">
      <protection locked="false"/>
    </xf>
    <xf numFmtId="0" fontId="11" fillId="4" borderId="13" xfId="0" applyFont="true" applyFill="true" applyBorder="true" applyAlignment="true" applyProtection="true">
      <alignment horizontal="center" vertical="center" wrapText="true"/>
      <protection locked="false"/>
    </xf>
    <xf numFmtId="1" fontId="11" fillId="4" borderId="14" xfId="0" applyNumberFormat="true" applyFont="true" applyFill="true" applyBorder="true" applyAlignment="true" applyProtection="true">
      <alignment horizontal="center" vertical="center" wrapText="true"/>
      <protection locked="false"/>
    </xf>
    <xf numFmtId="0" fontId="11" fillId="4" borderId="15" xfId="0" applyFont="true" applyFill="true" applyBorder="true" applyAlignment="true" applyProtection="true">
      <alignment horizontal="center" vertical="center" wrapText="true"/>
      <protection locked="false"/>
    </xf>
    <xf numFmtId="0" fontId="11" fillId="3" borderId="10" xfId="0" applyFont="true" applyFill="true" applyBorder="true" applyProtection="true">
      <protection locked="false"/>
    </xf>
    <xf numFmtId="164" fontId="13" fillId="9" borderId="16" xfId="0" applyNumberFormat="true" applyFont="true" applyFill="true" applyBorder="true" applyAlignment="true" applyProtection="true">
      <alignment horizontal="center"/>
      <protection locked="false"/>
    </xf>
    <xf numFmtId="164" fontId="13" fillId="6" borderId="17" xfId="0" applyNumberFormat="true" applyFont="true" applyFill="true" applyBorder="true" applyAlignment="true" applyProtection="true">
      <alignment horizontal="center"/>
      <protection locked="false"/>
    </xf>
    <xf numFmtId="164" fontId="13" fillId="7" borderId="17" xfId="0" applyNumberFormat="true" applyFont="true" applyFill="true" applyBorder="true" applyAlignment="true" applyProtection="true">
      <alignment horizontal="center"/>
      <protection locked="false"/>
    </xf>
    <xf numFmtId="164" fontId="13" fillId="8" borderId="20" xfId="0" applyNumberFormat="true" applyFont="true" applyFill="true" applyBorder="true" applyAlignment="true" applyProtection="true">
      <alignment horizontal="center"/>
      <protection locked="false"/>
    </xf>
    <xf numFmtId="1" fontId="3" fillId="4" borderId="6" xfId="0" applyNumberFormat="true" applyFont="true" applyFill="true" applyBorder="true" applyAlignment="true" applyProtection="true">
      <alignment horizontal="center"/>
      <protection locked="false"/>
    </xf>
    <xf numFmtId="164" fontId="13" fillId="9" borderId="8" xfId="0" applyNumberFormat="true" applyFont="true" applyFill="true" applyBorder="true" applyAlignment="true" applyProtection="true">
      <alignment horizontal="center"/>
      <protection locked="false"/>
    </xf>
    <xf numFmtId="164" fontId="13" fillId="6" borderId="9" xfId="0" applyNumberFormat="true" applyFont="true" applyFill="true" applyBorder="true" applyAlignment="true" applyProtection="true">
      <alignment horizontal="center"/>
      <protection locked="false"/>
    </xf>
    <xf numFmtId="164" fontId="13" fillId="7" borderId="9" xfId="0" applyNumberFormat="true" applyFont="true" applyFill="true" applyBorder="true" applyAlignment="true" applyProtection="true">
      <alignment horizontal="center"/>
      <protection locked="false"/>
    </xf>
    <xf numFmtId="164" fontId="13" fillId="8" borderId="22" xfId="0" applyNumberFormat="true" applyFont="true" applyFill="true" applyBorder="true" applyAlignment="true" applyProtection="true">
      <alignment horizontal="center"/>
      <protection locked="false"/>
    </xf>
    <xf numFmtId="0" fontId="11" fillId="4" borderId="18" xfId="0" applyFont="true" applyFill="true" applyBorder="true" applyAlignment="true" applyProtection="true">
      <alignment horizontal="center" vertical="center" wrapText="true"/>
      <protection locked="false"/>
    </xf>
    <xf numFmtId="0" fontId="11" fillId="4" borderId="14" xfId="0" applyFont="true" applyFill="true" applyBorder="true" applyAlignment="true" applyProtection="true">
      <alignment horizontal="center" vertical="center" wrapText="true"/>
      <protection locked="false"/>
    </xf>
    <xf numFmtId="164" fontId="13" fillId="4" borderId="16" xfId="0" applyNumberFormat="true" applyFont="true" applyFill="true" applyBorder="true" applyAlignment="true" applyProtection="true">
      <alignment horizontal="center" vertical="center"/>
      <protection locked="false"/>
    </xf>
    <xf numFmtId="164" fontId="13" fillId="9" borderId="17" xfId="0" applyNumberFormat="true" applyFont="true" applyFill="true" applyBorder="true" applyAlignment="true" applyProtection="true">
      <alignment horizontal="center" vertical="center"/>
      <protection locked="false"/>
    </xf>
    <xf numFmtId="164" fontId="13" fillId="10" borderId="17" xfId="0" applyNumberFormat="true" applyFont="true" applyFill="true" applyBorder="true" applyAlignment="true" applyProtection="true">
      <alignment horizontal="center" vertical="center"/>
      <protection locked="false"/>
    </xf>
    <xf numFmtId="164" fontId="13" fillId="11" borderId="17" xfId="0" applyNumberFormat="true" applyFont="true" applyFill="true" applyBorder="true" applyAlignment="true" applyProtection="true">
      <alignment horizontal="center" vertical="center"/>
      <protection locked="false"/>
    </xf>
    <xf numFmtId="164" fontId="13" fillId="12" borderId="20" xfId="0" applyNumberFormat="true" applyFont="true" applyFill="true" applyBorder="true" applyAlignment="true" applyProtection="true">
      <alignment horizontal="center" vertical="center"/>
      <protection locked="false"/>
    </xf>
    <xf numFmtId="164" fontId="13" fillId="6" borderId="17" xfId="0" applyNumberFormat="true" applyFont="true" applyFill="true" applyBorder="true" applyAlignment="true" applyProtection="true">
      <alignment horizontal="center" vertical="center"/>
      <protection locked="false"/>
    </xf>
    <xf numFmtId="164" fontId="13" fillId="7" borderId="17" xfId="0" applyNumberFormat="true" applyFont="true" applyFill="true" applyBorder="true" applyAlignment="true" applyProtection="true">
      <alignment horizontal="center" vertical="center"/>
      <protection locked="false"/>
    </xf>
    <xf numFmtId="164" fontId="13" fillId="8" borderId="20" xfId="0" applyNumberFormat="true" applyFont="true" applyFill="true" applyBorder="true" applyAlignment="true" applyProtection="true">
      <alignment horizontal="center" vertical="center"/>
      <protection locked="false"/>
    </xf>
    <xf numFmtId="0" fontId="3" fillId="3" borderId="10" xfId="0" applyFont="true" applyFill="true" applyBorder="true" applyAlignment="true" applyProtection="true">
      <alignment vertical="center"/>
      <protection locked="false"/>
    </xf>
    <xf numFmtId="164" fontId="13" fillId="4" borderId="8" xfId="0" applyNumberFormat="true" applyFont="true" applyFill="true" applyBorder="true" applyAlignment="true" applyProtection="true">
      <alignment horizontal="center" vertical="center"/>
      <protection locked="false"/>
    </xf>
    <xf numFmtId="164" fontId="13" fillId="9" borderId="9" xfId="0" applyNumberFormat="true" applyFont="true" applyFill="true" applyBorder="true" applyAlignment="true" applyProtection="true">
      <alignment horizontal="center" vertical="center"/>
      <protection locked="false"/>
    </xf>
    <xf numFmtId="164" fontId="13" fillId="6" borderId="9" xfId="0" applyNumberFormat="true" applyFont="true" applyFill="true" applyBorder="true" applyAlignment="true" applyProtection="true">
      <alignment horizontal="center" vertical="center"/>
      <protection locked="false"/>
    </xf>
    <xf numFmtId="164" fontId="13" fillId="7" borderId="9" xfId="0" applyNumberFormat="true" applyFont="true" applyFill="true" applyBorder="true" applyAlignment="true" applyProtection="true">
      <alignment horizontal="center" vertical="center"/>
      <protection locked="false"/>
    </xf>
    <xf numFmtId="164" fontId="13" fillId="8" borderId="22" xfId="0" applyNumberFormat="true" applyFont="true" applyFill="true" applyBorder="true" applyAlignment="true" applyProtection="true">
      <alignment horizontal="center" vertical="center"/>
      <protection locked="false"/>
    </xf>
    <xf numFmtId="1" fontId="3" fillId="4" borderId="4" xfId="0" applyNumberFormat="true" applyFont="true" applyFill="true" applyBorder="true" applyAlignment="true" applyProtection="true">
      <alignment horizontal="center"/>
      <protection locked="false"/>
    </xf>
    <xf numFmtId="164" fontId="13" fillId="3" borderId="19" xfId="0" applyNumberFormat="true" applyFont="true" applyFill="true" applyBorder="true" applyAlignment="true" applyProtection="true">
      <alignment horizontal="center"/>
      <protection locked="false"/>
    </xf>
    <xf numFmtId="164" fontId="13" fillId="3" borderId="23" xfId="0" applyNumberFormat="true" applyFont="true" applyFill="true" applyBorder="true" applyAlignment="true" applyProtection="true">
      <alignment horizontal="center"/>
      <protection locked="false"/>
    </xf>
    <xf numFmtId="164" fontId="13" fillId="3" borderId="11" xfId="0" applyNumberFormat="true" applyFont="true" applyFill="true" applyBorder="true" applyAlignment="true" applyProtection="true">
      <alignment horizontal="center"/>
      <protection locked="false"/>
    </xf>
    <xf numFmtId="164" fontId="13" fillId="3" borderId="20" xfId="0" applyNumberFormat="true" applyFont="true" applyFill="true" applyBorder="true" applyAlignment="true" applyProtection="true">
      <alignment horizontal="center"/>
      <protection locked="false"/>
    </xf>
    <xf numFmtId="164" fontId="13" fillId="3" borderId="21" xfId="0" applyNumberFormat="true" applyFont="true" applyFill="true" applyBorder="true" applyAlignment="true" applyProtection="true">
      <alignment horizontal="center"/>
      <protection locked="false"/>
    </xf>
    <xf numFmtId="164" fontId="13" fillId="3" borderId="7" xfId="0" applyNumberFormat="true" applyFont="true" applyFill="true" applyBorder="true" applyAlignment="true" applyProtection="true">
      <alignment horizontal="center"/>
      <protection locked="false"/>
    </xf>
    <xf numFmtId="164" fontId="13" fillId="3" borderId="12" xfId="0" applyNumberFormat="true" applyFont="true" applyFill="true" applyBorder="true" applyAlignment="true" applyProtection="true">
      <alignment horizontal="center"/>
      <protection locked="false"/>
    </xf>
    <xf numFmtId="164" fontId="13" fillId="3" borderId="22" xfId="0" applyNumberFormat="true" applyFont="true" applyFill="true" applyBorder="true" applyAlignment="true" applyProtection="true">
      <alignment horizontal="center"/>
      <protection locked="false"/>
    </xf>
    <xf numFmtId="0" fontId="3" fillId="3" borderId="24" xfId="0" applyFont="true" applyFill="true" applyBorder="true" applyProtection="true">
      <protection locked="false"/>
    </xf>
    <xf numFmtId="0" fontId="3" fillId="3" borderId="25" xfId="0" applyFont="true" applyFill="true" applyBorder="true" applyProtection="true">
      <protection locked="false"/>
    </xf>
    <xf numFmtId="0" fontId="6" fillId="4" borderId="26" xfId="0" applyFont="true" applyFill="true" applyBorder="true" applyAlignment="true" applyProtection="true">
      <alignment horizontal="center" vertical="center"/>
      <protection locked="false"/>
    </xf>
    <xf numFmtId="0" fontId="11" fillId="4" borderId="25" xfId="0" applyFont="true" applyFill="true" applyBorder="true" applyAlignment="true" applyProtection="true">
      <alignment horizontal="center" vertical="center"/>
      <protection locked="false"/>
    </xf>
    <xf numFmtId="0" fontId="11" fillId="4" borderId="18" xfId="0" applyFont="true" applyFill="true" applyBorder="true" applyAlignment="true" applyProtection="true">
      <alignment horizontal="center" vertical="center"/>
      <protection locked="false"/>
    </xf>
    <xf numFmtId="0" fontId="13" fillId="3" borderId="10" xfId="0" applyFont="true" applyFill="true" applyBorder="true" applyProtection="true">
      <protection locked="false"/>
    </xf>
    <xf numFmtId="0" fontId="11" fillId="4" borderId="26" xfId="0" applyFont="true" applyFill="true" applyBorder="true" applyAlignment="true" applyProtection="true">
      <alignment horizontal="center" vertical="center" wrapText="true"/>
      <protection locked="false"/>
    </xf>
    <xf numFmtId="164" fontId="3" fillId="3" borderId="10" xfId="0" applyNumberFormat="true" applyFont="true" applyFill="true" applyBorder="true" applyProtection="true">
      <protection locked="false"/>
    </xf>
    <xf numFmtId="0" fontId="15" fillId="3" borderId="4" xfId="0" applyFont="true" applyFill="true" applyBorder="true" applyAlignment="true" applyProtection="true">
      <alignment vertical="center" textRotation="90"/>
      <protection locked="false"/>
    </xf>
    <xf numFmtId="164" fontId="13" fillId="3" borderId="29" xfId="0" applyNumberFormat="true" applyFont="true" applyFill="true" applyBorder="true" applyAlignment="true" applyProtection="true">
      <alignment horizontal="center"/>
      <protection locked="false"/>
    </xf>
    <xf numFmtId="164" fontId="13" fillId="3" borderId="10" xfId="0" applyNumberFormat="true" applyFont="true" applyFill="true" applyBorder="true" applyAlignment="true" applyProtection="true">
      <alignment horizontal="center"/>
      <protection locked="false"/>
    </xf>
    <xf numFmtId="164" fontId="13" fillId="3" borderId="28" xfId="0" applyNumberFormat="true" applyFont="true" applyFill="true" applyBorder="true" applyAlignment="true" applyProtection="true">
      <alignment horizontal="center"/>
      <protection locked="false"/>
    </xf>
    <xf numFmtId="164" fontId="13" fillId="3" borderId="32" xfId="0" applyNumberFormat="true" applyFont="true" applyFill="true" applyBorder="true" applyAlignment="true" applyProtection="true">
      <alignment horizontal="center"/>
      <protection locked="false"/>
    </xf>
    <xf numFmtId="164" fontId="13" fillId="3" borderId="31" xfId="0" applyNumberFormat="true" applyFont="true" applyFill="true" applyBorder="true" applyAlignment="true" applyProtection="true">
      <alignment horizontal="center"/>
      <protection locked="false"/>
    </xf>
    <xf numFmtId="1" fontId="3" fillId="3" borderId="10" xfId="0" applyNumberFormat="true" applyFont="true" applyFill="true" applyBorder="true" applyProtection="true">
      <protection locked="false"/>
    </xf>
    <xf numFmtId="164" fontId="13" fillId="3" borderId="35" xfId="0" applyNumberFormat="true" applyFont="true" applyFill="true" applyBorder="true" applyAlignment="true" applyProtection="true">
      <alignment horizontal="center"/>
      <protection locked="false"/>
    </xf>
    <xf numFmtId="164" fontId="13" fillId="3" borderId="5" xfId="0" applyNumberFormat="true" applyFont="true" applyFill="true" applyBorder="true" applyAlignment="true" applyProtection="true">
      <alignment horizontal="center"/>
      <protection locked="false"/>
    </xf>
    <xf numFmtId="164" fontId="13" fillId="3" borderId="6" xfId="0" applyNumberFormat="true" applyFont="true" applyFill="true" applyBorder="true" applyAlignment="true" applyProtection="true">
      <alignment horizontal="center"/>
      <protection locked="false"/>
    </xf>
    <xf numFmtId="164" fontId="13" fillId="3" borderId="34" xfId="0" applyNumberFormat="true" applyFont="true" applyFill="true" applyBorder="true" applyAlignment="true" applyProtection="true">
      <alignment horizontal="center"/>
      <protection locked="false"/>
    </xf>
    <xf numFmtId="0" fontId="3" fillId="3" borderId="12" xfId="0" applyFont="true" applyFill="true" applyBorder="true" applyProtection="true">
      <protection locked="false"/>
    </xf>
    <xf numFmtId="0" fontId="3" fillId="3" borderId="10" xfId="0" applyFont="true" applyFill="true" applyBorder="true" applyProtection="true">
      <protection locked="false"/>
    </xf>
    <xf numFmtId="164" fontId="3" fillId="3" borderId="10" xfId="0" applyNumberFormat="true" applyFont="true" applyFill="true" applyBorder="true" applyAlignment="true" applyProtection="true">
      <alignment horizontal="center"/>
      <protection locked="false"/>
    </xf>
    <xf numFmtId="164" fontId="13" fillId="3" borderId="10" xfId="0" applyNumberFormat="true" applyFont="true" applyFill="true" applyBorder="true" applyAlignment="true" applyProtection="true">
      <alignment horizontal="center"/>
      <protection locked="false"/>
    </xf>
    <xf numFmtId="0" fontId="3" fillId="4" borderId="26" xfId="0" applyFont="true" applyFill="true" applyBorder="true" applyAlignment="true" applyProtection="true">
      <alignment horizontal="center" vertical="center"/>
      <protection locked="false"/>
    </xf>
    <xf numFmtId="164" fontId="13" fillId="5" borderId="16" xfId="0" applyNumberFormat="true" applyFont="true" applyFill="true" applyBorder="true" applyAlignment="true" applyProtection="true">
      <alignment horizontal="center"/>
      <protection locked="false"/>
    </xf>
    <xf numFmtId="164" fontId="13" fillId="5" borderId="8" xfId="0" applyNumberFormat="true" applyFont="true" applyFill="true" applyBorder="true" applyAlignment="true" applyProtection="true">
      <alignment horizontal="center"/>
      <protection locked="false"/>
    </xf>
    <xf numFmtId="164" fontId="13" fillId="5" borderId="17" xfId="0" applyNumberFormat="true" applyFont="true" applyFill="true" applyBorder="true" applyAlignment="true" applyProtection="true">
      <alignment horizontal="center" vertical="center"/>
      <protection locked="false"/>
    </xf>
    <xf numFmtId="164" fontId="13" fillId="5" borderId="9" xfId="0" applyNumberFormat="true" applyFont="true" applyFill="true" applyBorder="true" applyAlignment="true" applyProtection="true">
      <alignment horizontal="center" vertical="center"/>
      <protection locked="false"/>
    </xf>
    <xf numFmtId="0" fontId="5" fillId="0" borderId="10" xfId="0" applyFont="true" applyFill="true" applyBorder="true" applyAlignment="true" applyProtection="true">
      <alignment horizontal="center" vertical="center"/>
      <protection locked="false"/>
    </xf>
    <xf numFmtId="0" fontId="3" fillId="3" borderId="10" xfId="0" applyFont="true" applyFill="true" applyBorder="true" applyAlignment="true" applyProtection="true">
      <alignment horizontal="center" vertical="center"/>
      <protection locked="false"/>
    </xf>
    <xf numFmtId="0" fontId="3" fillId="0" borderId="10" xfId="0" applyFont="true" applyFill="true" applyBorder="true" applyProtection="true">
      <protection locked="false"/>
    </xf>
    <xf numFmtId="1" fontId="8" fillId="3" borderId="10" xfId="0" applyNumberFormat="true" applyFont="true" applyFill="true" applyBorder="true" applyAlignment="true" applyProtection="true">
      <alignment horizontal="center" vertical="center"/>
      <protection locked="false"/>
    </xf>
    <xf numFmtId="0" fontId="3" fillId="17" borderId="10" xfId="0" applyFont="true" applyFill="true" applyBorder="true" applyAlignment="true">
      <alignment wrapText="true"/>
    </xf>
    <xf numFmtId="0" fontId="45" fillId="17" borderId="10" xfId="0" applyFont="true" applyFill="true" applyBorder="true" applyAlignment="true">
      <alignment horizontal="left" vertical="top"/>
    </xf>
    <xf numFmtId="169" fontId="45" fillId="17" borderId="10" xfId="0" applyNumberFormat="true" applyFont="true" applyFill="true" applyBorder="true" applyAlignment="true">
      <alignment horizontal="right" vertical="top" wrapText="true"/>
    </xf>
    <xf numFmtId="0" fontId="49" fillId="20" borderId="61" xfId="0" applyFont="true" applyFill="true" applyBorder="true" applyAlignment="true">
      <alignment vertical="center"/>
    </xf>
    <xf numFmtId="0" fontId="49" fillId="9" borderId="61" xfId="0" applyFont="true" applyFill="true" applyBorder="true" applyAlignment="true">
      <alignment vertical="center"/>
    </xf>
    <xf numFmtId="0" fontId="49" fillId="21" borderId="61" xfId="0" applyFont="true" applyFill="true" applyBorder="true" applyAlignment="true">
      <alignment vertical="center"/>
    </xf>
    <xf numFmtId="0" fontId="49" fillId="22" borderId="1" xfId="0" applyFont="true" applyFill="true" applyBorder="true" applyAlignment="true">
      <alignment vertical="center"/>
    </xf>
    <xf numFmtId="0" fontId="14" fillId="3" borderId="10" xfId="0" applyFont="true" applyFill="true" applyBorder="true" applyAlignment="true">
      <alignment horizontal="right"/>
    </xf>
    <xf numFmtId="0" fontId="43" fillId="17" borderId="10" xfId="0" applyFont="true" applyFill="true" applyBorder="true" applyAlignment="true">
      <alignment horizontal="left"/>
    </xf>
    <xf numFmtId="0" fontId="43" fillId="17" borderId="10" xfId="0" applyFont="true" applyFill="true" applyBorder="true" applyAlignment="true"/>
    <xf numFmtId="0" fontId="3" fillId="3" borderId="10" xfId="0" applyFont="true" applyFill="true" applyBorder="true" applyAlignment="true"/>
    <xf numFmtId="0" fontId="3" fillId="3" borderId="10" xfId="0" applyFont="true" applyFill="true" applyBorder="true"/>
    <xf numFmtId="0" fontId="3" fillId="17" borderId="10" xfId="0" applyFont="true" applyFill="true" applyBorder="true" applyAlignment="true">
      <alignment wrapText="true"/>
    </xf>
    <xf numFmtId="0" fontId="43" fillId="15" borderId="10" xfId="0" applyFont="true" applyFill="true" applyBorder="true" applyAlignment="true">
      <alignment horizontal="left"/>
    </xf>
    <xf numFmtId="0" fontId="42" fillId="17" borderId="10" xfId="0" applyFont="true" applyFill="true" applyBorder="true" applyAlignment="true">
      <alignment wrapText="true"/>
    </xf>
    <xf numFmtId="0" fontId="44" fillId="3" borderId="10" xfId="0" applyFont="true" applyFill="true" applyBorder="true"/>
    <xf numFmtId="0" fontId="51" fillId="17" borderId="10" xfId="0" applyFont="true" applyFill="true" applyBorder="true" applyAlignment="true">
      <alignment wrapText="true"/>
    </xf>
    <xf numFmtId="0" fontId="50" fillId="17" borderId="10" xfId="0" applyFont="true" applyFill="true" applyBorder="true" applyAlignment="true">
      <alignment wrapText="true"/>
    </xf>
    <xf numFmtId="169" fontId="45" fillId="17" borderId="10" xfId="0" applyNumberFormat="true" applyFont="true" applyFill="true" applyBorder="true" applyAlignment="true">
      <alignment horizontal="right" vertical="top" wrapText="true"/>
    </xf>
    <xf numFmtId="0" fontId="0" fillId="0" borderId="0" xfId="0" applyAlignment="true">
      <alignment vertical="center"/>
    </xf>
    <xf numFmtId="0" fontId="3" fillId="17" borderId="10" xfId="0" applyFont="true" applyFill="true" applyBorder="true" applyAlignment="true">
      <alignment vertical="center" wrapText="true"/>
    </xf>
    <xf numFmtId="0" fontId="0" fillId="0" borderId="10" xfId="0" applyBorder="true" applyAlignment="true">
      <alignment vertical="center"/>
    </xf>
    <xf numFmtId="0" fontId="3" fillId="17" borderId="10" xfId="0" applyFont="true" applyFill="true" applyBorder="true" applyAlignment="true">
      <alignment vertical="center"/>
    </xf>
    <xf numFmtId="0" fontId="3" fillId="17" borderId="10" xfId="0" applyFont="true" applyFill="true" applyBorder="true" applyAlignment="true"/>
    <xf numFmtId="0" fontId="3" fillId="3" borderId="10" xfId="0" applyFont="true" applyFill="true" applyBorder="true" applyAlignment="true">
      <alignment vertical="center"/>
    </xf>
    <xf numFmtId="0" fontId="3" fillId="15" borderId="10" xfId="0" applyFont="true" applyFill="true" applyBorder="true" applyAlignment="true"/>
    <xf numFmtId="0" fontId="49" fillId="19" borderId="1" xfId="0" applyFont="true" applyFill="true" applyBorder="true" applyAlignment="true">
      <alignment vertical="center"/>
    </xf>
    <xf numFmtId="0" fontId="54" fillId="15" borderId="3" xfId="0" applyFont="true" applyFill="true" applyBorder="true" applyAlignment="true">
      <alignment horizontal="left"/>
    </xf>
    <xf numFmtId="0" fontId="26" fillId="17" borderId="4" xfId="0" applyFont="true" applyFill="true" applyBorder="true" applyAlignment="true"/>
    <xf numFmtId="0" fontId="54" fillId="17" borderId="10" xfId="0" applyFont="true" applyFill="true" applyBorder="true" applyAlignment="true"/>
    <xf numFmtId="0" fontId="56" fillId="3" borderId="4" xfId="0" applyFont="true" applyFill="true" applyBorder="true" applyAlignment="true"/>
    <xf numFmtId="0" fontId="54" fillId="17" borderId="10" xfId="0" applyFont="true" applyFill="true" applyBorder="true" applyAlignment="true">
      <alignment horizontal="left"/>
    </xf>
    <xf numFmtId="0" fontId="54" fillId="17" borderId="3" xfId="0" applyFont="true" applyFill="true" applyBorder="true" applyAlignment="true">
      <alignment horizontal="left"/>
    </xf>
    <xf numFmtId="0" fontId="54" fillId="15" borderId="3" xfId="0" applyFont="true" applyFill="true" applyBorder="true" applyAlignment="true">
      <alignment vertical="center"/>
    </xf>
    <xf numFmtId="0" fontId="26" fillId="17" borderId="4" xfId="0" applyFont="true" applyFill="true" applyBorder="true" applyAlignment="true">
      <alignment vertical="center"/>
    </xf>
    <xf numFmtId="0" fontId="54" fillId="17" borderId="1" xfId="0" applyFont="true" applyFill="true" applyBorder="true" applyAlignment="true">
      <alignment vertical="center"/>
    </xf>
    <xf numFmtId="0" fontId="26" fillId="3" borderId="2" xfId="0" applyFont="true" applyFill="true" applyBorder="true" applyAlignment="true">
      <alignment vertical="center"/>
    </xf>
    <xf numFmtId="0" fontId="54" fillId="17" borderId="3" xfId="0" applyFont="true" applyFill="true" applyBorder="true" applyAlignment="true">
      <alignment vertical="center"/>
    </xf>
    <xf numFmtId="0" fontId="26" fillId="3" borderId="4" xfId="0" applyFont="true" applyFill="true" applyBorder="true" applyAlignment="true">
      <alignment vertical="center"/>
    </xf>
    <xf numFmtId="0" fontId="55" fillId="17" borderId="3" xfId="0" applyFont="true" applyFill="true" applyBorder="true" applyAlignment="true">
      <alignment vertical="center"/>
    </xf>
    <xf numFmtId="0" fontId="55" fillId="3" borderId="4" xfId="0" applyFont="true" applyFill="true" applyBorder="true" applyAlignment="true">
      <alignment vertical="center"/>
    </xf>
    <xf numFmtId="0" fontId="55" fillId="3" borderId="3" xfId="0" applyFont="true" applyFill="true" applyBorder="true" applyAlignment="true">
      <alignment vertical="center"/>
    </xf>
    <xf numFmtId="0" fontId="55" fillId="17" borderId="4" xfId="0" applyFont="true" applyFill="true" applyBorder="true" applyAlignment="true">
      <alignment vertical="center"/>
    </xf>
    <xf numFmtId="0" fontId="41" fillId="3" borderId="51"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41" fillId="23" borderId="10" xfId="0" applyFont="true" applyFill="true" applyBorder="true" applyAlignment="true">
      <alignment horizontal="left" vertical="center"/>
    </xf>
    <xf numFmtId="0" fontId="41" fillId="24" borderId="10" xfId="0" applyFont="true" applyFill="true" applyBorder="true" applyAlignment="true">
      <alignment horizontal="left" vertical="center"/>
    </xf>
    <xf numFmtId="0" fontId="41" fillId="20" borderId="10" xfId="0" applyFont="true" applyFill="true" applyBorder="true" applyAlignment="true">
      <alignment horizontal="left" vertical="center"/>
    </xf>
    <xf numFmtId="0" fontId="41" fillId="21" borderId="10" xfId="0" applyFont="true" applyFill="true" applyBorder="true" applyAlignment="true">
      <alignment horizontal="left" vertical="center"/>
    </xf>
    <xf numFmtId="0" fontId="41" fillId="9" borderId="10" xfId="0" applyFont="true" applyFill="true" applyBorder="true" applyAlignment="true">
      <alignment horizontal="left" vertical="center"/>
    </xf>
    <xf numFmtId="1" fontId="6" fillId="4" borderId="39" xfId="0" applyNumberFormat="true" applyFont="true" applyFill="true" applyBorder="true" applyAlignment="true" applyProtection="true">
      <alignment horizontal="center" vertical="center"/>
    </xf>
    <xf numFmtId="1" fontId="6" fillId="4" borderId="42" xfId="0" applyNumberFormat="true" applyFont="true" applyFill="true" applyBorder="true" applyAlignment="true" applyProtection="true">
      <alignment horizontal="center" vertical="center"/>
    </xf>
    <xf numFmtId="0" fontId="3" fillId="0" borderId="10" xfId="0" applyFont="true" applyFill="true" applyBorder="true" applyAlignment="true">
      <alignment wrapText="true"/>
    </xf>
    <xf numFmtId="0" fontId="3" fillId="0" borderId="10" xfId="0" applyFont="true" applyFill="true" applyBorder="true" applyAlignment="true">
      <alignment vertical="top" wrapText="true"/>
    </xf>
    <xf numFmtId="0" fontId="26" fillId="15" borderId="10" xfId="0" applyFont="true" applyFill="true" applyBorder="true" applyAlignment="true">
      <alignment vertical="top" wrapText="true"/>
    </xf>
    <xf numFmtId="0" fontId="26" fillId="0" borderId="10" xfId="0" applyFont="true" applyFill="true" applyBorder="true" applyAlignment="true">
      <alignment vertical="top" wrapText="true"/>
    </xf>
    <xf numFmtId="0" fontId="0" fillId="0" borderId="10" xfId="0" applyFill="true" applyBorder="true" applyAlignment="true">
      <alignment vertical="center"/>
    </xf>
    <xf numFmtId="0" fontId="3" fillId="0" borderId="10" xfId="0" applyFont="true" applyFill="true" applyBorder="true" applyAlignment="true">
      <alignment vertical="center" wrapText="true"/>
    </xf>
    <xf numFmtId="0" fontId="49" fillId="22" borderId="11" xfId="0" applyFont="true" applyFill="true" applyBorder="true" applyAlignment="true">
      <alignment vertical="center"/>
    </xf>
    <xf numFmtId="0" fontId="3" fillId="15" borderId="10" xfId="0" applyFont="true" applyFill="true" applyBorder="true" applyAlignment="true">
      <alignment wrapText="true"/>
    </xf>
    <xf numFmtId="0" fontId="13" fillId="3" borderId="10" xfId="0" applyFont="true" applyFill="true" applyBorder="true" applyAlignment="true" applyProtection="true">
      <alignment horizontal="center" vertical="center"/>
      <protection locked="false"/>
    </xf>
    <xf numFmtId="164" fontId="3" fillId="3" borderId="10" xfId="0" applyNumberFormat="true" applyFont="true" applyFill="true" applyBorder="true" applyAlignment="true" applyProtection="true">
      <alignment horizontal="center" vertical="center"/>
      <protection locked="false"/>
    </xf>
    <xf numFmtId="0" fontId="55" fillId="17" borderId="5" xfId="0" applyFont="true" applyFill="true" applyBorder="true" applyAlignment="true">
      <alignment vertical="center"/>
    </xf>
    <xf numFmtId="0" fontId="64" fillId="17" borderId="6" xfId="0" applyFont="true" applyFill="true" applyBorder="true" applyAlignment="true">
      <alignment vertical="center"/>
    </xf>
    <xf numFmtId="0" fontId="64" fillId="17" borderId="4" xfId="0" applyFont="true" applyFill="true" applyBorder="true" applyAlignment="true">
      <alignment vertical="center"/>
    </xf>
    <xf numFmtId="0" fontId="55" fillId="17" borderId="4" xfId="0" applyFont="true" applyFill="true" applyBorder="true" applyAlignment="true"/>
    <xf numFmtId="0" fontId="55" fillId="17" borderId="6" xfId="0" applyFont="true" applyFill="true" applyBorder="true" applyAlignment="true"/>
    <xf numFmtId="0" fontId="0" fillId="0" borderId="10" xfId="0" applyBorder="true"/>
    <xf numFmtId="0" fontId="0" fillId="0" borderId="10" xfId="0" applyFill="true" applyBorder="true"/>
    <xf numFmtId="0" fontId="54" fillId="15" borderId="1" xfId="0" applyFont="true" applyFill="true" applyBorder="true" applyAlignment="true"/>
    <xf numFmtId="0" fontId="26" fillId="15" borderId="2" xfId="0" applyFont="true" applyFill="true" applyBorder="true" applyAlignment="true"/>
    <xf numFmtId="0" fontId="54" fillId="15" borderId="3" xfId="0" applyFont="true" applyFill="true" applyBorder="true" applyAlignment="true"/>
    <xf numFmtId="0" fontId="26" fillId="15" borderId="4" xfId="0" applyFont="true" applyFill="true" applyBorder="true" applyAlignment="true"/>
    <xf numFmtId="0" fontId="55" fillId="15" borderId="3" xfId="0" applyFont="true" applyFill="true" applyBorder="true" applyAlignment="true"/>
    <xf numFmtId="0" fontId="55" fillId="15" borderId="4" xfId="0" applyFont="true" applyFill="true" applyBorder="true" applyAlignment="true"/>
    <xf numFmtId="0" fontId="55" fillId="15" borderId="3" xfId="0" applyFont="true" applyFill="true" applyBorder="true" applyAlignment="true">
      <alignment vertical="center"/>
    </xf>
    <xf numFmtId="0" fontId="55" fillId="15" borderId="4" xfId="0" applyFont="true" applyFill="true" applyBorder="true" applyAlignment="true">
      <alignment vertical="center"/>
    </xf>
    <xf numFmtId="0" fontId="64" fillId="15" borderId="4" xfId="0" applyFont="true" applyFill="true" applyBorder="true" applyAlignment="true">
      <alignment vertical="center"/>
    </xf>
    <xf numFmtId="0" fontId="41" fillId="16" borderId="64" xfId="0" applyFont="true" applyFill="true" applyBorder="true" applyAlignment="true">
      <alignment horizontal="left" vertical="center"/>
    </xf>
    <xf numFmtId="0" fontId="3" fillId="3" borderId="10" xfId="0" applyFont="true" applyFill="true" applyBorder="true" applyAlignment="true"/>
    <xf numFmtId="0" fontId="67" fillId="17" borderId="4" xfId="0" applyFont="true" applyFill="true" applyBorder="true" applyAlignment="true"/>
    <xf numFmtId="0" fontId="67" fillId="3" borderId="4" xfId="0" applyFont="true" applyFill="true" applyBorder="true" applyAlignment="true"/>
    <xf numFmtId="0" fontId="67" fillId="17" borderId="6" xfId="0" applyFont="true" applyFill="true" applyBorder="true" applyAlignment="true"/>
    <xf numFmtId="0" fontId="3" fillId="3" borderId="10" xfId="0" applyFont="true" applyFill="true" applyBorder="true" applyAlignment="true">
      <alignment vertical="center" wrapText="true"/>
    </xf>
    <xf numFmtId="169" fontId="46" fillId="2" borderId="68" xfId="0" applyNumberFormat="true" applyFont="true" applyFill="true" applyBorder="true" applyAlignment="true">
      <alignment vertical="center"/>
    </xf>
    <xf numFmtId="169" fontId="46" fillId="2" borderId="69" xfId="0" applyNumberFormat="true" applyFont="true" applyFill="true" applyBorder="true" applyAlignment="true">
      <alignment vertical="center"/>
    </xf>
    <xf numFmtId="0" fontId="41" fillId="3" borderId="10" xfId="0" applyFont="true" applyFill="true" applyBorder="true" applyAlignment="true">
      <alignment horizontal="left" vertical="center"/>
    </xf>
    <xf numFmtId="169" fontId="46" fillId="2" borderId="100" xfId="0" applyNumberFormat="true" applyFont="true" applyFill="true" applyBorder="true" applyAlignment="true">
      <alignmen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3" borderId="106"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169" fontId="45" fillId="17" borderId="112" xfId="0" applyNumberFormat="true" applyFont="true" applyFill="true" applyBorder="true" applyAlignment="true">
      <alignment horizontal="center" vertical="center"/>
    </xf>
    <xf numFmtId="169" fontId="45" fillId="17" borderId="113" xfId="0" applyNumberFormat="true" applyFont="true" applyFill="true" applyBorder="true" applyAlignment="true">
      <alignment horizontal="center" vertical="center"/>
    </xf>
    <xf numFmtId="169" fontId="45" fillId="17" borderId="114" xfId="0" applyNumberFormat="true" applyFont="true" applyFill="true" applyBorder="true" applyAlignment="true">
      <alignment horizontal="center" vertical="center"/>
    </xf>
    <xf numFmtId="169" fontId="45" fillId="17" borderId="115" xfId="0" applyNumberFormat="true" applyFont="true" applyFill="true" applyBorder="true" applyAlignment="true">
      <alignment horizontal="center" vertical="center"/>
    </xf>
    <xf numFmtId="169" fontId="45" fillId="17" borderId="116" xfId="0" applyNumberFormat="true" applyFont="true" applyFill="true" applyBorder="true" applyAlignment="true">
      <alignment horizontal="center" vertical="center"/>
    </xf>
    <xf numFmtId="169" fontId="45" fillId="17" borderId="74" xfId="0" applyNumberFormat="true" applyFont="true" applyFill="true" applyBorder="true" applyAlignment="true">
      <alignment horizontal="center" vertical="center"/>
    </xf>
    <xf numFmtId="169" fontId="45" fillId="17" borderId="45" xfId="0" applyNumberFormat="true" applyFont="true" applyFill="true" applyBorder="true" applyAlignment="true">
      <alignment horizontal="center" vertical="center"/>
    </xf>
    <xf numFmtId="169" fontId="45" fillId="17" borderId="89" xfId="0" applyNumberFormat="true" applyFont="true" applyFill="true" applyBorder="true" applyAlignment="true">
      <alignment horizontal="center" vertical="center"/>
    </xf>
    <xf numFmtId="169" fontId="45" fillId="17" borderId="82" xfId="0" applyNumberFormat="true" applyFont="true" applyFill="true" applyBorder="true" applyAlignment="true">
      <alignment horizontal="center" vertical="center"/>
    </xf>
    <xf numFmtId="169" fontId="45" fillId="17" borderId="62" xfId="0" applyNumberFormat="true" applyFont="true" applyFill="true" applyBorder="true" applyAlignment="true">
      <alignment horizontal="center" vertical="center"/>
    </xf>
    <xf numFmtId="169" fontId="45" fillId="17" borderId="75" xfId="0" applyNumberFormat="true" applyFont="true" applyFill="true" applyBorder="true" applyAlignment="true">
      <alignment horizontal="center" vertical="center"/>
    </xf>
    <xf numFmtId="169" fontId="45" fillId="17" borderId="44" xfId="0" applyNumberFormat="true" applyFont="true" applyFill="true" applyBorder="true" applyAlignment="true">
      <alignment horizontal="center" vertical="center"/>
    </xf>
    <xf numFmtId="169" fontId="45" fillId="17" borderId="90" xfId="0" applyNumberFormat="true" applyFont="true" applyFill="true" applyBorder="true" applyAlignment="true">
      <alignment horizontal="center" vertical="center"/>
    </xf>
    <xf numFmtId="169" fontId="45" fillId="17" borderId="83" xfId="0" applyNumberFormat="true" applyFont="true" applyFill="true" applyBorder="true" applyAlignment="true">
      <alignment horizontal="center" vertical="center"/>
    </xf>
    <xf numFmtId="169" fontId="45" fillId="17" borderId="63" xfId="0" applyNumberFormat="true" applyFont="true" applyFill="true" applyBorder="true" applyAlignment="true">
      <alignment horizontal="center" vertical="center"/>
    </xf>
    <xf numFmtId="168" fontId="40" fillId="18" borderId="108" xfId="0" applyNumberFormat="true" applyFont="true" applyFill="true" applyBorder="true" applyAlignment="true">
      <alignment horizontal="center" vertical="center"/>
    </xf>
    <xf numFmtId="168" fontId="40" fillId="18" borderId="110" xfId="0" applyNumberFormat="true" applyFont="true" applyFill="true" applyBorder="true" applyAlignment="true">
      <alignment horizontal="center" vertical="center"/>
    </xf>
    <xf numFmtId="168" fontId="40" fillId="18" borderId="107" xfId="0" applyNumberFormat="true" applyFont="true" applyFill="true" applyBorder="true" applyAlignment="true">
      <alignment horizontal="center" vertical="center"/>
    </xf>
    <xf numFmtId="168" fontId="40" fillId="18" borderId="111" xfId="0" applyNumberFormat="true" applyFont="true" applyFill="true" applyBorder="true" applyAlignment="true">
      <alignment horizontal="center" vertical="center"/>
    </xf>
    <xf numFmtId="168" fontId="40" fillId="18" borderId="109" xfId="0" applyNumberFormat="true" applyFont="true" applyFill="true" applyBorder="true" applyAlignment="true">
      <alignment horizontal="center" vertical="center"/>
    </xf>
    <xf numFmtId="168" fontId="40" fillId="18" borderId="50" xfId="0" applyNumberFormat="true" applyFont="true" applyFill="true" applyBorder="true" applyAlignment="true">
      <alignment horizontal="center" vertical="center"/>
    </xf>
    <xf numFmtId="168" fontId="40" fillId="18" borderId="57" xfId="0" applyNumberFormat="true" applyFont="true" applyFill="true" applyBorder="true" applyAlignment="true">
      <alignment horizontal="center" vertical="center"/>
    </xf>
    <xf numFmtId="168" fontId="40" fillId="18" borderId="72" xfId="0" applyNumberFormat="true" applyFont="true" applyFill="true" applyBorder="true" applyAlignment="true">
      <alignment horizontal="center" vertical="center"/>
    </xf>
    <xf numFmtId="168" fontId="40" fillId="18" borderId="58" xfId="0" applyNumberFormat="true" applyFont="true" applyFill="true" applyBorder="true" applyAlignment="true">
      <alignment horizontal="center" vertical="center"/>
    </xf>
    <xf numFmtId="168" fontId="40" fillId="18" borderId="87" xfId="0" applyNumberFormat="true" applyFont="true" applyFill="true" applyBorder="true" applyAlignment="true">
      <alignment horizontal="center" vertical="center"/>
    </xf>
    <xf numFmtId="168" fontId="40" fillId="18" borderId="80" xfId="0" applyNumberFormat="true" applyFont="true" applyFill="true" applyBorder="true" applyAlignment="true">
      <alignment horizontal="center" vertical="center"/>
    </xf>
    <xf numFmtId="168" fontId="40" fillId="18" borderId="95" xfId="0" applyNumberFormat="true" applyFont="true" applyFill="true" applyBorder="true" applyAlignment="true">
      <alignment horizontal="center" vertical="center"/>
    </xf>
    <xf numFmtId="168" fontId="40" fillId="18" borderId="79" xfId="0" applyNumberFormat="true" applyFont="true" applyFill="true" applyBorder="true" applyAlignment="true">
      <alignment horizontal="center" vertical="center"/>
    </xf>
    <xf numFmtId="168" fontId="40" fillId="18" borderId="81" xfId="0" applyNumberFormat="true" applyFont="true" applyFill="true" applyBorder="true" applyAlignment="true">
      <alignment horizontal="center" vertical="center"/>
    </xf>
    <xf numFmtId="168" fontId="40" fillId="18" borderId="92" xfId="0" applyNumberFormat="true" applyFont="true" applyFill="true" applyBorder="true" applyAlignment="true">
      <alignment horizontal="center" vertical="center"/>
    </xf>
    <xf numFmtId="0" fontId="55" fillId="17" borderId="3" xfId="0" applyFont="true" applyFill="true" applyBorder="true" applyAlignment="true">
      <alignment horizontal="left"/>
    </xf>
    <xf numFmtId="0" fontId="55" fillId="17" borderId="5" xfId="0" applyFont="true" applyFill="true" applyBorder="true" applyAlignment="true"/>
    <xf numFmtId="169" fontId="45" fillId="17" borderId="10" xfId="0" applyNumberFormat="true" applyFont="true" applyFill="true" applyBorder="true" applyAlignment="true">
      <alignment horizontal="right" vertical="top"/>
    </xf>
    <xf numFmtId="0" fontId="67" fillId="17" borderId="3" xfId="0" applyFont="true" applyFill="true" applyBorder="true" applyAlignment="true"/>
    <xf numFmtId="0" fontId="67" fillId="17" borderId="5" xfId="0" applyFont="true" applyFill="true" applyBorder="true" applyAlignment="true"/>
    <xf numFmtId="0" fontId="41" fillId="3" borderId="105" xfId="0" applyFont="true" applyFill="true" applyBorder="true" applyAlignment="true">
      <alignment horizontal="center" vertical="center"/>
    </xf>
    <xf numFmtId="0" fontId="41" fillId="3" borderId="48" xfId="0" applyFont="true" applyFill="true" applyBorder="true" applyAlignment="true">
      <alignment horizontal="center" vertical="center"/>
    </xf>
    <xf numFmtId="0" fontId="26" fillId="15" borderId="10" xfId="0" applyFont="true" applyFill="true" applyBorder="true" applyAlignment="true">
      <alignment vertical="top"/>
    </xf>
    <xf numFmtId="0" fontId="26" fillId="0" borderId="10" xfId="0" applyFont="true" applyFill="true" applyBorder="true" applyAlignment="true">
      <alignment vertical="top"/>
    </xf>
    <xf numFmtId="0" fontId="3" fillId="0" borderId="10" xfId="0" applyFont="true" applyFill="true" applyBorder="true" applyAlignment="true">
      <alignment vertical="top"/>
    </xf>
    <xf numFmtId="0" fontId="0" fillId="0" borderId="0" xfId="0" applyAlignment="true"/>
    <xf numFmtId="0" fontId="14" fillId="3" borderId="10" xfId="0" applyFont="true" applyFill="true" applyBorder="true" applyAlignment="true"/>
    <xf numFmtId="3" fontId="3" fillId="3" borderId="10" xfId="0" applyNumberFormat="true" applyFont="true" applyFill="true" applyBorder="true" applyAlignment="true"/>
    <xf numFmtId="0" fontId="41" fillId="16" borderId="117" xfId="0" applyFont="true" applyFill="true" applyBorder="true" applyAlignment="true">
      <alignment horizontal="left" vertical="center"/>
    </xf>
    <xf numFmtId="0" fontId="41"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5" fillId="17" borderId="118" xfId="0" applyNumberFormat="true" applyFont="true" applyFill="true" applyBorder="true" applyAlignment="true">
      <alignment horizontal="center" vertical="center"/>
    </xf>
    <xf numFmtId="167" fontId="40" fillId="18" borderId="55" xfId="0" applyNumberFormat="true" applyFont="true" applyFill="true" applyBorder="true" applyAlignment="true">
      <alignment horizontal="center" vertical="center"/>
    </xf>
    <xf numFmtId="167" fontId="40" fillId="18" borderId="56" xfId="0" applyNumberFormat="true" applyFont="true" applyFill="true" applyBorder="true" applyAlignment="true">
      <alignment horizontal="center" vertical="center"/>
    </xf>
    <xf numFmtId="167" fontId="40" fillId="18" borderId="66" xfId="0" applyNumberFormat="true" applyFont="true" applyFill="true" applyBorder="true" applyAlignment="true">
      <alignment horizontal="center" vertical="center"/>
    </xf>
    <xf numFmtId="167" fontId="40" fillId="18" borderId="67" xfId="0" applyNumberFormat="true" applyFont="true" applyFill="true" applyBorder="true" applyAlignment="true">
      <alignment horizontal="center" vertical="center"/>
    </xf>
    <xf numFmtId="167" fontId="40" fillId="18" borderId="50" xfId="0" applyNumberFormat="true" applyFont="true" applyFill="true" applyBorder="true" applyAlignment="true">
      <alignment horizontal="center" vertical="center"/>
    </xf>
    <xf numFmtId="167" fontId="40" fillId="18" borderId="58" xfId="0" applyNumberFormat="true" applyFont="true" applyFill="true" applyBorder="true" applyAlignment="true">
      <alignment horizontal="center" vertical="center"/>
    </xf>
    <xf numFmtId="0" fontId="3" fillId="3" borderId="10" xfId="0" applyFont="true" applyFill="true" applyBorder="true" applyAlignment="true">
      <alignment horizontal="center" vertical="center"/>
    </xf>
    <xf numFmtId="0" fontId="3" fillId="0" borderId="10" xfId="0" applyFont="true" applyFill="true" applyBorder="true" applyAlignment="true">
      <alignment horizontal="center" vertical="center"/>
    </xf>
    <xf numFmtId="0" fontId="41" fillId="3" borderId="70" xfId="0" applyFont="true" applyFill="true" applyBorder="true" applyAlignment="true">
      <alignment horizontal="center" vertical="center"/>
    </xf>
    <xf numFmtId="0" fontId="41" fillId="3" borderId="85" xfId="0" applyFont="true" applyFill="true" applyBorder="true" applyAlignment="true">
      <alignment horizontal="center" vertical="center"/>
    </xf>
    <xf numFmtId="0" fontId="0" fillId="0" borderId="11" xfId="0" applyFill="true" applyBorder="true" applyAlignment="true">
      <alignment vertical="center"/>
    </xf>
    <xf numFmtId="0" fontId="0" fillId="0" borderId="11" xfId="0" applyFill="true" applyBorder="true" applyAlignment="true">
      <alignment horizontal="center" vertical="center"/>
    </xf>
    <xf numFmtId="0" fontId="3" fillId="17" borderId="3" xfId="0" applyFont="true" applyFill="true" applyBorder="true" applyAlignment="true">
      <alignment wrapText="true"/>
    </xf>
    <xf numFmtId="169" fontId="45" fillId="17" borderId="119" xfId="0" applyNumberFormat="true" applyFont="true" applyFill="true" applyBorder="true" applyAlignment="true">
      <alignment horizontal="center" vertical="center"/>
    </xf>
    <xf numFmtId="169" fontId="45" fillId="17" borderId="120" xfId="0" applyNumberFormat="true" applyFont="true" applyFill="true" applyBorder="true" applyAlignment="true">
      <alignment horizontal="center" vertical="center"/>
    </xf>
    <xf numFmtId="169" fontId="45" fillId="17" borderId="122" xfId="0" applyNumberFormat="true" applyFont="true" applyFill="true" applyBorder="true" applyAlignment="true">
      <alignment horizontal="center" vertical="center"/>
    </xf>
    <xf numFmtId="167" fontId="40" fillId="18" borderId="71" xfId="0" applyNumberFormat="true" applyFont="true" applyFill="true" applyBorder="true" applyAlignment="true">
      <alignment horizontal="center" vertical="center"/>
    </xf>
    <xf numFmtId="167" fontId="40" fillId="18" borderId="86" xfId="0" applyNumberFormat="true" applyFont="true" applyFill="true" applyBorder="true" applyAlignment="true">
      <alignment horizontal="center" vertical="center"/>
    </xf>
    <xf numFmtId="167" fontId="40" fillId="18" borderId="76" xfId="0" applyNumberFormat="true" applyFont="true" applyFill="true" applyBorder="true" applyAlignment="true">
      <alignment horizontal="center" vertical="center"/>
    </xf>
    <xf numFmtId="167" fontId="40" fillId="18" borderId="72" xfId="0" applyNumberFormat="true" applyFont="true" applyFill="true" applyBorder="true" applyAlignment="true">
      <alignment horizontal="center" vertical="center"/>
    </xf>
    <xf numFmtId="167" fontId="40" fillId="18" borderId="93" xfId="0" applyNumberFormat="true" applyFont="true" applyFill="true" applyBorder="true" applyAlignment="true">
      <alignment horizontal="center" vertical="center"/>
    </xf>
    <xf numFmtId="167" fontId="40" fillId="18" borderId="80" xfId="0" applyNumberFormat="true" applyFont="true" applyFill="true" applyBorder="true" applyAlignment="true">
      <alignment horizontal="center" vertical="center"/>
    </xf>
    <xf numFmtId="167" fontId="40" fillId="18" borderId="79" xfId="0" applyNumberFormat="true" applyFont="true" applyFill="true" applyBorder="true" applyAlignment="true">
      <alignment horizontal="center" vertical="center"/>
    </xf>
    <xf numFmtId="167" fontId="40" fillId="18" borderId="87" xfId="0" applyNumberFormat="true" applyFont="true" applyFill="true" applyBorder="true" applyAlignment="true">
      <alignment horizontal="center" vertical="center"/>
    </xf>
    <xf numFmtId="167" fontId="40" fillId="18" borderId="81" xfId="0" applyNumberFormat="true" applyFont="true" applyFill="true" applyBorder="true" applyAlignment="true">
      <alignment horizontal="center" vertical="center"/>
    </xf>
    <xf numFmtId="167" fontId="40" fillId="18" borderId="92" xfId="0" applyNumberFormat="true"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70" xfId="0" applyFont="true" applyFill="true" applyBorder="true" applyAlignment="true">
      <alignment horizontal="center" vertical="center" wrapText="true"/>
    </xf>
    <xf numFmtId="0" fontId="41" fillId="3" borderId="85" xfId="0" applyFont="true" applyFill="true" applyBorder="true" applyAlignment="true">
      <alignment horizontal="center" vertical="center" wrapText="true"/>
    </xf>
    <xf numFmtId="168" fontId="13" fillId="18" borderId="108" xfId="0" applyNumberFormat="true" applyFont="true" applyFill="true" applyBorder="true" applyAlignment="true">
      <alignment horizontal="center" vertical="center"/>
    </xf>
    <xf numFmtId="168" fontId="13" fillId="18" borderId="55" xfId="0" applyNumberFormat="true" applyFont="true" applyFill="true" applyBorder="true" applyAlignment="true">
      <alignment horizontal="center" vertical="center"/>
    </xf>
    <xf numFmtId="168" fontId="13" fillId="18" borderId="50" xfId="0" applyNumberFormat="true" applyFont="true" applyFill="true" applyBorder="true" applyAlignment="true">
      <alignment horizontal="center" vertical="center"/>
    </xf>
    <xf numFmtId="168" fontId="13" fillId="18" borderId="80" xfId="0" applyNumberFormat="true" applyFont="true" applyFill="true" applyBorder="true" applyAlignment="true">
      <alignment horizontal="center" vertical="center"/>
    </xf>
    <xf numFmtId="168" fontId="13" fillId="18" borderId="95" xfId="0" applyNumberFormat="true" applyFont="true" applyFill="true" applyBorder="true" applyAlignment="true">
      <alignment horizontal="center" vertical="center"/>
    </xf>
    <xf numFmtId="168" fontId="13" fillId="18" borderId="110" xfId="0" applyNumberFormat="true" applyFont="true" applyFill="true" applyBorder="true" applyAlignment="true">
      <alignment horizontal="center" vertical="center"/>
    </xf>
    <xf numFmtId="168" fontId="13" fillId="18" borderId="57" xfId="0" applyNumberFormat="true" applyFont="true" applyFill="true" applyBorder="true" applyAlignment="true">
      <alignment horizontal="center" vertical="center"/>
    </xf>
    <xf numFmtId="168" fontId="13" fillId="18" borderId="71" xfId="0" applyNumberFormat="true" applyFont="true" applyFill="true" applyBorder="true" applyAlignment="true">
      <alignment horizontal="center" vertical="center"/>
    </xf>
    <xf numFmtId="168" fontId="13" fillId="18" borderId="79" xfId="0" applyNumberFormat="true" applyFont="true" applyFill="true" applyBorder="true" applyAlignment="true">
      <alignment horizontal="center" vertical="center"/>
    </xf>
    <xf numFmtId="168" fontId="13" fillId="18" borderId="107"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111" xfId="0" applyNumberFormat="true" applyFont="true" applyFill="true" applyBorder="true" applyAlignment="true">
      <alignment horizontal="center" vertical="center"/>
    </xf>
    <xf numFmtId="168" fontId="13" fillId="18" borderId="56" xfId="0" applyNumberFormat="true" applyFont="true" applyFill="true" applyBorder="true" applyAlignment="true">
      <alignment horizontal="center" vertical="center"/>
    </xf>
    <xf numFmtId="168" fontId="13" fillId="18" borderId="58" xfId="0" applyNumberFormat="true" applyFont="true" applyFill="true" applyBorder="true" applyAlignment="true">
      <alignment horizontal="center" vertical="center"/>
    </xf>
    <xf numFmtId="168" fontId="13" fillId="18" borderId="81" xfId="0" applyNumberFormat="true" applyFont="true" applyFill="true" applyBorder="true" applyAlignment="true">
      <alignment horizontal="center" vertical="center"/>
    </xf>
    <xf numFmtId="168" fontId="13" fillId="18" borderId="109" xfId="0" applyNumberFormat="true" applyFont="true" applyFill="true" applyBorder="true" applyAlignment="true">
      <alignment horizontal="center" vertical="center"/>
    </xf>
    <xf numFmtId="168" fontId="13" fillId="18" borderId="86" xfId="0" applyNumberFormat="true" applyFont="true" applyFill="true" applyBorder="true" applyAlignment="true">
      <alignment horizontal="center" vertical="center"/>
    </xf>
    <xf numFmtId="168" fontId="13" fillId="18" borderId="87" xfId="0" applyNumberFormat="true" applyFont="true" applyFill="true" applyBorder="true" applyAlignment="true">
      <alignment horizontal="center" vertical="center"/>
    </xf>
    <xf numFmtId="168" fontId="13" fillId="18" borderId="92" xfId="0" applyNumberFormat="true" applyFont="true" applyFill="true" applyBorder="true" applyAlignment="true">
      <alignment horizontal="center" vertical="center"/>
    </xf>
    <xf numFmtId="167" fontId="13" fillId="18" borderId="55" xfId="0" applyNumberFormat="true" applyFont="true" applyFill="true" applyBorder="true" applyAlignment="true">
      <alignment horizontal="center" vertical="center"/>
    </xf>
    <xf numFmtId="167" fontId="13" fillId="18" borderId="50" xfId="0" applyNumberFormat="true" applyFont="true" applyFill="true" applyBorder="true" applyAlignment="true">
      <alignment horizontal="center" vertical="center"/>
    </xf>
    <xf numFmtId="167" fontId="13" fillId="18" borderId="80" xfId="0" applyNumberFormat="true" applyFont="true" applyFill="true" applyBorder="true" applyAlignment="true">
      <alignment horizontal="center" vertical="center"/>
    </xf>
    <xf numFmtId="167" fontId="13" fillId="18" borderId="71"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9" xfId="0" applyNumberFormat="true" applyFont="true" applyFill="true" applyBorder="true" applyAlignment="true">
      <alignment horizontal="center" vertical="center"/>
    </xf>
    <xf numFmtId="167" fontId="13" fillId="18" borderId="56" xfId="0" applyNumberFormat="true" applyFont="true" applyFill="true" applyBorder="true" applyAlignment="true">
      <alignment horizontal="center" vertical="center"/>
    </xf>
    <xf numFmtId="167" fontId="13" fillId="18" borderId="58" xfId="0" applyNumberFormat="true" applyFont="true" applyFill="true" applyBorder="true" applyAlignment="true">
      <alignment horizontal="center" vertical="center"/>
    </xf>
    <xf numFmtId="167" fontId="13" fillId="18" borderId="81" xfId="0" applyNumberFormat="true" applyFont="true" applyFill="true" applyBorder="true" applyAlignment="true">
      <alignment horizontal="center" vertical="center"/>
    </xf>
    <xf numFmtId="167" fontId="13" fillId="18" borderId="86" xfId="0" applyNumberFormat="true" applyFont="true" applyFill="true" applyBorder="true" applyAlignment="true">
      <alignment horizontal="center" vertical="center"/>
    </xf>
    <xf numFmtId="167" fontId="13" fillId="18" borderId="87" xfId="0" applyNumberFormat="true" applyFont="true" applyFill="true" applyBorder="true" applyAlignment="true">
      <alignment horizontal="center" vertical="center"/>
    </xf>
    <xf numFmtId="167" fontId="13"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3" fillId="18" borderId="66" xfId="0" applyNumberFormat="true" applyFont="true" applyFill="true" applyBorder="true" applyAlignment="true">
      <alignment horizontal="center" vertical="center"/>
    </xf>
    <xf numFmtId="168" fontId="13" fillId="18" borderId="65" xfId="0" applyNumberFormat="true" applyFont="true" applyFill="true" applyBorder="true" applyAlignment="true">
      <alignment horizontal="center" vertical="center"/>
    </xf>
    <xf numFmtId="168" fontId="13" fillId="18" borderId="76" xfId="0" applyNumberFormat="true" applyFont="true" applyFill="true" applyBorder="true" applyAlignment="true">
      <alignment horizontal="center" vertical="center"/>
    </xf>
    <xf numFmtId="168" fontId="13" fillId="18" borderId="67" xfId="0" applyNumberFormat="true" applyFont="true" applyFill="true" applyBorder="true" applyAlignment="true">
      <alignment horizontal="center" vertical="center"/>
    </xf>
    <xf numFmtId="168" fontId="13" fillId="18" borderId="93" xfId="0" applyNumberFormat="true" applyFont="true" applyFill="true" applyBorder="true" applyAlignment="true">
      <alignment horizontal="center" vertical="center"/>
    </xf>
    <xf numFmtId="0" fontId="13" fillId="3" borderId="3" xfId="0" applyFont="true" applyFill="true" applyBorder="true" applyAlignment="true">
      <alignment horizontal="center" vertical="center"/>
    </xf>
    <xf numFmtId="0" fontId="13" fillId="3" borderId="1" xfId="0" applyFont="true" applyFill="true" applyBorder="true" applyAlignment="true">
      <alignment horizontal="center" vertical="center"/>
    </xf>
    <xf numFmtId="0" fontId="3" fillId="3" borderId="10" xfId="0" applyFont="true" applyFill="true" applyBorder="true" applyAlignment="true">
      <alignment wrapText="true"/>
    </xf>
    <xf numFmtId="0" fontId="3" fillId="3" borderId="10" xfId="0" applyFont="true" applyFill="true" applyBorder="true" applyAlignment="true">
      <alignment wrapText="true"/>
    </xf>
    <xf numFmtId="0" fontId="3" fillId="17" borderId="10" xfId="0" applyFont="true" applyFill="true" applyBorder="true" applyAlignment="true">
      <alignment horizontal="center" wrapText="true"/>
    </xf>
    <xf numFmtId="0" fontId="69" fillId="17" borderId="10" xfId="0" applyFont="true" applyFill="true" applyBorder="true" applyAlignment="true">
      <alignment horizontal="center" wrapText="true"/>
    </xf>
    <xf numFmtId="0" fontId="70" fillId="17" borderId="10" xfId="0" applyFont="true" applyFill="true" applyBorder="true" applyAlignment="true">
      <alignment horizontal="center" wrapText="true"/>
    </xf>
    <xf numFmtId="0" fontId="3" fillId="15" borderId="10" xfId="0" applyFont="true" applyFill="true" applyBorder="true"/>
    <xf numFmtId="0" fontId="3" fillId="15" borderId="10" xfId="0" applyFont="true" applyFill="true" applyBorder="true" applyAlignment="true">
      <alignment vertical="center"/>
    </xf>
    <xf numFmtId="0" fontId="3" fillId="17" borderId="10" xfId="0" applyFont="true" applyFill="true" applyBorder="true" applyAlignment="true">
      <alignment horizontal="center" vertic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71" fillId="15" borderId="10" xfId="0" applyFont="true" applyFill="true" applyBorder="true" applyAlignment="true">
      <alignment horizontal="center" vertical="center"/>
    </xf>
    <xf numFmtId="0" fontId="71" fillId="15" borderId="10" xfId="0" applyFont="true" applyFill="true" applyBorder="true" applyAlignment="true">
      <alignment horizontal="center" vertical="center" wrapText="true"/>
    </xf>
    <xf numFmtId="0" fontId="3" fillId="15" borderId="10" xfId="0" applyFont="true" applyFill="true" applyBorder="true" applyAlignment="true">
      <alignment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3" fillId="3" borderId="10" xfId="0" applyFont="true" applyFill="true" applyBorder="true"/>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48" xfId="0" applyFont="true" applyFill="true" applyBorder="true" applyAlignment="true">
      <alignment horizontal="center" vertical="center" wrapText="true"/>
    </xf>
    <xf numFmtId="0" fontId="41" fillId="3" borderId="49" xfId="0" applyFont="true" applyFill="true" applyBorder="true" applyAlignment="true">
      <alignment horizontal="center" vertical="center" wrapText="true"/>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164" fontId="13" fillId="3" borderId="27" xfId="0" applyNumberFormat="true" applyFont="true" applyFill="true" applyBorder="true" applyAlignment="true" applyProtection="true">
      <alignment horizontal="center"/>
      <protection locked="false"/>
    </xf>
    <xf numFmtId="1" fontId="13" fillId="3" borderId="28" xfId="0" applyNumberFormat="true" applyFont="true" applyFill="true" applyBorder="true" applyAlignment="true" applyProtection="true">
      <alignment horizontal="center"/>
      <protection locked="false"/>
    </xf>
    <xf numFmtId="164" fontId="13" fillId="3" borderId="30" xfId="0" applyNumberFormat="true" applyFont="true" applyFill="true" applyBorder="true" applyAlignment="true" applyProtection="true">
      <alignment horizontal="center"/>
      <protection locked="false"/>
    </xf>
    <xf numFmtId="1" fontId="13" fillId="3" borderId="31" xfId="0" applyNumberFormat="true" applyFont="true" applyFill="true" applyBorder="true" applyAlignment="true" applyProtection="true">
      <alignment horizontal="center"/>
      <protection locked="false"/>
    </xf>
    <xf numFmtId="164" fontId="13" fillId="3" borderId="33" xfId="0" applyNumberFormat="true" applyFont="true" applyFill="true" applyBorder="true" applyAlignment="true" applyProtection="true">
      <alignment horizontal="center"/>
      <protection locked="false"/>
    </xf>
    <xf numFmtId="1" fontId="13" fillId="3" borderId="34" xfId="0" applyNumberFormat="true" applyFont="true" applyFill="true" applyBorder="true" applyAlignment="true" applyProtection="true">
      <alignment horizontal="center"/>
      <protection locked="false"/>
    </xf>
    <xf numFmtId="0" fontId="3" fillId="3" borderId="10" xfId="0" applyFont="true" applyFill="true" applyBorder="true" applyAlignment="true">
      <alignment wrapText="true"/>
    </xf>
    <xf numFmtId="0" fontId="41" fillId="3" borderId="91" xfId="0" applyFont="true" applyFill="true" applyBorder="true" applyAlignment="true">
      <alignment horizontal="center" vertical="center" wrapText="true"/>
    </xf>
    <xf numFmtId="0" fontId="41" fillId="16" borderId="101" xfId="0" applyFont="true" applyFill="true" applyBorder="true" applyAlignment="true">
      <alignment horizontal="left" vertical="center" wrapText="true"/>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54" fillId="17" borderId="3" xfId="0" applyFont="true" applyFill="true" applyBorder="true" applyAlignment="true"/>
    <xf numFmtId="0" fontId="41" fillId="16" borderId="96" xfId="0" applyFont="true" applyFill="true" applyBorder="true" applyAlignment="true">
      <alignment horizontal="left"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55" fillId="17" borderId="3" xfId="0" applyFont="true" applyFill="true" applyBorder="true" applyAlignment="true"/>
    <xf numFmtId="0" fontId="55" fillId="3" borderId="4" xfId="0" applyFont="true" applyFill="true" applyBorder="true" applyAlignment="true"/>
    <xf numFmtId="0" fontId="41" fillId="16" borderId="52" xfId="0" applyFont="true" applyFill="true" applyBorder="true" applyAlignment="true">
      <alignment horizontal="left" vertical="center" wrapText="true"/>
    </xf>
    <xf numFmtId="0" fontId="41" fillId="16" borderId="53"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3" fillId="15" borderId="10"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3"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3" fillId="15" borderId="10" xfId="0" applyFont="true" applyFill="true" applyBorder="true" applyAlignment="true">
      <alignment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5" fillId="0" borderId="10" xfId="0" applyFont="true" applyFill="true" applyBorder="true" applyAlignment="true">
      <alignment horizontal="left" vertical="top"/>
    </xf>
    <xf numFmtId="169" fontId="45" fillId="0" borderId="10" xfId="0" applyNumberFormat="true" applyFont="true" applyFill="true" applyBorder="true" applyAlignment="true">
      <alignment horizontal="right" vertical="top"/>
    </xf>
    <xf numFmtId="0" fontId="45" fillId="0" borderId="10" xfId="0" applyFont="true" applyFill="true" applyBorder="true" applyAlignment="true">
      <alignment horizontal="left" wrapText="true"/>
    </xf>
    <xf numFmtId="0" fontId="45" fillId="0" borderId="10" xfId="0" applyFont="true" applyFill="true" applyBorder="true" applyAlignment="true">
      <alignment horizontal="center" wrapText="true"/>
    </xf>
    <xf numFmtId="0" fontId="3" fillId="0" borderId="10" xfId="0" applyFont="true" applyFill="true" applyBorder="true" applyAlignment="true">
      <alignment horizontal="center" vertical="center"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3" fillId="0" borderId="10" xfId="0" applyFont="true" applyFill="true" applyBorder="true" applyAlignment="true"/>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3" fillId="0" borderId="10" xfId="0" applyFont="true" applyFill="true" applyBorder="true" applyAlignment="true">
      <alignment vertical="center"/>
    </xf>
    <xf numFmtId="0" fontId="3" fillId="15" borderId="10" xfId="0" applyFont="true" applyFill="true" applyBorder="true" applyAlignment="true">
      <alignment vertical="center" wrapText="true"/>
    </xf>
    <xf numFmtId="0" fontId="41" fillId="15" borderId="10" xfId="0" applyFont="true" applyFill="true" applyBorder="true" applyAlignment="true">
      <alignment horizontal="left" vertical="center" wrapText="true"/>
    </xf>
    <xf numFmtId="0" fontId="41" fillId="15" borderId="10" xfId="0" applyFont="true" applyFill="true" applyBorder="true" applyAlignment="true">
      <alignment horizontal="left" vertical="center"/>
    </xf>
    <xf numFmtId="167" fontId="40" fillId="15" borderId="10" xfId="0" applyNumberFormat="true" applyFont="true" applyFill="true" applyBorder="true" applyAlignment="true">
      <alignment horizontal="right" vertical="center" wrapText="true"/>
    </xf>
    <xf numFmtId="168" fontId="40" fillId="0" borderId="10" xfId="0" applyNumberFormat="true" applyFont="true" applyFill="true" applyBorder="true" applyAlignment="true">
      <alignment horizontal="right" vertical="center"/>
    </xf>
    <xf numFmtId="0" fontId="41" fillId="0" borderId="10" xfId="0" applyFont="true" applyFill="true" applyBorder="true" applyAlignment="true">
      <alignment horizontal="left" vertical="center"/>
    </xf>
    <xf numFmtId="0" fontId="3" fillId="3" borderId="10" xfId="0" applyFont="true" applyFill="true" applyBorder="true" applyAlignment="true">
      <alignment horizontal="left" vertical="center" wrapText="true"/>
    </xf>
    <xf numFmtId="0" fontId="41" fillId="16" borderId="53" xfId="0" applyFont="true" applyFill="true" applyBorder="true" applyAlignment="true">
      <alignment horizontal="left" vertical="center" wrapText="true"/>
    </xf>
    <xf numFmtId="0" fontId="41" fillId="0" borderId="10" xfId="0" applyFont="true" applyFill="true" applyBorder="true" applyAlignment="true">
      <alignment horizontal="center" vertical="center" wrapText="true"/>
    </xf>
    <xf numFmtId="0" fontId="41" fillId="0" borderId="10" xfId="0" applyFont="true" applyFill="true" applyBorder="true" applyAlignment="true">
      <alignment horizontal="left" vertical="center" wrapText="true"/>
    </xf>
    <xf numFmtId="0" fontId="41" fillId="3" borderId="51" xfId="1034" applyFont="true" applyBorder="true" applyAlignment="true">
      <alignment horizontal="center" wrapText="true"/>
    </xf>
    <xf numFmtId="0" fontId="41" fillId="16" borderId="52" xfId="1035" applyFont="true" applyFill="true" applyBorder="true" applyAlignment="true">
      <alignment horizontal="left" vertical="top" wrapText="true"/>
    </xf>
    <xf numFmtId="0" fontId="41" fillId="16" borderId="52" xfId="1036" applyFont="true" applyFill="true" applyBorder="true" applyAlignment="true">
      <alignment horizontal="left" vertical="top" wrapText="true"/>
    </xf>
    <xf numFmtId="167" fontId="40" fillId="18" borderId="52" xfId="1037" applyNumberFormat="true" applyFont="true" applyFill="true" applyBorder="true" applyAlignment="true">
      <alignment horizontal="right" vertical="top"/>
    </xf>
    <xf numFmtId="0" fontId="41" fillId="16" borderId="53" xfId="1038" applyFont="true" applyFill="true" applyBorder="true" applyAlignment="true">
      <alignment horizontal="left" vertical="top" wrapText="true"/>
    </xf>
    <xf numFmtId="0" fontId="41" fillId="16" borderId="53" xfId="1039" applyFont="true" applyFill="true" applyBorder="true" applyAlignment="true">
      <alignment horizontal="left" vertical="top" wrapText="true"/>
    </xf>
    <xf numFmtId="167" fontId="40" fillId="18" borderId="53" xfId="1040" applyNumberFormat="true" applyFont="true" applyFill="true" applyBorder="true" applyAlignment="true">
      <alignment horizontal="right" vertical="top"/>
    </xf>
    <xf numFmtId="0" fontId="41" fillId="16" borderId="54" xfId="1041" applyFont="true" applyFill="true" applyBorder="true" applyAlignment="true">
      <alignment horizontal="left" vertical="top" wrapText="true"/>
    </xf>
    <xf numFmtId="0" fontId="41" fillId="16" borderId="54" xfId="1042" applyFont="true" applyFill="true" applyBorder="true" applyAlignment="true">
      <alignment horizontal="left" vertical="top" wrapText="true"/>
    </xf>
    <xf numFmtId="167" fontId="40" fillId="18" borderId="54" xfId="1043" applyNumberFormat="true" applyFont="true" applyFill="true" applyBorder="true" applyAlignment="true">
      <alignment horizontal="right" vertical="top"/>
    </xf>
    <xf numFmtId="0" fontId="23" fillId="3" borderId="10" xfId="951" applyFont="true" applyAlignment="true">
      <alignment horizontal="right" vertical="top" wrapText="true"/>
    </xf>
    <xf numFmtId="0" fontId="23" fillId="3" borderId="10" xfId="953" applyFont="true" applyAlignment="true">
      <alignment horizontal="right" vertical="top" wrapText="true"/>
    </xf>
    <xf numFmtId="0" fontId="23" fillId="3" borderId="10" xfId="955" applyFont="true" applyAlignment="true">
      <alignment horizontal="right" vertical="top" wrapText="true"/>
    </xf>
    <xf numFmtId="0" fontId="23" fillId="3" borderId="51" xfId="957" applyFont="true" applyBorder="true" applyAlignment="true">
      <alignment horizontal="right" vertical="top" wrapText="true"/>
    </xf>
    <xf numFmtId="0" fontId="23" fillId="3" borderId="51" xfId="959" applyFont="true" applyBorder="true" applyAlignment="true">
      <alignment horizontal="right" vertical="top" wrapText="true"/>
    </xf>
    <xf numFmtId="0" fontId="23" fillId="3" borderId="51" xfId="961" applyFont="true" applyBorder="true" applyAlignment="true">
      <alignment horizontal="right" vertical="top" wrapText="true"/>
    </xf>
    <xf numFmtId="165" fontId="23" fillId="18" borderId="52" xfId="963" applyNumberFormat="true" applyFont="true" applyFill="true" applyBorder="true" applyAlignment="true">
      <alignment horizontal="right" vertical="top" wrapText="true"/>
    </xf>
    <xf numFmtId="165" fontId="23" fillId="18" borderId="52" xfId="965" applyNumberFormat="true" applyFont="true" applyFill="true" applyBorder="true" applyAlignment="true">
      <alignment horizontal="right" vertical="top" wrapText="true"/>
    </xf>
    <xf numFmtId="165" fontId="23" fillId="18" borderId="52" xfId="967" applyNumberFormat="true" applyFont="true" applyFill="true" applyBorder="true" applyAlignment="true">
      <alignment horizontal="right" vertical="top" wrapText="true"/>
    </xf>
    <xf numFmtId="165" fontId="23" fillId="18" borderId="53" xfId="969" applyNumberFormat="true" applyFont="true" applyFill="true" applyBorder="true" applyAlignment="true">
      <alignment horizontal="right" vertical="top" wrapText="true"/>
    </xf>
    <xf numFmtId="165" fontId="23" fillId="18" borderId="53" xfId="971" applyNumberFormat="true" applyFont="true" applyFill="true" applyBorder="true" applyAlignment="true">
      <alignment horizontal="right" vertical="top" wrapText="true"/>
    </xf>
    <xf numFmtId="165" fontId="23" fillId="18" borderId="53" xfId="973" applyNumberFormat="true" applyFont="true" applyFill="true" applyBorder="true" applyAlignment="true">
      <alignment horizontal="right" vertical="top" wrapText="true"/>
    </xf>
    <xf numFmtId="165" fontId="23" fillId="18" borderId="54" xfId="975" applyNumberFormat="true" applyFont="true" applyFill="true" applyBorder="true" applyAlignment="true">
      <alignment horizontal="right" vertical="top" wrapText="true"/>
    </xf>
    <xf numFmtId="165" fontId="23" fillId="18" borderId="54" xfId="977" applyNumberFormat="true" applyFont="true" applyFill="true" applyBorder="true" applyAlignment="true">
      <alignment horizontal="right" vertical="top" wrapText="true"/>
    </xf>
    <xf numFmtId="0" fontId="23" fillId="3" borderId="51" xfId="979" applyFont="true" applyBorder="true" applyAlignment="true">
      <alignment horizontal="right" vertical="top" wrapText="true"/>
    </xf>
    <xf numFmtId="0" fontId="23" fillId="3" borderId="51" xfId="981" applyFont="true" applyBorder="true" applyAlignment="true">
      <alignment horizontal="right" vertical="top" wrapText="true"/>
    </xf>
    <xf numFmtId="166" fontId="23" fillId="18" borderId="53" xfId="982" applyNumberFormat="true" applyFont="true" applyFill="true" applyBorder="true" applyAlignment="true">
      <alignment horizontal="right" vertical="top" wrapText="true"/>
    </xf>
    <xf numFmtId="166" fontId="23" fillId="18" borderId="53" xfId="983" applyNumberFormat="true" applyFont="true" applyFill="true" applyBorder="true" applyAlignment="true">
      <alignment horizontal="right" vertical="top" wrapText="true"/>
    </xf>
    <xf numFmtId="165" fontId="23" fillId="18" borderId="54" xfId="985" applyNumberFormat="true" applyFont="true" applyFill="true" applyBorder="true" applyAlignment="true">
      <alignment horizontal="right" vertical="top" wrapText="true"/>
    </xf>
    <xf numFmtId="0" fontId="23" fillId="3" borderId="51" xfId="987" applyFont="true" applyBorder="true" applyAlignment="true">
      <alignment horizontal="right" vertical="top" wrapText="true"/>
    </xf>
    <xf numFmtId="166" fontId="23" fillId="18" borderId="53" xfId="988" applyNumberFormat="true" applyFont="true" applyFill="true" applyBorder="true" applyAlignment="true">
      <alignment horizontal="right" vertical="top" wrapText="true"/>
    </xf>
    <xf numFmtId="0" fontId="23" fillId="3" borderId="124" xfId="993" applyFont="true" applyBorder="true" applyAlignment="true">
      <alignment horizontal="right" vertical="top" wrapText="true"/>
    </xf>
    <xf numFmtId="0" fontId="23" fillId="3" borderId="48" xfId="994" applyFont="true" applyBorder="true" applyAlignment="true">
      <alignment horizontal="right" vertical="top" wrapText="true"/>
    </xf>
    <xf numFmtId="0" fontId="23" fillId="3" borderId="49" xfId="995" applyFont="true" applyBorder="true" applyAlignment="true">
      <alignment horizontal="right" vertical="top" wrapText="true"/>
    </xf>
    <xf numFmtId="166" fontId="23" fillId="18" borderId="54" xfId="996" applyNumberFormat="true" applyFont="true" applyFill="true" applyBorder="true" applyAlignment="true">
      <alignment horizontal="right" vertical="top" wrapText="true"/>
    </xf>
    <xf numFmtId="165" fontId="23" fillId="18" borderId="125" xfId="998" applyNumberFormat="true" applyFont="true" applyFill="true" applyBorder="true" applyAlignment="true">
      <alignment horizontal="right" vertical="top" wrapText="true"/>
    </xf>
    <xf numFmtId="165" fontId="23" fillId="18" borderId="126" xfId="999" applyNumberFormat="true" applyFont="true" applyFill="true" applyBorder="true" applyAlignment="true">
      <alignment horizontal="right" vertical="top" wrapText="true"/>
    </xf>
    <xf numFmtId="165" fontId="23" fillId="18" borderId="127" xfId="1000" applyNumberFormat="true" applyFont="true" applyFill="true" applyBorder="true" applyAlignment="true">
      <alignment horizontal="right" vertical="top" wrapText="true"/>
    </xf>
    <xf numFmtId="0" fontId="23" fillId="3" borderId="124" xfId="1005" applyFont="true" applyBorder="true" applyAlignment="true">
      <alignment horizontal="right" vertical="top" wrapText="true"/>
    </xf>
    <xf numFmtId="0" fontId="23" fillId="3" borderId="48" xfId="1006" applyFont="true" applyBorder="true" applyAlignment="true">
      <alignment horizontal="right" vertical="top" wrapText="true"/>
    </xf>
    <xf numFmtId="0" fontId="23" fillId="3" borderId="49" xfId="1007" applyFont="true" applyBorder="true" applyAlignment="true">
      <alignment horizontal="right" vertical="top" wrapText="true"/>
    </xf>
    <xf numFmtId="165" fontId="23" fillId="18" borderId="125" xfId="1009" applyNumberFormat="true" applyFont="true" applyFill="true" applyBorder="true" applyAlignment="true">
      <alignment horizontal="right" vertical="top" wrapText="true"/>
    </xf>
    <xf numFmtId="165" fontId="23" fillId="18" borderId="126" xfId="1010" applyNumberFormat="true" applyFont="true" applyFill="true" applyBorder="true" applyAlignment="true">
      <alignment horizontal="right" vertical="top" wrapText="true"/>
    </xf>
    <xf numFmtId="165" fontId="23" fillId="18" borderId="127" xfId="1011" applyNumberFormat="true" applyFont="true" applyFill="true" applyBorder="true" applyAlignment="true">
      <alignment horizontal="right" vertical="top" wrapText="true"/>
    </xf>
    <xf numFmtId="0" fontId="23" fillId="3" borderId="124" xfId="1016" applyFont="true" applyBorder="true" applyAlignment="true">
      <alignment horizontal="right" vertical="top" wrapText="true"/>
    </xf>
    <xf numFmtId="0" fontId="23" fillId="3" borderId="48" xfId="1017" applyFont="true" applyBorder="true" applyAlignment="true">
      <alignment horizontal="right" vertical="top" wrapText="true"/>
    </xf>
    <xf numFmtId="0" fontId="23" fillId="3" borderId="49" xfId="1018" applyFont="true" applyBorder="true" applyAlignment="true">
      <alignment horizontal="right" vertical="top" wrapText="true"/>
    </xf>
    <xf numFmtId="165" fontId="23" fillId="18" borderId="125" xfId="1020" applyNumberFormat="true" applyFont="true" applyFill="true" applyBorder="true" applyAlignment="true">
      <alignment horizontal="right" vertical="top" wrapText="true"/>
    </xf>
    <xf numFmtId="165" fontId="23" fillId="18" borderId="126" xfId="1021" applyNumberFormat="true" applyFont="true" applyFill="true" applyBorder="true" applyAlignment="true">
      <alignment horizontal="right" vertical="top" wrapText="true"/>
    </xf>
    <xf numFmtId="165" fontId="23" fillId="18" borderId="127" xfId="1022" applyNumberFormat="true" applyFont="true" applyFill="true" applyBorder="true" applyAlignment="true">
      <alignment horizontal="right" vertical="top" wrapText="true"/>
    </xf>
    <xf numFmtId="0" fontId="23" fillId="3" borderId="51" xfId="1023" applyFont="true" applyBorder="true" applyAlignment="true">
      <alignment horizontal="right" vertical="top" wrapText="true"/>
    </xf>
    <xf numFmtId="165" fontId="23" fillId="18" borderId="128" xfId="1024" applyNumberFormat="true" applyFont="true" applyFill="true" applyBorder="true" applyAlignment="true">
      <alignment horizontal="right" vertical="top" wrapText="true"/>
    </xf>
    <xf numFmtId="0" fontId="23" fillId="3" borderId="51" xfId="1025" applyFont="true" applyBorder="true" applyAlignment="true">
      <alignment horizontal="right" vertical="top" wrapText="true"/>
    </xf>
    <xf numFmtId="165" fontId="23" fillId="18" borderId="128" xfId="1026" applyNumberFormat="true" applyFont="true" applyFill="true" applyBorder="true" applyAlignment="true">
      <alignment horizontal="right" vertical="top" wrapText="true"/>
    </xf>
    <xf numFmtId="0" fontId="23" fillId="3" borderId="51" xfId="1027" applyFont="true" applyBorder="true" applyAlignment="true">
      <alignment horizontal="right" vertical="top" wrapText="true"/>
    </xf>
    <xf numFmtId="165" fontId="23" fillId="18" borderId="128" xfId="1028" applyNumberFormat="true" applyFont="true" applyFill="true" applyBorder="true" applyAlignment="true">
      <alignment horizontal="right" vertical="top" wrapText="true"/>
    </xf>
    <xf numFmtId="168" fontId="74" fillId="18" borderId="71" xfId="0" applyNumberFormat="true" applyFont="true" applyFill="true" applyBorder="true" applyAlignment="true">
      <alignment horizontal="center" vertical="center"/>
    </xf>
    <xf numFmtId="168" fontId="74" fillId="18" borderId="55" xfId="0" applyNumberFormat="true" applyFont="true" applyFill="true" applyBorder="true" applyAlignment="true">
      <alignment horizontal="center" vertical="center"/>
    </xf>
    <xf numFmtId="0" fontId="74" fillId="18" borderId="50" xfId="0" applyFont="true" applyFill="true" applyBorder="true" applyAlignment="true">
      <alignment horizontal="center" vertical="center"/>
    </xf>
    <xf numFmtId="168" fontId="74" fillId="18" borderId="86" xfId="0" applyNumberFormat="true" applyFont="true" applyFill="true" applyBorder="true" applyAlignment="true">
      <alignment horizontal="center" vertical="center"/>
    </xf>
    <xf numFmtId="0" fontId="74" fillId="18" borderId="72" xfId="0" applyFont="true" applyFill="true" applyBorder="true" applyAlignment="true">
      <alignment horizontal="center" vertical="center"/>
    </xf>
    <xf numFmtId="0" fontId="74" fillId="18" borderId="87" xfId="0" applyFont="true" applyFill="true" applyBorder="true" applyAlignment="true">
      <alignment horizontal="center" vertical="center"/>
    </xf>
    <xf numFmtId="168" fontId="74" fillId="18" borderId="56" xfId="0" applyNumberFormat="true" applyFont="true" applyFill="true" applyBorder="true" applyAlignment="true">
      <alignment horizontal="center" vertical="center"/>
    </xf>
    <xf numFmtId="0" fontId="11" fillId="4" borderId="15" xfId="1047" applyFont="true" applyFill="true" applyBorder="true" applyAlignment="true" applyProtection="true">
      <alignment horizontal="center" wrapText="true"/>
      <protection locked="false"/>
    </xf>
    <xf numFmtId="0" fontId="51" fillId="3" borderId="10" xfId="0" applyFont="true" applyFill="true" applyBorder="true"/>
    <xf numFmtId="0" fontId="42" fillId="3" borderId="10" xfId="0" applyFont="true" applyFill="true" applyBorder="true"/>
    <xf numFmtId="0" fontId="42" fillId="17" borderId="10" xfId="0" applyFont="true" applyFill="true" applyBorder="true" applyAlignment="true">
      <alignment wrapText="true"/>
    </xf>
    <xf numFmtId="0" fontId="42" fillId="3" borderId="10" xfId="0" applyFont="true" applyFill="true" applyBorder="true" applyAlignment="true">
      <alignment wrapText="true"/>
    </xf>
    <xf numFmtId="0" fontId="43" fillId="17" borderId="10" xfId="0" applyFont="true" applyFill="true" applyBorder="true" applyAlignment="true">
      <alignment wrapText="true"/>
    </xf>
    <xf numFmtId="0" fontId="3" fillId="3" borderId="10" xfId="0" applyFont="true" applyFill="true" applyBorder="true" applyAlignment="true">
      <alignment wrapText="true"/>
    </xf>
    <xf numFmtId="0" fontId="51" fillId="17" borderId="10" xfId="0" applyFont="true" applyFill="true" applyBorder="true" applyAlignment="true">
      <alignment wrapText="true"/>
    </xf>
    <xf numFmtId="0" fontId="51" fillId="3" borderId="10" xfId="0" applyFont="true" applyFill="true" applyBorder="true" applyAlignment="true">
      <alignment wrapText="true"/>
    </xf>
    <xf numFmtId="0" fontId="15" fillId="3" borderId="10" xfId="0" applyFont="true" applyFill="true" applyBorder="true" applyAlignment="true">
      <alignment wrapText="true"/>
    </xf>
    <xf numFmtId="1" fontId="16"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8" fillId="3" borderId="10" xfId="0" applyNumberFormat="true" applyFont="true" applyFill="true" applyBorder="true" applyAlignment="true" applyProtection="true">
      <alignment horizontal="center" vertical="center"/>
      <protection locked="false"/>
    </xf>
    <xf numFmtId="0" fontId="6" fillId="4" borderId="1" xfId="0" applyFont="true" applyFill="true" applyBorder="true" applyAlignment="true" applyProtection="true">
      <alignment horizontal="center"/>
      <protection locked="false"/>
    </xf>
    <xf numFmtId="0" fontId="6" fillId="4" borderId="11" xfId="0" applyFont="true" applyFill="true" applyBorder="true" applyAlignment="true" applyProtection="true">
      <alignment horizontal="center"/>
      <protection locked="false"/>
    </xf>
    <xf numFmtId="0" fontId="6" fillId="4" borderId="2" xfId="0" applyFont="true" applyFill="true" applyBorder="true" applyAlignment="true" applyProtection="true">
      <alignment horizontal="center"/>
      <protection locked="false"/>
    </xf>
    <xf numFmtId="0" fontId="12" fillId="4" borderId="1" xfId="0" applyFont="true" applyFill="true" applyBorder="true" applyAlignment="true" applyProtection="true">
      <alignment horizontal="center" vertical="center"/>
      <protection locked="false"/>
    </xf>
    <xf numFmtId="0" fontId="3" fillId="3" borderId="11" xfId="0" applyFont="true" applyFill="true" applyBorder="true" applyAlignment="true" applyProtection="true">
      <alignment horizontal="center" vertical="center"/>
      <protection locked="false"/>
    </xf>
    <xf numFmtId="0" fontId="3" fillId="3" borderId="5" xfId="0" applyFont="true" applyFill="true" applyBorder="true" applyAlignment="true" applyProtection="true">
      <alignment horizontal="center" vertical="center"/>
      <protection locked="false"/>
    </xf>
    <xf numFmtId="0" fontId="3" fillId="3" borderId="12" xfId="0" applyFont="true" applyFill="true" applyBorder="true" applyAlignment="true" applyProtection="true">
      <alignment horizontal="center" vertical="center"/>
      <protection locked="false"/>
    </xf>
    <xf numFmtId="0" fontId="3" fillId="4" borderId="11" xfId="0" applyFont="true" applyFill="true" applyBorder="true" applyAlignment="true" applyProtection="true">
      <alignment horizontal="center" vertical="center"/>
      <protection locked="false"/>
    </xf>
    <xf numFmtId="0" fontId="3" fillId="4" borderId="12" xfId="0" applyFont="true" applyFill="true" applyBorder="true" applyAlignment="true" applyProtection="true">
      <alignment horizontal="center" vertical="center"/>
      <protection locked="false"/>
    </xf>
    <xf numFmtId="0" fontId="65" fillId="2" borderId="1" xfId="0" applyFont="true" applyFill="true" applyBorder="true" applyAlignment="true" applyProtection="true">
      <alignment horizontal="center" vertical="center" wrapText="true"/>
      <protection locked="false"/>
    </xf>
    <xf numFmtId="0" fontId="66" fillId="2" borderId="11" xfId="0" applyFont="true" applyFill="true" applyBorder="true" applyAlignment="true" applyProtection="true">
      <alignment horizontal="center" vertical="center" wrapText="true"/>
      <protection locked="false"/>
    </xf>
    <xf numFmtId="0" fontId="66" fillId="2" borderId="2" xfId="0" applyFont="true" applyFill="true" applyBorder="true" applyAlignment="true" applyProtection="true">
      <alignment horizontal="center" vertical="center" wrapText="true"/>
      <protection locked="false"/>
    </xf>
    <xf numFmtId="0" fontId="66" fillId="2" borderId="5" xfId="0" applyFont="true" applyFill="true" applyBorder="true" applyAlignment="true" applyProtection="true">
      <alignment horizontal="center" vertical="center" wrapText="true"/>
      <protection locked="false"/>
    </xf>
    <xf numFmtId="0" fontId="66" fillId="2" borderId="12" xfId="0" applyFont="true" applyFill="true" applyBorder="true" applyAlignment="true" applyProtection="true">
      <alignment horizontal="center" vertical="center" wrapText="true"/>
      <protection locked="false"/>
    </xf>
    <xf numFmtId="0" fontId="66" fillId="2" borderId="6" xfId="0" applyFont="true" applyFill="true" applyBorder="true" applyAlignment="true" applyProtection="true">
      <alignment horizontal="center" vertical="center" wrapText="true"/>
      <protection locked="false"/>
    </xf>
    <xf numFmtId="0" fontId="6" fillId="4" borderId="1" xfId="0" applyFont="true" applyFill="true" applyBorder="true" applyAlignment="true" applyProtection="true">
      <alignment horizontal="center" vertical="center"/>
      <protection locked="false"/>
    </xf>
    <xf numFmtId="0" fontId="3" fillId="3" borderId="2" xfId="0" applyFont="true" applyFill="true" applyBorder="true" applyAlignment="true" applyProtection="true">
      <alignment horizontal="center" vertical="center"/>
      <protection locked="false"/>
    </xf>
    <xf numFmtId="0" fontId="14" fillId="4" borderId="11" xfId="0" applyFont="true" applyFill="true" applyBorder="true" applyAlignment="true" applyProtection="true">
      <alignment horizontal="center" vertical="center"/>
      <protection locked="false"/>
    </xf>
    <xf numFmtId="0" fontId="14" fillId="4" borderId="10" xfId="0" applyFont="true" applyFill="true" applyBorder="true" applyAlignment="true" applyProtection="true">
      <alignment horizontal="center" vertical="center"/>
      <protection locked="false"/>
    </xf>
    <xf numFmtId="0" fontId="17"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6" fillId="4" borderId="37" xfId="0" applyFont="true" applyFill="true" applyBorder="true" applyAlignment="true" applyProtection="true">
      <alignment horizontal="right" vertical="center" wrapText="true"/>
      <protection locked="false"/>
    </xf>
    <xf numFmtId="0" fontId="3" fillId="4" borderId="38" xfId="0" applyFont="true" applyFill="true" applyBorder="true" applyAlignment="true" applyProtection="true">
      <alignment horizontal="right" vertical="center" wrapText="true"/>
      <protection locked="false"/>
    </xf>
    <xf numFmtId="0" fontId="3" fillId="4" borderId="40" xfId="0" applyFont="true" applyFill="true" applyBorder="true" applyAlignment="true" applyProtection="true">
      <alignment horizontal="right" vertical="center" wrapText="true"/>
      <protection locked="false"/>
    </xf>
    <xf numFmtId="0" fontId="3" fillId="4" borderId="41" xfId="0" applyFont="true" applyFill="true" applyBorder="true" applyAlignment="true" applyProtection="true">
      <alignment horizontal="right" vertical="center" wrapText="true"/>
      <protection locked="false"/>
    </xf>
    <xf numFmtId="0" fontId="3" fillId="4" borderId="3" xfId="0" applyFont="true" applyFill="true" applyBorder="true" applyAlignment="true" applyProtection="true">
      <alignment horizontal="right" vertical="center"/>
      <protection locked="false"/>
    </xf>
    <xf numFmtId="0" fontId="3" fillId="3" borderId="10" xfId="0" applyFont="true" applyFill="true" applyBorder="true" applyAlignment="true" applyProtection="true">
      <alignment horizontal="right"/>
      <protection locked="false"/>
    </xf>
    <xf numFmtId="0" fontId="3" fillId="3" borderId="5" xfId="0" applyFont="true" applyFill="true" applyBorder="true" applyAlignment="true" applyProtection="true">
      <alignment horizontal="right"/>
      <protection locked="false"/>
    </xf>
    <xf numFmtId="0" fontId="3" fillId="3" borderId="12" xfId="0" applyFont="true" applyFill="true" applyBorder="true" applyAlignment="true" applyProtection="true">
      <alignment horizontal="right"/>
      <protection locked="false"/>
    </xf>
    <xf numFmtId="0" fontId="14" fillId="4" borderId="12" xfId="0" applyFont="true" applyFill="true" applyBorder="true" applyAlignment="true" applyProtection="true">
      <alignment horizontal="center" vertical="center"/>
      <protection locked="false"/>
    </xf>
    <xf numFmtId="164" fontId="18" fillId="3" borderId="10" xfId="0" applyNumberFormat="true" applyFont="true" applyFill="true" applyBorder="true" applyAlignment="true" applyProtection="true">
      <alignment horizontal="center"/>
      <protection locked="false"/>
    </xf>
    <xf numFmtId="0" fontId="19"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8" fillId="3" borderId="10" xfId="0" applyFont="true" applyFill="true" applyBorder="true" applyAlignment="true" applyProtection="true">
      <alignment horizontal="center" vertical="center"/>
      <protection locked="false"/>
    </xf>
    <xf numFmtId="0" fontId="18" fillId="0" borderId="0" xfId="0" applyFont="true" applyAlignment="true" applyProtection="true">
      <alignment horizontal="center" vertic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6" fillId="0" borderId="10" xfId="0" applyFont="true" applyBorder="true" applyAlignment="true">
      <alignment horizontal="center"/>
    </xf>
    <xf numFmtId="1" fontId="18" fillId="3" borderId="10" xfId="0" applyNumberFormat="true" applyFont="true" applyFill="true" applyBorder="true" applyAlignment="true" applyProtection="true">
      <alignment horizontal="center"/>
      <protection locked="false"/>
    </xf>
    <xf numFmtId="0" fontId="18" fillId="0" borderId="0" xfId="0" applyFont="true" applyAlignment="true" applyProtection="true">
      <alignment horizontal="center"/>
      <protection locked="false"/>
    </xf>
    <xf numFmtId="0" fontId="18" fillId="3" borderId="10" xfId="0" applyFont="true" applyFill="true" applyBorder="true" applyAlignment="true" applyProtection="true">
      <alignment horizontal="center"/>
      <protection locked="false"/>
    </xf>
    <xf numFmtId="0" fontId="12" fillId="4" borderId="1" xfId="0" applyFont="true" applyFill="true" applyBorder="true" applyAlignment="true" applyProtection="true">
      <alignment horizontal="right" vertical="center"/>
      <protection locked="false"/>
    </xf>
    <xf numFmtId="0" fontId="12" fillId="0" borderId="11" xfId="0" applyFont="true" applyBorder="true" applyAlignment="true" applyProtection="true">
      <alignment horizontal="right"/>
      <protection locked="false"/>
    </xf>
    <xf numFmtId="0" fontId="12" fillId="0" borderId="5" xfId="0" applyFont="true" applyBorder="true" applyAlignment="true" applyProtection="true">
      <alignment horizontal="right"/>
      <protection locked="false"/>
    </xf>
    <xf numFmtId="0" fontId="12" fillId="0" borderId="12" xfId="0" applyFont="true" applyBorder="true" applyAlignment="true" applyProtection="true">
      <alignment horizontal="right"/>
      <protection locked="false"/>
    </xf>
    <xf numFmtId="0" fontId="9" fillId="2" borderId="1" xfId="0" applyFont="true" applyFill="true" applyBorder="true" applyAlignment="true" applyProtection="true">
      <alignment horizontal="center" vertical="center" wrapText="true"/>
      <protection locked="false"/>
    </xf>
    <xf numFmtId="0" fontId="10" fillId="2" borderId="11" xfId="0" applyFont="true" applyFill="true" applyBorder="true" applyAlignment="true" applyProtection="true">
      <alignment horizontal="center" vertical="center" wrapText="true"/>
      <protection locked="false"/>
    </xf>
    <xf numFmtId="0" fontId="10" fillId="2" borderId="2" xfId="0" applyFont="true" applyFill="true" applyBorder="true" applyAlignment="true" applyProtection="true">
      <alignment horizontal="center" vertical="center" wrapText="true"/>
      <protection locked="false"/>
    </xf>
    <xf numFmtId="0" fontId="10" fillId="2" borderId="5" xfId="0" applyFont="true" applyFill="true" applyBorder="true" applyAlignment="true" applyProtection="true">
      <alignment horizontal="center" vertical="center" wrapText="true"/>
      <protection locked="false"/>
    </xf>
    <xf numFmtId="0" fontId="10" fillId="2" borderId="12" xfId="0" applyFont="true" applyFill="true" applyBorder="true" applyAlignment="true" applyProtection="true">
      <alignment horizontal="center" vertical="center" wrapText="true"/>
      <protection locked="false"/>
    </xf>
    <xf numFmtId="0" fontId="10" fillId="2" borderId="6" xfId="0" applyFont="true" applyFill="true" applyBorder="true" applyAlignment="true" applyProtection="true">
      <alignment horizontal="center" vertical="center" wrapText="true"/>
      <protection locked="false"/>
    </xf>
    <xf numFmtId="0" fontId="6"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6"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53" fillId="13" borderId="19" xfId="0" applyNumberFormat="true" applyFont="true" applyFill="true" applyBorder="true" applyAlignment="true" applyProtection="true">
      <alignment horizontal="center" vertical="center"/>
      <protection locked="false"/>
    </xf>
    <xf numFmtId="164" fontId="53" fillId="13" borderId="21" xfId="0" applyNumberFormat="true" applyFont="true" applyFill="true" applyBorder="true" applyAlignment="true" applyProtection="true">
      <alignment horizontal="center" vertical="center"/>
      <protection locked="false"/>
    </xf>
    <xf numFmtId="1" fontId="3" fillId="4" borderId="2" xfId="0" applyNumberFormat="true" applyFont="true" applyFill="true" applyBorder="true" applyAlignment="true" applyProtection="true">
      <alignment horizontal="center" vertical="center"/>
      <protection locked="false"/>
    </xf>
    <xf numFmtId="1" fontId="3" fillId="4" borderId="6" xfId="0" applyNumberFormat="true" applyFont="true" applyFill="true" applyBorder="true" applyAlignment="true" applyProtection="true">
      <alignment horizontal="center" vertical="center"/>
      <protection locked="false"/>
    </xf>
    <xf numFmtId="164" fontId="13" fillId="14" borderId="20" xfId="0" applyNumberFormat="true" applyFont="true" applyFill="true" applyBorder="true" applyAlignment="true" applyProtection="true">
      <alignment horizontal="center" vertical="center"/>
      <protection locked="false"/>
    </xf>
    <xf numFmtId="164" fontId="13" fillId="14" borderId="22" xfId="0" applyNumberFormat="true" applyFont="true" applyFill="true" applyBorder="true" applyAlignment="true" applyProtection="true">
      <alignment horizontal="center" vertical="center"/>
      <protection locked="false"/>
    </xf>
    <xf numFmtId="164" fontId="13" fillId="10" borderId="17" xfId="0" applyNumberFormat="true" applyFont="true" applyFill="true" applyBorder="true" applyAlignment="true" applyProtection="true">
      <alignment horizontal="center" vertical="center"/>
      <protection locked="false"/>
    </xf>
    <xf numFmtId="164" fontId="13" fillId="10" borderId="9"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4" fillId="4" borderId="1" xfId="0" applyFont="true" applyFill="true" applyBorder="true" applyAlignment="true" applyProtection="true">
      <alignment horizontal="center" vertical="center"/>
    </xf>
    <xf numFmtId="0" fontId="14" fillId="4" borderId="2" xfId="0" applyFont="true" applyFill="true" applyBorder="true" applyAlignment="true" applyProtection="true">
      <alignment horizontal="center" vertical="center"/>
    </xf>
    <xf numFmtId="0" fontId="14" fillId="4" borderId="5" xfId="0" applyFont="true" applyFill="true" applyBorder="true" applyAlignment="true" applyProtection="true">
      <alignment horizontal="center" vertical="center"/>
    </xf>
    <xf numFmtId="0" fontId="14" fillId="4" borderId="6" xfId="0" applyFont="true" applyFill="true" applyBorder="true" applyAlignment="true" applyProtection="true">
      <alignment horizontal="center" vertical="center"/>
    </xf>
    <xf numFmtId="0" fontId="3" fillId="15" borderId="10" xfId="0" applyFont="true" applyFill="true" applyBorder="true" applyAlignment="true">
      <alignment horizontal="right" vertical="top" wrapText="true"/>
    </xf>
    <xf numFmtId="0" fontId="3"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16" borderId="10" xfId="0" applyFont="true" applyFill="true" applyBorder="true" applyAlignment="true">
      <alignment horizontal="right" vertical="top" wrapText="true"/>
    </xf>
    <xf numFmtId="0" fontId="71" fillId="3" borderId="10" xfId="0" applyFont="true" applyFill="true" applyBorder="true" applyAlignment="true">
      <alignment horizontal="right" vertical="top" wrapText="true"/>
    </xf>
    <xf numFmtId="0" fontId="41" fillId="3" borderId="46" xfId="0" applyFont="true" applyFill="true" applyBorder="true" applyAlignment="true">
      <alignment horizontal="right" vertical="top" wrapText="true"/>
    </xf>
    <xf numFmtId="0" fontId="41" fillId="3" borderId="47" xfId="0" applyFont="true" applyFill="true" applyBorder="true" applyAlignment="true">
      <alignment horizontal="right" vertical="top" wrapText="true"/>
    </xf>
    <xf numFmtId="0" fontId="41" fillId="16" borderId="53" xfId="0" applyFont="true" applyFill="true" applyBorder="true" applyAlignment="true">
      <alignment horizontal="left" vertical="top" wrapText="true"/>
    </xf>
    <xf numFmtId="0" fontId="41" fillId="16" borderId="54" xfId="0" applyFont="true" applyFill="true" applyBorder="true" applyAlignment="true">
      <alignment horizontal="left" vertical="top" wrapText="true"/>
    </xf>
    <xf numFmtId="0" fontId="40" fillId="3" borderId="10" xfId="0" applyFont="true" applyFill="true" applyBorder="true" applyAlignment="true">
      <alignment horizontal="left" vertical="top" wrapText="true"/>
    </xf>
    <xf numFmtId="0" fontId="41" fillId="3" borderId="1" xfId="0" applyFont="true" applyFill="true" applyBorder="true" applyAlignment="true">
      <alignment horizontal="center" vertical="center" wrapText="true"/>
    </xf>
    <xf numFmtId="0" fontId="41" fillId="3" borderId="77" xfId="0" applyFont="true" applyFill="true" applyBorder="true" applyAlignment="true">
      <alignment horizontal="center" vertical="center" wrapText="true"/>
    </xf>
    <xf numFmtId="0" fontId="41" fillId="3" borderId="78" xfId="0" applyFont="true" applyFill="true" applyBorder="true" applyAlignment="true">
      <alignment horizontal="center" vertical="center" wrapText="true"/>
    </xf>
    <xf numFmtId="0" fontId="41" fillId="16" borderId="98" xfId="0" applyFont="true" applyFill="true" applyBorder="true" applyAlignment="true">
      <alignment horizontal="left" vertical="center" wrapText="true"/>
    </xf>
    <xf numFmtId="0" fontId="41" fillId="16" borderId="96" xfId="0" applyFont="true" applyFill="true" applyBorder="true" applyAlignment="true">
      <alignment horizontal="left" vertical="center" wrapText="true"/>
    </xf>
    <xf numFmtId="0" fontId="41" fillId="16" borderId="101" xfId="0" applyFont="true" applyFill="true" applyBorder="true" applyAlignment="true">
      <alignment horizontal="left" vertical="center" wrapText="true"/>
    </xf>
    <xf numFmtId="0" fontId="5" fillId="15" borderId="10" xfId="0" applyFont="true" applyFill="true" applyBorder="true" applyAlignment="true"/>
    <xf numFmtId="0" fontId="5" fillId="3" borderId="10" xfId="0" applyFont="true" applyFill="true" applyBorder="true" applyAlignment="true"/>
    <xf numFmtId="0" fontId="5" fillId="15" borderId="10" xfId="0" applyFont="true" applyFill="true" applyBorder="true"/>
    <xf numFmtId="0" fontId="5" fillId="3" borderId="10" xfId="0" applyFont="true" applyFill="true" applyBorder="true"/>
    <xf numFmtId="0" fontId="71" fillId="3" borderId="10" xfId="0" applyFont="true" applyFill="true" applyBorder="true" applyAlignment="true">
      <alignment horizontal="center" vertical="center" wrapText="true"/>
    </xf>
    <xf numFmtId="0" fontId="3" fillId="15" borderId="10" xfId="0" applyFont="true" applyFill="true" applyBorder="true" applyAlignment="true">
      <alignment wrapText="true"/>
    </xf>
    <xf numFmtId="0" fontId="3" fillId="15" borderId="10" xfId="0" applyFont="true" applyFill="true" applyBorder="true" applyAlignment="true">
      <alignment vertical="top" wrapText="true"/>
    </xf>
    <xf numFmtId="0" fontId="41" fillId="15" borderId="96" xfId="0" applyFont="true" applyFill="true" applyBorder="true" applyAlignment="true">
      <alignment horizontal="left" vertical="center" wrapText="true"/>
    </xf>
    <xf numFmtId="0" fontId="54" fillId="17" borderId="1" xfId="0" applyFont="true" applyFill="true" applyBorder="true" applyAlignment="true"/>
    <xf numFmtId="0" fontId="26" fillId="3" borderId="2" xfId="0" applyFont="true" applyFill="true" applyBorder="true" applyAlignment="true"/>
    <xf numFmtId="0" fontId="41" fillId="3" borderId="1" xfId="0" applyFont="true" applyFill="true" applyBorder="true" applyAlignment="true">
      <alignment horizontal="center" vertical="center"/>
    </xf>
    <xf numFmtId="0" fontId="41" fillId="3" borderId="77" xfId="0" applyFont="true" applyFill="true" applyBorder="true" applyAlignment="true">
      <alignment horizontal="center" vertical="center"/>
    </xf>
    <xf numFmtId="0" fontId="41" fillId="3" borderId="84" xfId="0" applyFont="true" applyFill="true" applyBorder="true" applyAlignment="true">
      <alignment horizontal="center" vertical="center"/>
    </xf>
    <xf numFmtId="0" fontId="41" fillId="3" borderId="10"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72" fillId="3" borderId="51" xfId="0" applyFont="true" applyFill="true" applyBorder="true" applyAlignment="true">
      <alignment horizontal="left" wrapText="true"/>
    </xf>
    <xf numFmtId="169" fontId="46" fillId="2" borderId="99" xfId="0" applyNumberFormat="true" applyFont="true" applyFill="true" applyBorder="true" applyAlignment="true">
      <alignment vertical="center" wrapText="true"/>
    </xf>
    <xf numFmtId="0" fontId="47" fillId="2" borderId="10" xfId="0" applyFont="true" applyFill="true" applyBorder="true" applyAlignment="true">
      <alignment vertical="center" wrapText="true"/>
    </xf>
    <xf numFmtId="0" fontId="47" fillId="2" borderId="8" xfId="0" applyFont="true" applyFill="true" applyBorder="true" applyAlignment="true">
      <alignment vertical="center" wrapText="true"/>
    </xf>
    <xf numFmtId="0" fontId="41" fillId="3" borderId="3" xfId="0" applyFont="true" applyFill="true" applyBorder="true" applyAlignment="true">
      <alignment horizontal="center" vertical="center"/>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41" fillId="3" borderId="3" xfId="0" applyFont="true" applyFill="true" applyBorder="true" applyAlignment="true">
      <alignment horizontal="center" vertical="center" wrapText="true"/>
    </xf>
    <xf numFmtId="0" fontId="41" fillId="16" borderId="52" xfId="0" applyFont="true" applyFill="true" applyBorder="true" applyAlignment="true">
      <alignment horizontal="left" vertical="center" wrapText="true"/>
    </xf>
    <xf numFmtId="0" fontId="41" fillId="16" borderId="53" xfId="0" applyFont="true" applyFill="true" applyBorder="true" applyAlignment="true">
      <alignment horizontal="left" vertical="center" wrapText="true"/>
    </xf>
    <xf numFmtId="0" fontId="41" fillId="3" borderId="84" xfId="0" applyFont="true" applyFill="true" applyBorder="true" applyAlignment="true">
      <alignment horizontal="center" vertical="center" wrapText="true"/>
    </xf>
    <xf numFmtId="0" fontId="41" fillId="16" borderId="54" xfId="0" applyFont="true" applyFill="true" applyBorder="true" applyAlignment="true">
      <alignment horizontal="left" vertical="center" wrapText="true"/>
    </xf>
    <xf numFmtId="0" fontId="41" fillId="3" borderId="91" xfId="0" applyFont="true" applyFill="true" applyBorder="true" applyAlignment="true">
      <alignment horizontal="center" vertical="center" wrapText="true"/>
    </xf>
    <xf numFmtId="0" fontId="68" fillId="16" borderId="52" xfId="0" applyFont="true" applyFill="true" applyBorder="true" applyAlignment="true">
      <alignment horizontal="left" vertical="center" wrapText="true"/>
    </xf>
    <xf numFmtId="0" fontId="68" fillId="16" borderId="53" xfId="0" applyFont="true" applyFill="true" applyBorder="true" applyAlignment="true">
      <alignment horizontal="left" vertical="center" wrapText="true"/>
    </xf>
    <xf numFmtId="0" fontId="3" fillId="3" borderId="10" xfId="0" applyFont="true" applyFill="true" applyBorder="true"/>
    <xf numFmtId="0" fontId="48" fillId="3" borderId="10" xfId="0" applyFont="true" applyFill="true" applyBorder="true" applyAlignment="true">
      <alignment horizontal="center" vertical="center" wrapText="true"/>
    </xf>
    <xf numFmtId="0" fontId="41" fillId="16" borderId="97" xfId="0" applyFont="true" applyFill="true" applyBorder="true" applyAlignment="true">
      <alignment horizontal="left" vertical="center" wrapText="true"/>
    </xf>
    <xf numFmtId="169" fontId="46" fillId="2" borderId="99" xfId="0" applyNumberFormat="true" applyFont="true" applyFill="true" applyBorder="true" applyAlignment="true">
      <alignment vertical="center"/>
    </xf>
    <xf numFmtId="0" fontId="47" fillId="2" borderId="10" xfId="0" applyFont="true" applyFill="true" applyBorder="true" applyAlignment="true">
      <alignment vertical="center"/>
    </xf>
    <xf numFmtId="0" fontId="47" fillId="2" borderId="8" xfId="0" applyFont="true" applyFill="true" applyBorder="true" applyAlignment="true">
      <alignment vertical="center"/>
    </xf>
    <xf numFmtId="0" fontId="54" fillId="17" borderId="3" xfId="0" applyFont="true" applyFill="true" applyBorder="true" applyAlignment="true"/>
    <xf numFmtId="0" fontId="26" fillId="3" borderId="4" xfId="0" applyFont="true" applyFill="true" applyBorder="true" applyAlignment="true"/>
    <xf numFmtId="0" fontId="55" fillId="17" borderId="3" xfId="0" applyFont="true" applyFill="true" applyBorder="true" applyAlignment="true"/>
    <xf numFmtId="0" fontId="55" fillId="3" borderId="4" xfId="0" applyFont="true" applyFill="true" applyBorder="true" applyAlignment="true"/>
    <xf numFmtId="0" fontId="41" fillId="16" borderId="52" xfId="674" applyFont="true" applyFill="true" applyBorder="true" applyAlignment="true">
      <alignment horizontal="left" vertical="center" wrapText="true"/>
    </xf>
    <xf numFmtId="0" fontId="41" fillId="16" borderId="53" xfId="686" applyFont="true" applyFill="true" applyBorder="true" applyAlignment="true">
      <alignment horizontal="left" vertical="center" wrapText="true"/>
    </xf>
    <xf numFmtId="0" fontId="41" fillId="16" borderId="54" xfId="698" applyFont="true" applyFill="true" applyBorder="true" applyAlignment="true">
      <alignment horizontal="left" vertical="center" wrapText="true"/>
    </xf>
    <xf numFmtId="0" fontId="41" fillId="16" borderId="53" xfId="806" applyFont="true" applyFill="true" applyBorder="true" applyAlignment="true">
      <alignment horizontal="left" vertical="center" wrapText="true"/>
    </xf>
    <xf numFmtId="0" fontId="41" fillId="16" borderId="54" xfId="818" applyFont="true" applyFill="true" applyBorder="true" applyAlignment="true">
      <alignment horizontal="left" vertical="center" wrapText="true"/>
    </xf>
    <xf numFmtId="0" fontId="41" fillId="16" borderId="53" xfId="866" applyFont="true" applyFill="true" applyBorder="true" applyAlignment="true">
      <alignment horizontal="left" vertical="center" wrapText="true"/>
    </xf>
    <xf numFmtId="0" fontId="41" fillId="16" borderId="54" xfId="878" applyFont="true" applyFill="true" applyBorder="true" applyAlignment="true">
      <alignment horizontal="left" vertical="center" wrapText="true"/>
    </xf>
    <xf numFmtId="0" fontId="48" fillId="3" borderId="10" xfId="1029" applyFont="true" applyAlignment="true">
      <alignment horizontal="center" vertical="center" wrapText="true"/>
    </xf>
    <xf numFmtId="0" fontId="48" fillId="3" borderId="10" xfId="1030" applyFont="true" applyAlignment="true">
      <alignment horizontal="center" vertical="center" wrapText="true"/>
    </xf>
    <xf numFmtId="0" fontId="48" fillId="3" borderId="10" xfId="1031" applyFont="true" applyAlignment="true">
      <alignment horizontal="center" vertical="center" wrapText="true"/>
    </xf>
    <xf numFmtId="0" fontId="41" fillId="3" borderId="51" xfId="1032" applyFont="true" applyBorder="true" applyAlignment="true">
      <alignment horizontal="left" wrapText="true"/>
    </xf>
    <xf numFmtId="0" fontId="41" fillId="3" borderId="51" xfId="1033" applyFont="true" applyBorder="true" applyAlignment="true">
      <alignment horizontal="left" wrapText="true"/>
    </xf>
    <xf numFmtId="0" fontId="41" fillId="16" borderId="53" xfId="1038" applyFont="true" applyFill="true" applyBorder="true" applyAlignment="true">
      <alignment horizontal="left" vertical="top" wrapText="true"/>
    </xf>
    <xf numFmtId="0" fontId="40" fillId="3" borderId="10" xfId="1044" applyFont="true" applyAlignment="true">
      <alignment horizontal="left" vertical="top" wrapText="true"/>
    </xf>
    <xf numFmtId="0" fontId="40" fillId="3" borderId="10" xfId="1045" applyFont="true" applyAlignment="true">
      <alignment horizontal="left" vertical="top" wrapText="true"/>
    </xf>
    <xf numFmtId="0" fontId="40" fillId="3" borderId="10" xfId="1046" applyFont="true" applyAlignment="true">
      <alignment horizontal="left" vertical="top" wrapText="true"/>
    </xf>
    <xf numFmtId="0" fontId="41" fillId="16" borderId="52" xfId="668" applyFont="true" applyFill="true" applyBorder="true" applyAlignment="true">
      <alignment horizontal="left" vertical="center" wrapText="true"/>
    </xf>
    <xf numFmtId="0" fontId="41" fillId="16" borderId="53" xfId="680" applyFont="true" applyFill="true" applyBorder="true" applyAlignment="true">
      <alignment horizontal="left" vertical="center" wrapText="true"/>
    </xf>
    <xf numFmtId="0" fontId="41" fillId="16" borderId="54" xfId="692" applyFont="true" applyFill="true" applyBorder="true" applyAlignment="true">
      <alignment horizontal="left" vertical="center" wrapText="true"/>
    </xf>
    <xf numFmtId="0" fontId="41" fillId="16" borderId="53" xfId="800" applyFont="true" applyFill="true" applyBorder="true" applyAlignment="true">
      <alignment horizontal="left" vertical="center" wrapText="true"/>
    </xf>
    <xf numFmtId="0" fontId="41" fillId="16" borderId="54" xfId="812" applyFont="true" applyFill="true" applyBorder="true" applyAlignment="true">
      <alignment horizontal="left" vertical="center" wrapText="true"/>
    </xf>
    <xf numFmtId="0" fontId="41" fillId="16" borderId="53" xfId="860" applyFont="true" applyFill="true" applyBorder="true" applyAlignment="true">
      <alignment horizontal="left" vertical="center" wrapText="true"/>
    </xf>
    <xf numFmtId="0" fontId="41" fillId="16" borderId="54" xfId="872" applyFont="true" applyFill="true" applyBorder="true" applyAlignment="true">
      <alignment horizontal="left" vertical="center" wrapText="true"/>
    </xf>
    <xf numFmtId="0" fontId="23" fillId="0" borderId="10" xfId="0" applyFont="true" applyFill="true" applyBorder="true" applyAlignment="true">
      <alignment horizontal="right" vertical="top" wrapText="true"/>
    </xf>
    <xf numFmtId="0" fontId="23" fillId="0" borderId="10" xfId="0" applyFont="true" applyBorder="true" applyAlignment="true">
      <alignment horizontal="right" vertical="top" wrapText="true"/>
    </xf>
    <xf numFmtId="0" fontId="41" fillId="16" borderId="53"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63" fillId="0" borderId="10" xfId="0" applyFont="true" applyFill="true" applyBorder="true" applyAlignment="true">
      <alignment vertical="top"/>
    </xf>
    <xf numFmtId="0" fontId="0" fillId="0" borderId="10" xfId="0" applyBorder="true" applyAlignment="true"/>
    <xf numFmtId="0" fontId="23" fillId="0" borderId="0" xfId="0" applyFont="true" applyAlignment="true">
      <alignment horizontal="right" vertical="top" wrapText="true"/>
    </xf>
    <xf numFmtId="0" fontId="23" fillId="3" borderId="10" xfId="990" applyFont="true" applyAlignment="true">
      <alignment horizontal="right" vertical="top" wrapText="true"/>
    </xf>
    <xf numFmtId="0" fontId="23" fillId="3" borderId="46" xfId="991" applyFont="true" applyBorder="true" applyAlignment="true">
      <alignment horizontal="right" vertical="top" wrapText="true"/>
    </xf>
    <xf numFmtId="0" fontId="23" fillId="3" borderId="47" xfId="992" applyFont="true" applyBorder="true" applyAlignment="true">
      <alignment horizontal="right" vertical="top" wrapText="true"/>
    </xf>
    <xf numFmtId="0" fontId="23" fillId="3" borderId="10" xfId="1002" applyFont="true" applyAlignment="true">
      <alignment horizontal="right" vertical="top" wrapText="true"/>
    </xf>
    <xf numFmtId="0" fontId="23" fillId="3" borderId="46" xfId="1003" applyFont="true" applyBorder="true" applyAlignment="true">
      <alignment horizontal="right" vertical="top" wrapText="true"/>
    </xf>
    <xf numFmtId="0" fontId="23" fillId="3" borderId="47" xfId="1004" applyFont="true" applyBorder="true" applyAlignment="true">
      <alignment horizontal="right" vertical="top" wrapText="true"/>
    </xf>
    <xf numFmtId="0" fontId="23" fillId="3" borderId="10" xfId="1013" applyFont="true" applyAlignment="true">
      <alignment horizontal="right" vertical="top" wrapText="true"/>
    </xf>
    <xf numFmtId="0" fontId="23" fillId="3" borderId="46" xfId="1014" applyFont="true" applyBorder="true" applyAlignment="true">
      <alignment horizontal="right" vertical="top" wrapText="true"/>
    </xf>
    <xf numFmtId="0" fontId="23" fillId="3" borderId="47" xfId="1015" applyFont="true" applyBorder="true" applyAlignment="true">
      <alignment horizontal="right" vertical="top" wrapText="true"/>
    </xf>
    <xf numFmtId="0" fontId="23" fillId="3" borderId="10" xfId="0" applyFont="true" applyFill="true" applyBorder="true" applyAlignment="true">
      <alignment horizontal="right" vertical="top" wrapText="true"/>
    </xf>
  </cellXfs>
  <cellStyles count="1048">
    <cellStyle name="Normal" xfId="0" builtinId="0"/>
    <cellStyle name="Normal 3" xfId="1047" xr:uid="{F5A7B000-2AB3-4091-B10D-ACA260838A5E}"/>
    <cellStyle name="style1619605582300" xfId="102" xr:uid="{BD355D9E-4E64-4546-BD94-4E386E128BEA}"/>
    <cellStyle name="style1619605582316" xfId="103" xr:uid="{570706A6-936B-465A-A7DB-5371BA738C18}"/>
    <cellStyle name="style1619605582347" xfId="97" xr:uid="{61B53048-53E7-4FD9-B9D5-DC408E55DF7C}"/>
    <cellStyle name="style1619605582363" xfId="91" xr:uid="{4EFB3C19-EB7F-4B66-A65D-F2ED5CFBC673}"/>
    <cellStyle name="style1619605582400" xfId="96" xr:uid="{6EF57B14-5C30-42AA-B49B-5A6286B0CA9D}"/>
    <cellStyle name="style1619605582447" xfId="90" xr:uid="{79A4B887-362E-47DF-ADA8-95F351118C82}"/>
    <cellStyle name="style1619605582463" xfId="85" xr:uid="{AB1F49AE-C5C3-44BB-9CB2-259DBB699407}"/>
    <cellStyle name="style1619605582494" xfId="79" xr:uid="{4C83C002-BD4D-48E1-9493-43D7A7FDA2C5}"/>
    <cellStyle name="style1619605582516" xfId="71" xr:uid="{A841A3CE-80E6-43F6-8C0B-8625AFB14957}"/>
    <cellStyle name="style1619605582547" xfId="84" xr:uid="{4348E4C1-5B0C-4431-9B24-8D1AA8A441E6}"/>
    <cellStyle name="style1619605582563" xfId="78" xr:uid="{CD017643-166C-48D4-B9DB-C87322357D15}"/>
    <cellStyle name="style1619605582594" xfId="70" xr:uid="{008E7182-6139-4F0C-B5DB-C54634C7850B}"/>
    <cellStyle name="style1619605582617" xfId="67" xr:uid="{2DF87EEC-8536-48AB-88FF-C7892A861426}"/>
    <cellStyle name="style1619605582632" xfId="66" xr:uid="{FA16A4B4-514B-42D4-A3BE-75FE2FC91A5F}"/>
    <cellStyle name="style1619605582663" xfId="64" xr:uid="{2FD10A86-1709-454E-9518-9B2834578280}"/>
    <cellStyle name="style1619605582679" xfId="51" xr:uid="{0F97A236-59BD-450F-8761-F1A99A48B262}"/>
    <cellStyle name="style1619605582701" xfId="46" xr:uid="{4B72815F-07D6-4F46-A0EA-39552D50B018}"/>
    <cellStyle name="style1619605582748" xfId="44" xr:uid="{40C37026-8746-4578-A8AA-117AFD43A29B}"/>
    <cellStyle name="style1619605582779" xfId="43" xr:uid="{602E99E5-A62D-40EF-8299-D981C83A2764}"/>
    <cellStyle name="style1619605582801" xfId="45" xr:uid="{1DC5E76A-DBE5-48D1-AC31-9072A19C1C9D}"/>
    <cellStyle name="style1619605582817" xfId="42" xr:uid="{6C28DD34-FAC8-4429-95C3-EB740E0E885D}"/>
    <cellStyle name="style1619605582848" xfId="41" xr:uid="{72D88123-5AB9-4757-BE6B-DB2F44A40A37}"/>
    <cellStyle name="style1619605582880" xfId="40" xr:uid="{A6F01C6D-6E1C-448B-96C5-3ED960284C89}"/>
    <cellStyle name="style1619605582917" xfId="39" xr:uid="{19C59836-D34D-4D95-952C-025BF3DD3D60}"/>
    <cellStyle name="style1619605582933" xfId="38" xr:uid="{8D955F4B-8E22-4C69-8D16-335FAD7D10C3}"/>
    <cellStyle name="style1619605582964" xfId="37" xr:uid="{2BCD2D6A-0AB4-4A10-A50A-63AA2700CF5F}"/>
    <cellStyle name="style1619605582980" xfId="36" xr:uid="{E9E6BB3C-F742-48CC-A386-49167C2E3B8E}"/>
    <cellStyle name="style1619605583033" xfId="22" xr:uid="{71333C92-014B-42F4-9068-BB7F3D60CF4A}"/>
    <cellStyle name="style1619605583040" xfId="21" xr:uid="{0F151FC4-D598-4370-B666-2B22300C4156}"/>
    <cellStyle name="style1619605584129" xfId="100" xr:uid="{529CC9AB-EA5C-48D4-B4CF-13DFA30D84E4}"/>
    <cellStyle name="style1619605584144" xfId="101" xr:uid="{A46B0C36-A3C0-4AAF-86E8-0E1524C487C3}"/>
    <cellStyle name="style1619605584176" xfId="95" xr:uid="{29CA64FB-D4EB-4071-A74B-CAD5D072DF6D}"/>
    <cellStyle name="style1619605584198" xfId="89" xr:uid="{0EF1D858-F8AF-40BE-AAA4-02A3EBEF79E2}"/>
    <cellStyle name="style1619605584213" xfId="94" xr:uid="{EEC3A4E8-D76A-4CB1-AEAB-23E339A78812}"/>
    <cellStyle name="style1619605584260" xfId="88" xr:uid="{4B551944-B424-4DB5-BD59-7C03477E8BD6}"/>
    <cellStyle name="style1619605584276" xfId="83" xr:uid="{33636D97-A97F-4126-BEBC-625D88815FE3}"/>
    <cellStyle name="style1619605584298" xfId="77" xr:uid="{CFC8877C-3763-4412-801C-18066DF58EA2}"/>
    <cellStyle name="style1619605584329" xfId="73" xr:uid="{CE64531A-47A0-443C-BDCA-70D58029C051}"/>
    <cellStyle name="style1619605584345" xfId="82" xr:uid="{ECAB9BBA-E6B8-4E00-ACD4-114B800C58B3}"/>
    <cellStyle name="style1619605584361" xfId="76" xr:uid="{88848B60-60E7-41D0-955C-CB8AFCEF857B}"/>
    <cellStyle name="style1619605584392" xfId="72" xr:uid="{9034DA46-DF88-40C7-909F-97908E6AC597}"/>
    <cellStyle name="style1619605584414" xfId="69" xr:uid="{260C57E2-3DDC-4C86-AF9C-B8D12F426AE0}"/>
    <cellStyle name="style1619605584430" xfId="68" xr:uid="{3F4585E4-2636-438F-9045-6E7BFF1B8C09}"/>
    <cellStyle name="style1619605584461" xfId="65" xr:uid="{B7395B56-054A-455E-8B61-F556889526B6}"/>
    <cellStyle name="style1619605584476" xfId="58" xr:uid="{E3B5581D-DE74-4152-8B40-C6F0E8EA073A}"/>
    <cellStyle name="style1619605584530" xfId="56" xr:uid="{71CD83A6-A759-4E86-8CF8-C1B3DC328E4C}"/>
    <cellStyle name="style1619605584545" xfId="55" xr:uid="{FAC9E809-0AB7-49DE-A5A8-BFAE85C6FA98}"/>
    <cellStyle name="style1619605584561" xfId="57" xr:uid="{3ECF5DE8-5B60-4BCB-A80B-F9A3EEEBB43E}"/>
    <cellStyle name="style1619605584592" xfId="54" xr:uid="{6AC909AE-D07C-4353-9C86-3CBDD9B9B33B}"/>
    <cellStyle name="style1619605584615" xfId="53" xr:uid="{6024DDE9-2D94-49E5-A8A4-C289AD4F523A}"/>
    <cellStyle name="style1619605584630" xfId="52" xr:uid="{97821232-BF85-4C89-BA02-E44E97B9B2DE}"/>
    <cellStyle name="style1619605584680" xfId="50" xr:uid="{C136762B-5858-4BB6-A070-1D460FF0DD64}"/>
    <cellStyle name="style1619605584686" xfId="49" xr:uid="{1169E92F-E876-4F4D-860B-613B5C9621F0}"/>
    <cellStyle name="style1619605584715" xfId="48" xr:uid="{B9E9568F-D071-4B38-A778-692C41FE6559}"/>
    <cellStyle name="style1619605584730" xfId="47" xr:uid="{07313914-5789-4D5C-99E9-627E06370362}"/>
    <cellStyle name="style1619605584762" xfId="24" xr:uid="{2E797D1F-5E67-4B04-93A1-FDFBB5C469BF}"/>
    <cellStyle name="style1619605584777" xfId="23" xr:uid="{D442A32A-3645-4AFD-818F-A3242673A0B5}"/>
    <cellStyle name="style1619605586032" xfId="98" xr:uid="{3786D122-CA3C-42FA-A99B-F5ABD5D9C1C6}"/>
    <cellStyle name="style1619605586042" xfId="99" xr:uid="{FB25BED8-6FF9-4B93-8342-EF591C0A232B}"/>
    <cellStyle name="style1619605586073" xfId="93" xr:uid="{B8F52F80-12D8-4C85-9A8F-0370771FEA6F}"/>
    <cellStyle name="style1619605586104" xfId="87" xr:uid="{59FE5302-6D5A-4323-BE5E-A47CFBA8696E}"/>
    <cellStyle name="style1619605586120" xfId="92" xr:uid="{A384D005-7842-4D9A-B9E2-3549F9876F6D}"/>
    <cellStyle name="style1619605586163" xfId="86" xr:uid="{5DEA8813-DDE6-4303-8A8F-756C04572920}"/>
    <cellStyle name="style1619605586179" xfId="81" xr:uid="{E6C9D993-2B7F-4ECD-A620-2D66B17EDC51}"/>
    <cellStyle name="style1619605586210" xfId="75" xr:uid="{7ED91296-46C5-4733-BE0C-7A8CA65650CC}"/>
    <cellStyle name="style1619605586232" xfId="63" xr:uid="{E824D462-227C-449B-9CD4-5BF5409C57DB}"/>
    <cellStyle name="style1619605586263" xfId="80" xr:uid="{C1865B90-1878-4E87-B938-BBE606A85E14}"/>
    <cellStyle name="style1619605586279" xfId="74" xr:uid="{944AA9DF-A525-4C7B-B280-F8FA5C149D94}"/>
    <cellStyle name="style1619605586310" xfId="62" xr:uid="{53690A1A-7078-471C-A1BF-5904D5672D95}"/>
    <cellStyle name="style1619605586332" xfId="61" xr:uid="{0B01C10B-0E20-429C-9B08-EDE1AECE8093}"/>
    <cellStyle name="style1619605586348" xfId="60" xr:uid="{7D94A2ED-4A28-4D2E-8A30-39C321EFD2F7}"/>
    <cellStyle name="style1619605586379" xfId="59" xr:uid="{2D036114-B6C3-425E-B556-D8D56152617E}"/>
    <cellStyle name="style1619605586410" xfId="35" xr:uid="{56CC11F5-D7AD-4DB5-8AA5-3A3EB52EA90A}"/>
    <cellStyle name="style1619605586448" xfId="33" xr:uid="{42213863-95FF-4146-9776-7FA27ACBD1D9}"/>
    <cellStyle name="style1619605586479" xfId="32" xr:uid="{638FDF19-FECF-4405-B94F-62609C2D2881}"/>
    <cellStyle name="style1619605586495" xfId="34" xr:uid="{5F21167A-83AE-4E60-8240-7F45EF527A4C}"/>
    <cellStyle name="style1619605586526" xfId="31" xr:uid="{7AF44D24-2190-4C23-9994-7E29BE07C4CF}"/>
    <cellStyle name="style1619605586548" xfId="30" xr:uid="{C2C79DE9-99AB-400F-9D6F-A7DF28EB9B92}"/>
    <cellStyle name="style1619605586564" xfId="29" xr:uid="{2DB54A62-3FA3-4DF7-8528-B063F734BA8C}"/>
    <cellStyle name="style1619605586611" xfId="28" xr:uid="{5814EF8F-1269-4F5F-85EF-97572C578963}"/>
    <cellStyle name="style1619605586633" xfId="27" xr:uid="{7922491A-D7F3-4CE2-9D30-396CDCED203B}"/>
    <cellStyle name="style1619605586649" xfId="26" xr:uid="{DE291DEB-B9FE-44DE-AF22-132AA2ACB5B0}"/>
    <cellStyle name="style1619605586664" xfId="25" xr:uid="{58C4D959-A94B-4B2A-8618-DDC9A6DCC2B1}"/>
    <cellStyle name="style1619605586711" xfId="20" xr:uid="{557D80DF-5238-4141-958F-1E71F1043B07}"/>
    <cellStyle name="style1619605586733" xfId="19" xr:uid="{90D32688-DDD2-4D67-8569-A6BAC44CDCF7}"/>
    <cellStyle name="style1619606759170" xfId="523" xr:uid="{7307DD19-F04E-418B-BE69-21B6A6398CE3}"/>
    <cellStyle name="style1619606759192" xfId="522" xr:uid="{F9C686C0-6FF7-43C0-A86C-157D972F2BEE}"/>
    <cellStyle name="style1619606759208" xfId="511" xr:uid="{37AABC4F-F5BF-40EC-863B-4DA254D63E34}"/>
    <cellStyle name="style1619606759239" xfId="510" xr:uid="{7BE9C673-005B-4D31-9C46-0CA4BAE76EFF}"/>
    <cellStyle name="style1619606759277" xfId="520" xr:uid="{FAE782DE-C0FB-4F6D-8378-4FD5E606EF75}"/>
    <cellStyle name="style1619606759308" xfId="519" xr:uid="{17627B36-BAA3-478B-8086-FB0782625001}"/>
    <cellStyle name="style1619606759324" xfId="521" xr:uid="{61BBB8B6-0C38-409E-91A4-01C6AA42AEF1}"/>
    <cellStyle name="style1619606759355" xfId="518" xr:uid="{9D8AB8DA-A9B6-42E8-B13C-414A7543934A}"/>
    <cellStyle name="style1619606759371" xfId="509" xr:uid="{B95C1DE5-7CD6-4658-8021-BB81EFEE5CC5}"/>
    <cellStyle name="style1619606759393" xfId="508" xr:uid="{E65E94CD-4D91-47FC-AB26-2E253F46EDDA}"/>
    <cellStyle name="style1619606759409" xfId="507" xr:uid="{A3A60783-310D-40E5-AA6D-F902433575C1}"/>
    <cellStyle name="style1619606759440" xfId="506" xr:uid="{AA3D6351-4158-4C4C-B0A0-6C0394B8422E}"/>
    <cellStyle name="style1619606759455" xfId="499" xr:uid="{9BAB0B53-9772-4EE2-B2D4-E12D80D49272}"/>
    <cellStyle name="style1619606759493" xfId="487" xr:uid="{5093FDF9-B607-49EB-8FC6-E413FC0A5254}"/>
    <cellStyle name="style1619606759509" xfId="498" xr:uid="{D95C3406-F2E5-436A-BC21-295EAF7AD3F2}"/>
    <cellStyle name="style1619606759540" xfId="486" xr:uid="{E7D80F09-EF1D-4EC8-8EF3-9073BA1EF519}"/>
    <cellStyle name="style1619606759556" xfId="475" xr:uid="{23D252DE-9F36-46A7-8780-0F6F918D6253}"/>
    <cellStyle name="style1619606759578" xfId="474" xr:uid="{DDFC00F7-D1CE-4ED2-8801-95A8F7828553}"/>
    <cellStyle name="style1619606759609" xfId="497" xr:uid="{85B0A680-1388-44C2-B1FC-1B52A90669B8}"/>
    <cellStyle name="style1619606759640" xfId="496" xr:uid="{A707CFCF-79EC-4216-958A-F7476998E6BF}"/>
    <cellStyle name="style1619606759656" xfId="495" xr:uid="{27C26EE8-2AEA-4236-8EB3-AA5FFE3CB664}"/>
    <cellStyle name="style1619606759694" xfId="494" xr:uid="{EBA14A77-1138-42CD-9850-9B130BBBF62D}"/>
    <cellStyle name="style1619606759709" xfId="485" xr:uid="{7D52C308-A7E1-45E1-942C-6CB188B639EE}"/>
    <cellStyle name="style1619606759741" xfId="484" xr:uid="{524DCC9E-D33B-4788-B5A1-92095F9A3276}"/>
    <cellStyle name="style1619606759756" xfId="483" xr:uid="{878CA952-CA4E-4B0A-A1DC-F39381BB329B}"/>
    <cellStyle name="style1619606759778" xfId="482" xr:uid="{099DF015-78CF-44EA-AA70-1CAC5F1B4FD4}"/>
    <cellStyle name="style1619606759810" xfId="473" xr:uid="{9F33AEBD-1417-468D-B7FE-B866B78CAD88}"/>
    <cellStyle name="style1619606759841" xfId="472" xr:uid="{ACC120A8-9D17-4AFF-81A7-876227DEC66D}"/>
    <cellStyle name="style1619606759857" xfId="471" xr:uid="{CE791C32-D034-41E0-B84C-9AF2054D6563}"/>
    <cellStyle name="style1619606759894" xfId="470" xr:uid="{9C17CF5D-8E5E-4EC2-BF11-8299D58EC409}"/>
    <cellStyle name="style1619606760696" xfId="463" xr:uid="{E077C7C8-5854-4F61-99C8-B2B674F19641}"/>
    <cellStyle name="style1619606760717" xfId="462" xr:uid="{2C487225-4BAC-4E7F-B215-9F84020F072C}"/>
    <cellStyle name="style1619606760749" xfId="451" xr:uid="{363F7CCD-4691-441E-9385-FCCC8AD196E6}"/>
    <cellStyle name="style1619606760764" xfId="450" xr:uid="{D2EB8892-42B5-4A5A-8389-0290FB53342B}"/>
    <cellStyle name="style1619606760812" xfId="460" xr:uid="{3CC75B6F-B7EB-418F-BD0C-A3564B2B9180}"/>
    <cellStyle name="style1619606760827" xfId="459" xr:uid="{30AD3DAB-17C2-4BD1-9EEB-8CFD86D35EC8}"/>
    <cellStyle name="style1619606760857" xfId="461" xr:uid="{C59BB797-9FCF-4635-B96E-BFDBB3BBEA5C}"/>
    <cellStyle name="style1619606760880" xfId="458" xr:uid="{7D7500AD-3903-44EE-AB78-DABFAA867410}"/>
    <cellStyle name="style1619606760896" xfId="449" xr:uid="{2505A810-09DF-4D51-9FE0-08E0597DCFF6}"/>
    <cellStyle name="style1619606760912" xfId="448" xr:uid="{76273CFA-988E-4387-A7C2-686A039AE399}"/>
    <cellStyle name="style1619606760943" xfId="447" xr:uid="{0FDA2EBF-A4E7-4CB0-8418-2834B55DDDA7}"/>
    <cellStyle name="style1619606760959" xfId="446" xr:uid="{1F6A65FA-56A9-4FA3-8889-B7D6EF632E3D}"/>
    <cellStyle name="style1619606760981" xfId="439" xr:uid="{5D2A6574-E39B-454A-A49E-050E4B3BAF75}"/>
    <cellStyle name="style1619606760996" xfId="427" xr:uid="{DFDC91B1-C598-4F4D-823E-91866CB3683D}"/>
    <cellStyle name="style1619606761028" xfId="438" xr:uid="{C5018B42-DCE6-40A9-83A3-508C8E729E99}"/>
    <cellStyle name="style1619606761043" xfId="426" xr:uid="{E5774B6B-E763-4C6C-BF5B-EBABFEA5D4B6}"/>
    <cellStyle name="style1619606761075" xfId="415" xr:uid="{D30796E1-BF79-410D-B524-7CCE51DF5424}"/>
    <cellStyle name="style1619606761097" xfId="414" xr:uid="{AE250927-3FA1-4831-88FD-A1DB6CBE6107}"/>
    <cellStyle name="style1619606761112" xfId="437" xr:uid="{C86F9F78-5072-4A29-9E54-4AC5C7401B56}"/>
    <cellStyle name="style1619606761128" xfId="436" xr:uid="{47F72DAA-0676-4C16-9C13-C04BA870339A}"/>
    <cellStyle name="style1619606761159" xfId="435" xr:uid="{114F87DE-A38D-418F-AED0-BF2BC3F5135F}"/>
    <cellStyle name="style1619606761181" xfId="434" xr:uid="{3949E067-EB1C-44B6-A2F7-90C22D82C8EF}"/>
    <cellStyle name="style1619606761197" xfId="425" xr:uid="{503E9ED3-659C-4F02-A079-B9F1F69BFB03}"/>
    <cellStyle name="style1619606761213" xfId="424" xr:uid="{FE8C5844-14E3-4432-B026-DD418FBFA03B}"/>
    <cellStyle name="style1619606761244" xfId="423" xr:uid="{B5AFFEDE-30B7-4F2D-B97A-CE9DB36817AC}"/>
    <cellStyle name="style1619606761259" xfId="422" xr:uid="{E6F7B6AC-8630-4EFC-BBD4-56DA8983FEDD}"/>
    <cellStyle name="style1619606761297" xfId="413" xr:uid="{5291B79F-CF55-44E7-B66F-ECA718CA3268}"/>
    <cellStyle name="style1619606761328" xfId="412" xr:uid="{12303A38-2EAB-4EFC-93DF-710EDEECE643}"/>
    <cellStyle name="style1619606761344" xfId="411" xr:uid="{9455B2BD-A218-4CAD-80AD-5711FDD0D011}"/>
    <cellStyle name="style1619606761375" xfId="410" xr:uid="{3FE033D5-4FED-4635-B727-B7CFC130F644}"/>
    <cellStyle name="style1619606762231" xfId="403" xr:uid="{40F44DB7-4F3E-4066-A036-158EA7A5975C}"/>
    <cellStyle name="style1619606762246" xfId="402" xr:uid="{7798C259-AC02-42F0-BFB9-069643150296}"/>
    <cellStyle name="style1619606762278" xfId="391" xr:uid="{92DCFB13-BE5A-480E-B3C2-F4874948F50D}"/>
    <cellStyle name="style1619606762300" xfId="390" xr:uid="{D0D42C07-AE2E-4BE9-A581-C86FE51896E1}"/>
    <cellStyle name="style1619606762331" xfId="400" xr:uid="{0FE48448-4B7E-41AD-9CA7-D802D46462EE}"/>
    <cellStyle name="style1619606762362" xfId="399" xr:uid="{4FB6610B-D1A6-4519-A8CD-A24797B161C2}"/>
    <cellStyle name="style1619606762385" xfId="401" xr:uid="{312AE165-0D92-4289-AF8A-D7422D6C2788}"/>
    <cellStyle name="style1619606762400" xfId="398" xr:uid="{5614D740-D639-42E7-A5DF-915B3CF9A0F1}"/>
    <cellStyle name="style1619606762416" xfId="389" xr:uid="{63F6F00C-3FA2-4312-82FF-8AD1746349D7}"/>
    <cellStyle name="style1619606762447" xfId="388" xr:uid="{1982F2D1-E7C5-4D52-B5EF-70B1637DEF3B}"/>
    <cellStyle name="style1619606762463" xfId="387" xr:uid="{CC2BC4F0-1E1C-4B08-97C7-CDE8D50A2AAE}"/>
    <cellStyle name="style1619606762485" xfId="386" xr:uid="{77E341AB-354A-4D87-BD1B-9181603C889C}"/>
    <cellStyle name="style1619606762500" xfId="379" xr:uid="{3195F59B-5601-49B9-B2DF-3450DA3BFE7B}"/>
    <cellStyle name="style1619606762532" xfId="367" xr:uid="{B4BDD22D-CA04-437C-B1A1-FBABE74FEFCA}"/>
    <cellStyle name="style1619606762547" xfId="355" xr:uid="{E712A8A5-84F1-46DF-9228-E508CAB6C3FC}"/>
    <cellStyle name="style1619606762579" xfId="378" xr:uid="{591937D6-AECA-466E-9B66-999BED8CB3B3}"/>
    <cellStyle name="style1619606762601" xfId="366" xr:uid="{5D1FCAF5-CEAE-4310-A5C3-050C606F159E}"/>
    <cellStyle name="style1619606762616" xfId="354" xr:uid="{1E855B1D-8CF6-4C19-A579-64357F83A2F6}"/>
    <cellStyle name="style1619606762632" xfId="377" xr:uid="{FAA01D2A-1B00-4940-A417-F13FC3370FE8}"/>
    <cellStyle name="style1619606762663" xfId="376" xr:uid="{D4B7DC85-8EDA-4E10-8E2F-FB66C5D2F84A}"/>
    <cellStyle name="style1619606762685" xfId="375" xr:uid="{334FA191-47DD-4C95-8189-BFADA028C8D2}"/>
    <cellStyle name="style1619606762701" xfId="374" xr:uid="{58458A9D-550F-495A-AC5C-D61BFA0FA768}"/>
    <cellStyle name="style1619606762732" xfId="365" xr:uid="{F78ADEB4-017A-4C8F-9CA0-1BC589661428}"/>
    <cellStyle name="style1619606762748" xfId="364" xr:uid="{A6706710-1B4B-4213-A973-52FE07B55E65}"/>
    <cellStyle name="style1619606762779" xfId="363" xr:uid="{FB665E9A-3457-48AB-8D63-8B14EC833030}"/>
    <cellStyle name="style1619606762786" xfId="362" xr:uid="{1CD4C0CD-17B3-44E1-89CF-A29F0D7DCC1F}"/>
    <cellStyle name="style1619606762833" xfId="353" xr:uid="{2CEA41A2-7866-4D72-92F7-D14F18AC7C36}"/>
    <cellStyle name="style1619606762848" xfId="352" xr:uid="{BE8F5050-EF83-43F4-970F-327849B0DBA1}"/>
    <cellStyle name="style1619606762874" xfId="351" xr:uid="{C0C5E942-654E-44FF-8771-B54E77A7A7E5}"/>
    <cellStyle name="style1619606762886" xfId="350" xr:uid="{63E97968-35C1-4466-82F3-EFDC287C48D8}"/>
    <cellStyle name="style1619606763766" xfId="517" xr:uid="{5F02F728-35E6-47CC-AC18-13515ACCC8A1}"/>
    <cellStyle name="style1619606763788" xfId="516" xr:uid="{4A0A5A07-073D-4DBD-A362-990B7E42FDB9}"/>
    <cellStyle name="style1619606763819" xfId="505" xr:uid="{EA117770-F766-4165-AF55-E912B7E3F9D1}"/>
    <cellStyle name="style1619606763835" xfId="504" xr:uid="{84B8E363-E94F-442E-8500-FB72D8BA8CEE}"/>
    <cellStyle name="style1619606763875" xfId="514" xr:uid="{9D95A41F-45C1-4E6E-8E4D-D60140151855}"/>
    <cellStyle name="style1619606763904" xfId="513" xr:uid="{0465C54B-8DFC-426D-8C21-4BBC3E555734}"/>
    <cellStyle name="style1619606763920" xfId="515" xr:uid="{4EC1FE6E-4BB7-4698-9F1E-58DAB887603D}"/>
    <cellStyle name="style1619606763935" xfId="512" xr:uid="{EA06B420-52A3-4F36-8D96-966AB3194A78}"/>
    <cellStyle name="style1619606763966" xfId="503" xr:uid="{6C372F7C-E8FE-4E5B-A687-64EFD21A1B21}"/>
    <cellStyle name="style1619606763989" xfId="502" xr:uid="{C06D7DD1-571F-4815-9082-3C3FDF8E2650}"/>
    <cellStyle name="style1619606764004" xfId="501" xr:uid="{C28CD562-8B4C-4F42-B129-1FE358429EAE}"/>
    <cellStyle name="style1619606764020" xfId="500" xr:uid="{0CE9B4A1-0A0B-4A25-BE00-712D72F8B2A9}"/>
    <cellStyle name="style1619606764051" xfId="493" xr:uid="{4FFA77B7-5538-4CD3-9317-24D45EC1970E}"/>
    <cellStyle name="style1619606764067" xfId="481" xr:uid="{77C02FDC-E395-4A95-B632-94C7B8B988A8}"/>
    <cellStyle name="style1619606764089" xfId="492" xr:uid="{6D47396E-185A-41D1-BE7B-FC325D657644}"/>
    <cellStyle name="style1619606764104" xfId="480" xr:uid="{BEC81563-6E16-4EB3-9E38-6F295D018C12}"/>
    <cellStyle name="style1619606764136" xfId="469" xr:uid="{06412E13-AE8C-441F-9C00-9D7CF78BF482}"/>
    <cellStyle name="style1619606764151" xfId="468" xr:uid="{E4B91059-8670-4678-991C-3B3A3F0A965D}"/>
    <cellStyle name="style1619606764167" xfId="491" xr:uid="{4388B6D6-9777-46C6-9E98-9A80B38C023B}"/>
    <cellStyle name="style1619606764205" xfId="490" xr:uid="{E20F35B7-097E-4A7E-A4B3-40E14FFF39DF}"/>
    <cellStyle name="style1619606764220" xfId="489" xr:uid="{07535FDE-19FE-4C23-A11D-79E79F74E0CF}"/>
    <cellStyle name="style1619606764236" xfId="488" xr:uid="{E7C8A52C-2927-4D70-BFC2-0EFA7829B6F6}"/>
    <cellStyle name="style1619606764267" xfId="479" xr:uid="{6FD7C631-71FE-4179-BCA6-4662D833FA72}"/>
    <cellStyle name="style1619606764283" xfId="478" xr:uid="{ABB1DC9A-8B8E-42DF-80E7-6E32B182A163}"/>
    <cellStyle name="style1619606764305" xfId="477" xr:uid="{1FAC8508-A98C-43F2-8395-0914DCC664E0}"/>
    <cellStyle name="style1619606764321" xfId="476" xr:uid="{BB138238-3D5F-4465-9F0B-8FD316638E5F}"/>
    <cellStyle name="style1619606764352" xfId="467" xr:uid="{50422A47-DE96-4A60-A5C9-C7D2BDA34AC2}"/>
    <cellStyle name="style1619606764367" xfId="466" xr:uid="{7D232DE3-DF5A-46BC-A947-94647EB48960}"/>
    <cellStyle name="style1619606764390" xfId="465" xr:uid="{EFB82BC3-5A60-4537-9C6F-23F75273C7C4}"/>
    <cellStyle name="style1619606764405" xfId="464" xr:uid="{7880420E-7334-41FA-A242-7428C472A812}"/>
    <cellStyle name="style1619606765291" xfId="457" xr:uid="{1A275551-1F00-41CB-BB7B-56897FC2DB41}"/>
    <cellStyle name="style1619606765323" xfId="456" xr:uid="{BACF4775-9CC8-49B0-ADF6-581DD23A32EA}"/>
    <cellStyle name="style1619606765338" xfId="445" xr:uid="{4A88D2B3-0BDC-4BA3-9466-98231651C245}"/>
    <cellStyle name="style1619606765369" xfId="444" xr:uid="{41EE60E5-5D83-412C-B96B-256A57F67D16}"/>
    <cellStyle name="style1619606765407" xfId="454" xr:uid="{D76BFF1E-7E64-4B76-81DF-E7B7BF5D9544}"/>
    <cellStyle name="style1619606765439" xfId="453" xr:uid="{B513A00A-9CBF-42EF-ADEB-C40064BC9D64}"/>
    <cellStyle name="style1619606765454" xfId="455" xr:uid="{5AF0DCA0-B433-4566-85C5-BFA62E2368C0}"/>
    <cellStyle name="style1619606765485" xfId="452" xr:uid="{E78B34E3-E2D0-4CDE-883F-8E98E93F843E}"/>
    <cellStyle name="style1619606765508" xfId="443" xr:uid="{66769B40-E1D3-4192-AA41-5F1CCC34EFC4}"/>
    <cellStyle name="style1619606765523" xfId="442" xr:uid="{829D5044-B019-4650-9B51-BDB30433CC16}"/>
    <cellStyle name="style1619606765539" xfId="441" xr:uid="{6480DCFD-40FD-44B4-9B59-17E4D141824F}"/>
    <cellStyle name="style1619606765570" xfId="440" xr:uid="{A7948F42-A880-4F69-9980-F6789714F49C}"/>
    <cellStyle name="style1619606765592" xfId="433" xr:uid="{66CAEA7E-CCE7-4678-A008-D3D009A299D5}"/>
    <cellStyle name="style1619606765608" xfId="421" xr:uid="{02C17ABF-E437-4B7D-A118-27DCA5F6A229}"/>
    <cellStyle name="style1619606765623" xfId="432" xr:uid="{67BA4105-8602-4038-AC24-350489CE575B}"/>
    <cellStyle name="style1619606765655" xfId="420" xr:uid="{DDF05640-AD40-4EA2-B776-BF39AFF5732D}"/>
    <cellStyle name="style1619606765670" xfId="409" xr:uid="{7A084EB5-0D54-4EE1-9C0F-C35E8EF065AF}"/>
    <cellStyle name="style1619606765693" xfId="408" xr:uid="{CF719561-29AB-45D6-853F-2E8E554C850C}"/>
    <cellStyle name="style1619606765718" xfId="431" xr:uid="{1839208C-9F19-43A8-A8B7-65030F5A8EFE}"/>
    <cellStyle name="style1619606765733" xfId="430" xr:uid="{BEA89F94-C622-4316-A683-D9983B664BDE}"/>
    <cellStyle name="style1619606765765" xfId="429" xr:uid="{DD4D5BDD-D1FE-4BDF-B4A1-164934AFE970}"/>
    <cellStyle name="style1619606765780" xfId="428" xr:uid="{DAA59E0B-6013-4029-A9E1-A9BD5FAB3A3B}"/>
    <cellStyle name="style1619606765808" xfId="419" xr:uid="{425EFEE0-B437-4F75-BF8F-65403D31865B}"/>
    <cellStyle name="style1619606765824" xfId="418" xr:uid="{AA56F5CC-2382-40AB-B389-701E436D3929}"/>
    <cellStyle name="style1619606765840" xfId="417" xr:uid="{89A904D9-C2C7-4993-AE07-C9CFAF831707}"/>
    <cellStyle name="style1619606765860" xfId="416" xr:uid="{62CD93CC-9587-4AFF-BAAB-A63E8A993901}"/>
    <cellStyle name="style1619606765909" xfId="407" xr:uid="{76BD0F6E-315D-4388-9267-6F55D5667713}"/>
    <cellStyle name="style1619606765940" xfId="406" xr:uid="{22828EDA-BAB5-467E-BC0C-778448CDC882}"/>
    <cellStyle name="style1619606765956" xfId="405" xr:uid="{81799CB6-5923-4836-BCE9-0556CFD96E88}"/>
    <cellStyle name="style1619606765971" xfId="404" xr:uid="{8C9F66E4-84B7-48BA-B251-4CEC34C4027F}"/>
    <cellStyle name="style1619606766911" xfId="397" xr:uid="{C5525C91-8B05-4216-A9BD-5FEF75B7BBBC}"/>
    <cellStyle name="style1619606766943" xfId="396" xr:uid="{92876CF4-EF83-4FE8-8885-652FA6A3C90A}"/>
    <cellStyle name="style1619606766958" xfId="385" xr:uid="{26E57638-8483-4803-B7EB-D8AC4A8A9627}"/>
    <cellStyle name="style1619606766989" xfId="384" xr:uid="{7015C289-BED1-46CE-8841-60318CC07417}"/>
    <cellStyle name="style1619606767027" xfId="394" xr:uid="{243D4B96-FD52-4914-BA92-015654885B99}"/>
    <cellStyle name="style1619606767043" xfId="393" xr:uid="{BF5E8CD9-FF12-473E-9EF7-F9FE74FC4672}"/>
    <cellStyle name="style1619606767074" xfId="395" xr:uid="{DB8DEC75-D91E-4151-8D4D-A3C05B58E51A}"/>
    <cellStyle name="style1619606767199" xfId="392" xr:uid="{6253F782-AB10-4AA9-B453-3AFC8FC12805}"/>
    <cellStyle name="style1619606767239" xfId="383" xr:uid="{6B70F7FD-6C55-4727-8E92-166368F27770}"/>
    <cellStyle name="style1619606767280" xfId="382" xr:uid="{36D15EC1-E59E-479A-BEF9-E8B142CCB23E}"/>
    <cellStyle name="style1619606767308" xfId="381" xr:uid="{37AE8188-DEEA-4E56-880D-6A434B4C3555}"/>
    <cellStyle name="style1619606767339" xfId="380" xr:uid="{2DE3930A-C1B3-47CF-B0FB-B03534AC86A7}"/>
    <cellStyle name="style1619606767361" xfId="373" xr:uid="{F0CAD378-AF98-4BC7-B827-1D7012639A18}"/>
    <cellStyle name="style1619606767389" xfId="361" xr:uid="{79C27598-C8A5-4DEF-87E6-4C2204D10D4F}"/>
    <cellStyle name="style1619606767412" xfId="349" xr:uid="{25A07C84-46A8-4D6D-AA26-F8212513BC0D}"/>
    <cellStyle name="style1619606767432" xfId="372" xr:uid="{F2A4DECC-B83D-4DCC-9354-0734604C4ED6}"/>
    <cellStyle name="style1619606767452" xfId="360" xr:uid="{60625D71-0C94-492E-A1D4-91CC1D574272}"/>
    <cellStyle name="style1619606767473" xfId="348" xr:uid="{DF5EB6AC-DA4E-4652-899D-EB4958DEE5E3}"/>
    <cellStyle name="style1619606767501" xfId="371" xr:uid="{17DAD999-258E-470C-8820-5B4E7CFD0DBE}"/>
    <cellStyle name="style1619606767521" xfId="370" xr:uid="{4B5F848D-4FBF-4EBC-A02E-EBD1F0A790C7}"/>
    <cellStyle name="style1619606767544" xfId="369" xr:uid="{16E3D3C8-0576-46C5-8324-73D2E2538422}"/>
    <cellStyle name="style1619606767564" xfId="368" xr:uid="{756F24B3-5B5D-4B94-BC66-266D71039B7C}"/>
    <cellStyle name="style1619606767584" xfId="359" xr:uid="{85598813-CB9A-46CE-AE06-11F5CB3C4AF7}"/>
    <cellStyle name="style1619606767604" xfId="358" xr:uid="{C448C78E-0A6E-40A4-B6E7-1B89CFF909DB}"/>
    <cellStyle name="style1619606767625" xfId="357" xr:uid="{61A93294-A4AE-487D-B1F8-3CD2AAA11308}"/>
    <cellStyle name="style1619606767645" xfId="356" xr:uid="{A61B6EB2-2E25-4D10-A11D-C3D815DE6D36}"/>
    <cellStyle name="style1619606767683" xfId="347" xr:uid="{3EAE0F33-8F45-4DA2-B412-64B4AB4738F1}"/>
    <cellStyle name="style1619606767704" xfId="346" xr:uid="{B992FA23-732A-4BD4-878B-2DAE130F30CB}"/>
    <cellStyle name="style1619606767726" xfId="345" xr:uid="{92726FFA-13BE-4A4F-81FE-322C69A0BED2}"/>
    <cellStyle name="style1619606767744" xfId="344" xr:uid="{9E069F28-AB89-48CE-99C4-4B34C495ED3B}"/>
    <cellStyle name="style1619606769010" xfId="343" xr:uid="{36161E55-9A89-432A-B758-61AB03C848F8}"/>
    <cellStyle name="style1619606769041" xfId="342" xr:uid="{AFA2ACF4-C280-4531-884F-A2A969ABB80C}"/>
    <cellStyle name="style1619606769063" xfId="331" xr:uid="{59DD720D-F642-4C44-8F38-9C5977BBEB99}"/>
    <cellStyle name="style1619606769079" xfId="330" xr:uid="{C21EA334-B44C-4A00-8D65-2D9AEB945C3B}"/>
    <cellStyle name="style1619606769126" xfId="340" xr:uid="{1732B858-D79B-4930-913C-5A10317E0876}"/>
    <cellStyle name="style1619606769148" xfId="339" xr:uid="{D2B1B10B-FBB4-46FD-8EB3-21BBF6B19929}"/>
    <cellStyle name="style1619606769163" xfId="341" xr:uid="{4BB9EE6C-3A07-477B-AED5-5BB8A3C957ED}"/>
    <cellStyle name="style1619606769195" xfId="338" xr:uid="{47055A66-C905-4D6B-99EB-103865BDF66F}"/>
    <cellStyle name="style1619606769210" xfId="329" xr:uid="{3E2A39CF-BEDE-429E-A769-2D6C826D4540}"/>
    <cellStyle name="style1619606769226" xfId="328" xr:uid="{B19BEBBD-7D15-48B2-A755-8413B514D315}"/>
    <cellStyle name="style1619606769248" xfId="327" xr:uid="{F056BB58-14C0-4E26-A3D8-AECF485E7BD4}"/>
    <cellStyle name="style1619606769279" xfId="326" xr:uid="{9319C9E4-EB50-43E6-8EEF-19869C0C2F3E}"/>
    <cellStyle name="style1619606769295" xfId="319" xr:uid="{64981D96-50CE-49B8-B8D8-5A3FF17A0A38}"/>
    <cellStyle name="style1619606769310" xfId="307" xr:uid="{9F87BD08-7648-4568-8DFF-A9E89DDB4126}"/>
    <cellStyle name="style1619606769342" xfId="318" xr:uid="{D76C9CD9-61B6-4E26-9424-C4E9E2CA14B6}"/>
    <cellStyle name="style1619606769364" xfId="306" xr:uid="{684A641C-E810-49F0-8EE6-77F9F9A7AFBC}"/>
    <cellStyle name="style1619606769380" xfId="295" xr:uid="{BDBAABB9-BCC2-4A71-AA66-D0279E4E1E39}"/>
    <cellStyle name="style1619606769395" xfId="294" xr:uid="{60DEF9D6-02BE-4E7D-9AEE-F4FF0E240E98}"/>
    <cellStyle name="style1619606769426" xfId="317" xr:uid="{58911B63-CAFB-4380-8D77-97B31AE3B514}"/>
    <cellStyle name="style1619606769449" xfId="316" xr:uid="{F767E32E-1ACE-4AA1-B908-7C743DF038CF}"/>
    <cellStyle name="style1619606769464" xfId="315" xr:uid="{30548989-F2AE-47A9-806B-27D3BA393C03}"/>
    <cellStyle name="style1619606769484" xfId="314" xr:uid="{8481ED24-4608-4C27-879E-EB26BDC1B1C0}"/>
    <cellStyle name="style1619606769500" xfId="305" xr:uid="{E1BC5FF3-4F09-4005-B1AD-AD8BE884DB53}"/>
    <cellStyle name="style1619606769531" xfId="304" xr:uid="{421B0896-CAF6-4B1B-95C6-E6EA6022E1B9}"/>
    <cellStyle name="style1619606769549" xfId="303" xr:uid="{1D88D2F0-0938-48A0-A07F-1C43B8A13023}"/>
    <cellStyle name="style1619606769564" xfId="302" xr:uid="{E781CB25-EA3F-419A-9F46-7ADB817B9AE0}"/>
    <cellStyle name="style1619606769595" xfId="293" xr:uid="{B51279ED-1C3D-4E82-94BD-4C40688FBC35}"/>
    <cellStyle name="style1619606769611" xfId="292" xr:uid="{E4F4ABDC-DEEC-4FAD-B81B-7C406B859CA0}"/>
    <cellStyle name="style1619606769642" xfId="291" xr:uid="{E8D71F80-5523-46AE-897D-1FD080940513}"/>
    <cellStyle name="style1619606769664" xfId="290" xr:uid="{93A3CDAB-8E4A-4E3D-A742-A50D0F001B93}"/>
    <cellStyle name="style1619606770513" xfId="283" xr:uid="{CD78ACA0-84E4-4168-B11A-24F12E7D26C5}"/>
    <cellStyle name="style1619606770529" xfId="282" xr:uid="{073AFAB5-2235-4953-95EC-DAACC9279788}"/>
    <cellStyle name="style1619606770551" xfId="271" xr:uid="{0678BABA-0880-4BAB-A2F0-344511E629F0}"/>
    <cellStyle name="style1619606770567" xfId="270" xr:uid="{8AE5AC4C-AC8D-40A1-8988-C02F87F674AC}"/>
    <cellStyle name="style1619606770614" xfId="280" xr:uid="{BB05D1CD-0BFB-49E4-9DC7-F49AA1A9188F}"/>
    <cellStyle name="style1619606770629" xfId="279" xr:uid="{720AF1A9-7015-498C-9A53-738D302FE5BF}"/>
    <cellStyle name="style1619606770651" xfId="281" xr:uid="{C5CBB8B1-A08E-4FF0-8297-A0C8141DE977}"/>
    <cellStyle name="style1619606770683" xfId="278" xr:uid="{2AC79FD4-D1AE-4C04-9F25-2C98C3551883}"/>
    <cellStyle name="style1619606770698" xfId="269" xr:uid="{8CA97331-BFC4-45EB-ABAD-C06FC333722D}"/>
    <cellStyle name="style1619606770718" xfId="268" xr:uid="{EC58375E-EFF0-47B3-B28D-28C7D39B2719}"/>
    <cellStyle name="style1619606770751" xfId="267" xr:uid="{B9F9F4B1-1E31-4D22-93A0-7CEC1F9A15F2}"/>
    <cellStyle name="style1619606770767" xfId="266" xr:uid="{EAA61F36-9CA8-43A8-B391-564D3F66A265}"/>
    <cellStyle name="style1619606770783" xfId="259" xr:uid="{6E50737D-473E-47E5-B360-045A9E032524}"/>
    <cellStyle name="style1619606770814" xfId="247" xr:uid="{FE6DCF2D-D08A-4061-9F00-339F52F6B993}"/>
    <cellStyle name="style1619606770830" xfId="258" xr:uid="{E54B0103-9617-4AD7-9C84-6AF2A6F4A8B3}"/>
    <cellStyle name="style1619606770852" xfId="246" xr:uid="{E87D1B43-0B70-4164-957E-4F046B8AD932}"/>
    <cellStyle name="style1619606770879" xfId="235" xr:uid="{E3262616-B8CE-4809-B507-FE6EBE55EE4A}"/>
    <cellStyle name="style1619606770895" xfId="234" xr:uid="{7B0908DF-E9A7-4337-9905-0B0766AACDDE}"/>
    <cellStyle name="style1619606770926" xfId="257" xr:uid="{D75EE2F3-F0E6-47E2-B2C6-0154AC860A44}"/>
    <cellStyle name="style1619606770942" xfId="256" xr:uid="{73B6B125-2AA4-43D0-84E5-4B11641F7AC0}"/>
    <cellStyle name="style1619606770968" xfId="255" xr:uid="{F8B4D305-AC37-4F5C-A467-5C0054DCF2B4}"/>
    <cellStyle name="style1619606770983" xfId="254" xr:uid="{8CE91D67-17E8-40CB-837A-857843774A45}"/>
    <cellStyle name="style1619606770999" xfId="245" xr:uid="{62B8DA7B-9D3A-43BD-8716-01D6E7DF8ACD}"/>
    <cellStyle name="style1619606771030" xfId="244" xr:uid="{A6933E8C-AADD-4AAD-A017-487F8473EA89}"/>
    <cellStyle name="style1619606771052" xfId="243" xr:uid="{C5AA5A09-4ED0-4460-9397-6AD00B9F5AB3}"/>
    <cellStyle name="style1619606771068" xfId="242" xr:uid="{711E742F-7E8F-48D8-998B-34CC6B2440DB}"/>
    <cellStyle name="style1619606771115" xfId="233" xr:uid="{9595F09E-BFEE-4718-B3ED-F18F4C35ADBF}"/>
    <cellStyle name="style1619606771146" xfId="232" xr:uid="{FF34F2A6-58A6-4FBE-9E3A-D58744CD1393}"/>
    <cellStyle name="style1619606771152" xfId="231" xr:uid="{8F33A142-DAF6-42F6-99A0-F76D5F94A7D8}"/>
    <cellStyle name="style1619606771184" xfId="230" xr:uid="{EE2601A1-A1BF-449D-B4BB-40F4EB62B8A6}"/>
    <cellStyle name="style1619606771927" xfId="337" xr:uid="{C1E4197F-1FA6-43FF-B6C7-BD65C45F50EF}"/>
    <cellStyle name="style1619606771954" xfId="336" xr:uid="{4A1117A0-5507-4200-A0C7-D5F66C48CA0A}"/>
    <cellStyle name="style1619606771985" xfId="325" xr:uid="{2DF6582A-54CF-4B42-87DC-8247F4871115}"/>
    <cellStyle name="style1619606772001" xfId="324" xr:uid="{11FE2E1A-FE98-49C7-B172-0F9A8D1BF02B}"/>
    <cellStyle name="style1619606772054" xfId="334" xr:uid="{6E3679BE-556F-44DB-BC67-90A7A535DF03}"/>
    <cellStyle name="style1619606772070" xfId="333" xr:uid="{EEA6DE73-954C-4A58-88D4-4FE4C07D7E20}"/>
    <cellStyle name="style1619606772086" xfId="335" xr:uid="{1AAF34E2-E57A-46CB-BE97-D60BC23A7324}"/>
    <cellStyle name="style1619606772117" xfId="332" xr:uid="{02CF0DE5-9CA7-4698-AE27-DD4E5E641AEE}"/>
    <cellStyle name="style1619606772132" xfId="323" xr:uid="{F7ED5228-7E9C-45F5-876C-FC39CC856C4B}"/>
    <cellStyle name="style1619606772155" xfId="322" xr:uid="{ED4D62A4-9CF4-4DF0-8EE5-4E2AA617218F}"/>
    <cellStyle name="style1619606772170" xfId="321" xr:uid="{A5407CD1-83CB-4704-A3FB-A59FC19CC5B2}"/>
    <cellStyle name="style1619606772201" xfId="320" xr:uid="{F3CF22CE-1BBC-4371-BD76-E49DB183D662}"/>
    <cellStyle name="style1619606772217" xfId="313" xr:uid="{2D56AA6D-CB03-48DF-838D-105CD1254E14}"/>
    <cellStyle name="style1619606772233" xfId="301" xr:uid="{F6091797-9617-4450-A940-3EE9577A314E}"/>
    <cellStyle name="style1619606772255" xfId="312" xr:uid="{794F1A01-3B87-4943-89C7-53FAB68CC62A}"/>
    <cellStyle name="style1619606772286" xfId="300" xr:uid="{AF56E1E4-84C6-405F-A50C-F026D1ACB755}"/>
    <cellStyle name="style1619606772302" xfId="289" xr:uid="{1E8B0286-D08D-431C-9BC5-35395BBD3596}"/>
    <cellStyle name="style1619606772317" xfId="288" xr:uid="{14E92FB6-219E-4773-90AE-EBA79957A979}"/>
    <cellStyle name="style1619606772349" xfId="311" xr:uid="{D34F3D9F-CE4E-49F8-922F-2BFA4F6426F0}"/>
    <cellStyle name="style1619606772371" xfId="310" xr:uid="{88E6C0F9-06A0-4CFD-AE44-7EEA1DAD4C76}"/>
    <cellStyle name="style1619606772386" xfId="309" xr:uid="{9481D0BD-4078-4EBA-8C23-9A137A105BB8}"/>
    <cellStyle name="style1619606772418" xfId="308" xr:uid="{8FAA484F-AA3F-492E-B724-7C4FFDFBD377}"/>
    <cellStyle name="style1619606772433" xfId="299" xr:uid="{E860D9C4-04EE-4894-A41D-BACFEDB82383}"/>
    <cellStyle name="style1619606772455" xfId="298" xr:uid="{F9CB19C0-79B0-4941-9631-09F9BD3F1BAA}"/>
    <cellStyle name="style1619606772471" xfId="297" xr:uid="{A189F25B-A60A-4FC2-87FE-1BB735FDACB4}"/>
    <cellStyle name="style1619606772502" xfId="296" xr:uid="{F1AE1E2D-7487-4B35-9A7A-B56CF7E45EB6}"/>
    <cellStyle name="style1619606772518" xfId="287" xr:uid="{7171F1ED-31A2-4AF2-9CB4-2E1CB1C0BDD2}"/>
    <cellStyle name="style1619606772549" xfId="286" xr:uid="{A9561540-EDEE-4743-B6FE-477E0C668390}"/>
    <cellStyle name="style1619606772556" xfId="285" xr:uid="{DCE63592-DFE5-412F-82A8-A3083C93B915}"/>
    <cellStyle name="style1619606772587" xfId="284" xr:uid="{43DFD89D-BA32-4884-B868-22BE67974242}"/>
    <cellStyle name="style1619606773521" xfId="277" xr:uid="{7AFE3E91-282D-4ACA-AD34-D660016CEF91}"/>
    <cellStyle name="style1619606773552" xfId="276" xr:uid="{B1CBA53D-25A0-4FC8-AA63-82BD857F2CEE}"/>
    <cellStyle name="style1619606773574" xfId="265" xr:uid="{957C9ED6-6E68-4D8B-9549-EDF99DFB5A34}"/>
    <cellStyle name="style1619606773590" xfId="264" xr:uid="{360EE5E0-DDCB-488E-9DE6-FECB41D00CE0}"/>
    <cellStyle name="style1619606773637" xfId="274" xr:uid="{28B8FB58-1B0A-4F42-BBC3-9A8A79C0425C}"/>
    <cellStyle name="style1619606773659" xfId="273" xr:uid="{22F3306E-1CA1-49B3-9121-A594A9E0C2E0}"/>
    <cellStyle name="style1619606773674" xfId="275" xr:uid="{A42BAAEC-F48B-4AA4-9237-7F9B0D736CD3}"/>
    <cellStyle name="style1619606773690" xfId="272" xr:uid="{3BB3E06C-F28E-4563-9B0C-EEC9C1690126}"/>
    <cellStyle name="style1619606773721" xfId="263" xr:uid="{055E2A13-3C49-46FF-A44E-F1173F6D3714}"/>
    <cellStyle name="style1619606773737" xfId="262" xr:uid="{6AB71E19-AC87-4938-8A43-9A1A6B1E843B}"/>
    <cellStyle name="style1619606773759" xfId="261" xr:uid="{4BFBD38C-F904-46D0-A957-F5E7C9731C3C}"/>
    <cellStyle name="style1619606773775" xfId="260" xr:uid="{6CFE6290-0BE7-4B59-AE76-35A19FC80DD3}"/>
    <cellStyle name="style1619606773806" xfId="253" xr:uid="{0575EF78-6002-4552-A78E-81017B6A2931}"/>
    <cellStyle name="style1619606773822" xfId="241" xr:uid="{6B898175-E005-4DE6-8803-B3CF51FA27A2}"/>
    <cellStyle name="style1619606773853" xfId="252" xr:uid="{9CA1809A-EFC0-484E-9B13-E56DEC214B6A}"/>
    <cellStyle name="style1619606773865" xfId="240" xr:uid="{74698C75-43CD-4E4E-AE77-C76F0D3C8022}"/>
    <cellStyle name="style1619606773896" xfId="229" xr:uid="{7B4F49E3-8317-45F5-A6BB-43EBB8F34159}"/>
    <cellStyle name="style1619606773912" xfId="228" xr:uid="{1231A916-66F8-4C7B-AAC6-F93DF47A34E4}"/>
    <cellStyle name="style1619606773927" xfId="251" xr:uid="{F5F1FE22-6DB3-41E4-AA3B-E4B1BC49EEF7}"/>
    <cellStyle name="style1619606773960" xfId="250" xr:uid="{7E62881B-2E88-4DEF-B053-45409399C995}"/>
    <cellStyle name="style1619606773975" xfId="249" xr:uid="{62CB9040-7C5F-4EE3-9BE4-BD3D47A79BA4}"/>
    <cellStyle name="style1619606773991" xfId="248" xr:uid="{B858ADC0-DBB6-43C9-B8D6-1F7035EFBB09}"/>
    <cellStyle name="style1619606774022" xfId="239" xr:uid="{21C34CEB-5614-48E7-BA35-9C44B191D70B}"/>
    <cellStyle name="style1619606774038" xfId="238" xr:uid="{4E56E1FF-8560-4E5B-B510-650371CD4A31}"/>
    <cellStyle name="style1619606774060" xfId="237" xr:uid="{63B5ED47-4F3B-4122-A3C6-DA814E6CE1DB}"/>
    <cellStyle name="style1619606774091" xfId="236" xr:uid="{DB5C9F74-CFAF-4BA3-A551-E6FCF34765B2}"/>
    <cellStyle name="style1619606774122" xfId="227" xr:uid="{5FAACEA6-283E-4D4B-ABDA-4A62D3A2B973}"/>
    <cellStyle name="style1619606774154" xfId="226" xr:uid="{C99B5B4C-8277-4AEB-B3DA-4F4B627B3294}"/>
    <cellStyle name="style1619606774176" xfId="225" xr:uid="{EA867B46-72DD-4224-A41A-83DA90BFD21A}"/>
    <cellStyle name="style1619606774191" xfId="224" xr:uid="{E5D460EE-9050-4309-BFA1-4AF0047C8B61}"/>
    <cellStyle name="style1619606775310" xfId="223" xr:uid="{F819AFCE-4EFB-4A20-BBAA-D39A1E807BFA}"/>
    <cellStyle name="style1619606775341" xfId="222" xr:uid="{C9356D46-D477-4A07-8134-ADB3EFF7A84B}"/>
    <cellStyle name="style1619606775363" xfId="211" xr:uid="{A78D23E4-8F3A-42F0-B816-AFA4AEDF2189}"/>
    <cellStyle name="style1619606775379" xfId="210" xr:uid="{E2C488DF-D1AC-4DE9-AB0F-4BD47C38B347}"/>
    <cellStyle name="style1619606775426" xfId="220" xr:uid="{3ED7105D-90B9-4F7F-9451-0A5DA4F591C2}"/>
    <cellStyle name="style1619606775441" xfId="219" xr:uid="{B1AE6594-DB83-41CC-BE13-4CC702994FF9}"/>
    <cellStyle name="style1619606775463" xfId="221" xr:uid="{EA001E12-C4EF-402B-8F53-BE75B4404EC9}"/>
    <cellStyle name="style1619606775488" xfId="218" xr:uid="{1355EFDC-B27B-4B4A-91BC-57D986D6A39E}"/>
    <cellStyle name="style1619606775504" xfId="209" xr:uid="{A88A4019-ED9C-4513-96B9-8918F6173EC4}"/>
    <cellStyle name="style1619606775535" xfId="208" xr:uid="{8BBDEFBA-EA9D-46D7-8B56-F4EB36BA5212}"/>
    <cellStyle name="style1619606775551" xfId="207" xr:uid="{0FD319DC-3203-4685-AEDD-E6ECCA453413}"/>
    <cellStyle name="style1619606775579" xfId="206" xr:uid="{3C69C03F-B6FD-4140-B2C6-9B86CB92D09B}"/>
    <cellStyle name="style1619606775595" xfId="199" xr:uid="{ABF977C9-AB5D-4D9C-8481-860EB83F10B7}"/>
    <cellStyle name="style1619606775626" xfId="187" xr:uid="{87763111-28F8-4564-A48B-09185ECCAED9}"/>
    <cellStyle name="style1619606775642" xfId="198" xr:uid="{876768D5-0F5A-4C5C-A3A5-D3C84559098F}"/>
    <cellStyle name="style1619606775664" xfId="186" xr:uid="{88E67AB4-1624-46E1-891B-E8224B5603D5}"/>
    <cellStyle name="style1619606775679" xfId="175" xr:uid="{1A980B39-6C6B-4FAF-85F1-BBCDCC228D15}"/>
    <cellStyle name="style1619606775712" xfId="174" xr:uid="{482F37D5-BE1C-43F3-A9D6-9ABC60C3C388}"/>
    <cellStyle name="style1619606775734" xfId="197" xr:uid="{ABFBB862-7A96-4E51-9F67-0AC6F8F1B92F}"/>
    <cellStyle name="style1619606775750" xfId="196" xr:uid="{12D30649-24E7-412F-BDE5-0E6C55CAC922}"/>
    <cellStyle name="style1619606775764" xfId="195" xr:uid="{743BA6AF-ED41-478B-8687-94A10794DA8C}"/>
    <cellStyle name="style1619606775795" xfId="194" xr:uid="{1BA815E3-ACEA-4E8D-920F-64502D4AA451}"/>
    <cellStyle name="style1619606775811" xfId="185" xr:uid="{2EB7E136-BFCA-47BB-8613-BDAECCDC4B37}"/>
    <cellStyle name="style1619606775826" xfId="184" xr:uid="{9851970D-AE29-4B4B-9AB5-A2677BAD4AE4}"/>
    <cellStyle name="style1619606775858" xfId="183" xr:uid="{D6A2598F-F132-41EF-A0F8-BC7D785BF735}"/>
    <cellStyle name="style1619606775882" xfId="182" xr:uid="{D8FADCDC-98A5-4ED2-B6A3-B4F311903429}"/>
    <cellStyle name="style1619606775913" xfId="173" xr:uid="{4798CCEA-16D4-4A19-87C6-0C9380F23BE7}"/>
    <cellStyle name="style1619606775929" xfId="172" xr:uid="{D519D0B9-07AF-4A5C-B8E8-2E3E1C94F038}"/>
    <cellStyle name="style1619606775960" xfId="171" xr:uid="{5E38F3C2-0085-4D9C-AB84-8ADD7386D1BB}"/>
    <cellStyle name="style1619606775980" xfId="170" xr:uid="{EFA850B4-BD41-4DC8-8768-D7C805AA0DBE}"/>
    <cellStyle name="style1619606776743" xfId="217" xr:uid="{B62C0986-415B-45F4-8AFE-2284D349648D}"/>
    <cellStyle name="style1619606776765" xfId="216" xr:uid="{9AB40640-7CD4-4247-842F-60728E2E9B37}"/>
    <cellStyle name="style1619606776781" xfId="205" xr:uid="{C894FA1A-ECF2-4353-AFD8-41A8B6BEB191}"/>
    <cellStyle name="style1619606776812" xfId="204" xr:uid="{692ABBF0-9FDC-4F79-9EFE-2F7AF45ECAEC}"/>
    <cellStyle name="style1619606776843" xfId="214" xr:uid="{2E2AB7EA-C5E7-46AD-8697-C3E6956998BA}"/>
    <cellStyle name="style1619606776867" xfId="213" xr:uid="{487D67F8-8EB7-487D-ABFA-51A12B8B069A}"/>
    <cellStyle name="style1619606776898" xfId="215" xr:uid="{79A68DE6-96A5-4076-A95E-1053E00404A8}"/>
    <cellStyle name="style1619606776914" xfId="212" xr:uid="{16552A4E-B9C7-4236-B4DD-DF49AB15368B}"/>
    <cellStyle name="style1619606776929" xfId="203" xr:uid="{C3023CCF-8E17-4D21-9EF8-14FF13D46C8A}"/>
    <cellStyle name="style1619606776961" xfId="202" xr:uid="{331405CB-3373-49CC-8B9B-C9096378DF7F}"/>
    <cellStyle name="style1619606776981" xfId="201" xr:uid="{99E7CB97-42AB-46F6-A848-E6110084493A}"/>
    <cellStyle name="style1619606776997" xfId="200" xr:uid="{9721A4FB-8A91-42BB-BBE1-E8D6502B3820}"/>
    <cellStyle name="style1619606777012" xfId="193" xr:uid="{9659A122-95DA-49FD-B740-ABA77DDEEF8B}"/>
    <cellStyle name="style1619606777044" xfId="181" xr:uid="{381AB3F3-1381-4B39-BF5C-AE353AA32D8C}"/>
    <cellStyle name="style1619606777066" xfId="192" xr:uid="{012475A7-FDAD-4F88-9DC1-1D49F64D8377}"/>
    <cellStyle name="style1619606777082" xfId="180" xr:uid="{7AE60099-C8A4-4C98-9209-C77750B55AD3}"/>
    <cellStyle name="style1619606777113" xfId="169" xr:uid="{A8BC3539-8451-485E-B812-F6166CB3A707}"/>
    <cellStyle name="style1619606777128" xfId="168" xr:uid="{AB0E9170-04DD-4B0D-A30A-E486F51236DF}"/>
    <cellStyle name="style1619606777144" xfId="191" xr:uid="{04DE0A83-0D09-43BF-B349-5C819850844A}"/>
    <cellStyle name="style1619606777166" xfId="190" xr:uid="{5E887938-8BBA-49E7-B55C-5C2C5608F94D}"/>
    <cellStyle name="style1619606777197" xfId="189" xr:uid="{C071C2DA-BD11-46EB-84BE-27E1C4733F08}"/>
    <cellStyle name="style1619606777213" xfId="188" xr:uid="{94C30FCC-BC62-4CD9-96EB-24E4E4EC402A}"/>
    <cellStyle name="style1619606777229" xfId="179" xr:uid="{6F861FFF-D850-4FC4-8439-7CBB02BD7C30}"/>
    <cellStyle name="style1619606777260" xfId="178" xr:uid="{8BC8550E-4938-4E48-B262-0C1494084816}"/>
    <cellStyle name="style1619606777282" xfId="177" xr:uid="{511698CE-0001-4775-8EE1-00325AA35FF7}"/>
    <cellStyle name="style1619606777298" xfId="176" xr:uid="{5EED826A-745A-444D-BF15-15373129747A}"/>
    <cellStyle name="style1619606777329" xfId="167" xr:uid="{50D89E8A-9873-47C4-98F1-BA5F64DF808E}"/>
    <cellStyle name="style1619606777345" xfId="166" xr:uid="{FCE673E0-EAF3-47FE-8810-F86A501EBC3E}"/>
    <cellStyle name="style1619606777367" xfId="165" xr:uid="{95DB9560-1383-4572-A8BF-2097EE75F668}"/>
    <cellStyle name="style1619606777398" xfId="164" xr:uid="{71AEF6F1-EF93-4530-BE52-74CD626B9401}"/>
    <cellStyle name="style1619606778732" xfId="17" xr:uid="{0D1FC8F8-C87C-433C-9644-7001DACEBF35}"/>
    <cellStyle name="style1619606778763" xfId="16" xr:uid="{AAC2CE51-B2A3-4004-9652-5552037700BD}"/>
    <cellStyle name="style1619606778785" xfId="18" xr:uid="{F14871F6-CACF-4444-8124-86FB264F91B2}"/>
    <cellStyle name="style1619606778801" xfId="15" xr:uid="{76CEF47F-1CEA-4FAE-9984-B7B9D5BE0113}"/>
    <cellStyle name="style1619606778832" xfId="14" xr:uid="{07A43DD3-582C-49D6-BCF4-EB727540E078}"/>
    <cellStyle name="style1619606778848" xfId="13" xr:uid="{71A73F2B-9FDA-433A-B7E7-8BCBDD54ABF9}"/>
    <cellStyle name="style1619606778870" xfId="12" xr:uid="{39EFFA2F-2E9D-48EF-9841-92D48EA99FB0}"/>
    <cellStyle name="style1619606778901" xfId="11" xr:uid="{65BA4286-0A1C-404A-86C2-75705D65B5A7}"/>
    <cellStyle name="style1619606778917" xfId="9" xr:uid="{E1A87DC9-E248-4053-9985-90F50B3D1A40}"/>
    <cellStyle name="style1619606778933" xfId="8" xr:uid="{DB460818-3123-443B-A1C9-9EECDA818847}"/>
    <cellStyle name="style1619606778964" xfId="6" xr:uid="{11519A86-E855-4465-A10C-8CF0EC927BF7}"/>
    <cellStyle name="style1619606778986" xfId="5" xr:uid="{8F74EE0D-F5ED-47D4-87A0-4A379960467D}"/>
    <cellStyle name="style1619606779002" xfId="10" xr:uid="{9E6CC73A-99C5-4924-8473-228F6D6C82C1}"/>
    <cellStyle name="style1619606779017" xfId="7" xr:uid="{45288B2D-0BC3-4F82-8BEE-EBDF8D3FE33D}"/>
    <cellStyle name="style1619606779048" xfId="4" xr:uid="{E74B94A8-91DD-4913-89C5-B0B53229EDA3}"/>
    <cellStyle name="style1619606779086" xfId="2" xr:uid="{69300BA1-E5D2-4558-A6FC-A4E5EF42DA34}"/>
    <cellStyle name="style1619606779118" xfId="1" xr:uid="{2C667438-F984-47B2-8D47-E7447F7D71A5}"/>
    <cellStyle name="style1619606779133" xfId="3" xr:uid="{767AE00A-67BB-4DD7-9FEF-C3F9A6E76145}"/>
    <cellStyle name="style1619606780135" xfId="163" xr:uid="{5B460065-5BDA-4EEB-AA40-1757902935A5}"/>
    <cellStyle name="style1619606780151" xfId="162" xr:uid="{E3CFB12C-4CA7-4B5A-BF59-B877C03F419B}"/>
    <cellStyle name="style1619606780173" xfId="151" xr:uid="{9E4A889B-768D-42B4-AC2D-DAE5B1B87D6C}"/>
    <cellStyle name="style1619606780205" xfId="150" xr:uid="{75617672-1BDB-4E77-B7B2-B4CB4452B578}"/>
    <cellStyle name="style1619606780236" xfId="160" xr:uid="{FF189C55-2EAD-4B8F-92F5-9C4FC0CBC5C6}"/>
    <cellStyle name="style1619606780267" xfId="159" xr:uid="{10B73A56-39C6-4131-BE82-8E229629FB6D}"/>
    <cellStyle name="style1619606780289" xfId="161" xr:uid="{8DAE32BA-F452-438A-BCFE-3BF446EF1101}"/>
    <cellStyle name="style1619606780305" xfId="158" xr:uid="{F357C80A-37DB-469F-945C-DDE057CA0F5A}"/>
    <cellStyle name="style1619606780320" xfId="149" xr:uid="{01DA2CCE-A643-4745-B10D-E54407CC0704}"/>
    <cellStyle name="style1619606780352" xfId="148" xr:uid="{97103B71-850F-4EED-8B14-0F40E582E559}"/>
    <cellStyle name="style1619606780374" xfId="147" xr:uid="{1EEC1766-DD5B-4A7A-8BC0-E0CE5ECF1F12}"/>
    <cellStyle name="style1619606780389" xfId="146" xr:uid="{55AE8863-A1A1-4A78-B52B-060240DD053D}"/>
    <cellStyle name="style1619606780405" xfId="139" xr:uid="{8FD92EBD-0217-446F-9C90-B2DC3ADAA027}"/>
    <cellStyle name="style1619606780436" xfId="127" xr:uid="{45D70607-B328-4396-8BC7-7CE0489F5095}"/>
    <cellStyle name="style1619606780452" xfId="138" xr:uid="{DB4A2D1F-1E75-41EE-84FD-A1EB718AD128}"/>
    <cellStyle name="style1619606780474" xfId="126" xr:uid="{C314CC5A-C5F1-4F18-9430-E9FA2CB79487}"/>
    <cellStyle name="style1619606780505" xfId="115" xr:uid="{5B9FA5C9-0E4E-47C1-A8D8-C3EA40BC8619}"/>
    <cellStyle name="style1619606780521" xfId="114" xr:uid="{AE5F6591-B6FF-4A4A-A70A-74193F92FD2D}"/>
    <cellStyle name="style1619606780537" xfId="137" xr:uid="{7959526C-2551-43CB-8FF3-9773C2ED8808}"/>
    <cellStyle name="style1619606780574" xfId="136" xr:uid="{521BC8EB-1BCD-4EA9-BFB3-3F354CFB9571}"/>
    <cellStyle name="style1619606780590" xfId="135" xr:uid="{E6EF4926-B252-4B9B-BE0C-9469BE1F179A}"/>
    <cellStyle name="style1619606780606" xfId="134" xr:uid="{41020F52-2B4E-48E4-9107-FCDF8627A588}"/>
    <cellStyle name="style1619606780637" xfId="125" xr:uid="{FE3CD15A-C9C0-4387-B3C3-8F02CFCCE6C1}"/>
    <cellStyle name="style1619606780653" xfId="124" xr:uid="{69F3BA88-CD56-4E30-A0F1-2B92BB0F67D2}"/>
    <cellStyle name="style1619606780675" xfId="123" xr:uid="{95818819-49D2-4C56-849A-B76230EBA7B6}"/>
    <cellStyle name="style1619606780690" xfId="122" xr:uid="{CA31462C-D2A2-402D-B6C7-F37584E22AAA}"/>
    <cellStyle name="style1619606780719" xfId="113" xr:uid="{17E687DA-AB3D-4CB4-BA63-F32D554A033D}"/>
    <cellStyle name="style1619606780751" xfId="112" xr:uid="{17467314-C8C4-4A1E-AD8F-F7CA51B46347}"/>
    <cellStyle name="style1619606780775" xfId="111" xr:uid="{F6A09FB8-0877-4D3E-B10C-7569FDCFE353}"/>
    <cellStyle name="style1619606780791" xfId="110" xr:uid="{A206DA7C-CF96-48CC-9FF5-8A955E6C1740}"/>
    <cellStyle name="style1619606781739" xfId="157" xr:uid="{B96015CB-9CC2-4CBC-83FD-BB366E7949CE}"/>
    <cellStyle name="style1619606781771" xfId="156" xr:uid="{1664F79E-2222-4FD7-8589-72513E6AC1A6}"/>
    <cellStyle name="style1619606781793" xfId="145" xr:uid="{C641B305-9677-4D57-80D2-90F19FFE0D8A}"/>
    <cellStyle name="style1619606781808" xfId="144" xr:uid="{61D3FBD8-A933-4B9D-BECA-8DC068ABDCE0}"/>
    <cellStyle name="style1619606781855" xfId="154" xr:uid="{52E5671F-804C-46CB-A9DD-0B15B93CFAF0}"/>
    <cellStyle name="style1619606781877" xfId="153" xr:uid="{52B9D26D-C0AA-47C8-993C-B91E82F59819}"/>
    <cellStyle name="style1619606781893" xfId="155" xr:uid="{F659C005-EF01-43B9-BCA2-2322C33D26C4}"/>
    <cellStyle name="style1619606781909" xfId="152" xr:uid="{1B84CC4D-5F9D-49F0-8326-DC6DE62F818F}"/>
    <cellStyle name="style1619606781940" xfId="143" xr:uid="{C63CA72A-DBD7-497E-93BF-7AD2A9304242}"/>
    <cellStyle name="style1619606781955" xfId="142" xr:uid="{53016F41-2BEE-4E29-A148-6281A8920CAD}"/>
    <cellStyle name="style1619606781978" xfId="141" xr:uid="{F13EC601-1C87-45F5-BC92-3AF47352C25A}"/>
    <cellStyle name="style1619606782009" xfId="140" xr:uid="{2AF435CD-CB29-4F66-B264-3AAC09DA4705}"/>
    <cellStyle name="style1619606782025" xfId="133" xr:uid="{415511B7-3E9E-4990-920F-1F693AED9726}"/>
    <cellStyle name="style1619606782040" xfId="121" xr:uid="{F531F6D9-7B31-4881-B54C-E6810A18DC11}"/>
    <cellStyle name="style1619606782071" xfId="132" xr:uid="{7E6A6A55-C820-4E20-9864-8579A5524F93}"/>
    <cellStyle name="style1619606782094" xfId="120" xr:uid="{64E2A3BE-5C26-491B-B3D0-CC96FB61E5B2}"/>
    <cellStyle name="style1619606782109" xfId="109" xr:uid="{13535E90-765C-4D3D-828A-FAA0EFD65E66}"/>
    <cellStyle name="style1619606782125" xfId="108" xr:uid="{1F3B9BCD-C1CE-4954-B6FD-B5603C2A5844}"/>
    <cellStyle name="style1619606782156" xfId="131" xr:uid="{4F4E34D0-BA74-413A-9C3A-9FEE455F1BBB}"/>
    <cellStyle name="style1619606782178" xfId="130" xr:uid="{6415DB78-5418-4C40-8F73-BCE95CCA2640}"/>
    <cellStyle name="style1619606782194" xfId="129" xr:uid="{7DFF4921-D108-45AE-88AB-06CF922C7A83}"/>
    <cellStyle name="style1619606782225" xfId="128" xr:uid="{8403A52D-485D-4543-A7E1-24B9F7327612}"/>
    <cellStyle name="style1619606782241" xfId="119" xr:uid="{3C068CBE-E4CD-40EF-ABAD-3D4EEDE3FB0E}"/>
    <cellStyle name="style1619606782256" xfId="118" xr:uid="{11641926-8866-431C-AACA-4F35E21E0853}"/>
    <cellStyle name="style1619606782278" xfId="117" xr:uid="{28D6CEFF-F796-46EB-ABCE-248473145D4E}"/>
    <cellStyle name="style1619606782294" xfId="116" xr:uid="{5A408569-C2B6-4183-B3C5-4D1632A9FFF1}"/>
    <cellStyle name="style1619606782325" xfId="107" xr:uid="{7ACA9342-FB66-4668-9EC6-F3A2CF567E52}"/>
    <cellStyle name="style1619606782357" xfId="106" xr:uid="{8C212FDE-761B-4558-9038-3F3169BEA5C3}"/>
    <cellStyle name="style1619606782379" xfId="105" xr:uid="{028EE465-FEDE-436A-BAC8-9813328B39ED}"/>
    <cellStyle name="style1619606782394" xfId="104" xr:uid="{3E094524-253E-4DDF-AB90-05CB780CCF61}"/>
    <cellStyle name="style1619878523383" xfId="945" xr:uid="{377CA70A-3205-4D89-8676-A561BCBF5120}"/>
    <cellStyle name="style1619878523398" xfId="944" xr:uid="{227B07DD-3870-4FED-B518-DE501E6730AE}"/>
    <cellStyle name="style1619878523429" xfId="950" xr:uid="{38793E9A-9308-48C4-9C20-06296D6CDD84}"/>
    <cellStyle name="style1619878523452" xfId="956" xr:uid="{C904BE61-0AC9-4A45-A938-978BA8A1FDD4}"/>
    <cellStyle name="style1619878523483" xfId="951" xr:uid="{4903F0FA-FD23-4FF9-9D62-7BE41E0077E3}"/>
    <cellStyle name="style1619878523530" xfId="957" xr:uid="{0CE6A839-62A9-4323-9F26-C33CFD39DB02}"/>
    <cellStyle name="style1619878523536" xfId="962" xr:uid="{35DD6979-313A-4E28-BCFE-C490DDFDFD69}"/>
    <cellStyle name="style1619878523568" xfId="968" xr:uid="{47CA37E5-3BFA-42DF-B9B5-F5FCF6AE6E76}"/>
    <cellStyle name="style1619878523599" xfId="976" xr:uid="{A0129D29-2D3A-4314-9977-FB18F1A4E187}"/>
    <cellStyle name="style1619878523630" xfId="963" xr:uid="{A2251D79-8B8F-4717-830B-C4F2DDBB5865}"/>
    <cellStyle name="style1619878523637" xfId="969" xr:uid="{0E04683D-5F8E-45B2-B315-4BD20FA6F9C7}"/>
    <cellStyle name="style1619878523668" xfId="977" xr:uid="{8A942D28-07FA-4C78-A8D3-F40D75F46C93}"/>
    <cellStyle name="style1619878523683" xfId="980" xr:uid="{E3AC27BF-780B-4FC4-BD11-59280EF7A8C2}"/>
    <cellStyle name="style1619878523715" xfId="981" xr:uid="{0C6599EE-443E-42E3-894F-694C8411EB87}"/>
    <cellStyle name="style1619878523737" xfId="983" xr:uid="{E5952CAB-6F16-4901-996C-5F673756962A}"/>
    <cellStyle name="style1619878523752" xfId="996" xr:uid="{3F34C542-E053-4576-B1A6-241A71EC8EAE}"/>
    <cellStyle name="style1619878523784" xfId="1001" xr:uid="{DAAD396D-CFDC-4A86-9CA0-1F6A5921D041}"/>
    <cellStyle name="style1619878523831" xfId="1003" xr:uid="{BD037A05-0539-405E-955B-11FDD7422040}"/>
    <cellStyle name="style1619878523853" xfId="1004" xr:uid="{53C066BA-535C-4442-B498-DE8B45E78773}"/>
    <cellStyle name="style1619878523868" xfId="1002" xr:uid="{F6F5F027-79A2-4599-A3A9-C27C685950DF}"/>
    <cellStyle name="style1619878523900" xfId="1005" xr:uid="{35D7A4DE-B368-460A-AE7B-9FC7CFDF9F69}"/>
    <cellStyle name="style1619878523915" xfId="1006" xr:uid="{2C0F7B8D-A3EC-44D8-90A8-A61097049FDE}"/>
    <cellStyle name="style1619878523937" xfId="1007" xr:uid="{4DA5396C-6D92-4D3A-966F-7870B8163674}"/>
    <cellStyle name="style1619878523984" xfId="1008" xr:uid="{E43D7484-0C39-414D-B676-46B2A82956A0}"/>
    <cellStyle name="style1619878524013" xfId="1009" xr:uid="{B6485A05-1880-410F-8D73-5DE67B255649}"/>
    <cellStyle name="style1619878524029" xfId="1010" xr:uid="{B549F4DD-B0A2-4153-AA6A-4110C5D55280}"/>
    <cellStyle name="style1619878524053" xfId="1011" xr:uid="{9FC9E79B-5AB4-478A-8510-F3D2FC8EEBD6}"/>
    <cellStyle name="style1619878524085" xfId="1025" xr:uid="{6B9ED0E3-3D42-49FB-9808-99B2255A3D1C}"/>
    <cellStyle name="style1619878524116" xfId="1026" xr:uid="{81D546A6-8EB2-4210-B325-9691ADB29C4C}"/>
    <cellStyle name="style1619878525234" xfId="947" xr:uid="{FBDE08FF-044C-40D7-8E3A-744EC858BF8D}"/>
    <cellStyle name="style1619878525257" xfId="946" xr:uid="{C913582C-BBD7-499B-99D6-910E44BD864D}"/>
    <cellStyle name="style1619878525272" xfId="952" xr:uid="{9FC1068A-AF7D-444F-B63D-317EAC08E594}"/>
    <cellStyle name="style1619878525288" xfId="958" xr:uid="{857AE0FA-D68E-43A8-907D-F0C868935B2C}"/>
    <cellStyle name="style1619878525319" xfId="953" xr:uid="{E3E39F10-7E0C-4422-AB39-2F16F381F7F6}"/>
    <cellStyle name="style1619878525357" xfId="959" xr:uid="{0E8B1157-9443-4CD1-A186-EE4236CEA948}"/>
    <cellStyle name="style1619878525373" xfId="964" xr:uid="{D064699B-B831-4486-841D-79C3B5476908}"/>
    <cellStyle name="style1619878525404" xfId="970" xr:uid="{E822041D-D8E9-4EAF-853A-556E7E45D9F7}"/>
    <cellStyle name="style1619878525435" xfId="974" xr:uid="{ADF973D2-2303-4155-A4C8-8039C7DF863A}"/>
    <cellStyle name="style1619878525442" xfId="965" xr:uid="{3B422A9A-38D6-438C-A982-598C4D1B30A7}"/>
    <cellStyle name="style1619878525473" xfId="971" xr:uid="{20A789B8-DCB2-4F8D-B856-9DF06A1FDFE2}"/>
    <cellStyle name="style1619878525488" xfId="975" xr:uid="{89333814-0167-4B2C-8ED3-825F739FD819}"/>
    <cellStyle name="style1619878525504" xfId="978" xr:uid="{D4ED3245-CA51-4F23-8EA9-F94528530ED7}"/>
    <cellStyle name="style1619878525520" xfId="979" xr:uid="{EB03A215-64A4-4F96-AAA1-02128939F3F7}"/>
    <cellStyle name="style1619878525552" xfId="982" xr:uid="{92C45104-B3C2-4811-A0B5-C585268A34B0}"/>
    <cellStyle name="style1619878525574" xfId="989" xr:uid="{F91E0B7A-4E58-4F42-B68D-7517005728B6}"/>
    <cellStyle name="style1619878525615" xfId="991" xr:uid="{63D43695-5826-4ADE-9372-5093427CE6B5}"/>
    <cellStyle name="style1619878525635" xfId="992" xr:uid="{1C7B2ACD-7E5E-4A33-89DD-6AD84DA7D9B0}"/>
    <cellStyle name="style1619878525664" xfId="990" xr:uid="{2270200F-C190-48A9-943A-886CD92E6FD3}"/>
    <cellStyle name="style1619878525684" xfId="993" xr:uid="{EED0BC3C-4B32-4DB3-B679-8328FF5EDFBF}"/>
    <cellStyle name="style1619878525704" xfId="994" xr:uid="{6E5C2897-5C55-4820-98B5-9D9F8D30D0AF}"/>
    <cellStyle name="style1619878525724" xfId="995" xr:uid="{8082589F-48FA-414C-B38B-67066F515983}"/>
    <cellStyle name="style1619878525765" xfId="997" xr:uid="{EFB7A81F-116C-41F9-AE24-E155679048D1}"/>
    <cellStyle name="style1619878525775" xfId="998" xr:uid="{9438E74D-45C2-4359-846F-FE3B353A8456}"/>
    <cellStyle name="style1619878525798" xfId="999" xr:uid="{6F6C96DB-3553-4A6A-B0DB-2F42237702DF}"/>
    <cellStyle name="style1619878525818" xfId="1000" xr:uid="{082BCFAE-BF7A-4220-AC4A-AE110D27DC3D}"/>
    <cellStyle name="style1619878525858" xfId="1023" xr:uid="{07DC91A4-96D8-423B-B6F4-8422B2889A9F}"/>
    <cellStyle name="style1619878525877" xfId="1024" xr:uid="{FB9A6B50-0824-4B53-B344-81D6229AB2A3}"/>
    <cellStyle name="style1619878527107" xfId="949" xr:uid="{DEA17FC3-AF22-4676-8597-831756876A11}"/>
    <cellStyle name="style1619878527123" xfId="948" xr:uid="{8D6D5FC6-29C6-412D-9E0A-F73175EEA699}"/>
    <cellStyle name="style1619878527145" xfId="954" xr:uid="{5DB57A15-7AC4-4CE7-84A3-E184152B47D3}"/>
    <cellStyle name="style1619878527160" xfId="960" xr:uid="{68443DE4-0003-40E8-B91C-A0ED046E9AC4}"/>
    <cellStyle name="style1619878527192" xfId="955" xr:uid="{AC2A7769-B321-41C0-B5F7-ED15C87DA098}"/>
    <cellStyle name="style1619878527223" xfId="961" xr:uid="{C6F28836-7EA7-4193-B96B-87355D1101C1}"/>
    <cellStyle name="style1619878527245" xfId="966" xr:uid="{D3766FDF-4091-4E2D-9A0F-F9508B2027FA}"/>
    <cellStyle name="style1619878527276" xfId="972" xr:uid="{1EF7AABA-FC03-4FFB-B0BC-4F9A94D94875}"/>
    <cellStyle name="style1619878527292" xfId="984" xr:uid="{F06E3671-3E30-40A3-A3A4-88D26AB372C7}"/>
    <cellStyle name="style1619878527323" xfId="967" xr:uid="{77CB4C4E-4890-4587-9CD3-BF161882B43B}"/>
    <cellStyle name="style1619878527345" xfId="973" xr:uid="{84411BA4-2CC7-479F-8F4D-EBC896E3E92B}"/>
    <cellStyle name="style1619878527361" xfId="985" xr:uid="{E5E400EF-9436-4A83-8FD0-D4344F7E3D4A}"/>
    <cellStyle name="style1619878527377" xfId="986" xr:uid="{8044C7FE-C915-4120-9632-E2C4085E3479}"/>
    <cellStyle name="style1619878527408" xfId="987" xr:uid="{6BC8ABDF-FBC0-4DD3-8CC4-4DB7225E68F4}"/>
    <cellStyle name="style1619878527439" xfId="988" xr:uid="{4449F991-D932-46DC-A37F-FCBF11EE110A}"/>
    <cellStyle name="style1619878527461" xfId="1012" xr:uid="{281BBB4C-6A68-45E6-9988-FFF77D3A524C}"/>
    <cellStyle name="style1619878527492" xfId="1014" xr:uid="{2EFC33B2-7530-42F9-B22E-CEEB9BFDF67E}"/>
    <cellStyle name="style1619878527524" xfId="1015" xr:uid="{DEF5CD56-6F23-4A3E-91CA-6659D66169AA}"/>
    <cellStyle name="style1619878527546" xfId="1013" xr:uid="{0B8D6E78-CBFE-4F35-8CF6-B247251F2287}"/>
    <cellStyle name="style1619878527561" xfId="1016" xr:uid="{127FB131-D832-4A70-A884-2C98756B65B5}"/>
    <cellStyle name="style1619878527577" xfId="1017" xr:uid="{191E3395-8754-407D-A266-ADD921528FF0}"/>
    <cellStyle name="style1619878527608" xfId="1018" xr:uid="{455E5B89-667C-4BEA-B09F-C412BE0355F4}"/>
    <cellStyle name="style1619878527646" xfId="1019" xr:uid="{2719299B-AC06-42A0-9E0C-06C3F1636FC4}"/>
    <cellStyle name="style1619878527662" xfId="1020" xr:uid="{61DA1F29-4AFD-4D84-B7F7-7EB0406484B1}"/>
    <cellStyle name="style1619878527677" xfId="1021" xr:uid="{6D4999FB-457D-47A1-B6C9-ADE1EF2FA10A}"/>
    <cellStyle name="style1619878527709" xfId="1022" xr:uid="{78F42A84-4C9A-4AEF-A7B9-62C025951155}"/>
    <cellStyle name="style1619878527746" xfId="1027" xr:uid="{D1C5930A-BAEF-4F39-8687-5037910765CA}"/>
    <cellStyle name="style1619878527762" xfId="1028" xr:uid="{0F293385-B348-4226-B2AC-90A92E6E46B7}"/>
    <cellStyle name="style1619878561691" xfId="524" xr:uid="{E45F6F5A-6546-472C-A599-515E1BC60055}"/>
    <cellStyle name="style1619878561706" xfId="525" xr:uid="{22A82BA3-A168-46E0-B776-3A77F0349F99}"/>
    <cellStyle name="style1619878561738" xfId="536" xr:uid="{6CD0A7A9-EF23-4420-BEA0-717FBE8AD619}"/>
    <cellStyle name="style1619878561760" xfId="537" xr:uid="{26487BF1-D340-4C33-84EF-0BBCBBA11937}"/>
    <cellStyle name="style1619878561807" xfId="527" xr:uid="{D4EA9248-E188-426A-9267-5FD1B23274E1}"/>
    <cellStyle name="style1619878561822" xfId="528" xr:uid="{1941A505-7D84-45E1-9EED-195A0E19044E}"/>
    <cellStyle name="style1619878561853" xfId="526" xr:uid="{9A194605-E502-40C4-A749-61F6226F8136}"/>
    <cellStyle name="style1619878561876" xfId="529" xr:uid="{3E15A81F-2B27-45ED-8C13-807501D04EFB}"/>
    <cellStyle name="style1619878561891" xfId="538" xr:uid="{60EA9AB5-4534-400E-9A70-E1F818950087}"/>
    <cellStyle name="style1619878561907" xfId="539" xr:uid="{C9BF1B20-3A58-4139-8431-5886816D0882}"/>
    <cellStyle name="style1619878561938" xfId="540" xr:uid="{703BD2D1-CE0D-4B56-8888-8BC182333029}"/>
    <cellStyle name="style1619878561962" xfId="541" xr:uid="{968D2037-74DB-4E46-AAAE-D1013EF46CAF}"/>
    <cellStyle name="style1619878561980" xfId="548" xr:uid="{32B60BA6-AE62-44C4-A098-46BAF3ADC566}"/>
    <cellStyle name="style1619878561996" xfId="560" xr:uid="{40CEB5B5-C114-439A-9A4A-ED0C971F64A7}"/>
    <cellStyle name="style1619878562025" xfId="549" xr:uid="{4B024845-BFDC-4717-94FF-59E7E846AAEA}"/>
    <cellStyle name="style1619878562041" xfId="561" xr:uid="{B3ADD058-CC81-4F5F-9BA5-3C8D714B9DB6}"/>
    <cellStyle name="style1619878562072" xfId="572" xr:uid="{63958269-7E35-486F-BF92-9C37FC482B17}"/>
    <cellStyle name="style1619878562096" xfId="573" xr:uid="{E0C06B9D-EDC8-46D1-922B-5427009B0742}"/>
    <cellStyle name="style1619878562128" xfId="550" xr:uid="{26714772-F0D0-41FC-AA14-9AF29011BABF}"/>
    <cellStyle name="style1619878562143" xfId="551" xr:uid="{D8CC6EAE-6AA2-45F8-85BB-63CF30FE7B11}"/>
    <cellStyle name="style1619878562174" xfId="552" xr:uid="{B3FC165F-B0DD-42D2-A137-98F9E3620180}"/>
    <cellStyle name="style1619878562197" xfId="553" xr:uid="{AE2E3E39-3B9F-48E7-9619-31D9E82C4E33}"/>
    <cellStyle name="style1619878562212" xfId="562" xr:uid="{9EB18801-486A-4ED2-956E-88AA3FA2615E}"/>
    <cellStyle name="style1619878562243" xfId="563" xr:uid="{54190CFF-D322-456C-A6EE-F96CABFB69BA}"/>
    <cellStyle name="style1619878562259" xfId="564" xr:uid="{9A52C2BB-AD14-4B82-9430-F6422E40C387}"/>
    <cellStyle name="style1619878562297" xfId="565" xr:uid="{AE353EDC-C155-4101-90C0-7B545A2B048F}"/>
    <cellStyle name="style1619878562328" xfId="574" xr:uid="{D665BAE8-0D1E-4557-99A6-B4AAF688D4F1}"/>
    <cellStyle name="style1619878562344" xfId="575" xr:uid="{B815F1A5-ABAF-48FC-BABD-2E2663D7924D}"/>
    <cellStyle name="style1619878562375" xfId="576" xr:uid="{847F4B25-7B7C-4E45-A0C2-2A6A12A45EF6}"/>
    <cellStyle name="style1619878562397" xfId="577" xr:uid="{0B06B82D-1388-4AA1-BA7A-DBED9AFC1FDE}"/>
    <cellStyle name="style1619878563230" xfId="584" xr:uid="{EA64E818-0995-4338-A71C-3D1C1CF84A7B}"/>
    <cellStyle name="style1619878563246" xfId="585" xr:uid="{069FE966-3D17-4947-A193-7AD28D69F550}"/>
    <cellStyle name="style1619878563277" xfId="596" xr:uid="{8692A2BD-105D-4D00-9491-0B8CC2F95869}"/>
    <cellStyle name="style1619878563283" xfId="597" xr:uid="{272B9559-2C2C-40F0-B186-9C03D90BCA55}"/>
    <cellStyle name="style1619878563346" xfId="587" xr:uid="{5875A4D3-B43B-4112-B493-DA74F7F2AEB0}"/>
    <cellStyle name="style1619878563362" xfId="588" xr:uid="{82EBF4F0-FF6B-4956-9C4B-DCA5E670C28E}"/>
    <cellStyle name="style1619878563384" xfId="586" xr:uid="{263F7332-A4F1-4CE3-87DA-350E355513CB}"/>
    <cellStyle name="style1619878563399" xfId="589" xr:uid="{F224D7A7-887E-4B59-B343-C954644B7E65}"/>
    <cellStyle name="style1619878563431" xfId="598" xr:uid="{D6165F87-E10E-444C-AAA1-83D4F942D307}"/>
    <cellStyle name="style1619878563446" xfId="599" xr:uid="{F4342158-E735-4C8D-82B8-5D6D256AE20F}"/>
    <cellStyle name="style1619878563478" xfId="600" xr:uid="{80DB72AD-24E6-419F-9CC6-C58F695F416F}"/>
    <cellStyle name="style1619878563500" xfId="601" xr:uid="{7C71D76B-B180-424E-A3C8-009B63DF73BA}"/>
    <cellStyle name="style1619878563515" xfId="608" xr:uid="{34B9DF3F-5C59-4F0B-AB4A-D4ECA43BB249}"/>
    <cellStyle name="style1619878563531" xfId="620" xr:uid="{42EE58CC-C241-460E-997E-FF8511D155CB}"/>
    <cellStyle name="style1619878563547" xfId="609" xr:uid="{817A5044-A79F-4BFA-8E2C-B038898C380D}"/>
    <cellStyle name="style1619878563578" xfId="621" xr:uid="{137E1DE8-3E6A-4E56-BD27-05ECDCE145D3}"/>
    <cellStyle name="style1619878563600" xfId="632" xr:uid="{651BA7E0-FE0A-4214-8B80-EDB4313A1B6B}"/>
    <cellStyle name="style1619878563619" xfId="633" xr:uid="{0811FCF1-D9C7-45B8-9F87-6AC8D0818295}"/>
    <cellStyle name="style1619878563635" xfId="610" xr:uid="{5197F48A-1353-4575-AE06-9356B109474C}"/>
    <cellStyle name="style1619878563666" xfId="611" xr:uid="{BCDCB355-247E-4A5F-B582-24566A8FB47A}"/>
    <cellStyle name="style1619878563684" xfId="612" xr:uid="{2F58CA39-0A14-48F3-AF64-137EE73051BC}"/>
    <cellStyle name="style1619878563700" xfId="613" xr:uid="{560D3B8E-0447-4801-820F-A5ECE0ECE79C}"/>
    <cellStyle name="style1619878563731" xfId="622" xr:uid="{100C0736-2709-49BB-950F-E887E1A99E2D}"/>
    <cellStyle name="style1619878563747" xfId="623" xr:uid="{F37366DF-C56F-476C-A2B5-DBF082A00609}"/>
    <cellStyle name="style1619878563763" xfId="624" xr:uid="{469776FE-AD85-457C-8B45-50014F0F0D51}"/>
    <cellStyle name="style1619878563785" xfId="625" xr:uid="{79E0BF80-F47D-4B1A-BE3F-2BA7CD0003E0}"/>
    <cellStyle name="style1619878563832" xfId="634" xr:uid="{8252EC2E-BDE2-4543-8B75-BE1F4C31AACD}"/>
    <cellStyle name="style1619878563847" xfId="635" xr:uid="{59893AF8-216C-4510-8257-7C40E740EC8D}"/>
    <cellStyle name="style1619878563863" xfId="636" xr:uid="{09E46C2A-227E-42F0-BAAF-789B7748FDC8}"/>
    <cellStyle name="style1619878563885" xfId="637" xr:uid="{0AF5AD56-07CE-433E-A2B7-BDD08E145D9F}"/>
    <cellStyle name="style1619878564686" xfId="644" xr:uid="{58A0EBD4-E62E-466B-A6A8-7E775AACB9F9}"/>
    <cellStyle name="style1619878564717" xfId="645" xr:uid="{DE36CB8B-9AF3-4F74-BB4E-511911C71BFE}"/>
    <cellStyle name="style1619878564733" xfId="656" xr:uid="{C37C6029-BA39-4D30-B61A-53268FB890F1}"/>
    <cellStyle name="style1619878564749" xfId="657" xr:uid="{27AB4D38-D5DB-4592-A67E-6E16F08266E7}"/>
    <cellStyle name="style1619878564797" xfId="647" xr:uid="{5EF20C18-2561-4FBD-9FD1-EAAE245F62F5}"/>
    <cellStyle name="style1619878564819" xfId="648" xr:uid="{9738D370-11C7-4458-8DA6-B16733A495DA}"/>
    <cellStyle name="style1619878564839" xfId="646" xr:uid="{FD14A28C-781F-4F59-8F95-12D0F92C0F26}"/>
    <cellStyle name="style1619878564860" xfId="649" xr:uid="{6D538543-C7CE-4272-9ADC-CA7E185D60EC}"/>
    <cellStyle name="style1619878564880" xfId="658" xr:uid="{6AAA77C1-BF6E-4A19-8DE3-7DCAC06809C7}"/>
    <cellStyle name="style1619878564900" xfId="659" xr:uid="{E4CCCE22-229A-49ED-87F0-5E5A46F62EA4}"/>
    <cellStyle name="style1619878564919" xfId="660" xr:uid="{1066320C-322B-41A4-BB12-6CD7A213B825}"/>
    <cellStyle name="style1619878564941" xfId="661" xr:uid="{BA640D19-AB2D-436F-817B-A3384E16CE1E}"/>
    <cellStyle name="style1619878564961" xfId="668" xr:uid="{00D999C7-2AF3-4628-8E69-13BF6036B593}"/>
    <cellStyle name="style1619878564982" xfId="680" xr:uid="{3B2B663D-7EDA-4888-838A-70F11C5BA7D9}"/>
    <cellStyle name="style1619878565002" xfId="692" xr:uid="{20C1832A-2187-4088-935A-1FE2710CCBE4}"/>
    <cellStyle name="style1619878565030" xfId="669" xr:uid="{F1D882E6-5901-4E7E-B50F-E38A466E5D20}"/>
    <cellStyle name="style1619878565053" xfId="681" xr:uid="{A019CC2D-E707-41BB-B426-67445AB1A731}"/>
    <cellStyle name="style1619878565073" xfId="693" xr:uid="{C0E48AC5-C624-41C9-9892-586B00189377}"/>
    <cellStyle name="style1619878565093" xfId="670" xr:uid="{4E47643E-AA71-462F-9FB3-9E3C353299CB}"/>
    <cellStyle name="style1619878565114" xfId="671" xr:uid="{8623963B-77A6-4B71-ACD1-773B333568BC}"/>
    <cellStyle name="style1619878565134" xfId="672" xr:uid="{472A9068-F03A-48CD-B705-ED309F331AB3}"/>
    <cellStyle name="style1619878565152" xfId="673" xr:uid="{04A87857-4718-4573-89A4-303C2906E1DD}"/>
    <cellStyle name="style1619878565175" xfId="682" xr:uid="{A1314A55-ADB5-4FBD-95C5-1173235BB632}"/>
    <cellStyle name="style1619878565195" xfId="683" xr:uid="{E032D058-D77D-4D7B-BA0C-A80A421FE81F}"/>
    <cellStyle name="style1619878565215" xfId="684" xr:uid="{1577AA42-A8EE-434B-AD0B-91EE2921A577}"/>
    <cellStyle name="style1619878565236" xfId="685" xr:uid="{FF34CEAF-2BEA-4FE5-92EF-80E3DBE196E1}"/>
    <cellStyle name="style1619878565274" xfId="694" xr:uid="{3B04B472-7D01-4025-9322-53F907084517}"/>
    <cellStyle name="style1619878565294" xfId="695" xr:uid="{F4B66273-E1C5-4E40-B002-FBB355BADA40}"/>
    <cellStyle name="style1619878565315" xfId="696" xr:uid="{323D7639-B027-476B-919B-D7BB4CD83467}"/>
    <cellStyle name="style1619878565335" xfId="697" xr:uid="{FDB83990-AB5B-4202-B94E-C411C141F7D0}"/>
    <cellStyle name="style1619878566170" xfId="530" xr:uid="{AA19EEE9-EA73-4161-B9F0-45978E4C15BD}"/>
    <cellStyle name="style1619878566189" xfId="531" xr:uid="{2FECECB2-1E86-493F-8122-E661752B9203}"/>
    <cellStyle name="style1619878566211" xfId="542" xr:uid="{FF3F0C00-55E3-4A17-ACAB-07DD91E2778C}"/>
    <cellStyle name="style1619878566231" xfId="543" xr:uid="{D28CA4B9-6D3B-4EF0-87C5-68AA3A300157}"/>
    <cellStyle name="style1619878566272" xfId="533" xr:uid="{AF0D6903-5047-4BB9-ADFA-A7C868204B27}"/>
    <cellStyle name="style1619878566300" xfId="534" xr:uid="{F7B8E19E-6562-4417-A062-F4C43F081C17}"/>
    <cellStyle name="style1619878566323" xfId="532" xr:uid="{DD8ECC61-DAB7-425C-BE64-97F118CC9AB6}"/>
    <cellStyle name="style1619878566343" xfId="535" xr:uid="{89529A90-3C12-4269-9659-B0C84C7CC543}"/>
    <cellStyle name="style1619878566363" xfId="544" xr:uid="{8FBC5D0D-58FF-4A41-9FB2-4ADE4AD7BED4}"/>
    <cellStyle name="style1619878566384" xfId="545" xr:uid="{6767601D-5DD1-4B78-B689-4714F9CFAA24}"/>
    <cellStyle name="style1619878566404" xfId="546" xr:uid="{659804F5-FB78-4610-AF2A-73EC9BE69B13}"/>
    <cellStyle name="style1619878566424" xfId="547" xr:uid="{B2D741EC-77A4-42A1-AB46-62BF63FFDD63}"/>
    <cellStyle name="style1619878566445" xfId="554" xr:uid="{8ECFBA56-AEF3-4954-B41E-EDA526AB41D6}"/>
    <cellStyle name="style1619878566473" xfId="566" xr:uid="{65CEE003-C3AC-433A-A39D-29DAA1B37D87}"/>
    <cellStyle name="style1619878566493" xfId="555" xr:uid="{A7900E6D-21B9-45B8-8350-8CCCFAE842D4}"/>
    <cellStyle name="style1619878566514" xfId="567" xr:uid="{967F32BC-2206-48B2-990A-C51FDA33420A}"/>
    <cellStyle name="style1619878566534" xfId="578" xr:uid="{347303FA-C93A-45A7-AB07-3566BD13B9AE}"/>
    <cellStyle name="style1619878566556" xfId="579" xr:uid="{606AB8E3-E11D-4DBF-92D2-B0AB2DF72219}"/>
    <cellStyle name="style1619878566577" xfId="556" xr:uid="{46A02FB3-2B2D-4963-9828-FCDF69D29E9D}"/>
    <cellStyle name="style1619878566597" xfId="557" xr:uid="{A9AB4C2E-DCD2-4FC6-9896-03805E8044B7}"/>
    <cellStyle name="style1619878566617" xfId="558" xr:uid="{0E723CA6-500E-4C1E-AD21-2DABEDA95BA2}"/>
    <cellStyle name="style1619878566638" xfId="559" xr:uid="{2A498163-BB37-47DF-93C9-057DCFC85DC7}"/>
    <cellStyle name="style1619878566658" xfId="568" xr:uid="{6CC3468C-2756-4009-91BE-0F7C41B40CA6}"/>
    <cellStyle name="style1619878566678" xfId="569" xr:uid="{09AEA4B1-FF1A-4F48-8745-B6B8A27DC1E2}"/>
    <cellStyle name="style1619878566699" xfId="570" xr:uid="{41926335-FB2B-4357-A4AF-1ADCF64FB54D}"/>
    <cellStyle name="style1619878566719" xfId="571" xr:uid="{F9DADFAF-23F4-4D06-A895-41FC19009D82}"/>
    <cellStyle name="style1619878566750" xfId="580" xr:uid="{51BCDD80-0C5A-4CA4-94D6-5B4941B77FFB}"/>
    <cellStyle name="style1619878566768" xfId="581" xr:uid="{02EE6F24-B484-4384-A655-A391C5A0A61A}"/>
    <cellStyle name="style1619878566790" xfId="582" xr:uid="{E81971BD-1B0C-487E-A8E1-DB814BBAD807}"/>
    <cellStyle name="style1619878566810" xfId="583" xr:uid="{11C4C1EC-5523-43C3-94C8-94C9D5204830}"/>
    <cellStyle name="style1619878567622" xfId="590" xr:uid="{083F908C-5CE5-4F98-A496-83E2D8CA4488}"/>
    <cellStyle name="style1619878567638" xfId="591" xr:uid="{854D41C2-304F-44F8-9D29-3101F0EAD1F9}"/>
    <cellStyle name="style1619878567654" xfId="602" xr:uid="{610D6E67-9F8A-4172-8AEA-A9A102CF7400}"/>
    <cellStyle name="style1619878567685" xfId="603" xr:uid="{2708E760-C676-403C-B902-F5BB740D3EF8}"/>
    <cellStyle name="style1619878567723" xfId="593" xr:uid="{F494D91F-3DC4-40FA-87E8-179417595ECC}"/>
    <cellStyle name="style1619878567738" xfId="594" xr:uid="{66085040-C5B8-4386-9B5A-B02CB0216FD0}"/>
    <cellStyle name="style1619878567754" xfId="592" xr:uid="{CE9D5F36-F1F2-41AC-93F7-F43C77FA3C47}"/>
    <cellStyle name="style1619878567785" xfId="595" xr:uid="{DEE69B86-3955-4D9E-AD00-E1C29653757C}"/>
    <cellStyle name="style1619878567807" xfId="604" xr:uid="{8F1F49B0-1C65-4C05-A340-EF975C2E7B9C}"/>
    <cellStyle name="style1619878567823" xfId="605" xr:uid="{FBC3B48F-9A44-4EB4-8399-0C78A4E76C2B}"/>
    <cellStyle name="style1619878567839" xfId="606" xr:uid="{7C90ECEB-5241-43F1-B770-9977A7037D27}"/>
    <cellStyle name="style1619878567870" xfId="607" xr:uid="{E1E7D645-8AAE-4A29-96DD-8398CF338798}"/>
    <cellStyle name="style1619878567892" xfId="614" xr:uid="{B3A8A875-C53B-4688-9287-4471467CB1CA}"/>
    <cellStyle name="style1619878567908" xfId="626" xr:uid="{FB73EFBA-801D-4147-9816-2CC9EEB2AB9E}"/>
    <cellStyle name="style1619878567923" xfId="615" xr:uid="{F44CCE20-C120-4740-BE62-FE2E60D3B4B8}"/>
    <cellStyle name="style1619878567954" xfId="627" xr:uid="{430950AB-DA65-4740-ACDB-3FCE2DC6E615}"/>
    <cellStyle name="style1619878567970" xfId="638" xr:uid="{A5D6D8EC-0CCE-4F7C-ABD2-D159928B70AF}"/>
    <cellStyle name="style1619878567992" xfId="639" xr:uid="{D2B34F59-63A1-4063-9097-2578207E0849}"/>
    <cellStyle name="style1619878568008" xfId="616" xr:uid="{30182110-D088-46F5-8BE4-CAEAFC7A2706}"/>
    <cellStyle name="style1619878568044" xfId="617" xr:uid="{CE1DF060-46EF-46A0-8F37-D3CDDB0D7463}"/>
    <cellStyle name="style1619878568060" xfId="618" xr:uid="{3C782FC6-6862-4155-A8C9-3F727976B46D}"/>
    <cellStyle name="style1619878568075" xfId="619" xr:uid="{A4FA47D7-71D3-4195-9668-5B0FAD514F70}"/>
    <cellStyle name="style1619878568093" xfId="628" xr:uid="{3A6E36A8-967F-4E15-8CB6-B277DC172AC0}"/>
    <cellStyle name="style1619878568124" xfId="629" xr:uid="{ADBAD24A-4B31-4EF9-B79D-89D2D1E57BAB}"/>
    <cellStyle name="style1619878568140" xfId="630" xr:uid="{72766082-F732-493E-A84D-71088E7F5ED2}"/>
    <cellStyle name="style1619878568155" xfId="631" xr:uid="{4A858F1F-CB04-48A0-96EB-5569F66816DC}"/>
    <cellStyle name="style1619878568203" xfId="640" xr:uid="{A6ABA2DE-090A-4A7B-9EB7-4AEDF4167454}"/>
    <cellStyle name="style1619878568229" xfId="641" xr:uid="{8F77560D-363E-4FC1-AFE5-330660E3D81A}"/>
    <cellStyle name="style1619878568244" xfId="642" xr:uid="{9172D889-1D95-4C47-8C4F-D9F5483DBFEA}"/>
    <cellStyle name="style1619878568260" xfId="643" xr:uid="{D9F1CA34-3AE8-4543-BB23-7A54517789D5}"/>
    <cellStyle name="style1619878569092" xfId="650" xr:uid="{5E7B3A5B-DA3E-4887-B61A-51589EAF58DC}"/>
    <cellStyle name="style1619878569122" xfId="651" xr:uid="{E81326C9-250B-4C3B-BA16-B350339A3937}"/>
    <cellStyle name="style1619878569137" xfId="662" xr:uid="{BB9CF247-4961-4BE6-B109-5200FFC96C4A}"/>
    <cellStyle name="style1619878569153" xfId="663" xr:uid="{B4EBC787-C199-4C54-9664-E9337E031F80}"/>
    <cellStyle name="style1619878569200" xfId="653" xr:uid="{3A102BFC-8F30-4BE9-A320-BEAD7FC01231}"/>
    <cellStyle name="style1619878569222" xfId="654" xr:uid="{2FFE3750-EC2E-44CD-A516-62EF9317BB93}"/>
    <cellStyle name="style1619878569238" xfId="652" xr:uid="{0266E637-A1DB-446E-BBB4-4D870E1EF0BC}"/>
    <cellStyle name="style1619878569253" xfId="655" xr:uid="{C8FA2027-FF1A-4E33-8F33-D50951794956}"/>
    <cellStyle name="style1619878569284" xfId="664" xr:uid="{0DE8BD53-8708-45BC-8415-F4369CF4C5AF}"/>
    <cellStyle name="style1619878569300" xfId="665" xr:uid="{051E8E8F-5BBA-4E17-9E7E-4D152589E985}"/>
    <cellStyle name="style1619878569327" xfId="666" xr:uid="{46C21925-08D4-4BB0-B835-E967EF8C3B5F}"/>
    <cellStyle name="style1619878569349" xfId="667" xr:uid="{59D6766A-DA2C-4CF4-963B-31FBFBCC123B}"/>
    <cellStyle name="style1619878569370" xfId="674" xr:uid="{89F7D99C-259A-40CB-B866-46269224B3B5}"/>
    <cellStyle name="style1619878569390" xfId="686" xr:uid="{B50F1970-0E5F-4B7A-8993-1E12E1303CC9}"/>
    <cellStyle name="style1619878569410" xfId="698" xr:uid="{58A47C9D-18C0-4ADD-8FF8-8C56B1877702}"/>
    <cellStyle name="style1619878569429" xfId="675" xr:uid="{89F3F4D5-22EE-41AA-9261-AD2C038BC71F}"/>
    <cellStyle name="style1619878569451" xfId="687" xr:uid="{A84B2782-8693-4E5C-BA7B-4103A5BC4874}"/>
    <cellStyle name="style1619878569472" xfId="699" xr:uid="{93C5997E-874A-440E-893B-E54A7F1E0AAA}"/>
    <cellStyle name="style1619878569492" xfId="676" xr:uid="{AD261F1A-36CC-4CAA-BC70-FAEA9B3133FE}"/>
    <cellStyle name="style1619878569520" xfId="677" xr:uid="{38A30872-A6CD-474B-BD0B-1FC485FFD572}"/>
    <cellStyle name="style1619878569543" xfId="678" xr:uid="{077D6572-0E87-4462-B3F0-1707BA4C3A18}"/>
    <cellStyle name="style1619878569563" xfId="679" xr:uid="{A575F1EE-F942-4850-8F3B-7B81358D4CDF}"/>
    <cellStyle name="style1619878569583" xfId="688" xr:uid="{A332C8A4-A9A4-4AB1-AB30-E9093617B1B4}"/>
    <cellStyle name="style1619878569603" xfId="689" xr:uid="{2F8AA3AE-7CB5-4623-9349-20AA0481BA58}"/>
    <cellStyle name="style1619878569626" xfId="690" xr:uid="{8C49913D-86D0-48E9-B07D-B59EB9926F40}"/>
    <cellStyle name="style1619878569644" xfId="691" xr:uid="{E89BC9B9-60CE-4369-B5A4-9EB3400FDC77}"/>
    <cellStyle name="style1619878569675" xfId="700" xr:uid="{4E896703-BD30-44E6-9F9D-2652DFC371D6}"/>
    <cellStyle name="style1619878569695" xfId="701" xr:uid="{AEEF5B5F-06C2-41FA-978A-ABB2E0CAF8FA}"/>
    <cellStyle name="style1619878569715" xfId="702" xr:uid="{51009582-B9D4-4981-A966-2759B7A4423E}"/>
    <cellStyle name="style1619878569736" xfId="703" xr:uid="{B76E246A-F3CD-4563-B012-559D6165CD4F}"/>
    <cellStyle name="style1619878571258" xfId="704" xr:uid="{0AFB3520-EC09-4D7A-816A-D664D301AAE5}"/>
    <cellStyle name="style1619878571289" xfId="705" xr:uid="{C1D3B5A0-9B1E-4CAC-8A94-99AE05015299}"/>
    <cellStyle name="style1619878571305" xfId="716" xr:uid="{637D7F32-0855-406B-A292-5E0BC627306B}"/>
    <cellStyle name="style1619878571321" xfId="717" xr:uid="{D08EFFA9-5981-4CC4-B87F-A9CDC022D717}"/>
    <cellStyle name="style1619878571369" xfId="707" xr:uid="{037E6EF3-6AB2-4196-A61D-ACFA802E3CBA}"/>
    <cellStyle name="style1619878571391" xfId="708" xr:uid="{75B68CE4-658B-4DE9-9C32-74BBE204ECC2}"/>
    <cellStyle name="style1619878571411" xfId="706" xr:uid="{419D52D7-5F1F-4E9C-88E8-68759285B1D5}"/>
    <cellStyle name="style1619878571431" xfId="709" xr:uid="{F3AB1101-58EF-4AB7-B5DE-EBF625196586}"/>
    <cellStyle name="style1619878571451" xfId="718" xr:uid="{934FFA73-A6D4-477F-98E9-EEE405750C92}"/>
    <cellStyle name="style1619878571472" xfId="719" xr:uid="{CC9CB14D-C1DB-4636-9A99-5D57333A3016}"/>
    <cellStyle name="style1619878571492" xfId="720" xr:uid="{F73097FA-17AA-41C3-A14B-DDAA195408FE}"/>
    <cellStyle name="style1619878571520" xfId="721" xr:uid="{9CB39A21-DD15-4A0F-81BD-C9B4350D7777}"/>
    <cellStyle name="style1619878571541" xfId="728" xr:uid="{7130E6F9-CA61-431B-962F-DAB5314B6425}"/>
    <cellStyle name="style1619878571561" xfId="740" xr:uid="{AD985B8C-4726-4F3A-A7E1-E60652BA76F2}"/>
    <cellStyle name="style1619878571581" xfId="729" xr:uid="{B8529E80-464A-4ACC-A74E-915EFB1CFA9A}"/>
    <cellStyle name="style1619878571602" xfId="741" xr:uid="{90912D69-A6D8-45C5-B0DD-5645129A4D29}"/>
    <cellStyle name="style1619878571617" xfId="752" xr:uid="{6767716F-9D24-4529-A117-8D2766472282}"/>
    <cellStyle name="style1619878571633" xfId="753" xr:uid="{348C554B-4E47-4122-89AF-4D2091674D13}"/>
    <cellStyle name="style1619878571664" xfId="730" xr:uid="{B82AB69A-D7D0-4F33-8D39-D3BE82C53876}"/>
    <cellStyle name="style1619878571680" xfId="731" xr:uid="{CA3A7B11-696A-4CB2-ABDA-A4CB147E8C7C}"/>
    <cellStyle name="style1619878571704" xfId="732" xr:uid="{13E3AE6E-B0B9-4862-B223-FE6E38348359}"/>
    <cellStyle name="style1619878571732" xfId="733" xr:uid="{336A58EB-58AA-4518-A198-7B736D138CBB}"/>
    <cellStyle name="style1619878571753" xfId="742" xr:uid="{3F6FF898-476D-471D-B0C1-985F667CA79D}"/>
    <cellStyle name="style1619878571765" xfId="743" xr:uid="{0ABC25B0-E54D-4616-9792-E4756639EBDE}"/>
    <cellStyle name="style1619878571785" xfId="744" xr:uid="{D3A8317F-5F8E-4A06-82A5-AD3B0AC95AC7}"/>
    <cellStyle name="style1619878571806" xfId="745" xr:uid="{A8F9223C-B4BE-4FFF-A705-11C4E381E1B6}"/>
    <cellStyle name="style1619878571836" xfId="754" xr:uid="{C4461113-8E3E-43E7-BB7A-DEB05A1BB2EB}"/>
    <cellStyle name="style1619878571856" xfId="755" xr:uid="{624429FC-7A1C-4136-9255-0E31E9F10E9F}"/>
    <cellStyle name="style1619878571876" xfId="756" xr:uid="{CF9E2C53-BDAA-440C-920F-5B1FFD7761AA}"/>
    <cellStyle name="style1619878571897" xfId="757" xr:uid="{C60EAF0B-9DCA-499B-980E-E080F02AE9E2}"/>
    <cellStyle name="style1619878572819" xfId="764" xr:uid="{8FE57AC0-CF35-46AC-8FBC-F6A5C3A4D66E}"/>
    <cellStyle name="style1619878572850" xfId="765" xr:uid="{D58F0AAE-9378-4E8C-A1E6-A1773DE54B2D}"/>
    <cellStyle name="style1619878572866" xfId="776" xr:uid="{640FE4FB-A9DD-40C9-BCCB-8DBC97CA83CA}"/>
    <cellStyle name="style1619878572882" xfId="777" xr:uid="{0DBB4072-D28B-4E78-9600-D2FBBB478D8D}"/>
    <cellStyle name="style1619878572935" xfId="767" xr:uid="{1442179A-FB3F-420F-BE8C-CD7EA2365E16}"/>
    <cellStyle name="style1619878572951" xfId="768" xr:uid="{2DA68DD4-64B2-49E7-87FB-31DF7A0BEB0E}"/>
    <cellStyle name="style1619878572966" xfId="766" xr:uid="{2F7603FE-9BCA-41B3-B9A9-08029A229360}"/>
    <cellStyle name="style1619878572998" xfId="769" xr:uid="{A067EF06-BF67-447B-8D36-E30256067381}"/>
    <cellStyle name="style1619878573020" xfId="778" xr:uid="{BEDB513D-AB99-45A0-A1C6-882FF608612C}"/>
    <cellStyle name="style1619878573031" xfId="779" xr:uid="{02620B22-93BA-4D55-960D-D04699715FED}"/>
    <cellStyle name="style1619878573062" xfId="780" xr:uid="{03A28645-0163-4926-9E15-01A6D58BD969}"/>
    <cellStyle name="style1619878573078" xfId="781" xr:uid="{52058F43-8A87-44C6-AD53-0FEA22DC5028}"/>
    <cellStyle name="style1619878573093" xfId="788" xr:uid="{1E072F15-69F9-462A-AD67-E2F5DA075075}"/>
    <cellStyle name="style1619878573122" xfId="800" xr:uid="{CCF3C813-E1D3-4C76-83C2-7E816BF55612}"/>
    <cellStyle name="style1619878573142" xfId="789" xr:uid="{D7196A73-D881-40BF-9BD7-0B9D045DCA61}"/>
    <cellStyle name="style1619878573163" xfId="801" xr:uid="{A34888F5-4F9A-4B58-9914-853121D7E5A5}"/>
    <cellStyle name="style1619878573183" xfId="812" xr:uid="{2172095C-0B12-4897-998F-7328E6279F7E}"/>
    <cellStyle name="style1619878573212" xfId="813" xr:uid="{B5FD1112-A42F-4236-8910-C8B782626E3F}"/>
    <cellStyle name="style1619878573232" xfId="790" xr:uid="{7B9EC293-655B-4753-B843-C8804934D701}"/>
    <cellStyle name="style1619878573252" xfId="791" xr:uid="{C000A5F9-8717-4628-96C5-7AF96188B623}"/>
    <cellStyle name="style1619878573268" xfId="792" xr:uid="{8C4625D2-986C-42C3-B2BC-7C704C2D5BEB}"/>
    <cellStyle name="style1619878573283" xfId="793" xr:uid="{46819B26-0EE3-49AF-8411-436485CBF91D}"/>
    <cellStyle name="style1619878573315" xfId="802" xr:uid="{A94E2BD5-8326-4BA3-B180-6E6AC8EF0B95}"/>
    <cellStyle name="style1619878573330" xfId="803" xr:uid="{20FB4C2D-D7D0-492D-BB3E-00BECD64C714}"/>
    <cellStyle name="style1619878573354" xfId="804" xr:uid="{4FA86CEE-7C45-41F2-B191-7146E20ABC30}"/>
    <cellStyle name="style1619878573375" xfId="805" xr:uid="{B97CA9B2-8AF7-4C6F-B7D3-840E6B2F6C12}"/>
    <cellStyle name="style1619878573423" xfId="814" xr:uid="{4E806738-CBB1-4B98-99C1-785DAACE7BA5}"/>
    <cellStyle name="style1619878573446" xfId="815" xr:uid="{166F029D-F3A1-4D64-AF67-A6B990FBA360}"/>
    <cellStyle name="style1619878573466" xfId="816" xr:uid="{03C85497-E6EA-44B2-B7F8-8D2753ACB8DA}"/>
    <cellStyle name="style1619878573487" xfId="817" xr:uid="{918A9EBC-1053-4F9F-8DA6-F0F828763248}"/>
    <cellStyle name="style1619878574223" xfId="710" xr:uid="{602779DB-9052-43C5-9CB7-1A6DC1FA75CD}"/>
    <cellStyle name="style1619878574242" xfId="711" xr:uid="{8A9E53B3-0B4B-45C4-A976-42614A24978A}"/>
    <cellStyle name="style1619878574270" xfId="722" xr:uid="{986A16E7-45DA-4ABE-B36E-21BC4FD20709}"/>
    <cellStyle name="style1619878574290" xfId="723" xr:uid="{0F3D52AC-A170-46D6-A171-CC181AC70946}"/>
    <cellStyle name="style1619878574331" xfId="713" xr:uid="{39EA259D-32C6-47B2-B846-6878ECAA06D0}"/>
    <cellStyle name="style1619878574351" xfId="714" xr:uid="{1ABAE1D0-C684-4BFA-AB27-58454B363736}"/>
    <cellStyle name="style1619878574363" xfId="712" xr:uid="{0B1B4B84-29E8-47F5-88B8-8F09FA3E61FF}"/>
    <cellStyle name="style1619878574394" xfId="715" xr:uid="{1E09974B-B6B0-4A3F-84B4-077181BEDA6C}"/>
    <cellStyle name="style1619878574414" xfId="724" xr:uid="{B29236DD-A6E2-408E-AE61-A0F2D76B33AA}"/>
    <cellStyle name="style1619878574434" xfId="725" xr:uid="{77D1F96C-F6F6-48A6-AECD-B7A7B05A6F15}"/>
    <cellStyle name="style1619878574455" xfId="726" xr:uid="{50030CDA-3CD2-435C-9CD1-990A10D59908}"/>
    <cellStyle name="style1619878574475" xfId="727" xr:uid="{AA60F7BC-C667-412A-B849-202A26B0FDB4}"/>
    <cellStyle name="style1619878574493" xfId="734" xr:uid="{50D228EE-B101-4369-A4F3-1735B9FE22DB}"/>
    <cellStyle name="style1619878574516" xfId="746" xr:uid="{9D04E36D-43B2-45A5-8A4A-095F9C1C8BEF}"/>
    <cellStyle name="style1619878574536" xfId="735" xr:uid="{05F378EA-4FBE-40A8-85E1-52A0980DDBC4}"/>
    <cellStyle name="style1619878574564" xfId="747" xr:uid="{D1638D4A-A46B-4596-8452-3BCCC10E9BDE}"/>
    <cellStyle name="style1619878574585" xfId="758" xr:uid="{F1E57AFF-7F0B-4620-82EB-02FD29C9DDB9}"/>
    <cellStyle name="style1619878574607" xfId="759" xr:uid="{AECCCE00-24EE-495A-AB2A-07A98B09534D}"/>
    <cellStyle name="style1619878574627" xfId="736" xr:uid="{48B234ED-78E9-4836-91F5-E4FC53E52595}"/>
    <cellStyle name="style1619878574658" xfId="737" xr:uid="{0E1AE561-8573-432D-ACDE-47917795A98E}"/>
    <cellStyle name="style1619878574678" xfId="738" xr:uid="{473D0929-D974-4A1A-9EE8-8ECD4FCE3114}"/>
    <cellStyle name="style1619878574698" xfId="739" xr:uid="{0AE97D0D-2A32-46DD-B2DB-95F8AA67356B}"/>
    <cellStyle name="style1619878574719" xfId="748" xr:uid="{FCCA7E71-648B-42FF-9ED7-21AF09BACFBA}"/>
    <cellStyle name="style1619878574737" xfId="749" xr:uid="{D20D404A-06EC-443B-8C1E-5D470C2E6D21}"/>
    <cellStyle name="style1619878574759" xfId="750" xr:uid="{805711ED-14B3-41CA-B487-A34D48AF2277}"/>
    <cellStyle name="style1619878574780" xfId="751" xr:uid="{6ED48764-A96E-4A8A-842C-217E8541091C}"/>
    <cellStyle name="style1619878574808" xfId="760" xr:uid="{9320A93C-863E-4CF5-A410-3AAD3B3F150E}"/>
    <cellStyle name="style1619878574828" xfId="761" xr:uid="{3E257FF6-2831-4F1B-9EDB-4CF1F451C078}"/>
    <cellStyle name="style1619878574841" xfId="762" xr:uid="{0234CDD9-402F-4BB5-91A9-CE250800DDE0}"/>
    <cellStyle name="style1619878574871" xfId="763" xr:uid="{AF78CA68-95EC-418C-BEEE-D588D836C648}"/>
    <cellStyle name="style1619878575735" xfId="770" xr:uid="{55250AA1-53D0-42C1-82CF-6B8A8DEE299E}"/>
    <cellStyle name="style1619878575755" xfId="771" xr:uid="{D923E5EF-3AEF-4940-91CA-A149F0E2B7FA}"/>
    <cellStyle name="style1619878575776" xfId="782" xr:uid="{F0D716D7-54C1-46BA-BA72-BF99E5C1915F}"/>
    <cellStyle name="style1619878575796" xfId="783" xr:uid="{8D956012-9DD0-4B80-BAC6-2C5E13E86DBA}"/>
    <cellStyle name="style1619878575837" xfId="773" xr:uid="{DBAD2DA5-462A-4FC6-A707-5602C43BEB2A}"/>
    <cellStyle name="style1619878575865" xfId="774" xr:uid="{5A1D9BF7-67AB-468B-B050-40C6915FBCD6}"/>
    <cellStyle name="style1619878575885" xfId="772" xr:uid="{FBA96F89-AF64-4E2F-AA32-6C4D03C73C44}"/>
    <cellStyle name="style1619878575906" xfId="775" xr:uid="{DF4E4432-CD12-4312-B096-88110E0D54DB}"/>
    <cellStyle name="style1619878575926" xfId="784" xr:uid="{13CFF997-40BE-415A-A440-161445CA2D58}"/>
    <cellStyle name="style1619878575946" xfId="785" xr:uid="{770B2180-264A-4028-B3F1-4DCB51ACB606}"/>
    <cellStyle name="style1619878575966" xfId="786" xr:uid="{97B3820D-390C-47E2-8931-07279B19E399}"/>
    <cellStyle name="style1619878575989" xfId="787" xr:uid="{E658D546-0F9D-40CB-8528-B7C1A49C48FA}"/>
    <cellStyle name="style1619878576009" xfId="794" xr:uid="{0E718B72-81FF-4298-81D6-9FF389168727}"/>
    <cellStyle name="style1619878576032" xfId="806" xr:uid="{18730B81-B0B3-4B6C-AA7E-57DCAB298B24}"/>
    <cellStyle name="style1619878576050" xfId="795" xr:uid="{A3BACEF3-D340-4927-A589-1F7E3AF68121}"/>
    <cellStyle name="style1619878576070" xfId="807" xr:uid="{AEF825B1-0063-4EF7-A5D7-6DF09F8427D8}"/>
    <cellStyle name="style1619878576090" xfId="818" xr:uid="{6AE6314C-E03C-4FAE-95FA-E638304245E5}"/>
    <cellStyle name="style1619878576119" xfId="819" xr:uid="{2B65224A-98F1-474B-BF13-3E6A14C1D2B7}"/>
    <cellStyle name="style1619878576139" xfId="796" xr:uid="{CBE77F19-C369-44E1-B8AA-D50D1C8D44D3}"/>
    <cellStyle name="style1619878576161" xfId="797" xr:uid="{5E8AA7CE-5025-490D-9245-C9F3CCD9C1B7}"/>
    <cellStyle name="style1619878576181" xfId="798" xr:uid="{241FC9CE-BBE6-4B9C-8322-BD2350D4640B}"/>
    <cellStyle name="style1619878576200" xfId="799" xr:uid="{B753470C-6DEE-4534-A200-7A26FD497814}"/>
    <cellStyle name="style1619878576222" xfId="808" xr:uid="{3D6E6CD7-F33B-4B06-A3FD-32E4CA2C55B8}"/>
    <cellStyle name="style1619878576242" xfId="809" xr:uid="{BD6113A2-9FEE-4816-9040-5F17DFDF1E5A}"/>
    <cellStyle name="style1619878576263" xfId="810" xr:uid="{C10D0F20-398B-43CD-9E94-B7D343FD7DC0}"/>
    <cellStyle name="style1619878576283" xfId="811" xr:uid="{119E75C3-B6DE-4260-9BEB-1A5BC3B6FAD7}"/>
    <cellStyle name="style1619878576321" xfId="820" xr:uid="{025341FA-B03B-4F58-B6E9-B93E2225E5EA}"/>
    <cellStyle name="style1619878576337" xfId="821" xr:uid="{92FB9755-87CF-4FC2-BB49-25F55518F9DF}"/>
    <cellStyle name="style1619878576368" xfId="822" xr:uid="{1F354DF8-8161-497F-875E-1333AE48136F}"/>
    <cellStyle name="style1619878576384" xfId="823" xr:uid="{7DFE67EB-8DF6-46D3-A592-DCBAEF82F5B7}"/>
    <cellStyle name="style1619878577555" xfId="824" xr:uid="{4F69AC4E-69AA-4349-A167-6BBA1C2D98F6}"/>
    <cellStyle name="style1619878577588" xfId="825" xr:uid="{044EC7B9-E976-427B-9303-7B3E53BB062D}"/>
    <cellStyle name="style1619878577610" xfId="836" xr:uid="{E451067C-19F2-4FCF-98C3-D260B7814DD9}"/>
    <cellStyle name="style1619878577630" xfId="837" xr:uid="{97AF848C-CCE0-49B6-813C-0C735CAD461E}"/>
    <cellStyle name="style1619878577671" xfId="827" xr:uid="{342CD4DD-152F-4093-B270-6D20EB78A07F}"/>
    <cellStyle name="style1619878577700" xfId="828" xr:uid="{3D41DCBC-D7C1-4480-B691-2C9B03F5BD7A}"/>
    <cellStyle name="style1619878577720" xfId="826" xr:uid="{47BDB10E-8EED-4AD7-A494-B5380B243670}"/>
    <cellStyle name="style1619878577740" xfId="829" xr:uid="{7BD9DFB7-F815-40C4-B3A3-942A3319E17D}"/>
    <cellStyle name="style1619878577761" xfId="838" xr:uid="{05996756-4D51-4735-BE6F-49B977752F7D}"/>
    <cellStyle name="style1619878577781" xfId="839" xr:uid="{B2ED1880-AFA6-4B67-A225-39383E6A0F54}"/>
    <cellStyle name="style1619878577801" xfId="840" xr:uid="{8ACEF15D-CA63-4EB0-B63F-0C6A1635D7E8}"/>
    <cellStyle name="style1619878577824" xfId="841" xr:uid="{B1C81638-277D-40BB-A9E3-5DED6025ACD0}"/>
    <cellStyle name="style1619878577844" xfId="848" xr:uid="{93A569F1-7775-4A1B-A330-9C9C130B7035}"/>
    <cellStyle name="style1619878577864" xfId="860" xr:uid="{DF33F376-407D-4159-AB2A-57CD5B36FA85}"/>
    <cellStyle name="style1619878577885" xfId="849" xr:uid="{502B8A61-4379-441F-BE4C-AE833B7CBAB2}"/>
    <cellStyle name="style1619878577905" xfId="861" xr:uid="{7F6C2687-8071-4F44-B0F9-DD9DB1BBF087}"/>
    <cellStyle name="style1619878577923" xfId="872" xr:uid="{EB6A4EF0-DDD5-40D4-98AC-E1A588D330C9}"/>
    <cellStyle name="style1619878577949" xfId="873" xr:uid="{1C95E6E0-0CE9-4F67-B32D-4C2AEC30A5B8}"/>
    <cellStyle name="style1619878577964" xfId="850" xr:uid="{29E98190-9871-43E5-B740-E331A8D474ED}"/>
    <cellStyle name="style1619878577996" xfId="851" xr:uid="{760959C1-7BB6-4A16-B89E-F7EEE6F9C62D}"/>
    <cellStyle name="style1619878578011" xfId="852" xr:uid="{D379B62B-5FEE-4089-BEA0-00A98A9DC5BF}"/>
    <cellStyle name="style1619878578035" xfId="853" xr:uid="{CF8A85E0-3D19-4039-B22F-A2F2A4A0DC67}"/>
    <cellStyle name="style1619878578056" xfId="862" xr:uid="{3F0CEE98-A4CF-4C95-962A-69DDBCAC0FBB}"/>
    <cellStyle name="style1619878578076" xfId="863" xr:uid="{459B0F73-D876-4AC1-A703-D4222AF8D7F7}"/>
    <cellStyle name="style1619878578096" xfId="864" xr:uid="{3DD46090-13BB-4717-A2D0-47A4DEDA8539}"/>
    <cellStyle name="style1619878578117" xfId="865" xr:uid="{4DB80C2A-A154-4B01-A249-AD560CE0916A}"/>
    <cellStyle name="style1619878578147" xfId="874" xr:uid="{DC8DC6C4-E28A-4F6F-B62A-0F6721803432}"/>
    <cellStyle name="style1619878578166" xfId="875" xr:uid="{244FEBBF-DDE6-4A4A-8C6E-2E83C8EBC5E1}"/>
    <cellStyle name="style1619878578188" xfId="876" xr:uid="{537BBC36-7E20-44D8-AA3B-303305E0DDC8}"/>
    <cellStyle name="style1619878578208" xfId="877" xr:uid="{C1E8E9CC-E438-461A-A375-035B78849E1C}"/>
    <cellStyle name="style1619878578949" xfId="830" xr:uid="{A18F91A2-BDA9-48ED-A083-FF5068E64E19}"/>
    <cellStyle name="style1619878578965" xfId="831" xr:uid="{429158FA-C6EB-4E46-A056-55A80CE30AF8}"/>
    <cellStyle name="style1619878578996" xfId="842" xr:uid="{78F7778E-E306-4694-89A0-1C5AB10A36C2}"/>
    <cellStyle name="style1619878579012" xfId="843" xr:uid="{2F2210B0-085F-4898-97FF-CEDF2A5DDACE}"/>
    <cellStyle name="style1619878579049" xfId="833" xr:uid="{A3698D9C-A9EB-4039-BC1A-42114DCC076D}"/>
    <cellStyle name="style1619878579080" xfId="834" xr:uid="{BDE2B9D6-0D5E-4D69-B0C4-A8EBFDD747D2}"/>
    <cellStyle name="style1619878579096" xfId="832" xr:uid="{E2433476-0372-4376-BB1C-313CEC309B13}"/>
    <cellStyle name="style1619878579112" xfId="835" xr:uid="{25178C1F-F438-47BB-B393-DA1B36A313C7}"/>
    <cellStyle name="style1619878579127" xfId="844" xr:uid="{B027A6FF-09E4-4CB5-84F6-4CF78F36FD28}"/>
    <cellStyle name="style1619878579149" xfId="845" xr:uid="{30DD57C4-1C39-4DE8-B863-51FD26FCB97F}"/>
    <cellStyle name="style1619878579181" xfId="846" xr:uid="{EEF2B4CD-7456-416E-915D-1C4049C602F6}"/>
    <cellStyle name="style1619878579196" xfId="847" xr:uid="{8C0FB021-CD88-4383-A275-01DC656811FF}"/>
    <cellStyle name="style1619878579212" xfId="854" xr:uid="{92C6002E-650C-43AD-9FF5-012305AF5159}"/>
    <cellStyle name="style1619878579243" xfId="866" xr:uid="{84E71F5F-03DA-4967-9593-B631743E6FED}"/>
    <cellStyle name="style1619878579270" xfId="855" xr:uid="{78E423C1-7E9A-463C-826B-2C9104C5DB2D}"/>
    <cellStyle name="style1619878579290" xfId="867" xr:uid="{BDAA305F-F1AD-4C7E-9BBF-030E341F96A0}"/>
    <cellStyle name="style1619878579311" xfId="878" xr:uid="{EBFAA745-F217-46E5-B600-C973F1F78C6B}"/>
    <cellStyle name="style1619878579331" xfId="879" xr:uid="{0A6B9201-F359-45DB-9015-2FBD98374471}"/>
    <cellStyle name="style1619878579351" xfId="856" xr:uid="{B07A5024-62FF-4E1F-A64D-FD449447AB43}"/>
    <cellStyle name="style1619878579374" xfId="857" xr:uid="{BF8129DC-4984-4D02-9BEA-02130EAE5775}"/>
    <cellStyle name="style1619878579394" xfId="858" xr:uid="{6891B533-B630-4FB2-AB12-50FB5C962461}"/>
    <cellStyle name="style1619878579414" xfId="859" xr:uid="{5435F881-7D27-425D-A24C-14C3EE8AB385}"/>
    <cellStyle name="style1619878579435" xfId="868" xr:uid="{24C78320-A978-4EFF-9C0C-400C832ABD10}"/>
    <cellStyle name="style1619878579455" xfId="869" xr:uid="{72700522-9C2B-4FFD-87D4-34F2FFB37472}"/>
    <cellStyle name="style1619878579475" xfId="870" xr:uid="{E380D5F1-925B-4CC1-9247-3E74CC9B4C2F}"/>
    <cellStyle name="style1619878579494" xfId="871" xr:uid="{1A485A84-69C7-43D8-8B9E-0A83C8024DD9}"/>
    <cellStyle name="style1619878579526" xfId="880" xr:uid="{DCD5C1D3-3813-4BB2-85B8-778B916FB5C2}"/>
    <cellStyle name="style1619878579554" xfId="881" xr:uid="{BFBB0147-B1D8-47D8-9AE4-170EE3B8873E}"/>
    <cellStyle name="style1619878579575" xfId="882" xr:uid="{085FCF4C-7016-4F56-A8CB-EE22507B2D24}"/>
    <cellStyle name="style1619878579595" xfId="883" xr:uid="{7C3FD566-D0EA-4A1D-A4FA-B3A3908FB44F}"/>
    <cellStyle name="style1619878581142" xfId="1030" xr:uid="{92BA904B-AA17-4BF8-AFCE-C7B73D3125B7}"/>
    <cellStyle name="style1619878581160" xfId="1031" xr:uid="{F171B294-E0D6-4581-AE23-8EAE4B1F986C}"/>
    <cellStyle name="style1619878581186" xfId="1029" xr:uid="{2AFB0BB2-F2DB-47F8-80FE-3319EB0F41ED}"/>
    <cellStyle name="style1619878581201" xfId="1032" xr:uid="{95CC3C1B-E830-41CA-BE33-20E3F0C65AD6}"/>
    <cellStyle name="style1619878581233" xfId="1033" xr:uid="{50CF459A-BED5-4ADD-A742-96DBD2E92B28}"/>
    <cellStyle name="style1619878581248" xfId="1034" xr:uid="{A589CAF7-45EB-4810-A752-B7821A3229FC}"/>
    <cellStyle name="style1619878581281" xfId="1035" xr:uid="{F81821C6-E024-44D8-93F0-DF76970BF1BB}"/>
    <cellStyle name="style1619878581303" xfId="1036" xr:uid="{33F5E93E-F906-4273-B58E-0CCA1AF2B2F1}"/>
    <cellStyle name="style1619878581323" xfId="1038" xr:uid="{2BAF735C-E54A-4BF4-BBD0-7CABF786F922}"/>
    <cellStyle name="style1619878581341" xfId="1039" xr:uid="{3F55F058-BBC1-4BCC-B3EF-DEC3D5C346F4}"/>
    <cellStyle name="style1619878581362" xfId="1041" xr:uid="{2A3237F8-F052-4F1F-9366-2E080A3058F7}"/>
    <cellStyle name="style1619878581382" xfId="1042" xr:uid="{05647EFF-E939-4EA9-8AB0-A5C9B0972D79}"/>
    <cellStyle name="style1619878581405" xfId="1037" xr:uid="{024053E7-4192-472B-B0B9-5CEB2B918C36}"/>
    <cellStyle name="style1619878581425" xfId="1040" xr:uid="{2CBF691E-8175-4A7E-A757-37BFD9F7773F}"/>
    <cellStyle name="style1619878581445" xfId="1043" xr:uid="{F106F07E-C177-4519-8627-77C7E5DD3E86}"/>
    <cellStyle name="style1619878581486" xfId="1045" xr:uid="{77E5604F-48E7-462B-99EF-E4268E124CF2}"/>
    <cellStyle name="style1619878581516" xfId="1046" xr:uid="{921B265C-1FA8-4138-AB81-004598FA4599}"/>
    <cellStyle name="style1619878581537" xfId="1044" xr:uid="{1DA6541B-924F-466A-9171-E4A641C0DE1C}"/>
    <cellStyle name="style1619878582532" xfId="884" xr:uid="{723C9BF3-28C1-419A-8BD3-C0ACC49AE530}"/>
    <cellStyle name="style1619878582548" xfId="885" xr:uid="{A6C390A6-D07F-421C-9DAC-61C0E0BD5539}"/>
    <cellStyle name="style1619878582570" xfId="896" xr:uid="{88847737-34CB-40B4-9EDA-66F4D72FDA0C}"/>
    <cellStyle name="style1619878582601" xfId="897" xr:uid="{CAD749E6-4A02-4E75-B21A-F32D2A66BF6A}"/>
    <cellStyle name="style1619878582633" xfId="887" xr:uid="{7CC162AD-631A-4621-9159-26B455AFCFB9}"/>
    <cellStyle name="style1619878582664" xfId="888" xr:uid="{660D161C-3A22-4190-81ED-37F07F067DA6}"/>
    <cellStyle name="style1619878582683" xfId="886" xr:uid="{A3C09E56-F023-44D4-8936-25B503FB536F}"/>
    <cellStyle name="style1619878582703" xfId="889" xr:uid="{155095FD-C57F-482F-A45F-51FCFFBFA4E8}"/>
    <cellStyle name="style1619878582723" xfId="898" xr:uid="{6A07594F-5C35-4938-AB30-DB21D8B8B0C8}"/>
    <cellStyle name="style1619878582743" xfId="899" xr:uid="{72C5F3C3-C75F-4437-A5A4-C9BA7BDF69FB}"/>
    <cellStyle name="style1619878582764" xfId="900" xr:uid="{8FEF6DC7-0AF2-4EAC-989C-0CEEFF43D3B9}"/>
    <cellStyle name="style1619878582784" xfId="901" xr:uid="{7B2E2E0A-E135-43AA-8EF6-45013AF80E6F}"/>
    <cellStyle name="style1619878582815" xfId="908" xr:uid="{6AD54BC4-6AF5-4EAA-89D0-F2D97A2AD064}"/>
    <cellStyle name="style1619878582835" xfId="920" xr:uid="{4469491D-697A-4C3B-B681-979776E4E4B0}"/>
    <cellStyle name="style1619878582855" xfId="909" xr:uid="{D34D0316-6F18-443B-A926-6F6E82820527}"/>
    <cellStyle name="style1619878582876" xfId="921" xr:uid="{D52C992B-E65F-4A91-87CF-32540224B9FB}"/>
    <cellStyle name="style1619878582896" xfId="932" xr:uid="{995D9D48-B751-4103-A075-958FBF297932}"/>
    <cellStyle name="style1619878582914" xfId="933" xr:uid="{D0805164-C1A9-468A-93CF-CFA70FEA5E85}"/>
    <cellStyle name="style1619878582936" xfId="910" xr:uid="{79BD26BB-CF21-4B8D-92C0-C960A5FDD815}"/>
    <cellStyle name="style1619878582957" xfId="911" xr:uid="{8B8E1CC8-9449-47E6-9DBF-A7A8F20B9FD4}"/>
    <cellStyle name="style1619878582977" xfId="912" xr:uid="{C986071F-B884-404E-A3E5-2D99EE14E1FA}"/>
    <cellStyle name="style1619878582997" xfId="913" xr:uid="{A4F3BC94-3374-4D14-BF74-46F2F0657996}"/>
    <cellStyle name="style1619878583018" xfId="922" xr:uid="{B945165A-F81E-4596-BA50-6254BC7F8980}"/>
    <cellStyle name="style1619878583036" xfId="923" xr:uid="{44C4A08D-EE4C-4988-9FD1-43F255FA20D7}"/>
    <cellStyle name="style1619878583058" xfId="924" xr:uid="{7217B40C-EB81-43A9-99DD-AAA16AD8512D}"/>
    <cellStyle name="style1619878583079" xfId="925" xr:uid="{B908DC51-C0EB-469B-8C10-2F8CE66CC59E}"/>
    <cellStyle name="style1619878583109" xfId="934" xr:uid="{0C7BFF5F-276C-49F2-B8BC-90E151723078}"/>
    <cellStyle name="style1619878583130" xfId="935" xr:uid="{12DF4A35-0009-4A17-A7B2-3BE7FF0E8699}"/>
    <cellStyle name="style1619878583150" xfId="936" xr:uid="{FB7F1447-617D-440C-A4DA-1EC71DB4BC5A}"/>
    <cellStyle name="style1619878583170" xfId="937" xr:uid="{396C4A15-7989-4A02-91F2-F4D9D7A5B3D2}"/>
    <cellStyle name="style1619878584099" xfId="890" xr:uid="{13FAA5C7-DFFC-4BBF-AD5B-6A2B5F7E936C}"/>
    <cellStyle name="style1619878584124" xfId="891" xr:uid="{3591A74C-577E-4FC7-8668-F2EC76B2D422}"/>
    <cellStyle name="style1619878584139" xfId="902" xr:uid="{96884F49-3CDD-4ADC-B521-A53F511D6934}"/>
    <cellStyle name="style1619878584170" xfId="903" xr:uid="{FEAB3A99-A95F-4271-B119-92F0F49D2EAC}"/>
    <cellStyle name="style1619878584217" xfId="893" xr:uid="{C3B56962-457F-41F6-A2A4-B740D31C3774}"/>
    <cellStyle name="style1619878584224" xfId="894" xr:uid="{A6A95830-5B0D-4753-A61B-532D1868F88E}"/>
    <cellStyle name="style1619878584255" xfId="892" xr:uid="{9A8AAE12-B85D-4B6C-B208-6C4836C0F1D8}"/>
    <cellStyle name="style1619878584271" xfId="895" xr:uid="{EE14AAE9-6A63-4611-A5CF-A4D890E6FBB8}"/>
    <cellStyle name="style1619878584302" xfId="904" xr:uid="{8B539336-F421-4C7A-9404-3C5AA8CC8A76}"/>
    <cellStyle name="style1619878584318" xfId="905" xr:uid="{C6BA3B74-5471-4218-86AD-A28F7E95794E}"/>
    <cellStyle name="style1619878584340" xfId="906" xr:uid="{C387A742-70DA-4622-9210-8B58903656BA}"/>
    <cellStyle name="style1619878584355" xfId="907" xr:uid="{CE1244D9-1437-4934-825B-8EBE672C0E5A}"/>
    <cellStyle name="style1619878584371" xfId="914" xr:uid="{7C708473-1D05-4D6A-9013-069E05FAA990}"/>
    <cellStyle name="style1619878584402" xfId="926" xr:uid="{06C40BED-F60D-49F5-91C5-DD53B45EE404}"/>
    <cellStyle name="style1619878584424" xfId="915" xr:uid="{B6640574-EC1F-4A8B-AA1C-C9B3475B5E55}"/>
    <cellStyle name="style1619878584440" xfId="927" xr:uid="{09EB09E1-CCDD-4252-A249-C0677B8E2715}"/>
    <cellStyle name="style1619878584471" xfId="938" xr:uid="{63F5D22D-4DFC-41CE-B3FC-A69037047A4E}"/>
    <cellStyle name="style1619878584487" xfId="939" xr:uid="{61CF4AA3-4CB4-4437-81D4-ACCC5BAB595E}"/>
    <cellStyle name="style1619878584502" xfId="916" xr:uid="{47F63B7E-B176-416A-A6E7-5CA1065F6379}"/>
    <cellStyle name="style1619878584525" xfId="917" xr:uid="{F428EEC6-7664-4063-824D-74C207B1F66F}"/>
    <cellStyle name="style1619878584556" xfId="918" xr:uid="{FE4365E2-C7E9-4DDD-9A6D-C9A45D525FD8}"/>
    <cellStyle name="style1619878584572" xfId="919" xr:uid="{3D17C0A2-CB88-45C1-A322-9BD1CC1C12EC}"/>
    <cellStyle name="style1619878584587" xfId="928" xr:uid="{336E7013-5447-4FF6-9B26-A7E3BA89466C}"/>
    <cellStyle name="style1619878584620" xfId="929" xr:uid="{AFECDFFD-B6C3-4104-9AA1-27C52B9FF2A2}"/>
    <cellStyle name="style1619878584628" xfId="930" xr:uid="{1186BFEA-96EF-40AD-A425-E7E154D42B08}"/>
    <cellStyle name="style1619878584659" xfId="931" xr:uid="{AACD43DF-1E3F-4195-8A38-B0AC3F1EA43E}"/>
    <cellStyle name="style1619878584690" xfId="940" xr:uid="{EE426BA3-25FB-4AE4-B807-5E21839EB5A3}"/>
    <cellStyle name="style1619878584706" xfId="941" xr:uid="{AFF09AF7-A2AF-44E4-A572-C6363344D4AE}"/>
    <cellStyle name="style1619878584724" xfId="942" xr:uid="{3B5B3639-CF8E-4D2F-870C-BF918E8FF90D}"/>
    <cellStyle name="style1619878584756" xfId="943" xr:uid="{62D4EE84-D116-4399-9993-821DF0E513B5}"/>
  </cellStyles>
  <dxfs count="9">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theme/theme1.xml" Type="http://schemas.openxmlformats.org/officeDocument/2006/relationships/theme" Id="rId13"/><Relationship Target="worksheets/sheet3.xml" Type="http://schemas.openxmlformats.org/officeDocument/2006/relationships/worksheet" Id="rId3"/><Relationship Target="worksheets/sheet7.xml" Type="http://schemas.openxmlformats.org/officeDocument/2006/relationships/worksheet" Id="rId7"/><Relationship Target="worksheets/sheet12.xml" Type="http://schemas.openxmlformats.org/officeDocument/2006/relationships/worksheet" Id="rId12"/><Relationship Target="vbaProject.bin" Type="http://schemas.microsoft.com/office/2006/relationships/vbaProject" Id="rId1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worksheets/sheet5.xml" Type="http://schemas.openxmlformats.org/officeDocument/2006/relationships/worksheet" Id="rId5"/><Relationship Target="sharedStrings.xml" Type="http://schemas.openxmlformats.org/officeDocument/2006/relationships/sharedStrings" Id="rId1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 Target="styles.xml" Type="http://schemas.openxmlformats.org/officeDocument/2006/relationships/styles"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_rels/chart148.xml.rels><?xml version="1.0" encoding="UTF-8"?><Relationships xmlns="http://schemas.openxmlformats.org/package/2006/relationships"><Relationship Target="../theme/themeOverride71.xml" Type="http://schemas.openxmlformats.org/officeDocument/2006/relationships/themeOverride" Id="rId1"/></Relationships>
</file>

<file path=xl/charts/_rels/chart149.xml.rels><?xml version="1.0" encoding="UTF-8"?><Relationships xmlns="http://schemas.openxmlformats.org/package/2006/relationships"><Relationship Target="../theme/themeOverride72.xml" Type="http://schemas.openxmlformats.org/officeDocument/2006/relationships/themeOverride" Id="rId1"/></Relationships>
</file>

<file path=xl/charts/_rels/chart150.xml.rels><?xml version="1.0" encoding="UTF-8"?><Relationships xmlns="http://schemas.openxmlformats.org/package/2006/relationships"><Relationship Target="../theme/themeOverride73.xml" Type="http://schemas.openxmlformats.org/officeDocument/2006/relationships/themeOverride" Id="rId1"/></Relationships>
</file>

<file path=xl/charts/_rels/chart151.xml.rels><?xml version="1.0" encoding="UTF-8"?><Relationships xmlns="http://schemas.openxmlformats.org/package/2006/relationships"><Relationship Target="../theme/themeOverride74.xml" Type="http://schemas.openxmlformats.org/officeDocument/2006/relationships/themeOverride" Id="rId1"/></Relationships>
</file>

<file path=xl/charts/_rels/chart152.xml.rels><?xml version="1.0" encoding="UTF-8"?><Relationships xmlns="http://schemas.openxmlformats.org/package/2006/relationships"><Relationship Target="../theme/themeOverride75.xml" Type="http://schemas.openxmlformats.org/officeDocument/2006/relationships/themeOverride" Id="rId1"/></Relationships>
</file>

<file path=xl/charts/_rels/chart153.xml.rels><?xml version="1.0" encoding="UTF-8"?><Relationships xmlns="http://schemas.openxmlformats.org/package/2006/relationships"><Relationship Target="../theme/themeOverride76.xml" Type="http://schemas.openxmlformats.org/officeDocument/2006/relationships/themeOverride" Id="rId1"/></Relationships>
</file>

<file path=xl/charts/_rels/chart154.xml.rels><?xml version="1.0" encoding="UTF-8"?><Relationships xmlns="http://schemas.openxmlformats.org/package/2006/relationships"><Relationship Target="../theme/themeOverride77.xml" Type="http://schemas.openxmlformats.org/officeDocument/2006/relationships/themeOverride" Id="rId1"/></Relationships>
</file>

<file path=xl/charts/_rels/chart155.xml.rels><?xml version="1.0" encoding="UTF-8"?><Relationships xmlns="http://schemas.openxmlformats.org/package/2006/relationships"><Relationship Target="../theme/themeOverride78.xml" Type="http://schemas.openxmlformats.org/officeDocument/2006/relationships/themeOverride" Id="rId1"/></Relationships>
</file>

<file path=xl/charts/_rels/chart156.xml.rels><?xml version="1.0" encoding="UTF-8"?><Relationships xmlns="http://schemas.openxmlformats.org/package/2006/relationships"><Relationship Target="../theme/themeOverride79.xml" Type="http://schemas.openxmlformats.org/officeDocument/2006/relationships/themeOverride" Id="rId1"/></Relationships>
</file>

<file path=xl/charts/_rels/chart157.xml.rels><?xml version="1.0" encoding="UTF-8"?><Relationships xmlns="http://schemas.openxmlformats.org/package/2006/relationships"><Relationship Target="../theme/themeOverride80.xml" Type="http://schemas.openxmlformats.org/officeDocument/2006/relationships/themeOverride" Id="rId1"/></Relationships>
</file>

<file path=xl/charts/_rels/chart158.xml.rels><?xml version="1.0" encoding="UTF-8"?><Relationships xmlns="http://schemas.openxmlformats.org/package/2006/relationships"><Relationship Target="../theme/themeOverride81.xml" Type="http://schemas.openxmlformats.org/officeDocument/2006/relationships/themeOverride" Id="rId1"/></Relationships>
</file>

<file path=xl/charts/_rels/chart159.xml.rels><?xml version="1.0" encoding="UTF-8"?><Relationships xmlns="http://schemas.openxmlformats.org/package/2006/relationships"><Relationship Target="../theme/themeOverride82.xml" Type="http://schemas.openxmlformats.org/officeDocument/2006/relationships/themeOverride" Id="rId1"/></Relationships>
</file>

<file path=xl/charts/_rels/chart160.xml.rels><?xml version="1.0" encoding="UTF-8"?><Relationships xmlns="http://schemas.openxmlformats.org/package/2006/relationships"><Relationship Target="../theme/themeOverride83.xml" Type="http://schemas.openxmlformats.org/officeDocument/2006/relationships/themeOverride" Id="rId1"/></Relationships>
</file>

<file path=xl/charts/_rels/chart161.xml.rels><?xml version="1.0" encoding="UTF-8"?><Relationships xmlns="http://schemas.openxmlformats.org/package/2006/relationships"><Relationship Target="../theme/themeOverride84.xml" Type="http://schemas.openxmlformats.org/officeDocument/2006/relationships/themeOverride" Id="rId1"/></Relationships>
</file>

<file path=xl/charts/_rels/chart162.xml.rels><?xml version="1.0" encoding="UTF-8"?><Relationships xmlns="http://schemas.openxmlformats.org/package/2006/relationships"><Relationship Target="../theme/themeOverride85.xml" Type="http://schemas.openxmlformats.org/officeDocument/2006/relationships/themeOverride" Id="rId1"/></Relationships>
</file>

<file path=xl/charts/_rels/chart163.xml.rels><?xml version="1.0" encoding="UTF-8"?><Relationships xmlns="http://schemas.openxmlformats.org/package/2006/relationships"><Relationship Target="../theme/themeOverride86.xml" Type="http://schemas.openxmlformats.org/officeDocument/2006/relationships/themeOverride" Id="rId1"/></Relationships>
</file>

<file path=xl/charts/_rels/chart164.xml.rels><?xml version="1.0" encoding="UTF-8"?><Relationships xmlns="http://schemas.openxmlformats.org/package/2006/relationships"><Relationship Target="../theme/themeOverride87.xml" Type="http://schemas.openxmlformats.org/officeDocument/2006/relationships/themeOverride" Id="rId1"/></Relationships>
</file>

<file path=xl/charts/_rels/chart165.xml.rels><?xml version="1.0" encoding="UTF-8"?><Relationships xmlns="http://schemas.openxmlformats.org/package/2006/relationships"><Relationship Target="../theme/themeOverride88.xml" Type="http://schemas.openxmlformats.org/officeDocument/2006/relationships/themeOverride" Id="rId1"/></Relationships>
</file>

<file path=xl/charts/_rels/chart166.xml.rels><?xml version="1.0" encoding="UTF-8"?><Relationships xmlns="http://schemas.openxmlformats.org/package/2006/relationships"><Relationship Target="../theme/themeOverride89.xml" Type="http://schemas.openxmlformats.org/officeDocument/2006/relationships/themeOverride" Id="rId1"/></Relationships>
</file>

<file path=xl/charts/_rels/chart167.xml.rels><?xml version="1.0" encoding="UTF-8"?><Relationships xmlns="http://schemas.openxmlformats.org/package/2006/relationships"><Relationship Target="../theme/themeOverride90.xml" Type="http://schemas.openxmlformats.org/officeDocument/2006/relationships/themeOverride" Id="rId1"/></Relationships>
</file>

<file path=xl/charts/_rels/chart168.xml.rels><?xml version="1.0" encoding="UTF-8"?><Relationships xmlns="http://schemas.openxmlformats.org/package/2006/relationships"><Relationship Target="../theme/themeOverride91.xml" Type="http://schemas.openxmlformats.org/officeDocument/2006/relationships/themeOverride" Id="rId1"/></Relationships>
</file>

<file path=xl/charts/_rels/chart169.xml.rels><?xml version="1.0" encoding="UTF-8"?><Relationships xmlns="http://schemas.openxmlformats.org/package/2006/relationships"><Relationship Target="../theme/themeOverride92.xml" Type="http://schemas.openxmlformats.org/officeDocument/2006/relationships/themeOverride" Id="rId1"/></Relationships>
</file>

<file path=xl/charts/_rels/chart170.xml.rels><?xml version="1.0" encoding="UTF-8"?><Relationships xmlns="http://schemas.openxmlformats.org/package/2006/relationships"><Relationship Target="../theme/themeOverride93.xml" Type="http://schemas.openxmlformats.org/officeDocument/2006/relationships/themeOverride" Id="rId1"/></Relationships>
</file>

<file path=xl/charts/_rels/chart171.xml.rels><?xml version="1.0" encoding="UTF-8"?><Relationships xmlns="http://schemas.openxmlformats.org/package/2006/relationships"><Relationship Target="../theme/themeOverride94.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2001</c:v>
                </c:pt>
                <c:pt idx="1">
                  <c:v>2006</c:v>
                </c:pt>
                <c:pt idx="2">
                  <c:v>2010</c:v>
                </c:pt>
                <c:pt idx="4">
                  <c:v>2015</c:v>
                </c:pt>
                <c:pt idx="6">
                  <c:v>2018</c:v>
                </c:pt>
              </c:numCache>
            </c:numRef>
          </c:xVal>
          <c:yVal>
            <c:numRef>
              <c:f>Water!$AB$105:$AB$116</c:f>
              <c:numCache>
                <c:formatCode>0.0</c:formatCode>
                <c:ptCount val="12"/>
                <c:pt idx="0">
                  <c:v>0.27381016712837358</c:v>
                </c:pt>
                <c:pt idx="1">
                  <c:v>4.4731717790021677E-2</c:v>
                </c:pt>
                <c:pt idx="2">
                  <c:v>8.43517999666131E-2</c:v>
                </c:pt>
                <c:pt idx="3">
                  <c:v>0.1</c:v>
                </c:pt>
                <c:pt idx="4">
                  <c:v>0</c:v>
                </c:pt>
                <c:pt idx="5">
                  <c:v>0.41436802029987152</c:v>
                </c:pt>
                <c:pt idx="6">
                  <c:v>5.6804117545088954E-2</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2001</c:v>
                </c:pt>
                <c:pt idx="1">
                  <c:v>2006</c:v>
                </c:pt>
                <c:pt idx="2">
                  <c:v>2010</c:v>
                </c:pt>
                <c:pt idx="4">
                  <c:v>2015</c:v>
                </c:pt>
                <c:pt idx="6">
                  <c:v>2018</c:v>
                </c:pt>
              </c:numCache>
            </c:numRef>
          </c:xVal>
          <c:yVal>
            <c:numRef>
              <c:f>Water!$W$105:$W$116</c:f>
              <c:numCache>
                <c:formatCode>0.0</c:formatCode>
                <c:ptCount val="12"/>
                <c:pt idx="0">
                  <c:v>11.359345310392772</c:v>
                </c:pt>
                <c:pt idx="1">
                  <c:v>1.6348959261528633</c:v>
                </c:pt>
                <c:pt idx="2">
                  <c:v>3.2494121851955797</c:v>
                </c:pt>
                <c:pt idx="3">
                  <c:v>0.7</c:v>
                </c:pt>
                <c:pt idx="4">
                  <c:v>9.4909415406237624E-2</c:v>
                </c:pt>
                <c:pt idx="5">
                  <c:v>1.1883366276364651</c:v>
                </c:pt>
                <c:pt idx="6">
                  <c:v>0.26029569236246924</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2001</c:v>
                </c:pt>
                <c:pt idx="1">
                  <c:v>2006</c:v>
                </c:pt>
                <c:pt idx="2">
                  <c:v>2010</c:v>
                </c:pt>
                <c:pt idx="4">
                  <c:v>2015</c:v>
                </c:pt>
                <c:pt idx="6">
                  <c:v>2018</c:v>
                </c:pt>
              </c:numCache>
            </c:numRef>
          </c:xVal>
          <c:yVal>
            <c:numRef>
              <c:f>Water!$R$105:$R$116</c:f>
              <c:numCache>
                <c:formatCode>0.0</c:formatCode>
                <c:ptCount val="12"/>
                <c:pt idx="0">
                  <c:v>6.4930629034987888</c:v>
                </c:pt>
                <c:pt idx="1">
                  <c:v>2.9636769253039046</c:v>
                </c:pt>
                <c:pt idx="2">
                  <c:v>6.4292963493326392</c:v>
                </c:pt>
                <c:pt idx="3">
                  <c:v>2</c:v>
                </c:pt>
                <c:pt idx="4">
                  <c:v>0.24584740108664341</c:v>
                </c:pt>
                <c:pt idx="5">
                  <c:v>1.3259844467241724</c:v>
                </c:pt>
                <c:pt idx="6">
                  <c:v>0.60183189439471874</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2001</c:v>
                </c:pt>
                <c:pt idx="1">
                  <c:v>2006</c:v>
                </c:pt>
                <c:pt idx="2">
                  <c:v>2010</c:v>
                </c:pt>
                <c:pt idx="4">
                  <c:v>2015</c:v>
                </c:pt>
                <c:pt idx="6">
                  <c:v>2018</c:v>
                </c:pt>
              </c:numCache>
            </c:numRef>
          </c:xVal>
          <c:yVal>
            <c:numRef>
              <c:f>Water!$M$105:$M$116</c:f>
              <c:numCache>
                <c:formatCode>0.0</c:formatCode>
                <c:ptCount val="12"/>
                <c:pt idx="0">
                  <c:v>2.5114726038986839</c:v>
                </c:pt>
                <c:pt idx="1">
                  <c:v>4.9758979277086341</c:v>
                </c:pt>
                <c:pt idx="2">
                  <c:v>3.9411512318315363</c:v>
                </c:pt>
                <c:pt idx="3">
                  <c:v>3.2</c:v>
                </c:pt>
                <c:pt idx="4">
                  <c:v>1.9133528989787318</c:v>
                </c:pt>
                <c:pt idx="5">
                  <c:v>3.7980179862629742</c:v>
                </c:pt>
                <c:pt idx="6">
                  <c:v>1.8489117431070838</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2001</c:v>
                </c:pt>
                <c:pt idx="1">
                  <c:v>2006</c:v>
                </c:pt>
                <c:pt idx="2">
                  <c:v>2010</c:v>
                </c:pt>
                <c:pt idx="4">
                  <c:v>2015</c:v>
                </c:pt>
                <c:pt idx="6">
                  <c:v>2018</c:v>
                </c:pt>
              </c:numCache>
            </c:numRef>
          </c:xVal>
          <c:yVal>
            <c:numRef>
              <c:f>Water!$H$105:$H$116</c:f>
              <c:numCache>
                <c:formatCode>0.0</c:formatCode>
                <c:ptCount val="12"/>
                <c:pt idx="0">
                  <c:v>3.3232586890968778</c:v>
                </c:pt>
                <c:pt idx="1">
                  <c:v>9.5067218716345998</c:v>
                </c:pt>
                <c:pt idx="2">
                  <c:v>1.0663061717857363</c:v>
                </c:pt>
                <c:pt idx="3">
                  <c:v>1.9</c:v>
                </c:pt>
                <c:pt idx="4">
                  <c:v>3.9520353644702682</c:v>
                </c:pt>
                <c:pt idx="5">
                  <c:v>9.3864063290213497</c:v>
                </c:pt>
                <c:pt idx="6">
                  <c:v>6.0739715581659652</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2001</c:v>
                </c:pt>
                <c:pt idx="1">
                  <c:v>2006</c:v>
                </c:pt>
                <c:pt idx="2">
                  <c:v>2010</c:v>
                </c:pt>
                <c:pt idx="4">
                  <c:v>2015</c:v>
                </c:pt>
                <c:pt idx="6">
                  <c:v>2018</c:v>
                </c:pt>
              </c:numCache>
            </c:numRef>
          </c:xVal>
          <c:yVal>
            <c:numRef>
              <c:f>Water!$X$105:$X$116</c:f>
              <c:numCache>
                <c:formatCode>0.0</c:formatCode>
                <c:ptCount val="12"/>
                <c:pt idx="0">
                  <c:v>78.718428139802214</c:v>
                </c:pt>
                <c:pt idx="1">
                  <c:v>89.44736787845801</c:v>
                </c:pt>
                <c:pt idx="2">
                  <c:v>98.053859308559666</c:v>
                </c:pt>
                <c:pt idx="3">
                  <c:v>95.8</c:v>
                </c:pt>
                <c:pt idx="4">
                  <c:v>98.05400135015509</c:v>
                </c:pt>
                <c:pt idx="5">
                  <c:v>95.931866875990863</c:v>
                </c:pt>
                <c:pt idx="6">
                  <c:v>98.086209738911819</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2001</c:v>
                </c:pt>
                <c:pt idx="1">
                  <c:v>2006</c:v>
                </c:pt>
                <c:pt idx="2">
                  <c:v>2010</c:v>
                </c:pt>
                <c:pt idx="4">
                  <c:v>2015</c:v>
                </c:pt>
                <c:pt idx="6">
                  <c:v>2018</c:v>
                </c:pt>
              </c:numCache>
            </c:numRef>
          </c:xVal>
          <c:yVal>
            <c:numRef>
              <c:f>Water!$S$105:$S$116</c:f>
              <c:numCache>
                <c:formatCode>0.0</c:formatCode>
                <c:ptCount val="12"/>
                <c:pt idx="0">
                  <c:v>35.787472352478666</c:v>
                </c:pt>
                <c:pt idx="1">
                  <c:v>56.158412573203165</c:v>
                </c:pt>
                <c:pt idx="2">
                  <c:v>81.210946140280427</c:v>
                </c:pt>
                <c:pt idx="3">
                  <c:v>77</c:v>
                </c:pt>
                <c:pt idx="4">
                  <c:v>78.983948876838497</c:v>
                </c:pt>
                <c:pt idx="5">
                  <c:v>78.751816121096581</c:v>
                </c:pt>
                <c:pt idx="6">
                  <c:v>83.659870049297353</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2001</c:v>
                </c:pt>
                <c:pt idx="1">
                  <c:v>2006</c:v>
                </c:pt>
                <c:pt idx="2">
                  <c:v>2010</c:v>
                </c:pt>
                <c:pt idx="4">
                  <c:v>2015</c:v>
                </c:pt>
                <c:pt idx="6">
                  <c:v>2018</c:v>
                </c:pt>
              </c:numCache>
            </c:numRef>
          </c:xVal>
          <c:yVal>
            <c:numRef>
              <c:f>Water!$N$105:$N$116</c:f>
              <c:numCache>
                <c:formatCode>0.0</c:formatCode>
                <c:ptCount val="12"/>
                <c:pt idx="0">
                  <c:v>32.188199678807301</c:v>
                </c:pt>
                <c:pt idx="1">
                  <c:v>44.442339083620205</c:v>
                </c:pt>
                <c:pt idx="2">
                  <c:v>63.106788656365644</c:v>
                </c:pt>
                <c:pt idx="3">
                  <c:v>59.7</c:v>
                </c:pt>
                <c:pt idx="4">
                  <c:v>65.781335418318648</c:v>
                </c:pt>
                <c:pt idx="5">
                  <c:v>61.884641362427729</c:v>
                </c:pt>
                <c:pt idx="6">
                  <c:v>64.470552554081777</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2001</c:v>
                </c:pt>
                <c:pt idx="1">
                  <c:v>2006</c:v>
                </c:pt>
                <c:pt idx="2">
                  <c:v>2010</c:v>
                </c:pt>
                <c:pt idx="4">
                  <c:v>2015</c:v>
                </c:pt>
                <c:pt idx="6">
                  <c:v>2018</c:v>
                </c:pt>
              </c:numCache>
            </c:numRef>
          </c:xVal>
          <c:yVal>
            <c:numRef>
              <c:f>Water!$I$105:$I$116</c:f>
              <c:numCache>
                <c:formatCode>0.0</c:formatCode>
                <c:ptCount val="12"/>
                <c:pt idx="0">
                  <c:v>35.680484034456526</c:v>
                </c:pt>
                <c:pt idx="1">
                  <c:v>46.247310181791484</c:v>
                </c:pt>
                <c:pt idx="2">
                  <c:v>54.868965214191832</c:v>
                </c:pt>
                <c:pt idx="3">
                  <c:v>54.3</c:v>
                </c:pt>
                <c:pt idx="4">
                  <c:v>58.314760868806523</c:v>
                </c:pt>
                <c:pt idx="5">
                  <c:v>57.057068963323267</c:v>
                </c:pt>
                <c:pt idx="6">
                  <c:v>54.228851464856973</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2001</c:v>
                </c:pt>
                <c:pt idx="1">
                  <c:v>2006</c:v>
                </c:pt>
                <c:pt idx="2">
                  <c:v>2010</c:v>
                </c:pt>
                <c:pt idx="4">
                  <c:v>2015</c:v>
                </c:pt>
                <c:pt idx="6">
                  <c:v>2018</c:v>
                </c:pt>
              </c:numCache>
            </c:numRef>
          </c:xVal>
          <c:yVal>
            <c:numRef>
              <c:f>Water!$D$105:$D$116</c:f>
              <c:numCache>
                <c:formatCode>0.0</c:formatCode>
                <c:ptCount val="12"/>
                <c:pt idx="0">
                  <c:v>37.655238153533183</c:v>
                </c:pt>
                <c:pt idx="1">
                  <c:v>44.30293444366302</c:v>
                </c:pt>
                <c:pt idx="2">
                  <c:v>53.901487373100323</c:v>
                </c:pt>
                <c:pt idx="3">
                  <c:v>46.4</c:v>
                </c:pt>
                <c:pt idx="4">
                  <c:v>51.282029367961215</c:v>
                </c:pt>
                <c:pt idx="5">
                  <c:v>52.858484907815836</c:v>
                </c:pt>
                <c:pt idx="6">
                  <c:v>47.778815838396071</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37.386285381144091</c:v>
                </c:pt>
                <c:pt idx="1">
                  <c:v>49.57999393089149</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3.0100848805024625</c:v>
                </c:pt>
                <c:pt idx="1">
                  <c:v>3.9918378781233521</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54.841522276100648</c:v>
                </c:pt>
                <c:pt idx="1">
                  <c:v>41.621358191176583</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4.762107462252799</c:v>
                </c:pt>
                <c:pt idx="1">
                  <c:v>4.8068099998085803</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36.185738607881774</c:v>
                </c:pt>
                <c:pt idx="1">
                  <c:v>58.593503203367284</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1.8924960123791279</c:v>
                </c:pt>
                <c:pt idx="1">
                  <c:v>3.0644108820137013</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57.907866877872209</c:v>
                </c:pt>
                <c:pt idx="1">
                  <c:v>36.279669854276044</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4.0138985018668905</c:v>
                </c:pt>
                <c:pt idx="1">
                  <c:v>2.0624160603429686</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32.49951537561428</c:v>
                </c:pt>
                <c:pt idx="1">
                  <c:v>71.593950557220325</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1.2183307090492235</c:v>
                </c:pt>
                <c:pt idx="1">
                  <c:v>2.683889514594481</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59.481196752219944</c:v>
                </c:pt>
                <c:pt idx="1">
                  <c:v>25.722159928185192</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6.80095716311655</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37.917063840982003</c:v>
                </c:pt>
                <c:pt idx="1">
                  <c:v>91.548941446336144</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1.4216788825209403</c:v>
                </c:pt>
                <c:pt idx="1">
                  <c:v>3.4325758270008326</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51.630906060798452</c:v>
                </c:pt>
                <c:pt idx="1">
                  <c:v>5.0184827266630236</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9.0303512156986017</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78.276514338820334</c:v>
                </c:pt>
                <c:pt idx="1">
                  <c:v>96.338773517540119</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2.9747944341409056</c:v>
                </c:pt>
                <c:pt idx="1">
                  <c:v>3.661226482459881</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18.539075030264854</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0.20961619677390786</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1">
                  <c:v>2006</c:v>
                </c:pt>
                <c:pt idx="2">
                  <c:v>2010</c:v>
                </c:pt>
                <c:pt idx="3">
                  <c:v>2013</c:v>
                </c:pt>
                <c:pt idx="4">
                  <c:v>2015</c:v>
                </c:pt>
                <c:pt idx="5">
                  <c:v>2015</c:v>
                </c:pt>
                <c:pt idx="6">
                  <c:v>2018</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1">
                  <c:v>2006</c:v>
                </c:pt>
                <c:pt idx="2">
                  <c:v>2010</c:v>
                </c:pt>
                <c:pt idx="3">
                  <c:v>2013</c:v>
                </c:pt>
                <c:pt idx="4">
                  <c:v>2015</c:v>
                </c:pt>
                <c:pt idx="5">
                  <c:v>2015</c:v>
                </c:pt>
                <c:pt idx="6">
                  <c:v>2018</c:v>
                </c:pt>
              </c:numCache>
            </c:numRef>
          </c:xVal>
          <c:yVal>
            <c:numRef>
              <c:f>Water!$W$205:$W$216</c:f>
              <c:numCache>
                <c:formatCode>0.0</c:formatCode>
                <c:ptCount val="12"/>
                <c:pt idx="0">
                  <c:v>6.466148993093887E-2</c:v>
                </c:pt>
                <c:pt idx="1">
                  <c:v>0.14682979460956661</c:v>
                </c:pt>
                <c:pt idx="2">
                  <c:v>8.620204529258145E-2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1">
                  <c:v>2006</c:v>
                </c:pt>
                <c:pt idx="2">
                  <c:v>2010</c:v>
                </c:pt>
                <c:pt idx="3">
                  <c:v>2013</c:v>
                </c:pt>
                <c:pt idx="4">
                  <c:v>2015</c:v>
                </c:pt>
                <c:pt idx="5">
                  <c:v>2015</c:v>
                </c:pt>
                <c:pt idx="6">
                  <c:v>2018</c:v>
                </c:pt>
              </c:numCache>
            </c:numRef>
          </c:xVal>
          <c:yVal>
            <c:numRef>
              <c:f>Water!$R$205:$R$216</c:f>
              <c:numCache>
                <c:formatCode>0.0</c:formatCode>
                <c:ptCount val="12"/>
                <c:pt idx="0">
                  <c:v>0.35399539068137964</c:v>
                </c:pt>
                <c:pt idx="1">
                  <c:v>0</c:v>
                </c:pt>
                <c:pt idx="2">
                  <c:v>6.8208076237464249E-2</c:v>
                </c:pt>
                <c:pt idx="3">
                  <c:v>0.2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1">
                  <c:v>2006</c:v>
                </c:pt>
                <c:pt idx="2">
                  <c:v>2010</c:v>
                </c:pt>
                <c:pt idx="3">
                  <c:v>2013</c:v>
                </c:pt>
                <c:pt idx="4">
                  <c:v>2015</c:v>
                </c:pt>
                <c:pt idx="5">
                  <c:v>2015</c:v>
                </c:pt>
                <c:pt idx="6">
                  <c:v>2018</c:v>
                </c:pt>
              </c:numCache>
            </c:numRef>
          </c:xVal>
          <c:yVal>
            <c:numRef>
              <c:f>Water!$M$205:$M$216</c:f>
              <c:numCache>
                <c:formatCode>0.0</c:formatCode>
                <c:ptCount val="12"/>
                <c:pt idx="0">
                  <c:v>1.4417345475276109</c:v>
                </c:pt>
                <c:pt idx="1">
                  <c:v>0.43245363187731922</c:v>
                </c:pt>
                <c:pt idx="2">
                  <c:v>0.14905054497606071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1">
                  <c:v>2006</c:v>
                </c:pt>
                <c:pt idx="2">
                  <c:v>2010</c:v>
                </c:pt>
                <c:pt idx="3">
                  <c:v>2013</c:v>
                </c:pt>
                <c:pt idx="4">
                  <c:v>2015</c:v>
                </c:pt>
                <c:pt idx="5">
                  <c:v>2015</c:v>
                </c:pt>
                <c:pt idx="6">
                  <c:v>2018</c:v>
                </c:pt>
              </c:numCache>
            </c:numRef>
          </c:xVal>
          <c:yVal>
            <c:numRef>
              <c:f>Water!$H$205:$H$216</c:f>
              <c:numCache>
                <c:formatCode>0.0</c:formatCode>
                <c:ptCount val="12"/>
                <c:pt idx="0">
                  <c:v>7.1937514100435269</c:v>
                </c:pt>
                <c:pt idx="1">
                  <c:v>3.0829371970880763</c:v>
                </c:pt>
                <c:pt idx="2">
                  <c:v>2.1235813840078563</c:v>
                </c:pt>
                <c:pt idx="3">
                  <c:v>0.7</c:v>
                </c:pt>
                <c:pt idx="4">
                  <c:v>0</c:v>
                </c:pt>
                <c:pt idx="5">
                  <c:v>1.6577393109050087</c:v>
                </c:pt>
                <c:pt idx="6">
                  <c:v>0.4309662177327116</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1">
                  <c:v>2006</c:v>
                </c:pt>
                <c:pt idx="2">
                  <c:v>2010</c:v>
                </c:pt>
                <c:pt idx="3">
                  <c:v>2013</c:v>
                </c:pt>
                <c:pt idx="4">
                  <c:v>2015</c:v>
                </c:pt>
                <c:pt idx="5">
                  <c:v>2015</c:v>
                </c:pt>
                <c:pt idx="6">
                  <c:v>2018</c:v>
                </c:pt>
              </c:numCache>
            </c:numRef>
          </c:xVal>
          <c:yVal>
            <c:numRef>
              <c:f>Water!$X$205:$X$216</c:f>
              <c:numCache>
                <c:formatCode>0.0</c:formatCode>
                <c:ptCount val="12"/>
                <c:pt idx="0">
                  <c:v>96.323753437683663</c:v>
                </c:pt>
                <c:pt idx="1">
                  <c:v>97.540990818758175</c:v>
                </c:pt>
                <c:pt idx="2">
                  <c:v>98.74368988721956</c:v>
                </c:pt>
                <c:pt idx="3">
                  <c:v>99.4</c:v>
                </c:pt>
                <c:pt idx="4">
                  <c:v>100</c:v>
                </c:pt>
                <c:pt idx="5">
                  <c:v>100</c:v>
                </c:pt>
                <c:pt idx="6">
                  <c:v>98.833720498200634</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1">
                  <c:v>2006</c:v>
                </c:pt>
                <c:pt idx="2">
                  <c:v>2010</c:v>
                </c:pt>
                <c:pt idx="3">
                  <c:v>2013</c:v>
                </c:pt>
                <c:pt idx="4">
                  <c:v>2015</c:v>
                </c:pt>
                <c:pt idx="5">
                  <c:v>2015</c:v>
                </c:pt>
                <c:pt idx="6">
                  <c:v>2018</c:v>
                </c:pt>
              </c:numCache>
            </c:numRef>
          </c:xVal>
          <c:yVal>
            <c:numRef>
              <c:f>Water!$S$205:$S$216</c:f>
              <c:numCache>
                <c:formatCode>0.0</c:formatCode>
                <c:ptCount val="12"/>
                <c:pt idx="0">
                  <c:v>87.668097733120845</c:v>
                </c:pt>
                <c:pt idx="1">
                  <c:v>88.187335597613739</c:v>
                </c:pt>
                <c:pt idx="2">
                  <c:v>99.451031077978868</c:v>
                </c:pt>
                <c:pt idx="3">
                  <c:v>98.5</c:v>
                </c:pt>
                <c:pt idx="4">
                  <c:v>100</c:v>
                </c:pt>
                <c:pt idx="5">
                  <c:v>98.563334761369148</c:v>
                </c:pt>
                <c:pt idx="6">
                  <c:v>99.530747564078297</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1">
                  <c:v>2006</c:v>
                </c:pt>
                <c:pt idx="2">
                  <c:v>2010</c:v>
                </c:pt>
                <c:pt idx="3">
                  <c:v>2013</c:v>
                </c:pt>
                <c:pt idx="4">
                  <c:v>2015</c:v>
                </c:pt>
                <c:pt idx="5">
                  <c:v>2015</c:v>
                </c:pt>
                <c:pt idx="6">
                  <c:v>2018</c:v>
                </c:pt>
              </c:numCache>
            </c:numRef>
          </c:xVal>
          <c:yVal>
            <c:numRef>
              <c:f>Water!$N$205:$N$216</c:f>
              <c:numCache>
                <c:formatCode>0.0</c:formatCode>
                <c:ptCount val="12"/>
                <c:pt idx="0">
                  <c:v>68.837047699965467</c:v>
                </c:pt>
                <c:pt idx="1">
                  <c:v>86.639939331323191</c:v>
                </c:pt>
                <c:pt idx="2">
                  <c:v>95.644731583003363</c:v>
                </c:pt>
                <c:pt idx="3">
                  <c:v>96.8</c:v>
                </c:pt>
                <c:pt idx="4">
                  <c:v>97.919383694433932</c:v>
                </c:pt>
                <c:pt idx="5">
                  <c:v>99.011165023888864</c:v>
                </c:pt>
                <c:pt idx="6">
                  <c:v>97.533140242614692</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1">
                  <c:v>2006</c:v>
                </c:pt>
                <c:pt idx="2">
                  <c:v>2010</c:v>
                </c:pt>
                <c:pt idx="3">
                  <c:v>2013</c:v>
                </c:pt>
                <c:pt idx="4">
                  <c:v>2015</c:v>
                </c:pt>
                <c:pt idx="5">
                  <c:v>2015</c:v>
                </c:pt>
                <c:pt idx="6">
                  <c:v>2018</c:v>
                </c:pt>
              </c:numCache>
            </c:numRef>
          </c:xVal>
          <c:yVal>
            <c:numRef>
              <c:f>Water!$I$205:$I$216</c:f>
              <c:numCache>
                <c:formatCode>0.0</c:formatCode>
                <c:ptCount val="12"/>
                <c:pt idx="0">
                  <c:v>60.31654229180802</c:v>
                </c:pt>
                <c:pt idx="1">
                  <c:v>64.420087367415888</c:v>
                </c:pt>
                <c:pt idx="2">
                  <c:v>97.470250695267708</c:v>
                </c:pt>
                <c:pt idx="3">
                  <c:v>93</c:v>
                </c:pt>
                <c:pt idx="4">
                  <c:v>98.900342239216428</c:v>
                </c:pt>
                <c:pt idx="5">
                  <c:v>94.056331664350651</c:v>
                </c:pt>
                <c:pt idx="6">
                  <c:v>97.093988682736168</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1">
                  <c:v>2006</c:v>
                </c:pt>
                <c:pt idx="2">
                  <c:v>2010</c:v>
                </c:pt>
                <c:pt idx="3">
                  <c:v>2013</c:v>
                </c:pt>
                <c:pt idx="4">
                  <c:v>2015</c:v>
                </c:pt>
                <c:pt idx="5">
                  <c:v>2015</c:v>
                </c:pt>
                <c:pt idx="6">
                  <c:v>2018</c:v>
                </c:pt>
              </c:numCache>
            </c:numRef>
          </c:xVal>
          <c:yVal>
            <c:numRef>
              <c:f>Water!$D$205:$D$216</c:f>
              <c:numCache>
                <c:formatCode>0.0</c:formatCode>
                <c:ptCount val="12"/>
                <c:pt idx="0">
                  <c:v>45.686952323267718</c:v>
                </c:pt>
                <c:pt idx="1">
                  <c:v>59.650318574234205</c:v>
                </c:pt>
                <c:pt idx="2">
                  <c:v>81.132725027593182</c:v>
                </c:pt>
                <c:pt idx="3">
                  <c:v>82.4</c:v>
                </c:pt>
                <c:pt idx="4">
                  <c:v>83.928882494622641</c:v>
                </c:pt>
                <c:pt idx="5">
                  <c:v>75.610939422374841</c:v>
                </c:pt>
                <c:pt idx="6">
                  <c:v>82.864593863719577</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61.505717218894262</c:v>
                </c:pt>
                <c:pt idx="1">
                  <c:v>87.307248226084624</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1.5001628594716008</c:v>
                </c:pt>
                <c:pt idx="1">
                  <c:v>2.1294783163865785</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33.604943586735089</c:v>
                </c:pt>
                <c:pt idx="1">
                  <c:v>10.563273457528794</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3.389176334899048</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67.394161748707035</c:v>
                </c:pt>
                <c:pt idx="1">
                  <c:v>96.913804486846288</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2.1461499804173405</c:v>
                </c:pt>
                <c:pt idx="1">
                  <c:v>3.0861955131537115</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30.034325561555164</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0.42536270932046705</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83.888506947978257</c:v>
                </c:pt>
                <c:pt idx="1">
                  <c:v>95.895169223020545</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3.5628233179942517</c:v>
                </c:pt>
                <c:pt idx="1">
                  <c:v>4.0727574899223598</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12.488416254443578</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6.0253479583906255E-2</c:v>
                </c:pt>
                <c:pt idx="1">
                  <c:v>3.2073287057082872E-2</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86.093526877242482</c:v>
                </c:pt>
                <c:pt idx="1">
                  <c:v>95.72990130923526</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3.8402615209461732</c:v>
                </c:pt>
                <c:pt idx="1">
                  <c:v>4.2700986907647263</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9.9060490515844748</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0.16016255022687176</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95.395316596777363</c:v>
                </c:pt>
                <c:pt idx="1">
                  <c:v>97.639177306129511</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2.306568270280724</c:v>
                </c:pt>
                <c:pt idx="1">
                  <c:v>2.3608226938704888</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2.2981151329419163</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1">
                  <c:v>2006</c:v>
                </c:pt>
                <c:pt idx="2">
                  <c:v>2010</c:v>
                </c:pt>
                <c:pt idx="3">
                  <c:v>2013</c:v>
                </c:pt>
                <c:pt idx="4">
                  <c:v>2015</c:v>
                </c:pt>
                <c:pt idx="5">
                  <c:v>2015</c:v>
                </c:pt>
                <c:pt idx="6">
                  <c:v>2018</c:v>
                </c:pt>
              </c:numCache>
            </c:numRef>
          </c:xVal>
          <c:yVal>
            <c:numRef>
              <c:f>Water!$AB$305:$AB$316</c:f>
              <c:numCache>
                <c:formatCode>0.0</c:formatCode>
                <c:ptCount val="12"/>
                <c:pt idx="0">
                  <c:v>2.1407917285847766</c:v>
                </c:pt>
                <c:pt idx="1">
                  <c:v>1.8356593274704354</c:v>
                </c:pt>
                <c:pt idx="2">
                  <c:v>4.6375693789655825</c:v>
                </c:pt>
                <c:pt idx="3">
                  <c:v>0.4</c:v>
                </c:pt>
                <c:pt idx="4">
                  <c:v>0.12196253923915278</c:v>
                </c:pt>
                <c:pt idx="5">
                  <c:v>1.2303044178702327</c:v>
                </c:pt>
                <c:pt idx="6">
                  <c:v>0.30813864574907007</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1">
                  <c:v>2006</c:v>
                </c:pt>
                <c:pt idx="2">
                  <c:v>2010</c:v>
                </c:pt>
                <c:pt idx="3">
                  <c:v>2013</c:v>
                </c:pt>
                <c:pt idx="4">
                  <c:v>2015</c:v>
                </c:pt>
                <c:pt idx="5">
                  <c:v>2015</c:v>
                </c:pt>
                <c:pt idx="6">
                  <c:v>2018</c:v>
                </c:pt>
              </c:numCache>
            </c:numRef>
          </c:xVal>
          <c:yVal>
            <c:numRef>
              <c:f>Water!$W$305:$W$316</c:f>
              <c:numCache>
                <c:formatCode>0.0</c:formatCode>
                <c:ptCount val="12"/>
                <c:pt idx="0">
                  <c:v>2.0326829104186053</c:v>
                </c:pt>
                <c:pt idx="1">
                  <c:v>3.2314090160814475</c:v>
                </c:pt>
                <c:pt idx="2">
                  <c:v>6.6326416948850611</c:v>
                </c:pt>
                <c:pt idx="3">
                  <c:v>2</c:v>
                </c:pt>
                <c:pt idx="4">
                  <c:v>6.3252534016019504E-2</c:v>
                </c:pt>
                <c:pt idx="5">
                  <c:v>1.4270958487717347</c:v>
                </c:pt>
                <c:pt idx="6">
                  <c:v>0.63807514338739324</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1">
                  <c:v>2006</c:v>
                </c:pt>
                <c:pt idx="2">
                  <c:v>2010</c:v>
                </c:pt>
                <c:pt idx="3">
                  <c:v>2013</c:v>
                </c:pt>
                <c:pt idx="4">
                  <c:v>2015</c:v>
                </c:pt>
                <c:pt idx="5">
                  <c:v>2015</c:v>
                </c:pt>
                <c:pt idx="6">
                  <c:v>2018</c:v>
                </c:pt>
              </c:numCache>
            </c:numRef>
          </c:xVal>
          <c:yVal>
            <c:numRef>
              <c:f>Water!$R$305:$R$316</c:f>
              <c:numCache>
                <c:formatCode>0.0</c:formatCode>
                <c:ptCount val="12"/>
                <c:pt idx="0">
                  <c:v>4.0837352742609774</c:v>
                </c:pt>
                <c:pt idx="1">
                  <c:v>2.9967924043948617</c:v>
                </c:pt>
                <c:pt idx="2">
                  <c:v>5.5719104251013469</c:v>
                </c:pt>
                <c:pt idx="3">
                  <c:v>2.8</c:v>
                </c:pt>
                <c:pt idx="4">
                  <c:v>1.0112282857129988</c:v>
                </c:pt>
                <c:pt idx="5">
                  <c:v>1.9894702601658745</c:v>
                </c:pt>
                <c:pt idx="6">
                  <c:v>1.1071641687423941</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1">
                  <c:v>2006</c:v>
                </c:pt>
                <c:pt idx="2">
                  <c:v>2010</c:v>
                </c:pt>
                <c:pt idx="3">
                  <c:v>2013</c:v>
                </c:pt>
                <c:pt idx="4">
                  <c:v>2015</c:v>
                </c:pt>
                <c:pt idx="5">
                  <c:v>2015</c:v>
                </c:pt>
                <c:pt idx="6">
                  <c:v>2018</c:v>
                </c:pt>
              </c:numCache>
            </c:numRef>
          </c:xVal>
          <c:yVal>
            <c:numRef>
              <c:f>Water!$M$305:$M$316</c:f>
              <c:numCache>
                <c:formatCode>0.0</c:formatCode>
                <c:ptCount val="12"/>
                <c:pt idx="0">
                  <c:v>7.4550740334819317</c:v>
                </c:pt>
                <c:pt idx="1">
                  <c:v>6.5255971397544927</c:v>
                </c:pt>
                <c:pt idx="2">
                  <c:v>1.729254959084761</c:v>
                </c:pt>
                <c:pt idx="3">
                  <c:v>2.6</c:v>
                </c:pt>
                <c:pt idx="4">
                  <c:v>2.5766586451320199</c:v>
                </c:pt>
                <c:pt idx="5">
                  <c:v>4.4535332797378482</c:v>
                </c:pt>
                <c:pt idx="6">
                  <c:v>2.3684698012266501</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1">
                  <c:v>2006</c:v>
                </c:pt>
                <c:pt idx="2">
                  <c:v>2010</c:v>
                </c:pt>
                <c:pt idx="3">
                  <c:v>2013</c:v>
                </c:pt>
                <c:pt idx="4">
                  <c:v>2015</c:v>
                </c:pt>
                <c:pt idx="5">
                  <c:v>2015</c:v>
                </c:pt>
                <c:pt idx="6">
                  <c:v>2018</c:v>
                </c:pt>
              </c:numCache>
            </c:numRef>
          </c:xVal>
          <c:yVal>
            <c:numRef>
              <c:f>Water!$H$305:$H$316</c:f>
              <c:numCache>
                <c:formatCode>0.0</c:formatCode>
                <c:ptCount val="12"/>
                <c:pt idx="0">
                  <c:v>13.234877951604375</c:v>
                </c:pt>
                <c:pt idx="1">
                  <c:v>11.31090738707932</c:v>
                </c:pt>
                <c:pt idx="2">
                  <c:v>0.9473361967215661</c:v>
                </c:pt>
                <c:pt idx="3">
                  <c:v>1.9</c:v>
                </c:pt>
                <c:pt idx="4">
                  <c:v>4.2212469484729853</c:v>
                </c:pt>
                <c:pt idx="5">
                  <c:v>10.853052276622533</c:v>
                </c:pt>
                <c:pt idx="6">
                  <c:v>6.9895177226985128</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1">
                  <c:v>2006</c:v>
                </c:pt>
                <c:pt idx="2">
                  <c:v>2010</c:v>
                </c:pt>
                <c:pt idx="3">
                  <c:v>2013</c:v>
                </c:pt>
                <c:pt idx="4">
                  <c:v>2015</c:v>
                </c:pt>
                <c:pt idx="5">
                  <c:v>2015</c:v>
                </c:pt>
                <c:pt idx="6">
                  <c:v>2018</c:v>
                </c:pt>
              </c:numCache>
            </c:numRef>
          </c:xVal>
          <c:yVal>
            <c:numRef>
              <c:f>Water!$X$305:$X$316</c:f>
              <c:numCache>
                <c:formatCode>0.0</c:formatCode>
                <c:ptCount val="12"/>
                <c:pt idx="0">
                  <c:v>36.154090886968973</c:v>
                </c:pt>
                <c:pt idx="1">
                  <c:v>54.617652197568987</c:v>
                </c:pt>
                <c:pt idx="2">
                  <c:v>76.715703302601028</c:v>
                </c:pt>
                <c:pt idx="3">
                  <c:v>79.2</c:v>
                </c:pt>
                <c:pt idx="4">
                  <c:v>80.434869506979894</c:v>
                </c:pt>
                <c:pt idx="5">
                  <c:v>80.713353070486562</c:v>
                </c:pt>
                <c:pt idx="6">
                  <c:v>85.777838739354166</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1">
                  <c:v>2006</c:v>
                </c:pt>
                <c:pt idx="2">
                  <c:v>2010</c:v>
                </c:pt>
                <c:pt idx="3">
                  <c:v>2013</c:v>
                </c:pt>
                <c:pt idx="4">
                  <c:v>2015</c:v>
                </c:pt>
                <c:pt idx="5">
                  <c:v>2015</c:v>
                </c:pt>
                <c:pt idx="6">
                  <c:v>2018</c:v>
                </c:pt>
              </c:numCache>
            </c:numRef>
          </c:xVal>
          <c:yVal>
            <c:numRef>
              <c:f>Water!$S$305:$S$316</c:f>
              <c:numCache>
                <c:formatCode>0.0</c:formatCode>
                <c:ptCount val="12"/>
                <c:pt idx="0">
                  <c:v>35.825723460326671</c:v>
                </c:pt>
                <c:pt idx="1">
                  <c:v>44.023795005298851</c:v>
                </c:pt>
                <c:pt idx="2">
                  <c:v>63.98057343759934</c:v>
                </c:pt>
                <c:pt idx="3">
                  <c:v>61.8</c:v>
                </c:pt>
                <c:pt idx="4">
                  <c:v>68.214650769218395</c:v>
                </c:pt>
                <c:pt idx="5">
                  <c:v>66.824871206612698</c:v>
                </c:pt>
                <c:pt idx="6">
                  <c:v>67.76167803962052</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1">
                  <c:v>2006</c:v>
                </c:pt>
                <c:pt idx="2">
                  <c:v>2010</c:v>
                </c:pt>
                <c:pt idx="3">
                  <c:v>2013</c:v>
                </c:pt>
                <c:pt idx="4">
                  <c:v>2015</c:v>
                </c:pt>
                <c:pt idx="5">
                  <c:v>2015</c:v>
                </c:pt>
                <c:pt idx="6">
                  <c:v>2018</c:v>
                </c:pt>
              </c:numCache>
            </c:numRef>
          </c:xVal>
          <c:yVal>
            <c:numRef>
              <c:f>Water!$N$305:$N$316</c:f>
              <c:numCache>
                <c:formatCode>0.0</c:formatCode>
                <c:ptCount val="12"/>
                <c:pt idx="0">
                  <c:v>33.924920356457029</c:v>
                </c:pt>
                <c:pt idx="1">
                  <c:v>44.217022399042648</c:v>
                </c:pt>
                <c:pt idx="2">
                  <c:v>57.733771716307558</c:v>
                </c:pt>
                <c:pt idx="3">
                  <c:v>56.4</c:v>
                </c:pt>
                <c:pt idx="4">
                  <c:v>62.172617156979527</c:v>
                </c:pt>
                <c:pt idx="5">
                  <c:v>58.099954087230763</c:v>
                </c:pt>
                <c:pt idx="6">
                  <c:v>58.021372326066789</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1">
                  <c:v>2006</c:v>
                </c:pt>
                <c:pt idx="2">
                  <c:v>2010</c:v>
                </c:pt>
                <c:pt idx="3">
                  <c:v>2013</c:v>
                </c:pt>
                <c:pt idx="4">
                  <c:v>2015</c:v>
                </c:pt>
                <c:pt idx="5">
                  <c:v>2015</c:v>
                </c:pt>
                <c:pt idx="6">
                  <c:v>2018</c:v>
                </c:pt>
              </c:numCache>
            </c:numRef>
          </c:xVal>
          <c:yVal>
            <c:numRef>
              <c:f>Water!$I$305:$I$316</c:f>
              <c:numCache>
                <c:formatCode>0.0</c:formatCode>
                <c:ptCount val="12"/>
                <c:pt idx="0">
                  <c:v>32.710189553628553</c:v>
                </c:pt>
                <c:pt idx="1">
                  <c:v>45.321949103418405</c:v>
                </c:pt>
                <c:pt idx="2">
                  <c:v>52.209292508566044</c:v>
                </c:pt>
                <c:pt idx="3">
                  <c:v>52</c:v>
                </c:pt>
                <c:pt idx="4">
                  <c:v>54.171161663255504</c:v>
                </c:pt>
                <c:pt idx="5">
                  <c:v>57.187846194608539</c:v>
                </c:pt>
                <c:pt idx="6">
                  <c:v>49.924865822315034</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1">
                  <c:v>2006</c:v>
                </c:pt>
                <c:pt idx="2">
                  <c:v>2010</c:v>
                </c:pt>
                <c:pt idx="3">
                  <c:v>2013</c:v>
                </c:pt>
                <c:pt idx="4">
                  <c:v>2015</c:v>
                </c:pt>
                <c:pt idx="5">
                  <c:v>2015</c:v>
                </c:pt>
                <c:pt idx="6">
                  <c:v>2018</c:v>
                </c:pt>
              </c:numCache>
            </c:numRef>
          </c:xVal>
          <c:yVal>
            <c:numRef>
              <c:f>Water!$D$305:$D$316</c:f>
              <c:numCache>
                <c:formatCode>0.0</c:formatCode>
                <c:ptCount val="12"/>
                <c:pt idx="0">
                  <c:v>30.634541866577223</c:v>
                </c:pt>
                <c:pt idx="1">
                  <c:v>41.642645941866938</c:v>
                </c:pt>
                <c:pt idx="2">
                  <c:v>53.747366603117754</c:v>
                </c:pt>
                <c:pt idx="3">
                  <c:v>46.1</c:v>
                </c:pt>
                <c:pt idx="4">
                  <c:v>50.505835379428177</c:v>
                </c:pt>
                <c:pt idx="5">
                  <c:v>51.044758640082378</c:v>
                </c:pt>
                <c:pt idx="6">
                  <c:v>47.632223737699363</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41.339019208599375</c:v>
                </c:pt>
                <c:pt idx="1">
                  <c:v>47.340848767706447</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3.5114812731436076</c:v>
                </c:pt>
                <c:pt idx="1">
                  <c:v>4.0212977251270674</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48.053932279540135</c:v>
                </c:pt>
                <c:pt idx="1">
                  <c:v>43.459672804511939</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7.0955672387168818</c:v>
                </c:pt>
                <c:pt idx="1">
                  <c:v>5.1781807026545437</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44.162844273951222</c:v>
                </c:pt>
                <c:pt idx="1">
                  <c:v>52.497272615331354</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2.7516801376829267</c:v>
                </c:pt>
                <c:pt idx="1">
                  <c:v>3.2709782332416055</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47.610445552353326</c:v>
                </c:pt>
                <c:pt idx="1">
                  <c:v>42.559486327834065</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5.4750300360125266</c:v>
                </c:pt>
                <c:pt idx="1">
                  <c:v>1.6722628235929733</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44.086448516343935</c:v>
                </c:pt>
                <c:pt idx="1">
                  <c:v>61.654090420132142</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1.9034547586382868</c:v>
                </c:pt>
                <c:pt idx="1">
                  <c:v>2.6619466014870543</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49.137895690780397</c:v>
                </c:pt>
                <c:pt idx="1">
                  <c:v>34.964710068311433</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4.8722010342373778</c:v>
                </c:pt>
                <c:pt idx="1">
                  <c:v>0.71925291006937186</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43.844350143810082</c:v>
                </c:pt>
                <c:pt idx="1">
                  <c:v>72.859744405819839</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1.6388823831461892</c:v>
                </c:pt>
                <c:pt idx="1">
                  <c:v>2.7234649653962375</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48.876843032079705</c:v>
                </c:pt>
                <c:pt idx="1">
                  <c:v>24.416790628783929</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5.6399244409640232</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53.073036751181554</c:v>
                </c:pt>
                <c:pt idx="1">
                  <c:v>89.386781010216637</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2.2660074878366698</c:v>
                </c:pt>
                <c:pt idx="1">
                  <c:v>3.816459872691536</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41.187260134317341</c:v>
                </c:pt>
                <c:pt idx="1">
                  <c:v>6.796759117091824</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3.473695626664437</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41.339019208599375</c:v>
                </c:pt>
                <c:pt idx="1">
                  <c:v>47.340848767706447</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3.5114812731436076</c:v>
                </c:pt>
                <c:pt idx="1">
                  <c:v>4.0212977251270674</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48.053932279540135</c:v>
                </c:pt>
                <c:pt idx="1">
                  <c:v>43.459672804511939</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7.0955672387168818</c:v>
                </c:pt>
                <c:pt idx="1">
                  <c:v>5.1781807026545437</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44.162844273951222</c:v>
                </c:pt>
                <c:pt idx="1">
                  <c:v>52.497272615331354</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2.7516801376829267</c:v>
                </c:pt>
                <c:pt idx="1">
                  <c:v>3.2709782332416055</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47.610445552353326</c:v>
                </c:pt>
                <c:pt idx="1">
                  <c:v>42.559486327834065</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5.4750300360125266</c:v>
                </c:pt>
                <c:pt idx="1">
                  <c:v>1.6722628235929733</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44.086448516343935</c:v>
                </c:pt>
                <c:pt idx="1">
                  <c:v>61.654090420132142</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1.9034547586382868</c:v>
                </c:pt>
                <c:pt idx="1">
                  <c:v>2.6619466014870543</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49.137895690780397</c:v>
                </c:pt>
                <c:pt idx="1">
                  <c:v>34.964710068311433</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4.8722010342373778</c:v>
                </c:pt>
                <c:pt idx="1">
                  <c:v>0.71925291006937186</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43.844350143810082</c:v>
                </c:pt>
                <c:pt idx="1">
                  <c:v>72.859744405819839</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1.6388823831461892</c:v>
                </c:pt>
                <c:pt idx="1">
                  <c:v>2.7234649653962375</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48.876843032079705</c:v>
                </c:pt>
                <c:pt idx="1">
                  <c:v>24.416790628783929</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5.6399244409640232</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53.073036751181554</c:v>
                </c:pt>
                <c:pt idx="1">
                  <c:v>89.386781010216637</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2.2660074878366698</c:v>
                </c:pt>
                <c:pt idx="1">
                  <c:v>3.816459872691536</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41.187260134317341</c:v>
                </c:pt>
                <c:pt idx="1">
                  <c:v>6.796759117091824</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3.473695626664437</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37.386285381144091</c:v>
                </c:pt>
                <c:pt idx="1">
                  <c:v>49.57999393089149</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3.0100848805024625</c:v>
                </c:pt>
                <c:pt idx="1">
                  <c:v>3.9918378781233521</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54.841522276100648</c:v>
                </c:pt>
                <c:pt idx="1">
                  <c:v>41.621358191176583</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4.762107462252799</c:v>
                </c:pt>
                <c:pt idx="1">
                  <c:v>4.8068099998085803</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36.185738607881774</c:v>
                </c:pt>
                <c:pt idx="1">
                  <c:v>58.593503203367284</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1.8924960123791279</c:v>
                </c:pt>
                <c:pt idx="1">
                  <c:v>3.0644108820137013</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57.907866877872209</c:v>
                </c:pt>
                <c:pt idx="1">
                  <c:v>36.279669854276044</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4.0138985018668905</c:v>
                </c:pt>
                <c:pt idx="1">
                  <c:v>2.0624160603429686</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32.49951537561428</c:v>
                </c:pt>
                <c:pt idx="1">
                  <c:v>71.593950557220325</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1.2183307090492235</c:v>
                </c:pt>
                <c:pt idx="1">
                  <c:v>2.683889514594481</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59.481196752219944</c:v>
                </c:pt>
                <c:pt idx="1">
                  <c:v>25.722159928185192</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6.80095716311655</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37.917063840982003</c:v>
                </c:pt>
                <c:pt idx="1">
                  <c:v>91.548941446336144</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1.4216788825209403</c:v>
                </c:pt>
                <c:pt idx="1">
                  <c:v>3.4325758270008326</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51.630906060798452</c:v>
                </c:pt>
                <c:pt idx="1">
                  <c:v>5.0184827266630236</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9.0303512156986017</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78.276514338820334</c:v>
                </c:pt>
                <c:pt idx="1">
                  <c:v>96.338773517540119</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2.9747944341409056</c:v>
                </c:pt>
                <c:pt idx="1">
                  <c:v>3.661226482459881</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18.539075030264854</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0.20961619677390786</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61.505717218894262</c:v>
                </c:pt>
                <c:pt idx="1">
                  <c:v>87.307248226084624</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1.5001628594716008</c:v>
                </c:pt>
                <c:pt idx="1">
                  <c:v>2.1294783163865785</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33.604943586735089</c:v>
                </c:pt>
                <c:pt idx="1">
                  <c:v>10.563273457528794</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3.389176334899048</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67.394161748707035</c:v>
                </c:pt>
                <c:pt idx="1">
                  <c:v>96.913804486846288</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2.1461499804173405</c:v>
                </c:pt>
                <c:pt idx="1">
                  <c:v>3.0861955131537115</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30.034325561555164</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0.42536270932046705</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83.888506947978257</c:v>
                </c:pt>
                <c:pt idx="1">
                  <c:v>95.895169223020545</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3.5628233179942517</c:v>
                </c:pt>
                <c:pt idx="1">
                  <c:v>4.0727574899223598</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12.488416254443578</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6.0253479583906255E-2</c:v>
                </c:pt>
                <c:pt idx="1">
                  <c:v>3.2073287057082872E-2</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86.093526877242482</c:v>
                </c:pt>
                <c:pt idx="1">
                  <c:v>95.72990130923526</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3.8402615209461732</c:v>
                </c:pt>
                <c:pt idx="1">
                  <c:v>4.2700986907647263</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9.9060490515844748</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0.16016255022687176</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95.395316596777363</c:v>
                </c:pt>
                <c:pt idx="1">
                  <c:v>97.639177306129511</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2.306568270280724</c:v>
                </c:pt>
                <c:pt idx="1">
                  <c:v>2.3608226938704888</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2.2981151329419163</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2001</c:v>
                </c:pt>
                <c:pt idx="1">
                  <c:v>2006</c:v>
                </c:pt>
                <c:pt idx="4">
                  <c:v>2015</c:v>
                </c:pt>
                <c:pt idx="5">
                  <c:v>2015</c:v>
                </c:pt>
                <c:pt idx="6">
                  <c:v>2018</c:v>
                </c:pt>
              </c:numCache>
            </c:numRef>
          </c:xVal>
          <c:yVal>
            <c:numRef>
              <c:f>Sanitation!$AB$105:$AB$116</c:f>
              <c:numCache>
                <c:formatCode>0.0</c:formatCode>
                <c:ptCount val="12"/>
                <c:pt idx="0">
                  <c:v>0.69455707459174931</c:v>
                </c:pt>
                <c:pt idx="1">
                  <c:v>1.040490715113104</c:v>
                </c:pt>
                <c:pt idx="2">
                  <c:v>0.6769917026300335</c:v>
                </c:pt>
                <c:pt idx="3">
                  <c:v>9.8569993613913956E-2</c:v>
                </c:pt>
                <c:pt idx="4">
                  <c:v>0</c:v>
                </c:pt>
                <c:pt idx="5">
                  <c:v>0.25100773525922659</c:v>
                </c:pt>
                <c:pt idx="6">
                  <c:v>3.5219378864735244E-4</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2001</c:v>
                </c:pt>
                <c:pt idx="1">
                  <c:v>2006</c:v>
                </c:pt>
                <c:pt idx="4">
                  <c:v>2015</c:v>
                </c:pt>
                <c:pt idx="5">
                  <c:v>2015</c:v>
                </c:pt>
                <c:pt idx="6">
                  <c:v>2018</c:v>
                </c:pt>
              </c:numCache>
            </c:numRef>
          </c:xVal>
          <c:yVal>
            <c:numRef>
              <c:f>Sanitation!$W$105:$W$116</c:f>
              <c:numCache>
                <c:formatCode>0.0</c:formatCode>
                <c:ptCount val="12"/>
                <c:pt idx="0">
                  <c:v>33.72737435733076</c:v>
                </c:pt>
                <c:pt idx="1">
                  <c:v>13.431590215368011</c:v>
                </c:pt>
                <c:pt idx="2">
                  <c:v>7.5175038168134378</c:v>
                </c:pt>
                <c:pt idx="3">
                  <c:v>3.7253167600283752</c:v>
                </c:pt>
                <c:pt idx="4">
                  <c:v>0.8724705227549685</c:v>
                </c:pt>
                <c:pt idx="5">
                  <c:v>2.3339220532014164</c:v>
                </c:pt>
                <c:pt idx="6">
                  <c:v>0.98513553978231694</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2001</c:v>
                </c:pt>
                <c:pt idx="1">
                  <c:v>2006</c:v>
                </c:pt>
                <c:pt idx="4">
                  <c:v>2015</c:v>
                </c:pt>
                <c:pt idx="5">
                  <c:v>2015</c:v>
                </c:pt>
                <c:pt idx="6">
                  <c:v>2018</c:v>
                </c:pt>
              </c:numCache>
            </c:numRef>
          </c:xVal>
          <c:yVal>
            <c:numRef>
              <c:f>Sanitation!$R$105:$R$116</c:f>
              <c:numCache>
                <c:formatCode>0.0</c:formatCode>
                <c:ptCount val="12"/>
                <c:pt idx="0">
                  <c:v>27.229638550568048</c:v>
                </c:pt>
                <c:pt idx="1">
                  <c:v>20.628182727685846</c:v>
                </c:pt>
                <c:pt idx="2">
                  <c:v>21.118037349888212</c:v>
                </c:pt>
                <c:pt idx="3">
                  <c:v>10.534486377719311</c:v>
                </c:pt>
                <c:pt idx="4">
                  <c:v>2.7368006484661818</c:v>
                </c:pt>
                <c:pt idx="5">
                  <c:v>5.7626194731602061</c:v>
                </c:pt>
                <c:pt idx="6">
                  <c:v>4.0593649180181419</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2001</c:v>
                </c:pt>
                <c:pt idx="1">
                  <c:v>2006</c:v>
                </c:pt>
                <c:pt idx="4">
                  <c:v>2015</c:v>
                </c:pt>
                <c:pt idx="5">
                  <c:v>2015</c:v>
                </c:pt>
                <c:pt idx="6">
                  <c:v>2018</c:v>
                </c:pt>
              </c:numCache>
            </c:numRef>
          </c:xVal>
          <c:yVal>
            <c:numRef>
              <c:f>Sanitation!$M$105:$M$116</c:f>
              <c:numCache>
                <c:formatCode>0.0</c:formatCode>
                <c:ptCount val="12"/>
                <c:pt idx="0">
                  <c:v>24.875478520430196</c:v>
                </c:pt>
                <c:pt idx="1">
                  <c:v>27.62828437492184</c:v>
                </c:pt>
                <c:pt idx="2">
                  <c:v>21.121669142720968</c:v>
                </c:pt>
                <c:pt idx="3">
                  <c:v>16.251749462389601</c:v>
                </c:pt>
                <c:pt idx="4">
                  <c:v>9.3179197076930524</c:v>
                </c:pt>
                <c:pt idx="5">
                  <c:v>13.776652299428321</c:v>
                </c:pt>
                <c:pt idx="6">
                  <c:v>10.614947094063536</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2001</c:v>
                </c:pt>
                <c:pt idx="1">
                  <c:v>2006</c:v>
                </c:pt>
                <c:pt idx="4">
                  <c:v>2015</c:v>
                </c:pt>
                <c:pt idx="5">
                  <c:v>2015</c:v>
                </c:pt>
                <c:pt idx="6">
                  <c:v>2018</c:v>
                </c:pt>
              </c:numCache>
            </c:numRef>
          </c:xVal>
          <c:yVal>
            <c:numRef>
              <c:f>Sanitation!$H$105:$H$116</c:f>
              <c:numCache>
                <c:formatCode>0.0</c:formatCode>
                <c:ptCount val="12"/>
                <c:pt idx="0">
                  <c:v>17.507763632677133</c:v>
                </c:pt>
                <c:pt idx="1">
                  <c:v>35.236268948265483</c:v>
                </c:pt>
                <c:pt idx="2">
                  <c:v>18.46171698687505</c:v>
                </c:pt>
                <c:pt idx="3">
                  <c:v>23.671016486713061</c:v>
                </c:pt>
                <c:pt idx="4">
                  <c:v>21.561714319652701</c:v>
                </c:pt>
                <c:pt idx="5">
                  <c:v>34.090400999591765</c:v>
                </c:pt>
                <c:pt idx="6">
                  <c:v>27.655514038267714</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2001</c:v>
                </c:pt>
                <c:pt idx="1">
                  <c:v>2006</c:v>
                </c:pt>
                <c:pt idx="4">
                  <c:v>2015</c:v>
                </c:pt>
                <c:pt idx="5">
                  <c:v>2015</c:v>
                </c:pt>
                <c:pt idx="6">
                  <c:v>2018</c:v>
                </c:pt>
              </c:numCache>
            </c:numRef>
          </c:xVal>
          <c:yVal>
            <c:numRef>
              <c:f>Sanitation!$X$105:$X$116</c:f>
              <c:numCache>
                <c:formatCode>0.0</c:formatCode>
                <c:ptCount val="12"/>
                <c:pt idx="0">
                  <c:v>87.485010543979399</c:v>
                </c:pt>
                <c:pt idx="1">
                  <c:v>90.746247086799883</c:v>
                </c:pt>
                <c:pt idx="2">
                  <c:v>82.414700108669976</c:v>
                </c:pt>
                <c:pt idx="3">
                  <c:v>91.069645815494226</c:v>
                </c:pt>
                <c:pt idx="4">
                  <c:v>94.549242496676328</c:v>
                </c:pt>
                <c:pt idx="5">
                  <c:v>89.79704337329467</c:v>
                </c:pt>
                <c:pt idx="6">
                  <c:v>94.173449519821276</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2001</c:v>
                </c:pt>
                <c:pt idx="1">
                  <c:v>2006</c:v>
                </c:pt>
                <c:pt idx="4">
                  <c:v>2015</c:v>
                </c:pt>
                <c:pt idx="5">
                  <c:v>2015</c:v>
                </c:pt>
                <c:pt idx="6">
                  <c:v>2018</c:v>
                </c:pt>
              </c:numCache>
            </c:numRef>
          </c:xVal>
          <c:yVal>
            <c:numRef>
              <c:f>Sanitation!$S$105:$S$116</c:f>
              <c:numCache>
                <c:formatCode>0.0</c:formatCode>
                <c:ptCount val="12"/>
                <c:pt idx="0">
                  <c:v>40.321272460132157</c:v>
                </c:pt>
                <c:pt idx="1">
                  <c:v>54.500743254815575</c:v>
                </c:pt>
                <c:pt idx="2">
                  <c:v>51.218351561380693</c:v>
                </c:pt>
                <c:pt idx="3">
                  <c:v>53.838608574949532</c:v>
                </c:pt>
                <c:pt idx="4">
                  <c:v>69.551157377442081</c:v>
                </c:pt>
                <c:pt idx="5">
                  <c:v>51.321936799756074</c:v>
                </c:pt>
                <c:pt idx="6">
                  <c:v>76.558518066862391</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2001</c:v>
                </c:pt>
                <c:pt idx="1">
                  <c:v>2006</c:v>
                </c:pt>
                <c:pt idx="4">
                  <c:v>2015</c:v>
                </c:pt>
                <c:pt idx="5">
                  <c:v>2015</c:v>
                </c:pt>
                <c:pt idx="6">
                  <c:v>2018</c:v>
                </c:pt>
              </c:numCache>
            </c:numRef>
          </c:xVal>
          <c:yVal>
            <c:numRef>
              <c:f>Sanitation!$N$105:$N$116</c:f>
              <c:numCache>
                <c:formatCode>0.0</c:formatCode>
                <c:ptCount val="12"/>
                <c:pt idx="0">
                  <c:v>24.988299858003771</c:v>
                </c:pt>
                <c:pt idx="1">
                  <c:v>26.397352714124949</c:v>
                </c:pt>
                <c:pt idx="2">
                  <c:v>19.40816334901626</c:v>
                </c:pt>
                <c:pt idx="3">
                  <c:v>26.75221920124422</c:v>
                </c:pt>
                <c:pt idx="4">
                  <c:v>35.96695967058195</c:v>
                </c:pt>
                <c:pt idx="5">
                  <c:v>29.895521253842343</c:v>
                </c:pt>
                <c:pt idx="6">
                  <c:v>46.823707386723221</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2001</c:v>
                </c:pt>
                <c:pt idx="1">
                  <c:v>2006</c:v>
                </c:pt>
                <c:pt idx="4">
                  <c:v>2015</c:v>
                </c:pt>
                <c:pt idx="5">
                  <c:v>2015</c:v>
                </c:pt>
                <c:pt idx="6">
                  <c:v>2018</c:v>
                </c:pt>
              </c:numCache>
            </c:numRef>
          </c:xVal>
          <c:yVal>
            <c:numRef>
              <c:f>Sanitation!$I$105:$I$116</c:f>
              <c:numCache>
                <c:formatCode>0.0</c:formatCode>
                <c:ptCount val="12"/>
                <c:pt idx="0">
                  <c:v>20.005303602939044</c:v>
                </c:pt>
                <c:pt idx="1">
                  <c:v>19.616027730471927</c:v>
                </c:pt>
                <c:pt idx="2">
                  <c:v>12.99315419722924</c:v>
                </c:pt>
                <c:pt idx="3">
                  <c:v>20.815521821997503</c:v>
                </c:pt>
                <c:pt idx="4">
                  <c:v>22.466722597061718</c:v>
                </c:pt>
                <c:pt idx="5">
                  <c:v>26.041039395935993</c:v>
                </c:pt>
                <c:pt idx="6">
                  <c:v>36.773395120384365</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2001</c:v>
                </c:pt>
                <c:pt idx="1">
                  <c:v>2006</c:v>
                </c:pt>
                <c:pt idx="4">
                  <c:v>2015</c:v>
                </c:pt>
                <c:pt idx="5">
                  <c:v>2015</c:v>
                </c:pt>
                <c:pt idx="6">
                  <c:v>2018</c:v>
                </c:pt>
              </c:numCache>
            </c:numRef>
          </c:xVal>
          <c:yVal>
            <c:numRef>
              <c:f>Sanitation!$D$105:$D$116</c:f>
              <c:numCache>
                <c:formatCode>0.0</c:formatCode>
                <c:ptCount val="12"/>
                <c:pt idx="0">
                  <c:v>23.116222655771672</c:v>
                </c:pt>
                <c:pt idx="1">
                  <c:v>19.178465961044342</c:v>
                </c:pt>
                <c:pt idx="2">
                  <c:v>12.818586015843186</c:v>
                </c:pt>
                <c:pt idx="3">
                  <c:v>15.925726811649888</c:v>
                </c:pt>
                <c:pt idx="4">
                  <c:v>14.778993655883296</c:v>
                </c:pt>
                <c:pt idx="5">
                  <c:v>19.604483739869824</c:v>
                </c:pt>
                <c:pt idx="6">
                  <c:v>25.91255548685875</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16.446042414300724</c:v>
                </c:pt>
                <c:pt idx="1">
                  <c:v>15.826276189365398</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4.5063753908812689</c:v>
                </c:pt>
                <c:pt idx="1">
                  <c:v>4.3365534243685628</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55.304817104429276</c:v>
                </c:pt>
                <c:pt idx="1">
                  <c:v>49.78973748260033</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23.74276509038873</c:v>
                </c:pt>
                <c:pt idx="1">
                  <c:v>30.047432903665708</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13.020072418111177</c:v>
                </c:pt>
                <c:pt idx="1">
                  <c:v>24.559874134050141</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3.7738814340520372</c:v>
                </c:pt>
                <c:pt idx="1">
                  <c:v>7.1187048766501917</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54.204427693617617</c:v>
                </c:pt>
                <c:pt idx="1">
                  <c:v>60.699733544010769</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29.00161845421917</c:v>
                </c:pt>
                <c:pt idx="1">
                  <c:v>7.6216874452888987</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16.174387061136326</c:v>
                </c:pt>
                <c:pt idx="1">
                  <c:v>31.368827614903871</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5.4613051650573432</c:v>
                </c:pt>
                <c:pt idx="1">
                  <c:v>10.591729975765295</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49.56610929398289</c:v>
                </c:pt>
                <c:pt idx="1">
                  <c:v>58.039442409330832</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28.798198479823441</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27.232043821955582</c:v>
                </c:pt>
                <c:pt idx="1">
                  <c:v>49.892845256580038</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12.866540093555848</c:v>
                </c:pt>
                <c:pt idx="1">
                  <c:v>23.573268979458682</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29.088541181527944</c:v>
                </c:pt>
                <c:pt idx="1">
                  <c:v>26.53388576396128</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30.81287490296063</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55.973226102254188</c:v>
                </c:pt>
                <c:pt idx="1">
                  <c:v>60.187056719106792</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31.744946085873522</c:v>
                </c:pt>
                <c:pt idx="1">
                  <c:v>34.134799861723721</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11.289610305679105</c:v>
                </c:pt>
                <c:pt idx="1">
                  <c:v>5.6781434191694871</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0.99221750619318527</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2001</c:v>
                </c:pt>
                <c:pt idx="1">
                  <c:v>2006</c:v>
                </c:pt>
                <c:pt idx="2">
                  <c:v>2010</c:v>
                </c:pt>
                <c:pt idx="3">
                  <c:v>2013</c:v>
                </c:pt>
                <c:pt idx="4">
                  <c:v>2015</c:v>
                </c:pt>
                <c:pt idx="5">
                  <c:v>2015</c:v>
                </c:pt>
                <c:pt idx="6">
                  <c:v>2018</c:v>
                </c:pt>
              </c:numCache>
            </c:numRef>
          </c:xVal>
          <c:yVal>
            <c:numRef>
              <c:f>Sanitation!$AB$205:$AB$216</c:f>
              <c:numCache>
                <c:formatCode>0.0</c:formatCode>
                <c:ptCount val="12"/>
                <c:pt idx="0">
                  <c:v>0</c:v>
                </c:pt>
                <c:pt idx="1">
                  <c:v>0.52711496107023015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2001</c:v>
                </c:pt>
                <c:pt idx="1">
                  <c:v>2006</c:v>
                </c:pt>
                <c:pt idx="2">
                  <c:v>2010</c:v>
                </c:pt>
                <c:pt idx="3">
                  <c:v>2013</c:v>
                </c:pt>
                <c:pt idx="4">
                  <c:v>2015</c:v>
                </c:pt>
                <c:pt idx="5">
                  <c:v>2015</c:v>
                </c:pt>
                <c:pt idx="6">
                  <c:v>2018</c:v>
                </c:pt>
              </c:numCache>
            </c:numRef>
          </c:xVal>
          <c:yVal>
            <c:numRef>
              <c:f>Sanitation!$W$205:$W$216</c:f>
              <c:numCache>
                <c:formatCode>0.0</c:formatCode>
                <c:ptCount val="12"/>
                <c:pt idx="0">
                  <c:v>0</c:v>
                </c:pt>
                <c:pt idx="1">
                  <c:v>0.93896708680504437</c:v>
                </c:pt>
                <c:pt idx="2">
                  <c:v>0.8863709320732408</c:v>
                </c:pt>
                <c:pt idx="3">
                  <c:v>6.4998035207176341E-2</c:v>
                </c:pt>
                <c:pt idx="4">
                  <c:v>0</c:v>
                </c:pt>
                <c:pt idx="5">
                  <c:v>0</c:v>
                </c:pt>
                <c:pt idx="6">
                  <c:v>1.5028714087393861E-3</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2001</c:v>
                </c:pt>
                <c:pt idx="1">
                  <c:v>2006</c:v>
                </c:pt>
                <c:pt idx="2">
                  <c:v>2010</c:v>
                </c:pt>
                <c:pt idx="3">
                  <c:v>2013</c:v>
                </c:pt>
                <c:pt idx="4">
                  <c:v>2015</c:v>
                </c:pt>
                <c:pt idx="5">
                  <c:v>2015</c:v>
                </c:pt>
                <c:pt idx="6">
                  <c:v>2018</c:v>
                </c:pt>
              </c:numCache>
            </c:numRef>
          </c:xVal>
          <c:yVal>
            <c:numRef>
              <c:f>Sanitation!$R$205:$R$216</c:f>
              <c:numCache>
                <c:formatCode>0.0</c:formatCode>
                <c:ptCount val="12"/>
                <c:pt idx="0">
                  <c:v>0.78596200311534337</c:v>
                </c:pt>
                <c:pt idx="1">
                  <c:v>1.7660755616994581</c:v>
                </c:pt>
                <c:pt idx="2">
                  <c:v>1.3512874840866922</c:v>
                </c:pt>
                <c:pt idx="3">
                  <c:v>0.25521611062590882</c:v>
                </c:pt>
                <c:pt idx="4">
                  <c:v>0</c:v>
                </c:pt>
                <c:pt idx="5">
                  <c:v>0.25899718790570087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2001</c:v>
                </c:pt>
                <c:pt idx="1">
                  <c:v>2006</c:v>
                </c:pt>
                <c:pt idx="2">
                  <c:v>2010</c:v>
                </c:pt>
                <c:pt idx="3">
                  <c:v>2013</c:v>
                </c:pt>
                <c:pt idx="4">
                  <c:v>2015</c:v>
                </c:pt>
                <c:pt idx="5">
                  <c:v>2015</c:v>
                </c:pt>
                <c:pt idx="6">
                  <c:v>2018</c:v>
                </c:pt>
              </c:numCache>
            </c:numRef>
          </c:xVal>
          <c:yVal>
            <c:numRef>
              <c:f>Sanitation!$M$205:$M$216</c:f>
              <c:numCache>
                <c:formatCode>0.0</c:formatCode>
                <c:ptCount val="12"/>
                <c:pt idx="0">
                  <c:v>2.3664222987040673</c:v>
                </c:pt>
                <c:pt idx="1">
                  <c:v>14.724904888931119</c:v>
                </c:pt>
                <c:pt idx="2">
                  <c:v>0.33743864435151816</c:v>
                </c:pt>
                <c:pt idx="3">
                  <c:v>0.8213520847565442</c:v>
                </c:pt>
                <c:pt idx="4">
                  <c:v>0.47057412620664296</c:v>
                </c:pt>
                <c:pt idx="5">
                  <c:v>0.86770988024369877</c:v>
                </c:pt>
                <c:pt idx="6">
                  <c:v>4.4576406471880853E-2</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2001</c:v>
                </c:pt>
                <c:pt idx="1">
                  <c:v>2006</c:v>
                </c:pt>
                <c:pt idx="2">
                  <c:v>2010</c:v>
                </c:pt>
                <c:pt idx="3">
                  <c:v>2013</c:v>
                </c:pt>
                <c:pt idx="4">
                  <c:v>2015</c:v>
                </c:pt>
                <c:pt idx="5">
                  <c:v>2015</c:v>
                </c:pt>
                <c:pt idx="6">
                  <c:v>2018</c:v>
                </c:pt>
              </c:numCache>
            </c:numRef>
          </c:xVal>
          <c:yVal>
            <c:numRef>
              <c:f>Sanitation!$H$205:$H$216</c:f>
              <c:numCache>
                <c:formatCode>0.0</c:formatCode>
                <c:ptCount val="12"/>
                <c:pt idx="0">
                  <c:v>5.9250758503825374</c:v>
                </c:pt>
                <c:pt idx="1">
                  <c:v>17.005798907555413</c:v>
                </c:pt>
                <c:pt idx="2">
                  <c:v>7.2501304245993836</c:v>
                </c:pt>
                <c:pt idx="3">
                  <c:v>1.9938121767246983</c:v>
                </c:pt>
                <c:pt idx="4">
                  <c:v>6.0250263055496217E-2</c:v>
                </c:pt>
                <c:pt idx="5">
                  <c:v>2.3122535245301834</c:v>
                </c:pt>
                <c:pt idx="6">
                  <c:v>3.8038025569514695</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2001</c:v>
                </c:pt>
                <c:pt idx="1">
                  <c:v>2006</c:v>
                </c:pt>
                <c:pt idx="2">
                  <c:v>2010</c:v>
                </c:pt>
                <c:pt idx="3">
                  <c:v>2013</c:v>
                </c:pt>
                <c:pt idx="4">
                  <c:v>2015</c:v>
                </c:pt>
                <c:pt idx="5">
                  <c:v>2015</c:v>
                </c:pt>
                <c:pt idx="6">
                  <c:v>2018</c:v>
                </c:pt>
              </c:numCache>
            </c:numRef>
          </c:xVal>
          <c:yVal>
            <c:numRef>
              <c:f>Sanitation!$X$205:$X$216</c:f>
              <c:numCache>
                <c:formatCode>0.0</c:formatCode>
                <c:ptCount val="12"/>
                <c:pt idx="0">
                  <c:v>95.751143747568022</c:v>
                </c:pt>
                <c:pt idx="1">
                  <c:v>95.580380480461969</c:v>
                </c:pt>
                <c:pt idx="2">
                  <c:v>90.282000762710695</c:v>
                </c:pt>
                <c:pt idx="3">
                  <c:v>96.291118070968608</c:v>
                </c:pt>
                <c:pt idx="4">
                  <c:v>99.501216640079861</c:v>
                </c:pt>
                <c:pt idx="5">
                  <c:v>98.557525506832263</c:v>
                </c:pt>
                <c:pt idx="6">
                  <c:v>96.715569710084978</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2001</c:v>
                </c:pt>
                <c:pt idx="1">
                  <c:v>2006</c:v>
                </c:pt>
                <c:pt idx="2">
                  <c:v>2010</c:v>
                </c:pt>
                <c:pt idx="3">
                  <c:v>2013</c:v>
                </c:pt>
                <c:pt idx="4">
                  <c:v>2015</c:v>
                </c:pt>
                <c:pt idx="5">
                  <c:v>2015</c:v>
                </c:pt>
                <c:pt idx="6">
                  <c:v>2018</c:v>
                </c:pt>
              </c:numCache>
            </c:numRef>
          </c:xVal>
          <c:yVal>
            <c:numRef>
              <c:f>Sanitation!$S$205:$S$216</c:f>
              <c:numCache>
                <c:formatCode>0.0</c:formatCode>
                <c:ptCount val="12"/>
                <c:pt idx="0">
                  <c:v>87.46403026618016</c:v>
                </c:pt>
                <c:pt idx="1">
                  <c:v>90.882771540704937</c:v>
                </c:pt>
                <c:pt idx="2">
                  <c:v>81.616291807828176</c:v>
                </c:pt>
                <c:pt idx="3">
                  <c:v>95.52217198736399</c:v>
                </c:pt>
                <c:pt idx="4">
                  <c:v>96.883153403470658</c:v>
                </c:pt>
                <c:pt idx="5">
                  <c:v>94.761610092024938</c:v>
                </c:pt>
                <c:pt idx="6">
                  <c:v>96.577724046939878</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2001</c:v>
                </c:pt>
                <c:pt idx="1">
                  <c:v>2006</c:v>
                </c:pt>
                <c:pt idx="2">
                  <c:v>2010</c:v>
                </c:pt>
                <c:pt idx="3">
                  <c:v>2013</c:v>
                </c:pt>
                <c:pt idx="4">
                  <c:v>2015</c:v>
                </c:pt>
                <c:pt idx="5">
                  <c:v>2015</c:v>
                </c:pt>
                <c:pt idx="6">
                  <c:v>2018</c:v>
                </c:pt>
              </c:numCache>
            </c:numRef>
          </c:xVal>
          <c:yVal>
            <c:numRef>
              <c:f>Sanitation!$N$205:$N$216</c:f>
              <c:numCache>
                <c:formatCode>0.0</c:formatCode>
                <c:ptCount val="12"/>
                <c:pt idx="0">
                  <c:v>77.998993390901575</c:v>
                </c:pt>
                <c:pt idx="1">
                  <c:v>83.616651377637908</c:v>
                </c:pt>
                <c:pt idx="2">
                  <c:v>69.508751779542848</c:v>
                </c:pt>
                <c:pt idx="3">
                  <c:v>91.071784463117694</c:v>
                </c:pt>
                <c:pt idx="4">
                  <c:v>92.549673662655394</c:v>
                </c:pt>
                <c:pt idx="5">
                  <c:v>89.730953815948297</c:v>
                </c:pt>
                <c:pt idx="6">
                  <c:v>90.817114605578126</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2001</c:v>
                </c:pt>
                <c:pt idx="1">
                  <c:v>2006</c:v>
                </c:pt>
                <c:pt idx="2">
                  <c:v>2010</c:v>
                </c:pt>
                <c:pt idx="3">
                  <c:v>2013</c:v>
                </c:pt>
                <c:pt idx="4">
                  <c:v>2015</c:v>
                </c:pt>
                <c:pt idx="5">
                  <c:v>2015</c:v>
                </c:pt>
                <c:pt idx="6">
                  <c:v>2018</c:v>
                </c:pt>
              </c:numCache>
            </c:numRef>
          </c:xVal>
          <c:yVal>
            <c:numRef>
              <c:f>Sanitation!$I$205:$I$216</c:f>
              <c:numCache>
                <c:formatCode>0.0</c:formatCode>
                <c:ptCount val="12"/>
                <c:pt idx="0">
                  <c:v>84.011068292541083</c:v>
                </c:pt>
                <c:pt idx="1">
                  <c:v>75.7469113741613</c:v>
                </c:pt>
                <c:pt idx="2">
                  <c:v>84.012513227784069</c:v>
                </c:pt>
                <c:pt idx="3">
                  <c:v>82.283663364769026</c:v>
                </c:pt>
                <c:pt idx="4">
                  <c:v>87.775943530545035</c:v>
                </c:pt>
                <c:pt idx="5">
                  <c:v>81.188563911461273</c:v>
                </c:pt>
                <c:pt idx="6">
                  <c:v>82.909158666798518</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2001</c:v>
                </c:pt>
                <c:pt idx="1">
                  <c:v>2006</c:v>
                </c:pt>
                <c:pt idx="2">
                  <c:v>2010</c:v>
                </c:pt>
                <c:pt idx="3">
                  <c:v>2013</c:v>
                </c:pt>
                <c:pt idx="4">
                  <c:v>2015</c:v>
                </c:pt>
                <c:pt idx="5">
                  <c:v>2015</c:v>
                </c:pt>
                <c:pt idx="6">
                  <c:v>2018</c:v>
                </c:pt>
              </c:numCache>
            </c:numRef>
          </c:xVal>
          <c:yVal>
            <c:numRef>
              <c:f>Sanitation!$D$205:$D$216</c:f>
              <c:numCache>
                <c:formatCode>0.0</c:formatCode>
                <c:ptCount val="12"/>
                <c:pt idx="0">
                  <c:v>51.498658486478853</c:v>
                </c:pt>
                <c:pt idx="1">
                  <c:v>51.86641548961947</c:v>
                </c:pt>
                <c:pt idx="2">
                  <c:v>41.677315229446968</c:v>
                </c:pt>
                <c:pt idx="3">
                  <c:v>67.092841288950467</c:v>
                </c:pt>
                <c:pt idx="4">
                  <c:v>68.434540646738981</c:v>
                </c:pt>
                <c:pt idx="5">
                  <c:v>45.444985020361919</c:v>
                </c:pt>
                <c:pt idx="6">
                  <c:v>58.713401237947885</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29.574587181179275</c:v>
                </c:pt>
                <c:pt idx="1">
                  <c:v>37.140230993589974</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18.530375465073895</c:v>
                </c:pt>
                <c:pt idx="1">
                  <c:v>23.270736492605</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40.238432817692683</c:v>
                </c:pt>
                <c:pt idx="1">
                  <c:v>39.020917220976571</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11.656604536054147</c:v>
                </c:pt>
                <c:pt idx="1">
                  <c:v>0.56811529282845186</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43.290885364584966</c:v>
                </c:pt>
                <c:pt idx="1">
                  <c:v>45.090793654312364</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37.401054244290037</c:v>
                </c:pt>
                <c:pt idx="1">
                  <c:v>38.956080597110088</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11.582213880319301</c:v>
                </c:pt>
                <c:pt idx="1">
                  <c:v>15.953125748577548</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7.7258465108056953</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39.558652515093243</c:v>
                </c:pt>
                <c:pt idx="1">
                  <c:v>49.312191366138521</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35.21217656616993</c:v>
                </c:pt>
                <c:pt idx="1">
                  <c:v>43.894052978339616</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23.693064595906606</c:v>
                </c:pt>
                <c:pt idx="1">
                  <c:v>6.7937556555218634</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1.5361063228302214</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50.046875464298665</c:v>
                </c:pt>
                <c:pt idx="1">
                  <c:v>57.362117444850156</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34.98656227102353</c:v>
                </c:pt>
                <c:pt idx="1">
                  <c:v>40.100471315410203</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14.39450123708032</c:v>
                </c:pt>
                <c:pt idx="1">
                  <c:v>2.507039511549408</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0.57206102759748489</c:v>
                </c:pt>
                <c:pt idx="1">
                  <c:v>3.0371728190239367E-2</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70.224785352616777</c:v>
                </c:pt>
                <c:pt idx="1">
                  <c:v>73.062166743468524</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23.756597798679586</c:v>
                </c:pt>
                <c:pt idx="1">
                  <c:v>24.716465859015511</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5.8000569867964629</c:v>
                </c:pt>
                <c:pt idx="1">
                  <c:v>2.2213673975159622</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0.21855986190717047</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2001</c:v>
                </c:pt>
                <c:pt idx="1">
                  <c:v>2006</c:v>
                </c:pt>
                <c:pt idx="3">
                  <c:v>2013</c:v>
                </c:pt>
                <c:pt idx="4">
                  <c:v>2015</c:v>
                </c:pt>
                <c:pt idx="5">
                  <c:v>2015</c:v>
                </c:pt>
                <c:pt idx="6">
                  <c:v>2018</c:v>
                </c:pt>
              </c:numCache>
            </c:numRef>
          </c:xVal>
          <c:yVal>
            <c:numRef>
              <c:f>Sanitation!$AB$305:$AB$316</c:f>
              <c:numCache>
                <c:formatCode>0.0</c:formatCode>
                <c:ptCount val="12"/>
                <c:pt idx="0">
                  <c:v>20.255147342805518</c:v>
                </c:pt>
                <c:pt idx="1">
                  <c:v>11.195025403057905</c:v>
                </c:pt>
                <c:pt idx="2">
                  <c:v>10.064675349296346</c:v>
                </c:pt>
                <c:pt idx="3">
                  <c:v>2.5285452654817759</c:v>
                </c:pt>
                <c:pt idx="4">
                  <c:v>0.60627685185804703</c:v>
                </c:pt>
                <c:pt idx="5">
                  <c:v>1.1858600554242629</c:v>
                </c:pt>
                <c:pt idx="6">
                  <c:v>0.88789502563928135</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2001</c:v>
                </c:pt>
                <c:pt idx="1">
                  <c:v>2006</c:v>
                </c:pt>
                <c:pt idx="3">
                  <c:v>2013</c:v>
                </c:pt>
                <c:pt idx="4">
                  <c:v>2015</c:v>
                </c:pt>
                <c:pt idx="5">
                  <c:v>2015</c:v>
                </c:pt>
                <c:pt idx="6">
                  <c:v>2018</c:v>
                </c:pt>
              </c:numCache>
            </c:numRef>
          </c:xVal>
          <c:yVal>
            <c:numRef>
              <c:f>Sanitation!$W$305:$W$316</c:f>
              <c:numCache>
                <c:formatCode>0.0</c:formatCode>
                <c:ptCount val="12"/>
                <c:pt idx="0">
                  <c:v>23.903890626287037</c:v>
                </c:pt>
                <c:pt idx="1">
                  <c:v>19.351136028442113</c:v>
                </c:pt>
                <c:pt idx="2">
                  <c:v>20.81724014901878</c:v>
                </c:pt>
                <c:pt idx="3">
                  <c:v>8.7797792728306696</c:v>
                </c:pt>
                <c:pt idx="4">
                  <c:v>1.8608460200552759</c:v>
                </c:pt>
                <c:pt idx="5">
                  <c:v>5.4275077177699114</c:v>
                </c:pt>
                <c:pt idx="6">
                  <c:v>1.8855719985706649</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2001</c:v>
                </c:pt>
                <c:pt idx="1">
                  <c:v>2006</c:v>
                </c:pt>
                <c:pt idx="3">
                  <c:v>2013</c:v>
                </c:pt>
                <c:pt idx="4">
                  <c:v>2015</c:v>
                </c:pt>
                <c:pt idx="5">
                  <c:v>2015</c:v>
                </c:pt>
                <c:pt idx="6">
                  <c:v>2018</c:v>
                </c:pt>
              </c:numCache>
            </c:numRef>
          </c:xVal>
          <c:yVal>
            <c:numRef>
              <c:f>Sanitation!$R$305:$R$316</c:f>
              <c:numCache>
                <c:formatCode>0.0</c:formatCode>
                <c:ptCount val="12"/>
                <c:pt idx="0">
                  <c:v>27.991130711360245</c:v>
                </c:pt>
                <c:pt idx="1">
                  <c:v>24.754908746777719</c:v>
                </c:pt>
                <c:pt idx="2">
                  <c:v>23.76531765031568</c:v>
                </c:pt>
                <c:pt idx="3">
                  <c:v>13.9321777250543</c:v>
                </c:pt>
                <c:pt idx="4">
                  <c:v>5.7563951163733558</c:v>
                </c:pt>
                <c:pt idx="5">
                  <c:v>7.5174340195014997</c:v>
                </c:pt>
                <c:pt idx="6">
                  <c:v>8.5069755475264284</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2001</c:v>
                </c:pt>
                <c:pt idx="1">
                  <c:v>2006</c:v>
                </c:pt>
                <c:pt idx="3">
                  <c:v>2013</c:v>
                </c:pt>
                <c:pt idx="4">
                  <c:v>2015</c:v>
                </c:pt>
                <c:pt idx="5">
                  <c:v>2015</c:v>
                </c:pt>
                <c:pt idx="6">
                  <c:v>2018</c:v>
                </c:pt>
              </c:numCache>
            </c:numRef>
          </c:xVal>
          <c:yVal>
            <c:numRef>
              <c:f>Sanitation!$M$305:$M$316</c:f>
              <c:numCache>
                <c:formatCode>0.0</c:formatCode>
                <c:ptCount val="12"/>
                <c:pt idx="0">
                  <c:v>27.053865097659664</c:v>
                </c:pt>
                <c:pt idx="1">
                  <c:v>29.369068272891734</c:v>
                </c:pt>
                <c:pt idx="2">
                  <c:v>19.358330363841251</c:v>
                </c:pt>
                <c:pt idx="3">
                  <c:v>17.801691990313994</c:v>
                </c:pt>
                <c:pt idx="4">
                  <c:v>10.572254097093682</c:v>
                </c:pt>
                <c:pt idx="5">
                  <c:v>18.270194105465297</c:v>
                </c:pt>
                <c:pt idx="6">
                  <c:v>14.716210529376102</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2001</c:v>
                </c:pt>
                <c:pt idx="1">
                  <c:v>2006</c:v>
                </c:pt>
                <c:pt idx="3">
                  <c:v>2013</c:v>
                </c:pt>
                <c:pt idx="4">
                  <c:v>2015</c:v>
                </c:pt>
                <c:pt idx="5">
                  <c:v>2015</c:v>
                </c:pt>
                <c:pt idx="6">
                  <c:v>2018</c:v>
                </c:pt>
              </c:numCache>
            </c:numRef>
          </c:xVal>
          <c:yVal>
            <c:numRef>
              <c:f>Sanitation!$H$305:$H$316</c:f>
              <c:numCache>
                <c:formatCode>0.0</c:formatCode>
                <c:ptCount val="12"/>
                <c:pt idx="0">
                  <c:v>39.847087205105204</c:v>
                </c:pt>
                <c:pt idx="1">
                  <c:v>40.910189649462986</c:v>
                </c:pt>
                <c:pt idx="2">
                  <c:v>17.669671020289648</c:v>
                </c:pt>
                <c:pt idx="3">
                  <c:v>25.402848246868974</c:v>
                </c:pt>
                <c:pt idx="4">
                  <c:v>25.472176556013466</c:v>
                </c:pt>
                <c:pt idx="5">
                  <c:v>38.045228766648705</c:v>
                </c:pt>
                <c:pt idx="6">
                  <c:v>29.423388213011499</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2001</c:v>
                </c:pt>
                <c:pt idx="1">
                  <c:v>2006</c:v>
                </c:pt>
                <c:pt idx="3">
                  <c:v>2013</c:v>
                </c:pt>
                <c:pt idx="4">
                  <c:v>2015</c:v>
                </c:pt>
                <c:pt idx="5">
                  <c:v>2015</c:v>
                </c:pt>
                <c:pt idx="6">
                  <c:v>2018</c:v>
                </c:pt>
              </c:numCache>
            </c:numRef>
          </c:xVal>
          <c:yVal>
            <c:numRef>
              <c:f>Sanitation!$X$305:$X$316</c:f>
              <c:numCache>
                <c:formatCode>0.0</c:formatCode>
                <c:ptCount val="12"/>
                <c:pt idx="0">
                  <c:v>46.644142841838637</c:v>
                </c:pt>
                <c:pt idx="1">
                  <c:v>52.602969302626335</c:v>
                </c:pt>
                <c:pt idx="2">
                  <c:v>48.354606479745392</c:v>
                </c:pt>
                <c:pt idx="3">
                  <c:v>60.764746493208911</c:v>
                </c:pt>
                <c:pt idx="4">
                  <c:v>75.429943125465755</c:v>
                </c:pt>
                <c:pt idx="5">
                  <c:v>61.065931296486362</c:v>
                </c:pt>
                <c:pt idx="6">
                  <c:v>83.216656672172064</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2001</c:v>
                </c:pt>
                <c:pt idx="1">
                  <c:v>2006</c:v>
                </c:pt>
                <c:pt idx="3">
                  <c:v>2013</c:v>
                </c:pt>
                <c:pt idx="4">
                  <c:v>2015</c:v>
                </c:pt>
                <c:pt idx="5">
                  <c:v>2015</c:v>
                </c:pt>
                <c:pt idx="6">
                  <c:v>2018</c:v>
                </c:pt>
              </c:numCache>
            </c:numRef>
          </c:xVal>
          <c:yVal>
            <c:numRef>
              <c:f>Sanitation!$S$305:$S$316</c:f>
              <c:numCache>
                <c:formatCode>0.0</c:formatCode>
                <c:ptCount val="12"/>
                <c:pt idx="0">
                  <c:v>25.010061389228017</c:v>
                </c:pt>
                <c:pt idx="1">
                  <c:v>25.405470468846019</c:v>
                </c:pt>
                <c:pt idx="2">
                  <c:v>18.867859310187701</c:v>
                </c:pt>
                <c:pt idx="3">
                  <c:v>30.063463139850437</c:v>
                </c:pt>
                <c:pt idx="4">
                  <c:v>42.347960447878719</c:v>
                </c:pt>
                <c:pt idx="5">
                  <c:v>33.978900859385696</c:v>
                </c:pt>
                <c:pt idx="6">
                  <c:v>54.185277004573294</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2001</c:v>
                </c:pt>
                <c:pt idx="1">
                  <c:v>2006</c:v>
                </c:pt>
                <c:pt idx="3">
                  <c:v>2013</c:v>
                </c:pt>
                <c:pt idx="4">
                  <c:v>2015</c:v>
                </c:pt>
                <c:pt idx="5">
                  <c:v>2015</c:v>
                </c:pt>
                <c:pt idx="6">
                  <c:v>2018</c:v>
                </c:pt>
              </c:numCache>
            </c:numRef>
          </c:xVal>
          <c:yVal>
            <c:numRef>
              <c:f>Sanitation!$N$305:$N$316</c:f>
              <c:numCache>
                <c:formatCode>0.0</c:formatCode>
                <c:ptCount val="12"/>
                <c:pt idx="0">
                  <c:v>21.459417519532337</c:v>
                </c:pt>
                <c:pt idx="1">
                  <c:v>20.142666231777653</c:v>
                </c:pt>
                <c:pt idx="2">
                  <c:v>13.880181467490956</c:v>
                </c:pt>
                <c:pt idx="3">
                  <c:v>22.163443504583704</c:v>
                </c:pt>
                <c:pt idx="4">
                  <c:v>24.63790444549004</c:v>
                </c:pt>
                <c:pt idx="5">
                  <c:v>25.955174122033032</c:v>
                </c:pt>
                <c:pt idx="6">
                  <c:v>38.664272341038171</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2001</c:v>
                </c:pt>
                <c:pt idx="1">
                  <c:v>2006</c:v>
                </c:pt>
                <c:pt idx="3">
                  <c:v>2013</c:v>
                </c:pt>
                <c:pt idx="4">
                  <c:v>2015</c:v>
                </c:pt>
                <c:pt idx="5">
                  <c:v>2015</c:v>
                </c:pt>
                <c:pt idx="6">
                  <c:v>2018</c:v>
                </c:pt>
              </c:numCache>
            </c:numRef>
          </c:xVal>
          <c:yVal>
            <c:numRef>
              <c:f>Sanitation!$I$305:$I$316</c:f>
              <c:numCache>
                <c:formatCode>0.0</c:formatCode>
                <c:ptCount val="12"/>
                <c:pt idx="0">
                  <c:v>17.723356023870522</c:v>
                </c:pt>
                <c:pt idx="1">
                  <c:v>17.407349908269513</c:v>
                </c:pt>
                <c:pt idx="2">
                  <c:v>12.112259996813998</c:v>
                </c:pt>
                <c:pt idx="3">
                  <c:v>17.672845121608873</c:v>
                </c:pt>
                <c:pt idx="4">
                  <c:v>20.763592712447288</c:v>
                </c:pt>
                <c:pt idx="5">
                  <c:v>26.045770947653153</c:v>
                </c:pt>
                <c:pt idx="6">
                  <c:v>34.693245559275518</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2001</c:v>
                </c:pt>
                <c:pt idx="1">
                  <c:v>2006</c:v>
                </c:pt>
                <c:pt idx="3">
                  <c:v>2013</c:v>
                </c:pt>
                <c:pt idx="4">
                  <c:v>2015</c:v>
                </c:pt>
                <c:pt idx="5">
                  <c:v>2015</c:v>
                </c:pt>
                <c:pt idx="6">
                  <c:v>2018</c:v>
                </c:pt>
              </c:numCache>
            </c:numRef>
          </c:xVal>
          <c:yVal>
            <c:numRef>
              <c:f>Sanitation!$D$305:$D$316</c:f>
              <c:numCache>
                <c:formatCode>0.0</c:formatCode>
                <c:ptCount val="12"/>
                <c:pt idx="0">
                  <c:v>16.8555828065751</c:v>
                </c:pt>
                <c:pt idx="1">
                  <c:v>15.863661613478444</c:v>
                </c:pt>
                <c:pt idx="2">
                  <c:v>13.0844907461929</c:v>
                </c:pt>
                <c:pt idx="3">
                  <c:v>15.734790220041923</c:v>
                </c:pt>
                <c:pt idx="4">
                  <c:v>14.31572402876683</c:v>
                </c:pt>
                <c:pt idx="5">
                  <c:v>17.466901283220956</c:v>
                </c:pt>
                <c:pt idx="6">
                  <c:v>24.914626068805109</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11.576204728392113</c:v>
                </c:pt>
                <c:pt idx="1">
                  <c:v>15.315001397556429</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3.2377857575651059</c:v>
                </c:pt>
                <c:pt idx="1">
                  <c:v>4.2835017663846449</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43.418618984292152</c:v>
                </c:pt>
                <c:pt idx="1">
                  <c:v>53.782172347894686</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41.767390529750628</c:v>
                </c:pt>
                <c:pt idx="1">
                  <c:v>26.619324488164239</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11.148945468396569</c:v>
                </c:pt>
                <c:pt idx="1">
                  <c:v>23.119306329547193</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2.7680700651284762</c:v>
                </c:pt>
                <c:pt idx="1">
                  <c:v>5.7400818722058666</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55.48048354692105</c:v>
                </c:pt>
                <c:pt idx="1">
                  <c:v>59.900381885905745</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30.602500919553904</c:v>
                </c:pt>
                <c:pt idx="1">
                  <c:v>11.240229912341192</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13.029286843495875</c:v>
                </c:pt>
                <c:pt idx="1">
                  <c:v>23.880247347214908</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4.2975275234756998</c:v>
                </c:pt>
                <c:pt idx="1">
                  <c:v>7.8765646558233389</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52.085165828497338</c:v>
                </c:pt>
                <c:pt idx="1">
                  <c:v>65.616667298487755</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30.588019804531086</c:v>
                </c:pt>
                <c:pt idx="1">
                  <c:v>2.6265206984739962</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14.455154920763976</c:v>
                </c:pt>
                <c:pt idx="1">
                  <c:v>35.983023370614191</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4.6156376868598672</c:v>
                </c:pt>
                <c:pt idx="1">
                  <c:v>11.489645020545268</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54.686816347416425</c:v>
                </c:pt>
                <c:pt idx="1">
                  <c:v>52.527331608840541</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26.242391044959732</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30.733900869404366</c:v>
                </c:pt>
                <c:pt idx="1">
                  <c:v>58.30836131071316</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11.222367579098304</c:v>
                </c:pt>
                <c:pt idx="1">
                  <c:v>21.291077443902065</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38.274099871460294</c:v>
                </c:pt>
                <c:pt idx="1">
                  <c:v>20.400561245384779</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19.769631680037037</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11.576204728392113</c:v>
                </c:pt>
                <c:pt idx="1">
                  <c:v>15.315001397556429</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3.2377857575651059</c:v>
                </c:pt>
                <c:pt idx="1">
                  <c:v>4.2835017663846449</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43.418618984292152</c:v>
                </c:pt>
                <c:pt idx="1">
                  <c:v>53.782172347894686</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41.767390529750628</c:v>
                </c:pt>
                <c:pt idx="1">
                  <c:v>26.619324488164239</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11.148945468396569</c:v>
                </c:pt>
                <c:pt idx="1">
                  <c:v>23.119306329547193</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2.7680700651284762</c:v>
                </c:pt>
                <c:pt idx="1">
                  <c:v>5.7400818722058666</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55.48048354692105</c:v>
                </c:pt>
                <c:pt idx="1">
                  <c:v>59.900381885905745</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30.602500919553904</c:v>
                </c:pt>
                <c:pt idx="1">
                  <c:v>11.240229912341192</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13.029286843495875</c:v>
                </c:pt>
                <c:pt idx="1">
                  <c:v>23.880247347214908</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4.2975275234756998</c:v>
                </c:pt>
                <c:pt idx="1">
                  <c:v>7.8765646558233389</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52.085165828497338</c:v>
                </c:pt>
                <c:pt idx="1">
                  <c:v>65.616667298487755</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30.588019804531086</c:v>
                </c:pt>
                <c:pt idx="1">
                  <c:v>2.6265206984739962</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14.455154920763976</c:v>
                </c:pt>
                <c:pt idx="1">
                  <c:v>35.983023370614191</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4.6156376868598672</c:v>
                </c:pt>
                <c:pt idx="1">
                  <c:v>11.489645020545268</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54.686816347416425</c:v>
                </c:pt>
                <c:pt idx="1">
                  <c:v>52.527331608840541</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26.242391044959732</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30.733900869404366</c:v>
                </c:pt>
                <c:pt idx="1">
                  <c:v>58.30836131071316</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11.222367579098304</c:v>
                </c:pt>
                <c:pt idx="1">
                  <c:v>21.291077443902065</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38.274099871460294</c:v>
                </c:pt>
                <c:pt idx="1">
                  <c:v>20.400561245384779</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19.769631680037037</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16.446042414300724</c:v>
                </c:pt>
                <c:pt idx="1">
                  <c:v>15.826276189365398</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4.5063753908812689</c:v>
                </c:pt>
                <c:pt idx="1">
                  <c:v>4.3365534243685628</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55.304817104429276</c:v>
                </c:pt>
                <c:pt idx="1">
                  <c:v>49.78973748260033</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23.74276509038873</c:v>
                </c:pt>
                <c:pt idx="1">
                  <c:v>30.047432903665708</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13.020072418111177</c:v>
                </c:pt>
                <c:pt idx="1">
                  <c:v>24.559874134050141</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3.7738814340520372</c:v>
                </c:pt>
                <c:pt idx="1">
                  <c:v>7.1187048766501917</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54.204427693617617</c:v>
                </c:pt>
                <c:pt idx="1">
                  <c:v>60.699733544010769</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29.00161845421917</c:v>
                </c:pt>
                <c:pt idx="1">
                  <c:v>7.6216874452888987</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16.174387061136326</c:v>
                </c:pt>
                <c:pt idx="1">
                  <c:v>31.368827614903871</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5.4613051650573432</c:v>
                </c:pt>
                <c:pt idx="1">
                  <c:v>10.591729975765295</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49.56610929398289</c:v>
                </c:pt>
                <c:pt idx="1">
                  <c:v>58.039442409330832</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28.798198479823441</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27.232043821955582</c:v>
                </c:pt>
                <c:pt idx="1">
                  <c:v>49.892845256580038</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12.866540093555848</c:v>
                </c:pt>
                <c:pt idx="1">
                  <c:v>23.573268979458682</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29.088541181527944</c:v>
                </c:pt>
                <c:pt idx="1">
                  <c:v>26.53388576396128</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30.81287490296063</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55.973226102254188</c:v>
                </c:pt>
                <c:pt idx="1">
                  <c:v>60.187056719106792</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31.744946085873522</c:v>
                </c:pt>
                <c:pt idx="1">
                  <c:v>34.134799861723721</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11.289610305679105</c:v>
                </c:pt>
                <c:pt idx="1">
                  <c:v>5.6781434191694871</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0.99221750619318527</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29.574587181179275</c:v>
                </c:pt>
                <c:pt idx="1">
                  <c:v>37.140230993589974</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18.530375465073895</c:v>
                </c:pt>
                <c:pt idx="1">
                  <c:v>23.270736492605</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40.238432817692683</c:v>
                </c:pt>
                <c:pt idx="1">
                  <c:v>39.020917220976571</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11.656604536054147</c:v>
                </c:pt>
                <c:pt idx="1">
                  <c:v>0.56811529282845186</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43.290885364584966</c:v>
                </c:pt>
                <c:pt idx="1">
                  <c:v>45.090793654312364</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37.401054244290037</c:v>
                </c:pt>
                <c:pt idx="1">
                  <c:v>38.956080597110088</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11.582213880319301</c:v>
                </c:pt>
                <c:pt idx="1">
                  <c:v>15.953125748577548</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7.7258465108056953</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39.558652515093243</c:v>
                </c:pt>
                <c:pt idx="1">
                  <c:v>49.312191366138521</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35.21217656616993</c:v>
                </c:pt>
                <c:pt idx="1">
                  <c:v>43.894052978339616</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23.693064595906606</c:v>
                </c:pt>
                <c:pt idx="1">
                  <c:v>6.7937556555218634</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1.5361063228302214</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50.046875464298665</c:v>
                </c:pt>
                <c:pt idx="1">
                  <c:v>57.362117444850156</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34.98656227102353</c:v>
                </c:pt>
                <c:pt idx="1">
                  <c:v>40.100471315410203</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14.39450123708032</c:v>
                </c:pt>
                <c:pt idx="1">
                  <c:v>2.507039511549408</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0.57206102759748489</c:v>
                </c:pt>
                <c:pt idx="1">
                  <c:v>3.0371728190239367E-2</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70.224785352616777</c:v>
                </c:pt>
                <c:pt idx="1">
                  <c:v>73.062166743468524</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23.756597798679586</c:v>
                </c:pt>
                <c:pt idx="1">
                  <c:v>24.716465859015511</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5.8000569867964629</c:v>
                </c:pt>
                <c:pt idx="1">
                  <c:v>2.2213673975159622</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0.21855986190717047</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26.677507362563439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42.372762135816096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30.949730501620472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32.642866167975043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37.784212709625095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29.572921122399865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35.801012353964495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40.407636160667835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23.791351485367667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39.976000466325701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38.015072329381503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22.008927204292796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67.340515624733541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13.866741246484189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18.79274312878227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31.944922325314078</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37.884822684633605</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30.17025499005231</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34.181709699825142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39.106924693524967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26.711365606649885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35.219944189394518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43.150580210594448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21.629475600011041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56.679342773797572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23.393766957821828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19.9268902683806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78.659450671871369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9.7906102498579646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11.549939078270667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57.614608092700415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30.76985885288147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11.615533054418115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63.726258162227168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21.190926584358067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15.082815253414767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73.634691346924626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13.790037139317963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12.575271513757411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80.848578179533035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11.424287561389853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7.7271342590771122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85.534495192778977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7.535660608792969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6.9298441984280545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'DHS01'!$M$15:$Q$15</c:f>
              <c:strCache>
                <c:ptCount val="5"/>
                <c:pt idx="0">
                  <c:v>Poorest</c:v>
                </c:pt>
                <c:pt idx="1">
                  <c:v>Poor</c:v>
                </c:pt>
                <c:pt idx="2">
                  <c:v>Middle</c:v>
                </c:pt>
                <c:pt idx="3">
                  <c:v>Rich</c:v>
                </c:pt>
                <c:pt idx="4">
                  <c:v>Richest</c:v>
                </c:pt>
              </c:strCache>
            </c:strRef>
          </c:cat>
          <c:val>
            <c:numRef>
              <c:f>'DHS01'!$M$18:$Q$18</c:f>
              <c:numCache>
                <c:formatCode>###0.0</c:formatCode>
                <c:ptCount val="5"/>
                <c:pt idx="0">
                  <c:v>29.889468350431802</c:v>
                </c:pt>
                <c:pt idx="1">
                  <c:v>32.306428914638161</c:v>
                </c:pt>
                <c:pt idx="2">
                  <c:v>33.477308069000749</c:v>
                </c:pt>
                <c:pt idx="3">
                  <c:v>35.173290120927902</c:v>
                </c:pt>
                <c:pt idx="4">
                  <c:v>35.747541734888529</c:v>
                </c:pt>
              </c:numCache>
            </c:numRef>
          </c:val>
          <c:extLst>
            <c:ext xmlns:c16="http://schemas.microsoft.com/office/drawing/2014/chart" uri="{C3380CC4-5D6E-409C-BE32-E72D297353CC}">
              <c16:uniqueId val="{00000000-6106-4A64-8B83-BA61E49E4894}"/>
            </c:ext>
          </c:extLst>
        </c:ser>
        <c:ser>
          <c:idx val="1"/>
          <c:order val="1"/>
          <c:tx>
            <c:strRef>
              <c:f>'DHS01'!$B$19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'DHS01'!$M$15:$Q$15</c:f>
              <c:strCache>
                <c:ptCount val="5"/>
                <c:pt idx="0">
                  <c:v>Poorest</c:v>
                </c:pt>
                <c:pt idx="1">
                  <c:v>Poor</c:v>
                </c:pt>
                <c:pt idx="2">
                  <c:v>Middle</c:v>
                </c:pt>
                <c:pt idx="3">
                  <c:v>Rich</c:v>
                </c:pt>
                <c:pt idx="4">
                  <c:v>Richest</c:v>
                </c:pt>
              </c:strCache>
            </c:strRef>
          </c:cat>
          <c:val>
            <c:numRef>
              <c:f>'DHS01'!$M$19:$Q$19</c:f>
              <c:numCache>
                <c:formatCode>###0.0</c:formatCode>
                <c:ptCount val="5"/>
                <c:pt idx="0">
                  <c:v>0.74507351614541162</c:v>
                </c:pt>
                <c:pt idx="1">
                  <c:v>0.40376063899038533</c:v>
                </c:pt>
                <c:pt idx="2">
                  <c:v>0.44761228745628001</c:v>
                </c:pt>
                <c:pt idx="3">
                  <c:v>0.65243333939878156</c:v>
                </c:pt>
                <c:pt idx="4">
                  <c:v>0.4065491520804479</c:v>
                </c:pt>
              </c:numCache>
            </c:numRef>
          </c:val>
          <c:extLst>
            <c:ext xmlns:c16="http://schemas.microsoft.com/office/drawing/2014/chart" uri="{C3380CC4-5D6E-409C-BE32-E72D297353CC}">
              <c16:uniqueId val="{00000001-6106-4A64-8B83-BA61E49E4894}"/>
            </c:ext>
          </c:extLst>
        </c:ser>
        <c:ser>
          <c:idx val="2"/>
          <c:order val="2"/>
          <c:tx>
            <c:strRef>
              <c:f>'DHS01'!$B$20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'DHS01'!$M$15:$Q$15</c:f>
              <c:strCache>
                <c:ptCount val="5"/>
                <c:pt idx="0">
                  <c:v>Poorest</c:v>
                </c:pt>
                <c:pt idx="1">
                  <c:v>Poor</c:v>
                </c:pt>
                <c:pt idx="2">
                  <c:v>Middle</c:v>
                </c:pt>
                <c:pt idx="3">
                  <c:v>Rich</c:v>
                </c:pt>
                <c:pt idx="4">
                  <c:v>Richest</c:v>
                </c:pt>
              </c:strCache>
            </c:strRef>
          </c:cat>
          <c:val>
            <c:numRef>
              <c:f>'DHS01'!$M$20:$Q$20</c:f>
              <c:numCache>
                <c:formatCode>###0.0</c:formatCode>
                <c:ptCount val="5"/>
                <c:pt idx="0">
                  <c:v>56.130580181818416</c:v>
                </c:pt>
                <c:pt idx="1">
                  <c:v>59.834736412889526</c:v>
                </c:pt>
                <c:pt idx="2">
                  <c:v>61.99134436928199</c:v>
                </c:pt>
                <c:pt idx="3">
                  <c:v>62.141593629254707</c:v>
                </c:pt>
                <c:pt idx="4">
                  <c:v>61.70511738444624</c:v>
                </c:pt>
              </c:numCache>
            </c:numRef>
          </c:val>
          <c:extLst>
            <c:ext xmlns:c16="http://schemas.microsoft.com/office/drawing/2014/chart" uri="{C3380CC4-5D6E-409C-BE32-E72D297353CC}">
              <c16:uniqueId val="{00000002-6106-4A64-8B83-BA61E49E4894}"/>
            </c:ext>
          </c:extLst>
        </c:ser>
        <c:ser>
          <c:idx val="3"/>
          <c:order val="3"/>
          <c:tx>
            <c:strRef>
              <c:f>'DHS01'!$B$21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'DHS01'!$M$15:$Q$15</c:f>
              <c:strCache>
                <c:ptCount val="5"/>
                <c:pt idx="0">
                  <c:v>Poorest</c:v>
                </c:pt>
                <c:pt idx="1">
                  <c:v>Poor</c:v>
                </c:pt>
                <c:pt idx="2">
                  <c:v>Middle</c:v>
                </c:pt>
                <c:pt idx="3">
                  <c:v>Rich</c:v>
                </c:pt>
                <c:pt idx="4">
                  <c:v>Richest</c:v>
                </c:pt>
              </c:strCache>
            </c:strRef>
          </c:cat>
          <c:val>
            <c:numRef>
              <c:f>'DHS01'!$M$21:$Q$21</c:f>
              <c:numCache>
                <c:formatCode>###0.0</c:formatCode>
                <c:ptCount val="5"/>
                <c:pt idx="0">
                  <c:v>13.234877951604375</c:v>
                </c:pt>
                <c:pt idx="1">
                  <c:v>7.4550740334819317</c:v>
                </c:pt>
                <c:pt idx="2">
                  <c:v>4.0837352742609774</c:v>
                </c:pt>
                <c:pt idx="3">
                  <c:v>2.0326829104186053</c:v>
                </c:pt>
                <c:pt idx="4">
                  <c:v>2.1407917285847766</c:v>
                </c:pt>
              </c:numCache>
            </c:numRef>
          </c:val>
          <c:extLst>
            <c:ext xmlns:c16="http://schemas.microsoft.com/office/drawing/2014/chart" uri="{C3380CC4-5D6E-409C-BE32-E72D297353CC}">
              <c16:uniqueId val="{00000003-6106-4A64-8B83-BA61E49E4894}"/>
            </c:ext>
          </c:extLst>
        </c:ser>
        <c:dLbls>
          <c:showLegendKey val="0"/>
          <c:showVal val="0"/>
          <c:showCatName val="0"/>
          <c:showSerName val="0"/>
          <c:showPercent val="0"/>
          <c:showBubbleSize val="0"/>
        </c:dLbls>
        <c:gapWidth val="50"/>
        <c:overlap val="100"/>
        <c:axId val="219047424"/>
        <c:axId val="219048960"/>
      </c:barChart>
      <c:catAx>
        <c:axId val="21904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048960"/>
        <c:crosses val="autoZero"/>
        <c:auto val="1"/>
        <c:lblAlgn val="ctr"/>
        <c:lblOffset val="100"/>
        <c:tickLblSkip val="1"/>
        <c:tickMarkSkip val="1"/>
        <c:noMultiLvlLbl val="0"/>
      </c:catAx>
      <c:valAx>
        <c:axId val="2190489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04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'DHS01'!$R$15:$Z$15</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'DHS01'!$R$18:$Z$18</c:f>
              <c:numCache>
                <c:formatCode>###0.0</c:formatCode>
                <c:ptCount val="9"/>
                <c:pt idx="0">
                  <c:v>86.720676400326795</c:v>
                </c:pt>
                <c:pt idx="1">
                  <c:v>32.35934396373468</c:v>
                </c:pt>
                <c:pt idx="2">
                  <c:v>37.80091858655291</c:v>
                </c:pt>
                <c:pt idx="3">
                  <c:v>54.393276729827718</c:v>
                </c:pt>
                <c:pt idx="4">
                  <c:v>28.300468264057667</c:v>
                </c:pt>
                <c:pt idx="5">
                  <c:v>36.242441873775995</c:v>
                </c:pt>
                <c:pt idx="6">
                  <c:v>32.927462829565968</c:v>
                </c:pt>
                <c:pt idx="7">
                  <c:v>47.189290343392024</c:v>
                </c:pt>
                <c:pt idx="8">
                  <c:v>29.96954292167619</c:v>
                </c:pt>
              </c:numCache>
            </c:numRef>
          </c:val>
          <c:extLst>
            <c:ext xmlns:c16="http://schemas.microsoft.com/office/drawing/2014/chart" uri="{C3380CC4-5D6E-409C-BE32-E72D297353CC}">
              <c16:uniqueId val="{00000000-422E-4093-A960-E583A37B9CA8}"/>
            </c:ext>
          </c:extLst>
        </c:ser>
        <c:ser>
          <c:idx val="1"/>
          <c:order val="1"/>
          <c:tx>
            <c:strRef>
              <c:f>'DHS01'!$B$19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'DHS01'!$R$15:$Z$15</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'DHS01'!$R$19:$Z$19</c:f>
              <c:numCache>
                <c:formatCode>###0.0</c:formatCode>
                <c:ptCount val="9"/>
                <c:pt idx="0">
                  <c:v>2.7159432286803029</c:v>
                </c:pt>
                <c:pt idx="1">
                  <c:v>0.20161271707288542</c:v>
                </c:pt>
                <c:pt idx="2">
                  <c:v>0.49125470877766764</c:v>
                </c:pt>
                <c:pt idx="3">
                  <c:v>3.9935262209695863</c:v>
                </c:pt>
                <c:pt idx="4">
                  <c:v>0.56671958966724623</c:v>
                </c:pt>
                <c:pt idx="5">
                  <c:v>0.76119111249526117</c:v>
                </c:pt>
                <c:pt idx="6">
                  <c:v>0.12458993390206506</c:v>
                </c:pt>
                <c:pt idx="7">
                  <c:v>0.83732246057345039</c:v>
                </c:pt>
                <c:pt idx="8">
                  <c:v>0.58500570521987116</c:v>
                </c:pt>
              </c:numCache>
            </c:numRef>
          </c:val>
          <c:extLst>
            <c:ext xmlns:c16="http://schemas.microsoft.com/office/drawing/2014/chart" uri="{C3380CC4-5D6E-409C-BE32-E72D297353CC}">
              <c16:uniqueId val="{00000001-422E-4093-A960-E583A37B9CA8}"/>
            </c:ext>
          </c:extLst>
        </c:ser>
        <c:ser>
          <c:idx val="2"/>
          <c:order val="2"/>
          <c:tx>
            <c:strRef>
              <c:f>'DHS01'!$B$20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'DHS01'!$R$15:$Z$15</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'DHS01'!$R$20:$Z$20</c:f>
              <c:numCache>
                <c:formatCode>###0.0</c:formatCode>
                <c:ptCount val="9"/>
                <c:pt idx="0">
                  <c:v>10.563380370992903</c:v>
                </c:pt>
                <c:pt idx="1">
                  <c:v>33.327313638388418</c:v>
                </c:pt>
                <c:pt idx="2">
                  <c:v>49.240806851945116</c:v>
                </c:pt>
                <c:pt idx="3">
                  <c:v>41.613197049202697</c:v>
                </c:pt>
                <c:pt idx="4">
                  <c:v>71.058017547159068</c:v>
                </c:pt>
                <c:pt idx="5">
                  <c:v>52.826271824341902</c:v>
                </c:pt>
                <c:pt idx="6">
                  <c:v>65.848600750246106</c:v>
                </c:pt>
                <c:pt idx="7">
                  <c:v>51.742977181178091</c:v>
                </c:pt>
                <c:pt idx="8">
                  <c:v>46.275609310211443</c:v>
                </c:pt>
              </c:numCache>
            </c:numRef>
          </c:val>
          <c:extLst>
            <c:ext xmlns:c16="http://schemas.microsoft.com/office/drawing/2014/chart" uri="{C3380CC4-5D6E-409C-BE32-E72D297353CC}">
              <c16:uniqueId val="{00000002-422E-4093-A960-E583A37B9CA8}"/>
            </c:ext>
          </c:extLst>
        </c:ser>
        <c:ser>
          <c:idx val="3"/>
          <c:order val="3"/>
          <c:tx>
            <c:strRef>
              <c:f>'DHS01'!$B$21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'DHS01'!$R$15:$Z$15</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'DHS01'!$R$21:$Z$21</c:f>
              <c:numCache>
                <c:formatCode>###0.0</c:formatCode>
                <c:ptCount val="9"/>
                <c:pt idx="0">
                  <c:v>0</c:v>
                </c:pt>
                <c:pt idx="1">
                  <c:v>34.111729680804018</c:v>
                </c:pt>
                <c:pt idx="2">
                  <c:v>12.467019852724308</c:v>
                </c:pt>
                <c:pt idx="3">
                  <c:v>0</c:v>
                </c:pt>
                <c:pt idx="4">
                  <c:v>7.4794599116026803E-2</c:v>
                </c:pt>
                <c:pt idx="5">
                  <c:v>10.170095189386846</c:v>
                </c:pt>
                <c:pt idx="6">
                  <c:v>1.0993464862858686</c:v>
                </c:pt>
                <c:pt idx="7">
                  <c:v>0.2304100148564327</c:v>
                </c:pt>
                <c:pt idx="8">
                  <c:v>23.169842062892496</c:v>
                </c:pt>
              </c:numCache>
            </c:numRef>
          </c:val>
          <c:extLst>
            <c:ext xmlns:c16="http://schemas.microsoft.com/office/drawing/2014/chart" uri="{C3380CC4-5D6E-409C-BE32-E72D297353CC}">
              <c16:uniqueId val="{00000003-422E-4093-A960-E583A37B9CA8}"/>
            </c:ext>
          </c:extLst>
        </c:ser>
        <c:dLbls>
          <c:showLegendKey val="0"/>
          <c:showVal val="0"/>
          <c:showCatName val="0"/>
          <c:showSerName val="0"/>
          <c:showPercent val="0"/>
          <c:showBubbleSize val="0"/>
        </c:dLbls>
        <c:gapWidth val="50"/>
        <c:overlap val="100"/>
        <c:axId val="219163648"/>
        <c:axId val="219177728"/>
      </c:barChart>
      <c:catAx>
        <c:axId val="219163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77728"/>
        <c:crosses val="autoZero"/>
        <c:auto val="1"/>
        <c:lblAlgn val="ctr"/>
        <c:lblOffset val="100"/>
        <c:tickLblSkip val="1"/>
        <c:tickMarkSkip val="1"/>
        <c:noMultiLvlLbl val="0"/>
      </c:catAx>
      <c:valAx>
        <c:axId val="2191777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63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'DHS01'!$C$15:$G$15</c:f>
              <c:strCache>
                <c:ptCount val="5"/>
                <c:pt idx="0">
                  <c:v>Poorest</c:v>
                </c:pt>
                <c:pt idx="1">
                  <c:v>Poor</c:v>
                </c:pt>
                <c:pt idx="2">
                  <c:v>Middle</c:v>
                </c:pt>
                <c:pt idx="3">
                  <c:v>Rich</c:v>
                </c:pt>
                <c:pt idx="4">
                  <c:v>Richest</c:v>
                </c:pt>
              </c:strCache>
            </c:strRef>
          </c:cat>
          <c:val>
            <c:numRef>
              <c:f>'DHS01'!$C$18:$G$18</c:f>
              <c:numCache>
                <c:formatCode>###0.0</c:formatCode>
                <c:ptCount val="5"/>
                <c:pt idx="0">
                  <c:v>36.942910527462594</c:v>
                </c:pt>
                <c:pt idx="1">
                  <c:v>35.207223212660089</c:v>
                </c:pt>
                <c:pt idx="2">
                  <c:v>31.591168674223194</c:v>
                </c:pt>
                <c:pt idx="3">
                  <c:v>35.402729944142656</c:v>
                </c:pt>
                <c:pt idx="4">
                  <c:v>76.897430991321173</c:v>
                </c:pt>
              </c:numCache>
            </c:numRef>
          </c:val>
          <c:extLst>
            <c:ext xmlns:c16="http://schemas.microsoft.com/office/drawing/2014/chart" uri="{C3380CC4-5D6E-409C-BE32-E72D297353CC}">
              <c16:uniqueId val="{00000000-1BE2-4053-8500-6AD039547F08}"/>
            </c:ext>
          </c:extLst>
        </c:ser>
        <c:ser>
          <c:idx val="1"/>
          <c:order val="1"/>
          <c:tx>
            <c:strRef>
              <c:f>'DHS01'!$B$19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'DHS01'!$C$15:$G$15</c:f>
              <c:strCache>
                <c:ptCount val="5"/>
                <c:pt idx="0">
                  <c:v>Poorest</c:v>
                </c:pt>
                <c:pt idx="1">
                  <c:v>Poor</c:v>
                </c:pt>
                <c:pt idx="2">
                  <c:v>Middle</c:v>
                </c:pt>
                <c:pt idx="3">
                  <c:v>Rich</c:v>
                </c:pt>
                <c:pt idx="4">
                  <c:v>Richest</c:v>
                </c:pt>
              </c:strCache>
            </c:strRef>
          </c:cat>
          <c:val>
            <c:numRef>
              <c:f>'DHS01'!$C$19:$G$19</c:f>
              <c:numCache>
                <c:formatCode>###0.0</c:formatCode>
                <c:ptCount val="5"/>
                <c:pt idx="0">
                  <c:v>0.7123276260706054</c:v>
                </c:pt>
                <c:pt idx="1">
                  <c:v>0.47326082179642431</c:v>
                </c:pt>
                <c:pt idx="2">
                  <c:v>0.59703100458409397</c:v>
                </c:pt>
                <c:pt idx="3">
                  <c:v>0.38474240833600098</c:v>
                </c:pt>
                <c:pt idx="4">
                  <c:v>1.8209971484810068</c:v>
                </c:pt>
              </c:numCache>
            </c:numRef>
          </c:val>
          <c:extLst>
            <c:ext xmlns:c16="http://schemas.microsoft.com/office/drawing/2014/chart" uri="{C3380CC4-5D6E-409C-BE32-E72D297353CC}">
              <c16:uniqueId val="{00000001-1BE2-4053-8500-6AD039547F08}"/>
            </c:ext>
          </c:extLst>
        </c:ser>
        <c:ser>
          <c:idx val="2"/>
          <c:order val="2"/>
          <c:tx>
            <c:strRef>
              <c:f>'DHS01'!$B$20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'DHS01'!$C$15:$G$15</c:f>
              <c:strCache>
                <c:ptCount val="5"/>
                <c:pt idx="0">
                  <c:v>Poorest</c:v>
                </c:pt>
                <c:pt idx="1">
                  <c:v>Poor</c:v>
                </c:pt>
                <c:pt idx="2">
                  <c:v>Middle</c:v>
                </c:pt>
                <c:pt idx="3">
                  <c:v>Rich</c:v>
                </c:pt>
                <c:pt idx="4">
                  <c:v>Richest</c:v>
                </c:pt>
              </c:strCache>
            </c:strRef>
          </c:cat>
          <c:val>
            <c:numRef>
              <c:f>'DHS01'!$C$20:$G$20</c:f>
              <c:numCache>
                <c:formatCode>###0.0</c:formatCode>
                <c:ptCount val="5"/>
                <c:pt idx="0">
                  <c:v>59.021503157369928</c:v>
                </c:pt>
                <c:pt idx="1">
                  <c:v>61.808043361644806</c:v>
                </c:pt>
                <c:pt idx="2">
                  <c:v>61.318737417693924</c:v>
                </c:pt>
                <c:pt idx="3">
                  <c:v>52.853182337128572</c:v>
                </c:pt>
                <c:pt idx="4">
                  <c:v>21.00776169306944</c:v>
                </c:pt>
              </c:numCache>
            </c:numRef>
          </c:val>
          <c:extLst>
            <c:ext xmlns:c16="http://schemas.microsoft.com/office/drawing/2014/chart" uri="{C3380CC4-5D6E-409C-BE32-E72D297353CC}">
              <c16:uniqueId val="{00000002-1BE2-4053-8500-6AD039547F08}"/>
            </c:ext>
          </c:extLst>
        </c:ser>
        <c:ser>
          <c:idx val="3"/>
          <c:order val="3"/>
          <c:tx>
            <c:strRef>
              <c:f>'DHS01'!$B$21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'DHS01'!$C$15:$G$15</c:f>
              <c:strCache>
                <c:ptCount val="5"/>
                <c:pt idx="0">
                  <c:v>Poorest</c:v>
                </c:pt>
                <c:pt idx="1">
                  <c:v>Poor</c:v>
                </c:pt>
                <c:pt idx="2">
                  <c:v>Middle</c:v>
                </c:pt>
                <c:pt idx="3">
                  <c:v>Rich</c:v>
                </c:pt>
                <c:pt idx="4">
                  <c:v>Richest</c:v>
                </c:pt>
              </c:strCache>
            </c:strRef>
          </c:cat>
          <c:val>
            <c:numRef>
              <c:f>'DHS01'!$C$21:$G$21</c:f>
              <c:numCache>
                <c:formatCode>###0.0</c:formatCode>
                <c:ptCount val="5"/>
                <c:pt idx="0">
                  <c:v>3.3232586890968778</c:v>
                </c:pt>
                <c:pt idx="1">
                  <c:v>2.5114726038986839</c:v>
                </c:pt>
                <c:pt idx="2">
                  <c:v>6.4930629034987888</c:v>
                </c:pt>
                <c:pt idx="3">
                  <c:v>11.359345310392772</c:v>
                </c:pt>
                <c:pt idx="4">
                  <c:v>0.27381016712837358</c:v>
                </c:pt>
              </c:numCache>
            </c:numRef>
          </c:val>
          <c:extLst>
            <c:ext xmlns:c16="http://schemas.microsoft.com/office/drawing/2014/chart" uri="{C3380CC4-5D6E-409C-BE32-E72D297353CC}">
              <c16:uniqueId val="{00000003-1BE2-4053-8500-6AD039547F08}"/>
            </c:ext>
          </c:extLst>
        </c:ser>
        <c:dLbls>
          <c:showLegendKey val="0"/>
          <c:showVal val="0"/>
          <c:showCatName val="0"/>
          <c:showSerName val="0"/>
          <c:showPercent val="0"/>
          <c:showBubbleSize val="0"/>
        </c:dLbls>
        <c:gapWidth val="50"/>
        <c:overlap val="100"/>
        <c:axId val="219415296"/>
        <c:axId val="219416832"/>
      </c:barChart>
      <c:catAx>
        <c:axId val="219415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16832"/>
        <c:crosses val="autoZero"/>
        <c:auto val="1"/>
        <c:lblAlgn val="ctr"/>
        <c:lblOffset val="100"/>
        <c:tickLblSkip val="1"/>
        <c:tickMarkSkip val="1"/>
        <c:noMultiLvlLbl val="0"/>
      </c:catAx>
      <c:valAx>
        <c:axId val="219416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15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'DHS01'!$R$121:$Z$121</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'DHS01'!$R$124:$Z$124</c:f>
              <c:numCache>
                <c:formatCode>###0.0</c:formatCode>
                <c:ptCount val="9"/>
                <c:pt idx="0">
                  <c:v>57.63394249663574</c:v>
                </c:pt>
                <c:pt idx="1">
                  <c:v>34.034012481093889</c:v>
                </c:pt>
                <c:pt idx="2">
                  <c:v>34.224634199571852</c:v>
                </c:pt>
                <c:pt idx="3">
                  <c:v>42.045417057089445</c:v>
                </c:pt>
                <c:pt idx="4">
                  <c:v>21.658982119924755</c:v>
                </c:pt>
                <c:pt idx="5">
                  <c:v>19.79910821099546</c:v>
                </c:pt>
                <c:pt idx="6">
                  <c:v>27.748684006491214</c:v>
                </c:pt>
                <c:pt idx="7">
                  <c:v>27.302531053525268</c:v>
                </c:pt>
                <c:pt idx="8">
                  <c:v>19.950344131012447</c:v>
                </c:pt>
              </c:numCache>
            </c:numRef>
          </c:val>
          <c:extLst>
            <c:ext xmlns:c16="http://schemas.microsoft.com/office/drawing/2014/chart" uri="{C3380CC4-5D6E-409C-BE32-E72D297353CC}">
              <c16:uniqueId val="{00000000-FE4F-4EDC-9CA7-38A13200AB8A}"/>
            </c:ext>
          </c:extLst>
        </c:ser>
        <c:ser>
          <c:idx val="1"/>
          <c:order val="1"/>
          <c:tx>
            <c:strRef>
              <c:f>'DHS01'!$B$125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'DHS01'!$R$121:$Z$121</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'DHS01'!$R$125:$Z$125</c:f>
              <c:numCache>
                <c:formatCode>###0.0</c:formatCode>
                <c:ptCount val="9"/>
                <c:pt idx="0">
                  <c:v>31.934700888578359</c:v>
                </c:pt>
                <c:pt idx="1">
                  <c:v>10.415626001412404</c:v>
                </c:pt>
                <c:pt idx="2">
                  <c:v>6.0289337816796698</c:v>
                </c:pt>
                <c:pt idx="3">
                  <c:v>7.3175423661817103</c:v>
                </c:pt>
                <c:pt idx="4">
                  <c:v>4.8498046207692695</c:v>
                </c:pt>
                <c:pt idx="5">
                  <c:v>6.8812617558783771</c:v>
                </c:pt>
                <c:pt idx="6">
                  <c:v>4.3404275362321973</c:v>
                </c:pt>
                <c:pt idx="7">
                  <c:v>7.0696816697747238</c:v>
                </c:pt>
                <c:pt idx="8">
                  <c:v>4.13916727715619</c:v>
                </c:pt>
              </c:numCache>
            </c:numRef>
          </c:val>
          <c:extLst>
            <c:ext xmlns:c16="http://schemas.microsoft.com/office/drawing/2014/chart" uri="{C3380CC4-5D6E-409C-BE32-E72D297353CC}">
              <c16:uniqueId val="{00000001-FE4F-4EDC-9CA7-38A13200AB8A}"/>
            </c:ext>
          </c:extLst>
        </c:ser>
        <c:ser>
          <c:idx val="2"/>
          <c:order val="2"/>
          <c:tx>
            <c:strRef>
              <c:f>'DHS01'!$B$126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'DHS01'!$R$121:$Z$121</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'DHS01'!$R$126:$Z$126</c:f>
              <c:numCache>
                <c:formatCode>###0.0</c:formatCode>
                <c:ptCount val="9"/>
                <c:pt idx="0">
                  <c:v>10.332817761762854</c:v>
                </c:pt>
                <c:pt idx="1">
                  <c:v>16.563888998462403</c:v>
                </c:pt>
                <c:pt idx="2">
                  <c:v>45.494081174359962</c:v>
                </c:pt>
                <c:pt idx="3">
                  <c:v>36.330219289752335</c:v>
                </c:pt>
                <c:pt idx="4">
                  <c:v>56.892235244726656</c:v>
                </c:pt>
                <c:pt idx="5">
                  <c:v>22.700800083435368</c:v>
                </c:pt>
                <c:pt idx="6">
                  <c:v>52.604962986994011</c:v>
                </c:pt>
                <c:pt idx="7">
                  <c:v>44.39426354427053</c:v>
                </c:pt>
                <c:pt idx="8">
                  <c:v>30.749284482034582</c:v>
                </c:pt>
              </c:numCache>
            </c:numRef>
          </c:val>
          <c:extLst>
            <c:ext xmlns:c16="http://schemas.microsoft.com/office/drawing/2014/chart" uri="{C3380CC4-5D6E-409C-BE32-E72D297353CC}">
              <c16:uniqueId val="{00000002-FE4F-4EDC-9CA7-38A13200AB8A}"/>
            </c:ext>
          </c:extLst>
        </c:ser>
        <c:ser>
          <c:idx val="3"/>
          <c:order val="3"/>
          <c:tx>
            <c:strRef>
              <c:f>'DHS01'!$B$127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'DHS01'!$R$121:$Z$121</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'DHS01'!$R$127:$Z$127</c:f>
              <c:numCache>
                <c:formatCode>###0.0</c:formatCode>
                <c:ptCount val="9"/>
                <c:pt idx="0">
                  <c:v>9.8538853023044853E-2</c:v>
                </c:pt>
                <c:pt idx="1">
                  <c:v>38.98647251903131</c:v>
                </c:pt>
                <c:pt idx="2">
                  <c:v>14.252350844388516</c:v>
                </c:pt>
                <c:pt idx="3">
                  <c:v>14.306821286976511</c:v>
                </c:pt>
                <c:pt idx="4">
                  <c:v>16.59897801457932</c:v>
                </c:pt>
                <c:pt idx="5">
                  <c:v>50.618829949690792</c:v>
                </c:pt>
                <c:pt idx="6">
                  <c:v>15.305925470282578</c:v>
                </c:pt>
                <c:pt idx="7">
                  <c:v>21.233523732429475</c:v>
                </c:pt>
                <c:pt idx="8">
                  <c:v>45.161204109796785</c:v>
                </c:pt>
              </c:numCache>
            </c:numRef>
          </c:val>
          <c:extLst>
            <c:ext xmlns:c16="http://schemas.microsoft.com/office/drawing/2014/chart" uri="{C3380CC4-5D6E-409C-BE32-E72D297353CC}">
              <c16:uniqueId val="{00000003-FE4F-4EDC-9CA7-38A13200AB8A}"/>
            </c:ext>
          </c:extLst>
        </c:ser>
        <c:dLbls>
          <c:showLegendKey val="0"/>
          <c:showVal val="0"/>
          <c:showCatName val="0"/>
          <c:showSerName val="0"/>
          <c:showPercent val="0"/>
          <c:showBubbleSize val="0"/>
        </c:dLbls>
        <c:gapWidth val="50"/>
        <c:overlap val="100"/>
        <c:axId val="219676672"/>
        <c:axId val="219678208"/>
      </c:barChart>
      <c:catAx>
        <c:axId val="219676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78208"/>
        <c:crosses val="autoZero"/>
        <c:auto val="1"/>
        <c:lblAlgn val="ctr"/>
        <c:lblOffset val="100"/>
        <c:tickLblSkip val="1"/>
        <c:tickMarkSkip val="1"/>
        <c:noMultiLvlLbl val="0"/>
      </c:catAx>
      <c:valAx>
        <c:axId val="219678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76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'DHS01'!$M$221:$Q$221</c:f>
              <c:strCache>
                <c:ptCount val="5"/>
                <c:pt idx="0">
                  <c:v>Poorest</c:v>
                </c:pt>
                <c:pt idx="1">
                  <c:v>Poor</c:v>
                </c:pt>
                <c:pt idx="2">
                  <c:v>Middle</c:v>
                </c:pt>
                <c:pt idx="3">
                  <c:v>Rich</c:v>
                </c:pt>
                <c:pt idx="4">
                  <c:v>Richest</c:v>
                </c:pt>
              </c:strCache>
            </c:strRef>
          </c:cat>
          <c:val>
            <c:numRef>
              <c:f>'DHS01'!$M$222:$Q$222</c:f>
              <c:numCache>
                <c:formatCode>###0.0</c:formatCode>
                <c:ptCount val="5"/>
                <c:pt idx="0">
                  <c:v>6.8620008480184724</c:v>
                </c:pt>
                <c:pt idx="1">
                  <c:v>11.001067676717106</c:v>
                </c:pt>
                <c:pt idx="2">
                  <c:v>6.0112185715836191</c:v>
                </c:pt>
                <c:pt idx="3">
                  <c:v>5.514541856974728</c:v>
                </c:pt>
                <c:pt idx="4">
                  <c:v>7.3731461402133078</c:v>
                </c:pt>
              </c:numCache>
            </c:numRef>
          </c:val>
          <c:extLst>
            <c:ext xmlns:c16="http://schemas.microsoft.com/office/drawing/2014/chart" uri="{C3380CC4-5D6E-409C-BE32-E72D297353CC}">
              <c16:uniqueId val="{00000000-5FEA-42CF-AF86-0D1FD94D2A5E}"/>
            </c:ext>
          </c:extLst>
        </c:ser>
        <c:ser>
          <c:idx val="1"/>
          <c:order val="1"/>
          <c:tx>
            <c:strRef>
              <c:f>'DHS01'!$B$223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'DHS01'!$M$221:$Q$221</c:f>
              <c:strCache>
                <c:ptCount val="5"/>
                <c:pt idx="0">
                  <c:v>Poorest</c:v>
                </c:pt>
                <c:pt idx="1">
                  <c:v>Poor</c:v>
                </c:pt>
                <c:pt idx="2">
                  <c:v>Middle</c:v>
                </c:pt>
                <c:pt idx="3">
                  <c:v>Rich</c:v>
                </c:pt>
                <c:pt idx="4">
                  <c:v>Richest</c:v>
                </c:pt>
              </c:strCache>
            </c:strRef>
          </c:cat>
          <c:val>
            <c:numRef>
              <c:f>'DHS01'!$M$223:$Q$223</c:f>
              <c:numCache>
                <c:formatCode>###0.0</c:formatCode>
                <c:ptCount val="5"/>
                <c:pt idx="0">
                  <c:v>80.525670490079278</c:v>
                </c:pt>
                <c:pt idx="1">
                  <c:v>79.392228165424669</c:v>
                </c:pt>
                <c:pt idx="2">
                  <c:v>84.853653829187152</c:v>
                </c:pt>
                <c:pt idx="3">
                  <c:v>85.433806968941724</c:v>
                </c:pt>
                <c:pt idx="4">
                  <c:v>81.391283836240007</c:v>
                </c:pt>
              </c:numCache>
            </c:numRef>
          </c:val>
          <c:extLst>
            <c:ext xmlns:c16="http://schemas.microsoft.com/office/drawing/2014/chart" uri="{C3380CC4-5D6E-409C-BE32-E72D297353CC}">
              <c16:uniqueId val="{00000001-5FEA-42CF-AF86-0D1FD94D2A5E}"/>
            </c:ext>
          </c:extLst>
        </c:ser>
        <c:ser>
          <c:idx val="2"/>
          <c:order val="2"/>
          <c:tx>
            <c:strRef>
              <c:f>'DHS01'!$B$224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'DHS01'!$M$221:$Q$221</c:f>
              <c:strCache>
                <c:ptCount val="5"/>
                <c:pt idx="0">
                  <c:v>Poorest</c:v>
                </c:pt>
                <c:pt idx="1">
                  <c:v>Poor</c:v>
                </c:pt>
                <c:pt idx="2">
                  <c:v>Middle</c:v>
                </c:pt>
                <c:pt idx="3">
                  <c:v>Rich</c:v>
                </c:pt>
                <c:pt idx="4">
                  <c:v>Richest</c:v>
                </c:pt>
              </c:strCache>
            </c:strRef>
          </c:cat>
          <c:val>
            <c:numRef>
              <c:f>'DHS01'!$M$224:$Q$224</c:f>
              <c:numCache>
                <c:formatCode>###0.0</c:formatCode>
                <c:ptCount val="5"/>
                <c:pt idx="0">
                  <c:v>12.612328661901669</c:v>
                </c:pt>
                <c:pt idx="1">
                  <c:v>9.6067041578583918</c:v>
                </c:pt>
                <c:pt idx="2">
                  <c:v>9.135127599229321</c:v>
                </c:pt>
                <c:pt idx="3">
                  <c:v>9.0516511740834638</c:v>
                </c:pt>
                <c:pt idx="4">
                  <c:v>11.235570023546856</c:v>
                </c:pt>
              </c:numCache>
            </c:numRef>
          </c:val>
          <c:extLst>
            <c:ext xmlns:c16="http://schemas.microsoft.com/office/drawing/2014/chart" uri="{C3380CC4-5D6E-409C-BE32-E72D297353CC}">
              <c16:uniqueId val="{00000002-5FEA-42CF-AF86-0D1FD94D2A5E}"/>
            </c:ext>
          </c:extLst>
        </c:ser>
        <c:dLbls>
          <c:showLegendKey val="0"/>
          <c:showVal val="0"/>
          <c:showCatName val="0"/>
          <c:showSerName val="0"/>
          <c:showPercent val="0"/>
          <c:showBubbleSize val="0"/>
        </c:dLbls>
        <c:gapWidth val="50"/>
        <c:overlap val="100"/>
        <c:axId val="221017984"/>
        <c:axId val="221019520"/>
      </c:barChart>
      <c:catAx>
        <c:axId val="221017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19520"/>
        <c:crosses val="autoZero"/>
        <c:auto val="1"/>
        <c:lblAlgn val="ctr"/>
        <c:lblOffset val="100"/>
        <c:tickLblSkip val="1"/>
        <c:tickMarkSkip val="1"/>
        <c:noMultiLvlLbl val="0"/>
      </c:catAx>
      <c:valAx>
        <c:axId val="221019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17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'DHS01'!$R$221:$Z$221</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'DHS01'!$R$222:$Z$222</c:f>
              <c:numCache>
                <c:formatCode>###0.0</c:formatCode>
                <c:ptCount val="9"/>
                <c:pt idx="0">
                  <c:v>28.277718963241732</c:v>
                </c:pt>
                <c:pt idx="1">
                  <c:v>8.2347777327986744</c:v>
                </c:pt>
                <c:pt idx="2">
                  <c:v>16.434391889521343</c:v>
                </c:pt>
                <c:pt idx="3">
                  <c:v>11.439298901418121</c:v>
                </c:pt>
                <c:pt idx="4">
                  <c:v>9.9751550287673716</c:v>
                </c:pt>
                <c:pt idx="5">
                  <c:v>3.173490998590907</c:v>
                </c:pt>
                <c:pt idx="6">
                  <c:v>4.0864445148144179</c:v>
                </c:pt>
                <c:pt idx="7">
                  <c:v>8.591144980422472</c:v>
                </c:pt>
                <c:pt idx="8">
                  <c:v>4.4698930688270577</c:v>
                </c:pt>
              </c:numCache>
            </c:numRef>
          </c:val>
          <c:extLst>
            <c:ext xmlns:c16="http://schemas.microsoft.com/office/drawing/2014/chart" uri="{C3380CC4-5D6E-409C-BE32-E72D297353CC}">
              <c16:uniqueId val="{00000000-5BC9-4595-B3C3-D1E9BA9A5E44}"/>
            </c:ext>
          </c:extLst>
        </c:ser>
        <c:ser>
          <c:idx val="1"/>
          <c:order val="1"/>
          <c:tx>
            <c:strRef>
              <c:f>'DHS01'!$B$223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'DHS01'!$R$221:$Z$221</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'DHS01'!$R$223:$Z$223</c:f>
              <c:numCache>
                <c:formatCode>###0.0</c:formatCode>
                <c:ptCount val="9"/>
                <c:pt idx="0">
                  <c:v>62.714206378839265</c:v>
                </c:pt>
                <c:pt idx="1">
                  <c:v>86.644930189928019</c:v>
                </c:pt>
                <c:pt idx="2">
                  <c:v>71.785827743151216</c:v>
                </c:pt>
                <c:pt idx="3">
                  <c:v>86.348920355324637</c:v>
                </c:pt>
                <c:pt idx="4">
                  <c:v>87.305440772819225</c:v>
                </c:pt>
                <c:pt idx="5">
                  <c:v>78.898098739569917</c:v>
                </c:pt>
                <c:pt idx="6">
                  <c:v>93.201408813949854</c:v>
                </c:pt>
                <c:pt idx="7">
                  <c:v>72.560901368757115</c:v>
                </c:pt>
                <c:pt idx="8">
                  <c:v>89.623496848473565</c:v>
                </c:pt>
              </c:numCache>
            </c:numRef>
          </c:val>
          <c:extLst>
            <c:ext xmlns:c16="http://schemas.microsoft.com/office/drawing/2014/chart" uri="{C3380CC4-5D6E-409C-BE32-E72D297353CC}">
              <c16:uniqueId val="{00000001-5BC9-4595-B3C3-D1E9BA9A5E44}"/>
            </c:ext>
          </c:extLst>
        </c:ser>
        <c:ser>
          <c:idx val="2"/>
          <c:order val="2"/>
          <c:tx>
            <c:strRef>
              <c:f>'DHS01'!$B$224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'DHS01'!$R$221:$Z$221</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'DHS01'!$R$224:$Z$224</c:f>
              <c:numCache>
                <c:formatCode>###0.0</c:formatCode>
                <c:ptCount val="9"/>
                <c:pt idx="0">
                  <c:v>9.0080746579188649</c:v>
                </c:pt>
                <c:pt idx="1">
                  <c:v>5.120292077273275</c:v>
                </c:pt>
                <c:pt idx="2">
                  <c:v>11.779780367327483</c:v>
                </c:pt>
                <c:pt idx="3">
                  <c:v>2.2117807432572008</c:v>
                </c:pt>
                <c:pt idx="4">
                  <c:v>2.7194041984133208</c:v>
                </c:pt>
                <c:pt idx="5">
                  <c:v>17.928410261839627</c:v>
                </c:pt>
                <c:pt idx="6">
                  <c:v>2.7121466712354896</c:v>
                </c:pt>
                <c:pt idx="7">
                  <c:v>18.847953650820539</c:v>
                </c:pt>
                <c:pt idx="8">
                  <c:v>5.906610082699264</c:v>
                </c:pt>
              </c:numCache>
            </c:numRef>
          </c:val>
          <c:extLst>
            <c:ext xmlns:c16="http://schemas.microsoft.com/office/drawing/2014/chart" uri="{C3380CC4-5D6E-409C-BE32-E72D297353CC}">
              <c16:uniqueId val="{00000002-5BC9-4595-B3C3-D1E9BA9A5E44}"/>
            </c:ext>
          </c:extLst>
        </c:ser>
        <c:dLbls>
          <c:showLegendKey val="0"/>
          <c:showVal val="0"/>
          <c:showCatName val="0"/>
          <c:showSerName val="0"/>
          <c:showPercent val="0"/>
          <c:showBubbleSize val="0"/>
        </c:dLbls>
        <c:gapWidth val="50"/>
        <c:overlap val="100"/>
        <c:axId val="221042944"/>
        <c:axId val="229965824"/>
      </c:barChart>
      <c:catAx>
        <c:axId val="221042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65824"/>
        <c:crosses val="autoZero"/>
        <c:auto val="1"/>
        <c:lblAlgn val="ctr"/>
        <c:lblOffset val="100"/>
        <c:tickLblSkip val="1"/>
        <c:tickMarkSkip val="1"/>
        <c:noMultiLvlLbl val="0"/>
      </c:catAx>
      <c:valAx>
        <c:axId val="229965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42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'DHS01'!$C$221:$G$221</c:f>
              <c:strCache>
                <c:ptCount val="5"/>
                <c:pt idx="0">
                  <c:v>Poorest</c:v>
                </c:pt>
                <c:pt idx="1">
                  <c:v>Poor</c:v>
                </c:pt>
                <c:pt idx="2">
                  <c:v>Middle</c:v>
                </c:pt>
                <c:pt idx="3">
                  <c:v>Rich</c:v>
                </c:pt>
                <c:pt idx="4">
                  <c:v>Richest</c:v>
                </c:pt>
              </c:strCache>
            </c:strRef>
          </c:cat>
          <c:val>
            <c:numRef>
              <c:f>'DHS01'!$C$222:$G$222</c:f>
              <c:numCache>
                <c:formatCode>###0.0</c:formatCode>
                <c:ptCount val="5"/>
                <c:pt idx="0">
                  <c:v>7.1366854257892447</c:v>
                </c:pt>
                <c:pt idx="1">
                  <c:v>5.5885731507096112</c:v>
                </c:pt>
                <c:pt idx="2">
                  <c:v>9.4386112632439776</c:v>
                </c:pt>
                <c:pt idx="3">
                  <c:v>7.5219295618535433</c:v>
                </c:pt>
                <c:pt idx="4">
                  <c:v>23.993960040329128</c:v>
                </c:pt>
              </c:numCache>
            </c:numRef>
          </c:val>
          <c:extLst>
            <c:ext xmlns:c16="http://schemas.microsoft.com/office/drawing/2014/chart" uri="{C3380CC4-5D6E-409C-BE32-E72D297353CC}">
              <c16:uniqueId val="{00000000-1FD9-486C-8C85-E6C814B91C9C}"/>
            </c:ext>
          </c:extLst>
        </c:ser>
        <c:ser>
          <c:idx val="1"/>
          <c:order val="1"/>
          <c:tx>
            <c:strRef>
              <c:f>'DHS01'!$B$223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'DHS01'!$C$221:$G$221</c:f>
              <c:strCache>
                <c:ptCount val="5"/>
                <c:pt idx="0">
                  <c:v>Poorest</c:v>
                </c:pt>
                <c:pt idx="1">
                  <c:v>Poor</c:v>
                </c:pt>
                <c:pt idx="2">
                  <c:v>Middle</c:v>
                </c:pt>
                <c:pt idx="3">
                  <c:v>Rich</c:v>
                </c:pt>
                <c:pt idx="4">
                  <c:v>Richest</c:v>
                </c:pt>
              </c:strCache>
            </c:strRef>
          </c:cat>
          <c:val>
            <c:numRef>
              <c:f>'DHS01'!$C$223:$G$223</c:f>
              <c:numCache>
                <c:formatCode>###0.0</c:formatCode>
                <c:ptCount val="5"/>
                <c:pt idx="0">
                  <c:v>80.403488527507477</c:v>
                </c:pt>
                <c:pt idx="1">
                  <c:v>85.804480542746575</c:v>
                </c:pt>
                <c:pt idx="2">
                  <c:v>80.398948730944724</c:v>
                </c:pt>
                <c:pt idx="3">
                  <c:v>80.29386001650947</c:v>
                </c:pt>
                <c:pt idx="4">
                  <c:v>67.562333310103185</c:v>
                </c:pt>
              </c:numCache>
            </c:numRef>
          </c:val>
          <c:extLst>
            <c:ext xmlns:c16="http://schemas.microsoft.com/office/drawing/2014/chart" uri="{C3380CC4-5D6E-409C-BE32-E72D297353CC}">
              <c16:uniqueId val="{00000001-1FD9-486C-8C85-E6C814B91C9C}"/>
            </c:ext>
          </c:extLst>
        </c:ser>
        <c:ser>
          <c:idx val="2"/>
          <c:order val="2"/>
          <c:tx>
            <c:strRef>
              <c:f>'DHS01'!$B$224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'DHS01'!$C$221:$G$221</c:f>
              <c:strCache>
                <c:ptCount val="5"/>
                <c:pt idx="0">
                  <c:v>Poorest</c:v>
                </c:pt>
                <c:pt idx="1">
                  <c:v>Poor</c:v>
                </c:pt>
                <c:pt idx="2">
                  <c:v>Middle</c:v>
                </c:pt>
                <c:pt idx="3">
                  <c:v>Rich</c:v>
                </c:pt>
                <c:pt idx="4">
                  <c:v>Richest</c:v>
                </c:pt>
              </c:strCache>
            </c:strRef>
          </c:cat>
          <c:val>
            <c:numRef>
              <c:f>'DHS01'!$C$224:$G$224</c:f>
              <c:numCache>
                <c:formatCode>###0.0</c:formatCode>
                <c:ptCount val="5"/>
                <c:pt idx="0">
                  <c:v>12.459826046703411</c:v>
                </c:pt>
                <c:pt idx="1">
                  <c:v>8.6069463065437635</c:v>
                </c:pt>
                <c:pt idx="2">
                  <c:v>10.162440005811368</c:v>
                </c:pt>
                <c:pt idx="3">
                  <c:v>12.184210421637051</c:v>
                </c:pt>
                <c:pt idx="4">
                  <c:v>8.4437066495678064</c:v>
                </c:pt>
              </c:numCache>
            </c:numRef>
          </c:val>
          <c:extLst>
            <c:ext xmlns:c16="http://schemas.microsoft.com/office/drawing/2014/chart" uri="{C3380CC4-5D6E-409C-BE32-E72D297353CC}">
              <c16:uniqueId val="{00000002-1FD9-486C-8C85-E6C814B91C9C}"/>
            </c:ext>
          </c:extLst>
        </c:ser>
        <c:dLbls>
          <c:showLegendKey val="0"/>
          <c:showVal val="0"/>
          <c:showCatName val="0"/>
          <c:showSerName val="0"/>
          <c:showPercent val="0"/>
          <c:showBubbleSize val="0"/>
        </c:dLbls>
        <c:gapWidth val="50"/>
        <c:overlap val="100"/>
        <c:axId val="230001280"/>
        <c:axId val="230015360"/>
      </c:barChart>
      <c:catAx>
        <c:axId val="230001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15360"/>
        <c:crosses val="autoZero"/>
        <c:auto val="1"/>
        <c:lblAlgn val="ctr"/>
        <c:lblOffset val="100"/>
        <c:tickLblSkip val="1"/>
        <c:tickMarkSkip val="1"/>
        <c:noMultiLvlLbl val="0"/>
      </c:catAx>
      <c:valAx>
        <c:axId val="230015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012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'DHS01'!$H$15:$L$15</c:f>
              <c:strCache>
                <c:ptCount val="5"/>
                <c:pt idx="0">
                  <c:v>Poorest</c:v>
                </c:pt>
                <c:pt idx="1">
                  <c:v>Poor</c:v>
                </c:pt>
                <c:pt idx="2">
                  <c:v>Middle</c:v>
                </c:pt>
                <c:pt idx="3">
                  <c:v>Rich</c:v>
                </c:pt>
                <c:pt idx="4">
                  <c:v>Richest</c:v>
                </c:pt>
              </c:strCache>
            </c:strRef>
          </c:cat>
          <c:val>
            <c:numRef>
              <c:f>'DHS01'!$H$18:$L$18</c:f>
              <c:numCache>
                <c:formatCode>###0.0</c:formatCode>
                <c:ptCount val="5"/>
                <c:pt idx="0">
                  <c:v>45.13368815004965</c:v>
                </c:pt>
                <c:pt idx="1">
                  <c:v>59.491413999054323</c:v>
                </c:pt>
                <c:pt idx="2">
                  <c:v>67.290932085457655</c:v>
                </c:pt>
                <c:pt idx="3">
                  <c:v>84.95076672446902</c:v>
                </c:pt>
                <c:pt idx="4">
                  <c:v>94.539503006740119</c:v>
                </c:pt>
              </c:numCache>
            </c:numRef>
          </c:val>
          <c:extLst>
            <c:ext xmlns:c16="http://schemas.microsoft.com/office/drawing/2014/chart" uri="{C3380CC4-5D6E-409C-BE32-E72D297353CC}">
              <c16:uniqueId val="{00000000-F9BE-4131-B874-6B7DE741D20C}"/>
            </c:ext>
          </c:extLst>
        </c:ser>
        <c:ser>
          <c:idx val="1"/>
          <c:order val="1"/>
          <c:tx>
            <c:strRef>
              <c:f>'DHS01'!$B$19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'DHS01'!$H$15:$L$15</c:f>
              <c:strCache>
                <c:ptCount val="5"/>
                <c:pt idx="0">
                  <c:v>Poorest</c:v>
                </c:pt>
                <c:pt idx="1">
                  <c:v>Poor</c:v>
                </c:pt>
                <c:pt idx="2">
                  <c:v>Middle</c:v>
                </c:pt>
                <c:pt idx="3">
                  <c:v>Rich</c:v>
                </c:pt>
                <c:pt idx="4">
                  <c:v>Richest</c:v>
                </c:pt>
              </c:strCache>
            </c:strRef>
          </c:cat>
          <c:val>
            <c:numRef>
              <c:f>'DHS01'!$H$19:$L$19</c:f>
              <c:numCache>
                <c:formatCode>###0.0</c:formatCode>
                <c:ptCount val="5"/>
                <c:pt idx="0">
                  <c:v>0.55326417321807142</c:v>
                </c:pt>
                <c:pt idx="1">
                  <c:v>0.82512829275369126</c:v>
                </c:pt>
                <c:pt idx="2">
                  <c:v>1.5461156145077797</c:v>
                </c:pt>
                <c:pt idx="3">
                  <c:v>2.7173310086518376</c:v>
                </c:pt>
                <c:pt idx="4">
                  <c:v>1.7842504309435605</c:v>
                </c:pt>
              </c:numCache>
            </c:numRef>
          </c:val>
          <c:extLst>
            <c:ext xmlns:c16="http://schemas.microsoft.com/office/drawing/2014/chart" uri="{C3380CC4-5D6E-409C-BE32-E72D297353CC}">
              <c16:uniqueId val="{00000001-F9BE-4131-B874-6B7DE741D20C}"/>
            </c:ext>
          </c:extLst>
        </c:ser>
        <c:ser>
          <c:idx val="2"/>
          <c:order val="2"/>
          <c:tx>
            <c:strRef>
              <c:f>'DHS01'!$B$20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'DHS01'!$H$15:$L$15</c:f>
              <c:strCache>
                <c:ptCount val="5"/>
                <c:pt idx="0">
                  <c:v>Poorest</c:v>
                </c:pt>
                <c:pt idx="1">
                  <c:v>Poor</c:v>
                </c:pt>
                <c:pt idx="2">
                  <c:v>Middle</c:v>
                </c:pt>
                <c:pt idx="3">
                  <c:v>Rich</c:v>
                </c:pt>
                <c:pt idx="4">
                  <c:v>Richest</c:v>
                </c:pt>
              </c:strCache>
            </c:strRef>
          </c:cat>
          <c:val>
            <c:numRef>
              <c:f>'DHS01'!$H$20:$L$20</c:f>
              <c:numCache>
                <c:formatCode>###0.0</c:formatCode>
                <c:ptCount val="5"/>
                <c:pt idx="0">
                  <c:v>47.119296266688757</c:v>
                </c:pt>
                <c:pt idx="1">
                  <c:v>38.241723160664378</c:v>
                </c:pt>
                <c:pt idx="2">
                  <c:v>30.808956909353185</c:v>
                </c:pt>
                <c:pt idx="3">
                  <c:v>12.267240776948199</c:v>
                </c:pt>
                <c:pt idx="4">
                  <c:v>3.6762465623163223</c:v>
                </c:pt>
              </c:numCache>
            </c:numRef>
          </c:val>
          <c:extLst>
            <c:ext xmlns:c16="http://schemas.microsoft.com/office/drawing/2014/chart" uri="{C3380CC4-5D6E-409C-BE32-E72D297353CC}">
              <c16:uniqueId val="{00000002-F9BE-4131-B874-6B7DE741D20C}"/>
            </c:ext>
          </c:extLst>
        </c:ser>
        <c:ser>
          <c:idx val="3"/>
          <c:order val="3"/>
          <c:tx>
            <c:strRef>
              <c:f>'DHS01'!$B$21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'DHS01'!$H$15:$L$15</c:f>
              <c:strCache>
                <c:ptCount val="5"/>
                <c:pt idx="0">
                  <c:v>Poorest</c:v>
                </c:pt>
                <c:pt idx="1">
                  <c:v>Poor</c:v>
                </c:pt>
                <c:pt idx="2">
                  <c:v>Middle</c:v>
                </c:pt>
                <c:pt idx="3">
                  <c:v>Rich</c:v>
                </c:pt>
                <c:pt idx="4">
                  <c:v>Richest</c:v>
                </c:pt>
              </c:strCache>
            </c:strRef>
          </c:cat>
          <c:val>
            <c:numRef>
              <c:f>'DHS01'!$H$21:$L$21</c:f>
              <c:numCache>
                <c:formatCode>###0.0</c:formatCode>
                <c:ptCount val="5"/>
                <c:pt idx="0">
                  <c:v>7.1937514100435269</c:v>
                </c:pt>
                <c:pt idx="1">
                  <c:v>1.4417345475276109</c:v>
                </c:pt>
                <c:pt idx="2">
                  <c:v>0.35399539068137964</c:v>
                </c:pt>
                <c:pt idx="3">
                  <c:v>6.466148993093887E-2</c:v>
                </c:pt>
                <c:pt idx="4">
                  <c:v>0</c:v>
                </c:pt>
              </c:numCache>
            </c:numRef>
          </c:val>
          <c:extLst>
            <c:ext xmlns:c16="http://schemas.microsoft.com/office/drawing/2014/chart" uri="{C3380CC4-5D6E-409C-BE32-E72D297353CC}">
              <c16:uniqueId val="{00000003-F9BE-4131-B874-6B7DE741D20C}"/>
            </c:ext>
          </c:extLst>
        </c:ser>
        <c:dLbls>
          <c:showLegendKey val="0"/>
          <c:showVal val="0"/>
          <c:showCatName val="0"/>
          <c:showSerName val="0"/>
          <c:showPercent val="0"/>
          <c:showBubbleSize val="0"/>
        </c:dLbls>
        <c:gapWidth val="50"/>
        <c:overlap val="100"/>
        <c:axId val="230175104"/>
        <c:axId val="230176640"/>
      </c:barChart>
      <c:catAx>
        <c:axId val="230175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76640"/>
        <c:crosses val="autoZero"/>
        <c:auto val="1"/>
        <c:lblAlgn val="ctr"/>
        <c:lblOffset val="100"/>
        <c:tickLblSkip val="1"/>
        <c:tickMarkSkip val="1"/>
        <c:noMultiLvlLbl val="0"/>
      </c:catAx>
      <c:valAx>
        <c:axId val="230176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75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'DHS01'!$H$121:$L$121</c:f>
              <c:strCache>
                <c:ptCount val="5"/>
                <c:pt idx="0">
                  <c:v>Poorest</c:v>
                </c:pt>
                <c:pt idx="1">
                  <c:v>Poor</c:v>
                </c:pt>
                <c:pt idx="2">
                  <c:v>Middle</c:v>
                </c:pt>
                <c:pt idx="3">
                  <c:v>Rich</c:v>
                </c:pt>
                <c:pt idx="4">
                  <c:v>Richest</c:v>
                </c:pt>
              </c:strCache>
            </c:strRef>
          </c:cat>
          <c:val>
            <c:numRef>
              <c:f>'DHS01'!$H$124:$L$124</c:f>
              <c:numCache>
                <c:formatCode>###0.0</c:formatCode>
                <c:ptCount val="5"/>
                <c:pt idx="0">
                  <c:v>44.354109986560452</c:v>
                </c:pt>
                <c:pt idx="1">
                  <c:v>68.634690999913744</c:v>
                </c:pt>
                <c:pt idx="2">
                  <c:v>52.184523666158022</c:v>
                </c:pt>
                <c:pt idx="3">
                  <c:v>51.912477860225529</c:v>
                </c:pt>
                <c:pt idx="4">
                  <c:v>57.160951672676404</c:v>
                </c:pt>
              </c:numCache>
            </c:numRef>
          </c:val>
          <c:extLst>
            <c:ext xmlns:c16="http://schemas.microsoft.com/office/drawing/2014/chart" uri="{C3380CC4-5D6E-409C-BE32-E72D297353CC}">
              <c16:uniqueId val="{00000000-DB85-4BC1-8CEC-53733B72986A}"/>
            </c:ext>
          </c:extLst>
        </c:ser>
        <c:ser>
          <c:idx val="1"/>
          <c:order val="1"/>
          <c:tx>
            <c:strRef>
              <c:f>'DHS01'!$B$125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'DHS01'!$H$121:$L$121</c:f>
              <c:strCache>
                <c:ptCount val="5"/>
                <c:pt idx="0">
                  <c:v>Poorest</c:v>
                </c:pt>
                <c:pt idx="1">
                  <c:v>Poor</c:v>
                </c:pt>
                <c:pt idx="2">
                  <c:v>Middle</c:v>
                </c:pt>
                <c:pt idx="3">
                  <c:v>Rich</c:v>
                </c:pt>
                <c:pt idx="4">
                  <c:v>Richest</c:v>
                </c:pt>
              </c:strCache>
            </c:strRef>
          </c:cat>
          <c:val>
            <c:numRef>
              <c:f>'DHS01'!$H$125:$L$125</c:f>
              <c:numCache>
                <c:formatCode>###0.0</c:formatCode>
                <c:ptCount val="5"/>
                <c:pt idx="0">
                  <c:v>7.1445484999183968</c:v>
                </c:pt>
                <c:pt idx="1">
                  <c:v>15.376377292627229</c:v>
                </c:pt>
                <c:pt idx="2">
                  <c:v>25.814469724743621</c:v>
                </c:pt>
                <c:pt idx="3">
                  <c:v>35.55155240595461</c:v>
                </c:pt>
                <c:pt idx="4">
                  <c:v>38.590192074891803</c:v>
                </c:pt>
              </c:numCache>
            </c:numRef>
          </c:val>
          <c:extLst>
            <c:ext xmlns:c16="http://schemas.microsoft.com/office/drawing/2014/chart" uri="{C3380CC4-5D6E-409C-BE32-E72D297353CC}">
              <c16:uniqueId val="{00000001-DB85-4BC1-8CEC-53733B72986A}"/>
            </c:ext>
          </c:extLst>
        </c:ser>
        <c:ser>
          <c:idx val="2"/>
          <c:order val="2"/>
          <c:tx>
            <c:strRef>
              <c:f>'DHS01'!$B$126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'DHS01'!$H$121:$L$121</c:f>
              <c:strCache>
                <c:ptCount val="5"/>
                <c:pt idx="0">
                  <c:v>Poorest</c:v>
                </c:pt>
                <c:pt idx="1">
                  <c:v>Poor</c:v>
                </c:pt>
                <c:pt idx="2">
                  <c:v>Middle</c:v>
                </c:pt>
                <c:pt idx="3">
                  <c:v>Rich</c:v>
                </c:pt>
                <c:pt idx="4">
                  <c:v>Richest</c:v>
                </c:pt>
              </c:strCache>
            </c:strRef>
          </c:cat>
          <c:val>
            <c:numRef>
              <c:f>'DHS01'!$H$126:$L$126</c:f>
              <c:numCache>
                <c:formatCode>###0.0</c:formatCode>
                <c:ptCount val="5"/>
                <c:pt idx="0">
                  <c:v>42.576265663138614</c:v>
                </c:pt>
                <c:pt idx="1">
                  <c:v>13.622509408754965</c:v>
                </c:pt>
                <c:pt idx="2">
                  <c:v>21.21504460598301</c:v>
                </c:pt>
                <c:pt idx="3">
                  <c:v>12.535969733819854</c:v>
                </c:pt>
                <c:pt idx="4">
                  <c:v>4.2488562524317928</c:v>
                </c:pt>
              </c:numCache>
            </c:numRef>
          </c:val>
          <c:extLst>
            <c:ext xmlns:c16="http://schemas.microsoft.com/office/drawing/2014/chart" uri="{C3380CC4-5D6E-409C-BE32-E72D297353CC}">
              <c16:uniqueId val="{00000002-DB85-4BC1-8CEC-53733B72986A}"/>
            </c:ext>
          </c:extLst>
        </c:ser>
        <c:ser>
          <c:idx val="3"/>
          <c:order val="3"/>
          <c:tx>
            <c:strRef>
              <c:f>'DHS01'!$B$127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'DHS01'!$H$121:$L$121</c:f>
              <c:strCache>
                <c:ptCount val="5"/>
                <c:pt idx="0">
                  <c:v>Poorest</c:v>
                </c:pt>
                <c:pt idx="1">
                  <c:v>Poor</c:v>
                </c:pt>
                <c:pt idx="2">
                  <c:v>Middle</c:v>
                </c:pt>
                <c:pt idx="3">
                  <c:v>Rich</c:v>
                </c:pt>
                <c:pt idx="4">
                  <c:v>Richest</c:v>
                </c:pt>
              </c:strCache>
            </c:strRef>
          </c:cat>
          <c:val>
            <c:numRef>
              <c:f>'DHS01'!$H$127:$L$127</c:f>
              <c:numCache>
                <c:formatCode>###0.0</c:formatCode>
                <c:ptCount val="5"/>
                <c:pt idx="0">
                  <c:v>5.9250758503825374</c:v>
                </c:pt>
                <c:pt idx="1">
                  <c:v>2.3664222987040673</c:v>
                </c:pt>
                <c:pt idx="2">
                  <c:v>0.78596200311534337</c:v>
                </c:pt>
                <c:pt idx="3">
                  <c:v>0</c:v>
                </c:pt>
                <c:pt idx="4">
                  <c:v>0</c:v>
                </c:pt>
              </c:numCache>
            </c:numRef>
          </c:val>
          <c:extLst>
            <c:ext xmlns:c16="http://schemas.microsoft.com/office/drawing/2014/chart" uri="{C3380CC4-5D6E-409C-BE32-E72D297353CC}">
              <c16:uniqueId val="{00000003-DB85-4BC1-8CEC-53733B72986A}"/>
            </c:ext>
          </c:extLst>
        </c:ser>
        <c:dLbls>
          <c:showLegendKey val="0"/>
          <c:showVal val="0"/>
          <c:showCatName val="0"/>
          <c:showSerName val="0"/>
          <c:showPercent val="0"/>
          <c:showBubbleSize val="0"/>
        </c:dLbls>
        <c:gapWidth val="50"/>
        <c:overlap val="100"/>
        <c:axId val="230233984"/>
        <c:axId val="230235520"/>
      </c:barChart>
      <c:catAx>
        <c:axId val="230233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35520"/>
        <c:crosses val="autoZero"/>
        <c:auto val="1"/>
        <c:lblAlgn val="ctr"/>
        <c:lblOffset val="100"/>
        <c:tickLblSkip val="1"/>
        <c:tickMarkSkip val="1"/>
        <c:noMultiLvlLbl val="0"/>
      </c:catAx>
      <c:valAx>
        <c:axId val="230235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33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'DHS01'!$H$221:$L$221</c:f>
              <c:strCache>
                <c:ptCount val="5"/>
                <c:pt idx="0">
                  <c:v>Poorest</c:v>
                </c:pt>
                <c:pt idx="1">
                  <c:v>Poor</c:v>
                </c:pt>
                <c:pt idx="2">
                  <c:v>Middle</c:v>
                </c:pt>
                <c:pt idx="3">
                  <c:v>Rich</c:v>
                </c:pt>
                <c:pt idx="4">
                  <c:v>Richest</c:v>
                </c:pt>
              </c:strCache>
            </c:strRef>
          </c:cat>
          <c:val>
            <c:numRef>
              <c:f>'DHS01'!$H$222:$L$222</c:f>
              <c:numCache>
                <c:formatCode>###0.0</c:formatCode>
                <c:ptCount val="5"/>
                <c:pt idx="0">
                  <c:v>6.6200515448936068</c:v>
                </c:pt>
                <c:pt idx="1">
                  <c:v>13.813923828545727</c:v>
                </c:pt>
                <c:pt idx="2">
                  <c:v>15.492780001285666</c:v>
                </c:pt>
                <c:pt idx="3">
                  <c:v>24.106004230698186</c:v>
                </c:pt>
                <c:pt idx="4">
                  <c:v>40.301223621779521</c:v>
                </c:pt>
              </c:numCache>
            </c:numRef>
          </c:val>
          <c:extLst>
            <c:ext xmlns:c16="http://schemas.microsoft.com/office/drawing/2014/chart" uri="{C3380CC4-5D6E-409C-BE32-E72D297353CC}">
              <c16:uniqueId val="{00000000-7FAD-4AEA-8401-B23BB0D0C3D6}"/>
            </c:ext>
          </c:extLst>
        </c:ser>
        <c:ser>
          <c:idx val="1"/>
          <c:order val="1"/>
          <c:tx>
            <c:strRef>
              <c:f>'DHS01'!$B$223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'DHS01'!$H$221:$L$221</c:f>
              <c:strCache>
                <c:ptCount val="5"/>
                <c:pt idx="0">
                  <c:v>Poorest</c:v>
                </c:pt>
                <c:pt idx="1">
                  <c:v>Poor</c:v>
                </c:pt>
                <c:pt idx="2">
                  <c:v>Middle</c:v>
                </c:pt>
                <c:pt idx="3">
                  <c:v>Rich</c:v>
                </c:pt>
                <c:pt idx="4">
                  <c:v>Richest</c:v>
                </c:pt>
              </c:strCache>
            </c:strRef>
          </c:cat>
          <c:val>
            <c:numRef>
              <c:f>'DHS01'!$H$223:$L$223</c:f>
              <c:numCache>
                <c:formatCode>###0.0</c:formatCode>
                <c:ptCount val="5"/>
                <c:pt idx="0">
                  <c:v>77.45770262849399</c:v>
                </c:pt>
                <c:pt idx="1">
                  <c:v>75.076821425061254</c:v>
                </c:pt>
                <c:pt idx="2">
                  <c:v>75.232091056552548</c:v>
                </c:pt>
                <c:pt idx="3">
                  <c:v>67.665259962957506</c:v>
                </c:pt>
                <c:pt idx="4">
                  <c:v>53.756594361339694</c:v>
                </c:pt>
              </c:numCache>
            </c:numRef>
          </c:val>
          <c:extLst>
            <c:ext xmlns:c16="http://schemas.microsoft.com/office/drawing/2014/chart" uri="{C3380CC4-5D6E-409C-BE32-E72D297353CC}">
              <c16:uniqueId val="{00000001-7FAD-4AEA-8401-B23BB0D0C3D6}"/>
            </c:ext>
          </c:extLst>
        </c:ser>
        <c:ser>
          <c:idx val="2"/>
          <c:order val="2"/>
          <c:tx>
            <c:strRef>
              <c:f>'DHS01'!$B$224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'DHS01'!$H$221:$L$221</c:f>
              <c:strCache>
                <c:ptCount val="5"/>
                <c:pt idx="0">
                  <c:v>Poorest</c:v>
                </c:pt>
                <c:pt idx="1">
                  <c:v>Poor</c:v>
                </c:pt>
                <c:pt idx="2">
                  <c:v>Middle</c:v>
                </c:pt>
                <c:pt idx="3">
                  <c:v>Rich</c:v>
                </c:pt>
                <c:pt idx="4">
                  <c:v>Richest</c:v>
                </c:pt>
              </c:strCache>
            </c:strRef>
          </c:cat>
          <c:val>
            <c:numRef>
              <c:f>'DHS01'!$H$224:$L$224</c:f>
              <c:numCache>
                <c:formatCode>###0.0</c:formatCode>
                <c:ptCount val="5"/>
                <c:pt idx="0">
                  <c:v>15.922245826612446</c:v>
                </c:pt>
                <c:pt idx="1">
                  <c:v>11.109254746393177</c:v>
                </c:pt>
                <c:pt idx="2">
                  <c:v>9.2751289421618495</c:v>
                </c:pt>
                <c:pt idx="3">
                  <c:v>8.2287358063442806</c:v>
                </c:pt>
                <c:pt idx="4">
                  <c:v>5.9421820168808566</c:v>
                </c:pt>
              </c:numCache>
            </c:numRef>
          </c:val>
          <c:extLst>
            <c:ext xmlns:c16="http://schemas.microsoft.com/office/drawing/2014/chart" uri="{C3380CC4-5D6E-409C-BE32-E72D297353CC}">
              <c16:uniqueId val="{00000002-7FAD-4AEA-8401-B23BB0D0C3D6}"/>
            </c:ext>
          </c:extLst>
        </c:ser>
        <c:dLbls>
          <c:showLegendKey val="0"/>
          <c:showVal val="0"/>
          <c:showCatName val="0"/>
          <c:showSerName val="0"/>
          <c:showPercent val="0"/>
          <c:showBubbleSize val="0"/>
        </c:dLbls>
        <c:gapWidth val="50"/>
        <c:overlap val="100"/>
        <c:axId val="231147776"/>
        <c:axId val="231157760"/>
      </c:barChart>
      <c:catAx>
        <c:axId val="2311477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57760"/>
        <c:crosses val="autoZero"/>
        <c:auto val="1"/>
        <c:lblAlgn val="ctr"/>
        <c:lblOffset val="100"/>
        <c:tickLblSkip val="1"/>
        <c:tickMarkSkip val="1"/>
        <c:noMultiLvlLbl val="0"/>
      </c:catAx>
      <c:valAx>
        <c:axId val="2311577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477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'DHS01'!$C$121:$G$121</c:f>
              <c:strCache>
                <c:ptCount val="5"/>
                <c:pt idx="0">
                  <c:v>Poorest</c:v>
                </c:pt>
                <c:pt idx="1">
                  <c:v>Poor</c:v>
                </c:pt>
                <c:pt idx="2">
                  <c:v>Middle</c:v>
                </c:pt>
                <c:pt idx="3">
                  <c:v>Rich</c:v>
                </c:pt>
                <c:pt idx="4">
                  <c:v>Richest</c:v>
                </c:pt>
              </c:strCache>
            </c:strRef>
          </c:cat>
          <c:val>
            <c:numRef>
              <c:f>'DHS01'!$C$124:$G$124</c:f>
              <c:numCache>
                <c:formatCode>###0.0</c:formatCode>
                <c:ptCount val="5"/>
                <c:pt idx="0">
                  <c:v>20.90582230532474</c:v>
                </c:pt>
                <c:pt idx="1">
                  <c:v>16.663788512203482</c:v>
                </c:pt>
                <c:pt idx="2">
                  <c:v>21.484803962448449</c:v>
                </c:pt>
                <c:pt idx="3">
                  <c:v>33.659762446625464</c:v>
                </c:pt>
                <c:pt idx="4">
                  <c:v>56.726296450176662</c:v>
                </c:pt>
              </c:numCache>
            </c:numRef>
          </c:val>
          <c:extLst>
            <c:ext xmlns:c16="http://schemas.microsoft.com/office/drawing/2014/chart" uri="{C3380CC4-5D6E-409C-BE32-E72D297353CC}">
              <c16:uniqueId val="{00000000-041D-4BE0-88AA-DF0A66E2AFCE}"/>
            </c:ext>
          </c:extLst>
        </c:ser>
        <c:ser>
          <c:idx val="1"/>
          <c:order val="1"/>
          <c:tx>
            <c:strRef>
              <c:f>'DHS01'!$B$125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'DHS01'!$C$121:$G$121</c:f>
              <c:strCache>
                <c:ptCount val="5"/>
                <c:pt idx="0">
                  <c:v>Poorest</c:v>
                </c:pt>
                <c:pt idx="1">
                  <c:v>Poor</c:v>
                </c:pt>
                <c:pt idx="2">
                  <c:v>Middle</c:v>
                </c:pt>
                <c:pt idx="3">
                  <c:v>Rich</c:v>
                </c:pt>
                <c:pt idx="4">
                  <c:v>Richest</c:v>
                </c:pt>
              </c:strCache>
            </c:strRef>
          </c:cat>
          <c:val>
            <c:numRef>
              <c:f>'DHS01'!$C$125:$G$125</c:f>
              <c:numCache>
                <c:formatCode>###0.0</c:formatCode>
                <c:ptCount val="5"/>
                <c:pt idx="0">
                  <c:v>2.2104003504469243</c:v>
                </c:pt>
                <c:pt idx="1">
                  <c:v>3.3415150907355637</c:v>
                </c:pt>
                <c:pt idx="2">
                  <c:v>3.5034958955553233</c:v>
                </c:pt>
                <c:pt idx="3">
                  <c:v>6.6615100135067165</c:v>
                </c:pt>
                <c:pt idx="4">
                  <c:v>30.758714093802734</c:v>
                </c:pt>
              </c:numCache>
            </c:numRef>
          </c:val>
          <c:extLst>
            <c:ext xmlns:c16="http://schemas.microsoft.com/office/drawing/2014/chart" uri="{C3380CC4-5D6E-409C-BE32-E72D297353CC}">
              <c16:uniqueId val="{00000001-041D-4BE0-88AA-DF0A66E2AFCE}"/>
            </c:ext>
          </c:extLst>
        </c:ser>
        <c:ser>
          <c:idx val="2"/>
          <c:order val="2"/>
          <c:tx>
            <c:strRef>
              <c:f>'DHS01'!$B$126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'DHS01'!$C$121:$G$121</c:f>
              <c:strCache>
                <c:ptCount val="5"/>
                <c:pt idx="0">
                  <c:v>Poorest</c:v>
                </c:pt>
                <c:pt idx="1">
                  <c:v>Poor</c:v>
                </c:pt>
                <c:pt idx="2">
                  <c:v>Middle</c:v>
                </c:pt>
                <c:pt idx="3">
                  <c:v>Rich</c:v>
                </c:pt>
                <c:pt idx="4">
                  <c:v>Richest</c:v>
                </c:pt>
              </c:strCache>
            </c:strRef>
          </c:cat>
          <c:val>
            <c:numRef>
              <c:f>'DHS01'!$C$126:$G$126</c:f>
              <c:numCache>
                <c:formatCode>###0.0</c:formatCode>
                <c:ptCount val="5"/>
                <c:pt idx="0">
                  <c:v>59.376013711551202</c:v>
                </c:pt>
                <c:pt idx="1">
                  <c:v>55.119217876630756</c:v>
                </c:pt>
                <c:pt idx="2">
                  <c:v>47.782061591428182</c:v>
                </c:pt>
                <c:pt idx="3">
                  <c:v>25.951353182537062</c:v>
                </c:pt>
                <c:pt idx="4">
                  <c:v>11.820432381428844</c:v>
                </c:pt>
              </c:numCache>
            </c:numRef>
          </c:val>
          <c:extLst>
            <c:ext xmlns:c16="http://schemas.microsoft.com/office/drawing/2014/chart" uri="{C3380CC4-5D6E-409C-BE32-E72D297353CC}">
              <c16:uniqueId val="{00000002-041D-4BE0-88AA-DF0A66E2AFCE}"/>
            </c:ext>
          </c:extLst>
        </c:ser>
        <c:ser>
          <c:idx val="3"/>
          <c:order val="3"/>
          <c:tx>
            <c:strRef>
              <c:f>'DHS01'!$B$127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'DHS01'!$C$121:$G$121</c:f>
              <c:strCache>
                <c:ptCount val="5"/>
                <c:pt idx="0">
                  <c:v>Poorest</c:v>
                </c:pt>
                <c:pt idx="1">
                  <c:v>Poor</c:v>
                </c:pt>
                <c:pt idx="2">
                  <c:v>Middle</c:v>
                </c:pt>
                <c:pt idx="3">
                  <c:v>Rich</c:v>
                </c:pt>
                <c:pt idx="4">
                  <c:v>Richest</c:v>
                </c:pt>
              </c:strCache>
            </c:strRef>
          </c:cat>
          <c:val>
            <c:numRef>
              <c:f>'DHS01'!$C$127:$G$127</c:f>
              <c:numCache>
                <c:formatCode>###0.0</c:formatCode>
                <c:ptCount val="5"/>
                <c:pt idx="0">
                  <c:v>17.507763632677133</c:v>
                </c:pt>
                <c:pt idx="1">
                  <c:v>24.875478520430196</c:v>
                </c:pt>
                <c:pt idx="2">
                  <c:v>27.229638550568048</c:v>
                </c:pt>
                <c:pt idx="3">
                  <c:v>33.72737435733076</c:v>
                </c:pt>
                <c:pt idx="4">
                  <c:v>0.69455707459174931</c:v>
                </c:pt>
              </c:numCache>
            </c:numRef>
          </c:val>
          <c:extLst>
            <c:ext xmlns:c16="http://schemas.microsoft.com/office/drawing/2014/chart" uri="{C3380CC4-5D6E-409C-BE32-E72D297353CC}">
              <c16:uniqueId val="{00000003-041D-4BE0-88AA-DF0A66E2AFCE}"/>
            </c:ext>
          </c:extLst>
        </c:ser>
        <c:dLbls>
          <c:showLegendKey val="0"/>
          <c:showVal val="0"/>
          <c:showCatName val="0"/>
          <c:showSerName val="0"/>
          <c:showPercent val="0"/>
          <c:showBubbleSize val="0"/>
        </c:dLbls>
        <c:gapWidth val="50"/>
        <c:overlap val="100"/>
        <c:axId val="220919296"/>
        <c:axId val="220920832"/>
      </c:barChart>
      <c:catAx>
        <c:axId val="220919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20832"/>
        <c:crosses val="autoZero"/>
        <c:auto val="1"/>
        <c:lblAlgn val="ctr"/>
        <c:lblOffset val="100"/>
        <c:tickLblSkip val="1"/>
        <c:tickMarkSkip val="1"/>
        <c:noMultiLvlLbl val="0"/>
      </c:catAx>
      <c:valAx>
        <c:axId val="220920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19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'DHS01'!$M$121:$Q$121</c:f>
              <c:strCache>
                <c:ptCount val="5"/>
                <c:pt idx="0">
                  <c:v>Poorest</c:v>
                </c:pt>
                <c:pt idx="1">
                  <c:v>Poor</c:v>
                </c:pt>
                <c:pt idx="2">
                  <c:v>Middle</c:v>
                </c:pt>
                <c:pt idx="3">
                  <c:v>Rich</c:v>
                </c:pt>
                <c:pt idx="4">
                  <c:v>Richest</c:v>
                </c:pt>
              </c:strCache>
            </c:strRef>
          </c:cat>
          <c:val>
            <c:numRef>
              <c:f>'DHS01'!$M$124:$Q$124</c:f>
              <c:numCache>
                <c:formatCode>###0.0</c:formatCode>
                <c:ptCount val="5"/>
                <c:pt idx="0">
                  <c:v>15.109999314600147</c:v>
                </c:pt>
                <c:pt idx="1">
                  <c:v>15.797040708177928</c:v>
                </c:pt>
                <c:pt idx="2">
                  <c:v>17.379292518658243</c:v>
                </c:pt>
                <c:pt idx="3">
                  <c:v>21.523660825729358</c:v>
                </c:pt>
                <c:pt idx="4">
                  <c:v>38.397420084042878</c:v>
                </c:pt>
              </c:numCache>
            </c:numRef>
          </c:val>
          <c:extLst>
            <c:ext xmlns:c16="http://schemas.microsoft.com/office/drawing/2014/chart" uri="{C3380CC4-5D6E-409C-BE32-E72D297353CC}">
              <c16:uniqueId val="{00000000-B4C1-48F4-AB1E-4495597DC829}"/>
            </c:ext>
          </c:extLst>
        </c:ser>
        <c:ser>
          <c:idx val="1"/>
          <c:order val="1"/>
          <c:tx>
            <c:strRef>
              <c:f>'DHS01'!$B$125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'DHS01'!$M$121:$Q$121</c:f>
              <c:strCache>
                <c:ptCount val="5"/>
                <c:pt idx="0">
                  <c:v>Poorest</c:v>
                </c:pt>
                <c:pt idx="1">
                  <c:v>Poor</c:v>
                </c:pt>
                <c:pt idx="2">
                  <c:v>Middle</c:v>
                </c:pt>
                <c:pt idx="3">
                  <c:v>Rich</c:v>
                </c:pt>
                <c:pt idx="4">
                  <c:v>Richest</c:v>
                </c:pt>
              </c:strCache>
            </c:strRef>
          </c:cat>
          <c:val>
            <c:numRef>
              <c:f>'DHS01'!$M$125:$Q$125</c:f>
              <c:numCache>
                <c:formatCode>###0.0</c:formatCode>
                <c:ptCount val="5"/>
                <c:pt idx="0">
                  <c:v>1.7455834919749469</c:v>
                </c:pt>
                <c:pt idx="1">
                  <c:v>1.9263153156925912</c:v>
                </c:pt>
                <c:pt idx="2">
                  <c:v>4.0801250008741095</c:v>
                </c:pt>
                <c:pt idx="3">
                  <c:v>3.4864005634986688</c:v>
                </c:pt>
                <c:pt idx="4">
                  <c:v>8.246722757795764</c:v>
                </c:pt>
              </c:numCache>
            </c:numRef>
          </c:val>
          <c:extLst>
            <c:ext xmlns:c16="http://schemas.microsoft.com/office/drawing/2014/chart" uri="{C3380CC4-5D6E-409C-BE32-E72D297353CC}">
              <c16:uniqueId val="{00000001-B4C1-48F4-AB1E-4495597DC829}"/>
            </c:ext>
          </c:extLst>
        </c:ser>
        <c:ser>
          <c:idx val="2"/>
          <c:order val="2"/>
          <c:tx>
            <c:strRef>
              <c:f>'DHS01'!$B$126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'DHS01'!$M$121:$Q$121</c:f>
              <c:strCache>
                <c:ptCount val="5"/>
                <c:pt idx="0">
                  <c:v>Poorest</c:v>
                </c:pt>
                <c:pt idx="1">
                  <c:v>Poor</c:v>
                </c:pt>
                <c:pt idx="2">
                  <c:v>Middle</c:v>
                </c:pt>
                <c:pt idx="3">
                  <c:v>Rich</c:v>
                </c:pt>
                <c:pt idx="4">
                  <c:v>Richest</c:v>
                </c:pt>
              </c:strCache>
            </c:strRef>
          </c:cat>
          <c:val>
            <c:numRef>
              <c:f>'DHS01'!$M$126:$Q$126</c:f>
              <c:numCache>
                <c:formatCode>###0.0</c:formatCode>
                <c:ptCount val="5"/>
                <c:pt idx="0">
                  <c:v>43.297329988319703</c:v>
                </c:pt>
                <c:pt idx="1">
                  <c:v>55.222778878469818</c:v>
                </c:pt>
                <c:pt idx="2">
                  <c:v>50.549451769107407</c:v>
                </c:pt>
                <c:pt idx="3">
                  <c:v>51.086047984484935</c:v>
                </c:pt>
                <c:pt idx="4">
                  <c:v>33.100709815355842</c:v>
                </c:pt>
              </c:numCache>
            </c:numRef>
          </c:val>
          <c:extLst>
            <c:ext xmlns:c16="http://schemas.microsoft.com/office/drawing/2014/chart" uri="{C3380CC4-5D6E-409C-BE32-E72D297353CC}">
              <c16:uniqueId val="{00000002-B4C1-48F4-AB1E-4495597DC829}"/>
            </c:ext>
          </c:extLst>
        </c:ser>
        <c:ser>
          <c:idx val="3"/>
          <c:order val="3"/>
          <c:tx>
            <c:strRef>
              <c:f>'DHS01'!$B$127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'DHS01'!$M$121:$Q$121</c:f>
              <c:strCache>
                <c:ptCount val="5"/>
                <c:pt idx="0">
                  <c:v>Poorest</c:v>
                </c:pt>
                <c:pt idx="1">
                  <c:v>Poor</c:v>
                </c:pt>
                <c:pt idx="2">
                  <c:v>Middle</c:v>
                </c:pt>
                <c:pt idx="3">
                  <c:v>Rich</c:v>
                </c:pt>
                <c:pt idx="4">
                  <c:v>Richest</c:v>
                </c:pt>
              </c:strCache>
            </c:strRef>
          </c:cat>
          <c:val>
            <c:numRef>
              <c:f>'DHS01'!$M$127:$Q$127</c:f>
              <c:numCache>
                <c:formatCode>###0.0</c:formatCode>
                <c:ptCount val="5"/>
                <c:pt idx="0">
                  <c:v>39.847087205105204</c:v>
                </c:pt>
                <c:pt idx="1">
                  <c:v>27.053865097659664</c:v>
                </c:pt>
                <c:pt idx="2">
                  <c:v>27.991130711360245</c:v>
                </c:pt>
                <c:pt idx="3">
                  <c:v>23.903890626287037</c:v>
                </c:pt>
                <c:pt idx="4">
                  <c:v>20.255147342805518</c:v>
                </c:pt>
              </c:numCache>
            </c:numRef>
          </c:val>
          <c:extLst>
            <c:ext xmlns:c16="http://schemas.microsoft.com/office/drawing/2014/chart" uri="{C3380CC4-5D6E-409C-BE32-E72D297353CC}">
              <c16:uniqueId val="{00000003-B4C1-48F4-AB1E-4495597DC829}"/>
            </c:ext>
          </c:extLst>
        </c:ser>
        <c:dLbls>
          <c:showLegendKey val="0"/>
          <c:showVal val="0"/>
          <c:showCatName val="0"/>
          <c:showSerName val="0"/>
          <c:showPercent val="0"/>
          <c:showBubbleSize val="0"/>
        </c:dLbls>
        <c:gapWidth val="50"/>
        <c:overlap val="100"/>
        <c:axId val="219486464"/>
        <c:axId val="219512832"/>
      </c:barChart>
      <c:catAx>
        <c:axId val="219486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12832"/>
        <c:crosses val="autoZero"/>
        <c:auto val="1"/>
        <c:lblAlgn val="ctr"/>
        <c:lblOffset val="100"/>
        <c:tickLblSkip val="1"/>
        <c:tickMarkSkip val="1"/>
        <c:noMultiLvlLbl val="0"/>
      </c:catAx>
      <c:valAx>
        <c:axId val="219512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864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'DHS06'!$M$18:$Q$18</c:f>
              <c:numCache>
                <c:formatCode>###0.0</c:formatCode>
                <c:ptCount val="5"/>
                <c:pt idx="0">
                  <c:v>40.629840437262466</c:v>
                </c:pt>
                <c:pt idx="1">
                  <c:v>44.762514279591279</c:v>
                </c:pt>
                <c:pt idx="2">
                  <c:v>43.633614027480355</c:v>
                </c:pt>
                <c:pt idx="3">
                  <c:v>43.222064047370779</c:v>
                </c:pt>
                <c:pt idx="4">
                  <c:v>54.003482137008852</c:v>
                </c:pt>
              </c:numCache>
            </c:numRef>
          </c:val>
          <c:extLst>
            <c:ext xmlns:c16="http://schemas.microsoft.com/office/drawing/2014/chart" uri="{C3380CC4-5D6E-409C-BE32-E72D297353CC}">
              <c16:uniqueId val="{00000000-F1F4-41AE-B2A6-705554B35104}"/>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'DHS06'!$M$19:$Q$19</c:f>
              <c:numCache>
                <c:formatCode>###0.0</c:formatCode>
                <c:ptCount val="5"/>
                <c:pt idx="0">
                  <c:v>1.0128055046044617</c:v>
                </c:pt>
                <c:pt idx="1">
                  <c:v>0.5594348238271214</c:v>
                </c:pt>
                <c:pt idx="2">
                  <c:v>0.58340837156229208</c:v>
                </c:pt>
                <c:pt idx="3">
                  <c:v>0.80173095792808946</c:v>
                </c:pt>
                <c:pt idx="4">
                  <c:v>0.61417006056013834</c:v>
                </c:pt>
              </c:numCache>
            </c:numRef>
          </c:val>
          <c:extLst>
            <c:ext xmlns:c16="http://schemas.microsoft.com/office/drawing/2014/chart" uri="{C3380CC4-5D6E-409C-BE32-E72D297353CC}">
              <c16:uniqueId val="{00000001-F1F4-41AE-B2A6-705554B35104}"/>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'DHS06'!$M$20:$Q$20</c:f>
              <c:numCache>
                <c:formatCode>###0.0</c:formatCode>
                <c:ptCount val="5"/>
                <c:pt idx="0">
                  <c:v>47.046446671053751</c:v>
                </c:pt>
                <c:pt idx="1">
                  <c:v>48.152453756827107</c:v>
                </c:pt>
                <c:pt idx="2">
                  <c:v>52.786185196562492</c:v>
                </c:pt>
                <c:pt idx="3">
                  <c:v>52.744795978619685</c:v>
                </c:pt>
                <c:pt idx="4">
                  <c:v>43.546688474960568</c:v>
                </c:pt>
              </c:numCache>
            </c:numRef>
          </c:val>
          <c:extLst>
            <c:ext xmlns:c16="http://schemas.microsoft.com/office/drawing/2014/chart" uri="{C3380CC4-5D6E-409C-BE32-E72D297353CC}">
              <c16:uniqueId val="{00000002-F1F4-41AE-B2A6-705554B35104}"/>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'DHS06'!$M$21:$Q$21</c:f>
              <c:numCache>
                <c:formatCode>###0.0</c:formatCode>
                <c:ptCount val="5"/>
                <c:pt idx="0">
                  <c:v>11.31090738707932</c:v>
                </c:pt>
                <c:pt idx="1">
                  <c:v>6.5255971397544927</c:v>
                </c:pt>
                <c:pt idx="2">
                  <c:v>2.9967924043948617</c:v>
                </c:pt>
                <c:pt idx="3">
                  <c:v>3.2314090160814475</c:v>
                </c:pt>
                <c:pt idx="4">
                  <c:v>1.8356593274704354</c:v>
                </c:pt>
              </c:numCache>
            </c:numRef>
          </c:val>
          <c:extLst>
            <c:ext xmlns:c16="http://schemas.microsoft.com/office/drawing/2014/chart" uri="{C3380CC4-5D6E-409C-BE32-E72D297353CC}">
              <c16:uniqueId val="{00000003-F1F4-41AE-B2A6-705554B35104}"/>
            </c:ext>
          </c:extLst>
        </c:ser>
        <c:dLbls>
          <c:showLegendKey val="0"/>
          <c:showVal val="0"/>
          <c:showCatName val="0"/>
          <c:showSerName val="0"/>
          <c:showPercent val="0"/>
          <c:showBubbleSize val="0"/>
        </c:dLbls>
        <c:gapWidth val="50"/>
        <c:overlap val="100"/>
        <c:axId val="231498112"/>
        <c:axId val="231499648"/>
      </c:barChart>
      <c:catAx>
        <c:axId val="231498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99648"/>
        <c:crosses val="autoZero"/>
        <c:auto val="1"/>
        <c:lblAlgn val="ctr"/>
        <c:lblOffset val="100"/>
        <c:tickLblSkip val="1"/>
        <c:tickMarkSkip val="1"/>
        <c:noMultiLvlLbl val="0"/>
      </c:catAx>
      <c:valAx>
        <c:axId val="231499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98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'DHS06'!$R$15:$Z$15</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'DHS06'!$R$18:$Z$18</c:f>
              <c:numCache>
                <c:formatCode>###0.0</c:formatCode>
                <c:ptCount val="9"/>
                <c:pt idx="0">
                  <c:v>92.907649499236371</c:v>
                </c:pt>
                <c:pt idx="1">
                  <c:v>57.900368606110035</c:v>
                </c:pt>
                <c:pt idx="2">
                  <c:v>57.024948753771078</c:v>
                </c:pt>
                <c:pt idx="3">
                  <c:v>29.391296928837434</c:v>
                </c:pt>
                <c:pt idx="4">
                  <c:v>39.41328980904823</c:v>
                </c:pt>
                <c:pt idx="5">
                  <c:v>47.659337105372877</c:v>
                </c:pt>
                <c:pt idx="6">
                  <c:v>51.379793384860925</c:v>
                </c:pt>
                <c:pt idx="7">
                  <c:v>54.942462691360923</c:v>
                </c:pt>
                <c:pt idx="8">
                  <c:v>48.286508105314589</c:v>
                </c:pt>
              </c:numCache>
            </c:numRef>
          </c:val>
          <c:extLst>
            <c:ext xmlns:c16="http://schemas.microsoft.com/office/drawing/2014/chart" uri="{C3380CC4-5D6E-409C-BE32-E72D297353CC}">
              <c16:uniqueId val="{00000000-2F01-4B00-88F5-26C3D434DC17}"/>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'DHS06'!$R$15:$Z$15</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'DHS06'!$R$19:$Z$19</c:f>
              <c:numCache>
                <c:formatCode>###0.0</c:formatCode>
                <c:ptCount val="9"/>
                <c:pt idx="0">
                  <c:v>2.9097086418609064</c:v>
                </c:pt>
                <c:pt idx="1">
                  <c:v>0.36074435400426991</c:v>
                </c:pt>
                <c:pt idx="2">
                  <c:v>0.7410871386353215</c:v>
                </c:pt>
                <c:pt idx="3">
                  <c:v>2.1578938061889201</c:v>
                </c:pt>
                <c:pt idx="4">
                  <c:v>0.78925490630088746</c:v>
                </c:pt>
                <c:pt idx="5">
                  <c:v>1.000977361248804</c:v>
                </c:pt>
                <c:pt idx="6">
                  <c:v>0.19440930189050831</c:v>
                </c:pt>
                <c:pt idx="7">
                  <c:v>0.97489404303231719</c:v>
                </c:pt>
                <c:pt idx="8">
                  <c:v>0.94255300458131541</c:v>
                </c:pt>
              </c:numCache>
            </c:numRef>
          </c:val>
          <c:extLst>
            <c:ext xmlns:c16="http://schemas.microsoft.com/office/drawing/2014/chart" uri="{C3380CC4-5D6E-409C-BE32-E72D297353CC}">
              <c16:uniqueId val="{00000001-2F01-4B00-88F5-26C3D434DC17}"/>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'DHS06'!$R$15:$Z$15</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'DHS06'!$R$20:$Z$20</c:f>
              <c:numCache>
                <c:formatCode>###0.0</c:formatCode>
                <c:ptCount val="9"/>
                <c:pt idx="0">
                  <c:v>4.1826418589027234</c:v>
                </c:pt>
                <c:pt idx="1">
                  <c:v>21.264194299498246</c:v>
                </c:pt>
                <c:pt idx="2">
                  <c:v>33.037390449634835</c:v>
                </c:pt>
                <c:pt idx="3">
                  <c:v>68.450809264973643</c:v>
                </c:pt>
                <c:pt idx="4">
                  <c:v>58.004880154415901</c:v>
                </c:pt>
                <c:pt idx="5">
                  <c:v>46.111793537021128</c:v>
                </c:pt>
                <c:pt idx="6">
                  <c:v>48.215501548411851</c:v>
                </c:pt>
                <c:pt idx="7">
                  <c:v>42.714198702768549</c:v>
                </c:pt>
                <c:pt idx="8">
                  <c:v>43.165501776892846</c:v>
                </c:pt>
              </c:numCache>
            </c:numRef>
          </c:val>
          <c:extLst>
            <c:ext xmlns:c16="http://schemas.microsoft.com/office/drawing/2014/chart" uri="{C3380CC4-5D6E-409C-BE32-E72D297353CC}">
              <c16:uniqueId val="{00000002-2F01-4B00-88F5-26C3D434DC17}"/>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'DHS06'!$R$15:$Z$15</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'DHS06'!$R$21:$Z$21</c:f>
              <c:numCache>
                <c:formatCode>###0.0</c:formatCode>
                <c:ptCount val="9"/>
                <c:pt idx="0">
                  <c:v>0</c:v>
                </c:pt>
                <c:pt idx="1">
                  <c:v>20.47469274038745</c:v>
                </c:pt>
                <c:pt idx="2">
                  <c:v>9.1965736579587638</c:v>
                </c:pt>
                <c:pt idx="3">
                  <c:v>0</c:v>
                </c:pt>
                <c:pt idx="4">
                  <c:v>1.7925751302349819</c:v>
                </c:pt>
                <c:pt idx="5">
                  <c:v>5.2278919963571902</c:v>
                </c:pt>
                <c:pt idx="6">
                  <c:v>0.21029576483671281</c:v>
                </c:pt>
                <c:pt idx="7">
                  <c:v>1.3684445628382154</c:v>
                </c:pt>
                <c:pt idx="8">
                  <c:v>7.6054371132112495</c:v>
                </c:pt>
              </c:numCache>
            </c:numRef>
          </c:val>
          <c:extLst>
            <c:ext xmlns:c16="http://schemas.microsoft.com/office/drawing/2014/chart" uri="{C3380CC4-5D6E-409C-BE32-E72D297353CC}">
              <c16:uniqueId val="{00000003-2F01-4B00-88F5-26C3D434DC17}"/>
            </c:ext>
          </c:extLst>
        </c:ser>
        <c:dLbls>
          <c:showLegendKey val="0"/>
          <c:showVal val="0"/>
          <c:showCatName val="0"/>
          <c:showSerName val="0"/>
          <c:showPercent val="0"/>
          <c:showBubbleSize val="0"/>
        </c:dLbls>
        <c:gapWidth val="50"/>
        <c:overlap val="100"/>
        <c:axId val="231597952"/>
        <c:axId val="231599488"/>
      </c:barChart>
      <c:catAx>
        <c:axId val="231597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99488"/>
        <c:crosses val="autoZero"/>
        <c:auto val="1"/>
        <c:lblAlgn val="ctr"/>
        <c:lblOffset val="100"/>
        <c:tickLblSkip val="1"/>
        <c:tickMarkSkip val="1"/>
        <c:noMultiLvlLbl val="0"/>
      </c:catAx>
      <c:valAx>
        <c:axId val="231599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97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'DHS06'!$C$18:$G$18</c:f>
              <c:numCache>
                <c:formatCode>###0.0</c:formatCode>
                <c:ptCount val="5"/>
                <c:pt idx="0">
                  <c:v>43.464851731463931</c:v>
                </c:pt>
                <c:pt idx="1">
                  <c:v>45.633892493809078</c:v>
                </c:pt>
                <c:pt idx="2">
                  <c:v>43.618016673111768</c:v>
                </c:pt>
                <c:pt idx="3">
                  <c:v>55.554667142709114</c:v>
                </c:pt>
                <c:pt idx="4">
                  <c:v>87.378177655851815</c:v>
                </c:pt>
              </c:numCache>
            </c:numRef>
          </c:val>
          <c:extLst>
            <c:ext xmlns:c16="http://schemas.microsoft.com/office/drawing/2014/chart" uri="{C3380CC4-5D6E-409C-BE32-E72D297353CC}">
              <c16:uniqueId val="{00000000-F367-4A31-AFEC-DBBFA169027C}"/>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'DHS06'!$C$19:$G$19</c:f>
              <c:numCache>
                <c:formatCode>###0.0</c:formatCode>
                <c:ptCount val="5"/>
                <c:pt idx="0">
                  <c:v>0.83808271219910035</c:v>
                </c:pt>
                <c:pt idx="1">
                  <c:v>0.61341768798238661</c:v>
                </c:pt>
                <c:pt idx="2">
                  <c:v>0.82432241050841781</c:v>
                </c:pt>
                <c:pt idx="3">
                  <c:v>0.60374543049404439</c:v>
                </c:pt>
                <c:pt idx="4">
                  <c:v>2.0691902226061512</c:v>
                </c:pt>
              </c:numCache>
            </c:numRef>
          </c:val>
          <c:extLst>
            <c:ext xmlns:c16="http://schemas.microsoft.com/office/drawing/2014/chart" uri="{C3380CC4-5D6E-409C-BE32-E72D297353CC}">
              <c16:uniqueId val="{00000001-F367-4A31-AFEC-DBBFA169027C}"/>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'DHS06'!$C$20:$G$20</c:f>
              <c:numCache>
                <c:formatCode>###0.0</c:formatCode>
                <c:ptCount val="5"/>
                <c:pt idx="0">
                  <c:v>46.19034368470237</c:v>
                </c:pt>
                <c:pt idx="1">
                  <c:v>48.776791890499901</c:v>
                </c:pt>
                <c:pt idx="2">
                  <c:v>52.593983991075909</c:v>
                </c:pt>
                <c:pt idx="3">
                  <c:v>42.206691500643977</c:v>
                </c:pt>
                <c:pt idx="4">
                  <c:v>10.507900403752013</c:v>
                </c:pt>
              </c:numCache>
            </c:numRef>
          </c:val>
          <c:extLst>
            <c:ext xmlns:c16="http://schemas.microsoft.com/office/drawing/2014/chart" uri="{C3380CC4-5D6E-409C-BE32-E72D297353CC}">
              <c16:uniqueId val="{00000002-F367-4A31-AFEC-DBBFA169027C}"/>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'DHS06'!$C$21:$G$21</c:f>
              <c:numCache>
                <c:formatCode>###0.0</c:formatCode>
                <c:ptCount val="5"/>
                <c:pt idx="0">
                  <c:v>9.5067218716345998</c:v>
                </c:pt>
                <c:pt idx="1">
                  <c:v>4.9758979277086341</c:v>
                </c:pt>
                <c:pt idx="2">
                  <c:v>2.9636769253039046</c:v>
                </c:pt>
                <c:pt idx="3">
                  <c:v>1.6348959261528633</c:v>
                </c:pt>
                <c:pt idx="4">
                  <c:v>4.4731717790021677E-2</c:v>
                </c:pt>
              </c:numCache>
            </c:numRef>
          </c:val>
          <c:extLst>
            <c:ext xmlns:c16="http://schemas.microsoft.com/office/drawing/2014/chart" uri="{C3380CC4-5D6E-409C-BE32-E72D297353CC}">
              <c16:uniqueId val="{00000003-F367-4A31-AFEC-DBBFA169027C}"/>
            </c:ext>
          </c:extLst>
        </c:ser>
        <c:dLbls>
          <c:showLegendKey val="0"/>
          <c:showVal val="0"/>
          <c:showCatName val="0"/>
          <c:showSerName val="0"/>
          <c:showPercent val="0"/>
          <c:showBubbleSize val="0"/>
        </c:dLbls>
        <c:gapWidth val="50"/>
        <c:overlap val="100"/>
        <c:axId val="232045952"/>
        <c:axId val="232051840"/>
      </c:barChart>
      <c:catAx>
        <c:axId val="232045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51840"/>
        <c:crosses val="autoZero"/>
        <c:auto val="1"/>
        <c:lblAlgn val="ctr"/>
        <c:lblOffset val="100"/>
        <c:tickLblSkip val="1"/>
        <c:tickMarkSkip val="1"/>
        <c:noMultiLvlLbl val="0"/>
      </c:catAx>
      <c:valAx>
        <c:axId val="232051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45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'DHS06'!$R$121:$Z$121</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'DHS06'!$R$124:$Z$124</c:f>
              <c:numCache>
                <c:formatCode>###0.0</c:formatCode>
                <c:ptCount val="9"/>
                <c:pt idx="0">
                  <c:v>59.013476574332465</c:v>
                </c:pt>
                <c:pt idx="1">
                  <c:v>31.21393785589682</c:v>
                </c:pt>
                <c:pt idx="2">
                  <c:v>39.544777862057707</c:v>
                </c:pt>
                <c:pt idx="3">
                  <c:v>79.825948075937106</c:v>
                </c:pt>
                <c:pt idx="4">
                  <c:v>27.1373885142361</c:v>
                </c:pt>
                <c:pt idx="5">
                  <c:v>24.76850454925966</c:v>
                </c:pt>
                <c:pt idx="6">
                  <c:v>32.449200496962447</c:v>
                </c:pt>
                <c:pt idx="7">
                  <c:v>23.268745031299844</c:v>
                </c:pt>
                <c:pt idx="8">
                  <c:v>20.127112956187062</c:v>
                </c:pt>
              </c:numCache>
            </c:numRef>
          </c:val>
          <c:extLst>
            <c:ext xmlns:c16="http://schemas.microsoft.com/office/drawing/2014/chart" uri="{C3380CC4-5D6E-409C-BE32-E72D297353CC}">
              <c16:uniqueId val="{00000000-0427-4E46-A54B-C238460E9754}"/>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'DHS06'!$R$121:$Z$121</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'DHS06'!$R$125:$Z$125</c:f>
              <c:numCache>
                <c:formatCode>###0.0</c:formatCode>
                <c:ptCount val="9"/>
                <c:pt idx="0">
                  <c:v>32.699094338487107</c:v>
                </c:pt>
                <c:pt idx="1">
                  <c:v>9.5525822269399487</c:v>
                </c:pt>
                <c:pt idx="2">
                  <c:v>6.9661181987026346</c:v>
                </c:pt>
                <c:pt idx="3">
                  <c:v>13.892828228416841</c:v>
                </c:pt>
                <c:pt idx="4">
                  <c:v>6.0765104972721762</c:v>
                </c:pt>
                <c:pt idx="5">
                  <c:v>8.6083959584839693</c:v>
                </c:pt>
                <c:pt idx="6">
                  <c:v>5.0756786639967508</c:v>
                </c:pt>
                <c:pt idx="7">
                  <c:v>6.0251783947775008</c:v>
                </c:pt>
                <c:pt idx="8">
                  <c:v>4.175842120055103</c:v>
                </c:pt>
              </c:numCache>
            </c:numRef>
          </c:val>
          <c:extLst>
            <c:ext xmlns:c16="http://schemas.microsoft.com/office/drawing/2014/chart" uri="{C3380CC4-5D6E-409C-BE32-E72D297353CC}">
              <c16:uniqueId val="{00000001-0427-4E46-A54B-C238460E9754}"/>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'DHS06'!$R$121:$Z$121</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'DHS06'!$R$126:$Z$126</c:f>
              <c:numCache>
                <c:formatCode>###0.0</c:formatCode>
                <c:ptCount val="9"/>
                <c:pt idx="0">
                  <c:v>7.6364541308285609</c:v>
                </c:pt>
                <c:pt idx="1">
                  <c:v>16.199130177777057</c:v>
                </c:pt>
                <c:pt idx="2">
                  <c:v>42.799794256851627</c:v>
                </c:pt>
                <c:pt idx="3">
                  <c:v>0.28357687937746334</c:v>
                </c:pt>
                <c:pt idx="4">
                  <c:v>53.192983332497619</c:v>
                </c:pt>
                <c:pt idx="5">
                  <c:v>22.470993233165778</c:v>
                </c:pt>
                <c:pt idx="6">
                  <c:v>49.695598844421269</c:v>
                </c:pt>
                <c:pt idx="7">
                  <c:v>54.009600278279549</c:v>
                </c:pt>
                <c:pt idx="8">
                  <c:v>28.60377927654266</c:v>
                </c:pt>
              </c:numCache>
            </c:numRef>
          </c:val>
          <c:extLst>
            <c:ext xmlns:c16="http://schemas.microsoft.com/office/drawing/2014/chart" uri="{C3380CC4-5D6E-409C-BE32-E72D297353CC}">
              <c16:uniqueId val="{00000002-0427-4E46-A54B-C238460E9754}"/>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'DHS06'!$R$121:$Z$121</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'DHS06'!$R$127:$Z$127</c:f>
              <c:numCache>
                <c:formatCode>###0.0</c:formatCode>
                <c:ptCount val="9"/>
                <c:pt idx="0">
                  <c:v>0.65097495635186653</c:v>
                </c:pt>
                <c:pt idx="1">
                  <c:v>43.03434973938618</c:v>
                </c:pt>
                <c:pt idx="2">
                  <c:v>10.68930968238803</c:v>
                </c:pt>
                <c:pt idx="3">
                  <c:v>5.9976468162685901</c:v>
                </c:pt>
                <c:pt idx="4">
                  <c:v>13.593117655994092</c:v>
                </c:pt>
                <c:pt idx="5">
                  <c:v>44.152106259090594</c:v>
                </c:pt>
                <c:pt idx="6">
                  <c:v>12.779521994619532</c:v>
                </c:pt>
                <c:pt idx="7">
                  <c:v>16.696476295643112</c:v>
                </c:pt>
                <c:pt idx="8">
                  <c:v>47.093265647215169</c:v>
                </c:pt>
              </c:numCache>
            </c:numRef>
          </c:val>
          <c:extLst>
            <c:ext xmlns:c16="http://schemas.microsoft.com/office/drawing/2014/chart" uri="{C3380CC4-5D6E-409C-BE32-E72D297353CC}">
              <c16:uniqueId val="{00000003-0427-4E46-A54B-C238460E9754}"/>
            </c:ext>
          </c:extLst>
        </c:ser>
        <c:dLbls>
          <c:showLegendKey val="0"/>
          <c:showVal val="0"/>
          <c:showCatName val="0"/>
          <c:showSerName val="0"/>
          <c:showPercent val="0"/>
          <c:showBubbleSize val="0"/>
        </c:dLbls>
        <c:gapWidth val="50"/>
        <c:overlap val="100"/>
        <c:axId val="233245312"/>
        <c:axId val="233275776"/>
      </c:barChart>
      <c:catAx>
        <c:axId val="233245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75776"/>
        <c:crosses val="autoZero"/>
        <c:auto val="1"/>
        <c:lblAlgn val="ctr"/>
        <c:lblOffset val="100"/>
        <c:tickLblSkip val="1"/>
        <c:tickMarkSkip val="1"/>
        <c:noMultiLvlLbl val="0"/>
      </c:catAx>
      <c:valAx>
        <c:axId val="233275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45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608-4113-B996-6415B7C806C9}"/>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608-4113-B996-6415B7C806C9}"/>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608-4113-B996-6415B7C806C9}"/>
            </c:ext>
          </c:extLst>
        </c:ser>
        <c:dLbls>
          <c:showLegendKey val="0"/>
          <c:showVal val="0"/>
          <c:showCatName val="0"/>
          <c:showSerName val="0"/>
          <c:showPercent val="0"/>
          <c:showBubbleSize val="0"/>
        </c:dLbls>
        <c:gapWidth val="50"/>
        <c:overlap val="100"/>
        <c:axId val="233362176"/>
        <c:axId val="233363712"/>
      </c:barChart>
      <c:catAx>
        <c:axId val="2333621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63712"/>
        <c:crosses val="autoZero"/>
        <c:auto val="1"/>
        <c:lblAlgn val="ctr"/>
        <c:lblOffset val="100"/>
        <c:tickLblSkip val="1"/>
        <c:tickMarkSkip val="1"/>
        <c:noMultiLvlLbl val="0"/>
      </c:catAx>
      <c:valAx>
        <c:axId val="2333637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621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'DHS06'!$R$221:$Z$221</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'DHS06'!$R$222:$Z$222</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3FF3-4B78-B653-4E400ED2BFE8}"/>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'DHS06'!$R$221:$Z$221</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'DHS06'!$R$223:$Z$223</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3FF3-4B78-B653-4E400ED2BFE8}"/>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'DHS06'!$R$221:$Z$221</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'DHS06'!$R$224:$Z$224</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2-3FF3-4B78-B653-4E400ED2BFE8}"/>
            </c:ext>
          </c:extLst>
        </c:ser>
        <c:dLbls>
          <c:showLegendKey val="0"/>
          <c:showVal val="0"/>
          <c:showCatName val="0"/>
          <c:showSerName val="0"/>
          <c:showPercent val="0"/>
          <c:showBubbleSize val="0"/>
        </c:dLbls>
        <c:gapWidth val="50"/>
        <c:overlap val="100"/>
        <c:axId val="233403520"/>
        <c:axId val="233405056"/>
      </c:barChart>
      <c:catAx>
        <c:axId val="233403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05056"/>
        <c:crosses val="autoZero"/>
        <c:auto val="1"/>
        <c:lblAlgn val="ctr"/>
        <c:lblOffset val="100"/>
        <c:tickLblSkip val="1"/>
        <c:tickMarkSkip val="1"/>
        <c:noMultiLvlLbl val="0"/>
      </c:catAx>
      <c:valAx>
        <c:axId val="233405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03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3AF-4DAD-B146-EB10F768B140}"/>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3AF-4DAD-B146-EB10F768B140}"/>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3AF-4DAD-B146-EB10F768B140}"/>
            </c:ext>
          </c:extLst>
        </c:ser>
        <c:dLbls>
          <c:showLegendKey val="0"/>
          <c:showVal val="0"/>
          <c:showCatName val="0"/>
          <c:showSerName val="0"/>
          <c:showPercent val="0"/>
          <c:showBubbleSize val="0"/>
        </c:dLbls>
        <c:gapWidth val="50"/>
        <c:overlap val="100"/>
        <c:axId val="233481728"/>
        <c:axId val="233483264"/>
      </c:barChart>
      <c:catAx>
        <c:axId val="233481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83264"/>
        <c:crosses val="autoZero"/>
        <c:auto val="1"/>
        <c:lblAlgn val="ctr"/>
        <c:lblOffset val="100"/>
        <c:tickLblSkip val="1"/>
        <c:tickMarkSkip val="1"/>
        <c:noMultiLvlLbl val="0"/>
      </c:catAx>
      <c:valAx>
        <c:axId val="233483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81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'DHS06'!$H$18:$L$18</c:f>
              <c:numCache>
                <c:formatCode>###0.0</c:formatCode>
                <c:ptCount val="5"/>
                <c:pt idx="0">
                  <c:v>58.927959508681894</c:v>
                </c:pt>
                <c:pt idx="1">
                  <c:v>63.538822714489342</c:v>
                </c:pt>
                <c:pt idx="2">
                  <c:v>84.693961583642491</c:v>
                </c:pt>
                <c:pt idx="3">
                  <c:v>85.453910465939558</c:v>
                </c:pt>
                <c:pt idx="4">
                  <c:v>95.734192924242748</c:v>
                </c:pt>
              </c:numCache>
            </c:numRef>
          </c:val>
          <c:extLst>
            <c:ext xmlns:c16="http://schemas.microsoft.com/office/drawing/2014/chart" uri="{C3380CC4-5D6E-409C-BE32-E72D297353CC}">
              <c16:uniqueId val="{00000000-21D5-494E-A31C-BD0B940E0B37}"/>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'DHS06'!$H$19:$L$19</c:f>
              <c:numCache>
                <c:formatCode>###0.0</c:formatCode>
                <c:ptCount val="5"/>
                <c:pt idx="0">
                  <c:v>0.72235906555230234</c:v>
                </c:pt>
                <c:pt idx="1">
                  <c:v>0.88126465292654577</c:v>
                </c:pt>
                <c:pt idx="2">
                  <c:v>1.9459777476806681</c:v>
                </c:pt>
                <c:pt idx="3">
                  <c:v>2.7334251316741929</c:v>
                </c:pt>
                <c:pt idx="4">
                  <c:v>1.8067978945154395</c:v>
                </c:pt>
              </c:numCache>
            </c:numRef>
          </c:val>
          <c:extLst>
            <c:ext xmlns:c16="http://schemas.microsoft.com/office/drawing/2014/chart" uri="{C3380CC4-5D6E-409C-BE32-E72D297353CC}">
              <c16:uniqueId val="{00000001-21D5-494E-A31C-BD0B940E0B37}"/>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'DHS06'!$H$20:$L$20</c:f>
              <c:numCache>
                <c:formatCode>###0.0</c:formatCode>
                <c:ptCount val="5"/>
                <c:pt idx="0">
                  <c:v>37.266744228677723</c:v>
                </c:pt>
                <c:pt idx="1">
                  <c:v>35.147459000706789</c:v>
                </c:pt>
                <c:pt idx="2">
                  <c:v>13.360060668676841</c:v>
                </c:pt>
                <c:pt idx="3">
                  <c:v>11.665834607776684</c:v>
                </c:pt>
                <c:pt idx="4">
                  <c:v>2.4590091812418122</c:v>
                </c:pt>
              </c:numCache>
            </c:numRef>
          </c:val>
          <c:extLst>
            <c:ext xmlns:c16="http://schemas.microsoft.com/office/drawing/2014/chart" uri="{C3380CC4-5D6E-409C-BE32-E72D297353CC}">
              <c16:uniqueId val="{00000002-21D5-494E-A31C-BD0B940E0B37}"/>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'DHS06'!$H$21:$L$21</c:f>
              <c:numCache>
                <c:formatCode>###0.0</c:formatCode>
                <c:ptCount val="5"/>
                <c:pt idx="0">
                  <c:v>3.0829371970880763</c:v>
                </c:pt>
                <c:pt idx="1">
                  <c:v>0.43245363187731922</c:v>
                </c:pt>
                <c:pt idx="2">
                  <c:v>0</c:v>
                </c:pt>
                <c:pt idx="3">
                  <c:v>0.14682979460956661</c:v>
                </c:pt>
                <c:pt idx="4">
                  <c:v>0</c:v>
                </c:pt>
              </c:numCache>
            </c:numRef>
          </c:val>
          <c:extLst>
            <c:ext xmlns:c16="http://schemas.microsoft.com/office/drawing/2014/chart" uri="{C3380CC4-5D6E-409C-BE32-E72D297353CC}">
              <c16:uniqueId val="{00000003-21D5-494E-A31C-BD0B940E0B37}"/>
            </c:ext>
          </c:extLst>
        </c:ser>
        <c:dLbls>
          <c:showLegendKey val="0"/>
          <c:showVal val="0"/>
          <c:showCatName val="0"/>
          <c:showSerName val="0"/>
          <c:showPercent val="0"/>
          <c:showBubbleSize val="0"/>
        </c:dLbls>
        <c:gapWidth val="50"/>
        <c:overlap val="100"/>
        <c:axId val="233561088"/>
        <c:axId val="233566976"/>
      </c:barChart>
      <c:catAx>
        <c:axId val="233561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66976"/>
        <c:crosses val="autoZero"/>
        <c:auto val="1"/>
        <c:lblAlgn val="ctr"/>
        <c:lblOffset val="100"/>
        <c:tickLblSkip val="1"/>
        <c:tickMarkSkip val="1"/>
        <c:noMultiLvlLbl val="0"/>
      </c:catAx>
      <c:valAx>
        <c:axId val="2335669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61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'DHS06'!$H$124:$L$124</c:f>
              <c:numCache>
                <c:formatCode>###0.0</c:formatCode>
                <c:ptCount val="5"/>
                <c:pt idx="0">
                  <c:v>44.670847063700229</c:v>
                </c:pt>
                <c:pt idx="1">
                  <c:v>61.883106143348414</c:v>
                </c:pt>
                <c:pt idx="2">
                  <c:v>55.942967120524699</c:v>
                </c:pt>
                <c:pt idx="3">
                  <c:v>53.941601491774335</c:v>
                </c:pt>
                <c:pt idx="4">
                  <c:v>57.059010427104958</c:v>
                </c:pt>
              </c:numCache>
            </c:numRef>
          </c:val>
          <c:extLst>
            <c:ext xmlns:c16="http://schemas.microsoft.com/office/drawing/2014/chart" uri="{C3380CC4-5D6E-409C-BE32-E72D297353CC}">
              <c16:uniqueId val="{00000000-7BDC-43C2-B37E-20EDBC03A081}"/>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'DHS06'!$H$125:$L$125</c:f>
              <c:numCache>
                <c:formatCode>###0.0</c:formatCode>
                <c:ptCount val="5"/>
                <c:pt idx="0">
                  <c:v>7.1955684259192392</c:v>
                </c:pt>
                <c:pt idx="1">
                  <c:v>13.863805230812781</c:v>
                </c:pt>
                <c:pt idx="2">
                  <c:v>27.673684257113283</c:v>
                </c:pt>
                <c:pt idx="3">
                  <c:v>36.941170048930573</c:v>
                </c:pt>
                <c:pt idx="4">
                  <c:v>38.521370053357195</c:v>
                </c:pt>
              </c:numCache>
            </c:numRef>
          </c:val>
          <c:extLst>
            <c:ext xmlns:c16="http://schemas.microsoft.com/office/drawing/2014/chart" uri="{C3380CC4-5D6E-409C-BE32-E72D297353CC}">
              <c16:uniqueId val="{00000001-7BDC-43C2-B37E-20EDBC03A081}"/>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'DHS06'!$H$126:$L$126</c:f>
              <c:numCache>
                <c:formatCode>###0.0</c:formatCode>
                <c:ptCount val="5"/>
                <c:pt idx="0">
                  <c:v>31.127785602825117</c:v>
                </c:pt>
                <c:pt idx="1">
                  <c:v>9.5281837369076872</c:v>
                </c:pt>
                <c:pt idx="2">
                  <c:v>14.61727306066256</c:v>
                </c:pt>
                <c:pt idx="3">
                  <c:v>8.1782613724900468</c:v>
                </c:pt>
                <c:pt idx="4">
                  <c:v>3.8925045584676163</c:v>
                </c:pt>
              </c:numCache>
            </c:numRef>
          </c:val>
          <c:extLst>
            <c:ext xmlns:c16="http://schemas.microsoft.com/office/drawing/2014/chart" uri="{C3380CC4-5D6E-409C-BE32-E72D297353CC}">
              <c16:uniqueId val="{00000002-7BDC-43C2-B37E-20EDBC03A081}"/>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'DHS06'!$H$127:$L$127</c:f>
              <c:numCache>
                <c:formatCode>###0.0</c:formatCode>
                <c:ptCount val="5"/>
                <c:pt idx="0">
                  <c:v>17.005798907555413</c:v>
                </c:pt>
                <c:pt idx="1">
                  <c:v>14.724904888931119</c:v>
                </c:pt>
                <c:pt idx="2">
                  <c:v>1.7660755616994581</c:v>
                </c:pt>
                <c:pt idx="3">
                  <c:v>0.93896708680504437</c:v>
                </c:pt>
                <c:pt idx="4">
                  <c:v>0.52711496107023015</c:v>
                </c:pt>
              </c:numCache>
            </c:numRef>
          </c:val>
          <c:extLst>
            <c:ext xmlns:c16="http://schemas.microsoft.com/office/drawing/2014/chart" uri="{C3380CC4-5D6E-409C-BE32-E72D297353CC}">
              <c16:uniqueId val="{00000003-7BDC-43C2-B37E-20EDBC03A081}"/>
            </c:ext>
          </c:extLst>
        </c:ser>
        <c:dLbls>
          <c:showLegendKey val="0"/>
          <c:showVal val="0"/>
          <c:showCatName val="0"/>
          <c:showSerName val="0"/>
          <c:showPercent val="0"/>
          <c:showBubbleSize val="0"/>
        </c:dLbls>
        <c:gapWidth val="50"/>
        <c:overlap val="100"/>
        <c:axId val="233747200"/>
        <c:axId val="233748736"/>
      </c:barChart>
      <c:catAx>
        <c:axId val="2337472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48736"/>
        <c:crosses val="autoZero"/>
        <c:auto val="1"/>
        <c:lblAlgn val="ctr"/>
        <c:lblOffset val="100"/>
        <c:tickLblSkip val="1"/>
        <c:tickMarkSkip val="1"/>
        <c:noMultiLvlLbl val="0"/>
      </c:catAx>
      <c:valAx>
        <c:axId val="2337487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472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FB2-47F2-8CD1-336372EF2FA5}"/>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FB2-47F2-8CD1-336372EF2FA5}"/>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FB2-47F2-8CD1-336372EF2FA5}"/>
            </c:ext>
          </c:extLst>
        </c:ser>
        <c:dLbls>
          <c:showLegendKey val="0"/>
          <c:showVal val="0"/>
          <c:showCatName val="0"/>
          <c:showSerName val="0"/>
          <c:showPercent val="0"/>
          <c:showBubbleSize val="0"/>
        </c:dLbls>
        <c:gapWidth val="50"/>
        <c:overlap val="100"/>
        <c:axId val="233776256"/>
        <c:axId val="233777792"/>
      </c:barChart>
      <c:catAx>
        <c:axId val="233776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77792"/>
        <c:crosses val="autoZero"/>
        <c:auto val="1"/>
        <c:lblAlgn val="ctr"/>
        <c:lblOffset val="100"/>
        <c:tickLblSkip val="1"/>
        <c:tickMarkSkip val="1"/>
        <c:noMultiLvlLbl val="0"/>
      </c:catAx>
      <c:valAx>
        <c:axId val="233777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76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'DHS06'!$C$124:$G$124</c:f>
              <c:numCache>
                <c:formatCode>###0.0</c:formatCode>
                <c:ptCount val="5"/>
                <c:pt idx="0">
                  <c:v>17.3445985289558</c:v>
                </c:pt>
                <c:pt idx="1">
                  <c:v>16.339533957489174</c:v>
                </c:pt>
                <c:pt idx="2">
                  <c:v>22.696299924899659</c:v>
                </c:pt>
                <c:pt idx="3">
                  <c:v>45.496631410515874</c:v>
                </c:pt>
                <c:pt idx="4">
                  <c:v>58.840920084235485</c:v>
                </c:pt>
              </c:numCache>
            </c:numRef>
          </c:val>
          <c:extLst>
            <c:ext xmlns:c16="http://schemas.microsoft.com/office/drawing/2014/chart" uri="{C3380CC4-5D6E-409C-BE32-E72D297353CC}">
              <c16:uniqueId val="{00000000-1E49-4A69-B1AD-1E68702541DE}"/>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'DHS06'!$C$125:$G$125</c:f>
              <c:numCache>
                <c:formatCode>###0.0</c:formatCode>
                <c:ptCount val="5"/>
                <c:pt idx="0">
                  <c:v>1.8338674320885355</c:v>
                </c:pt>
                <c:pt idx="1">
                  <c:v>3.2764937729827546</c:v>
                </c:pt>
                <c:pt idx="2">
                  <c:v>3.7010527892252956</c:v>
                </c:pt>
                <c:pt idx="3">
                  <c:v>9.0041118442997341</c:v>
                </c:pt>
                <c:pt idx="4">
                  <c:v>31.905327002564395</c:v>
                </c:pt>
              </c:numCache>
            </c:numRef>
          </c:val>
          <c:extLst>
            <c:ext xmlns:c16="http://schemas.microsoft.com/office/drawing/2014/chart" uri="{C3380CC4-5D6E-409C-BE32-E72D297353CC}">
              <c16:uniqueId val="{00000001-1E49-4A69-B1AD-1E68702541DE}"/>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'DHS06'!$C$126:$G$126</c:f>
              <c:numCache>
                <c:formatCode>###0.0</c:formatCode>
                <c:ptCount val="5"/>
                <c:pt idx="0">
                  <c:v>45.585265090690179</c:v>
                </c:pt>
                <c:pt idx="1">
                  <c:v>52.755687894606218</c:v>
                </c:pt>
                <c:pt idx="2">
                  <c:v>52.97446455818919</c:v>
                </c:pt>
                <c:pt idx="3">
                  <c:v>32.067666529816378</c:v>
                </c:pt>
                <c:pt idx="4">
                  <c:v>8.2132621980870155</c:v>
                </c:pt>
              </c:numCache>
            </c:numRef>
          </c:val>
          <c:extLst>
            <c:ext xmlns:c16="http://schemas.microsoft.com/office/drawing/2014/chart" uri="{C3380CC4-5D6E-409C-BE32-E72D297353CC}">
              <c16:uniqueId val="{00000002-1E49-4A69-B1AD-1E68702541DE}"/>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'DHS06'!$C$127:$G$127</c:f>
              <c:numCache>
                <c:formatCode>###0.0</c:formatCode>
                <c:ptCount val="5"/>
                <c:pt idx="0">
                  <c:v>35.236268948265483</c:v>
                </c:pt>
                <c:pt idx="1">
                  <c:v>27.62828437492184</c:v>
                </c:pt>
                <c:pt idx="2">
                  <c:v>20.628182727685846</c:v>
                </c:pt>
                <c:pt idx="3">
                  <c:v>13.431590215368011</c:v>
                </c:pt>
                <c:pt idx="4">
                  <c:v>1.040490715113104</c:v>
                </c:pt>
              </c:numCache>
            </c:numRef>
          </c:val>
          <c:extLst>
            <c:ext xmlns:c16="http://schemas.microsoft.com/office/drawing/2014/chart" uri="{C3380CC4-5D6E-409C-BE32-E72D297353CC}">
              <c16:uniqueId val="{00000003-1E49-4A69-B1AD-1E68702541DE}"/>
            </c:ext>
          </c:extLst>
        </c:ser>
        <c:dLbls>
          <c:showLegendKey val="0"/>
          <c:showVal val="0"/>
          <c:showCatName val="0"/>
          <c:showSerName val="0"/>
          <c:showPercent val="0"/>
          <c:showBubbleSize val="0"/>
        </c:dLbls>
        <c:gapWidth val="50"/>
        <c:overlap val="100"/>
        <c:axId val="233304448"/>
        <c:axId val="233305984"/>
      </c:barChart>
      <c:catAx>
        <c:axId val="233304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05984"/>
        <c:crosses val="autoZero"/>
        <c:auto val="1"/>
        <c:lblAlgn val="ctr"/>
        <c:lblOffset val="100"/>
        <c:tickLblSkip val="1"/>
        <c:tickMarkSkip val="1"/>
        <c:noMultiLvlLbl val="0"/>
      </c:catAx>
      <c:valAx>
        <c:axId val="233305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04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'DHS06'!$M$124:$Q$124</c:f>
              <c:numCache>
                <c:formatCode>###0.0</c:formatCode>
                <c:ptCount val="5"/>
                <c:pt idx="0">
                  <c:v>14.22080261818089</c:v>
                </c:pt>
                <c:pt idx="1">
                  <c:v>15.515380650937134</c:v>
                </c:pt>
                <c:pt idx="2">
                  <c:v>16.312897972609665</c:v>
                </c:pt>
                <c:pt idx="3">
                  <c:v>21.863949911176274</c:v>
                </c:pt>
                <c:pt idx="4">
                  <c:v>43.302721133278681</c:v>
                </c:pt>
              </c:numCache>
            </c:numRef>
          </c:val>
          <c:extLst>
            <c:ext xmlns:c16="http://schemas.microsoft.com/office/drawing/2014/chart" uri="{C3380CC4-5D6E-409C-BE32-E72D297353CC}">
              <c16:uniqueId val="{00000000-F88C-4C7B-AFB8-5E4D6385F5D9}"/>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'DHS06'!$M$125:$Q$125</c:f>
              <c:numCache>
                <c:formatCode>###0.0</c:formatCode>
                <c:ptCount val="5"/>
                <c:pt idx="0">
                  <c:v>1.6428589952975496</c:v>
                </c:pt>
                <c:pt idx="1">
                  <c:v>1.891969257332375</c:v>
                </c:pt>
                <c:pt idx="2">
                  <c:v>3.8297682591680031</c:v>
                </c:pt>
                <c:pt idx="3">
                  <c:v>3.5415205576697519</c:v>
                </c:pt>
                <c:pt idx="4">
                  <c:v>9.3002481693476611</c:v>
                </c:pt>
              </c:numCache>
            </c:numRef>
          </c:val>
          <c:extLst>
            <c:ext xmlns:c16="http://schemas.microsoft.com/office/drawing/2014/chart" uri="{C3380CC4-5D6E-409C-BE32-E72D297353CC}">
              <c16:uniqueId val="{00000001-F88C-4C7B-AFB8-5E4D6385F5D9}"/>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'DHS06'!$M$126:$Q$126</c:f>
              <c:numCache>
                <c:formatCode>###0.0</c:formatCode>
                <c:ptCount val="5"/>
                <c:pt idx="0">
                  <c:v>43.226148737058573</c:v>
                </c:pt>
                <c:pt idx="1">
                  <c:v>53.223581818838753</c:v>
                </c:pt>
                <c:pt idx="2">
                  <c:v>55.102425021444617</c:v>
                </c:pt>
                <c:pt idx="3">
                  <c:v>55.243393502711854</c:v>
                </c:pt>
                <c:pt idx="4">
                  <c:v>36.202005294315754</c:v>
                </c:pt>
              </c:numCache>
            </c:numRef>
          </c:val>
          <c:extLst>
            <c:ext xmlns:c16="http://schemas.microsoft.com/office/drawing/2014/chart" uri="{C3380CC4-5D6E-409C-BE32-E72D297353CC}">
              <c16:uniqueId val="{00000002-F88C-4C7B-AFB8-5E4D6385F5D9}"/>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'DHS06'!$M$127:$Q$127</c:f>
              <c:numCache>
                <c:formatCode>###0.0</c:formatCode>
                <c:ptCount val="5"/>
                <c:pt idx="0">
                  <c:v>40.910189649462986</c:v>
                </c:pt>
                <c:pt idx="1">
                  <c:v>29.369068272891734</c:v>
                </c:pt>
                <c:pt idx="2">
                  <c:v>24.754908746777719</c:v>
                </c:pt>
                <c:pt idx="3">
                  <c:v>19.351136028442113</c:v>
                </c:pt>
                <c:pt idx="4">
                  <c:v>11.195025403057905</c:v>
                </c:pt>
              </c:numCache>
            </c:numRef>
          </c:val>
          <c:extLst>
            <c:ext xmlns:c16="http://schemas.microsoft.com/office/drawing/2014/chart" uri="{C3380CC4-5D6E-409C-BE32-E72D297353CC}">
              <c16:uniqueId val="{00000003-F88C-4C7B-AFB8-5E4D6385F5D9}"/>
            </c:ext>
          </c:extLst>
        </c:ser>
        <c:dLbls>
          <c:showLegendKey val="0"/>
          <c:showVal val="0"/>
          <c:showCatName val="0"/>
          <c:showSerName val="0"/>
          <c:showPercent val="0"/>
          <c:showBubbleSize val="0"/>
        </c:dLbls>
        <c:gapWidth val="50"/>
        <c:overlap val="100"/>
        <c:axId val="233202816"/>
        <c:axId val="233204352"/>
      </c:barChart>
      <c:catAx>
        <c:axId val="233202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04352"/>
        <c:crosses val="autoZero"/>
        <c:auto val="1"/>
        <c:lblAlgn val="ctr"/>
        <c:lblOffset val="100"/>
        <c:tickLblSkip val="1"/>
        <c:tickMarkSkip val="1"/>
        <c:noMultiLvlLbl val="0"/>
      </c:catAx>
      <c:valAx>
        <c:axId val="233204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02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MICS10!$M$18:$Q$18</c:f>
              <c:numCache>
                <c:formatCode>###0.0</c:formatCode>
                <c:ptCount val="5"/>
                <c:pt idx="0">
                  <c:v>48.555564697882275</c:v>
                </c:pt>
                <c:pt idx="1">
                  <c:v>47.35612561505782</c:v>
                </c:pt>
                <c:pt idx="2">
                  <c:v>53.384917051333169</c:v>
                </c:pt>
                <c:pt idx="3">
                  <c:v>60.313249429611169</c:v>
                </c:pt>
                <c:pt idx="4">
                  <c:v>71.403258300895573</c:v>
                </c:pt>
              </c:numCache>
            </c:numRef>
          </c:val>
          <c:extLst>
            <c:ext xmlns:c16="http://schemas.microsoft.com/office/drawing/2014/chart" uri="{C3380CC4-5D6E-409C-BE32-E72D297353CC}">
              <c16:uniqueId val="{00000000-BB5D-4AAB-8203-C8109B53EA9F}"/>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MICS10!$M$19:$Q$19</c:f>
              <c:numCache>
                <c:formatCode>###0.0</c:formatCode>
                <c:ptCount val="5"/>
                <c:pt idx="0">
                  <c:v>5.1918019052354945</c:v>
                </c:pt>
                <c:pt idx="1">
                  <c:v>4.8531668935082619</c:v>
                </c:pt>
                <c:pt idx="2">
                  <c:v>4.3488546649743851</c:v>
                </c:pt>
                <c:pt idx="3">
                  <c:v>3.6673240079881224</c:v>
                </c:pt>
                <c:pt idx="4">
                  <c:v>5.312445001705437</c:v>
                </c:pt>
              </c:numCache>
            </c:numRef>
          </c:val>
          <c:extLst>
            <c:ext xmlns:c16="http://schemas.microsoft.com/office/drawing/2014/chart" uri="{C3380CC4-5D6E-409C-BE32-E72D297353CC}">
              <c16:uniqueId val="{00000001-BB5D-4AAB-8203-C8109B53EA9F}"/>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MICS10!$M$20:$Q$20</c:f>
              <c:numCache>
                <c:formatCode>###0.0</c:formatCode>
                <c:ptCount val="5"/>
                <c:pt idx="0">
                  <c:v>45.305297200160666</c:v>
                </c:pt>
                <c:pt idx="1">
                  <c:v>46.061452532349158</c:v>
                </c:pt>
                <c:pt idx="2">
                  <c:v>36.694317858591106</c:v>
                </c:pt>
                <c:pt idx="3">
                  <c:v>29.386784867515651</c:v>
                </c:pt>
                <c:pt idx="4">
                  <c:v>18.646727318433406</c:v>
                </c:pt>
              </c:numCache>
            </c:numRef>
          </c:val>
          <c:extLst>
            <c:ext xmlns:c16="http://schemas.microsoft.com/office/drawing/2014/chart" uri="{C3380CC4-5D6E-409C-BE32-E72D297353CC}">
              <c16:uniqueId val="{00000002-BB5D-4AAB-8203-C8109B53EA9F}"/>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MICS10!$M$21:$Q$21</c:f>
              <c:numCache>
                <c:formatCode>###0.0</c:formatCode>
                <c:ptCount val="5"/>
                <c:pt idx="0">
                  <c:v>0.9473361967215661</c:v>
                </c:pt>
                <c:pt idx="1">
                  <c:v>1.729254959084761</c:v>
                </c:pt>
                <c:pt idx="2">
                  <c:v>5.5719104251013469</c:v>
                </c:pt>
                <c:pt idx="3">
                  <c:v>6.6326416948850611</c:v>
                </c:pt>
                <c:pt idx="4">
                  <c:v>4.6375693789655825</c:v>
                </c:pt>
              </c:numCache>
            </c:numRef>
          </c:val>
          <c:extLst>
            <c:ext xmlns:c16="http://schemas.microsoft.com/office/drawing/2014/chart" uri="{C3380CC4-5D6E-409C-BE32-E72D297353CC}">
              <c16:uniqueId val="{00000003-BB5D-4AAB-8203-C8109B53EA9F}"/>
            </c:ext>
          </c:extLst>
        </c:ser>
        <c:dLbls>
          <c:showLegendKey val="0"/>
          <c:showVal val="0"/>
          <c:showCatName val="0"/>
          <c:showSerName val="0"/>
          <c:showPercent val="0"/>
          <c:showBubbleSize val="0"/>
        </c:dLbls>
        <c:gapWidth val="50"/>
        <c:overlap val="100"/>
        <c:axId val="329590656"/>
        <c:axId val="329592192"/>
      </c:barChart>
      <c:catAx>
        <c:axId val="329590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92192"/>
        <c:crosses val="autoZero"/>
        <c:auto val="1"/>
        <c:lblAlgn val="ctr"/>
        <c:lblOffset val="100"/>
        <c:tickLblSkip val="1"/>
        <c:tickMarkSkip val="1"/>
        <c:noMultiLvlLbl val="0"/>
      </c:catAx>
      <c:valAx>
        <c:axId val="329592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90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MICS10!$R$15:$Z$15</c:f>
              <c:strCache>
                <c:ptCount val="9"/>
                <c:pt idx="0">
                  <c:v>Bamako</c:v>
                </c:pt>
                <c:pt idx="1">
                  <c:v>Gao</c:v>
                </c:pt>
                <c:pt idx="2">
                  <c:v>Kayes</c:v>
                </c:pt>
                <c:pt idx="3">
                  <c:v>Kidal</c:v>
                </c:pt>
                <c:pt idx="4">
                  <c:v>Koulikoro</c:v>
                </c:pt>
                <c:pt idx="5">
                  <c:v>Mopti</c:v>
                </c:pt>
                <c:pt idx="6">
                  <c:v>Ségou</c:v>
                </c:pt>
                <c:pt idx="7">
                  <c:v>Sikasso</c:v>
                </c:pt>
                <c:pt idx="8">
                  <c:v>Tombouctou</c:v>
                </c:pt>
              </c:strCache>
            </c:strRef>
          </c:cat>
          <c:val>
            <c:numRef>
              <c:f>MICS10!$R$18:$Z$18</c:f>
              <c:numCache>
                <c:formatCode>###0.0</c:formatCode>
                <c:ptCount val="9"/>
                <c:pt idx="0">
                  <c:v>89.067580380594165</c:v>
                </c:pt>
                <c:pt idx="1">
                  <c:v>69.397840157349449</c:v>
                </c:pt>
                <c:pt idx="2">
                  <c:v>67.833476758819344</c:v>
                </c:pt>
                <c:pt idx="3">
                  <c:v>36.79658826420885</c:v>
                </c:pt>
                <c:pt idx="4">
                  <c:v>58.934374861134813</c:v>
                </c:pt>
                <c:pt idx="5">
                  <c:v>51.059472861826009</c:v>
                </c:pt>
                <c:pt idx="6">
                  <c:v>62.453432211983355</c:v>
                </c:pt>
                <c:pt idx="7">
                  <c:v>60.373140176945036</c:v>
                </c:pt>
                <c:pt idx="8">
                  <c:v>64.405735020374465</c:v>
                </c:pt>
              </c:numCache>
            </c:numRef>
          </c:val>
          <c:extLst>
            <c:ext xmlns:c16="http://schemas.microsoft.com/office/drawing/2014/chart" uri="{C3380CC4-5D6E-409C-BE32-E72D297353CC}">
              <c16:uniqueId val="{00000000-F91A-44B9-88DD-BA1900BEA9D0}"/>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MICS10!$R$15:$Z$15</c:f>
              <c:strCache>
                <c:ptCount val="9"/>
                <c:pt idx="0">
                  <c:v>Bamako</c:v>
                </c:pt>
                <c:pt idx="1">
                  <c:v>Gao</c:v>
                </c:pt>
                <c:pt idx="2">
                  <c:v>Kayes</c:v>
                </c:pt>
                <c:pt idx="3">
                  <c:v>Kidal</c:v>
                </c:pt>
                <c:pt idx="4">
                  <c:v>Koulikoro</c:v>
                </c:pt>
                <c:pt idx="5">
                  <c:v>Mopti</c:v>
                </c:pt>
                <c:pt idx="6">
                  <c:v>Ségou</c:v>
                </c:pt>
                <c:pt idx="7">
                  <c:v>Sikasso</c:v>
                </c:pt>
                <c:pt idx="8">
                  <c:v>Tombouctou</c:v>
                </c:pt>
              </c:strCache>
            </c:strRef>
          </c:cat>
          <c:val>
            <c:numRef>
              <c:f>MICS10!$R$19:$Z$19</c:f>
              <c:numCache>
                <c:formatCode>###0.0</c:formatCode>
                <c:ptCount val="9"/>
                <c:pt idx="0">
                  <c:v>10.061018902240406</c:v>
                </c:pt>
                <c:pt idx="1">
                  <c:v>1.5322018761820428</c:v>
                </c:pt>
                <c:pt idx="2">
                  <c:v>1.3500634194126409</c:v>
                </c:pt>
                <c:pt idx="3">
                  <c:v>6.1761799331467913</c:v>
                </c:pt>
                <c:pt idx="4">
                  <c:v>5.449166525334479</c:v>
                </c:pt>
                <c:pt idx="5">
                  <c:v>7.2319106523445109</c:v>
                </c:pt>
                <c:pt idx="6">
                  <c:v>4.6778439374445675</c:v>
                </c:pt>
                <c:pt idx="7">
                  <c:v>4.437893043630071</c:v>
                </c:pt>
                <c:pt idx="8">
                  <c:v>5.1849303071933219</c:v>
                </c:pt>
              </c:numCache>
            </c:numRef>
          </c:val>
          <c:extLst>
            <c:ext xmlns:c16="http://schemas.microsoft.com/office/drawing/2014/chart" uri="{C3380CC4-5D6E-409C-BE32-E72D297353CC}">
              <c16:uniqueId val="{00000001-F91A-44B9-88DD-BA1900BEA9D0}"/>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MICS10!$R$15:$Z$15</c:f>
              <c:strCache>
                <c:ptCount val="9"/>
                <c:pt idx="0">
                  <c:v>Bamako</c:v>
                </c:pt>
                <c:pt idx="1">
                  <c:v>Gao</c:v>
                </c:pt>
                <c:pt idx="2">
                  <c:v>Kayes</c:v>
                </c:pt>
                <c:pt idx="3">
                  <c:v>Kidal</c:v>
                </c:pt>
                <c:pt idx="4">
                  <c:v>Koulikoro</c:v>
                </c:pt>
                <c:pt idx="5">
                  <c:v>Mopti</c:v>
                </c:pt>
                <c:pt idx="6">
                  <c:v>Ségou</c:v>
                </c:pt>
                <c:pt idx="7">
                  <c:v>Sikasso</c:v>
                </c:pt>
                <c:pt idx="8">
                  <c:v>Tombouctou</c:v>
                </c:pt>
              </c:strCache>
            </c:strRef>
          </c:cat>
          <c:val>
            <c:numRef>
              <c:f>MICS10!$R$20:$Z$20</c:f>
              <c:numCache>
                <c:formatCode>###0.0</c:formatCode>
                <c:ptCount val="9"/>
                <c:pt idx="0">
                  <c:v>0.8391266318766446</c:v>
                </c:pt>
                <c:pt idx="1">
                  <c:v>3.945761914164688</c:v>
                </c:pt>
                <c:pt idx="2">
                  <c:v>26.916516323034426</c:v>
                </c:pt>
                <c:pt idx="3">
                  <c:v>28.509726177534169</c:v>
                </c:pt>
                <c:pt idx="4">
                  <c:v>35.124284467118663</c:v>
                </c:pt>
                <c:pt idx="5">
                  <c:v>38.718163082211689</c:v>
                </c:pt>
                <c:pt idx="6">
                  <c:v>31.968487625660433</c:v>
                </c:pt>
                <c:pt idx="7">
                  <c:v>34.610083195519394</c:v>
                </c:pt>
                <c:pt idx="8">
                  <c:v>12.265301104093041</c:v>
                </c:pt>
              </c:numCache>
            </c:numRef>
          </c:val>
          <c:extLst>
            <c:ext xmlns:c16="http://schemas.microsoft.com/office/drawing/2014/chart" uri="{C3380CC4-5D6E-409C-BE32-E72D297353CC}">
              <c16:uniqueId val="{00000002-F91A-44B9-88DD-BA1900BEA9D0}"/>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MICS10!$R$15:$Z$15</c:f>
              <c:strCache>
                <c:ptCount val="9"/>
                <c:pt idx="0">
                  <c:v>Bamako</c:v>
                </c:pt>
                <c:pt idx="1">
                  <c:v>Gao</c:v>
                </c:pt>
                <c:pt idx="2">
                  <c:v>Kayes</c:v>
                </c:pt>
                <c:pt idx="3">
                  <c:v>Kidal</c:v>
                </c:pt>
                <c:pt idx="4">
                  <c:v>Koulikoro</c:v>
                </c:pt>
                <c:pt idx="5">
                  <c:v>Mopti</c:v>
                </c:pt>
                <c:pt idx="6">
                  <c:v>Ségou</c:v>
                </c:pt>
                <c:pt idx="7">
                  <c:v>Sikasso</c:v>
                </c:pt>
                <c:pt idx="8">
                  <c:v>Tombouctou</c:v>
                </c:pt>
              </c:strCache>
            </c:strRef>
          </c:cat>
          <c:val>
            <c:numRef>
              <c:f>MICS10!$R$21:$Z$21</c:f>
              <c:numCache>
                <c:formatCode>###0.0</c:formatCode>
                <c:ptCount val="9"/>
                <c:pt idx="0">
                  <c:v>3.2274085288784116E-2</c:v>
                </c:pt>
                <c:pt idx="1">
                  <c:v>25.124196052303819</c:v>
                </c:pt>
                <c:pt idx="2">
                  <c:v>3.8999434987335886</c:v>
                </c:pt>
                <c:pt idx="3">
                  <c:v>28.517505625110189</c:v>
                </c:pt>
                <c:pt idx="4">
                  <c:v>0.49217414641204377</c:v>
                </c:pt>
                <c:pt idx="5">
                  <c:v>2.9904534036177934</c:v>
                </c:pt>
                <c:pt idx="6">
                  <c:v>0.9002362249116489</c:v>
                </c:pt>
                <c:pt idx="7">
                  <c:v>0.57888358390549977</c:v>
                </c:pt>
                <c:pt idx="8">
                  <c:v>18.144033568339172</c:v>
                </c:pt>
              </c:numCache>
            </c:numRef>
          </c:val>
          <c:extLst>
            <c:ext xmlns:c16="http://schemas.microsoft.com/office/drawing/2014/chart" uri="{C3380CC4-5D6E-409C-BE32-E72D297353CC}">
              <c16:uniqueId val="{00000003-F91A-44B9-88DD-BA1900BEA9D0}"/>
            </c:ext>
          </c:extLst>
        </c:ser>
        <c:dLbls>
          <c:showLegendKey val="0"/>
          <c:showVal val="0"/>
          <c:showCatName val="0"/>
          <c:showSerName val="0"/>
          <c:showPercent val="0"/>
          <c:showBubbleSize val="0"/>
        </c:dLbls>
        <c:gapWidth val="50"/>
        <c:overlap val="100"/>
        <c:axId val="329624960"/>
        <c:axId val="329725056"/>
      </c:barChart>
      <c:catAx>
        <c:axId val="329624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25056"/>
        <c:crosses val="autoZero"/>
        <c:auto val="1"/>
        <c:lblAlgn val="ctr"/>
        <c:lblOffset val="100"/>
        <c:tickLblSkip val="1"/>
        <c:tickMarkSkip val="1"/>
        <c:noMultiLvlLbl val="0"/>
      </c:catAx>
      <c:valAx>
        <c:axId val="329725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24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MICS10!$C$18:$G$18</c:f>
              <c:numCache>
                <c:formatCode>###0.0</c:formatCode>
                <c:ptCount val="5"/>
                <c:pt idx="0">
                  <c:v>48.89231573232113</c:v>
                </c:pt>
                <c:pt idx="1">
                  <c:v>50.453829861016004</c:v>
                </c:pt>
                <c:pt idx="2">
                  <c:v>59.256577053243291</c:v>
                </c:pt>
                <c:pt idx="3">
                  <c:v>76.339667914463931</c:v>
                </c:pt>
                <c:pt idx="4">
                  <c:v>89.218194709204212</c:v>
                </c:pt>
              </c:numCache>
            </c:numRef>
          </c:val>
          <c:extLst>
            <c:ext xmlns:c16="http://schemas.microsoft.com/office/drawing/2014/chart" uri="{C3380CC4-5D6E-409C-BE32-E72D297353CC}">
              <c16:uniqueId val="{00000000-9D8C-4EB3-9AD8-C31DBBC61D31}"/>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MICS10!$C$19:$G$19</c:f>
              <c:numCache>
                <c:formatCode>###0.0</c:formatCode>
                <c:ptCount val="5"/>
                <c:pt idx="0">
                  <c:v>5.009171640779206</c:v>
                </c:pt>
                <c:pt idx="1">
                  <c:v>4.4151353531758364</c:v>
                </c:pt>
                <c:pt idx="2">
                  <c:v>3.8502116031224047</c:v>
                </c:pt>
                <c:pt idx="3">
                  <c:v>4.8712782258166341</c:v>
                </c:pt>
                <c:pt idx="4">
                  <c:v>8.8356645993555265</c:v>
                </c:pt>
              </c:numCache>
            </c:numRef>
          </c:val>
          <c:extLst>
            <c:ext xmlns:c16="http://schemas.microsoft.com/office/drawing/2014/chart" uri="{C3380CC4-5D6E-409C-BE32-E72D297353CC}">
              <c16:uniqueId val="{00000001-9D8C-4EB3-9AD8-C31DBBC61D31}"/>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MICS10!$C$20:$G$20</c:f>
              <c:numCache>
                <c:formatCode>###0.0</c:formatCode>
                <c:ptCount val="5"/>
                <c:pt idx="0">
                  <c:v>45.032206455113929</c:v>
                </c:pt>
                <c:pt idx="1">
                  <c:v>41.189883553976628</c:v>
                </c:pt>
                <c:pt idx="2">
                  <c:v>30.463914994301668</c:v>
                </c:pt>
                <c:pt idx="3">
                  <c:v>15.539641674523855</c:v>
                </c:pt>
                <c:pt idx="4">
                  <c:v>1.8617888914736482</c:v>
                </c:pt>
              </c:numCache>
            </c:numRef>
          </c:val>
          <c:extLst>
            <c:ext xmlns:c16="http://schemas.microsoft.com/office/drawing/2014/chart" uri="{C3380CC4-5D6E-409C-BE32-E72D297353CC}">
              <c16:uniqueId val="{00000002-9D8C-4EB3-9AD8-C31DBBC61D31}"/>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MICS10!$C$21:$G$21</c:f>
              <c:numCache>
                <c:formatCode>###0.0</c:formatCode>
                <c:ptCount val="5"/>
                <c:pt idx="0">
                  <c:v>1.0663061717857363</c:v>
                </c:pt>
                <c:pt idx="1">
                  <c:v>3.9411512318315363</c:v>
                </c:pt>
                <c:pt idx="2">
                  <c:v>6.4292963493326392</c:v>
                </c:pt>
                <c:pt idx="3">
                  <c:v>3.2494121851955797</c:v>
                </c:pt>
                <c:pt idx="4">
                  <c:v>8.43517999666131E-2</c:v>
                </c:pt>
              </c:numCache>
            </c:numRef>
          </c:val>
          <c:extLst>
            <c:ext xmlns:c16="http://schemas.microsoft.com/office/drawing/2014/chart" uri="{C3380CC4-5D6E-409C-BE32-E72D297353CC}">
              <c16:uniqueId val="{00000003-9D8C-4EB3-9AD8-C31DBBC61D31}"/>
            </c:ext>
          </c:extLst>
        </c:ser>
        <c:dLbls>
          <c:showLegendKey val="0"/>
          <c:showVal val="0"/>
          <c:showCatName val="0"/>
          <c:showSerName val="0"/>
          <c:showPercent val="0"/>
          <c:showBubbleSize val="0"/>
        </c:dLbls>
        <c:gapWidth val="50"/>
        <c:overlap val="100"/>
        <c:axId val="329754112"/>
        <c:axId val="329755648"/>
      </c:barChart>
      <c:catAx>
        <c:axId val="329754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5648"/>
        <c:crosses val="autoZero"/>
        <c:auto val="1"/>
        <c:lblAlgn val="ctr"/>
        <c:lblOffset val="100"/>
        <c:tickLblSkip val="1"/>
        <c:tickMarkSkip val="1"/>
        <c:noMultiLvlLbl val="0"/>
      </c:catAx>
      <c:valAx>
        <c:axId val="329755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4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MICS10!$R$121:$Z$121</c:f>
              <c:strCache>
                <c:ptCount val="9"/>
                <c:pt idx="0">
                  <c:v>Bamako</c:v>
                </c:pt>
                <c:pt idx="1">
                  <c:v>Gao</c:v>
                </c:pt>
                <c:pt idx="2">
                  <c:v>Kayes</c:v>
                </c:pt>
                <c:pt idx="3">
                  <c:v>Kidal</c:v>
                </c:pt>
                <c:pt idx="4">
                  <c:v>Koulikoro</c:v>
                </c:pt>
                <c:pt idx="5">
                  <c:v>Mopti</c:v>
                </c:pt>
                <c:pt idx="6">
                  <c:v>Ségou</c:v>
                </c:pt>
                <c:pt idx="7">
                  <c:v>Sikasso</c:v>
                </c:pt>
                <c:pt idx="8">
                  <c:v>Tombouctou</c:v>
                </c:pt>
              </c:strCache>
            </c:strRef>
          </c:cat>
          <c:val>
            <c:numRef>
              <c:f>MICS10!$R$124:$Z$124</c:f>
              <c:numCache>
                <c:formatCode>###0.0</c:formatCode>
                <c:ptCount val="9"/>
                <c:pt idx="0">
                  <c:v>53.928251604648146</c:v>
                </c:pt>
                <c:pt idx="1">
                  <c:v>22.076060947288056</c:v>
                </c:pt>
                <c:pt idx="2">
                  <c:v>24.69318282676111</c:v>
                </c:pt>
                <c:pt idx="3">
                  <c:v>19.947566994721527</c:v>
                </c:pt>
                <c:pt idx="4">
                  <c:v>23.502671062873191</c:v>
                </c:pt>
                <c:pt idx="5">
                  <c:v>20.578408365896994</c:v>
                </c:pt>
                <c:pt idx="6">
                  <c:v>28.000345078079171</c:v>
                </c:pt>
                <c:pt idx="7">
                  <c:v>17.129593466802699</c:v>
                </c:pt>
                <c:pt idx="8">
                  <c:v>17.90481220089276</c:v>
                </c:pt>
              </c:numCache>
            </c:numRef>
          </c:val>
          <c:extLst>
            <c:ext xmlns:c16="http://schemas.microsoft.com/office/drawing/2014/chart" uri="{C3380CC4-5D6E-409C-BE32-E72D297353CC}">
              <c16:uniqueId val="{00000000-2086-4ABB-81EB-4424C2372B47}"/>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MICS10!$R$121:$Z$121</c:f>
              <c:strCache>
                <c:ptCount val="9"/>
                <c:pt idx="0">
                  <c:v>Bamako</c:v>
                </c:pt>
                <c:pt idx="1">
                  <c:v>Gao</c:v>
                </c:pt>
                <c:pt idx="2">
                  <c:v>Kayes</c:v>
                </c:pt>
                <c:pt idx="3">
                  <c:v>Kidal</c:v>
                </c:pt>
                <c:pt idx="4">
                  <c:v>Koulikoro</c:v>
                </c:pt>
                <c:pt idx="5">
                  <c:v>Mopti</c:v>
                </c:pt>
                <c:pt idx="6">
                  <c:v>Ségou</c:v>
                </c:pt>
                <c:pt idx="7">
                  <c:v>Sikasso</c:v>
                </c:pt>
                <c:pt idx="8">
                  <c:v>Tombouctou</c:v>
                </c:pt>
              </c:strCache>
            </c:strRef>
          </c:cat>
          <c:val>
            <c:numRef>
              <c:f>MICS10!$R$125:$Z$125</c:f>
              <c:numCache>
                <c:formatCode>###0.0</c:formatCode>
                <c:ptCount val="9"/>
                <c:pt idx="0">
                  <c:v>29.88139471005239</c:v>
                </c:pt>
                <c:pt idx="1">
                  <c:v>6.7560648201286675</c:v>
                </c:pt>
                <c:pt idx="2">
                  <c:v>4.3498949690254021</c:v>
                </c:pt>
                <c:pt idx="3">
                  <c:v>3.4716546249958213</c:v>
                </c:pt>
                <c:pt idx="4">
                  <c:v>5.262637093932768</c:v>
                </c:pt>
                <c:pt idx="5">
                  <c:v>7.1521107403440478</c:v>
                </c:pt>
                <c:pt idx="6">
                  <c:v>4.379792165007478</c:v>
                </c:pt>
                <c:pt idx="7">
                  <c:v>4.4355145208162501</c:v>
                </c:pt>
                <c:pt idx="8">
                  <c:v>3.7147736539721139</c:v>
                </c:pt>
              </c:numCache>
            </c:numRef>
          </c:val>
          <c:extLst>
            <c:ext xmlns:c16="http://schemas.microsoft.com/office/drawing/2014/chart" uri="{C3380CC4-5D6E-409C-BE32-E72D297353CC}">
              <c16:uniqueId val="{00000001-2086-4ABB-81EB-4424C2372B47}"/>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MICS10!$R$121:$Z$121</c:f>
              <c:strCache>
                <c:ptCount val="9"/>
                <c:pt idx="0">
                  <c:v>Bamako</c:v>
                </c:pt>
                <c:pt idx="1">
                  <c:v>Gao</c:v>
                </c:pt>
                <c:pt idx="2">
                  <c:v>Kayes</c:v>
                </c:pt>
                <c:pt idx="3">
                  <c:v>Kidal</c:v>
                </c:pt>
                <c:pt idx="4">
                  <c:v>Koulikoro</c:v>
                </c:pt>
                <c:pt idx="5">
                  <c:v>Mopti</c:v>
                </c:pt>
                <c:pt idx="6">
                  <c:v>Ségou</c:v>
                </c:pt>
                <c:pt idx="7">
                  <c:v>Sikasso</c:v>
                </c:pt>
                <c:pt idx="8">
                  <c:v>Tombouctou</c:v>
                </c:pt>
              </c:strCache>
            </c:strRef>
          </c:cat>
          <c:val>
            <c:numRef>
              <c:f>MICS10!$R$126:$Z$126</c:f>
              <c:numCache>
                <c:formatCode>###0.0</c:formatCode>
                <c:ptCount val="9"/>
                <c:pt idx="0">
                  <c:v>15.921445749277217</c:v>
                </c:pt>
                <c:pt idx="1">
                  <c:v>41.94929701278204</c:v>
                </c:pt>
                <c:pt idx="2">
                  <c:v>64.416264596083295</c:v>
                </c:pt>
                <c:pt idx="3">
                  <c:v>26.8750772275624</c:v>
                </c:pt>
                <c:pt idx="4">
                  <c:v>64.717095402846482</c:v>
                </c:pt>
                <c:pt idx="5">
                  <c:v>31.164388979560265</c:v>
                </c:pt>
                <c:pt idx="6">
                  <c:v>59.981152605274602</c:v>
                </c:pt>
                <c:pt idx="7">
                  <c:v>65.965511075719917</c:v>
                </c:pt>
                <c:pt idx="8">
                  <c:v>37.159568689005681</c:v>
                </c:pt>
              </c:numCache>
            </c:numRef>
          </c:val>
          <c:extLst>
            <c:ext xmlns:c16="http://schemas.microsoft.com/office/drawing/2014/chart" uri="{C3380CC4-5D6E-409C-BE32-E72D297353CC}">
              <c16:uniqueId val="{00000002-2086-4ABB-81EB-4424C2372B47}"/>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MICS10!$R$121:$Z$121</c:f>
              <c:strCache>
                <c:ptCount val="9"/>
                <c:pt idx="0">
                  <c:v>Bamako</c:v>
                </c:pt>
                <c:pt idx="1">
                  <c:v>Gao</c:v>
                </c:pt>
                <c:pt idx="2">
                  <c:v>Kayes</c:v>
                </c:pt>
                <c:pt idx="3">
                  <c:v>Kidal</c:v>
                </c:pt>
                <c:pt idx="4">
                  <c:v>Koulikoro</c:v>
                </c:pt>
                <c:pt idx="5">
                  <c:v>Mopti</c:v>
                </c:pt>
                <c:pt idx="6">
                  <c:v>Ségou</c:v>
                </c:pt>
                <c:pt idx="7">
                  <c:v>Sikasso</c:v>
                </c:pt>
                <c:pt idx="8">
                  <c:v>Tombouctou</c:v>
                </c:pt>
              </c:strCache>
            </c:strRef>
          </c:cat>
          <c:val>
            <c:numRef>
              <c:f>MICS10!$R$127:$Z$127</c:f>
              <c:numCache>
                <c:formatCode>###0.0</c:formatCode>
                <c:ptCount val="9"/>
                <c:pt idx="0">
                  <c:v>0.26890793602224711</c:v>
                </c:pt>
                <c:pt idx="1">
                  <c:v>29.218577219801233</c:v>
                </c:pt>
                <c:pt idx="2">
                  <c:v>6.5406576081302088</c:v>
                </c:pt>
                <c:pt idx="3">
                  <c:v>49.705701152720252</c:v>
                </c:pt>
                <c:pt idx="4">
                  <c:v>6.5175964403475586</c:v>
                </c:pt>
                <c:pt idx="5">
                  <c:v>41.105091914198702</c:v>
                </c:pt>
                <c:pt idx="6">
                  <c:v>7.6387101516387625</c:v>
                </c:pt>
                <c:pt idx="7">
                  <c:v>12.46938093666113</c:v>
                </c:pt>
                <c:pt idx="8">
                  <c:v>41.220845456129439</c:v>
                </c:pt>
              </c:numCache>
            </c:numRef>
          </c:val>
          <c:extLst>
            <c:ext xmlns:c16="http://schemas.microsoft.com/office/drawing/2014/chart" uri="{C3380CC4-5D6E-409C-BE32-E72D297353CC}">
              <c16:uniqueId val="{00000003-2086-4ABB-81EB-4424C2372B47}"/>
            </c:ext>
          </c:extLst>
        </c:ser>
        <c:dLbls>
          <c:showLegendKey val="0"/>
          <c:showVal val="0"/>
          <c:showCatName val="0"/>
          <c:showSerName val="0"/>
          <c:showPercent val="0"/>
          <c:showBubbleSize val="0"/>
        </c:dLbls>
        <c:gapWidth val="50"/>
        <c:overlap val="100"/>
        <c:axId val="331322112"/>
        <c:axId val="331323648"/>
      </c:barChart>
      <c:catAx>
        <c:axId val="331322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23648"/>
        <c:crosses val="autoZero"/>
        <c:auto val="1"/>
        <c:lblAlgn val="ctr"/>
        <c:lblOffset val="100"/>
        <c:tickLblSkip val="1"/>
        <c:tickMarkSkip val="1"/>
        <c:noMultiLvlLbl val="0"/>
      </c:catAx>
      <c:valAx>
        <c:axId val="331323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22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MICS10!$M$222:$Q$222</c:f>
              <c:numCache>
                <c:formatCode>###0.0</c:formatCode>
                <c:ptCount val="5"/>
                <c:pt idx="0">
                  <c:v>2.3383635641706322</c:v>
                </c:pt>
                <c:pt idx="1">
                  <c:v>2.8813699999516205</c:v>
                </c:pt>
                <c:pt idx="2">
                  <c:v>3.1104065209981706</c:v>
                </c:pt>
                <c:pt idx="3">
                  <c:v>4.1733768883241655</c:v>
                </c:pt>
                <c:pt idx="4">
                  <c:v>11.196490892671282</c:v>
                </c:pt>
              </c:numCache>
            </c:numRef>
          </c:val>
          <c:extLst>
            <c:ext xmlns:c16="http://schemas.microsoft.com/office/drawing/2014/chart" uri="{C3380CC4-5D6E-409C-BE32-E72D297353CC}">
              <c16:uniqueId val="{00000000-A426-4D8E-8CEF-E1D563EFAF27}"/>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MICS10!$M$223:$Q$223</c:f>
              <c:numCache>
                <c:formatCode>###0.0</c:formatCode>
                <c:ptCount val="5"/>
                <c:pt idx="0">
                  <c:v>13.263480513290418</c:v>
                </c:pt>
                <c:pt idx="1">
                  <c:v>14.905076256865879</c:v>
                </c:pt>
                <c:pt idx="2">
                  <c:v>20.743866455401982</c:v>
                </c:pt>
                <c:pt idx="3">
                  <c:v>15.443172359163562</c:v>
                </c:pt>
                <c:pt idx="4">
                  <c:v>17.078678060457726</c:v>
                </c:pt>
              </c:numCache>
            </c:numRef>
          </c:val>
          <c:extLst>
            <c:ext xmlns:c16="http://schemas.microsoft.com/office/drawing/2014/chart" uri="{C3380CC4-5D6E-409C-BE32-E72D297353CC}">
              <c16:uniqueId val="{00000001-A426-4D8E-8CEF-E1D563EFAF27}"/>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MICS10!$M$224:$Q$224</c:f>
              <c:numCache>
                <c:formatCode>###0.0</c:formatCode>
                <c:ptCount val="5"/>
                <c:pt idx="0">
                  <c:v>84.398155922538791</c:v>
                </c:pt>
                <c:pt idx="1">
                  <c:v>82.213553743182473</c:v>
                </c:pt>
                <c:pt idx="2">
                  <c:v>76.14572702359979</c:v>
                </c:pt>
                <c:pt idx="3">
                  <c:v>80.383450752512516</c:v>
                </c:pt>
                <c:pt idx="4">
                  <c:v>71.72483104687096</c:v>
                </c:pt>
              </c:numCache>
            </c:numRef>
          </c:val>
          <c:extLst>
            <c:ext xmlns:c16="http://schemas.microsoft.com/office/drawing/2014/chart" uri="{C3380CC4-5D6E-409C-BE32-E72D297353CC}">
              <c16:uniqueId val="{00000002-A426-4D8E-8CEF-E1D563EFAF27}"/>
            </c:ext>
          </c:extLst>
        </c:ser>
        <c:dLbls>
          <c:showLegendKey val="0"/>
          <c:showVal val="0"/>
          <c:showCatName val="0"/>
          <c:showSerName val="0"/>
          <c:showPercent val="0"/>
          <c:showBubbleSize val="0"/>
        </c:dLbls>
        <c:gapWidth val="50"/>
        <c:overlap val="100"/>
        <c:axId val="331569792"/>
        <c:axId val="331592064"/>
      </c:barChart>
      <c:catAx>
        <c:axId val="331569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92064"/>
        <c:crosses val="autoZero"/>
        <c:auto val="1"/>
        <c:lblAlgn val="ctr"/>
        <c:lblOffset val="100"/>
        <c:tickLblSkip val="1"/>
        <c:tickMarkSkip val="1"/>
        <c:noMultiLvlLbl val="0"/>
      </c:catAx>
      <c:valAx>
        <c:axId val="331592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69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MICS10!$R$221:$Z$221</c:f>
              <c:strCache>
                <c:ptCount val="9"/>
                <c:pt idx="0">
                  <c:v>Bamako</c:v>
                </c:pt>
                <c:pt idx="1">
                  <c:v>Gao</c:v>
                </c:pt>
                <c:pt idx="2">
                  <c:v>Kayes</c:v>
                </c:pt>
                <c:pt idx="3">
                  <c:v>Kidal</c:v>
                </c:pt>
                <c:pt idx="4">
                  <c:v>Koulikoro</c:v>
                </c:pt>
                <c:pt idx="5">
                  <c:v>Mopti</c:v>
                </c:pt>
                <c:pt idx="6">
                  <c:v>Ségou</c:v>
                </c:pt>
                <c:pt idx="7">
                  <c:v>Sikasso</c:v>
                </c:pt>
                <c:pt idx="8">
                  <c:v>Tombouctou</c:v>
                </c:pt>
              </c:strCache>
            </c:strRef>
          </c:cat>
          <c:val>
            <c:numRef>
              <c:f>MICS10!$R$222:$Z$222</c:f>
              <c:numCache>
                <c:formatCode>###0.0</c:formatCode>
                <c:ptCount val="9"/>
                <c:pt idx="0">
                  <c:v>29.946185319706714</c:v>
                </c:pt>
                <c:pt idx="1">
                  <c:v>8.1249203948468249</c:v>
                </c:pt>
                <c:pt idx="2">
                  <c:v>7.2753458967256694</c:v>
                </c:pt>
                <c:pt idx="3">
                  <c:v>2.9071790714180694</c:v>
                </c:pt>
                <c:pt idx="4">
                  <c:v>7.6322705828173172</c:v>
                </c:pt>
                <c:pt idx="5">
                  <c:v>5.5681736442295984</c:v>
                </c:pt>
                <c:pt idx="6">
                  <c:v>3.0033279286524497</c:v>
                </c:pt>
                <c:pt idx="7">
                  <c:v>4.0935035128911217</c:v>
                </c:pt>
                <c:pt idx="8">
                  <c:v>8.4599412758250914</c:v>
                </c:pt>
              </c:numCache>
            </c:numRef>
          </c:val>
          <c:extLst>
            <c:ext xmlns:c16="http://schemas.microsoft.com/office/drawing/2014/chart" uri="{C3380CC4-5D6E-409C-BE32-E72D297353CC}">
              <c16:uniqueId val="{00000000-35BE-4D7E-9BC4-D97863938BC5}"/>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MICS10!$R$221:$Z$221</c:f>
              <c:strCache>
                <c:ptCount val="9"/>
                <c:pt idx="0">
                  <c:v>Bamako</c:v>
                </c:pt>
                <c:pt idx="1">
                  <c:v>Gao</c:v>
                </c:pt>
                <c:pt idx="2">
                  <c:v>Kayes</c:v>
                </c:pt>
                <c:pt idx="3">
                  <c:v>Kidal</c:v>
                </c:pt>
                <c:pt idx="4">
                  <c:v>Koulikoro</c:v>
                </c:pt>
                <c:pt idx="5">
                  <c:v>Mopti</c:v>
                </c:pt>
                <c:pt idx="6">
                  <c:v>Ségou</c:v>
                </c:pt>
                <c:pt idx="7">
                  <c:v>Sikasso</c:v>
                </c:pt>
                <c:pt idx="8">
                  <c:v>Tombouctou</c:v>
                </c:pt>
              </c:strCache>
            </c:strRef>
          </c:cat>
          <c:val>
            <c:numRef>
              <c:f>MICS10!$R$223:$Z$223</c:f>
              <c:numCache>
                <c:formatCode>###0.0</c:formatCode>
                <c:ptCount val="9"/>
                <c:pt idx="0">
                  <c:v>16.409902584845646</c:v>
                </c:pt>
                <c:pt idx="1">
                  <c:v>9.7899819831078521</c:v>
                </c:pt>
                <c:pt idx="2">
                  <c:v>10.33580535126432</c:v>
                </c:pt>
                <c:pt idx="3">
                  <c:v>9.5848825103780815</c:v>
                </c:pt>
                <c:pt idx="4">
                  <c:v>20.098329479915382</c:v>
                </c:pt>
                <c:pt idx="5">
                  <c:v>29.899615502821163</c:v>
                </c:pt>
                <c:pt idx="6">
                  <c:v>9.8071727377526798</c:v>
                </c:pt>
                <c:pt idx="7">
                  <c:v>7.3623119978704663</c:v>
                </c:pt>
                <c:pt idx="8">
                  <c:v>26.482600627492562</c:v>
                </c:pt>
              </c:numCache>
            </c:numRef>
          </c:val>
          <c:extLst>
            <c:ext xmlns:c16="http://schemas.microsoft.com/office/drawing/2014/chart" uri="{C3380CC4-5D6E-409C-BE32-E72D297353CC}">
              <c16:uniqueId val="{00000001-35BE-4D7E-9BC4-D97863938BC5}"/>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MICS10!$R$221:$Z$221</c:f>
              <c:strCache>
                <c:ptCount val="9"/>
                <c:pt idx="0">
                  <c:v>Bamako</c:v>
                </c:pt>
                <c:pt idx="1">
                  <c:v>Gao</c:v>
                </c:pt>
                <c:pt idx="2">
                  <c:v>Kayes</c:v>
                </c:pt>
                <c:pt idx="3">
                  <c:v>Kidal</c:v>
                </c:pt>
                <c:pt idx="4">
                  <c:v>Koulikoro</c:v>
                </c:pt>
                <c:pt idx="5">
                  <c:v>Mopti</c:v>
                </c:pt>
                <c:pt idx="6">
                  <c:v>Ségou</c:v>
                </c:pt>
                <c:pt idx="7">
                  <c:v>Sikasso</c:v>
                </c:pt>
                <c:pt idx="8">
                  <c:v>Tombouctou</c:v>
                </c:pt>
              </c:strCache>
            </c:strRef>
          </c:cat>
          <c:val>
            <c:numRef>
              <c:f>MICS10!$R$224:$Z$224</c:f>
              <c:numCache>
                <c:formatCode>###0.0</c:formatCode>
                <c:ptCount val="9"/>
                <c:pt idx="0">
                  <c:v>53.643912095447263</c:v>
                </c:pt>
                <c:pt idx="1">
                  <c:v>82.085097622045282</c:v>
                </c:pt>
                <c:pt idx="2">
                  <c:v>82.38884875201002</c:v>
                </c:pt>
                <c:pt idx="3">
                  <c:v>87.507938418203864</c:v>
                </c:pt>
                <c:pt idx="4">
                  <c:v>72.269399937267309</c:v>
                </c:pt>
                <c:pt idx="5">
                  <c:v>64.532210852949206</c:v>
                </c:pt>
                <c:pt idx="6">
                  <c:v>87.189499333594853</c:v>
                </c:pt>
                <c:pt idx="7">
                  <c:v>88.544184489238404</c:v>
                </c:pt>
                <c:pt idx="8">
                  <c:v>65.057458096682268</c:v>
                </c:pt>
              </c:numCache>
            </c:numRef>
          </c:val>
          <c:extLst>
            <c:ext xmlns:c16="http://schemas.microsoft.com/office/drawing/2014/chart" uri="{C3380CC4-5D6E-409C-BE32-E72D297353CC}">
              <c16:uniqueId val="{00000002-35BE-4D7E-9BC4-D97863938BC5}"/>
            </c:ext>
          </c:extLst>
        </c:ser>
        <c:dLbls>
          <c:showLegendKey val="0"/>
          <c:showVal val="0"/>
          <c:showCatName val="0"/>
          <c:showSerName val="0"/>
          <c:showPercent val="0"/>
          <c:showBubbleSize val="0"/>
        </c:dLbls>
        <c:gapWidth val="50"/>
        <c:overlap val="100"/>
        <c:axId val="331611136"/>
        <c:axId val="331793152"/>
      </c:barChart>
      <c:catAx>
        <c:axId val="331611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93152"/>
        <c:crosses val="autoZero"/>
        <c:auto val="1"/>
        <c:lblAlgn val="ctr"/>
        <c:lblOffset val="100"/>
        <c:tickLblSkip val="1"/>
        <c:tickMarkSkip val="1"/>
        <c:noMultiLvlLbl val="0"/>
      </c:catAx>
      <c:valAx>
        <c:axId val="331793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611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MICS10!$C$222:$G$222</c:f>
              <c:numCache>
                <c:formatCode>###0.0</c:formatCode>
                <c:ptCount val="5"/>
                <c:pt idx="0">
                  <c:v>2.7752831355989196</c:v>
                </c:pt>
                <c:pt idx="1">
                  <c:v>2.9023346628634474</c:v>
                </c:pt>
                <c:pt idx="2">
                  <c:v>3.830183694926991</c:v>
                </c:pt>
                <c:pt idx="3">
                  <c:v>10.99196533321258</c:v>
                </c:pt>
                <c:pt idx="4">
                  <c:v>25.978387216138355</c:v>
                </c:pt>
              </c:numCache>
            </c:numRef>
          </c:val>
          <c:extLst>
            <c:ext xmlns:c16="http://schemas.microsoft.com/office/drawing/2014/chart" uri="{C3380CC4-5D6E-409C-BE32-E72D297353CC}">
              <c16:uniqueId val="{00000000-58F9-43B9-8C67-2BDD304CB60D}"/>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MICS10!$C$223:$G$223</c:f>
              <c:numCache>
                <c:formatCode>###0.0</c:formatCode>
                <c:ptCount val="5"/>
                <c:pt idx="0">
                  <c:v>12.927217284153148</c:v>
                </c:pt>
                <c:pt idx="1">
                  <c:v>18.605614068969047</c:v>
                </c:pt>
                <c:pt idx="2">
                  <c:v>16.107335080675412</c:v>
                </c:pt>
                <c:pt idx="3">
                  <c:v>15.335669069961472</c:v>
                </c:pt>
                <c:pt idx="4">
                  <c:v>15.640899699593923</c:v>
                </c:pt>
              </c:numCache>
            </c:numRef>
          </c:val>
          <c:extLst>
            <c:ext xmlns:c16="http://schemas.microsoft.com/office/drawing/2014/chart" uri="{C3380CC4-5D6E-409C-BE32-E72D297353CC}">
              <c16:uniqueId val="{00000001-58F9-43B9-8C67-2BDD304CB60D}"/>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MICS10!$C$224:$G$224</c:f>
              <c:numCache>
                <c:formatCode>###0.0</c:formatCode>
                <c:ptCount val="5"/>
                <c:pt idx="0">
                  <c:v>84.29749958024793</c:v>
                </c:pt>
                <c:pt idx="1">
                  <c:v>78.492051268167614</c:v>
                </c:pt>
                <c:pt idx="2">
                  <c:v>80.062481224397757</c:v>
                </c:pt>
                <c:pt idx="3">
                  <c:v>73.672365596826438</c:v>
                </c:pt>
                <c:pt idx="4">
                  <c:v>58.380713084267711</c:v>
                </c:pt>
              </c:numCache>
            </c:numRef>
          </c:val>
          <c:extLst>
            <c:ext xmlns:c16="http://schemas.microsoft.com/office/drawing/2014/chart" uri="{C3380CC4-5D6E-409C-BE32-E72D297353CC}">
              <c16:uniqueId val="{00000002-58F9-43B9-8C67-2BDD304CB60D}"/>
            </c:ext>
          </c:extLst>
        </c:ser>
        <c:dLbls>
          <c:showLegendKey val="0"/>
          <c:showVal val="0"/>
          <c:showCatName val="0"/>
          <c:showSerName val="0"/>
          <c:showPercent val="0"/>
          <c:showBubbleSize val="0"/>
        </c:dLbls>
        <c:gapWidth val="50"/>
        <c:overlap val="100"/>
        <c:axId val="336653696"/>
        <c:axId val="336725120"/>
      </c:barChart>
      <c:catAx>
        <c:axId val="336653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25120"/>
        <c:crosses val="autoZero"/>
        <c:auto val="1"/>
        <c:lblAlgn val="ctr"/>
        <c:lblOffset val="100"/>
        <c:tickLblSkip val="1"/>
        <c:tickMarkSkip val="1"/>
        <c:noMultiLvlLbl val="0"/>
      </c:catAx>
      <c:valAx>
        <c:axId val="336725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53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MICS10!$H$18:$L$18</c:f>
              <c:numCache>
                <c:formatCode>###0.0</c:formatCode>
                <c:ptCount val="5"/>
                <c:pt idx="0">
                  <c:v>77.186181542962402</c:v>
                </c:pt>
                <c:pt idx="1">
                  <c:v>93.49774899209136</c:v>
                </c:pt>
                <c:pt idx="2">
                  <c:v>84.57721026203177</c:v>
                </c:pt>
                <c:pt idx="3">
                  <c:v>89.757562339389182</c:v>
                </c:pt>
                <c:pt idx="4">
                  <c:v>91.175738530095217</c:v>
                </c:pt>
              </c:numCache>
            </c:numRef>
          </c:val>
          <c:extLst>
            <c:ext xmlns:c16="http://schemas.microsoft.com/office/drawing/2014/chart" uri="{C3380CC4-5D6E-409C-BE32-E72D297353CC}">
              <c16:uniqueId val="{00000000-922B-4537-BCEB-F13B56264307}"/>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MICS10!$H$19:$L$19</c:f>
              <c:numCache>
                <c:formatCode>###0.0</c:formatCode>
                <c:ptCount val="5"/>
                <c:pt idx="0">
                  <c:v>3.946543484630801</c:v>
                </c:pt>
                <c:pt idx="1">
                  <c:v>3.9725017031763383</c:v>
                </c:pt>
                <c:pt idx="2">
                  <c:v>11.067521320971615</c:v>
                </c:pt>
                <c:pt idx="3">
                  <c:v>9.6934687385897362</c:v>
                </c:pt>
                <c:pt idx="4">
                  <c:v>7.5679513571242829</c:v>
                </c:pt>
              </c:numCache>
            </c:numRef>
          </c:val>
          <c:extLst>
            <c:ext xmlns:c16="http://schemas.microsoft.com/office/drawing/2014/chart" uri="{C3380CC4-5D6E-409C-BE32-E72D297353CC}">
              <c16:uniqueId val="{00000001-922B-4537-BCEB-F13B56264307}"/>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MICS10!$H$20:$L$20</c:f>
              <c:numCache>
                <c:formatCode>###0.0</c:formatCode>
                <c:ptCount val="5"/>
                <c:pt idx="0">
                  <c:v>16.743693588398941</c:v>
                </c:pt>
                <c:pt idx="1">
                  <c:v>2.3806987597562412</c:v>
                </c:pt>
                <c:pt idx="2">
                  <c:v>4.287060340759151</c:v>
                </c:pt>
                <c:pt idx="3">
                  <c:v>0.46276687672850059</c:v>
                </c:pt>
                <c:pt idx="4">
                  <c:v>1.2563101127805005</c:v>
                </c:pt>
              </c:numCache>
            </c:numRef>
          </c:val>
          <c:extLst>
            <c:ext xmlns:c16="http://schemas.microsoft.com/office/drawing/2014/chart" uri="{C3380CC4-5D6E-409C-BE32-E72D297353CC}">
              <c16:uniqueId val="{00000002-922B-4537-BCEB-F13B56264307}"/>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MICS10!$H$21:$L$21</c:f>
              <c:numCache>
                <c:formatCode>###0.0</c:formatCode>
                <c:ptCount val="5"/>
                <c:pt idx="0">
                  <c:v>2.1235813840078563</c:v>
                </c:pt>
                <c:pt idx="1">
                  <c:v>0.14905054497606071</c:v>
                </c:pt>
                <c:pt idx="2">
                  <c:v>6.8208076237464249E-2</c:v>
                </c:pt>
                <c:pt idx="3">
                  <c:v>8.620204529258145E-2</c:v>
                </c:pt>
                <c:pt idx="4">
                  <c:v>0</c:v>
                </c:pt>
              </c:numCache>
            </c:numRef>
          </c:val>
          <c:extLst>
            <c:ext xmlns:c16="http://schemas.microsoft.com/office/drawing/2014/chart" uri="{C3380CC4-5D6E-409C-BE32-E72D297353CC}">
              <c16:uniqueId val="{00000003-922B-4537-BCEB-F13B56264307}"/>
            </c:ext>
          </c:extLst>
        </c:ser>
        <c:dLbls>
          <c:showLegendKey val="0"/>
          <c:showVal val="0"/>
          <c:showCatName val="0"/>
          <c:showSerName val="0"/>
          <c:showPercent val="0"/>
          <c:showBubbleSize val="0"/>
        </c:dLbls>
        <c:gapWidth val="50"/>
        <c:overlap val="100"/>
        <c:axId val="336827520"/>
        <c:axId val="336829056"/>
      </c:barChart>
      <c:catAx>
        <c:axId val="336827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829056"/>
        <c:crosses val="autoZero"/>
        <c:auto val="1"/>
        <c:lblAlgn val="ctr"/>
        <c:lblOffset val="100"/>
        <c:tickLblSkip val="1"/>
        <c:tickMarkSkip val="1"/>
        <c:noMultiLvlLbl val="0"/>
      </c:catAx>
      <c:valAx>
        <c:axId val="336829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827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MICS10!$H$124:$L$124</c:f>
              <c:numCache>
                <c:formatCode>###0.0</c:formatCode>
                <c:ptCount val="5"/>
                <c:pt idx="0">
                  <c:v>35.895308304327727</c:v>
                </c:pt>
                <c:pt idx="1">
                  <c:v>68.635871471557934</c:v>
                </c:pt>
                <c:pt idx="2">
                  <c:v>46.50420402307104</c:v>
                </c:pt>
                <c:pt idx="3">
                  <c:v>48.441672863843266</c:v>
                </c:pt>
                <c:pt idx="4">
                  <c:v>53.896015029490592</c:v>
                </c:pt>
              </c:numCache>
            </c:numRef>
          </c:val>
          <c:extLst>
            <c:ext xmlns:c16="http://schemas.microsoft.com/office/drawing/2014/chart" uri="{C3380CC4-5D6E-409C-BE32-E72D297353CC}">
              <c16:uniqueId val="{00000000-59A5-4635-BADF-E53B8A238D67}"/>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MICS10!$H$125:$L$125</c:f>
              <c:numCache>
                <c:formatCode>###0.0</c:formatCode>
                <c:ptCount val="5"/>
                <c:pt idx="0">
                  <c:v>5.7820069251192407</c:v>
                </c:pt>
                <c:pt idx="1">
                  <c:v>15.376641756226027</c:v>
                </c:pt>
                <c:pt idx="2">
                  <c:v>23.004547756471862</c:v>
                </c:pt>
                <c:pt idx="3">
                  <c:v>33.174618943984882</c:v>
                </c:pt>
                <c:pt idx="4">
                  <c:v>36.385985733220281</c:v>
                </c:pt>
              </c:numCache>
            </c:numRef>
          </c:val>
          <c:extLst>
            <c:ext xmlns:c16="http://schemas.microsoft.com/office/drawing/2014/chart" uri="{C3380CC4-5D6E-409C-BE32-E72D297353CC}">
              <c16:uniqueId val="{00000001-59A5-4635-BADF-E53B8A238D67}"/>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MICS10!$H$126:$L$126</c:f>
              <c:numCache>
                <c:formatCode>###0.0</c:formatCode>
                <c:ptCount val="5"/>
                <c:pt idx="0">
                  <c:v>51.072554345953648</c:v>
                </c:pt>
                <c:pt idx="1">
                  <c:v>15.650048127864521</c:v>
                </c:pt>
                <c:pt idx="2">
                  <c:v>29.139960736370405</c:v>
                </c:pt>
                <c:pt idx="3">
                  <c:v>17.497337260098611</c:v>
                </c:pt>
                <c:pt idx="4">
                  <c:v>9.7179992372891277</c:v>
                </c:pt>
              </c:numCache>
            </c:numRef>
          </c:val>
          <c:extLst>
            <c:ext xmlns:c16="http://schemas.microsoft.com/office/drawing/2014/chart" uri="{C3380CC4-5D6E-409C-BE32-E72D297353CC}">
              <c16:uniqueId val="{00000002-59A5-4635-BADF-E53B8A238D67}"/>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MICS10!$H$127:$L$127</c:f>
              <c:numCache>
                <c:formatCode>###0.0</c:formatCode>
                <c:ptCount val="5"/>
                <c:pt idx="0">
                  <c:v>7.2501304245993836</c:v>
                </c:pt>
                <c:pt idx="1">
                  <c:v>0.33743864435151816</c:v>
                </c:pt>
                <c:pt idx="2">
                  <c:v>1.3512874840866922</c:v>
                </c:pt>
                <c:pt idx="3">
                  <c:v>0.8863709320732408</c:v>
                </c:pt>
                <c:pt idx="4">
                  <c:v>0</c:v>
                </c:pt>
              </c:numCache>
            </c:numRef>
          </c:val>
          <c:extLst>
            <c:ext xmlns:c16="http://schemas.microsoft.com/office/drawing/2014/chart" uri="{C3380CC4-5D6E-409C-BE32-E72D297353CC}">
              <c16:uniqueId val="{00000003-59A5-4635-BADF-E53B8A238D67}"/>
            </c:ext>
          </c:extLst>
        </c:ser>
        <c:dLbls>
          <c:showLegendKey val="0"/>
          <c:showVal val="0"/>
          <c:showCatName val="0"/>
          <c:showSerName val="0"/>
          <c:showPercent val="0"/>
          <c:showBubbleSize val="0"/>
        </c:dLbls>
        <c:gapWidth val="50"/>
        <c:overlap val="100"/>
        <c:axId val="337046144"/>
        <c:axId val="337047936"/>
      </c:barChart>
      <c:catAx>
        <c:axId val="337046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47936"/>
        <c:crosses val="autoZero"/>
        <c:auto val="1"/>
        <c:lblAlgn val="ctr"/>
        <c:lblOffset val="100"/>
        <c:tickLblSkip val="1"/>
        <c:tickMarkSkip val="1"/>
        <c:noMultiLvlLbl val="0"/>
      </c:catAx>
      <c:valAx>
        <c:axId val="337047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46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MICS10!$H$222:$L$222</c:f>
              <c:numCache>
                <c:formatCode>###0.0</c:formatCode>
                <c:ptCount val="5"/>
                <c:pt idx="0">
                  <c:v>10.264081576282967</c:v>
                </c:pt>
                <c:pt idx="1">
                  <c:v>19.056110843744591</c:v>
                </c:pt>
                <c:pt idx="2">
                  <c:v>17.117103757670314</c:v>
                </c:pt>
                <c:pt idx="3">
                  <c:v>25.615291700442437</c:v>
                </c:pt>
                <c:pt idx="4">
                  <c:v>33.60738500936155</c:v>
                </c:pt>
              </c:numCache>
            </c:numRef>
          </c:val>
          <c:extLst>
            <c:ext xmlns:c16="http://schemas.microsoft.com/office/drawing/2014/chart" uri="{C3380CC4-5D6E-409C-BE32-E72D297353CC}">
              <c16:uniqueId val="{00000000-4986-4F2C-90E2-00736AC4BAF5}"/>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MICS10!$H$223:$L$223</c:f>
              <c:numCache>
                <c:formatCode>###0.0</c:formatCode>
                <c:ptCount val="5"/>
                <c:pt idx="0">
                  <c:v>11.744563641811048</c:v>
                </c:pt>
                <c:pt idx="1">
                  <c:v>12.85898060088018</c:v>
                </c:pt>
                <c:pt idx="2">
                  <c:v>17.044067969118331</c:v>
                </c:pt>
                <c:pt idx="3">
                  <c:v>14.628456917703575</c:v>
                </c:pt>
                <c:pt idx="4">
                  <c:v>15.079294972408007</c:v>
                </c:pt>
              </c:numCache>
            </c:numRef>
          </c:val>
          <c:extLst>
            <c:ext xmlns:c16="http://schemas.microsoft.com/office/drawing/2014/chart" uri="{C3380CC4-5D6E-409C-BE32-E72D297353CC}">
              <c16:uniqueId val="{00000001-4986-4F2C-90E2-00736AC4BAF5}"/>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MICS10!$H$224:$L$224</c:f>
              <c:numCache>
                <c:formatCode>###0.0</c:formatCode>
                <c:ptCount val="5"/>
                <c:pt idx="0">
                  <c:v>77.991354781906026</c:v>
                </c:pt>
                <c:pt idx="1">
                  <c:v>68.084908555375236</c:v>
                </c:pt>
                <c:pt idx="2">
                  <c:v>65.838828273211405</c:v>
                </c:pt>
                <c:pt idx="3">
                  <c:v>59.756251381854064</c:v>
                </c:pt>
                <c:pt idx="4">
                  <c:v>51.313320018230591</c:v>
                </c:pt>
              </c:numCache>
            </c:numRef>
          </c:val>
          <c:extLst>
            <c:ext xmlns:c16="http://schemas.microsoft.com/office/drawing/2014/chart" uri="{C3380CC4-5D6E-409C-BE32-E72D297353CC}">
              <c16:uniqueId val="{00000002-4986-4F2C-90E2-00736AC4BAF5}"/>
            </c:ext>
          </c:extLst>
        </c:ser>
        <c:dLbls>
          <c:showLegendKey val="0"/>
          <c:showVal val="0"/>
          <c:showCatName val="0"/>
          <c:showSerName val="0"/>
          <c:showPercent val="0"/>
          <c:showBubbleSize val="0"/>
        </c:dLbls>
        <c:gapWidth val="50"/>
        <c:overlap val="100"/>
        <c:axId val="337071104"/>
        <c:axId val="337093376"/>
      </c:barChart>
      <c:catAx>
        <c:axId val="337071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93376"/>
        <c:crosses val="autoZero"/>
        <c:auto val="1"/>
        <c:lblAlgn val="ctr"/>
        <c:lblOffset val="100"/>
        <c:tickLblSkip val="1"/>
        <c:tickMarkSkip val="1"/>
        <c:noMultiLvlLbl val="0"/>
      </c:catAx>
      <c:valAx>
        <c:axId val="337093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71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MICS10!$C$124:$G$124</c:f>
              <c:numCache>
                <c:formatCode>###0.0</c:formatCode>
                <c:ptCount val="5"/>
                <c:pt idx="0">
                  <c:v>11.592857771069621</c:v>
                </c:pt>
                <c:pt idx="1">
                  <c:v>10.822888667246625</c:v>
                </c:pt>
                <c:pt idx="2">
                  <c:v>16.687033019224483</c:v>
                </c:pt>
                <c:pt idx="3">
                  <c:v>42.756526301803426</c:v>
                </c:pt>
                <c:pt idx="4">
                  <c:v>53.438648302689757</c:v>
                </c:pt>
              </c:numCache>
            </c:numRef>
          </c:val>
          <c:extLst>
            <c:ext xmlns:c16="http://schemas.microsoft.com/office/drawing/2014/chart" uri="{C3380CC4-5D6E-409C-BE32-E72D297353CC}">
              <c16:uniqueId val="{00000000-30A5-4CCE-BBBB-0F19E7BA4430}"/>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MICS10!$C$125:$G$125</c:f>
              <c:numCache>
                <c:formatCode>###0.0</c:formatCode>
                <c:ptCount val="5"/>
                <c:pt idx="0">
                  <c:v>1.2257282447735602</c:v>
                </c:pt>
                <c:pt idx="1">
                  <c:v>2.1702655299826157</c:v>
                </c:pt>
                <c:pt idx="2">
                  <c:v>2.721130329791781</c:v>
                </c:pt>
                <c:pt idx="3">
                  <c:v>8.4618252595773011</c:v>
                </c:pt>
                <c:pt idx="4">
                  <c:v>28.976051805980219</c:v>
                </c:pt>
              </c:numCache>
            </c:numRef>
          </c:val>
          <c:extLst>
            <c:ext xmlns:c16="http://schemas.microsoft.com/office/drawing/2014/chart" uri="{C3380CC4-5D6E-409C-BE32-E72D297353CC}">
              <c16:uniqueId val="{00000001-30A5-4CCE-BBBB-0F19E7BA4430}"/>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MICS10!$C$126:$G$126</c:f>
              <c:numCache>
                <c:formatCode>###0.0</c:formatCode>
                <c:ptCount val="5"/>
                <c:pt idx="0">
                  <c:v>68.719696997281773</c:v>
                </c:pt>
                <c:pt idx="1">
                  <c:v>65.88517666004978</c:v>
                </c:pt>
                <c:pt idx="2">
                  <c:v>59.473799301095525</c:v>
                </c:pt>
                <c:pt idx="3">
                  <c:v>41.264144621805833</c:v>
                </c:pt>
                <c:pt idx="4">
                  <c:v>16.908308188699991</c:v>
                </c:pt>
              </c:numCache>
            </c:numRef>
          </c:val>
          <c:extLst>
            <c:ext xmlns:c16="http://schemas.microsoft.com/office/drawing/2014/chart" uri="{C3380CC4-5D6E-409C-BE32-E72D297353CC}">
              <c16:uniqueId val="{00000002-30A5-4CCE-BBBB-0F19E7BA4430}"/>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MICS10!$C$127:$G$127</c:f>
              <c:numCache>
                <c:formatCode>###0.0</c:formatCode>
                <c:ptCount val="5"/>
                <c:pt idx="0">
                  <c:v>18.46171698687505</c:v>
                </c:pt>
                <c:pt idx="1">
                  <c:v>21.121669142720968</c:v>
                </c:pt>
                <c:pt idx="2">
                  <c:v>21.118037349888212</c:v>
                </c:pt>
                <c:pt idx="3">
                  <c:v>7.5175038168134378</c:v>
                </c:pt>
                <c:pt idx="4">
                  <c:v>0.6769917026300335</c:v>
                </c:pt>
              </c:numCache>
            </c:numRef>
          </c:val>
          <c:extLst>
            <c:ext xmlns:c16="http://schemas.microsoft.com/office/drawing/2014/chart" uri="{C3380CC4-5D6E-409C-BE32-E72D297353CC}">
              <c16:uniqueId val="{00000003-30A5-4CCE-BBBB-0F19E7BA4430}"/>
            </c:ext>
          </c:extLst>
        </c:ser>
        <c:dLbls>
          <c:showLegendKey val="0"/>
          <c:showVal val="0"/>
          <c:showCatName val="0"/>
          <c:showSerName val="0"/>
          <c:showPercent val="0"/>
          <c:showBubbleSize val="0"/>
        </c:dLbls>
        <c:gapWidth val="50"/>
        <c:overlap val="100"/>
        <c:axId val="331499776"/>
        <c:axId val="331534336"/>
      </c:barChart>
      <c:catAx>
        <c:axId val="3314997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34336"/>
        <c:crosses val="autoZero"/>
        <c:auto val="1"/>
        <c:lblAlgn val="ctr"/>
        <c:lblOffset val="100"/>
        <c:tickLblSkip val="1"/>
        <c:tickMarkSkip val="1"/>
        <c:noMultiLvlLbl val="0"/>
      </c:catAx>
      <c:valAx>
        <c:axId val="331534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4997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MICS10!$M$124:$Q$124</c:f>
              <c:numCache>
                <c:formatCode>###0.0</c:formatCode>
                <c:ptCount val="5"/>
                <c:pt idx="0">
                  <c:v>11.729445874143517</c:v>
                </c:pt>
                <c:pt idx="1">
                  <c:v>10.795803231622967</c:v>
                </c:pt>
                <c:pt idx="2">
                  <c:v>11.241112845491688</c:v>
                </c:pt>
                <c:pt idx="3">
                  <c:v>16.23768122676308</c:v>
                </c:pt>
                <c:pt idx="4">
                  <c:v>39.805472346164734</c:v>
                </c:pt>
              </c:numCache>
            </c:numRef>
          </c:val>
          <c:extLst>
            <c:ext xmlns:c16="http://schemas.microsoft.com/office/drawing/2014/chart" uri="{C3380CC4-5D6E-409C-BE32-E72D297353CC}">
              <c16:uniqueId val="{00000000-94AD-423E-8DEA-7AD526C6F6C6}"/>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MICS10!$M$125:$Q$125</c:f>
              <c:numCache>
                <c:formatCode>###0.0</c:formatCode>
                <c:ptCount val="5"/>
                <c:pt idx="0">
                  <c:v>1.35504487204938</c:v>
                </c:pt>
                <c:pt idx="1">
                  <c:v>1.3164567651910275</c:v>
                </c:pt>
                <c:pt idx="2">
                  <c:v>2.6390686219992769</c:v>
                </c:pt>
                <c:pt idx="3">
                  <c:v>2.6301780834246267</c:v>
                </c:pt>
                <c:pt idx="4">
                  <c:v>8.5491341335806634</c:v>
                </c:pt>
              </c:numCache>
            </c:numRef>
          </c:val>
          <c:extLst>
            <c:ext xmlns:c16="http://schemas.microsoft.com/office/drawing/2014/chart" uri="{C3380CC4-5D6E-409C-BE32-E72D297353CC}">
              <c16:uniqueId val="{00000001-94AD-423E-8DEA-7AD526C6F6C6}"/>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MICS10!$M$126:$Q$126</c:f>
              <c:numCache>
                <c:formatCode>###0.0</c:formatCode>
                <c:ptCount val="5"/>
                <c:pt idx="0">
                  <c:v>69.245838233517446</c:v>
                </c:pt>
                <c:pt idx="1">
                  <c:v>68.529409639344749</c:v>
                </c:pt>
                <c:pt idx="2">
                  <c:v>62.354500882193364</c:v>
                </c:pt>
                <c:pt idx="3">
                  <c:v>60.314900540793523</c:v>
                </c:pt>
                <c:pt idx="4">
                  <c:v>41.580718170958257</c:v>
                </c:pt>
              </c:numCache>
            </c:numRef>
          </c:val>
          <c:extLst>
            <c:ext xmlns:c16="http://schemas.microsoft.com/office/drawing/2014/chart" uri="{C3380CC4-5D6E-409C-BE32-E72D297353CC}">
              <c16:uniqueId val="{00000002-94AD-423E-8DEA-7AD526C6F6C6}"/>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MICS10!$M$127:$Q$127</c:f>
              <c:numCache>
                <c:formatCode>###0.0</c:formatCode>
                <c:ptCount val="5"/>
                <c:pt idx="0">
                  <c:v>17.669671020289648</c:v>
                </c:pt>
                <c:pt idx="1">
                  <c:v>19.358330363841251</c:v>
                </c:pt>
                <c:pt idx="2">
                  <c:v>23.76531765031568</c:v>
                </c:pt>
                <c:pt idx="3">
                  <c:v>20.81724014901878</c:v>
                </c:pt>
                <c:pt idx="4">
                  <c:v>10.064675349296346</c:v>
                </c:pt>
              </c:numCache>
            </c:numRef>
          </c:val>
          <c:extLst>
            <c:ext xmlns:c16="http://schemas.microsoft.com/office/drawing/2014/chart" uri="{C3380CC4-5D6E-409C-BE32-E72D297353CC}">
              <c16:uniqueId val="{00000003-94AD-423E-8DEA-7AD526C6F6C6}"/>
            </c:ext>
          </c:extLst>
        </c:ser>
        <c:dLbls>
          <c:showLegendKey val="0"/>
          <c:showVal val="0"/>
          <c:showCatName val="0"/>
          <c:showSerName val="0"/>
          <c:showPercent val="0"/>
          <c:showBubbleSize val="0"/>
        </c:dLbls>
        <c:gapWidth val="50"/>
        <c:overlap val="100"/>
        <c:axId val="331197440"/>
        <c:axId val="331203328"/>
      </c:barChart>
      <c:catAx>
        <c:axId val="3311974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03328"/>
        <c:crosses val="autoZero"/>
        <c:auto val="1"/>
        <c:lblAlgn val="ctr"/>
        <c:lblOffset val="100"/>
        <c:tickLblSkip val="1"/>
        <c:tickMarkSkip val="1"/>
        <c:noMultiLvlLbl val="0"/>
      </c:catAx>
      <c:valAx>
        <c:axId val="331203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974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'DHS13'!$M$18:$Q$18</c:f>
              <c:numCache>
                <c:formatCode>###0.0</c:formatCode>
                <c:ptCount val="5"/>
                <c:pt idx="0">
                  <c:v>44.4</c:v>
                </c:pt>
                <c:pt idx="1">
                  <c:v>50.2</c:v>
                </c:pt>
                <c:pt idx="2">
                  <c:v>54.6</c:v>
                </c:pt>
                <c:pt idx="3">
                  <c:v>58.7</c:v>
                </c:pt>
                <c:pt idx="4">
                  <c:v>76</c:v>
                </c:pt>
              </c:numCache>
            </c:numRef>
          </c:val>
          <c:extLst>
            <c:ext xmlns:c16="http://schemas.microsoft.com/office/drawing/2014/chart" uri="{C3380CC4-5D6E-409C-BE32-E72D297353CC}">
              <c16:uniqueId val="{00000000-2288-405E-86DE-8AD1DCAE57A8}"/>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'DHS13'!$M$19:$Q$19</c:f>
              <c:numCache>
                <c:formatCode>###0.0</c:formatCode>
                <c:ptCount val="5"/>
                <c:pt idx="0">
                  <c:v>1.8</c:v>
                </c:pt>
                <c:pt idx="1">
                  <c:v>1.8</c:v>
                </c:pt>
                <c:pt idx="2">
                  <c:v>1.8</c:v>
                </c:pt>
                <c:pt idx="3">
                  <c:v>3</c:v>
                </c:pt>
                <c:pt idx="4">
                  <c:v>3.1</c:v>
                </c:pt>
              </c:numCache>
            </c:numRef>
          </c:val>
          <c:extLst>
            <c:ext xmlns:c16="http://schemas.microsoft.com/office/drawing/2014/chart" uri="{C3380CC4-5D6E-409C-BE32-E72D297353CC}">
              <c16:uniqueId val="{00000001-2288-405E-86DE-8AD1DCAE57A8}"/>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'DHS13'!$M$20:$Q$20</c:f>
              <c:numCache>
                <c:formatCode>###0.0</c:formatCode>
                <c:ptCount val="5"/>
                <c:pt idx="0">
                  <c:v>52</c:v>
                </c:pt>
                <c:pt idx="1">
                  <c:v>45.4</c:v>
                </c:pt>
                <c:pt idx="2">
                  <c:v>40.9</c:v>
                </c:pt>
                <c:pt idx="3">
                  <c:v>36.299999999999997</c:v>
                </c:pt>
                <c:pt idx="4">
                  <c:v>20.399999999999999</c:v>
                </c:pt>
              </c:numCache>
            </c:numRef>
          </c:val>
          <c:extLst>
            <c:ext xmlns:c16="http://schemas.microsoft.com/office/drawing/2014/chart" uri="{C3380CC4-5D6E-409C-BE32-E72D297353CC}">
              <c16:uniqueId val="{00000002-2288-405E-86DE-8AD1DCAE57A8}"/>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'DHS13'!$M$21:$Q$21</c:f>
              <c:numCache>
                <c:formatCode>###0.0</c:formatCode>
                <c:ptCount val="5"/>
                <c:pt idx="0">
                  <c:v>1.9</c:v>
                </c:pt>
                <c:pt idx="1">
                  <c:v>2.6</c:v>
                </c:pt>
                <c:pt idx="2">
                  <c:v>2.8</c:v>
                </c:pt>
                <c:pt idx="3">
                  <c:v>2</c:v>
                </c:pt>
                <c:pt idx="4">
                  <c:v>0.4</c:v>
                </c:pt>
              </c:numCache>
            </c:numRef>
          </c:val>
          <c:extLst>
            <c:ext xmlns:c16="http://schemas.microsoft.com/office/drawing/2014/chart" uri="{C3380CC4-5D6E-409C-BE32-E72D297353CC}">
              <c16:uniqueId val="{00000003-2288-405E-86DE-8AD1DCAE57A8}"/>
            </c:ext>
          </c:extLst>
        </c:ser>
        <c:dLbls>
          <c:showLegendKey val="0"/>
          <c:showVal val="0"/>
          <c:showCatName val="0"/>
          <c:showSerName val="0"/>
          <c:showPercent val="0"/>
          <c:showBubbleSize val="0"/>
        </c:dLbls>
        <c:gapWidth val="50"/>
        <c:overlap val="100"/>
        <c:axId val="233896960"/>
        <c:axId val="231535360"/>
      </c:barChart>
      <c:catAx>
        <c:axId val="233896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35360"/>
        <c:crosses val="autoZero"/>
        <c:auto val="1"/>
        <c:lblAlgn val="ctr"/>
        <c:lblOffset val="100"/>
        <c:tickLblSkip val="1"/>
        <c:tickMarkSkip val="1"/>
        <c:noMultiLvlLbl val="0"/>
      </c:catAx>
      <c:valAx>
        <c:axId val="231535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96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'DHS13'!$R$15:$Z$15</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'DHS13'!$R$18:$Z$18</c:f>
              <c:numCache>
                <c:formatCode>###0.0</c:formatCode>
                <c:ptCount val="9"/>
                <c:pt idx="0">
                  <c:v>96.3</c:v>
                </c:pt>
                <c:pt idx="1">
                  <c:v>0</c:v>
                </c:pt>
                <c:pt idx="2">
                  <c:v>63</c:v>
                </c:pt>
                <c:pt idx="3">
                  <c:v>0</c:v>
                </c:pt>
                <c:pt idx="4">
                  <c:v>55.9</c:v>
                </c:pt>
                <c:pt idx="5">
                  <c:v>54</c:v>
                </c:pt>
                <c:pt idx="6">
                  <c:v>59.9</c:v>
                </c:pt>
                <c:pt idx="7">
                  <c:v>66.8</c:v>
                </c:pt>
                <c:pt idx="8">
                  <c:v>0</c:v>
                </c:pt>
              </c:numCache>
            </c:numRef>
          </c:val>
          <c:extLst>
            <c:ext xmlns:c16="http://schemas.microsoft.com/office/drawing/2014/chart" uri="{C3380CC4-5D6E-409C-BE32-E72D297353CC}">
              <c16:uniqueId val="{00000000-A7DB-432A-9E7E-41DD8E99A984}"/>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'DHS13'!$R$15:$Z$15</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'DHS13'!$R$19:$Z$19</c:f>
              <c:numCache>
                <c:formatCode>###0.0</c:formatCode>
                <c:ptCount val="9"/>
                <c:pt idx="0">
                  <c:v>2.4</c:v>
                </c:pt>
                <c:pt idx="1">
                  <c:v>0</c:v>
                </c:pt>
                <c:pt idx="2">
                  <c:v>3.5</c:v>
                </c:pt>
                <c:pt idx="3">
                  <c:v>0</c:v>
                </c:pt>
                <c:pt idx="4">
                  <c:v>2.2000000000000002</c:v>
                </c:pt>
                <c:pt idx="5">
                  <c:v>2.2999999999999998</c:v>
                </c:pt>
                <c:pt idx="6">
                  <c:v>1.9</c:v>
                </c:pt>
                <c:pt idx="7">
                  <c:v>1.6</c:v>
                </c:pt>
                <c:pt idx="8">
                  <c:v>0</c:v>
                </c:pt>
              </c:numCache>
            </c:numRef>
          </c:val>
          <c:extLst>
            <c:ext xmlns:c16="http://schemas.microsoft.com/office/drawing/2014/chart" uri="{C3380CC4-5D6E-409C-BE32-E72D297353CC}">
              <c16:uniqueId val="{00000001-A7DB-432A-9E7E-41DD8E99A984}"/>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'DHS13'!$R$15:$Z$15</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'DHS13'!$R$20:$Z$20</c:f>
              <c:numCache>
                <c:formatCode>###0.0</c:formatCode>
                <c:ptCount val="9"/>
                <c:pt idx="0">
                  <c:v>1.3</c:v>
                </c:pt>
                <c:pt idx="1">
                  <c:v>0</c:v>
                </c:pt>
                <c:pt idx="2">
                  <c:v>32</c:v>
                </c:pt>
                <c:pt idx="3">
                  <c:v>0</c:v>
                </c:pt>
                <c:pt idx="4">
                  <c:v>41.7</c:v>
                </c:pt>
                <c:pt idx="5">
                  <c:v>33.799999999999997</c:v>
                </c:pt>
                <c:pt idx="6">
                  <c:v>37.700000000000003</c:v>
                </c:pt>
                <c:pt idx="7">
                  <c:v>31.5</c:v>
                </c:pt>
                <c:pt idx="8">
                  <c:v>0</c:v>
                </c:pt>
              </c:numCache>
            </c:numRef>
          </c:val>
          <c:extLst>
            <c:ext xmlns:c16="http://schemas.microsoft.com/office/drawing/2014/chart" uri="{C3380CC4-5D6E-409C-BE32-E72D297353CC}">
              <c16:uniqueId val="{00000002-A7DB-432A-9E7E-41DD8E99A984}"/>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'DHS13'!$R$15:$Z$15</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'DHS13'!$R$21:$Z$21</c:f>
              <c:numCache>
                <c:formatCode>###0.0</c:formatCode>
                <c:ptCount val="9"/>
                <c:pt idx="0">
                  <c:v>0</c:v>
                </c:pt>
                <c:pt idx="1">
                  <c:v>0</c:v>
                </c:pt>
                <c:pt idx="2">
                  <c:v>1.5</c:v>
                </c:pt>
                <c:pt idx="3">
                  <c:v>0</c:v>
                </c:pt>
                <c:pt idx="4">
                  <c:v>0.2</c:v>
                </c:pt>
                <c:pt idx="5">
                  <c:v>10</c:v>
                </c:pt>
                <c:pt idx="6">
                  <c:v>0.4</c:v>
                </c:pt>
                <c:pt idx="7">
                  <c:v>0</c:v>
                </c:pt>
                <c:pt idx="8">
                  <c:v>0</c:v>
                </c:pt>
              </c:numCache>
            </c:numRef>
          </c:val>
          <c:extLst>
            <c:ext xmlns:c16="http://schemas.microsoft.com/office/drawing/2014/chart" uri="{C3380CC4-5D6E-409C-BE32-E72D297353CC}">
              <c16:uniqueId val="{00000003-A7DB-432A-9E7E-41DD8E99A984}"/>
            </c:ext>
          </c:extLst>
        </c:ser>
        <c:dLbls>
          <c:showLegendKey val="0"/>
          <c:showVal val="0"/>
          <c:showCatName val="0"/>
          <c:showSerName val="0"/>
          <c:showPercent val="0"/>
          <c:showBubbleSize val="0"/>
        </c:dLbls>
        <c:gapWidth val="50"/>
        <c:overlap val="100"/>
        <c:axId val="234296064"/>
        <c:axId val="234297600"/>
      </c:barChart>
      <c:catAx>
        <c:axId val="234296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297600"/>
        <c:crosses val="autoZero"/>
        <c:auto val="1"/>
        <c:lblAlgn val="ctr"/>
        <c:lblOffset val="100"/>
        <c:tickLblSkip val="1"/>
        <c:tickMarkSkip val="1"/>
        <c:noMultiLvlLbl val="0"/>
      </c:catAx>
      <c:valAx>
        <c:axId val="234297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296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'DHS13'!$C$18:$G$18</c:f>
              <c:numCache>
                <c:formatCode>###0.0</c:formatCode>
                <c:ptCount val="5"/>
                <c:pt idx="0">
                  <c:v>44.6</c:v>
                </c:pt>
                <c:pt idx="1">
                  <c:v>52.5</c:v>
                </c:pt>
                <c:pt idx="2">
                  <c:v>57.2</c:v>
                </c:pt>
                <c:pt idx="3">
                  <c:v>74.400000000000006</c:v>
                </c:pt>
                <c:pt idx="4">
                  <c:v>93.4</c:v>
                </c:pt>
              </c:numCache>
            </c:numRef>
          </c:val>
          <c:extLst>
            <c:ext xmlns:c16="http://schemas.microsoft.com/office/drawing/2014/chart" uri="{C3380CC4-5D6E-409C-BE32-E72D297353CC}">
              <c16:uniqueId val="{00000000-C4D4-4C36-B5BF-9620AB43C8AF}"/>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'DHS13'!$C$19:$G$19</c:f>
              <c:numCache>
                <c:formatCode>###0.0</c:formatCode>
                <c:ptCount val="5"/>
                <c:pt idx="0">
                  <c:v>1.8</c:v>
                </c:pt>
                <c:pt idx="1">
                  <c:v>1.8</c:v>
                </c:pt>
                <c:pt idx="2">
                  <c:v>2.5</c:v>
                </c:pt>
                <c:pt idx="3">
                  <c:v>2.6</c:v>
                </c:pt>
                <c:pt idx="4">
                  <c:v>2.4</c:v>
                </c:pt>
              </c:numCache>
            </c:numRef>
          </c:val>
          <c:extLst>
            <c:ext xmlns:c16="http://schemas.microsoft.com/office/drawing/2014/chart" uri="{C3380CC4-5D6E-409C-BE32-E72D297353CC}">
              <c16:uniqueId val="{00000001-C4D4-4C36-B5BF-9620AB43C8AF}"/>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'DHS13'!$C$20:$G$20</c:f>
              <c:numCache>
                <c:formatCode>###0.0</c:formatCode>
                <c:ptCount val="5"/>
                <c:pt idx="0">
                  <c:v>51.7</c:v>
                </c:pt>
                <c:pt idx="1">
                  <c:v>42.5</c:v>
                </c:pt>
                <c:pt idx="2">
                  <c:v>38.299999999999997</c:v>
                </c:pt>
                <c:pt idx="3">
                  <c:v>22.3</c:v>
                </c:pt>
                <c:pt idx="4">
                  <c:v>4.0999999999999996</c:v>
                </c:pt>
              </c:numCache>
            </c:numRef>
          </c:val>
          <c:extLst>
            <c:ext xmlns:c16="http://schemas.microsoft.com/office/drawing/2014/chart" uri="{C3380CC4-5D6E-409C-BE32-E72D297353CC}">
              <c16:uniqueId val="{00000002-C4D4-4C36-B5BF-9620AB43C8AF}"/>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'DHS13'!$C$21:$G$21</c:f>
              <c:numCache>
                <c:formatCode>###0.0</c:formatCode>
                <c:ptCount val="5"/>
                <c:pt idx="0">
                  <c:v>1.9</c:v>
                </c:pt>
                <c:pt idx="1">
                  <c:v>3.2</c:v>
                </c:pt>
                <c:pt idx="2">
                  <c:v>2</c:v>
                </c:pt>
                <c:pt idx="3">
                  <c:v>0.7</c:v>
                </c:pt>
                <c:pt idx="4">
                  <c:v>0.1</c:v>
                </c:pt>
              </c:numCache>
            </c:numRef>
          </c:val>
          <c:extLst>
            <c:ext xmlns:c16="http://schemas.microsoft.com/office/drawing/2014/chart" uri="{C3380CC4-5D6E-409C-BE32-E72D297353CC}">
              <c16:uniqueId val="{00000003-C4D4-4C36-B5BF-9620AB43C8AF}"/>
            </c:ext>
          </c:extLst>
        </c:ser>
        <c:dLbls>
          <c:showLegendKey val="0"/>
          <c:showVal val="0"/>
          <c:showCatName val="0"/>
          <c:showSerName val="0"/>
          <c:showPercent val="0"/>
          <c:showBubbleSize val="0"/>
        </c:dLbls>
        <c:gapWidth val="50"/>
        <c:overlap val="100"/>
        <c:axId val="234379520"/>
        <c:axId val="234422272"/>
      </c:barChart>
      <c:catAx>
        <c:axId val="234379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422272"/>
        <c:crosses val="autoZero"/>
        <c:auto val="1"/>
        <c:lblAlgn val="ctr"/>
        <c:lblOffset val="100"/>
        <c:tickLblSkip val="1"/>
        <c:tickMarkSkip val="1"/>
        <c:noMultiLvlLbl val="0"/>
      </c:catAx>
      <c:valAx>
        <c:axId val="234422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79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'DHS13'!$R$121:$Z$121</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'DHS13'!$R$124:$Z$124</c:f>
              <c:numCache>
                <c:formatCode>###0.0</c:formatCode>
                <c:ptCount val="9"/>
                <c:pt idx="0">
                  <c:v>47.479941119565311</c:v>
                </c:pt>
                <c:pt idx="1">
                  <c:v>0</c:v>
                </c:pt>
                <c:pt idx="2">
                  <c:v>25.918574763350968</c:v>
                </c:pt>
                <c:pt idx="3">
                  <c:v>0</c:v>
                </c:pt>
                <c:pt idx="4">
                  <c:v>24.739226541525081</c:v>
                </c:pt>
                <c:pt idx="5">
                  <c:v>13.127788809776581</c:v>
                </c:pt>
                <c:pt idx="6">
                  <c:v>21.944550062553823</c:v>
                </c:pt>
                <c:pt idx="7">
                  <c:v>18.455071380697841</c:v>
                </c:pt>
                <c:pt idx="8">
                  <c:v>0</c:v>
                </c:pt>
              </c:numCache>
            </c:numRef>
          </c:val>
          <c:extLst>
            <c:ext xmlns:c16="http://schemas.microsoft.com/office/drawing/2014/chart" uri="{C3380CC4-5D6E-409C-BE32-E72D297353CC}">
              <c16:uniqueId val="{00000000-4D1A-47E5-A046-4C77DE8C395A}"/>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'DHS13'!$R$121:$Z$121</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'DHS13'!$R$125:$Z$125</c:f>
              <c:numCache>
                <c:formatCode>###0.0</c:formatCode>
                <c:ptCount val="9"/>
                <c:pt idx="0">
                  <c:v>43.333956545084945</c:v>
                </c:pt>
                <c:pt idx="1">
                  <c:v>0</c:v>
                </c:pt>
                <c:pt idx="2">
                  <c:v>15.710647964065631</c:v>
                </c:pt>
                <c:pt idx="3">
                  <c:v>0</c:v>
                </c:pt>
                <c:pt idx="4">
                  <c:v>14.665209449201843</c:v>
                </c:pt>
                <c:pt idx="5">
                  <c:v>10.565318799658414</c:v>
                </c:pt>
                <c:pt idx="6">
                  <c:v>13.050886172215119</c:v>
                </c:pt>
                <c:pt idx="7">
                  <c:v>16.790556067166207</c:v>
                </c:pt>
                <c:pt idx="8">
                  <c:v>0</c:v>
                </c:pt>
              </c:numCache>
            </c:numRef>
          </c:val>
          <c:extLst>
            <c:ext xmlns:c16="http://schemas.microsoft.com/office/drawing/2014/chart" uri="{C3380CC4-5D6E-409C-BE32-E72D297353CC}">
              <c16:uniqueId val="{00000001-4D1A-47E5-A046-4C77DE8C395A}"/>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'DHS13'!$R$121:$Z$121</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'DHS13'!$R$126:$Z$126</c:f>
              <c:numCache>
                <c:formatCode>###0.0</c:formatCode>
                <c:ptCount val="9"/>
                <c:pt idx="0">
                  <c:v>8.7917636173130624</c:v>
                </c:pt>
                <c:pt idx="1">
                  <c:v>0</c:v>
                </c:pt>
                <c:pt idx="2">
                  <c:v>53.805998938857904</c:v>
                </c:pt>
                <c:pt idx="3">
                  <c:v>0</c:v>
                </c:pt>
                <c:pt idx="4">
                  <c:v>53.49842365826251</c:v>
                </c:pt>
                <c:pt idx="5">
                  <c:v>38.440887493819702</c:v>
                </c:pt>
                <c:pt idx="6">
                  <c:v>52.388129132342328</c:v>
                </c:pt>
                <c:pt idx="7">
                  <c:v>57.846842655803123</c:v>
                </c:pt>
                <c:pt idx="8">
                  <c:v>0</c:v>
                </c:pt>
              </c:numCache>
            </c:numRef>
          </c:val>
          <c:extLst>
            <c:ext xmlns:c16="http://schemas.microsoft.com/office/drawing/2014/chart" uri="{C3380CC4-5D6E-409C-BE32-E72D297353CC}">
              <c16:uniqueId val="{00000002-4D1A-47E5-A046-4C77DE8C395A}"/>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'DHS13'!$R$121:$Z$121</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'DHS13'!$R$127:$Z$127</c:f>
              <c:numCache>
                <c:formatCode>###0.0</c:formatCode>
                <c:ptCount val="9"/>
                <c:pt idx="0">
                  <c:v>0.39433871803668225</c:v>
                </c:pt>
                <c:pt idx="1">
                  <c:v>0</c:v>
                </c:pt>
                <c:pt idx="2">
                  <c:v>4.5647783337255081</c:v>
                </c:pt>
                <c:pt idx="3">
                  <c:v>0</c:v>
                </c:pt>
                <c:pt idx="4">
                  <c:v>7.0971403510105686</c:v>
                </c:pt>
                <c:pt idx="5">
                  <c:v>37.866004896745309</c:v>
                </c:pt>
                <c:pt idx="6">
                  <c:v>12.61643463288874</c:v>
                </c:pt>
                <c:pt idx="7">
                  <c:v>6.9075298963328242</c:v>
                </c:pt>
                <c:pt idx="8">
                  <c:v>0</c:v>
                </c:pt>
              </c:numCache>
            </c:numRef>
          </c:val>
          <c:extLst>
            <c:ext xmlns:c16="http://schemas.microsoft.com/office/drawing/2014/chart" uri="{C3380CC4-5D6E-409C-BE32-E72D297353CC}">
              <c16:uniqueId val="{00000003-4D1A-47E5-A046-4C77DE8C395A}"/>
            </c:ext>
          </c:extLst>
        </c:ser>
        <c:dLbls>
          <c:showLegendKey val="0"/>
          <c:showVal val="0"/>
          <c:showCatName val="0"/>
          <c:showSerName val="0"/>
          <c:showPercent val="0"/>
          <c:showBubbleSize val="0"/>
        </c:dLbls>
        <c:gapWidth val="50"/>
        <c:overlap val="100"/>
        <c:axId val="234673664"/>
        <c:axId val="234675200"/>
      </c:barChart>
      <c:catAx>
        <c:axId val="234673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75200"/>
        <c:crosses val="autoZero"/>
        <c:auto val="1"/>
        <c:lblAlgn val="ctr"/>
        <c:lblOffset val="100"/>
        <c:tickLblSkip val="1"/>
        <c:tickMarkSkip val="1"/>
        <c:noMultiLvlLbl val="0"/>
      </c:catAx>
      <c:valAx>
        <c:axId val="2346752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73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'DHS13'!$M$222:$Q$222</c:f>
              <c:numCache>
                <c:formatCode>###0.0</c:formatCode>
                <c:ptCount val="5"/>
                <c:pt idx="0">
                  <c:v>3.4385861372949007</c:v>
                </c:pt>
                <c:pt idx="1">
                  <c:v>3.9257397555805538</c:v>
                </c:pt>
                <c:pt idx="2">
                  <c:v>4.6017848684140015</c:v>
                </c:pt>
                <c:pt idx="3">
                  <c:v>5.061939126027502</c:v>
                </c:pt>
                <c:pt idx="4">
                  <c:v>10.562590391767088</c:v>
                </c:pt>
              </c:numCache>
            </c:numRef>
          </c:val>
          <c:extLst>
            <c:ext xmlns:c16="http://schemas.microsoft.com/office/drawing/2014/chart" uri="{C3380CC4-5D6E-409C-BE32-E72D297353CC}">
              <c16:uniqueId val="{00000000-30A9-4D0B-8E98-615EDE418C03}"/>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'DHS13'!$M$223:$Q$223</c:f>
              <c:numCache>
                <c:formatCode>###0.0</c:formatCode>
                <c:ptCount val="5"/>
                <c:pt idx="0">
                  <c:v>15.906127479061</c:v>
                </c:pt>
                <c:pt idx="1">
                  <c:v>15.35295694522063</c:v>
                </c:pt>
                <c:pt idx="2">
                  <c:v>15.824576858161961</c:v>
                </c:pt>
                <c:pt idx="3">
                  <c:v>18.784713622302878</c:v>
                </c:pt>
                <c:pt idx="4">
                  <c:v>11.627988731759341</c:v>
                </c:pt>
              </c:numCache>
            </c:numRef>
          </c:val>
          <c:extLst>
            <c:ext xmlns:c16="http://schemas.microsoft.com/office/drawing/2014/chart" uri="{C3380CC4-5D6E-409C-BE32-E72D297353CC}">
              <c16:uniqueId val="{00000001-30A9-4D0B-8E98-615EDE418C03}"/>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'DHS13'!$M$224:$Q$224</c:f>
              <c:numCache>
                <c:formatCode>###0.0</c:formatCode>
                <c:ptCount val="5"/>
                <c:pt idx="0">
                  <c:v>80.655286383643912</c:v>
                </c:pt>
                <c:pt idx="1">
                  <c:v>80.721303299198922</c:v>
                </c:pt>
                <c:pt idx="2">
                  <c:v>79.573638273424066</c:v>
                </c:pt>
                <c:pt idx="3">
                  <c:v>76.153347251669672</c:v>
                </c:pt>
                <c:pt idx="4">
                  <c:v>77.809420876473354</c:v>
                </c:pt>
              </c:numCache>
            </c:numRef>
          </c:val>
          <c:extLst>
            <c:ext xmlns:c16="http://schemas.microsoft.com/office/drawing/2014/chart" uri="{C3380CC4-5D6E-409C-BE32-E72D297353CC}">
              <c16:uniqueId val="{00000002-30A9-4D0B-8E98-615EDE418C03}"/>
            </c:ext>
          </c:extLst>
        </c:ser>
        <c:dLbls>
          <c:showLegendKey val="0"/>
          <c:showVal val="0"/>
          <c:showCatName val="0"/>
          <c:showSerName val="0"/>
          <c:showPercent val="0"/>
          <c:showBubbleSize val="0"/>
        </c:dLbls>
        <c:gapWidth val="50"/>
        <c:overlap val="100"/>
        <c:axId val="235167104"/>
        <c:axId val="235181184"/>
      </c:barChart>
      <c:catAx>
        <c:axId val="235167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81184"/>
        <c:crosses val="autoZero"/>
        <c:auto val="1"/>
        <c:lblAlgn val="ctr"/>
        <c:lblOffset val="100"/>
        <c:tickLblSkip val="1"/>
        <c:tickMarkSkip val="1"/>
        <c:noMultiLvlLbl val="0"/>
      </c:catAx>
      <c:valAx>
        <c:axId val="235181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67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'DHS13'!$R$221:$Z$221</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'DHS13'!$R$222:$Z$222</c:f>
              <c:numCache>
                <c:formatCode>###0.0</c:formatCode>
                <c:ptCount val="9"/>
                <c:pt idx="0">
                  <c:v>25.780086062713703</c:v>
                </c:pt>
                <c:pt idx="1">
                  <c:v>0</c:v>
                </c:pt>
                <c:pt idx="2">
                  <c:v>8.4883632512405409</c:v>
                </c:pt>
                <c:pt idx="3">
                  <c:v>0</c:v>
                </c:pt>
                <c:pt idx="4">
                  <c:v>7.2491379180478672</c:v>
                </c:pt>
                <c:pt idx="5">
                  <c:v>6.2069725401675573</c:v>
                </c:pt>
                <c:pt idx="6">
                  <c:v>6.5696213964118551</c:v>
                </c:pt>
                <c:pt idx="7">
                  <c:v>7.9175526929442377</c:v>
                </c:pt>
                <c:pt idx="8">
                  <c:v>0</c:v>
                </c:pt>
              </c:numCache>
            </c:numRef>
          </c:val>
          <c:extLst>
            <c:ext xmlns:c16="http://schemas.microsoft.com/office/drawing/2014/chart" uri="{C3380CC4-5D6E-409C-BE32-E72D297353CC}">
              <c16:uniqueId val="{00000000-EE86-4B54-A3E5-8C05F59C0645}"/>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'DHS13'!$R$221:$Z$221</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'DHS13'!$R$223:$Z$223</c:f>
              <c:numCache>
                <c:formatCode>###0.0</c:formatCode>
                <c:ptCount val="9"/>
                <c:pt idx="0">
                  <c:v>17.848851467988702</c:v>
                </c:pt>
                <c:pt idx="1">
                  <c:v>0</c:v>
                </c:pt>
                <c:pt idx="2">
                  <c:v>16.234090368522111</c:v>
                </c:pt>
                <c:pt idx="3">
                  <c:v>0</c:v>
                </c:pt>
                <c:pt idx="4">
                  <c:v>12.774992899252918</c:v>
                </c:pt>
                <c:pt idx="5">
                  <c:v>15.118674600555346</c:v>
                </c:pt>
                <c:pt idx="6">
                  <c:v>15.518603654324906</c:v>
                </c:pt>
                <c:pt idx="7">
                  <c:v>18.568663547935209</c:v>
                </c:pt>
                <c:pt idx="8">
                  <c:v>0</c:v>
                </c:pt>
              </c:numCache>
            </c:numRef>
          </c:val>
          <c:extLst>
            <c:ext xmlns:c16="http://schemas.microsoft.com/office/drawing/2014/chart" uri="{C3380CC4-5D6E-409C-BE32-E72D297353CC}">
              <c16:uniqueId val="{00000001-EE86-4B54-A3E5-8C05F59C0645}"/>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'DHS13'!$R$221:$Z$221</c:f>
              <c:strCache>
                <c:ptCount val="9"/>
                <c:pt idx="0">
                  <c:v>Bamako</c:v>
                </c:pt>
                <c:pt idx="1">
                  <c:v>Gao</c:v>
                </c:pt>
                <c:pt idx="2">
                  <c:v>Kayes</c:v>
                </c:pt>
                <c:pt idx="3">
                  <c:v>Kidal</c:v>
                </c:pt>
                <c:pt idx="4">
                  <c:v>Koulikoro</c:v>
                </c:pt>
                <c:pt idx="5">
                  <c:v>Mopti</c:v>
                </c:pt>
                <c:pt idx="6">
                  <c:v>Segou</c:v>
                </c:pt>
                <c:pt idx="7">
                  <c:v>Sikasso</c:v>
                </c:pt>
                <c:pt idx="8">
                  <c:v>Tombouctou</c:v>
                </c:pt>
              </c:strCache>
            </c:strRef>
          </c:cat>
          <c:val>
            <c:numRef>
              <c:f>'DHS13'!$R$224:$Z$224</c:f>
              <c:numCache>
                <c:formatCode>###0.0</c:formatCode>
                <c:ptCount val="9"/>
                <c:pt idx="0">
                  <c:v>56.371062469297563</c:v>
                </c:pt>
                <c:pt idx="1">
                  <c:v>0</c:v>
                </c:pt>
                <c:pt idx="2">
                  <c:v>75.277546380237126</c:v>
                </c:pt>
                <c:pt idx="3">
                  <c:v>0</c:v>
                </c:pt>
                <c:pt idx="4">
                  <c:v>79.975869182699199</c:v>
                </c:pt>
                <c:pt idx="5">
                  <c:v>78.674352859277121</c:v>
                </c:pt>
                <c:pt idx="6">
                  <c:v>77.911774949263162</c:v>
                </c:pt>
                <c:pt idx="7">
                  <c:v>73.513783759120898</c:v>
                </c:pt>
                <c:pt idx="8">
                  <c:v>0</c:v>
                </c:pt>
              </c:numCache>
            </c:numRef>
          </c:val>
          <c:extLst>
            <c:ext xmlns:c16="http://schemas.microsoft.com/office/drawing/2014/chart" uri="{C3380CC4-5D6E-409C-BE32-E72D297353CC}">
              <c16:uniqueId val="{00000002-EE86-4B54-A3E5-8C05F59C0645}"/>
            </c:ext>
          </c:extLst>
        </c:ser>
        <c:dLbls>
          <c:showLegendKey val="0"/>
          <c:showVal val="0"/>
          <c:showCatName val="0"/>
          <c:showSerName val="0"/>
          <c:showPercent val="0"/>
          <c:showBubbleSize val="0"/>
        </c:dLbls>
        <c:gapWidth val="50"/>
        <c:overlap val="100"/>
        <c:axId val="235429888"/>
        <c:axId val="235431424"/>
      </c:barChart>
      <c:catAx>
        <c:axId val="235429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31424"/>
        <c:crosses val="autoZero"/>
        <c:auto val="1"/>
        <c:lblAlgn val="ctr"/>
        <c:lblOffset val="100"/>
        <c:tickLblSkip val="1"/>
        <c:tickMarkSkip val="1"/>
        <c:noMultiLvlLbl val="0"/>
      </c:catAx>
      <c:valAx>
        <c:axId val="235431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29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'DHS13'!$C$222:$G$222</c:f>
              <c:numCache>
                <c:formatCode>###0.0</c:formatCode>
                <c:ptCount val="5"/>
                <c:pt idx="0">
                  <c:v>3.6709896025108089</c:v>
                </c:pt>
                <c:pt idx="1">
                  <c:v>3.8545670677659771</c:v>
                </c:pt>
                <c:pt idx="2">
                  <c:v>5.5925866163036684</c:v>
                </c:pt>
                <c:pt idx="3">
                  <c:v>8.7538765874050455</c:v>
                </c:pt>
                <c:pt idx="4">
                  <c:v>24.954366906042942</c:v>
                </c:pt>
              </c:numCache>
            </c:numRef>
          </c:val>
          <c:extLst>
            <c:ext xmlns:c16="http://schemas.microsoft.com/office/drawing/2014/chart" uri="{C3380CC4-5D6E-409C-BE32-E72D297353CC}">
              <c16:uniqueId val="{00000000-59B5-4575-8AB4-F691DD1B0CE1}"/>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'DHS13'!$C$223:$G$223</c:f>
              <c:numCache>
                <c:formatCode>###0.0</c:formatCode>
                <c:ptCount val="5"/>
                <c:pt idx="0">
                  <c:v>15.334421220571217</c:v>
                </c:pt>
                <c:pt idx="1">
                  <c:v>16.17069847655819</c:v>
                </c:pt>
                <c:pt idx="2">
                  <c:v>17.803618465190659</c:v>
                </c:pt>
                <c:pt idx="3">
                  <c:v>14.742134234321636</c:v>
                </c:pt>
                <c:pt idx="4">
                  <c:v>15.652712227726816</c:v>
                </c:pt>
              </c:numCache>
            </c:numRef>
          </c:val>
          <c:extLst>
            <c:ext xmlns:c16="http://schemas.microsoft.com/office/drawing/2014/chart" uri="{C3380CC4-5D6E-409C-BE32-E72D297353CC}">
              <c16:uniqueId val="{00000001-59B5-4575-8AB4-F691DD1B0CE1}"/>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'DHS13'!$C$224:$G$224</c:f>
              <c:numCache>
                <c:formatCode>###0.0</c:formatCode>
                <c:ptCount val="5"/>
                <c:pt idx="0">
                  <c:v>80.994589176917998</c:v>
                </c:pt>
                <c:pt idx="1">
                  <c:v>79.974734455675815</c:v>
                </c:pt>
                <c:pt idx="2">
                  <c:v>76.603794918505571</c:v>
                </c:pt>
                <c:pt idx="3">
                  <c:v>76.503989178273244</c:v>
                </c:pt>
                <c:pt idx="4">
                  <c:v>59.392920866230192</c:v>
                </c:pt>
              </c:numCache>
            </c:numRef>
          </c:val>
          <c:extLst>
            <c:ext xmlns:c16="http://schemas.microsoft.com/office/drawing/2014/chart" uri="{C3380CC4-5D6E-409C-BE32-E72D297353CC}">
              <c16:uniqueId val="{00000002-59B5-4575-8AB4-F691DD1B0CE1}"/>
            </c:ext>
          </c:extLst>
        </c:ser>
        <c:dLbls>
          <c:showLegendKey val="0"/>
          <c:showVal val="0"/>
          <c:showCatName val="0"/>
          <c:showSerName val="0"/>
          <c:showPercent val="0"/>
          <c:showBubbleSize val="0"/>
        </c:dLbls>
        <c:gapWidth val="50"/>
        <c:overlap val="100"/>
        <c:axId val="235774336"/>
        <c:axId val="235775872"/>
      </c:barChart>
      <c:catAx>
        <c:axId val="235774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75872"/>
        <c:crosses val="autoZero"/>
        <c:auto val="1"/>
        <c:lblAlgn val="ctr"/>
        <c:lblOffset val="100"/>
        <c:tickLblSkip val="1"/>
        <c:tickMarkSkip val="1"/>
        <c:noMultiLvlLbl val="0"/>
      </c:catAx>
      <c:valAx>
        <c:axId val="235775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74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'DHS13'!$H$18:$L$18</c:f>
              <c:numCache>
                <c:formatCode>###0.0</c:formatCode>
                <c:ptCount val="5"/>
                <c:pt idx="0">
                  <c:v>80.8</c:v>
                </c:pt>
                <c:pt idx="1">
                  <c:v>90.5</c:v>
                </c:pt>
                <c:pt idx="2">
                  <c:v>94.8</c:v>
                </c:pt>
                <c:pt idx="3">
                  <c:v>95.1</c:v>
                </c:pt>
                <c:pt idx="4">
                  <c:v>98.9</c:v>
                </c:pt>
              </c:numCache>
            </c:numRef>
          </c:val>
          <c:extLst>
            <c:ext xmlns:c16="http://schemas.microsoft.com/office/drawing/2014/chart" uri="{C3380CC4-5D6E-409C-BE32-E72D297353CC}">
              <c16:uniqueId val="{00000000-FC9A-49BC-9E46-F783DCA00C79}"/>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'DHS13'!$H$19:$L$19</c:f>
              <c:numCache>
                <c:formatCode>###0.0</c:formatCode>
                <c:ptCount val="5"/>
                <c:pt idx="0">
                  <c:v>1.6</c:v>
                </c:pt>
                <c:pt idx="1">
                  <c:v>2.5</c:v>
                </c:pt>
                <c:pt idx="2">
                  <c:v>1.9</c:v>
                </c:pt>
                <c:pt idx="3">
                  <c:v>3.4</c:v>
                </c:pt>
                <c:pt idx="4">
                  <c:v>0.5</c:v>
                </c:pt>
              </c:numCache>
            </c:numRef>
          </c:val>
          <c:extLst>
            <c:ext xmlns:c16="http://schemas.microsoft.com/office/drawing/2014/chart" uri="{C3380CC4-5D6E-409C-BE32-E72D297353CC}">
              <c16:uniqueId val="{00000001-FC9A-49BC-9E46-F783DCA00C79}"/>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'DHS13'!$H$20:$L$20</c:f>
              <c:numCache>
                <c:formatCode>###0.0</c:formatCode>
                <c:ptCount val="5"/>
                <c:pt idx="0">
                  <c:v>16.899999999999999</c:v>
                </c:pt>
                <c:pt idx="1">
                  <c:v>7</c:v>
                </c:pt>
                <c:pt idx="2">
                  <c:v>3.1</c:v>
                </c:pt>
                <c:pt idx="3">
                  <c:v>1.5</c:v>
                </c:pt>
                <c:pt idx="4">
                  <c:v>0.6</c:v>
                </c:pt>
              </c:numCache>
            </c:numRef>
          </c:val>
          <c:extLst>
            <c:ext xmlns:c16="http://schemas.microsoft.com/office/drawing/2014/chart" uri="{C3380CC4-5D6E-409C-BE32-E72D297353CC}">
              <c16:uniqueId val="{00000002-FC9A-49BC-9E46-F783DCA00C79}"/>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'DHS13'!$H$21:$L$21</c:f>
              <c:numCache>
                <c:formatCode>###0.0</c:formatCode>
                <c:ptCount val="5"/>
                <c:pt idx="0">
                  <c:v>0.7</c:v>
                </c:pt>
                <c:pt idx="1">
                  <c:v>0</c:v>
                </c:pt>
                <c:pt idx="2">
                  <c:v>0.2</c:v>
                </c:pt>
                <c:pt idx="3">
                  <c:v>0</c:v>
                </c:pt>
                <c:pt idx="4">
                  <c:v>0</c:v>
                </c:pt>
              </c:numCache>
            </c:numRef>
          </c:val>
          <c:extLst>
            <c:ext xmlns:c16="http://schemas.microsoft.com/office/drawing/2014/chart" uri="{C3380CC4-5D6E-409C-BE32-E72D297353CC}">
              <c16:uniqueId val="{00000003-FC9A-49BC-9E46-F783DCA00C79}"/>
            </c:ext>
          </c:extLst>
        </c:ser>
        <c:dLbls>
          <c:showLegendKey val="0"/>
          <c:showVal val="0"/>
          <c:showCatName val="0"/>
          <c:showSerName val="0"/>
          <c:showPercent val="0"/>
          <c:showBubbleSize val="0"/>
        </c:dLbls>
        <c:gapWidth val="50"/>
        <c:overlap val="100"/>
        <c:axId val="327292800"/>
        <c:axId val="327294336"/>
      </c:barChart>
      <c:catAx>
        <c:axId val="327292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294336"/>
        <c:crosses val="autoZero"/>
        <c:auto val="1"/>
        <c:lblAlgn val="ctr"/>
        <c:lblOffset val="100"/>
        <c:tickLblSkip val="1"/>
        <c:tickMarkSkip val="1"/>
        <c:noMultiLvlLbl val="0"/>
      </c:catAx>
      <c:valAx>
        <c:axId val="327294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2928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'DHS13'!$H$124:$L$124</c:f>
              <c:numCache>
                <c:formatCode>###0.0</c:formatCode>
                <c:ptCount val="5"/>
                <c:pt idx="0">
                  <c:v>32.303559161944776</c:v>
                </c:pt>
                <c:pt idx="1">
                  <c:v>32.065311308954271</c:v>
                </c:pt>
                <c:pt idx="2">
                  <c:v>39.171967944083697</c:v>
                </c:pt>
                <c:pt idx="3">
                  <c:v>50.175246330248036</c:v>
                </c:pt>
                <c:pt idx="4">
                  <c:v>72.648720686591162</c:v>
                </c:pt>
              </c:numCache>
            </c:numRef>
          </c:val>
          <c:extLst>
            <c:ext xmlns:c16="http://schemas.microsoft.com/office/drawing/2014/chart" uri="{C3380CC4-5D6E-409C-BE32-E72D297353CC}">
              <c16:uniqueId val="{00000000-DF9E-48CD-9AF2-D423CA254F8F}"/>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'DHS13'!$H$125:$L$125</c:f>
              <c:numCache>
                <c:formatCode>###0.0</c:formatCode>
                <c:ptCount val="5"/>
                <c:pt idx="0">
                  <c:v>34.789282127005642</c:v>
                </c:pt>
                <c:pt idx="1">
                  <c:v>50.218352055814769</c:v>
                </c:pt>
                <c:pt idx="2">
                  <c:v>51.899816519034019</c:v>
                </c:pt>
                <c:pt idx="3">
                  <c:v>45.346925657115946</c:v>
                </c:pt>
                <c:pt idx="4">
                  <c:v>23.64239738437746</c:v>
                </c:pt>
              </c:numCache>
            </c:numRef>
          </c:val>
          <c:extLst>
            <c:ext xmlns:c16="http://schemas.microsoft.com/office/drawing/2014/chart" uri="{C3380CC4-5D6E-409C-BE32-E72D297353CC}">
              <c16:uniqueId val="{00000001-DF9E-48CD-9AF2-D423CA254F8F}"/>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'DHS13'!$H$126:$L$126</c:f>
              <c:numCache>
                <c:formatCode>###0.0</c:formatCode>
                <c:ptCount val="5"/>
                <c:pt idx="0">
                  <c:v>30.913346534324884</c:v>
                </c:pt>
                <c:pt idx="1">
                  <c:v>16.894984550474408</c:v>
                </c:pt>
                <c:pt idx="2">
                  <c:v>8.672999426256375</c:v>
                </c:pt>
                <c:pt idx="3">
                  <c:v>4.4128299774288413</c:v>
                </c:pt>
                <c:pt idx="4">
                  <c:v>3.7088819290313779</c:v>
                </c:pt>
              </c:numCache>
            </c:numRef>
          </c:val>
          <c:extLst>
            <c:ext xmlns:c16="http://schemas.microsoft.com/office/drawing/2014/chart" uri="{C3380CC4-5D6E-409C-BE32-E72D297353CC}">
              <c16:uniqueId val="{00000002-DF9E-48CD-9AF2-D423CA254F8F}"/>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'DHS13'!$H$127:$L$127</c:f>
              <c:numCache>
                <c:formatCode>###0.0</c:formatCode>
                <c:ptCount val="5"/>
                <c:pt idx="0">
                  <c:v>1.9938121767246983</c:v>
                </c:pt>
                <c:pt idx="1">
                  <c:v>0.8213520847565442</c:v>
                </c:pt>
                <c:pt idx="2">
                  <c:v>0.25521611062590882</c:v>
                </c:pt>
                <c:pt idx="3">
                  <c:v>6.4998035207176341E-2</c:v>
                </c:pt>
                <c:pt idx="4">
                  <c:v>0</c:v>
                </c:pt>
              </c:numCache>
            </c:numRef>
          </c:val>
          <c:extLst>
            <c:ext xmlns:c16="http://schemas.microsoft.com/office/drawing/2014/chart" uri="{C3380CC4-5D6E-409C-BE32-E72D297353CC}">
              <c16:uniqueId val="{00000003-DF9E-48CD-9AF2-D423CA254F8F}"/>
            </c:ext>
          </c:extLst>
        </c:ser>
        <c:dLbls>
          <c:showLegendKey val="0"/>
          <c:showVal val="0"/>
          <c:showCatName val="0"/>
          <c:showSerName val="0"/>
          <c:showPercent val="0"/>
          <c:showBubbleSize val="0"/>
        </c:dLbls>
        <c:gapWidth val="50"/>
        <c:overlap val="100"/>
        <c:axId val="327384448"/>
        <c:axId val="327394432"/>
      </c:barChart>
      <c:catAx>
        <c:axId val="327384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94432"/>
        <c:crosses val="autoZero"/>
        <c:auto val="1"/>
        <c:lblAlgn val="ctr"/>
        <c:lblOffset val="100"/>
        <c:tickLblSkip val="1"/>
        <c:tickMarkSkip val="1"/>
        <c:noMultiLvlLbl val="0"/>
      </c:catAx>
      <c:valAx>
        <c:axId val="327394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84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'DHS13'!$H$222:$L$222</c:f>
              <c:numCache>
                <c:formatCode>###0.0</c:formatCode>
                <c:ptCount val="5"/>
                <c:pt idx="0">
                  <c:v>12.362191622140331</c:v>
                </c:pt>
                <c:pt idx="1">
                  <c:v>14.234994805002184</c:v>
                </c:pt>
                <c:pt idx="2">
                  <c:v>17.900787269431291</c:v>
                </c:pt>
                <c:pt idx="3">
                  <c:v>25.835256169017264</c:v>
                </c:pt>
                <c:pt idx="4">
                  <c:v>46.040269378543144</c:v>
                </c:pt>
              </c:numCache>
            </c:numRef>
          </c:val>
          <c:extLst>
            <c:ext xmlns:c16="http://schemas.microsoft.com/office/drawing/2014/chart" uri="{C3380CC4-5D6E-409C-BE32-E72D297353CC}">
              <c16:uniqueId val="{00000000-1807-4463-AFE0-BA41DBBAA4FE}"/>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'DHS13'!$H$223:$L$223</c:f>
              <c:numCache>
                <c:formatCode>###0.0</c:formatCode>
                <c:ptCount val="5"/>
                <c:pt idx="0">
                  <c:v>19.767893569689992</c:v>
                </c:pt>
                <c:pt idx="1">
                  <c:v>20.047024820432959</c:v>
                </c:pt>
                <c:pt idx="2">
                  <c:v>17.762903249676913</c:v>
                </c:pt>
                <c:pt idx="3">
                  <c:v>16.618902921858044</c:v>
                </c:pt>
                <c:pt idx="4">
                  <c:v>13.790001727814632</c:v>
                </c:pt>
              </c:numCache>
            </c:numRef>
          </c:val>
          <c:extLst>
            <c:ext xmlns:c16="http://schemas.microsoft.com/office/drawing/2014/chart" uri="{C3380CC4-5D6E-409C-BE32-E72D297353CC}">
              <c16:uniqueId val="{00000001-1807-4463-AFE0-BA41DBBAA4FE}"/>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'DHS13'!$H$224:$L$224</c:f>
              <c:numCache>
                <c:formatCode>###0.0</c:formatCode>
                <c:ptCount val="5"/>
                <c:pt idx="0">
                  <c:v>67.869914808169625</c:v>
                </c:pt>
                <c:pt idx="1">
                  <c:v>65.717980374564888</c:v>
                </c:pt>
                <c:pt idx="2">
                  <c:v>64.336309480891828</c:v>
                </c:pt>
                <c:pt idx="3">
                  <c:v>57.545840909124735</c:v>
                </c:pt>
                <c:pt idx="4">
                  <c:v>40.169728893642237</c:v>
                </c:pt>
              </c:numCache>
            </c:numRef>
          </c:val>
          <c:extLst>
            <c:ext xmlns:c16="http://schemas.microsoft.com/office/drawing/2014/chart" uri="{C3380CC4-5D6E-409C-BE32-E72D297353CC}">
              <c16:uniqueId val="{00000002-1807-4463-AFE0-BA41DBBAA4FE}"/>
            </c:ext>
          </c:extLst>
        </c:ser>
        <c:dLbls>
          <c:showLegendKey val="0"/>
          <c:showVal val="0"/>
          <c:showCatName val="0"/>
          <c:showSerName val="0"/>
          <c:showPercent val="0"/>
          <c:showBubbleSize val="0"/>
        </c:dLbls>
        <c:gapWidth val="50"/>
        <c:overlap val="100"/>
        <c:axId val="329142272"/>
        <c:axId val="329143808"/>
      </c:barChart>
      <c:catAx>
        <c:axId val="329142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43808"/>
        <c:crosses val="autoZero"/>
        <c:auto val="1"/>
        <c:lblAlgn val="ctr"/>
        <c:lblOffset val="100"/>
        <c:tickLblSkip val="1"/>
        <c:tickMarkSkip val="1"/>
        <c:noMultiLvlLbl val="0"/>
      </c:catAx>
      <c:valAx>
        <c:axId val="329143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42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'DHS13'!$C$124:$G$124</c:f>
              <c:numCache>
                <c:formatCode>###0.0</c:formatCode>
                <c:ptCount val="5"/>
                <c:pt idx="0">
                  <c:v>9.4407918442315211</c:v>
                </c:pt>
                <c:pt idx="1">
                  <c:v>13.245299818801419</c:v>
                </c:pt>
                <c:pt idx="2">
                  <c:v>16.429201655957115</c:v>
                </c:pt>
                <c:pt idx="3">
                  <c:v>29.744316912334657</c:v>
                </c:pt>
                <c:pt idx="4">
                  <c:v>51.132645827115724</c:v>
                </c:pt>
              </c:numCache>
            </c:numRef>
          </c:val>
          <c:extLst>
            <c:ext xmlns:c16="http://schemas.microsoft.com/office/drawing/2014/chart" uri="{C3380CC4-5D6E-409C-BE32-E72D297353CC}">
              <c16:uniqueId val="{00000000-2BE5-47EB-A38A-F16CE0CBBF9C}"/>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'DHS13'!$C$125:$G$125</c:f>
              <c:numCache>
                <c:formatCode>###0.0</c:formatCode>
                <c:ptCount val="5"/>
                <c:pt idx="0">
                  <c:v>6.4849349674183818</c:v>
                </c:pt>
                <c:pt idx="1">
                  <c:v>7.5702220031961245</c:v>
                </c:pt>
                <c:pt idx="2">
                  <c:v>10.323017545287138</c:v>
                </c:pt>
                <c:pt idx="3">
                  <c:v>24.094291662614875</c:v>
                </c:pt>
                <c:pt idx="4">
                  <c:v>39.936999988378382</c:v>
                </c:pt>
              </c:numCache>
            </c:numRef>
          </c:val>
          <c:extLst>
            <c:ext xmlns:c16="http://schemas.microsoft.com/office/drawing/2014/chart" uri="{C3380CC4-5D6E-409C-BE32-E72D297353CC}">
              <c16:uniqueId val="{00000001-2BE5-47EB-A38A-F16CE0CBBF9C}"/>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'DHS13'!$C$126:$G$126</c:f>
              <c:numCache>
                <c:formatCode>###0.0</c:formatCode>
                <c:ptCount val="5"/>
                <c:pt idx="0">
                  <c:v>60.403256701637034</c:v>
                </c:pt>
                <c:pt idx="1">
                  <c:v>62.932728715612868</c:v>
                </c:pt>
                <c:pt idx="2">
                  <c:v>62.71329442103643</c:v>
                </c:pt>
                <c:pt idx="3">
                  <c:v>42.43607466502209</c:v>
                </c:pt>
                <c:pt idx="4">
                  <c:v>8.8317841908919803</c:v>
                </c:pt>
              </c:numCache>
            </c:numRef>
          </c:val>
          <c:extLst>
            <c:ext xmlns:c16="http://schemas.microsoft.com/office/drawing/2014/chart" uri="{C3380CC4-5D6E-409C-BE32-E72D297353CC}">
              <c16:uniqueId val="{00000002-2BE5-47EB-A38A-F16CE0CBBF9C}"/>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'DHS13'!$C$127:$G$127</c:f>
              <c:numCache>
                <c:formatCode>###0.0</c:formatCode>
                <c:ptCount val="5"/>
                <c:pt idx="0">
                  <c:v>23.671016486713061</c:v>
                </c:pt>
                <c:pt idx="1">
                  <c:v>16.251749462389601</c:v>
                </c:pt>
                <c:pt idx="2">
                  <c:v>10.534486377719311</c:v>
                </c:pt>
                <c:pt idx="3">
                  <c:v>3.7253167600283752</c:v>
                </c:pt>
                <c:pt idx="4">
                  <c:v>9.8569993613913956E-2</c:v>
                </c:pt>
              </c:numCache>
            </c:numRef>
          </c:val>
          <c:extLst>
            <c:ext xmlns:c16="http://schemas.microsoft.com/office/drawing/2014/chart" uri="{C3380CC4-5D6E-409C-BE32-E72D297353CC}">
              <c16:uniqueId val="{00000003-2BE5-47EB-A38A-F16CE0CBBF9C}"/>
            </c:ext>
          </c:extLst>
        </c:ser>
        <c:dLbls>
          <c:showLegendKey val="0"/>
          <c:showVal val="0"/>
          <c:showCatName val="0"/>
          <c:showSerName val="0"/>
          <c:showPercent val="0"/>
          <c:showBubbleSize val="0"/>
        </c:dLbls>
        <c:gapWidth val="50"/>
        <c:overlap val="100"/>
        <c:axId val="235056128"/>
        <c:axId val="235066112"/>
      </c:barChart>
      <c:catAx>
        <c:axId val="2350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66112"/>
        <c:crosses val="autoZero"/>
        <c:auto val="1"/>
        <c:lblAlgn val="ctr"/>
        <c:lblOffset val="100"/>
        <c:tickLblSkip val="1"/>
        <c:tickMarkSkip val="1"/>
        <c:noMultiLvlLbl val="0"/>
      </c:catAx>
      <c:valAx>
        <c:axId val="2350661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'DHS13'!$M$124:$Q$124</c:f>
              <c:numCache>
                <c:formatCode>###0.0</c:formatCode>
                <c:ptCount val="5"/>
                <c:pt idx="0">
                  <c:v>9.3220177117769314</c:v>
                </c:pt>
                <c:pt idx="1">
                  <c:v>11.290688654128468</c:v>
                </c:pt>
                <c:pt idx="2">
                  <c:v>13.614111723269607</c:v>
                </c:pt>
                <c:pt idx="3">
                  <c:v>19.597659700771743</c:v>
                </c:pt>
                <c:pt idx="4">
                  <c:v>36.702101788575334</c:v>
                </c:pt>
              </c:numCache>
            </c:numRef>
          </c:val>
          <c:extLst>
            <c:ext xmlns:c16="http://schemas.microsoft.com/office/drawing/2014/chart" uri="{C3380CC4-5D6E-409C-BE32-E72D297353CC}">
              <c16:uniqueId val="{00000000-9B31-4B4E-AB8C-2DB886720320}"/>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'DHS13'!$M$125:$Q$125</c:f>
              <c:numCache>
                <c:formatCode>###0.0</c:formatCode>
                <c:ptCount val="5"/>
                <c:pt idx="0">
                  <c:v>6.4127725082649896</c:v>
                </c:pt>
                <c:pt idx="1">
                  <c:v>6.3821564674803994</c:v>
                </c:pt>
                <c:pt idx="2">
                  <c:v>8.5493317813140965</c:v>
                </c:pt>
                <c:pt idx="3">
                  <c:v>10.465803439078742</c:v>
                </c:pt>
                <c:pt idx="4">
                  <c:v>24.062644704633623</c:v>
                </c:pt>
              </c:numCache>
            </c:numRef>
          </c:val>
          <c:extLst>
            <c:ext xmlns:c16="http://schemas.microsoft.com/office/drawing/2014/chart" uri="{C3380CC4-5D6E-409C-BE32-E72D297353CC}">
              <c16:uniqueId val="{00000001-9B31-4B4E-AB8C-2DB886720320}"/>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'DHS13'!$M$126:$Q$126</c:f>
              <c:numCache>
                <c:formatCode>###0.0</c:formatCode>
                <c:ptCount val="5"/>
                <c:pt idx="0">
                  <c:v>58.8623615330891</c:v>
                </c:pt>
                <c:pt idx="1">
                  <c:v>64.525462888077129</c:v>
                </c:pt>
                <c:pt idx="2">
                  <c:v>63.904378770362001</c:v>
                </c:pt>
                <c:pt idx="3">
                  <c:v>61.15675758731885</c:v>
                </c:pt>
                <c:pt idx="4">
                  <c:v>36.706708241309265</c:v>
                </c:pt>
              </c:numCache>
            </c:numRef>
          </c:val>
          <c:extLst>
            <c:ext xmlns:c16="http://schemas.microsoft.com/office/drawing/2014/chart" uri="{C3380CC4-5D6E-409C-BE32-E72D297353CC}">
              <c16:uniqueId val="{00000002-9B31-4B4E-AB8C-2DB886720320}"/>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'DHS13'!$M$127:$Q$127</c:f>
              <c:numCache>
                <c:formatCode>###0.0</c:formatCode>
                <c:ptCount val="5"/>
                <c:pt idx="0">
                  <c:v>25.402848246868974</c:v>
                </c:pt>
                <c:pt idx="1">
                  <c:v>17.801691990313994</c:v>
                </c:pt>
                <c:pt idx="2">
                  <c:v>13.9321777250543</c:v>
                </c:pt>
                <c:pt idx="3">
                  <c:v>8.7797792728306696</c:v>
                </c:pt>
                <c:pt idx="4">
                  <c:v>2.5285452654817759</c:v>
                </c:pt>
              </c:numCache>
            </c:numRef>
          </c:val>
          <c:extLst>
            <c:ext xmlns:c16="http://schemas.microsoft.com/office/drawing/2014/chart" uri="{C3380CC4-5D6E-409C-BE32-E72D297353CC}">
              <c16:uniqueId val="{00000003-9B31-4B4E-AB8C-2DB886720320}"/>
            </c:ext>
          </c:extLst>
        </c:ser>
        <c:dLbls>
          <c:showLegendKey val="0"/>
          <c:showVal val="0"/>
          <c:showCatName val="0"/>
          <c:showSerName val="0"/>
          <c:showPercent val="0"/>
          <c:showBubbleSize val="0"/>
        </c:dLbls>
        <c:gapWidth val="50"/>
        <c:overlap val="100"/>
        <c:axId val="234635264"/>
        <c:axId val="234636800"/>
      </c:barChart>
      <c:catAx>
        <c:axId val="234635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36800"/>
        <c:crosses val="autoZero"/>
        <c:auto val="1"/>
        <c:lblAlgn val="ctr"/>
        <c:lblOffset val="100"/>
        <c:tickLblSkip val="1"/>
        <c:tickMarkSkip val="1"/>
        <c:noMultiLvlLbl val="0"/>
      </c:catAx>
      <c:valAx>
        <c:axId val="2346368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35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'MIS15'!$M$15:$Q$15</c:f>
              <c:strCache>
                <c:ptCount val="5"/>
                <c:pt idx="0">
                  <c:v>Poorest</c:v>
                </c:pt>
                <c:pt idx="1">
                  <c:v>Poor</c:v>
                </c:pt>
                <c:pt idx="2">
                  <c:v>Middle</c:v>
                </c:pt>
                <c:pt idx="3">
                  <c:v>Rich</c:v>
                </c:pt>
                <c:pt idx="4">
                  <c:v>Richest</c:v>
                </c:pt>
              </c:strCache>
            </c:strRef>
          </c:cat>
          <c:val>
            <c:numRef>
              <c:f>'MIS15'!$M$18:$Q$18</c:f>
              <c:numCache>
                <c:formatCode>###0.0</c:formatCode>
                <c:ptCount val="5"/>
                <c:pt idx="0">
                  <c:v>45.303910707722245</c:v>
                </c:pt>
                <c:pt idx="1">
                  <c:v>50.173452057568078</c:v>
                </c:pt>
                <c:pt idx="2">
                  <c:v>58.566977696701883</c:v>
                </c:pt>
                <c:pt idx="3">
                  <c:v>66.907533436051011</c:v>
                </c:pt>
                <c:pt idx="4">
                  <c:v>75.583413083637339</c:v>
                </c:pt>
              </c:numCache>
            </c:numRef>
          </c:val>
          <c:extLst>
            <c:ext xmlns:c16="http://schemas.microsoft.com/office/drawing/2014/chart" uri="{C3380CC4-5D6E-409C-BE32-E72D297353CC}">
              <c16:uniqueId val="{00000000-81EA-483E-AC3F-91E025490603}"/>
            </c:ext>
          </c:extLst>
        </c:ser>
        <c:ser>
          <c:idx val="1"/>
          <c:order val="1"/>
          <c:tx>
            <c:strRef>
              <c:f>'MIS15'!$B$19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'MIS15'!$M$15:$Q$15</c:f>
              <c:strCache>
                <c:ptCount val="5"/>
                <c:pt idx="0">
                  <c:v>Poorest</c:v>
                </c:pt>
                <c:pt idx="1">
                  <c:v>Poor</c:v>
                </c:pt>
                <c:pt idx="2">
                  <c:v>Middle</c:v>
                </c:pt>
                <c:pt idx="3">
                  <c:v>Rich</c:v>
                </c:pt>
                <c:pt idx="4">
                  <c:v>Richest</c:v>
                </c:pt>
              </c:strCache>
            </c:strRef>
          </c:cat>
          <c:val>
            <c:numRef>
              <c:f>'MIS15'!$M$19:$Q$19</c:f>
              <c:numCache>
                <c:formatCode>###0.0</c:formatCode>
                <c:ptCount val="5"/>
                <c:pt idx="0">
                  <c:v>5.2019246717059486</c:v>
                </c:pt>
                <c:pt idx="1">
                  <c:v>3.9977096056874086</c:v>
                </c:pt>
                <c:pt idx="2">
                  <c:v>3.6056394602776258</c:v>
                </c:pt>
                <c:pt idx="3">
                  <c:v>1.3071173331673633</c:v>
                </c:pt>
                <c:pt idx="4">
                  <c:v>4.8514564233425066</c:v>
                </c:pt>
              </c:numCache>
            </c:numRef>
          </c:val>
          <c:extLst>
            <c:ext xmlns:c16="http://schemas.microsoft.com/office/drawing/2014/chart" uri="{C3380CC4-5D6E-409C-BE32-E72D297353CC}">
              <c16:uniqueId val="{00000001-81EA-483E-AC3F-91E025490603}"/>
            </c:ext>
          </c:extLst>
        </c:ser>
        <c:ser>
          <c:idx val="2"/>
          <c:order val="2"/>
          <c:tx>
            <c:strRef>
              <c:f>'MIS15'!$B$20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'MIS15'!$M$15:$Q$15</c:f>
              <c:strCache>
                <c:ptCount val="5"/>
                <c:pt idx="0">
                  <c:v>Poorest</c:v>
                </c:pt>
                <c:pt idx="1">
                  <c:v>Poor</c:v>
                </c:pt>
                <c:pt idx="2">
                  <c:v>Middle</c:v>
                </c:pt>
                <c:pt idx="3">
                  <c:v>Rich</c:v>
                </c:pt>
                <c:pt idx="4">
                  <c:v>Richest</c:v>
                </c:pt>
              </c:strCache>
            </c:strRef>
          </c:cat>
          <c:val>
            <c:numRef>
              <c:f>'MIS15'!$M$20:$Q$20</c:f>
              <c:numCache>
                <c:formatCode>###0.0</c:formatCode>
                <c:ptCount val="5"/>
                <c:pt idx="0">
                  <c:v>45.2729176720987</c:v>
                </c:pt>
                <c:pt idx="1">
                  <c:v>43.252179691612476</c:v>
                </c:pt>
                <c:pt idx="2">
                  <c:v>36.816154557307392</c:v>
                </c:pt>
                <c:pt idx="3">
                  <c:v>31.722096696765469</c:v>
                </c:pt>
                <c:pt idx="4">
                  <c:v>19.443167953780993</c:v>
                </c:pt>
              </c:numCache>
            </c:numRef>
          </c:val>
          <c:extLst>
            <c:ext xmlns:c16="http://schemas.microsoft.com/office/drawing/2014/chart" uri="{C3380CC4-5D6E-409C-BE32-E72D297353CC}">
              <c16:uniqueId val="{00000002-81EA-483E-AC3F-91E025490603}"/>
            </c:ext>
          </c:extLst>
        </c:ser>
        <c:ser>
          <c:idx val="3"/>
          <c:order val="3"/>
          <c:tx>
            <c:strRef>
              <c:f>'MIS15'!$B$21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'MIS15'!$M$15:$Q$15</c:f>
              <c:strCache>
                <c:ptCount val="5"/>
                <c:pt idx="0">
                  <c:v>Poorest</c:v>
                </c:pt>
                <c:pt idx="1">
                  <c:v>Poor</c:v>
                </c:pt>
                <c:pt idx="2">
                  <c:v>Middle</c:v>
                </c:pt>
                <c:pt idx="3">
                  <c:v>Rich</c:v>
                </c:pt>
                <c:pt idx="4">
                  <c:v>Richest</c:v>
                </c:pt>
              </c:strCache>
            </c:strRef>
          </c:cat>
          <c:val>
            <c:numRef>
              <c:f>'MIS15'!$M$21:$Q$21</c:f>
              <c:numCache>
                <c:formatCode>###0.0</c:formatCode>
                <c:ptCount val="5"/>
                <c:pt idx="0">
                  <c:v>4.2212469484729853</c:v>
                </c:pt>
                <c:pt idx="1">
                  <c:v>2.5766586451320199</c:v>
                </c:pt>
                <c:pt idx="2">
                  <c:v>1.0112282857129988</c:v>
                </c:pt>
                <c:pt idx="3">
                  <c:v>6.3252534016019504E-2</c:v>
                </c:pt>
                <c:pt idx="4">
                  <c:v>0.12196253923915278</c:v>
                </c:pt>
              </c:numCache>
            </c:numRef>
          </c:val>
          <c:extLst>
            <c:ext xmlns:c16="http://schemas.microsoft.com/office/drawing/2014/chart" uri="{C3380CC4-5D6E-409C-BE32-E72D297353CC}">
              <c16:uniqueId val="{00000003-81EA-483E-AC3F-91E025490603}"/>
            </c:ext>
          </c:extLst>
        </c:ser>
        <c:dLbls>
          <c:showLegendKey val="0"/>
          <c:showVal val="0"/>
          <c:showCatName val="0"/>
          <c:showSerName val="0"/>
          <c:showPercent val="0"/>
          <c:showBubbleSize val="0"/>
        </c:dLbls>
        <c:gapWidth val="50"/>
        <c:overlap val="100"/>
        <c:axId val="329590656"/>
        <c:axId val="329592192"/>
      </c:barChart>
      <c:catAx>
        <c:axId val="329590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92192"/>
        <c:crosses val="autoZero"/>
        <c:auto val="1"/>
        <c:lblAlgn val="ctr"/>
        <c:lblOffset val="100"/>
        <c:tickLblSkip val="1"/>
        <c:tickMarkSkip val="1"/>
        <c:noMultiLvlLbl val="0"/>
      </c:catAx>
      <c:valAx>
        <c:axId val="329592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90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'MIS15'!$R$15:$W$15</c:f>
              <c:strCache>
                <c:ptCount val="6"/>
                <c:pt idx="0">
                  <c:v>Bamako</c:v>
                </c:pt>
                <c:pt idx="1">
                  <c:v>Kayes</c:v>
                </c:pt>
                <c:pt idx="2">
                  <c:v>Koulikoro</c:v>
                </c:pt>
                <c:pt idx="3">
                  <c:v>Mopti</c:v>
                </c:pt>
                <c:pt idx="4">
                  <c:v>Segou</c:v>
                </c:pt>
                <c:pt idx="5">
                  <c:v>Sikasso</c:v>
                </c:pt>
              </c:strCache>
            </c:strRef>
          </c:cat>
          <c:val>
            <c:numRef>
              <c:f>'MIS15'!$R$18:$W$18</c:f>
              <c:numCache>
                <c:formatCode>###0.0</c:formatCode>
                <c:ptCount val="6"/>
                <c:pt idx="0">
                  <c:v>96.804259847659097</c:v>
                </c:pt>
                <c:pt idx="1">
                  <c:v>70.521657743438936</c:v>
                </c:pt>
                <c:pt idx="2">
                  <c:v>67.180524206895413</c:v>
                </c:pt>
                <c:pt idx="3">
                  <c:v>53.028046443065236</c:v>
                </c:pt>
                <c:pt idx="4">
                  <c:v>60.079787114761572</c:v>
                </c:pt>
                <c:pt idx="5">
                  <c:v>60.485274499922525</c:v>
                </c:pt>
              </c:numCache>
            </c:numRef>
          </c:val>
          <c:extLst>
            <c:ext xmlns:c16="http://schemas.microsoft.com/office/drawing/2014/chart" uri="{C3380CC4-5D6E-409C-BE32-E72D297353CC}">
              <c16:uniqueId val="{00000000-C75A-408E-B727-9CDD0F398D91}"/>
            </c:ext>
          </c:extLst>
        </c:ser>
        <c:ser>
          <c:idx val="1"/>
          <c:order val="1"/>
          <c:tx>
            <c:strRef>
              <c:f>'MIS15'!$B$19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'MIS15'!$R$15:$W$15</c:f>
              <c:strCache>
                <c:ptCount val="6"/>
                <c:pt idx="0">
                  <c:v>Bamako</c:v>
                </c:pt>
                <c:pt idx="1">
                  <c:v>Kayes</c:v>
                </c:pt>
                <c:pt idx="2">
                  <c:v>Koulikoro</c:v>
                </c:pt>
                <c:pt idx="3">
                  <c:v>Mopti</c:v>
                </c:pt>
                <c:pt idx="4">
                  <c:v>Segou</c:v>
                </c:pt>
                <c:pt idx="5">
                  <c:v>Sikasso</c:v>
                </c:pt>
              </c:strCache>
            </c:strRef>
          </c:cat>
          <c:val>
            <c:numRef>
              <c:f>'MIS15'!$R$19:$W$19</c:f>
              <c:numCache>
                <c:formatCode>###0.0</c:formatCode>
                <c:ptCount val="6"/>
                <c:pt idx="0">
                  <c:v>2.1351951328366261</c:v>
                </c:pt>
                <c:pt idx="1">
                  <c:v>1.864725660389422</c:v>
                </c:pt>
                <c:pt idx="2">
                  <c:v>5.7060936747694555</c:v>
                </c:pt>
                <c:pt idx="3">
                  <c:v>6.0520465483041059</c:v>
                </c:pt>
                <c:pt idx="4">
                  <c:v>2.9828688302558195</c:v>
                </c:pt>
                <c:pt idx="5">
                  <c:v>0.83899208676723125</c:v>
                </c:pt>
              </c:numCache>
            </c:numRef>
          </c:val>
          <c:extLst>
            <c:ext xmlns:c16="http://schemas.microsoft.com/office/drawing/2014/chart" uri="{C3380CC4-5D6E-409C-BE32-E72D297353CC}">
              <c16:uniqueId val="{00000001-C75A-408E-B727-9CDD0F398D91}"/>
            </c:ext>
          </c:extLst>
        </c:ser>
        <c:ser>
          <c:idx val="2"/>
          <c:order val="2"/>
          <c:tx>
            <c:strRef>
              <c:f>'MIS15'!$B$20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'MIS15'!$R$15:$W$15</c:f>
              <c:strCache>
                <c:ptCount val="6"/>
                <c:pt idx="0">
                  <c:v>Bamako</c:v>
                </c:pt>
                <c:pt idx="1">
                  <c:v>Kayes</c:v>
                </c:pt>
                <c:pt idx="2">
                  <c:v>Koulikoro</c:v>
                </c:pt>
                <c:pt idx="3">
                  <c:v>Mopti</c:v>
                </c:pt>
                <c:pt idx="4">
                  <c:v>Segou</c:v>
                </c:pt>
                <c:pt idx="5">
                  <c:v>Sikasso</c:v>
                </c:pt>
              </c:strCache>
            </c:strRef>
          </c:cat>
          <c:val>
            <c:numRef>
              <c:f>'MIS15'!$R$20:$W$20</c:f>
              <c:numCache>
                <c:formatCode>###0.0</c:formatCode>
                <c:ptCount val="6"/>
                <c:pt idx="0">
                  <c:v>1.0605450195043693</c:v>
                </c:pt>
                <c:pt idx="1">
                  <c:v>25.833152896070278</c:v>
                </c:pt>
                <c:pt idx="2">
                  <c:v>25.30239649864447</c:v>
                </c:pt>
                <c:pt idx="3">
                  <c:v>36.7828132685623</c:v>
                </c:pt>
                <c:pt idx="4">
                  <c:v>36.937344054982589</c:v>
                </c:pt>
                <c:pt idx="5">
                  <c:v>38.675733413310446</c:v>
                </c:pt>
              </c:numCache>
            </c:numRef>
          </c:val>
          <c:extLst>
            <c:ext xmlns:c16="http://schemas.microsoft.com/office/drawing/2014/chart" uri="{C3380CC4-5D6E-409C-BE32-E72D297353CC}">
              <c16:uniqueId val="{00000002-C75A-408E-B727-9CDD0F398D91}"/>
            </c:ext>
          </c:extLst>
        </c:ser>
        <c:ser>
          <c:idx val="3"/>
          <c:order val="3"/>
          <c:tx>
            <c:strRef>
              <c:f>'MIS15'!$B$21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'MIS15'!$R$15:$W$15</c:f>
              <c:strCache>
                <c:ptCount val="6"/>
                <c:pt idx="0">
                  <c:v>Bamako</c:v>
                </c:pt>
                <c:pt idx="1">
                  <c:v>Kayes</c:v>
                </c:pt>
                <c:pt idx="2">
                  <c:v>Koulikoro</c:v>
                </c:pt>
                <c:pt idx="3">
                  <c:v>Mopti</c:v>
                </c:pt>
                <c:pt idx="4">
                  <c:v>Segou</c:v>
                </c:pt>
                <c:pt idx="5">
                  <c:v>Sikasso</c:v>
                </c:pt>
              </c:strCache>
            </c:strRef>
          </c:cat>
          <c:val>
            <c:numRef>
              <c:f>'MIS15'!$R$21:$W$21</c:f>
              <c:numCache>
                <c:formatCode>###0.0</c:formatCode>
                <c:ptCount val="6"/>
                <c:pt idx="0">
                  <c:v>0</c:v>
                </c:pt>
                <c:pt idx="1">
                  <c:v>1.7804637001012571</c:v>
                </c:pt>
                <c:pt idx="2">
                  <c:v>1.8109856196905996</c:v>
                </c:pt>
                <c:pt idx="3">
                  <c:v>4.1370937400680683</c:v>
                </c:pt>
                <c:pt idx="4">
                  <c:v>0</c:v>
                </c:pt>
                <c:pt idx="5">
                  <c:v>0</c:v>
                </c:pt>
              </c:numCache>
            </c:numRef>
          </c:val>
          <c:extLst>
            <c:ext xmlns:c16="http://schemas.microsoft.com/office/drawing/2014/chart" uri="{C3380CC4-5D6E-409C-BE32-E72D297353CC}">
              <c16:uniqueId val="{00000003-C75A-408E-B727-9CDD0F398D91}"/>
            </c:ext>
          </c:extLst>
        </c:ser>
        <c:dLbls>
          <c:showLegendKey val="0"/>
          <c:showVal val="0"/>
          <c:showCatName val="0"/>
          <c:showSerName val="0"/>
          <c:showPercent val="0"/>
          <c:showBubbleSize val="0"/>
        </c:dLbls>
        <c:gapWidth val="50"/>
        <c:overlap val="100"/>
        <c:axId val="329624960"/>
        <c:axId val="329725056"/>
      </c:barChart>
      <c:catAx>
        <c:axId val="329624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25056"/>
        <c:crosses val="autoZero"/>
        <c:auto val="1"/>
        <c:lblAlgn val="ctr"/>
        <c:lblOffset val="100"/>
        <c:tickLblSkip val="1"/>
        <c:tickMarkSkip val="1"/>
        <c:noMultiLvlLbl val="0"/>
      </c:catAx>
      <c:valAx>
        <c:axId val="329725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24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'MIS15'!$C$15:$G$15</c:f>
              <c:strCache>
                <c:ptCount val="5"/>
                <c:pt idx="0">
                  <c:v>Poorest</c:v>
                </c:pt>
                <c:pt idx="1">
                  <c:v>Poor</c:v>
                </c:pt>
                <c:pt idx="2">
                  <c:v>Middle</c:v>
                </c:pt>
                <c:pt idx="3">
                  <c:v>Rich</c:v>
                </c:pt>
                <c:pt idx="4">
                  <c:v>Richest</c:v>
                </c:pt>
              </c:strCache>
            </c:strRef>
          </c:cat>
          <c:val>
            <c:numRef>
              <c:f>'MIS15'!$C$18:$G$18</c:f>
              <c:numCache>
                <c:formatCode>###0.0</c:formatCode>
                <c:ptCount val="5"/>
                <c:pt idx="0">
                  <c:v>46.429613008394</c:v>
                </c:pt>
                <c:pt idx="1">
                  <c:v>54.08876547417465</c:v>
                </c:pt>
                <c:pt idx="2">
                  <c:v>63.87135355691376</c:v>
                </c:pt>
                <c:pt idx="3">
                  <c:v>75.738167603476043</c:v>
                </c:pt>
                <c:pt idx="4">
                  <c:v>95.6651290398041</c:v>
                </c:pt>
              </c:numCache>
            </c:numRef>
          </c:val>
          <c:extLst>
            <c:ext xmlns:c16="http://schemas.microsoft.com/office/drawing/2014/chart" uri="{C3380CC4-5D6E-409C-BE32-E72D297353CC}">
              <c16:uniqueId val="{00000000-4CD4-480B-AB19-1713AB1810C7}"/>
            </c:ext>
          </c:extLst>
        </c:ser>
        <c:ser>
          <c:idx val="1"/>
          <c:order val="1"/>
          <c:tx>
            <c:strRef>
              <c:f>'MIS15'!$B$19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'MIS15'!$C$15:$G$15</c:f>
              <c:strCache>
                <c:ptCount val="5"/>
                <c:pt idx="0">
                  <c:v>Poorest</c:v>
                </c:pt>
                <c:pt idx="1">
                  <c:v>Poor</c:v>
                </c:pt>
                <c:pt idx="2">
                  <c:v>Middle</c:v>
                </c:pt>
                <c:pt idx="3">
                  <c:v>Rich</c:v>
                </c:pt>
                <c:pt idx="4">
                  <c:v>Richest</c:v>
                </c:pt>
              </c:strCache>
            </c:strRef>
          </c:cat>
          <c:val>
            <c:numRef>
              <c:f>'MIS15'!$C$19:$G$19</c:f>
              <c:numCache>
                <c:formatCode>###0.0</c:formatCode>
                <c:ptCount val="5"/>
                <c:pt idx="0">
                  <c:v>4.8524163595672105</c:v>
                </c:pt>
                <c:pt idx="1">
                  <c:v>4.2259953946319015</c:v>
                </c:pt>
                <c:pt idx="2">
                  <c:v>1.9099818614048703</c:v>
                </c:pt>
                <c:pt idx="3">
                  <c:v>3.245781273362462</c:v>
                </c:pt>
                <c:pt idx="4">
                  <c:v>2.3888723103509721</c:v>
                </c:pt>
              </c:numCache>
            </c:numRef>
          </c:val>
          <c:extLst>
            <c:ext xmlns:c16="http://schemas.microsoft.com/office/drawing/2014/chart" uri="{C3380CC4-5D6E-409C-BE32-E72D297353CC}">
              <c16:uniqueId val="{00000001-4CD4-480B-AB19-1713AB1810C7}"/>
            </c:ext>
          </c:extLst>
        </c:ser>
        <c:ser>
          <c:idx val="2"/>
          <c:order val="2"/>
          <c:tx>
            <c:strRef>
              <c:f>'MIS15'!$B$20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'MIS15'!$C$15:$G$15</c:f>
              <c:strCache>
                <c:ptCount val="5"/>
                <c:pt idx="0">
                  <c:v>Poorest</c:v>
                </c:pt>
                <c:pt idx="1">
                  <c:v>Poor</c:v>
                </c:pt>
                <c:pt idx="2">
                  <c:v>Middle</c:v>
                </c:pt>
                <c:pt idx="3">
                  <c:v>Rich</c:v>
                </c:pt>
                <c:pt idx="4">
                  <c:v>Richest</c:v>
                </c:pt>
              </c:strCache>
            </c:strRef>
          </c:cat>
          <c:val>
            <c:numRef>
              <c:f>'MIS15'!$C$20:$G$20</c:f>
              <c:numCache>
                <c:formatCode>###0.0</c:formatCode>
                <c:ptCount val="5"/>
                <c:pt idx="0">
                  <c:v>44.765935267568302</c:v>
                </c:pt>
                <c:pt idx="1">
                  <c:v>39.771886232214662</c:v>
                </c:pt>
                <c:pt idx="2">
                  <c:v>33.972817180594696</c:v>
                </c:pt>
                <c:pt idx="3">
                  <c:v>20.921141707755261</c:v>
                </c:pt>
                <c:pt idx="4">
                  <c:v>1.9459986498448749</c:v>
                </c:pt>
              </c:numCache>
            </c:numRef>
          </c:val>
          <c:extLst>
            <c:ext xmlns:c16="http://schemas.microsoft.com/office/drawing/2014/chart" uri="{C3380CC4-5D6E-409C-BE32-E72D297353CC}">
              <c16:uniqueId val="{00000002-4CD4-480B-AB19-1713AB1810C7}"/>
            </c:ext>
          </c:extLst>
        </c:ser>
        <c:ser>
          <c:idx val="3"/>
          <c:order val="3"/>
          <c:tx>
            <c:strRef>
              <c:f>'MIS15'!$B$21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'MIS15'!$C$15:$G$15</c:f>
              <c:strCache>
                <c:ptCount val="5"/>
                <c:pt idx="0">
                  <c:v>Poorest</c:v>
                </c:pt>
                <c:pt idx="1">
                  <c:v>Poor</c:v>
                </c:pt>
                <c:pt idx="2">
                  <c:v>Middle</c:v>
                </c:pt>
                <c:pt idx="3">
                  <c:v>Rich</c:v>
                </c:pt>
                <c:pt idx="4">
                  <c:v>Richest</c:v>
                </c:pt>
              </c:strCache>
            </c:strRef>
          </c:cat>
          <c:val>
            <c:numRef>
              <c:f>'MIS15'!$C$21:$G$21</c:f>
              <c:numCache>
                <c:formatCode>###0.0</c:formatCode>
                <c:ptCount val="5"/>
                <c:pt idx="0">
                  <c:v>3.9520353644702682</c:v>
                </c:pt>
                <c:pt idx="1">
                  <c:v>1.9133528989787318</c:v>
                </c:pt>
                <c:pt idx="2">
                  <c:v>0.24584740108664341</c:v>
                </c:pt>
                <c:pt idx="3">
                  <c:v>9.4909415406237624E-2</c:v>
                </c:pt>
                <c:pt idx="4">
                  <c:v>0</c:v>
                </c:pt>
              </c:numCache>
            </c:numRef>
          </c:val>
          <c:extLst>
            <c:ext xmlns:c16="http://schemas.microsoft.com/office/drawing/2014/chart" uri="{C3380CC4-5D6E-409C-BE32-E72D297353CC}">
              <c16:uniqueId val="{00000003-4CD4-480B-AB19-1713AB1810C7}"/>
            </c:ext>
          </c:extLst>
        </c:ser>
        <c:dLbls>
          <c:showLegendKey val="0"/>
          <c:showVal val="0"/>
          <c:showCatName val="0"/>
          <c:showSerName val="0"/>
          <c:showPercent val="0"/>
          <c:showBubbleSize val="0"/>
        </c:dLbls>
        <c:gapWidth val="50"/>
        <c:overlap val="100"/>
        <c:axId val="329754112"/>
        <c:axId val="329755648"/>
      </c:barChart>
      <c:catAx>
        <c:axId val="329754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5648"/>
        <c:crosses val="autoZero"/>
        <c:auto val="1"/>
        <c:lblAlgn val="ctr"/>
        <c:lblOffset val="100"/>
        <c:tickLblSkip val="1"/>
        <c:tickMarkSkip val="1"/>
        <c:noMultiLvlLbl val="0"/>
      </c:catAx>
      <c:valAx>
        <c:axId val="329755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4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'MIS15'!$R$121:$W$121</c:f>
              <c:strCache>
                <c:ptCount val="6"/>
                <c:pt idx="0">
                  <c:v>Bamako</c:v>
                </c:pt>
                <c:pt idx="1">
                  <c:v>Kayes</c:v>
                </c:pt>
                <c:pt idx="2">
                  <c:v>Koulikoro</c:v>
                </c:pt>
                <c:pt idx="3">
                  <c:v>Mopti</c:v>
                </c:pt>
                <c:pt idx="4">
                  <c:v>Segou</c:v>
                </c:pt>
                <c:pt idx="5">
                  <c:v>Sikasso</c:v>
                </c:pt>
              </c:strCache>
            </c:strRef>
          </c:cat>
          <c:val>
            <c:numRef>
              <c:f>'MIS15'!$R$124:$W$124</c:f>
              <c:numCache>
                <c:formatCode>###0.0</c:formatCode>
                <c:ptCount val="6"/>
                <c:pt idx="0">
                  <c:v>60.021408130864387</c:v>
                </c:pt>
                <c:pt idx="1">
                  <c:v>44.57058228172567</c:v>
                </c:pt>
                <c:pt idx="2">
                  <c:v>43.603504875845914</c:v>
                </c:pt>
                <c:pt idx="3">
                  <c:v>21.120070280523535</c:v>
                </c:pt>
                <c:pt idx="4">
                  <c:v>28.240041103621255</c:v>
                </c:pt>
                <c:pt idx="5">
                  <c:v>21.134800258602198</c:v>
                </c:pt>
              </c:numCache>
            </c:numRef>
          </c:val>
          <c:extLst>
            <c:ext xmlns:c16="http://schemas.microsoft.com/office/drawing/2014/chart" uri="{C3380CC4-5D6E-409C-BE32-E72D297353CC}">
              <c16:uniqueId val="{00000000-544F-4701-BDAB-68D4304148CF}"/>
            </c:ext>
          </c:extLst>
        </c:ser>
        <c:ser>
          <c:idx val="1"/>
          <c:order val="1"/>
          <c:tx>
            <c:strRef>
              <c:f>'MIS15'!$B$125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'MIS15'!$R$121:$W$121</c:f>
              <c:strCache>
                <c:ptCount val="6"/>
                <c:pt idx="0">
                  <c:v>Bamako</c:v>
                </c:pt>
                <c:pt idx="1">
                  <c:v>Kayes</c:v>
                </c:pt>
                <c:pt idx="2">
                  <c:v>Koulikoro</c:v>
                </c:pt>
                <c:pt idx="3">
                  <c:v>Mopti</c:v>
                </c:pt>
                <c:pt idx="4">
                  <c:v>Segou</c:v>
                </c:pt>
                <c:pt idx="5">
                  <c:v>Sikasso</c:v>
                </c:pt>
              </c:strCache>
            </c:strRef>
          </c:cat>
          <c:val>
            <c:numRef>
              <c:f>'MIS15'!$R$125:$W$125</c:f>
              <c:numCache>
                <c:formatCode>###0.0</c:formatCode>
                <c:ptCount val="6"/>
                <c:pt idx="0">
                  <c:v>33.570475751839972</c:v>
                </c:pt>
                <c:pt idx="1">
                  <c:v>8.3268593532988273</c:v>
                </c:pt>
                <c:pt idx="2">
                  <c:v>11.369284528538392</c:v>
                </c:pt>
                <c:pt idx="3">
                  <c:v>6.624006112953813</c:v>
                </c:pt>
                <c:pt idx="4">
                  <c:v>7.5335088600344156</c:v>
                </c:pt>
                <c:pt idx="5">
                  <c:v>6.1837839316550962</c:v>
                </c:pt>
              </c:numCache>
            </c:numRef>
          </c:val>
          <c:extLst>
            <c:ext xmlns:c16="http://schemas.microsoft.com/office/drawing/2014/chart" uri="{C3380CC4-5D6E-409C-BE32-E72D297353CC}">
              <c16:uniqueId val="{00000001-544F-4701-BDAB-68D4304148CF}"/>
            </c:ext>
          </c:extLst>
        </c:ser>
        <c:ser>
          <c:idx val="2"/>
          <c:order val="2"/>
          <c:tx>
            <c:strRef>
              <c:f>'MIS15'!$B$126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'MIS15'!$R$121:$W$121</c:f>
              <c:strCache>
                <c:ptCount val="6"/>
                <c:pt idx="0">
                  <c:v>Bamako</c:v>
                </c:pt>
                <c:pt idx="1">
                  <c:v>Kayes</c:v>
                </c:pt>
                <c:pt idx="2">
                  <c:v>Koulikoro</c:v>
                </c:pt>
                <c:pt idx="3">
                  <c:v>Mopti</c:v>
                </c:pt>
                <c:pt idx="4">
                  <c:v>Segou</c:v>
                </c:pt>
                <c:pt idx="5">
                  <c:v>Sikasso</c:v>
                </c:pt>
              </c:strCache>
            </c:strRef>
          </c:cat>
          <c:val>
            <c:numRef>
              <c:f>'MIS15'!$R$126:$W$126</c:f>
              <c:numCache>
                <c:formatCode>###0.0</c:formatCode>
                <c:ptCount val="6"/>
                <c:pt idx="0">
                  <c:v>6.2573656222044525</c:v>
                </c:pt>
                <c:pt idx="1">
                  <c:v>38.556470777494347</c:v>
                </c:pt>
                <c:pt idx="2">
                  <c:v>43.570386587923316</c:v>
                </c:pt>
                <c:pt idx="3">
                  <c:v>47.597735704323576</c:v>
                </c:pt>
                <c:pt idx="4">
                  <c:v>60.670723759099388</c:v>
                </c:pt>
                <c:pt idx="5">
                  <c:v>67.121541819144198</c:v>
                </c:pt>
              </c:numCache>
            </c:numRef>
          </c:val>
          <c:extLst>
            <c:ext xmlns:c16="http://schemas.microsoft.com/office/drawing/2014/chart" uri="{C3380CC4-5D6E-409C-BE32-E72D297353CC}">
              <c16:uniqueId val="{00000002-544F-4701-BDAB-68D4304148CF}"/>
            </c:ext>
          </c:extLst>
        </c:ser>
        <c:ser>
          <c:idx val="3"/>
          <c:order val="3"/>
          <c:tx>
            <c:strRef>
              <c:f>'MIS15'!$B$127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'MIS15'!$R$121:$W$121</c:f>
              <c:strCache>
                <c:ptCount val="6"/>
                <c:pt idx="0">
                  <c:v>Bamako</c:v>
                </c:pt>
                <c:pt idx="1">
                  <c:v>Kayes</c:v>
                </c:pt>
                <c:pt idx="2">
                  <c:v>Koulikoro</c:v>
                </c:pt>
                <c:pt idx="3">
                  <c:v>Mopti</c:v>
                </c:pt>
                <c:pt idx="4">
                  <c:v>Segou</c:v>
                </c:pt>
                <c:pt idx="5">
                  <c:v>Sikasso</c:v>
                </c:pt>
              </c:strCache>
            </c:strRef>
          </c:cat>
          <c:val>
            <c:numRef>
              <c:f>'MIS15'!$R$127:$W$127</c:f>
              <c:numCache>
                <c:formatCode>###0.0</c:formatCode>
                <c:ptCount val="6"/>
                <c:pt idx="0">
                  <c:v>0.15075049509133798</c:v>
                </c:pt>
                <c:pt idx="1">
                  <c:v>8.546087587481086</c:v>
                </c:pt>
                <c:pt idx="2">
                  <c:v>1.4568240076923735</c:v>
                </c:pt>
                <c:pt idx="3">
                  <c:v>24.65818790219889</c:v>
                </c:pt>
                <c:pt idx="4">
                  <c:v>3.5557262772450278</c:v>
                </c:pt>
                <c:pt idx="5">
                  <c:v>5.5598739905986152</c:v>
                </c:pt>
              </c:numCache>
            </c:numRef>
          </c:val>
          <c:extLst>
            <c:ext xmlns:c16="http://schemas.microsoft.com/office/drawing/2014/chart" uri="{C3380CC4-5D6E-409C-BE32-E72D297353CC}">
              <c16:uniqueId val="{00000003-544F-4701-BDAB-68D4304148CF}"/>
            </c:ext>
          </c:extLst>
        </c:ser>
        <c:dLbls>
          <c:showLegendKey val="0"/>
          <c:showVal val="0"/>
          <c:showCatName val="0"/>
          <c:showSerName val="0"/>
          <c:showPercent val="0"/>
          <c:showBubbleSize val="0"/>
        </c:dLbls>
        <c:gapWidth val="50"/>
        <c:overlap val="100"/>
        <c:axId val="331322112"/>
        <c:axId val="331323648"/>
      </c:barChart>
      <c:catAx>
        <c:axId val="331322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23648"/>
        <c:crosses val="autoZero"/>
        <c:auto val="1"/>
        <c:lblAlgn val="ctr"/>
        <c:lblOffset val="100"/>
        <c:tickLblSkip val="1"/>
        <c:tickMarkSkip val="1"/>
        <c:noMultiLvlLbl val="0"/>
      </c:catAx>
      <c:valAx>
        <c:axId val="331323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22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'MIS15'!$M$221:$Q$221</c:f>
              <c:strCache>
                <c:ptCount val="5"/>
                <c:pt idx="0">
                  <c:v>Poorest</c:v>
                </c:pt>
                <c:pt idx="1">
                  <c:v>Poor</c:v>
                </c:pt>
                <c:pt idx="2">
                  <c:v>Middle</c:v>
                </c:pt>
                <c:pt idx="3">
                  <c:v>Rich</c:v>
                </c:pt>
                <c:pt idx="4">
                  <c:v>Richest</c:v>
                </c:pt>
              </c:strCache>
            </c:strRef>
          </c:cat>
          <c:val>
            <c:numRef>
              <c:f>'MIS15'!$M$222:$Q$222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989-4537-ACCB-0B7C001DB711}"/>
            </c:ext>
          </c:extLst>
        </c:ser>
        <c:ser>
          <c:idx val="1"/>
          <c:order val="1"/>
          <c:tx>
            <c:strRef>
              <c:f>'MIS15'!$B$223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'MIS15'!$M$221:$Q$221</c:f>
              <c:strCache>
                <c:ptCount val="5"/>
                <c:pt idx="0">
                  <c:v>Poorest</c:v>
                </c:pt>
                <c:pt idx="1">
                  <c:v>Poor</c:v>
                </c:pt>
                <c:pt idx="2">
                  <c:v>Middle</c:v>
                </c:pt>
                <c:pt idx="3">
                  <c:v>Rich</c:v>
                </c:pt>
                <c:pt idx="4">
                  <c:v>Richest</c:v>
                </c:pt>
              </c:strCache>
            </c:strRef>
          </c:cat>
          <c:val>
            <c:numRef>
              <c:f>'MIS15'!$M$223:$Q$223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989-4537-ACCB-0B7C001DB711}"/>
            </c:ext>
          </c:extLst>
        </c:ser>
        <c:ser>
          <c:idx val="2"/>
          <c:order val="2"/>
          <c:tx>
            <c:strRef>
              <c:f>'MIS15'!$B$224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'MIS15'!$M$221:$Q$221</c:f>
              <c:strCache>
                <c:ptCount val="5"/>
                <c:pt idx="0">
                  <c:v>Poorest</c:v>
                </c:pt>
                <c:pt idx="1">
                  <c:v>Poor</c:v>
                </c:pt>
                <c:pt idx="2">
                  <c:v>Middle</c:v>
                </c:pt>
                <c:pt idx="3">
                  <c:v>Rich</c:v>
                </c:pt>
                <c:pt idx="4">
                  <c:v>Richest</c:v>
                </c:pt>
              </c:strCache>
            </c:strRef>
          </c:cat>
          <c:val>
            <c:numRef>
              <c:f>'MIS15'!$M$224:$Q$224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989-4537-ACCB-0B7C001DB711}"/>
            </c:ext>
          </c:extLst>
        </c:ser>
        <c:dLbls>
          <c:showLegendKey val="0"/>
          <c:showVal val="0"/>
          <c:showCatName val="0"/>
          <c:showSerName val="0"/>
          <c:showPercent val="0"/>
          <c:showBubbleSize val="0"/>
        </c:dLbls>
        <c:gapWidth val="50"/>
        <c:overlap val="100"/>
        <c:axId val="331569792"/>
        <c:axId val="331592064"/>
      </c:barChart>
      <c:catAx>
        <c:axId val="331569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92064"/>
        <c:crosses val="autoZero"/>
        <c:auto val="1"/>
        <c:lblAlgn val="ctr"/>
        <c:lblOffset val="100"/>
        <c:tickLblSkip val="1"/>
        <c:tickMarkSkip val="1"/>
        <c:noMultiLvlLbl val="0"/>
      </c:catAx>
      <c:valAx>
        <c:axId val="331592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69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'MIS15'!$R$221:$W$221</c:f>
              <c:strCache>
                <c:ptCount val="6"/>
                <c:pt idx="0">
                  <c:v>Bamako</c:v>
                </c:pt>
                <c:pt idx="1">
                  <c:v>Kayes</c:v>
                </c:pt>
                <c:pt idx="2">
                  <c:v>Koulikoro</c:v>
                </c:pt>
                <c:pt idx="3">
                  <c:v>Mopti</c:v>
                </c:pt>
                <c:pt idx="4">
                  <c:v>Segou</c:v>
                </c:pt>
                <c:pt idx="5">
                  <c:v>Sikasso</c:v>
                </c:pt>
              </c:strCache>
            </c:strRef>
          </c:cat>
          <c:val>
            <c:numRef>
              <c:f>'MIS15'!$R$222:$W$222</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E412-4041-8494-95760D76F1BC}"/>
            </c:ext>
          </c:extLst>
        </c:ser>
        <c:ser>
          <c:idx val="1"/>
          <c:order val="1"/>
          <c:tx>
            <c:strRef>
              <c:f>'MIS15'!$B$223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'MIS15'!$R$221:$W$221</c:f>
              <c:strCache>
                <c:ptCount val="6"/>
                <c:pt idx="0">
                  <c:v>Bamako</c:v>
                </c:pt>
                <c:pt idx="1">
                  <c:v>Kayes</c:v>
                </c:pt>
                <c:pt idx="2">
                  <c:v>Koulikoro</c:v>
                </c:pt>
                <c:pt idx="3">
                  <c:v>Mopti</c:v>
                </c:pt>
                <c:pt idx="4">
                  <c:v>Segou</c:v>
                </c:pt>
                <c:pt idx="5">
                  <c:v>Sikasso</c:v>
                </c:pt>
              </c:strCache>
            </c:strRef>
          </c:cat>
          <c:val>
            <c:numRef>
              <c:f>'MIS15'!$R$223:$W$223</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E412-4041-8494-95760D76F1BC}"/>
            </c:ext>
          </c:extLst>
        </c:ser>
        <c:ser>
          <c:idx val="2"/>
          <c:order val="2"/>
          <c:tx>
            <c:strRef>
              <c:f>'MIS15'!$B$224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'MIS15'!$R$221:$W$221</c:f>
              <c:strCache>
                <c:ptCount val="6"/>
                <c:pt idx="0">
                  <c:v>Bamako</c:v>
                </c:pt>
                <c:pt idx="1">
                  <c:v>Kayes</c:v>
                </c:pt>
                <c:pt idx="2">
                  <c:v>Koulikoro</c:v>
                </c:pt>
                <c:pt idx="3">
                  <c:v>Mopti</c:v>
                </c:pt>
                <c:pt idx="4">
                  <c:v>Segou</c:v>
                </c:pt>
                <c:pt idx="5">
                  <c:v>Sikasso</c:v>
                </c:pt>
              </c:strCache>
            </c:strRef>
          </c:cat>
          <c:val>
            <c:numRef>
              <c:f>'MIS15'!$R$224:$W$224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E412-4041-8494-95760D76F1BC}"/>
            </c:ext>
          </c:extLst>
        </c:ser>
        <c:dLbls>
          <c:showLegendKey val="0"/>
          <c:showVal val="0"/>
          <c:showCatName val="0"/>
          <c:showSerName val="0"/>
          <c:showPercent val="0"/>
          <c:showBubbleSize val="0"/>
        </c:dLbls>
        <c:gapWidth val="50"/>
        <c:overlap val="100"/>
        <c:axId val="331611136"/>
        <c:axId val="331793152"/>
      </c:barChart>
      <c:catAx>
        <c:axId val="331611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93152"/>
        <c:crosses val="autoZero"/>
        <c:auto val="1"/>
        <c:lblAlgn val="ctr"/>
        <c:lblOffset val="100"/>
        <c:tickLblSkip val="1"/>
        <c:tickMarkSkip val="1"/>
        <c:noMultiLvlLbl val="0"/>
      </c:catAx>
      <c:valAx>
        <c:axId val="331793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611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'MIS15'!$C$221:$G$221</c:f>
              <c:strCache>
                <c:ptCount val="5"/>
                <c:pt idx="0">
                  <c:v>Poorest</c:v>
                </c:pt>
                <c:pt idx="1">
                  <c:v>Poor</c:v>
                </c:pt>
                <c:pt idx="2">
                  <c:v>Middle</c:v>
                </c:pt>
                <c:pt idx="3">
                  <c:v>Rich</c:v>
                </c:pt>
                <c:pt idx="4">
                  <c:v>Richest</c:v>
                </c:pt>
              </c:strCache>
            </c:strRef>
          </c:cat>
          <c:val>
            <c:numRef>
              <c:f>'MIS15'!$C$222:$G$222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CCB-4EB0-A93D-F5986856BF90}"/>
            </c:ext>
          </c:extLst>
        </c:ser>
        <c:ser>
          <c:idx val="1"/>
          <c:order val="1"/>
          <c:tx>
            <c:strRef>
              <c:f>'MIS15'!$B$223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'MIS15'!$C$221:$G$221</c:f>
              <c:strCache>
                <c:ptCount val="5"/>
                <c:pt idx="0">
                  <c:v>Poorest</c:v>
                </c:pt>
                <c:pt idx="1">
                  <c:v>Poor</c:v>
                </c:pt>
                <c:pt idx="2">
                  <c:v>Middle</c:v>
                </c:pt>
                <c:pt idx="3">
                  <c:v>Rich</c:v>
                </c:pt>
                <c:pt idx="4">
                  <c:v>Richest</c:v>
                </c:pt>
              </c:strCache>
            </c:strRef>
          </c:cat>
          <c:val>
            <c:numRef>
              <c:f>'MIS15'!$C$223:$G$223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CCB-4EB0-A93D-F5986856BF90}"/>
            </c:ext>
          </c:extLst>
        </c:ser>
        <c:ser>
          <c:idx val="2"/>
          <c:order val="2"/>
          <c:tx>
            <c:strRef>
              <c:f>'MIS15'!$B$224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'MIS15'!$C$221:$G$221</c:f>
              <c:strCache>
                <c:ptCount val="5"/>
                <c:pt idx="0">
                  <c:v>Poorest</c:v>
                </c:pt>
                <c:pt idx="1">
                  <c:v>Poor</c:v>
                </c:pt>
                <c:pt idx="2">
                  <c:v>Middle</c:v>
                </c:pt>
                <c:pt idx="3">
                  <c:v>Rich</c:v>
                </c:pt>
                <c:pt idx="4">
                  <c:v>Richest</c:v>
                </c:pt>
              </c:strCache>
            </c:strRef>
          </c:cat>
          <c:val>
            <c:numRef>
              <c:f>'MIS15'!$C$224:$G$224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CCB-4EB0-A93D-F5986856BF90}"/>
            </c:ext>
          </c:extLst>
        </c:ser>
        <c:dLbls>
          <c:showLegendKey val="0"/>
          <c:showVal val="0"/>
          <c:showCatName val="0"/>
          <c:showSerName val="0"/>
          <c:showPercent val="0"/>
          <c:showBubbleSize val="0"/>
        </c:dLbls>
        <c:gapWidth val="50"/>
        <c:overlap val="100"/>
        <c:axId val="336653696"/>
        <c:axId val="336725120"/>
      </c:barChart>
      <c:catAx>
        <c:axId val="336653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25120"/>
        <c:crosses val="autoZero"/>
        <c:auto val="1"/>
        <c:lblAlgn val="ctr"/>
        <c:lblOffset val="100"/>
        <c:tickLblSkip val="1"/>
        <c:tickMarkSkip val="1"/>
        <c:noMultiLvlLbl val="0"/>
      </c:catAx>
      <c:valAx>
        <c:axId val="336725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53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'MIS15'!$H$15:$L$15</c:f>
              <c:strCache>
                <c:ptCount val="5"/>
                <c:pt idx="0">
                  <c:v>Poorest</c:v>
                </c:pt>
                <c:pt idx="1">
                  <c:v>Poor</c:v>
                </c:pt>
                <c:pt idx="2">
                  <c:v>Middle</c:v>
                </c:pt>
                <c:pt idx="3">
                  <c:v>Rich</c:v>
                </c:pt>
                <c:pt idx="4">
                  <c:v>Richest</c:v>
                </c:pt>
              </c:strCache>
            </c:strRef>
          </c:cat>
          <c:val>
            <c:numRef>
              <c:f>'MIS15'!$H$18:$L$18</c:f>
              <c:numCache>
                <c:formatCode>###0.0</c:formatCode>
                <c:ptCount val="5"/>
                <c:pt idx="0">
                  <c:v>83.485023747402138</c:v>
                </c:pt>
                <c:pt idx="1">
                  <c:v>96.841692109306948</c:v>
                </c:pt>
                <c:pt idx="2">
                  <c:v>95.702923130606266</c:v>
                </c:pt>
                <c:pt idx="3">
                  <c:v>96.657355352058104</c:v>
                </c:pt>
                <c:pt idx="4">
                  <c:v>99.580317336518391</c:v>
                </c:pt>
              </c:numCache>
            </c:numRef>
          </c:val>
          <c:extLst>
            <c:ext xmlns:c16="http://schemas.microsoft.com/office/drawing/2014/chart" uri="{C3380CC4-5D6E-409C-BE32-E72D297353CC}">
              <c16:uniqueId val="{00000000-EAB3-40F9-92B5-B78C706AC5AF}"/>
            </c:ext>
          </c:extLst>
        </c:ser>
        <c:ser>
          <c:idx val="1"/>
          <c:order val="1"/>
          <c:tx>
            <c:strRef>
              <c:f>'MIS15'!$B$19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'MIS15'!$H$15:$L$15</c:f>
              <c:strCache>
                <c:ptCount val="5"/>
                <c:pt idx="0">
                  <c:v>Poorest</c:v>
                </c:pt>
                <c:pt idx="1">
                  <c:v>Poor</c:v>
                </c:pt>
                <c:pt idx="2">
                  <c:v>Middle</c:v>
                </c:pt>
                <c:pt idx="3">
                  <c:v>Rich</c:v>
                </c:pt>
                <c:pt idx="4">
                  <c:v>Richest</c:v>
                </c:pt>
              </c:strCache>
            </c:strRef>
          </c:cat>
          <c:val>
            <c:numRef>
              <c:f>'MIS15'!$H$19:$L$19</c:f>
              <c:numCache>
                <c:formatCode>###0.0</c:formatCode>
                <c:ptCount val="5"/>
                <c:pt idx="0">
                  <c:v>0.44385874722051205</c:v>
                </c:pt>
                <c:pt idx="1">
                  <c:v>2.0586501299094584</c:v>
                </c:pt>
                <c:pt idx="2">
                  <c:v>2.2164605638276655</c:v>
                </c:pt>
                <c:pt idx="3">
                  <c:v>3.3426446479418894</c:v>
                </c:pt>
                <c:pt idx="4">
                  <c:v>0.41968266348162575</c:v>
                </c:pt>
              </c:numCache>
            </c:numRef>
          </c:val>
          <c:extLst>
            <c:ext xmlns:c16="http://schemas.microsoft.com/office/drawing/2014/chart" uri="{C3380CC4-5D6E-409C-BE32-E72D297353CC}">
              <c16:uniqueId val="{00000001-EAB3-40F9-92B5-B78C706AC5AF}"/>
            </c:ext>
          </c:extLst>
        </c:ser>
        <c:ser>
          <c:idx val="2"/>
          <c:order val="2"/>
          <c:tx>
            <c:strRef>
              <c:f>'MIS15'!$B$20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'MIS15'!$H$15:$L$15</c:f>
              <c:strCache>
                <c:ptCount val="5"/>
                <c:pt idx="0">
                  <c:v>Poorest</c:v>
                </c:pt>
                <c:pt idx="1">
                  <c:v>Poor</c:v>
                </c:pt>
                <c:pt idx="2">
                  <c:v>Middle</c:v>
                </c:pt>
                <c:pt idx="3">
                  <c:v>Rich</c:v>
                </c:pt>
                <c:pt idx="4">
                  <c:v>Richest</c:v>
                </c:pt>
              </c:strCache>
            </c:strRef>
          </c:cat>
          <c:val>
            <c:numRef>
              <c:f>'MIS15'!$H$20:$L$20</c:f>
              <c:numCache>
                <c:formatCode>###0.0</c:formatCode>
                <c:ptCount val="5"/>
                <c:pt idx="0">
                  <c:v>16.071117505377359</c:v>
                </c:pt>
                <c:pt idx="1">
                  <c:v>1.0996577607835825</c:v>
                </c:pt>
                <c:pt idx="2">
                  <c:v>2.0806163055660756</c:v>
                </c:pt>
                <c:pt idx="3">
                  <c:v>0</c:v>
                </c:pt>
                <c:pt idx="4">
                  <c:v>0</c:v>
                </c:pt>
              </c:numCache>
            </c:numRef>
          </c:val>
          <c:extLst>
            <c:ext xmlns:c16="http://schemas.microsoft.com/office/drawing/2014/chart" uri="{C3380CC4-5D6E-409C-BE32-E72D297353CC}">
              <c16:uniqueId val="{00000002-EAB3-40F9-92B5-B78C706AC5AF}"/>
            </c:ext>
          </c:extLst>
        </c:ser>
        <c:ser>
          <c:idx val="3"/>
          <c:order val="3"/>
          <c:tx>
            <c:strRef>
              <c:f>'MIS15'!$B$21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'MIS15'!$H$15:$L$15</c:f>
              <c:strCache>
                <c:ptCount val="5"/>
                <c:pt idx="0">
                  <c:v>Poorest</c:v>
                </c:pt>
                <c:pt idx="1">
                  <c:v>Poor</c:v>
                </c:pt>
                <c:pt idx="2">
                  <c:v>Middle</c:v>
                </c:pt>
                <c:pt idx="3">
                  <c:v>Rich</c:v>
                </c:pt>
                <c:pt idx="4">
                  <c:v>Richest</c:v>
                </c:pt>
              </c:strCache>
            </c:strRef>
          </c:cat>
          <c:val>
            <c:numRef>
              <c:f>'MIS15'!$H$21:$L$21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EAB3-40F9-92B5-B78C706AC5AF}"/>
            </c:ext>
          </c:extLst>
        </c:ser>
        <c:dLbls>
          <c:showLegendKey val="0"/>
          <c:showVal val="0"/>
          <c:showCatName val="0"/>
          <c:showSerName val="0"/>
          <c:showPercent val="0"/>
          <c:showBubbleSize val="0"/>
        </c:dLbls>
        <c:gapWidth val="50"/>
        <c:overlap val="100"/>
        <c:axId val="336827520"/>
        <c:axId val="336829056"/>
      </c:barChart>
      <c:catAx>
        <c:axId val="336827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829056"/>
        <c:crosses val="autoZero"/>
        <c:auto val="1"/>
        <c:lblAlgn val="ctr"/>
        <c:lblOffset val="100"/>
        <c:tickLblSkip val="1"/>
        <c:tickMarkSkip val="1"/>
        <c:noMultiLvlLbl val="0"/>
      </c:catAx>
      <c:valAx>
        <c:axId val="336829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827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'MIS15'!$H$121:$L$121</c:f>
              <c:strCache>
                <c:ptCount val="5"/>
                <c:pt idx="0">
                  <c:v>Poorest</c:v>
                </c:pt>
                <c:pt idx="1">
                  <c:v>Poor</c:v>
                </c:pt>
                <c:pt idx="2">
                  <c:v>Middle</c:v>
                </c:pt>
                <c:pt idx="3">
                  <c:v>Rich</c:v>
                </c:pt>
                <c:pt idx="4">
                  <c:v>Richest</c:v>
                </c:pt>
              </c:strCache>
            </c:strRef>
          </c:cat>
          <c:val>
            <c:numRef>
              <c:f>'MIS15'!$H$124:$L$124</c:f>
              <c:numCache>
                <c:formatCode>###0.0</c:formatCode>
                <c:ptCount val="5"/>
                <c:pt idx="0">
                  <c:v>46.381704235562871</c:v>
                </c:pt>
                <c:pt idx="1">
                  <c:v>54.208075974149018</c:v>
                </c:pt>
                <c:pt idx="2">
                  <c:v>52.95671705184327</c:v>
                </c:pt>
                <c:pt idx="3">
                  <c:v>59.839212156627127</c:v>
                </c:pt>
                <c:pt idx="4">
                  <c:v>73.677183098803695</c:v>
                </c:pt>
              </c:numCache>
            </c:numRef>
          </c:val>
          <c:extLst>
            <c:ext xmlns:c16="http://schemas.microsoft.com/office/drawing/2014/chart" uri="{C3380CC4-5D6E-409C-BE32-E72D297353CC}">
              <c16:uniqueId val="{00000000-66E1-41A4-A2D7-D63351E9DE21}"/>
            </c:ext>
          </c:extLst>
        </c:ser>
        <c:ser>
          <c:idx val="1"/>
          <c:order val="1"/>
          <c:tx>
            <c:strRef>
              <c:f>'MIS15'!$B$125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'MIS15'!$H$121:$L$121</c:f>
              <c:strCache>
                <c:ptCount val="5"/>
                <c:pt idx="0">
                  <c:v>Poorest</c:v>
                </c:pt>
                <c:pt idx="1">
                  <c:v>Poor</c:v>
                </c:pt>
                <c:pt idx="2">
                  <c:v>Middle</c:v>
                </c:pt>
                <c:pt idx="3">
                  <c:v>Rich</c:v>
                </c:pt>
                <c:pt idx="4">
                  <c:v>Richest</c:v>
                </c:pt>
              </c:strCache>
            </c:strRef>
          </c:cat>
          <c:val>
            <c:numRef>
              <c:f>'MIS15'!$H$125:$L$125</c:f>
              <c:numCache>
                <c:formatCode>###0.0</c:formatCode>
                <c:ptCount val="5"/>
                <c:pt idx="0">
                  <c:v>22.052836411176084</c:v>
                </c:pt>
                <c:pt idx="1">
                  <c:v>33.567867556395981</c:v>
                </c:pt>
                <c:pt idx="2">
                  <c:v>39.592956610812109</c:v>
                </c:pt>
                <c:pt idx="3">
                  <c:v>37.043941246843488</c:v>
                </c:pt>
                <c:pt idx="4">
                  <c:v>25.824033541276187</c:v>
                </c:pt>
              </c:numCache>
            </c:numRef>
          </c:val>
          <c:extLst>
            <c:ext xmlns:c16="http://schemas.microsoft.com/office/drawing/2014/chart" uri="{C3380CC4-5D6E-409C-BE32-E72D297353CC}">
              <c16:uniqueId val="{00000001-66E1-41A4-A2D7-D63351E9DE21}"/>
            </c:ext>
          </c:extLst>
        </c:ser>
        <c:ser>
          <c:idx val="2"/>
          <c:order val="2"/>
          <c:tx>
            <c:strRef>
              <c:f>'MIS15'!$B$126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'MIS15'!$H$121:$L$121</c:f>
              <c:strCache>
                <c:ptCount val="5"/>
                <c:pt idx="0">
                  <c:v>Poorest</c:v>
                </c:pt>
                <c:pt idx="1">
                  <c:v>Poor</c:v>
                </c:pt>
                <c:pt idx="2">
                  <c:v>Middle</c:v>
                </c:pt>
                <c:pt idx="3">
                  <c:v>Rich</c:v>
                </c:pt>
                <c:pt idx="4">
                  <c:v>Richest</c:v>
                </c:pt>
              </c:strCache>
            </c:strRef>
          </c:cat>
          <c:val>
            <c:numRef>
              <c:f>'MIS15'!$H$126:$L$126</c:f>
              <c:numCache>
                <c:formatCode>###0.0</c:formatCode>
                <c:ptCount val="5"/>
                <c:pt idx="0">
                  <c:v>31.505209090205501</c:v>
                </c:pt>
                <c:pt idx="1">
                  <c:v>11.753482343248312</c:v>
                </c:pt>
                <c:pt idx="2">
                  <c:v>7.4503263373446078</c:v>
                </c:pt>
                <c:pt idx="3">
                  <c:v>3.1168465965293617</c:v>
                </c:pt>
                <c:pt idx="4">
                  <c:v>0.4987833599201284</c:v>
                </c:pt>
              </c:numCache>
            </c:numRef>
          </c:val>
          <c:extLst>
            <c:ext xmlns:c16="http://schemas.microsoft.com/office/drawing/2014/chart" uri="{C3380CC4-5D6E-409C-BE32-E72D297353CC}">
              <c16:uniqueId val="{00000002-66E1-41A4-A2D7-D63351E9DE21}"/>
            </c:ext>
          </c:extLst>
        </c:ser>
        <c:ser>
          <c:idx val="3"/>
          <c:order val="3"/>
          <c:tx>
            <c:strRef>
              <c:f>'MIS15'!$B$127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'MIS15'!$H$121:$L$121</c:f>
              <c:strCache>
                <c:ptCount val="5"/>
                <c:pt idx="0">
                  <c:v>Poorest</c:v>
                </c:pt>
                <c:pt idx="1">
                  <c:v>Poor</c:v>
                </c:pt>
                <c:pt idx="2">
                  <c:v>Middle</c:v>
                </c:pt>
                <c:pt idx="3">
                  <c:v>Rich</c:v>
                </c:pt>
                <c:pt idx="4">
                  <c:v>Richest</c:v>
                </c:pt>
              </c:strCache>
            </c:strRef>
          </c:cat>
          <c:val>
            <c:numRef>
              <c:f>'MIS15'!$H$127:$L$127</c:f>
              <c:numCache>
                <c:formatCode>###0.0</c:formatCode>
                <c:ptCount val="5"/>
                <c:pt idx="0">
                  <c:v>6.0250263055496217E-2</c:v>
                </c:pt>
                <c:pt idx="1">
                  <c:v>0.47057412620664296</c:v>
                </c:pt>
                <c:pt idx="2">
                  <c:v>0</c:v>
                </c:pt>
                <c:pt idx="3">
                  <c:v>0</c:v>
                </c:pt>
                <c:pt idx="4">
                  <c:v>0</c:v>
                </c:pt>
              </c:numCache>
            </c:numRef>
          </c:val>
          <c:extLst>
            <c:ext xmlns:c16="http://schemas.microsoft.com/office/drawing/2014/chart" uri="{C3380CC4-5D6E-409C-BE32-E72D297353CC}">
              <c16:uniqueId val="{00000003-66E1-41A4-A2D7-D63351E9DE21}"/>
            </c:ext>
          </c:extLst>
        </c:ser>
        <c:dLbls>
          <c:showLegendKey val="0"/>
          <c:showVal val="0"/>
          <c:showCatName val="0"/>
          <c:showSerName val="0"/>
          <c:showPercent val="0"/>
          <c:showBubbleSize val="0"/>
        </c:dLbls>
        <c:gapWidth val="50"/>
        <c:overlap val="100"/>
        <c:axId val="337046144"/>
        <c:axId val="337047936"/>
      </c:barChart>
      <c:catAx>
        <c:axId val="337046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47936"/>
        <c:crosses val="autoZero"/>
        <c:auto val="1"/>
        <c:lblAlgn val="ctr"/>
        <c:lblOffset val="100"/>
        <c:tickLblSkip val="1"/>
        <c:tickMarkSkip val="1"/>
        <c:noMultiLvlLbl val="0"/>
      </c:catAx>
      <c:valAx>
        <c:axId val="337047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46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'MIS15'!$H$221:$L$221</c:f>
              <c:strCache>
                <c:ptCount val="5"/>
                <c:pt idx="0">
                  <c:v>Poorest</c:v>
                </c:pt>
                <c:pt idx="1">
                  <c:v>Poor</c:v>
                </c:pt>
                <c:pt idx="2">
                  <c:v>Middle</c:v>
                </c:pt>
                <c:pt idx="3">
                  <c:v>Rich</c:v>
                </c:pt>
                <c:pt idx="4">
                  <c:v>Richest</c:v>
                </c:pt>
              </c:strCache>
            </c:strRef>
          </c:cat>
          <c:val>
            <c:numRef>
              <c:f>'MIS15'!$H$222:$L$222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9E4-4BE1-8652-272E8A492179}"/>
            </c:ext>
          </c:extLst>
        </c:ser>
        <c:ser>
          <c:idx val="1"/>
          <c:order val="1"/>
          <c:tx>
            <c:strRef>
              <c:f>'MIS15'!$B$223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'MIS15'!$H$221:$L$221</c:f>
              <c:strCache>
                <c:ptCount val="5"/>
                <c:pt idx="0">
                  <c:v>Poorest</c:v>
                </c:pt>
                <c:pt idx="1">
                  <c:v>Poor</c:v>
                </c:pt>
                <c:pt idx="2">
                  <c:v>Middle</c:v>
                </c:pt>
                <c:pt idx="3">
                  <c:v>Rich</c:v>
                </c:pt>
                <c:pt idx="4">
                  <c:v>Richest</c:v>
                </c:pt>
              </c:strCache>
            </c:strRef>
          </c:cat>
          <c:val>
            <c:numRef>
              <c:f>'MIS15'!$H$223:$L$223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9E4-4BE1-8652-272E8A492179}"/>
            </c:ext>
          </c:extLst>
        </c:ser>
        <c:ser>
          <c:idx val="2"/>
          <c:order val="2"/>
          <c:tx>
            <c:strRef>
              <c:f>'MIS15'!$B$224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'MIS15'!$H$221:$L$221</c:f>
              <c:strCache>
                <c:ptCount val="5"/>
                <c:pt idx="0">
                  <c:v>Poorest</c:v>
                </c:pt>
                <c:pt idx="1">
                  <c:v>Poor</c:v>
                </c:pt>
                <c:pt idx="2">
                  <c:v>Middle</c:v>
                </c:pt>
                <c:pt idx="3">
                  <c:v>Rich</c:v>
                </c:pt>
                <c:pt idx="4">
                  <c:v>Richest</c:v>
                </c:pt>
              </c:strCache>
            </c:strRef>
          </c:cat>
          <c:val>
            <c:numRef>
              <c:f>'MIS15'!$H$224:$L$224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9E4-4BE1-8652-272E8A492179}"/>
            </c:ext>
          </c:extLst>
        </c:ser>
        <c:dLbls>
          <c:showLegendKey val="0"/>
          <c:showVal val="0"/>
          <c:showCatName val="0"/>
          <c:showSerName val="0"/>
          <c:showPercent val="0"/>
          <c:showBubbleSize val="0"/>
        </c:dLbls>
        <c:gapWidth val="50"/>
        <c:overlap val="100"/>
        <c:axId val="337071104"/>
        <c:axId val="337093376"/>
      </c:barChart>
      <c:catAx>
        <c:axId val="337071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93376"/>
        <c:crosses val="autoZero"/>
        <c:auto val="1"/>
        <c:lblAlgn val="ctr"/>
        <c:lblOffset val="100"/>
        <c:tickLblSkip val="1"/>
        <c:tickMarkSkip val="1"/>
        <c:noMultiLvlLbl val="0"/>
      </c:catAx>
      <c:valAx>
        <c:axId val="337093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71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'MIS15'!$C$121:$G$121</c:f>
              <c:strCache>
                <c:ptCount val="5"/>
                <c:pt idx="0">
                  <c:v>Poorest</c:v>
                </c:pt>
                <c:pt idx="1">
                  <c:v>Poor</c:v>
                </c:pt>
                <c:pt idx="2">
                  <c:v>Middle</c:v>
                </c:pt>
                <c:pt idx="3">
                  <c:v>Rich</c:v>
                </c:pt>
                <c:pt idx="4">
                  <c:v>Richest</c:v>
                </c:pt>
              </c:strCache>
            </c:strRef>
          </c:cat>
          <c:val>
            <c:numRef>
              <c:f>'MIS15'!$C$124:$G$124</c:f>
              <c:numCache>
                <c:formatCode>###0.0</c:formatCode>
                <c:ptCount val="5"/>
                <c:pt idx="0">
                  <c:v>13.24892170893443</c:v>
                </c:pt>
                <c:pt idx="1">
                  <c:v>19.466417651298951</c:v>
                </c:pt>
                <c:pt idx="2">
                  <c:v>31.167874313722667</c:v>
                </c:pt>
                <c:pt idx="3">
                  <c:v>51.848174461164817</c:v>
                </c:pt>
                <c:pt idx="4">
                  <c:v>63.246261104859528</c:v>
                </c:pt>
              </c:numCache>
            </c:numRef>
          </c:val>
          <c:extLst>
            <c:ext xmlns:c16="http://schemas.microsoft.com/office/drawing/2014/chart" uri="{C3380CC4-5D6E-409C-BE32-E72D297353CC}">
              <c16:uniqueId val="{00000000-7165-4EBB-ABE0-2CE9CFCD6D87}"/>
            </c:ext>
          </c:extLst>
        </c:ser>
        <c:ser>
          <c:idx val="1"/>
          <c:order val="1"/>
          <c:tx>
            <c:strRef>
              <c:f>'MIS15'!$B$125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'MIS15'!$C$121:$G$121</c:f>
              <c:strCache>
                <c:ptCount val="5"/>
                <c:pt idx="0">
                  <c:v>Poorest</c:v>
                </c:pt>
                <c:pt idx="1">
                  <c:v>Poor</c:v>
                </c:pt>
                <c:pt idx="2">
                  <c:v>Middle</c:v>
                </c:pt>
                <c:pt idx="3">
                  <c:v>Rich</c:v>
                </c:pt>
                <c:pt idx="4">
                  <c:v>Richest</c:v>
                </c:pt>
              </c:strCache>
            </c:strRef>
          </c:cat>
          <c:val>
            <c:numRef>
              <c:f>'MIS15'!$C$125:$G$125</c:f>
              <c:numCache>
                <c:formatCode>###0.0</c:formatCode>
                <c:ptCount val="5"/>
                <c:pt idx="0">
                  <c:v>1.5300719469488702</c:v>
                </c:pt>
                <c:pt idx="1">
                  <c:v>3.0003049457627671</c:v>
                </c:pt>
                <c:pt idx="2">
                  <c:v>4.7990853568592984</c:v>
                </c:pt>
                <c:pt idx="3">
                  <c:v>17.702982916277293</c:v>
                </c:pt>
                <c:pt idx="4">
                  <c:v>31.302981391816758</c:v>
                </c:pt>
              </c:numCache>
            </c:numRef>
          </c:val>
          <c:extLst>
            <c:ext xmlns:c16="http://schemas.microsoft.com/office/drawing/2014/chart" uri="{C3380CC4-5D6E-409C-BE32-E72D297353CC}">
              <c16:uniqueId val="{00000001-7165-4EBB-ABE0-2CE9CFCD6D87}"/>
            </c:ext>
          </c:extLst>
        </c:ser>
        <c:ser>
          <c:idx val="2"/>
          <c:order val="2"/>
          <c:tx>
            <c:strRef>
              <c:f>'MIS15'!$B$126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'MIS15'!$C$121:$G$121</c:f>
              <c:strCache>
                <c:ptCount val="5"/>
                <c:pt idx="0">
                  <c:v>Poorest</c:v>
                </c:pt>
                <c:pt idx="1">
                  <c:v>Poor</c:v>
                </c:pt>
                <c:pt idx="2">
                  <c:v>Middle</c:v>
                </c:pt>
                <c:pt idx="3">
                  <c:v>Rich</c:v>
                </c:pt>
                <c:pt idx="4">
                  <c:v>Richest</c:v>
                </c:pt>
              </c:strCache>
            </c:strRef>
          </c:cat>
          <c:val>
            <c:numRef>
              <c:f>'MIS15'!$C$126:$G$126</c:f>
              <c:numCache>
                <c:formatCode>###0.0</c:formatCode>
                <c:ptCount val="5"/>
                <c:pt idx="0">
                  <c:v>63.659292024463809</c:v>
                </c:pt>
                <c:pt idx="1">
                  <c:v>68.215357695245132</c:v>
                </c:pt>
                <c:pt idx="2">
                  <c:v>61.296239680951849</c:v>
                </c:pt>
                <c:pt idx="3">
                  <c:v>29.576372099802985</c:v>
                </c:pt>
                <c:pt idx="4">
                  <c:v>5.4507575033236977</c:v>
                </c:pt>
              </c:numCache>
            </c:numRef>
          </c:val>
          <c:extLst>
            <c:ext xmlns:c16="http://schemas.microsoft.com/office/drawing/2014/chart" uri="{C3380CC4-5D6E-409C-BE32-E72D297353CC}">
              <c16:uniqueId val="{00000002-7165-4EBB-ABE0-2CE9CFCD6D87}"/>
            </c:ext>
          </c:extLst>
        </c:ser>
        <c:ser>
          <c:idx val="3"/>
          <c:order val="3"/>
          <c:tx>
            <c:strRef>
              <c:f>'MIS15'!$B$127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'MIS15'!$C$121:$G$121</c:f>
              <c:strCache>
                <c:ptCount val="5"/>
                <c:pt idx="0">
                  <c:v>Poorest</c:v>
                </c:pt>
                <c:pt idx="1">
                  <c:v>Poor</c:v>
                </c:pt>
                <c:pt idx="2">
                  <c:v>Middle</c:v>
                </c:pt>
                <c:pt idx="3">
                  <c:v>Rich</c:v>
                </c:pt>
                <c:pt idx="4">
                  <c:v>Richest</c:v>
                </c:pt>
              </c:strCache>
            </c:strRef>
          </c:cat>
          <c:val>
            <c:numRef>
              <c:f>'MIS15'!$C$127:$G$127</c:f>
              <c:numCache>
                <c:formatCode>###0.0</c:formatCode>
                <c:ptCount val="5"/>
                <c:pt idx="0">
                  <c:v>21.561714319652701</c:v>
                </c:pt>
                <c:pt idx="1">
                  <c:v>9.3179197076930524</c:v>
                </c:pt>
                <c:pt idx="2">
                  <c:v>2.7368006484661818</c:v>
                </c:pt>
                <c:pt idx="3">
                  <c:v>0.8724705227549685</c:v>
                </c:pt>
                <c:pt idx="4">
                  <c:v>0</c:v>
                </c:pt>
              </c:numCache>
            </c:numRef>
          </c:val>
          <c:extLst>
            <c:ext xmlns:c16="http://schemas.microsoft.com/office/drawing/2014/chart" uri="{C3380CC4-5D6E-409C-BE32-E72D297353CC}">
              <c16:uniqueId val="{00000003-7165-4EBB-ABE0-2CE9CFCD6D87}"/>
            </c:ext>
          </c:extLst>
        </c:ser>
        <c:dLbls>
          <c:showLegendKey val="0"/>
          <c:showVal val="0"/>
          <c:showCatName val="0"/>
          <c:showSerName val="0"/>
          <c:showPercent val="0"/>
          <c:showBubbleSize val="0"/>
        </c:dLbls>
        <c:gapWidth val="50"/>
        <c:overlap val="100"/>
        <c:axId val="331499776"/>
        <c:axId val="331534336"/>
      </c:barChart>
      <c:catAx>
        <c:axId val="3314997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34336"/>
        <c:crosses val="autoZero"/>
        <c:auto val="1"/>
        <c:lblAlgn val="ctr"/>
        <c:lblOffset val="100"/>
        <c:tickLblSkip val="1"/>
        <c:tickMarkSkip val="1"/>
        <c:noMultiLvlLbl val="0"/>
      </c:catAx>
      <c:valAx>
        <c:axId val="331534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4997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'MIS15'!$M$121:$Q$121</c:f>
              <c:strCache>
                <c:ptCount val="5"/>
                <c:pt idx="0">
                  <c:v>Poorest</c:v>
                </c:pt>
                <c:pt idx="1">
                  <c:v>Poor</c:v>
                </c:pt>
                <c:pt idx="2">
                  <c:v>Middle</c:v>
                </c:pt>
                <c:pt idx="3">
                  <c:v>Rich</c:v>
                </c:pt>
                <c:pt idx="4">
                  <c:v>Richest</c:v>
                </c:pt>
              </c:strCache>
            </c:strRef>
          </c:cat>
          <c:val>
            <c:numRef>
              <c:f>'MIS15'!$M$124:$Q$124</c:f>
              <c:numCache>
                <c:formatCode>###0.0</c:formatCode>
                <c:ptCount val="5"/>
                <c:pt idx="0">
                  <c:v>12.529399933490637</c:v>
                </c:pt>
                <c:pt idx="1">
                  <c:v>18.723457301668184</c:v>
                </c:pt>
                <c:pt idx="2">
                  <c:v>21.129063210291363</c:v>
                </c:pt>
                <c:pt idx="3">
                  <c:v>37.213536442727204</c:v>
                </c:pt>
                <c:pt idx="4">
                  <c:v>58.239360830487094</c:v>
                </c:pt>
              </c:numCache>
            </c:numRef>
          </c:val>
          <c:extLst>
            <c:ext xmlns:c16="http://schemas.microsoft.com/office/drawing/2014/chart" uri="{C3380CC4-5D6E-409C-BE32-E72D297353CC}">
              <c16:uniqueId val="{00000000-9FA6-41E9-BDC0-A25953F9E597}"/>
            </c:ext>
          </c:extLst>
        </c:ser>
        <c:ser>
          <c:idx val="1"/>
          <c:order val="1"/>
          <c:tx>
            <c:strRef>
              <c:f>'MIS15'!$B$125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'MIS15'!$M$121:$Q$121</c:f>
              <c:strCache>
                <c:ptCount val="5"/>
                <c:pt idx="0">
                  <c:v>Poorest</c:v>
                </c:pt>
                <c:pt idx="1">
                  <c:v>Poor</c:v>
                </c:pt>
                <c:pt idx="2">
                  <c:v>Middle</c:v>
                </c:pt>
                <c:pt idx="3">
                  <c:v>Rich</c:v>
                </c:pt>
                <c:pt idx="4">
                  <c:v>Richest</c:v>
                </c:pt>
              </c:strCache>
            </c:strRef>
          </c:cat>
          <c:val>
            <c:numRef>
              <c:f>'MIS15'!$M$125:$Q$125</c:f>
              <c:numCache>
                <c:formatCode>###0.0</c:formatCode>
                <c:ptCount val="5"/>
                <c:pt idx="0">
                  <c:v>1.7863240952761885</c:v>
                </c:pt>
                <c:pt idx="1">
                  <c:v>2.0401354107791021</c:v>
                </c:pt>
                <c:pt idx="2">
                  <c:v>3.5088412351986795</c:v>
                </c:pt>
                <c:pt idx="3">
                  <c:v>5.1344240051515495</c:v>
                </c:pt>
                <c:pt idx="4">
                  <c:v>17.190582294978618</c:v>
                </c:pt>
              </c:numCache>
            </c:numRef>
          </c:val>
          <c:extLst>
            <c:ext xmlns:c16="http://schemas.microsoft.com/office/drawing/2014/chart" uri="{C3380CC4-5D6E-409C-BE32-E72D297353CC}">
              <c16:uniqueId val="{00000001-9FA6-41E9-BDC0-A25953F9E597}"/>
            </c:ext>
          </c:extLst>
        </c:ser>
        <c:ser>
          <c:idx val="2"/>
          <c:order val="2"/>
          <c:tx>
            <c:strRef>
              <c:f>'MIS15'!$B$126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'MIS15'!$M$121:$Q$121</c:f>
              <c:strCache>
                <c:ptCount val="5"/>
                <c:pt idx="0">
                  <c:v>Poorest</c:v>
                </c:pt>
                <c:pt idx="1">
                  <c:v>Poor</c:v>
                </c:pt>
                <c:pt idx="2">
                  <c:v>Middle</c:v>
                </c:pt>
                <c:pt idx="3">
                  <c:v>Rich</c:v>
                </c:pt>
                <c:pt idx="4">
                  <c:v>Richest</c:v>
                </c:pt>
              </c:strCache>
            </c:strRef>
          </c:cat>
          <c:val>
            <c:numRef>
              <c:f>'MIS15'!$M$126:$Q$126</c:f>
              <c:numCache>
                <c:formatCode>###0.0</c:formatCode>
                <c:ptCount val="5"/>
                <c:pt idx="0">
                  <c:v>60.212099415219619</c:v>
                </c:pt>
                <c:pt idx="1">
                  <c:v>68.664153190459061</c:v>
                </c:pt>
                <c:pt idx="2">
                  <c:v>69.605700438136523</c:v>
                </c:pt>
                <c:pt idx="3">
                  <c:v>55.791193532065833</c:v>
                </c:pt>
                <c:pt idx="4">
                  <c:v>23.96378002267625</c:v>
                </c:pt>
              </c:numCache>
            </c:numRef>
          </c:val>
          <c:extLst>
            <c:ext xmlns:c16="http://schemas.microsoft.com/office/drawing/2014/chart" uri="{C3380CC4-5D6E-409C-BE32-E72D297353CC}">
              <c16:uniqueId val="{00000002-9FA6-41E9-BDC0-A25953F9E597}"/>
            </c:ext>
          </c:extLst>
        </c:ser>
        <c:ser>
          <c:idx val="3"/>
          <c:order val="3"/>
          <c:tx>
            <c:strRef>
              <c:f>'MIS15'!$B$127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'MIS15'!$M$121:$Q$121</c:f>
              <c:strCache>
                <c:ptCount val="5"/>
                <c:pt idx="0">
                  <c:v>Poorest</c:v>
                </c:pt>
                <c:pt idx="1">
                  <c:v>Poor</c:v>
                </c:pt>
                <c:pt idx="2">
                  <c:v>Middle</c:v>
                </c:pt>
                <c:pt idx="3">
                  <c:v>Rich</c:v>
                </c:pt>
                <c:pt idx="4">
                  <c:v>Richest</c:v>
                </c:pt>
              </c:strCache>
            </c:strRef>
          </c:cat>
          <c:val>
            <c:numRef>
              <c:f>'MIS15'!$M$127:$Q$127</c:f>
              <c:numCache>
                <c:formatCode>###0.0</c:formatCode>
                <c:ptCount val="5"/>
                <c:pt idx="0">
                  <c:v>25.472176556013466</c:v>
                </c:pt>
                <c:pt idx="1">
                  <c:v>10.572254097093682</c:v>
                </c:pt>
                <c:pt idx="2">
                  <c:v>5.7563951163733558</c:v>
                </c:pt>
                <c:pt idx="3">
                  <c:v>1.8608460200552759</c:v>
                </c:pt>
                <c:pt idx="4">
                  <c:v>0.60627685185804703</c:v>
                </c:pt>
              </c:numCache>
            </c:numRef>
          </c:val>
          <c:extLst>
            <c:ext xmlns:c16="http://schemas.microsoft.com/office/drawing/2014/chart" uri="{C3380CC4-5D6E-409C-BE32-E72D297353CC}">
              <c16:uniqueId val="{00000003-9FA6-41E9-BDC0-A25953F9E597}"/>
            </c:ext>
          </c:extLst>
        </c:ser>
        <c:dLbls>
          <c:showLegendKey val="0"/>
          <c:showVal val="0"/>
          <c:showCatName val="0"/>
          <c:showSerName val="0"/>
          <c:showPercent val="0"/>
          <c:showBubbleSize val="0"/>
        </c:dLbls>
        <c:gapWidth val="50"/>
        <c:overlap val="100"/>
        <c:axId val="331197440"/>
        <c:axId val="331203328"/>
      </c:barChart>
      <c:catAx>
        <c:axId val="3311974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03328"/>
        <c:crosses val="autoZero"/>
        <c:auto val="1"/>
        <c:lblAlgn val="ctr"/>
        <c:lblOffset val="100"/>
        <c:tickLblSkip val="1"/>
        <c:tickMarkSkip val="1"/>
        <c:noMultiLvlLbl val="0"/>
      </c:catAx>
      <c:valAx>
        <c:axId val="331203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974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MICS15!$M$15:$Q$15</c:f>
              <c:strCache>
                <c:ptCount val="5"/>
                <c:pt idx="0">
                  <c:v>Poorest</c:v>
                </c:pt>
                <c:pt idx="1">
                  <c:v>Poor</c:v>
                </c:pt>
                <c:pt idx="2">
                  <c:v>Middle</c:v>
                </c:pt>
                <c:pt idx="3">
                  <c:v>Rich</c:v>
                </c:pt>
                <c:pt idx="4">
                  <c:v>Richest</c:v>
                </c:pt>
              </c:strCache>
            </c:strRef>
          </c:cat>
          <c:val>
            <c:numRef>
              <c:f>MICS15!$M$18:$Q$18</c:f>
              <c:numCache>
                <c:formatCode>###0.0</c:formatCode>
                <c:ptCount val="5"/>
                <c:pt idx="0">
                  <c:v>46.887333825708474</c:v>
                </c:pt>
                <c:pt idx="1">
                  <c:v>53.501449786392094</c:v>
                </c:pt>
                <c:pt idx="2">
                  <c:v>56.051784553614631</c:v>
                </c:pt>
                <c:pt idx="3">
                  <c:v>64.218138160617542</c:v>
                </c:pt>
                <c:pt idx="4">
                  <c:v>77.972203178735441</c:v>
                </c:pt>
              </c:numCache>
            </c:numRef>
          </c:val>
          <c:extLst>
            <c:ext xmlns:c16="http://schemas.microsoft.com/office/drawing/2014/chart" uri="{C3380CC4-5D6E-409C-BE32-E72D297353CC}">
              <c16:uniqueId val="{00000000-24F8-4679-84C7-2886A19E6E10}"/>
            </c:ext>
          </c:extLst>
        </c:ser>
        <c:ser>
          <c:idx val="1"/>
          <c:order val="1"/>
          <c:tx>
            <c:strRef>
              <c:f>MICS15!$B$19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MICS15!$M$15:$Q$15</c:f>
              <c:strCache>
                <c:ptCount val="5"/>
                <c:pt idx="0">
                  <c:v>Poorest</c:v>
                </c:pt>
                <c:pt idx="1">
                  <c:v>Poor</c:v>
                </c:pt>
                <c:pt idx="2">
                  <c:v>Middle</c:v>
                </c:pt>
                <c:pt idx="3">
                  <c:v>Rich</c:v>
                </c:pt>
                <c:pt idx="4">
                  <c:v>Richest</c:v>
                </c:pt>
              </c:strCache>
            </c:strRef>
          </c:cat>
          <c:val>
            <c:numRef>
              <c:f>MICS15!$M$19:$Q$19</c:f>
              <c:numCache>
                <c:formatCode>###0.0</c:formatCode>
                <c:ptCount val="5"/>
                <c:pt idx="0">
                  <c:v>4.157424814373889</c:v>
                </c:pt>
                <c:pt idx="1">
                  <c:v>3.6863964082163898</c:v>
                </c:pt>
                <c:pt idx="2">
                  <c:v>2.0481695336160852</c:v>
                </c:pt>
                <c:pt idx="3">
                  <c:v>2.6067330459951346</c:v>
                </c:pt>
                <c:pt idx="4">
                  <c:v>2.741149891751129</c:v>
                </c:pt>
              </c:numCache>
            </c:numRef>
          </c:val>
          <c:extLst>
            <c:ext xmlns:c16="http://schemas.microsoft.com/office/drawing/2014/chart" uri="{C3380CC4-5D6E-409C-BE32-E72D297353CC}">
              <c16:uniqueId val="{00000001-24F8-4679-84C7-2886A19E6E10}"/>
            </c:ext>
          </c:extLst>
        </c:ser>
        <c:ser>
          <c:idx val="2"/>
          <c:order val="2"/>
          <c:tx>
            <c:strRef>
              <c:f>MICS15!$B$20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MICS15!$M$15:$Q$15</c:f>
              <c:strCache>
                <c:ptCount val="5"/>
                <c:pt idx="0">
                  <c:v>Poorest</c:v>
                </c:pt>
                <c:pt idx="1">
                  <c:v>Poor</c:v>
                </c:pt>
                <c:pt idx="2">
                  <c:v>Middle</c:v>
                </c:pt>
                <c:pt idx="3">
                  <c:v>Rich</c:v>
                </c:pt>
                <c:pt idx="4">
                  <c:v>Richest</c:v>
                </c:pt>
              </c:strCache>
            </c:strRef>
          </c:cat>
          <c:val>
            <c:numRef>
              <c:f>MICS15!$M$20:$Q$20</c:f>
              <c:numCache>
                <c:formatCode>###0.0</c:formatCode>
                <c:ptCount val="5"/>
                <c:pt idx="0">
                  <c:v>38.102189083295102</c:v>
                </c:pt>
                <c:pt idx="1">
                  <c:v>38.35862052565367</c:v>
                </c:pt>
                <c:pt idx="2">
                  <c:v>39.910575652603413</c:v>
                </c:pt>
                <c:pt idx="3">
                  <c:v>31.748032944615588</c:v>
                </c:pt>
                <c:pt idx="4">
                  <c:v>18.056342511643198</c:v>
                </c:pt>
              </c:numCache>
            </c:numRef>
          </c:val>
          <c:extLst>
            <c:ext xmlns:c16="http://schemas.microsoft.com/office/drawing/2014/chart" uri="{C3380CC4-5D6E-409C-BE32-E72D297353CC}">
              <c16:uniqueId val="{00000002-24F8-4679-84C7-2886A19E6E10}"/>
            </c:ext>
          </c:extLst>
        </c:ser>
        <c:ser>
          <c:idx val="3"/>
          <c:order val="3"/>
          <c:tx>
            <c:strRef>
              <c:f>MICS15!$B$21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MICS15!$M$15:$Q$15</c:f>
              <c:strCache>
                <c:ptCount val="5"/>
                <c:pt idx="0">
                  <c:v>Poorest</c:v>
                </c:pt>
                <c:pt idx="1">
                  <c:v>Poor</c:v>
                </c:pt>
                <c:pt idx="2">
                  <c:v>Middle</c:v>
                </c:pt>
                <c:pt idx="3">
                  <c:v>Rich</c:v>
                </c:pt>
                <c:pt idx="4">
                  <c:v>Richest</c:v>
                </c:pt>
              </c:strCache>
            </c:strRef>
          </c:cat>
          <c:val>
            <c:numRef>
              <c:f>MICS15!$M$21:$Q$21</c:f>
              <c:numCache>
                <c:formatCode>###0.0</c:formatCode>
                <c:ptCount val="5"/>
                <c:pt idx="0">
                  <c:v>10.853052276622533</c:v>
                </c:pt>
                <c:pt idx="1">
                  <c:v>4.4535332797378482</c:v>
                </c:pt>
                <c:pt idx="2">
                  <c:v>1.9894702601658745</c:v>
                </c:pt>
                <c:pt idx="3">
                  <c:v>1.4270958487717347</c:v>
                </c:pt>
                <c:pt idx="4">
                  <c:v>1.2303044178702327</c:v>
                </c:pt>
              </c:numCache>
            </c:numRef>
          </c:val>
          <c:extLst>
            <c:ext xmlns:c16="http://schemas.microsoft.com/office/drawing/2014/chart" uri="{C3380CC4-5D6E-409C-BE32-E72D297353CC}">
              <c16:uniqueId val="{00000003-24F8-4679-84C7-2886A19E6E10}"/>
            </c:ext>
          </c:extLst>
        </c:ser>
        <c:dLbls>
          <c:showLegendKey val="0"/>
          <c:showVal val="0"/>
          <c:showCatName val="0"/>
          <c:showSerName val="0"/>
          <c:showPercent val="0"/>
          <c:showBubbleSize val="0"/>
        </c:dLbls>
        <c:gapWidth val="50"/>
        <c:overlap val="100"/>
        <c:axId val="329590656"/>
        <c:axId val="329592192"/>
      </c:barChart>
      <c:catAx>
        <c:axId val="329590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92192"/>
        <c:crosses val="autoZero"/>
        <c:auto val="1"/>
        <c:lblAlgn val="ctr"/>
        <c:lblOffset val="100"/>
        <c:tickLblSkip val="1"/>
        <c:tickMarkSkip val="1"/>
        <c:noMultiLvlLbl val="0"/>
      </c:catAx>
      <c:valAx>
        <c:axId val="329592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90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MICS15!$R$15:$Y$15</c:f>
              <c:strCache>
                <c:ptCount val="8"/>
                <c:pt idx="0">
                  <c:v>Bamako</c:v>
                </c:pt>
                <c:pt idx="1">
                  <c:v>Gao</c:v>
                </c:pt>
                <c:pt idx="2">
                  <c:v>Kayes</c:v>
                </c:pt>
                <c:pt idx="3">
                  <c:v>Koulikoro</c:v>
                </c:pt>
                <c:pt idx="4">
                  <c:v>Mopti</c:v>
                </c:pt>
                <c:pt idx="5">
                  <c:v>Ségou</c:v>
                </c:pt>
                <c:pt idx="6">
                  <c:v>Sikasso</c:v>
                </c:pt>
                <c:pt idx="7">
                  <c:v>Tombouctou</c:v>
                </c:pt>
              </c:strCache>
            </c:strRef>
          </c:cat>
          <c:val>
            <c:numRef>
              <c:f>MICS15!$R$18:$Y$18</c:f>
              <c:numCache>
                <c:formatCode>###0.0</c:formatCode>
                <c:ptCount val="8"/>
                <c:pt idx="0">
                  <c:v>93.918948460838038</c:v>
                </c:pt>
                <c:pt idx="1">
                  <c:v>57.665327891032142</c:v>
                </c:pt>
                <c:pt idx="2">
                  <c:v>61.197308874323923</c:v>
                </c:pt>
                <c:pt idx="3">
                  <c:v>65.556125902701012</c:v>
                </c:pt>
                <c:pt idx="4">
                  <c:v>54.012514391629573</c:v>
                </c:pt>
                <c:pt idx="5">
                  <c:v>60.672856537800087</c:v>
                </c:pt>
                <c:pt idx="6">
                  <c:v>68.35470722700255</c:v>
                </c:pt>
                <c:pt idx="7">
                  <c:v>66.220683375517837</c:v>
                </c:pt>
              </c:numCache>
            </c:numRef>
          </c:val>
          <c:extLst>
            <c:ext xmlns:c16="http://schemas.microsoft.com/office/drawing/2014/chart" uri="{C3380CC4-5D6E-409C-BE32-E72D297353CC}">
              <c16:uniqueId val="{00000000-6D0A-4E4B-AF4A-4E2D52C4FDD0}"/>
            </c:ext>
          </c:extLst>
        </c:ser>
        <c:ser>
          <c:idx val="1"/>
          <c:order val="1"/>
          <c:tx>
            <c:strRef>
              <c:f>MICS15!$B$19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MICS15!$R$15:$Y$15</c:f>
              <c:strCache>
                <c:ptCount val="8"/>
                <c:pt idx="0">
                  <c:v>Bamako</c:v>
                </c:pt>
                <c:pt idx="1">
                  <c:v>Gao</c:v>
                </c:pt>
                <c:pt idx="2">
                  <c:v>Kayes</c:v>
                </c:pt>
                <c:pt idx="3">
                  <c:v>Koulikoro</c:v>
                </c:pt>
                <c:pt idx="4">
                  <c:v>Mopti</c:v>
                </c:pt>
                <c:pt idx="5">
                  <c:v>Ségou</c:v>
                </c:pt>
                <c:pt idx="6">
                  <c:v>Sikasso</c:v>
                </c:pt>
                <c:pt idx="7">
                  <c:v>Tombouctou</c:v>
                </c:pt>
              </c:strCache>
            </c:strRef>
          </c:cat>
          <c:val>
            <c:numRef>
              <c:f>MICS15!$R$19:$Y$19</c:f>
              <c:numCache>
                <c:formatCode>###0.0</c:formatCode>
                <c:ptCount val="8"/>
                <c:pt idx="0">
                  <c:v>4.9655791174957464</c:v>
                </c:pt>
                <c:pt idx="1">
                  <c:v>2.2262334713035226</c:v>
                </c:pt>
                <c:pt idx="2">
                  <c:v>3.0654403581964691</c:v>
                </c:pt>
                <c:pt idx="3">
                  <c:v>2.6463714809400778</c:v>
                </c:pt>
                <c:pt idx="4">
                  <c:v>6.1069589051080069</c:v>
                </c:pt>
                <c:pt idx="5">
                  <c:v>2.0983176244120498</c:v>
                </c:pt>
                <c:pt idx="6">
                  <c:v>0.73622294495425711</c:v>
                </c:pt>
                <c:pt idx="7">
                  <c:v>5.1085942396679407</c:v>
                </c:pt>
              </c:numCache>
            </c:numRef>
          </c:val>
          <c:extLst>
            <c:ext xmlns:c16="http://schemas.microsoft.com/office/drawing/2014/chart" uri="{C3380CC4-5D6E-409C-BE32-E72D297353CC}">
              <c16:uniqueId val="{00000001-6D0A-4E4B-AF4A-4E2D52C4FDD0}"/>
            </c:ext>
          </c:extLst>
        </c:ser>
        <c:ser>
          <c:idx val="2"/>
          <c:order val="2"/>
          <c:tx>
            <c:strRef>
              <c:f>MICS15!$B$20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MICS15!$R$15:$Y$15</c:f>
              <c:strCache>
                <c:ptCount val="8"/>
                <c:pt idx="0">
                  <c:v>Bamako</c:v>
                </c:pt>
                <c:pt idx="1">
                  <c:v>Gao</c:v>
                </c:pt>
                <c:pt idx="2">
                  <c:v>Kayes</c:v>
                </c:pt>
                <c:pt idx="3">
                  <c:v>Koulikoro</c:v>
                </c:pt>
                <c:pt idx="4">
                  <c:v>Mopti</c:v>
                </c:pt>
                <c:pt idx="5">
                  <c:v>Ségou</c:v>
                </c:pt>
                <c:pt idx="6">
                  <c:v>Sikasso</c:v>
                </c:pt>
                <c:pt idx="7">
                  <c:v>Tombouctou</c:v>
                </c:pt>
              </c:strCache>
            </c:strRef>
          </c:cat>
          <c:val>
            <c:numRef>
              <c:f>MICS15!$R$20:$Y$20</c:f>
              <c:numCache>
                <c:formatCode>###0.0</c:formatCode>
                <c:ptCount val="8"/>
                <c:pt idx="0">
                  <c:v>1.1154724216662153</c:v>
                </c:pt>
                <c:pt idx="1">
                  <c:v>7.8151848659664935</c:v>
                </c:pt>
                <c:pt idx="2">
                  <c:v>29.2227257768469</c:v>
                </c:pt>
                <c:pt idx="3">
                  <c:v>31.596753586713209</c:v>
                </c:pt>
                <c:pt idx="4">
                  <c:v>33.764179728569836</c:v>
                </c:pt>
                <c:pt idx="5">
                  <c:v>36.211773939904951</c:v>
                </c:pt>
                <c:pt idx="6">
                  <c:v>30.140949283771331</c:v>
                </c:pt>
                <c:pt idx="7">
                  <c:v>23.698868605016347</c:v>
                </c:pt>
              </c:numCache>
            </c:numRef>
          </c:val>
          <c:extLst>
            <c:ext xmlns:c16="http://schemas.microsoft.com/office/drawing/2014/chart" uri="{C3380CC4-5D6E-409C-BE32-E72D297353CC}">
              <c16:uniqueId val="{00000002-6D0A-4E4B-AF4A-4E2D52C4FDD0}"/>
            </c:ext>
          </c:extLst>
        </c:ser>
        <c:ser>
          <c:idx val="3"/>
          <c:order val="3"/>
          <c:tx>
            <c:strRef>
              <c:f>MICS15!$B$21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MICS15!$R$15:$Y$15</c:f>
              <c:strCache>
                <c:ptCount val="8"/>
                <c:pt idx="0">
                  <c:v>Bamako</c:v>
                </c:pt>
                <c:pt idx="1">
                  <c:v>Gao</c:v>
                </c:pt>
                <c:pt idx="2">
                  <c:v>Kayes</c:v>
                </c:pt>
                <c:pt idx="3">
                  <c:v>Koulikoro</c:v>
                </c:pt>
                <c:pt idx="4">
                  <c:v>Mopti</c:v>
                </c:pt>
                <c:pt idx="5">
                  <c:v>Ségou</c:v>
                </c:pt>
                <c:pt idx="6">
                  <c:v>Sikasso</c:v>
                </c:pt>
                <c:pt idx="7">
                  <c:v>Tombouctou</c:v>
                </c:pt>
              </c:strCache>
            </c:strRef>
          </c:cat>
          <c:val>
            <c:numRef>
              <c:f>MICS15!$R$21:$Y$21</c:f>
              <c:numCache>
                <c:formatCode>###0.0</c:formatCode>
                <c:ptCount val="8"/>
                <c:pt idx="0">
                  <c:v>0</c:v>
                </c:pt>
                <c:pt idx="1">
                  <c:v>32.293253771697842</c:v>
                </c:pt>
                <c:pt idx="2">
                  <c:v>6.5145249906327098</c:v>
                </c:pt>
                <c:pt idx="3">
                  <c:v>0.20074902964569885</c:v>
                </c:pt>
                <c:pt idx="4">
                  <c:v>6.1163469746925827</c:v>
                </c:pt>
                <c:pt idx="5">
                  <c:v>1.0170518978829173</c:v>
                </c:pt>
                <c:pt idx="6">
                  <c:v>0.76812054427186305</c:v>
                </c:pt>
                <c:pt idx="7">
                  <c:v>4.9718537797978746</c:v>
                </c:pt>
              </c:numCache>
            </c:numRef>
          </c:val>
          <c:extLst>
            <c:ext xmlns:c16="http://schemas.microsoft.com/office/drawing/2014/chart" uri="{C3380CC4-5D6E-409C-BE32-E72D297353CC}">
              <c16:uniqueId val="{00000003-6D0A-4E4B-AF4A-4E2D52C4FDD0}"/>
            </c:ext>
          </c:extLst>
        </c:ser>
        <c:dLbls>
          <c:showLegendKey val="0"/>
          <c:showVal val="0"/>
          <c:showCatName val="0"/>
          <c:showSerName val="0"/>
          <c:showPercent val="0"/>
          <c:showBubbleSize val="0"/>
        </c:dLbls>
        <c:gapWidth val="50"/>
        <c:overlap val="100"/>
        <c:axId val="329624960"/>
        <c:axId val="329725056"/>
      </c:barChart>
      <c:catAx>
        <c:axId val="329624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25056"/>
        <c:crosses val="autoZero"/>
        <c:auto val="1"/>
        <c:lblAlgn val="ctr"/>
        <c:lblOffset val="100"/>
        <c:tickLblSkip val="1"/>
        <c:tickMarkSkip val="1"/>
        <c:noMultiLvlLbl val="0"/>
      </c:catAx>
      <c:valAx>
        <c:axId val="329725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24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MICS15!$C$15:$G$15</c:f>
              <c:strCache>
                <c:ptCount val="5"/>
                <c:pt idx="0">
                  <c:v>Poorest</c:v>
                </c:pt>
                <c:pt idx="1">
                  <c:v>Poor</c:v>
                </c:pt>
                <c:pt idx="2">
                  <c:v>Middle</c:v>
                </c:pt>
                <c:pt idx="3">
                  <c:v>Rich</c:v>
                </c:pt>
                <c:pt idx="4">
                  <c:v>Richest</c:v>
                </c:pt>
              </c:strCache>
            </c:strRef>
          </c:cat>
          <c:val>
            <c:numRef>
              <c:f>MICS15!$C$18:$G$18</c:f>
              <c:numCache>
                <c:formatCode>###0.0</c:formatCode>
                <c:ptCount val="5"/>
                <c:pt idx="0">
                  <c:v>48.866823088119844</c:v>
                </c:pt>
                <c:pt idx="1">
                  <c:v>54.188930429685044</c:v>
                </c:pt>
                <c:pt idx="2">
                  <c:v>59.547887086777365</c:v>
                </c:pt>
                <c:pt idx="3">
                  <c:v>75.612032186408968</c:v>
                </c:pt>
                <c:pt idx="4">
                  <c:v>92.53130914644494</c:v>
                </c:pt>
              </c:numCache>
            </c:numRef>
          </c:val>
          <c:extLst>
            <c:ext xmlns:c16="http://schemas.microsoft.com/office/drawing/2014/chart" uri="{C3380CC4-5D6E-409C-BE32-E72D297353CC}">
              <c16:uniqueId val="{00000000-A3EC-47B8-BFF8-87B7F73D37C9}"/>
            </c:ext>
          </c:extLst>
        </c:ser>
        <c:ser>
          <c:idx val="1"/>
          <c:order val="1"/>
          <c:tx>
            <c:strRef>
              <c:f>MICS15!$B$19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MICS15!$C$15:$G$15</c:f>
              <c:strCache>
                <c:ptCount val="5"/>
                <c:pt idx="0">
                  <c:v>Poorest</c:v>
                </c:pt>
                <c:pt idx="1">
                  <c:v>Poor</c:v>
                </c:pt>
                <c:pt idx="2">
                  <c:v>Middle</c:v>
                </c:pt>
                <c:pt idx="3">
                  <c:v>Rich</c:v>
                </c:pt>
                <c:pt idx="4">
                  <c:v>Richest</c:v>
                </c:pt>
              </c:strCache>
            </c:strRef>
          </c:cat>
          <c:val>
            <c:numRef>
              <c:f>MICS15!$C$19:$G$19</c:f>
              <c:numCache>
                <c:formatCode>###0.0</c:formatCode>
                <c:ptCount val="5"/>
                <c:pt idx="0">
                  <c:v>3.9916618196960036</c:v>
                </c:pt>
                <c:pt idx="1">
                  <c:v>2.8681385336381933</c:v>
                </c:pt>
                <c:pt idx="2">
                  <c:v>2.3367542756503488</c:v>
                </c:pt>
                <c:pt idx="3">
                  <c:v>3.1397839346876144</c:v>
                </c:pt>
                <c:pt idx="4">
                  <c:v>3.4005577295459766</c:v>
                </c:pt>
              </c:numCache>
            </c:numRef>
          </c:val>
          <c:extLst>
            <c:ext xmlns:c16="http://schemas.microsoft.com/office/drawing/2014/chart" uri="{C3380CC4-5D6E-409C-BE32-E72D297353CC}">
              <c16:uniqueId val="{00000001-A3EC-47B8-BFF8-87B7F73D37C9}"/>
            </c:ext>
          </c:extLst>
        </c:ser>
        <c:ser>
          <c:idx val="2"/>
          <c:order val="2"/>
          <c:tx>
            <c:strRef>
              <c:f>MICS15!$B$20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MICS15!$C$15:$G$15</c:f>
              <c:strCache>
                <c:ptCount val="5"/>
                <c:pt idx="0">
                  <c:v>Poorest</c:v>
                </c:pt>
                <c:pt idx="1">
                  <c:v>Poor</c:v>
                </c:pt>
                <c:pt idx="2">
                  <c:v>Middle</c:v>
                </c:pt>
                <c:pt idx="3">
                  <c:v>Rich</c:v>
                </c:pt>
                <c:pt idx="4">
                  <c:v>Richest</c:v>
                </c:pt>
              </c:strCache>
            </c:strRef>
          </c:cat>
          <c:val>
            <c:numRef>
              <c:f>MICS15!$C$20:$G$20</c:f>
              <c:numCache>
                <c:formatCode>###0.0</c:formatCode>
                <c:ptCount val="5"/>
                <c:pt idx="0">
                  <c:v>37.755108763162802</c:v>
                </c:pt>
                <c:pt idx="1">
                  <c:v>39.144913050413784</c:v>
                </c:pt>
                <c:pt idx="2">
                  <c:v>36.789374190848115</c:v>
                </c:pt>
                <c:pt idx="3">
                  <c:v>20.059847251266952</c:v>
                </c:pt>
                <c:pt idx="4">
                  <c:v>3.6537651037092118</c:v>
                </c:pt>
              </c:numCache>
            </c:numRef>
          </c:val>
          <c:extLst>
            <c:ext xmlns:c16="http://schemas.microsoft.com/office/drawing/2014/chart" uri="{C3380CC4-5D6E-409C-BE32-E72D297353CC}">
              <c16:uniqueId val="{00000002-A3EC-47B8-BFF8-87B7F73D37C9}"/>
            </c:ext>
          </c:extLst>
        </c:ser>
        <c:ser>
          <c:idx val="3"/>
          <c:order val="3"/>
          <c:tx>
            <c:strRef>
              <c:f>MICS15!$B$21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MICS15!$C$15:$G$15</c:f>
              <c:strCache>
                <c:ptCount val="5"/>
                <c:pt idx="0">
                  <c:v>Poorest</c:v>
                </c:pt>
                <c:pt idx="1">
                  <c:v>Poor</c:v>
                </c:pt>
                <c:pt idx="2">
                  <c:v>Middle</c:v>
                </c:pt>
                <c:pt idx="3">
                  <c:v>Rich</c:v>
                </c:pt>
                <c:pt idx="4">
                  <c:v>Richest</c:v>
                </c:pt>
              </c:strCache>
            </c:strRef>
          </c:cat>
          <c:val>
            <c:numRef>
              <c:f>MICS15!$C$21:$G$21</c:f>
              <c:numCache>
                <c:formatCode>###0.0</c:formatCode>
                <c:ptCount val="5"/>
                <c:pt idx="0">
                  <c:v>9.3864063290213497</c:v>
                </c:pt>
                <c:pt idx="1">
                  <c:v>3.7980179862629742</c:v>
                </c:pt>
                <c:pt idx="2">
                  <c:v>1.3259844467241724</c:v>
                </c:pt>
                <c:pt idx="3">
                  <c:v>1.1883366276364651</c:v>
                </c:pt>
                <c:pt idx="4">
                  <c:v>0.41436802029987152</c:v>
                </c:pt>
              </c:numCache>
            </c:numRef>
          </c:val>
          <c:extLst>
            <c:ext xmlns:c16="http://schemas.microsoft.com/office/drawing/2014/chart" uri="{C3380CC4-5D6E-409C-BE32-E72D297353CC}">
              <c16:uniqueId val="{00000003-A3EC-47B8-BFF8-87B7F73D37C9}"/>
            </c:ext>
          </c:extLst>
        </c:ser>
        <c:dLbls>
          <c:showLegendKey val="0"/>
          <c:showVal val="0"/>
          <c:showCatName val="0"/>
          <c:showSerName val="0"/>
          <c:showPercent val="0"/>
          <c:showBubbleSize val="0"/>
        </c:dLbls>
        <c:gapWidth val="50"/>
        <c:overlap val="100"/>
        <c:axId val="329754112"/>
        <c:axId val="329755648"/>
      </c:barChart>
      <c:catAx>
        <c:axId val="329754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5648"/>
        <c:crosses val="autoZero"/>
        <c:auto val="1"/>
        <c:lblAlgn val="ctr"/>
        <c:lblOffset val="100"/>
        <c:tickLblSkip val="1"/>
        <c:tickMarkSkip val="1"/>
        <c:noMultiLvlLbl val="0"/>
      </c:catAx>
      <c:valAx>
        <c:axId val="329755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4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MICS15!$R$121:$Y$121</c:f>
              <c:strCache>
                <c:ptCount val="8"/>
                <c:pt idx="0">
                  <c:v>Bamako</c:v>
                </c:pt>
                <c:pt idx="1">
                  <c:v>Gao</c:v>
                </c:pt>
                <c:pt idx="2">
                  <c:v>Kayes</c:v>
                </c:pt>
                <c:pt idx="3">
                  <c:v>Koulikoro</c:v>
                </c:pt>
                <c:pt idx="4">
                  <c:v>Mopti</c:v>
                </c:pt>
                <c:pt idx="5">
                  <c:v>Ségou</c:v>
                </c:pt>
                <c:pt idx="6">
                  <c:v>Sikasso</c:v>
                </c:pt>
                <c:pt idx="7">
                  <c:v>Tombouctou</c:v>
                </c:pt>
              </c:strCache>
            </c:strRef>
          </c:cat>
          <c:val>
            <c:numRef>
              <c:f>MICS15!$R$124:$Y$124</c:f>
              <c:numCache>
                <c:formatCode>###0.0</c:formatCode>
                <c:ptCount val="8"/>
                <c:pt idx="0">
                  <c:v>56.465297582695314</c:v>
                </c:pt>
                <c:pt idx="1">
                  <c:v>18.501761361457543</c:v>
                </c:pt>
                <c:pt idx="2">
                  <c:v>44.931041738210098</c:v>
                </c:pt>
                <c:pt idx="3">
                  <c:v>25.606357191059129</c:v>
                </c:pt>
                <c:pt idx="4">
                  <c:v>31.396685089496646</c:v>
                </c:pt>
                <c:pt idx="5">
                  <c:v>28.64424854474154</c:v>
                </c:pt>
                <c:pt idx="6">
                  <c:v>29.573928683913351</c:v>
                </c:pt>
                <c:pt idx="7">
                  <c:v>27.432767315407339</c:v>
                </c:pt>
              </c:numCache>
            </c:numRef>
          </c:val>
          <c:extLst>
            <c:ext xmlns:c16="http://schemas.microsoft.com/office/drawing/2014/chart" uri="{C3380CC4-5D6E-409C-BE32-E72D297353CC}">
              <c16:uniqueId val="{00000000-5BA6-49CE-B1B5-29B6E98F80A5}"/>
            </c:ext>
          </c:extLst>
        </c:ser>
        <c:ser>
          <c:idx val="1"/>
          <c:order val="1"/>
          <c:tx>
            <c:strRef>
              <c:f>MICS15!$B$125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MICS15!$R$121:$Y$121</c:f>
              <c:strCache>
                <c:ptCount val="8"/>
                <c:pt idx="0">
                  <c:v>Bamako</c:v>
                </c:pt>
                <c:pt idx="1">
                  <c:v>Gao</c:v>
                </c:pt>
                <c:pt idx="2">
                  <c:v>Kayes</c:v>
                </c:pt>
                <c:pt idx="3">
                  <c:v>Koulikoro</c:v>
                </c:pt>
                <c:pt idx="4">
                  <c:v>Mopti</c:v>
                </c:pt>
                <c:pt idx="5">
                  <c:v>Ségou</c:v>
                </c:pt>
                <c:pt idx="6">
                  <c:v>Sikasso</c:v>
                </c:pt>
                <c:pt idx="7">
                  <c:v>Tombouctou</c:v>
                </c:pt>
              </c:strCache>
            </c:strRef>
          </c:cat>
          <c:val>
            <c:numRef>
              <c:f>MICS15!$R$125:$Y$125</c:f>
              <c:numCache>
                <c:formatCode>###0.0</c:formatCode>
                <c:ptCount val="8"/>
                <c:pt idx="0">
                  <c:v>37.124273167091872</c:v>
                </c:pt>
                <c:pt idx="1">
                  <c:v>6.2046815753883262</c:v>
                </c:pt>
                <c:pt idx="2">
                  <c:v>10.398253854811838</c:v>
                </c:pt>
                <c:pt idx="3">
                  <c:v>6.9940578875191086</c:v>
                </c:pt>
                <c:pt idx="4">
                  <c:v>4.2511804251715173</c:v>
                </c:pt>
                <c:pt idx="5">
                  <c:v>2.9012842472035372</c:v>
                </c:pt>
                <c:pt idx="6">
                  <c:v>8.8821764478744907</c:v>
                </c:pt>
                <c:pt idx="7">
                  <c:v>5.7791754824547095</c:v>
                </c:pt>
              </c:numCache>
            </c:numRef>
          </c:val>
          <c:extLst>
            <c:ext xmlns:c16="http://schemas.microsoft.com/office/drawing/2014/chart" uri="{C3380CC4-5D6E-409C-BE32-E72D297353CC}">
              <c16:uniqueId val="{00000001-5BA6-49CE-B1B5-29B6E98F80A5}"/>
            </c:ext>
          </c:extLst>
        </c:ser>
        <c:ser>
          <c:idx val="2"/>
          <c:order val="2"/>
          <c:tx>
            <c:strRef>
              <c:f>MICS15!$B$126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MICS15!$R$121:$Y$121</c:f>
              <c:strCache>
                <c:ptCount val="8"/>
                <c:pt idx="0">
                  <c:v>Bamako</c:v>
                </c:pt>
                <c:pt idx="1">
                  <c:v>Gao</c:v>
                </c:pt>
                <c:pt idx="2">
                  <c:v>Kayes</c:v>
                </c:pt>
                <c:pt idx="3">
                  <c:v>Koulikoro</c:v>
                </c:pt>
                <c:pt idx="4">
                  <c:v>Mopti</c:v>
                </c:pt>
                <c:pt idx="5">
                  <c:v>Ségou</c:v>
                </c:pt>
                <c:pt idx="6">
                  <c:v>Sikasso</c:v>
                </c:pt>
                <c:pt idx="7">
                  <c:v>Tombouctou</c:v>
                </c:pt>
              </c:strCache>
            </c:strRef>
          </c:cat>
          <c:val>
            <c:numRef>
              <c:f>MICS15!$R$126:$Y$126</c:f>
              <c:numCache>
                <c:formatCode>###0.0</c:formatCode>
                <c:ptCount val="8"/>
                <c:pt idx="0">
                  <c:v>5.9917086784388482</c:v>
                </c:pt>
                <c:pt idx="1">
                  <c:v>47.580348281392986</c:v>
                </c:pt>
                <c:pt idx="2">
                  <c:v>37.185524425793716</c:v>
                </c:pt>
                <c:pt idx="3">
                  <c:v>63.461488125097311</c:v>
                </c:pt>
                <c:pt idx="4">
                  <c:v>29.867209087422737</c:v>
                </c:pt>
                <c:pt idx="5">
                  <c:v>61.61497640169928</c:v>
                </c:pt>
                <c:pt idx="6">
                  <c:v>56.096115883540115</c:v>
                </c:pt>
                <c:pt idx="7">
                  <c:v>34.077552155489023</c:v>
                </c:pt>
              </c:numCache>
            </c:numRef>
          </c:val>
          <c:extLst>
            <c:ext xmlns:c16="http://schemas.microsoft.com/office/drawing/2014/chart" uri="{C3380CC4-5D6E-409C-BE32-E72D297353CC}">
              <c16:uniqueId val="{00000002-5BA6-49CE-B1B5-29B6E98F80A5}"/>
            </c:ext>
          </c:extLst>
        </c:ser>
        <c:ser>
          <c:idx val="3"/>
          <c:order val="3"/>
          <c:tx>
            <c:strRef>
              <c:f>MICS15!$B$127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MICS15!$R$121:$Y$121</c:f>
              <c:strCache>
                <c:ptCount val="8"/>
                <c:pt idx="0">
                  <c:v>Bamako</c:v>
                </c:pt>
                <c:pt idx="1">
                  <c:v>Gao</c:v>
                </c:pt>
                <c:pt idx="2">
                  <c:v>Kayes</c:v>
                </c:pt>
                <c:pt idx="3">
                  <c:v>Koulikoro</c:v>
                </c:pt>
                <c:pt idx="4">
                  <c:v>Mopti</c:v>
                </c:pt>
                <c:pt idx="5">
                  <c:v>Ségou</c:v>
                </c:pt>
                <c:pt idx="6">
                  <c:v>Sikasso</c:v>
                </c:pt>
                <c:pt idx="7">
                  <c:v>Tombouctou</c:v>
                </c:pt>
              </c:strCache>
            </c:strRef>
          </c:cat>
          <c:val>
            <c:numRef>
              <c:f>MICS15!$R$127:$Y$127</c:f>
              <c:numCache>
                <c:formatCode>###0.0</c:formatCode>
                <c:ptCount val="8"/>
                <c:pt idx="0">
                  <c:v>0.41872057177396604</c:v>
                </c:pt>
                <c:pt idx="1">
                  <c:v>27.71320878176115</c:v>
                </c:pt>
                <c:pt idx="2">
                  <c:v>7.4851799811843422</c:v>
                </c:pt>
                <c:pt idx="3">
                  <c:v>3.9380967963244515</c:v>
                </c:pt>
                <c:pt idx="4">
                  <c:v>34.484925397909109</c:v>
                </c:pt>
                <c:pt idx="5">
                  <c:v>6.8394908063556414</c:v>
                </c:pt>
                <c:pt idx="6">
                  <c:v>5.4477789846720395</c:v>
                </c:pt>
                <c:pt idx="7">
                  <c:v>32.710505046648926</c:v>
                </c:pt>
              </c:numCache>
            </c:numRef>
          </c:val>
          <c:extLst>
            <c:ext xmlns:c16="http://schemas.microsoft.com/office/drawing/2014/chart" uri="{C3380CC4-5D6E-409C-BE32-E72D297353CC}">
              <c16:uniqueId val="{00000003-5BA6-49CE-B1B5-29B6E98F80A5}"/>
            </c:ext>
          </c:extLst>
        </c:ser>
        <c:dLbls>
          <c:showLegendKey val="0"/>
          <c:showVal val="0"/>
          <c:showCatName val="0"/>
          <c:showSerName val="0"/>
          <c:showPercent val="0"/>
          <c:showBubbleSize val="0"/>
        </c:dLbls>
        <c:gapWidth val="50"/>
        <c:overlap val="100"/>
        <c:axId val="331322112"/>
        <c:axId val="331323648"/>
      </c:barChart>
      <c:catAx>
        <c:axId val="331322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23648"/>
        <c:crosses val="autoZero"/>
        <c:auto val="1"/>
        <c:lblAlgn val="ctr"/>
        <c:lblOffset val="100"/>
        <c:tickLblSkip val="1"/>
        <c:tickMarkSkip val="1"/>
        <c:noMultiLvlLbl val="0"/>
      </c:catAx>
      <c:valAx>
        <c:axId val="331323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22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MICS15!$M$221:$Q$221</c:f>
              <c:strCache>
                <c:ptCount val="5"/>
                <c:pt idx="0">
                  <c:v>Poorest</c:v>
                </c:pt>
                <c:pt idx="1">
                  <c:v>Poor</c:v>
                </c:pt>
                <c:pt idx="2">
                  <c:v>Middle</c:v>
                </c:pt>
                <c:pt idx="3">
                  <c:v>Rich</c:v>
                </c:pt>
                <c:pt idx="4">
                  <c:v>Richest</c:v>
                </c:pt>
              </c:strCache>
            </c:strRef>
          </c:cat>
          <c:val>
            <c:numRef>
              <c:f>MICS15!$M$222:$Q$222</c:f>
              <c:numCache>
                <c:formatCode>###0.0</c:formatCode>
                <c:ptCount val="5"/>
                <c:pt idx="0">
                  <c:v>26.677507362563439</c:v>
                </c:pt>
                <c:pt idx="1">
                  <c:v>32.642866167975043</c:v>
                </c:pt>
                <c:pt idx="2">
                  <c:v>35.801012353964495</c:v>
                </c:pt>
                <c:pt idx="3">
                  <c:v>39.976000466325701</c:v>
                </c:pt>
                <c:pt idx="4">
                  <c:v>67.340515624733541</c:v>
                </c:pt>
              </c:numCache>
            </c:numRef>
          </c:val>
          <c:extLst>
            <c:ext xmlns:c16="http://schemas.microsoft.com/office/drawing/2014/chart" uri="{C3380CC4-5D6E-409C-BE32-E72D297353CC}">
              <c16:uniqueId val="{00000000-1080-4419-990B-5EBFF05165CF}"/>
            </c:ext>
          </c:extLst>
        </c:ser>
        <c:ser>
          <c:idx val="1"/>
          <c:order val="1"/>
          <c:tx>
            <c:strRef>
              <c:f>MICS15!$B$223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MICS15!$M$221:$Q$221</c:f>
              <c:strCache>
                <c:ptCount val="5"/>
                <c:pt idx="0">
                  <c:v>Poorest</c:v>
                </c:pt>
                <c:pt idx="1">
                  <c:v>Poor</c:v>
                </c:pt>
                <c:pt idx="2">
                  <c:v>Middle</c:v>
                </c:pt>
                <c:pt idx="3">
                  <c:v>Rich</c:v>
                </c:pt>
                <c:pt idx="4">
                  <c:v>Richest</c:v>
                </c:pt>
              </c:strCache>
            </c:strRef>
          </c:cat>
          <c:val>
            <c:numRef>
              <c:f>MICS15!$M$223:$Q$223</c:f>
              <c:numCache>
                <c:formatCode>###0.0</c:formatCode>
                <c:ptCount val="5"/>
                <c:pt idx="0">
                  <c:v>42.372762135816096</c:v>
                </c:pt>
                <c:pt idx="1">
                  <c:v>37.784212709625095</c:v>
                </c:pt>
                <c:pt idx="2">
                  <c:v>40.407636160667835</c:v>
                </c:pt>
                <c:pt idx="3">
                  <c:v>38.015072329381503</c:v>
                </c:pt>
                <c:pt idx="4">
                  <c:v>13.866741246484189</c:v>
                </c:pt>
              </c:numCache>
            </c:numRef>
          </c:val>
          <c:extLst>
            <c:ext xmlns:c16="http://schemas.microsoft.com/office/drawing/2014/chart" uri="{C3380CC4-5D6E-409C-BE32-E72D297353CC}">
              <c16:uniqueId val="{00000001-1080-4419-990B-5EBFF05165CF}"/>
            </c:ext>
          </c:extLst>
        </c:ser>
        <c:ser>
          <c:idx val="2"/>
          <c:order val="2"/>
          <c:tx>
            <c:strRef>
              <c:f>MICS15!$B$224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MICS15!$M$221:$Q$221</c:f>
              <c:strCache>
                <c:ptCount val="5"/>
                <c:pt idx="0">
                  <c:v>Poorest</c:v>
                </c:pt>
                <c:pt idx="1">
                  <c:v>Poor</c:v>
                </c:pt>
                <c:pt idx="2">
                  <c:v>Middle</c:v>
                </c:pt>
                <c:pt idx="3">
                  <c:v>Rich</c:v>
                </c:pt>
                <c:pt idx="4">
                  <c:v>Richest</c:v>
                </c:pt>
              </c:strCache>
            </c:strRef>
          </c:cat>
          <c:val>
            <c:numRef>
              <c:f>MICS15!$M$224:$Q$224</c:f>
              <c:numCache>
                <c:formatCode>###0.0</c:formatCode>
                <c:ptCount val="5"/>
                <c:pt idx="0">
                  <c:v>30.949730501620472</c:v>
                </c:pt>
                <c:pt idx="1">
                  <c:v>29.572921122399865</c:v>
                </c:pt>
                <c:pt idx="2">
                  <c:v>23.791351485367667</c:v>
                </c:pt>
                <c:pt idx="3">
                  <c:v>22.008927204292796</c:v>
                </c:pt>
                <c:pt idx="4">
                  <c:v>18.79274312878227</c:v>
                </c:pt>
              </c:numCache>
            </c:numRef>
          </c:val>
          <c:extLst>
            <c:ext xmlns:c16="http://schemas.microsoft.com/office/drawing/2014/chart" uri="{C3380CC4-5D6E-409C-BE32-E72D297353CC}">
              <c16:uniqueId val="{00000002-1080-4419-990B-5EBFF05165CF}"/>
            </c:ext>
          </c:extLst>
        </c:ser>
        <c:dLbls>
          <c:showLegendKey val="0"/>
          <c:showVal val="0"/>
          <c:showCatName val="0"/>
          <c:showSerName val="0"/>
          <c:showPercent val="0"/>
          <c:showBubbleSize val="0"/>
        </c:dLbls>
        <c:gapWidth val="50"/>
        <c:overlap val="100"/>
        <c:axId val="331569792"/>
        <c:axId val="331592064"/>
      </c:barChart>
      <c:catAx>
        <c:axId val="331569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92064"/>
        <c:crosses val="autoZero"/>
        <c:auto val="1"/>
        <c:lblAlgn val="ctr"/>
        <c:lblOffset val="100"/>
        <c:tickLblSkip val="1"/>
        <c:tickMarkSkip val="1"/>
        <c:noMultiLvlLbl val="0"/>
      </c:catAx>
      <c:valAx>
        <c:axId val="331592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69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MICS15!$R$221:$Y$221</c:f>
              <c:strCache>
                <c:ptCount val="8"/>
                <c:pt idx="0">
                  <c:v>Bamako</c:v>
                </c:pt>
                <c:pt idx="1">
                  <c:v>Gao</c:v>
                </c:pt>
                <c:pt idx="2">
                  <c:v>Kayes</c:v>
                </c:pt>
                <c:pt idx="3">
                  <c:v>Koulikoro</c:v>
                </c:pt>
                <c:pt idx="4">
                  <c:v>Mopti</c:v>
                </c:pt>
                <c:pt idx="5">
                  <c:v>Ségou</c:v>
                </c:pt>
                <c:pt idx="6">
                  <c:v>Sikasso</c:v>
                </c:pt>
                <c:pt idx="7">
                  <c:v>Tombouctou</c:v>
                </c:pt>
              </c:strCache>
            </c:strRef>
          </c:cat>
          <c:val>
            <c:numRef>
              <c:f>MICS15!$R$222:$Y$222</c:f>
              <c:numCache>
                <c:formatCode>###0.0</c:formatCode>
                <c:ptCount val="8"/>
                <c:pt idx="0">
                  <c:v>79.505132970334429</c:v>
                </c:pt>
                <c:pt idx="1">
                  <c:v>66.817630314971183</c:v>
                </c:pt>
                <c:pt idx="2">
                  <c:v>35.024463339068141</c:v>
                </c:pt>
                <c:pt idx="3">
                  <c:v>60.464022962824203</c:v>
                </c:pt>
                <c:pt idx="4">
                  <c:v>40.449887748835842</c:v>
                </c:pt>
                <c:pt idx="5">
                  <c:v>34.395855985321475</c:v>
                </c:pt>
                <c:pt idx="6">
                  <c:v>56.405816247245902</c:v>
                </c:pt>
                <c:pt idx="7">
                  <c:v>91.401041607112603</c:v>
                </c:pt>
              </c:numCache>
            </c:numRef>
          </c:val>
          <c:extLst>
            <c:ext xmlns:c16="http://schemas.microsoft.com/office/drawing/2014/chart" uri="{C3380CC4-5D6E-409C-BE32-E72D297353CC}">
              <c16:uniqueId val="{00000000-08C0-40C1-860F-085D1AC49864}"/>
            </c:ext>
          </c:extLst>
        </c:ser>
        <c:ser>
          <c:idx val="1"/>
          <c:order val="1"/>
          <c:tx>
            <c:strRef>
              <c:f>MICS15!$B$223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MICS15!$R$221:$Y$221</c:f>
              <c:strCache>
                <c:ptCount val="8"/>
                <c:pt idx="0">
                  <c:v>Bamako</c:v>
                </c:pt>
                <c:pt idx="1">
                  <c:v>Gao</c:v>
                </c:pt>
                <c:pt idx="2">
                  <c:v>Kayes</c:v>
                </c:pt>
                <c:pt idx="3">
                  <c:v>Koulikoro</c:v>
                </c:pt>
                <c:pt idx="4">
                  <c:v>Mopti</c:v>
                </c:pt>
                <c:pt idx="5">
                  <c:v>Ségou</c:v>
                </c:pt>
                <c:pt idx="6">
                  <c:v>Sikasso</c:v>
                </c:pt>
                <c:pt idx="7">
                  <c:v>Tombouctou</c:v>
                </c:pt>
              </c:strCache>
            </c:strRef>
          </c:cat>
          <c:val>
            <c:numRef>
              <c:f>MICS15!$R$223:$Y$223</c:f>
              <c:numCache>
                <c:formatCode>###0.0</c:formatCode>
                <c:ptCount val="8"/>
                <c:pt idx="0">
                  <c:v>9.8399460974223718</c:v>
                </c:pt>
                <c:pt idx="1">
                  <c:v>24.331869384350135</c:v>
                </c:pt>
                <c:pt idx="2">
                  <c:v>36.961888914486671</c:v>
                </c:pt>
                <c:pt idx="3">
                  <c:v>15.407007185992558</c:v>
                </c:pt>
                <c:pt idx="4">
                  <c:v>21.918069983076649</c:v>
                </c:pt>
                <c:pt idx="5">
                  <c:v>48.911456275004006</c:v>
                </c:pt>
                <c:pt idx="6">
                  <c:v>24.27666428241962</c:v>
                </c:pt>
                <c:pt idx="7">
                  <c:v>0</c:v>
                </c:pt>
              </c:numCache>
            </c:numRef>
          </c:val>
          <c:extLst>
            <c:ext xmlns:c16="http://schemas.microsoft.com/office/drawing/2014/chart" uri="{C3380CC4-5D6E-409C-BE32-E72D297353CC}">
              <c16:uniqueId val="{00000001-08C0-40C1-860F-085D1AC49864}"/>
            </c:ext>
          </c:extLst>
        </c:ser>
        <c:ser>
          <c:idx val="2"/>
          <c:order val="2"/>
          <c:tx>
            <c:strRef>
              <c:f>MICS15!$B$224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MICS15!$R$221:$Y$221</c:f>
              <c:strCache>
                <c:ptCount val="8"/>
                <c:pt idx="0">
                  <c:v>Bamako</c:v>
                </c:pt>
                <c:pt idx="1">
                  <c:v>Gao</c:v>
                </c:pt>
                <c:pt idx="2">
                  <c:v>Kayes</c:v>
                </c:pt>
                <c:pt idx="3">
                  <c:v>Koulikoro</c:v>
                </c:pt>
                <c:pt idx="4">
                  <c:v>Mopti</c:v>
                </c:pt>
                <c:pt idx="5">
                  <c:v>Ségou</c:v>
                </c:pt>
                <c:pt idx="6">
                  <c:v>Sikasso</c:v>
                </c:pt>
                <c:pt idx="7">
                  <c:v>Tombouctou</c:v>
                </c:pt>
              </c:strCache>
            </c:strRef>
          </c:cat>
          <c:val>
            <c:numRef>
              <c:f>MICS15!$R$224:$Y$224</c:f>
              <c:numCache>
                <c:formatCode>###0.0</c:formatCode>
                <c:ptCount val="8"/>
                <c:pt idx="0">
                  <c:v>10.654920932243199</c:v>
                </c:pt>
                <c:pt idx="1">
                  <c:v>8.8505003006786822</c:v>
                </c:pt>
                <c:pt idx="2">
                  <c:v>28.01364774644518</c:v>
                </c:pt>
                <c:pt idx="3">
                  <c:v>24.128969851183239</c:v>
                </c:pt>
                <c:pt idx="4">
                  <c:v>37.63204226808751</c:v>
                </c:pt>
                <c:pt idx="5">
                  <c:v>16.692687739674518</c:v>
                </c:pt>
                <c:pt idx="6">
                  <c:v>19.317519470334478</c:v>
                </c:pt>
                <c:pt idx="7">
                  <c:v>12.306250999230587</c:v>
                </c:pt>
              </c:numCache>
            </c:numRef>
          </c:val>
          <c:extLst>
            <c:ext xmlns:c16="http://schemas.microsoft.com/office/drawing/2014/chart" uri="{C3380CC4-5D6E-409C-BE32-E72D297353CC}">
              <c16:uniqueId val="{00000002-08C0-40C1-860F-085D1AC49864}"/>
            </c:ext>
          </c:extLst>
        </c:ser>
        <c:dLbls>
          <c:showLegendKey val="0"/>
          <c:showVal val="0"/>
          <c:showCatName val="0"/>
          <c:showSerName val="0"/>
          <c:showPercent val="0"/>
          <c:showBubbleSize val="0"/>
        </c:dLbls>
        <c:gapWidth val="50"/>
        <c:overlap val="100"/>
        <c:axId val="331611136"/>
        <c:axId val="331793152"/>
      </c:barChart>
      <c:catAx>
        <c:axId val="331611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93152"/>
        <c:crosses val="autoZero"/>
        <c:auto val="1"/>
        <c:lblAlgn val="ctr"/>
        <c:lblOffset val="100"/>
        <c:tickLblSkip val="1"/>
        <c:tickMarkSkip val="1"/>
        <c:noMultiLvlLbl val="0"/>
      </c:catAx>
      <c:valAx>
        <c:axId val="331793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611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MICS15!$C$221:$G$221</c:f>
              <c:strCache>
                <c:ptCount val="5"/>
                <c:pt idx="0">
                  <c:v>Poorest</c:v>
                </c:pt>
                <c:pt idx="1">
                  <c:v>Poor</c:v>
                </c:pt>
                <c:pt idx="2">
                  <c:v>Middle</c:v>
                </c:pt>
                <c:pt idx="3">
                  <c:v>Rich</c:v>
                </c:pt>
                <c:pt idx="4">
                  <c:v>Richest</c:v>
                </c:pt>
              </c:strCache>
            </c:strRef>
          </c:cat>
          <c:val>
            <c:numRef>
              <c:f>MICS15!$C$222:$G$222</c:f>
              <c:numCache>
                <c:formatCode>###0.0</c:formatCode>
                <c:ptCount val="5"/>
                <c:pt idx="0">
                  <c:v>31.944922325314078</c:v>
                </c:pt>
                <c:pt idx="1">
                  <c:v>34.181709699825142</c:v>
                </c:pt>
                <c:pt idx="2">
                  <c:v>35.219944189394518</c:v>
                </c:pt>
                <c:pt idx="3">
                  <c:v>56.679342773797572</c:v>
                </c:pt>
                <c:pt idx="4">
                  <c:v>78.659450671871369</c:v>
                </c:pt>
              </c:numCache>
            </c:numRef>
          </c:val>
          <c:extLst>
            <c:ext xmlns:c16="http://schemas.microsoft.com/office/drawing/2014/chart" uri="{C3380CC4-5D6E-409C-BE32-E72D297353CC}">
              <c16:uniqueId val="{00000000-6797-470A-928C-24D8663D6B13}"/>
            </c:ext>
          </c:extLst>
        </c:ser>
        <c:ser>
          <c:idx val="1"/>
          <c:order val="1"/>
          <c:tx>
            <c:strRef>
              <c:f>MICS15!$B$223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MICS15!$C$221:$G$221</c:f>
              <c:strCache>
                <c:ptCount val="5"/>
                <c:pt idx="0">
                  <c:v>Poorest</c:v>
                </c:pt>
                <c:pt idx="1">
                  <c:v>Poor</c:v>
                </c:pt>
                <c:pt idx="2">
                  <c:v>Middle</c:v>
                </c:pt>
                <c:pt idx="3">
                  <c:v>Rich</c:v>
                </c:pt>
                <c:pt idx="4">
                  <c:v>Richest</c:v>
                </c:pt>
              </c:strCache>
            </c:strRef>
          </c:cat>
          <c:val>
            <c:numRef>
              <c:f>MICS15!$C$223:$G$223</c:f>
              <c:numCache>
                <c:formatCode>###0.0</c:formatCode>
                <c:ptCount val="5"/>
                <c:pt idx="0">
                  <c:v>37.884822684633605</c:v>
                </c:pt>
                <c:pt idx="1">
                  <c:v>39.106924693524967</c:v>
                </c:pt>
                <c:pt idx="2">
                  <c:v>43.150580210594448</c:v>
                </c:pt>
                <c:pt idx="3">
                  <c:v>23.393766957821828</c:v>
                </c:pt>
                <c:pt idx="4">
                  <c:v>9.7906102498579646</c:v>
                </c:pt>
              </c:numCache>
            </c:numRef>
          </c:val>
          <c:extLst>
            <c:ext xmlns:c16="http://schemas.microsoft.com/office/drawing/2014/chart" uri="{C3380CC4-5D6E-409C-BE32-E72D297353CC}">
              <c16:uniqueId val="{00000001-6797-470A-928C-24D8663D6B13}"/>
            </c:ext>
          </c:extLst>
        </c:ser>
        <c:ser>
          <c:idx val="2"/>
          <c:order val="2"/>
          <c:tx>
            <c:strRef>
              <c:f>MICS15!$B$224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MICS15!$C$221:$G$221</c:f>
              <c:strCache>
                <c:ptCount val="5"/>
                <c:pt idx="0">
                  <c:v>Poorest</c:v>
                </c:pt>
                <c:pt idx="1">
                  <c:v>Poor</c:v>
                </c:pt>
                <c:pt idx="2">
                  <c:v>Middle</c:v>
                </c:pt>
                <c:pt idx="3">
                  <c:v>Rich</c:v>
                </c:pt>
                <c:pt idx="4">
                  <c:v>Richest</c:v>
                </c:pt>
              </c:strCache>
            </c:strRef>
          </c:cat>
          <c:val>
            <c:numRef>
              <c:f>MICS15!$C$224:$G$224</c:f>
              <c:numCache>
                <c:formatCode>###0.0</c:formatCode>
                <c:ptCount val="5"/>
                <c:pt idx="0">
                  <c:v>30.17025499005231</c:v>
                </c:pt>
                <c:pt idx="1">
                  <c:v>26.711365606649885</c:v>
                </c:pt>
                <c:pt idx="2">
                  <c:v>21.629475600011041</c:v>
                </c:pt>
                <c:pt idx="3">
                  <c:v>19.9268902683806</c:v>
                </c:pt>
                <c:pt idx="4">
                  <c:v>11.549939078270667</c:v>
                </c:pt>
              </c:numCache>
            </c:numRef>
          </c:val>
          <c:extLst>
            <c:ext xmlns:c16="http://schemas.microsoft.com/office/drawing/2014/chart" uri="{C3380CC4-5D6E-409C-BE32-E72D297353CC}">
              <c16:uniqueId val="{00000002-6797-470A-928C-24D8663D6B13}"/>
            </c:ext>
          </c:extLst>
        </c:ser>
        <c:dLbls>
          <c:showLegendKey val="0"/>
          <c:showVal val="0"/>
          <c:showCatName val="0"/>
          <c:showSerName val="0"/>
          <c:showPercent val="0"/>
          <c:showBubbleSize val="0"/>
        </c:dLbls>
        <c:gapWidth val="50"/>
        <c:overlap val="100"/>
        <c:axId val="336653696"/>
        <c:axId val="336725120"/>
      </c:barChart>
      <c:catAx>
        <c:axId val="336653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25120"/>
        <c:crosses val="autoZero"/>
        <c:auto val="1"/>
        <c:lblAlgn val="ctr"/>
        <c:lblOffset val="100"/>
        <c:tickLblSkip val="1"/>
        <c:tickMarkSkip val="1"/>
        <c:noMultiLvlLbl val="0"/>
      </c:catAx>
      <c:valAx>
        <c:axId val="336725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53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MICS15!$H$15:$L$15</c:f>
              <c:strCache>
                <c:ptCount val="5"/>
                <c:pt idx="0">
                  <c:v>Poorest</c:v>
                </c:pt>
                <c:pt idx="1">
                  <c:v>Poor</c:v>
                </c:pt>
                <c:pt idx="2">
                  <c:v>Middle</c:v>
                </c:pt>
                <c:pt idx="3">
                  <c:v>Rich</c:v>
                </c:pt>
                <c:pt idx="4">
                  <c:v>Richest</c:v>
                </c:pt>
              </c:strCache>
            </c:strRef>
          </c:cat>
          <c:val>
            <c:numRef>
              <c:f>MICS15!$H$18:$L$18</c:f>
              <c:numCache>
                <c:formatCode>###0.0</c:formatCode>
                <c:ptCount val="5"/>
                <c:pt idx="0">
                  <c:v>73.015331553341653</c:v>
                </c:pt>
                <c:pt idx="1">
                  <c:v>88.778457653038899</c:v>
                </c:pt>
                <c:pt idx="2">
                  <c:v>94.55583206247907</c:v>
                </c:pt>
                <c:pt idx="3">
                  <c:v>94.817202459227076</c:v>
                </c:pt>
                <c:pt idx="4">
                  <c:v>98.503481535802081</c:v>
                </c:pt>
              </c:numCache>
            </c:numRef>
          </c:val>
          <c:extLst>
            <c:ext xmlns:c16="http://schemas.microsoft.com/office/drawing/2014/chart" uri="{C3380CC4-5D6E-409C-BE32-E72D297353CC}">
              <c16:uniqueId val="{00000000-7C3B-4A0B-88D3-5265D8C3D628}"/>
            </c:ext>
          </c:extLst>
        </c:ser>
        <c:ser>
          <c:idx val="1"/>
          <c:order val="1"/>
          <c:tx>
            <c:strRef>
              <c:f>MICS15!$B$19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MICS15!$H$15:$L$15</c:f>
              <c:strCache>
                <c:ptCount val="5"/>
                <c:pt idx="0">
                  <c:v>Poorest</c:v>
                </c:pt>
                <c:pt idx="1">
                  <c:v>Poor</c:v>
                </c:pt>
                <c:pt idx="2">
                  <c:v>Middle</c:v>
                </c:pt>
                <c:pt idx="3">
                  <c:v>Rich</c:v>
                </c:pt>
                <c:pt idx="4">
                  <c:v>Richest</c:v>
                </c:pt>
              </c:strCache>
            </c:strRef>
          </c:cat>
          <c:val>
            <c:numRef>
              <c:f>MICS15!$H$19:$L$19</c:f>
              <c:numCache>
                <c:formatCode>###0.0</c:formatCode>
                <c:ptCount val="5"/>
                <c:pt idx="0">
                  <c:v>2.5956078690331488</c:v>
                </c:pt>
                <c:pt idx="1">
                  <c:v>5.2778740113117513</c:v>
                </c:pt>
                <c:pt idx="2">
                  <c:v>4.4553329614097956</c:v>
                </c:pt>
                <c:pt idx="3">
                  <c:v>3.7461323021420805</c:v>
                </c:pt>
                <c:pt idx="4">
                  <c:v>1.4965184641980083</c:v>
                </c:pt>
              </c:numCache>
            </c:numRef>
          </c:val>
          <c:extLst>
            <c:ext xmlns:c16="http://schemas.microsoft.com/office/drawing/2014/chart" uri="{C3380CC4-5D6E-409C-BE32-E72D297353CC}">
              <c16:uniqueId val="{00000001-7C3B-4A0B-88D3-5265D8C3D628}"/>
            </c:ext>
          </c:extLst>
        </c:ser>
        <c:ser>
          <c:idx val="2"/>
          <c:order val="2"/>
          <c:tx>
            <c:strRef>
              <c:f>MICS15!$B$20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MICS15!$H$15:$L$15</c:f>
              <c:strCache>
                <c:ptCount val="5"/>
                <c:pt idx="0">
                  <c:v>Poorest</c:v>
                </c:pt>
                <c:pt idx="1">
                  <c:v>Poor</c:v>
                </c:pt>
                <c:pt idx="2">
                  <c:v>Middle</c:v>
                </c:pt>
                <c:pt idx="3">
                  <c:v>Rich</c:v>
                </c:pt>
                <c:pt idx="4">
                  <c:v>Richest</c:v>
                </c:pt>
              </c:strCache>
            </c:strRef>
          </c:cat>
          <c:val>
            <c:numRef>
              <c:f>MICS15!$H$20:$L$20</c:f>
              <c:numCache>
                <c:formatCode>###0.0</c:formatCode>
                <c:ptCount val="5"/>
                <c:pt idx="0">
                  <c:v>22.73132126672019</c:v>
                </c:pt>
                <c:pt idx="1">
                  <c:v>5.9436683356493498</c:v>
                </c:pt>
                <c:pt idx="2">
                  <c:v>0.9888349761111348</c:v>
                </c:pt>
                <c:pt idx="3">
                  <c:v>1.4366652386308436</c:v>
                </c:pt>
                <c:pt idx="4">
                  <c:v>-8.9039886574937555E-14</c:v>
                </c:pt>
              </c:numCache>
            </c:numRef>
          </c:val>
          <c:extLst>
            <c:ext xmlns:c16="http://schemas.microsoft.com/office/drawing/2014/chart" uri="{C3380CC4-5D6E-409C-BE32-E72D297353CC}">
              <c16:uniqueId val="{00000002-7C3B-4A0B-88D3-5265D8C3D628}"/>
            </c:ext>
          </c:extLst>
        </c:ser>
        <c:ser>
          <c:idx val="3"/>
          <c:order val="3"/>
          <c:tx>
            <c:strRef>
              <c:f>MICS15!$B$21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MICS15!$H$15:$L$15</c:f>
              <c:strCache>
                <c:ptCount val="5"/>
                <c:pt idx="0">
                  <c:v>Poorest</c:v>
                </c:pt>
                <c:pt idx="1">
                  <c:v>Poor</c:v>
                </c:pt>
                <c:pt idx="2">
                  <c:v>Middle</c:v>
                </c:pt>
                <c:pt idx="3">
                  <c:v>Rich</c:v>
                </c:pt>
                <c:pt idx="4">
                  <c:v>Richest</c:v>
                </c:pt>
              </c:strCache>
            </c:strRef>
          </c:cat>
          <c:val>
            <c:numRef>
              <c:f>MICS15!$H$21:$L$21</c:f>
              <c:numCache>
                <c:formatCode>###0.0</c:formatCode>
                <c:ptCount val="5"/>
                <c:pt idx="0">
                  <c:v>1.6577393109050087</c:v>
                </c:pt>
                <c:pt idx="1">
                  <c:v>0</c:v>
                </c:pt>
                <c:pt idx="2">
                  <c:v>0</c:v>
                </c:pt>
                <c:pt idx="3">
                  <c:v>0</c:v>
                </c:pt>
                <c:pt idx="4">
                  <c:v>0</c:v>
                </c:pt>
              </c:numCache>
            </c:numRef>
          </c:val>
          <c:extLst>
            <c:ext xmlns:c16="http://schemas.microsoft.com/office/drawing/2014/chart" uri="{C3380CC4-5D6E-409C-BE32-E72D297353CC}">
              <c16:uniqueId val="{00000003-7C3B-4A0B-88D3-5265D8C3D628}"/>
            </c:ext>
          </c:extLst>
        </c:ser>
        <c:dLbls>
          <c:showLegendKey val="0"/>
          <c:showVal val="0"/>
          <c:showCatName val="0"/>
          <c:showSerName val="0"/>
          <c:showPercent val="0"/>
          <c:showBubbleSize val="0"/>
        </c:dLbls>
        <c:gapWidth val="50"/>
        <c:overlap val="100"/>
        <c:axId val="336827520"/>
        <c:axId val="336829056"/>
      </c:barChart>
      <c:catAx>
        <c:axId val="336827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829056"/>
        <c:crosses val="autoZero"/>
        <c:auto val="1"/>
        <c:lblAlgn val="ctr"/>
        <c:lblOffset val="100"/>
        <c:tickLblSkip val="1"/>
        <c:tickMarkSkip val="1"/>
        <c:noMultiLvlLbl val="0"/>
      </c:catAx>
      <c:valAx>
        <c:axId val="336829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827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MICS15!$H$121:$L$121</c:f>
              <c:strCache>
                <c:ptCount val="5"/>
                <c:pt idx="0">
                  <c:v>Poorest</c:v>
                </c:pt>
                <c:pt idx="1">
                  <c:v>Poor</c:v>
                </c:pt>
                <c:pt idx="2">
                  <c:v>Middle</c:v>
                </c:pt>
                <c:pt idx="3">
                  <c:v>Rich</c:v>
                </c:pt>
                <c:pt idx="4">
                  <c:v>Richest</c:v>
                </c:pt>
              </c:strCache>
            </c:strRef>
          </c:cat>
          <c:val>
            <c:numRef>
              <c:f>MICS15!$H$124:$L$124</c:f>
              <c:numCache>
                <c:formatCode>###0.0</c:formatCode>
                <c:ptCount val="5"/>
                <c:pt idx="0">
                  <c:v>27.134244442943213</c:v>
                </c:pt>
                <c:pt idx="1">
                  <c:v>44.500536527751336</c:v>
                </c:pt>
                <c:pt idx="2">
                  <c:v>50.945839478551569</c:v>
                </c:pt>
                <c:pt idx="3">
                  <c:v>59.899911489936684</c:v>
                </c:pt>
                <c:pt idx="4">
                  <c:v>81.527282308124484</c:v>
                </c:pt>
              </c:numCache>
            </c:numRef>
          </c:val>
          <c:extLst>
            <c:ext xmlns:c16="http://schemas.microsoft.com/office/drawing/2014/chart" uri="{C3380CC4-5D6E-409C-BE32-E72D297353CC}">
              <c16:uniqueId val="{00000000-87B1-4F05-8ED7-5A73C3594310}"/>
            </c:ext>
          </c:extLst>
        </c:ser>
        <c:ser>
          <c:idx val="1"/>
          <c:order val="1"/>
          <c:tx>
            <c:strRef>
              <c:f>MICS15!$B$125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MICS15!$H$121:$L$121</c:f>
              <c:strCache>
                <c:ptCount val="5"/>
                <c:pt idx="0">
                  <c:v>Poorest</c:v>
                </c:pt>
                <c:pt idx="1">
                  <c:v>Poor</c:v>
                </c:pt>
                <c:pt idx="2">
                  <c:v>Middle</c:v>
                </c:pt>
                <c:pt idx="3">
                  <c:v>Rich</c:v>
                </c:pt>
                <c:pt idx="4">
                  <c:v>Richest</c:v>
                </c:pt>
              </c:strCache>
            </c:strRef>
          </c:cat>
          <c:val>
            <c:numRef>
              <c:f>MICS15!$H$125:$L$125</c:f>
              <c:numCache>
                <c:formatCode>###0.0</c:formatCode>
                <c:ptCount val="5"/>
                <c:pt idx="0">
                  <c:v>18.310740577418734</c:v>
                </c:pt>
                <c:pt idx="1">
                  <c:v>36.688027383709844</c:v>
                </c:pt>
                <c:pt idx="2">
                  <c:v>38.78511433739677</c:v>
                </c:pt>
                <c:pt idx="3">
                  <c:v>34.861698602088339</c:v>
                </c:pt>
                <c:pt idx="4">
                  <c:v>17.030243198707883</c:v>
                </c:pt>
              </c:numCache>
            </c:numRef>
          </c:val>
          <c:extLst>
            <c:ext xmlns:c16="http://schemas.microsoft.com/office/drawing/2014/chart" uri="{C3380CC4-5D6E-409C-BE32-E72D297353CC}">
              <c16:uniqueId val="{00000001-87B1-4F05-8ED7-5A73C3594310}"/>
            </c:ext>
          </c:extLst>
        </c:ser>
        <c:ser>
          <c:idx val="2"/>
          <c:order val="2"/>
          <c:tx>
            <c:strRef>
              <c:f>MICS15!$B$126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MICS15!$H$121:$L$121</c:f>
              <c:strCache>
                <c:ptCount val="5"/>
                <c:pt idx="0">
                  <c:v>Poorest</c:v>
                </c:pt>
                <c:pt idx="1">
                  <c:v>Poor</c:v>
                </c:pt>
                <c:pt idx="2">
                  <c:v>Middle</c:v>
                </c:pt>
                <c:pt idx="3">
                  <c:v>Rich</c:v>
                </c:pt>
                <c:pt idx="4">
                  <c:v>Richest</c:v>
                </c:pt>
              </c:strCache>
            </c:strRef>
          </c:cat>
          <c:val>
            <c:numRef>
              <c:f>MICS15!$H$126:$L$126</c:f>
              <c:numCache>
                <c:formatCode>###0.0</c:formatCode>
                <c:ptCount val="5"/>
                <c:pt idx="0">
                  <c:v>52.242761455107868</c:v>
                </c:pt>
                <c:pt idx="1">
                  <c:v>17.943726208295121</c:v>
                </c:pt>
                <c:pt idx="2">
                  <c:v>10.01004899614596</c:v>
                </c:pt>
                <c:pt idx="3">
                  <c:v>5.2383899079749767</c:v>
                </c:pt>
                <c:pt idx="4">
                  <c:v>1.4424744931676337</c:v>
                </c:pt>
              </c:numCache>
            </c:numRef>
          </c:val>
          <c:extLst>
            <c:ext xmlns:c16="http://schemas.microsoft.com/office/drawing/2014/chart" uri="{C3380CC4-5D6E-409C-BE32-E72D297353CC}">
              <c16:uniqueId val="{00000002-87B1-4F05-8ED7-5A73C3594310}"/>
            </c:ext>
          </c:extLst>
        </c:ser>
        <c:ser>
          <c:idx val="3"/>
          <c:order val="3"/>
          <c:tx>
            <c:strRef>
              <c:f>MICS15!$B$127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MICS15!$H$121:$L$121</c:f>
              <c:strCache>
                <c:ptCount val="5"/>
                <c:pt idx="0">
                  <c:v>Poorest</c:v>
                </c:pt>
                <c:pt idx="1">
                  <c:v>Poor</c:v>
                </c:pt>
                <c:pt idx="2">
                  <c:v>Middle</c:v>
                </c:pt>
                <c:pt idx="3">
                  <c:v>Rich</c:v>
                </c:pt>
                <c:pt idx="4">
                  <c:v>Richest</c:v>
                </c:pt>
              </c:strCache>
            </c:strRef>
          </c:cat>
          <c:val>
            <c:numRef>
              <c:f>MICS15!$H$127:$L$127</c:f>
              <c:numCache>
                <c:formatCode>###0.0</c:formatCode>
                <c:ptCount val="5"/>
                <c:pt idx="0">
                  <c:v>2.3122535245301834</c:v>
                </c:pt>
                <c:pt idx="1">
                  <c:v>0.86770988024369877</c:v>
                </c:pt>
                <c:pt idx="2">
                  <c:v>0.25899718790570087</c:v>
                </c:pt>
                <c:pt idx="3">
                  <c:v>0</c:v>
                </c:pt>
                <c:pt idx="4">
                  <c:v>0</c:v>
                </c:pt>
              </c:numCache>
            </c:numRef>
          </c:val>
          <c:extLst>
            <c:ext xmlns:c16="http://schemas.microsoft.com/office/drawing/2014/chart" uri="{C3380CC4-5D6E-409C-BE32-E72D297353CC}">
              <c16:uniqueId val="{00000003-87B1-4F05-8ED7-5A73C3594310}"/>
            </c:ext>
          </c:extLst>
        </c:ser>
        <c:dLbls>
          <c:showLegendKey val="0"/>
          <c:showVal val="0"/>
          <c:showCatName val="0"/>
          <c:showSerName val="0"/>
          <c:showPercent val="0"/>
          <c:showBubbleSize val="0"/>
        </c:dLbls>
        <c:gapWidth val="50"/>
        <c:overlap val="100"/>
        <c:axId val="337046144"/>
        <c:axId val="337047936"/>
      </c:barChart>
      <c:catAx>
        <c:axId val="337046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47936"/>
        <c:crosses val="autoZero"/>
        <c:auto val="1"/>
        <c:lblAlgn val="ctr"/>
        <c:lblOffset val="100"/>
        <c:tickLblSkip val="1"/>
        <c:tickMarkSkip val="1"/>
        <c:noMultiLvlLbl val="0"/>
      </c:catAx>
      <c:valAx>
        <c:axId val="337047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46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MICS15!$H$221:$L$221</c:f>
              <c:strCache>
                <c:ptCount val="5"/>
                <c:pt idx="0">
                  <c:v>Poorest</c:v>
                </c:pt>
                <c:pt idx="1">
                  <c:v>Poor</c:v>
                </c:pt>
                <c:pt idx="2">
                  <c:v>Middle</c:v>
                </c:pt>
                <c:pt idx="3">
                  <c:v>Rich</c:v>
                </c:pt>
                <c:pt idx="4">
                  <c:v>Richest</c:v>
                </c:pt>
              </c:strCache>
            </c:strRef>
          </c:cat>
          <c:val>
            <c:numRef>
              <c:f>MICS15!$H$222:$L$222</c:f>
              <c:numCache>
                <c:formatCode>###0.0</c:formatCode>
                <c:ptCount val="5"/>
                <c:pt idx="0">
                  <c:v>57.614608092700415</c:v>
                </c:pt>
                <c:pt idx="1">
                  <c:v>63.726258162227168</c:v>
                </c:pt>
                <c:pt idx="2">
                  <c:v>73.634691346924626</c:v>
                </c:pt>
                <c:pt idx="3">
                  <c:v>80.848578179533035</c:v>
                </c:pt>
                <c:pt idx="4">
                  <c:v>85.534495192778977</c:v>
                </c:pt>
              </c:numCache>
            </c:numRef>
          </c:val>
          <c:extLst>
            <c:ext xmlns:c16="http://schemas.microsoft.com/office/drawing/2014/chart" uri="{C3380CC4-5D6E-409C-BE32-E72D297353CC}">
              <c16:uniqueId val="{00000000-48AE-4060-AB43-B7D35657F5F1}"/>
            </c:ext>
          </c:extLst>
        </c:ser>
        <c:ser>
          <c:idx val="1"/>
          <c:order val="1"/>
          <c:tx>
            <c:strRef>
              <c:f>MICS15!$B$223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MICS15!$H$221:$L$221</c:f>
              <c:strCache>
                <c:ptCount val="5"/>
                <c:pt idx="0">
                  <c:v>Poorest</c:v>
                </c:pt>
                <c:pt idx="1">
                  <c:v>Poor</c:v>
                </c:pt>
                <c:pt idx="2">
                  <c:v>Middle</c:v>
                </c:pt>
                <c:pt idx="3">
                  <c:v>Rich</c:v>
                </c:pt>
                <c:pt idx="4">
                  <c:v>Richest</c:v>
                </c:pt>
              </c:strCache>
            </c:strRef>
          </c:cat>
          <c:val>
            <c:numRef>
              <c:f>MICS15!$H$223:$L$223</c:f>
              <c:numCache>
                <c:formatCode>###0.0</c:formatCode>
                <c:ptCount val="5"/>
                <c:pt idx="0">
                  <c:v>30.76985885288147</c:v>
                </c:pt>
                <c:pt idx="1">
                  <c:v>21.190926584358067</c:v>
                </c:pt>
                <c:pt idx="2">
                  <c:v>13.790037139317963</c:v>
                </c:pt>
                <c:pt idx="3">
                  <c:v>11.424287561389853</c:v>
                </c:pt>
                <c:pt idx="4">
                  <c:v>7.535660608792969</c:v>
                </c:pt>
              </c:numCache>
            </c:numRef>
          </c:val>
          <c:extLst>
            <c:ext xmlns:c16="http://schemas.microsoft.com/office/drawing/2014/chart" uri="{C3380CC4-5D6E-409C-BE32-E72D297353CC}">
              <c16:uniqueId val="{00000001-48AE-4060-AB43-B7D35657F5F1}"/>
            </c:ext>
          </c:extLst>
        </c:ser>
        <c:ser>
          <c:idx val="2"/>
          <c:order val="2"/>
          <c:tx>
            <c:strRef>
              <c:f>MICS15!$B$224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MICS15!$H$221:$L$221</c:f>
              <c:strCache>
                <c:ptCount val="5"/>
                <c:pt idx="0">
                  <c:v>Poorest</c:v>
                </c:pt>
                <c:pt idx="1">
                  <c:v>Poor</c:v>
                </c:pt>
                <c:pt idx="2">
                  <c:v>Middle</c:v>
                </c:pt>
                <c:pt idx="3">
                  <c:v>Rich</c:v>
                </c:pt>
                <c:pt idx="4">
                  <c:v>Richest</c:v>
                </c:pt>
              </c:strCache>
            </c:strRef>
          </c:cat>
          <c:val>
            <c:numRef>
              <c:f>MICS15!$H$224:$L$224</c:f>
              <c:numCache>
                <c:formatCode>###0.0</c:formatCode>
                <c:ptCount val="5"/>
                <c:pt idx="0">
                  <c:v>11.615533054418115</c:v>
                </c:pt>
                <c:pt idx="1">
                  <c:v>15.082815253414767</c:v>
                </c:pt>
                <c:pt idx="2">
                  <c:v>12.575271513757411</c:v>
                </c:pt>
                <c:pt idx="3">
                  <c:v>7.7271342590771122</c:v>
                </c:pt>
                <c:pt idx="4">
                  <c:v>6.9298441984280545</c:v>
                </c:pt>
              </c:numCache>
            </c:numRef>
          </c:val>
          <c:extLst>
            <c:ext xmlns:c16="http://schemas.microsoft.com/office/drawing/2014/chart" uri="{C3380CC4-5D6E-409C-BE32-E72D297353CC}">
              <c16:uniqueId val="{00000002-48AE-4060-AB43-B7D35657F5F1}"/>
            </c:ext>
          </c:extLst>
        </c:ser>
        <c:dLbls>
          <c:showLegendKey val="0"/>
          <c:showVal val="0"/>
          <c:showCatName val="0"/>
          <c:showSerName val="0"/>
          <c:showPercent val="0"/>
          <c:showBubbleSize val="0"/>
        </c:dLbls>
        <c:gapWidth val="50"/>
        <c:overlap val="100"/>
        <c:axId val="337071104"/>
        <c:axId val="337093376"/>
      </c:barChart>
      <c:catAx>
        <c:axId val="337071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93376"/>
        <c:crosses val="autoZero"/>
        <c:auto val="1"/>
        <c:lblAlgn val="ctr"/>
        <c:lblOffset val="100"/>
        <c:tickLblSkip val="1"/>
        <c:tickMarkSkip val="1"/>
        <c:noMultiLvlLbl val="0"/>
      </c:catAx>
      <c:valAx>
        <c:axId val="337093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71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MICS15!$C$121:$G$121</c:f>
              <c:strCache>
                <c:ptCount val="5"/>
                <c:pt idx="0">
                  <c:v>Poorest</c:v>
                </c:pt>
                <c:pt idx="1">
                  <c:v>Poor</c:v>
                </c:pt>
                <c:pt idx="2">
                  <c:v>Middle</c:v>
                </c:pt>
                <c:pt idx="3">
                  <c:v>Rich</c:v>
                </c:pt>
                <c:pt idx="4">
                  <c:v>Richest</c:v>
                </c:pt>
              </c:strCache>
            </c:strRef>
          </c:cat>
          <c:val>
            <c:numRef>
              <c:f>MICS15!$C$124:$G$124</c:f>
              <c:numCache>
                <c:formatCode>###0.0</c:formatCode>
                <c:ptCount val="5"/>
                <c:pt idx="0">
                  <c:v>17.375499604382778</c:v>
                </c:pt>
                <c:pt idx="1">
                  <c:v>23.248770629194354</c:v>
                </c:pt>
                <c:pt idx="2">
                  <c:v>24.584886281470229</c:v>
                </c:pt>
                <c:pt idx="3">
                  <c:v>36.631087485997654</c:v>
                </c:pt>
                <c:pt idx="4">
                  <c:v>64.504817990834866</c:v>
                </c:pt>
              </c:numCache>
            </c:numRef>
          </c:val>
          <c:extLst>
            <c:ext xmlns:c16="http://schemas.microsoft.com/office/drawing/2014/chart" uri="{C3380CC4-5D6E-409C-BE32-E72D297353CC}">
              <c16:uniqueId val="{00000000-1061-43AB-95F0-55C00231A8BB}"/>
            </c:ext>
          </c:extLst>
        </c:ser>
        <c:ser>
          <c:idx val="1"/>
          <c:order val="1"/>
          <c:tx>
            <c:strRef>
              <c:f>MICS15!$B$125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MICS15!$C$121:$G$121</c:f>
              <c:strCache>
                <c:ptCount val="5"/>
                <c:pt idx="0">
                  <c:v>Poorest</c:v>
                </c:pt>
                <c:pt idx="1">
                  <c:v>Poor</c:v>
                </c:pt>
                <c:pt idx="2">
                  <c:v>Middle</c:v>
                </c:pt>
                <c:pt idx="3">
                  <c:v>Rich</c:v>
                </c:pt>
                <c:pt idx="4">
                  <c:v>Richest</c:v>
                </c:pt>
              </c:strCache>
            </c:strRef>
          </c:cat>
          <c:val>
            <c:numRef>
              <c:f>MICS15!$C$125:$G$125</c:f>
              <c:numCache>
                <c:formatCode>###0.0</c:formatCode>
                <c:ptCount val="5"/>
                <c:pt idx="0">
                  <c:v>2.2289841354870363</c:v>
                </c:pt>
                <c:pt idx="1">
                  <c:v>2.7922687667416177</c:v>
                </c:pt>
                <c:pt idx="2">
                  <c:v>5.3106349723720889</c:v>
                </c:pt>
                <c:pt idx="3">
                  <c:v>14.690849313758301</c:v>
                </c:pt>
                <c:pt idx="4">
                  <c:v>25.292225382459733</c:v>
                </c:pt>
              </c:numCache>
            </c:numRef>
          </c:val>
          <c:extLst>
            <c:ext xmlns:c16="http://schemas.microsoft.com/office/drawing/2014/chart" uri="{C3380CC4-5D6E-409C-BE32-E72D297353CC}">
              <c16:uniqueId val="{00000001-1061-43AB-95F0-55C00231A8BB}"/>
            </c:ext>
          </c:extLst>
        </c:ser>
        <c:ser>
          <c:idx val="2"/>
          <c:order val="2"/>
          <c:tx>
            <c:strRef>
              <c:f>MICS15!$B$126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MICS15!$C$121:$G$121</c:f>
              <c:strCache>
                <c:ptCount val="5"/>
                <c:pt idx="0">
                  <c:v>Poorest</c:v>
                </c:pt>
                <c:pt idx="1">
                  <c:v>Poor</c:v>
                </c:pt>
                <c:pt idx="2">
                  <c:v>Middle</c:v>
                </c:pt>
                <c:pt idx="3">
                  <c:v>Rich</c:v>
                </c:pt>
                <c:pt idx="4">
                  <c:v>Richest</c:v>
                </c:pt>
              </c:strCache>
            </c:strRef>
          </c:cat>
          <c:val>
            <c:numRef>
              <c:f>MICS15!$C$126:$G$126</c:f>
              <c:numCache>
                <c:formatCode>###0.0</c:formatCode>
                <c:ptCount val="5"/>
                <c:pt idx="0">
                  <c:v>46.305115260538415</c:v>
                </c:pt>
                <c:pt idx="1">
                  <c:v>60.182308304635711</c:v>
                </c:pt>
                <c:pt idx="2">
                  <c:v>64.341859272997482</c:v>
                </c:pt>
                <c:pt idx="3">
                  <c:v>46.344141147042627</c:v>
                </c:pt>
                <c:pt idx="4">
                  <c:v>9.9519488914461736</c:v>
                </c:pt>
              </c:numCache>
            </c:numRef>
          </c:val>
          <c:extLst>
            <c:ext xmlns:c16="http://schemas.microsoft.com/office/drawing/2014/chart" uri="{C3380CC4-5D6E-409C-BE32-E72D297353CC}">
              <c16:uniqueId val="{00000002-1061-43AB-95F0-55C00231A8BB}"/>
            </c:ext>
          </c:extLst>
        </c:ser>
        <c:ser>
          <c:idx val="3"/>
          <c:order val="3"/>
          <c:tx>
            <c:strRef>
              <c:f>MICS15!$B$127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MICS15!$C$121:$G$121</c:f>
              <c:strCache>
                <c:ptCount val="5"/>
                <c:pt idx="0">
                  <c:v>Poorest</c:v>
                </c:pt>
                <c:pt idx="1">
                  <c:v>Poor</c:v>
                </c:pt>
                <c:pt idx="2">
                  <c:v>Middle</c:v>
                </c:pt>
                <c:pt idx="3">
                  <c:v>Rich</c:v>
                </c:pt>
                <c:pt idx="4">
                  <c:v>Richest</c:v>
                </c:pt>
              </c:strCache>
            </c:strRef>
          </c:cat>
          <c:val>
            <c:numRef>
              <c:f>MICS15!$C$127:$G$127</c:f>
              <c:numCache>
                <c:formatCode>###0.0</c:formatCode>
                <c:ptCount val="5"/>
                <c:pt idx="0">
                  <c:v>34.090400999591765</c:v>
                </c:pt>
                <c:pt idx="1">
                  <c:v>13.776652299428321</c:v>
                </c:pt>
                <c:pt idx="2">
                  <c:v>5.7626194731602061</c:v>
                </c:pt>
                <c:pt idx="3">
                  <c:v>2.3339220532014164</c:v>
                </c:pt>
                <c:pt idx="4">
                  <c:v>0.25100773525922659</c:v>
                </c:pt>
              </c:numCache>
            </c:numRef>
          </c:val>
          <c:extLst>
            <c:ext xmlns:c16="http://schemas.microsoft.com/office/drawing/2014/chart" uri="{C3380CC4-5D6E-409C-BE32-E72D297353CC}">
              <c16:uniqueId val="{00000003-1061-43AB-95F0-55C00231A8BB}"/>
            </c:ext>
          </c:extLst>
        </c:ser>
        <c:dLbls>
          <c:showLegendKey val="0"/>
          <c:showVal val="0"/>
          <c:showCatName val="0"/>
          <c:showSerName val="0"/>
          <c:showPercent val="0"/>
          <c:showBubbleSize val="0"/>
        </c:dLbls>
        <c:gapWidth val="50"/>
        <c:overlap val="100"/>
        <c:axId val="331499776"/>
        <c:axId val="331534336"/>
      </c:barChart>
      <c:catAx>
        <c:axId val="3314997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34336"/>
        <c:crosses val="autoZero"/>
        <c:auto val="1"/>
        <c:lblAlgn val="ctr"/>
        <c:lblOffset val="100"/>
        <c:tickLblSkip val="1"/>
        <c:tickMarkSkip val="1"/>
        <c:noMultiLvlLbl val="0"/>
      </c:catAx>
      <c:valAx>
        <c:axId val="331534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4997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MICS15!$M$121:$Q$121</c:f>
              <c:strCache>
                <c:ptCount val="5"/>
                <c:pt idx="0">
                  <c:v>Poorest</c:v>
                </c:pt>
                <c:pt idx="1">
                  <c:v>Poor</c:v>
                </c:pt>
                <c:pt idx="2">
                  <c:v>Middle</c:v>
                </c:pt>
                <c:pt idx="3">
                  <c:v>Rich</c:v>
                </c:pt>
                <c:pt idx="4">
                  <c:v>Richest</c:v>
                </c:pt>
              </c:strCache>
            </c:strRef>
          </c:cat>
          <c:val>
            <c:numRef>
              <c:f>MICS15!$M$124:$Q$124</c:f>
              <c:numCache>
                <c:formatCode>###0.0</c:formatCode>
                <c:ptCount val="5"/>
                <c:pt idx="0">
                  <c:v>15.854565871902164</c:v>
                </c:pt>
                <c:pt idx="1">
                  <c:v>23.585493869344351</c:v>
                </c:pt>
                <c:pt idx="2">
                  <c:v>22.82211207065658</c:v>
                </c:pt>
                <c:pt idx="3">
                  <c:v>27.520949196238089</c:v>
                </c:pt>
                <c:pt idx="4">
                  <c:v>50.177763487377725</c:v>
                </c:pt>
              </c:numCache>
            </c:numRef>
          </c:val>
          <c:extLst>
            <c:ext xmlns:c16="http://schemas.microsoft.com/office/drawing/2014/chart" uri="{C3380CC4-5D6E-409C-BE32-E72D297353CC}">
              <c16:uniqueId val="{00000000-FCBB-474A-8321-63EE6F349213}"/>
            </c:ext>
          </c:extLst>
        </c:ser>
        <c:ser>
          <c:idx val="1"/>
          <c:order val="1"/>
          <c:tx>
            <c:strRef>
              <c:f>MICS15!$B$125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MICS15!$M$121:$Q$121</c:f>
              <c:strCache>
                <c:ptCount val="5"/>
                <c:pt idx="0">
                  <c:v>Poorest</c:v>
                </c:pt>
                <c:pt idx="1">
                  <c:v>Poor</c:v>
                </c:pt>
                <c:pt idx="2">
                  <c:v>Middle</c:v>
                </c:pt>
                <c:pt idx="3">
                  <c:v>Rich</c:v>
                </c:pt>
                <c:pt idx="4">
                  <c:v>Richest</c:v>
                </c:pt>
              </c:strCache>
            </c:strRef>
          </c:cat>
          <c:val>
            <c:numRef>
              <c:f>MICS15!$M$125:$Q$125</c:f>
              <c:numCache>
                <c:formatCode>###0.0</c:formatCode>
                <c:ptCount val="5"/>
                <c:pt idx="0">
                  <c:v>1.6123354113187793</c:v>
                </c:pt>
                <c:pt idx="1">
                  <c:v>2.4602770783087844</c:v>
                </c:pt>
                <c:pt idx="2">
                  <c:v>3.1330620513764544</c:v>
                </c:pt>
                <c:pt idx="3">
                  <c:v>6.4579516631476164</c:v>
                </c:pt>
                <c:pt idx="4">
                  <c:v>10.888167809108658</c:v>
                </c:pt>
              </c:numCache>
            </c:numRef>
          </c:val>
          <c:extLst>
            <c:ext xmlns:c16="http://schemas.microsoft.com/office/drawing/2014/chart" uri="{C3380CC4-5D6E-409C-BE32-E72D297353CC}">
              <c16:uniqueId val="{00000001-FCBB-474A-8321-63EE6F349213}"/>
            </c:ext>
          </c:extLst>
        </c:ser>
        <c:ser>
          <c:idx val="2"/>
          <c:order val="2"/>
          <c:tx>
            <c:strRef>
              <c:f>MICS15!$B$126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MICS15!$M$121:$Q$121</c:f>
              <c:strCache>
                <c:ptCount val="5"/>
                <c:pt idx="0">
                  <c:v>Poorest</c:v>
                </c:pt>
                <c:pt idx="1">
                  <c:v>Poor</c:v>
                </c:pt>
                <c:pt idx="2">
                  <c:v>Middle</c:v>
                </c:pt>
                <c:pt idx="3">
                  <c:v>Rich</c:v>
                </c:pt>
                <c:pt idx="4">
                  <c:v>Richest</c:v>
                </c:pt>
              </c:strCache>
            </c:strRef>
          </c:cat>
          <c:val>
            <c:numRef>
              <c:f>MICS15!$M$126:$Q$126</c:f>
              <c:numCache>
                <c:formatCode>###0.0</c:formatCode>
                <c:ptCount val="5"/>
                <c:pt idx="0">
                  <c:v>44.487869950130346</c:v>
                </c:pt>
                <c:pt idx="1">
                  <c:v>55.684034946881582</c:v>
                </c:pt>
                <c:pt idx="2">
                  <c:v>66.527391858465478</c:v>
                </c:pt>
                <c:pt idx="3">
                  <c:v>60.593591422844383</c:v>
                </c:pt>
                <c:pt idx="4">
                  <c:v>37.748208648089353</c:v>
                </c:pt>
              </c:numCache>
            </c:numRef>
          </c:val>
          <c:extLst>
            <c:ext xmlns:c16="http://schemas.microsoft.com/office/drawing/2014/chart" uri="{C3380CC4-5D6E-409C-BE32-E72D297353CC}">
              <c16:uniqueId val="{00000002-FCBB-474A-8321-63EE6F349213}"/>
            </c:ext>
          </c:extLst>
        </c:ser>
        <c:ser>
          <c:idx val="3"/>
          <c:order val="3"/>
          <c:tx>
            <c:strRef>
              <c:f>MICS15!$B$127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MICS15!$M$121:$Q$121</c:f>
              <c:strCache>
                <c:ptCount val="5"/>
                <c:pt idx="0">
                  <c:v>Poorest</c:v>
                </c:pt>
                <c:pt idx="1">
                  <c:v>Poor</c:v>
                </c:pt>
                <c:pt idx="2">
                  <c:v>Middle</c:v>
                </c:pt>
                <c:pt idx="3">
                  <c:v>Rich</c:v>
                </c:pt>
                <c:pt idx="4">
                  <c:v>Richest</c:v>
                </c:pt>
              </c:strCache>
            </c:strRef>
          </c:cat>
          <c:val>
            <c:numRef>
              <c:f>MICS15!$M$127:$Q$127</c:f>
              <c:numCache>
                <c:formatCode>###0.0</c:formatCode>
                <c:ptCount val="5"/>
                <c:pt idx="0">
                  <c:v>38.045228766648705</c:v>
                </c:pt>
                <c:pt idx="1">
                  <c:v>18.270194105465297</c:v>
                </c:pt>
                <c:pt idx="2">
                  <c:v>7.5174340195014997</c:v>
                </c:pt>
                <c:pt idx="3">
                  <c:v>5.4275077177699114</c:v>
                </c:pt>
                <c:pt idx="4">
                  <c:v>1.1858600554242629</c:v>
                </c:pt>
              </c:numCache>
            </c:numRef>
          </c:val>
          <c:extLst>
            <c:ext xmlns:c16="http://schemas.microsoft.com/office/drawing/2014/chart" uri="{C3380CC4-5D6E-409C-BE32-E72D297353CC}">
              <c16:uniqueId val="{00000003-FCBB-474A-8321-63EE6F349213}"/>
            </c:ext>
          </c:extLst>
        </c:ser>
        <c:dLbls>
          <c:showLegendKey val="0"/>
          <c:showVal val="0"/>
          <c:showCatName val="0"/>
          <c:showSerName val="0"/>
          <c:showPercent val="0"/>
          <c:showBubbleSize val="0"/>
        </c:dLbls>
        <c:gapWidth val="50"/>
        <c:overlap val="100"/>
        <c:axId val="331197440"/>
        <c:axId val="331203328"/>
      </c:barChart>
      <c:catAx>
        <c:axId val="3311974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03328"/>
        <c:crosses val="autoZero"/>
        <c:auto val="1"/>
        <c:lblAlgn val="ctr"/>
        <c:lblOffset val="100"/>
        <c:tickLblSkip val="1"/>
        <c:tickMarkSkip val="1"/>
        <c:noMultiLvlLbl val="0"/>
      </c:catAx>
      <c:valAx>
        <c:axId val="331203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974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'DHS18'!$M$18:$Q$18</c:f>
              <c:numCache>
                <c:formatCode>###0.0</c:formatCode>
                <c:ptCount val="5"/>
                <c:pt idx="0">
                  <c:v>41.446529424900696</c:v>
                </c:pt>
                <c:pt idx="1">
                  <c:v>46.089275284217216</c:v>
                </c:pt>
                <c:pt idx="2">
                  <c:v>55.852125249637972</c:v>
                </c:pt>
                <c:pt idx="3">
                  <c:v>65.291341899981035</c:v>
                </c:pt>
                <c:pt idx="4">
                  <c:v>83.001174605874368</c:v>
                </c:pt>
              </c:numCache>
            </c:numRef>
          </c:val>
          <c:extLst>
            <c:ext xmlns:c16="http://schemas.microsoft.com/office/drawing/2014/chart" uri="{C3380CC4-5D6E-409C-BE32-E72D297353CC}">
              <c16:uniqueId val="{00000000-4CF3-4C14-9FB6-E7F26C33E12F}"/>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'DHS18'!$M$19:$Q$19</c:f>
              <c:numCache>
                <c:formatCode>###0.0</c:formatCode>
                <c:ptCount val="5"/>
                <c:pt idx="0">
                  <c:v>5.9966916005451836</c:v>
                </c:pt>
                <c:pt idx="1">
                  <c:v>3.7025080865189444</c:v>
                </c:pt>
                <c:pt idx="2">
                  <c:v>1.9996150325304562</c:v>
                </c:pt>
                <c:pt idx="3">
                  <c:v>2.2627325760881805</c:v>
                </c:pt>
                <c:pt idx="4">
                  <c:v>2.7364047202457993</c:v>
                </c:pt>
              </c:numCache>
            </c:numRef>
          </c:val>
          <c:extLst>
            <c:ext xmlns:c16="http://schemas.microsoft.com/office/drawing/2014/chart" uri="{C3380CC4-5D6E-409C-BE32-E72D297353CC}">
              <c16:uniqueId val="{00000001-4CF3-4C14-9FB6-E7F26C33E12F}"/>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'DHS18'!$M$20:$Q$20</c:f>
              <c:numCache>
                <c:formatCode>###0.0</c:formatCode>
                <c:ptCount val="5"/>
                <c:pt idx="0">
                  <c:v>45.56726125185547</c:v>
                </c:pt>
                <c:pt idx="1">
                  <c:v>47.839746828037057</c:v>
                </c:pt>
                <c:pt idx="2">
                  <c:v>41.041095549089199</c:v>
                </c:pt>
                <c:pt idx="3">
                  <c:v>31.807850380543268</c:v>
                </c:pt>
                <c:pt idx="4">
                  <c:v>13.954282028130732</c:v>
                </c:pt>
              </c:numCache>
            </c:numRef>
          </c:val>
          <c:extLst>
            <c:ext xmlns:c16="http://schemas.microsoft.com/office/drawing/2014/chart" uri="{C3380CC4-5D6E-409C-BE32-E72D297353CC}">
              <c16:uniqueId val="{00000002-4CF3-4C14-9FB6-E7F26C33E12F}"/>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'DHS18'!$M$21:$Q$21</c:f>
              <c:numCache>
                <c:formatCode>###0.0</c:formatCode>
                <c:ptCount val="5"/>
                <c:pt idx="0">
                  <c:v>6.9895177226985128</c:v>
                </c:pt>
                <c:pt idx="1">
                  <c:v>2.3684698012266501</c:v>
                </c:pt>
                <c:pt idx="2">
                  <c:v>1.1071641687423941</c:v>
                </c:pt>
                <c:pt idx="3">
                  <c:v>0.63807514338739324</c:v>
                </c:pt>
                <c:pt idx="4">
                  <c:v>0.30813864574907007</c:v>
                </c:pt>
              </c:numCache>
            </c:numRef>
          </c:val>
          <c:extLst>
            <c:ext xmlns:c16="http://schemas.microsoft.com/office/drawing/2014/chart" uri="{C3380CC4-5D6E-409C-BE32-E72D297353CC}">
              <c16:uniqueId val="{00000003-4CF3-4C14-9FB6-E7F26C33E12F}"/>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'DHS18'!$R$15:$Z$15</c:f>
              <c:strCache>
                <c:ptCount val="9"/>
                <c:pt idx="0">
                  <c:v>bamako</c:v>
                </c:pt>
                <c:pt idx="1">
                  <c:v>gao</c:v>
                </c:pt>
                <c:pt idx="2">
                  <c:v>kayes</c:v>
                </c:pt>
                <c:pt idx="3">
                  <c:v>kidal</c:v>
                </c:pt>
                <c:pt idx="4">
                  <c:v>koulikoro</c:v>
                </c:pt>
                <c:pt idx="5">
                  <c:v>mopti</c:v>
                </c:pt>
                <c:pt idx="6">
                  <c:v>segou</c:v>
                </c:pt>
                <c:pt idx="7">
                  <c:v>sikasso</c:v>
                </c:pt>
                <c:pt idx="8">
                  <c:v>toumbouctou</c:v>
                </c:pt>
              </c:strCache>
            </c:strRef>
          </c:cat>
          <c:val>
            <c:numRef>
              <c:f>'DHS18'!$R$18:$Z$18</c:f>
              <c:numCache>
                <c:formatCode>###0.0</c:formatCode>
                <c:ptCount val="9"/>
                <c:pt idx="0">
                  <c:v>95.833962601945103</c:v>
                </c:pt>
                <c:pt idx="1">
                  <c:v>52.189652255082109</c:v>
                </c:pt>
                <c:pt idx="2">
                  <c:v>61.330199309322545</c:v>
                </c:pt>
                <c:pt idx="3">
                  <c:v>32.039332024684725</c:v>
                </c:pt>
                <c:pt idx="4">
                  <c:v>66.965999891161246</c:v>
                </c:pt>
                <c:pt idx="5">
                  <c:v>45.73901722018315</c:v>
                </c:pt>
                <c:pt idx="6">
                  <c:v>61.453795709467187</c:v>
                </c:pt>
                <c:pt idx="7">
                  <c:v>65.246316543391842</c:v>
                </c:pt>
                <c:pt idx="8">
                  <c:v>67.167853174152242</c:v>
                </c:pt>
              </c:numCache>
            </c:numRef>
          </c:val>
          <c:extLst>
            <c:ext xmlns:c16="http://schemas.microsoft.com/office/drawing/2014/chart" uri="{C3380CC4-5D6E-409C-BE32-E72D297353CC}">
              <c16:uniqueId val="{00000000-373D-4A98-B3EE-C5DDB6D0702F}"/>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'DHS18'!$R$15:$Z$15</c:f>
              <c:strCache>
                <c:ptCount val="9"/>
                <c:pt idx="0">
                  <c:v>bamako</c:v>
                </c:pt>
                <c:pt idx="1">
                  <c:v>gao</c:v>
                </c:pt>
                <c:pt idx="2">
                  <c:v>kayes</c:v>
                </c:pt>
                <c:pt idx="3">
                  <c:v>kidal</c:v>
                </c:pt>
                <c:pt idx="4">
                  <c:v>koulikoro</c:v>
                </c:pt>
                <c:pt idx="5">
                  <c:v>mopti</c:v>
                </c:pt>
                <c:pt idx="6">
                  <c:v>segou</c:v>
                </c:pt>
                <c:pt idx="7">
                  <c:v>sikasso</c:v>
                </c:pt>
                <c:pt idx="8">
                  <c:v>toumbouctou</c:v>
                </c:pt>
              </c:strCache>
            </c:strRef>
          </c:cat>
          <c:val>
            <c:numRef>
              <c:f>'DHS18'!$R$19:$Z$19</c:f>
              <c:numCache>
                <c:formatCode>###0.0</c:formatCode>
                <c:ptCount val="9"/>
                <c:pt idx="0">
                  <c:v>2.903071551004385</c:v>
                </c:pt>
                <c:pt idx="1">
                  <c:v>12.789572197004819</c:v>
                </c:pt>
                <c:pt idx="2">
                  <c:v>4.9653072271273819</c:v>
                </c:pt>
                <c:pt idx="3">
                  <c:v>29.136985803678687</c:v>
                </c:pt>
                <c:pt idx="4">
                  <c:v>3.5658157213303543</c:v>
                </c:pt>
                <c:pt idx="5">
                  <c:v>1.0423807848176112</c:v>
                </c:pt>
                <c:pt idx="6">
                  <c:v>1.5675154706865899</c:v>
                </c:pt>
                <c:pt idx="7">
                  <c:v>1.0212601746057182</c:v>
                </c:pt>
                <c:pt idx="8">
                  <c:v>7.313393989133619</c:v>
                </c:pt>
              </c:numCache>
            </c:numRef>
          </c:val>
          <c:extLst>
            <c:ext xmlns:c16="http://schemas.microsoft.com/office/drawing/2014/chart" uri="{C3380CC4-5D6E-409C-BE32-E72D297353CC}">
              <c16:uniqueId val="{00000001-373D-4A98-B3EE-C5DDB6D0702F}"/>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'DHS18'!$R$15:$Z$15</c:f>
              <c:strCache>
                <c:ptCount val="9"/>
                <c:pt idx="0">
                  <c:v>bamako</c:v>
                </c:pt>
                <c:pt idx="1">
                  <c:v>gao</c:v>
                </c:pt>
                <c:pt idx="2">
                  <c:v>kayes</c:v>
                </c:pt>
                <c:pt idx="3">
                  <c:v>kidal</c:v>
                </c:pt>
                <c:pt idx="4">
                  <c:v>koulikoro</c:v>
                </c:pt>
                <c:pt idx="5">
                  <c:v>mopti</c:v>
                </c:pt>
                <c:pt idx="6">
                  <c:v>segou</c:v>
                </c:pt>
                <c:pt idx="7">
                  <c:v>sikasso</c:v>
                </c:pt>
                <c:pt idx="8">
                  <c:v>toumbouctou</c:v>
                </c:pt>
              </c:strCache>
            </c:strRef>
          </c:cat>
          <c:val>
            <c:numRef>
              <c:f>'DHS18'!$R$20:$Z$20</c:f>
              <c:numCache>
                <c:formatCode>###0.0</c:formatCode>
                <c:ptCount val="9"/>
                <c:pt idx="0">
                  <c:v>1.2629658470505787</c:v>
                </c:pt>
                <c:pt idx="1">
                  <c:v>8.0631367073563851</c:v>
                </c:pt>
                <c:pt idx="2">
                  <c:v>30.967673285395179</c:v>
                </c:pt>
                <c:pt idx="3">
                  <c:v>19.726298632267149</c:v>
                </c:pt>
                <c:pt idx="4">
                  <c:v>29.295618650007864</c:v>
                </c:pt>
                <c:pt idx="5">
                  <c:v>50.917320235587646</c:v>
                </c:pt>
                <c:pt idx="6">
                  <c:v>36.637048819617704</c:v>
                </c:pt>
                <c:pt idx="7">
                  <c:v>33.732423282002614</c:v>
                </c:pt>
                <c:pt idx="8">
                  <c:v>19.169945908611421</c:v>
                </c:pt>
              </c:numCache>
            </c:numRef>
          </c:val>
          <c:extLst>
            <c:ext xmlns:c16="http://schemas.microsoft.com/office/drawing/2014/chart" uri="{C3380CC4-5D6E-409C-BE32-E72D297353CC}">
              <c16:uniqueId val="{00000002-373D-4A98-B3EE-C5DDB6D0702F}"/>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'DHS18'!$R$15:$Z$15</c:f>
              <c:strCache>
                <c:ptCount val="9"/>
                <c:pt idx="0">
                  <c:v>bamako</c:v>
                </c:pt>
                <c:pt idx="1">
                  <c:v>gao</c:v>
                </c:pt>
                <c:pt idx="2">
                  <c:v>kayes</c:v>
                </c:pt>
                <c:pt idx="3">
                  <c:v>kidal</c:v>
                </c:pt>
                <c:pt idx="4">
                  <c:v>koulikoro</c:v>
                </c:pt>
                <c:pt idx="5">
                  <c:v>mopti</c:v>
                </c:pt>
                <c:pt idx="6">
                  <c:v>segou</c:v>
                </c:pt>
                <c:pt idx="7">
                  <c:v>sikasso</c:v>
                </c:pt>
                <c:pt idx="8">
                  <c:v>toumbouctou</c:v>
                </c:pt>
              </c:strCache>
            </c:strRef>
          </c:cat>
          <c:val>
            <c:numRef>
              <c:f>'DHS18'!$R$21:$Z$21</c:f>
              <c:numCache>
                <c:formatCode>###0.0</c:formatCode>
                <c:ptCount val="9"/>
                <c:pt idx="0">
                  <c:v>0</c:v>
                </c:pt>
                <c:pt idx="1">
                  <c:v>26.957638840556875</c:v>
                </c:pt>
                <c:pt idx="2">
                  <c:v>2.7368201781549137</c:v>
                </c:pt>
                <c:pt idx="3">
                  <c:v>19.097383539369464</c:v>
                </c:pt>
                <c:pt idx="4">
                  <c:v>0.17256573750068113</c:v>
                </c:pt>
                <c:pt idx="5">
                  <c:v>2.3012817594117791</c:v>
                </c:pt>
                <c:pt idx="6">
                  <c:v>0.3416400002284945</c:v>
                </c:pt>
                <c:pt idx="7">
                  <c:v>0</c:v>
                </c:pt>
                <c:pt idx="8">
                  <c:v>6.3488069281024853</c:v>
                </c:pt>
              </c:numCache>
            </c:numRef>
          </c:val>
          <c:extLst>
            <c:ext xmlns:c16="http://schemas.microsoft.com/office/drawing/2014/chart" uri="{C3380CC4-5D6E-409C-BE32-E72D297353CC}">
              <c16:uniqueId val="{00000003-373D-4A98-B3EE-C5DDB6D0702F}"/>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'DHS18'!$C$18:$G$18</c:f>
              <c:numCache>
                <c:formatCode>###0.0</c:formatCode>
                <c:ptCount val="5"/>
                <c:pt idx="0">
                  <c:v>41.521043189896019</c:v>
                </c:pt>
                <c:pt idx="1">
                  <c:v>51.534670167281028</c:v>
                </c:pt>
                <c:pt idx="2">
                  <c:v>62.340789862340742</c:v>
                </c:pt>
                <c:pt idx="3">
                  <c:v>80.894104665352231</c:v>
                </c:pt>
                <c:pt idx="4">
                  <c:v>95.954820160320139</c:v>
                </c:pt>
              </c:numCache>
            </c:numRef>
          </c:val>
          <c:extLst>
            <c:ext xmlns:c16="http://schemas.microsoft.com/office/drawing/2014/chart" uri="{C3380CC4-5D6E-409C-BE32-E72D297353CC}">
              <c16:uniqueId val="{00000000-0B55-492B-A728-BF3758FF7009}"/>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'DHS18'!$C$19:$G$19</c:f>
              <c:numCache>
                <c:formatCode>###0.0</c:formatCode>
                <c:ptCount val="5"/>
                <c:pt idx="0">
                  <c:v>5.9910487180503544</c:v>
                </c:pt>
                <c:pt idx="1">
                  <c:v>2.583258085619843</c:v>
                </c:pt>
                <c:pt idx="2">
                  <c:v>1.8912698726044515</c:v>
                </c:pt>
                <c:pt idx="3">
                  <c:v>2.6861979102321145</c:v>
                </c:pt>
                <c:pt idx="4">
                  <c:v>2.1203623143502286</c:v>
                </c:pt>
              </c:numCache>
            </c:numRef>
          </c:val>
          <c:extLst>
            <c:ext xmlns:c16="http://schemas.microsoft.com/office/drawing/2014/chart" uri="{C3380CC4-5D6E-409C-BE32-E72D297353CC}">
              <c16:uniqueId val="{00000001-0B55-492B-A728-BF3758FF7009}"/>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'DHS18'!$C$20:$G$20</c:f>
              <c:numCache>
                <c:formatCode>###0.0</c:formatCode>
                <c:ptCount val="5"/>
                <c:pt idx="0">
                  <c:v>46.413936533887295</c:v>
                </c:pt>
                <c:pt idx="1">
                  <c:v>44.033160003992137</c:v>
                </c:pt>
                <c:pt idx="2">
                  <c:v>35.166108370660105</c:v>
                </c:pt>
                <c:pt idx="3">
                  <c:v>16.159401732052938</c:v>
                </c:pt>
                <c:pt idx="4">
                  <c:v>1.8680134077844655</c:v>
                </c:pt>
              </c:numCache>
            </c:numRef>
          </c:val>
          <c:extLst>
            <c:ext xmlns:c16="http://schemas.microsoft.com/office/drawing/2014/chart" uri="{C3380CC4-5D6E-409C-BE32-E72D297353CC}">
              <c16:uniqueId val="{00000002-0B55-492B-A728-BF3758FF7009}"/>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'DHS18'!$C$21:$G$21</c:f>
              <c:numCache>
                <c:formatCode>###0.0</c:formatCode>
                <c:ptCount val="5"/>
                <c:pt idx="0">
                  <c:v>6.0739715581659652</c:v>
                </c:pt>
                <c:pt idx="1">
                  <c:v>1.8489117431070838</c:v>
                </c:pt>
                <c:pt idx="2">
                  <c:v>0.60183189439471874</c:v>
                </c:pt>
                <c:pt idx="3">
                  <c:v>0.26029569236246924</c:v>
                </c:pt>
                <c:pt idx="4">
                  <c:v>5.6804117545088954E-2</c:v>
                </c:pt>
              </c:numCache>
            </c:numRef>
          </c:val>
          <c:extLst>
            <c:ext xmlns:c16="http://schemas.microsoft.com/office/drawing/2014/chart" uri="{C3380CC4-5D6E-409C-BE32-E72D297353CC}">
              <c16:uniqueId val="{00000003-0B55-492B-A728-BF3758FF7009}"/>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'DHS18'!$R$121:$Z$121</c:f>
              <c:strCache>
                <c:ptCount val="9"/>
                <c:pt idx="0">
                  <c:v>bamako</c:v>
                </c:pt>
                <c:pt idx="1">
                  <c:v>gao</c:v>
                </c:pt>
                <c:pt idx="2">
                  <c:v>kayes</c:v>
                </c:pt>
                <c:pt idx="3">
                  <c:v>kidal</c:v>
                </c:pt>
                <c:pt idx="4">
                  <c:v>koulikoro</c:v>
                </c:pt>
                <c:pt idx="5">
                  <c:v>mopti</c:v>
                </c:pt>
                <c:pt idx="6">
                  <c:v>segou</c:v>
                </c:pt>
                <c:pt idx="7">
                  <c:v>sikasso</c:v>
                </c:pt>
                <c:pt idx="8">
                  <c:v>toumbouctou</c:v>
                </c:pt>
              </c:strCache>
            </c:strRef>
          </c:cat>
          <c:val>
            <c:numRef>
              <c:f>'DHS18'!$R$124:$Z$124</c:f>
              <c:numCache>
                <c:formatCode>###0.0</c:formatCode>
                <c:ptCount val="9"/>
                <c:pt idx="0">
                  <c:v>46.851605440598988</c:v>
                </c:pt>
                <c:pt idx="1">
                  <c:v>30.855821790316579</c:v>
                </c:pt>
                <c:pt idx="2">
                  <c:v>41.063529555153444</c:v>
                </c:pt>
                <c:pt idx="3">
                  <c:v>27.625832048323961</c:v>
                </c:pt>
                <c:pt idx="4">
                  <c:v>30.797381806207287</c:v>
                </c:pt>
                <c:pt idx="5">
                  <c:v>27.339755291375802</c:v>
                </c:pt>
                <c:pt idx="6">
                  <c:v>38.025304491563567</c:v>
                </c:pt>
                <c:pt idx="7">
                  <c:v>20.328242992442945</c:v>
                </c:pt>
                <c:pt idx="8">
                  <c:v>14.735017989332643</c:v>
                </c:pt>
              </c:numCache>
            </c:numRef>
          </c:val>
          <c:extLst>
            <c:ext xmlns:c16="http://schemas.microsoft.com/office/drawing/2014/chart" uri="{C3380CC4-5D6E-409C-BE32-E72D297353CC}">
              <c16:uniqueId val="{00000000-857D-457D-98F2-78A373BA746C}"/>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'DHS18'!$R$121:$Z$121</c:f>
              <c:strCache>
                <c:ptCount val="9"/>
                <c:pt idx="0">
                  <c:v>bamako</c:v>
                </c:pt>
                <c:pt idx="1">
                  <c:v>gao</c:v>
                </c:pt>
                <c:pt idx="2">
                  <c:v>kayes</c:v>
                </c:pt>
                <c:pt idx="3">
                  <c:v>kidal</c:v>
                </c:pt>
                <c:pt idx="4">
                  <c:v>koulikoro</c:v>
                </c:pt>
                <c:pt idx="5">
                  <c:v>mopti</c:v>
                </c:pt>
                <c:pt idx="6">
                  <c:v>segou</c:v>
                </c:pt>
                <c:pt idx="7">
                  <c:v>sikasso</c:v>
                </c:pt>
                <c:pt idx="8">
                  <c:v>toumbouctou</c:v>
                </c:pt>
              </c:strCache>
            </c:strRef>
          </c:cat>
          <c:val>
            <c:numRef>
              <c:f>'DHS18'!$R$125:$Z$125</c:f>
              <c:numCache>
                <c:formatCode>###0.0</c:formatCode>
                <c:ptCount val="9"/>
                <c:pt idx="0">
                  <c:v>43.792205460684414</c:v>
                </c:pt>
                <c:pt idx="1">
                  <c:v>13.964467226096994</c:v>
                </c:pt>
                <c:pt idx="2">
                  <c:v>28.462058834448762</c:v>
                </c:pt>
                <c:pt idx="3">
                  <c:v>2.4770125730867099</c:v>
                </c:pt>
                <c:pt idx="4">
                  <c:v>19.66797072770207</c:v>
                </c:pt>
                <c:pt idx="5">
                  <c:v>14.864524886624039</c:v>
                </c:pt>
                <c:pt idx="6">
                  <c:v>10.994614457805266</c:v>
                </c:pt>
                <c:pt idx="7">
                  <c:v>24.471084562002066</c:v>
                </c:pt>
                <c:pt idx="8">
                  <c:v>11.739125525607278</c:v>
                </c:pt>
              </c:numCache>
            </c:numRef>
          </c:val>
          <c:extLst>
            <c:ext xmlns:c16="http://schemas.microsoft.com/office/drawing/2014/chart" uri="{C3380CC4-5D6E-409C-BE32-E72D297353CC}">
              <c16:uniqueId val="{00000001-857D-457D-98F2-78A373BA746C}"/>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'DHS18'!$R$121:$Z$121</c:f>
              <c:strCache>
                <c:ptCount val="9"/>
                <c:pt idx="0">
                  <c:v>bamako</c:v>
                </c:pt>
                <c:pt idx="1">
                  <c:v>gao</c:v>
                </c:pt>
                <c:pt idx="2">
                  <c:v>kayes</c:v>
                </c:pt>
                <c:pt idx="3">
                  <c:v>kidal</c:v>
                </c:pt>
                <c:pt idx="4">
                  <c:v>koulikoro</c:v>
                </c:pt>
                <c:pt idx="5">
                  <c:v>mopti</c:v>
                </c:pt>
                <c:pt idx="6">
                  <c:v>segou</c:v>
                </c:pt>
                <c:pt idx="7">
                  <c:v>sikasso</c:v>
                </c:pt>
                <c:pt idx="8">
                  <c:v>toumbouctou</c:v>
                </c:pt>
              </c:strCache>
            </c:strRef>
          </c:cat>
          <c:val>
            <c:numRef>
              <c:f>'DHS18'!$R$126:$Z$126</c:f>
              <c:numCache>
                <c:formatCode>###0.0</c:formatCode>
                <c:ptCount val="9"/>
                <c:pt idx="0">
                  <c:v>9.3223027324658982</c:v>
                </c:pt>
                <c:pt idx="1">
                  <c:v>32.206899577993944</c:v>
                </c:pt>
                <c:pt idx="2">
                  <c:v>25.171898094950606</c:v>
                </c:pt>
                <c:pt idx="3">
                  <c:v>8.5583198994065874</c:v>
                </c:pt>
                <c:pt idx="4">
                  <c:v>41.746132666932859</c:v>
                </c:pt>
                <c:pt idx="5">
                  <c:v>33.580542582572754</c:v>
                </c:pt>
                <c:pt idx="6">
                  <c:v>46.641910320578525</c:v>
                </c:pt>
                <c:pt idx="7">
                  <c:v>52.528340388555684</c:v>
                </c:pt>
                <c:pt idx="8">
                  <c:v>29.882323818818847</c:v>
                </c:pt>
              </c:numCache>
            </c:numRef>
          </c:val>
          <c:extLst>
            <c:ext xmlns:c16="http://schemas.microsoft.com/office/drawing/2014/chart" uri="{C3380CC4-5D6E-409C-BE32-E72D297353CC}">
              <c16:uniqueId val="{00000002-857D-457D-98F2-78A373BA746C}"/>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'DHS18'!$R$121:$Z$121</c:f>
              <c:strCache>
                <c:ptCount val="9"/>
                <c:pt idx="0">
                  <c:v>bamako</c:v>
                </c:pt>
                <c:pt idx="1">
                  <c:v>gao</c:v>
                </c:pt>
                <c:pt idx="2">
                  <c:v>kayes</c:v>
                </c:pt>
                <c:pt idx="3">
                  <c:v>kidal</c:v>
                </c:pt>
                <c:pt idx="4">
                  <c:v>koulikoro</c:v>
                </c:pt>
                <c:pt idx="5">
                  <c:v>mopti</c:v>
                </c:pt>
                <c:pt idx="6">
                  <c:v>segou</c:v>
                </c:pt>
                <c:pt idx="7">
                  <c:v>sikasso</c:v>
                </c:pt>
                <c:pt idx="8">
                  <c:v>toumbouctou</c:v>
                </c:pt>
              </c:strCache>
            </c:strRef>
          </c:cat>
          <c:val>
            <c:numRef>
              <c:f>'DHS18'!$R$127:$Z$127</c:f>
              <c:numCache>
                <c:formatCode>###0.0</c:formatCode>
                <c:ptCount val="9"/>
                <c:pt idx="0">
                  <c:v>3.3886366250821379E-2</c:v>
                </c:pt>
                <c:pt idx="1">
                  <c:v>22.972811405592598</c:v>
                </c:pt>
                <c:pt idx="2">
                  <c:v>5.3025135154472869</c:v>
                </c:pt>
                <c:pt idx="3">
                  <c:v>61.338835479182684</c:v>
                </c:pt>
                <c:pt idx="4">
                  <c:v>7.7885147991579915</c:v>
                </c:pt>
                <c:pt idx="5">
                  <c:v>24.215177239427511</c:v>
                </c:pt>
                <c:pt idx="6">
                  <c:v>4.3381707300526351</c:v>
                </c:pt>
                <c:pt idx="7">
                  <c:v>2.6723320569992999</c:v>
                </c:pt>
                <c:pt idx="8">
                  <c:v>43.64353266624088</c:v>
                </c:pt>
              </c:numCache>
            </c:numRef>
          </c:val>
          <c:extLst>
            <c:ext xmlns:c16="http://schemas.microsoft.com/office/drawing/2014/chart" uri="{C3380CC4-5D6E-409C-BE32-E72D297353CC}">
              <c16:uniqueId val="{00000003-857D-457D-98F2-78A373BA746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Poorest</c:v>
                </c:pt>
                <c:pt idx="1">
                  <c:v>Poor</c:v>
                </c:pt>
                <c:pt idx="2">
                  <c:v>Middle</c:v>
                </c:pt>
                <c:pt idx="3">
                  <c:v>Rich</c:v>
                </c:pt>
                <c:pt idx="4">
                  <c:v>Richest</c:v>
                </c:pt>
              </c:strCache>
            </c:strRef>
          </c:cat>
          <c:val>
            <c:numRef>
              <c:f>'DHS18'!$M$222:$Q$222</c:f>
              <c:numCache>
                <c:formatCode>###0.0</c:formatCode>
                <c:ptCount val="5"/>
                <c:pt idx="0">
                  <c:v>5.1723787268434176</c:v>
                </c:pt>
                <c:pt idx="1">
                  <c:v>5.861168147830405</c:v>
                </c:pt>
                <c:pt idx="2">
                  <c:v>6.4227970318767174</c:v>
                </c:pt>
                <c:pt idx="3">
                  <c:v>9.1315693509593672</c:v>
                </c:pt>
                <c:pt idx="4">
                  <c:v>18.965109573658193</c:v>
                </c:pt>
              </c:numCache>
            </c:numRef>
          </c:val>
          <c:extLst>
            <c:ext xmlns:c16="http://schemas.microsoft.com/office/drawing/2014/chart" uri="{C3380CC4-5D6E-409C-BE32-E72D297353CC}">
              <c16:uniqueId val="{00000000-B2A4-4726-B2EC-4899C008A5CC}"/>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Poorest</c:v>
                </c:pt>
                <c:pt idx="1">
                  <c:v>Poor</c:v>
                </c:pt>
                <c:pt idx="2">
                  <c:v>Middle</c:v>
                </c:pt>
                <c:pt idx="3">
                  <c:v>Rich</c:v>
                </c:pt>
                <c:pt idx="4">
                  <c:v>Richest</c:v>
                </c:pt>
              </c:strCache>
            </c:strRef>
          </c:cat>
          <c:val>
            <c:numRef>
              <c:f>'DHS18'!$M$223:$Q$223</c:f>
              <c:numCache>
                <c:formatCode>###0.0</c:formatCode>
                <c:ptCount val="5"/>
                <c:pt idx="0">
                  <c:v>56.113977540840231</c:v>
                </c:pt>
                <c:pt idx="1">
                  <c:v>59.43436136064517</c:v>
                </c:pt>
                <c:pt idx="2">
                  <c:v>63.962047495689575</c:v>
                </c:pt>
                <c:pt idx="3">
                  <c:v>67.411504826941723</c:v>
                </c:pt>
                <c:pt idx="4">
                  <c:v>60.095195778775256</c:v>
                </c:pt>
              </c:numCache>
            </c:numRef>
          </c:val>
          <c:extLst>
            <c:ext xmlns:c16="http://schemas.microsoft.com/office/drawing/2014/chart" uri="{C3380CC4-5D6E-409C-BE32-E72D297353CC}">
              <c16:uniqueId val="{00000001-B2A4-4726-B2EC-4899C008A5CC}"/>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Poorest</c:v>
                </c:pt>
                <c:pt idx="1">
                  <c:v>Poor</c:v>
                </c:pt>
                <c:pt idx="2">
                  <c:v>Middle</c:v>
                </c:pt>
                <c:pt idx="3">
                  <c:v>Rich</c:v>
                </c:pt>
                <c:pt idx="4">
                  <c:v>Richest</c:v>
                </c:pt>
              </c:strCache>
            </c:strRef>
          </c:cat>
          <c:val>
            <c:numRef>
              <c:f>'DHS18'!$M$224:$Q$224</c:f>
              <c:numCache>
                <c:formatCode>###0.0</c:formatCode>
                <c:ptCount val="5"/>
                <c:pt idx="0">
                  <c:v>38.713643732316314</c:v>
                </c:pt>
                <c:pt idx="1">
                  <c:v>34.704470491524376</c:v>
                </c:pt>
                <c:pt idx="2">
                  <c:v>29.615155472433802</c:v>
                </c:pt>
                <c:pt idx="3">
                  <c:v>23.456925822098899</c:v>
                </c:pt>
                <c:pt idx="4">
                  <c:v>20.939694647566448</c:v>
                </c:pt>
              </c:numCache>
            </c:numRef>
          </c:val>
          <c:extLst>
            <c:ext xmlns:c16="http://schemas.microsoft.com/office/drawing/2014/chart" uri="{C3380CC4-5D6E-409C-BE32-E72D297353CC}">
              <c16:uniqueId val="{00000002-B2A4-4726-B2EC-4899C008A5CC}"/>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'DHS18'!$R$221:$Z$221</c:f>
              <c:strCache>
                <c:ptCount val="9"/>
                <c:pt idx="0">
                  <c:v>bamako</c:v>
                </c:pt>
                <c:pt idx="1">
                  <c:v>gao</c:v>
                </c:pt>
                <c:pt idx="2">
                  <c:v>kayes</c:v>
                </c:pt>
                <c:pt idx="3">
                  <c:v>kidal</c:v>
                </c:pt>
                <c:pt idx="4">
                  <c:v>koulikoro</c:v>
                </c:pt>
                <c:pt idx="5">
                  <c:v>mopti</c:v>
                </c:pt>
                <c:pt idx="6">
                  <c:v>segou</c:v>
                </c:pt>
                <c:pt idx="7">
                  <c:v>sikasso</c:v>
                </c:pt>
                <c:pt idx="8">
                  <c:v>toumbouctou</c:v>
                </c:pt>
              </c:strCache>
            </c:strRef>
          </c:cat>
          <c:val>
            <c:numRef>
              <c:f>'DHS18'!$R$222:$Z$222</c:f>
              <c:numCache>
                <c:formatCode>###0.0</c:formatCode>
                <c:ptCount val="9"/>
                <c:pt idx="0">
                  <c:v>27.444474413943905</c:v>
                </c:pt>
                <c:pt idx="1">
                  <c:v>19.835503098045336</c:v>
                </c:pt>
                <c:pt idx="2">
                  <c:v>13.682031072122513</c:v>
                </c:pt>
                <c:pt idx="3">
                  <c:v>7.0343389525776328</c:v>
                </c:pt>
                <c:pt idx="4">
                  <c:v>7.1077105211189915</c:v>
                </c:pt>
                <c:pt idx="5">
                  <c:v>9.7967762571703343</c:v>
                </c:pt>
                <c:pt idx="6">
                  <c:v>14.600318975907115</c:v>
                </c:pt>
                <c:pt idx="7">
                  <c:v>7.32978154006602</c:v>
                </c:pt>
                <c:pt idx="8">
                  <c:v>16.404500159782003</c:v>
                </c:pt>
              </c:numCache>
            </c:numRef>
          </c:val>
          <c:extLst>
            <c:ext xmlns:c16="http://schemas.microsoft.com/office/drawing/2014/chart" uri="{C3380CC4-5D6E-409C-BE32-E72D297353CC}">
              <c16:uniqueId val="{00000000-44DF-4183-AF35-6CE806FC4767}"/>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'DHS18'!$R$221:$Z$221</c:f>
              <c:strCache>
                <c:ptCount val="9"/>
                <c:pt idx="0">
                  <c:v>bamako</c:v>
                </c:pt>
                <c:pt idx="1">
                  <c:v>gao</c:v>
                </c:pt>
                <c:pt idx="2">
                  <c:v>kayes</c:v>
                </c:pt>
                <c:pt idx="3">
                  <c:v>kidal</c:v>
                </c:pt>
                <c:pt idx="4">
                  <c:v>koulikoro</c:v>
                </c:pt>
                <c:pt idx="5">
                  <c:v>mopti</c:v>
                </c:pt>
                <c:pt idx="6">
                  <c:v>segou</c:v>
                </c:pt>
                <c:pt idx="7">
                  <c:v>sikasso</c:v>
                </c:pt>
                <c:pt idx="8">
                  <c:v>toumbouctou</c:v>
                </c:pt>
              </c:strCache>
            </c:strRef>
          </c:cat>
          <c:val>
            <c:numRef>
              <c:f>'DHS18'!$R$223:$Z$223</c:f>
              <c:numCache>
                <c:formatCode>###0.0</c:formatCode>
                <c:ptCount val="9"/>
                <c:pt idx="0">
                  <c:v>37.087908106528175</c:v>
                </c:pt>
                <c:pt idx="1">
                  <c:v>53.165690303488724</c:v>
                </c:pt>
                <c:pt idx="2">
                  <c:v>55.064058488353538</c:v>
                </c:pt>
                <c:pt idx="3">
                  <c:v>76.566812480473928</c:v>
                </c:pt>
                <c:pt idx="4">
                  <c:v>55.695554354852838</c:v>
                </c:pt>
                <c:pt idx="5">
                  <c:v>41.680622058951549</c:v>
                </c:pt>
                <c:pt idx="6">
                  <c:v>64.964933789561442</c:v>
                </c:pt>
                <c:pt idx="7">
                  <c:v>75.907186817270045</c:v>
                </c:pt>
                <c:pt idx="8">
                  <c:v>78.191513799630854</c:v>
                </c:pt>
              </c:numCache>
            </c:numRef>
          </c:val>
          <c:extLst>
            <c:ext xmlns:c16="http://schemas.microsoft.com/office/drawing/2014/chart" uri="{C3380CC4-5D6E-409C-BE32-E72D297353CC}">
              <c16:uniqueId val="{00000001-44DF-4183-AF35-6CE806FC4767}"/>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'DHS18'!$R$221:$Z$221</c:f>
              <c:strCache>
                <c:ptCount val="9"/>
                <c:pt idx="0">
                  <c:v>bamako</c:v>
                </c:pt>
                <c:pt idx="1">
                  <c:v>gao</c:v>
                </c:pt>
                <c:pt idx="2">
                  <c:v>kayes</c:v>
                </c:pt>
                <c:pt idx="3">
                  <c:v>kidal</c:v>
                </c:pt>
                <c:pt idx="4">
                  <c:v>koulikoro</c:v>
                </c:pt>
                <c:pt idx="5">
                  <c:v>mopti</c:v>
                </c:pt>
                <c:pt idx="6">
                  <c:v>segou</c:v>
                </c:pt>
                <c:pt idx="7">
                  <c:v>sikasso</c:v>
                </c:pt>
                <c:pt idx="8">
                  <c:v>toumbouctou</c:v>
                </c:pt>
              </c:strCache>
            </c:strRef>
          </c:cat>
          <c:val>
            <c:numRef>
              <c:f>'DHS18'!$R$224:$Z$224</c:f>
              <c:numCache>
                <c:formatCode>###0.0</c:formatCode>
                <c:ptCount val="9"/>
                <c:pt idx="0">
                  <c:v>35.467617479528002</c:v>
                </c:pt>
                <c:pt idx="1">
                  <c:v>26.998806598466103</c:v>
                </c:pt>
                <c:pt idx="2">
                  <c:v>31.253910439523992</c:v>
                </c:pt>
                <c:pt idx="3">
                  <c:v>16.398848566948207</c:v>
                </c:pt>
                <c:pt idx="4">
                  <c:v>37.196735124028258</c:v>
                </c:pt>
                <c:pt idx="5">
                  <c:v>48.522601683878271</c:v>
                </c:pt>
                <c:pt idx="6">
                  <c:v>20.434747234531432</c:v>
                </c:pt>
                <c:pt idx="7">
                  <c:v>16.763031642663922</c:v>
                </c:pt>
                <c:pt idx="8">
                  <c:v>5.4039860405870082</c:v>
                </c:pt>
              </c:numCache>
            </c:numRef>
          </c:val>
          <c:extLst>
            <c:ext xmlns:c16="http://schemas.microsoft.com/office/drawing/2014/chart" uri="{C3380CC4-5D6E-409C-BE32-E72D297353CC}">
              <c16:uniqueId val="{00000002-44DF-4183-AF35-6CE806FC4767}"/>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'DHS18'!$C$222:$G$222</c:f>
              <c:numCache>
                <c:formatCode>###0.0</c:formatCode>
                <c:ptCount val="5"/>
                <c:pt idx="0">
                  <c:v>5.0861150106608113</c:v>
                </c:pt>
                <c:pt idx="1">
                  <c:v>5.7979369306252924</c:v>
                </c:pt>
                <c:pt idx="2">
                  <c:v>8.9508482196899806</c:v>
                </c:pt>
                <c:pt idx="3">
                  <c:v>15.531920221036849</c:v>
                </c:pt>
                <c:pt idx="4">
                  <c:v>31.325079721429187</c:v>
                </c:pt>
              </c:numCache>
            </c:numRef>
          </c:val>
          <c:extLst>
            <c:ext xmlns:c16="http://schemas.microsoft.com/office/drawing/2014/chart" uri="{C3380CC4-5D6E-409C-BE32-E72D297353CC}">
              <c16:uniqueId val="{00000000-AD4A-448A-A656-1CC3D50E798E}"/>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'DHS18'!$C$223:$G$223</c:f>
              <c:numCache>
                <c:formatCode>###0.0</c:formatCode>
                <c:ptCount val="5"/>
                <c:pt idx="0">
                  <c:v>56.454425503143568</c:v>
                </c:pt>
                <c:pt idx="1">
                  <c:v>63.266160698977622</c:v>
                </c:pt>
                <c:pt idx="2">
                  <c:v>64.265865760282054</c:v>
                </c:pt>
                <c:pt idx="3">
                  <c:v>59.523053087331043</c:v>
                </c:pt>
                <c:pt idx="4">
                  <c:v>40.690168842447164</c:v>
                </c:pt>
              </c:numCache>
            </c:numRef>
          </c:val>
          <c:extLst>
            <c:ext xmlns:c16="http://schemas.microsoft.com/office/drawing/2014/chart" uri="{C3380CC4-5D6E-409C-BE32-E72D297353CC}">
              <c16:uniqueId val="{00000001-AD4A-448A-A656-1CC3D50E798E}"/>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'DHS18'!$C$224:$G$224</c:f>
              <c:numCache>
                <c:formatCode>###0.0</c:formatCode>
                <c:ptCount val="5"/>
                <c:pt idx="0">
                  <c:v>38.459459486195342</c:v>
                </c:pt>
                <c:pt idx="1">
                  <c:v>30.935902370397265</c:v>
                </c:pt>
                <c:pt idx="2">
                  <c:v>26.783286020027997</c:v>
                </c:pt>
                <c:pt idx="3">
                  <c:v>24.94502669163198</c:v>
                </c:pt>
                <c:pt idx="4">
                  <c:v>27.984751436123904</c:v>
                </c:pt>
              </c:numCache>
            </c:numRef>
          </c:val>
          <c:extLst>
            <c:ext xmlns:c16="http://schemas.microsoft.com/office/drawing/2014/chart" uri="{C3380CC4-5D6E-409C-BE32-E72D297353CC}">
              <c16:uniqueId val="{00000002-AD4A-448A-A656-1CC3D50E798E}"/>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'DHS18'!$H$18:$L$18</c:f>
              <c:numCache>
                <c:formatCode>###0.0</c:formatCode>
                <c:ptCount val="5"/>
                <c:pt idx="0">
                  <c:v>80.858513582222386</c:v>
                </c:pt>
                <c:pt idx="1">
                  <c:v>94.444018714976409</c:v>
                </c:pt>
                <c:pt idx="2">
                  <c:v>95.697330904057736</c:v>
                </c:pt>
                <c:pt idx="3">
                  <c:v>97.405710899864118</c:v>
                </c:pt>
                <c:pt idx="4">
                  <c:v>96.627505267622567</c:v>
                </c:pt>
              </c:numCache>
            </c:numRef>
          </c:val>
          <c:extLst>
            <c:ext xmlns:c16="http://schemas.microsoft.com/office/drawing/2014/chart" uri="{C3380CC4-5D6E-409C-BE32-E72D297353CC}">
              <c16:uniqueId val="{00000000-AD7B-4BBB-BE9B-7D0F3CDA6D8D}"/>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'DHS18'!$H$19:$L$19</c:f>
              <c:numCache>
                <c:formatCode>###0.0</c:formatCode>
                <c:ptCount val="5"/>
                <c:pt idx="0">
                  <c:v>1.8602956735342786</c:v>
                </c:pt>
                <c:pt idx="1">
                  <c:v>2.6014347378112741</c:v>
                </c:pt>
                <c:pt idx="2">
                  <c:v>1.8171405516275183</c:v>
                </c:pt>
                <c:pt idx="3">
                  <c:v>2.1205749280910924</c:v>
                </c:pt>
                <c:pt idx="4">
                  <c:v>2.2061144423519212</c:v>
                </c:pt>
              </c:numCache>
            </c:numRef>
          </c:val>
          <c:extLst>
            <c:ext xmlns:c16="http://schemas.microsoft.com/office/drawing/2014/chart" uri="{C3380CC4-5D6E-409C-BE32-E72D297353CC}">
              <c16:uniqueId val="{00000001-AD7B-4BBB-BE9B-7D0F3CDA6D8D}"/>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'DHS18'!$H$20:$L$20</c:f>
              <c:numCache>
                <c:formatCode>###0.0</c:formatCode>
                <c:ptCount val="5"/>
                <c:pt idx="0">
                  <c:v>16.850224526510594</c:v>
                </c:pt>
                <c:pt idx="1">
                  <c:v>2.9545465472122947</c:v>
                </c:pt>
                <c:pt idx="2">
                  <c:v>2.4855285443147661</c:v>
                </c:pt>
                <c:pt idx="3">
                  <c:v>0.47371417204482169</c:v>
                </c:pt>
                <c:pt idx="4">
                  <c:v>1.1663802900255336</c:v>
                </c:pt>
              </c:numCache>
            </c:numRef>
          </c:val>
          <c:extLst>
            <c:ext xmlns:c16="http://schemas.microsoft.com/office/drawing/2014/chart" uri="{C3380CC4-5D6E-409C-BE32-E72D297353CC}">
              <c16:uniqueId val="{00000002-AD7B-4BBB-BE9B-7D0F3CDA6D8D}"/>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'DHS18'!$H$21:$L$21</c:f>
              <c:numCache>
                <c:formatCode>###0.0</c:formatCode>
                <c:ptCount val="5"/>
                <c:pt idx="0">
                  <c:v>0.4309662177327116</c:v>
                </c:pt>
                <c:pt idx="1">
                  <c:v>0</c:v>
                </c:pt>
                <c:pt idx="2">
                  <c:v>0</c:v>
                </c:pt>
                <c:pt idx="3">
                  <c:v>0</c:v>
                </c:pt>
                <c:pt idx="4">
                  <c:v>0</c:v>
                </c:pt>
              </c:numCache>
            </c:numRef>
          </c:val>
          <c:extLst>
            <c:ext xmlns:c16="http://schemas.microsoft.com/office/drawing/2014/chart" uri="{C3380CC4-5D6E-409C-BE32-E72D297353CC}">
              <c16:uniqueId val="{00000003-AD7B-4BBB-BE9B-7D0F3CDA6D8D}"/>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'DHS18'!$H$124:$L$124</c:f>
              <c:numCache>
                <c:formatCode>###0.0</c:formatCode>
                <c:ptCount val="5"/>
                <c:pt idx="0">
                  <c:v>26.7961899697973</c:v>
                </c:pt>
                <c:pt idx="1">
                  <c:v>25.712449238808333</c:v>
                </c:pt>
                <c:pt idx="2">
                  <c:v>36.890256288658833</c:v>
                </c:pt>
                <c:pt idx="3">
                  <c:v>55.456741253716856</c:v>
                </c:pt>
                <c:pt idx="4">
                  <c:v>79.015362189740529</c:v>
                </c:pt>
              </c:numCache>
            </c:numRef>
          </c:val>
          <c:extLst>
            <c:ext xmlns:c16="http://schemas.microsoft.com/office/drawing/2014/chart" uri="{C3380CC4-5D6E-409C-BE32-E72D297353CC}">
              <c16:uniqueId val="{00000000-C56C-4CED-9EFC-E02C9C6185AA}"/>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'DHS18'!$H$125:$L$125</c:f>
              <c:numCache>
                <c:formatCode>###0.0</c:formatCode>
                <c:ptCount val="5"/>
                <c:pt idx="0">
                  <c:v>31.91721126815057</c:v>
                </c:pt>
                <c:pt idx="1">
                  <c:v>57.196709427990235</c:v>
                </c:pt>
                <c:pt idx="2">
                  <c:v>53.926858316919223</c:v>
                </c:pt>
                <c:pt idx="3">
                  <c:v>41.120982793222993</c:v>
                </c:pt>
                <c:pt idx="4">
                  <c:v>17.700207520344396</c:v>
                </c:pt>
              </c:numCache>
            </c:numRef>
          </c:val>
          <c:extLst>
            <c:ext xmlns:c16="http://schemas.microsoft.com/office/drawing/2014/chart" uri="{C3380CC4-5D6E-409C-BE32-E72D297353CC}">
              <c16:uniqueId val="{00000001-C56C-4CED-9EFC-E02C9C6185AA}"/>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'DHS18'!$H$126:$L$126</c:f>
              <c:numCache>
                <c:formatCode>###0.0</c:formatCode>
                <c:ptCount val="5"/>
                <c:pt idx="0">
                  <c:v>37.482796205100485</c:v>
                </c:pt>
                <c:pt idx="1">
                  <c:v>17.046264926729616</c:v>
                </c:pt>
                <c:pt idx="2">
                  <c:v>9.1828853944218629</c:v>
                </c:pt>
                <c:pt idx="3">
                  <c:v>3.4207730816514048</c:v>
                </c:pt>
                <c:pt idx="4">
                  <c:v>3.2844302899150497</c:v>
                </c:pt>
              </c:numCache>
            </c:numRef>
          </c:val>
          <c:extLst>
            <c:ext xmlns:c16="http://schemas.microsoft.com/office/drawing/2014/chart" uri="{C3380CC4-5D6E-409C-BE32-E72D297353CC}">
              <c16:uniqueId val="{00000002-C56C-4CED-9EFC-E02C9C6185AA}"/>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'DHS18'!$H$127:$L$127</c:f>
              <c:numCache>
                <c:formatCode>###0.0</c:formatCode>
                <c:ptCount val="5"/>
                <c:pt idx="0">
                  <c:v>3.8038025569514695</c:v>
                </c:pt>
                <c:pt idx="1">
                  <c:v>4.4576406471880853E-2</c:v>
                </c:pt>
                <c:pt idx="2">
                  <c:v>0</c:v>
                </c:pt>
                <c:pt idx="3">
                  <c:v>1.5028714087393861E-3</c:v>
                </c:pt>
                <c:pt idx="4">
                  <c:v>0</c:v>
                </c:pt>
              </c:numCache>
            </c:numRef>
          </c:val>
          <c:extLst>
            <c:ext xmlns:c16="http://schemas.microsoft.com/office/drawing/2014/chart" uri="{C3380CC4-5D6E-409C-BE32-E72D297353CC}">
              <c16:uniqueId val="{00000003-C56C-4CED-9EFC-E02C9C6185AA}"/>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Poorest</c:v>
                </c:pt>
                <c:pt idx="1">
                  <c:v>Poor</c:v>
                </c:pt>
                <c:pt idx="2">
                  <c:v>Middle</c:v>
                </c:pt>
                <c:pt idx="3">
                  <c:v>Rich</c:v>
                </c:pt>
                <c:pt idx="4">
                  <c:v>Richest</c:v>
                </c:pt>
              </c:strCache>
            </c:strRef>
          </c:cat>
          <c:val>
            <c:numRef>
              <c:f>'DHS18'!$H$222:$L$222</c:f>
              <c:numCache>
                <c:formatCode>###0.0</c:formatCode>
                <c:ptCount val="5"/>
                <c:pt idx="0">
                  <c:v>13.138578329302064</c:v>
                </c:pt>
                <c:pt idx="1">
                  <c:v>22.864720200517301</c:v>
                </c:pt>
                <c:pt idx="2">
                  <c:v>25.275229088673385</c:v>
                </c:pt>
                <c:pt idx="3">
                  <c:v>32.452020145461688</c:v>
                </c:pt>
                <c:pt idx="4">
                  <c:v>41.833322340633885</c:v>
                </c:pt>
              </c:numCache>
            </c:numRef>
          </c:val>
          <c:extLst>
            <c:ext xmlns:c16="http://schemas.microsoft.com/office/drawing/2014/chart" uri="{C3380CC4-5D6E-409C-BE32-E72D297353CC}">
              <c16:uniqueId val="{00000000-9A9D-4309-97EF-34EAED144367}"/>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Poorest</c:v>
                </c:pt>
                <c:pt idx="1">
                  <c:v>Poor</c:v>
                </c:pt>
                <c:pt idx="2">
                  <c:v>Middle</c:v>
                </c:pt>
                <c:pt idx="3">
                  <c:v>Rich</c:v>
                </c:pt>
                <c:pt idx="4">
                  <c:v>Richest</c:v>
                </c:pt>
              </c:strCache>
            </c:strRef>
          </c:cat>
          <c:val>
            <c:numRef>
              <c:f>'DHS18'!$H$223:$L$223</c:f>
              <c:numCache>
                <c:formatCode>###0.0</c:formatCode>
                <c:ptCount val="5"/>
                <c:pt idx="0">
                  <c:v>58.461925964746143</c:v>
                </c:pt>
                <c:pt idx="1">
                  <c:v>45.004385462801906</c:v>
                </c:pt>
                <c:pt idx="2">
                  <c:v>41.363628016135557</c:v>
                </c:pt>
                <c:pt idx="3">
                  <c:v>32.48156654872966</c:v>
                </c:pt>
                <c:pt idx="4">
                  <c:v>32.392073083405002</c:v>
                </c:pt>
              </c:numCache>
            </c:numRef>
          </c:val>
          <c:extLst>
            <c:ext xmlns:c16="http://schemas.microsoft.com/office/drawing/2014/chart" uri="{C3380CC4-5D6E-409C-BE32-E72D297353CC}">
              <c16:uniqueId val="{00000001-9A9D-4309-97EF-34EAED144367}"/>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Poorest</c:v>
                </c:pt>
                <c:pt idx="1">
                  <c:v>Poor</c:v>
                </c:pt>
                <c:pt idx="2">
                  <c:v>Middle</c:v>
                </c:pt>
                <c:pt idx="3">
                  <c:v>Rich</c:v>
                </c:pt>
                <c:pt idx="4">
                  <c:v>Richest</c:v>
                </c:pt>
              </c:strCache>
            </c:strRef>
          </c:cat>
          <c:val>
            <c:numRef>
              <c:f>'DHS18'!$H$224:$L$224</c:f>
              <c:numCache>
                <c:formatCode>###0.0</c:formatCode>
                <c:ptCount val="5"/>
                <c:pt idx="0">
                  <c:v>28.399495705951733</c:v>
                </c:pt>
                <c:pt idx="1">
                  <c:v>32.130894336680825</c:v>
                </c:pt>
                <c:pt idx="2">
                  <c:v>33.361142895191037</c:v>
                </c:pt>
                <c:pt idx="3">
                  <c:v>35.066413305808638</c:v>
                </c:pt>
                <c:pt idx="4">
                  <c:v>25.774604575961142</c:v>
                </c:pt>
              </c:numCache>
            </c:numRef>
          </c:val>
          <c:extLst>
            <c:ext xmlns:c16="http://schemas.microsoft.com/office/drawing/2014/chart" uri="{C3380CC4-5D6E-409C-BE32-E72D297353CC}">
              <c16:uniqueId val="{00000002-9A9D-4309-97EF-34EAED144367}"/>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'DHS18'!$C$124:$G$124</c:f>
              <c:numCache>
                <c:formatCode>###0.0</c:formatCode>
                <c:ptCount val="5"/>
                <c:pt idx="0">
                  <c:v>16.704906354978732</c:v>
                </c:pt>
                <c:pt idx="1">
                  <c:v>23.825474787385755</c:v>
                </c:pt>
                <c:pt idx="2">
                  <c:v>26.925755637622036</c:v>
                </c:pt>
                <c:pt idx="3">
                  <c:v>42.042591317919133</c:v>
                </c:pt>
                <c:pt idx="4">
                  <c:v>55.879849809268855</c:v>
                </c:pt>
              </c:numCache>
            </c:numRef>
          </c:val>
          <c:extLst>
            <c:ext xmlns:c16="http://schemas.microsoft.com/office/drawing/2014/chart" uri="{C3380CC4-5D6E-409C-BE32-E72D297353CC}">
              <c16:uniqueId val="{00000000-F50C-49A7-8AF0-B68FCA8DAAF3}"/>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'DHS18'!$C$125:$G$125</c:f>
              <c:numCache>
                <c:formatCode>###0.0</c:formatCode>
                <c:ptCount val="5"/>
                <c:pt idx="0">
                  <c:v>9.2076491318800358</c:v>
                </c:pt>
                <c:pt idx="1">
                  <c:v>12.947920332998574</c:v>
                </c:pt>
                <c:pt idx="2">
                  <c:v>19.897951749101178</c:v>
                </c:pt>
                <c:pt idx="3">
                  <c:v>34.515926748943279</c:v>
                </c:pt>
                <c:pt idx="4">
                  <c:v>38.293599710552755</c:v>
                </c:pt>
              </c:numCache>
            </c:numRef>
          </c:val>
          <c:extLst>
            <c:ext xmlns:c16="http://schemas.microsoft.com/office/drawing/2014/chart" uri="{C3380CC4-5D6E-409C-BE32-E72D297353CC}">
              <c16:uniqueId val="{00000001-F50C-49A7-8AF0-B68FCA8DAAF3}"/>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'DHS18'!$C$126:$G$126</c:f>
              <c:numCache>
                <c:formatCode>###0.0</c:formatCode>
                <c:ptCount val="5"/>
                <c:pt idx="0">
                  <c:v>46.431930474873312</c:v>
                </c:pt>
                <c:pt idx="1">
                  <c:v>52.611657785552289</c:v>
                </c:pt>
                <c:pt idx="2">
                  <c:v>49.116927695258639</c:v>
                </c:pt>
                <c:pt idx="3">
                  <c:v>22.456346393355062</c:v>
                </c:pt>
                <c:pt idx="4">
                  <c:v>5.8261982863899799</c:v>
                </c:pt>
              </c:numCache>
            </c:numRef>
          </c:val>
          <c:extLst>
            <c:ext xmlns:c16="http://schemas.microsoft.com/office/drawing/2014/chart" uri="{C3380CC4-5D6E-409C-BE32-E72D297353CC}">
              <c16:uniqueId val="{00000002-F50C-49A7-8AF0-B68FCA8DAAF3}"/>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'DHS18'!$C$127:$G$127</c:f>
              <c:numCache>
                <c:formatCode>###0.0</c:formatCode>
                <c:ptCount val="5"/>
                <c:pt idx="0">
                  <c:v>27.655514038267714</c:v>
                </c:pt>
                <c:pt idx="1">
                  <c:v>10.614947094063536</c:v>
                </c:pt>
                <c:pt idx="2">
                  <c:v>4.0593649180181419</c:v>
                </c:pt>
                <c:pt idx="3">
                  <c:v>0.98513553978231694</c:v>
                </c:pt>
                <c:pt idx="4">
                  <c:v>3.5219378864735244E-4</c:v>
                </c:pt>
              </c:numCache>
            </c:numRef>
          </c:val>
          <c:extLst>
            <c:ext xmlns:c16="http://schemas.microsoft.com/office/drawing/2014/chart" uri="{C3380CC4-5D6E-409C-BE32-E72D297353CC}">
              <c16:uniqueId val="{00000003-F50C-49A7-8AF0-B68FCA8DAAF3}"/>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'DHS18'!$M$124:$Q$124</c:f>
              <c:numCache>
                <c:formatCode>###0.0</c:formatCode>
                <c:ptCount val="5"/>
                <c:pt idx="0">
                  <c:v>15.83050384041751</c:v>
                </c:pt>
                <c:pt idx="1">
                  <c:v>23.17646554813328</c:v>
                </c:pt>
                <c:pt idx="2">
                  <c:v>23.154541967819672</c:v>
                </c:pt>
                <c:pt idx="3">
                  <c:v>31.898459754936802</c:v>
                </c:pt>
                <c:pt idx="4">
                  <c:v>53.392812881390775</c:v>
                </c:pt>
              </c:numCache>
            </c:numRef>
          </c:val>
          <c:extLst>
            <c:ext xmlns:c16="http://schemas.microsoft.com/office/drawing/2014/chart" uri="{C3380CC4-5D6E-409C-BE32-E72D297353CC}">
              <c16:uniqueId val="{00000000-F154-489C-AAF0-C6232A402D8B}"/>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'DHS18'!$M$125:$Q$125</c:f>
              <c:numCache>
                <c:formatCode>###0.0</c:formatCode>
                <c:ptCount val="5"/>
                <c:pt idx="0">
                  <c:v>9.0841222283875886</c:v>
                </c:pt>
                <c:pt idx="1">
                  <c:v>11.516780011142256</c:v>
                </c:pt>
                <c:pt idx="2">
                  <c:v>15.509730373218442</c:v>
                </c:pt>
                <c:pt idx="3">
                  <c:v>22.286817249636414</c:v>
                </c:pt>
                <c:pt idx="4">
                  <c:v>29.823843790781286</c:v>
                </c:pt>
              </c:numCache>
            </c:numRef>
          </c:val>
          <c:extLst>
            <c:ext xmlns:c16="http://schemas.microsoft.com/office/drawing/2014/chart" uri="{C3380CC4-5D6E-409C-BE32-E72D297353CC}">
              <c16:uniqueId val="{00000001-F154-489C-AAF0-C6232A402D8B}"/>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'DHS18'!$M$126:$Q$126</c:f>
              <c:numCache>
                <c:formatCode>###0.0</c:formatCode>
                <c:ptCount val="5"/>
                <c:pt idx="0">
                  <c:v>45.661985718183239</c:v>
                </c:pt>
                <c:pt idx="1">
                  <c:v>50.590543911348377</c:v>
                </c:pt>
                <c:pt idx="2">
                  <c:v>52.828752111435506</c:v>
                </c:pt>
                <c:pt idx="3">
                  <c:v>43.929150996856023</c:v>
                </c:pt>
                <c:pt idx="4">
                  <c:v>15.895448302188509</c:v>
                </c:pt>
              </c:numCache>
            </c:numRef>
          </c:val>
          <c:extLst>
            <c:ext xmlns:c16="http://schemas.microsoft.com/office/drawing/2014/chart" uri="{C3380CC4-5D6E-409C-BE32-E72D297353CC}">
              <c16:uniqueId val="{00000002-F154-489C-AAF0-C6232A402D8B}"/>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'DHS18'!$M$127:$Q$127</c:f>
              <c:numCache>
                <c:formatCode>###0.0</c:formatCode>
                <c:ptCount val="5"/>
                <c:pt idx="0">
                  <c:v>29.423388213011499</c:v>
                </c:pt>
                <c:pt idx="1">
                  <c:v>14.716210529376102</c:v>
                </c:pt>
                <c:pt idx="2">
                  <c:v>8.5069755475264284</c:v>
                </c:pt>
                <c:pt idx="3">
                  <c:v>1.8855719985706649</c:v>
                </c:pt>
                <c:pt idx="4">
                  <c:v>0.88789502563928135</c:v>
                </c:pt>
              </c:numCache>
            </c:numRef>
          </c:val>
          <c:extLst>
            <c:ext xmlns:c16="http://schemas.microsoft.com/office/drawing/2014/chart" uri="{C3380CC4-5D6E-409C-BE32-E72D297353CC}">
              <c16:uniqueId val="{00000003-F154-489C-AAF0-C6232A402D8B}"/>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6"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drawing9.xml.rels><?xml version="1.0" encoding="UTF-8"?><Relationships xmlns="http://schemas.openxmlformats.org/package/2006/relationships"><Relationship Target="../charts/chart143.xml" Type="http://schemas.openxmlformats.org/officeDocument/2006/relationships/chart" Id="rId8"/><Relationship Target="../charts/chart138.xml" Type="http://schemas.openxmlformats.org/officeDocument/2006/relationships/chart" Id="rId3"/><Relationship Target="../charts/chart142.xml" Type="http://schemas.openxmlformats.org/officeDocument/2006/relationships/chart" Id="rId7"/><Relationship Target="../charts/chart147.xml" Type="http://schemas.openxmlformats.org/officeDocument/2006/relationships/chart" Id="rId12"/><Relationship Target="../charts/chart137.xml" Type="http://schemas.openxmlformats.org/officeDocument/2006/relationships/chart" Id="rId2"/><Relationship Target="../charts/chart136.xml" Type="http://schemas.openxmlformats.org/officeDocument/2006/relationships/chart" Id="rId1"/><Relationship Target="../charts/chart141.xml" Type="http://schemas.openxmlformats.org/officeDocument/2006/relationships/chart" Id="rId6"/><Relationship Target="../charts/chart146.xml" Type="http://schemas.openxmlformats.org/officeDocument/2006/relationships/chart" Id="rId11"/><Relationship Target="../charts/chart140.xml" Type="http://schemas.openxmlformats.org/officeDocument/2006/relationships/chart" Id="rId5"/><Relationship Target="../charts/chart145.xml" Type="http://schemas.openxmlformats.org/officeDocument/2006/relationships/chart" Id="rId10"/><Relationship Target="../charts/chart139.xml" Type="http://schemas.openxmlformats.org/officeDocument/2006/relationships/chart" Id="rId4"/><Relationship Target="../charts/chart144.xml" Type="http://schemas.openxmlformats.org/officeDocument/2006/relationships/chart" Id="rId9"/></Relationships>
</file>

<file path=xl/drawings/_rels/drawing10.xml.rels><?xml version="1.0" encoding="UTF-8"?><Relationships xmlns="http://schemas.openxmlformats.org/package/2006/relationships"><Relationship Target="../charts/chart155.xml" Type="http://schemas.openxmlformats.org/officeDocument/2006/relationships/chart" Id="rId8"/><Relationship Target="../charts/chart150.xml" Type="http://schemas.openxmlformats.org/officeDocument/2006/relationships/chart" Id="rId3"/><Relationship Target="../charts/chart154.xml" Type="http://schemas.openxmlformats.org/officeDocument/2006/relationships/chart" Id="rId7"/><Relationship Target="../charts/chart159.xml" Type="http://schemas.openxmlformats.org/officeDocument/2006/relationships/chart" Id="rId12"/><Relationship Target="../charts/chart149.xml" Type="http://schemas.openxmlformats.org/officeDocument/2006/relationships/chart" Id="rId2"/><Relationship Target="../charts/chart148.xml" Type="http://schemas.openxmlformats.org/officeDocument/2006/relationships/chart" Id="rId1"/><Relationship Target="../charts/chart153.xml" Type="http://schemas.openxmlformats.org/officeDocument/2006/relationships/chart" Id="rId6"/><Relationship Target="../charts/chart158.xml" Type="http://schemas.openxmlformats.org/officeDocument/2006/relationships/chart" Id="rId11"/><Relationship Target="../charts/chart152.xml" Type="http://schemas.openxmlformats.org/officeDocument/2006/relationships/chart" Id="rId5"/><Relationship Target="../charts/chart157.xml" Type="http://schemas.openxmlformats.org/officeDocument/2006/relationships/chart" Id="rId10"/><Relationship Target="../charts/chart151.xml" Type="http://schemas.openxmlformats.org/officeDocument/2006/relationships/chart" Id="rId4"/><Relationship Target="../charts/chart156.xml" Type="http://schemas.openxmlformats.org/officeDocument/2006/relationships/chart" Id="rId9"/></Relationships>
</file>

<file path=xl/drawings/_rels/drawing11.xml.rels><?xml version="1.0" encoding="UTF-8"?><Relationships xmlns="http://schemas.openxmlformats.org/package/2006/relationships"><Relationship Target="../charts/chart167.xml" Type="http://schemas.openxmlformats.org/officeDocument/2006/relationships/chart" Id="rId8"/><Relationship Target="../charts/chart162.xml" Type="http://schemas.openxmlformats.org/officeDocument/2006/relationships/chart" Id="rId3"/><Relationship Target="../charts/chart166.xml" Type="http://schemas.openxmlformats.org/officeDocument/2006/relationships/chart" Id="rId7"/><Relationship Target="../charts/chart171.xml" Type="http://schemas.openxmlformats.org/officeDocument/2006/relationships/chart" Id="rId12"/><Relationship Target="../charts/chart161.xml" Type="http://schemas.openxmlformats.org/officeDocument/2006/relationships/chart" Id="rId2"/><Relationship Target="../charts/chart160.xml" Type="http://schemas.openxmlformats.org/officeDocument/2006/relationships/chart" Id="rId1"/><Relationship Target="../charts/chart165.xml" Type="http://schemas.openxmlformats.org/officeDocument/2006/relationships/chart" Id="rId6"/><Relationship Target="../charts/chart170.xml" Type="http://schemas.openxmlformats.org/officeDocument/2006/relationships/chart" Id="rId11"/><Relationship Target="../charts/chart164.xml" Type="http://schemas.openxmlformats.org/officeDocument/2006/relationships/chart" Id="rId5"/><Relationship Target="../charts/chart169.xml" Type="http://schemas.openxmlformats.org/officeDocument/2006/relationships/chart" Id="rId10"/><Relationship Target="../charts/chart163.xml" Type="http://schemas.openxmlformats.org/officeDocument/2006/relationships/chart" Id="rId4"/><Relationship Target="../charts/chart168.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1265"/>
            </a:ext>
            <a:ext xmlns:a16="http://schemas.microsoft.com/office/drawing/2014/main" uri="{FF2B5EF4-FFF2-40B4-BE49-F238E27FC236}">
              <a16:creationId xmlns:a16="http://schemas.microsoft.com/office/drawing/2014/main" id="{00000000-0008-0000-0400-000002000000}"/>
            </a:ext>
          </a:extLst>
        </xdr:cNvPr>
        <xdr:cNvSpPr/>
      </xdr:nvSpPr>
      <xdr:spPr>
        <a:xfrm>
          <a:off x="9496425" y="2214086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1266"/>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26</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26</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372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1267"/>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1268"/>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1269"/>
            </a:ext>
            <a:ext xmlns:a16="http://schemas.microsoft.com/office/drawing/2014/main" uri="{FF2B5EF4-FFF2-40B4-BE49-F238E27FC236}">
              <a16:creationId xmlns:a16="http://schemas.microsoft.com/office/drawing/2014/main" id="{00000000-0008-0000-0400-000013000000}"/>
            </a:ext>
          </a:extLst>
        </xdr:cNvPr>
        <xdr:cNvSpPr/>
      </xdr:nvSpPr>
      <xdr:spPr>
        <a:xfrm>
          <a:off x="876300" y="2214086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1270"/>
            </a:ext>
            <a:ext xmlns:a16="http://schemas.microsoft.com/office/drawing/2014/main" uri="{FF2B5EF4-FFF2-40B4-BE49-F238E27FC236}">
              <a16:creationId xmlns:a16="http://schemas.microsoft.com/office/drawing/2014/main" id="{00000000-0008-0000-0400-000014000000}"/>
            </a:ext>
          </a:extLst>
        </xdr:cNvPr>
        <xdr:cNvSpPr/>
      </xdr:nvSpPr>
      <xdr:spPr>
        <a:xfrm>
          <a:off x="2205038" y="221408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1271"/>
            </a:ext>
            <a:ext xmlns:a16="http://schemas.microsoft.com/office/drawing/2014/main" uri="{FF2B5EF4-FFF2-40B4-BE49-F238E27FC236}">
              <a16:creationId xmlns:a16="http://schemas.microsoft.com/office/drawing/2014/main" id="{00000000-0008-0000-0400-000015000000}"/>
            </a:ext>
          </a:extLst>
        </xdr:cNvPr>
        <xdr:cNvSpPr/>
      </xdr:nvSpPr>
      <xdr:spPr>
        <a:xfrm>
          <a:off x="942975" y="425434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1272"/>
            </a:ext>
            <a:ext xmlns:a16="http://schemas.microsoft.com/office/drawing/2014/main" uri="{FF2B5EF4-FFF2-40B4-BE49-F238E27FC236}">
              <a16:creationId xmlns:a16="http://schemas.microsoft.com/office/drawing/2014/main" id="{00000000-0008-0000-0400-000016000000}"/>
            </a:ext>
          </a:extLst>
        </xdr:cNvPr>
        <xdr:cNvSpPr/>
      </xdr:nvSpPr>
      <xdr:spPr>
        <a:xfrm>
          <a:off x="2205038" y="4254341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372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372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372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1273"/>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1274"/>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1275"/>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1276"/>
            </a:ext>
            <a:ext xmlns:a16="http://schemas.microsoft.com/office/drawing/2014/main" uri="{FF2B5EF4-FFF2-40B4-BE49-F238E27FC236}">
              <a16:creationId xmlns:a16="http://schemas.microsoft.com/office/drawing/2014/main" id="{00000000-0008-0000-0400-00001F000000}"/>
            </a:ext>
          </a:extLst>
        </xdr:cNvPr>
        <xdr:cNvSpPr/>
      </xdr:nvSpPr>
      <xdr:spPr>
        <a:xfrm>
          <a:off x="2357438" y="8039576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1277"/>
            </a:ext>
            <a:ext xmlns:a16="http://schemas.microsoft.com/office/drawing/2014/main" uri="{FF2B5EF4-FFF2-40B4-BE49-F238E27FC236}">
              <a16:creationId xmlns:a16="http://schemas.microsoft.com/office/drawing/2014/main" id="{00000000-0008-0000-0400-000023000000}"/>
            </a:ext>
          </a:extLst>
        </xdr:cNvPr>
        <xdr:cNvSpPr/>
      </xdr:nvSpPr>
      <xdr:spPr>
        <a:xfrm>
          <a:off x="9429750" y="425434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1278"/>
            </a:ext>
            <a:ext xmlns:a16="http://schemas.microsoft.com/office/drawing/2014/main" uri="{FF2B5EF4-FFF2-40B4-BE49-F238E27FC236}">
              <a16:creationId xmlns:a16="http://schemas.microsoft.com/office/drawing/2014/main" id="{00000000-0008-0000-0400-000024000000}"/>
            </a:ext>
          </a:extLst>
        </xdr:cNvPr>
        <xdr:cNvSpPr/>
      </xdr:nvSpPr>
      <xdr:spPr>
        <a:xfrm>
          <a:off x="4533900" y="2214086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1279"/>
            </a:ext>
            <a:ext xmlns:a16="http://schemas.microsoft.com/office/drawing/2014/main" uri="{FF2B5EF4-FFF2-40B4-BE49-F238E27FC236}">
              <a16:creationId xmlns:a16="http://schemas.microsoft.com/office/drawing/2014/main" id="{00000000-0008-0000-0400-000025000000}"/>
            </a:ext>
          </a:extLst>
        </xdr:cNvPr>
        <xdr:cNvSpPr/>
      </xdr:nvSpPr>
      <xdr:spPr>
        <a:xfrm>
          <a:off x="4533900" y="4254341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1280"/>
            </a:ext>
            <a:ext xmlns:a16="http://schemas.microsoft.com/office/drawing/2014/main" uri="{FF2B5EF4-FFF2-40B4-BE49-F238E27FC236}">
              <a16:creationId xmlns:a16="http://schemas.microsoft.com/office/drawing/2014/main" id="{00000000-0008-0000-0400-000026000000}"/>
            </a:ext>
          </a:extLst>
        </xdr:cNvPr>
        <xdr:cNvSpPr/>
      </xdr:nvSpPr>
      <xdr:spPr>
        <a:xfrm>
          <a:off x="16073438" y="221408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1281"/>
            </a:ext>
            <a:ext xmlns:a16="http://schemas.microsoft.com/office/drawing/2014/main" uri="{FF2B5EF4-FFF2-40B4-BE49-F238E27FC236}">
              <a16:creationId xmlns:a16="http://schemas.microsoft.com/office/drawing/2014/main" id="{00000000-0008-0000-0400-000027000000}"/>
            </a:ext>
          </a:extLst>
        </xdr:cNvPr>
        <xdr:cNvSpPr/>
      </xdr:nvSpPr>
      <xdr:spPr>
        <a:xfrm>
          <a:off x="16054388" y="425434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1282"/>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1283"/>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400-00003A000000}"/>
            </a:ext>
          </a:extLst>
        </xdr:cNvPr>
        <xdr:cNvSpPr/>
      </xdr:nvSpPr>
      <xdr:spPr>
        <a:xfrm>
          <a:off x="2357438" y="8039576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399</xdr:row>
          <xdr:rowOff>0</xdr:rowOff>
        </xdr:from>
        <xdr:to>
          <xdr:col>1</xdr:col>
          <xdr:colOff>1704975</xdr:colOff>
          <xdr:row>400</xdr:row>
          <xdr:rowOff>76200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6145"/>
            </a:ext>
            <a:ext xmlns:a16="http://schemas.microsoft.com/office/drawing/2014/main" uri="{FF2B5EF4-FFF2-40B4-BE49-F238E27FC236}">
              <a16:creationId xmlns:a16="http://schemas.microsoft.com/office/drawing/2014/main" id="{00000000-0008-0000-0500-000002000000}"/>
            </a:ext>
          </a:extLst>
        </xdr:cNvPr>
        <xdr:cNvSpPr/>
      </xdr:nvSpPr>
      <xdr:spPr>
        <a:xfrm>
          <a:off x="9496425" y="2206942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6146"/>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26</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26</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300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6147"/>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6148"/>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6149"/>
            </a:ext>
            <a:ext xmlns:a16="http://schemas.microsoft.com/office/drawing/2014/main" uri="{FF2B5EF4-FFF2-40B4-BE49-F238E27FC236}">
              <a16:creationId xmlns:a16="http://schemas.microsoft.com/office/drawing/2014/main" id="{00000000-0008-0000-0500-000013000000}"/>
            </a:ext>
          </a:extLst>
        </xdr:cNvPr>
        <xdr:cNvSpPr/>
      </xdr:nvSpPr>
      <xdr:spPr>
        <a:xfrm>
          <a:off x="876300" y="2206942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6150"/>
            </a:ext>
            <a:ext xmlns:a16="http://schemas.microsoft.com/office/drawing/2014/main" uri="{FF2B5EF4-FFF2-40B4-BE49-F238E27FC236}">
              <a16:creationId xmlns:a16="http://schemas.microsoft.com/office/drawing/2014/main" id="{00000000-0008-0000-0500-000014000000}"/>
            </a:ext>
          </a:extLst>
        </xdr:cNvPr>
        <xdr:cNvSpPr/>
      </xdr:nvSpPr>
      <xdr:spPr>
        <a:xfrm>
          <a:off x="2205038" y="220694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6151"/>
            </a:ext>
            <a:ext xmlns:a16="http://schemas.microsoft.com/office/drawing/2014/main" uri="{FF2B5EF4-FFF2-40B4-BE49-F238E27FC236}">
              <a16:creationId xmlns:a16="http://schemas.microsoft.com/office/drawing/2014/main" id="{00000000-0008-0000-0500-000015000000}"/>
            </a:ext>
          </a:extLst>
        </xdr:cNvPr>
        <xdr:cNvSpPr/>
      </xdr:nvSpPr>
      <xdr:spPr>
        <a:xfrm>
          <a:off x="942975" y="424719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6152"/>
            </a:ext>
            <a:ext xmlns:a16="http://schemas.microsoft.com/office/drawing/2014/main" uri="{FF2B5EF4-FFF2-40B4-BE49-F238E27FC236}">
              <a16:creationId xmlns:a16="http://schemas.microsoft.com/office/drawing/2014/main" id="{00000000-0008-0000-0500-000016000000}"/>
            </a:ext>
          </a:extLst>
        </xdr:cNvPr>
        <xdr:cNvSpPr/>
      </xdr:nvSpPr>
      <xdr:spPr>
        <a:xfrm>
          <a:off x="2205038" y="4247197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300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300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300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6153"/>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6154"/>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6155"/>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6156"/>
            </a:ext>
            <a:ext xmlns:a16="http://schemas.microsoft.com/office/drawing/2014/main" uri="{FF2B5EF4-FFF2-40B4-BE49-F238E27FC236}">
              <a16:creationId xmlns:a16="http://schemas.microsoft.com/office/drawing/2014/main" id="{00000000-0008-0000-0500-00001F000000}"/>
            </a:ext>
          </a:extLst>
        </xdr:cNvPr>
        <xdr:cNvSpPr/>
      </xdr:nvSpPr>
      <xdr:spPr>
        <a:xfrm>
          <a:off x="2357438" y="8011001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6157"/>
            </a:ext>
            <a:ext xmlns:a16="http://schemas.microsoft.com/office/drawing/2014/main" uri="{FF2B5EF4-FFF2-40B4-BE49-F238E27FC236}">
              <a16:creationId xmlns:a16="http://schemas.microsoft.com/office/drawing/2014/main" id="{00000000-0008-0000-0500-000023000000}"/>
            </a:ext>
          </a:extLst>
        </xdr:cNvPr>
        <xdr:cNvSpPr/>
      </xdr:nvSpPr>
      <xdr:spPr>
        <a:xfrm>
          <a:off x="9429750" y="424719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6158"/>
            </a:ext>
            <a:ext xmlns:a16="http://schemas.microsoft.com/office/drawing/2014/main" uri="{FF2B5EF4-FFF2-40B4-BE49-F238E27FC236}">
              <a16:creationId xmlns:a16="http://schemas.microsoft.com/office/drawing/2014/main" id="{00000000-0008-0000-0500-000024000000}"/>
            </a:ext>
          </a:extLst>
        </xdr:cNvPr>
        <xdr:cNvSpPr/>
      </xdr:nvSpPr>
      <xdr:spPr>
        <a:xfrm>
          <a:off x="4533900" y="2206942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6159"/>
            </a:ext>
            <a:ext xmlns:a16="http://schemas.microsoft.com/office/drawing/2014/main" uri="{FF2B5EF4-FFF2-40B4-BE49-F238E27FC236}">
              <a16:creationId xmlns:a16="http://schemas.microsoft.com/office/drawing/2014/main" id="{00000000-0008-0000-0500-000025000000}"/>
            </a:ext>
          </a:extLst>
        </xdr:cNvPr>
        <xdr:cNvSpPr/>
      </xdr:nvSpPr>
      <xdr:spPr>
        <a:xfrm>
          <a:off x="4533900" y="4247197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6160"/>
            </a:ext>
            <a:ext xmlns:a16="http://schemas.microsoft.com/office/drawing/2014/main" uri="{FF2B5EF4-FFF2-40B4-BE49-F238E27FC236}">
              <a16:creationId xmlns:a16="http://schemas.microsoft.com/office/drawing/2014/main" id="{00000000-0008-0000-0500-000026000000}"/>
            </a:ext>
          </a:extLst>
        </xdr:cNvPr>
        <xdr:cNvSpPr/>
      </xdr:nvSpPr>
      <xdr:spPr>
        <a:xfrm>
          <a:off x="16073438" y="220694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6161"/>
            </a:ext>
            <a:ext xmlns:a16="http://schemas.microsoft.com/office/drawing/2014/main" uri="{FF2B5EF4-FFF2-40B4-BE49-F238E27FC236}">
              <a16:creationId xmlns:a16="http://schemas.microsoft.com/office/drawing/2014/main" id="{00000000-0008-0000-0500-000027000000}"/>
            </a:ext>
          </a:extLst>
        </xdr:cNvPr>
        <xdr:cNvSpPr/>
      </xdr:nvSpPr>
      <xdr:spPr>
        <a:xfrm>
          <a:off x="16054388" y="424719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6162"/>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6163"/>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500-00003A000000}"/>
            </a:ext>
          </a:extLst>
        </xdr:cNvPr>
        <xdr:cNvSpPr/>
      </xdr:nvSpPr>
      <xdr:spPr>
        <a:xfrm>
          <a:off x="2357438" y="8011001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142875</xdr:rowOff>
        </xdr:from>
        <xdr:to>
          <xdr:col>1</xdr:col>
          <xdr:colOff>1704975</xdr:colOff>
          <xdr:row>400</xdr:row>
          <xdr:rowOff>28575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26</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26</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2314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4959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2314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2314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4959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4959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4959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180975</xdr:rowOff>
        </xdr:from>
        <xdr:to>
          <xdr:col>1</xdr:col>
          <xdr:colOff>1704975</xdr:colOff>
          <xdr:row>400</xdr:row>
          <xdr:rowOff>180975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6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6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6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6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6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6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6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6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6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6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6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6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6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6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6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6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6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6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6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6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5361"/>
            </a:ext>
            <a:ext xmlns:a16="http://schemas.microsoft.com/office/drawing/2014/main" uri="{FF2B5EF4-FFF2-40B4-BE49-F238E27FC236}">
              <a16:creationId xmlns:a16="http://schemas.microsoft.com/office/drawing/2014/main" id="{00000000-0008-0000-0700-000002000000}"/>
            </a:ext>
          </a:extLst>
        </xdr:cNvPr>
        <xdr:cNvSpPr/>
      </xdr:nvSpPr>
      <xdr:spPr>
        <a:xfrm>
          <a:off x="9496425" y="221646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5362"/>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26</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26</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38483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5363"/>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5364"/>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5365"/>
            </a:ext>
            <a:ext xmlns:a16="http://schemas.microsoft.com/office/drawing/2014/main" uri="{FF2B5EF4-FFF2-40B4-BE49-F238E27FC236}">
              <a16:creationId xmlns:a16="http://schemas.microsoft.com/office/drawing/2014/main" id="{00000000-0008-0000-0700-000013000000}"/>
            </a:ext>
          </a:extLst>
        </xdr:cNvPr>
        <xdr:cNvSpPr/>
      </xdr:nvSpPr>
      <xdr:spPr>
        <a:xfrm>
          <a:off x="876300" y="221646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5366"/>
            </a:ext>
            <a:ext xmlns:a16="http://schemas.microsoft.com/office/drawing/2014/main" uri="{FF2B5EF4-FFF2-40B4-BE49-F238E27FC236}">
              <a16:creationId xmlns:a16="http://schemas.microsoft.com/office/drawing/2014/main" id="{00000000-0008-0000-0700-000014000000}"/>
            </a:ext>
          </a:extLst>
        </xdr:cNvPr>
        <xdr:cNvSpPr/>
      </xdr:nvSpPr>
      <xdr:spPr>
        <a:xfrm>
          <a:off x="2205038" y="221646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5367"/>
            </a:ext>
            <a:ext xmlns:a16="http://schemas.microsoft.com/office/drawing/2014/main" uri="{FF2B5EF4-FFF2-40B4-BE49-F238E27FC236}">
              <a16:creationId xmlns:a16="http://schemas.microsoft.com/office/drawing/2014/main" id="{00000000-0008-0000-0700-000015000000}"/>
            </a:ext>
          </a:extLst>
        </xdr:cNvPr>
        <xdr:cNvSpPr/>
      </xdr:nvSpPr>
      <xdr:spPr>
        <a:xfrm>
          <a:off x="942975" y="430196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5368"/>
            </a:ext>
            <a:ext xmlns:a16="http://schemas.microsoft.com/office/drawing/2014/main" uri="{FF2B5EF4-FFF2-40B4-BE49-F238E27FC236}">
              <a16:creationId xmlns:a16="http://schemas.microsoft.com/office/drawing/2014/main" id="{00000000-0008-0000-0700-000016000000}"/>
            </a:ext>
          </a:extLst>
        </xdr:cNvPr>
        <xdr:cNvSpPr/>
      </xdr:nvSpPr>
      <xdr:spPr>
        <a:xfrm>
          <a:off x="2205038" y="4301966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38483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38483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38483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5369"/>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5370"/>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5371"/>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5372"/>
            </a:ext>
            <a:ext xmlns:a16="http://schemas.microsoft.com/office/drawing/2014/main" uri="{FF2B5EF4-FFF2-40B4-BE49-F238E27FC236}">
              <a16:creationId xmlns:a16="http://schemas.microsoft.com/office/drawing/2014/main" id="{00000000-0008-0000-0700-00001F000000}"/>
            </a:ext>
          </a:extLst>
        </xdr:cNvPr>
        <xdr:cNvSpPr/>
      </xdr:nvSpPr>
      <xdr:spPr>
        <a:xfrm>
          <a:off x="2357438" y="8091963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5373"/>
            </a:ext>
            <a:ext xmlns:a16="http://schemas.microsoft.com/office/drawing/2014/main" uri="{FF2B5EF4-FFF2-40B4-BE49-F238E27FC236}">
              <a16:creationId xmlns:a16="http://schemas.microsoft.com/office/drawing/2014/main" id="{00000000-0008-0000-0700-000023000000}"/>
            </a:ext>
          </a:extLst>
        </xdr:cNvPr>
        <xdr:cNvSpPr/>
      </xdr:nvSpPr>
      <xdr:spPr>
        <a:xfrm>
          <a:off x="9429750" y="430196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5374"/>
            </a:ext>
            <a:ext xmlns:a16="http://schemas.microsoft.com/office/drawing/2014/main" uri="{FF2B5EF4-FFF2-40B4-BE49-F238E27FC236}">
              <a16:creationId xmlns:a16="http://schemas.microsoft.com/office/drawing/2014/main" id="{00000000-0008-0000-0700-000024000000}"/>
            </a:ext>
          </a:extLst>
        </xdr:cNvPr>
        <xdr:cNvSpPr/>
      </xdr:nvSpPr>
      <xdr:spPr>
        <a:xfrm>
          <a:off x="4533900" y="221646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5375"/>
            </a:ext>
            <a:ext xmlns:a16="http://schemas.microsoft.com/office/drawing/2014/main" uri="{FF2B5EF4-FFF2-40B4-BE49-F238E27FC236}">
              <a16:creationId xmlns:a16="http://schemas.microsoft.com/office/drawing/2014/main" id="{00000000-0008-0000-0700-000025000000}"/>
            </a:ext>
          </a:extLst>
        </xdr:cNvPr>
        <xdr:cNvSpPr/>
      </xdr:nvSpPr>
      <xdr:spPr>
        <a:xfrm>
          <a:off x="4533900" y="4301966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5376"/>
            </a:ext>
            <a:ext xmlns:a16="http://schemas.microsoft.com/office/drawing/2014/main" uri="{FF2B5EF4-FFF2-40B4-BE49-F238E27FC236}">
              <a16:creationId xmlns:a16="http://schemas.microsoft.com/office/drawing/2014/main" id="{00000000-0008-0000-0700-000026000000}"/>
            </a:ext>
          </a:extLst>
        </xdr:cNvPr>
        <xdr:cNvSpPr/>
      </xdr:nvSpPr>
      <xdr:spPr>
        <a:xfrm>
          <a:off x="16073438" y="221646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5377"/>
            </a:ext>
            <a:ext xmlns:a16="http://schemas.microsoft.com/office/drawing/2014/main" uri="{FF2B5EF4-FFF2-40B4-BE49-F238E27FC236}">
              <a16:creationId xmlns:a16="http://schemas.microsoft.com/office/drawing/2014/main" id="{00000000-0008-0000-0700-000027000000}"/>
            </a:ext>
          </a:extLst>
        </xdr:cNvPr>
        <xdr:cNvSpPr/>
      </xdr:nvSpPr>
      <xdr:spPr>
        <a:xfrm>
          <a:off x="16054388" y="430196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5378"/>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5379"/>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700-00003A000000}"/>
            </a:ext>
          </a:extLst>
        </xdr:cNvPr>
        <xdr:cNvSpPr/>
      </xdr:nvSpPr>
      <xdr:spPr>
        <a:xfrm>
          <a:off x="2357438" y="8091963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28575</xdr:rowOff>
        </xdr:from>
        <xdr:to>
          <xdr:col>1</xdr:col>
          <xdr:colOff>1704975</xdr:colOff>
          <xdr:row>399</xdr:row>
          <xdr:rowOff>219075</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800-00000F000000}"/>
            </a:ext>
          </a:extLst>
        </xdr:cNvPr>
        <xdr:cNvSpPr txBox="true"/>
      </xdr:nvSpPr>
      <xdr:spPr>
        <a:xfrm>
          <a:off x="3014663" y="43867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8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14663" y="43867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800-00001A000000}"/>
            </a:ext>
          </a:extLst>
        </xdr:cNvPr>
        <xdr:cNvSpPr txBox="true"/>
      </xdr:nvSpPr>
      <xdr:spPr>
        <a:xfrm>
          <a:off x="3014663" y="43867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800-00001B000000}"/>
            </a:ext>
          </a:extLst>
        </xdr:cNvPr>
        <xdr:cNvSpPr txBox="true"/>
      </xdr:nvSpPr>
      <xdr:spPr>
        <a:xfrm>
          <a:off x="3014663" y="43867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7041" name="B_Com1" hidden="1">
              <a:extLst>
                <a:ext uri="{63B3BB69-23CF-44E3-9099-C40C66FF867C}">
                  <a14:compatExt spid="_x0000_s257041"/>
                </a:ext>
                <a:ext uri="{FF2B5EF4-FFF2-40B4-BE49-F238E27FC236}">
                  <a16:creationId xmlns:a16="http://schemas.microsoft.com/office/drawing/2014/main" id="{00000000-0008-0000-0800-00001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7042" name="B_San1" hidden="1">
              <a:extLst>
                <a:ext uri="{63B3BB69-23CF-44E3-9099-C40C66FF867C}">
                  <a14:compatExt spid="_x0000_s257042"/>
                </a:ext>
                <a:ext uri="{FF2B5EF4-FFF2-40B4-BE49-F238E27FC236}">
                  <a16:creationId xmlns:a16="http://schemas.microsoft.com/office/drawing/2014/main" id="{00000000-0008-0000-0800-00001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7043" name="B_Hyg1" hidden="1">
              <a:extLst>
                <a:ext uri="{63B3BB69-23CF-44E3-9099-C40C66FF867C}">
                  <a14:compatExt spid="_x0000_s257043"/>
                </a:ext>
                <a:ext uri="{FF2B5EF4-FFF2-40B4-BE49-F238E27FC236}">
                  <a16:creationId xmlns:a16="http://schemas.microsoft.com/office/drawing/2014/main" id="{00000000-0008-0000-0800-00001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7044" name="B_Sub1" hidden="1">
              <a:extLst>
                <a:ext uri="{63B3BB69-23CF-44E3-9099-C40C66FF867C}">
                  <a14:compatExt spid="_x0000_s257044"/>
                </a:ext>
                <a:ext uri="{FF2B5EF4-FFF2-40B4-BE49-F238E27FC236}">
                  <a16:creationId xmlns:a16="http://schemas.microsoft.com/office/drawing/2014/main" id="{00000000-0008-0000-0800-00001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7045" name="B_WQ1" hidden="1">
              <a:extLst>
                <a:ext uri="{63B3BB69-23CF-44E3-9099-C40C66FF867C}">
                  <a14:compatExt spid="_x0000_s257045"/>
                </a:ext>
                <a:ext uri="{FF2B5EF4-FFF2-40B4-BE49-F238E27FC236}">
                  <a16:creationId xmlns:a16="http://schemas.microsoft.com/office/drawing/2014/main" id="{00000000-0008-0000-0800-00001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7046" name="B_Com2" hidden="1">
              <a:extLst>
                <a:ext uri="{63B3BB69-23CF-44E3-9099-C40C66FF867C}">
                  <a14:compatExt spid="_x0000_s257046"/>
                </a:ext>
                <a:ext uri="{FF2B5EF4-FFF2-40B4-BE49-F238E27FC236}">
                  <a16:creationId xmlns:a16="http://schemas.microsoft.com/office/drawing/2014/main" id="{00000000-0008-0000-0800-00001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7047" name="B_Hyg2" hidden="1">
              <a:extLst>
                <a:ext uri="{63B3BB69-23CF-44E3-9099-C40C66FF867C}">
                  <a14:compatExt spid="_x0000_s257047"/>
                </a:ext>
                <a:ext uri="{FF2B5EF4-FFF2-40B4-BE49-F238E27FC236}">
                  <a16:creationId xmlns:a16="http://schemas.microsoft.com/office/drawing/2014/main" id="{00000000-0008-0000-0800-00001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7048" name="B_Wat2" hidden="1">
              <a:extLst>
                <a:ext uri="{63B3BB69-23CF-44E3-9099-C40C66FF867C}">
                  <a14:compatExt spid="_x0000_s257048"/>
                </a:ext>
                <a:ext uri="{FF2B5EF4-FFF2-40B4-BE49-F238E27FC236}">
                  <a16:creationId xmlns:a16="http://schemas.microsoft.com/office/drawing/2014/main" id="{00000000-0008-0000-0800-00001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7049" name="B_Sub2" hidden="1">
              <a:extLst>
                <a:ext uri="{63B3BB69-23CF-44E3-9099-C40C66FF867C}">
                  <a14:compatExt spid="_x0000_s257049"/>
                </a:ext>
                <a:ext uri="{FF2B5EF4-FFF2-40B4-BE49-F238E27FC236}">
                  <a16:creationId xmlns:a16="http://schemas.microsoft.com/office/drawing/2014/main" id="{00000000-0008-0000-0800-00001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7050" name="B_WQ2" hidden="1">
              <a:extLst>
                <a:ext uri="{63B3BB69-23CF-44E3-9099-C40C66FF867C}">
                  <a14:compatExt spid="_x0000_s257050"/>
                </a:ext>
                <a:ext uri="{FF2B5EF4-FFF2-40B4-BE49-F238E27FC236}">
                  <a16:creationId xmlns:a16="http://schemas.microsoft.com/office/drawing/2014/main" id="{00000000-0008-0000-0800-00001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7051" name="B_Wat3" hidden="1">
              <a:extLst>
                <a:ext uri="{63B3BB69-23CF-44E3-9099-C40C66FF867C}">
                  <a14:compatExt spid="_x0000_s257051"/>
                </a:ext>
                <a:ext uri="{FF2B5EF4-FFF2-40B4-BE49-F238E27FC236}">
                  <a16:creationId xmlns:a16="http://schemas.microsoft.com/office/drawing/2014/main" id="{00000000-0008-0000-0800-00001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7052" name="B_San3" hidden="1">
              <a:extLst>
                <a:ext uri="{63B3BB69-23CF-44E3-9099-C40C66FF867C}">
                  <a14:compatExt spid="_x0000_s257052"/>
                </a:ext>
                <a:ext uri="{FF2B5EF4-FFF2-40B4-BE49-F238E27FC236}">
                  <a16:creationId xmlns:a16="http://schemas.microsoft.com/office/drawing/2014/main" id="{00000000-0008-0000-0800-00001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7053" name="B_Com3" hidden="1">
              <a:extLst>
                <a:ext uri="{63B3BB69-23CF-44E3-9099-C40C66FF867C}">
                  <a14:compatExt spid="_x0000_s257053"/>
                </a:ext>
                <a:ext uri="{FF2B5EF4-FFF2-40B4-BE49-F238E27FC236}">
                  <a16:creationId xmlns:a16="http://schemas.microsoft.com/office/drawing/2014/main" id="{00000000-0008-0000-0800-00001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7054" name="B_Sub3" hidden="1">
              <a:extLst>
                <a:ext uri="{63B3BB69-23CF-44E3-9099-C40C66FF867C}">
                  <a14:compatExt spid="_x0000_s257054"/>
                </a:ext>
                <a:ext uri="{FF2B5EF4-FFF2-40B4-BE49-F238E27FC236}">
                  <a16:creationId xmlns:a16="http://schemas.microsoft.com/office/drawing/2014/main" id="{00000000-0008-0000-0800-00001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7055" name="B_WQ3" hidden="1">
              <a:extLst>
                <a:ext uri="{63B3BB69-23CF-44E3-9099-C40C66FF867C}">
                  <a14:compatExt spid="_x0000_s257055"/>
                </a:ext>
                <a:ext uri="{FF2B5EF4-FFF2-40B4-BE49-F238E27FC236}">
                  <a16:creationId xmlns:a16="http://schemas.microsoft.com/office/drawing/2014/main" id="{00000000-0008-0000-0800-00001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123825</xdr:rowOff>
        </xdr:from>
        <xdr:to>
          <xdr:col>1</xdr:col>
          <xdr:colOff>1704975</xdr:colOff>
          <xdr:row>400</xdr:row>
          <xdr:rowOff>123825</xdr:rowOff>
        </xdr:to>
        <xdr:sp macro="" textlink="">
          <xdr:nvSpPr>
            <xdr:cNvPr id="257056" name="B_Matrix" hidden="1">
              <a:extLst>
                <a:ext uri="{63B3BB69-23CF-44E3-9099-C40C66FF867C}">
                  <a14:compatExt spid="_x0000_s257056"/>
                </a:ext>
                <a:ext uri="{FF2B5EF4-FFF2-40B4-BE49-F238E27FC236}">
                  <a16:creationId xmlns:a16="http://schemas.microsoft.com/office/drawing/2014/main" id="{00000000-0008-0000-0800-00002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7057" name="Button 33" hidden="1">
              <a:extLst>
                <a:ext uri="{63B3BB69-23CF-44E3-9099-C40C66FF867C}">
                  <a14:compatExt spid="_x0000_s257057"/>
                </a:ext>
                <a:ext uri="{FF2B5EF4-FFF2-40B4-BE49-F238E27FC236}">
                  <a16:creationId xmlns:a16="http://schemas.microsoft.com/office/drawing/2014/main" id="{00000000-0008-0000-0800-00002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7058" name="Button 34" hidden="1">
              <a:extLst>
                <a:ext uri="{63B3BB69-23CF-44E3-9099-C40C66FF867C}">
                  <a14:compatExt spid="_x0000_s257058"/>
                </a:ext>
                <a:ext uri="{FF2B5EF4-FFF2-40B4-BE49-F238E27FC236}">
                  <a16:creationId xmlns:a16="http://schemas.microsoft.com/office/drawing/2014/main" id="{00000000-0008-0000-0800-00002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7059" name="Button 35" hidden="1">
              <a:extLst>
                <a:ext uri="{63B3BB69-23CF-44E3-9099-C40C66FF867C}">
                  <a14:compatExt spid="_x0000_s257059"/>
                </a:ext>
                <a:ext uri="{FF2B5EF4-FFF2-40B4-BE49-F238E27FC236}">
                  <a16:creationId xmlns:a16="http://schemas.microsoft.com/office/drawing/2014/main" id="{00000000-0008-0000-0800-000023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7060" name="Button 36" hidden="1">
              <a:extLst>
                <a:ext uri="{63B3BB69-23CF-44E3-9099-C40C66FF867C}">
                  <a14:compatExt spid="_x0000_s257060"/>
                </a:ext>
                <a:ext uri="{FF2B5EF4-FFF2-40B4-BE49-F238E27FC236}">
                  <a16:creationId xmlns:a16="http://schemas.microsoft.com/office/drawing/2014/main" id="{00000000-0008-0000-0800-00002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7061" name="Button 37" hidden="1">
              <a:extLst>
                <a:ext uri="{63B3BB69-23CF-44E3-9099-C40C66FF867C}">
                  <a14:compatExt spid="_x0000_s257061"/>
                </a:ext>
                <a:ext uri="{FF2B5EF4-FFF2-40B4-BE49-F238E27FC236}">
                  <a16:creationId xmlns:a16="http://schemas.microsoft.com/office/drawing/2014/main" id="{00000000-0008-0000-0800-00002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7062" name="Button 38" hidden="1">
              <a:extLst>
                <a:ext uri="{63B3BB69-23CF-44E3-9099-C40C66FF867C}">
                  <a14:compatExt spid="_x0000_s257062"/>
                </a:ext>
                <a:ext uri="{FF2B5EF4-FFF2-40B4-BE49-F238E27FC236}">
                  <a16:creationId xmlns:a16="http://schemas.microsoft.com/office/drawing/2014/main" id="{00000000-0008-0000-0800-000026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7063" name="Button 39" hidden="1">
              <a:extLst>
                <a:ext uri="{63B3BB69-23CF-44E3-9099-C40C66FF867C}">
                  <a14:compatExt spid="_x0000_s257063"/>
                </a:ext>
                <a:ext uri="{FF2B5EF4-FFF2-40B4-BE49-F238E27FC236}">
                  <a16:creationId xmlns:a16="http://schemas.microsoft.com/office/drawing/2014/main" id="{00000000-0008-0000-0800-00002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7064" name="Button 40" hidden="1">
              <a:extLst>
                <a:ext uri="{63B3BB69-23CF-44E3-9099-C40C66FF867C}">
                  <a14:compatExt spid="_x0000_s257064"/>
                </a:ext>
                <a:ext uri="{FF2B5EF4-FFF2-40B4-BE49-F238E27FC236}">
                  <a16:creationId xmlns:a16="http://schemas.microsoft.com/office/drawing/2014/main" id="{00000000-0008-0000-0800-00002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7065" name="Button 41" descr="   Go to MHH  " hidden="1">
              <a:extLst>
                <a:ext uri="{63B3BB69-23CF-44E3-9099-C40C66FF867C}">
                  <a14:compatExt spid="_x0000_s257065"/>
                </a:ext>
                <a:ext uri="{FF2B5EF4-FFF2-40B4-BE49-F238E27FC236}">
                  <a16:creationId xmlns:a16="http://schemas.microsoft.com/office/drawing/2014/main" id="{00000000-0008-0000-0800-00002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7066" name="Button 42" hidden="1">
              <a:extLst>
                <a:ext uri="{63B3BB69-23CF-44E3-9099-C40C66FF867C}">
                  <a14:compatExt spid="_x0000_s257066"/>
                </a:ext>
                <a:ext uri="{FF2B5EF4-FFF2-40B4-BE49-F238E27FC236}">
                  <a16:creationId xmlns:a16="http://schemas.microsoft.com/office/drawing/2014/main" id="{00000000-0008-0000-0800-00002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7067" name="Button 43" hidden="1">
              <a:extLst>
                <a:ext uri="{63B3BB69-23CF-44E3-9099-C40C66FF867C}">
                  <a14:compatExt spid="_x0000_s257067"/>
                </a:ext>
                <a:ext uri="{FF2B5EF4-FFF2-40B4-BE49-F238E27FC236}">
                  <a16:creationId xmlns:a16="http://schemas.microsoft.com/office/drawing/2014/main" id="{00000000-0008-0000-0800-00002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7068" name="Button 44" descr="   Go to MHH  " hidden="1">
              <a:extLst>
                <a:ext uri="{63B3BB69-23CF-44E3-9099-C40C66FF867C}">
                  <a14:compatExt spid="_x0000_s257068"/>
                </a:ext>
                <a:ext uri="{FF2B5EF4-FFF2-40B4-BE49-F238E27FC236}">
                  <a16:creationId xmlns:a16="http://schemas.microsoft.com/office/drawing/2014/main" id="{00000000-0008-0000-0800-00002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7069" name="Button 45" hidden="1">
              <a:extLst>
                <a:ext uri="{63B3BB69-23CF-44E3-9099-C40C66FF867C}">
                  <a14:compatExt spid="_x0000_s257069"/>
                </a:ext>
                <a:ext uri="{FF2B5EF4-FFF2-40B4-BE49-F238E27FC236}">
                  <a16:creationId xmlns:a16="http://schemas.microsoft.com/office/drawing/2014/main" id="{00000000-0008-0000-0800-00002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7070" name="Button 46" hidden="1">
              <a:extLst>
                <a:ext uri="{63B3BB69-23CF-44E3-9099-C40C66FF867C}">
                  <a14:compatExt spid="_x0000_s257070"/>
                </a:ext>
                <a:ext uri="{FF2B5EF4-FFF2-40B4-BE49-F238E27FC236}">
                  <a16:creationId xmlns:a16="http://schemas.microsoft.com/office/drawing/2014/main" id="{00000000-0008-0000-0800-00002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7071" name="Button 47" hidden="1">
              <a:extLst>
                <a:ext uri="{63B3BB69-23CF-44E3-9099-C40C66FF867C}">
                  <a14:compatExt spid="_x0000_s257071"/>
                </a:ext>
                <a:ext uri="{FF2B5EF4-FFF2-40B4-BE49-F238E27FC236}">
                  <a16:creationId xmlns:a16="http://schemas.microsoft.com/office/drawing/2014/main" id="{00000000-0008-0000-0800-00002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7072" name="Button 48" descr="   Go to MHH  " hidden="1">
              <a:extLst>
                <a:ext uri="{63B3BB69-23CF-44E3-9099-C40C66FF867C}">
                  <a14:compatExt spid="_x0000_s257072"/>
                </a:ext>
                <a:ext uri="{FF2B5EF4-FFF2-40B4-BE49-F238E27FC236}">
                  <a16:creationId xmlns:a16="http://schemas.microsoft.com/office/drawing/2014/main" id="{00000000-0008-0000-0800-00003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7073" name="Button 49" hidden="1">
              <a:extLst>
                <a:ext uri="{63B3BB69-23CF-44E3-9099-C40C66FF867C}">
                  <a14:compatExt spid="_x0000_s257073"/>
                </a:ext>
                <a:ext uri="{FF2B5EF4-FFF2-40B4-BE49-F238E27FC236}">
                  <a16:creationId xmlns:a16="http://schemas.microsoft.com/office/drawing/2014/main" id="{00000000-0008-0000-0800-00003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7074" name="Button 50" hidden="1">
              <a:extLst>
                <a:ext uri="{63B3BB69-23CF-44E3-9099-C40C66FF867C}">
                  <a14:compatExt spid="_x0000_s257074"/>
                </a:ext>
                <a:ext uri="{FF2B5EF4-FFF2-40B4-BE49-F238E27FC236}">
                  <a16:creationId xmlns:a16="http://schemas.microsoft.com/office/drawing/2014/main" id="{00000000-0008-0000-0800-00003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7075" name="Button 51" descr="   Go to MHH  " hidden="1">
              <a:extLst>
                <a:ext uri="{63B3BB69-23CF-44E3-9099-C40C66FF867C}">
                  <a14:compatExt spid="_x0000_s257075"/>
                </a:ext>
                <a:ext uri="{FF2B5EF4-FFF2-40B4-BE49-F238E27FC236}">
                  <a16:creationId xmlns:a16="http://schemas.microsoft.com/office/drawing/2014/main" id="{00000000-0008-0000-0800-00003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7076" name="Button 52" hidden="1">
              <a:extLst>
                <a:ext uri="{63B3BB69-23CF-44E3-9099-C40C66FF867C}">
                  <a14:compatExt spid="_x0000_s257076"/>
                </a:ext>
                <a:ext uri="{FF2B5EF4-FFF2-40B4-BE49-F238E27FC236}">
                  <a16:creationId xmlns:a16="http://schemas.microsoft.com/office/drawing/2014/main" id="{00000000-0008-0000-0800-00003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7077" name="Button 53" hidden="1">
              <a:extLst>
                <a:ext uri="{63B3BB69-23CF-44E3-9099-C40C66FF867C}">
                  <a14:compatExt spid="_x0000_s257077"/>
                </a:ext>
                <a:ext uri="{FF2B5EF4-FFF2-40B4-BE49-F238E27FC236}">
                  <a16:creationId xmlns:a16="http://schemas.microsoft.com/office/drawing/2014/main" id="{00000000-0008-0000-0800-00003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7078" name="Button 54" hidden="1">
              <a:extLst>
                <a:ext uri="{63B3BB69-23CF-44E3-9099-C40C66FF867C}">
                  <a14:compatExt spid="_x0000_s257078"/>
                </a:ext>
                <a:ext uri="{FF2B5EF4-FFF2-40B4-BE49-F238E27FC236}">
                  <a16:creationId xmlns:a16="http://schemas.microsoft.com/office/drawing/2014/main" id="{00000000-0008-0000-0800-00003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7079" name="Button 55" hidden="1">
              <a:extLst>
                <a:ext uri="{63B3BB69-23CF-44E3-9099-C40C66FF867C}">
                  <a14:compatExt spid="_x0000_s257079"/>
                </a:ext>
                <a:ext uri="{FF2B5EF4-FFF2-40B4-BE49-F238E27FC236}">
                  <a16:creationId xmlns:a16="http://schemas.microsoft.com/office/drawing/2014/main" id="{00000000-0008-0000-0800-00003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7080" name="Button 56" hidden="1">
              <a:extLst>
                <a:ext uri="{63B3BB69-23CF-44E3-9099-C40C66FF867C}">
                  <a14:compatExt spid="_x0000_s257080"/>
                </a:ext>
                <a:ext uri="{FF2B5EF4-FFF2-40B4-BE49-F238E27FC236}">
                  <a16:creationId xmlns:a16="http://schemas.microsoft.com/office/drawing/2014/main" id="{00000000-0008-0000-0800-00003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7081" name="Button 57" hidden="1">
              <a:extLst>
                <a:ext uri="{63B3BB69-23CF-44E3-9099-C40C66FF867C}">
                  <a14:compatExt spid="_x0000_s257081"/>
                </a:ext>
                <a:ext uri="{FF2B5EF4-FFF2-40B4-BE49-F238E27FC236}">
                  <a16:creationId xmlns:a16="http://schemas.microsoft.com/office/drawing/2014/main" id="{00000000-0008-0000-0800-00003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7082" name="Button 58" descr="   Go to MHH  " hidden="1">
              <a:extLst>
                <a:ext uri="{63B3BB69-23CF-44E3-9099-C40C66FF867C}">
                  <a14:compatExt spid="_x0000_s257082"/>
                </a:ext>
                <a:ext uri="{FF2B5EF4-FFF2-40B4-BE49-F238E27FC236}">
                  <a16:creationId xmlns:a16="http://schemas.microsoft.com/office/drawing/2014/main" id="{00000000-0008-0000-0800-00003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7083" name="Button 59" hidden="1">
              <a:extLst>
                <a:ext uri="{63B3BB69-23CF-44E3-9099-C40C66FF867C}">
                  <a14:compatExt spid="_x0000_s257083"/>
                </a:ext>
                <a:ext uri="{FF2B5EF4-FFF2-40B4-BE49-F238E27FC236}">
                  <a16:creationId xmlns:a16="http://schemas.microsoft.com/office/drawing/2014/main" id="{00000000-0008-0000-0800-00003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7084" name="Button 60" hidden="1">
              <a:extLst>
                <a:ext uri="{63B3BB69-23CF-44E3-9099-C40C66FF867C}">
                  <a14:compatExt spid="_x0000_s257084"/>
                </a:ext>
                <a:ext uri="{FF2B5EF4-FFF2-40B4-BE49-F238E27FC236}">
                  <a16:creationId xmlns:a16="http://schemas.microsoft.com/office/drawing/2014/main" id="{00000000-0008-0000-0800-00003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7085" name="Button 61" hidden="1">
              <a:extLst>
                <a:ext uri="{63B3BB69-23CF-44E3-9099-C40C66FF867C}">
                  <a14:compatExt spid="_x0000_s257085"/>
                </a:ext>
                <a:ext uri="{FF2B5EF4-FFF2-40B4-BE49-F238E27FC236}">
                  <a16:creationId xmlns:a16="http://schemas.microsoft.com/office/drawing/2014/main" id="{00000000-0008-0000-0800-00003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7086" name="Button 62" hidden="1">
              <a:extLst>
                <a:ext uri="{63B3BB69-23CF-44E3-9099-C40C66FF867C}">
                  <a14:compatExt spid="_x0000_s257086"/>
                </a:ext>
                <a:ext uri="{FF2B5EF4-FFF2-40B4-BE49-F238E27FC236}">
                  <a16:creationId xmlns:a16="http://schemas.microsoft.com/office/drawing/2014/main" id="{00000000-0008-0000-0800-00003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7087" name="Button 63" hidden="1">
              <a:extLst>
                <a:ext uri="{63B3BB69-23CF-44E3-9099-C40C66FF867C}">
                  <a14:compatExt spid="_x0000_s257087"/>
                </a:ext>
                <a:ext uri="{FF2B5EF4-FFF2-40B4-BE49-F238E27FC236}">
                  <a16:creationId xmlns:a16="http://schemas.microsoft.com/office/drawing/2014/main" id="{00000000-0008-0000-0800-00003F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7088" name="Button 64" hidden="1">
              <a:extLst>
                <a:ext uri="{63B3BB69-23CF-44E3-9099-C40C66FF867C}">
                  <a14:compatExt spid="_x0000_s257088"/>
                </a:ext>
                <a:ext uri="{FF2B5EF4-FFF2-40B4-BE49-F238E27FC236}">
                  <a16:creationId xmlns:a16="http://schemas.microsoft.com/office/drawing/2014/main" id="{00000000-0008-0000-0800-000040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7089" name="Button 65" hidden="1">
              <a:extLst>
                <a:ext uri="{63B3BB69-23CF-44E3-9099-C40C66FF867C}">
                  <a14:compatExt spid="_x0000_s257089"/>
                </a:ext>
                <a:ext uri="{FF2B5EF4-FFF2-40B4-BE49-F238E27FC236}">
                  <a16:creationId xmlns:a16="http://schemas.microsoft.com/office/drawing/2014/main" id="{00000000-0008-0000-0800-00004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7090" name="Button 66" hidden="1">
              <a:extLst>
                <a:ext uri="{63B3BB69-23CF-44E3-9099-C40C66FF867C}">
                  <a14:compatExt spid="_x0000_s257090"/>
                </a:ext>
                <a:ext uri="{FF2B5EF4-FFF2-40B4-BE49-F238E27FC236}">
                  <a16:creationId xmlns:a16="http://schemas.microsoft.com/office/drawing/2014/main" id="{00000000-0008-0000-0800-00004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7091" name="Button 67" hidden="1">
              <a:extLst>
                <a:ext uri="{63B3BB69-23CF-44E3-9099-C40C66FF867C}">
                  <a14:compatExt spid="_x0000_s257091"/>
                </a:ext>
                <a:ext uri="{FF2B5EF4-FFF2-40B4-BE49-F238E27FC236}">
                  <a16:creationId xmlns:a16="http://schemas.microsoft.com/office/drawing/2014/main" id="{00000000-0008-0000-0800-00004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8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8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8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8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8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8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8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8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8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8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8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8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8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8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8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8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8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8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8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8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0.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9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900-00000E000000}"/>
            </a:ext>
          </a:extLst>
        </xdr:cNvPr>
        <xdr:cNvSpPr txBox="true"/>
      </xdr:nvSpPr>
      <xdr:spPr>
        <a:xfrm>
          <a:off x="3014663" y="231124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900-00000F000000}"/>
            </a:ext>
          </a:extLst>
        </xdr:cNvPr>
        <xdr:cNvSpPr txBox="true"/>
      </xdr:nvSpPr>
      <xdr:spPr>
        <a:xfrm>
          <a:off x="3014663" y="44057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9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900-000017000000}"/>
            </a:ext>
          </a:extLst>
        </xdr:cNvPr>
        <xdr:cNvSpPr txBox="true"/>
      </xdr:nvSpPr>
      <xdr:spPr>
        <a:xfrm>
          <a:off x="3014663" y="231124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900-000018000000}"/>
            </a:ext>
          </a:extLst>
        </xdr:cNvPr>
        <xdr:cNvSpPr txBox="true"/>
      </xdr:nvSpPr>
      <xdr:spPr>
        <a:xfrm>
          <a:off x="3014663" y="231124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900-000019000000}"/>
            </a:ext>
          </a:extLst>
        </xdr:cNvPr>
        <xdr:cNvSpPr txBox="true"/>
      </xdr:nvSpPr>
      <xdr:spPr>
        <a:xfrm>
          <a:off x="3014663" y="44057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900-00001A000000}"/>
            </a:ext>
          </a:extLst>
        </xdr:cNvPr>
        <xdr:cNvSpPr txBox="true"/>
      </xdr:nvSpPr>
      <xdr:spPr>
        <a:xfrm>
          <a:off x="3014663" y="44057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900-00001B000000}"/>
            </a:ext>
          </a:extLst>
        </xdr:cNvPr>
        <xdr:cNvSpPr txBox="true"/>
      </xdr:nvSpPr>
      <xdr:spPr>
        <a:xfrm>
          <a:off x="3014663" y="44057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8065" name="B_Com1" hidden="1">
              <a:extLst>
                <a:ext uri="{63B3BB69-23CF-44E3-9099-C40C66FF867C}">
                  <a14:compatExt spid="_x0000_s258065"/>
                </a:ext>
                <a:ext uri="{FF2B5EF4-FFF2-40B4-BE49-F238E27FC236}">
                  <a16:creationId xmlns:a16="http://schemas.microsoft.com/office/drawing/2014/main" id="{00000000-0008-0000-0900-00001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8066" name="B_San1" hidden="1">
              <a:extLst>
                <a:ext uri="{63B3BB69-23CF-44E3-9099-C40C66FF867C}">
                  <a14:compatExt spid="_x0000_s258066"/>
                </a:ext>
                <a:ext uri="{FF2B5EF4-FFF2-40B4-BE49-F238E27FC236}">
                  <a16:creationId xmlns:a16="http://schemas.microsoft.com/office/drawing/2014/main" id="{00000000-0008-0000-0900-00001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8067" name="B_Hyg1" hidden="1">
              <a:extLst>
                <a:ext uri="{63B3BB69-23CF-44E3-9099-C40C66FF867C}">
                  <a14:compatExt spid="_x0000_s258067"/>
                </a:ext>
                <a:ext uri="{FF2B5EF4-FFF2-40B4-BE49-F238E27FC236}">
                  <a16:creationId xmlns:a16="http://schemas.microsoft.com/office/drawing/2014/main" id="{00000000-0008-0000-0900-00001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8068" name="B_Sub1" hidden="1">
              <a:extLst>
                <a:ext uri="{63B3BB69-23CF-44E3-9099-C40C66FF867C}">
                  <a14:compatExt spid="_x0000_s258068"/>
                </a:ext>
                <a:ext uri="{FF2B5EF4-FFF2-40B4-BE49-F238E27FC236}">
                  <a16:creationId xmlns:a16="http://schemas.microsoft.com/office/drawing/2014/main" id="{00000000-0008-0000-0900-00001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8069" name="B_WQ1" hidden="1">
              <a:extLst>
                <a:ext uri="{63B3BB69-23CF-44E3-9099-C40C66FF867C}">
                  <a14:compatExt spid="_x0000_s258069"/>
                </a:ext>
                <a:ext uri="{FF2B5EF4-FFF2-40B4-BE49-F238E27FC236}">
                  <a16:creationId xmlns:a16="http://schemas.microsoft.com/office/drawing/2014/main" id="{00000000-0008-0000-0900-00001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8070" name="B_Com2" hidden="1">
              <a:extLst>
                <a:ext uri="{63B3BB69-23CF-44E3-9099-C40C66FF867C}">
                  <a14:compatExt spid="_x0000_s258070"/>
                </a:ext>
                <a:ext uri="{FF2B5EF4-FFF2-40B4-BE49-F238E27FC236}">
                  <a16:creationId xmlns:a16="http://schemas.microsoft.com/office/drawing/2014/main" id="{00000000-0008-0000-0900-00001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8071" name="B_Hyg2" hidden="1">
              <a:extLst>
                <a:ext uri="{63B3BB69-23CF-44E3-9099-C40C66FF867C}">
                  <a14:compatExt spid="_x0000_s258071"/>
                </a:ext>
                <a:ext uri="{FF2B5EF4-FFF2-40B4-BE49-F238E27FC236}">
                  <a16:creationId xmlns:a16="http://schemas.microsoft.com/office/drawing/2014/main" id="{00000000-0008-0000-0900-00001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8072" name="B_Wat2" hidden="1">
              <a:extLst>
                <a:ext uri="{63B3BB69-23CF-44E3-9099-C40C66FF867C}">
                  <a14:compatExt spid="_x0000_s258072"/>
                </a:ext>
                <a:ext uri="{FF2B5EF4-FFF2-40B4-BE49-F238E27FC236}">
                  <a16:creationId xmlns:a16="http://schemas.microsoft.com/office/drawing/2014/main" id="{00000000-0008-0000-0900-00001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8073" name="B_Sub2" hidden="1">
              <a:extLst>
                <a:ext uri="{63B3BB69-23CF-44E3-9099-C40C66FF867C}">
                  <a14:compatExt spid="_x0000_s258073"/>
                </a:ext>
                <a:ext uri="{FF2B5EF4-FFF2-40B4-BE49-F238E27FC236}">
                  <a16:creationId xmlns:a16="http://schemas.microsoft.com/office/drawing/2014/main" id="{00000000-0008-0000-0900-00001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8074" name="B_WQ2" hidden="1">
              <a:extLst>
                <a:ext uri="{63B3BB69-23CF-44E3-9099-C40C66FF867C}">
                  <a14:compatExt spid="_x0000_s258074"/>
                </a:ext>
                <a:ext uri="{FF2B5EF4-FFF2-40B4-BE49-F238E27FC236}">
                  <a16:creationId xmlns:a16="http://schemas.microsoft.com/office/drawing/2014/main" id="{00000000-0008-0000-0900-00001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8075" name="B_Wat3" hidden="1">
              <a:extLst>
                <a:ext uri="{63B3BB69-23CF-44E3-9099-C40C66FF867C}">
                  <a14:compatExt spid="_x0000_s258075"/>
                </a:ext>
                <a:ext uri="{FF2B5EF4-FFF2-40B4-BE49-F238E27FC236}">
                  <a16:creationId xmlns:a16="http://schemas.microsoft.com/office/drawing/2014/main" id="{00000000-0008-0000-0900-00001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8076" name="B_San3" hidden="1">
              <a:extLst>
                <a:ext uri="{63B3BB69-23CF-44E3-9099-C40C66FF867C}">
                  <a14:compatExt spid="_x0000_s258076"/>
                </a:ext>
                <a:ext uri="{FF2B5EF4-FFF2-40B4-BE49-F238E27FC236}">
                  <a16:creationId xmlns:a16="http://schemas.microsoft.com/office/drawing/2014/main" id="{00000000-0008-0000-0900-00001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8077" name="B_Com3" hidden="1">
              <a:extLst>
                <a:ext uri="{63B3BB69-23CF-44E3-9099-C40C66FF867C}">
                  <a14:compatExt spid="_x0000_s258077"/>
                </a:ext>
                <a:ext uri="{FF2B5EF4-FFF2-40B4-BE49-F238E27FC236}">
                  <a16:creationId xmlns:a16="http://schemas.microsoft.com/office/drawing/2014/main" id="{00000000-0008-0000-0900-00001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8078" name="B_Sub3" hidden="1">
              <a:extLst>
                <a:ext uri="{63B3BB69-23CF-44E3-9099-C40C66FF867C}">
                  <a14:compatExt spid="_x0000_s258078"/>
                </a:ext>
                <a:ext uri="{FF2B5EF4-FFF2-40B4-BE49-F238E27FC236}">
                  <a16:creationId xmlns:a16="http://schemas.microsoft.com/office/drawing/2014/main" id="{00000000-0008-0000-0900-00001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8079" name="B_WQ3" hidden="1">
              <a:extLst>
                <a:ext uri="{63B3BB69-23CF-44E3-9099-C40C66FF867C}">
                  <a14:compatExt spid="_x0000_s258079"/>
                </a:ext>
                <a:ext uri="{FF2B5EF4-FFF2-40B4-BE49-F238E27FC236}">
                  <a16:creationId xmlns:a16="http://schemas.microsoft.com/office/drawing/2014/main" id="{00000000-0008-0000-0900-00001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xdr:rowOff>
        </xdr:from>
        <xdr:to>
          <xdr:col>1</xdr:col>
          <xdr:colOff>1704975</xdr:colOff>
          <xdr:row>400</xdr:row>
          <xdr:rowOff>9525</xdr:rowOff>
        </xdr:to>
        <xdr:sp macro="" textlink="">
          <xdr:nvSpPr>
            <xdr:cNvPr id="258080" name="B_Matrix" hidden="1">
              <a:extLst>
                <a:ext uri="{63B3BB69-23CF-44E3-9099-C40C66FF867C}">
                  <a14:compatExt spid="_x0000_s258080"/>
                </a:ext>
                <a:ext uri="{FF2B5EF4-FFF2-40B4-BE49-F238E27FC236}">
                  <a16:creationId xmlns:a16="http://schemas.microsoft.com/office/drawing/2014/main" id="{00000000-0008-0000-0900-00002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8081" name="Button 33" hidden="1">
              <a:extLst>
                <a:ext uri="{63B3BB69-23CF-44E3-9099-C40C66FF867C}">
                  <a14:compatExt spid="_x0000_s258081"/>
                </a:ext>
                <a:ext uri="{FF2B5EF4-FFF2-40B4-BE49-F238E27FC236}">
                  <a16:creationId xmlns:a16="http://schemas.microsoft.com/office/drawing/2014/main" id="{00000000-0008-0000-0900-000021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8082" name="Button 34" hidden="1">
              <a:extLst>
                <a:ext uri="{63B3BB69-23CF-44E3-9099-C40C66FF867C}">
                  <a14:compatExt spid="_x0000_s258082"/>
                </a:ext>
                <a:ext uri="{FF2B5EF4-FFF2-40B4-BE49-F238E27FC236}">
                  <a16:creationId xmlns:a16="http://schemas.microsoft.com/office/drawing/2014/main" id="{00000000-0008-0000-0900-00002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8083" name="Button 35" hidden="1">
              <a:extLst>
                <a:ext uri="{63B3BB69-23CF-44E3-9099-C40C66FF867C}">
                  <a14:compatExt spid="_x0000_s258083"/>
                </a:ext>
                <a:ext uri="{FF2B5EF4-FFF2-40B4-BE49-F238E27FC236}">
                  <a16:creationId xmlns:a16="http://schemas.microsoft.com/office/drawing/2014/main" id="{00000000-0008-0000-0900-000023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8084" name="Button 36" hidden="1">
              <a:extLst>
                <a:ext uri="{63B3BB69-23CF-44E3-9099-C40C66FF867C}">
                  <a14:compatExt spid="_x0000_s258084"/>
                </a:ext>
                <a:ext uri="{FF2B5EF4-FFF2-40B4-BE49-F238E27FC236}">
                  <a16:creationId xmlns:a16="http://schemas.microsoft.com/office/drawing/2014/main" id="{00000000-0008-0000-0900-00002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8085" name="Button 37" hidden="1">
              <a:extLst>
                <a:ext uri="{63B3BB69-23CF-44E3-9099-C40C66FF867C}">
                  <a14:compatExt spid="_x0000_s258085"/>
                </a:ext>
                <a:ext uri="{FF2B5EF4-FFF2-40B4-BE49-F238E27FC236}">
                  <a16:creationId xmlns:a16="http://schemas.microsoft.com/office/drawing/2014/main" id="{00000000-0008-0000-0900-00002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8086" name="Button 38" hidden="1">
              <a:extLst>
                <a:ext uri="{63B3BB69-23CF-44E3-9099-C40C66FF867C}">
                  <a14:compatExt spid="_x0000_s258086"/>
                </a:ext>
                <a:ext uri="{FF2B5EF4-FFF2-40B4-BE49-F238E27FC236}">
                  <a16:creationId xmlns:a16="http://schemas.microsoft.com/office/drawing/2014/main" id="{00000000-0008-0000-0900-000026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8087" name="Button 39" hidden="1">
              <a:extLst>
                <a:ext uri="{63B3BB69-23CF-44E3-9099-C40C66FF867C}">
                  <a14:compatExt spid="_x0000_s258087"/>
                </a:ext>
                <a:ext uri="{FF2B5EF4-FFF2-40B4-BE49-F238E27FC236}">
                  <a16:creationId xmlns:a16="http://schemas.microsoft.com/office/drawing/2014/main" id="{00000000-0008-0000-0900-00002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8088" name="Button 40" hidden="1">
              <a:extLst>
                <a:ext uri="{63B3BB69-23CF-44E3-9099-C40C66FF867C}">
                  <a14:compatExt spid="_x0000_s258088"/>
                </a:ext>
                <a:ext uri="{FF2B5EF4-FFF2-40B4-BE49-F238E27FC236}">
                  <a16:creationId xmlns:a16="http://schemas.microsoft.com/office/drawing/2014/main" id="{00000000-0008-0000-0900-00002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8089" name="Button 41" descr="   Go to MHH  " hidden="1">
              <a:extLst>
                <a:ext uri="{63B3BB69-23CF-44E3-9099-C40C66FF867C}">
                  <a14:compatExt spid="_x0000_s258089"/>
                </a:ext>
                <a:ext uri="{FF2B5EF4-FFF2-40B4-BE49-F238E27FC236}">
                  <a16:creationId xmlns:a16="http://schemas.microsoft.com/office/drawing/2014/main" id="{00000000-0008-0000-0900-00002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8090" name="Button 42" hidden="1">
              <a:extLst>
                <a:ext uri="{63B3BB69-23CF-44E3-9099-C40C66FF867C}">
                  <a14:compatExt spid="_x0000_s258090"/>
                </a:ext>
                <a:ext uri="{FF2B5EF4-FFF2-40B4-BE49-F238E27FC236}">
                  <a16:creationId xmlns:a16="http://schemas.microsoft.com/office/drawing/2014/main" id="{00000000-0008-0000-0900-00002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8091" name="Button 43" hidden="1">
              <a:extLst>
                <a:ext uri="{63B3BB69-23CF-44E3-9099-C40C66FF867C}">
                  <a14:compatExt spid="_x0000_s258091"/>
                </a:ext>
                <a:ext uri="{FF2B5EF4-FFF2-40B4-BE49-F238E27FC236}">
                  <a16:creationId xmlns:a16="http://schemas.microsoft.com/office/drawing/2014/main" id="{00000000-0008-0000-0900-00002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8092" name="Button 44" descr="   Go to MHH  " hidden="1">
              <a:extLst>
                <a:ext uri="{63B3BB69-23CF-44E3-9099-C40C66FF867C}">
                  <a14:compatExt spid="_x0000_s258092"/>
                </a:ext>
                <a:ext uri="{FF2B5EF4-FFF2-40B4-BE49-F238E27FC236}">
                  <a16:creationId xmlns:a16="http://schemas.microsoft.com/office/drawing/2014/main" id="{00000000-0008-0000-0900-00002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8093" name="Button 45" hidden="1">
              <a:extLst>
                <a:ext uri="{63B3BB69-23CF-44E3-9099-C40C66FF867C}">
                  <a14:compatExt spid="_x0000_s258093"/>
                </a:ext>
                <a:ext uri="{FF2B5EF4-FFF2-40B4-BE49-F238E27FC236}">
                  <a16:creationId xmlns:a16="http://schemas.microsoft.com/office/drawing/2014/main" id="{00000000-0008-0000-0900-00002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8094" name="Button 46" hidden="1">
              <a:extLst>
                <a:ext uri="{63B3BB69-23CF-44E3-9099-C40C66FF867C}">
                  <a14:compatExt spid="_x0000_s258094"/>
                </a:ext>
                <a:ext uri="{FF2B5EF4-FFF2-40B4-BE49-F238E27FC236}">
                  <a16:creationId xmlns:a16="http://schemas.microsoft.com/office/drawing/2014/main" id="{00000000-0008-0000-0900-00002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8095" name="Button 47" hidden="1">
              <a:extLst>
                <a:ext uri="{63B3BB69-23CF-44E3-9099-C40C66FF867C}">
                  <a14:compatExt spid="_x0000_s258095"/>
                </a:ext>
                <a:ext uri="{FF2B5EF4-FFF2-40B4-BE49-F238E27FC236}">
                  <a16:creationId xmlns:a16="http://schemas.microsoft.com/office/drawing/2014/main" id="{00000000-0008-0000-0900-00002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8096" name="Button 48" descr="   Go to MHH  " hidden="1">
              <a:extLst>
                <a:ext uri="{63B3BB69-23CF-44E3-9099-C40C66FF867C}">
                  <a14:compatExt spid="_x0000_s258096"/>
                </a:ext>
                <a:ext uri="{FF2B5EF4-FFF2-40B4-BE49-F238E27FC236}">
                  <a16:creationId xmlns:a16="http://schemas.microsoft.com/office/drawing/2014/main" id="{00000000-0008-0000-0900-00003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8097" name="Button 49" hidden="1">
              <a:extLst>
                <a:ext uri="{63B3BB69-23CF-44E3-9099-C40C66FF867C}">
                  <a14:compatExt spid="_x0000_s258097"/>
                </a:ext>
                <a:ext uri="{FF2B5EF4-FFF2-40B4-BE49-F238E27FC236}">
                  <a16:creationId xmlns:a16="http://schemas.microsoft.com/office/drawing/2014/main" id="{00000000-0008-0000-0900-00003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8098" name="Button 50" hidden="1">
              <a:extLst>
                <a:ext uri="{63B3BB69-23CF-44E3-9099-C40C66FF867C}">
                  <a14:compatExt spid="_x0000_s258098"/>
                </a:ext>
                <a:ext uri="{FF2B5EF4-FFF2-40B4-BE49-F238E27FC236}">
                  <a16:creationId xmlns:a16="http://schemas.microsoft.com/office/drawing/2014/main" id="{00000000-0008-0000-0900-00003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8099" name="Button 51" descr="   Go to MHH  " hidden="1">
              <a:extLst>
                <a:ext uri="{63B3BB69-23CF-44E3-9099-C40C66FF867C}">
                  <a14:compatExt spid="_x0000_s258099"/>
                </a:ext>
                <a:ext uri="{FF2B5EF4-FFF2-40B4-BE49-F238E27FC236}">
                  <a16:creationId xmlns:a16="http://schemas.microsoft.com/office/drawing/2014/main" id="{00000000-0008-0000-0900-00003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8100" name="Button 52" hidden="1">
              <a:extLst>
                <a:ext uri="{63B3BB69-23CF-44E3-9099-C40C66FF867C}">
                  <a14:compatExt spid="_x0000_s258100"/>
                </a:ext>
                <a:ext uri="{FF2B5EF4-FFF2-40B4-BE49-F238E27FC236}">
                  <a16:creationId xmlns:a16="http://schemas.microsoft.com/office/drawing/2014/main" id="{00000000-0008-0000-0900-00003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8101" name="Button 53" hidden="1">
              <a:extLst>
                <a:ext uri="{63B3BB69-23CF-44E3-9099-C40C66FF867C}">
                  <a14:compatExt spid="_x0000_s258101"/>
                </a:ext>
                <a:ext uri="{FF2B5EF4-FFF2-40B4-BE49-F238E27FC236}">
                  <a16:creationId xmlns:a16="http://schemas.microsoft.com/office/drawing/2014/main" id="{00000000-0008-0000-0900-00003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8102" name="Button 54" hidden="1">
              <a:extLst>
                <a:ext uri="{63B3BB69-23CF-44E3-9099-C40C66FF867C}">
                  <a14:compatExt spid="_x0000_s258102"/>
                </a:ext>
                <a:ext uri="{FF2B5EF4-FFF2-40B4-BE49-F238E27FC236}">
                  <a16:creationId xmlns:a16="http://schemas.microsoft.com/office/drawing/2014/main" id="{00000000-0008-0000-0900-00003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8103" name="Button 55" hidden="1">
              <a:extLst>
                <a:ext uri="{63B3BB69-23CF-44E3-9099-C40C66FF867C}">
                  <a14:compatExt spid="_x0000_s258103"/>
                </a:ext>
                <a:ext uri="{FF2B5EF4-FFF2-40B4-BE49-F238E27FC236}">
                  <a16:creationId xmlns:a16="http://schemas.microsoft.com/office/drawing/2014/main" id="{00000000-0008-0000-0900-00003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8104" name="Button 56" hidden="1">
              <a:extLst>
                <a:ext uri="{63B3BB69-23CF-44E3-9099-C40C66FF867C}">
                  <a14:compatExt spid="_x0000_s258104"/>
                </a:ext>
                <a:ext uri="{FF2B5EF4-FFF2-40B4-BE49-F238E27FC236}">
                  <a16:creationId xmlns:a16="http://schemas.microsoft.com/office/drawing/2014/main" id="{00000000-0008-0000-0900-00003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8105" name="Button 57" hidden="1">
              <a:extLst>
                <a:ext uri="{63B3BB69-23CF-44E3-9099-C40C66FF867C}">
                  <a14:compatExt spid="_x0000_s258105"/>
                </a:ext>
                <a:ext uri="{FF2B5EF4-FFF2-40B4-BE49-F238E27FC236}">
                  <a16:creationId xmlns:a16="http://schemas.microsoft.com/office/drawing/2014/main" id="{00000000-0008-0000-0900-00003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8106" name="Button 58" descr="   Go to MHH  " hidden="1">
              <a:extLst>
                <a:ext uri="{63B3BB69-23CF-44E3-9099-C40C66FF867C}">
                  <a14:compatExt spid="_x0000_s258106"/>
                </a:ext>
                <a:ext uri="{FF2B5EF4-FFF2-40B4-BE49-F238E27FC236}">
                  <a16:creationId xmlns:a16="http://schemas.microsoft.com/office/drawing/2014/main" id="{00000000-0008-0000-0900-00003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8107" name="Button 59" hidden="1">
              <a:extLst>
                <a:ext uri="{63B3BB69-23CF-44E3-9099-C40C66FF867C}">
                  <a14:compatExt spid="_x0000_s258107"/>
                </a:ext>
                <a:ext uri="{FF2B5EF4-FFF2-40B4-BE49-F238E27FC236}">
                  <a16:creationId xmlns:a16="http://schemas.microsoft.com/office/drawing/2014/main" id="{00000000-0008-0000-0900-00003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8108" name="Button 60" hidden="1">
              <a:extLst>
                <a:ext uri="{63B3BB69-23CF-44E3-9099-C40C66FF867C}">
                  <a14:compatExt spid="_x0000_s258108"/>
                </a:ext>
                <a:ext uri="{FF2B5EF4-FFF2-40B4-BE49-F238E27FC236}">
                  <a16:creationId xmlns:a16="http://schemas.microsoft.com/office/drawing/2014/main" id="{00000000-0008-0000-0900-00003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8109" name="Button 61" hidden="1">
              <a:extLst>
                <a:ext uri="{63B3BB69-23CF-44E3-9099-C40C66FF867C}">
                  <a14:compatExt spid="_x0000_s258109"/>
                </a:ext>
                <a:ext uri="{FF2B5EF4-FFF2-40B4-BE49-F238E27FC236}">
                  <a16:creationId xmlns:a16="http://schemas.microsoft.com/office/drawing/2014/main" id="{00000000-0008-0000-0900-00003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8110" name="Button 62" hidden="1">
              <a:extLst>
                <a:ext uri="{63B3BB69-23CF-44E3-9099-C40C66FF867C}">
                  <a14:compatExt spid="_x0000_s258110"/>
                </a:ext>
                <a:ext uri="{FF2B5EF4-FFF2-40B4-BE49-F238E27FC236}">
                  <a16:creationId xmlns:a16="http://schemas.microsoft.com/office/drawing/2014/main" id="{00000000-0008-0000-0900-00003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8111" name="Button 63" hidden="1">
              <a:extLst>
                <a:ext uri="{63B3BB69-23CF-44E3-9099-C40C66FF867C}">
                  <a14:compatExt spid="_x0000_s258111"/>
                </a:ext>
                <a:ext uri="{FF2B5EF4-FFF2-40B4-BE49-F238E27FC236}">
                  <a16:creationId xmlns:a16="http://schemas.microsoft.com/office/drawing/2014/main" id="{00000000-0008-0000-0900-00003F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8112" name="Button 64" hidden="1">
              <a:extLst>
                <a:ext uri="{63B3BB69-23CF-44E3-9099-C40C66FF867C}">
                  <a14:compatExt spid="_x0000_s258112"/>
                </a:ext>
                <a:ext uri="{FF2B5EF4-FFF2-40B4-BE49-F238E27FC236}">
                  <a16:creationId xmlns:a16="http://schemas.microsoft.com/office/drawing/2014/main" id="{00000000-0008-0000-0900-000040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8113" name="Button 65" hidden="1">
              <a:extLst>
                <a:ext uri="{63B3BB69-23CF-44E3-9099-C40C66FF867C}">
                  <a14:compatExt spid="_x0000_s258113"/>
                </a:ext>
                <a:ext uri="{FF2B5EF4-FFF2-40B4-BE49-F238E27FC236}">
                  <a16:creationId xmlns:a16="http://schemas.microsoft.com/office/drawing/2014/main" id="{00000000-0008-0000-0900-000041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8114" name="Button 66" hidden="1">
              <a:extLst>
                <a:ext uri="{63B3BB69-23CF-44E3-9099-C40C66FF867C}">
                  <a14:compatExt spid="_x0000_s258114"/>
                </a:ext>
                <a:ext uri="{FF2B5EF4-FFF2-40B4-BE49-F238E27FC236}">
                  <a16:creationId xmlns:a16="http://schemas.microsoft.com/office/drawing/2014/main" id="{00000000-0008-0000-0900-00004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8115" name="Button 67" hidden="1">
              <a:extLst>
                <a:ext uri="{63B3BB69-23CF-44E3-9099-C40C66FF867C}">
                  <a14:compatExt spid="_x0000_s258115"/>
                </a:ext>
                <a:ext uri="{FF2B5EF4-FFF2-40B4-BE49-F238E27FC236}">
                  <a16:creationId xmlns:a16="http://schemas.microsoft.com/office/drawing/2014/main" id="{00000000-0008-0000-0900-00004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9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9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9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9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9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9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9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9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9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9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9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9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9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9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9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9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9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9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9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9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1.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62145" name="B_Com2" hidden="1">
              <a:extLst>
                <a:ext uri="{63B3BB69-23CF-44E3-9099-C40C66FF867C}">
                  <a14:compatExt spid="_x0000_s262145"/>
                </a:ext>
                <a:ext uri="{FF2B5EF4-FFF2-40B4-BE49-F238E27FC236}">
                  <a16:creationId xmlns:a16="http://schemas.microsoft.com/office/drawing/2014/main" id="{00000000-0008-0000-0A00-000001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62146" name="B_Com1" hidden="1">
              <a:extLst>
                <a:ext uri="{63B3BB69-23CF-44E3-9099-C40C66FF867C}">
                  <a14:compatExt spid="_x0000_s262146"/>
                </a:ext>
                <a:ext uri="{FF2B5EF4-FFF2-40B4-BE49-F238E27FC236}">
                  <a16:creationId xmlns:a16="http://schemas.microsoft.com/office/drawing/2014/main" id="{00000000-0008-0000-0A00-000002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26</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26</xdr:col>
      <xdr:colOff>28575</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A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A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A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A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62147" name="B_San1" hidden="1">
              <a:extLst>
                <a:ext uri="{63B3BB69-23CF-44E3-9099-C40C66FF867C}">
                  <a14:compatExt spid="_x0000_s262147"/>
                </a:ext>
                <a:ext uri="{FF2B5EF4-FFF2-40B4-BE49-F238E27FC236}">
                  <a16:creationId xmlns:a16="http://schemas.microsoft.com/office/drawing/2014/main" id="{00000000-0008-0000-0A00-000003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62148" name="B_Hyg1" hidden="1">
              <a:extLst>
                <a:ext uri="{63B3BB69-23CF-44E3-9099-C40C66FF867C}">
                  <a14:compatExt spid="_x0000_s262148"/>
                </a:ext>
                <a:ext uri="{FF2B5EF4-FFF2-40B4-BE49-F238E27FC236}">
                  <a16:creationId xmlns:a16="http://schemas.microsoft.com/office/drawing/2014/main" id="{00000000-0008-0000-0A00-000004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62149" name="B_Hyg2" hidden="1">
              <a:extLst>
                <a:ext uri="{63B3BB69-23CF-44E3-9099-C40C66FF867C}">
                  <a14:compatExt spid="_x0000_s262149"/>
                </a:ext>
                <a:ext uri="{FF2B5EF4-FFF2-40B4-BE49-F238E27FC236}">
                  <a16:creationId xmlns:a16="http://schemas.microsoft.com/office/drawing/2014/main" id="{00000000-0008-0000-0A00-000005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62150" name="B_Wat2" hidden="1">
              <a:extLst>
                <a:ext uri="{63B3BB69-23CF-44E3-9099-C40C66FF867C}">
                  <a14:compatExt spid="_x0000_s262150"/>
                </a:ext>
                <a:ext uri="{FF2B5EF4-FFF2-40B4-BE49-F238E27FC236}">
                  <a16:creationId xmlns:a16="http://schemas.microsoft.com/office/drawing/2014/main" id="{00000000-0008-0000-0A00-000006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62151" name="B_Wat3" hidden="1">
              <a:extLst>
                <a:ext uri="{63B3BB69-23CF-44E3-9099-C40C66FF867C}">
                  <a14:compatExt spid="_x0000_s262151"/>
                </a:ext>
                <a:ext uri="{FF2B5EF4-FFF2-40B4-BE49-F238E27FC236}">
                  <a16:creationId xmlns:a16="http://schemas.microsoft.com/office/drawing/2014/main" id="{00000000-0008-0000-0A00-000007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62152" name="B_San3" hidden="1">
              <a:extLst>
                <a:ext uri="{63B3BB69-23CF-44E3-9099-C40C66FF867C}">
                  <a14:compatExt spid="_x0000_s262152"/>
                </a:ext>
                <a:ext uri="{FF2B5EF4-FFF2-40B4-BE49-F238E27FC236}">
                  <a16:creationId xmlns:a16="http://schemas.microsoft.com/office/drawing/2014/main" id="{00000000-0008-0000-0A00-000008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A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A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A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A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A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62153" name="B_Sub1" hidden="1">
              <a:extLst>
                <a:ext uri="{63B3BB69-23CF-44E3-9099-C40C66FF867C}">
                  <a14:compatExt spid="_x0000_s262153"/>
                </a:ext>
                <a:ext uri="{FF2B5EF4-FFF2-40B4-BE49-F238E27FC236}">
                  <a16:creationId xmlns:a16="http://schemas.microsoft.com/office/drawing/2014/main" id="{00000000-0008-0000-0A00-000009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62154" name="B_WQ1" hidden="1">
              <a:extLst>
                <a:ext uri="{63B3BB69-23CF-44E3-9099-C40C66FF867C}">
                  <a14:compatExt spid="_x0000_s262154"/>
                </a:ext>
                <a:ext uri="{FF2B5EF4-FFF2-40B4-BE49-F238E27FC236}">
                  <a16:creationId xmlns:a16="http://schemas.microsoft.com/office/drawing/2014/main" id="{00000000-0008-0000-0A00-00000A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62155" name="B_Matrix" hidden="1">
              <a:extLst>
                <a:ext uri="{63B3BB69-23CF-44E3-9099-C40C66FF867C}">
                  <a14:compatExt spid="_x0000_s262155"/>
                </a:ext>
                <a:ext uri="{FF2B5EF4-FFF2-40B4-BE49-F238E27FC236}">
                  <a16:creationId xmlns:a16="http://schemas.microsoft.com/office/drawing/2014/main" id="{00000000-0008-0000-0A00-00000B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62156" name="B_Com3" hidden="1">
              <a:extLst>
                <a:ext uri="{63B3BB69-23CF-44E3-9099-C40C66FF867C}">
                  <a14:compatExt spid="_x0000_s262156"/>
                </a:ext>
                <a:ext uri="{FF2B5EF4-FFF2-40B4-BE49-F238E27FC236}">
                  <a16:creationId xmlns:a16="http://schemas.microsoft.com/office/drawing/2014/main" id="{00000000-0008-0000-0A00-00000C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62157" name="B_Sub2" hidden="1">
              <a:extLst>
                <a:ext uri="{63B3BB69-23CF-44E3-9099-C40C66FF867C}">
                  <a14:compatExt spid="_x0000_s262157"/>
                </a:ext>
                <a:ext uri="{FF2B5EF4-FFF2-40B4-BE49-F238E27FC236}">
                  <a16:creationId xmlns:a16="http://schemas.microsoft.com/office/drawing/2014/main" id="{00000000-0008-0000-0A00-00000D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62158" name="B_Sub3" hidden="1">
              <a:extLst>
                <a:ext uri="{63B3BB69-23CF-44E3-9099-C40C66FF867C}">
                  <a14:compatExt spid="_x0000_s262158"/>
                </a:ext>
                <a:ext uri="{FF2B5EF4-FFF2-40B4-BE49-F238E27FC236}">
                  <a16:creationId xmlns:a16="http://schemas.microsoft.com/office/drawing/2014/main" id="{00000000-0008-0000-0A00-00000E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62159" name="B_WQ2" hidden="1">
              <a:extLst>
                <a:ext uri="{63B3BB69-23CF-44E3-9099-C40C66FF867C}">
                  <a14:compatExt spid="_x0000_s262159"/>
                </a:ext>
                <a:ext uri="{FF2B5EF4-FFF2-40B4-BE49-F238E27FC236}">
                  <a16:creationId xmlns:a16="http://schemas.microsoft.com/office/drawing/2014/main" id="{00000000-0008-0000-0A00-00000F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62160" name="B_WQ3" hidden="1">
              <a:extLst>
                <a:ext uri="{63B3BB69-23CF-44E3-9099-C40C66FF867C}">
                  <a14:compatExt spid="_x0000_s262160"/>
                </a:ext>
                <a:ext uri="{FF2B5EF4-FFF2-40B4-BE49-F238E27FC236}">
                  <a16:creationId xmlns:a16="http://schemas.microsoft.com/office/drawing/2014/main" id="{00000000-0008-0000-0A00-000010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A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A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A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A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62161" name="Button 17" descr="   Go to MHH  " hidden="1">
              <a:extLst>
                <a:ext uri="{63B3BB69-23CF-44E3-9099-C40C66FF867C}">
                  <a14:compatExt spid="_x0000_s262161"/>
                </a:ext>
                <a:ext uri="{FF2B5EF4-FFF2-40B4-BE49-F238E27FC236}">
                  <a16:creationId xmlns:a16="http://schemas.microsoft.com/office/drawing/2014/main" id="{00000000-0008-0000-0A00-000011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62162" name="Button 18" hidden="1">
              <a:extLst>
                <a:ext uri="{63B3BB69-23CF-44E3-9099-C40C66FF867C}">
                  <a14:compatExt spid="_x0000_s262162"/>
                </a:ext>
                <a:ext uri="{FF2B5EF4-FFF2-40B4-BE49-F238E27FC236}">
                  <a16:creationId xmlns:a16="http://schemas.microsoft.com/office/drawing/2014/main" id="{00000000-0008-0000-0A00-000012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62163" name="Button 19" hidden="1">
              <a:extLst>
                <a:ext uri="{63B3BB69-23CF-44E3-9099-C40C66FF867C}">
                  <a14:compatExt spid="_x0000_s262163"/>
                </a:ext>
                <a:ext uri="{FF2B5EF4-FFF2-40B4-BE49-F238E27FC236}">
                  <a16:creationId xmlns:a16="http://schemas.microsoft.com/office/drawing/2014/main" id="{00000000-0008-0000-0A00-000013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62164" name="Button 20" hidden="1">
              <a:extLst>
                <a:ext uri="{63B3BB69-23CF-44E3-9099-C40C66FF867C}">
                  <a14:compatExt spid="_x0000_s262164"/>
                </a:ext>
                <a:ext uri="{FF2B5EF4-FFF2-40B4-BE49-F238E27FC236}">
                  <a16:creationId xmlns:a16="http://schemas.microsoft.com/office/drawing/2014/main" id="{00000000-0008-0000-0A00-000014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62165" name="Button 21" hidden="1">
              <a:extLst>
                <a:ext uri="{63B3BB69-23CF-44E3-9099-C40C66FF867C}">
                  <a14:compatExt spid="_x0000_s262165"/>
                </a:ext>
                <a:ext uri="{FF2B5EF4-FFF2-40B4-BE49-F238E27FC236}">
                  <a16:creationId xmlns:a16="http://schemas.microsoft.com/office/drawing/2014/main" id="{00000000-0008-0000-0A00-000015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62166" name="Button 22" descr="   Go to MHH  " hidden="1">
              <a:extLst>
                <a:ext uri="{63B3BB69-23CF-44E3-9099-C40C66FF867C}">
                  <a14:compatExt spid="_x0000_s262166"/>
                </a:ext>
                <a:ext uri="{FF2B5EF4-FFF2-40B4-BE49-F238E27FC236}">
                  <a16:creationId xmlns:a16="http://schemas.microsoft.com/office/drawing/2014/main" id="{00000000-0008-0000-0A00-000016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62167" name="Button 23" descr="   Go to MHH  " hidden="1">
              <a:extLst>
                <a:ext uri="{63B3BB69-23CF-44E3-9099-C40C66FF867C}">
                  <a14:compatExt spid="_x0000_s262167"/>
                </a:ext>
                <a:ext uri="{FF2B5EF4-FFF2-40B4-BE49-F238E27FC236}">
                  <a16:creationId xmlns:a16="http://schemas.microsoft.com/office/drawing/2014/main" id="{00000000-0008-0000-0A00-000017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62168" name="Button 24" hidden="1">
              <a:extLst>
                <a:ext uri="{63B3BB69-23CF-44E3-9099-C40C66FF867C}">
                  <a14:compatExt spid="_x0000_s262168"/>
                </a:ext>
                <a:ext uri="{FF2B5EF4-FFF2-40B4-BE49-F238E27FC236}">
                  <a16:creationId xmlns:a16="http://schemas.microsoft.com/office/drawing/2014/main" id="{00000000-0008-0000-0A00-000018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A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A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A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A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A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A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A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A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A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A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A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A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A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A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62169" name="Button 25" hidden="1">
              <a:extLst>
                <a:ext uri="{63B3BB69-23CF-44E3-9099-C40C66FF867C}">
                  <a14:compatExt spid="_x0000_s262169"/>
                </a:ext>
                <a:ext uri="{FF2B5EF4-FFF2-40B4-BE49-F238E27FC236}">
                  <a16:creationId xmlns:a16="http://schemas.microsoft.com/office/drawing/2014/main" id="{00000000-0008-0000-0A00-000019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62170" name="Button 26" hidden="1">
              <a:extLst>
                <a:ext uri="{63B3BB69-23CF-44E3-9099-C40C66FF867C}">
                  <a14:compatExt spid="_x0000_s262170"/>
                </a:ext>
                <a:ext uri="{FF2B5EF4-FFF2-40B4-BE49-F238E27FC236}">
                  <a16:creationId xmlns:a16="http://schemas.microsoft.com/office/drawing/2014/main" id="{00000000-0008-0000-0A00-00001A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62171" name="Button 27" hidden="1">
              <a:extLst>
                <a:ext uri="{63B3BB69-23CF-44E3-9099-C40C66FF867C}">
                  <a14:compatExt spid="_x0000_s262171"/>
                </a:ext>
                <a:ext uri="{FF2B5EF4-FFF2-40B4-BE49-F238E27FC236}">
                  <a16:creationId xmlns:a16="http://schemas.microsoft.com/office/drawing/2014/main" id="{00000000-0008-0000-0A00-00001B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62172" name="Button 28" hidden="1">
              <a:extLst>
                <a:ext uri="{63B3BB69-23CF-44E3-9099-C40C66FF867C}">
                  <a14:compatExt spid="_x0000_s262172"/>
                </a:ext>
                <a:ext uri="{FF2B5EF4-FFF2-40B4-BE49-F238E27FC236}">
                  <a16:creationId xmlns:a16="http://schemas.microsoft.com/office/drawing/2014/main" id="{00000000-0008-0000-0A00-00001C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62173" name="Button 29" hidden="1">
              <a:extLst>
                <a:ext uri="{63B3BB69-23CF-44E3-9099-C40C66FF867C}">
                  <a14:compatExt spid="_x0000_s262173"/>
                </a:ext>
                <a:ext uri="{FF2B5EF4-FFF2-40B4-BE49-F238E27FC236}">
                  <a16:creationId xmlns:a16="http://schemas.microsoft.com/office/drawing/2014/main" id="{00000000-0008-0000-0A00-00001D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A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62174" name="Button 30" hidden="1">
              <a:extLst>
                <a:ext uri="{63B3BB69-23CF-44E3-9099-C40C66FF867C}">
                  <a14:compatExt spid="_x0000_s262174"/>
                </a:ext>
                <a:ext uri="{FF2B5EF4-FFF2-40B4-BE49-F238E27FC236}">
                  <a16:creationId xmlns:a16="http://schemas.microsoft.com/office/drawing/2014/main" id="{00000000-0008-0000-0A00-00001E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62175" name="Button 31" hidden="1">
              <a:extLst>
                <a:ext uri="{63B3BB69-23CF-44E3-9099-C40C66FF867C}">
                  <a14:compatExt spid="_x0000_s262175"/>
                </a:ext>
                <a:ext uri="{FF2B5EF4-FFF2-40B4-BE49-F238E27FC236}">
                  <a16:creationId xmlns:a16="http://schemas.microsoft.com/office/drawing/2014/main" id="{00000000-0008-0000-0A00-00001F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62176" name="Button 32" hidden="1">
              <a:extLst>
                <a:ext uri="{63B3BB69-23CF-44E3-9099-C40C66FF867C}">
                  <a14:compatExt spid="_x0000_s262176"/>
                </a:ext>
                <a:ext uri="{FF2B5EF4-FFF2-40B4-BE49-F238E27FC236}">
                  <a16:creationId xmlns:a16="http://schemas.microsoft.com/office/drawing/2014/main" id="{00000000-0008-0000-0A00-00002000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62177" name="Button 33" hidden="1">
              <a:extLst>
                <a:ext uri="{63B3BB69-23CF-44E3-9099-C40C66FF867C}">
                  <a14:compatExt spid="_x0000_s262177"/>
                </a:ext>
                <a:ext uri="{FF2B5EF4-FFF2-40B4-BE49-F238E27FC236}">
                  <a16:creationId xmlns:a16="http://schemas.microsoft.com/office/drawing/2014/main" id="{00000000-0008-0000-0A00-000021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62178" name="Button 34" hidden="1">
              <a:extLst>
                <a:ext uri="{63B3BB69-23CF-44E3-9099-C40C66FF867C}">
                  <a14:compatExt spid="_x0000_s262178"/>
                </a:ext>
                <a:ext uri="{FF2B5EF4-FFF2-40B4-BE49-F238E27FC236}">
                  <a16:creationId xmlns:a16="http://schemas.microsoft.com/office/drawing/2014/main" id="{00000000-0008-0000-0A00-00002200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62179" name="Button 35" hidden="1">
              <a:extLst>
                <a:ext uri="{63B3BB69-23CF-44E3-9099-C40C66FF867C}">
                  <a14:compatExt spid="_x0000_s262179"/>
                </a:ext>
                <a:ext uri="{FF2B5EF4-FFF2-40B4-BE49-F238E27FC236}">
                  <a16:creationId xmlns:a16="http://schemas.microsoft.com/office/drawing/2014/main" id="{00000000-0008-0000-0A00-000023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62180" name="Button 36" hidden="1">
              <a:extLst>
                <a:ext uri="{63B3BB69-23CF-44E3-9099-C40C66FF867C}">
                  <a14:compatExt spid="_x0000_s262180"/>
                </a:ext>
                <a:ext uri="{FF2B5EF4-FFF2-40B4-BE49-F238E27FC236}">
                  <a16:creationId xmlns:a16="http://schemas.microsoft.com/office/drawing/2014/main" id="{00000000-0008-0000-0A00-000024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62181" name="Button 37" hidden="1">
              <a:extLst>
                <a:ext uri="{63B3BB69-23CF-44E3-9099-C40C66FF867C}">
                  <a14:compatExt spid="_x0000_s262181"/>
                </a:ext>
                <a:ext uri="{FF2B5EF4-FFF2-40B4-BE49-F238E27FC236}">
                  <a16:creationId xmlns:a16="http://schemas.microsoft.com/office/drawing/2014/main" id="{00000000-0008-0000-0A00-00002500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62182" name="Button 38" hidden="1">
              <a:extLst>
                <a:ext uri="{63B3BB69-23CF-44E3-9099-C40C66FF867C}">
                  <a14:compatExt spid="_x0000_s262182"/>
                </a:ext>
                <a:ext uri="{FF2B5EF4-FFF2-40B4-BE49-F238E27FC236}">
                  <a16:creationId xmlns:a16="http://schemas.microsoft.com/office/drawing/2014/main" id="{00000000-0008-0000-0A00-000026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62183" name="Button 39" hidden="1">
              <a:extLst>
                <a:ext uri="{63B3BB69-23CF-44E3-9099-C40C66FF867C}">
                  <a14:compatExt spid="_x0000_s262183"/>
                </a:ext>
                <a:ext uri="{FF2B5EF4-FFF2-40B4-BE49-F238E27FC236}">
                  <a16:creationId xmlns:a16="http://schemas.microsoft.com/office/drawing/2014/main" id="{00000000-0008-0000-0A00-000027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62184" name="Button 40" descr="   Go to MHH  " hidden="1">
              <a:extLst>
                <a:ext uri="{63B3BB69-23CF-44E3-9099-C40C66FF867C}">
                  <a14:compatExt spid="_x0000_s262184"/>
                </a:ext>
                <a:ext uri="{FF2B5EF4-FFF2-40B4-BE49-F238E27FC236}">
                  <a16:creationId xmlns:a16="http://schemas.microsoft.com/office/drawing/2014/main" id="{00000000-0008-0000-0A00-000028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62185" name="Button 41" hidden="1">
              <a:extLst>
                <a:ext uri="{63B3BB69-23CF-44E3-9099-C40C66FF867C}">
                  <a14:compatExt spid="_x0000_s262185"/>
                </a:ext>
                <a:ext uri="{FF2B5EF4-FFF2-40B4-BE49-F238E27FC236}">
                  <a16:creationId xmlns:a16="http://schemas.microsoft.com/office/drawing/2014/main" id="{00000000-0008-0000-0A00-000029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62186" name="Button 42" hidden="1">
              <a:extLst>
                <a:ext uri="{63B3BB69-23CF-44E3-9099-C40C66FF867C}">
                  <a14:compatExt spid="_x0000_s262186"/>
                </a:ext>
                <a:ext uri="{FF2B5EF4-FFF2-40B4-BE49-F238E27FC236}">
                  <a16:creationId xmlns:a16="http://schemas.microsoft.com/office/drawing/2014/main" id="{00000000-0008-0000-0A00-00002A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62187" name="Button 43" descr="   Go to MHH  " hidden="1">
              <a:extLst>
                <a:ext uri="{63B3BB69-23CF-44E3-9099-C40C66FF867C}">
                  <a14:compatExt spid="_x0000_s262187"/>
                </a:ext>
                <a:ext uri="{FF2B5EF4-FFF2-40B4-BE49-F238E27FC236}">
                  <a16:creationId xmlns:a16="http://schemas.microsoft.com/office/drawing/2014/main" id="{00000000-0008-0000-0A00-00002B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62188" name="Button 44" hidden="1">
              <a:extLst>
                <a:ext uri="{63B3BB69-23CF-44E3-9099-C40C66FF867C}">
                  <a14:compatExt spid="_x0000_s262188"/>
                </a:ext>
                <a:ext uri="{FF2B5EF4-FFF2-40B4-BE49-F238E27FC236}">
                  <a16:creationId xmlns:a16="http://schemas.microsoft.com/office/drawing/2014/main" id="{00000000-0008-0000-0A00-00002C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62189" name="Button 45" hidden="1">
              <a:extLst>
                <a:ext uri="{63B3BB69-23CF-44E3-9099-C40C66FF867C}">
                  <a14:compatExt spid="_x0000_s262189"/>
                </a:ext>
                <a:ext uri="{FF2B5EF4-FFF2-40B4-BE49-F238E27FC236}">
                  <a16:creationId xmlns:a16="http://schemas.microsoft.com/office/drawing/2014/main" id="{00000000-0008-0000-0A00-00002D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62190" name="Button 46" hidden="1">
              <a:extLst>
                <a:ext uri="{63B3BB69-23CF-44E3-9099-C40C66FF867C}">
                  <a14:compatExt spid="_x0000_s262190"/>
                </a:ext>
                <a:ext uri="{FF2B5EF4-FFF2-40B4-BE49-F238E27FC236}">
                  <a16:creationId xmlns:a16="http://schemas.microsoft.com/office/drawing/2014/main" id="{00000000-0008-0000-0A00-00002E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62191" name="Button 47" hidden="1">
              <a:extLst>
                <a:ext uri="{63B3BB69-23CF-44E3-9099-C40C66FF867C}">
                  <a14:compatExt spid="_x0000_s262191"/>
                </a:ext>
                <a:ext uri="{FF2B5EF4-FFF2-40B4-BE49-F238E27FC236}">
                  <a16:creationId xmlns:a16="http://schemas.microsoft.com/office/drawing/2014/main" id="{00000000-0008-0000-0A00-00002F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62192" name="Button 48" hidden="1">
              <a:extLst>
                <a:ext uri="{63B3BB69-23CF-44E3-9099-C40C66FF867C}">
                  <a14:compatExt spid="_x0000_s262192"/>
                </a:ext>
                <a:ext uri="{FF2B5EF4-FFF2-40B4-BE49-F238E27FC236}">
                  <a16:creationId xmlns:a16="http://schemas.microsoft.com/office/drawing/2014/main" id="{00000000-0008-0000-0A00-000030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62193" name="Button 49" hidden="1">
              <a:extLst>
                <a:ext uri="{63B3BB69-23CF-44E3-9099-C40C66FF867C}">
                  <a14:compatExt spid="_x0000_s262193"/>
                </a:ext>
                <a:ext uri="{FF2B5EF4-FFF2-40B4-BE49-F238E27FC236}">
                  <a16:creationId xmlns:a16="http://schemas.microsoft.com/office/drawing/2014/main" id="{00000000-0008-0000-0A00-000031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62194" name="Button 50" descr="   Go to MHH  " hidden="1">
              <a:extLst>
                <a:ext uri="{63B3BB69-23CF-44E3-9099-C40C66FF867C}">
                  <a14:compatExt spid="_x0000_s262194"/>
                </a:ext>
                <a:ext uri="{FF2B5EF4-FFF2-40B4-BE49-F238E27FC236}">
                  <a16:creationId xmlns:a16="http://schemas.microsoft.com/office/drawing/2014/main" id="{00000000-0008-0000-0A00-000032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62195" name="Button 51" hidden="1">
              <a:extLst>
                <a:ext uri="{63B3BB69-23CF-44E3-9099-C40C66FF867C}">
                  <a14:compatExt spid="_x0000_s262195"/>
                </a:ext>
                <a:ext uri="{FF2B5EF4-FFF2-40B4-BE49-F238E27FC236}">
                  <a16:creationId xmlns:a16="http://schemas.microsoft.com/office/drawing/2014/main" id="{00000000-0008-0000-0A00-000033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62196" name="Button 52" hidden="1">
              <a:extLst>
                <a:ext uri="{63B3BB69-23CF-44E3-9099-C40C66FF867C}">
                  <a14:compatExt spid="_x0000_s262196"/>
                </a:ext>
                <a:ext uri="{FF2B5EF4-FFF2-40B4-BE49-F238E27FC236}">
                  <a16:creationId xmlns:a16="http://schemas.microsoft.com/office/drawing/2014/main" id="{00000000-0008-0000-0A00-000034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62197" name="Button 53" hidden="1">
              <a:extLst>
                <a:ext uri="{63B3BB69-23CF-44E3-9099-C40C66FF867C}">
                  <a14:compatExt spid="_x0000_s262197"/>
                </a:ext>
                <a:ext uri="{FF2B5EF4-FFF2-40B4-BE49-F238E27FC236}">
                  <a16:creationId xmlns:a16="http://schemas.microsoft.com/office/drawing/2014/main" id="{00000000-0008-0000-0A00-000035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62198" name="Button 54" hidden="1">
              <a:extLst>
                <a:ext uri="{63B3BB69-23CF-44E3-9099-C40C66FF867C}">
                  <a14:compatExt spid="_x0000_s262198"/>
                </a:ext>
                <a:ext uri="{FF2B5EF4-FFF2-40B4-BE49-F238E27FC236}">
                  <a16:creationId xmlns:a16="http://schemas.microsoft.com/office/drawing/2014/main" id="{00000000-0008-0000-0A00-000036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62199" name="Button 55" descr="   Go to MHH  " hidden="1">
              <a:extLst>
                <a:ext uri="{63B3BB69-23CF-44E3-9099-C40C66FF867C}">
                  <a14:compatExt spid="_x0000_s262199"/>
                </a:ext>
                <a:ext uri="{FF2B5EF4-FFF2-40B4-BE49-F238E27FC236}">
                  <a16:creationId xmlns:a16="http://schemas.microsoft.com/office/drawing/2014/main" id="{00000000-0008-0000-0A00-000037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62200" name="Button 56" hidden="1">
              <a:extLst>
                <a:ext uri="{63B3BB69-23CF-44E3-9099-C40C66FF867C}">
                  <a14:compatExt spid="_x0000_s262200"/>
                </a:ext>
                <a:ext uri="{FF2B5EF4-FFF2-40B4-BE49-F238E27FC236}">
                  <a16:creationId xmlns:a16="http://schemas.microsoft.com/office/drawing/2014/main" id="{00000000-0008-0000-0A00-000038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62201" name="Button 57" hidden="1">
              <a:extLst>
                <a:ext uri="{63B3BB69-23CF-44E3-9099-C40C66FF867C}">
                  <a14:compatExt spid="_x0000_s262201"/>
                </a:ext>
                <a:ext uri="{FF2B5EF4-FFF2-40B4-BE49-F238E27FC236}">
                  <a16:creationId xmlns:a16="http://schemas.microsoft.com/office/drawing/2014/main" id="{00000000-0008-0000-0A00-000039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62202" name="Button 58" descr="   Go to MHH  " hidden="1">
              <a:extLst>
                <a:ext uri="{63B3BB69-23CF-44E3-9099-C40C66FF867C}">
                  <a14:compatExt spid="_x0000_s262202"/>
                </a:ext>
                <a:ext uri="{FF2B5EF4-FFF2-40B4-BE49-F238E27FC236}">
                  <a16:creationId xmlns:a16="http://schemas.microsoft.com/office/drawing/2014/main" id="{00000000-0008-0000-0A00-00003A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62203" name="Button 59" hidden="1">
              <a:extLst>
                <a:ext uri="{63B3BB69-23CF-44E3-9099-C40C66FF867C}">
                  <a14:compatExt spid="_x0000_s262203"/>
                </a:ext>
                <a:ext uri="{FF2B5EF4-FFF2-40B4-BE49-F238E27FC236}">
                  <a16:creationId xmlns:a16="http://schemas.microsoft.com/office/drawing/2014/main" id="{00000000-0008-0000-0A00-00003B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62204" name="Button 60" hidden="1">
              <a:extLst>
                <a:ext uri="{63B3BB69-23CF-44E3-9099-C40C66FF867C}">
                  <a14:compatExt spid="_x0000_s262204"/>
                </a:ext>
                <a:ext uri="{FF2B5EF4-FFF2-40B4-BE49-F238E27FC236}">
                  <a16:creationId xmlns:a16="http://schemas.microsoft.com/office/drawing/2014/main" id="{00000000-0008-0000-0A00-00003C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62205" name="Button 61" hidden="1">
              <a:extLst>
                <a:ext uri="{63B3BB69-23CF-44E3-9099-C40C66FF867C}">
                  <a14:compatExt spid="_x0000_s262205"/>
                </a:ext>
                <a:ext uri="{FF2B5EF4-FFF2-40B4-BE49-F238E27FC236}">
                  <a16:creationId xmlns:a16="http://schemas.microsoft.com/office/drawing/2014/main" id="{00000000-0008-0000-0A00-00003D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62206" name="Button 62" hidden="1">
              <a:extLst>
                <a:ext uri="{63B3BB69-23CF-44E3-9099-C40C66FF867C}">
                  <a14:compatExt spid="_x0000_s262206"/>
                </a:ext>
                <a:ext uri="{FF2B5EF4-FFF2-40B4-BE49-F238E27FC236}">
                  <a16:creationId xmlns:a16="http://schemas.microsoft.com/office/drawing/2014/main" id="{00000000-0008-0000-0A00-00003E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62207" name="Button 63" hidden="1">
              <a:extLst>
                <a:ext uri="{63B3BB69-23CF-44E3-9099-C40C66FF867C}">
                  <a14:compatExt spid="_x0000_s262207"/>
                </a:ext>
                <a:ext uri="{FF2B5EF4-FFF2-40B4-BE49-F238E27FC236}">
                  <a16:creationId xmlns:a16="http://schemas.microsoft.com/office/drawing/2014/main" id="{00000000-0008-0000-0A00-00003F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62208" name="Button 64" hidden="1">
              <a:extLst>
                <a:ext uri="{63B3BB69-23CF-44E3-9099-C40C66FF867C}">
                  <a14:compatExt spid="_x0000_s262208"/>
                </a:ext>
                <a:ext uri="{FF2B5EF4-FFF2-40B4-BE49-F238E27FC236}">
                  <a16:creationId xmlns:a16="http://schemas.microsoft.com/office/drawing/2014/main" id="{00000000-0008-0000-0A00-000040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62209" name="Button 65" descr="   Go to MHH  " hidden="1">
              <a:extLst>
                <a:ext uri="{63B3BB69-23CF-44E3-9099-C40C66FF867C}">
                  <a14:compatExt spid="_x0000_s262209"/>
                </a:ext>
                <a:ext uri="{FF2B5EF4-FFF2-40B4-BE49-F238E27FC236}">
                  <a16:creationId xmlns:a16="http://schemas.microsoft.com/office/drawing/2014/main" id="{00000000-0008-0000-0A00-000041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62210" name="Button 66" hidden="1">
              <a:extLst>
                <a:ext uri="{63B3BB69-23CF-44E3-9099-C40C66FF867C}">
                  <a14:compatExt spid="_x0000_s262210"/>
                </a:ext>
                <a:ext uri="{FF2B5EF4-FFF2-40B4-BE49-F238E27FC236}">
                  <a16:creationId xmlns:a16="http://schemas.microsoft.com/office/drawing/2014/main" id="{00000000-0008-0000-0A00-000042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62211" name="Button 67" hidden="1">
              <a:extLst>
                <a:ext uri="{63B3BB69-23CF-44E3-9099-C40C66FF867C}">
                  <a14:compatExt spid="_x0000_s262211"/>
                </a:ext>
                <a:ext uri="{FF2B5EF4-FFF2-40B4-BE49-F238E27FC236}">
                  <a16:creationId xmlns:a16="http://schemas.microsoft.com/office/drawing/2014/main" id="{00000000-0008-0000-0A00-000043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62212" name="Button 68" hidden="1">
              <a:extLst>
                <a:ext uri="{63B3BB69-23CF-44E3-9099-C40C66FF867C}">
                  <a14:compatExt spid="_x0000_s262212"/>
                </a:ext>
                <a:ext uri="{FF2B5EF4-FFF2-40B4-BE49-F238E27FC236}">
                  <a16:creationId xmlns:a16="http://schemas.microsoft.com/office/drawing/2014/main" id="{00000000-0008-0000-0A00-000044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62213" name="Button 69" hidden="1">
              <a:extLst>
                <a:ext uri="{63B3BB69-23CF-44E3-9099-C40C66FF867C}">
                  <a14:compatExt spid="_x0000_s262213"/>
                </a:ext>
                <a:ext uri="{FF2B5EF4-FFF2-40B4-BE49-F238E27FC236}">
                  <a16:creationId xmlns:a16="http://schemas.microsoft.com/office/drawing/2014/main" id="{00000000-0008-0000-0A00-000045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62214" name="Button 70" hidden="1">
              <a:extLst>
                <a:ext uri="{63B3BB69-23CF-44E3-9099-C40C66FF867C}">
                  <a14:compatExt spid="_x0000_s262214"/>
                </a:ext>
                <a:ext uri="{FF2B5EF4-FFF2-40B4-BE49-F238E27FC236}">
                  <a16:creationId xmlns:a16="http://schemas.microsoft.com/office/drawing/2014/main" id="{00000000-0008-0000-0A00-00004600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62215" name="Button 71" hidden="1">
              <a:extLst>
                <a:ext uri="{63B3BB69-23CF-44E3-9099-C40C66FF867C}">
                  <a14:compatExt spid="_x0000_s262215"/>
                </a:ext>
                <a:ext uri="{FF2B5EF4-FFF2-40B4-BE49-F238E27FC236}">
                  <a16:creationId xmlns:a16="http://schemas.microsoft.com/office/drawing/2014/main" id="{00000000-0008-0000-0A00-00004700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62216" name="Button 72" hidden="1">
              <a:extLst>
                <a:ext uri="{63B3BB69-23CF-44E3-9099-C40C66FF867C}">
                  <a14:compatExt spid="_x0000_s262216"/>
                </a:ext>
                <a:ext uri="{FF2B5EF4-FFF2-40B4-BE49-F238E27FC236}">
                  <a16:creationId xmlns:a16="http://schemas.microsoft.com/office/drawing/2014/main" id="{00000000-0008-0000-0A00-00004800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62217" name="Button 73" hidden="1">
              <a:extLst>
                <a:ext uri="{63B3BB69-23CF-44E3-9099-C40C66FF867C}">
                  <a14:compatExt spid="_x0000_s262217"/>
                </a:ext>
                <a:ext uri="{FF2B5EF4-FFF2-40B4-BE49-F238E27FC236}">
                  <a16:creationId xmlns:a16="http://schemas.microsoft.com/office/drawing/2014/main" id="{00000000-0008-0000-0A00-000049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62218" name="Button 74" hidden="1">
              <a:extLst>
                <a:ext uri="{63B3BB69-23CF-44E3-9099-C40C66FF867C}">
                  <a14:compatExt spid="_x0000_s262218"/>
                </a:ext>
                <a:ext uri="{FF2B5EF4-FFF2-40B4-BE49-F238E27FC236}">
                  <a16:creationId xmlns:a16="http://schemas.microsoft.com/office/drawing/2014/main" id="{00000000-0008-0000-0A00-00004A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A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A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_rels/sheet9.xml.rels><?xml version="1.0" encoding="UTF-8"?><Relationships xmlns="http://schemas.openxmlformats.org/package/2006/relationships"><Relationship Target="../ctrlProps/ctrlProp252.xml" Type="http://schemas.openxmlformats.org/officeDocument/2006/relationships/ctrlProp" Id="rId13"/><Relationship Target="../ctrlProps/ctrlProp257.xml" Type="http://schemas.openxmlformats.org/officeDocument/2006/relationships/ctrlProp" Id="rId18"/><Relationship Target="../ctrlProps/ctrlProp265.xml" Type="http://schemas.openxmlformats.org/officeDocument/2006/relationships/ctrlProp" Id="rId26"/><Relationship Target="../ctrlProps/ctrlProp278.xml" Type="http://schemas.openxmlformats.org/officeDocument/2006/relationships/ctrlProp" Id="rId39"/><Relationship Target="../drawings/vmlDrawing8.vml" Type="http://schemas.openxmlformats.org/officeDocument/2006/relationships/vmlDrawing" Id="rId3"/><Relationship Target="../ctrlProps/ctrlProp260.xml" Type="http://schemas.openxmlformats.org/officeDocument/2006/relationships/ctrlProp" Id="rId21"/><Relationship Target="../ctrlProps/ctrlProp273.xml" Type="http://schemas.openxmlformats.org/officeDocument/2006/relationships/ctrlProp" Id="rId34"/><Relationship Target="../ctrlProps/ctrlProp281.xml" Type="http://schemas.openxmlformats.org/officeDocument/2006/relationships/ctrlProp" Id="rId42"/><Relationship Target="../ctrlProps/ctrlProp286.xml" Type="http://schemas.openxmlformats.org/officeDocument/2006/relationships/ctrlProp" Id="rId47"/><Relationship Target="../ctrlProps/ctrlProp289.xml" Type="http://schemas.openxmlformats.org/officeDocument/2006/relationships/ctrlProp" Id="rId50"/><Relationship Target="../ctrlProps/ctrlProp246.xml" Type="http://schemas.openxmlformats.org/officeDocument/2006/relationships/ctrlProp" Id="rId7"/><Relationship Target="../ctrlProps/ctrlProp251.xml" Type="http://schemas.openxmlformats.org/officeDocument/2006/relationships/ctrlProp" Id="rId12"/><Relationship Target="../ctrlProps/ctrlProp256.xml" Type="http://schemas.openxmlformats.org/officeDocument/2006/relationships/ctrlProp" Id="rId17"/><Relationship Target="../ctrlProps/ctrlProp264.xml" Type="http://schemas.openxmlformats.org/officeDocument/2006/relationships/ctrlProp" Id="rId25"/><Relationship Target="../ctrlProps/ctrlProp272.xml" Type="http://schemas.openxmlformats.org/officeDocument/2006/relationships/ctrlProp" Id="rId33"/><Relationship Target="../ctrlProps/ctrlProp277.xml" Type="http://schemas.openxmlformats.org/officeDocument/2006/relationships/ctrlProp" Id="rId38"/><Relationship Target="../ctrlProps/ctrlProp285.xml" Type="http://schemas.openxmlformats.org/officeDocument/2006/relationships/ctrlProp" Id="rId46"/><Relationship Target="../drawings/drawing9.xml" Type="http://schemas.openxmlformats.org/officeDocument/2006/relationships/drawing" Id="rId2"/><Relationship Target="../ctrlProps/ctrlProp255.xml" Type="http://schemas.openxmlformats.org/officeDocument/2006/relationships/ctrlProp" Id="rId16"/><Relationship Target="../ctrlProps/ctrlProp259.xml" Type="http://schemas.openxmlformats.org/officeDocument/2006/relationships/ctrlProp" Id="rId20"/><Relationship Target="../ctrlProps/ctrlProp268.xml" Type="http://schemas.openxmlformats.org/officeDocument/2006/relationships/ctrlProp" Id="rId29"/><Relationship Target="../ctrlProps/ctrlProp280.xml" Type="http://schemas.openxmlformats.org/officeDocument/2006/relationships/ctrlProp" Id="rId41"/><Relationship Target="../ctrlProps/ctrlProp293.xml" Type="http://schemas.openxmlformats.org/officeDocument/2006/relationships/ctrlProp" Id="rId54"/><Relationship Target="../printerSettings/printerSettings8.bin" Type="http://schemas.openxmlformats.org/officeDocument/2006/relationships/printerSettings" Id="rId1"/><Relationship Target="../ctrlProps/ctrlProp245.xml" Type="http://schemas.openxmlformats.org/officeDocument/2006/relationships/ctrlProp" Id="rId6"/><Relationship Target="../ctrlProps/ctrlProp250.xml" Type="http://schemas.openxmlformats.org/officeDocument/2006/relationships/ctrlProp" Id="rId11"/><Relationship Target="../ctrlProps/ctrlProp263.xml" Type="http://schemas.openxmlformats.org/officeDocument/2006/relationships/ctrlProp" Id="rId24"/><Relationship Target="../ctrlProps/ctrlProp271.xml" Type="http://schemas.openxmlformats.org/officeDocument/2006/relationships/ctrlProp" Id="rId32"/><Relationship Target="../ctrlProps/ctrlProp276.xml" Type="http://schemas.openxmlformats.org/officeDocument/2006/relationships/ctrlProp" Id="rId37"/><Relationship Target="../ctrlProps/ctrlProp279.xml" Type="http://schemas.openxmlformats.org/officeDocument/2006/relationships/ctrlProp" Id="rId40"/><Relationship Target="../ctrlProps/ctrlProp284.xml" Type="http://schemas.openxmlformats.org/officeDocument/2006/relationships/ctrlProp" Id="rId45"/><Relationship Target="../ctrlProps/ctrlProp292.xml" Type="http://schemas.openxmlformats.org/officeDocument/2006/relationships/ctrlProp" Id="rId53"/><Relationship Target="../ctrlProps/ctrlProp244.xml" Type="http://schemas.openxmlformats.org/officeDocument/2006/relationships/ctrlProp" Id="rId5"/><Relationship Target="../ctrlProps/ctrlProp254.xml" Type="http://schemas.openxmlformats.org/officeDocument/2006/relationships/ctrlProp" Id="rId15"/><Relationship Target="../ctrlProps/ctrlProp262.xml" Type="http://schemas.openxmlformats.org/officeDocument/2006/relationships/ctrlProp" Id="rId23"/><Relationship Target="../ctrlProps/ctrlProp267.xml" Type="http://schemas.openxmlformats.org/officeDocument/2006/relationships/ctrlProp" Id="rId28"/><Relationship Target="../ctrlProps/ctrlProp275.xml" Type="http://schemas.openxmlformats.org/officeDocument/2006/relationships/ctrlProp" Id="rId36"/><Relationship Target="../ctrlProps/ctrlProp288.xml" Type="http://schemas.openxmlformats.org/officeDocument/2006/relationships/ctrlProp" Id="rId49"/><Relationship Target="../ctrlProps/ctrlProp249.xml" Type="http://schemas.openxmlformats.org/officeDocument/2006/relationships/ctrlProp" Id="rId10"/><Relationship Target="../ctrlProps/ctrlProp258.xml" Type="http://schemas.openxmlformats.org/officeDocument/2006/relationships/ctrlProp" Id="rId19"/><Relationship Target="../ctrlProps/ctrlProp270.xml" Type="http://schemas.openxmlformats.org/officeDocument/2006/relationships/ctrlProp" Id="rId31"/><Relationship Target="../ctrlProps/ctrlProp283.xml" Type="http://schemas.openxmlformats.org/officeDocument/2006/relationships/ctrlProp" Id="rId44"/><Relationship Target="../ctrlProps/ctrlProp291.xml" Type="http://schemas.openxmlformats.org/officeDocument/2006/relationships/ctrlProp" Id="rId52"/><Relationship Target="../ctrlProps/ctrlProp243.xml" Type="http://schemas.openxmlformats.org/officeDocument/2006/relationships/ctrlProp" Id="rId4"/><Relationship Target="../ctrlProps/ctrlProp248.xml" Type="http://schemas.openxmlformats.org/officeDocument/2006/relationships/ctrlProp" Id="rId9"/><Relationship Target="../ctrlProps/ctrlProp253.xml" Type="http://schemas.openxmlformats.org/officeDocument/2006/relationships/ctrlProp" Id="rId14"/><Relationship Target="../ctrlProps/ctrlProp261.xml" Type="http://schemas.openxmlformats.org/officeDocument/2006/relationships/ctrlProp" Id="rId22"/><Relationship Target="../ctrlProps/ctrlProp266.xml" Type="http://schemas.openxmlformats.org/officeDocument/2006/relationships/ctrlProp" Id="rId27"/><Relationship Target="../ctrlProps/ctrlProp269.xml" Type="http://schemas.openxmlformats.org/officeDocument/2006/relationships/ctrlProp" Id="rId30"/><Relationship Target="../ctrlProps/ctrlProp274.xml" Type="http://schemas.openxmlformats.org/officeDocument/2006/relationships/ctrlProp" Id="rId35"/><Relationship Target="../ctrlProps/ctrlProp282.xml" Type="http://schemas.openxmlformats.org/officeDocument/2006/relationships/ctrlProp" Id="rId43"/><Relationship Target="../ctrlProps/ctrlProp287.xml" Type="http://schemas.openxmlformats.org/officeDocument/2006/relationships/ctrlProp" Id="rId48"/><Relationship Target="../ctrlProps/ctrlProp247.xml" Type="http://schemas.openxmlformats.org/officeDocument/2006/relationships/ctrlProp" Id="rId8"/><Relationship Target="../ctrlProps/ctrlProp290.xml" Type="http://schemas.openxmlformats.org/officeDocument/2006/relationships/ctrlProp" Id="rId51"/></Relationships>
</file>

<file path=xl/worksheets/_rels/sheet10.xml.rels><?xml version="1.0" encoding="UTF-8"?><Relationships xmlns="http://schemas.openxmlformats.org/package/2006/relationships"><Relationship Target="../ctrlProps/ctrlProp303.xml" Type="http://schemas.openxmlformats.org/officeDocument/2006/relationships/ctrlProp" Id="rId13"/><Relationship Target="../ctrlProps/ctrlProp308.xml" Type="http://schemas.openxmlformats.org/officeDocument/2006/relationships/ctrlProp" Id="rId18"/><Relationship Target="../ctrlProps/ctrlProp316.xml" Type="http://schemas.openxmlformats.org/officeDocument/2006/relationships/ctrlProp" Id="rId26"/><Relationship Target="../ctrlProps/ctrlProp329.xml" Type="http://schemas.openxmlformats.org/officeDocument/2006/relationships/ctrlProp" Id="rId39"/><Relationship Target="../drawings/vmlDrawing9.vml" Type="http://schemas.openxmlformats.org/officeDocument/2006/relationships/vmlDrawing" Id="rId3"/><Relationship Target="../ctrlProps/ctrlProp311.xml" Type="http://schemas.openxmlformats.org/officeDocument/2006/relationships/ctrlProp" Id="rId21"/><Relationship Target="../ctrlProps/ctrlProp324.xml" Type="http://schemas.openxmlformats.org/officeDocument/2006/relationships/ctrlProp" Id="rId34"/><Relationship Target="../ctrlProps/ctrlProp332.xml" Type="http://schemas.openxmlformats.org/officeDocument/2006/relationships/ctrlProp" Id="rId42"/><Relationship Target="../ctrlProps/ctrlProp337.xml" Type="http://schemas.openxmlformats.org/officeDocument/2006/relationships/ctrlProp" Id="rId47"/><Relationship Target="../ctrlProps/ctrlProp340.xml" Type="http://schemas.openxmlformats.org/officeDocument/2006/relationships/ctrlProp" Id="rId50"/><Relationship Target="../ctrlProps/ctrlProp297.xml" Type="http://schemas.openxmlformats.org/officeDocument/2006/relationships/ctrlProp" Id="rId7"/><Relationship Target="../ctrlProps/ctrlProp302.xml" Type="http://schemas.openxmlformats.org/officeDocument/2006/relationships/ctrlProp" Id="rId12"/><Relationship Target="../ctrlProps/ctrlProp307.xml" Type="http://schemas.openxmlformats.org/officeDocument/2006/relationships/ctrlProp" Id="rId17"/><Relationship Target="../ctrlProps/ctrlProp315.xml" Type="http://schemas.openxmlformats.org/officeDocument/2006/relationships/ctrlProp" Id="rId25"/><Relationship Target="../ctrlProps/ctrlProp323.xml" Type="http://schemas.openxmlformats.org/officeDocument/2006/relationships/ctrlProp" Id="rId33"/><Relationship Target="../ctrlProps/ctrlProp328.xml" Type="http://schemas.openxmlformats.org/officeDocument/2006/relationships/ctrlProp" Id="rId38"/><Relationship Target="../ctrlProps/ctrlProp336.xml" Type="http://schemas.openxmlformats.org/officeDocument/2006/relationships/ctrlProp" Id="rId46"/><Relationship Target="../drawings/drawing10.xml" Type="http://schemas.openxmlformats.org/officeDocument/2006/relationships/drawing" Id="rId2"/><Relationship Target="../ctrlProps/ctrlProp306.xml" Type="http://schemas.openxmlformats.org/officeDocument/2006/relationships/ctrlProp" Id="rId16"/><Relationship Target="../ctrlProps/ctrlProp310.xml" Type="http://schemas.openxmlformats.org/officeDocument/2006/relationships/ctrlProp" Id="rId20"/><Relationship Target="../ctrlProps/ctrlProp319.xml" Type="http://schemas.openxmlformats.org/officeDocument/2006/relationships/ctrlProp" Id="rId29"/><Relationship Target="../ctrlProps/ctrlProp331.xml" Type="http://schemas.openxmlformats.org/officeDocument/2006/relationships/ctrlProp" Id="rId41"/><Relationship Target="../ctrlProps/ctrlProp344.xml" Type="http://schemas.openxmlformats.org/officeDocument/2006/relationships/ctrlProp" Id="rId54"/><Relationship Target="../printerSettings/printerSettings9.bin" Type="http://schemas.openxmlformats.org/officeDocument/2006/relationships/printerSettings" Id="rId1"/><Relationship Target="../ctrlProps/ctrlProp296.xml" Type="http://schemas.openxmlformats.org/officeDocument/2006/relationships/ctrlProp" Id="rId6"/><Relationship Target="../ctrlProps/ctrlProp301.xml" Type="http://schemas.openxmlformats.org/officeDocument/2006/relationships/ctrlProp" Id="rId11"/><Relationship Target="../ctrlProps/ctrlProp314.xml" Type="http://schemas.openxmlformats.org/officeDocument/2006/relationships/ctrlProp" Id="rId24"/><Relationship Target="../ctrlProps/ctrlProp322.xml" Type="http://schemas.openxmlformats.org/officeDocument/2006/relationships/ctrlProp" Id="rId32"/><Relationship Target="../ctrlProps/ctrlProp327.xml" Type="http://schemas.openxmlformats.org/officeDocument/2006/relationships/ctrlProp" Id="rId37"/><Relationship Target="../ctrlProps/ctrlProp330.xml" Type="http://schemas.openxmlformats.org/officeDocument/2006/relationships/ctrlProp" Id="rId40"/><Relationship Target="../ctrlProps/ctrlProp335.xml" Type="http://schemas.openxmlformats.org/officeDocument/2006/relationships/ctrlProp" Id="rId45"/><Relationship Target="../ctrlProps/ctrlProp343.xml" Type="http://schemas.openxmlformats.org/officeDocument/2006/relationships/ctrlProp" Id="rId53"/><Relationship Target="../ctrlProps/ctrlProp295.xml" Type="http://schemas.openxmlformats.org/officeDocument/2006/relationships/ctrlProp" Id="rId5"/><Relationship Target="../ctrlProps/ctrlProp305.xml" Type="http://schemas.openxmlformats.org/officeDocument/2006/relationships/ctrlProp" Id="rId15"/><Relationship Target="../ctrlProps/ctrlProp313.xml" Type="http://schemas.openxmlformats.org/officeDocument/2006/relationships/ctrlProp" Id="rId23"/><Relationship Target="../ctrlProps/ctrlProp318.xml" Type="http://schemas.openxmlformats.org/officeDocument/2006/relationships/ctrlProp" Id="rId28"/><Relationship Target="../ctrlProps/ctrlProp326.xml" Type="http://schemas.openxmlformats.org/officeDocument/2006/relationships/ctrlProp" Id="rId36"/><Relationship Target="../ctrlProps/ctrlProp339.xml" Type="http://schemas.openxmlformats.org/officeDocument/2006/relationships/ctrlProp" Id="rId49"/><Relationship Target="../ctrlProps/ctrlProp300.xml" Type="http://schemas.openxmlformats.org/officeDocument/2006/relationships/ctrlProp" Id="rId10"/><Relationship Target="../ctrlProps/ctrlProp309.xml" Type="http://schemas.openxmlformats.org/officeDocument/2006/relationships/ctrlProp" Id="rId19"/><Relationship Target="../ctrlProps/ctrlProp321.xml" Type="http://schemas.openxmlformats.org/officeDocument/2006/relationships/ctrlProp" Id="rId31"/><Relationship Target="../ctrlProps/ctrlProp334.xml" Type="http://schemas.openxmlformats.org/officeDocument/2006/relationships/ctrlProp" Id="rId44"/><Relationship Target="../ctrlProps/ctrlProp342.xml" Type="http://schemas.openxmlformats.org/officeDocument/2006/relationships/ctrlProp" Id="rId52"/><Relationship Target="../ctrlProps/ctrlProp294.xml" Type="http://schemas.openxmlformats.org/officeDocument/2006/relationships/ctrlProp" Id="rId4"/><Relationship Target="../ctrlProps/ctrlProp299.xml" Type="http://schemas.openxmlformats.org/officeDocument/2006/relationships/ctrlProp" Id="rId9"/><Relationship Target="../ctrlProps/ctrlProp304.xml" Type="http://schemas.openxmlformats.org/officeDocument/2006/relationships/ctrlProp" Id="rId14"/><Relationship Target="../ctrlProps/ctrlProp312.xml" Type="http://schemas.openxmlformats.org/officeDocument/2006/relationships/ctrlProp" Id="rId22"/><Relationship Target="../ctrlProps/ctrlProp317.xml" Type="http://schemas.openxmlformats.org/officeDocument/2006/relationships/ctrlProp" Id="rId27"/><Relationship Target="../ctrlProps/ctrlProp320.xml" Type="http://schemas.openxmlformats.org/officeDocument/2006/relationships/ctrlProp" Id="rId30"/><Relationship Target="../ctrlProps/ctrlProp325.xml" Type="http://schemas.openxmlformats.org/officeDocument/2006/relationships/ctrlProp" Id="rId35"/><Relationship Target="../ctrlProps/ctrlProp333.xml" Type="http://schemas.openxmlformats.org/officeDocument/2006/relationships/ctrlProp" Id="rId43"/><Relationship Target="../ctrlProps/ctrlProp338.xml" Type="http://schemas.openxmlformats.org/officeDocument/2006/relationships/ctrlProp" Id="rId48"/><Relationship Target="../ctrlProps/ctrlProp298.xml" Type="http://schemas.openxmlformats.org/officeDocument/2006/relationships/ctrlProp" Id="rId8"/><Relationship Target="../ctrlProps/ctrlProp341.xml" Type="http://schemas.openxmlformats.org/officeDocument/2006/relationships/ctrlProp" Id="rId51"/></Relationships>
</file>

<file path=xl/worksheets/_rels/sheet11.xml.rels><?xml version="1.0" encoding="UTF-8"?><Relationships xmlns="http://schemas.openxmlformats.org/package/2006/relationships"><Relationship Target="../ctrlProps/ctrlProp354.xml" Type="http://schemas.openxmlformats.org/officeDocument/2006/relationships/ctrlProp" Id="rId13"/><Relationship Target="../ctrlProps/ctrlProp359.xml" Type="http://schemas.openxmlformats.org/officeDocument/2006/relationships/ctrlProp" Id="rId18"/><Relationship Target="../ctrlProps/ctrlProp367.xml" Type="http://schemas.openxmlformats.org/officeDocument/2006/relationships/ctrlProp" Id="rId26"/><Relationship Target="../ctrlProps/ctrlProp380.xml" Type="http://schemas.openxmlformats.org/officeDocument/2006/relationships/ctrlProp" Id="rId39"/><Relationship Target="../ctrlProps/ctrlProp362.xml" Type="http://schemas.openxmlformats.org/officeDocument/2006/relationships/ctrlProp" Id="rId21"/><Relationship Target="../ctrlProps/ctrlProp375.xml" Type="http://schemas.openxmlformats.org/officeDocument/2006/relationships/ctrlProp" Id="rId34"/><Relationship Target="../ctrlProps/ctrlProp383.xml" Type="http://schemas.openxmlformats.org/officeDocument/2006/relationships/ctrlProp" Id="rId42"/><Relationship Target="../ctrlProps/ctrlProp388.xml" Type="http://schemas.openxmlformats.org/officeDocument/2006/relationships/ctrlProp" Id="rId47"/><Relationship Target="../ctrlProps/ctrlProp391.xml" Type="http://schemas.openxmlformats.org/officeDocument/2006/relationships/ctrlProp" Id="rId50"/><Relationship Target="../ctrlProps/ctrlProp396.xml" Type="http://schemas.openxmlformats.org/officeDocument/2006/relationships/ctrlProp" Id="rId55"/><Relationship Target="../ctrlProps/ctrlProp404.xml" Type="http://schemas.openxmlformats.org/officeDocument/2006/relationships/ctrlProp" Id="rId63"/><Relationship Target="../ctrlProps/ctrlProp409.xml" Type="http://schemas.openxmlformats.org/officeDocument/2006/relationships/ctrlProp" Id="rId68"/><Relationship Target="../ctrlProps/ctrlProp417.xml" Type="http://schemas.openxmlformats.org/officeDocument/2006/relationships/ctrlProp" Id="rId76"/><Relationship Target="../ctrlProps/ctrlProp348.xml" Type="http://schemas.openxmlformats.org/officeDocument/2006/relationships/ctrlProp" Id="rId7"/><Relationship Target="../ctrlProps/ctrlProp412.xml" Type="http://schemas.openxmlformats.org/officeDocument/2006/relationships/ctrlProp" Id="rId71"/><Relationship Target="../drawings/drawing11.xml" Type="http://schemas.openxmlformats.org/officeDocument/2006/relationships/drawing" Id="rId2"/><Relationship Target="../ctrlProps/ctrlProp357.xml" Type="http://schemas.openxmlformats.org/officeDocument/2006/relationships/ctrlProp" Id="rId16"/><Relationship Target="../ctrlProps/ctrlProp370.xml" Type="http://schemas.openxmlformats.org/officeDocument/2006/relationships/ctrlProp" Id="rId29"/><Relationship Target="../ctrlProps/ctrlProp352.xml" Type="http://schemas.openxmlformats.org/officeDocument/2006/relationships/ctrlProp" Id="rId11"/><Relationship Target="../ctrlProps/ctrlProp365.xml" Type="http://schemas.openxmlformats.org/officeDocument/2006/relationships/ctrlProp" Id="rId24"/><Relationship Target="../ctrlProps/ctrlProp373.xml" Type="http://schemas.openxmlformats.org/officeDocument/2006/relationships/ctrlProp" Id="rId32"/><Relationship Target="../ctrlProps/ctrlProp378.xml" Type="http://schemas.openxmlformats.org/officeDocument/2006/relationships/ctrlProp" Id="rId37"/><Relationship Target="../ctrlProps/ctrlProp381.xml" Type="http://schemas.openxmlformats.org/officeDocument/2006/relationships/ctrlProp" Id="rId40"/><Relationship Target="../ctrlProps/ctrlProp386.xml" Type="http://schemas.openxmlformats.org/officeDocument/2006/relationships/ctrlProp" Id="rId45"/><Relationship Target="../ctrlProps/ctrlProp394.xml" Type="http://schemas.openxmlformats.org/officeDocument/2006/relationships/ctrlProp" Id="rId53"/><Relationship Target="../ctrlProps/ctrlProp399.xml" Type="http://schemas.openxmlformats.org/officeDocument/2006/relationships/ctrlProp" Id="rId58"/><Relationship Target="../ctrlProps/ctrlProp407.xml" Type="http://schemas.openxmlformats.org/officeDocument/2006/relationships/ctrlProp" Id="rId66"/><Relationship Target="../ctrlProps/ctrlProp415.xml" Type="http://schemas.openxmlformats.org/officeDocument/2006/relationships/ctrlProp" Id="rId74"/><Relationship Target="../ctrlProps/ctrlProp346.xml" Type="http://schemas.openxmlformats.org/officeDocument/2006/relationships/ctrlProp" Id="rId5"/><Relationship Target="../ctrlProps/ctrlProp356.xml" Type="http://schemas.openxmlformats.org/officeDocument/2006/relationships/ctrlProp" Id="rId15"/><Relationship Target="../ctrlProps/ctrlProp364.xml" Type="http://schemas.openxmlformats.org/officeDocument/2006/relationships/ctrlProp" Id="rId23"/><Relationship Target="../ctrlProps/ctrlProp369.xml" Type="http://schemas.openxmlformats.org/officeDocument/2006/relationships/ctrlProp" Id="rId28"/><Relationship Target="../ctrlProps/ctrlProp377.xml" Type="http://schemas.openxmlformats.org/officeDocument/2006/relationships/ctrlProp" Id="rId36"/><Relationship Target="../ctrlProps/ctrlProp390.xml" Type="http://schemas.openxmlformats.org/officeDocument/2006/relationships/ctrlProp" Id="rId49"/><Relationship Target="../ctrlProps/ctrlProp398.xml" Type="http://schemas.openxmlformats.org/officeDocument/2006/relationships/ctrlProp" Id="rId57"/><Relationship Target="../ctrlProps/ctrlProp402.xml" Type="http://schemas.openxmlformats.org/officeDocument/2006/relationships/ctrlProp" Id="rId61"/><Relationship Target="../ctrlProps/ctrlProp351.xml" Type="http://schemas.openxmlformats.org/officeDocument/2006/relationships/ctrlProp" Id="rId10"/><Relationship Target="../ctrlProps/ctrlProp360.xml" Type="http://schemas.openxmlformats.org/officeDocument/2006/relationships/ctrlProp" Id="rId19"/><Relationship Target="../ctrlProps/ctrlProp372.xml" Type="http://schemas.openxmlformats.org/officeDocument/2006/relationships/ctrlProp" Id="rId31"/><Relationship Target="../ctrlProps/ctrlProp385.xml" Type="http://schemas.openxmlformats.org/officeDocument/2006/relationships/ctrlProp" Id="rId44"/><Relationship Target="../ctrlProps/ctrlProp393.xml" Type="http://schemas.openxmlformats.org/officeDocument/2006/relationships/ctrlProp" Id="rId52"/><Relationship Target="../ctrlProps/ctrlProp401.xml" Type="http://schemas.openxmlformats.org/officeDocument/2006/relationships/ctrlProp" Id="rId60"/><Relationship Target="../ctrlProps/ctrlProp406.xml" Type="http://schemas.openxmlformats.org/officeDocument/2006/relationships/ctrlProp" Id="rId65"/><Relationship Target="../ctrlProps/ctrlProp414.xml" Type="http://schemas.openxmlformats.org/officeDocument/2006/relationships/ctrlProp" Id="rId73"/><Relationship Target="../ctrlProps/ctrlProp345.xml" Type="http://schemas.openxmlformats.org/officeDocument/2006/relationships/ctrlProp" Id="rId4"/><Relationship Target="../ctrlProps/ctrlProp350.xml" Type="http://schemas.openxmlformats.org/officeDocument/2006/relationships/ctrlProp" Id="rId9"/><Relationship Target="../ctrlProps/ctrlProp355.xml" Type="http://schemas.openxmlformats.org/officeDocument/2006/relationships/ctrlProp" Id="rId14"/><Relationship Target="../ctrlProps/ctrlProp363.xml" Type="http://schemas.openxmlformats.org/officeDocument/2006/relationships/ctrlProp" Id="rId22"/><Relationship Target="../ctrlProps/ctrlProp368.xml" Type="http://schemas.openxmlformats.org/officeDocument/2006/relationships/ctrlProp" Id="rId27"/><Relationship Target="../ctrlProps/ctrlProp371.xml" Type="http://schemas.openxmlformats.org/officeDocument/2006/relationships/ctrlProp" Id="rId30"/><Relationship Target="../ctrlProps/ctrlProp376.xml" Type="http://schemas.openxmlformats.org/officeDocument/2006/relationships/ctrlProp" Id="rId35"/><Relationship Target="../ctrlProps/ctrlProp384.xml" Type="http://schemas.openxmlformats.org/officeDocument/2006/relationships/ctrlProp" Id="rId43"/><Relationship Target="../ctrlProps/ctrlProp389.xml" Type="http://schemas.openxmlformats.org/officeDocument/2006/relationships/ctrlProp" Id="rId48"/><Relationship Target="../ctrlProps/ctrlProp397.xml" Type="http://schemas.openxmlformats.org/officeDocument/2006/relationships/ctrlProp" Id="rId56"/><Relationship Target="../ctrlProps/ctrlProp405.xml" Type="http://schemas.openxmlformats.org/officeDocument/2006/relationships/ctrlProp" Id="rId64"/><Relationship Target="../ctrlProps/ctrlProp410.xml" Type="http://schemas.openxmlformats.org/officeDocument/2006/relationships/ctrlProp" Id="rId69"/><Relationship Target="../ctrlProps/ctrlProp418.xml" Type="http://schemas.openxmlformats.org/officeDocument/2006/relationships/ctrlProp" Id="rId77"/><Relationship Target="../ctrlProps/ctrlProp349.xml" Type="http://schemas.openxmlformats.org/officeDocument/2006/relationships/ctrlProp" Id="rId8"/><Relationship Target="../ctrlProps/ctrlProp392.xml" Type="http://schemas.openxmlformats.org/officeDocument/2006/relationships/ctrlProp" Id="rId51"/><Relationship Target="../ctrlProps/ctrlProp413.xml" Type="http://schemas.openxmlformats.org/officeDocument/2006/relationships/ctrlProp" Id="rId72"/><Relationship Target="../drawings/vmlDrawing10.vml" Type="http://schemas.openxmlformats.org/officeDocument/2006/relationships/vmlDrawing" Id="rId3"/><Relationship Target="../ctrlProps/ctrlProp353.xml" Type="http://schemas.openxmlformats.org/officeDocument/2006/relationships/ctrlProp" Id="rId12"/><Relationship Target="../ctrlProps/ctrlProp358.xml" Type="http://schemas.openxmlformats.org/officeDocument/2006/relationships/ctrlProp" Id="rId17"/><Relationship Target="../ctrlProps/ctrlProp366.xml" Type="http://schemas.openxmlformats.org/officeDocument/2006/relationships/ctrlProp" Id="rId25"/><Relationship Target="../ctrlProps/ctrlProp374.xml" Type="http://schemas.openxmlformats.org/officeDocument/2006/relationships/ctrlProp" Id="rId33"/><Relationship Target="../ctrlProps/ctrlProp379.xml" Type="http://schemas.openxmlformats.org/officeDocument/2006/relationships/ctrlProp" Id="rId38"/><Relationship Target="../ctrlProps/ctrlProp387.xml" Type="http://schemas.openxmlformats.org/officeDocument/2006/relationships/ctrlProp" Id="rId46"/><Relationship Target="../ctrlProps/ctrlProp400.xml" Type="http://schemas.openxmlformats.org/officeDocument/2006/relationships/ctrlProp" Id="rId59"/><Relationship Target="../ctrlProps/ctrlProp408.xml" Type="http://schemas.openxmlformats.org/officeDocument/2006/relationships/ctrlProp" Id="rId67"/><Relationship Target="../ctrlProps/ctrlProp361.xml" Type="http://schemas.openxmlformats.org/officeDocument/2006/relationships/ctrlProp" Id="rId20"/><Relationship Target="../ctrlProps/ctrlProp382.xml" Type="http://schemas.openxmlformats.org/officeDocument/2006/relationships/ctrlProp" Id="rId41"/><Relationship Target="../ctrlProps/ctrlProp395.xml" Type="http://schemas.openxmlformats.org/officeDocument/2006/relationships/ctrlProp" Id="rId54"/><Relationship Target="../ctrlProps/ctrlProp403.xml" Type="http://schemas.openxmlformats.org/officeDocument/2006/relationships/ctrlProp" Id="rId62"/><Relationship Target="../ctrlProps/ctrlProp411.xml" Type="http://schemas.openxmlformats.org/officeDocument/2006/relationships/ctrlProp" Id="rId70"/><Relationship Target="../ctrlProps/ctrlProp416.xml" Type="http://schemas.openxmlformats.org/officeDocument/2006/relationships/ctrlProp" Id="rId75"/><Relationship Target="../printerSettings/printerSettings10.bin" Type="http://schemas.openxmlformats.org/officeDocument/2006/relationships/printerSettings" Id="rId1"/><Relationship Target="../ctrlProps/ctrlProp347.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217" customWidth="true"/>
    <col min="2" max="2" width="2.7109375" style="217" customWidth="true"/>
    <col min="3" max="3" width="66.28515625" style="217" customWidth="true"/>
    <col min="4" max="4" width="8.85546875" style="217" customWidth="true"/>
    <col min="5" max="16384" width="8.85546875" style="217"/>
  </cols>
  <sheetData>
    <row r="1" ht="44.1" customHeight="true" x14ac:dyDescent="0.25">
      <c r="A1" s="214"/>
      <c r="B1" s="215"/>
      <c r="C1" s="215"/>
      <c r="D1" s="215"/>
      <c r="E1" s="216"/>
      <c r="F1" s="216"/>
      <c r="G1" s="216"/>
      <c r="H1" s="216"/>
      <c r="I1" s="216"/>
      <c r="J1" s="216"/>
      <c r="K1" s="216"/>
      <c r="L1" s="216"/>
      <c r="M1" s="216"/>
      <c r="N1" s="216"/>
      <c r="O1" s="216"/>
      <c r="P1" s="216"/>
      <c r="Q1" s="216"/>
      <c r="R1" s="216"/>
    </row>
    <row r="2" s="320" customFormat="true" ht="22.5" customHeight="true" x14ac:dyDescent="0.35">
      <c r="A2" s="1062"/>
      <c r="B2" s="1063"/>
    </row>
    <row r="3" s="320" customFormat="true" ht="22.5" customHeight="true" x14ac:dyDescent="0.35">
      <c r="A3" s="333"/>
      <c r="B3" s="334"/>
    </row>
    <row r="4" s="320" customFormat="true" ht="22.5" customHeight="true" x14ac:dyDescent="0.35">
      <c r="A4" s="329"/>
      <c r="B4" s="330"/>
      <c r="C4" s="531" t="s">
        <v>27</v>
      </c>
    </row>
    <row r="5" s="320" customFormat="true" ht="22.5" customHeight="true" x14ac:dyDescent="0.35">
      <c r="A5" s="1062"/>
      <c r="B5" s="1063"/>
      <c r="C5" s="531"/>
    </row>
    <row r="6" s="320" customFormat="true" ht="29.25" customHeight="true" x14ac:dyDescent="0.2">
      <c r="A6" s="1064"/>
      <c r="B6" s="1066"/>
      <c r="C6" s="531" t="s">
        <v>28</v>
      </c>
    </row>
    <row r="7" s="320" customFormat="true" ht="25.9" customHeight="true" x14ac:dyDescent="0.4">
      <c r="A7" s="1058"/>
      <c r="B7" s="1059"/>
      <c r="C7" s="533" t="str">
        <f ca="true">+Water!B5</f>
        <v>Mali</v>
      </c>
    </row>
    <row r="8" s="320" customFormat="true" ht="15" customHeight="true" x14ac:dyDescent="0.2">
      <c r="A8" s="1060"/>
      <c r="B8" s="1061"/>
      <c r="C8" s="531"/>
    </row>
    <row r="9" s="320" customFormat="true" ht="15" customHeight="true" x14ac:dyDescent="0.2">
      <c r="A9" s="334"/>
      <c r="B9" s="337"/>
      <c r="C9" s="532" t="s">
        <v>141</v>
      </c>
    </row>
    <row r="10" ht="8.25" customHeight="true" x14ac:dyDescent="0.2">
      <c r="A10" s="215"/>
      <c r="B10" s="215"/>
      <c r="C10" s="218"/>
      <c r="D10" s="216"/>
      <c r="E10" s="216"/>
      <c r="F10" s="216"/>
      <c r="G10" s="216"/>
      <c r="H10" s="216"/>
      <c r="I10" s="216"/>
      <c r="J10" s="216"/>
      <c r="K10" s="216"/>
      <c r="L10" s="216"/>
      <c r="M10" s="216"/>
      <c r="N10" s="216"/>
      <c r="O10" s="216"/>
      <c r="P10" s="216"/>
      <c r="Q10" s="216"/>
      <c r="R10" s="216"/>
    </row>
    <row r="11" ht="15.95" customHeight="true" x14ac:dyDescent="0.2">
      <c r="A11" s="215"/>
      <c r="C11" s="219" t="s">
        <v>29</v>
      </c>
      <c r="D11" s="216"/>
      <c r="E11" s="215"/>
      <c r="F11" s="216"/>
      <c r="G11" s="216"/>
      <c r="H11" s="216"/>
      <c r="I11" s="216"/>
      <c r="J11" s="216"/>
      <c r="K11" s="216"/>
      <c r="L11" s="216"/>
      <c r="M11" s="216"/>
      <c r="N11" s="216"/>
      <c r="O11" s="216"/>
      <c r="P11" s="216"/>
      <c r="Q11" s="216"/>
      <c r="R11" s="216"/>
    </row>
    <row r="12" ht="9" customHeight="true" x14ac:dyDescent="0.2">
      <c r="A12" s="215"/>
      <c r="B12" s="216"/>
      <c r="C12" s="220"/>
      <c r="D12" s="216"/>
      <c r="E12" s="215"/>
      <c r="F12" s="216"/>
      <c r="G12" s="216"/>
      <c r="H12" s="216"/>
      <c r="I12" s="216"/>
      <c r="J12" s="216"/>
      <c r="K12" s="216"/>
      <c r="L12" s="216"/>
      <c r="M12" s="216"/>
      <c r="N12" s="216"/>
      <c r="O12" s="216"/>
      <c r="P12" s="216"/>
      <c r="Q12" s="216"/>
      <c r="R12" s="216"/>
    </row>
    <row r="13" ht="33" customHeight="true" x14ac:dyDescent="0.25">
      <c r="A13" s="215"/>
      <c r="B13" s="216"/>
      <c r="C13" s="221" t="s">
        <v>30</v>
      </c>
      <c r="D13" s="216"/>
      <c r="E13" s="215"/>
      <c r="F13" s="216"/>
      <c r="G13" s="216"/>
      <c r="H13" s="216"/>
      <c r="I13" s="216"/>
      <c r="J13" s="216"/>
      <c r="K13" s="216"/>
      <c r="L13" s="216"/>
      <c r="M13" s="216"/>
      <c r="N13" s="216"/>
      <c r="O13" s="216"/>
      <c r="P13" s="216"/>
      <c r="Q13" s="216"/>
      <c r="R13" s="216"/>
    </row>
    <row r="14" ht="33" customHeight="true" x14ac:dyDescent="0.2">
      <c r="A14" s="215"/>
      <c r="B14" s="216"/>
      <c r="C14" s="222" t="s">
        <v>31</v>
      </c>
      <c r="D14" s="216"/>
      <c r="E14" s="215"/>
      <c r="F14" s="216"/>
      <c r="G14" s="216"/>
      <c r="H14" s="216"/>
      <c r="I14" s="216"/>
      <c r="J14" s="216"/>
      <c r="K14" s="216"/>
      <c r="L14" s="216"/>
      <c r="M14" s="216"/>
      <c r="N14" s="216"/>
      <c r="O14" s="216"/>
      <c r="P14" s="216"/>
      <c r="Q14" s="216"/>
      <c r="R14" s="216"/>
    </row>
    <row r="15" ht="21.95" customHeight="true" x14ac:dyDescent="0.2">
      <c r="A15" s="215"/>
      <c r="B15" s="223"/>
      <c r="C15" s="224" t="s">
        <v>13</v>
      </c>
      <c r="D15" s="216"/>
      <c r="E15" s="215"/>
      <c r="F15" s="216"/>
      <c r="G15" s="216"/>
      <c r="H15" s="216"/>
      <c r="I15" s="216"/>
      <c r="J15" s="216"/>
      <c r="K15" s="216"/>
      <c r="L15" s="216"/>
      <c r="M15" s="216"/>
      <c r="N15" s="216"/>
      <c r="O15" s="216"/>
      <c r="P15" s="216"/>
      <c r="Q15" s="216"/>
      <c r="R15" s="216"/>
    </row>
    <row r="16" ht="15" x14ac:dyDescent="0.2">
      <c r="A16" s="215"/>
      <c r="B16" s="223"/>
      <c r="C16" s="224" t="s">
        <v>18</v>
      </c>
      <c r="D16" s="216"/>
      <c r="E16" s="215"/>
      <c r="F16" s="216"/>
      <c r="G16" s="216"/>
      <c r="H16" s="216"/>
      <c r="I16" s="216"/>
      <c r="J16" s="216"/>
      <c r="K16" s="216"/>
      <c r="L16" s="216"/>
      <c r="M16" s="216"/>
      <c r="N16" s="216"/>
      <c r="O16" s="216"/>
      <c r="P16" s="216"/>
      <c r="Q16" s="216"/>
      <c r="R16" s="216"/>
    </row>
    <row r="17" ht="15" x14ac:dyDescent="0.2">
      <c r="A17" s="215"/>
      <c r="B17" s="223"/>
      <c r="C17" s="224" t="s">
        <v>32</v>
      </c>
      <c r="D17" s="216"/>
      <c r="E17" s="215"/>
      <c r="F17" s="216"/>
      <c r="G17" s="216"/>
      <c r="H17" s="216"/>
      <c r="I17" s="216"/>
      <c r="J17" s="216"/>
      <c r="K17" s="216"/>
      <c r="L17" s="216"/>
      <c r="M17" s="216"/>
      <c r="N17" s="216"/>
      <c r="O17" s="216"/>
      <c r="P17" s="216"/>
      <c r="Q17" s="216"/>
      <c r="R17" s="216"/>
    </row>
    <row r="18" ht="21" customHeight="true" x14ac:dyDescent="0.2">
      <c r="A18" s="215"/>
      <c r="B18" s="215"/>
      <c r="C18" s="225"/>
      <c r="D18" s="216"/>
      <c r="E18" s="223"/>
      <c r="F18" s="216"/>
      <c r="G18" s="216"/>
      <c r="H18" s="216"/>
      <c r="I18" s="216"/>
      <c r="J18" s="216"/>
      <c r="K18" s="216"/>
      <c r="L18" s="216"/>
      <c r="M18" s="216"/>
      <c r="N18" s="216"/>
      <c r="O18" s="216"/>
      <c r="P18" s="216"/>
      <c r="Q18" s="216"/>
      <c r="R18" s="216"/>
    </row>
    <row r="19" ht="15.75" x14ac:dyDescent="0.25">
      <c r="A19" s="215"/>
      <c r="B19" s="215"/>
      <c r="C19" s="226" t="s">
        <v>33</v>
      </c>
      <c r="D19" s="216"/>
      <c r="E19" s="227"/>
      <c r="F19" s="216"/>
      <c r="G19" s="216"/>
      <c r="H19" s="216"/>
      <c r="I19" s="216"/>
      <c r="J19" s="216"/>
      <c r="K19" s="216"/>
      <c r="L19" s="216"/>
      <c r="M19" s="216"/>
      <c r="N19" s="216"/>
      <c r="O19" s="216"/>
      <c r="P19" s="216"/>
      <c r="Q19" s="216"/>
      <c r="R19" s="216"/>
    </row>
    <row r="20" ht="15.75" x14ac:dyDescent="0.25">
      <c r="A20" s="215"/>
      <c r="B20" s="215"/>
      <c r="C20" s="228" t="s">
        <v>34</v>
      </c>
      <c r="D20" s="216"/>
      <c r="E20" s="227"/>
      <c r="F20" s="216"/>
      <c r="G20" s="216"/>
      <c r="H20" s="216"/>
      <c r="I20" s="216"/>
      <c r="J20" s="216"/>
      <c r="K20" s="216"/>
      <c r="L20" s="216"/>
      <c r="M20" s="216"/>
      <c r="N20" s="216"/>
      <c r="O20" s="216"/>
      <c r="P20" s="216"/>
      <c r="Q20" s="216"/>
      <c r="R20" s="216"/>
    </row>
    <row r="21" ht="15" x14ac:dyDescent="0.2">
      <c r="A21" s="229"/>
      <c r="B21" s="229"/>
      <c r="C21" s="230" t="str">
        <f ca="true">IF(INDIRECT(CONCATENATE("Water","!B105"))=0,"",INDIRECT(CONCATENATE("Water","!B105")))</f>
        <v>DHS01</v>
      </c>
      <c r="D21" s="216"/>
      <c r="E21" s="231"/>
      <c r="F21" s="216"/>
      <c r="G21" s="216"/>
      <c r="H21" s="216"/>
      <c r="I21" s="216"/>
      <c r="J21" s="216"/>
      <c r="K21" s="216"/>
      <c r="L21" s="216"/>
      <c r="M21" s="216"/>
      <c r="N21" s="216"/>
      <c r="O21" s="216"/>
      <c r="P21" s="216"/>
      <c r="Q21" s="216"/>
      <c r="R21" s="216"/>
    </row>
    <row r="22" ht="15" x14ac:dyDescent="0.2">
      <c r="A22" s="229"/>
      <c r="B22" s="229"/>
      <c r="C22" s="230" t="str">
        <f ca="true">IF(INDIRECT(CONCATENATE("Water","!B106"))=0,"",INDIRECT(CONCATENATE("Water","!B106")))</f>
        <v>DHS06</v>
      </c>
      <c r="D22" s="216"/>
      <c r="E22" s="232"/>
      <c r="F22" s="216"/>
      <c r="G22" s="216"/>
      <c r="H22" s="216"/>
      <c r="I22" s="216"/>
      <c r="J22" s="216"/>
      <c r="K22" s="216"/>
      <c r="L22" s="216"/>
      <c r="M22" s="216"/>
      <c r="N22" s="216"/>
      <c r="O22" s="216"/>
      <c r="P22" s="216"/>
      <c r="Q22" s="216"/>
      <c r="R22" s="216"/>
    </row>
    <row r="23" ht="15" x14ac:dyDescent="0.2">
      <c r="A23" s="229"/>
      <c r="B23" s="229"/>
      <c r="C23" s="230" t="str">
        <f ca="true">IF(INDIRECT(CONCATENATE("Water","!B107"))=0,"",INDIRECT(CONCATENATE("Water","!B107")))</f>
        <v>MICS10</v>
      </c>
      <c r="D23" s="216"/>
      <c r="E23" s="233"/>
      <c r="F23" s="216"/>
      <c r="G23" s="216"/>
      <c r="H23" s="216"/>
      <c r="I23" s="216"/>
      <c r="J23" s="216"/>
      <c r="K23" s="216"/>
      <c r="L23" s="216"/>
      <c r="M23" s="216"/>
      <c r="N23" s="216"/>
      <c r="O23" s="216"/>
      <c r="P23" s="216"/>
      <c r="Q23" s="216"/>
      <c r="R23" s="216"/>
    </row>
    <row r="24" x14ac:dyDescent="0.2">
      <c r="A24" s="229"/>
      <c r="B24" s="229"/>
      <c r="C24" s="230" t="str">
        <f ca="true">IF(INDIRECT(CONCATENATE("Water","!B108"))=0,"",INDIRECT(CONCATENATE("Water","!B108")))</f>
        <v>DHS13</v>
      </c>
      <c r="D24" s="216"/>
      <c r="E24" s="216"/>
      <c r="F24" s="216"/>
      <c r="G24" s="216"/>
      <c r="H24" s="216"/>
      <c r="I24" s="216"/>
      <c r="J24" s="216"/>
      <c r="K24" s="216"/>
      <c r="L24" s="216"/>
      <c r="M24" s="216"/>
      <c r="N24" s="216"/>
      <c r="O24" s="216"/>
      <c r="P24" s="216"/>
      <c r="Q24" s="216"/>
      <c r="R24" s="216"/>
    </row>
    <row r="25" x14ac:dyDescent="0.2">
      <c r="A25" s="229"/>
      <c r="B25" s="229"/>
      <c r="C25" s="230" t="str">
        <f ca="true">IF(INDIRECT(CONCATENATE("Water","!B109"))=0,"",INDIRECT(CONCATENATE("Water","!B109")))</f>
        <v>MIS15</v>
      </c>
      <c r="D25" s="216"/>
      <c r="E25" s="216"/>
      <c r="F25" s="216"/>
      <c r="G25" s="216"/>
      <c r="H25" s="216"/>
      <c r="I25" s="216"/>
      <c r="J25" s="216"/>
      <c r="K25" s="216"/>
      <c r="L25" s="216"/>
      <c r="M25" s="216"/>
      <c r="N25" s="216"/>
      <c r="O25" s="216"/>
      <c r="P25" s="216"/>
      <c r="Q25" s="216"/>
      <c r="R25" s="216"/>
    </row>
    <row r="26" x14ac:dyDescent="0.2">
      <c r="A26" s="229"/>
      <c r="B26" s="229"/>
      <c r="C26" s="230" t="str">
        <f ca="true">IF(INDIRECT(CONCATENATE("Water","!B110"))=0,"",INDIRECT(CONCATENATE("Water","!B110")))</f>
        <v>MICS15</v>
      </c>
      <c r="D26" s="216"/>
      <c r="E26" s="216"/>
      <c r="F26" s="216"/>
      <c r="G26" s="216"/>
      <c r="H26" s="216"/>
      <c r="I26" s="216"/>
      <c r="J26" s="216"/>
      <c r="K26" s="216"/>
      <c r="L26" s="216"/>
      <c r="M26" s="216"/>
      <c r="N26" s="216"/>
      <c r="O26" s="216"/>
      <c r="P26" s="216"/>
      <c r="Q26" s="216"/>
      <c r="R26" s="216"/>
    </row>
    <row r="27" x14ac:dyDescent="0.2">
      <c r="A27" s="229"/>
      <c r="B27" s="229"/>
      <c r="C27" s="230" t="str">
        <f ca="true">IF(INDIRECT(CONCATENATE("Water","!B111"))=0,"",INDIRECT(CONCATENATE("Water","!B111")))</f>
        <v>DHS18</v>
      </c>
      <c r="D27" s="216"/>
      <c r="E27" s="216"/>
      <c r="F27" s="216"/>
      <c r="G27" s="216"/>
      <c r="H27" s="216"/>
      <c r="I27" s="216"/>
      <c r="J27" s="216"/>
      <c r="K27" s="216"/>
      <c r="L27" s="216"/>
      <c r="M27" s="216"/>
      <c r="N27" s="216"/>
      <c r="O27" s="216"/>
      <c r="P27" s="216"/>
      <c r="Q27" s="216"/>
      <c r="R27" s="216"/>
    </row>
    <row r="28" x14ac:dyDescent="0.2">
      <c r="A28" s="229"/>
      <c r="B28" s="229"/>
      <c r="C28" s="230" t="str">
        <f ca="true">IF(INDIRECT(CONCATENATE("Water","!B112"))=0,"",INDIRECT(CONCATENATE("Water","!B112")))</f>
        <v/>
      </c>
      <c r="D28" s="216"/>
      <c r="E28" s="216"/>
      <c r="F28" s="216"/>
      <c r="G28" s="216"/>
      <c r="H28" s="216"/>
      <c r="I28" s="216"/>
      <c r="J28" s="216"/>
      <c r="K28" s="216"/>
      <c r="L28" s="216"/>
      <c r="M28" s="216"/>
      <c r="N28" s="216"/>
      <c r="O28" s="216"/>
      <c r="P28" s="216"/>
      <c r="Q28" s="216"/>
      <c r="R28" s="216"/>
    </row>
    <row r="29" x14ac:dyDescent="0.2">
      <c r="A29" s="229"/>
      <c r="B29" s="229"/>
      <c r="C29" s="230" t="str">
        <f ca="true">IF(INDIRECT(CONCATENATE("Water","!B113"))=0,"",INDIRECT(CONCATENATE("Water","!B113")))</f>
        <v/>
      </c>
      <c r="D29" s="216"/>
      <c r="E29" s="216"/>
      <c r="F29" s="216"/>
      <c r="G29" s="216"/>
      <c r="H29" s="216"/>
      <c r="I29" s="216"/>
      <c r="J29" s="216"/>
      <c r="K29" s="216"/>
      <c r="L29" s="216"/>
      <c r="M29" s="216"/>
      <c r="N29" s="216"/>
      <c r="O29" s="216"/>
      <c r="P29" s="216"/>
      <c r="Q29" s="216"/>
      <c r="R29" s="216"/>
    </row>
    <row r="30" x14ac:dyDescent="0.2">
      <c r="A30" s="229"/>
      <c r="B30" s="229"/>
      <c r="C30" s="230" t="str">
        <f ca="true">IF(INDIRECT(CONCATENATE("Water","!B114"))=0,"",INDIRECT(CONCATENATE("Water","!B114")))</f>
        <v/>
      </c>
      <c r="D30" s="216"/>
      <c r="E30" s="216"/>
      <c r="F30" s="216"/>
      <c r="G30" s="216"/>
      <c r="H30" s="216"/>
      <c r="I30" s="216"/>
      <c r="J30" s="216"/>
      <c r="K30" s="216"/>
      <c r="L30" s="216"/>
      <c r="M30" s="216"/>
      <c r="N30" s="216"/>
      <c r="O30" s="216"/>
      <c r="P30" s="216"/>
      <c r="Q30" s="216"/>
      <c r="R30" s="216"/>
    </row>
    <row r="31" x14ac:dyDescent="0.2">
      <c r="A31" s="229"/>
      <c r="B31" s="229"/>
      <c r="C31" s="230" t="str">
        <f ca="true">IF(INDIRECT(CONCATENATE("Water","!B115"))=0,"",INDIRECT(CONCATENATE("Water","!B115")))</f>
        <v/>
      </c>
      <c r="D31" s="216"/>
      <c r="E31" s="216"/>
      <c r="F31" s="216"/>
      <c r="G31" s="216"/>
      <c r="H31" s="216"/>
      <c r="I31" s="216"/>
      <c r="J31" s="216"/>
      <c r="K31" s="216"/>
      <c r="L31" s="216"/>
      <c r="M31" s="216"/>
      <c r="N31" s="216"/>
      <c r="O31" s="216"/>
      <c r="P31" s="216"/>
      <c r="Q31" s="216"/>
      <c r="R31" s="216"/>
    </row>
    <row r="32" x14ac:dyDescent="0.2">
      <c r="A32" s="229"/>
      <c r="B32" s="229"/>
      <c r="C32" s="230" t="str">
        <f ca="true">IF(INDIRECT(CONCATENATE("Water","!B116"))=0,"",INDIRECT(CONCATENATE("Water","!B116")))</f>
        <v/>
      </c>
      <c r="D32" s="216"/>
      <c r="E32" s="216"/>
      <c r="F32" s="216"/>
      <c r="G32" s="216"/>
      <c r="H32" s="216"/>
      <c r="I32" s="216"/>
      <c r="J32" s="216"/>
      <c r="K32" s="216"/>
      <c r="L32" s="216"/>
      <c r="M32" s="216"/>
      <c r="N32" s="216"/>
      <c r="O32" s="216"/>
      <c r="P32" s="216"/>
      <c r="Q32" s="216"/>
      <c r="R32" s="216"/>
    </row>
    <row r="33" ht="3" customHeight="true" x14ac:dyDescent="0.2">
      <c r="A33" s="215"/>
      <c r="B33" s="215"/>
      <c r="C33" s="230"/>
      <c r="D33" s="216"/>
      <c r="E33" s="216"/>
      <c r="F33" s="216"/>
      <c r="G33" s="216"/>
      <c r="H33" s="216"/>
      <c r="I33" s="216"/>
      <c r="J33" s="216"/>
      <c r="K33" s="216"/>
      <c r="L33" s="216"/>
      <c r="M33" s="216"/>
      <c r="N33" s="216"/>
      <c r="O33" s="216"/>
      <c r="P33" s="216"/>
      <c r="Q33" s="216"/>
      <c r="R33" s="216"/>
    </row>
    <row r="34" ht="15.95" customHeight="true" x14ac:dyDescent="0.2">
      <c r="A34" s="234"/>
      <c r="B34" s="234"/>
      <c r="C34" s="235"/>
      <c r="D34" s="215"/>
      <c r="E34" s="216"/>
      <c r="F34" s="216"/>
      <c r="G34" s="216"/>
      <c r="H34" s="216"/>
      <c r="I34" s="216"/>
      <c r="J34" s="216"/>
      <c r="K34" s="216"/>
      <c r="L34" s="216"/>
      <c r="M34" s="216"/>
      <c r="N34" s="216"/>
      <c r="O34" s="216"/>
      <c r="P34" s="216"/>
      <c r="Q34" s="216"/>
      <c r="R34" s="216"/>
    </row>
    <row r="35" ht="23.25" x14ac:dyDescent="0.2">
      <c r="A35" s="234"/>
      <c r="B35" s="234"/>
      <c r="C35" s="234"/>
      <c r="D35" s="215"/>
      <c r="E35" s="216"/>
      <c r="F35" s="216"/>
      <c r="G35" s="216"/>
      <c r="H35" s="216"/>
      <c r="I35" s="216"/>
      <c r="J35" s="216"/>
      <c r="K35" s="216"/>
      <c r="L35" s="216"/>
      <c r="M35" s="216"/>
      <c r="N35" s="216"/>
      <c r="O35" s="216"/>
      <c r="P35" s="216"/>
      <c r="Q35" s="216"/>
      <c r="R35" s="216"/>
    </row>
    <row r="36" ht="15" x14ac:dyDescent="0.2">
      <c r="A36" s="236"/>
      <c r="B36" s="237"/>
      <c r="C36" s="238"/>
      <c r="D36" s="215"/>
      <c r="E36" s="216"/>
      <c r="F36" s="216"/>
      <c r="G36" s="216"/>
      <c r="H36" s="216"/>
      <c r="I36" s="216"/>
      <c r="J36" s="216"/>
      <c r="K36" s="216"/>
      <c r="L36" s="216"/>
      <c r="M36" s="216"/>
      <c r="N36" s="216"/>
      <c r="O36" s="216"/>
      <c r="P36" s="216"/>
      <c r="Q36" s="216"/>
      <c r="R36" s="216"/>
    </row>
    <row r="37" ht="15" x14ac:dyDescent="0.2">
      <c r="A37" s="236"/>
      <c r="B37" s="237"/>
      <c r="C37" s="239"/>
      <c r="D37" s="215"/>
      <c r="E37" s="216"/>
      <c r="F37" s="216"/>
      <c r="G37" s="216"/>
      <c r="H37" s="216"/>
      <c r="I37" s="216"/>
      <c r="J37" s="216"/>
      <c r="K37" s="216"/>
      <c r="L37" s="216"/>
      <c r="M37" s="216"/>
      <c r="N37" s="216"/>
      <c r="O37" s="216"/>
      <c r="P37" s="216"/>
      <c r="Q37" s="216"/>
      <c r="R37" s="216"/>
    </row>
    <row r="38" ht="15" x14ac:dyDescent="0.2">
      <c r="A38" s="236"/>
      <c r="B38" s="237"/>
      <c r="C38" s="240"/>
      <c r="D38" s="215"/>
      <c r="E38" s="216"/>
      <c r="F38" s="216"/>
      <c r="G38" s="216"/>
      <c r="H38" s="216"/>
      <c r="I38" s="216"/>
      <c r="J38" s="216"/>
      <c r="K38" s="216"/>
      <c r="L38" s="216"/>
      <c r="M38" s="216"/>
      <c r="N38" s="216"/>
      <c r="O38" s="216"/>
      <c r="P38" s="216"/>
      <c r="Q38" s="216"/>
      <c r="R38" s="216"/>
    </row>
    <row r="39" ht="15" x14ac:dyDescent="0.2">
      <c r="A39" s="236"/>
      <c r="B39" s="237"/>
      <c r="C39" s="240"/>
      <c r="D39" s="215"/>
      <c r="E39" s="216"/>
      <c r="F39" s="216"/>
      <c r="G39" s="216"/>
      <c r="H39" s="216"/>
      <c r="I39" s="216"/>
      <c r="J39" s="216"/>
      <c r="K39" s="216"/>
      <c r="L39" s="216"/>
      <c r="M39" s="216"/>
      <c r="N39" s="216"/>
      <c r="O39" s="216"/>
      <c r="P39" s="216"/>
      <c r="Q39" s="216"/>
      <c r="R39" s="216"/>
    </row>
    <row r="40" ht="15" x14ac:dyDescent="0.2">
      <c r="A40" s="236"/>
      <c r="B40" s="237"/>
      <c r="C40" s="240"/>
      <c r="D40" s="215"/>
      <c r="E40" s="216"/>
      <c r="F40" s="216"/>
      <c r="G40" s="216"/>
      <c r="H40" s="216"/>
      <c r="I40" s="216"/>
      <c r="J40" s="216"/>
      <c r="K40" s="216"/>
      <c r="L40" s="216"/>
      <c r="M40" s="216"/>
      <c r="N40" s="216"/>
      <c r="O40" s="216"/>
      <c r="P40" s="216"/>
      <c r="Q40" s="216"/>
      <c r="R40" s="216"/>
    </row>
    <row r="41" ht="15" x14ac:dyDescent="0.2">
      <c r="A41" s="236"/>
      <c r="B41" s="237"/>
      <c r="C41" s="240"/>
      <c r="D41" s="215"/>
      <c r="E41" s="216"/>
      <c r="F41" s="216"/>
      <c r="G41" s="216"/>
      <c r="H41" s="216"/>
      <c r="I41" s="216"/>
      <c r="J41" s="216"/>
      <c r="K41" s="216"/>
      <c r="L41" s="216"/>
      <c r="M41" s="216"/>
      <c r="N41" s="216"/>
      <c r="O41" s="216"/>
      <c r="P41" s="216"/>
      <c r="Q41" s="216"/>
      <c r="R41" s="216"/>
    </row>
    <row r="42" ht="15" x14ac:dyDescent="0.2">
      <c r="A42" s="236"/>
      <c r="B42" s="237"/>
      <c r="C42" s="240"/>
      <c r="D42" s="215"/>
      <c r="E42" s="216"/>
      <c r="F42" s="216"/>
      <c r="G42" s="216"/>
      <c r="H42" s="216"/>
      <c r="I42" s="216"/>
      <c r="J42" s="216"/>
      <c r="K42" s="216"/>
      <c r="L42" s="216"/>
      <c r="M42" s="216"/>
      <c r="N42" s="216"/>
      <c r="O42" s="216"/>
      <c r="P42" s="216"/>
      <c r="Q42" s="216"/>
      <c r="R42" s="216"/>
    </row>
    <row r="43" ht="15" x14ac:dyDescent="0.2">
      <c r="A43" s="236"/>
      <c r="B43" s="237"/>
      <c r="D43" s="215"/>
      <c r="E43" s="216"/>
      <c r="F43" s="216"/>
      <c r="G43" s="216"/>
      <c r="H43" s="216"/>
      <c r="I43" s="216"/>
      <c r="J43" s="216"/>
      <c r="K43" s="216"/>
      <c r="L43" s="216"/>
      <c r="M43" s="216"/>
      <c r="N43" s="216"/>
      <c r="O43" s="216"/>
      <c r="P43" s="216"/>
      <c r="Q43" s="216"/>
      <c r="R43" s="216"/>
    </row>
    <row r="44" ht="15" x14ac:dyDescent="0.2">
      <c r="A44" s="215"/>
      <c r="B44" s="215"/>
      <c r="C44" s="215"/>
      <c r="D44" s="215"/>
      <c r="E44" s="216"/>
      <c r="F44" s="216"/>
      <c r="G44" s="216"/>
      <c r="H44" s="216"/>
      <c r="I44" s="216"/>
      <c r="J44" s="216"/>
      <c r="K44" s="216"/>
      <c r="L44" s="216"/>
      <c r="M44" s="216"/>
      <c r="N44" s="216"/>
      <c r="O44" s="216"/>
      <c r="P44" s="216"/>
      <c r="Q44" s="216"/>
      <c r="R44" s="216"/>
    </row>
    <row r="45" ht="15" x14ac:dyDescent="0.2">
      <c r="A45" s="215"/>
      <c r="B45" s="215"/>
      <c r="C45" s="215"/>
      <c r="D45" s="215"/>
      <c r="E45" s="216"/>
      <c r="F45" s="216"/>
      <c r="G45" s="216"/>
      <c r="H45" s="216"/>
      <c r="I45" s="216"/>
      <c r="J45" s="216"/>
      <c r="K45" s="216"/>
      <c r="L45" s="216"/>
      <c r="M45" s="216"/>
      <c r="N45" s="216"/>
      <c r="O45" s="216"/>
      <c r="P45" s="216"/>
      <c r="Q45" s="216"/>
      <c r="R45" s="216"/>
    </row>
    <row r="46" ht="15" x14ac:dyDescent="0.2">
      <c r="A46" s="215"/>
      <c r="B46" s="215"/>
      <c r="C46" s="215"/>
      <c r="D46" s="215"/>
    </row>
    <row r="47" ht="15" x14ac:dyDescent="0.2">
      <c r="A47" s="215"/>
      <c r="B47" s="215"/>
      <c r="C47" s="215"/>
      <c r="D47" s="215"/>
    </row>
    <row r="48" ht="15" x14ac:dyDescent="0.2">
      <c r="A48" s="215"/>
      <c r="B48" s="215"/>
      <c r="C48" s="215"/>
      <c r="D48" s="215"/>
    </row>
    <row r="49" ht="15" x14ac:dyDescent="0.2">
      <c r="A49" s="215"/>
      <c r="B49" s="215"/>
      <c r="C49" s="215"/>
      <c r="D49" s="215"/>
    </row>
    <row r="55" x14ac:dyDescent="0.2">
      <c r="L55" s="241" t="str">
        <f>+IF(ISNUMBER(M48), "", "Insufficient data to estimate safely managed sanitation services at national level")</f>
        <v>Insufficient data to estimate safely managed sanitation services at national level</v>
      </c>
    </row>
    <row r="107" s="331" customFormat="true" x14ac:dyDescent="0.2"/>
    <row r="108" s="332" customFormat="true" ht="22.5" customHeight="true" x14ac:dyDescent="0.35">
      <c r="A108" s="1062"/>
      <c r="B108" s="1063"/>
      <c r="C108" s="338"/>
      <c r="D108" s="338"/>
      <c r="E108" s="338"/>
      <c r="F108" s="338"/>
      <c r="G108" s="338"/>
      <c r="H108" s="338"/>
      <c r="I108" s="338"/>
      <c r="J108" s="338"/>
      <c r="K108" s="338"/>
      <c r="L108" s="338"/>
      <c r="M108" s="338"/>
      <c r="N108" s="338"/>
      <c r="O108" s="338"/>
      <c r="P108" s="338"/>
      <c r="Q108" s="338"/>
      <c r="R108" s="338"/>
      <c r="S108" s="338"/>
      <c r="T108" s="338"/>
      <c r="U108" s="338"/>
    </row>
    <row r="109" s="332" customFormat="true" ht="22.5" customHeight="true" x14ac:dyDescent="0.35">
      <c r="A109" s="333"/>
      <c r="B109" s="334"/>
      <c r="C109" s="338"/>
      <c r="D109" s="338"/>
      <c r="E109" s="338"/>
      <c r="F109" s="338"/>
      <c r="G109" s="338"/>
      <c r="H109" s="338"/>
      <c r="I109" s="338"/>
      <c r="J109" s="338"/>
      <c r="K109" s="338"/>
      <c r="L109" s="338"/>
      <c r="M109" s="338"/>
      <c r="N109" s="338"/>
      <c r="O109" s="338"/>
      <c r="P109" s="338"/>
      <c r="Q109" s="338"/>
      <c r="R109" s="338"/>
      <c r="S109" s="338"/>
      <c r="T109" s="338"/>
      <c r="U109" s="338"/>
    </row>
    <row r="110" s="332" customFormat="true" ht="23.85" customHeight="true" x14ac:dyDescent="0.35">
      <c r="A110" s="329"/>
      <c r="B110" s="335"/>
      <c r="C110" s="338"/>
      <c r="D110" s="338"/>
      <c r="E110" s="338"/>
      <c r="F110" s="338"/>
      <c r="G110" s="338"/>
      <c r="H110" s="338"/>
      <c r="I110" s="338"/>
      <c r="J110" s="338"/>
      <c r="K110" s="338"/>
      <c r="L110" s="338"/>
      <c r="M110" s="338"/>
      <c r="N110" s="338"/>
      <c r="O110" s="338"/>
      <c r="P110" s="338"/>
      <c r="Q110" s="338"/>
      <c r="R110" s="338"/>
      <c r="S110" s="338"/>
      <c r="T110" s="338"/>
      <c r="U110" s="338"/>
    </row>
    <row r="111" s="332" customFormat="true" ht="23.85" customHeight="true" x14ac:dyDescent="0.35">
      <c r="A111" s="328"/>
      <c r="B111" s="334"/>
      <c r="C111" s="338"/>
      <c r="D111" s="338"/>
      <c r="E111" s="338"/>
      <c r="F111" s="338"/>
      <c r="G111" s="338"/>
      <c r="H111" s="338"/>
      <c r="I111" s="338"/>
      <c r="J111" s="338"/>
      <c r="K111" s="338"/>
      <c r="L111" s="338"/>
      <c r="M111" s="338"/>
      <c r="N111" s="338"/>
      <c r="O111" s="338"/>
      <c r="P111" s="338"/>
      <c r="Q111" s="338"/>
      <c r="R111" s="338"/>
      <c r="S111" s="338"/>
      <c r="T111" s="338"/>
      <c r="U111" s="338"/>
    </row>
    <row r="112" s="332" customFormat="true" ht="15" customHeight="true" x14ac:dyDescent="0.2">
      <c r="A112" s="336"/>
      <c r="B112" s="334"/>
      <c r="C112" s="338"/>
      <c r="D112" s="338"/>
      <c r="E112" s="338"/>
      <c r="F112" s="338"/>
      <c r="G112" s="338"/>
      <c r="H112" s="338"/>
      <c r="I112" s="338"/>
      <c r="J112" s="338"/>
      <c r="K112" s="338"/>
      <c r="L112" s="338"/>
      <c r="M112" s="338"/>
      <c r="N112" s="338"/>
      <c r="O112" s="338"/>
      <c r="P112" s="338"/>
      <c r="Q112" s="338"/>
      <c r="R112" s="338"/>
      <c r="S112" s="338"/>
      <c r="T112" s="338"/>
      <c r="U112" s="338"/>
    </row>
    <row r="113" s="332" customFormat="true" ht="15" customHeight="true" x14ac:dyDescent="0.2">
      <c r="A113" s="1058"/>
      <c r="B113" s="1059"/>
      <c r="C113" s="338"/>
      <c r="D113" s="338"/>
      <c r="E113" s="338"/>
      <c r="F113" s="338"/>
      <c r="G113" s="338"/>
      <c r="H113" s="338"/>
      <c r="I113" s="338"/>
      <c r="J113" s="338"/>
      <c r="K113" s="338"/>
      <c r="L113" s="338"/>
      <c r="M113" s="338"/>
      <c r="N113" s="338"/>
      <c r="O113" s="338"/>
      <c r="P113" s="338"/>
      <c r="Q113" s="338"/>
      <c r="R113" s="338"/>
      <c r="S113" s="338"/>
      <c r="T113" s="338"/>
      <c r="U113" s="338"/>
    </row>
    <row r="114" s="332" customFormat="true" ht="15" customHeight="true" x14ac:dyDescent="0.2">
      <c r="A114" s="1060"/>
      <c r="B114" s="1061"/>
      <c r="C114" s="338"/>
      <c r="D114" s="338"/>
      <c r="E114" s="338"/>
      <c r="F114" s="338"/>
      <c r="G114" s="338"/>
      <c r="H114" s="338"/>
      <c r="I114" s="338"/>
      <c r="J114" s="338"/>
      <c r="K114" s="338"/>
      <c r="L114" s="338"/>
      <c r="M114" s="338"/>
      <c r="N114" s="338"/>
      <c r="O114" s="338"/>
      <c r="P114" s="338"/>
      <c r="Q114" s="338"/>
      <c r="R114" s="338"/>
      <c r="S114" s="338"/>
      <c r="T114" s="338"/>
      <c r="U114" s="338"/>
    </row>
    <row r="115" s="332" customFormat="true" ht="15" customHeight="true" x14ac:dyDescent="0.2">
      <c r="A115" s="334"/>
      <c r="B115" s="337"/>
      <c r="C115" s="338"/>
      <c r="D115" s="338"/>
      <c r="E115" s="338"/>
      <c r="F115" s="338"/>
      <c r="G115" s="338"/>
      <c r="H115" s="338"/>
      <c r="I115" s="338"/>
      <c r="J115" s="338"/>
      <c r="K115" s="338"/>
      <c r="L115" s="338"/>
      <c r="M115" s="338"/>
      <c r="N115" s="338"/>
      <c r="O115" s="338"/>
      <c r="P115" s="338"/>
      <c r="Q115" s="338"/>
      <c r="R115" s="338"/>
      <c r="S115" s="338"/>
      <c r="T115" s="338"/>
      <c r="U115" s="338"/>
    </row>
    <row r="116" s="331" customFormat="true" x14ac:dyDescent="0.2"/>
    <row r="117" s="331" customFormat="true" x14ac:dyDescent="0.2"/>
    <row r="207" s="331" customFormat="true" x14ac:dyDescent="0.2"/>
    <row r="208" s="332" customFormat="true" ht="22.5" customHeight="true" x14ac:dyDescent="0.35">
      <c r="A208" s="1062"/>
      <c r="B208" s="1063"/>
    </row>
    <row r="209" s="332" customFormat="true" ht="22.5" customHeight="true" x14ac:dyDescent="0.35">
      <c r="A209" s="333"/>
      <c r="B209" s="334"/>
    </row>
    <row r="210" s="332" customFormat="true" ht="22.5" customHeight="true" x14ac:dyDescent="0.35">
      <c r="A210" s="329"/>
      <c r="B210" s="335"/>
    </row>
    <row r="211" s="332" customFormat="true" ht="22.5" customHeight="true" x14ac:dyDescent="0.35">
      <c r="A211" s="328"/>
      <c r="B211" s="334"/>
    </row>
    <row r="212" s="332" customFormat="true" ht="15" customHeight="true" x14ac:dyDescent="0.2">
      <c r="A212" s="336"/>
      <c r="B212" s="334"/>
    </row>
    <row r="213" s="332" customFormat="true" ht="15" customHeight="true" x14ac:dyDescent="0.2">
      <c r="A213" s="1058"/>
      <c r="B213" s="1059"/>
    </row>
    <row r="214" s="332" customFormat="true" ht="15" customHeight="true" x14ac:dyDescent="0.2">
      <c r="A214" s="1064"/>
      <c r="B214" s="1065"/>
    </row>
    <row r="215" s="332" customFormat="true" ht="15" customHeight="true" x14ac:dyDescent="0.2">
      <c r="A215" s="334"/>
      <c r="B215" s="337"/>
    </row>
    <row r="216" s="331" customFormat="true" x14ac:dyDescent="0.2"/>
    <row r="217" s="331"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topLeftCell="A95" zoomScaleNormal="100" workbookViewId="0">
      <selection activeCell="Y304" sqref="Y304"/>
    </sheetView>
  </sheetViews>
  <sheetFormatPr defaultColWidth="9.140625" defaultRowHeight="12.75" x14ac:dyDescent="0.2"/>
  <cols>
    <col min="1" max="5" width="9" style="245" customWidth="true"/>
    <col min="6" max="7" width="9" style="248" customWidth="true"/>
    <col min="8" max="38" width="9" style="245" customWidth="true"/>
    <col min="39" max="261" width="9.140625" style="245"/>
    <col min="262" max="262" width="5" style="245" customWidth="true"/>
    <col min="263" max="263" width="13.85546875" style="245" customWidth="true"/>
    <col min="264" max="265" width="6.28515625" style="245" customWidth="true"/>
    <col min="266" max="267" width="7" style="245" customWidth="true"/>
    <col min="268" max="274" width="6.28515625" style="245" customWidth="true"/>
    <col min="275" max="517" width="9.140625" style="245"/>
    <col min="518" max="518" width="5" style="245" customWidth="true"/>
    <col min="519" max="519" width="13.85546875" style="245" customWidth="true"/>
    <col min="520" max="521" width="6.28515625" style="245" customWidth="true"/>
    <col min="522" max="523" width="7" style="245" customWidth="true"/>
    <col min="524" max="530" width="6.28515625" style="245" customWidth="true"/>
    <col min="531" max="773" width="9.140625" style="245"/>
    <col min="774" max="774" width="5" style="245" customWidth="true"/>
    <col min="775" max="775" width="13.85546875" style="245" customWidth="true"/>
    <col min="776" max="777" width="6.28515625" style="245" customWidth="true"/>
    <col min="778" max="779" width="7" style="245" customWidth="true"/>
    <col min="780" max="786" width="6.28515625" style="245" customWidth="true"/>
    <col min="787" max="1029" width="9.140625" style="245"/>
    <col min="1030" max="1030" width="5" style="245" customWidth="true"/>
    <col min="1031" max="1031" width="13.85546875" style="245" customWidth="true"/>
    <col min="1032" max="1033" width="6.28515625" style="245" customWidth="true"/>
    <col min="1034" max="1035" width="7" style="245" customWidth="true"/>
    <col min="1036" max="1042" width="6.28515625" style="245" customWidth="true"/>
    <col min="1043" max="1285" width="9.140625" style="245"/>
    <col min="1286" max="1286" width="5" style="245" customWidth="true"/>
    <col min="1287" max="1287" width="13.85546875" style="245" customWidth="true"/>
    <col min="1288" max="1289" width="6.28515625" style="245" customWidth="true"/>
    <col min="1290" max="1291" width="7" style="245" customWidth="true"/>
    <col min="1292" max="1298" width="6.28515625" style="245" customWidth="true"/>
    <col min="1299" max="1541" width="9.140625" style="245"/>
    <col min="1542" max="1542" width="5" style="245" customWidth="true"/>
    <col min="1543" max="1543" width="13.85546875" style="245" customWidth="true"/>
    <col min="1544" max="1545" width="6.28515625" style="245" customWidth="true"/>
    <col min="1546" max="1547" width="7" style="245" customWidth="true"/>
    <col min="1548" max="1554" width="6.28515625" style="245" customWidth="true"/>
    <col min="1555" max="1797" width="9.140625" style="245"/>
    <col min="1798" max="1798" width="5" style="245" customWidth="true"/>
    <col min="1799" max="1799" width="13.85546875" style="245" customWidth="true"/>
    <col min="1800" max="1801" width="6.28515625" style="245" customWidth="true"/>
    <col min="1802" max="1803" width="7" style="245" customWidth="true"/>
    <col min="1804" max="1810" width="6.28515625" style="245" customWidth="true"/>
    <col min="1811" max="2053" width="9.140625" style="245"/>
    <col min="2054" max="2054" width="5" style="245" customWidth="true"/>
    <col min="2055" max="2055" width="13.85546875" style="245" customWidth="true"/>
    <col min="2056" max="2057" width="6.28515625" style="245" customWidth="true"/>
    <col min="2058" max="2059" width="7" style="245" customWidth="true"/>
    <col min="2060" max="2066" width="6.28515625" style="245" customWidth="true"/>
    <col min="2067" max="2309" width="9.140625" style="245"/>
    <col min="2310" max="2310" width="5" style="245" customWidth="true"/>
    <col min="2311" max="2311" width="13.85546875" style="245" customWidth="true"/>
    <col min="2312" max="2313" width="6.28515625" style="245" customWidth="true"/>
    <col min="2314" max="2315" width="7" style="245" customWidth="true"/>
    <col min="2316" max="2322" width="6.28515625" style="245" customWidth="true"/>
    <col min="2323" max="2565" width="9.140625" style="245"/>
    <col min="2566" max="2566" width="5" style="245" customWidth="true"/>
    <col min="2567" max="2567" width="13.85546875" style="245" customWidth="true"/>
    <col min="2568" max="2569" width="6.28515625" style="245" customWidth="true"/>
    <col min="2570" max="2571" width="7" style="245" customWidth="true"/>
    <col min="2572" max="2578" width="6.28515625" style="245" customWidth="true"/>
    <col min="2579" max="2821" width="9.140625" style="245"/>
    <col min="2822" max="2822" width="5" style="245" customWidth="true"/>
    <col min="2823" max="2823" width="13.85546875" style="245" customWidth="true"/>
    <col min="2824" max="2825" width="6.28515625" style="245" customWidth="true"/>
    <col min="2826" max="2827" width="7" style="245" customWidth="true"/>
    <col min="2828" max="2834" width="6.28515625" style="245" customWidth="true"/>
    <col min="2835" max="3077" width="9.140625" style="245"/>
    <col min="3078" max="3078" width="5" style="245" customWidth="true"/>
    <col min="3079" max="3079" width="13.85546875" style="245" customWidth="true"/>
    <col min="3080" max="3081" width="6.28515625" style="245" customWidth="true"/>
    <col min="3082" max="3083" width="7" style="245" customWidth="true"/>
    <col min="3084" max="3090" width="6.28515625" style="245" customWidth="true"/>
    <col min="3091" max="3333" width="9.140625" style="245"/>
    <col min="3334" max="3334" width="5" style="245" customWidth="true"/>
    <col min="3335" max="3335" width="13.85546875" style="245" customWidth="true"/>
    <col min="3336" max="3337" width="6.28515625" style="245" customWidth="true"/>
    <col min="3338" max="3339" width="7" style="245" customWidth="true"/>
    <col min="3340" max="3346" width="6.28515625" style="245" customWidth="true"/>
    <col min="3347" max="3589" width="9.140625" style="245"/>
    <col min="3590" max="3590" width="5" style="245" customWidth="true"/>
    <col min="3591" max="3591" width="13.85546875" style="245" customWidth="true"/>
    <col min="3592" max="3593" width="6.28515625" style="245" customWidth="true"/>
    <col min="3594" max="3595" width="7" style="245" customWidth="true"/>
    <col min="3596" max="3602" width="6.28515625" style="245" customWidth="true"/>
    <col min="3603" max="3845" width="9.140625" style="245"/>
    <col min="3846" max="3846" width="5" style="245" customWidth="true"/>
    <col min="3847" max="3847" width="13.85546875" style="245" customWidth="true"/>
    <col min="3848" max="3849" width="6.28515625" style="245" customWidth="true"/>
    <col min="3850" max="3851" width="7" style="245" customWidth="true"/>
    <col min="3852" max="3858" width="6.28515625" style="245" customWidth="true"/>
    <col min="3859" max="4101" width="9.140625" style="245"/>
    <col min="4102" max="4102" width="5" style="245" customWidth="true"/>
    <col min="4103" max="4103" width="13.85546875" style="245" customWidth="true"/>
    <col min="4104" max="4105" width="6.28515625" style="245" customWidth="true"/>
    <col min="4106" max="4107" width="7" style="245" customWidth="true"/>
    <col min="4108" max="4114" width="6.28515625" style="245" customWidth="true"/>
    <col min="4115" max="4357" width="9.140625" style="245"/>
    <col min="4358" max="4358" width="5" style="245" customWidth="true"/>
    <col min="4359" max="4359" width="13.85546875" style="245" customWidth="true"/>
    <col min="4360" max="4361" width="6.28515625" style="245" customWidth="true"/>
    <col min="4362" max="4363" width="7" style="245" customWidth="true"/>
    <col min="4364" max="4370" width="6.28515625" style="245" customWidth="true"/>
    <col min="4371" max="4613" width="9.140625" style="245"/>
    <col min="4614" max="4614" width="5" style="245" customWidth="true"/>
    <col min="4615" max="4615" width="13.85546875" style="245" customWidth="true"/>
    <col min="4616" max="4617" width="6.28515625" style="245" customWidth="true"/>
    <col min="4618" max="4619" width="7" style="245" customWidth="true"/>
    <col min="4620" max="4626" width="6.28515625" style="245" customWidth="true"/>
    <col min="4627" max="4869" width="9.140625" style="245"/>
    <col min="4870" max="4870" width="5" style="245" customWidth="true"/>
    <col min="4871" max="4871" width="13.85546875" style="245" customWidth="true"/>
    <col min="4872" max="4873" width="6.28515625" style="245" customWidth="true"/>
    <col min="4874" max="4875" width="7" style="245" customWidth="true"/>
    <col min="4876" max="4882" width="6.28515625" style="245" customWidth="true"/>
    <col min="4883" max="5125" width="9.140625" style="245"/>
    <col min="5126" max="5126" width="5" style="245" customWidth="true"/>
    <col min="5127" max="5127" width="13.85546875" style="245" customWidth="true"/>
    <col min="5128" max="5129" width="6.28515625" style="245" customWidth="true"/>
    <col min="5130" max="5131" width="7" style="245" customWidth="true"/>
    <col min="5132" max="5138" width="6.28515625" style="245" customWidth="true"/>
    <col min="5139" max="5381" width="9.140625" style="245"/>
    <col min="5382" max="5382" width="5" style="245" customWidth="true"/>
    <col min="5383" max="5383" width="13.85546875" style="245" customWidth="true"/>
    <col min="5384" max="5385" width="6.28515625" style="245" customWidth="true"/>
    <col min="5386" max="5387" width="7" style="245" customWidth="true"/>
    <col min="5388" max="5394" width="6.28515625" style="245" customWidth="true"/>
    <col min="5395" max="5637" width="9.140625" style="245"/>
    <col min="5638" max="5638" width="5" style="245" customWidth="true"/>
    <col min="5639" max="5639" width="13.85546875" style="245" customWidth="true"/>
    <col min="5640" max="5641" width="6.28515625" style="245" customWidth="true"/>
    <col min="5642" max="5643" width="7" style="245" customWidth="true"/>
    <col min="5644" max="5650" width="6.28515625" style="245" customWidth="true"/>
    <col min="5651" max="5893" width="9.140625" style="245"/>
    <col min="5894" max="5894" width="5" style="245" customWidth="true"/>
    <col min="5895" max="5895" width="13.85546875" style="245" customWidth="true"/>
    <col min="5896" max="5897" width="6.28515625" style="245" customWidth="true"/>
    <col min="5898" max="5899" width="7" style="245" customWidth="true"/>
    <col min="5900" max="5906" width="6.28515625" style="245" customWidth="true"/>
    <col min="5907" max="6149" width="9.140625" style="245"/>
    <col min="6150" max="6150" width="5" style="245" customWidth="true"/>
    <col min="6151" max="6151" width="13.85546875" style="245" customWidth="true"/>
    <col min="6152" max="6153" width="6.28515625" style="245" customWidth="true"/>
    <col min="6154" max="6155" width="7" style="245" customWidth="true"/>
    <col min="6156" max="6162" width="6.28515625" style="245" customWidth="true"/>
    <col min="6163" max="6405" width="9.140625" style="245"/>
    <col min="6406" max="6406" width="5" style="245" customWidth="true"/>
    <col min="6407" max="6407" width="13.85546875" style="245" customWidth="true"/>
    <col min="6408" max="6409" width="6.28515625" style="245" customWidth="true"/>
    <col min="6410" max="6411" width="7" style="245" customWidth="true"/>
    <col min="6412" max="6418" width="6.28515625" style="245" customWidth="true"/>
    <col min="6419" max="6661" width="9.140625" style="245"/>
    <col min="6662" max="6662" width="5" style="245" customWidth="true"/>
    <col min="6663" max="6663" width="13.85546875" style="245" customWidth="true"/>
    <col min="6664" max="6665" width="6.28515625" style="245" customWidth="true"/>
    <col min="6666" max="6667" width="7" style="245" customWidth="true"/>
    <col min="6668" max="6674" width="6.28515625" style="245" customWidth="true"/>
    <col min="6675" max="6917" width="9.140625" style="245"/>
    <col min="6918" max="6918" width="5" style="245" customWidth="true"/>
    <col min="6919" max="6919" width="13.85546875" style="245" customWidth="true"/>
    <col min="6920" max="6921" width="6.28515625" style="245" customWidth="true"/>
    <col min="6922" max="6923" width="7" style="245" customWidth="true"/>
    <col min="6924" max="6930" width="6.28515625" style="245" customWidth="true"/>
    <col min="6931" max="7173" width="9.140625" style="245"/>
    <col min="7174" max="7174" width="5" style="245" customWidth="true"/>
    <col min="7175" max="7175" width="13.85546875" style="245" customWidth="true"/>
    <col min="7176" max="7177" width="6.28515625" style="245" customWidth="true"/>
    <col min="7178" max="7179" width="7" style="245" customWidth="true"/>
    <col min="7180" max="7186" width="6.28515625" style="245" customWidth="true"/>
    <col min="7187" max="7429" width="9.140625" style="245"/>
    <col min="7430" max="7430" width="5" style="245" customWidth="true"/>
    <col min="7431" max="7431" width="13.85546875" style="245" customWidth="true"/>
    <col min="7432" max="7433" width="6.28515625" style="245" customWidth="true"/>
    <col min="7434" max="7435" width="7" style="245" customWidth="true"/>
    <col min="7436" max="7442" width="6.28515625" style="245" customWidth="true"/>
    <col min="7443" max="7685" width="9.140625" style="245"/>
    <col min="7686" max="7686" width="5" style="245" customWidth="true"/>
    <col min="7687" max="7687" width="13.85546875" style="245" customWidth="true"/>
    <col min="7688" max="7689" width="6.28515625" style="245" customWidth="true"/>
    <col min="7690" max="7691" width="7" style="245" customWidth="true"/>
    <col min="7692" max="7698" width="6.28515625" style="245" customWidth="true"/>
    <col min="7699" max="7941" width="9.140625" style="245"/>
    <col min="7942" max="7942" width="5" style="245" customWidth="true"/>
    <col min="7943" max="7943" width="13.85546875" style="245" customWidth="true"/>
    <col min="7944" max="7945" width="6.28515625" style="245" customWidth="true"/>
    <col min="7946" max="7947" width="7" style="245" customWidth="true"/>
    <col min="7948" max="7954" width="6.28515625" style="245" customWidth="true"/>
    <col min="7955" max="8197" width="9.140625" style="245"/>
    <col min="8198" max="8198" width="5" style="245" customWidth="true"/>
    <col min="8199" max="8199" width="13.85546875" style="245" customWidth="true"/>
    <col min="8200" max="8201" width="6.28515625" style="245" customWidth="true"/>
    <col min="8202" max="8203" width="7" style="245" customWidth="true"/>
    <col min="8204" max="8210" width="6.28515625" style="245" customWidth="true"/>
    <col min="8211" max="8453" width="9.140625" style="245"/>
    <col min="8454" max="8454" width="5" style="245" customWidth="true"/>
    <col min="8455" max="8455" width="13.85546875" style="245" customWidth="true"/>
    <col min="8456" max="8457" width="6.28515625" style="245" customWidth="true"/>
    <col min="8458" max="8459" width="7" style="245" customWidth="true"/>
    <col min="8460" max="8466" width="6.28515625" style="245" customWidth="true"/>
    <col min="8467" max="8709" width="9.140625" style="245"/>
    <col min="8710" max="8710" width="5" style="245" customWidth="true"/>
    <col min="8711" max="8711" width="13.85546875" style="245" customWidth="true"/>
    <col min="8712" max="8713" width="6.28515625" style="245" customWidth="true"/>
    <col min="8714" max="8715" width="7" style="245" customWidth="true"/>
    <col min="8716" max="8722" width="6.28515625" style="245" customWidth="true"/>
    <col min="8723" max="8965" width="9.140625" style="245"/>
    <col min="8966" max="8966" width="5" style="245" customWidth="true"/>
    <col min="8967" max="8967" width="13.85546875" style="245" customWidth="true"/>
    <col min="8968" max="8969" width="6.28515625" style="245" customWidth="true"/>
    <col min="8970" max="8971" width="7" style="245" customWidth="true"/>
    <col min="8972" max="8978" width="6.28515625" style="245" customWidth="true"/>
    <col min="8979" max="9221" width="9.140625" style="245"/>
    <col min="9222" max="9222" width="5" style="245" customWidth="true"/>
    <col min="9223" max="9223" width="13.85546875" style="245" customWidth="true"/>
    <col min="9224" max="9225" width="6.28515625" style="245" customWidth="true"/>
    <col min="9226" max="9227" width="7" style="245" customWidth="true"/>
    <col min="9228" max="9234" width="6.28515625" style="245" customWidth="true"/>
    <col min="9235" max="9477" width="9.140625" style="245"/>
    <col min="9478" max="9478" width="5" style="245" customWidth="true"/>
    <col min="9479" max="9479" width="13.85546875" style="245" customWidth="true"/>
    <col min="9480" max="9481" width="6.28515625" style="245" customWidth="true"/>
    <col min="9482" max="9483" width="7" style="245" customWidth="true"/>
    <col min="9484" max="9490" width="6.28515625" style="245" customWidth="true"/>
    <col min="9491" max="9733" width="9.140625" style="245"/>
    <col min="9734" max="9734" width="5" style="245" customWidth="true"/>
    <col min="9735" max="9735" width="13.85546875" style="245" customWidth="true"/>
    <col min="9736" max="9737" width="6.28515625" style="245" customWidth="true"/>
    <col min="9738" max="9739" width="7" style="245" customWidth="true"/>
    <col min="9740" max="9746" width="6.28515625" style="245" customWidth="true"/>
    <col min="9747" max="9989" width="9.140625" style="245"/>
    <col min="9990" max="9990" width="5" style="245" customWidth="true"/>
    <col min="9991" max="9991" width="13.85546875" style="245" customWidth="true"/>
    <col min="9992" max="9993" width="6.28515625" style="245" customWidth="true"/>
    <col min="9994" max="9995" width="7" style="245" customWidth="true"/>
    <col min="9996" max="10002" width="6.28515625" style="245" customWidth="true"/>
    <col min="10003" max="10245" width="9.140625" style="245"/>
    <col min="10246" max="10246" width="5" style="245" customWidth="true"/>
    <col min="10247" max="10247" width="13.85546875" style="245" customWidth="true"/>
    <col min="10248" max="10249" width="6.28515625" style="245" customWidth="true"/>
    <col min="10250" max="10251" width="7" style="245" customWidth="true"/>
    <col min="10252" max="10258" width="6.28515625" style="245" customWidth="true"/>
    <col min="10259" max="10501" width="9.140625" style="245"/>
    <col min="10502" max="10502" width="5" style="245" customWidth="true"/>
    <col min="10503" max="10503" width="13.85546875" style="245" customWidth="true"/>
    <col min="10504" max="10505" width="6.28515625" style="245" customWidth="true"/>
    <col min="10506" max="10507" width="7" style="245" customWidth="true"/>
    <col min="10508" max="10514" width="6.28515625" style="245" customWidth="true"/>
    <col min="10515" max="10757" width="9.140625" style="245"/>
    <col min="10758" max="10758" width="5" style="245" customWidth="true"/>
    <col min="10759" max="10759" width="13.85546875" style="245" customWidth="true"/>
    <col min="10760" max="10761" width="6.28515625" style="245" customWidth="true"/>
    <col min="10762" max="10763" width="7" style="245" customWidth="true"/>
    <col min="10764" max="10770" width="6.28515625" style="245" customWidth="true"/>
    <col min="10771" max="11013" width="9.140625" style="245"/>
    <col min="11014" max="11014" width="5" style="245" customWidth="true"/>
    <col min="11015" max="11015" width="13.85546875" style="245" customWidth="true"/>
    <col min="11016" max="11017" width="6.28515625" style="245" customWidth="true"/>
    <col min="11018" max="11019" width="7" style="245" customWidth="true"/>
    <col min="11020" max="11026" width="6.28515625" style="245" customWidth="true"/>
    <col min="11027" max="11269" width="9.140625" style="245"/>
    <col min="11270" max="11270" width="5" style="245" customWidth="true"/>
    <col min="11271" max="11271" width="13.85546875" style="245" customWidth="true"/>
    <col min="11272" max="11273" width="6.28515625" style="245" customWidth="true"/>
    <col min="11274" max="11275" width="7" style="245" customWidth="true"/>
    <col min="11276" max="11282" width="6.28515625" style="245" customWidth="true"/>
    <col min="11283" max="11525" width="9.140625" style="245"/>
    <col min="11526" max="11526" width="5" style="245" customWidth="true"/>
    <col min="11527" max="11527" width="13.85546875" style="245" customWidth="true"/>
    <col min="11528" max="11529" width="6.28515625" style="245" customWidth="true"/>
    <col min="11530" max="11531" width="7" style="245" customWidth="true"/>
    <col min="11532" max="11538" width="6.28515625" style="245" customWidth="true"/>
    <col min="11539" max="11781" width="9.140625" style="245"/>
    <col min="11782" max="11782" width="5" style="245" customWidth="true"/>
    <col min="11783" max="11783" width="13.85546875" style="245" customWidth="true"/>
    <col min="11784" max="11785" width="6.28515625" style="245" customWidth="true"/>
    <col min="11786" max="11787" width="7" style="245" customWidth="true"/>
    <col min="11788" max="11794" width="6.28515625" style="245" customWidth="true"/>
    <col min="11795" max="12037" width="9.140625" style="245"/>
    <col min="12038" max="12038" width="5" style="245" customWidth="true"/>
    <col min="12039" max="12039" width="13.85546875" style="245" customWidth="true"/>
    <col min="12040" max="12041" width="6.28515625" style="245" customWidth="true"/>
    <col min="12042" max="12043" width="7" style="245" customWidth="true"/>
    <col min="12044" max="12050" width="6.28515625" style="245" customWidth="true"/>
    <col min="12051" max="12293" width="9.140625" style="245"/>
    <col min="12294" max="12294" width="5" style="245" customWidth="true"/>
    <col min="12295" max="12295" width="13.85546875" style="245" customWidth="true"/>
    <col min="12296" max="12297" width="6.28515625" style="245" customWidth="true"/>
    <col min="12298" max="12299" width="7" style="245" customWidth="true"/>
    <col min="12300" max="12306" width="6.28515625" style="245" customWidth="true"/>
    <col min="12307" max="12549" width="9.140625" style="245"/>
    <col min="12550" max="12550" width="5" style="245" customWidth="true"/>
    <col min="12551" max="12551" width="13.85546875" style="245" customWidth="true"/>
    <col min="12552" max="12553" width="6.28515625" style="245" customWidth="true"/>
    <col min="12554" max="12555" width="7" style="245" customWidth="true"/>
    <col min="12556" max="12562" width="6.28515625" style="245" customWidth="true"/>
    <col min="12563" max="12805" width="9.140625" style="245"/>
    <col min="12806" max="12806" width="5" style="245" customWidth="true"/>
    <col min="12807" max="12807" width="13.85546875" style="245" customWidth="true"/>
    <col min="12808" max="12809" width="6.28515625" style="245" customWidth="true"/>
    <col min="12810" max="12811" width="7" style="245" customWidth="true"/>
    <col min="12812" max="12818" width="6.28515625" style="245" customWidth="true"/>
    <col min="12819" max="13061" width="9.140625" style="245"/>
    <col min="13062" max="13062" width="5" style="245" customWidth="true"/>
    <col min="13063" max="13063" width="13.85546875" style="245" customWidth="true"/>
    <col min="13064" max="13065" width="6.28515625" style="245" customWidth="true"/>
    <col min="13066" max="13067" width="7" style="245" customWidth="true"/>
    <col min="13068" max="13074" width="6.28515625" style="245" customWidth="true"/>
    <col min="13075" max="13317" width="9.140625" style="245"/>
    <col min="13318" max="13318" width="5" style="245" customWidth="true"/>
    <col min="13319" max="13319" width="13.85546875" style="245" customWidth="true"/>
    <col min="13320" max="13321" width="6.28515625" style="245" customWidth="true"/>
    <col min="13322" max="13323" width="7" style="245" customWidth="true"/>
    <col min="13324" max="13330" width="6.28515625" style="245" customWidth="true"/>
    <col min="13331" max="13573" width="9.140625" style="245"/>
    <col min="13574" max="13574" width="5" style="245" customWidth="true"/>
    <col min="13575" max="13575" width="13.85546875" style="245" customWidth="true"/>
    <col min="13576" max="13577" width="6.28515625" style="245" customWidth="true"/>
    <col min="13578" max="13579" width="7" style="245" customWidth="true"/>
    <col min="13580" max="13586" width="6.28515625" style="245" customWidth="true"/>
    <col min="13587" max="13829" width="9.140625" style="245"/>
    <col min="13830" max="13830" width="5" style="245" customWidth="true"/>
    <col min="13831" max="13831" width="13.85546875" style="245" customWidth="true"/>
    <col min="13832" max="13833" width="6.28515625" style="245" customWidth="true"/>
    <col min="13834" max="13835" width="7" style="245" customWidth="true"/>
    <col min="13836" max="13842" width="6.28515625" style="245" customWidth="true"/>
    <col min="13843" max="14085" width="9.140625" style="245"/>
    <col min="14086" max="14086" width="5" style="245" customWidth="true"/>
    <col min="14087" max="14087" width="13.85546875" style="245" customWidth="true"/>
    <col min="14088" max="14089" width="6.28515625" style="245" customWidth="true"/>
    <col min="14090" max="14091" width="7" style="245" customWidth="true"/>
    <col min="14092" max="14098" width="6.28515625" style="245" customWidth="true"/>
    <col min="14099" max="14341" width="9.140625" style="245"/>
    <col min="14342" max="14342" width="5" style="245" customWidth="true"/>
    <col min="14343" max="14343" width="13.85546875" style="245" customWidth="true"/>
    <col min="14344" max="14345" width="6.28515625" style="245" customWidth="true"/>
    <col min="14346" max="14347" width="7" style="245" customWidth="true"/>
    <col min="14348" max="14354" width="6.28515625" style="245" customWidth="true"/>
    <col min="14355" max="14597" width="9.140625" style="245"/>
    <col min="14598" max="14598" width="5" style="245" customWidth="true"/>
    <col min="14599" max="14599" width="13.85546875" style="245" customWidth="true"/>
    <col min="14600" max="14601" width="6.28515625" style="245" customWidth="true"/>
    <col min="14602" max="14603" width="7" style="245" customWidth="true"/>
    <col min="14604" max="14610" width="6.28515625" style="245" customWidth="true"/>
    <col min="14611" max="14853" width="9.140625" style="245"/>
    <col min="14854" max="14854" width="5" style="245" customWidth="true"/>
    <col min="14855" max="14855" width="13.85546875" style="245" customWidth="true"/>
    <col min="14856" max="14857" width="6.28515625" style="245" customWidth="true"/>
    <col min="14858" max="14859" width="7" style="245" customWidth="true"/>
    <col min="14860" max="14866" width="6.28515625" style="245" customWidth="true"/>
    <col min="14867" max="15109" width="9.140625" style="245"/>
    <col min="15110" max="15110" width="5" style="245" customWidth="true"/>
    <col min="15111" max="15111" width="13.85546875" style="245" customWidth="true"/>
    <col min="15112" max="15113" width="6.28515625" style="245" customWidth="true"/>
    <col min="15114" max="15115" width="7" style="245" customWidth="true"/>
    <col min="15116" max="15122" width="6.28515625" style="245" customWidth="true"/>
    <col min="15123" max="15365" width="9.140625" style="245"/>
    <col min="15366" max="15366" width="5" style="245" customWidth="true"/>
    <col min="15367" max="15367" width="13.85546875" style="245" customWidth="true"/>
    <col min="15368" max="15369" width="6.28515625" style="245" customWidth="true"/>
    <col min="15370" max="15371" width="7" style="245" customWidth="true"/>
    <col min="15372" max="15378" width="6.28515625" style="245" customWidth="true"/>
    <col min="15379" max="15621" width="9.140625" style="245"/>
    <col min="15622" max="15622" width="5" style="245" customWidth="true"/>
    <col min="15623" max="15623" width="13.85546875" style="245" customWidth="true"/>
    <col min="15624" max="15625" width="6.28515625" style="245" customWidth="true"/>
    <col min="15626" max="15627" width="7" style="245" customWidth="true"/>
    <col min="15628" max="15634" width="6.28515625" style="245" customWidth="true"/>
    <col min="15635" max="15877" width="9.140625" style="245"/>
    <col min="15878" max="15878" width="5" style="245" customWidth="true"/>
    <col min="15879" max="15879" width="13.85546875" style="245" customWidth="true"/>
    <col min="15880" max="15881" width="6.28515625" style="245" customWidth="true"/>
    <col min="15882" max="15883" width="7" style="245" customWidth="true"/>
    <col min="15884" max="15890" width="6.28515625" style="245" customWidth="true"/>
    <col min="15891" max="16133" width="9.140625" style="245"/>
    <col min="16134" max="16134" width="5" style="245" customWidth="true"/>
    <col min="16135" max="16135" width="13.85546875" style="245" customWidth="true"/>
    <col min="16136" max="16137" width="6.28515625" style="245" customWidth="true"/>
    <col min="16138" max="16139" width="7" style="245" customWidth="true"/>
    <col min="16140" max="16146" width="6.28515625" style="245" customWidth="true"/>
    <col min="16147" max="16384" width="9.140625" style="245"/>
  </cols>
  <sheetData>
    <row r="1" x14ac:dyDescent="0.2">
      <c r="A1" s="213" t="s">
        <v>63</v>
      </c>
    </row>
    <row r="4" ht="29.1" customHeight="true" x14ac:dyDescent="0.4">
      <c r="A4" s="244"/>
      <c r="B4" s="1102" t="s">
        <v>124</v>
      </c>
      <c r="C4" s="1102"/>
      <c r="D4" s="1102"/>
      <c r="E4" s="1102"/>
      <c r="F4" s="1102"/>
      <c r="G4" s="1102"/>
      <c r="H4" s="1102"/>
      <c r="I4" s="1102"/>
      <c r="J4" s="1102"/>
      <c r="K4" s="1102"/>
      <c r="L4" s="1102"/>
      <c r="M4" s="1102"/>
      <c r="N4" s="1102"/>
      <c r="O4" s="1102"/>
      <c r="P4" s="1102"/>
      <c r="Q4" s="1102"/>
      <c r="R4" s="1102"/>
      <c r="S4" s="1102"/>
      <c r="T4" s="1102"/>
      <c r="U4" s="1102"/>
      <c r="V4" s="1102"/>
      <c r="W4" s="1102"/>
      <c r="X4" s="1102"/>
      <c r="Y4" s="1102"/>
    </row>
    <row r="5" ht="29.1" customHeight="true" x14ac:dyDescent="0.4">
      <c r="A5" s="244"/>
      <c r="B5" s="1070" t="str">
        <f ca="true">IF(ISERROR(INDIRECT(CONCATENATE($B105,"!A2"))),"",INDIRECT(CONCATENATE($B105,"!A2")))</f>
        <v>Mali</v>
      </c>
      <c r="C5" s="1070"/>
      <c r="D5" s="1070"/>
      <c r="E5" s="1070"/>
      <c r="F5" s="1070"/>
      <c r="G5" s="1070"/>
      <c r="H5" s="1070"/>
      <c r="I5" s="1070"/>
      <c r="J5" s="1070"/>
      <c r="K5" s="1070"/>
      <c r="L5" s="1070"/>
      <c r="M5" s="1070"/>
      <c r="N5" s="1070"/>
      <c r="O5" s="1070"/>
      <c r="P5" s="1070"/>
      <c r="Q5" s="1070"/>
      <c r="R5" s="1070"/>
      <c r="S5" s="1070"/>
      <c r="T5" s="1070"/>
      <c r="U5" s="1070"/>
      <c r="V5" s="1070"/>
      <c r="W5" s="1070"/>
      <c r="X5" s="1070"/>
      <c r="Y5" s="1070"/>
    </row>
    <row r="6" x14ac:dyDescent="0.2">
      <c r="F6" s="245"/>
      <c r="G6" s="245"/>
      <c r="J6" s="246"/>
      <c r="K6" s="246"/>
      <c r="L6" s="246"/>
      <c r="M6" s="246"/>
      <c r="N6" s="246"/>
      <c r="O6" s="246"/>
      <c r="P6" s="246"/>
    </row>
    <row r="7" s="247" customFormat="true" ht="18" x14ac:dyDescent="0.25">
      <c r="B7" s="1067" t="str">
        <f>B118</f>
        <v>National use of drinking water sources, 2000–2020</v>
      </c>
      <c r="C7" s="1067"/>
      <c r="D7" s="1067"/>
      <c r="E7" s="1067"/>
      <c r="F7" s="1067"/>
      <c r="G7" s="1067"/>
      <c r="H7" s="1067"/>
      <c r="I7" s="1067"/>
      <c r="J7" s="1067" t="str">
        <f>B218</f>
        <v>Urban use of drinking water sources,  2000–2020</v>
      </c>
      <c r="K7" s="1067"/>
      <c r="L7" s="1067"/>
      <c r="M7" s="1067"/>
      <c r="N7" s="1067"/>
      <c r="O7" s="1067"/>
      <c r="P7" s="1067"/>
      <c r="Q7" s="1067"/>
      <c r="R7" s="1067" t="str">
        <f>B318</f>
        <v>Rural use of drinking water sources, 2000–2020</v>
      </c>
      <c r="S7" s="1067"/>
      <c r="T7" s="1067"/>
      <c r="U7" s="1067"/>
      <c r="V7" s="1067"/>
      <c r="W7" s="1067"/>
      <c r="X7" s="1067"/>
      <c r="Y7" s="1067"/>
    </row>
    <row r="8" s="247" customFormat="true" x14ac:dyDescent="0.2"/>
    <row r="17" x14ac:dyDescent="0.2">
      <c r="Q17" s="246"/>
      <c r="R17" s="246"/>
      <c r="S17" s="246"/>
      <c r="T17" s="246"/>
      <c r="U17" s="246"/>
      <c r="V17" s="246"/>
    </row>
    <row r="18" x14ac:dyDescent="0.2">
      <c r="Q18" s="246"/>
      <c r="R18" s="246"/>
      <c r="S18" s="246"/>
      <c r="T18" s="246"/>
      <c r="U18" s="246"/>
      <c r="V18" s="246"/>
    </row>
    <row r="19" x14ac:dyDescent="0.2">
      <c r="Q19" s="246"/>
      <c r="R19" s="246"/>
      <c r="S19" s="246"/>
      <c r="T19" s="246"/>
      <c r="U19" s="246"/>
      <c r="V19" s="246"/>
    </row>
    <row r="20" x14ac:dyDescent="0.2">
      <c r="Q20" s="246"/>
      <c r="R20" s="246"/>
      <c r="S20" s="246"/>
      <c r="T20" s="246"/>
      <c r="U20" s="246"/>
      <c r="V20" s="246"/>
    </row>
    <row r="21" x14ac:dyDescent="0.2">
      <c r="Q21" s="246"/>
      <c r="R21" s="246"/>
      <c r="S21" s="246"/>
      <c r="T21" s="246"/>
      <c r="U21" s="246"/>
      <c r="V21" s="246"/>
    </row>
    <row r="22" x14ac:dyDescent="0.2">
      <c r="Q22" s="246"/>
      <c r="R22" s="246"/>
      <c r="S22" s="246"/>
      <c r="T22" s="246"/>
      <c r="U22" s="246"/>
      <c r="V22" s="246"/>
    </row>
    <row r="23" x14ac:dyDescent="0.2">
      <c r="Q23" s="246"/>
      <c r="R23" s="246"/>
      <c r="S23" s="246"/>
      <c r="T23" s="246"/>
      <c r="U23" s="246"/>
      <c r="V23" s="246"/>
    </row>
    <row r="31" s="249" customFormat="true" x14ac:dyDescent="0.2">
      <c r="B31" s="1080" t="str">
        <f ca="true">IF(ISERROR(INDIRECT(CONCATENATE($B105,"!A2"))),"",INDIRECT(CONCATENATE($B105,"!A2")))</f>
        <v>Mali</v>
      </c>
      <c r="C31" s="1081"/>
      <c r="D31" s="1081"/>
      <c r="E31" s="1082"/>
      <c r="F31" s="1072" t="s">
        <v>0</v>
      </c>
      <c r="G31" s="1072"/>
      <c r="H31" s="1072"/>
      <c r="I31" s="1073"/>
      <c r="J31" s="1071" t="s">
        <v>1</v>
      </c>
      <c r="K31" s="1072"/>
      <c r="L31" s="1072"/>
      <c r="M31" s="1073"/>
      <c r="N31" s="1071" t="s">
        <v>2</v>
      </c>
      <c r="O31" s="1072"/>
      <c r="P31" s="1072"/>
      <c r="Q31" s="1073"/>
      <c r="R31" s="1071" t="s">
        <v>3</v>
      </c>
      <c r="S31" s="1072"/>
      <c r="T31" s="1072"/>
      <c r="U31" s="1073"/>
      <c r="V31" s="1071" t="s">
        <v>4</v>
      </c>
      <c r="W31" s="1072"/>
      <c r="X31" s="1072"/>
      <c r="Y31" s="1073"/>
    </row>
    <row r="32" s="253" customFormat="true" ht="22.5" customHeight="true" x14ac:dyDescent="0.2">
      <c r="B32" s="1083"/>
      <c r="C32" s="1084"/>
      <c r="D32" s="1084"/>
      <c r="E32" s="1085"/>
      <c r="F32" s="250" t="s">
        <v>15</v>
      </c>
      <c r="G32" s="251" t="s">
        <v>16</v>
      </c>
      <c r="H32" s="251" t="s">
        <v>22</v>
      </c>
      <c r="I32" s="252" t="s">
        <v>24</v>
      </c>
      <c r="J32" s="250" t="s">
        <v>15</v>
      </c>
      <c r="K32" s="251" t="s">
        <v>16</v>
      </c>
      <c r="L32" s="251" t="s">
        <v>22</v>
      </c>
      <c r="M32" s="252" t="s">
        <v>23</v>
      </c>
      <c r="N32" s="250" t="s">
        <v>15</v>
      </c>
      <c r="O32" s="251" t="s">
        <v>16</v>
      </c>
      <c r="P32" s="251" t="s">
        <v>22</v>
      </c>
      <c r="Q32" s="252" t="s">
        <v>23</v>
      </c>
      <c r="R32" s="250" t="s">
        <v>15</v>
      </c>
      <c r="S32" s="251" t="s">
        <v>16</v>
      </c>
      <c r="T32" s="251" t="s">
        <v>22</v>
      </c>
      <c r="U32" s="252" t="s">
        <v>23</v>
      </c>
      <c r="V32" s="250" t="s">
        <v>15</v>
      </c>
      <c r="W32" s="251" t="s">
        <v>16</v>
      </c>
      <c r="X32" s="251" t="s">
        <v>22</v>
      </c>
      <c r="Y32" s="252" t="s">
        <v>23</v>
      </c>
    </row>
    <row r="33" x14ac:dyDescent="0.2">
      <c r="B33" s="1074" t="s">
        <v>5</v>
      </c>
      <c r="C33" s="1075"/>
      <c r="D33" s="1078" t="s">
        <v>25</v>
      </c>
      <c r="E33" s="242">
        <f>C99</f>
        <v>2000</v>
      </c>
      <c r="F33" s="254">
        <f ca="true">E99</f>
        <v>37.386285381144091</v>
      </c>
      <c r="G33" s="255">
        <f t="shared" ref="G33:I34" ca="true" si="0">F99</f>
        <v>3.0100848805024625</v>
      </c>
      <c r="H33" s="256">
        <f t="shared" ca="true" si="0"/>
        <v>54.841522276100648</v>
      </c>
      <c r="I33" s="257">
        <f t="shared" ca="true" si="0"/>
        <v>4.762107462252799</v>
      </c>
      <c r="J33" s="254">
        <f ca="true">J99</f>
        <v>36.185738607881774</v>
      </c>
      <c r="K33" s="255">
        <f t="shared" ref="K33:M34" ca="true" si="1">K99</f>
        <v>1.8924960123791279</v>
      </c>
      <c r="L33" s="256">
        <f t="shared" ca="true" si="1"/>
        <v>57.907866877872209</v>
      </c>
      <c r="M33" s="257">
        <f t="shared" ca="true" si="1"/>
        <v>4.0138985018668905</v>
      </c>
      <c r="N33" s="254">
        <f ca="true">O99</f>
        <v>32.49951537561428</v>
      </c>
      <c r="O33" s="255">
        <f t="shared" ref="O33:Q34" ca="true" si="2">P99</f>
        <v>1.2183307090492235</v>
      </c>
      <c r="P33" s="256">
        <f t="shared" ca="true" si="2"/>
        <v>59.481196752219944</v>
      </c>
      <c r="Q33" s="257">
        <f t="shared" ca="true" si="2"/>
        <v>6.80095716311655</v>
      </c>
      <c r="R33" s="254">
        <f ca="true">T99</f>
        <v>37.917063840982003</v>
      </c>
      <c r="S33" s="255">
        <f t="shared" ref="S33:U34" ca="true" si="3">U99</f>
        <v>1.4216788825209403</v>
      </c>
      <c r="T33" s="256">
        <f t="shared" ca="true" si="3"/>
        <v>51.630906060798452</v>
      </c>
      <c r="U33" s="257">
        <f t="shared" ca="true" si="3"/>
        <v>9.0303512156986017</v>
      </c>
      <c r="V33" s="254">
        <f ca="true">Y99</f>
        <v>78.276514338820334</v>
      </c>
      <c r="W33" s="255">
        <f t="shared" ref="W33:Y34" ca="true" si="4">Z99</f>
        <v>2.9747944341409056</v>
      </c>
      <c r="X33" s="256">
        <f t="shared" ca="true" si="4"/>
        <v>18.539075030264854</v>
      </c>
      <c r="Y33" s="257">
        <f t="shared" ca="true" si="4"/>
        <v>0.20961619677390786</v>
      </c>
    </row>
    <row r="34" x14ac:dyDescent="0.2">
      <c r="B34" s="1076"/>
      <c r="C34" s="1077"/>
      <c r="D34" s="1079"/>
      <c r="E34" s="243">
        <f>C100</f>
        <v>2020</v>
      </c>
      <c r="F34" s="259">
        <f ca="true">E100</f>
        <v>49.57999393089149</v>
      </c>
      <c r="G34" s="260">
        <f t="shared" ca="true" si="0"/>
        <v>3.9918378781233521</v>
      </c>
      <c r="H34" s="261">
        <f t="shared" ca="true" si="0"/>
        <v>41.621358191176583</v>
      </c>
      <c r="I34" s="262">
        <f t="shared" ca="true" si="0"/>
        <v>4.8068099998085803</v>
      </c>
      <c r="J34" s="259">
        <f ca="true">J100</f>
        <v>58.593503203367284</v>
      </c>
      <c r="K34" s="260">
        <f t="shared" ca="true" si="1"/>
        <v>3.0644108820137013</v>
      </c>
      <c r="L34" s="261">
        <f t="shared" ca="true" si="1"/>
        <v>36.279669854276044</v>
      </c>
      <c r="M34" s="262">
        <f t="shared" ca="true" si="1"/>
        <v>2.0624160603429686</v>
      </c>
      <c r="N34" s="259">
        <f ca="true">O100</f>
        <v>71.593950557220325</v>
      </c>
      <c r="O34" s="260">
        <f t="shared" ca="true" si="2"/>
        <v>2.683889514594481</v>
      </c>
      <c r="P34" s="261">
        <f t="shared" ca="true" si="2"/>
        <v>25.722159928185192</v>
      </c>
      <c r="Q34" s="262">
        <f t="shared" ca="true" si="2"/>
        <v>0</v>
      </c>
      <c r="R34" s="259">
        <f ca="true">T100</f>
        <v>91.548941446336144</v>
      </c>
      <c r="S34" s="260">
        <f t="shared" ca="true" si="3"/>
        <v>3.4325758270008326</v>
      </c>
      <c r="T34" s="261">
        <f t="shared" ca="true" si="3"/>
        <v>5.0184827266630236</v>
      </c>
      <c r="U34" s="262">
        <f t="shared" ca="true" si="3"/>
        <v>0</v>
      </c>
      <c r="V34" s="259">
        <f ca="true">Y100</f>
        <v>96.338773517540119</v>
      </c>
      <c r="W34" s="260">
        <f t="shared" ca="true" si="4"/>
        <v>3.661226482459881</v>
      </c>
      <c r="X34" s="261">
        <f t="shared" ca="true" si="4"/>
        <v>0</v>
      </c>
      <c r="Y34" s="262">
        <f t="shared" ca="true" si="4"/>
        <v>0</v>
      </c>
    </row>
    <row r="35" x14ac:dyDescent="0.2">
      <c r="F35" s="245"/>
      <c r="H35" s="248"/>
    </row>
    <row r="36" x14ac:dyDescent="0.2">
      <c r="B36" s="1074" t="s">
        <v>6</v>
      </c>
      <c r="C36" s="1075"/>
      <c r="D36" s="1078" t="s">
        <v>25</v>
      </c>
      <c r="E36" s="242">
        <f>C199</f>
        <v>2000</v>
      </c>
      <c r="F36" s="254">
        <f ca="true">E199</f>
        <v>61.505717218894262</v>
      </c>
      <c r="G36" s="255">
        <f t="shared" ref="G36:I37" ca="true" si="5">F199</f>
        <v>1.5001628594716008</v>
      </c>
      <c r="H36" s="256">
        <f t="shared" ca="true" si="5"/>
        <v>33.604943586735089</v>
      </c>
      <c r="I36" s="257">
        <f t="shared" ca="true" si="5"/>
        <v>3.389176334899048</v>
      </c>
      <c r="J36" s="254">
        <f ca="true">J199</f>
        <v>67.394161748707035</v>
      </c>
      <c r="K36" s="255">
        <f t="shared" ref="K36:M37" ca="true" si="6">K199</f>
        <v>2.1461499804173405</v>
      </c>
      <c r="L36" s="256">
        <f t="shared" ca="true" si="6"/>
        <v>30.034325561555164</v>
      </c>
      <c r="M36" s="257">
        <f t="shared" ca="true" si="6"/>
        <v>0.42536270932046705</v>
      </c>
      <c r="N36" s="254">
        <f ca="true">O199</f>
        <v>83.888506947978257</v>
      </c>
      <c r="O36" s="255">
        <f t="shared" ref="O36:Q37" ca="true" si="7">P199</f>
        <v>3.5628233179942517</v>
      </c>
      <c r="P36" s="256">
        <f t="shared" ca="true" si="7"/>
        <v>12.488416254443578</v>
      </c>
      <c r="Q36" s="257">
        <f t="shared" ca="true" si="7"/>
        <v>6.0253479583906255E-2</v>
      </c>
      <c r="R36" s="254">
        <f ca="true">T199</f>
        <v>86.093526877242482</v>
      </c>
      <c r="S36" s="255">
        <f t="shared" ref="S36:U37" ca="true" si="8">U199</f>
        <v>3.8402615209461732</v>
      </c>
      <c r="T36" s="256">
        <f t="shared" ca="true" si="8"/>
        <v>9.9060490515844748</v>
      </c>
      <c r="U36" s="257">
        <f t="shared" ca="true" si="8"/>
        <v>0.16016255022687176</v>
      </c>
      <c r="V36" s="254">
        <f ca="true">Y199</f>
        <v>95.395316596777363</v>
      </c>
      <c r="W36" s="255">
        <f t="shared" ref="W36:Y37" ca="true" si="9">Z199</f>
        <v>2.306568270280724</v>
      </c>
      <c r="X36" s="256">
        <f t="shared" ca="true" si="9"/>
        <v>2.2981151329419163</v>
      </c>
      <c r="Y36" s="257">
        <f t="shared" ca="true" si="9"/>
        <v>0</v>
      </c>
    </row>
    <row r="37" x14ac:dyDescent="0.2">
      <c r="B37" s="1076"/>
      <c r="C37" s="1077"/>
      <c r="D37" s="1079"/>
      <c r="E37" s="243">
        <f>C200</f>
        <v>2020</v>
      </c>
      <c r="F37" s="259">
        <f ca="true">E200</f>
        <v>87.307248226084624</v>
      </c>
      <c r="G37" s="260">
        <f t="shared" ca="true" si="5"/>
        <v>2.1294783163865785</v>
      </c>
      <c r="H37" s="261">
        <f t="shared" ca="true" si="5"/>
        <v>10.563273457528794</v>
      </c>
      <c r="I37" s="262">
        <f t="shared" ca="true" si="5"/>
        <v>0</v>
      </c>
      <c r="J37" s="259">
        <f ca="true">J200</f>
        <v>96.913804486846288</v>
      </c>
      <c r="K37" s="260">
        <f t="shared" ca="true" si="6"/>
        <v>3.0861955131537115</v>
      </c>
      <c r="L37" s="261">
        <f t="shared" ca="true" si="6"/>
        <v>0</v>
      </c>
      <c r="M37" s="262">
        <f t="shared" ca="true" si="6"/>
        <v>0</v>
      </c>
      <c r="N37" s="259">
        <f ca="true">O200</f>
        <v>95.895169223020545</v>
      </c>
      <c r="O37" s="260">
        <f t="shared" ca="true" si="7"/>
        <v>4.0727574899223598</v>
      </c>
      <c r="P37" s="261">
        <f t="shared" ca="true" si="7"/>
        <v>0</v>
      </c>
      <c r="Q37" s="262">
        <f t="shared" ca="true" si="7"/>
        <v>3.2073287057082872E-2</v>
      </c>
      <c r="R37" s="259">
        <f ca="true">T200</f>
        <v>95.72990130923526</v>
      </c>
      <c r="S37" s="260">
        <f t="shared" ca="true" si="8"/>
        <v>4.2700986907647263</v>
      </c>
      <c r="T37" s="261">
        <f t="shared" ca="true" si="8"/>
        <v>0</v>
      </c>
      <c r="U37" s="262">
        <f t="shared" ca="true" si="8"/>
        <v>0</v>
      </c>
      <c r="V37" s="259">
        <f ca="true">Y200</f>
        <v>97.639177306129511</v>
      </c>
      <c r="W37" s="260">
        <f t="shared" ca="true" si="9"/>
        <v>2.3608226938704888</v>
      </c>
      <c r="X37" s="261">
        <f t="shared" ca="true" si="9"/>
        <v>0</v>
      </c>
      <c r="Y37" s="262">
        <f t="shared" ca="true" si="9"/>
        <v>0</v>
      </c>
    </row>
    <row r="38" x14ac:dyDescent="0.2">
      <c r="F38" s="245"/>
      <c r="G38" s="245"/>
      <c r="H38" s="248"/>
      <c r="I38" s="248"/>
    </row>
    <row r="39" x14ac:dyDescent="0.2">
      <c r="B39" s="1074" t="s">
        <v>7</v>
      </c>
      <c r="C39" s="1075"/>
      <c r="D39" s="1078" t="s">
        <v>25</v>
      </c>
      <c r="E39" s="242">
        <f>C299</f>
        <v>2000</v>
      </c>
      <c r="F39" s="254">
        <f ca="true">E299</f>
        <v>41.339019208599375</v>
      </c>
      <c r="G39" s="255">
        <f t="shared" ref="G39:I40" ca="true" si="10">F299</f>
        <v>3.5114812731436076</v>
      </c>
      <c r="H39" s="256">
        <f t="shared" ca="true" si="10"/>
        <v>48.053932279540135</v>
      </c>
      <c r="I39" s="257">
        <f t="shared" ca="true" si="10"/>
        <v>7.0955672387168818</v>
      </c>
      <c r="J39" s="254">
        <f ca="true">J299</f>
        <v>44.162844273951222</v>
      </c>
      <c r="K39" s="255">
        <f t="shared" ref="K39:M40" ca="true" si="11">K299</f>
        <v>2.7516801376829267</v>
      </c>
      <c r="L39" s="256">
        <f t="shared" ca="true" si="11"/>
        <v>47.610445552353326</v>
      </c>
      <c r="M39" s="257">
        <f t="shared" ca="true" si="11"/>
        <v>5.4750300360125266</v>
      </c>
      <c r="N39" s="254">
        <f ca="true">O299</f>
        <v>44.086448516343935</v>
      </c>
      <c r="O39" s="255">
        <f t="shared" ref="O39:Q40" ca="true" si="12">P299</f>
        <v>1.9034547586382868</v>
      </c>
      <c r="P39" s="256">
        <f t="shared" ca="true" si="12"/>
        <v>49.137895690780397</v>
      </c>
      <c r="Q39" s="257">
        <f t="shared" ca="true" si="12"/>
        <v>4.8722010342373778</v>
      </c>
      <c r="R39" s="254">
        <f ca="true">T299</f>
        <v>43.844350143810082</v>
      </c>
      <c r="S39" s="255">
        <f t="shared" ref="S39:U40" ca="true" si="13">U299</f>
        <v>1.6388823831461892</v>
      </c>
      <c r="T39" s="256">
        <f t="shared" ca="true" si="13"/>
        <v>48.876843032079705</v>
      </c>
      <c r="U39" s="257">
        <f t="shared" ca="true" si="13"/>
        <v>5.6399244409640232</v>
      </c>
      <c r="V39" s="254">
        <f ca="true">Y299</f>
        <v>53.073036751181554</v>
      </c>
      <c r="W39" s="255">
        <f t="shared" ref="W39:Y40" ca="true" si="14">Z299</f>
        <v>2.2660074878366698</v>
      </c>
      <c r="X39" s="256">
        <f t="shared" ca="true" si="14"/>
        <v>41.187260134317341</v>
      </c>
      <c r="Y39" s="257">
        <f t="shared" ca="true" si="14"/>
        <v>3.473695626664437</v>
      </c>
    </row>
    <row r="40" x14ac:dyDescent="0.2">
      <c r="B40" s="1076"/>
      <c r="C40" s="1077"/>
      <c r="D40" s="1079"/>
      <c r="E40" s="243">
        <f>C300</f>
        <v>2020</v>
      </c>
      <c r="F40" s="259">
        <f ca="true">E300</f>
        <v>47.340848767706447</v>
      </c>
      <c r="G40" s="260">
        <f t="shared" ca="true" si="10"/>
        <v>4.0212977251270674</v>
      </c>
      <c r="H40" s="261">
        <f t="shared" ca="true" si="10"/>
        <v>43.459672804511939</v>
      </c>
      <c r="I40" s="262">
        <f t="shared" ca="true" si="10"/>
        <v>5.1781807026545437</v>
      </c>
      <c r="J40" s="259">
        <f ca="true">J300</f>
        <v>52.497272615331354</v>
      </c>
      <c r="K40" s="260">
        <f t="shared" ca="true" si="11"/>
        <v>3.2709782332416055</v>
      </c>
      <c r="L40" s="261">
        <f t="shared" ca="true" si="11"/>
        <v>42.559486327834065</v>
      </c>
      <c r="M40" s="262">
        <f t="shared" ca="true" si="11"/>
        <v>1.6722628235929733</v>
      </c>
      <c r="N40" s="259">
        <f ca="true">O300</f>
        <v>61.654090420132142</v>
      </c>
      <c r="O40" s="260">
        <f t="shared" ca="true" si="12"/>
        <v>2.6619466014870543</v>
      </c>
      <c r="P40" s="261">
        <f t="shared" ca="true" si="12"/>
        <v>34.964710068311433</v>
      </c>
      <c r="Q40" s="262">
        <f t="shared" ca="true" si="12"/>
        <v>0.71925291006937186</v>
      </c>
      <c r="R40" s="259">
        <f ca="true">T300</f>
        <v>72.859744405819839</v>
      </c>
      <c r="S40" s="260">
        <f t="shared" ca="true" si="13"/>
        <v>2.7234649653962375</v>
      </c>
      <c r="T40" s="261">
        <f t="shared" ca="true" si="13"/>
        <v>24.416790628783929</v>
      </c>
      <c r="U40" s="262">
        <f t="shared" ca="true" si="13"/>
        <v>0</v>
      </c>
      <c r="V40" s="259">
        <f ca="true">Y300</f>
        <v>89.386781010216637</v>
      </c>
      <c r="W40" s="260">
        <f t="shared" ca="true" si="14"/>
        <v>3.816459872691536</v>
      </c>
      <c r="X40" s="261">
        <f t="shared" ca="true" si="14"/>
        <v>6.796759117091824</v>
      </c>
      <c r="Y40" s="262">
        <f t="shared" ca="true" si="14"/>
        <v>0</v>
      </c>
    </row>
    <row r="97" s="249" customFormat="true" ht="16.5" customHeight="true" x14ac:dyDescent="0.2">
      <c r="A97" s="1088" t="s">
        <v>5</v>
      </c>
      <c r="B97" s="1088"/>
      <c r="C97" s="1088"/>
      <c r="D97" s="1086" t="s">
        <v>0</v>
      </c>
      <c r="E97" s="1075"/>
      <c r="F97" s="1075"/>
      <c r="G97" s="1075"/>
      <c r="H97" s="1087"/>
      <c r="I97" s="1086" t="s">
        <v>1</v>
      </c>
      <c r="J97" s="1075"/>
      <c r="K97" s="1075"/>
      <c r="L97" s="1075"/>
      <c r="M97" s="1087"/>
      <c r="N97" s="1086" t="s">
        <v>2</v>
      </c>
      <c r="O97" s="1075"/>
      <c r="P97" s="1075"/>
      <c r="Q97" s="1075"/>
      <c r="R97" s="1087"/>
      <c r="S97" s="1086" t="s">
        <v>3</v>
      </c>
      <c r="T97" s="1075"/>
      <c r="U97" s="1075"/>
      <c r="V97" s="1075"/>
      <c r="W97" s="1087"/>
      <c r="X97" s="1086" t="s">
        <v>4</v>
      </c>
      <c r="Y97" s="1075"/>
      <c r="Z97" s="1075"/>
      <c r="AA97" s="1075"/>
      <c r="AB97" s="1087"/>
    </row>
    <row r="98" s="253" customFormat="true" ht="22.5" customHeight="true" x14ac:dyDescent="0.2">
      <c r="A98" s="1089"/>
      <c r="B98" s="1089"/>
      <c r="C98" s="1089"/>
      <c r="D98" s="263" t="s">
        <v>14</v>
      </c>
      <c r="E98" s="264" t="s">
        <v>15</v>
      </c>
      <c r="F98" s="251" t="s">
        <v>16</v>
      </c>
      <c r="G98" s="251" t="s">
        <v>22</v>
      </c>
      <c r="H98" s="252" t="s">
        <v>17</v>
      </c>
      <c r="I98" s="263" t="s">
        <v>14</v>
      </c>
      <c r="J98" s="264" t="s">
        <v>15</v>
      </c>
      <c r="K98" s="251" t="s">
        <v>16</v>
      </c>
      <c r="L98" s="251" t="s">
        <v>22</v>
      </c>
      <c r="M98" s="252" t="s">
        <v>17</v>
      </c>
      <c r="N98" s="263" t="s">
        <v>14</v>
      </c>
      <c r="O98" s="264" t="s">
        <v>15</v>
      </c>
      <c r="P98" s="251" t="s">
        <v>16</v>
      </c>
      <c r="Q98" s="251" t="s">
        <v>22</v>
      </c>
      <c r="R98" s="252" t="s">
        <v>17</v>
      </c>
      <c r="S98" s="263" t="s">
        <v>14</v>
      </c>
      <c r="T98" s="264" t="s">
        <v>15</v>
      </c>
      <c r="U98" s="251" t="s">
        <v>16</v>
      </c>
      <c r="V98" s="251" t="s">
        <v>22</v>
      </c>
      <c r="W98" s="252" t="s">
        <v>17</v>
      </c>
      <c r="X98" s="263" t="s">
        <v>14</v>
      </c>
      <c r="Y98" s="264" t="s">
        <v>15</v>
      </c>
      <c r="Z98" s="251" t="s">
        <v>16</v>
      </c>
      <c r="AA98" s="251" t="s">
        <v>22</v>
      </c>
      <c r="AB98" s="252" t="s">
        <v>17</v>
      </c>
    </row>
    <row r="99" s="273" customFormat="true" ht="15" customHeight="true" x14ac:dyDescent="0.2">
      <c r="A99" s="1093" t="s">
        <v>10</v>
      </c>
      <c r="B99" s="1094"/>
      <c r="C99" s="370">
        <v>2000</v>
      </c>
      <c r="D99" s="265">
        <f ca="true">IF((D101+H101)&gt;100,D101*100/(D101+H101),D101)</f>
        <v>40.396370261646553</v>
      </c>
      <c r="E99" s="266">
        <f ca="true">D99*AVERAGEIF(E105:E116,"&gt;0")/100</f>
        <v>37.386285381144091</v>
      </c>
      <c r="F99" s="267">
        <f ca="true">D99*(100-AVERAGEIF(E105:E116,"&gt;0"))/100</f>
        <v>3.0100848805024625</v>
      </c>
      <c r="G99" s="268">
        <f ca="true">100-(E99+F99+H99)</f>
        <v>54.841522276100648</v>
      </c>
      <c r="H99" s="269">
        <f ca="true">IF((D101+H101)&gt;100,H101*100/(D101+H101),H101)</f>
        <v>4.762107462252799</v>
      </c>
      <c r="I99" s="265">
        <f ca="true">IF((I101+M101)&gt;100,I101*100/(I101+M101),I101)</f>
        <v>38.078234620260901</v>
      </c>
      <c r="J99" s="266">
        <f ca="true">I99*AVERAGEIF(J105:J116,"&gt;0")/100</f>
        <v>36.185738607881774</v>
      </c>
      <c r="K99" s="270">
        <f ca="true">I99*(100-AVERAGEIF(J105:J116,"&gt;0"))/100</f>
        <v>1.8924960123791279</v>
      </c>
      <c r="L99" s="271">
        <f ca="true">100-(J99+K99+M99)</f>
        <v>57.907866877872209</v>
      </c>
      <c r="M99" s="272">
        <f ca="true">IF((I101+M101)&gt;100,M101*100/(I101+M101),M101)</f>
        <v>4.0138985018668905</v>
      </c>
      <c r="N99" s="265">
        <f ca="true">IF((N101+R101)&gt;100,N101*100/(N101+R101),N101)</f>
        <v>33.717846084663506</v>
      </c>
      <c r="O99" s="266">
        <f ca="true">N99*AVERAGEIF(O105:O116,"&gt;0")/100</f>
        <v>32.49951537561428</v>
      </c>
      <c r="P99" s="270">
        <f ca="true">N99*(100-AVERAGEIF(O105:O116,"&gt;0"))/100</f>
        <v>1.2183307090492235</v>
      </c>
      <c r="Q99" s="271">
        <f ca="true">100-(O99+P99+R99)</f>
        <v>59.481196752219944</v>
      </c>
      <c r="R99" s="272">
        <f ca="true">IF((N101+R101)&gt;100,R101*100/(N101+R101),R101)</f>
        <v>6.80095716311655</v>
      </c>
      <c r="S99" s="265">
        <f ca="true">IF((S101+W101)&gt;100,S101*100/(S101+W101),S101)</f>
        <v>39.338742723502946</v>
      </c>
      <c r="T99" s="266">
        <f ca="true">S99*AVERAGEIF(T105:T116,"&gt;0")/100</f>
        <v>37.917063840982003</v>
      </c>
      <c r="U99" s="270">
        <f ca="true">S99*(100-AVERAGEIF(T105:T116,"&gt;0"))/100</f>
        <v>1.4216788825209403</v>
      </c>
      <c r="V99" s="271">
        <f ca="true">100-(T99+U99+W99)</f>
        <v>51.630906060798452</v>
      </c>
      <c r="W99" s="272">
        <f ca="true">IF((S101+W101)&gt;100,W101*100/(S101+W101),W101)</f>
        <v>9.0303512156986017</v>
      </c>
      <c r="X99" s="265">
        <f ca="true">IF((X101+AB101)&gt;100,X101*100/(X101+AB101),X101)</f>
        <v>81.251308772961238</v>
      </c>
      <c r="Y99" s="266">
        <f ca="true">X99*AVERAGEIF(Y105:Y116,"&gt;0")/100</f>
        <v>78.276514338820334</v>
      </c>
      <c r="Z99" s="270">
        <f ca="true">X99*(100-AVERAGEIF(Y105:Y116,"&gt;0"))/100</f>
        <v>2.9747944341409056</v>
      </c>
      <c r="AA99" s="271">
        <f ca="true">100-(Y99+Z99+AB99)</f>
        <v>18.539075030264854</v>
      </c>
      <c r="AB99" s="272">
        <f ca="true">IF((X101+AB101)&gt;100,AB101*100/(X101+AB101),AB101)</f>
        <v>0.20961619677390786</v>
      </c>
    </row>
    <row r="100" s="273" customFormat="true" ht="15" customHeight="true" x14ac:dyDescent="0.2">
      <c r="A100" s="1095"/>
      <c r="B100" s="1096"/>
      <c r="C100" s="371">
        <v>2020</v>
      </c>
      <c r="D100" s="274">
        <f ca="true">IF((D102+H102)&gt;100,D102*100/(D102+H102),D102)</f>
        <v>53.571831809014839</v>
      </c>
      <c r="E100" s="275">
        <f ca="true">D100*AVERAGEIF(E105:E116,"&gt;0")/100</f>
        <v>49.57999393089149</v>
      </c>
      <c r="F100" s="276">
        <f ca="true">D100*(100-AVERAGEIF(E105:E116,"&gt;0"))/100</f>
        <v>3.9918378781233521</v>
      </c>
      <c r="G100" s="277">
        <f ca="true">100-(E100+F100+H100)</f>
        <v>41.621358191176583</v>
      </c>
      <c r="H100" s="278">
        <f ca="true">IF((D102+H102)&gt;100,H102*100/(D102+H102),H102)</f>
        <v>4.8068099998085803</v>
      </c>
      <c r="I100" s="274">
        <f ca="true">IF((I102+M102)&gt;100,I102*100/(I102+M102),I102)</f>
        <v>61.65791408538098</v>
      </c>
      <c r="J100" s="275">
        <f ca="true">I100*AVERAGEIF(J105:J116,"&gt;0")/100</f>
        <v>58.593503203367284</v>
      </c>
      <c r="K100" s="276">
        <f ca="true">I100*(100-AVERAGEIF(J105:J116,"&gt;0"))/100</f>
        <v>3.0644108820137013</v>
      </c>
      <c r="L100" s="277">
        <f ca="true">100-(J100+K100+M100)</f>
        <v>36.279669854276044</v>
      </c>
      <c r="M100" s="278">
        <f ca="true">IF((I102+M102)&gt;100,M102*100/(I102+M102),M102)</f>
        <v>2.0624160603429686</v>
      </c>
      <c r="N100" s="274">
        <f ca="true">IF((N102+R102)&gt;100,N102*100/(N102+R102),N102)</f>
        <v>74.277840071814808</v>
      </c>
      <c r="O100" s="275">
        <f ca="true">N100*AVERAGEIF(O105:O116,"&gt;0")/100</f>
        <v>71.593950557220325</v>
      </c>
      <c r="P100" s="276">
        <f ca="true">N100*(100-AVERAGEIF(O105:O116,"&gt;0"))/100</f>
        <v>2.683889514594481</v>
      </c>
      <c r="Q100" s="277">
        <f ca="true">100-(O100+P100+R100)</f>
        <v>25.722159928185192</v>
      </c>
      <c r="R100" s="278">
        <f ca="true">IF((N102+R102)&gt;100,R102*100/(N102+R102),R102)</f>
        <v>0</v>
      </c>
      <c r="S100" s="274">
        <f ca="true">IF((S102+W102)&gt;100,S102*100/(S102+W102),S102)</f>
        <v>94.981517273336976</v>
      </c>
      <c r="T100" s="275">
        <f ca="true">S100*AVERAGEIF(T105:T116,"&gt;0")/100</f>
        <v>91.548941446336144</v>
      </c>
      <c r="U100" s="276">
        <f ca="true">S100*(100-AVERAGEIF(T105:T116,"&gt;0"))/100</f>
        <v>3.4325758270008326</v>
      </c>
      <c r="V100" s="277">
        <f ca="true">100-(T100+U100+W100)</f>
        <v>5.0184827266630236</v>
      </c>
      <c r="W100" s="278">
        <f ca="true">IF((S102+W102)&gt;100,W102*100/(S102+W102),W102)</f>
        <v>0</v>
      </c>
      <c r="X100" s="274">
        <f ca="true">IF((X102+AB102)&gt;100,X102*100/(X102+AB102),X102)</f>
        <v>100</v>
      </c>
      <c r="Y100" s="275">
        <f ca="true">X100*AVERAGEIF(Y105:Y116,"&gt;0")/100</f>
        <v>96.338773517540119</v>
      </c>
      <c r="Z100" s="276">
        <f ca="true">X100*(100-AVERAGEIF(Y105:Y116,"&gt;0"))/100</f>
        <v>3.661226482459881</v>
      </c>
      <c r="AA100" s="277">
        <f ca="true">100-(Y100+Z100+AB100)</f>
        <v>0</v>
      </c>
      <c r="AB100" s="278">
        <f ca="true">IF((X102+AB102)&gt;100,AB102*100/(X102+AB102),AB102)</f>
        <v>0</v>
      </c>
    </row>
    <row r="101" hidden="true" x14ac:dyDescent="0.2">
      <c r="A101" s="1097" t="s">
        <v>12</v>
      </c>
      <c r="B101" s="1098"/>
      <c r="C101" s="279">
        <f>MinRegYear(C99,C105:C116)</f>
        <v>2000</v>
      </c>
      <c r="D101" s="280">
        <f ca="true">IF(MAX(C105:C116)-MIN(C105:C116)&lt;5,AVERAGEIF(C105:C116,"&gt;0",D105:D116),
IF(FORECAST($C101,D$105:D$116,$C$105:$C$116)&lt;0,0,
IF(FORECAST($C101,D$105:D$116,$C$105:$C$116)&gt;100,100,
FORECAST($C101,D$105:D$116,$C$105:$C$116))))</f>
        <v>40.396370261646553</v>
      </c>
      <c r="E101" s="281"/>
      <c r="F101" s="282"/>
      <c r="G101" s="282"/>
      <c r="H101" s="283">
        <f ca="true">IF(MAX(C105:C116)-MIN(C105:C116)&lt;5,AVERAGEIF(C105:C116,"&gt;0",H105:H116),
IF(FORECAST($C101,H$105:H$116,$C$105:$C$116)&lt;0,0,
IF(FORECAST($C101,H$105:H$116,$C$105:$C$116)&gt;100,100,
FORECAST($C101,H$105:H$116,$C$105:$C$116))))</f>
        <v>4.762107462252799</v>
      </c>
      <c r="I101" s="280">
        <f ca="true">IF(MAX(C105:C116)-MIN(C105:C116)&lt;5,AVERAGEIF(C105:C116,"&gt;0",I105:I116),
IF(FORECAST($C101,I$105:I$116,$C$105:$C$116)&lt;0,0,
IF(FORECAST($C101,I$105:I$116,$C$105:$C$116)&gt;100,100,
FORECAST($C101,I$105:I$116,$C$105:$C$116))))</f>
        <v>38.078234620260901</v>
      </c>
      <c r="J101" s="281"/>
      <c r="K101" s="282"/>
      <c r="L101" s="282"/>
      <c r="M101" s="283">
        <f ca="true">IF(MAX(C105:C116)-MIN(C105:C116)&lt;5,AVERAGEIF(C105:C116,"&gt;0",M105:M116),
IF(FORECAST($C101,M$105:M$116,$C$105:$C$116)&lt;0,0,
IF(FORECAST($C101,M$105:M$116,$C$105:$C$116)&gt;100,100,
FORECAST($C101,M$105:M$116,$C$105:$C$116))))</f>
        <v>4.0138985018668905</v>
      </c>
      <c r="N101" s="280">
        <f ca="true">IF(MAX(C105:C116)-MIN(C105:C116)&lt;5,AVERAGEIF(C105:C116,"&gt;0",N105:N116),
IF(FORECAST($C101,N$105:N$116,$C$105:$C$116)&lt;0,0,
IF(FORECAST($C101,N$105:N$116,$C$105:$C$116)&gt;100,100,
FORECAST($C101,N$105:N$116,$C$105:$C$116))))</f>
        <v>33.717846084663506</v>
      </c>
      <c r="O101" s="281"/>
      <c r="P101" s="282"/>
      <c r="Q101" s="282"/>
      <c r="R101" s="283">
        <f ca="true">IF(MAX(C105:C116)-MIN(C105:C116)&lt;5,AVERAGEIF(C105:C116,"&gt;0",R105:R116),
IF(FORECAST($C101,R$105:R$116,$C$105:$C$116)&lt;0,0,
IF(FORECAST($C101,R$105:R$116,$C$105:$C$116)&gt;100,100,
FORECAST($C101,R$105:R$116,$C$105:$C$116))))</f>
        <v>6.80095716311655</v>
      </c>
      <c r="S101" s="280">
        <f ca="true">IF(MAX(C105:C116)-MIN(C105:C116)&lt;5,AVERAGEIF(C105:C116,"&gt;0",S105:S116),
IF(FORECAST($C101,S$105:S$116,$C$105:$C$116)&lt;0,0,
IF(FORECAST($C101,S$105:S$116,$C$105:$C$116)&gt;100,100,
FORECAST($C101,S$105:S$116,$C$105:$C$116))))</f>
        <v>39.338742723502946</v>
      </c>
      <c r="T101" s="281"/>
      <c r="U101" s="282"/>
      <c r="V101" s="282"/>
      <c r="W101" s="283">
        <f ca="true">IF(MAX(C105:C116)-MIN(C105:C116)&lt;5,AVERAGEIF(C105:C116,"&gt;0",W105:W116),
IF(FORECAST($C101,W$105:W$116,$C$105:$C$116)&lt;0,0,
IF(FORECAST($C101,W$105:W$116,$C$105:$C$116)&gt;100,100,
FORECAST($C101,W$105:W$116,$C$105:$C$116))))</f>
        <v>9.0303512156986017</v>
      </c>
      <c r="X101" s="280">
        <f ca="true">IF(MAX(C105:C116)-MIN(C105:C116)&lt;5,AVERAGEIF(C105:C116,"&gt;0",X105:X116),
IF(FORECAST($C101,X$105:X$116,$C$105:$C$116)&lt;0,0,
IF(FORECAST($C101,X$105:X$116,$C$105:$C$116)&gt;100,100,
FORECAST($C101,X$105:X$116,$C$105:$C$116))))</f>
        <v>81.251308772961238</v>
      </c>
      <c r="Y101" s="281"/>
      <c r="Z101" s="282"/>
      <c r="AA101" s="282"/>
      <c r="AB101" s="283">
        <f ca="true">IF(MAX(C105:C116)-MIN(C105:C116)&lt;5,AVERAGEIF(C105:C116,"&gt;0",AB105:AB116),
IF(FORECAST($C101,AB$105:AB$116,$C$105:$C$116)&lt;0,0,
IF(FORECAST($C101,AB$105:AB$116,$C$105:$C$116)&gt;100,100,
FORECAST($C101,AB$105:AB$116,$C$105:$C$116))))</f>
        <v>0.20961619677390786</v>
      </c>
    </row>
    <row r="102" hidden="true" x14ac:dyDescent="0.2">
      <c r="A102" s="1099"/>
      <c r="B102" s="1100"/>
      <c r="C102" s="258">
        <f>MaxRegYear(C100,C105:C116)</f>
        <v>2020</v>
      </c>
      <c r="D102" s="284">
        <f ca="true">IF(MAX(C105:C116)-MIN(C105:C116)&lt;5,AVERAGEIF(C105:C116,"&gt;0",D105:D116),
IF(FORECAST($C102,D$105:D$116,$C$105:$C$116)&lt;0,0,
IF(FORECAST($C102,D$105:D$116,$C$105:$C$116)&gt;100,100,
FORECAST($C102,D$105:D$116,$C$105:$C$116))))</f>
        <v>53.571831809014839</v>
      </c>
      <c r="E102" s="285"/>
      <c r="F102" s="286"/>
      <c r="G102" s="286"/>
      <c r="H102" s="287">
        <f ca="true">IF(MAX(C105:C116)-MIN(C105:C116)&lt;5,AVERAGEIF(C105:C116,"&gt;0",H105:H116),
IF(FORECAST($C102,H$105:H$116,$C$105:$C$116)&lt;0,0,
IF(FORECAST($C102,H$105:H$116,$C$105:$C$116)&gt;100,100,
FORECAST($C102,H$105:H$116,$C$105:$C$116))))</f>
        <v>4.8068099998085803</v>
      </c>
      <c r="I102" s="284">
        <f ca="true">IF(MAX(C105:C116)-MIN(C105:C116)&lt;5,AVERAGEIF(C105:C116,"&gt;0",I105:I116),
IF(FORECAST($C102,I$105:I$116,$C$105:$C$116)&lt;0,0,
IF(FORECAST($C102,I$105:I$116,$C$105:$C$116)&gt;100,100,
FORECAST($C102,I$105:I$116,$C$105:$C$116))))</f>
        <v>61.65791408538098</v>
      </c>
      <c r="J102" s="285"/>
      <c r="K102" s="286"/>
      <c r="L102" s="286"/>
      <c r="M102" s="287">
        <f ca="true">IF(MAX(C105:C116)-MIN(C105:C116)&lt;5,AVERAGEIF(C105:C116,"&gt;0",M105:M116),
IF(FORECAST($C102,M$105:M$116,$C$105:$C$116)&lt;0,0,
IF(FORECAST($C102,M$105:M$116,$C$105:$C$116)&gt;100,100,
FORECAST($C102,M$105:M$116,$C$105:$C$116))))</f>
        <v>2.0624160603429686</v>
      </c>
      <c r="N102" s="284">
        <f ca="true">IF(MAX(C105:C116)-MIN(C105:C116)&lt;5,AVERAGEIF(C105:C116,"&gt;0",N105:N116),
IF(FORECAST($C102,N$105:N$116,$C$105:$C$116)&lt;0,0,
IF(FORECAST($C102,N$105:N$116,$C$105:$C$116)&gt;100,100,
FORECAST($C102,N$105:N$116,$C$105:$C$116))))</f>
        <v>74.277840071814808</v>
      </c>
      <c r="O102" s="285"/>
      <c r="P102" s="286"/>
      <c r="Q102" s="286"/>
      <c r="R102" s="287">
        <f ca="true">IF(MAX(C105:C116)-MIN(C105:C116)&lt;5,AVERAGEIF(C105:C116,"&gt;0",R105:R116),
IF(FORECAST($C102,R$105:R$116,$C$105:$C$116)&lt;0,0,
IF(FORECAST($C102,R$105:R$116,$C$105:$C$116)&gt;100,100,
FORECAST($C102,R$105:R$116,$C$105:$C$116))))</f>
        <v>0</v>
      </c>
      <c r="S102" s="284">
        <f ca="true">IF(MAX(C105:C116)-MIN(C105:C116)&lt;5,AVERAGEIF(C105:C116,"&gt;0",S105:S116),
IF(FORECAST($C102,S$105:S$116,$C$105:$C$116)&lt;0,0,
IF(FORECAST($C102,S$105:S$116,$C$105:$C$116)&gt;100,100,
FORECAST($C102,S$105:S$116,$C$105:$C$116))))</f>
        <v>94.981517273336976</v>
      </c>
      <c r="T102" s="285"/>
      <c r="U102" s="286"/>
      <c r="V102" s="286"/>
      <c r="W102" s="287">
        <f ca="true">IF(MAX(C105:C116)-MIN(C105:C116)&lt;5,AVERAGEIF(C105:C116,"&gt;0",W105:W116),
IF(FORECAST($C102,W$105:W$116,$C$105:$C$116)&lt;0,0,
IF(FORECAST($C102,W$105:W$116,$C$105:$C$116)&gt;100,100,
FORECAST($C102,W$105:W$116,$C$105:$C$116))))</f>
        <v>0</v>
      </c>
      <c r="X102" s="284">
        <f ca="true">IF(MAX(C105:C116)-MIN(C105:C116)&lt;5,AVERAGEIF(C105:C116,"&gt;0",X105:X116),
IF(FORECAST($C102,X$105:X$116,$C$105:$C$116)&lt;0,0,
IF(FORECAST($C102,X$105:X$116,$C$105:$C$116)&gt;100,100,
FORECAST($C102,X$105:X$116,$C$105:$C$116))))</f>
        <v>100</v>
      </c>
      <c r="Y102" s="285"/>
      <c r="Z102" s="286"/>
      <c r="AA102" s="286"/>
      <c r="AB102" s="287">
        <f ca="true">IF(MAX(C105:C116)-MIN(C105:C116)&lt;5,AVERAGEIF(C105:C116,"&gt;0",AB105:AB116),
IF(FORECAST($C102,AB$105:AB$116,$C$105:$C$116)&lt;0,0,
IF(FORECAST($C102,AB$105:AB$116,$C$105:$C$116)&gt;100,100,
FORECAST($C102,AB$105:AB$116,$C$105:$C$116))))</f>
        <v>0</v>
      </c>
    </row>
    <row r="103" ht="9" customHeight="true" x14ac:dyDescent="0.2">
      <c r="D103" s="288"/>
      <c r="I103" s="288"/>
      <c r="K103" s="248"/>
      <c r="L103" s="248"/>
      <c r="N103" s="288"/>
      <c r="P103" s="248"/>
      <c r="Q103" s="248"/>
      <c r="S103" s="288"/>
      <c r="U103" s="248"/>
      <c r="V103" s="248"/>
      <c r="X103" s="288"/>
      <c r="Z103" s="248"/>
      <c r="AA103" s="248"/>
      <c r="AB103" s="289"/>
    </row>
    <row r="104" s="317" customFormat="true" ht="22.5" customHeight="true" x14ac:dyDescent="0.2">
      <c r="B104" s="290" t="s">
        <v>8</v>
      </c>
      <c r="C104" s="291" t="s">
        <v>9</v>
      </c>
      <c r="D104" s="292" t="s">
        <v>14</v>
      </c>
      <c r="E104" s="1057" t="s">
        <v>784</v>
      </c>
      <c r="F104" s="380"/>
      <c r="G104" s="380"/>
      <c r="H104" s="294" t="s">
        <v>17</v>
      </c>
      <c r="I104" s="291" t="s">
        <v>14</v>
      </c>
      <c r="J104" s="1057" t="s">
        <v>784</v>
      </c>
      <c r="K104" s="380"/>
      <c r="L104" s="380"/>
      <c r="M104" s="294" t="s">
        <v>17</v>
      </c>
      <c r="N104" s="292" t="s">
        <v>14</v>
      </c>
      <c r="O104" s="1057" t="s">
        <v>784</v>
      </c>
      <c r="P104" s="380"/>
      <c r="Q104" s="380"/>
      <c r="R104" s="294" t="s">
        <v>17</v>
      </c>
      <c r="S104" s="292" t="s">
        <v>14</v>
      </c>
      <c r="T104" s="1057" t="s">
        <v>784</v>
      </c>
      <c r="U104" s="380"/>
      <c r="V104" s="380"/>
      <c r="W104" s="294" t="s">
        <v>17</v>
      </c>
      <c r="X104" s="292" t="s">
        <v>14</v>
      </c>
      <c r="Y104" s="1057" t="s">
        <v>784</v>
      </c>
      <c r="Z104" s="380"/>
      <c r="AA104" s="380"/>
      <c r="AB104" s="294" t="s">
        <v>17</v>
      </c>
      <c r="AD104" s="381"/>
    </row>
    <row r="105" x14ac:dyDescent="0.2">
      <c r="A105" s="296"/>
      <c r="B105" s="633" t="s">
        <v>196</v>
      </c>
      <c r="C105" s="634">
        <v>2001</v>
      </c>
      <c r="D105" s="210">
        <f t="shared" ref="D105:D116" ca="true" si="15">IF(ISERROR(INDIRECT(CONCATENATE($B105,"!C16"))),"",INDIRECT(CONCATENATE($B105,"!C16")))</f>
        <v>37.655238153533183</v>
      </c>
      <c r="E105" s="297" t="str">
        <f t="shared" ref="E105:E116" ca="true" si="16">IF(ISERROR(INDIRECT(CONCATENATE($B105,"!C23"))),"",INDIRECT(CONCATENATE($B105,"!C23")))</f>
        <v>N/A</v>
      </c>
      <c r="F105" s="298"/>
      <c r="G105" s="298"/>
      <c r="H105" s="299">
        <f t="shared" ref="H105:H116" ca="true" si="17">IF(ISERROR(INDIRECT(CONCATENATE($B105,"!C21"))),"",INDIRECT(CONCATENATE($B105,"!C21")))</f>
        <v>3.3232586890968778</v>
      </c>
      <c r="I105" s="210">
        <f t="shared" ref="I105:I116" ca="true" si="18">IF(ISERROR(INDIRECT(CONCATENATE($B105,"!D16"))),"",INDIRECT(CONCATENATE($B105,"!D16")))</f>
        <v>35.680484034456526</v>
      </c>
      <c r="J105" s="297" t="str">
        <f t="shared" ref="J105:J116" ca="true" si="19">IF(ISERROR(INDIRECT(CONCATENATE($B105,"!D23"))),"",INDIRECT(CONCATENATE($B105,"!D23")))</f>
        <v>N/A</v>
      </c>
      <c r="K105" s="298"/>
      <c r="L105" s="298"/>
      <c r="M105" s="299">
        <f t="shared" ref="M105:M116" ca="true" si="20">IF(ISERROR(INDIRECT(CONCATENATE($B105,"!D21"))),"",INDIRECT(CONCATENATE($B105,"!D21")))</f>
        <v>2.5114726038986839</v>
      </c>
      <c r="N105" s="210">
        <f t="shared" ref="N105:N116" ca="true" si="21">IF(ISERROR(INDIRECT(CONCATENATE($B105,"!E16"))),"",INDIRECT(CONCATENATE($B105,"!E16")))</f>
        <v>32.188199678807301</v>
      </c>
      <c r="O105" s="297" t="str">
        <f t="shared" ref="O105:O116" ca="true" si="22">IF(ISERROR(INDIRECT(CONCATENATE($B105,"!E23"))),"",INDIRECT(CONCATENATE($B105,"!E23")))</f>
        <v>N/A</v>
      </c>
      <c r="P105" s="298"/>
      <c r="Q105" s="298"/>
      <c r="R105" s="299">
        <f t="shared" ref="R105:R116" ca="true" si="23">IF(ISERROR(INDIRECT(CONCATENATE($B105,"!E21"))),"",INDIRECT(CONCATENATE($B105,"!E21")))</f>
        <v>6.4930629034987888</v>
      </c>
      <c r="S105" s="210">
        <f t="shared" ref="S105:S116" ca="true" si="24">IF(ISERROR(INDIRECT(CONCATENATE($B105,"!F16"))),"",INDIRECT(CONCATENATE($B105,"!F16")))</f>
        <v>35.787472352478666</v>
      </c>
      <c r="T105" s="297" t="str">
        <f t="shared" ref="T105:T116" ca="true" si="25">IF(ISERROR(INDIRECT(CONCATENATE($B105,"!F23"))),"",INDIRECT(CONCATENATE($B105,"!F23")))</f>
        <v>N/A</v>
      </c>
      <c r="U105" s="298"/>
      <c r="V105" s="298"/>
      <c r="W105" s="299">
        <f t="shared" ref="W105:W116" ca="true" si="26">IF(ISERROR(INDIRECT(CONCATENATE($B105,"!F21"))),"",INDIRECT(CONCATENATE($B105,"!F21")))</f>
        <v>11.359345310392772</v>
      </c>
      <c r="X105" s="210">
        <f t="shared" ref="X105:X116" ca="true" si="27">IF(ISERROR(INDIRECT(CONCATENATE($B105,"!G16"))),"",INDIRECT(CONCATENATE($B105,"!G16")))</f>
        <v>78.718428139802214</v>
      </c>
      <c r="Y105" s="297" t="str">
        <f t="shared" ref="Y105:Y116" ca="true" si="28">IF(ISERROR(INDIRECT(CONCATENATE($B105,"!G23"))),"",INDIRECT(CONCATENATE($B105,"!G23")))</f>
        <v>N/A</v>
      </c>
      <c r="Z105" s="298"/>
      <c r="AA105" s="298"/>
      <c r="AB105" s="299">
        <f t="shared" ref="AB105:AB116" ca="true" si="29">IF(ISERROR(INDIRECT(CONCATENATE($B105,"!G221"))),"",INDIRECT(CONCATENATE($B105,"!G21")))</f>
        <v>0.27381016712837358</v>
      </c>
    </row>
    <row r="106" x14ac:dyDescent="0.2">
      <c r="A106" s="296"/>
      <c r="B106" s="635" t="s">
        <v>159</v>
      </c>
      <c r="C106" s="636">
        <v>2006</v>
      </c>
      <c r="D106" s="211">
        <f t="shared" ca="true" si="15"/>
        <v>44.30293444366302</v>
      </c>
      <c r="E106" s="300">
        <f t="shared" ca="true" si="16"/>
        <v>98.108290742535758</v>
      </c>
      <c r="F106" s="298"/>
      <c r="G106" s="298"/>
      <c r="H106" s="301">
        <f t="shared" ca="true" si="17"/>
        <v>9.5067218716345998</v>
      </c>
      <c r="I106" s="211">
        <f t="shared" ca="true" si="18"/>
        <v>46.247310181791484</v>
      </c>
      <c r="J106" s="300">
        <f t="shared" ca="true" si="19"/>
        <v>98.673614345199439</v>
      </c>
      <c r="K106" s="298"/>
      <c r="L106" s="298"/>
      <c r="M106" s="301">
        <f t="shared" ca="true" si="20"/>
        <v>4.9758979277086341</v>
      </c>
      <c r="N106" s="211">
        <f t="shared" ca="true" si="21"/>
        <v>44.442339083620205</v>
      </c>
      <c r="O106" s="300">
        <f t="shared" ca="true" si="22"/>
        <v>98.145186712703321</v>
      </c>
      <c r="P106" s="298"/>
      <c r="Q106" s="298"/>
      <c r="R106" s="301">
        <f t="shared" ca="true" si="23"/>
        <v>2.9636769253039046</v>
      </c>
      <c r="S106" s="211">
        <f t="shared" ca="true" si="24"/>
        <v>56.158412573203165</v>
      </c>
      <c r="T106" s="300">
        <f t="shared" ca="true" si="25"/>
        <v>98.924924329534662</v>
      </c>
      <c r="U106" s="298"/>
      <c r="V106" s="298"/>
      <c r="W106" s="301">
        <f t="shared" ca="true" si="26"/>
        <v>1.6348959261528633</v>
      </c>
      <c r="X106" s="211">
        <f t="shared" ca="true" si="27"/>
        <v>89.44736787845801</v>
      </c>
      <c r="Y106" s="300">
        <f t="shared" ca="true" si="28"/>
        <v>97.686695235775048</v>
      </c>
      <c r="Z106" s="298"/>
      <c r="AA106" s="298"/>
      <c r="AB106" s="301">
        <f t="shared" ca="true" si="29"/>
        <v>4.4731717790021677E-2</v>
      </c>
    </row>
    <row r="107" x14ac:dyDescent="0.2">
      <c r="A107" s="296"/>
      <c r="B107" s="635" t="s">
        <v>139</v>
      </c>
      <c r="C107" s="636">
        <v>2010</v>
      </c>
      <c r="D107" s="211">
        <f t="shared" ca="true" si="15"/>
        <v>53.901487373100323</v>
      </c>
      <c r="E107" s="300">
        <f t="shared" ca="true" si="16"/>
        <v>90.706802567234845</v>
      </c>
      <c r="F107" s="298"/>
      <c r="G107" s="298"/>
      <c r="H107" s="301">
        <f t="shared" ca="true" si="17"/>
        <v>1.0663061717857363</v>
      </c>
      <c r="I107" s="211">
        <f t="shared" ca="true" si="18"/>
        <v>54.868965214191832</v>
      </c>
      <c r="J107" s="300">
        <f t="shared" ca="true" si="19"/>
        <v>91.953310335012745</v>
      </c>
      <c r="K107" s="298"/>
      <c r="L107" s="298"/>
      <c r="M107" s="301">
        <f t="shared" ca="true" si="20"/>
        <v>3.9411512318315363</v>
      </c>
      <c r="N107" s="211">
        <f t="shared" ca="true" si="21"/>
        <v>63.106788656365644</v>
      </c>
      <c r="O107" s="300">
        <f t="shared" ca="true" si="22"/>
        <v>93.898894738428467</v>
      </c>
      <c r="P107" s="298"/>
      <c r="Q107" s="298"/>
      <c r="R107" s="301">
        <f t="shared" ca="true" si="23"/>
        <v>6.4292963493326392</v>
      </c>
      <c r="S107" s="211">
        <f t="shared" ca="true" si="24"/>
        <v>81.210946140280427</v>
      </c>
      <c r="T107" s="300">
        <f t="shared" ca="true" si="25"/>
        <v>94.001697483733224</v>
      </c>
      <c r="U107" s="298"/>
      <c r="V107" s="298"/>
      <c r="W107" s="301">
        <f t="shared" ca="true" si="26"/>
        <v>3.2494121851955797</v>
      </c>
      <c r="X107" s="211">
        <f t="shared" ca="true" si="27"/>
        <v>98.053859308559666</v>
      </c>
      <c r="Y107" s="300">
        <f t="shared" ca="true" si="28"/>
        <v>90.988968040971201</v>
      </c>
      <c r="Z107" s="298"/>
      <c r="AA107" s="298"/>
      <c r="AB107" s="301">
        <f t="shared" ca="true" si="29"/>
        <v>8.43517999666131E-2</v>
      </c>
      <c r="AD107" s="302"/>
    </row>
    <row r="108" x14ac:dyDescent="0.2">
      <c r="A108" s="296"/>
      <c r="B108" s="635" t="s">
        <v>431</v>
      </c>
      <c r="C108" s="636"/>
      <c r="D108" s="211">
        <f t="shared" ca="true" si="15"/>
        <v>46.4</v>
      </c>
      <c r="E108" s="300">
        <f t="shared" ca="true" si="16"/>
        <v>96.1</v>
      </c>
      <c r="F108" s="298"/>
      <c r="G108" s="298"/>
      <c r="H108" s="301">
        <f t="shared" ca="true" si="17"/>
        <v>1.9</v>
      </c>
      <c r="I108" s="211">
        <f t="shared" ca="true" si="18"/>
        <v>54.3</v>
      </c>
      <c r="J108" s="300">
        <f t="shared" ca="true" si="19"/>
        <v>96.6</v>
      </c>
      <c r="K108" s="298"/>
      <c r="L108" s="298"/>
      <c r="M108" s="301">
        <f t="shared" ca="true" si="20"/>
        <v>3.2</v>
      </c>
      <c r="N108" s="211">
        <f t="shared" ca="true" si="21"/>
        <v>59.7</v>
      </c>
      <c r="O108" s="300">
        <f t="shared" ca="true" si="22"/>
        <v>95.9</v>
      </c>
      <c r="P108" s="298"/>
      <c r="Q108" s="298"/>
      <c r="R108" s="301">
        <f t="shared" ca="true" si="23"/>
        <v>2</v>
      </c>
      <c r="S108" s="211">
        <f t="shared" ca="true" si="24"/>
        <v>77</v>
      </c>
      <c r="T108" s="300">
        <f t="shared" ca="true" si="25"/>
        <v>96.7</v>
      </c>
      <c r="U108" s="298"/>
      <c r="V108" s="298"/>
      <c r="W108" s="301">
        <f t="shared" ca="true" si="26"/>
        <v>0.7</v>
      </c>
      <c r="X108" s="211">
        <f t="shared" ca="true" si="27"/>
        <v>95.8</v>
      </c>
      <c r="Y108" s="300">
        <f t="shared" ca="true" si="28"/>
        <v>97.5</v>
      </c>
      <c r="Z108" s="298"/>
      <c r="AA108" s="298"/>
      <c r="AB108" s="301">
        <f t="shared" ca="true" si="29"/>
        <v>0.1</v>
      </c>
    </row>
    <row r="109" x14ac:dyDescent="0.2">
      <c r="A109" s="296"/>
      <c r="B109" s="635" t="s">
        <v>503</v>
      </c>
      <c r="C109" s="636">
        <v>2015</v>
      </c>
      <c r="D109" s="211">
        <f t="shared" ca="true" si="15"/>
        <v>51.282029367961215</v>
      </c>
      <c r="E109" s="300">
        <f t="shared" ca="true" si="16"/>
        <v>90.537784055404799</v>
      </c>
      <c r="F109" s="298"/>
      <c r="G109" s="298"/>
      <c r="H109" s="301">
        <f t="shared" ca="true" si="17"/>
        <v>3.9520353644702682</v>
      </c>
      <c r="I109" s="211">
        <f t="shared" ca="true" si="18"/>
        <v>58.314760868806523</v>
      </c>
      <c r="J109" s="300">
        <f t="shared" ca="true" si="19"/>
        <v>92.753129170606911</v>
      </c>
      <c r="K109" s="298"/>
      <c r="L109" s="298"/>
      <c r="M109" s="301">
        <f t="shared" ca="true" si="20"/>
        <v>1.9133528989787318</v>
      </c>
      <c r="N109" s="211">
        <f t="shared" ca="true" si="21"/>
        <v>65.781335418318648</v>
      </c>
      <c r="O109" s="300">
        <f t="shared" ca="true" si="22"/>
        <v>97.09646839903921</v>
      </c>
      <c r="P109" s="298"/>
      <c r="Q109" s="298"/>
      <c r="R109" s="301">
        <f t="shared" ca="true" si="23"/>
        <v>0.24584740108664341</v>
      </c>
      <c r="S109" s="211">
        <f t="shared" ca="true" si="24"/>
        <v>78.983948876838497</v>
      </c>
      <c r="T109" s="300">
        <f t="shared" ca="true" si="25"/>
        <v>95.890581162985839</v>
      </c>
      <c r="U109" s="298"/>
      <c r="V109" s="298"/>
      <c r="W109" s="301">
        <f t="shared" ca="true" si="26"/>
        <v>9.4909415406237624E-2</v>
      </c>
      <c r="X109" s="211">
        <f t="shared" ca="true" si="27"/>
        <v>98.05400135015509</v>
      </c>
      <c r="Y109" s="300">
        <f t="shared" ca="true" si="28"/>
        <v>97.56371766836908</v>
      </c>
      <c r="Z109" s="298"/>
      <c r="AA109" s="298"/>
      <c r="AB109" s="301">
        <f t="shared" ca="true" si="29"/>
        <v>0</v>
      </c>
    </row>
    <row r="110" x14ac:dyDescent="0.2">
      <c r="A110" s="296"/>
      <c r="B110" s="635" t="s">
        <v>577</v>
      </c>
      <c r="C110" s="636"/>
      <c r="D110" s="211">
        <f t="shared" ca="true" si="15"/>
        <v>52.858484907815836</v>
      </c>
      <c r="E110" s="300">
        <f t="shared" ca="true" si="16"/>
        <v>92.448399104406093</v>
      </c>
      <c r="F110" s="298"/>
      <c r="G110" s="298"/>
      <c r="H110" s="301">
        <f t="shared" ca="true" si="17"/>
        <v>9.3864063290213497</v>
      </c>
      <c r="I110" s="211">
        <f t="shared" ca="true" si="18"/>
        <v>57.057068963323267</v>
      </c>
      <c r="J110" s="300">
        <f t="shared" ca="true" si="19"/>
        <v>94.973210882104922</v>
      </c>
      <c r="K110" s="298"/>
      <c r="L110" s="298"/>
      <c r="M110" s="301">
        <f t="shared" ca="true" si="20"/>
        <v>3.7980179862629742</v>
      </c>
      <c r="N110" s="211">
        <f t="shared" ca="true" si="21"/>
        <v>61.884641362427729</v>
      </c>
      <c r="O110" s="300">
        <f t="shared" ca="true" si="22"/>
        <v>96.224015807144866</v>
      </c>
      <c r="P110" s="298"/>
      <c r="Q110" s="298"/>
      <c r="R110" s="301">
        <f t="shared" ca="true" si="23"/>
        <v>1.3259844467241724</v>
      </c>
      <c r="S110" s="211">
        <f t="shared" ca="true" si="24"/>
        <v>78.751816121096581</v>
      </c>
      <c r="T110" s="300">
        <f t="shared" ca="true" si="25"/>
        <v>96.013064727472994</v>
      </c>
      <c r="U110" s="298"/>
      <c r="V110" s="298"/>
      <c r="W110" s="301">
        <f t="shared" ca="true" si="26"/>
        <v>1.1883366276364651</v>
      </c>
      <c r="X110" s="211">
        <f t="shared" ca="true" si="27"/>
        <v>95.931866875990863</v>
      </c>
      <c r="Y110" s="300">
        <f t="shared" ca="true" si="28"/>
        <v>96.455236575410609</v>
      </c>
      <c r="Z110" s="298"/>
      <c r="AA110" s="298"/>
      <c r="AB110" s="301">
        <f t="shared" ca="true" si="29"/>
        <v>0.41436802029987152</v>
      </c>
    </row>
    <row r="111" x14ac:dyDescent="0.2">
      <c r="A111" s="296"/>
      <c r="B111" s="635" t="s">
        <v>779</v>
      </c>
      <c r="C111" s="636">
        <v>2018</v>
      </c>
      <c r="D111" s="211">
        <f ca="true">IF(ISERROR(INDIRECT(CONCATENATE($B111,"!C16"))),"",INDIRECT(CONCATENATE($B111,"!C16")))</f>
        <v>47.778815838396071</v>
      </c>
      <c r="E111" s="300">
        <f ca="true">IF(ISERROR(INDIRECT(CONCATENATE($B111,"!C23"))),"",INDIRECT(CONCATENATE($B111,"!C23")))</f>
        <v>87.390475818960383</v>
      </c>
      <c r="F111" s="298"/>
      <c r="G111" s="298"/>
      <c r="H111" s="301">
        <f ca="true">IF(ISERROR(INDIRECT(CONCATENATE($B111,"!C21"))),"",INDIRECT(CONCATENATE($B111,"!C21")))</f>
        <v>6.0739715581659652</v>
      </c>
      <c r="I111" s="211">
        <f ca="true">IF(ISERROR(INDIRECT(CONCATENATE($B111,"!D16"))),"",INDIRECT(CONCATENATE($B111,"!D16")))</f>
        <v>54.228851464856973</v>
      </c>
      <c r="J111" s="300">
        <f ca="true">IF(ISERROR(INDIRECT(CONCATENATE($B111,"!D23"))),"",INDIRECT(CONCATENATE($B111,"!D23")))</f>
        <v>95.226613122461174</v>
      </c>
      <c r="K111" s="298"/>
      <c r="L111" s="298"/>
      <c r="M111" s="301">
        <f ca="true">IF(ISERROR(INDIRECT(CONCATENATE($B111,"!D21"))),"",INDIRECT(CONCATENATE($B111,"!D21")))</f>
        <v>1.8489117431070838</v>
      </c>
      <c r="N111" s="211">
        <f ca="true">IF(ISERROR(INDIRECT(CONCATENATE($B111,"!E16"))),"",INDIRECT(CONCATENATE($B111,"!E16")))</f>
        <v>64.470552554081777</v>
      </c>
      <c r="O111" s="300">
        <f ca="true">IF(ISERROR(INDIRECT(CONCATENATE($B111,"!E23"))),"",INDIRECT(CONCATENATE($B111,"!E23")))</f>
        <v>97.055567141379527</v>
      </c>
      <c r="P111" s="298"/>
      <c r="Q111" s="298"/>
      <c r="R111" s="301">
        <f ca="true">IF(ISERROR(INDIRECT(CONCATENATE($B111,"!E21"))),"",INDIRECT(CONCATENATE($B111,"!E21")))</f>
        <v>0.60183189439471874</v>
      </c>
      <c r="S111" s="211">
        <f ca="true">IF(ISERROR(INDIRECT(CONCATENATE($B111,"!F16"))),"",INDIRECT(CONCATENATE($B111,"!F16")))</f>
        <v>83.659870049297353</v>
      </c>
      <c r="T111" s="300">
        <f ca="true">IF(ISERROR(INDIRECT(CONCATENATE($B111,"!F23"))),"",INDIRECT(CONCATENATE($B111,"!F23")))</f>
        <v>96.786087358558106</v>
      </c>
      <c r="U111" s="298"/>
      <c r="V111" s="298"/>
      <c r="W111" s="301">
        <f ca="true">IF(ISERROR(INDIRECT(CONCATENATE($B111,"!F21"))),"",INDIRECT(CONCATENATE($B111,"!F21")))</f>
        <v>0.26029569236246924</v>
      </c>
      <c r="X111" s="211">
        <f ca="true">IF(ISERROR(INDIRECT(CONCATENATE($B111,"!G16"))),"",INDIRECT(CONCATENATE($B111,"!G16")))</f>
        <v>98.086209738911819</v>
      </c>
      <c r="Y111" s="300">
        <f ca="true">IF(ISERROR(INDIRECT(CONCATENATE($B111,"!G23"))),"",INDIRECT(CONCATENATE($B111,"!G23")))</f>
        <v>97.838023584714833</v>
      </c>
      <c r="Z111" s="298"/>
      <c r="AA111" s="298"/>
      <c r="AB111" s="301">
        <f ca="true">IF(ISERROR(INDIRECT(CONCATENATE($B111,"!G221"))),"",INDIRECT(CONCATENATE($B111,"!G21")))</f>
        <v>5.6804117545088954E-2</v>
      </c>
    </row>
    <row r="112" x14ac:dyDescent="0.2">
      <c r="A112" s="296"/>
      <c r="B112" s="635"/>
      <c r="C112" s="636"/>
      <c r="D112" s="211" t="str">
        <f ca="true">IF(ISERROR(INDIRECT(CONCATENATE($B112,"!C16"))),"",INDIRECT(CONCATENATE($B112,"!C16")))</f>
        <v/>
      </c>
      <c r="E112" s="300" t="str">
        <f ca="true">IF(ISERROR(INDIRECT(CONCATENATE($B112,"!C23"))),"",INDIRECT(CONCATENATE($B112,"!C23")))</f>
        <v/>
      </c>
      <c r="F112" s="298"/>
      <c r="G112" s="298"/>
      <c r="H112" s="301" t="str">
        <f ca="true">IF(ISERROR(INDIRECT(CONCATENATE($B112,"!C21"))),"",INDIRECT(CONCATENATE($B112,"!C21")))</f>
        <v/>
      </c>
      <c r="I112" s="211" t="str">
        <f ca="true">IF(ISERROR(INDIRECT(CONCATENATE($B112,"!D16"))),"",INDIRECT(CONCATENATE($B112,"!D16")))</f>
        <v/>
      </c>
      <c r="J112" s="300" t="str">
        <f ca="true">IF(ISERROR(INDIRECT(CONCATENATE($B112,"!D23"))),"",INDIRECT(CONCATENATE($B112,"!D23")))</f>
        <v/>
      </c>
      <c r="K112" s="298"/>
      <c r="L112" s="298"/>
      <c r="M112" s="301" t="str">
        <f ca="true">IF(ISERROR(INDIRECT(CONCATENATE($B112,"!D21"))),"",INDIRECT(CONCATENATE($B112,"!D21")))</f>
        <v/>
      </c>
      <c r="N112" s="211" t="str">
        <f ca="true">IF(ISERROR(INDIRECT(CONCATENATE($B112,"!E16"))),"",INDIRECT(CONCATENATE($B112,"!E16")))</f>
        <v/>
      </c>
      <c r="O112" s="300" t="str">
        <f ca="true">IF(ISERROR(INDIRECT(CONCATENATE($B112,"!E23"))),"",INDIRECT(CONCATENATE($B112,"!E23")))</f>
        <v/>
      </c>
      <c r="P112" s="298"/>
      <c r="Q112" s="298"/>
      <c r="R112" s="301" t="str">
        <f ca="true">IF(ISERROR(INDIRECT(CONCATENATE($B112,"!E21"))),"",INDIRECT(CONCATENATE($B112,"!E21")))</f>
        <v/>
      </c>
      <c r="S112" s="211" t="str">
        <f ca="true">IF(ISERROR(INDIRECT(CONCATENATE($B112,"!F16"))),"",INDIRECT(CONCATENATE($B112,"!F16")))</f>
        <v/>
      </c>
      <c r="T112" s="300" t="str">
        <f ca="true">IF(ISERROR(INDIRECT(CONCATENATE($B112,"!F23"))),"",INDIRECT(CONCATENATE($B112,"!F23")))</f>
        <v/>
      </c>
      <c r="U112" s="298"/>
      <c r="V112" s="298"/>
      <c r="W112" s="301" t="str">
        <f ca="true">IF(ISERROR(INDIRECT(CONCATENATE($B112,"!F21"))),"",INDIRECT(CONCATENATE($B112,"!F21")))</f>
        <v/>
      </c>
      <c r="X112" s="211" t="str">
        <f ca="true">IF(ISERROR(INDIRECT(CONCATENATE($B112,"!G16"))),"",INDIRECT(CONCATENATE($B112,"!G16")))</f>
        <v/>
      </c>
      <c r="Y112" s="300" t="str">
        <f ca="true">IF(ISERROR(INDIRECT(CONCATENATE($B112,"!G23"))),"",INDIRECT(CONCATENATE($B112,"!G23")))</f>
        <v/>
      </c>
      <c r="Z112" s="298"/>
      <c r="AA112" s="298"/>
      <c r="AB112" s="301" t="str">
        <f ca="true">IF(ISERROR(INDIRECT(CONCATENATE($B112,"!G221"))),"",INDIRECT(CONCATENATE($B112,"!G21")))</f>
        <v/>
      </c>
    </row>
    <row r="113" x14ac:dyDescent="0.2">
      <c r="A113" s="296"/>
      <c r="B113" s="635"/>
      <c r="C113" s="636"/>
      <c r="D113" s="211" t="str">
        <f t="shared" ca="true" si="15"/>
        <v/>
      </c>
      <c r="E113" s="300" t="str">
        <f t="shared" ca="true" si="16"/>
        <v/>
      </c>
      <c r="F113" s="298"/>
      <c r="G113" s="298"/>
      <c r="H113" s="301" t="str">
        <f t="shared" ca="true" si="17"/>
        <v/>
      </c>
      <c r="I113" s="211" t="str">
        <f t="shared" ca="true" si="18"/>
        <v/>
      </c>
      <c r="J113" s="300" t="str">
        <f t="shared" ca="true" si="19"/>
        <v/>
      </c>
      <c r="K113" s="298"/>
      <c r="L113" s="298"/>
      <c r="M113" s="301" t="str">
        <f t="shared" ca="true" si="20"/>
        <v/>
      </c>
      <c r="N113" s="211" t="str">
        <f t="shared" ca="true" si="21"/>
        <v/>
      </c>
      <c r="O113" s="300" t="str">
        <f t="shared" ca="true" si="22"/>
        <v/>
      </c>
      <c r="P113" s="298"/>
      <c r="Q113" s="298"/>
      <c r="R113" s="301" t="str">
        <f t="shared" ca="true" si="23"/>
        <v/>
      </c>
      <c r="S113" s="211" t="str">
        <f t="shared" ca="true" si="24"/>
        <v/>
      </c>
      <c r="T113" s="300" t="str">
        <f t="shared" ca="true" si="25"/>
        <v/>
      </c>
      <c r="U113" s="298"/>
      <c r="V113" s="298"/>
      <c r="W113" s="301" t="str">
        <f t="shared" ca="true" si="26"/>
        <v/>
      </c>
      <c r="X113" s="211" t="str">
        <f t="shared" ca="true" si="27"/>
        <v/>
      </c>
      <c r="Y113" s="300" t="str">
        <f t="shared" ca="true" si="28"/>
        <v/>
      </c>
      <c r="Z113" s="298"/>
      <c r="AA113" s="298"/>
      <c r="AB113" s="301" t="str">
        <f t="shared" ca="true" si="29"/>
        <v/>
      </c>
    </row>
    <row r="114" x14ac:dyDescent="0.2">
      <c r="A114" s="296"/>
      <c r="B114" s="635"/>
      <c r="C114" s="636"/>
      <c r="D114" s="211" t="str">
        <f t="shared" ca="true" si="15"/>
        <v/>
      </c>
      <c r="E114" s="300" t="str">
        <f t="shared" ca="true" si="16"/>
        <v/>
      </c>
      <c r="F114" s="298"/>
      <c r="G114" s="298"/>
      <c r="H114" s="301" t="str">
        <f t="shared" ca="true" si="17"/>
        <v/>
      </c>
      <c r="I114" s="211" t="str">
        <f t="shared" ca="true" si="18"/>
        <v/>
      </c>
      <c r="J114" s="300" t="str">
        <f t="shared" ca="true" si="19"/>
        <v/>
      </c>
      <c r="K114" s="298"/>
      <c r="L114" s="298"/>
      <c r="M114" s="301" t="str">
        <f t="shared" ca="true" si="20"/>
        <v/>
      </c>
      <c r="N114" s="211" t="str">
        <f t="shared" ca="true" si="21"/>
        <v/>
      </c>
      <c r="O114" s="300" t="str">
        <f t="shared" ca="true" si="22"/>
        <v/>
      </c>
      <c r="P114" s="298"/>
      <c r="Q114" s="298"/>
      <c r="R114" s="301" t="str">
        <f t="shared" ca="true" si="23"/>
        <v/>
      </c>
      <c r="S114" s="211" t="str">
        <f t="shared" ca="true" si="24"/>
        <v/>
      </c>
      <c r="T114" s="300" t="str">
        <f t="shared" ca="true" si="25"/>
        <v/>
      </c>
      <c r="U114" s="298"/>
      <c r="V114" s="298"/>
      <c r="W114" s="301" t="str">
        <f t="shared" ca="true" si="26"/>
        <v/>
      </c>
      <c r="X114" s="211" t="str">
        <f t="shared" ca="true" si="27"/>
        <v/>
      </c>
      <c r="Y114" s="300" t="str">
        <f t="shared" ca="true" si="28"/>
        <v/>
      </c>
      <c r="Z114" s="298"/>
      <c r="AA114" s="298"/>
      <c r="AB114" s="301" t="str">
        <f t="shared" ca="true" si="29"/>
        <v/>
      </c>
    </row>
    <row r="115" x14ac:dyDescent="0.2">
      <c r="A115" s="296"/>
      <c r="B115" s="635"/>
      <c r="C115" s="636"/>
      <c r="D115" s="211" t="str">
        <f t="shared" ca="true" si="15"/>
        <v/>
      </c>
      <c r="E115" s="300" t="str">
        <f t="shared" ca="true" si="16"/>
        <v/>
      </c>
      <c r="F115" s="298"/>
      <c r="G115" s="298"/>
      <c r="H115" s="301" t="str">
        <f t="shared" ca="true" si="17"/>
        <v/>
      </c>
      <c r="I115" s="211" t="str">
        <f t="shared" ca="true" si="18"/>
        <v/>
      </c>
      <c r="J115" s="300" t="str">
        <f t="shared" ca="true" si="19"/>
        <v/>
      </c>
      <c r="K115" s="298"/>
      <c r="L115" s="298"/>
      <c r="M115" s="301" t="str">
        <f t="shared" ca="true" si="20"/>
        <v/>
      </c>
      <c r="N115" s="211" t="str">
        <f t="shared" ca="true" si="21"/>
        <v/>
      </c>
      <c r="O115" s="300" t="str">
        <f t="shared" ca="true" si="22"/>
        <v/>
      </c>
      <c r="P115" s="298"/>
      <c r="Q115" s="298"/>
      <c r="R115" s="301" t="str">
        <f t="shared" ca="true" si="23"/>
        <v/>
      </c>
      <c r="S115" s="211" t="str">
        <f t="shared" ca="true" si="24"/>
        <v/>
      </c>
      <c r="T115" s="300" t="str">
        <f t="shared" ca="true" si="25"/>
        <v/>
      </c>
      <c r="U115" s="298"/>
      <c r="V115" s="298"/>
      <c r="W115" s="301" t="str">
        <f t="shared" ca="true" si="26"/>
        <v/>
      </c>
      <c r="X115" s="211" t="str">
        <f t="shared" ca="true" si="27"/>
        <v/>
      </c>
      <c r="Y115" s="300" t="str">
        <f t="shared" ca="true" si="28"/>
        <v/>
      </c>
      <c r="Z115" s="298"/>
      <c r="AA115" s="298"/>
      <c r="AB115" s="301" t="str">
        <f t="shared" ca="true" si="29"/>
        <v/>
      </c>
    </row>
    <row r="116" x14ac:dyDescent="0.2">
      <c r="A116" s="296"/>
      <c r="B116" s="637"/>
      <c r="C116" s="638"/>
      <c r="D116" s="212" t="str">
        <f t="shared" ca="true" si="15"/>
        <v/>
      </c>
      <c r="E116" s="303" t="str">
        <f t="shared" ca="true" si="16"/>
        <v/>
      </c>
      <c r="F116" s="304"/>
      <c r="G116" s="305"/>
      <c r="H116" s="306" t="str">
        <f t="shared" ca="true" si="17"/>
        <v/>
      </c>
      <c r="I116" s="212" t="str">
        <f t="shared" ca="true" si="18"/>
        <v/>
      </c>
      <c r="J116" s="303" t="str">
        <f t="shared" ca="true" si="19"/>
        <v/>
      </c>
      <c r="K116" s="304"/>
      <c r="L116" s="305"/>
      <c r="M116" s="306" t="str">
        <f t="shared" ca="true" si="20"/>
        <v/>
      </c>
      <c r="N116" s="212" t="str">
        <f t="shared" ca="true" si="21"/>
        <v/>
      </c>
      <c r="O116" s="303" t="str">
        <f t="shared" ca="true" si="22"/>
        <v/>
      </c>
      <c r="P116" s="304"/>
      <c r="Q116" s="305"/>
      <c r="R116" s="306" t="str">
        <f t="shared" ca="true" si="23"/>
        <v/>
      </c>
      <c r="S116" s="212" t="str">
        <f t="shared" ca="true" si="24"/>
        <v/>
      </c>
      <c r="T116" s="303" t="str">
        <f t="shared" ca="true" si="25"/>
        <v/>
      </c>
      <c r="U116" s="304"/>
      <c r="V116" s="305"/>
      <c r="W116" s="306" t="str">
        <f t="shared" ca="true" si="26"/>
        <v/>
      </c>
      <c r="X116" s="212" t="str">
        <f t="shared" ca="true" si="27"/>
        <v/>
      </c>
      <c r="Y116" s="303" t="str">
        <f t="shared" ca="true" si="28"/>
        <v/>
      </c>
      <c r="Z116" s="304"/>
      <c r="AA116" s="305"/>
      <c r="AB116" s="306" t="str">
        <f t="shared" ca="true" si="29"/>
        <v/>
      </c>
    </row>
    <row r="117" ht="11.25" customHeight="true" x14ac:dyDescent="0.2"/>
    <row r="118" ht="22.5" customHeight="true" x14ac:dyDescent="0.25">
      <c r="B118" s="1067" t="str">
        <f>CONCATENATE("National use of drinking water sources, ",C99,"–",C100)</f>
        <v>National use of drinking water sources, 2000–2020</v>
      </c>
      <c r="C118" s="1068"/>
      <c r="D118" s="1068"/>
      <c r="E118" s="1068"/>
      <c r="F118" s="1068"/>
      <c r="G118" s="1068"/>
      <c r="H118" s="1068"/>
      <c r="I118" s="1068"/>
      <c r="J118" s="1068"/>
      <c r="K118" s="1068"/>
      <c r="L118" s="1068"/>
      <c r="N118" s="307"/>
      <c r="O118" s="307"/>
      <c r="P118" s="307"/>
      <c r="Q118" s="307"/>
      <c r="R118" s="307"/>
      <c r="S118" s="1090" t="s">
        <v>11</v>
      </c>
      <c r="T118" s="1091"/>
      <c r="U118" s="1091"/>
      <c r="V118" s="1091"/>
      <c r="W118" s="1092"/>
      <c r="X118" s="307"/>
      <c r="Y118" s="307"/>
      <c r="Z118" s="307"/>
      <c r="AA118" s="307"/>
      <c r="AB118" s="308"/>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09"/>
      <c r="D153" s="309"/>
      <c r="E153" s="310" t="str">
        <f t="shared" ref="E153:E158" ca="true" si="30">IF(ISERROR(INDIRECT(CONCATENATE($B153,"!M18"))),"",INDIRECT(CONCATENATE($B153,"!M18")))</f>
        <v/>
      </c>
      <c r="F153" s="310" t="str">
        <f t="shared" ref="F153:F158" ca="true" si="31">IF(ISERROR(INDIRECT(CONCATENATE($B153,"!M19"))),"",INDIRECT(CONCATENATE($B153,"!M19")))</f>
        <v/>
      </c>
      <c r="G153" s="310" t="str">
        <f t="shared" ref="G153:G158" ca="true" si="32">IF(ISERROR(INDIRECT(CONCATENATE($B153,"!M20"))),"",INDIRECT(CONCATENATE($B153,"!M20")))</f>
        <v/>
      </c>
      <c r="H153" s="310" t="str">
        <f t="shared" ref="H153:H158" ca="true" si="33">IF(ISERROR(INDIRECT(CONCATENATE($B153,"!M21"))),"",INDIRECT(CONCATENATE($B153,"!M21")))</f>
        <v/>
      </c>
      <c r="I153" s="310"/>
      <c r="J153" s="310" t="str">
        <f t="shared" ref="J153:J158" ca="true" si="34">IF(ISERROR(INDIRECT(CONCATENATE($B153,"!N18"))),"",INDIRECT(CONCATENATE($B153,"!N18")))</f>
        <v/>
      </c>
      <c r="K153" s="310" t="str">
        <f t="shared" ref="K153:K158" ca="true" si="35">IF(ISERROR(INDIRECT(CONCATENATE($B153,"!N19"))),"",INDIRECT(CONCATENATE($B153,"!N19")))</f>
        <v/>
      </c>
      <c r="L153" s="310" t="str">
        <f t="shared" ref="L153:L158" ca="true" si="36">IF(ISERROR(INDIRECT(CONCATENATE($B153,"!N20"))),"",INDIRECT(CONCATENATE($B153,"!N20")))</f>
        <v/>
      </c>
      <c r="M153" s="310" t="str">
        <f t="shared" ref="M153:M158" ca="true" si="37">IF(ISERROR(INDIRECT(CONCATENATE($B153,"!N21"))),"",INDIRECT(CONCATENATE($B153,"!N21")))</f>
        <v/>
      </c>
      <c r="N153" s="310"/>
      <c r="O153" s="310" t="str">
        <f t="shared" ref="O153:O158" ca="true" si="38">IF(ISERROR(INDIRECT(CONCATENATE($B153,"!O18"))),"",INDIRECT(CONCATENATE($B153,"!O18")))</f>
        <v/>
      </c>
      <c r="P153" s="310" t="str">
        <f t="shared" ref="P153:P158" ca="true" si="39">IF(ISERROR(INDIRECT(CONCATENATE($B153,"!O19"))),"",INDIRECT(CONCATENATE($B153,"!O19")))</f>
        <v/>
      </c>
      <c r="Q153" s="310" t="str">
        <f t="shared" ref="Q153:Q158" ca="true" si="40">IF(ISERROR(INDIRECT(CONCATENATE($B153,"!O20"))),"",INDIRECT(CONCATENATE($B153,"!O20")))</f>
        <v/>
      </c>
      <c r="R153" s="310" t="str">
        <f t="shared" ref="R153:R158" ca="true" si="41">IF(ISERROR(INDIRECT(CONCATENATE($B153,"!O21"))),"",INDIRECT(CONCATENATE($B153,"!O21")))</f>
        <v/>
      </c>
      <c r="S153" s="310"/>
      <c r="T153" s="310" t="str">
        <f t="shared" ref="T153:T158" ca="true" si="42">IF(ISERROR(INDIRECT(CONCATENATE($B153,"!P18"))),"",INDIRECT(CONCATENATE($B153,"!P18")))</f>
        <v/>
      </c>
      <c r="U153" s="310" t="str">
        <f t="shared" ref="U153:U158" ca="true" si="43">IF(ISERROR(INDIRECT(CONCATENATE($B153,"!P19"))),"",INDIRECT(CONCATENATE($B153,"!P19")))</f>
        <v/>
      </c>
      <c r="V153" s="310" t="str">
        <f t="shared" ref="V153:V158" ca="true" si="44">IF(ISERROR(INDIRECT(CONCATENATE($B153,"!P20"))),"",INDIRECT(CONCATENATE($B153,"!P20")))</f>
        <v/>
      </c>
      <c r="W153" s="310" t="str">
        <f t="shared" ref="W153:W158" ca="true" si="45">IF(ISERROR(INDIRECT(CONCATENATE($B153,"!P21"))),"",INDIRECT(CONCATENATE($B153,"!P21")))</f>
        <v/>
      </c>
      <c r="X153" s="310"/>
      <c r="Y153" s="310" t="str">
        <f t="shared" ref="Y153:Y158" ca="true" si="46">IF(ISERROR(INDIRECT(CONCATENATE($B153,"!Q18"))),"",INDIRECT(CONCATENATE($B153,"!Q18")))</f>
        <v/>
      </c>
      <c r="Z153" s="310" t="str">
        <f t="shared" ref="Z153:Z158" ca="true" si="47">IF(ISERROR(INDIRECT(CONCATENATE($B153,"!Q19"))),"",INDIRECT(CONCATENATE($B153,"!Q19")))</f>
        <v/>
      </c>
      <c r="AA153" s="310" t="str">
        <f t="shared" ref="AA153:AA158" ca="true" si="48">IF(ISERROR(INDIRECT(CONCATENATE($B153,"!Q20"))),"",INDIRECT(CONCATENATE($B153,"!Q20")))</f>
        <v/>
      </c>
      <c r="AB153" s="310" t="str">
        <f t="shared" ref="AB153:AB158" ca="true" si="49">IF(ISERROR(INDIRECT(CONCATENATE($B153,"!Q21"))),"",INDIRECT(CONCATENATE($B153,"!Q1")))</f>
        <v/>
      </c>
    </row>
    <row r="154" x14ac:dyDescent="0.2">
      <c r="C154" s="309"/>
      <c r="D154" s="309"/>
      <c r="E154" s="310" t="str">
        <f t="shared" ca="true" si="30"/>
        <v/>
      </c>
      <c r="F154" s="310" t="str">
        <f t="shared" ca="true" si="31"/>
        <v/>
      </c>
      <c r="G154" s="310" t="str">
        <f t="shared" ca="true" si="32"/>
        <v/>
      </c>
      <c r="H154" s="310" t="str">
        <f t="shared" ca="true" si="33"/>
        <v/>
      </c>
      <c r="I154" s="310"/>
      <c r="J154" s="310" t="str">
        <f t="shared" ca="true" si="34"/>
        <v/>
      </c>
      <c r="K154" s="310" t="str">
        <f t="shared" ca="true" si="35"/>
        <v/>
      </c>
      <c r="L154" s="310" t="str">
        <f t="shared" ca="true" si="36"/>
        <v/>
      </c>
      <c r="M154" s="310" t="str">
        <f t="shared" ca="true" si="37"/>
        <v/>
      </c>
      <c r="N154" s="310"/>
      <c r="O154" s="310" t="str">
        <f t="shared" ca="true" si="38"/>
        <v/>
      </c>
      <c r="P154" s="310" t="str">
        <f t="shared" ca="true" si="39"/>
        <v/>
      </c>
      <c r="Q154" s="310" t="str">
        <f t="shared" ca="true" si="40"/>
        <v/>
      </c>
      <c r="R154" s="310" t="str">
        <f t="shared" ca="true" si="41"/>
        <v/>
      </c>
      <c r="S154" s="310"/>
      <c r="T154" s="310" t="str">
        <f t="shared" ca="true" si="42"/>
        <v/>
      </c>
      <c r="U154" s="310" t="str">
        <f t="shared" ca="true" si="43"/>
        <v/>
      </c>
      <c r="V154" s="310" t="str">
        <f t="shared" ca="true" si="44"/>
        <v/>
      </c>
      <c r="W154" s="310" t="str">
        <f t="shared" ca="true" si="45"/>
        <v/>
      </c>
      <c r="X154" s="310"/>
      <c r="Y154" s="310" t="str">
        <f t="shared" ca="true" si="46"/>
        <v/>
      </c>
      <c r="Z154" s="310" t="str">
        <f t="shared" ca="true" si="47"/>
        <v/>
      </c>
      <c r="AA154" s="310" t="str">
        <f t="shared" ca="true" si="48"/>
        <v/>
      </c>
      <c r="AB154" s="310" t="str">
        <f t="shared" ca="true" si="49"/>
        <v/>
      </c>
    </row>
    <row r="155" x14ac:dyDescent="0.2">
      <c r="C155" s="309"/>
      <c r="D155" s="309"/>
      <c r="E155" s="310" t="str">
        <f t="shared" ca="true" si="30"/>
        <v/>
      </c>
      <c r="F155" s="310" t="str">
        <f t="shared" ca="true" si="31"/>
        <v/>
      </c>
      <c r="G155" s="310" t="str">
        <f t="shared" ca="true" si="32"/>
        <v/>
      </c>
      <c r="H155" s="310" t="str">
        <f t="shared" ca="true" si="33"/>
        <v/>
      </c>
      <c r="I155" s="310"/>
      <c r="J155" s="310" t="str">
        <f t="shared" ca="true" si="34"/>
        <v/>
      </c>
      <c r="K155" s="310" t="str">
        <f t="shared" ca="true" si="35"/>
        <v/>
      </c>
      <c r="L155" s="310" t="str">
        <f t="shared" ca="true" si="36"/>
        <v/>
      </c>
      <c r="M155" s="310" t="str">
        <f t="shared" ca="true" si="37"/>
        <v/>
      </c>
      <c r="N155" s="310"/>
      <c r="O155" s="310" t="str">
        <f t="shared" ca="true" si="38"/>
        <v/>
      </c>
      <c r="P155" s="310" t="str">
        <f t="shared" ca="true" si="39"/>
        <v/>
      </c>
      <c r="Q155" s="310" t="str">
        <f t="shared" ca="true" si="40"/>
        <v/>
      </c>
      <c r="R155" s="310" t="str">
        <f t="shared" ca="true" si="41"/>
        <v/>
      </c>
      <c r="S155" s="310"/>
      <c r="T155" s="310" t="str">
        <f t="shared" ca="true" si="42"/>
        <v/>
      </c>
      <c r="U155" s="310" t="str">
        <f t="shared" ca="true" si="43"/>
        <v/>
      </c>
      <c r="V155" s="310" t="str">
        <f t="shared" ca="true" si="44"/>
        <v/>
      </c>
      <c r="W155" s="310" t="str">
        <f t="shared" ca="true" si="45"/>
        <v/>
      </c>
      <c r="X155" s="310"/>
      <c r="Y155" s="310" t="str">
        <f t="shared" ca="true" si="46"/>
        <v/>
      </c>
      <c r="Z155" s="310" t="str">
        <f t="shared" ca="true" si="47"/>
        <v/>
      </c>
      <c r="AA155" s="310" t="str">
        <f t="shared" ca="true" si="48"/>
        <v/>
      </c>
      <c r="AB155" s="310" t="str">
        <f t="shared" ca="true" si="49"/>
        <v/>
      </c>
    </row>
    <row r="156" x14ac:dyDescent="0.2">
      <c r="C156" s="309"/>
      <c r="D156" s="309"/>
      <c r="E156" s="310" t="str">
        <f t="shared" ca="true" si="30"/>
        <v/>
      </c>
      <c r="F156" s="310" t="str">
        <f t="shared" ca="true" si="31"/>
        <v/>
      </c>
      <c r="G156" s="310" t="str">
        <f t="shared" ca="true" si="32"/>
        <v/>
      </c>
      <c r="H156" s="310" t="str">
        <f t="shared" ca="true" si="33"/>
        <v/>
      </c>
      <c r="I156" s="310"/>
      <c r="J156" s="310" t="str">
        <f t="shared" ca="true" si="34"/>
        <v/>
      </c>
      <c r="K156" s="310" t="str">
        <f t="shared" ca="true" si="35"/>
        <v/>
      </c>
      <c r="L156" s="310" t="str">
        <f t="shared" ca="true" si="36"/>
        <v/>
      </c>
      <c r="M156" s="310" t="str">
        <f t="shared" ca="true" si="37"/>
        <v/>
      </c>
      <c r="N156" s="310"/>
      <c r="O156" s="310" t="str">
        <f t="shared" ca="true" si="38"/>
        <v/>
      </c>
      <c r="P156" s="310" t="str">
        <f t="shared" ca="true" si="39"/>
        <v/>
      </c>
      <c r="Q156" s="310" t="str">
        <f t="shared" ca="true" si="40"/>
        <v/>
      </c>
      <c r="R156" s="310" t="str">
        <f t="shared" ca="true" si="41"/>
        <v/>
      </c>
      <c r="S156" s="310"/>
      <c r="T156" s="310" t="str">
        <f t="shared" ca="true" si="42"/>
        <v/>
      </c>
      <c r="U156" s="310" t="str">
        <f t="shared" ca="true" si="43"/>
        <v/>
      </c>
      <c r="V156" s="310" t="str">
        <f t="shared" ca="true" si="44"/>
        <v/>
      </c>
      <c r="W156" s="310" t="str">
        <f t="shared" ca="true" si="45"/>
        <v/>
      </c>
      <c r="X156" s="310"/>
      <c r="Y156" s="310" t="str">
        <f t="shared" ca="true" si="46"/>
        <v/>
      </c>
      <c r="Z156" s="310" t="str">
        <f t="shared" ca="true" si="47"/>
        <v/>
      </c>
      <c r="AA156" s="310" t="str">
        <f t="shared" ca="true" si="48"/>
        <v/>
      </c>
      <c r="AB156" s="310" t="str">
        <f t="shared" ca="true" si="49"/>
        <v/>
      </c>
    </row>
    <row r="157" x14ac:dyDescent="0.2">
      <c r="B157" s="310"/>
      <c r="C157" s="309"/>
      <c r="D157" s="309"/>
      <c r="E157" s="310" t="str">
        <f t="shared" ca="true" si="30"/>
        <v/>
      </c>
      <c r="F157" s="310" t="str">
        <f t="shared" ca="true" si="31"/>
        <v/>
      </c>
      <c r="G157" s="310" t="str">
        <f t="shared" ca="true" si="32"/>
        <v/>
      </c>
      <c r="H157" s="310" t="str">
        <f t="shared" ca="true" si="33"/>
        <v/>
      </c>
      <c r="I157" s="310"/>
      <c r="J157" s="310" t="str">
        <f t="shared" ca="true" si="34"/>
        <v/>
      </c>
      <c r="K157" s="310" t="str">
        <f t="shared" ca="true" si="35"/>
        <v/>
      </c>
      <c r="L157" s="310" t="str">
        <f t="shared" ca="true" si="36"/>
        <v/>
      </c>
      <c r="M157" s="310" t="str">
        <f t="shared" ca="true" si="37"/>
        <v/>
      </c>
      <c r="N157" s="310"/>
      <c r="O157" s="310" t="str">
        <f t="shared" ca="true" si="38"/>
        <v/>
      </c>
      <c r="P157" s="310" t="str">
        <f t="shared" ca="true" si="39"/>
        <v/>
      </c>
      <c r="Q157" s="310" t="str">
        <f t="shared" ca="true" si="40"/>
        <v/>
      </c>
      <c r="R157" s="310" t="str">
        <f t="shared" ca="true" si="41"/>
        <v/>
      </c>
      <c r="S157" s="310"/>
      <c r="T157" s="310" t="str">
        <f t="shared" ca="true" si="42"/>
        <v/>
      </c>
      <c r="U157" s="310" t="str">
        <f t="shared" ca="true" si="43"/>
        <v/>
      </c>
      <c r="V157" s="310" t="str">
        <f t="shared" ca="true" si="44"/>
        <v/>
      </c>
      <c r="W157" s="310" t="str">
        <f t="shared" ca="true" si="45"/>
        <v/>
      </c>
      <c r="X157" s="310"/>
      <c r="Y157" s="310" t="str">
        <f t="shared" ca="true" si="46"/>
        <v/>
      </c>
      <c r="Z157" s="310" t="str">
        <f t="shared" ca="true" si="47"/>
        <v/>
      </c>
      <c r="AA157" s="310" t="str">
        <f t="shared" ca="true" si="48"/>
        <v/>
      </c>
      <c r="AB157" s="310" t="str">
        <f t="shared" ca="true" si="49"/>
        <v/>
      </c>
    </row>
    <row r="158" x14ac:dyDescent="0.2">
      <c r="B158" s="310"/>
      <c r="C158" s="309"/>
      <c r="D158" s="309"/>
      <c r="E158" s="310" t="str">
        <f t="shared" ca="true" si="30"/>
        <v/>
      </c>
      <c r="F158" s="310" t="str">
        <f t="shared" ca="true" si="31"/>
        <v/>
      </c>
      <c r="G158" s="310" t="str">
        <f t="shared" ca="true" si="32"/>
        <v/>
      </c>
      <c r="H158" s="310" t="str">
        <f t="shared" ca="true" si="33"/>
        <v/>
      </c>
      <c r="I158" s="310"/>
      <c r="J158" s="310" t="str">
        <f t="shared" ca="true" si="34"/>
        <v/>
      </c>
      <c r="K158" s="310" t="str">
        <f t="shared" ca="true" si="35"/>
        <v/>
      </c>
      <c r="L158" s="310" t="str">
        <f t="shared" ca="true" si="36"/>
        <v/>
      </c>
      <c r="M158" s="310" t="str">
        <f t="shared" ca="true" si="37"/>
        <v/>
      </c>
      <c r="N158" s="310"/>
      <c r="O158" s="310" t="str">
        <f t="shared" ca="true" si="38"/>
        <v/>
      </c>
      <c r="P158" s="310" t="str">
        <f t="shared" ca="true" si="39"/>
        <v/>
      </c>
      <c r="Q158" s="310" t="str">
        <f t="shared" ca="true" si="40"/>
        <v/>
      </c>
      <c r="R158" s="310" t="str">
        <f t="shared" ca="true" si="41"/>
        <v/>
      </c>
      <c r="S158" s="310"/>
      <c r="T158" s="310" t="str">
        <f t="shared" ca="true" si="42"/>
        <v/>
      </c>
      <c r="U158" s="310" t="str">
        <f t="shared" ca="true" si="43"/>
        <v/>
      </c>
      <c r="V158" s="310" t="str">
        <f t="shared" ca="true" si="44"/>
        <v/>
      </c>
      <c r="W158" s="310" t="str">
        <f t="shared" ca="true" si="45"/>
        <v/>
      </c>
      <c r="X158" s="310"/>
      <c r="Y158" s="310" t="str">
        <f t="shared" ca="true" si="46"/>
        <v/>
      </c>
      <c r="Z158" s="310" t="str">
        <f t="shared" ca="true" si="47"/>
        <v/>
      </c>
      <c r="AA158" s="310" t="str">
        <f t="shared" ca="true" si="48"/>
        <v/>
      </c>
      <c r="AB158" s="310" t="str">
        <f t="shared" ca="true" si="49"/>
        <v/>
      </c>
    </row>
    <row r="197" s="249" customFormat="true" ht="16.5" customHeight="true" x14ac:dyDescent="0.2">
      <c r="A197" s="1088" t="s">
        <v>6</v>
      </c>
      <c r="B197" s="1088"/>
      <c r="C197" s="1088"/>
      <c r="D197" s="1086" t="s">
        <v>0</v>
      </c>
      <c r="E197" s="1075"/>
      <c r="F197" s="1075"/>
      <c r="G197" s="1075"/>
      <c r="H197" s="1087"/>
      <c r="I197" s="1086" t="s">
        <v>1</v>
      </c>
      <c r="J197" s="1075"/>
      <c r="K197" s="1075"/>
      <c r="L197" s="1075"/>
      <c r="M197" s="1087"/>
      <c r="N197" s="1086" t="s">
        <v>2</v>
      </c>
      <c r="O197" s="1075"/>
      <c r="P197" s="1075"/>
      <c r="Q197" s="1075"/>
      <c r="R197" s="1087"/>
      <c r="S197" s="1086" t="s">
        <v>3</v>
      </c>
      <c r="T197" s="1075"/>
      <c r="U197" s="1075"/>
      <c r="V197" s="1075"/>
      <c r="W197" s="1087"/>
      <c r="X197" s="1086" t="s">
        <v>4</v>
      </c>
      <c r="Y197" s="1075"/>
      <c r="Z197" s="1075"/>
      <c r="AA197" s="1075"/>
      <c r="AB197" s="1087"/>
    </row>
    <row r="198" s="253" customFormat="true" ht="22.5" customHeight="true" x14ac:dyDescent="0.2">
      <c r="A198" s="1101"/>
      <c r="B198" s="1101"/>
      <c r="C198" s="1101"/>
      <c r="D198" s="263" t="s">
        <v>14</v>
      </c>
      <c r="E198" s="264" t="s">
        <v>15</v>
      </c>
      <c r="F198" s="251" t="s">
        <v>16</v>
      </c>
      <c r="G198" s="251" t="s">
        <v>22</v>
      </c>
      <c r="H198" s="252" t="s">
        <v>17</v>
      </c>
      <c r="I198" s="263" t="s">
        <v>14</v>
      </c>
      <c r="J198" s="264" t="s">
        <v>15</v>
      </c>
      <c r="K198" s="251" t="s">
        <v>16</v>
      </c>
      <c r="L198" s="251" t="s">
        <v>22</v>
      </c>
      <c r="M198" s="252" t="s">
        <v>17</v>
      </c>
      <c r="N198" s="263" t="s">
        <v>14</v>
      </c>
      <c r="O198" s="264" t="s">
        <v>15</v>
      </c>
      <c r="P198" s="251" t="s">
        <v>16</v>
      </c>
      <c r="Q198" s="251" t="s">
        <v>22</v>
      </c>
      <c r="R198" s="252" t="s">
        <v>17</v>
      </c>
      <c r="S198" s="263" t="s">
        <v>14</v>
      </c>
      <c r="T198" s="264" t="s">
        <v>15</v>
      </c>
      <c r="U198" s="251" t="s">
        <v>16</v>
      </c>
      <c r="V198" s="251" t="s">
        <v>22</v>
      </c>
      <c r="W198" s="252" t="s">
        <v>17</v>
      </c>
      <c r="X198" s="263" t="s">
        <v>14</v>
      </c>
      <c r="Y198" s="264" t="s">
        <v>15</v>
      </c>
      <c r="Z198" s="251" t="s">
        <v>16</v>
      </c>
      <c r="AA198" s="251" t="s">
        <v>22</v>
      </c>
      <c r="AB198" s="252" t="s">
        <v>17</v>
      </c>
    </row>
    <row r="199" s="273" customFormat="true" ht="15" customHeight="true" x14ac:dyDescent="0.2">
      <c r="A199" s="1093" t="s">
        <v>10</v>
      </c>
      <c r="B199" s="1094"/>
      <c r="C199" s="370">
        <f>MinBase(C205:C216)</f>
        <v>2000</v>
      </c>
      <c r="D199" s="265">
        <f ca="true">IF((D201+H201)&gt;100,D201*100/(D201+H201),D201)</f>
        <v>63.005880078365863</v>
      </c>
      <c r="E199" s="266">
        <f ca="true">D199*AVERAGEIF(E205:E216,"&gt;0")/100</f>
        <v>61.505717218894262</v>
      </c>
      <c r="F199" s="267">
        <f ca="true">D199*(100-AVERAGEIF(E205:E216,"&gt;0"))/100</f>
        <v>1.5001628594716008</v>
      </c>
      <c r="G199" s="268">
        <f ca="true">100-(E199+F199+H199)</f>
        <v>33.604943586735089</v>
      </c>
      <c r="H199" s="269">
        <f ca="true">IF((D201+H201)&gt;100,H201*100/(D201+H201),H201)</f>
        <v>3.389176334899048</v>
      </c>
      <c r="I199" s="265">
        <f ca="true">IF((I201+M201)&gt;100,I201*100/(I201+M201),I201)</f>
        <v>69.540311729124369</v>
      </c>
      <c r="J199" s="266">
        <f ca="true">I199*AVERAGEIF(J205:J216,"&gt;0")/100</f>
        <v>67.394161748707035</v>
      </c>
      <c r="K199" s="270">
        <f ca="true">I199*(100-AVERAGEIF(J205:J216,"&gt;0"))/100</f>
        <v>2.1461499804173405</v>
      </c>
      <c r="L199" s="271">
        <f ca="true">100-(J199+K199+M199)</f>
        <v>30.034325561555164</v>
      </c>
      <c r="M199" s="272">
        <f ca="true">IF((I201+M201)&gt;100,M201*100/(I201+M201),M201)</f>
        <v>0.42536270932046705</v>
      </c>
      <c r="N199" s="265">
        <f ca="true">IF((N201+R201)&gt;100,N201*100/(N201+R201),N201)</f>
        <v>87.451330265972501</v>
      </c>
      <c r="O199" s="266">
        <f ca="true">N199*AVERAGEIF(O205:O216,"&gt;0")/100</f>
        <v>83.888506947978257</v>
      </c>
      <c r="P199" s="270">
        <f ca="true">N199*(100-AVERAGEIF(O205:O216,"&gt;0"))/100</f>
        <v>3.5628233179942517</v>
      </c>
      <c r="Q199" s="271">
        <f ca="true">100-(O199+P199+R199)</f>
        <v>12.488416254443578</v>
      </c>
      <c r="R199" s="272">
        <f ca="true">IF((N201+R201)&gt;100,R201*100/(N201+R201),R201)</f>
        <v>6.0253479583906255E-2</v>
      </c>
      <c r="S199" s="265">
        <f ca="true">IF((S201+W201)&gt;100,S201*100/(S201+W201),S201)</f>
        <v>89.933788398188653</v>
      </c>
      <c r="T199" s="266">
        <f ca="true">S199*AVERAGEIF(T205:T216,"&gt;0")/100</f>
        <v>86.093526877242482</v>
      </c>
      <c r="U199" s="270">
        <f ca="true">S199*(100-AVERAGEIF(T205:T216,"&gt;0"))/100</f>
        <v>3.8402615209461732</v>
      </c>
      <c r="V199" s="271">
        <f ca="true">100-(T199+U199+W199)</f>
        <v>9.9060490515844748</v>
      </c>
      <c r="W199" s="272">
        <f ca="true">IF((S201+W201)&gt;100,W201*100/(S201+W201),W201)</f>
        <v>0.16016255022687176</v>
      </c>
      <c r="X199" s="265">
        <f ca="true">IF((X201+AB201)&gt;100,X201*100/(X201+AB201),X201)</f>
        <v>97.701884867058084</v>
      </c>
      <c r="Y199" s="266">
        <f ca="true">X199*AVERAGEIF(Y205:Y216,"&gt;0")/100</f>
        <v>95.395316596777363</v>
      </c>
      <c r="Z199" s="270">
        <f ca="true">X199*(100-AVERAGEIF(Y205:Y216,"&gt;0"))/100</f>
        <v>2.306568270280724</v>
      </c>
      <c r="AA199" s="271">
        <f ca="true">100-(Y199+Z199+AB199)</f>
        <v>2.2981151329419163</v>
      </c>
      <c r="AB199" s="272">
        <f ca="true">IF((X201+AB201)&gt;100,AB201*100/(X201+AB201),AB201)</f>
        <v>0</v>
      </c>
    </row>
    <row r="200" s="273" customFormat="true" ht="15" customHeight="true" x14ac:dyDescent="0.2">
      <c r="A200" s="1095"/>
      <c r="B200" s="1096"/>
      <c r="C200" s="371">
        <f>MaxTarget(C205:C216)</f>
        <v>2020</v>
      </c>
      <c r="D200" s="274">
        <f ca="true">IF((D202+H202)&gt;100,D202*100/(D202+H202),D202)</f>
        <v>89.436726542471206</v>
      </c>
      <c r="E200" s="275">
        <f ca="true">D200*AVERAGEIF(E205:E216,"&gt;0")/100</f>
        <v>87.307248226084624</v>
      </c>
      <c r="F200" s="276">
        <f ca="true">D200*(100-AVERAGEIF(E205:E216,"&gt;0"))/100</f>
        <v>2.1294783163865785</v>
      </c>
      <c r="G200" s="277">
        <f ca="true">100-(E200+F200+H200)</f>
        <v>10.563273457528794</v>
      </c>
      <c r="H200" s="278">
        <f ca="true">IF((D202+H202)&gt;100,H202*100/(D202+H202),H202)</f>
        <v>0</v>
      </c>
      <c r="I200" s="274">
        <f ca="true">IF((I202+M202)&gt;100,I202*100/(I202+M202),I202)</f>
        <v>100</v>
      </c>
      <c r="J200" s="275">
        <f ca="true">I200*AVERAGEIF(J205:J216,"&gt;0")/100</f>
        <v>96.913804486846288</v>
      </c>
      <c r="K200" s="276">
        <f ca="true">I200*(100-AVERAGEIF(J205:J216,"&gt;0"))/100</f>
        <v>3.0861955131537115</v>
      </c>
      <c r="L200" s="277">
        <f ca="true">100-(J200+K200+M200)</f>
        <v>0</v>
      </c>
      <c r="M200" s="278">
        <f ca="true">IF((I202+M202)&gt;100,M202*100/(I202+M202),M202)</f>
        <v>0</v>
      </c>
      <c r="N200" s="274">
        <f ca="true">IF((N202+R202)&gt;100,N202*100/(N202+R202),N202)</f>
        <v>99.967926712942912</v>
      </c>
      <c r="O200" s="275">
        <f ca="true">N200*AVERAGEIF(O205:O216,"&gt;0")/100</f>
        <v>95.895169223020545</v>
      </c>
      <c r="P200" s="276">
        <f ca="true">N200*(100-AVERAGEIF(O205:O216,"&gt;0"))/100</f>
        <v>4.0727574899223598</v>
      </c>
      <c r="Q200" s="277">
        <f ca="true">100-(O200+P200+R200)</f>
        <v>0</v>
      </c>
      <c r="R200" s="278">
        <f ca="true">IF((N202+R202)&gt;100,R202*100/(N202+R202),R202)</f>
        <v>3.2073287057082872E-2</v>
      </c>
      <c r="S200" s="274">
        <f ca="true">IF((S202+W202)&gt;100,S202*100/(S202+W202),S202)</f>
        <v>100</v>
      </c>
      <c r="T200" s="275">
        <f ca="true">S200*AVERAGEIF(T205:T216,"&gt;0")/100</f>
        <v>95.72990130923526</v>
      </c>
      <c r="U200" s="276">
        <f ca="true">S200*(100-AVERAGEIF(T205:T216,"&gt;0"))/100</f>
        <v>4.2700986907647263</v>
      </c>
      <c r="V200" s="277">
        <f ca="true">100-(T200+U200+W200)</f>
        <v>0</v>
      </c>
      <c r="W200" s="278">
        <f ca="true">IF((S202+W202)&gt;100,W202*100/(S202+W202),W202)</f>
        <v>0</v>
      </c>
      <c r="X200" s="274">
        <f ca="true">IF((X202+AB202)&gt;100,X202*100/(X202+AB202),X202)</f>
        <v>100</v>
      </c>
      <c r="Y200" s="275">
        <f ca="true">X200*AVERAGEIF(Y205:Y216,"&gt;0")/100</f>
        <v>97.639177306129511</v>
      </c>
      <c r="Z200" s="276">
        <f ca="true">X200*(100-AVERAGEIF(Y205:Y216,"&gt;0"))/100</f>
        <v>2.3608226938704888</v>
      </c>
      <c r="AA200" s="277">
        <f ca="true">100-(Y200+Z200+AB200)</f>
        <v>0</v>
      </c>
      <c r="AB200" s="278">
        <f ca="true">IF((X202+AB202)&gt;100,AB202*100/(X202+AB202),AB202)</f>
        <v>0</v>
      </c>
    </row>
    <row r="201" hidden="true" x14ac:dyDescent="0.2">
      <c r="A201" s="1097" t="s">
        <v>12</v>
      </c>
      <c r="B201" s="1098"/>
      <c r="C201" s="279">
        <f>MinRegYear(C199,C205:C216)</f>
        <v>2004</v>
      </c>
      <c r="D201" s="280">
        <f ca="true">IF(MAX(C205:C216)-MIN(C205:C216)&lt;5,AVERAGEIF(C205:C216,"&gt;0",D205:D216),
IF(FORECAST($C201,D$205:D$216,$C$205:$C$216)&lt;0,0,
IF(FORECAST($C201,D$205:D$216,$C$205:$C$216)&gt;100,100,
FORECAST($C201,D$205:D$216,$C$205:$C$216))))</f>
        <v>63.005880078365863</v>
      </c>
      <c r="E201" s="281"/>
      <c r="F201" s="282"/>
      <c r="G201" s="282"/>
      <c r="H201" s="283">
        <f ca="true">IF(MAX(C205:C216)-MIN(C205:C216)&lt;5,AVERAGEIF(C205:C216,"&gt;0",H205:H216),
IF(FORECAST($C201,H$205:H$216,$C$205:$C$216)&lt;0,0,
IF(FORECAST($C201,H$205:H$216,$C$205:$C$216)&gt;100,100,
FORECAST($C201,H$205:H$216,$C$205:$C$216))))</f>
        <v>3.389176334899048</v>
      </c>
      <c r="I201" s="280">
        <f ca="true">IF(MAX(C205:C216)-MIN(C205:C216)&lt;5,AVERAGEIF(C205:C216,"&gt;0",I205:I216),
IF(FORECAST($C201,I$205:I$216,$C$205:$C$216)&lt;0,0,
IF(FORECAST($C201,I$205:I$216,$C$205:$C$216)&gt;100,100,
FORECAST($C201,I$205:I$216,$C$205:$C$216))))</f>
        <v>69.540311729124369</v>
      </c>
      <c r="J201" s="281"/>
      <c r="K201" s="282"/>
      <c r="L201" s="282"/>
      <c r="M201" s="283">
        <f ca="true">IF(MAX(C205:C216)-MIN(C205:C216)&lt;5,AVERAGEIF(C205:C216,"&gt;0",M205:M216),
IF(FORECAST($C201,M$205:M$216,$C$205:$C$216)&lt;0,0,
IF(FORECAST($C201,M$205:M$216,$C$205:$C$216)&gt;100,100,
FORECAST($C201,M$205:M$216,$C$205:$C$216))))</f>
        <v>0.42536270932046705</v>
      </c>
      <c r="N201" s="280">
        <f ca="true">IF(MAX(C205:C216)-MIN(C205:C216)&lt;5,AVERAGEIF(C205:C216,"&gt;0",N205:N216),
IF(FORECAST($C201,N$205:N$216,$C$205:$C$216)&lt;0,0,
IF(FORECAST($C201,N$205:N$216,$C$205:$C$216)&gt;100,100,
FORECAST($C201,N$205:N$216,$C$205:$C$216))))</f>
        <v>87.451330265972501</v>
      </c>
      <c r="O201" s="281"/>
      <c r="P201" s="282"/>
      <c r="Q201" s="282"/>
      <c r="R201" s="283">
        <f ca="true">IF(MAX(C205:C216)-MIN(C205:C216)&lt;5,AVERAGEIF(C205:C216,"&gt;0",R205:R216),
IF(FORECAST($C201,R$205:R$216,$C$205:$C$216)&lt;0,0,
IF(FORECAST($C201,R$205:R$216,$C$205:$C$216)&gt;100,100,
FORECAST($C201,R$205:R$216,$C$205:$C$216))))</f>
        <v>6.0253479583906255E-2</v>
      </c>
      <c r="S201" s="280">
        <f ca="true">IF(MAX(C205:C216)-MIN(C205:C216)&lt;5,AVERAGEIF(C205:C216,"&gt;0",S205:S216),
IF(FORECAST($C201,S$205:S$216,$C$205:$C$216)&lt;0,0,
IF(FORECAST($C201,S$205:S$216,$C$205:$C$216)&gt;100,100,
FORECAST($C201,S$205:S$216,$C$205:$C$216))))</f>
        <v>89.933788398188653</v>
      </c>
      <c r="T201" s="281"/>
      <c r="U201" s="282"/>
      <c r="V201" s="282"/>
      <c r="W201" s="283">
        <f ca="true">IF(MAX(C205:C216)-MIN(C205:C216)&lt;5,AVERAGEIF(C205:C216,"&gt;0",W205:W216),
IF(FORECAST($C201,W$205:W$216,$C$205:$C$216)&lt;0,0,
IF(FORECAST($C201,W$205:W$216,$C$205:$C$216)&gt;100,100,
FORECAST($C201,W$205:W$216,$C$205:$C$216))))</f>
        <v>0.16016255022687176</v>
      </c>
      <c r="X201" s="280">
        <f ca="true">IF(MAX(C205:C216)-MIN(C205:C216)&lt;5,AVERAGEIF(C205:C216,"&gt;0",X205:X216),
IF(FORECAST($C201,X$205:X$216,$C$205:$C$216)&lt;0,0,
IF(FORECAST($C201,X$205:X$216,$C$205:$C$216)&gt;100,100,
FORECAST($C201,X$205:X$216,$C$205:$C$216))))</f>
        <v>97.701884867058084</v>
      </c>
      <c r="Y201" s="281"/>
      <c r="Z201" s="282"/>
      <c r="AA201" s="282"/>
      <c r="AB201" s="283">
        <f ca="true">IF(MAX(C205:C216)-MIN(C205:C216)&lt;5,AVERAGEIF(C205:C216,"&gt;0",AB205:AB216),
IF(FORECAST($C201,AB$205:AB$216,$C$205:$C$216)&lt;0,0,
IF(FORECAST($C201,AB$205:AB$216,$C$205:$C$216)&gt;100,100,
FORECAST($C201,AB$205:AB$216,$C$205:$C$216))))</f>
        <v>0</v>
      </c>
    </row>
    <row r="202" hidden="true" x14ac:dyDescent="0.2">
      <c r="A202" s="1099"/>
      <c r="B202" s="1100"/>
      <c r="C202" s="258">
        <f>MaxRegYear(C200,C205:C216)</f>
        <v>2020</v>
      </c>
      <c r="D202" s="284">
        <f ca="true">IF(MAX(C205:C216)-MIN(C205:C216)&lt;5,AVERAGEIF(C205:C216,"&gt;0",D205:D216),
IF(FORECAST($C202,D$205:D$216,$C$205:$C$216)&lt;0,0,
IF(FORECAST($C202,D$205:D$216,$C$205:$C$216)&gt;100,100,
FORECAST($C202,D$205:D$216,$C$205:$C$216))))</f>
        <v>89.436726542471206</v>
      </c>
      <c r="E202" s="285"/>
      <c r="F202" s="286"/>
      <c r="G202" s="286"/>
      <c r="H202" s="287">
        <f ca="true">IF(MAX(C205:C216)-MIN(C205:C216)&lt;5,AVERAGEIF(C205:C216,"&gt;0",H205:H216),
IF(FORECAST($C202,H$205:H$216,$C$205:$C$216)&lt;0,0,
IF(FORECAST($C202,H$205:H$216,$C$205:$C$216)&gt;100,100,
FORECAST($C202,H$205:H$216,$C$205:$C$216))))</f>
        <v>0</v>
      </c>
      <c r="I202" s="284">
        <f ca="true">IF(MAX(C205:C216)-MIN(C205:C216)&lt;5,AVERAGEIF(C205:C216,"&gt;0",I205:I216),
IF(FORECAST($C202,I$205:I$216,$C$205:$C$216)&lt;0,0,
IF(FORECAST($C202,I$205:I$216,$C$205:$C$216)&gt;100,100,
FORECAST($C202,I$205:I$216,$C$205:$C$216))))</f>
        <v>100</v>
      </c>
      <c r="J202" s="285"/>
      <c r="K202" s="286"/>
      <c r="L202" s="286"/>
      <c r="M202" s="287">
        <f ca="true">IF(MAX(C205:C216)-MIN(C205:C216)&lt;5,AVERAGEIF(C205:C216,"&gt;0",M205:M216),
IF(FORECAST($C202,M$205:M$216,$C$205:$C$216)&lt;0,0,
IF(FORECAST($C202,M$205:M$216,$C$205:$C$216)&gt;100,100,
FORECAST($C202,M$205:M$216,$C$205:$C$216))))</f>
        <v>0</v>
      </c>
      <c r="N202" s="284">
        <f ca="true">IF(MAX(C205:C216)-MIN(C205:C216)&lt;5,AVERAGEIF(C205:C216,"&gt;0",N205:N216),
IF(FORECAST($C202,N$205:N$216,$C$205:$C$216)&lt;0,0,
IF(FORECAST($C202,N$205:N$216,$C$205:$C$216)&gt;100,100,
FORECAST($C202,N$205:N$216,$C$205:$C$216))))</f>
        <v>100</v>
      </c>
      <c r="O202" s="285"/>
      <c r="P202" s="286"/>
      <c r="Q202" s="286"/>
      <c r="R202" s="287">
        <f ca="true">IF(MAX(C205:C216)-MIN(C205:C216)&lt;5,AVERAGEIF(C205:C216,"&gt;0",R205:R216),
IF(FORECAST($C202,R$205:R$216,$C$205:$C$216)&lt;0,0,
IF(FORECAST($C202,R$205:R$216,$C$205:$C$216)&gt;100,100,
FORECAST($C202,R$205:R$216,$C$205:$C$216))))</f>
        <v>3.2083577314933276E-2</v>
      </c>
      <c r="S202" s="284">
        <f ca="true">IF(MAX(C205:C216)-MIN(C205:C216)&lt;5,AVERAGEIF(C205:C216,"&gt;0",S205:S216),
IF(FORECAST($C202,S$205:S$216,$C$205:$C$216)&lt;0,0,
IF(FORECAST($C202,S$205:S$216,$C$205:$C$216)&gt;100,100,
FORECAST($C202,S$205:S$216,$C$205:$C$216))))</f>
        <v>100</v>
      </c>
      <c r="T202" s="285"/>
      <c r="U202" s="286"/>
      <c r="V202" s="286"/>
      <c r="W202" s="287">
        <f ca="true">IF(MAX(C205:C216)-MIN(C205:C216)&lt;5,AVERAGEIF(C205:C216,"&gt;0",W205:W216),
IF(FORECAST($C202,W$205:W$216,$C$205:$C$216)&lt;0,0,
IF(FORECAST($C202,W$205:W$216,$C$205:$C$216)&gt;100,100,
FORECAST($C202,W$205:W$216,$C$205:$C$216))))</f>
        <v>0</v>
      </c>
      <c r="X202" s="284">
        <f ca="true">IF(MAX(C205:C216)-MIN(C205:C216)&lt;5,AVERAGEIF(C205:C216,"&gt;0",X205:X216),
IF(FORECAST($C202,X$205:X$216,$C$205:$C$216)&lt;0,0,
IF(FORECAST($C202,X$205:X$216,$C$205:$C$216)&gt;100,100,
FORECAST($C202,X$205:X$216,$C$205:$C$216))))</f>
        <v>100</v>
      </c>
      <c r="Y202" s="285"/>
      <c r="Z202" s="286"/>
      <c r="AA202" s="286"/>
      <c r="AB202" s="287">
        <f ca="true">IF(MAX(C205:C216)-MIN(C205:C216)&lt;5,AVERAGEIF(C205:C216,"&gt;0",AB205:AB216),
IF(FORECAST($C202,AB$205:AB$216,$C$205:$C$216)&lt;0,0,
IF(FORECAST($C202,AB$205:AB$216,$C$205:$C$216)&gt;100,100,
FORECAST($C202,AB$205:AB$216,$C$205:$C$216))))</f>
        <v>0</v>
      </c>
    </row>
    <row r="203" ht="9" customHeight="true" x14ac:dyDescent="0.2">
      <c r="D203" s="288"/>
      <c r="I203" s="288"/>
      <c r="K203" s="248"/>
      <c r="L203" s="248"/>
      <c r="N203" s="288"/>
      <c r="P203" s="248"/>
      <c r="Q203" s="248"/>
      <c r="S203" s="288"/>
      <c r="U203" s="248"/>
      <c r="V203" s="248"/>
      <c r="X203" s="288"/>
      <c r="Z203" s="248"/>
      <c r="AA203" s="248"/>
      <c r="AB203" s="289"/>
    </row>
    <row r="204" s="317" customFormat="true" ht="22.5" customHeight="true" x14ac:dyDescent="0.2">
      <c r="B204" s="290" t="s">
        <v>8</v>
      </c>
      <c r="C204" s="291" t="s">
        <v>9</v>
      </c>
      <c r="D204" s="292" t="s">
        <v>14</v>
      </c>
      <c r="E204" s="1057" t="s">
        <v>784</v>
      </c>
      <c r="F204" s="380"/>
      <c r="G204" s="380"/>
      <c r="H204" s="294" t="s">
        <v>17</v>
      </c>
      <c r="I204" s="292" t="s">
        <v>14</v>
      </c>
      <c r="J204" s="1057" t="s">
        <v>784</v>
      </c>
      <c r="K204" s="380"/>
      <c r="L204" s="380"/>
      <c r="M204" s="294" t="s">
        <v>17</v>
      </c>
      <c r="N204" s="292" t="s">
        <v>14</v>
      </c>
      <c r="O204" s="1057" t="s">
        <v>784</v>
      </c>
      <c r="P204" s="380"/>
      <c r="Q204" s="380"/>
      <c r="R204" s="294" t="s">
        <v>17</v>
      </c>
      <c r="S204" s="292" t="s">
        <v>14</v>
      </c>
      <c r="T204" s="1057" t="s">
        <v>784</v>
      </c>
      <c r="U204" s="380"/>
      <c r="V204" s="380"/>
      <c r="W204" s="294" t="s">
        <v>17</v>
      </c>
      <c r="X204" s="292" t="s">
        <v>14</v>
      </c>
      <c r="Y204" s="1057" t="s">
        <v>784</v>
      </c>
      <c r="Z204" s="380"/>
      <c r="AA204" s="380"/>
      <c r="AB204" s="294" t="s">
        <v>17</v>
      </c>
      <c r="AD204" s="381"/>
    </row>
    <row r="205" x14ac:dyDescent="0.2">
      <c r="A205" s="296"/>
      <c r="B205" s="633" t="s">
        <v>196</v>
      </c>
      <c r="C205" s="634"/>
      <c r="D205" s="210">
        <f t="shared" ref="D205:D216" ca="true" si="50">IF(ISERROR(INDIRECT(CONCATENATE($B205,"!H16"))),"",INDIRECT(CONCATENATE($B205,"!H16")))</f>
        <v>45.686952323267718</v>
      </c>
      <c r="E205" s="300" t="str">
        <f t="shared" ref="E205:E216" ca="true" si="51">IF(ISERROR(INDIRECT(CONCATENATE($B205,"!H23"))),"",INDIRECT(CONCATENATE($B205,"!H23")))</f>
        <v>N/A</v>
      </c>
      <c r="F205" s="298"/>
      <c r="G205" s="298"/>
      <c r="H205" s="299">
        <f t="shared" ref="H205:H216" ca="true" si="52">IF(ISERROR(INDIRECT(CONCATENATE($B205,"!H21"))),"",INDIRECT(CONCATENATE($B205,"!H21")))</f>
        <v>7.1937514100435269</v>
      </c>
      <c r="I205" s="210">
        <f t="shared" ref="I205:I216" ca="true" si="53">IF(ISERROR(INDIRECT(CONCATENATE($B205,"!I16"))),"",INDIRECT(CONCATENATE($B205,"!I16")))</f>
        <v>60.31654229180802</v>
      </c>
      <c r="J205" s="300" t="str">
        <f t="shared" ref="J205:J216" ca="true" si="54">IF(ISERROR(INDIRECT(CONCATENATE($B205,"!I23"))),"",INDIRECT(CONCATENATE($B205,"!I23")))</f>
        <v>N/A</v>
      </c>
      <c r="K205" s="298"/>
      <c r="L205" s="298"/>
      <c r="M205" s="299">
        <f t="shared" ref="M205:M216" ca="true" si="55">IF(ISERROR(INDIRECT(CONCATENATE($B205,"!I21"))),"",INDIRECT(CONCATENATE($B205,"!I21")))</f>
        <v>1.4417345475276109</v>
      </c>
      <c r="N205" s="210">
        <f t="shared" ref="N205:N216" ca="true" si="56">IF(ISERROR(INDIRECT(CONCATENATE($B205,"!J16"))),"",INDIRECT(CONCATENATE($B205,"!J16")))</f>
        <v>68.837047699965467</v>
      </c>
      <c r="O205" s="300" t="str">
        <f t="shared" ref="O205:O216" ca="true" si="57">IF(ISERROR(INDIRECT(CONCATENATE($B205,"!J23"))),"",INDIRECT(CONCATENATE($B205,"!J23")))</f>
        <v>N/A</v>
      </c>
      <c r="P205" s="298"/>
      <c r="Q205" s="298"/>
      <c r="R205" s="299">
        <f t="shared" ref="R205:R216" ca="true" si="58">IF(ISERROR(INDIRECT(CONCATENATE($B205,"!J21"))),"",INDIRECT(CONCATENATE($B205,"!J21")))</f>
        <v>0.35399539068137964</v>
      </c>
      <c r="S205" s="210">
        <f t="shared" ref="S205:S216" ca="true" si="59">IF(ISERROR(INDIRECT(CONCATENATE($B205,"!K16"))),"",INDIRECT(CONCATENATE($B205,"!K16")))</f>
        <v>87.668097733120845</v>
      </c>
      <c r="T205" s="300" t="str">
        <f t="shared" ref="T205:T216" ca="true" si="60">IF(ISERROR(INDIRECT(CONCATENATE($B205,"!K23"))),"",INDIRECT(CONCATENATE($B205,"!K23")))</f>
        <v>N/A</v>
      </c>
      <c r="U205" s="298"/>
      <c r="V205" s="298"/>
      <c r="W205" s="299">
        <f t="shared" ref="W205:W216" ca="true" si="61">IF(ISERROR(INDIRECT(CONCATENATE($B205,"!K21"))),"",INDIRECT(CONCATENATE($B205,"!K21")))</f>
        <v>6.466148993093887E-2</v>
      </c>
      <c r="X205" s="210">
        <f t="shared" ref="X205:X216" ca="true" si="62">IF(ISERROR(INDIRECT(CONCATENATE($B205,"!L16"))),"",INDIRECT(CONCATENATE($B205,"!L16")))</f>
        <v>96.323753437683663</v>
      </c>
      <c r="Y205" s="300" t="str">
        <f t="shared" ref="Y205:Y216" ca="true" si="63">IF(ISERROR(INDIRECT(CONCATENATE($B205,"!L23"))),"",INDIRECT(CONCATENATE($B205,"!L23")))</f>
        <v>N/A</v>
      </c>
      <c r="Z205" s="298"/>
      <c r="AA205" s="298"/>
      <c r="AB205" s="299">
        <f t="shared" ref="AB205:AB216" ca="true" si="64">IF(ISERROR(INDIRECT(CONCATENATE($B205,"!L221"))),"",INDIRECT(CONCATENATE($B205,"!L21")))</f>
        <v>0</v>
      </c>
    </row>
    <row r="206" x14ac:dyDescent="0.2">
      <c r="A206" s="296"/>
      <c r="B206" s="635" t="s">
        <v>159</v>
      </c>
      <c r="C206" s="636">
        <v>2006</v>
      </c>
      <c r="D206" s="211">
        <f t="shared" ca="true" si="50"/>
        <v>59.650318574234205</v>
      </c>
      <c r="E206" s="300">
        <f t="shared" ca="true" si="51"/>
        <v>98.789010548781334</v>
      </c>
      <c r="F206" s="298"/>
      <c r="G206" s="298"/>
      <c r="H206" s="301">
        <f t="shared" ca="true" si="52"/>
        <v>3.0829371970880763</v>
      </c>
      <c r="I206" s="211">
        <f t="shared" ca="true" si="53"/>
        <v>64.420087367415888</v>
      </c>
      <c r="J206" s="300">
        <f t="shared" ca="true" si="54"/>
        <v>98.632003325452956</v>
      </c>
      <c r="K206" s="298"/>
      <c r="L206" s="298"/>
      <c r="M206" s="301">
        <f t="shared" ca="true" si="55"/>
        <v>0.43245363187731922</v>
      </c>
      <c r="N206" s="211">
        <f t="shared" ca="true" si="56"/>
        <v>86.639939331323191</v>
      </c>
      <c r="O206" s="300">
        <f t="shared" ca="true" si="57"/>
        <v>97.753948395278755</v>
      </c>
      <c r="P206" s="298"/>
      <c r="Q206" s="298"/>
      <c r="R206" s="301">
        <f t="shared" ca="true" si="58"/>
        <v>0</v>
      </c>
      <c r="S206" s="211">
        <f t="shared" ca="true" si="59"/>
        <v>88.187335597613739</v>
      </c>
      <c r="T206" s="300">
        <f t="shared" ca="true" si="60"/>
        <v>96.900433477039812</v>
      </c>
      <c r="U206" s="298"/>
      <c r="V206" s="298"/>
      <c r="W206" s="301">
        <f t="shared" ca="true" si="61"/>
        <v>0.14682979460956661</v>
      </c>
      <c r="X206" s="211">
        <f t="shared" ca="true" si="62"/>
        <v>97.540990818758175</v>
      </c>
      <c r="Y206" s="300">
        <f t="shared" ca="true" si="63"/>
        <v>98.147652715695031</v>
      </c>
      <c r="Z206" s="298"/>
      <c r="AA206" s="298"/>
      <c r="AB206" s="301">
        <f t="shared" ca="true" si="64"/>
        <v>0</v>
      </c>
    </row>
    <row r="207" x14ac:dyDescent="0.2">
      <c r="A207" s="296"/>
      <c r="B207" s="635" t="s">
        <v>139</v>
      </c>
      <c r="C207" s="636">
        <v>2010</v>
      </c>
      <c r="D207" s="211">
        <f t="shared" ca="true" si="50"/>
        <v>81.132725027593182</v>
      </c>
      <c r="E207" s="300">
        <f t="shared" ca="true" si="51"/>
        <v>95.135694649367977</v>
      </c>
      <c r="F207" s="298"/>
      <c r="G207" s="298"/>
      <c r="H207" s="301">
        <f t="shared" ca="true" si="52"/>
        <v>2.1235813840078563</v>
      </c>
      <c r="I207" s="211">
        <f t="shared" ca="true" si="53"/>
        <v>97.470250695267708</v>
      </c>
      <c r="J207" s="300">
        <f t="shared" ca="true" si="54"/>
        <v>95.924395726039492</v>
      </c>
      <c r="K207" s="298"/>
      <c r="L207" s="298"/>
      <c r="M207" s="301">
        <f t="shared" ca="true" si="55"/>
        <v>0.14905054497606071</v>
      </c>
      <c r="N207" s="211">
        <f t="shared" ca="true" si="56"/>
        <v>95.644731583003363</v>
      </c>
      <c r="O207" s="300">
        <f t="shared" ca="true" si="57"/>
        <v>88.428509194605383</v>
      </c>
      <c r="P207" s="298"/>
      <c r="Q207" s="298"/>
      <c r="R207" s="301">
        <f t="shared" ca="true" si="58"/>
        <v>6.8208076237464249E-2</v>
      </c>
      <c r="S207" s="211">
        <f t="shared" ca="true" si="59"/>
        <v>99.451031077978868</v>
      </c>
      <c r="T207" s="300">
        <f t="shared" ca="true" si="60"/>
        <v>90.253023388979145</v>
      </c>
      <c r="U207" s="298"/>
      <c r="V207" s="298"/>
      <c r="W207" s="301">
        <f t="shared" ca="true" si="61"/>
        <v>8.620204529258145E-2</v>
      </c>
      <c r="X207" s="211">
        <f t="shared" ca="true" si="62"/>
        <v>98.74368988721956</v>
      </c>
      <c r="Y207" s="300">
        <f t="shared" ca="true" si="63"/>
        <v>92.335762046396994</v>
      </c>
      <c r="Z207" s="298"/>
      <c r="AA207" s="298"/>
      <c r="AB207" s="301">
        <f t="shared" ca="true" si="64"/>
        <v>0</v>
      </c>
      <c r="AD207" s="302"/>
    </row>
    <row r="208" x14ac:dyDescent="0.2">
      <c r="A208" s="296"/>
      <c r="B208" s="635" t="s">
        <v>431</v>
      </c>
      <c r="C208" s="636">
        <v>2013</v>
      </c>
      <c r="D208" s="211">
        <f t="shared" ca="true" si="50"/>
        <v>82.4</v>
      </c>
      <c r="E208" s="300">
        <f t="shared" ca="true" si="51"/>
        <v>98</v>
      </c>
      <c r="F208" s="298"/>
      <c r="G208" s="298"/>
      <c r="H208" s="301">
        <f t="shared" ca="true" si="52"/>
        <v>0.7</v>
      </c>
      <c r="I208" s="211">
        <f t="shared" ca="true" si="53"/>
        <v>93</v>
      </c>
      <c r="J208" s="300">
        <f t="shared" ca="true" si="54"/>
        <v>97.3</v>
      </c>
      <c r="K208" s="298"/>
      <c r="L208" s="298"/>
      <c r="M208" s="301">
        <f t="shared" ca="true" si="55"/>
        <v>0</v>
      </c>
      <c r="N208" s="211">
        <f t="shared" ca="true" si="56"/>
        <v>96.8</v>
      </c>
      <c r="O208" s="300">
        <f t="shared" ca="true" si="57"/>
        <v>98</v>
      </c>
      <c r="P208" s="298"/>
      <c r="Q208" s="298"/>
      <c r="R208" s="301">
        <f t="shared" ca="true" si="58"/>
        <v>0.2</v>
      </c>
      <c r="S208" s="211">
        <f t="shared" ca="true" si="59"/>
        <v>98.5</v>
      </c>
      <c r="T208" s="300">
        <f t="shared" ca="true" si="60"/>
        <v>96.5</v>
      </c>
      <c r="U208" s="298"/>
      <c r="V208" s="298"/>
      <c r="W208" s="301">
        <f t="shared" ca="true" si="61"/>
        <v>0</v>
      </c>
      <c r="X208" s="211">
        <f t="shared" ca="true" si="62"/>
        <v>99.4</v>
      </c>
      <c r="Y208" s="300">
        <f t="shared" ca="true" si="63"/>
        <v>99.5</v>
      </c>
      <c r="Z208" s="298"/>
      <c r="AA208" s="298"/>
      <c r="AB208" s="301">
        <f t="shared" ca="true" si="64"/>
        <v>0</v>
      </c>
    </row>
    <row r="209" x14ac:dyDescent="0.2">
      <c r="A209" s="296"/>
      <c r="B209" s="635" t="s">
        <v>503</v>
      </c>
      <c r="C209" s="636">
        <v>2015</v>
      </c>
      <c r="D209" s="211">
        <f t="shared" ca="true" si="50"/>
        <v>83.928882494622641</v>
      </c>
      <c r="E209" s="300">
        <f t="shared" ca="true" si="51"/>
        <v>99.471148984678834</v>
      </c>
      <c r="F209" s="298"/>
      <c r="G209" s="298"/>
      <c r="H209" s="301">
        <f t="shared" ca="true" si="52"/>
        <v>0</v>
      </c>
      <c r="I209" s="211">
        <f t="shared" ca="true" si="53"/>
        <v>98.900342239216428</v>
      </c>
      <c r="J209" s="300">
        <f t="shared" ca="true" si="54"/>
        <v>97.918460054536425</v>
      </c>
      <c r="K209" s="298"/>
      <c r="L209" s="298"/>
      <c r="M209" s="301">
        <f t="shared" ca="true" si="55"/>
        <v>0</v>
      </c>
      <c r="N209" s="211">
        <f t="shared" ca="true" si="56"/>
        <v>97.919383694433932</v>
      </c>
      <c r="O209" s="300">
        <f t="shared" ca="true" si="57"/>
        <v>97.736443510771764</v>
      </c>
      <c r="P209" s="298"/>
      <c r="Q209" s="298"/>
      <c r="R209" s="301">
        <f t="shared" ca="true" si="58"/>
        <v>0</v>
      </c>
      <c r="S209" s="211">
        <f t="shared" ca="true" si="59"/>
        <v>100</v>
      </c>
      <c r="T209" s="300">
        <f t="shared" ca="true" si="60"/>
        <v>96.657355352058104</v>
      </c>
      <c r="U209" s="298"/>
      <c r="V209" s="298"/>
      <c r="W209" s="301">
        <f t="shared" ca="true" si="61"/>
        <v>0</v>
      </c>
      <c r="X209" s="211">
        <f t="shared" ca="true" si="62"/>
        <v>100</v>
      </c>
      <c r="Y209" s="300">
        <f t="shared" ca="true" si="63"/>
        <v>99.580317336518391</v>
      </c>
      <c r="Z209" s="298"/>
      <c r="AA209" s="298"/>
      <c r="AB209" s="301">
        <f t="shared" ca="true" si="64"/>
        <v>0</v>
      </c>
    </row>
    <row r="210" x14ac:dyDescent="0.2">
      <c r="A210" s="296"/>
      <c r="B210" s="635" t="s">
        <v>577</v>
      </c>
      <c r="C210" s="636">
        <v>2015</v>
      </c>
      <c r="D210" s="211">
        <f t="shared" ca="true" si="50"/>
        <v>75.610939422374841</v>
      </c>
      <c r="E210" s="300">
        <f t="shared" ca="true" si="51"/>
        <v>96.567152995502795</v>
      </c>
      <c r="F210" s="298"/>
      <c r="G210" s="298"/>
      <c r="H210" s="301">
        <f t="shared" ca="true" si="52"/>
        <v>1.6577393109050087</v>
      </c>
      <c r="I210" s="211">
        <f t="shared" ca="true" si="53"/>
        <v>94.056331664350651</v>
      </c>
      <c r="J210" s="300">
        <f t="shared" ca="true" si="54"/>
        <v>94.388603172249603</v>
      </c>
      <c r="K210" s="298"/>
      <c r="L210" s="298"/>
      <c r="M210" s="301">
        <f t="shared" ca="true" si="55"/>
        <v>0</v>
      </c>
      <c r="N210" s="211">
        <f t="shared" ca="true" si="56"/>
        <v>99.011165023888864</v>
      </c>
      <c r="O210" s="300">
        <f t="shared" ca="true" si="57"/>
        <v>95.500171157126744</v>
      </c>
      <c r="P210" s="298"/>
      <c r="Q210" s="298"/>
      <c r="R210" s="301">
        <f t="shared" ca="true" si="58"/>
        <v>0</v>
      </c>
      <c r="S210" s="211">
        <f t="shared" ca="true" si="59"/>
        <v>98.563334761369148</v>
      </c>
      <c r="T210" s="300">
        <f t="shared" ca="true" si="60"/>
        <v>96.19926384267356</v>
      </c>
      <c r="U210" s="298"/>
      <c r="V210" s="298"/>
      <c r="W210" s="301">
        <f t="shared" ca="true" si="61"/>
        <v>0</v>
      </c>
      <c r="X210" s="211">
        <f t="shared" ca="true" si="62"/>
        <v>100</v>
      </c>
      <c r="Y210" s="300">
        <f t="shared" ca="true" si="63"/>
        <v>98.503481535802067</v>
      </c>
      <c r="Z210" s="298"/>
      <c r="AA210" s="298"/>
      <c r="AB210" s="301">
        <f t="shared" ca="true" si="64"/>
        <v>0</v>
      </c>
    </row>
    <row r="211" x14ac:dyDescent="0.2">
      <c r="A211" s="296"/>
      <c r="B211" s="635" t="s">
        <v>779</v>
      </c>
      <c r="C211" s="636">
        <v>2018</v>
      </c>
      <c r="D211" s="211">
        <f t="shared" ca="true" si="50"/>
        <v>82.864593863719577</v>
      </c>
      <c r="E211" s="300">
        <f t="shared" ca="true" si="51"/>
        <v>97.751060864787789</v>
      </c>
      <c r="F211" s="298"/>
      <c r="G211" s="298"/>
      <c r="H211" s="301">
        <f t="shared" ca="true" si="52"/>
        <v>0.4309662177327116</v>
      </c>
      <c r="I211" s="211">
        <f t="shared" ca="true" si="53"/>
        <v>97.093988682736168</v>
      </c>
      <c r="J211" s="300">
        <f t="shared" ca="true" si="54"/>
        <v>97.319364642799201</v>
      </c>
      <c r="K211" s="298"/>
      <c r="L211" s="298"/>
      <c r="M211" s="301">
        <f t="shared" ca="true" si="55"/>
        <v>0</v>
      </c>
      <c r="N211" s="211">
        <f t="shared" ca="true" si="56"/>
        <v>97.533140242614692</v>
      </c>
      <c r="O211" s="300">
        <f t="shared" ca="true" si="57"/>
        <v>98.136542684894422</v>
      </c>
      <c r="P211" s="298"/>
      <c r="Q211" s="298"/>
      <c r="R211" s="301">
        <f t="shared" ca="true" si="58"/>
        <v>0</v>
      </c>
      <c r="S211" s="211">
        <f t="shared" ca="true" si="59"/>
        <v>99.530747564078297</v>
      </c>
      <c r="T211" s="300">
        <f t="shared" ca="true" si="60"/>
        <v>97.86933179466098</v>
      </c>
      <c r="U211" s="298"/>
      <c r="V211" s="298"/>
      <c r="W211" s="301">
        <f t="shared" ca="true" si="61"/>
        <v>0</v>
      </c>
      <c r="X211" s="211">
        <f t="shared" ca="true" si="62"/>
        <v>98.833720498200634</v>
      </c>
      <c r="Y211" s="300">
        <f t="shared" ca="true" si="63"/>
        <v>97.767850202364613</v>
      </c>
      <c r="Z211" s="298"/>
      <c r="AA211" s="298"/>
      <c r="AB211" s="301">
        <f t="shared" ca="true" si="64"/>
        <v>0</v>
      </c>
    </row>
    <row r="212" x14ac:dyDescent="0.2">
      <c r="A212" s="296"/>
      <c r="B212" s="635"/>
      <c r="C212" s="636"/>
      <c r="D212" s="211" t="str">
        <f t="shared" ca="true" si="50"/>
        <v/>
      </c>
      <c r="E212" s="300" t="str">
        <f t="shared" ca="true" si="51"/>
        <v/>
      </c>
      <c r="F212" s="298"/>
      <c r="G212" s="298"/>
      <c r="H212" s="301" t="str">
        <f t="shared" ca="true" si="52"/>
        <v/>
      </c>
      <c r="I212" s="211" t="str">
        <f t="shared" ca="true" si="53"/>
        <v/>
      </c>
      <c r="J212" s="300" t="str">
        <f t="shared" ca="true" si="54"/>
        <v/>
      </c>
      <c r="K212" s="298"/>
      <c r="L212" s="298"/>
      <c r="M212" s="301" t="str">
        <f t="shared" ca="true" si="55"/>
        <v/>
      </c>
      <c r="N212" s="211" t="str">
        <f t="shared" ca="true" si="56"/>
        <v/>
      </c>
      <c r="O212" s="300" t="str">
        <f t="shared" ca="true" si="57"/>
        <v/>
      </c>
      <c r="P212" s="298"/>
      <c r="Q212" s="298"/>
      <c r="R212" s="301" t="str">
        <f t="shared" ca="true" si="58"/>
        <v/>
      </c>
      <c r="S212" s="211" t="str">
        <f t="shared" ca="true" si="59"/>
        <v/>
      </c>
      <c r="T212" s="300" t="str">
        <f t="shared" ca="true" si="60"/>
        <v/>
      </c>
      <c r="U212" s="298"/>
      <c r="V212" s="298"/>
      <c r="W212" s="301" t="str">
        <f t="shared" ca="true" si="61"/>
        <v/>
      </c>
      <c r="X212" s="211" t="str">
        <f t="shared" ca="true" si="62"/>
        <v/>
      </c>
      <c r="Y212" s="300" t="str">
        <f t="shared" ca="true" si="63"/>
        <v/>
      </c>
      <c r="Z212" s="298"/>
      <c r="AA212" s="298"/>
      <c r="AB212" s="301" t="str">
        <f t="shared" ca="true" si="64"/>
        <v/>
      </c>
    </row>
    <row r="213" x14ac:dyDescent="0.2">
      <c r="A213" s="296"/>
      <c r="B213" s="635"/>
      <c r="C213" s="636"/>
      <c r="D213" s="211" t="str">
        <f t="shared" ca="true" si="50"/>
        <v/>
      </c>
      <c r="E213" s="300" t="str">
        <f t="shared" ca="true" si="51"/>
        <v/>
      </c>
      <c r="F213" s="298"/>
      <c r="G213" s="298"/>
      <c r="H213" s="301" t="str">
        <f t="shared" ca="true" si="52"/>
        <v/>
      </c>
      <c r="I213" s="211" t="str">
        <f t="shared" ca="true" si="53"/>
        <v/>
      </c>
      <c r="J213" s="300" t="str">
        <f t="shared" ca="true" si="54"/>
        <v/>
      </c>
      <c r="K213" s="298"/>
      <c r="L213" s="298"/>
      <c r="M213" s="301" t="str">
        <f t="shared" ca="true" si="55"/>
        <v/>
      </c>
      <c r="N213" s="211" t="str">
        <f t="shared" ca="true" si="56"/>
        <v/>
      </c>
      <c r="O213" s="300" t="str">
        <f t="shared" ca="true" si="57"/>
        <v/>
      </c>
      <c r="P213" s="298"/>
      <c r="Q213" s="298"/>
      <c r="R213" s="301" t="str">
        <f t="shared" ca="true" si="58"/>
        <v/>
      </c>
      <c r="S213" s="211" t="str">
        <f t="shared" ca="true" si="59"/>
        <v/>
      </c>
      <c r="T213" s="300" t="str">
        <f t="shared" ca="true" si="60"/>
        <v/>
      </c>
      <c r="U213" s="298"/>
      <c r="V213" s="298"/>
      <c r="W213" s="301" t="str">
        <f t="shared" ca="true" si="61"/>
        <v/>
      </c>
      <c r="X213" s="211" t="str">
        <f t="shared" ca="true" si="62"/>
        <v/>
      </c>
      <c r="Y213" s="300" t="str">
        <f t="shared" ca="true" si="63"/>
        <v/>
      </c>
      <c r="Z213" s="298"/>
      <c r="AA213" s="298"/>
      <c r="AB213" s="301" t="str">
        <f t="shared" ca="true" si="64"/>
        <v/>
      </c>
    </row>
    <row r="214" x14ac:dyDescent="0.2">
      <c r="A214" s="296"/>
      <c r="B214" s="635"/>
      <c r="C214" s="636"/>
      <c r="D214" s="211" t="str">
        <f t="shared" ca="true" si="50"/>
        <v/>
      </c>
      <c r="E214" s="300" t="str">
        <f t="shared" ca="true" si="51"/>
        <v/>
      </c>
      <c r="F214" s="298"/>
      <c r="G214" s="298"/>
      <c r="H214" s="301" t="str">
        <f t="shared" ca="true" si="52"/>
        <v/>
      </c>
      <c r="I214" s="211" t="str">
        <f t="shared" ca="true" si="53"/>
        <v/>
      </c>
      <c r="J214" s="300" t="str">
        <f t="shared" ca="true" si="54"/>
        <v/>
      </c>
      <c r="K214" s="298"/>
      <c r="L214" s="298"/>
      <c r="M214" s="301" t="str">
        <f t="shared" ca="true" si="55"/>
        <v/>
      </c>
      <c r="N214" s="211" t="str">
        <f t="shared" ca="true" si="56"/>
        <v/>
      </c>
      <c r="O214" s="300" t="str">
        <f t="shared" ca="true" si="57"/>
        <v/>
      </c>
      <c r="P214" s="298"/>
      <c r="Q214" s="298"/>
      <c r="R214" s="301" t="str">
        <f t="shared" ca="true" si="58"/>
        <v/>
      </c>
      <c r="S214" s="211" t="str">
        <f t="shared" ca="true" si="59"/>
        <v/>
      </c>
      <c r="T214" s="300" t="str">
        <f t="shared" ca="true" si="60"/>
        <v/>
      </c>
      <c r="U214" s="298"/>
      <c r="V214" s="298"/>
      <c r="W214" s="301" t="str">
        <f t="shared" ca="true" si="61"/>
        <v/>
      </c>
      <c r="X214" s="211" t="str">
        <f t="shared" ca="true" si="62"/>
        <v/>
      </c>
      <c r="Y214" s="300" t="str">
        <f t="shared" ca="true" si="63"/>
        <v/>
      </c>
      <c r="Z214" s="298"/>
      <c r="AA214" s="298"/>
      <c r="AB214" s="301" t="str">
        <f t="shared" ca="true" si="64"/>
        <v/>
      </c>
    </row>
    <row r="215" x14ac:dyDescent="0.2">
      <c r="A215" s="296"/>
      <c r="B215" s="635"/>
      <c r="C215" s="636"/>
      <c r="D215" s="211" t="str">
        <f t="shared" ca="true" si="50"/>
        <v/>
      </c>
      <c r="E215" s="300" t="str">
        <f t="shared" ca="true" si="51"/>
        <v/>
      </c>
      <c r="F215" s="298"/>
      <c r="G215" s="298"/>
      <c r="H215" s="301" t="str">
        <f t="shared" ca="true" si="52"/>
        <v/>
      </c>
      <c r="I215" s="211" t="str">
        <f t="shared" ca="true" si="53"/>
        <v/>
      </c>
      <c r="J215" s="300" t="str">
        <f t="shared" ca="true" si="54"/>
        <v/>
      </c>
      <c r="K215" s="298"/>
      <c r="L215" s="298"/>
      <c r="M215" s="301" t="str">
        <f t="shared" ca="true" si="55"/>
        <v/>
      </c>
      <c r="N215" s="211" t="str">
        <f t="shared" ca="true" si="56"/>
        <v/>
      </c>
      <c r="O215" s="300" t="str">
        <f t="shared" ca="true" si="57"/>
        <v/>
      </c>
      <c r="P215" s="298"/>
      <c r="Q215" s="298"/>
      <c r="R215" s="301" t="str">
        <f t="shared" ca="true" si="58"/>
        <v/>
      </c>
      <c r="S215" s="211" t="str">
        <f t="shared" ca="true" si="59"/>
        <v/>
      </c>
      <c r="T215" s="300" t="str">
        <f t="shared" ca="true" si="60"/>
        <v/>
      </c>
      <c r="U215" s="298"/>
      <c r="V215" s="298"/>
      <c r="W215" s="301" t="str">
        <f t="shared" ca="true" si="61"/>
        <v/>
      </c>
      <c r="X215" s="211" t="str">
        <f t="shared" ca="true" si="62"/>
        <v/>
      </c>
      <c r="Y215" s="300" t="str">
        <f t="shared" ca="true" si="63"/>
        <v/>
      </c>
      <c r="Z215" s="298"/>
      <c r="AA215" s="298"/>
      <c r="AB215" s="301" t="str">
        <f t="shared" ca="true" si="64"/>
        <v/>
      </c>
    </row>
    <row r="216" x14ac:dyDescent="0.2">
      <c r="A216" s="296"/>
      <c r="B216" s="637"/>
      <c r="C216" s="638"/>
      <c r="D216" s="212" t="str">
        <f t="shared" ca="true" si="50"/>
        <v/>
      </c>
      <c r="E216" s="303" t="str">
        <f t="shared" ca="true" si="51"/>
        <v/>
      </c>
      <c r="F216" s="304"/>
      <c r="G216" s="305"/>
      <c r="H216" s="306" t="str">
        <f t="shared" ca="true" si="52"/>
        <v/>
      </c>
      <c r="I216" s="212" t="str">
        <f t="shared" ca="true" si="53"/>
        <v/>
      </c>
      <c r="J216" s="303" t="str">
        <f t="shared" ca="true" si="54"/>
        <v/>
      </c>
      <c r="K216" s="304"/>
      <c r="L216" s="305"/>
      <c r="M216" s="306" t="str">
        <f t="shared" ca="true" si="55"/>
        <v/>
      </c>
      <c r="N216" s="212" t="str">
        <f t="shared" ca="true" si="56"/>
        <v/>
      </c>
      <c r="O216" s="303" t="str">
        <f t="shared" ca="true" si="57"/>
        <v/>
      </c>
      <c r="P216" s="304"/>
      <c r="Q216" s="305"/>
      <c r="R216" s="306" t="str">
        <f t="shared" ca="true" si="58"/>
        <v/>
      </c>
      <c r="S216" s="212" t="str">
        <f t="shared" ca="true" si="59"/>
        <v/>
      </c>
      <c r="T216" s="303" t="str">
        <f t="shared" ca="true" si="60"/>
        <v/>
      </c>
      <c r="U216" s="304"/>
      <c r="V216" s="305"/>
      <c r="W216" s="306" t="str">
        <f t="shared" ca="true" si="61"/>
        <v/>
      </c>
      <c r="X216" s="212" t="str">
        <f t="shared" ca="true" si="62"/>
        <v/>
      </c>
      <c r="Y216" s="303" t="str">
        <f t="shared" ca="true" si="63"/>
        <v/>
      </c>
      <c r="Z216" s="304"/>
      <c r="AA216" s="305"/>
      <c r="AB216" s="306" t="str">
        <f t="shared" ca="true" si="64"/>
        <v/>
      </c>
    </row>
    <row r="217" ht="11.25" customHeight="true" x14ac:dyDescent="0.2"/>
    <row r="218" ht="22.5" customHeight="true" x14ac:dyDescent="0.25">
      <c r="B218" s="1067" t="str">
        <f>CONCATENATE("Urban use of drinking water sources,  ",C199,"–",C200)</f>
        <v>Urban use of drinking water sources,  2000–2020</v>
      </c>
      <c r="C218" s="1068"/>
      <c r="D218" s="1068"/>
      <c r="E218" s="1068"/>
      <c r="F218" s="1068"/>
      <c r="G218" s="1068"/>
      <c r="H218" s="1068"/>
      <c r="I218" s="1068"/>
      <c r="J218" s="1068"/>
      <c r="K218" s="1068"/>
      <c r="L218" s="1068"/>
      <c r="N218" s="307"/>
      <c r="O218" s="307"/>
      <c r="P218" s="307"/>
      <c r="Q218" s="307"/>
      <c r="R218" s="307"/>
      <c r="S218" s="1090" t="s">
        <v>11</v>
      </c>
      <c r="T218" s="1091"/>
      <c r="U218" s="1091"/>
      <c r="V218" s="1091"/>
      <c r="W218" s="1092"/>
      <c r="X218" s="307"/>
      <c r="Y218" s="307"/>
      <c r="Z218" s="307"/>
      <c r="AA218" s="307"/>
      <c r="AB218" s="308"/>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09"/>
      <c r="D253" s="309"/>
      <c r="E253" s="310" t="str">
        <f ca="true">IF(ISERROR(INDIRECT(CONCATENATE($B253,"!M18"))),"",INDIRECT(CONCATENATE($B253,"!M18")))</f>
        <v/>
      </c>
      <c r="F253" s="310" t="str">
        <f ca="true">IF(ISERROR(INDIRECT(CONCATENATE($B253,"!M19"))),"",INDIRECT(CONCATENATE($B253,"!M19")))</f>
        <v/>
      </c>
      <c r="G253" s="310" t="str">
        <f ca="true">IF(ISERROR(INDIRECT(CONCATENATE($B253,"!M20"))),"",INDIRECT(CONCATENATE($B253,"!M20")))</f>
        <v/>
      </c>
      <c r="H253" s="310" t="str">
        <f ca="true">IF(ISERROR(INDIRECT(CONCATENATE($B253,"!M21"))),"",INDIRECT(CONCATENATE($B253,"!M21")))</f>
        <v/>
      </c>
      <c r="I253" s="310"/>
      <c r="J253" s="310" t="str">
        <f ca="true">IF(ISERROR(INDIRECT(CONCATENATE($B253,"!N18"))),"",INDIRECT(CONCATENATE($B253,"!N18")))</f>
        <v/>
      </c>
      <c r="K253" s="310" t="str">
        <f ca="true">IF(ISERROR(INDIRECT(CONCATENATE($B253,"!N19"))),"",INDIRECT(CONCATENATE($B253,"!N19")))</f>
        <v/>
      </c>
      <c r="L253" s="310" t="str">
        <f ca="true">IF(ISERROR(INDIRECT(CONCATENATE($B253,"!N20"))),"",INDIRECT(CONCATENATE($B253,"!N20")))</f>
        <v/>
      </c>
      <c r="M253" s="310" t="str">
        <f ca="true">IF(ISERROR(INDIRECT(CONCATENATE($B253,"!N21"))),"",INDIRECT(CONCATENATE($B253,"!N21")))</f>
        <v/>
      </c>
      <c r="N253" s="310"/>
      <c r="O253" s="310" t="str">
        <f ca="true">IF(ISERROR(INDIRECT(CONCATENATE($B253,"!O18"))),"",INDIRECT(CONCATENATE($B253,"!O18")))</f>
        <v/>
      </c>
      <c r="P253" s="310" t="str">
        <f ca="true">IF(ISERROR(INDIRECT(CONCATENATE($B253,"!O19"))),"",INDIRECT(CONCATENATE($B253,"!O19")))</f>
        <v/>
      </c>
      <c r="Q253" s="310" t="str">
        <f ca="true">IF(ISERROR(INDIRECT(CONCATENATE($B253,"!O20"))),"",INDIRECT(CONCATENATE($B253,"!O20")))</f>
        <v/>
      </c>
      <c r="R253" s="310" t="str">
        <f ca="true">IF(ISERROR(INDIRECT(CONCATENATE($B253,"!O21"))),"",INDIRECT(CONCATENATE($B253,"!O21")))</f>
        <v/>
      </c>
      <c r="S253" s="310"/>
      <c r="T253" s="310" t="str">
        <f ca="true">IF(ISERROR(INDIRECT(CONCATENATE($B253,"!P18"))),"",INDIRECT(CONCATENATE($B253,"!P18")))</f>
        <v/>
      </c>
      <c r="U253" s="310" t="str">
        <f ca="true">IF(ISERROR(INDIRECT(CONCATENATE($B253,"!P19"))),"",INDIRECT(CONCATENATE($B253,"!P19")))</f>
        <v/>
      </c>
      <c r="V253" s="310" t="str">
        <f ca="true">IF(ISERROR(INDIRECT(CONCATENATE($B253,"!P20"))),"",INDIRECT(CONCATENATE($B253,"!P20")))</f>
        <v/>
      </c>
      <c r="W253" s="310" t="str">
        <f ca="true">IF(ISERROR(INDIRECT(CONCATENATE($B253,"!P21"))),"",INDIRECT(CONCATENATE($B253,"!P21")))</f>
        <v/>
      </c>
      <c r="X253" s="310"/>
      <c r="Y253" s="310" t="str">
        <f ca="true">IF(ISERROR(INDIRECT(CONCATENATE($B253,"!Q18"))),"",INDIRECT(CONCATENATE($B253,"!Q18")))</f>
        <v/>
      </c>
      <c r="Z253" s="310" t="str">
        <f ca="true">IF(ISERROR(INDIRECT(CONCATENATE($B253,"!Q19"))),"",INDIRECT(CONCATENATE($B253,"!Q19")))</f>
        <v/>
      </c>
      <c r="AA253" s="310" t="str">
        <f ca="true">IF(ISERROR(INDIRECT(CONCATENATE($B253,"!Q20"))),"",INDIRECT(CONCATENATE($B253,"!Q20")))</f>
        <v/>
      </c>
      <c r="AB253" s="310" t="str">
        <f ca="true">IF(ISERROR(INDIRECT(CONCATENATE($B253,"!Q21"))),"",INDIRECT(CONCATENATE($B253,"!Q1")))</f>
        <v/>
      </c>
    </row>
    <row r="254" x14ac:dyDescent="0.2">
      <c r="C254" s="309"/>
      <c r="D254" s="309"/>
      <c r="E254" s="310" t="str">
        <f ca="true">IF(ISERROR(INDIRECT(CONCATENATE($B254,"!M18"))),"",INDIRECT(CONCATENATE($B254,"!M18")))</f>
        <v/>
      </c>
      <c r="F254" s="310" t="str">
        <f ca="true">IF(ISERROR(INDIRECT(CONCATENATE($B254,"!M19"))),"",INDIRECT(CONCATENATE($B254,"!M19")))</f>
        <v/>
      </c>
      <c r="G254" s="310" t="str">
        <f ca="true">IF(ISERROR(INDIRECT(CONCATENATE($B254,"!M20"))),"",INDIRECT(CONCATENATE($B254,"!M20")))</f>
        <v/>
      </c>
      <c r="H254" s="310" t="str">
        <f ca="true">IF(ISERROR(INDIRECT(CONCATENATE($B254,"!M21"))),"",INDIRECT(CONCATENATE($B254,"!M21")))</f>
        <v/>
      </c>
      <c r="I254" s="310"/>
      <c r="J254" s="310" t="str">
        <f ca="true">IF(ISERROR(INDIRECT(CONCATENATE($B254,"!N18"))),"",INDIRECT(CONCATENATE($B254,"!N18")))</f>
        <v/>
      </c>
      <c r="K254" s="310" t="str">
        <f ca="true">IF(ISERROR(INDIRECT(CONCATENATE($B254,"!N19"))),"",INDIRECT(CONCATENATE($B254,"!N19")))</f>
        <v/>
      </c>
      <c r="L254" s="310" t="str">
        <f ca="true">IF(ISERROR(INDIRECT(CONCATENATE($B254,"!N20"))),"",INDIRECT(CONCATENATE($B254,"!N20")))</f>
        <v/>
      </c>
      <c r="M254" s="310" t="str">
        <f ca="true">IF(ISERROR(INDIRECT(CONCATENATE($B254,"!N21"))),"",INDIRECT(CONCATENATE($B254,"!N21")))</f>
        <v/>
      </c>
      <c r="N254" s="310"/>
      <c r="O254" s="310" t="str">
        <f ca="true">IF(ISERROR(INDIRECT(CONCATENATE($B254,"!O18"))),"",INDIRECT(CONCATENATE($B254,"!O18")))</f>
        <v/>
      </c>
      <c r="P254" s="310" t="str">
        <f ca="true">IF(ISERROR(INDIRECT(CONCATENATE($B254,"!O19"))),"",INDIRECT(CONCATENATE($B254,"!O19")))</f>
        <v/>
      </c>
      <c r="Q254" s="310" t="str">
        <f ca="true">IF(ISERROR(INDIRECT(CONCATENATE($B254,"!O20"))),"",INDIRECT(CONCATENATE($B254,"!O20")))</f>
        <v/>
      </c>
      <c r="R254" s="310" t="str">
        <f ca="true">IF(ISERROR(INDIRECT(CONCATENATE($B254,"!O21"))),"",INDIRECT(CONCATENATE($B254,"!O21")))</f>
        <v/>
      </c>
      <c r="S254" s="310"/>
      <c r="T254" s="310" t="str">
        <f ca="true">IF(ISERROR(INDIRECT(CONCATENATE($B254,"!P18"))),"",INDIRECT(CONCATENATE($B254,"!P18")))</f>
        <v/>
      </c>
      <c r="U254" s="310" t="str">
        <f ca="true">IF(ISERROR(INDIRECT(CONCATENATE($B254,"!P19"))),"",INDIRECT(CONCATENATE($B254,"!P19")))</f>
        <v/>
      </c>
      <c r="V254" s="310" t="str">
        <f ca="true">IF(ISERROR(INDIRECT(CONCATENATE($B254,"!P20"))),"",INDIRECT(CONCATENATE($B254,"!P20")))</f>
        <v/>
      </c>
      <c r="W254" s="310" t="str">
        <f ca="true">IF(ISERROR(INDIRECT(CONCATENATE($B254,"!P21"))),"",INDIRECT(CONCATENATE($B254,"!P21")))</f>
        <v/>
      </c>
      <c r="X254" s="310"/>
      <c r="Y254" s="310" t="str">
        <f ca="true">IF(ISERROR(INDIRECT(CONCATENATE($B254,"!Q18"))),"",INDIRECT(CONCATENATE($B254,"!Q18")))</f>
        <v/>
      </c>
      <c r="Z254" s="310" t="str">
        <f ca="true">IF(ISERROR(INDIRECT(CONCATENATE($B254,"!Q19"))),"",INDIRECT(CONCATENATE($B254,"!Q19")))</f>
        <v/>
      </c>
      <c r="AA254" s="310" t="str">
        <f ca="true">IF(ISERROR(INDIRECT(CONCATENATE($B254,"!Q20"))),"",INDIRECT(CONCATENATE($B254,"!Q20")))</f>
        <v/>
      </c>
      <c r="AB254" s="310" t="str">
        <f ca="true">IF(ISERROR(INDIRECT(CONCATENATE($B254,"!Q21"))),"",INDIRECT(CONCATENATE($B254,"!Q1")))</f>
        <v/>
      </c>
    </row>
    <row r="255" x14ac:dyDescent="0.2">
      <c r="C255" s="309"/>
      <c r="D255" s="309"/>
      <c r="E255" s="310" t="str">
        <f ca="true">IF(ISERROR(INDIRECT(CONCATENATE($B255,"!M18"))),"",INDIRECT(CONCATENATE($B255,"!M18")))</f>
        <v/>
      </c>
      <c r="F255" s="310" t="str">
        <f ca="true">IF(ISERROR(INDIRECT(CONCATENATE($B255,"!M19"))),"",INDIRECT(CONCATENATE($B255,"!M19")))</f>
        <v/>
      </c>
      <c r="G255" s="310" t="str">
        <f ca="true">IF(ISERROR(INDIRECT(CONCATENATE($B255,"!M20"))),"",INDIRECT(CONCATENATE($B255,"!M20")))</f>
        <v/>
      </c>
      <c r="H255" s="310" t="str">
        <f ca="true">IF(ISERROR(INDIRECT(CONCATENATE($B255,"!M21"))),"",INDIRECT(CONCATENATE($B255,"!M21")))</f>
        <v/>
      </c>
      <c r="I255" s="310"/>
      <c r="J255" s="310" t="str">
        <f ca="true">IF(ISERROR(INDIRECT(CONCATENATE($B255,"!N18"))),"",INDIRECT(CONCATENATE($B255,"!N18")))</f>
        <v/>
      </c>
      <c r="K255" s="310" t="str">
        <f ca="true">IF(ISERROR(INDIRECT(CONCATENATE($B255,"!N19"))),"",INDIRECT(CONCATENATE($B255,"!N19")))</f>
        <v/>
      </c>
      <c r="L255" s="310" t="str">
        <f ca="true">IF(ISERROR(INDIRECT(CONCATENATE($B255,"!N20"))),"",INDIRECT(CONCATENATE($B255,"!N20")))</f>
        <v/>
      </c>
      <c r="M255" s="310" t="str">
        <f ca="true">IF(ISERROR(INDIRECT(CONCATENATE($B255,"!N21"))),"",INDIRECT(CONCATENATE($B255,"!N21")))</f>
        <v/>
      </c>
      <c r="N255" s="310"/>
      <c r="O255" s="310" t="str">
        <f ca="true">IF(ISERROR(INDIRECT(CONCATENATE($B255,"!O18"))),"",INDIRECT(CONCATENATE($B255,"!O18")))</f>
        <v/>
      </c>
      <c r="P255" s="310" t="str">
        <f ca="true">IF(ISERROR(INDIRECT(CONCATENATE($B255,"!O19"))),"",INDIRECT(CONCATENATE($B255,"!O19")))</f>
        <v/>
      </c>
      <c r="Q255" s="310" t="str">
        <f ca="true">IF(ISERROR(INDIRECT(CONCATENATE($B255,"!O20"))),"",INDIRECT(CONCATENATE($B255,"!O20")))</f>
        <v/>
      </c>
      <c r="R255" s="310" t="str">
        <f ca="true">IF(ISERROR(INDIRECT(CONCATENATE($B255,"!O21"))),"",INDIRECT(CONCATENATE($B255,"!O21")))</f>
        <v/>
      </c>
      <c r="S255" s="310"/>
      <c r="T255" s="310" t="str">
        <f ca="true">IF(ISERROR(INDIRECT(CONCATENATE($B255,"!P18"))),"",INDIRECT(CONCATENATE($B255,"!P18")))</f>
        <v/>
      </c>
      <c r="U255" s="310" t="str">
        <f ca="true">IF(ISERROR(INDIRECT(CONCATENATE($B255,"!P19"))),"",INDIRECT(CONCATENATE($B255,"!P19")))</f>
        <v/>
      </c>
      <c r="V255" s="310" t="str">
        <f ca="true">IF(ISERROR(INDIRECT(CONCATENATE($B255,"!P20"))),"",INDIRECT(CONCATENATE($B255,"!P20")))</f>
        <v/>
      </c>
      <c r="W255" s="310" t="str">
        <f ca="true">IF(ISERROR(INDIRECT(CONCATENATE($B255,"!P21"))),"",INDIRECT(CONCATENATE($B255,"!P21")))</f>
        <v/>
      </c>
      <c r="X255" s="310"/>
      <c r="Y255" s="310" t="str">
        <f ca="true">IF(ISERROR(INDIRECT(CONCATENATE($B255,"!Q18"))),"",INDIRECT(CONCATENATE($B255,"!Q18")))</f>
        <v/>
      </c>
      <c r="Z255" s="310" t="str">
        <f ca="true">IF(ISERROR(INDIRECT(CONCATENATE($B255,"!Q19"))),"",INDIRECT(CONCATENATE($B255,"!Q19")))</f>
        <v/>
      </c>
      <c r="AA255" s="310" t="str">
        <f ca="true">IF(ISERROR(INDIRECT(CONCATENATE($B255,"!Q20"))),"",INDIRECT(CONCATENATE($B255,"!Q20")))</f>
        <v/>
      </c>
      <c r="AB255" s="310" t="str">
        <f ca="true">IF(ISERROR(INDIRECT(CONCATENATE($B255,"!Q21"))),"",INDIRECT(CONCATENATE($B255,"!Q1")))</f>
        <v/>
      </c>
    </row>
    <row r="256" x14ac:dyDescent="0.2">
      <c r="B256" s="310"/>
      <c r="C256" s="309"/>
      <c r="D256" s="309"/>
      <c r="E256" s="310" t="str">
        <f ca="true">IF(ISERROR(INDIRECT(CONCATENATE($B256,"!M18"))),"",INDIRECT(CONCATENATE($B256,"!M18")))</f>
        <v/>
      </c>
      <c r="F256" s="310" t="str">
        <f ca="true">IF(ISERROR(INDIRECT(CONCATENATE($B256,"!M19"))),"",INDIRECT(CONCATENATE($B256,"!M19")))</f>
        <v/>
      </c>
      <c r="G256" s="310" t="str">
        <f ca="true">IF(ISERROR(INDIRECT(CONCATENATE($B256,"!M20"))),"",INDIRECT(CONCATENATE($B256,"!M20")))</f>
        <v/>
      </c>
      <c r="H256" s="310" t="str">
        <f ca="true">IF(ISERROR(INDIRECT(CONCATENATE($B256,"!M21"))),"",INDIRECT(CONCATENATE($B256,"!M21")))</f>
        <v/>
      </c>
      <c r="I256" s="310"/>
      <c r="J256" s="310" t="str">
        <f ca="true">IF(ISERROR(INDIRECT(CONCATENATE($B256,"!N18"))),"",INDIRECT(CONCATENATE($B256,"!N18")))</f>
        <v/>
      </c>
      <c r="K256" s="310" t="str">
        <f ca="true">IF(ISERROR(INDIRECT(CONCATENATE($B256,"!N19"))),"",INDIRECT(CONCATENATE($B256,"!N19")))</f>
        <v/>
      </c>
      <c r="L256" s="310" t="str">
        <f ca="true">IF(ISERROR(INDIRECT(CONCATENATE($B256,"!N20"))),"",INDIRECT(CONCATENATE($B256,"!N20")))</f>
        <v/>
      </c>
      <c r="M256" s="310" t="str">
        <f ca="true">IF(ISERROR(INDIRECT(CONCATENATE($B256,"!N21"))),"",INDIRECT(CONCATENATE($B256,"!N21")))</f>
        <v/>
      </c>
      <c r="N256" s="310"/>
      <c r="O256" s="310" t="str">
        <f ca="true">IF(ISERROR(INDIRECT(CONCATENATE($B256,"!O18"))),"",INDIRECT(CONCATENATE($B256,"!O18")))</f>
        <v/>
      </c>
      <c r="P256" s="310" t="str">
        <f ca="true">IF(ISERROR(INDIRECT(CONCATENATE($B256,"!O19"))),"",INDIRECT(CONCATENATE($B256,"!O19")))</f>
        <v/>
      </c>
      <c r="Q256" s="310" t="str">
        <f ca="true">IF(ISERROR(INDIRECT(CONCATENATE($B256,"!O20"))),"",INDIRECT(CONCATENATE($B256,"!O20")))</f>
        <v/>
      </c>
      <c r="R256" s="310" t="str">
        <f ca="true">IF(ISERROR(INDIRECT(CONCATENATE($B256,"!O21"))),"",INDIRECT(CONCATENATE($B256,"!O21")))</f>
        <v/>
      </c>
      <c r="S256" s="310"/>
      <c r="T256" s="310" t="str">
        <f ca="true">IF(ISERROR(INDIRECT(CONCATENATE($B256,"!P18"))),"",INDIRECT(CONCATENATE($B256,"!P18")))</f>
        <v/>
      </c>
      <c r="U256" s="310" t="str">
        <f ca="true">IF(ISERROR(INDIRECT(CONCATENATE($B256,"!P19"))),"",INDIRECT(CONCATENATE($B256,"!P19")))</f>
        <v/>
      </c>
      <c r="V256" s="310" t="str">
        <f ca="true">IF(ISERROR(INDIRECT(CONCATENATE($B256,"!P20"))),"",INDIRECT(CONCATENATE($B256,"!P20")))</f>
        <v/>
      </c>
      <c r="W256" s="310" t="str">
        <f ca="true">IF(ISERROR(INDIRECT(CONCATENATE($B256,"!P21"))),"",INDIRECT(CONCATENATE($B256,"!P21")))</f>
        <v/>
      </c>
      <c r="X256" s="310"/>
      <c r="Y256" s="310" t="str">
        <f ca="true">IF(ISERROR(INDIRECT(CONCATENATE($B256,"!Q18"))),"",INDIRECT(CONCATENATE($B256,"!Q18")))</f>
        <v/>
      </c>
      <c r="Z256" s="310" t="str">
        <f ca="true">IF(ISERROR(INDIRECT(CONCATENATE($B256,"!Q19"))),"",INDIRECT(CONCATENATE($B256,"!Q19")))</f>
        <v/>
      </c>
      <c r="AA256" s="310" t="str">
        <f ca="true">IF(ISERROR(INDIRECT(CONCATENATE($B256,"!Q20"))),"",INDIRECT(CONCATENATE($B256,"!Q20")))</f>
        <v/>
      </c>
      <c r="AB256" s="310" t="str">
        <f ca="true">IF(ISERROR(INDIRECT(CONCATENATE($B256,"!Q21"))),"",INDIRECT(CONCATENATE($B256,"!Q1")))</f>
        <v/>
      </c>
    </row>
    <row r="257" x14ac:dyDescent="0.2">
      <c r="B257" s="310"/>
      <c r="C257" s="309"/>
      <c r="D257" s="309"/>
      <c r="E257" s="310" t="str">
        <f ca="true">IF(ISERROR(INDIRECT(CONCATENATE($B257,"!M18"))),"",INDIRECT(CONCATENATE($B257,"!M18")))</f>
        <v/>
      </c>
      <c r="F257" s="310" t="str">
        <f ca="true">IF(ISERROR(INDIRECT(CONCATENATE($B257,"!M19"))),"",INDIRECT(CONCATENATE($B257,"!M19")))</f>
        <v/>
      </c>
      <c r="G257" s="310" t="str">
        <f ca="true">IF(ISERROR(INDIRECT(CONCATENATE($B257,"!M20"))),"",INDIRECT(CONCATENATE($B257,"!M20")))</f>
        <v/>
      </c>
      <c r="H257" s="310" t="str">
        <f ca="true">IF(ISERROR(INDIRECT(CONCATENATE($B257,"!M21"))),"",INDIRECT(CONCATENATE($B257,"!M21")))</f>
        <v/>
      </c>
      <c r="I257" s="310"/>
      <c r="J257" s="310" t="str">
        <f ca="true">IF(ISERROR(INDIRECT(CONCATENATE($B257,"!N18"))),"",INDIRECT(CONCATENATE($B257,"!N18")))</f>
        <v/>
      </c>
      <c r="K257" s="310" t="str">
        <f ca="true">IF(ISERROR(INDIRECT(CONCATENATE($B257,"!N19"))),"",INDIRECT(CONCATENATE($B257,"!N19")))</f>
        <v/>
      </c>
      <c r="L257" s="310" t="str">
        <f ca="true">IF(ISERROR(INDIRECT(CONCATENATE($B257,"!N20"))),"",INDIRECT(CONCATENATE($B257,"!N20")))</f>
        <v/>
      </c>
      <c r="M257" s="310" t="str">
        <f ca="true">IF(ISERROR(INDIRECT(CONCATENATE($B257,"!N21"))),"",INDIRECT(CONCATENATE($B257,"!N21")))</f>
        <v/>
      </c>
      <c r="N257" s="310"/>
      <c r="O257" s="310" t="str">
        <f ca="true">IF(ISERROR(INDIRECT(CONCATENATE($B257,"!O18"))),"",INDIRECT(CONCATENATE($B257,"!O18")))</f>
        <v/>
      </c>
      <c r="P257" s="310" t="str">
        <f ca="true">IF(ISERROR(INDIRECT(CONCATENATE($B257,"!O19"))),"",INDIRECT(CONCATENATE($B257,"!O19")))</f>
        <v/>
      </c>
      <c r="Q257" s="310" t="str">
        <f ca="true">IF(ISERROR(INDIRECT(CONCATENATE($B257,"!O20"))),"",INDIRECT(CONCATENATE($B257,"!O20")))</f>
        <v/>
      </c>
      <c r="R257" s="310" t="str">
        <f ca="true">IF(ISERROR(INDIRECT(CONCATENATE($B257,"!O21"))),"",INDIRECT(CONCATENATE($B257,"!O21")))</f>
        <v/>
      </c>
      <c r="S257" s="310"/>
      <c r="T257" s="310" t="str">
        <f ca="true">IF(ISERROR(INDIRECT(CONCATENATE($B257,"!P18"))),"",INDIRECT(CONCATENATE($B257,"!P18")))</f>
        <v/>
      </c>
      <c r="U257" s="310" t="str">
        <f ca="true">IF(ISERROR(INDIRECT(CONCATENATE($B257,"!P19"))),"",INDIRECT(CONCATENATE($B257,"!P19")))</f>
        <v/>
      </c>
      <c r="V257" s="310" t="str">
        <f ca="true">IF(ISERROR(INDIRECT(CONCATENATE($B257,"!P20"))),"",INDIRECT(CONCATENATE($B257,"!P20")))</f>
        <v/>
      </c>
      <c r="W257" s="310" t="str">
        <f ca="true">IF(ISERROR(INDIRECT(CONCATENATE($B257,"!P21"))),"",INDIRECT(CONCATENATE($B257,"!P21")))</f>
        <v/>
      </c>
      <c r="X257" s="310"/>
      <c r="Y257" s="310" t="str">
        <f ca="true">IF(ISERROR(INDIRECT(CONCATENATE($B257,"!Q18"))),"",INDIRECT(CONCATENATE($B257,"!Q18")))</f>
        <v/>
      </c>
      <c r="Z257" s="310" t="str">
        <f ca="true">IF(ISERROR(INDIRECT(CONCATENATE($B257,"!Q19"))),"",INDIRECT(CONCATENATE($B257,"!Q19")))</f>
        <v/>
      </c>
      <c r="AA257" s="310" t="str">
        <f ca="true">IF(ISERROR(INDIRECT(CONCATENATE($B257,"!Q20"))),"",INDIRECT(CONCATENATE($B257,"!Q20")))</f>
        <v/>
      </c>
      <c r="AB257" s="310" t="str">
        <f ca="true">IF(ISERROR(INDIRECT(CONCATENATE($B257,"!Q21"))),"",INDIRECT(CONCATENATE($B257,"!Q1")))</f>
        <v/>
      </c>
    </row>
    <row r="297" s="249" customFormat="true" ht="16.5" customHeight="true" x14ac:dyDescent="0.2">
      <c r="A297" s="1088" t="s">
        <v>7</v>
      </c>
      <c r="B297" s="1088"/>
      <c r="C297" s="1088"/>
      <c r="D297" s="1086" t="s">
        <v>0</v>
      </c>
      <c r="E297" s="1075"/>
      <c r="F297" s="1075"/>
      <c r="G297" s="1075"/>
      <c r="H297" s="1087"/>
      <c r="I297" s="1086" t="s">
        <v>1</v>
      </c>
      <c r="J297" s="1075"/>
      <c r="K297" s="1075"/>
      <c r="L297" s="1075"/>
      <c r="M297" s="1087"/>
      <c r="N297" s="1086" t="s">
        <v>2</v>
      </c>
      <c r="O297" s="1075"/>
      <c r="P297" s="1075"/>
      <c r="Q297" s="1075"/>
      <c r="R297" s="1087"/>
      <c r="S297" s="1086" t="s">
        <v>3</v>
      </c>
      <c r="T297" s="1075"/>
      <c r="U297" s="1075"/>
      <c r="V297" s="1075"/>
      <c r="W297" s="1087"/>
      <c r="X297" s="1086" t="s">
        <v>4</v>
      </c>
      <c r="Y297" s="1075"/>
      <c r="Z297" s="1075"/>
      <c r="AA297" s="1075"/>
      <c r="AB297" s="1087"/>
    </row>
    <row r="298" s="253" customFormat="true" ht="22.5" customHeight="true" x14ac:dyDescent="0.2">
      <c r="A298" s="1089"/>
      <c r="B298" s="1089"/>
      <c r="C298" s="1089"/>
      <c r="D298" s="263" t="s">
        <v>14</v>
      </c>
      <c r="E298" s="264" t="s">
        <v>15</v>
      </c>
      <c r="F298" s="251" t="s">
        <v>16</v>
      </c>
      <c r="G298" s="251" t="s">
        <v>22</v>
      </c>
      <c r="H298" s="252" t="s">
        <v>17</v>
      </c>
      <c r="I298" s="263" t="s">
        <v>14</v>
      </c>
      <c r="J298" s="264" t="s">
        <v>15</v>
      </c>
      <c r="K298" s="251" t="s">
        <v>16</v>
      </c>
      <c r="L298" s="251" t="s">
        <v>22</v>
      </c>
      <c r="M298" s="252" t="s">
        <v>17</v>
      </c>
      <c r="N298" s="263" t="s">
        <v>14</v>
      </c>
      <c r="O298" s="264" t="s">
        <v>15</v>
      </c>
      <c r="P298" s="251" t="s">
        <v>16</v>
      </c>
      <c r="Q298" s="251" t="s">
        <v>22</v>
      </c>
      <c r="R298" s="252" t="s">
        <v>17</v>
      </c>
      <c r="S298" s="263" t="s">
        <v>14</v>
      </c>
      <c r="T298" s="264" t="s">
        <v>15</v>
      </c>
      <c r="U298" s="251" t="s">
        <v>16</v>
      </c>
      <c r="V298" s="251" t="s">
        <v>22</v>
      </c>
      <c r="W298" s="252" t="s">
        <v>17</v>
      </c>
      <c r="X298" s="263" t="s">
        <v>14</v>
      </c>
      <c r="Y298" s="264" t="s">
        <v>15</v>
      </c>
      <c r="Z298" s="251" t="s">
        <v>16</v>
      </c>
      <c r="AA298" s="251" t="s">
        <v>22</v>
      </c>
      <c r="AB298" s="252" t="s">
        <v>17</v>
      </c>
    </row>
    <row r="299" s="273" customFormat="true" ht="15" customHeight="true" x14ac:dyDescent="0.2">
      <c r="A299" s="1093" t="s">
        <v>10</v>
      </c>
      <c r="B299" s="1094"/>
      <c r="C299" s="370">
        <f>MinBase(C305:C316)</f>
        <v>2000</v>
      </c>
      <c r="D299" s="265">
        <f ca="true">IF((D301+H301)&gt;100,D301*100/(D301+H301),D301)</f>
        <v>44.850500481742984</v>
      </c>
      <c r="E299" s="266">
        <f ca="true">D299*AVERAGEIF(E305:E316,"&gt;0")/100</f>
        <v>41.339019208599375</v>
      </c>
      <c r="F299" s="267">
        <f ca="true">D299*(100-AVERAGEIF(E305:E316,"&gt;0"))/100</f>
        <v>3.5114812731436076</v>
      </c>
      <c r="G299" s="268">
        <f ca="true">100-(E299+F299+H299)</f>
        <v>48.053932279540135</v>
      </c>
      <c r="H299" s="269">
        <f ca="true">IF((D301+H301)&gt;100,H301*100/(D301+H301),H301)</f>
        <v>7.0955672387168818</v>
      </c>
      <c r="I299" s="265">
        <f ca="true">IF((I301+M301)&gt;100,I301*100/(I301+M301),I301)</f>
        <v>46.914524411634147</v>
      </c>
      <c r="J299" s="266">
        <f ca="true">I299*AVERAGEIF(J305:J316,"&gt;0")/100</f>
        <v>44.162844273951222</v>
      </c>
      <c r="K299" s="270">
        <f ca="true">I299*(100-AVERAGEIF(J305:J316,"&gt;0"))/100</f>
        <v>2.7516801376829267</v>
      </c>
      <c r="L299" s="271">
        <f ca="true">100-(J299+K299+M299)</f>
        <v>47.610445552353326</v>
      </c>
      <c r="M299" s="272">
        <f ca="true">IF((I301+M301)&gt;100,M301*100/(I301+M301),M301)</f>
        <v>5.4750300360125266</v>
      </c>
      <c r="N299" s="265">
        <f ca="true">IF((N301+R301)&gt;100,N301*100/(N301+R301),N301)</f>
        <v>45.989903274982225</v>
      </c>
      <c r="O299" s="266">
        <f ca="true">N299*AVERAGEIF(O305:O316,"&gt;0")/100</f>
        <v>44.086448516343935</v>
      </c>
      <c r="P299" s="270">
        <f ca="true">N299*(100-AVERAGEIF(O305:O316,"&gt;0"))/100</f>
        <v>1.9034547586382868</v>
      </c>
      <c r="Q299" s="271">
        <f ca="true">100-(O299+P299+R299)</f>
        <v>49.137895690780397</v>
      </c>
      <c r="R299" s="272">
        <f ca="true">IF((N301+R301)&gt;100,R301*100/(N301+R301),R301)</f>
        <v>4.8722010342373778</v>
      </c>
      <c r="S299" s="265">
        <f ca="true">IF((S301+W301)&gt;100,S301*100/(S301+W301),S301)</f>
        <v>45.483232526956272</v>
      </c>
      <c r="T299" s="266">
        <f ca="true">S299*AVERAGEIF(T305:T316,"&gt;0")/100</f>
        <v>43.844350143810082</v>
      </c>
      <c r="U299" s="270">
        <f ca="true">S299*(100-AVERAGEIF(T305:T316,"&gt;0"))/100</f>
        <v>1.6388823831461892</v>
      </c>
      <c r="V299" s="271">
        <f ca="true">100-(T299+U299+W299)</f>
        <v>48.876843032079705</v>
      </c>
      <c r="W299" s="272">
        <f ca="true">IF((S301+W301)&gt;100,W301*100/(S301+W301),W301)</f>
        <v>5.6399244409640232</v>
      </c>
      <c r="X299" s="265">
        <f ca="true">IF((X301+AB301)&gt;100,X301*100/(X301+AB301),X301)</f>
        <v>55.339044239018222</v>
      </c>
      <c r="Y299" s="266">
        <f ca="true">X299*AVERAGEIF(Y305:Y316,"&gt;0")/100</f>
        <v>53.073036751181554</v>
      </c>
      <c r="Z299" s="270">
        <f ca="true">X299*(100-AVERAGEIF(Y305:Y316,"&gt;0"))/100</f>
        <v>2.2660074878366698</v>
      </c>
      <c r="AA299" s="271">
        <f ca="true">100-(Y299+Z299+AB299)</f>
        <v>41.187260134317341</v>
      </c>
      <c r="AB299" s="272">
        <f ca="true">IF((X301+AB301)&gt;100,AB301*100/(X301+AB301),AB301)</f>
        <v>3.473695626664437</v>
      </c>
    </row>
    <row r="300" s="273" customFormat="true" ht="15" customHeight="true" x14ac:dyDescent="0.2">
      <c r="A300" s="1095"/>
      <c r="B300" s="1096"/>
      <c r="C300" s="371">
        <f>MaxTarget(C305:C316)</f>
        <v>2020</v>
      </c>
      <c r="D300" s="274">
        <f ca="true">IF((D302+H302)&gt;100,D302*100/(D302+H302),D302)</f>
        <v>51.362146492833517</v>
      </c>
      <c r="E300" s="275">
        <f ca="true">D300*AVERAGEIF(E305:E316,"&gt;0")/100</f>
        <v>47.340848767706447</v>
      </c>
      <c r="F300" s="276">
        <f ca="true">D300*(100-AVERAGEIF(E305:E316,"&gt;0"))/100</f>
        <v>4.0212977251270674</v>
      </c>
      <c r="G300" s="277">
        <f ca="true">100-(E300+F300+H300)</f>
        <v>43.459672804511939</v>
      </c>
      <c r="H300" s="278">
        <f ca="true">IF((D302+H302)&gt;100,H302*100/(D302+H302),H302)</f>
        <v>5.1781807026545437</v>
      </c>
      <c r="I300" s="274">
        <f ca="true">IF((I302+M302)&gt;100,I302*100/(I302+M302),I302)</f>
        <v>55.768250848572961</v>
      </c>
      <c r="J300" s="275">
        <f ca="true">I300*AVERAGEIF(J305:J316,"&gt;0")/100</f>
        <v>52.497272615331354</v>
      </c>
      <c r="K300" s="276">
        <f ca="true">I300*(100-AVERAGEIF(J305:J316,"&gt;0"))/100</f>
        <v>3.2709782332416055</v>
      </c>
      <c r="L300" s="277">
        <f ca="true">100-(J300+K300+M300)</f>
        <v>42.559486327834065</v>
      </c>
      <c r="M300" s="278">
        <f ca="true">IF((I302+M302)&gt;100,M302*100/(I302+M302),M302)</f>
        <v>1.6722628235929733</v>
      </c>
      <c r="N300" s="274">
        <f ca="true">IF((N302+R302)&gt;100,N302*100/(N302+R302),N302)</f>
        <v>64.316037021619195</v>
      </c>
      <c r="O300" s="275">
        <f ca="true">N300*AVERAGEIF(O305:O316,"&gt;0")/100</f>
        <v>61.654090420132142</v>
      </c>
      <c r="P300" s="276">
        <f ca="true">N300*(100-AVERAGEIF(O305:O316,"&gt;0"))/100</f>
        <v>2.6619466014870543</v>
      </c>
      <c r="Q300" s="277">
        <f ca="true">100-(O300+P300+R300)</f>
        <v>34.964710068311433</v>
      </c>
      <c r="R300" s="278">
        <f ca="true">IF((N302+R302)&gt;100,R302*100/(N302+R302),R302)</f>
        <v>0.71925291006937186</v>
      </c>
      <c r="S300" s="274">
        <f ca="true">IF((S302+W302)&gt;100,S302*100/(S302+W302),S302)</f>
        <v>75.583209371216071</v>
      </c>
      <c r="T300" s="275">
        <f ca="true">S300*AVERAGEIF(T305:T316,"&gt;0")/100</f>
        <v>72.859744405819839</v>
      </c>
      <c r="U300" s="276">
        <f ca="true">S300*(100-AVERAGEIF(T305:T316,"&gt;0"))/100</f>
        <v>2.7234649653962375</v>
      </c>
      <c r="V300" s="277">
        <f ca="true">100-(T300+U300+W300)</f>
        <v>24.416790628783929</v>
      </c>
      <c r="W300" s="278">
        <f ca="true">IF((S302+W302)&gt;100,W302*100/(S302+W302),W302)</f>
        <v>0</v>
      </c>
      <c r="X300" s="274">
        <f ca="true">IF((X302+AB302)&gt;100,X302*100/(X302+AB302),X302)</f>
        <v>93.203240882908176</v>
      </c>
      <c r="Y300" s="275">
        <f ca="true">X300*AVERAGEIF(Y305:Y316,"&gt;0")/100</f>
        <v>89.386781010216637</v>
      </c>
      <c r="Z300" s="276">
        <f ca="true">X300*(100-AVERAGEIF(Y305:Y316,"&gt;0"))/100</f>
        <v>3.816459872691536</v>
      </c>
      <c r="AA300" s="277">
        <f ca="true">100-(Y300+Z300+AB300)</f>
        <v>6.796759117091824</v>
      </c>
      <c r="AB300" s="278">
        <f ca="true">IF((X302+AB302)&gt;100,AB302*100/(X302+AB302),AB302)</f>
        <v>0</v>
      </c>
    </row>
    <row r="301" hidden="true" x14ac:dyDescent="0.2">
      <c r="A301" s="1097" t="s">
        <v>12</v>
      </c>
      <c r="B301" s="1098"/>
      <c r="C301" s="279">
        <f>MinRegYear(C299,C305:C316)</f>
        <v>2004</v>
      </c>
      <c r="D301" s="280">
        <f ca="true">IF(MAX(C305:C316)-MIN(C305:C316)&lt;5,AVERAGEIF(C305:C316,"&gt;0",D305:D316),
IF(FORECAST($C301,D$305:D$316,$C$305:$C$316)&lt;0,0,
IF(FORECAST($C301,D$305:D$316,$C$305:$C$316)&gt;100,100,
FORECAST($C301,D$305:D$316,$C$305:$C$316))))</f>
        <v>44.850500481742984</v>
      </c>
      <c r="E301" s="281"/>
      <c r="F301" s="282"/>
      <c r="G301" s="282"/>
      <c r="H301" s="283">
        <f ca="true">IF(MAX(C305:C316)-MIN(C305:C316)&lt;5,AVERAGEIF(C305:C316,"&gt;0",H305:H316),
IF(FORECAST($C301,H$305:H$316,$C$305:$C$316)&lt;0,0,
IF(FORECAST($C301,H$305:H$316,$C$305:$C$316)&gt;100,100,
FORECAST($C301,H$305:H$316,$C$305:$C$316))))</f>
        <v>7.0955672387168818</v>
      </c>
      <c r="I301" s="280">
        <f ca="true">IF(MAX(C305:C316)-MIN(C305:C316)&lt;5,AVERAGEIF(C305:C316,"&gt;0",I305:I316),
IF(FORECAST($C301,I$305:I$316,$C$305:$C$316)&lt;0,0,
IF(FORECAST($C301,I$305:I$316,$C$305:$C$316)&gt;100,100,
FORECAST($C301,I$305:I$316,$C$305:$C$316))))</f>
        <v>46.914524411634147</v>
      </c>
      <c r="J301" s="281"/>
      <c r="K301" s="282"/>
      <c r="L301" s="282"/>
      <c r="M301" s="283">
        <f ca="true">IF(MAX(C305:C316)-MIN(C305:C316)&lt;5,AVERAGEIF(C305:C316,"&gt;0",M305:M316),
IF(FORECAST($C301,M$305:M$316,$C$305:$C$316)&lt;0,0,
IF(FORECAST($C301,M$305:M$316,$C$305:$C$316)&gt;100,100,
FORECAST($C301,M$305:M$316,$C$305:$C$316))))</f>
        <v>5.4750300360125266</v>
      </c>
      <c r="N301" s="280">
        <f ca="true">IF(MAX(C305:C316)-MIN(C305:C316)&lt;5,AVERAGEIF(C305:C316,"&gt;0",N305:N316),
IF(FORECAST($C301,N$305:N$316,$C$305:$C$316)&lt;0,0,
IF(FORECAST($C301,N$305:N$316,$C$305:$C$316)&gt;100,100,
FORECAST($C301,N$305:N$316,$C$305:$C$316))))</f>
        <v>45.989903274982225</v>
      </c>
      <c r="O301" s="281"/>
      <c r="P301" s="282"/>
      <c r="Q301" s="282"/>
      <c r="R301" s="283">
        <f ca="true">IF(MAX(C305:C316)-MIN(C305:C316)&lt;5,AVERAGEIF(C305:C316,"&gt;0",R305:R316),
IF(FORECAST($C301,R$305:R$316,$C$305:$C$316)&lt;0,0,
IF(FORECAST($C301,R$305:R$316,$C$305:$C$316)&gt;100,100,
FORECAST($C301,R$305:R$316,$C$305:$C$316))))</f>
        <v>4.8722010342373778</v>
      </c>
      <c r="S301" s="280">
        <f ca="true">IF(MAX(C305:C316)-MIN(C305:C316)&lt;5,AVERAGEIF(C305:C316,"&gt;0",S305:S316),
IF(FORECAST($C301,S$305:S$316,$C$305:$C$316)&lt;0,0,
IF(FORECAST($C301,S$305:S$316,$C$305:$C$316)&gt;100,100,
FORECAST($C301,S$305:S$316,$C$305:$C$316))))</f>
        <v>45.483232526956272</v>
      </c>
      <c r="T301" s="281"/>
      <c r="U301" s="282"/>
      <c r="V301" s="282"/>
      <c r="W301" s="283">
        <f ca="true">IF(MAX(C305:C316)-MIN(C305:C316)&lt;5,AVERAGEIF(C305:C316,"&gt;0",W305:W316),
IF(FORECAST($C301,W$305:W$316,$C$305:$C$316)&lt;0,0,
IF(FORECAST($C301,W$305:W$316,$C$305:$C$316)&gt;100,100,
FORECAST($C301,W$305:W$316,$C$305:$C$316))))</f>
        <v>5.6399244409640232</v>
      </c>
      <c r="X301" s="280">
        <f ca="true">IF(MAX(C305:C316)-MIN(C305:C316)&lt;5,AVERAGEIF(C305:C316,"&gt;0",X305:X316),
IF(FORECAST($C301,X$305:X$316,$C$305:$C$316)&lt;0,0,
IF(FORECAST($C301,X$305:X$316,$C$305:$C$316)&gt;100,100,
FORECAST($C301,X$305:X$316,$C$305:$C$316))))</f>
        <v>55.339044239018222</v>
      </c>
      <c r="Y301" s="281"/>
      <c r="Z301" s="282"/>
      <c r="AA301" s="282"/>
      <c r="AB301" s="283">
        <f ca="true">IF(MAX(C305:C316)-MIN(C305:C316)&lt;5,AVERAGEIF(C305:C316,"&gt;0",AB305:AB316),
IF(FORECAST($C301,AB$305:AB$316,$C$305:$C$316)&lt;0,0,
IF(FORECAST($C301,AB$305:AB$316,$C$305:$C$316)&gt;100,100,
FORECAST($C301,AB$305:AB$316,$C$305:$C$316))))</f>
        <v>3.473695626664437</v>
      </c>
    </row>
    <row r="302" hidden="true" x14ac:dyDescent="0.2">
      <c r="A302" s="1099"/>
      <c r="B302" s="1100"/>
      <c r="C302" s="258">
        <f>MaxRegYear(C300,C305:C316)</f>
        <v>2020</v>
      </c>
      <c r="D302" s="284">
        <f ca="true">IF(MAX(C305:C316)-MIN(C305:C316)&lt;5,AVERAGEIF(C305:C316,"&gt;0",D305:D316),
IF(FORECAST($C302,D$305:D$316,$C$305:$C$316)&lt;0,0,
IF(FORECAST($C302,D$305:D$316,$C$305:$C$316)&gt;100,100,
FORECAST($C302,D$305:D$316,$C$305:$C$316))))</f>
        <v>51.362146492833517</v>
      </c>
      <c r="E302" s="285"/>
      <c r="F302" s="286"/>
      <c r="G302" s="286"/>
      <c r="H302" s="287">
        <f ca="true">IF(MAX(C305:C316)-MIN(C305:C316)&lt;5,AVERAGEIF(C305:C316,"&gt;0",H305:H316),
IF(FORECAST($C302,H$305:H$316,$C$305:$C$316)&lt;0,0,
IF(FORECAST($C302,H$305:H$316,$C$305:$C$316)&gt;100,100,
FORECAST($C302,H$305:H$316,$C$305:$C$316))))</f>
        <v>5.1781807026545437</v>
      </c>
      <c r="I302" s="284">
        <f ca="true">IF(MAX(C305:C316)-MIN(C305:C316)&lt;5,AVERAGEIF(C305:C316,"&gt;0",I305:I316),
IF(FORECAST($C302,I$305:I$316,$C$305:$C$316)&lt;0,0,
IF(FORECAST($C302,I$305:I$316,$C$305:$C$316)&gt;100,100,
FORECAST($C302,I$305:I$316,$C$305:$C$316))))</f>
        <v>55.768250848572961</v>
      </c>
      <c r="J302" s="285"/>
      <c r="K302" s="286"/>
      <c r="L302" s="286"/>
      <c r="M302" s="287">
        <f ca="true">IF(MAX(C305:C316)-MIN(C305:C316)&lt;5,AVERAGEIF(C305:C316,"&gt;0",M305:M316),
IF(FORECAST($C302,M$305:M$316,$C$305:$C$316)&lt;0,0,
IF(FORECAST($C302,M$305:M$316,$C$305:$C$316)&gt;100,100,
FORECAST($C302,M$305:M$316,$C$305:$C$316))))</f>
        <v>1.6722628235929733</v>
      </c>
      <c r="N302" s="284">
        <f ca="true">IF(MAX(C305:C316)-MIN(C305:C316)&lt;5,AVERAGEIF(C305:C316,"&gt;0",N305:N316),
IF(FORECAST($C302,N$305:N$316,$C$305:$C$316)&lt;0,0,
IF(FORECAST($C302,N$305:N$316,$C$305:$C$316)&gt;100,100,
FORECAST($C302,N$305:N$316,$C$305:$C$316))))</f>
        <v>64.316037021619195</v>
      </c>
      <c r="O302" s="285"/>
      <c r="P302" s="286"/>
      <c r="Q302" s="286"/>
      <c r="R302" s="287">
        <f ca="true">IF(MAX(C305:C316)-MIN(C305:C316)&lt;5,AVERAGEIF(C305:C316,"&gt;0",R305:R316),
IF(FORECAST($C302,R$305:R$316,$C$305:$C$316)&lt;0,0,
IF(FORECAST($C302,R$305:R$316,$C$305:$C$316)&gt;100,100,
FORECAST($C302,R$305:R$316,$C$305:$C$316))))</f>
        <v>0.71925291006937186</v>
      </c>
      <c r="S302" s="284">
        <f ca="true">IF(MAX(C305:C316)-MIN(C305:C316)&lt;5,AVERAGEIF(C305:C316,"&gt;0",S305:S316),
IF(FORECAST($C302,S$305:S$316,$C$305:$C$316)&lt;0,0,
IF(FORECAST($C302,S$305:S$316,$C$305:$C$316)&gt;100,100,
FORECAST($C302,S$305:S$316,$C$305:$C$316))))</f>
        <v>75.583209371216071</v>
      </c>
      <c r="T302" s="285"/>
      <c r="U302" s="286"/>
      <c r="V302" s="286"/>
      <c r="W302" s="287">
        <f ca="true">IF(MAX(C305:C316)-MIN(C305:C316)&lt;5,AVERAGEIF(C305:C316,"&gt;0",W305:W316),
IF(FORECAST($C302,W$305:W$316,$C$305:$C$316)&lt;0,0,
IF(FORECAST($C302,W$305:W$316,$C$305:$C$316)&gt;100,100,
FORECAST($C302,W$305:W$316,$C$305:$C$316))))</f>
        <v>0</v>
      </c>
      <c r="X302" s="284">
        <f ca="true">IF(MAX(C305:C316)-MIN(C305:C316)&lt;5,AVERAGEIF(C305:C316,"&gt;0",X305:X316),
IF(FORECAST($C302,X$305:X$316,$C$305:$C$316)&lt;0,0,
IF(FORECAST($C302,X$305:X$316,$C$305:$C$316)&gt;100,100,
FORECAST($C302,X$305:X$316,$C$305:$C$316))))</f>
        <v>93.203240882908176</v>
      </c>
      <c r="Y302" s="285"/>
      <c r="Z302" s="286"/>
      <c r="AA302" s="286"/>
      <c r="AB302" s="287">
        <f ca="true">IF(MAX(C305:C316)-MIN(C305:C316)&lt;5,AVERAGEIF(C305:C316,"&gt;0",AB305:AB316),
IF(FORECAST($C302,AB$305:AB$316,$C$305:$C$316)&lt;0,0,
IF(FORECAST($C302,AB$305:AB$316,$C$305:$C$316)&gt;100,100,
FORECAST($C302,AB$305:AB$316,$C$305:$C$316))))</f>
        <v>0</v>
      </c>
    </row>
    <row r="303" ht="9" customHeight="true" x14ac:dyDescent="0.2">
      <c r="D303" s="288"/>
      <c r="I303" s="288"/>
      <c r="K303" s="248"/>
      <c r="L303" s="248"/>
      <c r="N303" s="288"/>
      <c r="P303" s="248"/>
      <c r="Q303" s="248"/>
      <c r="S303" s="288"/>
      <c r="U303" s="248"/>
      <c r="V303" s="248"/>
      <c r="X303" s="288"/>
      <c r="Z303" s="248"/>
      <c r="AA303" s="248"/>
      <c r="AB303" s="289"/>
    </row>
    <row r="304" s="317" customFormat="true" ht="22.5" customHeight="true" x14ac:dyDescent="0.2">
      <c r="B304" s="311" t="s">
        <v>8</v>
      </c>
      <c r="C304" s="291" t="s">
        <v>9</v>
      </c>
      <c r="D304" s="292" t="s">
        <v>14</v>
      </c>
      <c r="E304" s="1057" t="s">
        <v>784</v>
      </c>
      <c r="F304" s="380"/>
      <c r="G304" s="380"/>
      <c r="H304" s="294" t="s">
        <v>17</v>
      </c>
      <c r="I304" s="292" t="s">
        <v>14</v>
      </c>
      <c r="J304" s="1057" t="s">
        <v>784</v>
      </c>
      <c r="K304" s="380"/>
      <c r="L304" s="380"/>
      <c r="M304" s="294" t="s">
        <v>17</v>
      </c>
      <c r="N304" s="292" t="s">
        <v>14</v>
      </c>
      <c r="O304" s="1057" t="s">
        <v>784</v>
      </c>
      <c r="P304" s="380"/>
      <c r="Q304" s="380"/>
      <c r="R304" s="294" t="s">
        <v>17</v>
      </c>
      <c r="S304" s="292" t="s">
        <v>14</v>
      </c>
      <c r="T304" s="1057" t="s">
        <v>784</v>
      </c>
      <c r="U304" s="380"/>
      <c r="V304" s="380"/>
      <c r="W304" s="294" t="s">
        <v>17</v>
      </c>
      <c r="X304" s="292" t="s">
        <v>14</v>
      </c>
      <c r="Y304" s="1057" t="s">
        <v>784</v>
      </c>
      <c r="Z304" s="380"/>
      <c r="AA304" s="380"/>
      <c r="AB304" s="294" t="s">
        <v>17</v>
      </c>
      <c r="AD304" s="381"/>
    </row>
    <row r="305" x14ac:dyDescent="0.2">
      <c r="A305" s="296"/>
      <c r="B305" s="633" t="s">
        <v>196</v>
      </c>
      <c r="C305" s="634"/>
      <c r="D305" s="210">
        <f t="shared" ref="D305:D316" ca="true" si="65">IF(ISERROR(INDIRECT(CONCATENATE($B305,"!M16"))),"",INDIRECT(CONCATENATE($B305,"!M16")))</f>
        <v>30.634541866577223</v>
      </c>
      <c r="E305" s="300" t="str">
        <f t="shared" ref="E305:E316" ca="true" si="66">IF(ISERROR(INDIRECT(CONCATENATE($B305,"!M23"))),"",INDIRECT(CONCATENATE($B305,"!M23")))</f>
        <v>N/A</v>
      </c>
      <c r="F305" s="298"/>
      <c r="G305" s="298"/>
      <c r="H305" s="299">
        <f t="shared" ref="H305:H316" ca="true" si="67">IF(ISERROR(INDIRECT(CONCATENATE($B305,"!M21"))),"",INDIRECT(CONCATENATE($B305,"!M21")))</f>
        <v>13.234877951604375</v>
      </c>
      <c r="I305" s="210">
        <f t="shared" ref="I305:I316" ca="true" si="68">IF(ISERROR(INDIRECT(CONCATENATE($B305,"!N16"))),"",INDIRECT(CONCATENATE($B305,"!N16")))</f>
        <v>32.710189553628553</v>
      </c>
      <c r="J305" s="297" t="str">
        <f t="shared" ref="J305:J316" ca="true" si="69">IF(ISERROR(INDIRECT(CONCATENATE($B305,"!N23"))),"",INDIRECT(CONCATENATE($B305,"!N23")))</f>
        <v>N/A</v>
      </c>
      <c r="K305" s="298"/>
      <c r="L305" s="298"/>
      <c r="M305" s="299">
        <f t="shared" ref="M305:M316" ca="true" si="70">IF(ISERROR(INDIRECT(CONCATENATE($B305,"!N21"))),"",INDIRECT(CONCATENATE($B305,"!N21")))</f>
        <v>7.4550740334819317</v>
      </c>
      <c r="N305" s="210">
        <f t="shared" ref="N305:N316" ca="true" si="71">IF(ISERROR(INDIRECT(CONCATENATE($B305,"!O16"))),"",INDIRECT(CONCATENATE($B305,"!O16")))</f>
        <v>33.924920356457029</v>
      </c>
      <c r="O305" s="297" t="str">
        <f t="shared" ref="O305:O316" ca="true" si="72">IF(ISERROR(INDIRECT(CONCATENATE($B305,"!O23"))),"",INDIRECT(CONCATENATE($B305,"!O23")))</f>
        <v>N/A</v>
      </c>
      <c r="P305" s="298"/>
      <c r="Q305" s="298"/>
      <c r="R305" s="299">
        <f t="shared" ref="R305:R316" ca="true" si="73">IF(ISERROR(INDIRECT(CONCATENATE($B305,"!O21"))),"",INDIRECT(CONCATENATE($B305,"!O21")))</f>
        <v>4.0837352742609774</v>
      </c>
      <c r="S305" s="210">
        <f t="shared" ref="S305:S316" ca="true" si="74">IF(ISERROR(INDIRECT(CONCATENATE($B305,"!P16"))),"",INDIRECT(CONCATENATE($B305,"!P16")))</f>
        <v>35.825723460326671</v>
      </c>
      <c r="T305" s="297" t="str">
        <f t="shared" ref="T305:T316" ca="true" si="75">IF(ISERROR(INDIRECT(CONCATENATE($B305,"!P23"))),"",INDIRECT(CONCATENATE($B305,"!P23")))</f>
        <v>N/A</v>
      </c>
      <c r="U305" s="298"/>
      <c r="V305" s="298"/>
      <c r="W305" s="299">
        <f t="shared" ref="W305:W316" ca="true" si="76">IF(ISERROR(INDIRECT(CONCATENATE($B305,"!P21"))),"",INDIRECT(CONCATENATE($B305,"!P21")))</f>
        <v>2.0326829104186053</v>
      </c>
      <c r="X305" s="210">
        <f t="shared" ref="X305:X316" ca="true" si="77">IF(ISERROR(INDIRECT(CONCATENATE($B305,"!Q16"))),"",INDIRECT(CONCATENATE($B305,"!Q16")))</f>
        <v>36.154090886968973</v>
      </c>
      <c r="Y305" s="297" t="str">
        <f t="shared" ref="Y305:Y316" ca="true" si="78">IF(ISERROR(INDIRECT(CONCATENATE($B305,"!Q23"))),"",INDIRECT(CONCATENATE($B305,"!Q23")))</f>
        <v>N/A</v>
      </c>
      <c r="Z305" s="298"/>
      <c r="AA305" s="298"/>
      <c r="AB305" s="299">
        <f t="shared" ref="AB305:AB316" ca="true" si="79">IF(ISERROR(INDIRECT(CONCATENATE($B305,"!Q221"))),"",INDIRECT(CONCATENATE($B305,"!Q21")))</f>
        <v>2.1407917285847766</v>
      </c>
    </row>
    <row r="306" x14ac:dyDescent="0.2">
      <c r="A306" s="296"/>
      <c r="B306" s="635" t="s">
        <v>159</v>
      </c>
      <c r="C306" s="636">
        <v>2006</v>
      </c>
      <c r="D306" s="211">
        <f t="shared" ca="true" si="65"/>
        <v>41.642645941866938</v>
      </c>
      <c r="E306" s="300">
        <f t="shared" ca="true" si="66"/>
        <v>97.567864669266342</v>
      </c>
      <c r="F306" s="298"/>
      <c r="G306" s="298"/>
      <c r="H306" s="301">
        <f t="shared" ca="true" si="67"/>
        <v>11.31090738707932</v>
      </c>
      <c r="I306" s="211">
        <f t="shared" ca="true" si="68"/>
        <v>45.321949103418405</v>
      </c>
      <c r="J306" s="300">
        <f t="shared" ca="true" si="69"/>
        <v>98.765642619317688</v>
      </c>
      <c r="K306" s="298"/>
      <c r="L306" s="298"/>
      <c r="M306" s="301">
        <f t="shared" ca="true" si="70"/>
        <v>6.5255971397544927</v>
      </c>
      <c r="N306" s="211">
        <f t="shared" ca="true" si="71"/>
        <v>44.217022399042648</v>
      </c>
      <c r="O306" s="300">
        <f t="shared" ca="true" si="72"/>
        <v>98.680579695536153</v>
      </c>
      <c r="P306" s="298"/>
      <c r="Q306" s="298"/>
      <c r="R306" s="301">
        <f t="shared" ca="true" si="73"/>
        <v>2.9967924043948617</v>
      </c>
      <c r="S306" s="211">
        <f t="shared" ca="true" si="74"/>
        <v>44.023795005298851</v>
      </c>
      <c r="T306" s="300">
        <f t="shared" ca="true" si="75"/>
        <v>98.178869046088437</v>
      </c>
      <c r="U306" s="298"/>
      <c r="V306" s="298"/>
      <c r="W306" s="301">
        <f t="shared" ca="true" si="76"/>
        <v>3.2314090160814475</v>
      </c>
      <c r="X306" s="211">
        <f t="shared" ca="true" si="77"/>
        <v>54.617652197568987</v>
      </c>
      <c r="Y306" s="300">
        <f t="shared" ca="true" si="78"/>
        <v>98.875509957223187</v>
      </c>
      <c r="Z306" s="298"/>
      <c r="AA306" s="298"/>
      <c r="AB306" s="301">
        <f t="shared" ca="true" si="79"/>
        <v>1.8356593274704354</v>
      </c>
    </row>
    <row r="307" x14ac:dyDescent="0.2">
      <c r="A307" s="296"/>
      <c r="B307" s="635" t="s">
        <v>139</v>
      </c>
      <c r="C307" s="636">
        <v>2010</v>
      </c>
      <c r="D307" s="211">
        <f t="shared" ca="true" si="65"/>
        <v>53.747366603117754</v>
      </c>
      <c r="E307" s="300">
        <f t="shared" ca="true" si="66"/>
        <v>90.34036040579835</v>
      </c>
      <c r="F307" s="298"/>
      <c r="G307" s="298"/>
      <c r="H307" s="301">
        <f t="shared" ca="true" si="67"/>
        <v>0.9473361967215661</v>
      </c>
      <c r="I307" s="211">
        <f t="shared" ca="true" si="68"/>
        <v>52.209292508566044</v>
      </c>
      <c r="J307" s="300">
        <f t="shared" ca="true" si="69"/>
        <v>90.704400193295172</v>
      </c>
      <c r="K307" s="298"/>
      <c r="L307" s="298"/>
      <c r="M307" s="301">
        <f t="shared" ca="true" si="70"/>
        <v>1.729254959084761</v>
      </c>
      <c r="N307" s="211">
        <f t="shared" ca="true" si="71"/>
        <v>57.733771716307558</v>
      </c>
      <c r="O307" s="300">
        <f t="shared" ca="true" si="72"/>
        <v>92.46739900115341</v>
      </c>
      <c r="P307" s="298"/>
      <c r="Q307" s="298"/>
      <c r="R307" s="301">
        <f t="shared" ca="true" si="73"/>
        <v>5.5719104251013469</v>
      </c>
      <c r="S307" s="211">
        <f t="shared" ca="true" si="74"/>
        <v>63.98057343759934</v>
      </c>
      <c r="T307" s="300">
        <f t="shared" ca="true" si="75"/>
        <v>94.26806636616827</v>
      </c>
      <c r="U307" s="298"/>
      <c r="V307" s="298"/>
      <c r="W307" s="301">
        <f t="shared" ca="true" si="76"/>
        <v>6.6326416948850611</v>
      </c>
      <c r="X307" s="211">
        <f t="shared" ca="true" si="77"/>
        <v>76.715703302601028</v>
      </c>
      <c r="Y307" s="300">
        <f t="shared" ca="true" si="78"/>
        <v>93.075153100336195</v>
      </c>
      <c r="Z307" s="298"/>
      <c r="AA307" s="298"/>
      <c r="AB307" s="301">
        <f t="shared" ca="true" si="79"/>
        <v>4.6375693789655825</v>
      </c>
      <c r="AD307" s="302"/>
    </row>
    <row r="308" x14ac:dyDescent="0.2">
      <c r="A308" s="296"/>
      <c r="B308" s="635" t="s">
        <v>431</v>
      </c>
      <c r="C308" s="636">
        <v>2013</v>
      </c>
      <c r="D308" s="211">
        <f t="shared" ca="true" si="65"/>
        <v>46.1</v>
      </c>
      <c r="E308" s="300">
        <f t="shared" ca="true" si="66"/>
        <v>96.2</v>
      </c>
      <c r="F308" s="298"/>
      <c r="G308" s="298"/>
      <c r="H308" s="301">
        <f t="shared" ca="true" si="67"/>
        <v>1.9</v>
      </c>
      <c r="I308" s="211">
        <f t="shared" ca="true" si="68"/>
        <v>52</v>
      </c>
      <c r="J308" s="300">
        <f t="shared" ca="true" si="69"/>
        <v>96.6</v>
      </c>
      <c r="K308" s="298"/>
      <c r="L308" s="298"/>
      <c r="M308" s="301">
        <f t="shared" ca="true" si="70"/>
        <v>2.6</v>
      </c>
      <c r="N308" s="211">
        <f t="shared" ca="true" si="71"/>
        <v>56.4</v>
      </c>
      <c r="O308" s="300">
        <f t="shared" ca="true" si="72"/>
        <v>96.8</v>
      </c>
      <c r="P308" s="298"/>
      <c r="Q308" s="298"/>
      <c r="R308" s="301">
        <f t="shared" ca="true" si="73"/>
        <v>2.8</v>
      </c>
      <c r="S308" s="211">
        <f t="shared" ca="true" si="74"/>
        <v>61.8</v>
      </c>
      <c r="T308" s="300">
        <f t="shared" ca="true" si="75"/>
        <v>95.1</v>
      </c>
      <c r="U308" s="298"/>
      <c r="V308" s="298"/>
      <c r="W308" s="301">
        <f t="shared" ca="true" si="76"/>
        <v>2</v>
      </c>
      <c r="X308" s="211">
        <f t="shared" ca="true" si="77"/>
        <v>79.2</v>
      </c>
      <c r="Y308" s="300">
        <f t="shared" ca="true" si="78"/>
        <v>96.1</v>
      </c>
      <c r="Z308" s="298"/>
      <c r="AA308" s="298"/>
      <c r="AB308" s="301">
        <f t="shared" ca="true" si="79"/>
        <v>0.4</v>
      </c>
    </row>
    <row r="309" x14ac:dyDescent="0.2">
      <c r="A309" s="296"/>
      <c r="B309" s="635" t="s">
        <v>503</v>
      </c>
      <c r="C309" s="636">
        <v>2015</v>
      </c>
      <c r="D309" s="211">
        <f t="shared" ca="true" si="65"/>
        <v>50.505835379428177</v>
      </c>
      <c r="E309" s="300">
        <f t="shared" ca="true" si="66"/>
        <v>89.700349211875903</v>
      </c>
      <c r="F309" s="298"/>
      <c r="G309" s="298"/>
      <c r="H309" s="301">
        <f t="shared" ca="true" si="67"/>
        <v>4.2212469484729853</v>
      </c>
      <c r="I309" s="211">
        <f t="shared" ca="true" si="68"/>
        <v>54.171161663255504</v>
      </c>
      <c r="J309" s="300">
        <f t="shared" ca="true" si="69"/>
        <v>92.620225442942498</v>
      </c>
      <c r="K309" s="298"/>
      <c r="L309" s="298"/>
      <c r="M309" s="301">
        <f t="shared" ca="true" si="70"/>
        <v>2.5766586451320199</v>
      </c>
      <c r="N309" s="211">
        <f t="shared" ca="true" si="71"/>
        <v>62.172617156979527</v>
      </c>
      <c r="O309" s="300">
        <f t="shared" ca="true" si="72"/>
        <v>94.200598872693803</v>
      </c>
      <c r="P309" s="298"/>
      <c r="Q309" s="298"/>
      <c r="R309" s="301">
        <f t="shared" ca="true" si="73"/>
        <v>1.0112282857129988</v>
      </c>
      <c r="S309" s="211">
        <f t="shared" ca="true" si="74"/>
        <v>68.214650769218395</v>
      </c>
      <c r="T309" s="300">
        <f t="shared" ca="true" si="75"/>
        <v>98.083817305479485</v>
      </c>
      <c r="U309" s="298"/>
      <c r="V309" s="298"/>
      <c r="W309" s="301">
        <f t="shared" ca="true" si="76"/>
        <v>6.3252534016019504E-2</v>
      </c>
      <c r="X309" s="211">
        <f t="shared" ca="true" si="77"/>
        <v>80.434869506979894</v>
      </c>
      <c r="Y309" s="300">
        <f t="shared" ca="true" si="78"/>
        <v>93.968466098000505</v>
      </c>
      <c r="Z309" s="298"/>
      <c r="AA309" s="298"/>
      <c r="AB309" s="301">
        <f t="shared" ca="true" si="79"/>
        <v>0.12196253923915278</v>
      </c>
    </row>
    <row r="310" x14ac:dyDescent="0.2">
      <c r="A310" s="296"/>
      <c r="B310" s="635" t="s">
        <v>577</v>
      </c>
      <c r="C310" s="636">
        <v>2015</v>
      </c>
      <c r="D310" s="211">
        <f t="shared" ca="true" si="65"/>
        <v>51.044758640082378</v>
      </c>
      <c r="E310" s="300">
        <f t="shared" ca="true" si="66"/>
        <v>91.855334562970526</v>
      </c>
      <c r="F310" s="298"/>
      <c r="G310" s="298"/>
      <c r="H310" s="301">
        <f t="shared" ca="true" si="67"/>
        <v>10.853052276622533</v>
      </c>
      <c r="I310" s="211">
        <f t="shared" ca="true" si="68"/>
        <v>57.187846194608539</v>
      </c>
      <c r="J310" s="300">
        <f t="shared" ca="true" si="69"/>
        <v>93.553881369003221</v>
      </c>
      <c r="K310" s="298"/>
      <c r="L310" s="298"/>
      <c r="M310" s="301">
        <f t="shared" ca="true" si="70"/>
        <v>4.4535332797378482</v>
      </c>
      <c r="N310" s="211">
        <f t="shared" ca="true" si="71"/>
        <v>58.099954087230763</v>
      </c>
      <c r="O310" s="300">
        <f t="shared" ca="true" si="72"/>
        <v>96.474748447234532</v>
      </c>
      <c r="P310" s="298"/>
      <c r="Q310" s="298"/>
      <c r="R310" s="301">
        <f t="shared" ca="true" si="73"/>
        <v>1.9894702601658745</v>
      </c>
      <c r="S310" s="211">
        <f t="shared" ca="true" si="74"/>
        <v>66.824871206612698</v>
      </c>
      <c r="T310" s="300">
        <f t="shared" ca="true" si="75"/>
        <v>96.099157396150432</v>
      </c>
      <c r="U310" s="298"/>
      <c r="V310" s="298"/>
      <c r="W310" s="301">
        <f t="shared" ca="true" si="76"/>
        <v>1.4270958487717347</v>
      </c>
      <c r="X310" s="211">
        <f t="shared" ca="true" si="77"/>
        <v>80.713353070486562</v>
      </c>
      <c r="Y310" s="300">
        <f t="shared" ca="true" si="78"/>
        <v>96.603845847715817</v>
      </c>
      <c r="Z310" s="298"/>
      <c r="AA310" s="298"/>
      <c r="AB310" s="301">
        <f t="shared" ca="true" si="79"/>
        <v>1.2303044178702327</v>
      </c>
    </row>
    <row r="311" x14ac:dyDescent="0.2">
      <c r="A311" s="296"/>
      <c r="B311" s="635" t="s">
        <v>779</v>
      </c>
      <c r="C311" s="636">
        <v>2018</v>
      </c>
      <c r="D311" s="211">
        <f t="shared" ca="true" si="65"/>
        <v>47.632223737699363</v>
      </c>
      <c r="E311" s="300">
        <f t="shared" ca="true" si="66"/>
        <v>87.360277251561627</v>
      </c>
      <c r="F311" s="298"/>
      <c r="G311" s="298"/>
      <c r="H311" s="301">
        <f t="shared" ca="true" si="67"/>
        <v>6.9895177226985128</v>
      </c>
      <c r="I311" s="211">
        <f t="shared" ca="true" si="68"/>
        <v>49.924865822315034</v>
      </c>
      <c r="J311" s="300">
        <f t="shared" ca="true" si="69"/>
        <v>92.564017924501556</v>
      </c>
      <c r="K311" s="298"/>
      <c r="L311" s="298"/>
      <c r="M311" s="301">
        <f t="shared" ca="true" si="70"/>
        <v>2.3684698012266501</v>
      </c>
      <c r="N311" s="211">
        <f t="shared" ca="true" si="71"/>
        <v>58.021372326066789</v>
      </c>
      <c r="O311" s="300">
        <f t="shared" ca="true" si="72"/>
        <v>96.543552496817824</v>
      </c>
      <c r="P311" s="298"/>
      <c r="Q311" s="298"/>
      <c r="R311" s="301">
        <f t="shared" ca="true" si="73"/>
        <v>1.1071641687423941</v>
      </c>
      <c r="S311" s="211">
        <f t="shared" ca="true" si="74"/>
        <v>67.76167803962052</v>
      </c>
      <c r="T311" s="300">
        <f t="shared" ca="true" si="75"/>
        <v>96.650486897145271</v>
      </c>
      <c r="U311" s="298"/>
      <c r="V311" s="298"/>
      <c r="W311" s="301">
        <f t="shared" ca="true" si="76"/>
        <v>0.63807514338739324</v>
      </c>
      <c r="X311" s="211">
        <f t="shared" ca="true" si="77"/>
        <v>85.777838739354166</v>
      </c>
      <c r="Y311" s="300">
        <f t="shared" ca="true" si="78"/>
        <v>96.808395173092848</v>
      </c>
      <c r="Z311" s="298"/>
      <c r="AA311" s="298"/>
      <c r="AB311" s="301">
        <f t="shared" ca="true" si="79"/>
        <v>0.30813864574907007</v>
      </c>
    </row>
    <row r="312" x14ac:dyDescent="0.2">
      <c r="A312" s="296"/>
      <c r="B312" s="635"/>
      <c r="C312" s="636"/>
      <c r="D312" s="211" t="str">
        <f t="shared" ca="true" si="65"/>
        <v/>
      </c>
      <c r="E312" s="300" t="str">
        <f t="shared" ca="true" si="66"/>
        <v/>
      </c>
      <c r="F312" s="298"/>
      <c r="G312" s="298"/>
      <c r="H312" s="301" t="str">
        <f t="shared" ca="true" si="67"/>
        <v/>
      </c>
      <c r="I312" s="211" t="str">
        <f t="shared" ca="true" si="68"/>
        <v/>
      </c>
      <c r="J312" s="300" t="str">
        <f t="shared" ca="true" si="69"/>
        <v/>
      </c>
      <c r="K312" s="298"/>
      <c r="L312" s="298"/>
      <c r="M312" s="301" t="str">
        <f t="shared" ca="true" si="70"/>
        <v/>
      </c>
      <c r="N312" s="211" t="str">
        <f t="shared" ca="true" si="71"/>
        <v/>
      </c>
      <c r="O312" s="300" t="str">
        <f t="shared" ca="true" si="72"/>
        <v/>
      </c>
      <c r="P312" s="298"/>
      <c r="Q312" s="298"/>
      <c r="R312" s="301" t="str">
        <f t="shared" ca="true" si="73"/>
        <v/>
      </c>
      <c r="S312" s="211" t="str">
        <f t="shared" ca="true" si="74"/>
        <v/>
      </c>
      <c r="T312" s="300" t="str">
        <f t="shared" ca="true" si="75"/>
        <v/>
      </c>
      <c r="U312" s="298"/>
      <c r="V312" s="298"/>
      <c r="W312" s="301" t="str">
        <f t="shared" ca="true" si="76"/>
        <v/>
      </c>
      <c r="X312" s="211" t="str">
        <f t="shared" ca="true" si="77"/>
        <v/>
      </c>
      <c r="Y312" s="300" t="str">
        <f t="shared" ca="true" si="78"/>
        <v/>
      </c>
      <c r="Z312" s="298"/>
      <c r="AA312" s="298"/>
      <c r="AB312" s="301" t="str">
        <f t="shared" ca="true" si="79"/>
        <v/>
      </c>
    </row>
    <row r="313" x14ac:dyDescent="0.2">
      <c r="A313" s="296"/>
      <c r="B313" s="635"/>
      <c r="C313" s="636"/>
      <c r="D313" s="211" t="str">
        <f t="shared" ca="true" si="65"/>
        <v/>
      </c>
      <c r="E313" s="300" t="str">
        <f t="shared" ca="true" si="66"/>
        <v/>
      </c>
      <c r="F313" s="298"/>
      <c r="G313" s="298"/>
      <c r="H313" s="301" t="str">
        <f t="shared" ca="true" si="67"/>
        <v/>
      </c>
      <c r="I313" s="211" t="str">
        <f t="shared" ca="true" si="68"/>
        <v/>
      </c>
      <c r="J313" s="300" t="str">
        <f t="shared" ca="true" si="69"/>
        <v/>
      </c>
      <c r="K313" s="298"/>
      <c r="L313" s="298"/>
      <c r="M313" s="301" t="str">
        <f t="shared" ca="true" si="70"/>
        <v/>
      </c>
      <c r="N313" s="211" t="str">
        <f t="shared" ca="true" si="71"/>
        <v/>
      </c>
      <c r="O313" s="300" t="str">
        <f t="shared" ca="true" si="72"/>
        <v/>
      </c>
      <c r="P313" s="298"/>
      <c r="Q313" s="298"/>
      <c r="R313" s="301" t="str">
        <f t="shared" ca="true" si="73"/>
        <v/>
      </c>
      <c r="S313" s="211" t="str">
        <f t="shared" ca="true" si="74"/>
        <v/>
      </c>
      <c r="T313" s="300" t="str">
        <f t="shared" ca="true" si="75"/>
        <v/>
      </c>
      <c r="U313" s="298"/>
      <c r="V313" s="298"/>
      <c r="W313" s="301" t="str">
        <f t="shared" ca="true" si="76"/>
        <v/>
      </c>
      <c r="X313" s="211" t="str">
        <f t="shared" ca="true" si="77"/>
        <v/>
      </c>
      <c r="Y313" s="300" t="str">
        <f t="shared" ca="true" si="78"/>
        <v/>
      </c>
      <c r="Z313" s="298"/>
      <c r="AA313" s="298"/>
      <c r="AB313" s="301" t="str">
        <f t="shared" ca="true" si="79"/>
        <v/>
      </c>
    </row>
    <row r="314" x14ac:dyDescent="0.2">
      <c r="A314" s="296"/>
      <c r="B314" s="635"/>
      <c r="C314" s="636"/>
      <c r="D314" s="211" t="str">
        <f t="shared" ca="true" si="65"/>
        <v/>
      </c>
      <c r="E314" s="300" t="str">
        <f t="shared" ca="true" si="66"/>
        <v/>
      </c>
      <c r="F314" s="298"/>
      <c r="G314" s="298"/>
      <c r="H314" s="301" t="str">
        <f t="shared" ca="true" si="67"/>
        <v/>
      </c>
      <c r="I314" s="211" t="str">
        <f t="shared" ca="true" si="68"/>
        <v/>
      </c>
      <c r="J314" s="300" t="str">
        <f t="shared" ca="true" si="69"/>
        <v/>
      </c>
      <c r="K314" s="298"/>
      <c r="L314" s="298"/>
      <c r="M314" s="301" t="str">
        <f t="shared" ca="true" si="70"/>
        <v/>
      </c>
      <c r="N314" s="211" t="str">
        <f t="shared" ca="true" si="71"/>
        <v/>
      </c>
      <c r="O314" s="300" t="str">
        <f t="shared" ca="true" si="72"/>
        <v/>
      </c>
      <c r="P314" s="298"/>
      <c r="Q314" s="298"/>
      <c r="R314" s="301" t="str">
        <f t="shared" ca="true" si="73"/>
        <v/>
      </c>
      <c r="S314" s="211" t="str">
        <f t="shared" ca="true" si="74"/>
        <v/>
      </c>
      <c r="T314" s="300" t="str">
        <f t="shared" ca="true" si="75"/>
        <v/>
      </c>
      <c r="U314" s="298"/>
      <c r="V314" s="298"/>
      <c r="W314" s="301" t="str">
        <f t="shared" ca="true" si="76"/>
        <v/>
      </c>
      <c r="X314" s="211" t="str">
        <f t="shared" ca="true" si="77"/>
        <v/>
      </c>
      <c r="Y314" s="300" t="str">
        <f t="shared" ca="true" si="78"/>
        <v/>
      </c>
      <c r="Z314" s="298"/>
      <c r="AA314" s="298"/>
      <c r="AB314" s="301" t="str">
        <f t="shared" ca="true" si="79"/>
        <v/>
      </c>
    </row>
    <row r="315" x14ac:dyDescent="0.2">
      <c r="A315" s="296"/>
      <c r="B315" s="635"/>
      <c r="C315" s="636"/>
      <c r="D315" s="211" t="str">
        <f t="shared" ca="true" si="65"/>
        <v/>
      </c>
      <c r="E315" s="300" t="str">
        <f t="shared" ca="true" si="66"/>
        <v/>
      </c>
      <c r="F315" s="298"/>
      <c r="G315" s="298"/>
      <c r="H315" s="301" t="str">
        <f t="shared" ca="true" si="67"/>
        <v/>
      </c>
      <c r="I315" s="211" t="str">
        <f t="shared" ca="true" si="68"/>
        <v/>
      </c>
      <c r="J315" s="300" t="str">
        <f t="shared" ca="true" si="69"/>
        <v/>
      </c>
      <c r="K315" s="298"/>
      <c r="L315" s="298"/>
      <c r="M315" s="301" t="str">
        <f t="shared" ca="true" si="70"/>
        <v/>
      </c>
      <c r="N315" s="211" t="str">
        <f t="shared" ca="true" si="71"/>
        <v/>
      </c>
      <c r="O315" s="300" t="str">
        <f t="shared" ca="true" si="72"/>
        <v/>
      </c>
      <c r="P315" s="298"/>
      <c r="Q315" s="298"/>
      <c r="R315" s="301" t="str">
        <f t="shared" ca="true" si="73"/>
        <v/>
      </c>
      <c r="S315" s="211" t="str">
        <f t="shared" ca="true" si="74"/>
        <v/>
      </c>
      <c r="T315" s="300" t="str">
        <f t="shared" ca="true" si="75"/>
        <v/>
      </c>
      <c r="U315" s="298"/>
      <c r="V315" s="298"/>
      <c r="W315" s="301" t="str">
        <f t="shared" ca="true" si="76"/>
        <v/>
      </c>
      <c r="X315" s="211" t="str">
        <f t="shared" ca="true" si="77"/>
        <v/>
      </c>
      <c r="Y315" s="300" t="str">
        <f t="shared" ca="true" si="78"/>
        <v/>
      </c>
      <c r="Z315" s="298"/>
      <c r="AA315" s="298"/>
      <c r="AB315" s="301" t="str">
        <f t="shared" ca="true" si="79"/>
        <v/>
      </c>
    </row>
    <row r="316" x14ac:dyDescent="0.2">
      <c r="A316" s="296"/>
      <c r="B316" s="637"/>
      <c r="C316" s="638"/>
      <c r="D316" s="212" t="str">
        <f t="shared" ca="true" si="65"/>
        <v/>
      </c>
      <c r="E316" s="303" t="str">
        <f t="shared" ca="true" si="66"/>
        <v/>
      </c>
      <c r="F316" s="304"/>
      <c r="G316" s="305"/>
      <c r="H316" s="306" t="str">
        <f t="shared" ca="true" si="67"/>
        <v/>
      </c>
      <c r="I316" s="212" t="str">
        <f t="shared" ca="true" si="68"/>
        <v/>
      </c>
      <c r="J316" s="303" t="str">
        <f t="shared" ca="true" si="69"/>
        <v/>
      </c>
      <c r="K316" s="304"/>
      <c r="L316" s="305"/>
      <c r="M316" s="306" t="str">
        <f t="shared" ca="true" si="70"/>
        <v/>
      </c>
      <c r="N316" s="212" t="str">
        <f t="shared" ca="true" si="71"/>
        <v/>
      </c>
      <c r="O316" s="303" t="str">
        <f t="shared" ca="true" si="72"/>
        <v/>
      </c>
      <c r="P316" s="304"/>
      <c r="Q316" s="305"/>
      <c r="R316" s="306" t="str">
        <f t="shared" ca="true" si="73"/>
        <v/>
      </c>
      <c r="S316" s="212" t="str">
        <f t="shared" ca="true" si="74"/>
        <v/>
      </c>
      <c r="T316" s="303" t="str">
        <f t="shared" ca="true" si="75"/>
        <v/>
      </c>
      <c r="U316" s="304"/>
      <c r="V316" s="305"/>
      <c r="W316" s="306" t="str">
        <f t="shared" ca="true" si="76"/>
        <v/>
      </c>
      <c r="X316" s="212" t="str">
        <f t="shared" ca="true" si="77"/>
        <v/>
      </c>
      <c r="Y316" s="303" t="str">
        <f t="shared" ca="true" si="78"/>
        <v/>
      </c>
      <c r="Z316" s="304"/>
      <c r="AA316" s="305"/>
      <c r="AB316" s="306" t="str">
        <f t="shared" ca="true" si="79"/>
        <v/>
      </c>
    </row>
    <row r="317" ht="11.25" customHeight="true" x14ac:dyDescent="0.2"/>
    <row r="318" ht="22.5" customHeight="true" x14ac:dyDescent="0.25">
      <c r="B318" s="1067" t="str">
        <f>CONCATENATE("Rural use of drinking water sources, ",C299,"–",C300)</f>
        <v>Rural use of drinking water sources, 2000–2020</v>
      </c>
      <c r="C318" s="1068"/>
      <c r="D318" s="1068"/>
      <c r="E318" s="1068"/>
      <c r="F318" s="1068"/>
      <c r="G318" s="1068"/>
      <c r="H318" s="1068"/>
      <c r="I318" s="1068"/>
      <c r="J318" s="1068"/>
      <c r="K318" s="1068"/>
      <c r="L318" s="1069"/>
      <c r="N318" s="307"/>
      <c r="O318" s="307"/>
      <c r="P318" s="307"/>
      <c r="Q318" s="307"/>
      <c r="R318" s="307"/>
      <c r="S318" s="1090" t="s">
        <v>11</v>
      </c>
      <c r="T318" s="1091"/>
      <c r="U318" s="1091"/>
      <c r="V318" s="1091"/>
      <c r="W318" s="1092"/>
      <c r="X318" s="307"/>
      <c r="Y318" s="307"/>
      <c r="Z318" s="307"/>
      <c r="AA318" s="307"/>
      <c r="AB318" s="308"/>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45" customWidth="true"/>
    <col min="6" max="7" width="9" style="248" customWidth="true"/>
    <col min="8" max="38" width="9" style="245" customWidth="true"/>
    <col min="39" max="261" width="9.140625" style="245"/>
    <col min="262" max="262" width="5" style="245" customWidth="true"/>
    <col min="263" max="263" width="13.85546875" style="245" customWidth="true"/>
    <col min="264" max="265" width="6.28515625" style="245" customWidth="true"/>
    <col min="266" max="267" width="7" style="245" customWidth="true"/>
    <col min="268" max="274" width="6.28515625" style="245" customWidth="true"/>
    <col min="275" max="517" width="9.140625" style="245"/>
    <col min="518" max="518" width="5" style="245" customWidth="true"/>
    <col min="519" max="519" width="13.85546875" style="245" customWidth="true"/>
    <col min="520" max="521" width="6.28515625" style="245" customWidth="true"/>
    <col min="522" max="523" width="7" style="245" customWidth="true"/>
    <col min="524" max="530" width="6.28515625" style="245" customWidth="true"/>
    <col min="531" max="773" width="9.140625" style="245"/>
    <col min="774" max="774" width="5" style="245" customWidth="true"/>
    <col min="775" max="775" width="13.85546875" style="245" customWidth="true"/>
    <col min="776" max="777" width="6.28515625" style="245" customWidth="true"/>
    <col min="778" max="779" width="7" style="245" customWidth="true"/>
    <col min="780" max="786" width="6.28515625" style="245" customWidth="true"/>
    <col min="787" max="1029" width="9.140625" style="245"/>
    <col min="1030" max="1030" width="5" style="245" customWidth="true"/>
    <col min="1031" max="1031" width="13.85546875" style="245" customWidth="true"/>
    <col min="1032" max="1033" width="6.28515625" style="245" customWidth="true"/>
    <col min="1034" max="1035" width="7" style="245" customWidth="true"/>
    <col min="1036" max="1042" width="6.28515625" style="245" customWidth="true"/>
    <col min="1043" max="1285" width="9.140625" style="245"/>
    <col min="1286" max="1286" width="5" style="245" customWidth="true"/>
    <col min="1287" max="1287" width="13.85546875" style="245" customWidth="true"/>
    <col min="1288" max="1289" width="6.28515625" style="245" customWidth="true"/>
    <col min="1290" max="1291" width="7" style="245" customWidth="true"/>
    <col min="1292" max="1298" width="6.28515625" style="245" customWidth="true"/>
    <col min="1299" max="1541" width="9.140625" style="245"/>
    <col min="1542" max="1542" width="5" style="245" customWidth="true"/>
    <col min="1543" max="1543" width="13.85546875" style="245" customWidth="true"/>
    <col min="1544" max="1545" width="6.28515625" style="245" customWidth="true"/>
    <col min="1546" max="1547" width="7" style="245" customWidth="true"/>
    <col min="1548" max="1554" width="6.28515625" style="245" customWidth="true"/>
    <col min="1555" max="1797" width="9.140625" style="245"/>
    <col min="1798" max="1798" width="5" style="245" customWidth="true"/>
    <col min="1799" max="1799" width="13.85546875" style="245" customWidth="true"/>
    <col min="1800" max="1801" width="6.28515625" style="245" customWidth="true"/>
    <col min="1802" max="1803" width="7" style="245" customWidth="true"/>
    <col min="1804" max="1810" width="6.28515625" style="245" customWidth="true"/>
    <col min="1811" max="2053" width="9.140625" style="245"/>
    <col min="2054" max="2054" width="5" style="245" customWidth="true"/>
    <col min="2055" max="2055" width="13.85546875" style="245" customWidth="true"/>
    <col min="2056" max="2057" width="6.28515625" style="245" customWidth="true"/>
    <col min="2058" max="2059" width="7" style="245" customWidth="true"/>
    <col min="2060" max="2066" width="6.28515625" style="245" customWidth="true"/>
    <col min="2067" max="2309" width="9.140625" style="245"/>
    <col min="2310" max="2310" width="5" style="245" customWidth="true"/>
    <col min="2311" max="2311" width="13.85546875" style="245" customWidth="true"/>
    <col min="2312" max="2313" width="6.28515625" style="245" customWidth="true"/>
    <col min="2314" max="2315" width="7" style="245" customWidth="true"/>
    <col min="2316" max="2322" width="6.28515625" style="245" customWidth="true"/>
    <col min="2323" max="2565" width="9.140625" style="245"/>
    <col min="2566" max="2566" width="5" style="245" customWidth="true"/>
    <col min="2567" max="2567" width="13.85546875" style="245" customWidth="true"/>
    <col min="2568" max="2569" width="6.28515625" style="245" customWidth="true"/>
    <col min="2570" max="2571" width="7" style="245" customWidth="true"/>
    <col min="2572" max="2578" width="6.28515625" style="245" customWidth="true"/>
    <col min="2579" max="2821" width="9.140625" style="245"/>
    <col min="2822" max="2822" width="5" style="245" customWidth="true"/>
    <col min="2823" max="2823" width="13.85546875" style="245" customWidth="true"/>
    <col min="2824" max="2825" width="6.28515625" style="245" customWidth="true"/>
    <col min="2826" max="2827" width="7" style="245" customWidth="true"/>
    <col min="2828" max="2834" width="6.28515625" style="245" customWidth="true"/>
    <col min="2835" max="3077" width="9.140625" style="245"/>
    <col min="3078" max="3078" width="5" style="245" customWidth="true"/>
    <col min="3079" max="3079" width="13.85546875" style="245" customWidth="true"/>
    <col min="3080" max="3081" width="6.28515625" style="245" customWidth="true"/>
    <col min="3082" max="3083" width="7" style="245" customWidth="true"/>
    <col min="3084" max="3090" width="6.28515625" style="245" customWidth="true"/>
    <col min="3091" max="3333" width="9.140625" style="245"/>
    <col min="3334" max="3334" width="5" style="245" customWidth="true"/>
    <col min="3335" max="3335" width="13.85546875" style="245" customWidth="true"/>
    <col min="3336" max="3337" width="6.28515625" style="245" customWidth="true"/>
    <col min="3338" max="3339" width="7" style="245" customWidth="true"/>
    <col min="3340" max="3346" width="6.28515625" style="245" customWidth="true"/>
    <col min="3347" max="3589" width="9.140625" style="245"/>
    <col min="3590" max="3590" width="5" style="245" customWidth="true"/>
    <col min="3591" max="3591" width="13.85546875" style="245" customWidth="true"/>
    <col min="3592" max="3593" width="6.28515625" style="245" customWidth="true"/>
    <col min="3594" max="3595" width="7" style="245" customWidth="true"/>
    <col min="3596" max="3602" width="6.28515625" style="245" customWidth="true"/>
    <col min="3603" max="3845" width="9.140625" style="245"/>
    <col min="3846" max="3846" width="5" style="245" customWidth="true"/>
    <col min="3847" max="3847" width="13.85546875" style="245" customWidth="true"/>
    <col min="3848" max="3849" width="6.28515625" style="245" customWidth="true"/>
    <col min="3850" max="3851" width="7" style="245" customWidth="true"/>
    <col min="3852" max="3858" width="6.28515625" style="245" customWidth="true"/>
    <col min="3859" max="4101" width="9.140625" style="245"/>
    <col min="4102" max="4102" width="5" style="245" customWidth="true"/>
    <col min="4103" max="4103" width="13.85546875" style="245" customWidth="true"/>
    <col min="4104" max="4105" width="6.28515625" style="245" customWidth="true"/>
    <col min="4106" max="4107" width="7" style="245" customWidth="true"/>
    <col min="4108" max="4114" width="6.28515625" style="245" customWidth="true"/>
    <col min="4115" max="4357" width="9.140625" style="245"/>
    <col min="4358" max="4358" width="5" style="245" customWidth="true"/>
    <col min="4359" max="4359" width="13.85546875" style="245" customWidth="true"/>
    <col min="4360" max="4361" width="6.28515625" style="245" customWidth="true"/>
    <col min="4362" max="4363" width="7" style="245" customWidth="true"/>
    <col min="4364" max="4370" width="6.28515625" style="245" customWidth="true"/>
    <col min="4371" max="4613" width="9.140625" style="245"/>
    <col min="4614" max="4614" width="5" style="245" customWidth="true"/>
    <col min="4615" max="4615" width="13.85546875" style="245" customWidth="true"/>
    <col min="4616" max="4617" width="6.28515625" style="245" customWidth="true"/>
    <col min="4618" max="4619" width="7" style="245" customWidth="true"/>
    <col min="4620" max="4626" width="6.28515625" style="245" customWidth="true"/>
    <col min="4627" max="4869" width="9.140625" style="245"/>
    <col min="4870" max="4870" width="5" style="245" customWidth="true"/>
    <col min="4871" max="4871" width="13.85546875" style="245" customWidth="true"/>
    <col min="4872" max="4873" width="6.28515625" style="245" customWidth="true"/>
    <col min="4874" max="4875" width="7" style="245" customWidth="true"/>
    <col min="4876" max="4882" width="6.28515625" style="245" customWidth="true"/>
    <col min="4883" max="5125" width="9.140625" style="245"/>
    <col min="5126" max="5126" width="5" style="245" customWidth="true"/>
    <col min="5127" max="5127" width="13.85546875" style="245" customWidth="true"/>
    <col min="5128" max="5129" width="6.28515625" style="245" customWidth="true"/>
    <col min="5130" max="5131" width="7" style="245" customWidth="true"/>
    <col min="5132" max="5138" width="6.28515625" style="245" customWidth="true"/>
    <col min="5139" max="5381" width="9.140625" style="245"/>
    <col min="5382" max="5382" width="5" style="245" customWidth="true"/>
    <col min="5383" max="5383" width="13.85546875" style="245" customWidth="true"/>
    <col min="5384" max="5385" width="6.28515625" style="245" customWidth="true"/>
    <col min="5386" max="5387" width="7" style="245" customWidth="true"/>
    <col min="5388" max="5394" width="6.28515625" style="245" customWidth="true"/>
    <col min="5395" max="5637" width="9.140625" style="245"/>
    <col min="5638" max="5638" width="5" style="245" customWidth="true"/>
    <col min="5639" max="5639" width="13.85546875" style="245" customWidth="true"/>
    <col min="5640" max="5641" width="6.28515625" style="245" customWidth="true"/>
    <col min="5642" max="5643" width="7" style="245" customWidth="true"/>
    <col min="5644" max="5650" width="6.28515625" style="245" customWidth="true"/>
    <col min="5651" max="5893" width="9.140625" style="245"/>
    <col min="5894" max="5894" width="5" style="245" customWidth="true"/>
    <col min="5895" max="5895" width="13.85546875" style="245" customWidth="true"/>
    <col min="5896" max="5897" width="6.28515625" style="245" customWidth="true"/>
    <col min="5898" max="5899" width="7" style="245" customWidth="true"/>
    <col min="5900" max="5906" width="6.28515625" style="245" customWidth="true"/>
    <col min="5907" max="6149" width="9.140625" style="245"/>
    <col min="6150" max="6150" width="5" style="245" customWidth="true"/>
    <col min="6151" max="6151" width="13.85546875" style="245" customWidth="true"/>
    <col min="6152" max="6153" width="6.28515625" style="245" customWidth="true"/>
    <col min="6154" max="6155" width="7" style="245" customWidth="true"/>
    <col min="6156" max="6162" width="6.28515625" style="245" customWidth="true"/>
    <col min="6163" max="6405" width="9.140625" style="245"/>
    <col min="6406" max="6406" width="5" style="245" customWidth="true"/>
    <col min="6407" max="6407" width="13.85546875" style="245" customWidth="true"/>
    <col min="6408" max="6409" width="6.28515625" style="245" customWidth="true"/>
    <col min="6410" max="6411" width="7" style="245" customWidth="true"/>
    <col min="6412" max="6418" width="6.28515625" style="245" customWidth="true"/>
    <col min="6419" max="6661" width="9.140625" style="245"/>
    <col min="6662" max="6662" width="5" style="245" customWidth="true"/>
    <col min="6663" max="6663" width="13.85546875" style="245" customWidth="true"/>
    <col min="6664" max="6665" width="6.28515625" style="245" customWidth="true"/>
    <col min="6666" max="6667" width="7" style="245" customWidth="true"/>
    <col min="6668" max="6674" width="6.28515625" style="245" customWidth="true"/>
    <col min="6675" max="6917" width="9.140625" style="245"/>
    <col min="6918" max="6918" width="5" style="245" customWidth="true"/>
    <col min="6919" max="6919" width="13.85546875" style="245" customWidth="true"/>
    <col min="6920" max="6921" width="6.28515625" style="245" customWidth="true"/>
    <col min="6922" max="6923" width="7" style="245" customWidth="true"/>
    <col min="6924" max="6930" width="6.28515625" style="245" customWidth="true"/>
    <col min="6931" max="7173" width="9.140625" style="245"/>
    <col min="7174" max="7174" width="5" style="245" customWidth="true"/>
    <col min="7175" max="7175" width="13.85546875" style="245" customWidth="true"/>
    <col min="7176" max="7177" width="6.28515625" style="245" customWidth="true"/>
    <col min="7178" max="7179" width="7" style="245" customWidth="true"/>
    <col min="7180" max="7186" width="6.28515625" style="245" customWidth="true"/>
    <col min="7187" max="7429" width="9.140625" style="245"/>
    <col min="7430" max="7430" width="5" style="245" customWidth="true"/>
    <col min="7431" max="7431" width="13.85546875" style="245" customWidth="true"/>
    <col min="7432" max="7433" width="6.28515625" style="245" customWidth="true"/>
    <col min="7434" max="7435" width="7" style="245" customWidth="true"/>
    <col min="7436" max="7442" width="6.28515625" style="245" customWidth="true"/>
    <col min="7443" max="7685" width="9.140625" style="245"/>
    <col min="7686" max="7686" width="5" style="245" customWidth="true"/>
    <col min="7687" max="7687" width="13.85546875" style="245" customWidth="true"/>
    <col min="7688" max="7689" width="6.28515625" style="245" customWidth="true"/>
    <col min="7690" max="7691" width="7" style="245" customWidth="true"/>
    <col min="7692" max="7698" width="6.28515625" style="245" customWidth="true"/>
    <col min="7699" max="7941" width="9.140625" style="245"/>
    <col min="7942" max="7942" width="5" style="245" customWidth="true"/>
    <col min="7943" max="7943" width="13.85546875" style="245" customWidth="true"/>
    <col min="7944" max="7945" width="6.28515625" style="245" customWidth="true"/>
    <col min="7946" max="7947" width="7" style="245" customWidth="true"/>
    <col min="7948" max="7954" width="6.28515625" style="245" customWidth="true"/>
    <col min="7955" max="8197" width="9.140625" style="245"/>
    <col min="8198" max="8198" width="5" style="245" customWidth="true"/>
    <col min="8199" max="8199" width="13.85546875" style="245" customWidth="true"/>
    <col min="8200" max="8201" width="6.28515625" style="245" customWidth="true"/>
    <col min="8202" max="8203" width="7" style="245" customWidth="true"/>
    <col min="8204" max="8210" width="6.28515625" style="245" customWidth="true"/>
    <col min="8211" max="8453" width="9.140625" style="245"/>
    <col min="8454" max="8454" width="5" style="245" customWidth="true"/>
    <col min="8455" max="8455" width="13.85546875" style="245" customWidth="true"/>
    <col min="8456" max="8457" width="6.28515625" style="245" customWidth="true"/>
    <col min="8458" max="8459" width="7" style="245" customWidth="true"/>
    <col min="8460" max="8466" width="6.28515625" style="245" customWidth="true"/>
    <col min="8467" max="8709" width="9.140625" style="245"/>
    <col min="8710" max="8710" width="5" style="245" customWidth="true"/>
    <col min="8711" max="8711" width="13.85546875" style="245" customWidth="true"/>
    <col min="8712" max="8713" width="6.28515625" style="245" customWidth="true"/>
    <col min="8714" max="8715" width="7" style="245" customWidth="true"/>
    <col min="8716" max="8722" width="6.28515625" style="245" customWidth="true"/>
    <col min="8723" max="8965" width="9.140625" style="245"/>
    <col min="8966" max="8966" width="5" style="245" customWidth="true"/>
    <col min="8967" max="8967" width="13.85546875" style="245" customWidth="true"/>
    <col min="8968" max="8969" width="6.28515625" style="245" customWidth="true"/>
    <col min="8970" max="8971" width="7" style="245" customWidth="true"/>
    <col min="8972" max="8978" width="6.28515625" style="245" customWidth="true"/>
    <col min="8979" max="9221" width="9.140625" style="245"/>
    <col min="9222" max="9222" width="5" style="245" customWidth="true"/>
    <col min="9223" max="9223" width="13.85546875" style="245" customWidth="true"/>
    <col min="9224" max="9225" width="6.28515625" style="245" customWidth="true"/>
    <col min="9226" max="9227" width="7" style="245" customWidth="true"/>
    <col min="9228" max="9234" width="6.28515625" style="245" customWidth="true"/>
    <col min="9235" max="9477" width="9.140625" style="245"/>
    <col min="9478" max="9478" width="5" style="245" customWidth="true"/>
    <col min="9479" max="9479" width="13.85546875" style="245" customWidth="true"/>
    <col min="9480" max="9481" width="6.28515625" style="245" customWidth="true"/>
    <col min="9482" max="9483" width="7" style="245" customWidth="true"/>
    <col min="9484" max="9490" width="6.28515625" style="245" customWidth="true"/>
    <col min="9491" max="9733" width="9.140625" style="245"/>
    <col min="9734" max="9734" width="5" style="245" customWidth="true"/>
    <col min="9735" max="9735" width="13.85546875" style="245" customWidth="true"/>
    <col min="9736" max="9737" width="6.28515625" style="245" customWidth="true"/>
    <col min="9738" max="9739" width="7" style="245" customWidth="true"/>
    <col min="9740" max="9746" width="6.28515625" style="245" customWidth="true"/>
    <col min="9747" max="9989" width="9.140625" style="245"/>
    <col min="9990" max="9990" width="5" style="245" customWidth="true"/>
    <col min="9991" max="9991" width="13.85546875" style="245" customWidth="true"/>
    <col min="9992" max="9993" width="6.28515625" style="245" customWidth="true"/>
    <col min="9994" max="9995" width="7" style="245" customWidth="true"/>
    <col min="9996" max="10002" width="6.28515625" style="245" customWidth="true"/>
    <col min="10003" max="10245" width="9.140625" style="245"/>
    <col min="10246" max="10246" width="5" style="245" customWidth="true"/>
    <col min="10247" max="10247" width="13.85546875" style="245" customWidth="true"/>
    <col min="10248" max="10249" width="6.28515625" style="245" customWidth="true"/>
    <col min="10250" max="10251" width="7" style="245" customWidth="true"/>
    <col min="10252" max="10258" width="6.28515625" style="245" customWidth="true"/>
    <col min="10259" max="10501" width="9.140625" style="245"/>
    <col min="10502" max="10502" width="5" style="245" customWidth="true"/>
    <col min="10503" max="10503" width="13.85546875" style="245" customWidth="true"/>
    <col min="10504" max="10505" width="6.28515625" style="245" customWidth="true"/>
    <col min="10506" max="10507" width="7" style="245" customWidth="true"/>
    <col min="10508" max="10514" width="6.28515625" style="245" customWidth="true"/>
    <col min="10515" max="10757" width="9.140625" style="245"/>
    <col min="10758" max="10758" width="5" style="245" customWidth="true"/>
    <col min="10759" max="10759" width="13.85546875" style="245" customWidth="true"/>
    <col min="10760" max="10761" width="6.28515625" style="245" customWidth="true"/>
    <col min="10762" max="10763" width="7" style="245" customWidth="true"/>
    <col min="10764" max="10770" width="6.28515625" style="245" customWidth="true"/>
    <col min="10771" max="11013" width="9.140625" style="245"/>
    <col min="11014" max="11014" width="5" style="245" customWidth="true"/>
    <col min="11015" max="11015" width="13.85546875" style="245" customWidth="true"/>
    <col min="11016" max="11017" width="6.28515625" style="245" customWidth="true"/>
    <col min="11018" max="11019" width="7" style="245" customWidth="true"/>
    <col min="11020" max="11026" width="6.28515625" style="245" customWidth="true"/>
    <col min="11027" max="11269" width="9.140625" style="245"/>
    <col min="11270" max="11270" width="5" style="245" customWidth="true"/>
    <col min="11271" max="11271" width="13.85546875" style="245" customWidth="true"/>
    <col min="11272" max="11273" width="6.28515625" style="245" customWidth="true"/>
    <col min="11274" max="11275" width="7" style="245" customWidth="true"/>
    <col min="11276" max="11282" width="6.28515625" style="245" customWidth="true"/>
    <col min="11283" max="11525" width="9.140625" style="245"/>
    <col min="11526" max="11526" width="5" style="245" customWidth="true"/>
    <col min="11527" max="11527" width="13.85546875" style="245" customWidth="true"/>
    <col min="11528" max="11529" width="6.28515625" style="245" customWidth="true"/>
    <col min="11530" max="11531" width="7" style="245" customWidth="true"/>
    <col min="11532" max="11538" width="6.28515625" style="245" customWidth="true"/>
    <col min="11539" max="11781" width="9.140625" style="245"/>
    <col min="11782" max="11782" width="5" style="245" customWidth="true"/>
    <col min="11783" max="11783" width="13.85546875" style="245" customWidth="true"/>
    <col min="11784" max="11785" width="6.28515625" style="245" customWidth="true"/>
    <col min="11786" max="11787" width="7" style="245" customWidth="true"/>
    <col min="11788" max="11794" width="6.28515625" style="245" customWidth="true"/>
    <col min="11795" max="12037" width="9.140625" style="245"/>
    <col min="12038" max="12038" width="5" style="245" customWidth="true"/>
    <col min="12039" max="12039" width="13.85546875" style="245" customWidth="true"/>
    <col min="12040" max="12041" width="6.28515625" style="245" customWidth="true"/>
    <col min="12042" max="12043" width="7" style="245" customWidth="true"/>
    <col min="12044" max="12050" width="6.28515625" style="245" customWidth="true"/>
    <col min="12051" max="12293" width="9.140625" style="245"/>
    <col min="12294" max="12294" width="5" style="245" customWidth="true"/>
    <col min="12295" max="12295" width="13.85546875" style="245" customWidth="true"/>
    <col min="12296" max="12297" width="6.28515625" style="245" customWidth="true"/>
    <col min="12298" max="12299" width="7" style="245" customWidth="true"/>
    <col min="12300" max="12306" width="6.28515625" style="245" customWidth="true"/>
    <col min="12307" max="12549" width="9.140625" style="245"/>
    <col min="12550" max="12550" width="5" style="245" customWidth="true"/>
    <col min="12551" max="12551" width="13.85546875" style="245" customWidth="true"/>
    <col min="12552" max="12553" width="6.28515625" style="245" customWidth="true"/>
    <col min="12554" max="12555" width="7" style="245" customWidth="true"/>
    <col min="12556" max="12562" width="6.28515625" style="245" customWidth="true"/>
    <col min="12563" max="12805" width="9.140625" style="245"/>
    <col min="12806" max="12806" width="5" style="245" customWidth="true"/>
    <col min="12807" max="12807" width="13.85546875" style="245" customWidth="true"/>
    <col min="12808" max="12809" width="6.28515625" style="245" customWidth="true"/>
    <col min="12810" max="12811" width="7" style="245" customWidth="true"/>
    <col min="12812" max="12818" width="6.28515625" style="245" customWidth="true"/>
    <col min="12819" max="13061" width="9.140625" style="245"/>
    <col min="13062" max="13062" width="5" style="245" customWidth="true"/>
    <col min="13063" max="13063" width="13.85546875" style="245" customWidth="true"/>
    <col min="13064" max="13065" width="6.28515625" style="245" customWidth="true"/>
    <col min="13066" max="13067" width="7" style="245" customWidth="true"/>
    <col min="13068" max="13074" width="6.28515625" style="245" customWidth="true"/>
    <col min="13075" max="13317" width="9.140625" style="245"/>
    <col min="13318" max="13318" width="5" style="245" customWidth="true"/>
    <col min="13319" max="13319" width="13.85546875" style="245" customWidth="true"/>
    <col min="13320" max="13321" width="6.28515625" style="245" customWidth="true"/>
    <col min="13322" max="13323" width="7" style="245" customWidth="true"/>
    <col min="13324" max="13330" width="6.28515625" style="245" customWidth="true"/>
    <col min="13331" max="13573" width="9.140625" style="245"/>
    <col min="13574" max="13574" width="5" style="245" customWidth="true"/>
    <col min="13575" max="13575" width="13.85546875" style="245" customWidth="true"/>
    <col min="13576" max="13577" width="6.28515625" style="245" customWidth="true"/>
    <col min="13578" max="13579" width="7" style="245" customWidth="true"/>
    <col min="13580" max="13586" width="6.28515625" style="245" customWidth="true"/>
    <col min="13587" max="13829" width="9.140625" style="245"/>
    <col min="13830" max="13830" width="5" style="245" customWidth="true"/>
    <col min="13831" max="13831" width="13.85546875" style="245" customWidth="true"/>
    <col min="13832" max="13833" width="6.28515625" style="245" customWidth="true"/>
    <col min="13834" max="13835" width="7" style="245" customWidth="true"/>
    <col min="13836" max="13842" width="6.28515625" style="245" customWidth="true"/>
    <col min="13843" max="14085" width="9.140625" style="245"/>
    <col min="14086" max="14086" width="5" style="245" customWidth="true"/>
    <col min="14087" max="14087" width="13.85546875" style="245" customWidth="true"/>
    <col min="14088" max="14089" width="6.28515625" style="245" customWidth="true"/>
    <col min="14090" max="14091" width="7" style="245" customWidth="true"/>
    <col min="14092" max="14098" width="6.28515625" style="245" customWidth="true"/>
    <col min="14099" max="14341" width="9.140625" style="245"/>
    <col min="14342" max="14342" width="5" style="245" customWidth="true"/>
    <col min="14343" max="14343" width="13.85546875" style="245" customWidth="true"/>
    <col min="14344" max="14345" width="6.28515625" style="245" customWidth="true"/>
    <col min="14346" max="14347" width="7" style="245" customWidth="true"/>
    <col min="14348" max="14354" width="6.28515625" style="245" customWidth="true"/>
    <col min="14355" max="14597" width="9.140625" style="245"/>
    <col min="14598" max="14598" width="5" style="245" customWidth="true"/>
    <col min="14599" max="14599" width="13.85546875" style="245" customWidth="true"/>
    <col min="14600" max="14601" width="6.28515625" style="245" customWidth="true"/>
    <col min="14602" max="14603" width="7" style="245" customWidth="true"/>
    <col min="14604" max="14610" width="6.28515625" style="245" customWidth="true"/>
    <col min="14611" max="14853" width="9.140625" style="245"/>
    <col min="14854" max="14854" width="5" style="245" customWidth="true"/>
    <col min="14855" max="14855" width="13.85546875" style="245" customWidth="true"/>
    <col min="14856" max="14857" width="6.28515625" style="245" customWidth="true"/>
    <col min="14858" max="14859" width="7" style="245" customWidth="true"/>
    <col min="14860" max="14866" width="6.28515625" style="245" customWidth="true"/>
    <col min="14867" max="15109" width="9.140625" style="245"/>
    <col min="15110" max="15110" width="5" style="245" customWidth="true"/>
    <col min="15111" max="15111" width="13.85546875" style="245" customWidth="true"/>
    <col min="15112" max="15113" width="6.28515625" style="245" customWidth="true"/>
    <col min="15114" max="15115" width="7" style="245" customWidth="true"/>
    <col min="15116" max="15122" width="6.28515625" style="245" customWidth="true"/>
    <col min="15123" max="15365" width="9.140625" style="245"/>
    <col min="15366" max="15366" width="5" style="245" customWidth="true"/>
    <col min="15367" max="15367" width="13.85546875" style="245" customWidth="true"/>
    <col min="15368" max="15369" width="6.28515625" style="245" customWidth="true"/>
    <col min="15370" max="15371" width="7" style="245" customWidth="true"/>
    <col min="15372" max="15378" width="6.28515625" style="245" customWidth="true"/>
    <col min="15379" max="15621" width="9.140625" style="245"/>
    <col min="15622" max="15622" width="5" style="245" customWidth="true"/>
    <col min="15623" max="15623" width="13.85546875" style="245" customWidth="true"/>
    <col min="15624" max="15625" width="6.28515625" style="245" customWidth="true"/>
    <col min="15626" max="15627" width="7" style="245" customWidth="true"/>
    <col min="15628" max="15634" width="6.28515625" style="245" customWidth="true"/>
    <col min="15635" max="15877" width="9.140625" style="245"/>
    <col min="15878" max="15878" width="5" style="245" customWidth="true"/>
    <col min="15879" max="15879" width="13.85546875" style="245" customWidth="true"/>
    <col min="15880" max="15881" width="6.28515625" style="245" customWidth="true"/>
    <col min="15882" max="15883" width="7" style="245" customWidth="true"/>
    <col min="15884" max="15890" width="6.28515625" style="245" customWidth="true"/>
    <col min="15891" max="16133" width="9.140625" style="245"/>
    <col min="16134" max="16134" width="5" style="245" customWidth="true"/>
    <col min="16135" max="16135" width="13.85546875" style="245" customWidth="true"/>
    <col min="16136" max="16137" width="6.28515625" style="245" customWidth="true"/>
    <col min="16138" max="16139" width="7" style="245" customWidth="true"/>
    <col min="16140" max="16146" width="6.28515625" style="245" customWidth="true"/>
    <col min="16147" max="16384" width="9.140625" style="245"/>
  </cols>
  <sheetData>
    <row r="4" ht="28.5" customHeight="true" x14ac:dyDescent="0.2">
      <c r="B4" s="1105" t="s">
        <v>125</v>
      </c>
      <c r="C4" s="1106"/>
      <c r="D4" s="1106"/>
      <c r="E4" s="1106"/>
      <c r="F4" s="1106"/>
      <c r="G4" s="1106"/>
      <c r="H4" s="1106"/>
      <c r="I4" s="1106"/>
      <c r="J4" s="1106"/>
      <c r="K4" s="1106"/>
      <c r="L4" s="1106"/>
      <c r="M4" s="1106"/>
      <c r="N4" s="1106"/>
      <c r="O4" s="1106"/>
      <c r="P4" s="1106"/>
      <c r="Q4" s="1106"/>
      <c r="R4" s="1106"/>
      <c r="S4" s="1106"/>
      <c r="T4" s="1106"/>
      <c r="U4" s="1106"/>
      <c r="V4" s="1106"/>
      <c r="W4" s="1106"/>
      <c r="X4" s="1106"/>
      <c r="Y4" s="1106"/>
    </row>
    <row r="5" ht="28.5" customHeight="true" x14ac:dyDescent="0.2">
      <c r="B5" s="1070" t="str">
        <f ca="true">IF(ISERROR(INDIRECT(CONCATENATE($B105,"!A2"))),"",INDIRECT(CONCATENATE($B105,"!A2")))</f>
        <v>Mali</v>
      </c>
      <c r="C5" s="1103"/>
      <c r="D5" s="1103"/>
      <c r="E5" s="1103"/>
      <c r="F5" s="1103"/>
      <c r="G5" s="1103"/>
      <c r="H5" s="1103"/>
      <c r="I5" s="1103"/>
      <c r="J5" s="1103"/>
      <c r="K5" s="1104"/>
      <c r="L5" s="1104"/>
      <c r="M5" s="1104"/>
      <c r="N5" s="1104"/>
      <c r="O5" s="1104"/>
      <c r="P5" s="1104"/>
      <c r="Q5" s="1104"/>
      <c r="R5" s="1104"/>
      <c r="S5" s="1104"/>
      <c r="T5" s="1104"/>
      <c r="U5" s="1104"/>
      <c r="V5" s="1104"/>
      <c r="W5" s="1104"/>
      <c r="X5" s="1104"/>
      <c r="Y5" s="1104"/>
    </row>
    <row r="6" x14ac:dyDescent="0.2">
      <c r="F6" s="245"/>
      <c r="G6" s="245"/>
      <c r="J6" s="246"/>
      <c r="K6" s="246"/>
      <c r="L6" s="246"/>
      <c r="M6" s="246"/>
      <c r="N6" s="246"/>
      <c r="O6" s="246"/>
      <c r="P6" s="246"/>
    </row>
    <row r="7" s="247" customFormat="true" ht="18" x14ac:dyDescent="0.25">
      <c r="B7" s="1067" t="str">
        <f>B118</f>
        <v>National use of sanitation facilities, 2000–2020</v>
      </c>
      <c r="C7" s="1107"/>
      <c r="D7" s="1107"/>
      <c r="E7" s="1107"/>
      <c r="F7" s="1107"/>
      <c r="G7" s="1107"/>
      <c r="H7" s="1107"/>
      <c r="I7" s="1107"/>
      <c r="J7" s="1067" t="str">
        <f>B218</f>
        <v>Urban use of sanitation facilities, 2000–2020</v>
      </c>
      <c r="K7" s="1107"/>
      <c r="L7" s="1107"/>
      <c r="M7" s="1107"/>
      <c r="N7" s="1107"/>
      <c r="O7" s="1107"/>
      <c r="P7" s="1107"/>
      <c r="Q7" s="1107"/>
      <c r="R7" s="1067" t="str">
        <f>B318</f>
        <v>Rural use of sanitation facilities, 2000–2020</v>
      </c>
      <c r="S7" s="1107"/>
      <c r="T7" s="1107"/>
      <c r="U7" s="1107"/>
      <c r="V7" s="1107"/>
      <c r="W7" s="1107"/>
      <c r="X7" s="1107"/>
      <c r="Y7" s="1107"/>
    </row>
    <row r="8" s="247" customFormat="true" x14ac:dyDescent="0.2"/>
    <row r="17" x14ac:dyDescent="0.2">
      <c r="Q17" s="246"/>
      <c r="R17" s="246"/>
      <c r="S17" s="246"/>
      <c r="T17" s="246"/>
      <c r="U17" s="246"/>
      <c r="V17" s="246"/>
    </row>
    <row r="18" x14ac:dyDescent="0.2">
      <c r="Q18" s="246"/>
      <c r="R18" s="246"/>
      <c r="S18" s="246"/>
      <c r="T18" s="246"/>
      <c r="U18" s="246"/>
      <c r="V18" s="246"/>
    </row>
    <row r="19" x14ac:dyDescent="0.2">
      <c r="Q19" s="246"/>
      <c r="R19" s="246"/>
      <c r="S19" s="246"/>
      <c r="T19" s="246"/>
      <c r="U19" s="246"/>
      <c r="V19" s="246"/>
    </row>
    <row r="20" x14ac:dyDescent="0.2">
      <c r="Q20" s="246"/>
      <c r="R20" s="246"/>
      <c r="S20" s="246"/>
      <c r="T20" s="246"/>
      <c r="U20" s="246"/>
      <c r="V20" s="246"/>
    </row>
    <row r="21" x14ac:dyDescent="0.2">
      <c r="Q21" s="246"/>
      <c r="R21" s="246"/>
      <c r="S21" s="246"/>
      <c r="T21" s="246"/>
      <c r="U21" s="246"/>
      <c r="V21" s="246"/>
    </row>
    <row r="22" x14ac:dyDescent="0.2">
      <c r="Q22" s="246"/>
      <c r="R22" s="246"/>
      <c r="S22" s="246"/>
      <c r="T22" s="246"/>
      <c r="U22" s="246"/>
      <c r="V22" s="246"/>
    </row>
    <row r="23" x14ac:dyDescent="0.2">
      <c r="Q23" s="246"/>
      <c r="R23" s="246"/>
      <c r="S23" s="246"/>
      <c r="T23" s="246"/>
      <c r="U23" s="246"/>
      <c r="V23" s="246"/>
    </row>
    <row r="31" s="249" customFormat="true" x14ac:dyDescent="0.2">
      <c r="B31" s="1080" t="str">
        <f ca="true">IF(ISERROR(INDIRECT(CONCATENATE($B105,"!A2"))),"",INDIRECT(CONCATENATE($B105,"!A2")))</f>
        <v>Mali</v>
      </c>
      <c r="C31" s="1081"/>
      <c r="D31" s="1081"/>
      <c r="E31" s="1082"/>
      <c r="F31" s="1072" t="s">
        <v>0</v>
      </c>
      <c r="G31" s="1072"/>
      <c r="H31" s="1072"/>
      <c r="I31" s="1073"/>
      <c r="J31" s="1071" t="s">
        <v>1</v>
      </c>
      <c r="K31" s="1072"/>
      <c r="L31" s="1072"/>
      <c r="M31" s="1073"/>
      <c r="N31" s="1071" t="s">
        <v>2</v>
      </c>
      <c r="O31" s="1072"/>
      <c r="P31" s="1072"/>
      <c r="Q31" s="1073"/>
      <c r="R31" s="1071" t="s">
        <v>3</v>
      </c>
      <c r="S31" s="1072"/>
      <c r="T31" s="1072"/>
      <c r="U31" s="1073"/>
      <c r="V31" s="1071" t="s">
        <v>4</v>
      </c>
      <c r="W31" s="1072"/>
      <c r="X31" s="1072"/>
      <c r="Y31" s="1073"/>
    </row>
    <row r="32" s="253" customFormat="true" ht="22.5" customHeight="true" x14ac:dyDescent="0.2">
      <c r="B32" s="1083"/>
      <c r="C32" s="1084"/>
      <c r="D32" s="1084"/>
      <c r="E32" s="1085"/>
      <c r="F32" s="250" t="s">
        <v>15</v>
      </c>
      <c r="G32" s="251" t="s">
        <v>16</v>
      </c>
      <c r="H32" s="251" t="s">
        <v>22</v>
      </c>
      <c r="I32" s="252" t="s">
        <v>19</v>
      </c>
      <c r="J32" s="250" t="s">
        <v>15</v>
      </c>
      <c r="K32" s="251" t="s">
        <v>16</v>
      </c>
      <c r="L32" s="251" t="s">
        <v>22</v>
      </c>
      <c r="M32" s="252" t="s">
        <v>19</v>
      </c>
      <c r="N32" s="250" t="s">
        <v>15</v>
      </c>
      <c r="O32" s="251" t="s">
        <v>16</v>
      </c>
      <c r="P32" s="251" t="s">
        <v>22</v>
      </c>
      <c r="Q32" s="252" t="s">
        <v>19</v>
      </c>
      <c r="R32" s="250" t="s">
        <v>15</v>
      </c>
      <c r="S32" s="251" t="s">
        <v>16</v>
      </c>
      <c r="T32" s="251" t="s">
        <v>22</v>
      </c>
      <c r="U32" s="252" t="s">
        <v>19</v>
      </c>
      <c r="V32" s="250" t="s">
        <v>15</v>
      </c>
      <c r="W32" s="251" t="s">
        <v>16</v>
      </c>
      <c r="X32" s="251" t="s">
        <v>22</v>
      </c>
      <c r="Y32" s="252" t="s">
        <v>19</v>
      </c>
    </row>
    <row r="33" x14ac:dyDescent="0.2">
      <c r="B33" s="1074" t="s">
        <v>5</v>
      </c>
      <c r="C33" s="1075"/>
      <c r="D33" s="1078" t="s">
        <v>25</v>
      </c>
      <c r="E33" s="242">
        <f>C99</f>
        <v>2000</v>
      </c>
      <c r="F33" s="312">
        <f ca="true">E99</f>
        <v>16.446042414300724</v>
      </c>
      <c r="G33" s="255">
        <f t="shared" ref="G33:I34" ca="true" si="0">F99</f>
        <v>4.5063753908812689</v>
      </c>
      <c r="H33" s="256">
        <f t="shared" ca="true" si="0"/>
        <v>55.304817104429276</v>
      </c>
      <c r="I33" s="257">
        <f t="shared" ca="true" si="0"/>
        <v>23.74276509038873</v>
      </c>
      <c r="J33" s="312">
        <f ca="true">J99</f>
        <v>13.020072418111177</v>
      </c>
      <c r="K33" s="255">
        <f t="shared" ref="K33:M34" ca="true" si="1">K99</f>
        <v>3.7738814340520372</v>
      </c>
      <c r="L33" s="256">
        <f t="shared" ca="true" si="1"/>
        <v>54.204427693617617</v>
      </c>
      <c r="M33" s="257">
        <f t="shared" ca="true" si="1"/>
        <v>29.00161845421917</v>
      </c>
      <c r="N33" s="312">
        <f ca="true">O99</f>
        <v>16.174387061136326</v>
      </c>
      <c r="O33" s="255">
        <f t="shared" ref="O33:Q34" ca="true" si="2">P99</f>
        <v>5.4613051650573432</v>
      </c>
      <c r="P33" s="256">
        <f t="shared" ca="true" si="2"/>
        <v>49.56610929398289</v>
      </c>
      <c r="Q33" s="257">
        <f t="shared" ca="true" si="2"/>
        <v>28.798198479823441</v>
      </c>
      <c r="R33" s="312">
        <f ca="true">T99</f>
        <v>27.232043821955582</v>
      </c>
      <c r="S33" s="255">
        <f t="shared" ref="S33:U34" ca="true" si="3">U99</f>
        <v>12.866540093555848</v>
      </c>
      <c r="T33" s="256">
        <f t="shared" ca="true" si="3"/>
        <v>29.088541181527944</v>
      </c>
      <c r="U33" s="257">
        <f t="shared" ca="true" si="3"/>
        <v>30.81287490296063</v>
      </c>
      <c r="V33" s="312">
        <f ca="true">Y99</f>
        <v>55.973226102254188</v>
      </c>
      <c r="W33" s="255">
        <f t="shared" ref="W33:Y34" ca="true" si="4">Z99</f>
        <v>31.744946085873522</v>
      </c>
      <c r="X33" s="256">
        <f t="shared" ca="true" si="4"/>
        <v>11.289610305679105</v>
      </c>
      <c r="Y33" s="257">
        <f t="shared" ca="true" si="4"/>
        <v>0.99221750619318527</v>
      </c>
    </row>
    <row r="34" x14ac:dyDescent="0.2">
      <c r="B34" s="1076"/>
      <c r="C34" s="1077"/>
      <c r="D34" s="1079"/>
      <c r="E34" s="243">
        <f>C100</f>
        <v>2020</v>
      </c>
      <c r="F34" s="313">
        <f ca="true">E100</f>
        <v>15.826276189365398</v>
      </c>
      <c r="G34" s="260">
        <f t="shared" ca="true" si="0"/>
        <v>4.3365534243685628</v>
      </c>
      <c r="H34" s="261">
        <f t="shared" ca="true" si="0"/>
        <v>49.78973748260033</v>
      </c>
      <c r="I34" s="262">
        <f t="shared" ca="true" si="0"/>
        <v>30.047432903665708</v>
      </c>
      <c r="J34" s="313">
        <f ca="true">J100</f>
        <v>24.559874134050141</v>
      </c>
      <c r="K34" s="260">
        <f t="shared" ca="true" si="1"/>
        <v>7.1187048766501917</v>
      </c>
      <c r="L34" s="261">
        <f t="shared" ca="true" si="1"/>
        <v>60.699733544010769</v>
      </c>
      <c r="M34" s="262">
        <f t="shared" ca="true" si="1"/>
        <v>7.6216874452888987</v>
      </c>
      <c r="N34" s="313">
        <f ca="true">O100</f>
        <v>31.368827614903871</v>
      </c>
      <c r="O34" s="260">
        <f t="shared" ca="true" si="2"/>
        <v>10.591729975765295</v>
      </c>
      <c r="P34" s="261">
        <f t="shared" ca="true" si="2"/>
        <v>58.039442409330832</v>
      </c>
      <c r="Q34" s="262">
        <f t="shared" ca="true" si="2"/>
        <v>0</v>
      </c>
      <c r="R34" s="313">
        <f ca="true">T100</f>
        <v>49.892845256580038</v>
      </c>
      <c r="S34" s="260">
        <f t="shared" ca="true" si="3"/>
        <v>23.573268979458682</v>
      </c>
      <c r="T34" s="261">
        <f t="shared" ca="true" si="3"/>
        <v>26.53388576396128</v>
      </c>
      <c r="U34" s="262">
        <f t="shared" ca="true" si="3"/>
        <v>0</v>
      </c>
      <c r="V34" s="313">
        <f ca="true">Y100</f>
        <v>60.187056719106792</v>
      </c>
      <c r="W34" s="260">
        <f t="shared" ca="true" si="4"/>
        <v>34.134799861723721</v>
      </c>
      <c r="X34" s="261">
        <f t="shared" ca="true" si="4"/>
        <v>5.6781434191694871</v>
      </c>
      <c r="Y34" s="262">
        <f t="shared" ca="true" si="4"/>
        <v>0</v>
      </c>
    </row>
    <row r="35" x14ac:dyDescent="0.2">
      <c r="F35" s="245"/>
      <c r="H35" s="248"/>
    </row>
    <row r="36" x14ac:dyDescent="0.2">
      <c r="B36" s="1074" t="s">
        <v>6</v>
      </c>
      <c r="C36" s="1075"/>
      <c r="D36" s="1078" t="s">
        <v>25</v>
      </c>
      <c r="E36" s="242">
        <f>C199</f>
        <v>2000</v>
      </c>
      <c r="F36" s="312">
        <f ca="true">E199</f>
        <v>29.574587181179275</v>
      </c>
      <c r="G36" s="255">
        <f t="shared" ref="G36:I37" ca="true" si="5">F199</f>
        <v>18.530375465073895</v>
      </c>
      <c r="H36" s="256">
        <f t="shared" ca="true" si="5"/>
        <v>40.238432817692683</v>
      </c>
      <c r="I36" s="257">
        <f t="shared" ca="true" si="5"/>
        <v>11.656604536054147</v>
      </c>
      <c r="J36" s="312">
        <f ca="true">J199</f>
        <v>43.290885364584966</v>
      </c>
      <c r="K36" s="255">
        <f t="shared" ref="K36:M37" ca="true" si="6">K199</f>
        <v>37.401054244290037</v>
      </c>
      <c r="L36" s="256">
        <f t="shared" ca="true" si="6"/>
        <v>11.582213880319301</v>
      </c>
      <c r="M36" s="257">
        <f t="shared" ca="true" si="6"/>
        <v>7.7258465108056953</v>
      </c>
      <c r="N36" s="312">
        <f ca="true">O199</f>
        <v>39.558652515093243</v>
      </c>
      <c r="O36" s="255">
        <f t="shared" ref="O36:Q37" ca="true" si="7">P199</f>
        <v>35.21217656616993</v>
      </c>
      <c r="P36" s="256">
        <f t="shared" ca="true" si="7"/>
        <v>23.693064595906606</v>
      </c>
      <c r="Q36" s="257">
        <f t="shared" ca="true" si="7"/>
        <v>1.5361063228302214</v>
      </c>
      <c r="R36" s="312">
        <f ca="true">T199</f>
        <v>50.046875464298665</v>
      </c>
      <c r="S36" s="255">
        <f t="shared" ref="S36:U37" ca="true" si="8">U199</f>
        <v>34.98656227102353</v>
      </c>
      <c r="T36" s="256">
        <f t="shared" ca="true" si="8"/>
        <v>14.39450123708032</v>
      </c>
      <c r="U36" s="257">
        <f t="shared" ca="true" si="8"/>
        <v>0.57206102759748489</v>
      </c>
      <c r="V36" s="312">
        <f ca="true">Y199</f>
        <v>70.224785352616777</v>
      </c>
      <c r="W36" s="255">
        <f t="shared" ref="W36:Y37" ca="true" si="9">Z199</f>
        <v>23.756597798679586</v>
      </c>
      <c r="X36" s="256">
        <f t="shared" ca="true" si="9"/>
        <v>5.8000569867964629</v>
      </c>
      <c r="Y36" s="257">
        <f t="shared" ca="true" si="9"/>
        <v>0.21855986190717047</v>
      </c>
    </row>
    <row r="37" x14ac:dyDescent="0.2">
      <c r="B37" s="1076"/>
      <c r="C37" s="1077"/>
      <c r="D37" s="1079"/>
      <c r="E37" s="243">
        <f>C200</f>
        <v>2020</v>
      </c>
      <c r="F37" s="313">
        <f ca="true">E200</f>
        <v>37.140230993589974</v>
      </c>
      <c r="G37" s="260">
        <f t="shared" ca="true" si="5"/>
        <v>23.270736492605</v>
      </c>
      <c r="H37" s="261">
        <f t="shared" ca="true" si="5"/>
        <v>39.020917220976571</v>
      </c>
      <c r="I37" s="262">
        <f t="shared" ca="true" si="5"/>
        <v>0.56811529282845186</v>
      </c>
      <c r="J37" s="313">
        <f ca="true">J200</f>
        <v>45.090793654312364</v>
      </c>
      <c r="K37" s="260">
        <f t="shared" ca="true" si="6"/>
        <v>38.956080597110088</v>
      </c>
      <c r="L37" s="261">
        <f t="shared" ca="true" si="6"/>
        <v>15.953125748577548</v>
      </c>
      <c r="M37" s="262">
        <f t="shared" ca="true" si="6"/>
        <v>0</v>
      </c>
      <c r="N37" s="313">
        <f ca="true">O200</f>
        <v>49.312191366138521</v>
      </c>
      <c r="O37" s="260">
        <f t="shared" ca="true" si="7"/>
        <v>43.894052978339616</v>
      </c>
      <c r="P37" s="261">
        <f t="shared" ca="true" si="7"/>
        <v>6.7937556555218634</v>
      </c>
      <c r="Q37" s="262">
        <f t="shared" ca="true" si="7"/>
        <v>0</v>
      </c>
      <c r="R37" s="313">
        <f ca="true">T200</f>
        <v>57.362117444850156</v>
      </c>
      <c r="S37" s="260">
        <f t="shared" ca="true" si="8"/>
        <v>40.100471315410203</v>
      </c>
      <c r="T37" s="261">
        <f t="shared" ca="true" si="8"/>
        <v>2.507039511549408</v>
      </c>
      <c r="U37" s="262">
        <f t="shared" ca="true" si="8"/>
        <v>3.0371728190239367E-2</v>
      </c>
      <c r="V37" s="313">
        <f ca="true">Y200</f>
        <v>73.062166743468524</v>
      </c>
      <c r="W37" s="260">
        <f t="shared" ca="true" si="9"/>
        <v>24.716465859015511</v>
      </c>
      <c r="X37" s="261">
        <f t="shared" ca="true" si="9"/>
        <v>2.2213673975159622</v>
      </c>
      <c r="Y37" s="262">
        <f t="shared" ca="true" si="9"/>
        <v>0</v>
      </c>
    </row>
    <row r="38" x14ac:dyDescent="0.2">
      <c r="F38" s="245"/>
      <c r="G38" s="245"/>
      <c r="H38" s="248"/>
      <c r="I38" s="248"/>
    </row>
    <row r="39" x14ac:dyDescent="0.2">
      <c r="B39" s="1074" t="s">
        <v>7</v>
      </c>
      <c r="C39" s="1075"/>
      <c r="D39" s="1078" t="s">
        <v>25</v>
      </c>
      <c r="E39" s="242">
        <f>C299</f>
        <v>2000</v>
      </c>
      <c r="F39" s="312">
        <f ca="true">E299</f>
        <v>11.576204728392113</v>
      </c>
      <c r="G39" s="255">
        <f t="shared" ref="G39:I40" ca="true" si="10">F299</f>
        <v>3.2377857575651059</v>
      </c>
      <c r="H39" s="256">
        <f t="shared" ca="true" si="10"/>
        <v>43.418618984292152</v>
      </c>
      <c r="I39" s="257">
        <f t="shared" ca="true" si="10"/>
        <v>41.767390529750628</v>
      </c>
      <c r="J39" s="312">
        <f ca="true">J299</f>
        <v>11.148945468396569</v>
      </c>
      <c r="K39" s="255">
        <f t="shared" ref="K39:M40" ca="true" si="11">K299</f>
        <v>2.7680700651284762</v>
      </c>
      <c r="L39" s="256">
        <f t="shared" ca="true" si="11"/>
        <v>55.48048354692105</v>
      </c>
      <c r="M39" s="257">
        <f t="shared" ca="true" si="11"/>
        <v>30.602500919553904</v>
      </c>
      <c r="N39" s="312">
        <f ca="true">O299</f>
        <v>13.029286843495875</v>
      </c>
      <c r="O39" s="255">
        <f t="shared" ref="O39:Q40" ca="true" si="12">P299</f>
        <v>4.2975275234756998</v>
      </c>
      <c r="P39" s="256">
        <f t="shared" ca="true" si="12"/>
        <v>52.085165828497338</v>
      </c>
      <c r="Q39" s="257">
        <f t="shared" ca="true" si="12"/>
        <v>30.588019804531086</v>
      </c>
      <c r="R39" s="312">
        <f ca="true">T299</f>
        <v>14.455154920763976</v>
      </c>
      <c r="S39" s="255">
        <f t="shared" ref="S39:U40" ca="true" si="13">U299</f>
        <v>4.6156376868598672</v>
      </c>
      <c r="T39" s="256">
        <f t="shared" ca="true" si="13"/>
        <v>54.686816347416425</v>
      </c>
      <c r="U39" s="257">
        <f t="shared" ca="true" si="13"/>
        <v>26.242391044959732</v>
      </c>
      <c r="V39" s="312">
        <f ca="true">Y299</f>
        <v>30.733900869404366</v>
      </c>
      <c r="W39" s="255">
        <f t="shared" ref="W39:Y40" ca="true" si="14">Z299</f>
        <v>11.222367579098304</v>
      </c>
      <c r="X39" s="256">
        <f t="shared" ca="true" si="14"/>
        <v>38.274099871460294</v>
      </c>
      <c r="Y39" s="257">
        <f t="shared" ca="true" si="14"/>
        <v>19.769631680037037</v>
      </c>
    </row>
    <row r="40" x14ac:dyDescent="0.2">
      <c r="B40" s="1076"/>
      <c r="C40" s="1077"/>
      <c r="D40" s="1079"/>
      <c r="E40" s="243">
        <f>C300</f>
        <v>2020</v>
      </c>
      <c r="F40" s="313">
        <f ca="true">E300</f>
        <v>15.315001397556429</v>
      </c>
      <c r="G40" s="260">
        <f t="shared" ca="true" si="10"/>
        <v>4.2835017663846449</v>
      </c>
      <c r="H40" s="261">
        <f t="shared" ca="true" si="10"/>
        <v>53.782172347894686</v>
      </c>
      <c r="I40" s="262">
        <f t="shared" ca="true" si="10"/>
        <v>26.619324488164239</v>
      </c>
      <c r="J40" s="313">
        <f ca="true">J300</f>
        <v>23.119306329547193</v>
      </c>
      <c r="K40" s="260">
        <f t="shared" ca="true" si="11"/>
        <v>5.7400818722058666</v>
      </c>
      <c r="L40" s="261">
        <f t="shared" ca="true" si="11"/>
        <v>59.900381885905745</v>
      </c>
      <c r="M40" s="262">
        <f t="shared" ca="true" si="11"/>
        <v>11.240229912341192</v>
      </c>
      <c r="N40" s="313">
        <f ca="true">O300</f>
        <v>23.880247347214908</v>
      </c>
      <c r="O40" s="260">
        <f t="shared" ca="true" si="12"/>
        <v>7.8765646558233389</v>
      </c>
      <c r="P40" s="261">
        <f t="shared" ca="true" si="12"/>
        <v>65.616667298487755</v>
      </c>
      <c r="Q40" s="262">
        <f t="shared" ca="true" si="12"/>
        <v>2.6265206984739962</v>
      </c>
      <c r="R40" s="313">
        <f ca="true">T300</f>
        <v>35.983023370614191</v>
      </c>
      <c r="S40" s="260">
        <f t="shared" ca="true" si="13"/>
        <v>11.489645020545268</v>
      </c>
      <c r="T40" s="261">
        <f t="shared" ca="true" si="13"/>
        <v>52.527331608840541</v>
      </c>
      <c r="U40" s="262">
        <f t="shared" ca="true" si="13"/>
        <v>0</v>
      </c>
      <c r="V40" s="313">
        <f ca="true">Y300</f>
        <v>58.30836131071316</v>
      </c>
      <c r="W40" s="260">
        <f t="shared" ca="true" si="14"/>
        <v>21.291077443902065</v>
      </c>
      <c r="X40" s="261">
        <f t="shared" ca="true" si="14"/>
        <v>20.400561245384779</v>
      </c>
      <c r="Y40" s="262">
        <f t="shared" ca="true" si="14"/>
        <v>0</v>
      </c>
    </row>
    <row r="97" s="249" customFormat="true" ht="16.5" customHeight="true" x14ac:dyDescent="0.2">
      <c r="A97" s="1088" t="s">
        <v>5</v>
      </c>
      <c r="B97" s="1088"/>
      <c r="C97" s="1088"/>
      <c r="D97" s="1086" t="s">
        <v>0</v>
      </c>
      <c r="E97" s="1075"/>
      <c r="F97" s="1075"/>
      <c r="G97" s="1075"/>
      <c r="H97" s="1087"/>
      <c r="I97" s="1086" t="s">
        <v>1</v>
      </c>
      <c r="J97" s="1075"/>
      <c r="K97" s="1075"/>
      <c r="L97" s="1075"/>
      <c r="M97" s="1087"/>
      <c r="N97" s="1086" t="s">
        <v>2</v>
      </c>
      <c r="O97" s="1075"/>
      <c r="P97" s="1075"/>
      <c r="Q97" s="1075"/>
      <c r="R97" s="1087"/>
      <c r="S97" s="1086" t="s">
        <v>3</v>
      </c>
      <c r="T97" s="1075"/>
      <c r="U97" s="1075"/>
      <c r="V97" s="1075"/>
      <c r="W97" s="1087"/>
      <c r="X97" s="1086" t="s">
        <v>4</v>
      </c>
      <c r="Y97" s="1075"/>
      <c r="Z97" s="1075"/>
      <c r="AA97" s="1075"/>
      <c r="AB97" s="1087"/>
    </row>
    <row r="98" s="253" customFormat="true" ht="22.5" customHeight="true" x14ac:dyDescent="0.2">
      <c r="A98" s="1089"/>
      <c r="B98" s="1089"/>
      <c r="C98" s="1089"/>
      <c r="D98" s="263" t="s">
        <v>14</v>
      </c>
      <c r="E98" s="264" t="s">
        <v>15</v>
      </c>
      <c r="F98" s="251" t="s">
        <v>16</v>
      </c>
      <c r="G98" s="251" t="s">
        <v>22</v>
      </c>
      <c r="H98" s="252" t="s">
        <v>19</v>
      </c>
      <c r="I98" s="263" t="s">
        <v>14</v>
      </c>
      <c r="J98" s="264" t="s">
        <v>15</v>
      </c>
      <c r="K98" s="251" t="s">
        <v>16</v>
      </c>
      <c r="L98" s="251" t="s">
        <v>22</v>
      </c>
      <c r="M98" s="252" t="s">
        <v>19</v>
      </c>
      <c r="N98" s="263" t="s">
        <v>14</v>
      </c>
      <c r="O98" s="264" t="s">
        <v>15</v>
      </c>
      <c r="P98" s="251" t="s">
        <v>16</v>
      </c>
      <c r="Q98" s="251" t="s">
        <v>22</v>
      </c>
      <c r="R98" s="252" t="s">
        <v>19</v>
      </c>
      <c r="S98" s="263" t="s">
        <v>14</v>
      </c>
      <c r="T98" s="264" t="s">
        <v>15</v>
      </c>
      <c r="U98" s="251" t="s">
        <v>16</v>
      </c>
      <c r="V98" s="251" t="s">
        <v>22</v>
      </c>
      <c r="W98" s="252" t="s">
        <v>19</v>
      </c>
      <c r="X98" s="263" t="s">
        <v>14</v>
      </c>
      <c r="Y98" s="264" t="s">
        <v>15</v>
      </c>
      <c r="Z98" s="251" t="s">
        <v>16</v>
      </c>
      <c r="AA98" s="251" t="s">
        <v>22</v>
      </c>
      <c r="AB98" s="252" t="s">
        <v>19</v>
      </c>
    </row>
    <row r="99" s="273" customFormat="true" ht="15" customHeight="true" x14ac:dyDescent="0.2">
      <c r="A99" s="1093" t="s">
        <v>10</v>
      </c>
      <c r="B99" s="1094"/>
      <c r="C99" s="370">
        <v>2000</v>
      </c>
      <c r="D99" s="265">
        <f ca="true">IF((D101+H101)&gt;100,D101*100/(D101+H101),D101)</f>
        <v>20.952417805181994</v>
      </c>
      <c r="E99" s="314">
        <f ca="true">D99*AVERAGEIF(E105:E116,"&gt;0")/100</f>
        <v>16.446042414300724</v>
      </c>
      <c r="F99" s="267">
        <f ca="true">D99*(100-AVERAGEIF(E105:E116,"&gt;0"))/100</f>
        <v>4.5063753908812689</v>
      </c>
      <c r="G99" s="268">
        <f ca="true">100-(E99+F99+H99)</f>
        <v>55.304817104429276</v>
      </c>
      <c r="H99" s="269">
        <f ca="true">IF((D101+H101)&gt;100,H101*100/(D101+H101),H101)</f>
        <v>23.74276509038873</v>
      </c>
      <c r="I99" s="265">
        <f ca="true">IF((I101+M101)&gt;100,I101*100/(I101+M101),I101)</f>
        <v>16.793953852163213</v>
      </c>
      <c r="J99" s="314">
        <f ca="true">I99*AVERAGEIF(J105:J116,"&gt;0")/100</f>
        <v>13.020072418111177</v>
      </c>
      <c r="K99" s="270">
        <f ca="true">I99*(100-AVERAGEIF(J105:J116,"&gt;0"))/100</f>
        <v>3.7738814340520372</v>
      </c>
      <c r="L99" s="271">
        <f ca="true">100-(J99+K99+M99)</f>
        <v>54.204427693617617</v>
      </c>
      <c r="M99" s="272">
        <f ca="true">IF((I101+M101)&gt;100,M101*100/(I101+M101),M101)</f>
        <v>29.00161845421917</v>
      </c>
      <c r="N99" s="265">
        <f ca="true">IF((N101+R101)&gt;100,N101*100/(N101+R101),N101)</f>
        <v>21.635692226193669</v>
      </c>
      <c r="O99" s="314">
        <f ca="true">N99*AVERAGEIF(O105:O116,"&gt;0")/100</f>
        <v>16.174387061136326</v>
      </c>
      <c r="P99" s="270">
        <f ca="true">N99*(100-AVERAGEIF(O105:O116,"&gt;0"))/100</f>
        <v>5.4613051650573432</v>
      </c>
      <c r="Q99" s="271">
        <f ca="true">100-(O99+P99+R99)</f>
        <v>49.56610929398289</v>
      </c>
      <c r="R99" s="272">
        <f ca="true">IF((N101+R101)&gt;100,R101*100/(N101+R101),R101)</f>
        <v>28.798198479823441</v>
      </c>
      <c r="S99" s="265">
        <f ca="true">IF((S101+W101)&gt;100,S101*100/(S101+W101),S101)</f>
        <v>40.098583915511426</v>
      </c>
      <c r="T99" s="314">
        <f ca="true">S99*AVERAGEIF(T105:T116,"&gt;0")/100</f>
        <v>27.232043821955582</v>
      </c>
      <c r="U99" s="270">
        <f ca="true">S99*(100-AVERAGEIF(T105:T116,"&gt;0"))/100</f>
        <v>12.866540093555848</v>
      </c>
      <c r="V99" s="271">
        <f ca="true">100-(T99+U99+W99)</f>
        <v>29.088541181527944</v>
      </c>
      <c r="W99" s="272">
        <f ca="true">IF((S101+W101)&gt;100,W101*100/(S101+W101),W101)</f>
        <v>30.81287490296063</v>
      </c>
      <c r="X99" s="265">
        <f ca="true">IF((X101+AB101)&gt;100,X101*100/(X101+AB101),X101)</f>
        <v>87.71817218812771</v>
      </c>
      <c r="Y99" s="314">
        <f ca="true">X99*AVERAGEIF(Y105:Y116,"&gt;0")/100</f>
        <v>55.973226102254188</v>
      </c>
      <c r="Z99" s="270">
        <f ca="true">X99*(100-AVERAGEIF(Y105:Y116,"&gt;0"))/100</f>
        <v>31.744946085873522</v>
      </c>
      <c r="AA99" s="271">
        <f ca="true">100-(Y99+Z99+AB99)</f>
        <v>11.289610305679105</v>
      </c>
      <c r="AB99" s="272">
        <f ca="true">IF((X101+AB101)&gt;100,AB101*100/(X101+AB101),AB101)</f>
        <v>0.99221750619318527</v>
      </c>
    </row>
    <row r="100" s="273" customFormat="true" ht="15" customHeight="true" x14ac:dyDescent="0.2">
      <c r="A100" s="1095"/>
      <c r="B100" s="1096"/>
      <c r="C100" s="371">
        <v>2020</v>
      </c>
      <c r="D100" s="274">
        <f ca="true">IF((D102+H102)&gt;100,D102*100/(D102+H102),D102)</f>
        <v>20.162829613733962</v>
      </c>
      <c r="E100" s="315">
        <f ca="true">D100*AVERAGEIF(E105:E116,"&gt;0")/100</f>
        <v>15.826276189365398</v>
      </c>
      <c r="F100" s="276">
        <f ca="true">D100*(100-AVERAGEIF(E105:E116,"&gt;0"))/100</f>
        <v>4.3365534243685628</v>
      </c>
      <c r="G100" s="277">
        <f ca="true">100-(E100+F100+H100)</f>
        <v>49.78973748260033</v>
      </c>
      <c r="H100" s="278">
        <f ca="true">IF((D102+H102)&gt;100,H102*100/(D102+H102),H102)</f>
        <v>30.047432903665708</v>
      </c>
      <c r="I100" s="274">
        <f ca="true">IF((I102+M102)&gt;100,I102*100/(I102+M102),I102)</f>
        <v>31.678579010700332</v>
      </c>
      <c r="J100" s="315">
        <f ca="true">I100*AVERAGEIF(J105:J116,"&gt;0")/100</f>
        <v>24.559874134050141</v>
      </c>
      <c r="K100" s="276">
        <f ca="true">I100*(100-AVERAGEIF(J105:J116,"&gt;0"))/100</f>
        <v>7.1187048766501917</v>
      </c>
      <c r="L100" s="277">
        <f ca="true">100-(J100+K100+M100)</f>
        <v>60.699733544010769</v>
      </c>
      <c r="M100" s="278">
        <f ca="true">IF((I102+M102)&gt;100,M102*100/(I102+M102),M102)</f>
        <v>7.6216874452888987</v>
      </c>
      <c r="N100" s="274">
        <f ca="true">IF((N102+R102)&gt;100,N102*100/(N102+R102),N102)</f>
        <v>41.960557590669168</v>
      </c>
      <c r="O100" s="315">
        <f ca="true">N100*AVERAGEIF(O105:O116,"&gt;0")/100</f>
        <v>31.368827614903871</v>
      </c>
      <c r="P100" s="276">
        <f ca="true">N100*(100-AVERAGEIF(O105:O116,"&gt;0"))/100</f>
        <v>10.591729975765295</v>
      </c>
      <c r="Q100" s="277">
        <f ca="true">100-(O100+P100+R100)</f>
        <v>58.039442409330832</v>
      </c>
      <c r="R100" s="278">
        <f ca="true">IF((N102+R102)&gt;100,R102*100/(N102+R102),R102)</f>
        <v>0</v>
      </c>
      <c r="S100" s="274">
        <f ca="true">IF((S102+W102)&gt;100,S102*100/(S102+W102),S102)</f>
        <v>73.46611423603872</v>
      </c>
      <c r="T100" s="315">
        <f ca="true">S100*AVERAGEIF(T105:T116,"&gt;0")/100</f>
        <v>49.892845256580038</v>
      </c>
      <c r="U100" s="276">
        <f ca="true">S100*(100-AVERAGEIF(T105:T116,"&gt;0"))/100</f>
        <v>23.573268979458682</v>
      </c>
      <c r="V100" s="277">
        <f ca="true">100-(T100+U100+W100)</f>
        <v>26.53388576396128</v>
      </c>
      <c r="W100" s="278">
        <f ca="true">IF((S102+W102)&gt;100,W102*100/(S102+W102),W102)</f>
        <v>0</v>
      </c>
      <c r="X100" s="274">
        <f ca="true">IF((X102+AB102)&gt;100,X102*100/(X102+AB102),X102)</f>
        <v>94.321856580830513</v>
      </c>
      <c r="Y100" s="315">
        <f ca="true">X100*AVERAGEIF(Y105:Y116,"&gt;0")/100</f>
        <v>60.187056719106792</v>
      </c>
      <c r="Z100" s="276">
        <f ca="true">X100*(100-AVERAGEIF(Y105:Y116,"&gt;0"))/100</f>
        <v>34.134799861723721</v>
      </c>
      <c r="AA100" s="277">
        <f ca="true">100-(Y100+Z100+AB100)</f>
        <v>5.6781434191694871</v>
      </c>
      <c r="AB100" s="278">
        <f ca="true">IF((X102+AB102)&gt;100,AB102*100/(X102+AB102),AB102)</f>
        <v>0</v>
      </c>
    </row>
    <row r="101" hidden="true" x14ac:dyDescent="0.2">
      <c r="A101" s="1097" t="s">
        <v>12</v>
      </c>
      <c r="B101" s="1098"/>
      <c r="C101" s="279">
        <f>MinRegYear(C99,C105:C116)</f>
        <v>2000</v>
      </c>
      <c r="D101" s="280">
        <f ca="true">IF(MAX(C105:C116)-MIN(C105:C116)&lt;5,AVERAGEIF(C105:C116,"&gt;0",D105:D116),
IF(FORECAST($C101,D$105:D$116,$C$105:$C$116)&lt;0,0,
IF(FORECAST($C101,D$105:D$116,$C$105:$C$116)&gt;100,100,
FORECAST($C101,D$105:D$116,$C$105:$C$116))))</f>
        <v>20.952417805181994</v>
      </c>
      <c r="E101" s="281"/>
      <c r="F101" s="282"/>
      <c r="G101" s="282"/>
      <c r="H101" s="283">
        <f ca="true">IF(MAX(C105:C116)-MIN(C105:C116)&lt;5,AVERAGEIF(C105:C116,"&gt;0",H105:H116),
IF(FORECAST($C101,H$105:H$116,$C$105:$C$116)&lt;0,0,
IF(FORECAST($C101,H$105:H$116,$C$105:$C$116)&gt;100,100,
FORECAST($C101,H$105:H$116,$C$105:$C$116))))</f>
        <v>23.74276509038873</v>
      </c>
      <c r="I101" s="280">
        <f ca="true">IF(MAX(C105:C116)-MIN(C105:C116)&lt;5,AVERAGEIF(C105:C116,"&gt;0",I105:I116),
IF(FORECAST($C101,I$105:I$116,$C$105:$C$116)&lt;0,0,
IF(FORECAST($C101,I$105:I$116,$C$105:$C$116)&gt;100,100,
FORECAST($C101,I$105:I$116,$C$105:$C$116))))</f>
        <v>16.793953852163213</v>
      </c>
      <c r="J101" s="281"/>
      <c r="K101" s="282"/>
      <c r="L101" s="282"/>
      <c r="M101" s="283">
        <f ca="true">IF(MAX(C105:C116)-MIN(C105:C116)&lt;5,AVERAGEIF(C105:C116,"&gt;0",M105:M116),
IF(FORECAST($C101,M$105:M$116,$C$105:$C$116)&lt;0,0,
IF(FORECAST($C101,M$105:M$116,$C$105:$C$116)&gt;100,100,
FORECAST($C101,M$105:M$116,$C$105:$C$116))))</f>
        <v>29.00161845421917</v>
      </c>
      <c r="N101" s="280">
        <f ca="true">IF(MAX(C105:C116)-MIN(C105:C116)&lt;5,AVERAGEIF(C105:C116,"&gt;0",N105:N116),
IF(FORECAST($C101,N$105:N$116,$C$105:$C$116)&lt;0,0,
IF(FORECAST($C101,N$105:N$116,$C$105:$C$116)&gt;100,100,
FORECAST($C101,N$105:N$116,$C$105:$C$116))))</f>
        <v>21.635692226193669</v>
      </c>
      <c r="O101" s="281"/>
      <c r="P101" s="282"/>
      <c r="Q101" s="282"/>
      <c r="R101" s="283">
        <f ca="true">IF(MAX(C105:C116)-MIN(C105:C116)&lt;5,AVERAGEIF(C105:C116,"&gt;0",R105:R116),
IF(FORECAST($C101,R$105:R$116,$C$105:$C$116)&lt;0,0,
IF(FORECAST($C101,R$105:R$116,$C$105:$C$116)&gt;100,100,
FORECAST($C101,R$105:R$116,$C$105:$C$116))))</f>
        <v>28.798198479823441</v>
      </c>
      <c r="S101" s="280">
        <f ca="true">IF(MAX(C105:C116)-MIN(C105:C116)&lt;5,AVERAGEIF(C105:C116,"&gt;0",S105:S116),
IF(FORECAST($C101,S$105:S$116,$C$105:$C$116)&lt;0,0,
IF(FORECAST($C101,S$105:S$116,$C$105:$C$116)&gt;100,100,
FORECAST($C101,S$105:S$116,$C$105:$C$116))))</f>
        <v>40.098583915511426</v>
      </c>
      <c r="T101" s="281"/>
      <c r="U101" s="282"/>
      <c r="V101" s="282"/>
      <c r="W101" s="283">
        <f ca="true">IF(MAX(C105:C116)-MIN(C105:C116)&lt;5,AVERAGEIF(C105:C116,"&gt;0",W105:W116),
IF(FORECAST($C101,W$105:W$116,$C$105:$C$116)&lt;0,0,
IF(FORECAST($C101,W$105:W$116,$C$105:$C$116)&gt;100,100,
FORECAST($C101,W$105:W$116,$C$105:$C$116))))</f>
        <v>30.81287490296063</v>
      </c>
      <c r="X101" s="280">
        <f ca="true">IF(MAX(C105:C116)-MIN(C105:C116)&lt;5,AVERAGEIF(C105:C116,"&gt;0",X105:X116),
IF(FORECAST($C101,X$105:X$116,$C$105:$C$116)&lt;0,0,
IF(FORECAST($C101,X$105:X$116,$C$105:$C$116)&gt;100,100,
FORECAST($C101,X$105:X$116,$C$105:$C$116))))</f>
        <v>87.71817218812771</v>
      </c>
      <c r="Y101" s="281"/>
      <c r="Z101" s="282"/>
      <c r="AA101" s="282"/>
      <c r="AB101" s="283">
        <f ca="true">IF(MAX(C105:C116)-MIN(C105:C116)&lt;5,AVERAGEIF(C105:C116,"&gt;0",AB105:AB116),
IF(FORECAST($C101,AB$105:AB$116,$C$105:$C$116)&lt;0,0,
IF(FORECAST($C101,AB$105:AB$116,$C$105:$C$116)&gt;100,100,
FORECAST($C101,AB$105:AB$116,$C$105:$C$116))))</f>
        <v>0.99221750619318527</v>
      </c>
    </row>
    <row r="102" hidden="true" x14ac:dyDescent="0.2">
      <c r="A102" s="1099"/>
      <c r="B102" s="1100"/>
      <c r="C102" s="258">
        <f>MaxRegYear(C100,C105:C116)</f>
        <v>2020</v>
      </c>
      <c r="D102" s="284">
        <f ca="true">IF(MAX(C105:C116)-MIN(C105:C116)&lt;5,AVERAGEIF(C105:C116,"&gt;0",D105:D116),
IF(FORECAST($C102,D$105:D$116,$C$105:$C$116)&lt;0,0,
IF(FORECAST($C102,D$105:D$116,$C$105:$C$116)&gt;100,100,
FORECAST($C102,D$105:D$116,$C$105:$C$116))))</f>
        <v>20.162829613733962</v>
      </c>
      <c r="E102" s="285"/>
      <c r="F102" s="286"/>
      <c r="G102" s="286"/>
      <c r="H102" s="287">
        <f ca="true">IF(MAX(C105:C116)-MIN(C105:C116)&lt;5,AVERAGEIF(C105:C116,"&gt;0",H105:H116),
IF(FORECAST($C102,H$105:H$116,$C$105:$C$116)&lt;0,0,
IF(FORECAST($C102,H$105:H$116,$C$105:$C$116)&gt;100,100,
FORECAST($C102,H$105:H$116,$C$105:$C$116))))</f>
        <v>30.047432903665708</v>
      </c>
      <c r="I102" s="284">
        <f ca="true">IF(MAX(C105:C116)-MIN(C105:C116)&lt;5,AVERAGEIF(C105:C116,"&gt;0",I105:I116),
IF(FORECAST($C102,I$105:I$116,$C$105:$C$116)&lt;0,0,
IF(FORECAST($C102,I$105:I$116,$C$105:$C$116)&gt;100,100,
FORECAST($C102,I$105:I$116,$C$105:$C$116))))</f>
        <v>31.678579010700332</v>
      </c>
      <c r="J102" s="285"/>
      <c r="K102" s="286"/>
      <c r="L102" s="286"/>
      <c r="M102" s="287">
        <f ca="true">IF(MAX(C105:C116)-MIN(C105:C116)&lt;5,AVERAGEIF(C105:C116,"&gt;0",M105:M116),
IF(FORECAST($C102,M$105:M$116,$C$105:$C$116)&lt;0,0,
IF(FORECAST($C102,M$105:M$116,$C$105:$C$116)&gt;100,100,
FORECAST($C102,M$105:M$116,$C$105:$C$116))))</f>
        <v>7.6216874452888987</v>
      </c>
      <c r="N102" s="284">
        <f ca="true">IF(MAX(C105:C116)-MIN(C105:C116)&lt;5,AVERAGEIF(C105:C116,"&gt;0",N105:N116),
IF(FORECAST($C102,N$105:N$116,$C$105:$C$116)&lt;0,0,
IF(FORECAST($C102,N$105:N$116,$C$105:$C$116)&gt;100,100,
FORECAST($C102,N$105:N$116,$C$105:$C$116))))</f>
        <v>41.960557590669168</v>
      </c>
      <c r="O102" s="285"/>
      <c r="P102" s="286"/>
      <c r="Q102" s="286"/>
      <c r="R102" s="287">
        <f ca="true">IF(MAX(C105:C116)-MIN(C105:C116)&lt;5,AVERAGEIF(C105:C116,"&gt;0",R105:R116),
IF(FORECAST($C102,R$105:R$116,$C$105:$C$116)&lt;0,0,
IF(FORECAST($C102,R$105:R$116,$C$105:$C$116)&gt;100,100,
FORECAST($C102,R$105:R$116,$C$105:$C$116))))</f>
        <v>0</v>
      </c>
      <c r="S102" s="284">
        <f ca="true">IF(MAX(C105:C116)-MIN(C105:C116)&lt;5,AVERAGEIF(C105:C116,"&gt;0",S105:S116),
IF(FORECAST($C102,S$105:S$116,$C$105:$C$116)&lt;0,0,
IF(FORECAST($C102,S$105:S$116,$C$105:$C$116)&gt;100,100,
FORECAST($C102,S$105:S$116,$C$105:$C$116))))</f>
        <v>73.46611423603872</v>
      </c>
      <c r="T102" s="285"/>
      <c r="U102" s="286"/>
      <c r="V102" s="286"/>
      <c r="W102" s="287">
        <f ca="true">IF(MAX(C105:C116)-MIN(C105:C116)&lt;5,AVERAGEIF(C105:C116,"&gt;0",W105:W116),
IF(FORECAST($C102,W$105:W$116,$C$105:$C$116)&lt;0,0,
IF(FORECAST($C102,W$105:W$116,$C$105:$C$116)&gt;100,100,
FORECAST($C102,W$105:W$116,$C$105:$C$116))))</f>
        <v>0</v>
      </c>
      <c r="X102" s="284">
        <f ca="true">IF(MAX(C105:C116)-MIN(C105:C116)&lt;5,AVERAGEIF(C105:C116,"&gt;0",X105:X116),
IF(FORECAST($C102,X$105:X$116,$C$105:$C$116)&lt;0,0,
IF(FORECAST($C102,X$105:X$116,$C$105:$C$116)&gt;100,100,
FORECAST($C102,X$105:X$116,$C$105:$C$116))))</f>
        <v>94.321856580830513</v>
      </c>
      <c r="Y102" s="285"/>
      <c r="Z102" s="286"/>
      <c r="AA102" s="286"/>
      <c r="AB102" s="287">
        <f ca="true">IF(MAX(C105:C116)-MIN(C105:C116)&lt;5,AVERAGEIF(C105:C116,"&gt;0",AB105:AB116),
IF(FORECAST($C102,AB$105:AB$116,$C$105:$C$116)&lt;0,0,
IF(FORECAST($C102,AB$105:AB$116,$C$105:$C$116)&gt;100,100,
FORECAST($C102,AB$105:AB$116,$C$105:$C$116))))</f>
        <v>0</v>
      </c>
    </row>
    <row r="103" ht="9" customHeight="true" x14ac:dyDescent="0.2">
      <c r="D103" s="288"/>
      <c r="I103" s="288"/>
      <c r="K103" s="248"/>
      <c r="L103" s="248"/>
      <c r="N103" s="288"/>
      <c r="P103" s="248"/>
      <c r="Q103" s="248"/>
      <c r="S103" s="288"/>
      <c r="U103" s="248"/>
      <c r="V103" s="248"/>
      <c r="X103" s="288"/>
      <c r="Z103" s="248"/>
      <c r="AA103" s="248"/>
      <c r="AB103" s="289"/>
    </row>
    <row r="104" ht="22.5" customHeight="true" x14ac:dyDescent="0.2">
      <c r="B104" s="311" t="s">
        <v>8</v>
      </c>
      <c r="C104" s="291" t="s">
        <v>9</v>
      </c>
      <c r="D104" s="292" t="s">
        <v>14</v>
      </c>
      <c r="E104" s="252" t="s">
        <v>26</v>
      </c>
      <c r="F104" s="293"/>
      <c r="G104" s="293"/>
      <c r="H104" s="294" t="s">
        <v>19</v>
      </c>
      <c r="I104" s="292" t="s">
        <v>14</v>
      </c>
      <c r="J104" s="252" t="s">
        <v>26</v>
      </c>
      <c r="K104" s="293"/>
      <c r="L104" s="293"/>
      <c r="M104" s="294" t="s">
        <v>19</v>
      </c>
      <c r="N104" s="292" t="s">
        <v>14</v>
      </c>
      <c r="O104" s="252" t="s">
        <v>26</v>
      </c>
      <c r="P104" s="293"/>
      <c r="Q104" s="293"/>
      <c r="R104" s="294" t="s">
        <v>19</v>
      </c>
      <c r="S104" s="292" t="s">
        <v>14</v>
      </c>
      <c r="T104" s="252" t="s">
        <v>26</v>
      </c>
      <c r="U104" s="293"/>
      <c r="V104" s="293"/>
      <c r="W104" s="294" t="s">
        <v>19</v>
      </c>
      <c r="X104" s="292" t="s">
        <v>14</v>
      </c>
      <c r="Y104" s="252" t="s">
        <v>26</v>
      </c>
      <c r="Z104" s="293"/>
      <c r="AA104" s="293"/>
      <c r="AB104" s="294" t="s">
        <v>19</v>
      </c>
      <c r="AD104" s="295"/>
    </row>
    <row r="105" x14ac:dyDescent="0.2">
      <c r="A105" s="296"/>
      <c r="B105" s="633" t="s">
        <v>196</v>
      </c>
      <c r="C105" s="634">
        <v>2001</v>
      </c>
      <c r="D105" s="210">
        <f t="shared" ref="D105:D116" ca="true" si="15">IF(ISERROR(INDIRECT(CONCATENATE($B105,"!C122"))),"",INDIRECT(CONCATENATE($B105,"!C122")))</f>
        <v>23.116222655771672</v>
      </c>
      <c r="E105" s="297" t="str">
        <f t="shared" ref="E105:E116" ca="true" si="16">IF(ISERROR(INDIRECT(CONCATENATE($B105,"!C129"))),"",INDIRECT(CONCATENATE($B105,"!C129")))</f>
        <v>N/A</v>
      </c>
      <c r="F105" s="298"/>
      <c r="G105" s="298"/>
      <c r="H105" s="299">
        <f t="shared" ref="H105:H116" ca="true" si="17">IF(ISERROR(INDIRECT(CONCATENATE($B105,"!C127"))),"",INDIRECT(CONCATENATE($B105,"!C127")))</f>
        <v>17.507763632677133</v>
      </c>
      <c r="I105" s="210">
        <f t="shared" ref="I105:I116" ca="true" si="18">IF(ISERROR(INDIRECT(CONCATENATE($B105,"!D122"))),"",INDIRECT(CONCATENATE($B105,"!D122")))</f>
        <v>20.005303602939044</v>
      </c>
      <c r="J105" s="297" t="str">
        <f t="shared" ref="J105:J116" ca="true" si="19">IF(ISERROR(INDIRECT(CONCATENATE($B105,"!D129"))),"",INDIRECT(CONCATENATE($B105,"!D129")))</f>
        <v>N/A</v>
      </c>
      <c r="K105" s="298"/>
      <c r="L105" s="298"/>
      <c r="M105" s="299">
        <f t="shared" ref="M105:M116" ca="true" si="20">IF(ISERROR(INDIRECT(CONCATENATE($B105,"!D127"))),"",INDIRECT(CONCATENATE($B105,"!D127")))</f>
        <v>24.875478520430196</v>
      </c>
      <c r="N105" s="210">
        <f t="shared" ref="N105:N116" ca="true" si="21">IF(ISERROR(INDIRECT(CONCATENATE($B105,"!E122"))),"",INDIRECT(CONCATENATE($B105,"!E122")))</f>
        <v>24.988299858003771</v>
      </c>
      <c r="O105" s="297" t="str">
        <f t="shared" ref="O105:O116" ca="true" si="22">IF(ISERROR(INDIRECT(CONCATENATE($B105,"!E129"))),"",INDIRECT(CONCATENATE($B105,"!E129")))</f>
        <v>N/A</v>
      </c>
      <c r="P105" s="298"/>
      <c r="Q105" s="298"/>
      <c r="R105" s="299">
        <f t="shared" ref="R105:R116" ca="true" si="23">IF(ISERROR(INDIRECT(CONCATENATE($B105,"!E127"))),"",INDIRECT(CONCATENATE($B105,"!E127")))</f>
        <v>27.229638550568048</v>
      </c>
      <c r="S105" s="210">
        <f t="shared" ref="S105:S116" ca="true" si="24">IF(ISERROR(INDIRECT(CONCATENATE($B105,"!F122"))),"",INDIRECT(CONCATENATE($B105,"!F122")))</f>
        <v>40.321272460132157</v>
      </c>
      <c r="T105" s="297" t="str">
        <f t="shared" ref="T105:T116" ca="true" si="25">IF(ISERROR(INDIRECT(CONCATENATE($B105,"!F129"))),"",INDIRECT(CONCATENATE($B105,"!F129")))</f>
        <v>N/A</v>
      </c>
      <c r="U105" s="298"/>
      <c r="V105" s="298"/>
      <c r="W105" s="299">
        <f t="shared" ref="W105:W116" ca="true" si="26">IF(ISERROR(INDIRECT(CONCATENATE($B105,"!F127"))),"",INDIRECT(CONCATENATE($B105,"!F127")))</f>
        <v>33.72737435733076</v>
      </c>
      <c r="X105" s="210">
        <f t="shared" ref="X105:X116" ca="true" si="27">IF(ISERROR(INDIRECT(CONCATENATE($B105,"!G122"))),"",INDIRECT(CONCATENATE($B105,"!G122")))</f>
        <v>87.485010543979399</v>
      </c>
      <c r="Y105" s="297" t="str">
        <f t="shared" ref="Y105:Y116" ca="true" si="28">IF(ISERROR(INDIRECT(CONCATENATE($B105,"!G129"))),"",INDIRECT(CONCATENATE($B105,"!G129")))</f>
        <v>N/A</v>
      </c>
      <c r="Z105" s="298"/>
      <c r="AA105" s="298"/>
      <c r="AB105" s="299">
        <f t="shared" ref="AB105:AB116" ca="true" si="29">IF(ISERROR(INDIRECT(CONCATENATE($B105,"!G2127"))),"",INDIRECT(CONCATENATE($B105,"!G127")))</f>
        <v>0.69455707459174931</v>
      </c>
    </row>
    <row r="106" x14ac:dyDescent="0.2">
      <c r="A106" s="296"/>
      <c r="B106" s="635" t="s">
        <v>159</v>
      </c>
      <c r="C106" s="636">
        <v>2006</v>
      </c>
      <c r="D106" s="211">
        <f t="shared" ca="true" si="15"/>
        <v>19.178465961044342</v>
      </c>
      <c r="E106" s="300" t="str">
        <f t="shared" ca="true" si="16"/>
        <v>N/A</v>
      </c>
      <c r="F106" s="298"/>
      <c r="G106" s="298"/>
      <c r="H106" s="301">
        <f t="shared" ca="true" si="17"/>
        <v>35.236268948265483</v>
      </c>
      <c r="I106" s="211">
        <f t="shared" ca="true" si="18"/>
        <v>19.616027730471927</v>
      </c>
      <c r="J106" s="300" t="str">
        <f t="shared" ca="true" si="19"/>
        <v>N/A</v>
      </c>
      <c r="K106" s="298"/>
      <c r="L106" s="298"/>
      <c r="M106" s="301">
        <f t="shared" ca="true" si="20"/>
        <v>27.62828437492184</v>
      </c>
      <c r="N106" s="211">
        <f t="shared" ca="true" si="21"/>
        <v>26.397352714124949</v>
      </c>
      <c r="O106" s="300" t="str">
        <f t="shared" ca="true" si="22"/>
        <v>N/A</v>
      </c>
      <c r="P106" s="298"/>
      <c r="Q106" s="298"/>
      <c r="R106" s="301">
        <f t="shared" ca="true" si="23"/>
        <v>20.628182727685846</v>
      </c>
      <c r="S106" s="211">
        <f t="shared" ca="true" si="24"/>
        <v>54.500743254815575</v>
      </c>
      <c r="T106" s="300" t="str">
        <f t="shared" ca="true" si="25"/>
        <v>N/A</v>
      </c>
      <c r="U106" s="298"/>
      <c r="V106" s="298"/>
      <c r="W106" s="301">
        <f t="shared" ca="true" si="26"/>
        <v>13.431590215368011</v>
      </c>
      <c r="X106" s="211">
        <f t="shared" ca="true" si="27"/>
        <v>90.746247086799883</v>
      </c>
      <c r="Y106" s="300" t="str">
        <f t="shared" ca="true" si="28"/>
        <v>N/A</v>
      </c>
      <c r="Z106" s="298"/>
      <c r="AA106" s="298"/>
      <c r="AB106" s="301">
        <f t="shared" ca="true" si="29"/>
        <v>1.040490715113104</v>
      </c>
    </row>
    <row r="107" x14ac:dyDescent="0.2">
      <c r="A107" s="296"/>
      <c r="B107" s="635" t="s">
        <v>139</v>
      </c>
      <c r="C107" s="636"/>
      <c r="D107" s="211">
        <f t="shared" ca="true" si="15"/>
        <v>12.818586015843186</v>
      </c>
      <c r="E107" s="300">
        <f t="shared" ca="true" si="16"/>
        <v>90.437882592833404</v>
      </c>
      <c r="F107" s="298"/>
      <c r="G107" s="298"/>
      <c r="H107" s="301">
        <f t="shared" ca="true" si="17"/>
        <v>18.46171698687505</v>
      </c>
      <c r="I107" s="211">
        <f t="shared" ca="true" si="18"/>
        <v>12.99315419722924</v>
      </c>
      <c r="J107" s="300">
        <f t="shared" ca="true" si="19"/>
        <v>83.296853889062447</v>
      </c>
      <c r="K107" s="298"/>
      <c r="L107" s="298"/>
      <c r="M107" s="301">
        <f t="shared" ca="true" si="20"/>
        <v>21.121669142720968</v>
      </c>
      <c r="N107" s="211">
        <f t="shared" ca="true" si="21"/>
        <v>19.40816334901626</v>
      </c>
      <c r="O107" s="300">
        <f t="shared" ca="true" si="22"/>
        <v>85.979454722954486</v>
      </c>
      <c r="P107" s="298"/>
      <c r="Q107" s="298"/>
      <c r="R107" s="301">
        <f t="shared" ca="true" si="23"/>
        <v>21.118037349888212</v>
      </c>
      <c r="S107" s="211">
        <f t="shared" ca="true" si="24"/>
        <v>51.218351561380693</v>
      </c>
      <c r="T107" s="300">
        <f t="shared" ca="true" si="25"/>
        <v>83.478919173264458</v>
      </c>
      <c r="U107" s="298"/>
      <c r="V107" s="298"/>
      <c r="W107" s="301">
        <f t="shared" ca="true" si="26"/>
        <v>7.5175038168134378</v>
      </c>
      <c r="X107" s="211">
        <f t="shared" ca="true" si="27"/>
        <v>82.414700108669976</v>
      </c>
      <c r="Y107" s="300">
        <f t="shared" ca="true" si="28"/>
        <v>64.841160899969154</v>
      </c>
      <c r="Z107" s="298"/>
      <c r="AA107" s="298"/>
      <c r="AB107" s="301">
        <f t="shared" ca="true" si="29"/>
        <v>0.6769917026300335</v>
      </c>
      <c r="AD107" s="302"/>
    </row>
    <row r="108" x14ac:dyDescent="0.2">
      <c r="A108" s="296"/>
      <c r="B108" s="635" t="s">
        <v>431</v>
      </c>
      <c r="C108" s="636"/>
      <c r="D108" s="211">
        <f t="shared" ca="true" si="15"/>
        <v>15.925726811649888</v>
      </c>
      <c r="E108" s="300">
        <f t="shared" ca="true" si="16"/>
        <v>59.280131801114734</v>
      </c>
      <c r="F108" s="298"/>
      <c r="G108" s="298"/>
      <c r="H108" s="301">
        <f t="shared" ca="true" si="17"/>
        <v>23.671016486713061</v>
      </c>
      <c r="I108" s="211">
        <f t="shared" ca="true" si="18"/>
        <v>20.815521821997503</v>
      </c>
      <c r="J108" s="300">
        <f t="shared" ca="true" si="19"/>
        <v>63.631841334883099</v>
      </c>
      <c r="K108" s="298"/>
      <c r="L108" s="298"/>
      <c r="M108" s="301">
        <f t="shared" ca="true" si="20"/>
        <v>16.251749462389601</v>
      </c>
      <c r="N108" s="211">
        <f t="shared" ca="true" si="21"/>
        <v>26.75221920124422</v>
      </c>
      <c r="O108" s="300">
        <f t="shared" ca="true" si="22"/>
        <v>61.412481455717923</v>
      </c>
      <c r="P108" s="298"/>
      <c r="Q108" s="298"/>
      <c r="R108" s="301">
        <f t="shared" ca="true" si="23"/>
        <v>10.534486377719311</v>
      </c>
      <c r="S108" s="211">
        <f t="shared" ca="true" si="24"/>
        <v>53.838608574949532</v>
      </c>
      <c r="T108" s="300">
        <f t="shared" ca="true" si="25"/>
        <v>55.247187287403889</v>
      </c>
      <c r="U108" s="298"/>
      <c r="V108" s="298"/>
      <c r="W108" s="301">
        <f t="shared" ca="true" si="26"/>
        <v>3.7253167600283752</v>
      </c>
      <c r="X108" s="211">
        <f t="shared" ca="true" si="27"/>
        <v>91.069645815494226</v>
      </c>
      <c r="Y108" s="300">
        <f t="shared" ca="true" si="28"/>
        <v>56.146749412762311</v>
      </c>
      <c r="Z108" s="298"/>
      <c r="AA108" s="298"/>
      <c r="AB108" s="301">
        <f t="shared" ca="true" si="29"/>
        <v>9.8569993613913956E-2</v>
      </c>
    </row>
    <row r="109" x14ac:dyDescent="0.2">
      <c r="A109" s="296"/>
      <c r="B109" s="635" t="s">
        <v>503</v>
      </c>
      <c r="C109" s="636">
        <v>2015</v>
      </c>
      <c r="D109" s="211">
        <f t="shared" ca="true" si="15"/>
        <v>14.778993655883296</v>
      </c>
      <c r="E109" s="300">
        <f t="shared" ca="true" si="16"/>
        <v>89.646981502426144</v>
      </c>
      <c r="F109" s="298"/>
      <c r="G109" s="298"/>
      <c r="H109" s="301">
        <f t="shared" ca="true" si="17"/>
        <v>21.561714319652701</v>
      </c>
      <c r="I109" s="211">
        <f t="shared" ca="true" si="18"/>
        <v>22.466722597061718</v>
      </c>
      <c r="J109" s="300">
        <f t="shared" ca="true" si="19"/>
        <v>86.645560193300469</v>
      </c>
      <c r="K109" s="298"/>
      <c r="L109" s="298"/>
      <c r="M109" s="301">
        <f t="shared" ca="true" si="20"/>
        <v>9.3179197076930524</v>
      </c>
      <c r="N109" s="211">
        <f t="shared" ca="true" si="21"/>
        <v>35.96695967058195</v>
      </c>
      <c r="O109" s="300">
        <f t="shared" ca="true" si="22"/>
        <v>86.656961275532694</v>
      </c>
      <c r="P109" s="298"/>
      <c r="Q109" s="298"/>
      <c r="R109" s="301">
        <f t="shared" ca="true" si="23"/>
        <v>2.7368006484661818</v>
      </c>
      <c r="S109" s="211">
        <f t="shared" ca="true" si="24"/>
        <v>69.551157377442081</v>
      </c>
      <c r="T109" s="300">
        <f t="shared" ca="true" si="25"/>
        <v>74.546817646460966</v>
      </c>
      <c r="U109" s="298"/>
      <c r="V109" s="298"/>
      <c r="W109" s="301">
        <f t="shared" ca="true" si="26"/>
        <v>0.8724705227549685</v>
      </c>
      <c r="X109" s="211">
        <f t="shared" ca="true" si="27"/>
        <v>94.549242496676328</v>
      </c>
      <c r="Y109" s="300">
        <f t="shared" ca="true" si="28"/>
        <v>66.892403825533364</v>
      </c>
      <c r="Z109" s="298"/>
      <c r="AA109" s="298"/>
      <c r="AB109" s="301">
        <f t="shared" ca="true" si="29"/>
        <v>0</v>
      </c>
    </row>
    <row r="110" x14ac:dyDescent="0.2">
      <c r="A110" s="296"/>
      <c r="B110" s="635" t="s">
        <v>577</v>
      </c>
      <c r="C110" s="636">
        <v>2015</v>
      </c>
      <c r="D110" s="211">
        <f t="shared" ca="true" si="15"/>
        <v>19.604483739869824</v>
      </c>
      <c r="E110" s="300">
        <f t="shared" ca="true" si="16"/>
        <v>88.630232935162994</v>
      </c>
      <c r="F110" s="298"/>
      <c r="G110" s="298"/>
      <c r="H110" s="301">
        <f t="shared" ca="true" si="17"/>
        <v>34.090400999591765</v>
      </c>
      <c r="I110" s="211">
        <f t="shared" ca="true" si="18"/>
        <v>26.041039395935993</v>
      </c>
      <c r="J110" s="300">
        <f t="shared" ca="true" si="19"/>
        <v>89.277429659058072</v>
      </c>
      <c r="K110" s="298"/>
      <c r="L110" s="298"/>
      <c r="M110" s="301">
        <f t="shared" ca="true" si="20"/>
        <v>13.776652299428321</v>
      </c>
      <c r="N110" s="211">
        <f t="shared" ca="true" si="21"/>
        <v>29.895521253842343</v>
      </c>
      <c r="O110" s="300">
        <f t="shared" ca="true" si="22"/>
        <v>82.236018140377595</v>
      </c>
      <c r="P110" s="298"/>
      <c r="Q110" s="298"/>
      <c r="R110" s="301">
        <f t="shared" ca="true" si="23"/>
        <v>5.7626194731602061</v>
      </c>
      <c r="S110" s="211">
        <f t="shared" ca="true" si="24"/>
        <v>51.321936799756074</v>
      </c>
      <c r="T110" s="300">
        <f t="shared" ca="true" si="25"/>
        <v>71.375107352089941</v>
      </c>
      <c r="U110" s="298"/>
      <c r="V110" s="298"/>
      <c r="W110" s="301">
        <f t="shared" ca="true" si="26"/>
        <v>2.3339220532014164</v>
      </c>
      <c r="X110" s="211">
        <f t="shared" ca="true" si="27"/>
        <v>89.79704337329467</v>
      </c>
      <c r="Y110" s="300">
        <f t="shared" ca="true" si="28"/>
        <v>71.834010973704707</v>
      </c>
      <c r="Z110" s="298"/>
      <c r="AA110" s="298"/>
      <c r="AB110" s="301">
        <f t="shared" ca="true" si="29"/>
        <v>0.25100773525922659</v>
      </c>
    </row>
    <row r="111" x14ac:dyDescent="0.2">
      <c r="A111" s="296"/>
      <c r="B111" s="635" t="s">
        <v>779</v>
      </c>
      <c r="C111" s="636">
        <v>2018</v>
      </c>
      <c r="D111" s="211">
        <f t="shared" ca="true" si="15"/>
        <v>25.91255548685875</v>
      </c>
      <c r="E111" s="300">
        <f t="shared" ca="true" si="16"/>
        <v>64.466456669819493</v>
      </c>
      <c r="F111" s="298"/>
      <c r="G111" s="298"/>
      <c r="H111" s="301">
        <f t="shared" ca="true" si="17"/>
        <v>27.655514038267714</v>
      </c>
      <c r="I111" s="211">
        <f t="shared" ca="true" si="18"/>
        <v>36.773395120384365</v>
      </c>
      <c r="J111" s="300">
        <f t="shared" ca="true" si="19"/>
        <v>64.789978486861912</v>
      </c>
      <c r="K111" s="298"/>
      <c r="L111" s="298"/>
      <c r="M111" s="301">
        <f t="shared" ca="true" si="20"/>
        <v>10.614947094063536</v>
      </c>
      <c r="N111" s="211">
        <f t="shared" ca="true" si="21"/>
        <v>46.823707386723221</v>
      </c>
      <c r="O111" s="300">
        <f t="shared" ca="true" si="22"/>
        <v>57.504535929286085</v>
      </c>
      <c r="P111" s="298"/>
      <c r="Q111" s="298"/>
      <c r="R111" s="301">
        <f t="shared" ca="true" si="23"/>
        <v>4.0593649180181419</v>
      </c>
      <c r="S111" s="211">
        <f t="shared" ca="true" si="24"/>
        <v>76.558518066862391</v>
      </c>
      <c r="T111" s="300">
        <f t="shared" ca="true" si="25"/>
        <v>54.915628436278276</v>
      </c>
      <c r="U111" s="298"/>
      <c r="V111" s="298"/>
      <c r="W111" s="301">
        <f t="shared" ca="true" si="26"/>
        <v>0.98513553978231694</v>
      </c>
      <c r="X111" s="211">
        <f t="shared" ca="true" si="27"/>
        <v>94.173449519821276</v>
      </c>
      <c r="Y111" s="300">
        <f t="shared" ca="true" si="28"/>
        <v>59.337159352443045</v>
      </c>
      <c r="Z111" s="298"/>
      <c r="AA111" s="298"/>
      <c r="AB111" s="301">
        <f t="shared" ca="true" si="29"/>
        <v>3.5219378864735244E-4</v>
      </c>
    </row>
    <row r="112" x14ac:dyDescent="0.2">
      <c r="A112" s="296"/>
      <c r="B112" s="635"/>
      <c r="C112" s="636"/>
      <c r="D112" s="211" t="str">
        <f t="shared" ca="true" si="15"/>
        <v/>
      </c>
      <c r="E112" s="300" t="str">
        <f t="shared" ca="true" si="16"/>
        <v/>
      </c>
      <c r="F112" s="298"/>
      <c r="G112" s="298"/>
      <c r="H112" s="301" t="str">
        <f t="shared" ca="true" si="17"/>
        <v/>
      </c>
      <c r="I112" s="211" t="str">
        <f t="shared" ca="true" si="18"/>
        <v/>
      </c>
      <c r="J112" s="300" t="str">
        <f t="shared" ca="true" si="19"/>
        <v/>
      </c>
      <c r="K112" s="298"/>
      <c r="L112" s="298"/>
      <c r="M112" s="301" t="str">
        <f t="shared" ca="true" si="20"/>
        <v/>
      </c>
      <c r="N112" s="211" t="str">
        <f t="shared" ca="true" si="21"/>
        <v/>
      </c>
      <c r="O112" s="300" t="str">
        <f t="shared" ca="true" si="22"/>
        <v/>
      </c>
      <c r="P112" s="298"/>
      <c r="Q112" s="298"/>
      <c r="R112" s="301" t="str">
        <f t="shared" ca="true" si="23"/>
        <v/>
      </c>
      <c r="S112" s="211" t="str">
        <f t="shared" ca="true" si="24"/>
        <v/>
      </c>
      <c r="T112" s="300" t="str">
        <f t="shared" ca="true" si="25"/>
        <v/>
      </c>
      <c r="U112" s="298"/>
      <c r="V112" s="298"/>
      <c r="W112" s="301" t="str">
        <f t="shared" ca="true" si="26"/>
        <v/>
      </c>
      <c r="X112" s="211" t="str">
        <f t="shared" ca="true" si="27"/>
        <v/>
      </c>
      <c r="Y112" s="300" t="str">
        <f t="shared" ca="true" si="28"/>
        <v/>
      </c>
      <c r="Z112" s="298"/>
      <c r="AA112" s="298"/>
      <c r="AB112" s="301" t="str">
        <f t="shared" ca="true" si="29"/>
        <v/>
      </c>
    </row>
    <row r="113" x14ac:dyDescent="0.2">
      <c r="A113" s="296"/>
      <c r="B113" s="635"/>
      <c r="C113" s="636"/>
      <c r="D113" s="211" t="str">
        <f t="shared" ca="true" si="15"/>
        <v/>
      </c>
      <c r="E113" s="300" t="str">
        <f t="shared" ca="true" si="16"/>
        <v/>
      </c>
      <c r="F113" s="298"/>
      <c r="G113" s="298"/>
      <c r="H113" s="301" t="str">
        <f t="shared" ca="true" si="17"/>
        <v/>
      </c>
      <c r="I113" s="211" t="str">
        <f t="shared" ca="true" si="18"/>
        <v/>
      </c>
      <c r="J113" s="300" t="str">
        <f t="shared" ca="true" si="19"/>
        <v/>
      </c>
      <c r="K113" s="298"/>
      <c r="L113" s="298"/>
      <c r="M113" s="301" t="str">
        <f t="shared" ca="true" si="20"/>
        <v/>
      </c>
      <c r="N113" s="211" t="str">
        <f t="shared" ca="true" si="21"/>
        <v/>
      </c>
      <c r="O113" s="300" t="str">
        <f t="shared" ca="true" si="22"/>
        <v/>
      </c>
      <c r="P113" s="298"/>
      <c r="Q113" s="298"/>
      <c r="R113" s="301" t="str">
        <f t="shared" ca="true" si="23"/>
        <v/>
      </c>
      <c r="S113" s="211" t="str">
        <f t="shared" ca="true" si="24"/>
        <v/>
      </c>
      <c r="T113" s="300" t="str">
        <f t="shared" ca="true" si="25"/>
        <v/>
      </c>
      <c r="U113" s="298"/>
      <c r="V113" s="298"/>
      <c r="W113" s="301" t="str">
        <f t="shared" ca="true" si="26"/>
        <v/>
      </c>
      <c r="X113" s="211" t="str">
        <f t="shared" ca="true" si="27"/>
        <v/>
      </c>
      <c r="Y113" s="300" t="str">
        <f t="shared" ca="true" si="28"/>
        <v/>
      </c>
      <c r="Z113" s="298"/>
      <c r="AA113" s="298"/>
      <c r="AB113" s="301" t="str">
        <f t="shared" ca="true" si="29"/>
        <v/>
      </c>
    </row>
    <row r="114" x14ac:dyDescent="0.2">
      <c r="A114" s="296"/>
      <c r="B114" s="635"/>
      <c r="C114" s="636"/>
      <c r="D114" s="211" t="str">
        <f t="shared" ca="true" si="15"/>
        <v/>
      </c>
      <c r="E114" s="300" t="str">
        <f t="shared" ca="true" si="16"/>
        <v/>
      </c>
      <c r="F114" s="298"/>
      <c r="G114" s="298"/>
      <c r="H114" s="301" t="str">
        <f t="shared" ca="true" si="17"/>
        <v/>
      </c>
      <c r="I114" s="211" t="str">
        <f t="shared" ca="true" si="18"/>
        <v/>
      </c>
      <c r="J114" s="300" t="str">
        <f t="shared" ca="true" si="19"/>
        <v/>
      </c>
      <c r="K114" s="298"/>
      <c r="L114" s="298"/>
      <c r="M114" s="301" t="str">
        <f t="shared" ca="true" si="20"/>
        <v/>
      </c>
      <c r="N114" s="211" t="str">
        <f t="shared" ca="true" si="21"/>
        <v/>
      </c>
      <c r="O114" s="300" t="str">
        <f t="shared" ca="true" si="22"/>
        <v/>
      </c>
      <c r="P114" s="298"/>
      <c r="Q114" s="298"/>
      <c r="R114" s="301" t="str">
        <f t="shared" ca="true" si="23"/>
        <v/>
      </c>
      <c r="S114" s="211" t="str">
        <f t="shared" ca="true" si="24"/>
        <v/>
      </c>
      <c r="T114" s="300" t="str">
        <f t="shared" ca="true" si="25"/>
        <v/>
      </c>
      <c r="U114" s="298"/>
      <c r="V114" s="298"/>
      <c r="W114" s="301" t="str">
        <f t="shared" ca="true" si="26"/>
        <v/>
      </c>
      <c r="X114" s="211" t="str">
        <f t="shared" ca="true" si="27"/>
        <v/>
      </c>
      <c r="Y114" s="300" t="str">
        <f t="shared" ca="true" si="28"/>
        <v/>
      </c>
      <c r="Z114" s="298"/>
      <c r="AA114" s="298"/>
      <c r="AB114" s="301" t="str">
        <f t="shared" ca="true" si="29"/>
        <v/>
      </c>
    </row>
    <row r="115" x14ac:dyDescent="0.2">
      <c r="A115" s="296"/>
      <c r="B115" s="635"/>
      <c r="C115" s="636"/>
      <c r="D115" s="211" t="str">
        <f t="shared" ca="true" si="15"/>
        <v/>
      </c>
      <c r="E115" s="300" t="str">
        <f t="shared" ca="true" si="16"/>
        <v/>
      </c>
      <c r="F115" s="298"/>
      <c r="G115" s="298"/>
      <c r="H115" s="301" t="str">
        <f t="shared" ca="true" si="17"/>
        <v/>
      </c>
      <c r="I115" s="211" t="str">
        <f t="shared" ca="true" si="18"/>
        <v/>
      </c>
      <c r="J115" s="300" t="str">
        <f t="shared" ca="true" si="19"/>
        <v/>
      </c>
      <c r="K115" s="298"/>
      <c r="L115" s="298"/>
      <c r="M115" s="301" t="str">
        <f t="shared" ca="true" si="20"/>
        <v/>
      </c>
      <c r="N115" s="211" t="str">
        <f t="shared" ca="true" si="21"/>
        <v/>
      </c>
      <c r="O115" s="300" t="str">
        <f t="shared" ca="true" si="22"/>
        <v/>
      </c>
      <c r="P115" s="298"/>
      <c r="Q115" s="298"/>
      <c r="R115" s="301" t="str">
        <f t="shared" ca="true" si="23"/>
        <v/>
      </c>
      <c r="S115" s="211" t="str">
        <f t="shared" ca="true" si="24"/>
        <v/>
      </c>
      <c r="T115" s="300" t="str">
        <f t="shared" ca="true" si="25"/>
        <v/>
      </c>
      <c r="U115" s="298"/>
      <c r="V115" s="298"/>
      <c r="W115" s="301" t="str">
        <f t="shared" ca="true" si="26"/>
        <v/>
      </c>
      <c r="X115" s="211" t="str">
        <f t="shared" ca="true" si="27"/>
        <v/>
      </c>
      <c r="Y115" s="300" t="str">
        <f t="shared" ca="true" si="28"/>
        <v/>
      </c>
      <c r="Z115" s="298"/>
      <c r="AA115" s="298"/>
      <c r="AB115" s="301" t="str">
        <f t="shared" ca="true" si="29"/>
        <v/>
      </c>
    </row>
    <row r="116" x14ac:dyDescent="0.2">
      <c r="A116" s="296"/>
      <c r="B116" s="637"/>
      <c r="C116" s="638"/>
      <c r="D116" s="212" t="str">
        <f t="shared" ca="true" si="15"/>
        <v/>
      </c>
      <c r="E116" s="303" t="str">
        <f t="shared" ca="true" si="16"/>
        <v/>
      </c>
      <c r="F116" s="304"/>
      <c r="G116" s="305"/>
      <c r="H116" s="306" t="str">
        <f t="shared" ca="true" si="17"/>
        <v/>
      </c>
      <c r="I116" s="212" t="str">
        <f t="shared" ca="true" si="18"/>
        <v/>
      </c>
      <c r="J116" s="303" t="str">
        <f t="shared" ca="true" si="19"/>
        <v/>
      </c>
      <c r="K116" s="304"/>
      <c r="L116" s="305"/>
      <c r="M116" s="306" t="str">
        <f t="shared" ca="true" si="20"/>
        <v/>
      </c>
      <c r="N116" s="212" t="str">
        <f t="shared" ca="true" si="21"/>
        <v/>
      </c>
      <c r="O116" s="303" t="str">
        <f t="shared" ca="true" si="22"/>
        <v/>
      </c>
      <c r="P116" s="304"/>
      <c r="Q116" s="305"/>
      <c r="R116" s="306" t="str">
        <f t="shared" ca="true" si="23"/>
        <v/>
      </c>
      <c r="S116" s="212" t="str">
        <f t="shared" ca="true" si="24"/>
        <v/>
      </c>
      <c r="T116" s="303" t="str">
        <f t="shared" ca="true" si="25"/>
        <v/>
      </c>
      <c r="U116" s="304"/>
      <c r="V116" s="305"/>
      <c r="W116" s="306" t="str">
        <f t="shared" ca="true" si="26"/>
        <v/>
      </c>
      <c r="X116" s="212" t="str">
        <f t="shared" ca="true" si="27"/>
        <v/>
      </c>
      <c r="Y116" s="303" t="str">
        <f t="shared" ca="true" si="28"/>
        <v/>
      </c>
      <c r="Z116" s="304"/>
      <c r="AA116" s="305"/>
      <c r="AB116" s="306" t="str">
        <f t="shared" ca="true" si="29"/>
        <v/>
      </c>
    </row>
    <row r="117" ht="11.25" customHeight="true" x14ac:dyDescent="0.2"/>
    <row r="118" ht="22.5" customHeight="true" x14ac:dyDescent="0.25">
      <c r="B118" s="1067" t="str">
        <f>CONCATENATE("National use of sanitation facilities, ",C99,"–",C100)</f>
        <v>National use of sanitation facilities, 2000–2020</v>
      </c>
      <c r="C118" s="1068"/>
      <c r="D118" s="1068"/>
      <c r="E118" s="1068"/>
      <c r="F118" s="1068"/>
      <c r="G118" s="1068"/>
      <c r="H118" s="1068"/>
      <c r="I118" s="1068"/>
      <c r="J118" s="1068"/>
      <c r="K118" s="1068"/>
      <c r="L118" s="1068"/>
      <c r="N118" s="307"/>
      <c r="O118" s="307"/>
      <c r="P118" s="307"/>
      <c r="Q118" s="307"/>
      <c r="R118" s="307"/>
      <c r="S118" s="1090" t="s">
        <v>11</v>
      </c>
      <c r="T118" s="1091"/>
      <c r="U118" s="1091"/>
      <c r="V118" s="1091"/>
      <c r="W118" s="1092"/>
      <c r="X118" s="307"/>
      <c r="Y118" s="307"/>
      <c r="Z118" s="307"/>
      <c r="AA118" s="307"/>
      <c r="AB118" s="308"/>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09"/>
      <c r="D153" s="309"/>
      <c r="E153" s="310"/>
      <c r="F153" s="310"/>
      <c r="G153" s="310"/>
      <c r="H153" s="310"/>
      <c r="I153" s="310"/>
      <c r="J153" s="310"/>
      <c r="K153" s="310"/>
      <c r="L153" s="310"/>
      <c r="M153" s="310"/>
      <c r="N153" s="310"/>
      <c r="O153" s="310"/>
      <c r="P153" s="310"/>
      <c r="Q153" s="310"/>
      <c r="R153" s="310"/>
      <c r="S153" s="310"/>
      <c r="T153" s="310"/>
      <c r="U153" s="310"/>
      <c r="V153" s="310"/>
      <c r="W153" s="310"/>
      <c r="X153" s="310"/>
      <c r="Y153" s="310"/>
      <c r="Z153" s="310"/>
      <c r="AA153" s="310"/>
      <c r="AB153" s="310"/>
    </row>
    <row r="154" x14ac:dyDescent="0.2">
      <c r="C154" s="309"/>
      <c r="D154" s="309"/>
      <c r="E154" s="310"/>
      <c r="F154" s="310"/>
      <c r="G154" s="310"/>
      <c r="H154" s="310"/>
      <c r="I154" s="310"/>
      <c r="J154" s="310"/>
      <c r="K154" s="310"/>
      <c r="L154" s="310"/>
      <c r="M154" s="310"/>
      <c r="N154" s="310"/>
      <c r="O154" s="310"/>
      <c r="P154" s="310"/>
      <c r="Q154" s="310"/>
      <c r="R154" s="310"/>
      <c r="S154" s="310"/>
      <c r="T154" s="310"/>
      <c r="U154" s="310"/>
      <c r="V154" s="310"/>
      <c r="W154" s="310"/>
      <c r="X154" s="310"/>
      <c r="Y154" s="310"/>
      <c r="Z154" s="310"/>
      <c r="AA154" s="310"/>
      <c r="AB154" s="310"/>
    </row>
    <row r="155" x14ac:dyDescent="0.2">
      <c r="C155" s="309"/>
      <c r="D155" s="309"/>
      <c r="E155" s="310"/>
      <c r="F155" s="310"/>
      <c r="G155" s="310"/>
      <c r="H155" s="310"/>
      <c r="I155" s="310"/>
      <c r="J155" s="310"/>
      <c r="K155" s="310"/>
      <c r="L155" s="310"/>
      <c r="M155" s="310"/>
      <c r="N155" s="310"/>
      <c r="O155" s="310"/>
      <c r="P155" s="310"/>
      <c r="Q155" s="310"/>
      <c r="R155" s="310"/>
      <c r="S155" s="310"/>
      <c r="T155" s="310"/>
      <c r="U155" s="310"/>
      <c r="V155" s="310"/>
      <c r="W155" s="310"/>
      <c r="X155" s="310"/>
      <c r="Y155" s="310"/>
      <c r="Z155" s="310"/>
      <c r="AA155" s="310"/>
      <c r="AB155" s="310"/>
    </row>
    <row r="156" x14ac:dyDescent="0.2">
      <c r="C156" s="309"/>
      <c r="D156" s="309"/>
      <c r="E156" s="310"/>
      <c r="F156" s="310"/>
      <c r="G156" s="310"/>
      <c r="H156" s="310"/>
      <c r="I156" s="310"/>
      <c r="J156" s="310"/>
      <c r="K156" s="310"/>
      <c r="L156" s="310"/>
      <c r="M156" s="310"/>
      <c r="N156" s="310"/>
      <c r="O156" s="310"/>
      <c r="P156" s="310"/>
      <c r="Q156" s="310"/>
      <c r="R156" s="310"/>
      <c r="S156" s="310"/>
      <c r="T156" s="310"/>
      <c r="U156" s="310"/>
      <c r="V156" s="310"/>
      <c r="W156" s="310"/>
      <c r="X156" s="310"/>
      <c r="Y156" s="310"/>
      <c r="Z156" s="310"/>
      <c r="AA156" s="310"/>
      <c r="AB156" s="310"/>
    </row>
    <row r="157" x14ac:dyDescent="0.2">
      <c r="B157" s="310"/>
      <c r="C157" s="309"/>
      <c r="D157" s="309"/>
      <c r="E157" s="310"/>
      <c r="F157" s="310"/>
      <c r="G157" s="310"/>
      <c r="H157" s="310"/>
      <c r="I157" s="310"/>
      <c r="J157" s="310"/>
      <c r="K157" s="310"/>
      <c r="L157" s="310"/>
      <c r="M157" s="310"/>
      <c r="N157" s="310"/>
      <c r="O157" s="310"/>
      <c r="P157" s="310"/>
      <c r="Q157" s="310"/>
      <c r="R157" s="310"/>
      <c r="S157" s="310"/>
      <c r="T157" s="310"/>
      <c r="U157" s="310"/>
      <c r="V157" s="310"/>
      <c r="W157" s="310"/>
      <c r="X157" s="310"/>
      <c r="Y157" s="310"/>
      <c r="Z157" s="310"/>
      <c r="AA157" s="310"/>
      <c r="AB157" s="310"/>
    </row>
    <row r="158" x14ac:dyDescent="0.2">
      <c r="B158" s="310"/>
      <c r="C158" s="309"/>
      <c r="D158" s="309"/>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row>
    <row r="197" s="249" customFormat="true" ht="16.5" customHeight="true" x14ac:dyDescent="0.2">
      <c r="A197" s="1088" t="s">
        <v>6</v>
      </c>
      <c r="B197" s="1088"/>
      <c r="C197" s="1088"/>
      <c r="D197" s="1086" t="s">
        <v>0</v>
      </c>
      <c r="E197" s="1075"/>
      <c r="F197" s="1075"/>
      <c r="G197" s="1075"/>
      <c r="H197" s="1087"/>
      <c r="I197" s="1086" t="s">
        <v>1</v>
      </c>
      <c r="J197" s="1075"/>
      <c r="K197" s="1075"/>
      <c r="L197" s="1075"/>
      <c r="M197" s="1087"/>
      <c r="N197" s="1086" t="s">
        <v>2</v>
      </c>
      <c r="O197" s="1075"/>
      <c r="P197" s="1075"/>
      <c r="Q197" s="1075"/>
      <c r="R197" s="1087"/>
      <c r="S197" s="1086" t="s">
        <v>3</v>
      </c>
      <c r="T197" s="1075"/>
      <c r="U197" s="1075"/>
      <c r="V197" s="1075"/>
      <c r="W197" s="1087"/>
      <c r="X197" s="1086" t="s">
        <v>4</v>
      </c>
      <c r="Y197" s="1075"/>
      <c r="Z197" s="1075"/>
      <c r="AA197" s="1075"/>
      <c r="AB197" s="1087"/>
    </row>
    <row r="198" s="253" customFormat="true" ht="22.5" customHeight="true" x14ac:dyDescent="0.2">
      <c r="A198" s="1101"/>
      <c r="B198" s="1101"/>
      <c r="C198" s="1101"/>
      <c r="D198" s="263" t="s">
        <v>14</v>
      </c>
      <c r="E198" s="264" t="s">
        <v>15</v>
      </c>
      <c r="F198" s="251" t="s">
        <v>16</v>
      </c>
      <c r="G198" s="251" t="s">
        <v>22</v>
      </c>
      <c r="H198" s="252" t="s">
        <v>19</v>
      </c>
      <c r="I198" s="263" t="s">
        <v>14</v>
      </c>
      <c r="J198" s="264" t="s">
        <v>15</v>
      </c>
      <c r="K198" s="251" t="s">
        <v>16</v>
      </c>
      <c r="L198" s="251" t="s">
        <v>22</v>
      </c>
      <c r="M198" s="252" t="s">
        <v>19</v>
      </c>
      <c r="N198" s="263" t="s">
        <v>14</v>
      </c>
      <c r="O198" s="264" t="s">
        <v>15</v>
      </c>
      <c r="P198" s="251" t="s">
        <v>16</v>
      </c>
      <c r="Q198" s="251" t="s">
        <v>22</v>
      </c>
      <c r="R198" s="252" t="s">
        <v>19</v>
      </c>
      <c r="S198" s="263" t="s">
        <v>14</v>
      </c>
      <c r="T198" s="264" t="s">
        <v>15</v>
      </c>
      <c r="U198" s="251" t="s">
        <v>16</v>
      </c>
      <c r="V198" s="251" t="s">
        <v>22</v>
      </c>
      <c r="W198" s="252" t="s">
        <v>19</v>
      </c>
      <c r="X198" s="263" t="s">
        <v>14</v>
      </c>
      <c r="Y198" s="264" t="s">
        <v>15</v>
      </c>
      <c r="Z198" s="251" t="s">
        <v>16</v>
      </c>
      <c r="AA198" s="251" t="s">
        <v>22</v>
      </c>
      <c r="AB198" s="252" t="s">
        <v>19</v>
      </c>
    </row>
    <row r="199" s="273" customFormat="true" ht="15" customHeight="true" x14ac:dyDescent="0.2">
      <c r="A199" s="1093" t="s">
        <v>10</v>
      </c>
      <c r="B199" s="1094"/>
      <c r="C199" s="370">
        <v>2000</v>
      </c>
      <c r="D199" s="265">
        <f ca="true">IF((D201+H201)&gt;100,D201*100/(D201+H201),D201)</f>
        <v>48.104962646253171</v>
      </c>
      <c r="E199" s="314">
        <f ca="true">D199*AVERAGEIF(E205:E216,"&gt;0")/100</f>
        <v>29.574587181179275</v>
      </c>
      <c r="F199" s="267">
        <f ca="true">D199*(100-AVERAGEIF(E205:E216,"&gt;0"))/100</f>
        <v>18.530375465073895</v>
      </c>
      <c r="G199" s="268">
        <f ca="true">100-(E199+F199+H199)</f>
        <v>40.238432817692683</v>
      </c>
      <c r="H199" s="269">
        <f ca="true">IF((D201+H201)&gt;100,H201*100/(D201+H201),H201)</f>
        <v>11.656604536054147</v>
      </c>
      <c r="I199" s="265">
        <f ca="true">IF((I201+M201)&gt;100,I201*100/(I201+M201),I201)</f>
        <v>80.691939608875003</v>
      </c>
      <c r="J199" s="314">
        <f ca="true">I199*AVERAGEIF(J205:J216,"&gt;0")/100</f>
        <v>43.290885364584966</v>
      </c>
      <c r="K199" s="270">
        <f ca="true">I199*(100-AVERAGEIF(J205:J216,"&gt;0"))/100</f>
        <v>37.401054244290037</v>
      </c>
      <c r="L199" s="271">
        <f ca="true">100-(J199+K199+M199)</f>
        <v>11.582213880319301</v>
      </c>
      <c r="M199" s="272">
        <f ca="true">IF((I201+M201)&gt;100,M201*100/(I201+M201),M201)</f>
        <v>7.7258465108056953</v>
      </c>
      <c r="N199" s="265">
        <f ca="true">IF((N201+R201)&gt;100,N201*100/(N201+R201),N201)</f>
        <v>74.770829081263173</v>
      </c>
      <c r="O199" s="314">
        <f ca="true">N199*AVERAGEIF(O205:O216,"&gt;0")/100</f>
        <v>39.558652515093243</v>
      </c>
      <c r="P199" s="270">
        <f ca="true">N199*(100-AVERAGEIF(O205:O216,"&gt;0"))/100</f>
        <v>35.21217656616993</v>
      </c>
      <c r="Q199" s="271">
        <f ca="true">100-(O199+P199+R199)</f>
        <v>23.693064595906606</v>
      </c>
      <c r="R199" s="272">
        <f ca="true">IF((N201+R201)&gt;100,R201*100/(N201+R201),R201)</f>
        <v>1.5361063228302214</v>
      </c>
      <c r="S199" s="265">
        <f ca="true">IF((S201+W201)&gt;100,S201*100/(S201+W201),S201)</f>
        <v>85.033437735322195</v>
      </c>
      <c r="T199" s="314">
        <f ca="true">S199*AVERAGEIF(T205:T216,"&gt;0")/100</f>
        <v>50.046875464298665</v>
      </c>
      <c r="U199" s="270">
        <f ca="true">S199*(100-AVERAGEIF(T205:T216,"&gt;0"))/100</f>
        <v>34.98656227102353</v>
      </c>
      <c r="V199" s="271">
        <f ca="true">100-(T199+U199+W199)</f>
        <v>14.39450123708032</v>
      </c>
      <c r="W199" s="272">
        <f ca="true">IF((S201+W201)&gt;100,W201*100/(S201+W201),W201)</f>
        <v>0.57206102759748489</v>
      </c>
      <c r="X199" s="265">
        <f ca="true">IF((X201+AB201)&gt;100,X201*100/(X201+AB201),X201)</f>
        <v>93.98138315129637</v>
      </c>
      <c r="Y199" s="314">
        <f ca="true">X199*AVERAGEIF(Y205:Y216,"&gt;0")/100</f>
        <v>70.224785352616777</v>
      </c>
      <c r="Z199" s="270">
        <f ca="true">X199*(100-AVERAGEIF(Y205:Y216,"&gt;0"))/100</f>
        <v>23.756597798679586</v>
      </c>
      <c r="AA199" s="271">
        <f ca="true">100-(Y199+Z199+AB199)</f>
        <v>5.8000569867964629</v>
      </c>
      <c r="AB199" s="272">
        <f ca="true">IF((X201+AB201)&gt;100,AB201*100/(X201+AB201),AB201)</f>
        <v>0.21855986190717047</v>
      </c>
    </row>
    <row r="200" s="273" customFormat="true" ht="15" customHeight="true" x14ac:dyDescent="0.2">
      <c r="A200" s="1095"/>
      <c r="B200" s="1096"/>
      <c r="C200" s="371">
        <v>2020</v>
      </c>
      <c r="D200" s="274">
        <f ca="true">IF((D202+H202)&gt;100,D202*100/(D202+H202),D202)</f>
        <v>60.410967486194977</v>
      </c>
      <c r="E200" s="315">
        <f ca="true">D200*AVERAGEIF(E205:E216,"&gt;0")/100</f>
        <v>37.140230993589974</v>
      </c>
      <c r="F200" s="276">
        <f ca="true">D200*(100-AVERAGEIF(E205:E216,"&gt;0"))/100</f>
        <v>23.270736492605</v>
      </c>
      <c r="G200" s="277">
        <f ca="true">100-(E200+F200+H200)</f>
        <v>39.020917220976571</v>
      </c>
      <c r="H200" s="278">
        <f ca="true">IF((D202+H202)&gt;100,H202*100/(D202+H202),H202)</f>
        <v>0.56811529282845186</v>
      </c>
      <c r="I200" s="274">
        <f ca="true">IF((I202+M202)&gt;100,I202*100/(I202+M202),I202)</f>
        <v>84.046874251422452</v>
      </c>
      <c r="J200" s="315">
        <f ca="true">I200*AVERAGEIF(J205:J216,"&gt;0")/100</f>
        <v>45.090793654312364</v>
      </c>
      <c r="K200" s="276">
        <f ca="true">I200*(100-AVERAGEIF(J205:J216,"&gt;0"))/100</f>
        <v>38.956080597110088</v>
      </c>
      <c r="L200" s="277">
        <f ca="true">100-(J200+K200+M200)</f>
        <v>15.953125748577548</v>
      </c>
      <c r="M200" s="278">
        <f ca="true">IF((I202+M202)&gt;100,M202*100/(I202+M202),M202)</f>
        <v>0</v>
      </c>
      <c r="N200" s="274">
        <f ca="true">IF((N202+R202)&gt;100,N202*100/(N202+R202),N202)</f>
        <v>93.206244344478137</v>
      </c>
      <c r="O200" s="315">
        <f ca="true">N200*AVERAGEIF(O205:O216,"&gt;0")/100</f>
        <v>49.312191366138521</v>
      </c>
      <c r="P200" s="276">
        <f ca="true">N200*(100-AVERAGEIF(O205:O216,"&gt;0"))/100</f>
        <v>43.894052978339616</v>
      </c>
      <c r="Q200" s="277">
        <f ca="true">100-(O200+P200+R200)</f>
        <v>6.7937556555218634</v>
      </c>
      <c r="R200" s="278">
        <f ca="true">IF((N202+R202)&gt;100,R202*100/(N202+R202),R202)</f>
        <v>0</v>
      </c>
      <c r="S200" s="274">
        <f ca="true">IF((S202+W202)&gt;100,S202*100/(S202+W202),S202)</f>
        <v>97.46258876026036</v>
      </c>
      <c r="T200" s="315">
        <f ca="true">S200*AVERAGEIF(T205:T216,"&gt;0")/100</f>
        <v>57.362117444850156</v>
      </c>
      <c r="U200" s="276">
        <f ca="true">S200*(100-AVERAGEIF(T205:T216,"&gt;0"))/100</f>
        <v>40.100471315410203</v>
      </c>
      <c r="V200" s="277">
        <f ca="true">100-(T200+U200+W200)</f>
        <v>2.507039511549408</v>
      </c>
      <c r="W200" s="278">
        <f ca="true">IF((S202+W202)&gt;100,W202*100/(S202+W202),W202)</f>
        <v>3.0371728190239367E-2</v>
      </c>
      <c r="X200" s="274">
        <f ca="true">IF((X202+AB202)&gt;100,X202*100/(X202+AB202),X202)</f>
        <v>97.778632602484038</v>
      </c>
      <c r="Y200" s="315">
        <f ca="true">X200*AVERAGEIF(Y205:Y216,"&gt;0")/100</f>
        <v>73.062166743468524</v>
      </c>
      <c r="Z200" s="276">
        <f ca="true">X200*(100-AVERAGEIF(Y205:Y216,"&gt;0"))/100</f>
        <v>24.716465859015511</v>
      </c>
      <c r="AA200" s="277">
        <f ca="true">100-(Y200+Z200+AB200)</f>
        <v>2.2213673975159622</v>
      </c>
      <c r="AB200" s="278">
        <f ca="true">IF((X202+AB202)&gt;100,AB202*100/(X202+AB202),AB202)</f>
        <v>0</v>
      </c>
    </row>
    <row r="201" hidden="true" x14ac:dyDescent="0.2">
      <c r="A201" s="1097" t="s">
        <v>12</v>
      </c>
      <c r="B201" s="1098"/>
      <c r="C201" s="279">
        <f>MinRegYear(C199,C205:C216)</f>
        <v>2000</v>
      </c>
      <c r="D201" s="280">
        <f ca="true">IF(MAX(C205:C216)-MIN(C205:C216)&lt;5,AVERAGEIF(C205:C216,"&gt;0",D205:D216),
IF(FORECAST($C201,D$205:D$216,$C$205:$C$216)&lt;0,0,
IF(FORECAST($C201,D$205:D$216,$C$205:$C$216)&gt;100,100,
FORECAST($C201,D$205:D$216,$C$205:$C$216))))</f>
        <v>48.104962646253171</v>
      </c>
      <c r="E201" s="281"/>
      <c r="F201" s="282"/>
      <c r="G201" s="282"/>
      <c r="H201" s="283">
        <f ca="true">IF(MAX(C205:C216)-MIN(C205:C216)&lt;5,AVERAGEIF(C205:C216,"&gt;0",H205:H216),
IF(FORECAST($C201,H$205:H$216,$C$205:$C$216)&lt;0,0,
IF(FORECAST($C201,H$205:H$216,$C$205:$C$216)&gt;100,100,
FORECAST($C201,H$205:H$216,$C$205:$C$216))))</f>
        <v>11.656604536054147</v>
      </c>
      <c r="I201" s="280">
        <f ca="true">IF(MAX(C205:C216)-MIN(C205:C216)&lt;5,AVERAGEIF(C205:C216,"&gt;0",I205:I216),
IF(FORECAST($C201,I$205:I$216,$C$205:$C$216)&lt;0,0,
IF(FORECAST($C201,I$205:I$216,$C$205:$C$216)&gt;100,100,
FORECAST($C201,I$205:I$216,$C$205:$C$216))))</f>
        <v>80.691939608875003</v>
      </c>
      <c r="J201" s="281"/>
      <c r="K201" s="282"/>
      <c r="L201" s="282"/>
      <c r="M201" s="283">
        <f ca="true">IF(MAX(C205:C216)-MIN(C205:C216)&lt;5,AVERAGEIF(C205:C216,"&gt;0",M205:M216),
IF(FORECAST($C201,M$205:M$216,$C$205:$C$216)&lt;0,0,
IF(FORECAST($C201,M$205:M$216,$C$205:$C$216)&gt;100,100,
FORECAST($C201,M$205:M$216,$C$205:$C$216))))</f>
        <v>7.7258465108056953</v>
      </c>
      <c r="N201" s="280">
        <f ca="true">IF(MAX(C205:C216)-MIN(C205:C216)&lt;5,AVERAGEIF(C205:C216,"&gt;0",N205:N216),
IF(FORECAST($C201,N$205:N$216,$C$205:$C$216)&lt;0,0,
IF(FORECAST($C201,N$205:N$216,$C$205:$C$216)&gt;100,100,
FORECAST($C201,N$205:N$216,$C$205:$C$216))))</f>
        <v>74.770829081263173</v>
      </c>
      <c r="O201" s="281"/>
      <c r="P201" s="282"/>
      <c r="Q201" s="282"/>
      <c r="R201" s="283">
        <f ca="true">IF(MAX(C205:C216)-MIN(C205:C216)&lt;5,AVERAGEIF(C205:C216,"&gt;0",R205:R216),
IF(FORECAST($C201,R$205:R$216,$C$205:$C$216)&lt;0,0,
IF(FORECAST($C201,R$205:R$216,$C$205:$C$216)&gt;100,100,
FORECAST($C201,R$205:R$216,$C$205:$C$216))))</f>
        <v>1.5361063228302214</v>
      </c>
      <c r="S201" s="280">
        <f ca="true">IF(MAX(C205:C216)-MIN(C205:C216)&lt;5,AVERAGEIF(C205:C216,"&gt;0",S205:S216),
IF(FORECAST($C201,S$205:S$216,$C$205:$C$216)&lt;0,0,
IF(FORECAST($C201,S$205:S$216,$C$205:$C$216)&gt;100,100,
FORECAST($C201,S$205:S$216,$C$205:$C$216))))</f>
        <v>85.033437735322195</v>
      </c>
      <c r="T201" s="281"/>
      <c r="U201" s="282"/>
      <c r="V201" s="282"/>
      <c r="W201" s="283">
        <f ca="true">IF(MAX(C205:C216)-MIN(C205:C216)&lt;5,AVERAGEIF(C205:C216,"&gt;0",W205:W216),
IF(FORECAST($C201,W$205:W$216,$C$205:$C$216)&lt;0,0,
IF(FORECAST($C201,W$205:W$216,$C$205:$C$216)&gt;100,100,
FORECAST($C201,W$205:W$216,$C$205:$C$216))))</f>
        <v>0.57206102759748489</v>
      </c>
      <c r="X201" s="280">
        <f ca="true">IF(MAX(C205:C216)-MIN(C205:C216)&lt;5,AVERAGEIF(C205:C216,"&gt;0",X205:X216),
IF(FORECAST($C201,X$205:X$216,$C$205:$C$216)&lt;0,0,
IF(FORECAST($C201,X$205:X$216,$C$205:$C$216)&gt;100,100,
FORECAST($C201,X$205:X$216,$C$205:$C$216))))</f>
        <v>93.98138315129637</v>
      </c>
      <c r="Y201" s="281"/>
      <c r="Z201" s="282"/>
      <c r="AA201" s="282"/>
      <c r="AB201" s="283">
        <f ca="true">IF(MAX(C205:C216)-MIN(C205:C216)&lt;5,AVERAGEIF(C205:C216,"&gt;0",AB205:AB216),
IF(FORECAST($C201,AB$205:AB$216,$C$205:$C$216)&lt;0,0,
IF(FORECAST($C201,AB$205:AB$216,$C$205:$C$216)&gt;100,100,
FORECAST($C201,AB$205:AB$216,$C$205:$C$216))))</f>
        <v>0.21855986190717047</v>
      </c>
    </row>
    <row r="202" hidden="true" x14ac:dyDescent="0.2">
      <c r="A202" s="1099"/>
      <c r="B202" s="1100"/>
      <c r="C202" s="258">
        <f>MaxRegYear(C200,C205:C216)</f>
        <v>2020</v>
      </c>
      <c r="D202" s="284">
        <f ca="true">IF(MAX(C205:C216)-MIN(C205:C216)&lt;5,AVERAGEIF(C205:C216,"&gt;0",D205:D216),
IF(FORECAST($C202,D$205:D$216,$C$205:$C$216)&lt;0,0,
IF(FORECAST($C202,D$205:D$216,$C$205:$C$216)&gt;100,100,
FORECAST($C202,D$205:D$216,$C$205:$C$216))))</f>
        <v>60.410967486194977</v>
      </c>
      <c r="E202" s="285"/>
      <c r="F202" s="286"/>
      <c r="G202" s="286"/>
      <c r="H202" s="287">
        <f ca="true">IF(MAX(C205:C216)-MIN(C205:C216)&lt;5,AVERAGEIF(C205:C216,"&gt;0",H205:H216),
IF(FORECAST($C202,H$205:H$216,$C$205:$C$216)&lt;0,0,
IF(FORECAST($C202,H$205:H$216,$C$205:$C$216)&gt;100,100,
FORECAST($C202,H$205:H$216,$C$205:$C$216))))</f>
        <v>0.56811529282845186</v>
      </c>
      <c r="I202" s="284">
        <f ca="true">IF(MAX(C205:C216)-MIN(C205:C216)&lt;5,AVERAGEIF(C205:C216,"&gt;0",I205:I216),
IF(FORECAST($C202,I$205:I$216,$C$205:$C$216)&lt;0,0,
IF(FORECAST($C202,I$205:I$216,$C$205:$C$216)&gt;100,100,
FORECAST($C202,I$205:I$216,$C$205:$C$216))))</f>
        <v>84.046874251422452</v>
      </c>
      <c r="J202" s="285"/>
      <c r="K202" s="286"/>
      <c r="L202" s="286"/>
      <c r="M202" s="287">
        <f ca="true">IF(MAX(C205:C216)-MIN(C205:C216)&lt;5,AVERAGEIF(C205:C216,"&gt;0",M205:M216),
IF(FORECAST($C202,M$205:M$216,$C$205:$C$216)&lt;0,0,
IF(FORECAST($C202,M$205:M$216,$C$205:$C$216)&gt;100,100,
FORECAST($C202,M$205:M$216,$C$205:$C$216))))</f>
        <v>0</v>
      </c>
      <c r="N202" s="284">
        <f ca="true">IF(MAX(C205:C216)-MIN(C205:C216)&lt;5,AVERAGEIF(C205:C216,"&gt;0",N205:N216),
IF(FORECAST($C202,N$205:N$216,$C$205:$C$216)&lt;0,0,
IF(FORECAST($C202,N$205:N$216,$C$205:$C$216)&gt;100,100,
FORECAST($C202,N$205:N$216,$C$205:$C$216))))</f>
        <v>93.206244344478137</v>
      </c>
      <c r="O202" s="285"/>
      <c r="P202" s="286"/>
      <c r="Q202" s="286"/>
      <c r="R202" s="287">
        <f ca="true">IF(MAX(C205:C216)-MIN(C205:C216)&lt;5,AVERAGEIF(C205:C216,"&gt;0",R205:R216),
IF(FORECAST($C202,R$205:R$216,$C$205:$C$216)&lt;0,0,
IF(FORECAST($C202,R$205:R$216,$C$205:$C$216)&gt;100,100,
FORECAST($C202,R$205:R$216,$C$205:$C$216))))</f>
        <v>0</v>
      </c>
      <c r="S202" s="284">
        <f ca="true">IF(MAX(C205:C216)-MIN(C205:C216)&lt;5,AVERAGEIF(C205:C216,"&gt;0",S205:S216),
IF(FORECAST($C202,S$205:S$216,$C$205:$C$216)&lt;0,0,
IF(FORECAST($C202,S$205:S$216,$C$205:$C$216)&gt;100,100,
FORECAST($C202,S$205:S$216,$C$205:$C$216))))</f>
        <v>97.46258876026036</v>
      </c>
      <c r="T202" s="285"/>
      <c r="U202" s="286"/>
      <c r="V202" s="286"/>
      <c r="W202" s="287">
        <f ca="true">IF(MAX(C205:C216)-MIN(C205:C216)&lt;5,AVERAGEIF(C205:C216,"&gt;0",W205:W216),
IF(FORECAST($C202,W$205:W$216,$C$205:$C$216)&lt;0,0,
IF(FORECAST($C202,W$205:W$216,$C$205:$C$216)&gt;100,100,
FORECAST($C202,W$205:W$216,$C$205:$C$216))))</f>
        <v>3.0371728190239367E-2</v>
      </c>
      <c r="X202" s="284">
        <f ca="true">IF(MAX(C205:C216)-MIN(C205:C216)&lt;5,AVERAGEIF(C205:C216,"&gt;0",X205:X216),
IF(FORECAST($C202,X$205:X$216,$C$205:$C$216)&lt;0,0,
IF(FORECAST($C202,X$205:X$216,$C$205:$C$216)&gt;100,100,
FORECAST($C202,X$205:X$216,$C$205:$C$216))))</f>
        <v>97.778632602484038</v>
      </c>
      <c r="Y202" s="285"/>
      <c r="Z202" s="286"/>
      <c r="AA202" s="286"/>
      <c r="AB202" s="287">
        <f ca="true">IF(MAX(C205:C216)-MIN(C205:C216)&lt;5,AVERAGEIF(C205:C216,"&gt;0",AB205:AB216),
IF(FORECAST($C202,AB$205:AB$216,$C$205:$C$216)&lt;0,0,
IF(FORECAST($C202,AB$205:AB$216,$C$205:$C$216)&gt;100,100,
FORECAST($C202,AB$205:AB$216,$C$205:$C$216))))</f>
        <v>0</v>
      </c>
    </row>
    <row r="203" ht="9" customHeight="true" x14ac:dyDescent="0.2">
      <c r="D203" s="288"/>
      <c r="I203" s="288"/>
      <c r="K203" s="248"/>
      <c r="L203" s="248"/>
      <c r="N203" s="288"/>
      <c r="P203" s="248"/>
      <c r="Q203" s="248"/>
      <c r="S203" s="288"/>
      <c r="U203" s="248"/>
      <c r="V203" s="248"/>
      <c r="X203" s="288"/>
      <c r="Z203" s="248"/>
      <c r="AA203" s="248"/>
      <c r="AB203" s="289"/>
    </row>
    <row r="204" ht="22.5" customHeight="true" x14ac:dyDescent="0.2">
      <c r="B204" s="311" t="s">
        <v>8</v>
      </c>
      <c r="C204" s="291" t="s">
        <v>9</v>
      </c>
      <c r="D204" s="292" t="s">
        <v>14</v>
      </c>
      <c r="E204" s="252" t="s">
        <v>26</v>
      </c>
      <c r="F204" s="293"/>
      <c r="G204" s="293"/>
      <c r="H204" s="294" t="s">
        <v>19</v>
      </c>
      <c r="I204" s="292" t="s">
        <v>14</v>
      </c>
      <c r="J204" s="252" t="s">
        <v>26</v>
      </c>
      <c r="K204" s="293"/>
      <c r="L204" s="293"/>
      <c r="M204" s="294" t="s">
        <v>19</v>
      </c>
      <c r="N204" s="292" t="s">
        <v>14</v>
      </c>
      <c r="O204" s="252" t="s">
        <v>26</v>
      </c>
      <c r="P204" s="293"/>
      <c r="Q204" s="293"/>
      <c r="R204" s="294" t="s">
        <v>19</v>
      </c>
      <c r="S204" s="292" t="s">
        <v>14</v>
      </c>
      <c r="T204" s="252" t="s">
        <v>26</v>
      </c>
      <c r="U204" s="293"/>
      <c r="V204" s="293"/>
      <c r="W204" s="294" t="s">
        <v>19</v>
      </c>
      <c r="X204" s="292" t="s">
        <v>14</v>
      </c>
      <c r="Y204" s="252" t="s">
        <v>26</v>
      </c>
      <c r="Z204" s="293"/>
      <c r="AA204" s="293"/>
      <c r="AB204" s="294" t="s">
        <v>19</v>
      </c>
      <c r="AD204" s="295"/>
    </row>
    <row r="205" x14ac:dyDescent="0.2">
      <c r="A205" s="296"/>
      <c r="B205" s="633" t="s">
        <v>196</v>
      </c>
      <c r="C205" s="634">
        <v>2001</v>
      </c>
      <c r="D205" s="210">
        <f t="shared" ref="D205:D216" ca="true" si="30">IF(ISERROR(INDIRECT(CONCATENATE($B205,"!H122"))),"",INDIRECT(CONCATENATE($B205,"!H122")))</f>
        <v>51.498658486478853</v>
      </c>
      <c r="E205" s="300" t="str">
        <f t="shared" ref="E205:E216" ca="true" si="31">IF(ISERROR(INDIRECT(CONCATENATE($B205,"!H129"))),"",INDIRECT(CONCATENATE($B205,"!H129")))</f>
        <v>N/A</v>
      </c>
      <c r="F205" s="298"/>
      <c r="G205" s="298"/>
      <c r="H205" s="299">
        <f t="shared" ref="H205:H216" ca="true" si="32">IF(ISERROR(INDIRECT(CONCATENATE($B205,"!H127"))),"",INDIRECT(CONCATENATE($B205,"!H127")))</f>
        <v>5.9250758503825374</v>
      </c>
      <c r="I205" s="210">
        <f t="shared" ref="I205:I216" ca="true" si="33">IF(ISERROR(INDIRECT(CONCATENATE($B205,"!I122"))),"",INDIRECT(CONCATENATE($B205,"!I122")))</f>
        <v>84.011068292541083</v>
      </c>
      <c r="J205" s="300" t="str">
        <f t="shared" ref="J205:J216" ca="true" si="34">IF(ISERROR(INDIRECT(CONCATENATE($B205,"!I129"))),"",INDIRECT(CONCATENATE($B205,"!I129")))</f>
        <v>N/A</v>
      </c>
      <c r="K205" s="298"/>
      <c r="L205" s="298"/>
      <c r="M205" s="299">
        <f t="shared" ref="M205:M216" ca="true" si="35">IF(ISERROR(INDIRECT(CONCATENATE($B205,"!I127"))),"",INDIRECT(CONCATENATE($B205,"!I127")))</f>
        <v>2.3664222987040673</v>
      </c>
      <c r="N205" s="210">
        <f t="shared" ref="N205:N216" ca="true" si="36">IF(ISERROR(INDIRECT(CONCATENATE($B205,"!J122"))),"",INDIRECT(CONCATENATE($B205,"!J122")))</f>
        <v>77.998993390901575</v>
      </c>
      <c r="O205" s="300" t="str">
        <f t="shared" ref="O205:O216" ca="true" si="37">IF(ISERROR(INDIRECT(CONCATENATE($B205,"!J129"))),"",INDIRECT(CONCATENATE($B205,"!J129")))</f>
        <v>N/A</v>
      </c>
      <c r="P205" s="298"/>
      <c r="Q205" s="298"/>
      <c r="R205" s="299">
        <f t="shared" ref="R205:R216" ca="true" si="38">IF(ISERROR(INDIRECT(CONCATENATE($B205,"!J127"))),"",INDIRECT(CONCATENATE($B205,"!J127")))</f>
        <v>0.78596200311534337</v>
      </c>
      <c r="S205" s="210">
        <f t="shared" ref="S205:S216" ca="true" si="39">IF(ISERROR(INDIRECT(CONCATENATE($B205,"!K122"))),"",INDIRECT(CONCATENATE($B205,"!K122")))</f>
        <v>87.46403026618016</v>
      </c>
      <c r="T205" s="300" t="str">
        <f t="shared" ref="T205:T216" ca="true" si="40">IF(ISERROR(INDIRECT(CONCATENATE($B205,"!K129"))),"",INDIRECT(CONCATENATE($B205,"!K129")))</f>
        <v>N/A</v>
      </c>
      <c r="U205" s="298"/>
      <c r="V205" s="298"/>
      <c r="W205" s="299">
        <f t="shared" ref="W205:W216" ca="true" si="41">IF(ISERROR(INDIRECT(CONCATENATE($B205,"!K127"))),"",INDIRECT(CONCATENATE($B205,"!K127")))</f>
        <v>0</v>
      </c>
      <c r="X205" s="210">
        <f t="shared" ref="X205:X216" ca="true" si="42">IF(ISERROR(INDIRECT(CONCATENATE($B205,"!L122"))),"",INDIRECT(CONCATENATE($B205,"!L122")))</f>
        <v>95.751143747568022</v>
      </c>
      <c r="Y205" s="300" t="str">
        <f t="shared" ref="Y205:Y216" ca="true" si="43">IF(ISERROR(INDIRECT(CONCATENATE($B205,"!L129"))),"",INDIRECT(CONCATENATE($B205,"!L129")))</f>
        <v>N/A</v>
      </c>
      <c r="Z205" s="298"/>
      <c r="AA205" s="298"/>
      <c r="AB205" s="299">
        <f t="shared" ref="AB205:AB216" ca="true" si="44">IF(ISERROR(INDIRECT(CONCATENATE($B205,"!L2127"))),"",INDIRECT(CONCATENATE($B205,"!L127")))</f>
        <v>0</v>
      </c>
    </row>
    <row r="206" x14ac:dyDescent="0.2">
      <c r="A206" s="296"/>
      <c r="B206" s="635" t="s">
        <v>159</v>
      </c>
      <c r="C206" s="636">
        <v>2006</v>
      </c>
      <c r="D206" s="211">
        <f t="shared" ca="true" si="30"/>
        <v>51.86641548961947</v>
      </c>
      <c r="E206" s="300" t="str">
        <f t="shared" ca="true" si="31"/>
        <v>N/A</v>
      </c>
      <c r="F206" s="298"/>
      <c r="G206" s="298"/>
      <c r="H206" s="301">
        <f t="shared" ca="true" si="32"/>
        <v>17.005798907555413</v>
      </c>
      <c r="I206" s="211">
        <f t="shared" ca="true" si="33"/>
        <v>75.7469113741613</v>
      </c>
      <c r="J206" s="300" t="str">
        <f t="shared" ca="true" si="34"/>
        <v>N/A</v>
      </c>
      <c r="K206" s="298"/>
      <c r="L206" s="298"/>
      <c r="M206" s="301">
        <f t="shared" ca="true" si="35"/>
        <v>14.724904888931119</v>
      </c>
      <c r="N206" s="211">
        <f t="shared" ca="true" si="36"/>
        <v>83.616651377637908</v>
      </c>
      <c r="O206" s="300" t="str">
        <f t="shared" ca="true" si="37"/>
        <v>N/A</v>
      </c>
      <c r="P206" s="298"/>
      <c r="Q206" s="298"/>
      <c r="R206" s="301">
        <f t="shared" ca="true" si="38"/>
        <v>1.7660755616994581</v>
      </c>
      <c r="S206" s="211">
        <f t="shared" ca="true" si="39"/>
        <v>90.882771540704937</v>
      </c>
      <c r="T206" s="300" t="str">
        <f t="shared" ca="true" si="40"/>
        <v>N/A</v>
      </c>
      <c r="U206" s="298"/>
      <c r="V206" s="298"/>
      <c r="W206" s="301">
        <f t="shared" ca="true" si="41"/>
        <v>0.93896708680504437</v>
      </c>
      <c r="X206" s="211">
        <f t="shared" ca="true" si="42"/>
        <v>95.580380480461969</v>
      </c>
      <c r="Y206" s="300" t="str">
        <f t="shared" ca="true" si="43"/>
        <v>N/A</v>
      </c>
      <c r="Z206" s="298"/>
      <c r="AA206" s="298"/>
      <c r="AB206" s="301">
        <f t="shared" ca="true" si="44"/>
        <v>0.52711496107023015</v>
      </c>
    </row>
    <row r="207" x14ac:dyDescent="0.2">
      <c r="A207" s="296"/>
      <c r="B207" s="635" t="s">
        <v>139</v>
      </c>
      <c r="C207" s="636">
        <v>2010</v>
      </c>
      <c r="D207" s="211">
        <f t="shared" ca="true" si="30"/>
        <v>41.677315229446968</v>
      </c>
      <c r="E207" s="300">
        <f t="shared" ca="true" si="31"/>
        <v>86.126728909270085</v>
      </c>
      <c r="F207" s="298"/>
      <c r="G207" s="298"/>
      <c r="H207" s="301">
        <f t="shared" ca="true" si="32"/>
        <v>7.2501304245993836</v>
      </c>
      <c r="I207" s="211">
        <f t="shared" ca="true" si="33"/>
        <v>84.012513227784069</v>
      </c>
      <c r="J207" s="300">
        <f t="shared" ca="true" si="34"/>
        <v>81.697200612800046</v>
      </c>
      <c r="K207" s="298"/>
      <c r="L207" s="298"/>
      <c r="M207" s="301">
        <f t="shared" ca="true" si="35"/>
        <v>0.33743864435151816</v>
      </c>
      <c r="N207" s="211">
        <f t="shared" ca="true" si="36"/>
        <v>69.508751779542848</v>
      </c>
      <c r="O207" s="300">
        <f t="shared" ca="true" si="37"/>
        <v>66.90409888321102</v>
      </c>
      <c r="P207" s="298"/>
      <c r="Q207" s="298"/>
      <c r="R207" s="301">
        <f t="shared" ca="true" si="38"/>
        <v>1.3512874840866922</v>
      </c>
      <c r="S207" s="211">
        <f t="shared" ca="true" si="39"/>
        <v>81.616291807828176</v>
      </c>
      <c r="T207" s="300">
        <f t="shared" ca="true" si="40"/>
        <v>59.352945093245488</v>
      </c>
      <c r="U207" s="298"/>
      <c r="V207" s="298"/>
      <c r="W207" s="301">
        <f t="shared" ca="true" si="41"/>
        <v>0.8863709320732408</v>
      </c>
      <c r="X207" s="211">
        <f t="shared" ca="true" si="42"/>
        <v>90.282000762710695</v>
      </c>
      <c r="Y207" s="300">
        <f t="shared" ca="true" si="43"/>
        <v>59.697408757196413</v>
      </c>
      <c r="Z207" s="298"/>
      <c r="AA207" s="298"/>
      <c r="AB207" s="301">
        <f t="shared" ca="true" si="44"/>
        <v>0</v>
      </c>
      <c r="AD207" s="302"/>
    </row>
    <row r="208" x14ac:dyDescent="0.2">
      <c r="A208" s="296"/>
      <c r="B208" s="635" t="s">
        <v>431</v>
      </c>
      <c r="C208" s="636">
        <v>2013</v>
      </c>
      <c r="D208" s="211">
        <f t="shared" ca="true" si="30"/>
        <v>67.092841288950467</v>
      </c>
      <c r="E208" s="300">
        <f t="shared" ca="true" si="31"/>
        <v>48.147549785262783</v>
      </c>
      <c r="F208" s="298"/>
      <c r="G208" s="298"/>
      <c r="H208" s="301">
        <f t="shared" ca="true" si="32"/>
        <v>1.9938121767246983</v>
      </c>
      <c r="I208" s="211">
        <f t="shared" ca="true" si="33"/>
        <v>82.283663364769026</v>
      </c>
      <c r="J208" s="300">
        <f t="shared" ca="true" si="34"/>
        <v>38.969231555487006</v>
      </c>
      <c r="K208" s="298"/>
      <c r="L208" s="298"/>
      <c r="M208" s="301">
        <f t="shared" ca="true" si="35"/>
        <v>0.8213520847565442</v>
      </c>
      <c r="N208" s="211">
        <f t="shared" ca="true" si="36"/>
        <v>91.071784463117694</v>
      </c>
      <c r="O208" s="300">
        <f t="shared" ca="true" si="37"/>
        <v>43.012188873874088</v>
      </c>
      <c r="P208" s="298"/>
      <c r="Q208" s="298"/>
      <c r="R208" s="301">
        <f t="shared" ca="true" si="38"/>
        <v>0.25521611062590882</v>
      </c>
      <c r="S208" s="211">
        <f t="shared" ca="true" si="39"/>
        <v>95.52217198736399</v>
      </c>
      <c r="T208" s="300">
        <f t="shared" ca="true" si="40"/>
        <v>52.527329819181034</v>
      </c>
      <c r="U208" s="298"/>
      <c r="V208" s="298"/>
      <c r="W208" s="301">
        <f t="shared" ca="true" si="41"/>
        <v>6.4998035207176341E-2</v>
      </c>
      <c r="X208" s="211">
        <f t="shared" ca="true" si="42"/>
        <v>96.291118070968608</v>
      </c>
      <c r="Y208" s="300">
        <f t="shared" ca="true" si="43"/>
        <v>75.446959327076783</v>
      </c>
      <c r="Z208" s="298"/>
      <c r="AA208" s="298"/>
      <c r="AB208" s="301">
        <f t="shared" ca="true" si="44"/>
        <v>0</v>
      </c>
    </row>
    <row r="209" x14ac:dyDescent="0.2">
      <c r="A209" s="296"/>
      <c r="B209" s="635" t="s">
        <v>503</v>
      </c>
      <c r="C209" s="636">
        <v>2015</v>
      </c>
      <c r="D209" s="211">
        <f t="shared" ca="true" si="30"/>
        <v>68.434540646738981</v>
      </c>
      <c r="E209" s="300">
        <f t="shared" ca="true" si="31"/>
        <v>67.775283938832189</v>
      </c>
      <c r="F209" s="298"/>
      <c r="G209" s="298"/>
      <c r="H209" s="301">
        <f t="shared" ca="true" si="32"/>
        <v>6.0250263055496217E-2</v>
      </c>
      <c r="I209" s="211">
        <f t="shared" ca="true" si="33"/>
        <v>87.775943530545035</v>
      </c>
      <c r="J209" s="300">
        <f t="shared" ca="true" si="34"/>
        <v>61.757326431114024</v>
      </c>
      <c r="K209" s="298"/>
      <c r="L209" s="298"/>
      <c r="M209" s="301">
        <f t="shared" ca="true" si="35"/>
        <v>0.47057412620664296</v>
      </c>
      <c r="N209" s="211">
        <f t="shared" ca="true" si="36"/>
        <v>92.549673662655394</v>
      </c>
      <c r="O209" s="300">
        <f t="shared" ca="true" si="37"/>
        <v>57.219777181355724</v>
      </c>
      <c r="P209" s="298"/>
      <c r="Q209" s="298"/>
      <c r="R209" s="301">
        <f t="shared" ca="true" si="38"/>
        <v>0</v>
      </c>
      <c r="S209" s="211">
        <f t="shared" ca="true" si="39"/>
        <v>96.883153403470658</v>
      </c>
      <c r="T209" s="300">
        <f t="shared" ca="true" si="40"/>
        <v>61.76431098131814</v>
      </c>
      <c r="U209" s="298"/>
      <c r="V209" s="298"/>
      <c r="W209" s="301">
        <f t="shared" ca="true" si="41"/>
        <v>0</v>
      </c>
      <c r="X209" s="211">
        <f t="shared" ca="true" si="42"/>
        <v>99.501216640079861</v>
      </c>
      <c r="Y209" s="300">
        <f t="shared" ca="true" si="43"/>
        <v>74.046514793192927</v>
      </c>
      <c r="Z209" s="298"/>
      <c r="AA209" s="298"/>
      <c r="AB209" s="301">
        <f t="shared" ca="true" si="44"/>
        <v>0</v>
      </c>
    </row>
    <row r="210" x14ac:dyDescent="0.2">
      <c r="A210" s="296"/>
      <c r="B210" s="635" t="s">
        <v>577</v>
      </c>
      <c r="C210" s="636">
        <v>2015</v>
      </c>
      <c r="D210" s="211">
        <f t="shared" ca="true" si="30"/>
        <v>45.444985020361919</v>
      </c>
      <c r="E210" s="300">
        <f t="shared" ca="true" si="31"/>
        <v>59.707896109516902</v>
      </c>
      <c r="F210" s="298"/>
      <c r="G210" s="298"/>
      <c r="H210" s="301">
        <f t="shared" ca="true" si="32"/>
        <v>2.3122535245301834</v>
      </c>
      <c r="I210" s="211">
        <f t="shared" ca="true" si="33"/>
        <v>81.188563911461273</v>
      </c>
      <c r="J210" s="300">
        <f t="shared" ca="true" si="34"/>
        <v>54.811335961405348</v>
      </c>
      <c r="K210" s="298"/>
      <c r="L210" s="298"/>
      <c r="M210" s="301">
        <f t="shared" ca="true" si="35"/>
        <v>0.86770988024369877</v>
      </c>
      <c r="N210" s="211">
        <f t="shared" ca="true" si="36"/>
        <v>89.730953815948297</v>
      </c>
      <c r="O210" s="300">
        <f t="shared" ca="true" si="37"/>
        <v>56.776215243458971</v>
      </c>
      <c r="P210" s="298"/>
      <c r="Q210" s="298"/>
      <c r="R210" s="301">
        <f t="shared" ca="true" si="38"/>
        <v>0.25899718790570087</v>
      </c>
      <c r="S210" s="211">
        <f t="shared" ca="true" si="39"/>
        <v>94.761610092024938</v>
      </c>
      <c r="T210" s="300">
        <f t="shared" ca="true" si="40"/>
        <v>63.211158434060643</v>
      </c>
      <c r="U210" s="298"/>
      <c r="V210" s="298"/>
      <c r="W210" s="301">
        <f t="shared" ca="true" si="41"/>
        <v>0</v>
      </c>
      <c r="X210" s="211">
        <f t="shared" ca="true" si="42"/>
        <v>98.557525506832263</v>
      </c>
      <c r="Y210" s="300">
        <f t="shared" ca="true" si="43"/>
        <v>82.720504485954038</v>
      </c>
      <c r="Z210" s="298"/>
      <c r="AA210" s="298"/>
      <c r="AB210" s="301">
        <f t="shared" ca="true" si="44"/>
        <v>0</v>
      </c>
    </row>
    <row r="211" x14ac:dyDescent="0.2">
      <c r="A211" s="296"/>
      <c r="B211" s="635" t="s">
        <v>779</v>
      </c>
      <c r="C211" s="636">
        <v>2018</v>
      </c>
      <c r="D211" s="211">
        <f t="shared" ca="true" si="30"/>
        <v>58.713401237947885</v>
      </c>
      <c r="E211" s="300">
        <f t="shared" ca="true" si="31"/>
        <v>45.638967262687345</v>
      </c>
      <c r="F211" s="298"/>
      <c r="G211" s="298"/>
      <c r="H211" s="301">
        <f t="shared" ca="true" si="32"/>
        <v>3.8038025569514695</v>
      </c>
      <c r="I211" s="211">
        <f t="shared" ca="true" si="33"/>
        <v>82.909158666798518</v>
      </c>
      <c r="J211" s="300">
        <f t="shared" ca="true" si="34"/>
        <v>31.012797201505123</v>
      </c>
      <c r="K211" s="298"/>
      <c r="L211" s="298"/>
      <c r="M211" s="301">
        <f t="shared" ca="true" si="35"/>
        <v>4.4576406471880853E-2</v>
      </c>
      <c r="N211" s="211">
        <f t="shared" ca="true" si="36"/>
        <v>90.817114605578126</v>
      </c>
      <c r="O211" s="300">
        <f t="shared" ca="true" si="37"/>
        <v>40.620379153064363</v>
      </c>
      <c r="P211" s="298"/>
      <c r="Q211" s="298"/>
      <c r="R211" s="301">
        <f t="shared" ca="true" si="38"/>
        <v>0</v>
      </c>
      <c r="S211" s="211">
        <f t="shared" ca="true" si="39"/>
        <v>96.577724046939878</v>
      </c>
      <c r="T211" s="300">
        <f t="shared" ca="true" si="40"/>
        <v>57.421876318770046</v>
      </c>
      <c r="U211" s="298"/>
      <c r="V211" s="298"/>
      <c r="W211" s="301">
        <f t="shared" ca="true" si="41"/>
        <v>1.5028714087393861E-3</v>
      </c>
      <c r="X211" s="211">
        <f t="shared" ca="true" si="42"/>
        <v>96.715569710084978</v>
      </c>
      <c r="Y211" s="300">
        <f t="shared" ca="true" si="43"/>
        <v>81.698699006372308</v>
      </c>
      <c r="Z211" s="298"/>
      <c r="AA211" s="298"/>
      <c r="AB211" s="301">
        <f t="shared" ca="true" si="44"/>
        <v>0</v>
      </c>
    </row>
    <row r="212" x14ac:dyDescent="0.2">
      <c r="A212" s="296"/>
      <c r="B212" s="635"/>
      <c r="C212" s="636"/>
      <c r="D212" s="211" t="str">
        <f t="shared" ca="true" si="30"/>
        <v/>
      </c>
      <c r="E212" s="300" t="str">
        <f t="shared" ca="true" si="31"/>
        <v/>
      </c>
      <c r="F212" s="298"/>
      <c r="G212" s="298"/>
      <c r="H212" s="301" t="str">
        <f t="shared" ca="true" si="32"/>
        <v/>
      </c>
      <c r="I212" s="211" t="str">
        <f t="shared" ca="true" si="33"/>
        <v/>
      </c>
      <c r="J212" s="300" t="str">
        <f t="shared" ca="true" si="34"/>
        <v/>
      </c>
      <c r="K212" s="298"/>
      <c r="L212" s="298"/>
      <c r="M212" s="301" t="str">
        <f t="shared" ca="true" si="35"/>
        <v/>
      </c>
      <c r="N212" s="211" t="str">
        <f t="shared" ca="true" si="36"/>
        <v/>
      </c>
      <c r="O212" s="300" t="str">
        <f t="shared" ca="true" si="37"/>
        <v/>
      </c>
      <c r="P212" s="298"/>
      <c r="Q212" s="298"/>
      <c r="R212" s="301" t="str">
        <f t="shared" ca="true" si="38"/>
        <v/>
      </c>
      <c r="S212" s="211" t="str">
        <f t="shared" ca="true" si="39"/>
        <v/>
      </c>
      <c r="T212" s="300" t="str">
        <f t="shared" ca="true" si="40"/>
        <v/>
      </c>
      <c r="U212" s="298"/>
      <c r="V212" s="298"/>
      <c r="W212" s="301" t="str">
        <f t="shared" ca="true" si="41"/>
        <v/>
      </c>
      <c r="X212" s="211" t="str">
        <f t="shared" ca="true" si="42"/>
        <v/>
      </c>
      <c r="Y212" s="300" t="str">
        <f t="shared" ca="true" si="43"/>
        <v/>
      </c>
      <c r="Z212" s="298"/>
      <c r="AA212" s="298"/>
      <c r="AB212" s="301" t="str">
        <f t="shared" ca="true" si="44"/>
        <v/>
      </c>
    </row>
    <row r="213" x14ac:dyDescent="0.2">
      <c r="A213" s="296"/>
      <c r="B213" s="635"/>
      <c r="C213" s="636"/>
      <c r="D213" s="211" t="str">
        <f t="shared" ca="true" si="30"/>
        <v/>
      </c>
      <c r="E213" s="300" t="str">
        <f t="shared" ca="true" si="31"/>
        <v/>
      </c>
      <c r="F213" s="298"/>
      <c r="G213" s="298"/>
      <c r="H213" s="301" t="str">
        <f t="shared" ca="true" si="32"/>
        <v/>
      </c>
      <c r="I213" s="211" t="str">
        <f t="shared" ca="true" si="33"/>
        <v/>
      </c>
      <c r="J213" s="300" t="str">
        <f t="shared" ca="true" si="34"/>
        <v/>
      </c>
      <c r="K213" s="298"/>
      <c r="L213" s="298"/>
      <c r="M213" s="301" t="str">
        <f t="shared" ca="true" si="35"/>
        <v/>
      </c>
      <c r="N213" s="211" t="str">
        <f t="shared" ca="true" si="36"/>
        <v/>
      </c>
      <c r="O213" s="300" t="str">
        <f t="shared" ca="true" si="37"/>
        <v/>
      </c>
      <c r="P213" s="298"/>
      <c r="Q213" s="298"/>
      <c r="R213" s="301" t="str">
        <f t="shared" ca="true" si="38"/>
        <v/>
      </c>
      <c r="S213" s="211" t="str">
        <f t="shared" ca="true" si="39"/>
        <v/>
      </c>
      <c r="T213" s="300" t="str">
        <f t="shared" ca="true" si="40"/>
        <v/>
      </c>
      <c r="U213" s="298"/>
      <c r="V213" s="298"/>
      <c r="W213" s="301" t="str">
        <f t="shared" ca="true" si="41"/>
        <v/>
      </c>
      <c r="X213" s="211" t="str">
        <f t="shared" ca="true" si="42"/>
        <v/>
      </c>
      <c r="Y213" s="300" t="str">
        <f t="shared" ca="true" si="43"/>
        <v/>
      </c>
      <c r="Z213" s="298"/>
      <c r="AA213" s="298"/>
      <c r="AB213" s="301" t="str">
        <f t="shared" ca="true" si="44"/>
        <v/>
      </c>
    </row>
    <row r="214" x14ac:dyDescent="0.2">
      <c r="A214" s="296"/>
      <c r="B214" s="635"/>
      <c r="C214" s="636"/>
      <c r="D214" s="211" t="str">
        <f t="shared" ca="true" si="30"/>
        <v/>
      </c>
      <c r="E214" s="300" t="str">
        <f t="shared" ca="true" si="31"/>
        <v/>
      </c>
      <c r="F214" s="298"/>
      <c r="G214" s="298"/>
      <c r="H214" s="301" t="str">
        <f t="shared" ca="true" si="32"/>
        <v/>
      </c>
      <c r="I214" s="211" t="str">
        <f t="shared" ca="true" si="33"/>
        <v/>
      </c>
      <c r="J214" s="300" t="str">
        <f t="shared" ca="true" si="34"/>
        <v/>
      </c>
      <c r="K214" s="298"/>
      <c r="L214" s="298"/>
      <c r="M214" s="301" t="str">
        <f t="shared" ca="true" si="35"/>
        <v/>
      </c>
      <c r="N214" s="211" t="str">
        <f t="shared" ca="true" si="36"/>
        <v/>
      </c>
      <c r="O214" s="300" t="str">
        <f t="shared" ca="true" si="37"/>
        <v/>
      </c>
      <c r="P214" s="298"/>
      <c r="Q214" s="298"/>
      <c r="R214" s="301" t="str">
        <f t="shared" ca="true" si="38"/>
        <v/>
      </c>
      <c r="S214" s="211" t="str">
        <f t="shared" ca="true" si="39"/>
        <v/>
      </c>
      <c r="T214" s="300" t="str">
        <f t="shared" ca="true" si="40"/>
        <v/>
      </c>
      <c r="U214" s="298"/>
      <c r="V214" s="298"/>
      <c r="W214" s="301" t="str">
        <f t="shared" ca="true" si="41"/>
        <v/>
      </c>
      <c r="X214" s="211" t="str">
        <f t="shared" ca="true" si="42"/>
        <v/>
      </c>
      <c r="Y214" s="300" t="str">
        <f t="shared" ca="true" si="43"/>
        <v/>
      </c>
      <c r="Z214" s="298"/>
      <c r="AA214" s="298"/>
      <c r="AB214" s="301" t="str">
        <f t="shared" ca="true" si="44"/>
        <v/>
      </c>
    </row>
    <row r="215" x14ac:dyDescent="0.2">
      <c r="A215" s="296"/>
      <c r="B215" s="635"/>
      <c r="C215" s="636"/>
      <c r="D215" s="211" t="str">
        <f t="shared" ca="true" si="30"/>
        <v/>
      </c>
      <c r="E215" s="300" t="str">
        <f t="shared" ca="true" si="31"/>
        <v/>
      </c>
      <c r="F215" s="298"/>
      <c r="G215" s="298"/>
      <c r="H215" s="301" t="str">
        <f t="shared" ca="true" si="32"/>
        <v/>
      </c>
      <c r="I215" s="211" t="str">
        <f t="shared" ca="true" si="33"/>
        <v/>
      </c>
      <c r="J215" s="300" t="str">
        <f t="shared" ca="true" si="34"/>
        <v/>
      </c>
      <c r="K215" s="298"/>
      <c r="L215" s="298"/>
      <c r="M215" s="301" t="str">
        <f t="shared" ca="true" si="35"/>
        <v/>
      </c>
      <c r="N215" s="211" t="str">
        <f t="shared" ca="true" si="36"/>
        <v/>
      </c>
      <c r="O215" s="300" t="str">
        <f t="shared" ca="true" si="37"/>
        <v/>
      </c>
      <c r="P215" s="298"/>
      <c r="Q215" s="298"/>
      <c r="R215" s="301" t="str">
        <f t="shared" ca="true" si="38"/>
        <v/>
      </c>
      <c r="S215" s="211" t="str">
        <f t="shared" ca="true" si="39"/>
        <v/>
      </c>
      <c r="T215" s="300" t="str">
        <f t="shared" ca="true" si="40"/>
        <v/>
      </c>
      <c r="U215" s="298"/>
      <c r="V215" s="298"/>
      <c r="W215" s="301" t="str">
        <f t="shared" ca="true" si="41"/>
        <v/>
      </c>
      <c r="X215" s="211" t="str">
        <f t="shared" ca="true" si="42"/>
        <v/>
      </c>
      <c r="Y215" s="300" t="str">
        <f t="shared" ca="true" si="43"/>
        <v/>
      </c>
      <c r="Z215" s="298"/>
      <c r="AA215" s="298"/>
      <c r="AB215" s="301" t="str">
        <f t="shared" ca="true" si="44"/>
        <v/>
      </c>
    </row>
    <row r="216" x14ac:dyDescent="0.2">
      <c r="A216" s="296"/>
      <c r="B216" s="637"/>
      <c r="C216" s="638"/>
      <c r="D216" s="212" t="str">
        <f t="shared" ca="true" si="30"/>
        <v/>
      </c>
      <c r="E216" s="303" t="str">
        <f t="shared" ca="true" si="31"/>
        <v/>
      </c>
      <c r="F216" s="304"/>
      <c r="G216" s="305"/>
      <c r="H216" s="306" t="str">
        <f t="shared" ca="true" si="32"/>
        <v/>
      </c>
      <c r="I216" s="212" t="str">
        <f t="shared" ca="true" si="33"/>
        <v/>
      </c>
      <c r="J216" s="303" t="str">
        <f t="shared" ca="true" si="34"/>
        <v/>
      </c>
      <c r="K216" s="304"/>
      <c r="L216" s="305"/>
      <c r="M216" s="306" t="str">
        <f t="shared" ca="true" si="35"/>
        <v/>
      </c>
      <c r="N216" s="212" t="str">
        <f t="shared" ca="true" si="36"/>
        <v/>
      </c>
      <c r="O216" s="303" t="str">
        <f t="shared" ca="true" si="37"/>
        <v/>
      </c>
      <c r="P216" s="304"/>
      <c r="Q216" s="305"/>
      <c r="R216" s="306" t="str">
        <f t="shared" ca="true" si="38"/>
        <v/>
      </c>
      <c r="S216" s="212" t="str">
        <f t="shared" ca="true" si="39"/>
        <v/>
      </c>
      <c r="T216" s="303" t="str">
        <f t="shared" ca="true" si="40"/>
        <v/>
      </c>
      <c r="U216" s="304"/>
      <c r="V216" s="305"/>
      <c r="W216" s="306" t="str">
        <f t="shared" ca="true" si="41"/>
        <v/>
      </c>
      <c r="X216" s="212" t="str">
        <f t="shared" ca="true" si="42"/>
        <v/>
      </c>
      <c r="Y216" s="303" t="str">
        <f t="shared" ca="true" si="43"/>
        <v/>
      </c>
      <c r="Z216" s="304"/>
      <c r="AA216" s="305"/>
      <c r="AB216" s="306" t="str">
        <f t="shared" ca="true" si="44"/>
        <v/>
      </c>
    </row>
    <row r="217" ht="11.25" customHeight="true" x14ac:dyDescent="0.2"/>
    <row r="218" ht="22.5" customHeight="true" x14ac:dyDescent="0.25">
      <c r="B218" s="1067" t="str">
        <f>CONCATENATE("Urban use of sanitation facilities, ",C199,"–",C200)</f>
        <v>Urban use of sanitation facilities, 2000–2020</v>
      </c>
      <c r="C218" s="1068"/>
      <c r="D218" s="1068"/>
      <c r="E218" s="1068"/>
      <c r="F218" s="1068"/>
      <c r="G218" s="1068"/>
      <c r="H218" s="1068"/>
      <c r="I218" s="1068"/>
      <c r="J218" s="1068"/>
      <c r="K218" s="1068"/>
      <c r="L218" s="1068"/>
      <c r="N218" s="307"/>
      <c r="O218" s="307"/>
      <c r="P218" s="307"/>
      <c r="Q218" s="307"/>
      <c r="R218" s="307"/>
      <c r="S218" s="1090" t="s">
        <v>11</v>
      </c>
      <c r="T218" s="1091"/>
      <c r="U218" s="1091"/>
      <c r="V218" s="1091"/>
      <c r="W218" s="1092"/>
      <c r="X218" s="307"/>
      <c r="Y218" s="307"/>
      <c r="Z218" s="307"/>
      <c r="AA218" s="307"/>
      <c r="AB218" s="308"/>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09"/>
      <c r="D253" s="309"/>
      <c r="E253" s="310"/>
      <c r="F253" s="310"/>
      <c r="G253" s="310"/>
      <c r="H253" s="310"/>
      <c r="I253" s="310"/>
      <c r="J253" s="310"/>
      <c r="K253" s="310"/>
      <c r="L253" s="310"/>
      <c r="M253" s="310"/>
      <c r="N253" s="310"/>
      <c r="O253" s="310"/>
      <c r="P253" s="310"/>
      <c r="Q253" s="310"/>
      <c r="R253" s="310"/>
      <c r="S253" s="310"/>
      <c r="T253" s="310"/>
      <c r="U253" s="310"/>
      <c r="V253" s="310"/>
      <c r="W253" s="310"/>
      <c r="X253" s="310"/>
      <c r="Y253" s="310"/>
      <c r="Z253" s="310"/>
      <c r="AA253" s="310"/>
      <c r="AB253" s="310"/>
    </row>
    <row r="254" x14ac:dyDescent="0.2">
      <c r="C254" s="309"/>
      <c r="D254" s="309"/>
      <c r="E254" s="310"/>
      <c r="F254" s="310"/>
      <c r="G254" s="310"/>
      <c r="H254" s="310"/>
      <c r="I254" s="310"/>
      <c r="J254" s="310"/>
      <c r="K254" s="310"/>
      <c r="L254" s="310"/>
      <c r="M254" s="310"/>
      <c r="N254" s="310"/>
      <c r="O254" s="310"/>
      <c r="P254" s="310"/>
      <c r="Q254" s="310"/>
      <c r="R254" s="310"/>
      <c r="S254" s="310"/>
      <c r="T254" s="310"/>
      <c r="U254" s="310"/>
      <c r="V254" s="310"/>
      <c r="W254" s="310"/>
      <c r="X254" s="310"/>
      <c r="Y254" s="310"/>
      <c r="Z254" s="310"/>
      <c r="AA254" s="310"/>
      <c r="AB254" s="310"/>
    </row>
    <row r="255" x14ac:dyDescent="0.2">
      <c r="C255" s="309"/>
      <c r="D255" s="309"/>
      <c r="E255" s="310"/>
      <c r="F255" s="310"/>
      <c r="G255" s="310"/>
      <c r="H255" s="310"/>
      <c r="I255" s="310"/>
      <c r="J255" s="310"/>
      <c r="K255" s="310"/>
      <c r="L255" s="310"/>
      <c r="M255" s="310"/>
      <c r="N255" s="310"/>
      <c r="O255" s="310"/>
      <c r="P255" s="310"/>
      <c r="Q255" s="310"/>
      <c r="R255" s="310"/>
      <c r="S255" s="310"/>
      <c r="T255" s="310"/>
      <c r="U255" s="310"/>
      <c r="V255" s="310"/>
      <c r="W255" s="310"/>
      <c r="X255" s="310"/>
      <c r="Y255" s="310"/>
      <c r="Z255" s="310"/>
      <c r="AA255" s="310"/>
      <c r="AB255" s="310"/>
    </row>
    <row r="256" x14ac:dyDescent="0.2">
      <c r="B256" s="310"/>
      <c r="C256" s="309"/>
      <c r="D256" s="309"/>
      <c r="E256" s="310"/>
      <c r="F256" s="310"/>
      <c r="G256" s="310"/>
      <c r="H256" s="310"/>
      <c r="I256" s="310"/>
      <c r="J256" s="310"/>
      <c r="K256" s="310"/>
      <c r="L256" s="310"/>
      <c r="M256" s="310"/>
      <c r="N256" s="310"/>
      <c r="O256" s="310"/>
      <c r="P256" s="310"/>
      <c r="Q256" s="310"/>
      <c r="R256" s="310"/>
      <c r="S256" s="310"/>
      <c r="T256" s="310"/>
      <c r="U256" s="310"/>
      <c r="V256" s="310"/>
      <c r="W256" s="310"/>
      <c r="X256" s="310"/>
      <c r="Y256" s="310"/>
      <c r="Z256" s="310"/>
      <c r="AA256" s="310"/>
      <c r="AB256" s="310"/>
    </row>
    <row r="257" x14ac:dyDescent="0.2">
      <c r="B257" s="310"/>
      <c r="C257" s="309"/>
      <c r="D257" s="309"/>
      <c r="E257" s="310"/>
      <c r="F257" s="310"/>
      <c r="G257" s="310"/>
      <c r="H257" s="310"/>
      <c r="I257" s="310"/>
      <c r="J257" s="310"/>
      <c r="K257" s="310"/>
      <c r="L257" s="310"/>
      <c r="M257" s="310"/>
      <c r="N257" s="310"/>
      <c r="O257" s="310"/>
      <c r="P257" s="310"/>
      <c r="Q257" s="310"/>
      <c r="R257" s="310"/>
      <c r="S257" s="310"/>
      <c r="T257" s="310"/>
      <c r="U257" s="310"/>
      <c r="V257" s="310"/>
      <c r="W257" s="310"/>
      <c r="X257" s="310"/>
      <c r="Y257" s="310"/>
      <c r="Z257" s="310"/>
      <c r="AA257" s="310"/>
      <c r="AB257" s="310"/>
    </row>
    <row r="297" s="249" customFormat="true" ht="16.5" customHeight="true" x14ac:dyDescent="0.2">
      <c r="A297" s="1088" t="s">
        <v>7</v>
      </c>
      <c r="B297" s="1088"/>
      <c r="C297" s="1088"/>
      <c r="D297" s="1086" t="s">
        <v>0</v>
      </c>
      <c r="E297" s="1075"/>
      <c r="F297" s="1075"/>
      <c r="G297" s="1075"/>
      <c r="H297" s="1087"/>
      <c r="I297" s="1086" t="s">
        <v>1</v>
      </c>
      <c r="J297" s="1075"/>
      <c r="K297" s="1075"/>
      <c r="L297" s="1075"/>
      <c r="M297" s="1087"/>
      <c r="N297" s="1086" t="s">
        <v>2</v>
      </c>
      <c r="O297" s="1075"/>
      <c r="P297" s="1075"/>
      <c r="Q297" s="1075"/>
      <c r="R297" s="1087"/>
      <c r="S297" s="1086" t="s">
        <v>3</v>
      </c>
      <c r="T297" s="1075"/>
      <c r="U297" s="1075"/>
      <c r="V297" s="1075"/>
      <c r="W297" s="1087"/>
      <c r="X297" s="1086" t="s">
        <v>4</v>
      </c>
      <c r="Y297" s="1075"/>
      <c r="Z297" s="1075"/>
      <c r="AA297" s="1075"/>
      <c r="AB297" s="1087"/>
    </row>
    <row r="298" s="253" customFormat="true" ht="22.5" customHeight="true" x14ac:dyDescent="0.2">
      <c r="A298" s="1089"/>
      <c r="B298" s="1089"/>
      <c r="C298" s="1089"/>
      <c r="D298" s="263" t="s">
        <v>14</v>
      </c>
      <c r="E298" s="264" t="s">
        <v>15</v>
      </c>
      <c r="F298" s="251" t="s">
        <v>16</v>
      </c>
      <c r="G298" s="251" t="s">
        <v>22</v>
      </c>
      <c r="H298" s="252" t="s">
        <v>19</v>
      </c>
      <c r="I298" s="263" t="s">
        <v>14</v>
      </c>
      <c r="J298" s="264" t="s">
        <v>15</v>
      </c>
      <c r="K298" s="251" t="s">
        <v>16</v>
      </c>
      <c r="L298" s="251" t="s">
        <v>22</v>
      </c>
      <c r="M298" s="252" t="s">
        <v>19</v>
      </c>
      <c r="N298" s="263" t="s">
        <v>14</v>
      </c>
      <c r="O298" s="264" t="s">
        <v>15</v>
      </c>
      <c r="P298" s="251" t="s">
        <v>16</v>
      </c>
      <c r="Q298" s="251" t="s">
        <v>22</v>
      </c>
      <c r="R298" s="252" t="s">
        <v>19</v>
      </c>
      <c r="S298" s="263" t="s">
        <v>14</v>
      </c>
      <c r="T298" s="264" t="s">
        <v>15</v>
      </c>
      <c r="U298" s="251" t="s">
        <v>16</v>
      </c>
      <c r="V298" s="251" t="s">
        <v>22</v>
      </c>
      <c r="W298" s="252" t="s">
        <v>19</v>
      </c>
      <c r="X298" s="263" t="s">
        <v>14</v>
      </c>
      <c r="Y298" s="264" t="s">
        <v>15</v>
      </c>
      <c r="Z298" s="251" t="s">
        <v>16</v>
      </c>
      <c r="AA298" s="251" t="s">
        <v>22</v>
      </c>
      <c r="AB298" s="252" t="s">
        <v>19</v>
      </c>
    </row>
    <row r="299" s="273" customFormat="true" ht="15" customHeight="true" x14ac:dyDescent="0.2">
      <c r="A299" s="1093" t="s">
        <v>10</v>
      </c>
      <c r="B299" s="1094"/>
      <c r="C299" s="370">
        <v>2000</v>
      </c>
      <c r="D299" s="265">
        <f ca="true">IF((D301+H301)&gt;100,D301*100/(D301+H301),D301)</f>
        <v>14.81399048595722</v>
      </c>
      <c r="E299" s="314">
        <f ca="true">D299*AVERAGEIF(E305:E316,"&gt;0")/100</f>
        <v>11.576204728392113</v>
      </c>
      <c r="F299" s="267">
        <f ca="true">D299*(100-AVERAGEIF(E305:E316,"&gt;0"))/100</f>
        <v>3.2377857575651059</v>
      </c>
      <c r="G299" s="268">
        <f ca="true">100-(E299+F299+H299)</f>
        <v>43.418618984292152</v>
      </c>
      <c r="H299" s="269">
        <f ca="true">IF((D301+H301)&gt;100,H301*100/(D301+H301),H301)</f>
        <v>41.767390529750628</v>
      </c>
      <c r="I299" s="265">
        <f ca="true">IF((I301+M301)&gt;100,I301*100/(I301+M301),I301)</f>
        <v>13.917015533525046</v>
      </c>
      <c r="J299" s="314">
        <f ca="true">I299*AVERAGEIF(J305:J316,"&gt;0")/100</f>
        <v>11.148945468396569</v>
      </c>
      <c r="K299" s="270">
        <f ca="true">I299*(100-AVERAGEIF(J305:J316,"&gt;0"))/100</f>
        <v>2.7680700651284762</v>
      </c>
      <c r="L299" s="271">
        <f ca="true">100-(J299+K299+M299)</f>
        <v>55.48048354692105</v>
      </c>
      <c r="M299" s="272">
        <f ca="true">IF((I301+M301)&gt;100,M301*100/(I301+M301),M301)</f>
        <v>30.602500919553904</v>
      </c>
      <c r="N299" s="265">
        <f ca="true">IF((N301+R301)&gt;100,N301*100/(N301+R301),N301)</f>
        <v>17.326814366971576</v>
      </c>
      <c r="O299" s="314">
        <f ca="true">N299*AVERAGEIF(O305:O316,"&gt;0")/100</f>
        <v>13.029286843495875</v>
      </c>
      <c r="P299" s="270">
        <f ca="true">N299*(100-AVERAGEIF(O305:O316,"&gt;0"))/100</f>
        <v>4.2975275234756998</v>
      </c>
      <c r="Q299" s="271">
        <f ca="true">100-(O299+P299+R299)</f>
        <v>52.085165828497338</v>
      </c>
      <c r="R299" s="272">
        <f ca="true">IF((N301+R301)&gt;100,R301*100/(N301+R301),R301)</f>
        <v>30.588019804531086</v>
      </c>
      <c r="S299" s="265">
        <f ca="true">IF((S301+W301)&gt;100,S301*100/(S301+W301),S301)</f>
        <v>19.070792607623844</v>
      </c>
      <c r="T299" s="314">
        <f ca="true">S299*AVERAGEIF(T305:T316,"&gt;0")/100</f>
        <v>14.455154920763976</v>
      </c>
      <c r="U299" s="270">
        <f ca="true">S299*(100-AVERAGEIF(T305:T316,"&gt;0"))/100</f>
        <v>4.6156376868598672</v>
      </c>
      <c r="V299" s="271">
        <f ca="true">100-(T299+U299+W299)</f>
        <v>54.686816347416425</v>
      </c>
      <c r="W299" s="272">
        <f ca="true">IF((S301+W301)&gt;100,W301*100/(S301+W301),W301)</f>
        <v>26.242391044959732</v>
      </c>
      <c r="X299" s="265">
        <f ca="true">IF((X301+AB301)&gt;100,X301*100/(X301+AB301),X301)</f>
        <v>41.956268448502669</v>
      </c>
      <c r="Y299" s="314">
        <f ca="true">X299*AVERAGEIF(Y305:Y316,"&gt;0")/100</f>
        <v>30.733900869404366</v>
      </c>
      <c r="Z299" s="270">
        <f ca="true">X299*(100-AVERAGEIF(Y305:Y316,"&gt;0"))/100</f>
        <v>11.222367579098304</v>
      </c>
      <c r="AA299" s="271">
        <f ca="true">100-(Y299+Z299+AB299)</f>
        <v>38.274099871460294</v>
      </c>
      <c r="AB299" s="272">
        <f ca="true">IF((X301+AB301)&gt;100,AB301*100/(X301+AB301),AB301)</f>
        <v>19.769631680037037</v>
      </c>
    </row>
    <row r="300" s="273" customFormat="true" ht="15" customHeight="true" x14ac:dyDescent="0.2">
      <c r="A300" s="1095"/>
      <c r="B300" s="1096"/>
      <c r="C300" s="371">
        <v>2020</v>
      </c>
      <c r="D300" s="274">
        <f ca="true">IF((D302+H302)&gt;100,D302*100/(D302+H302),D302)</f>
        <v>19.598503163941075</v>
      </c>
      <c r="E300" s="315">
        <f ca="true">D300*AVERAGEIF(E305:E316,"&gt;0")/100</f>
        <v>15.315001397556429</v>
      </c>
      <c r="F300" s="276">
        <f ca="true">D300*(100-AVERAGEIF(E305:E316,"&gt;0"))/100</f>
        <v>4.2835017663846449</v>
      </c>
      <c r="G300" s="277">
        <f ca="true">100-(E300+F300+H300)</f>
        <v>53.782172347894686</v>
      </c>
      <c r="H300" s="278">
        <f ca="true">IF((D302+H302)&gt;100,H302*100/(D302+H302),H302)</f>
        <v>26.619324488164239</v>
      </c>
      <c r="I300" s="274">
        <f ca="true">IF((I302+M302)&gt;100,I302*100/(I302+M302),I302)</f>
        <v>28.859388201753063</v>
      </c>
      <c r="J300" s="315">
        <f ca="true">I300*AVERAGEIF(J305:J316,"&gt;0")/100</f>
        <v>23.119306329547193</v>
      </c>
      <c r="K300" s="276">
        <f ca="true">I300*(100-AVERAGEIF(J305:J316,"&gt;0"))/100</f>
        <v>5.7400818722058666</v>
      </c>
      <c r="L300" s="277">
        <f ca="true">100-(J300+K300+M300)</f>
        <v>59.900381885905745</v>
      </c>
      <c r="M300" s="278">
        <f ca="true">IF((I302+M302)&gt;100,M302*100/(I302+M302),M302)</f>
        <v>11.240229912341192</v>
      </c>
      <c r="N300" s="274">
        <f ca="true">IF((N302+R302)&gt;100,N302*100/(N302+R302),N302)</f>
        <v>31.756812003038249</v>
      </c>
      <c r="O300" s="315">
        <f ca="true">N300*AVERAGEIF(O305:O316,"&gt;0")/100</f>
        <v>23.880247347214908</v>
      </c>
      <c r="P300" s="276">
        <f ca="true">N300*(100-AVERAGEIF(O305:O316,"&gt;0"))/100</f>
        <v>7.8765646558233389</v>
      </c>
      <c r="Q300" s="277">
        <f ca="true">100-(O300+P300+R300)</f>
        <v>65.616667298487755</v>
      </c>
      <c r="R300" s="278">
        <f ca="true">IF((N302+R302)&gt;100,R302*100/(N302+R302),R302)</f>
        <v>2.6265206984739962</v>
      </c>
      <c r="S300" s="274">
        <f ca="true">IF((S302+W302)&gt;100,S302*100/(S302+W302),S302)</f>
        <v>47.472668391159459</v>
      </c>
      <c r="T300" s="315">
        <f ca="true">S300*AVERAGEIF(T305:T316,"&gt;0")/100</f>
        <v>35.983023370614191</v>
      </c>
      <c r="U300" s="276">
        <f ca="true">S300*(100-AVERAGEIF(T305:T316,"&gt;0"))/100</f>
        <v>11.489645020545268</v>
      </c>
      <c r="V300" s="277">
        <f ca="true">100-(T300+U300+W300)</f>
        <v>52.527331608840541</v>
      </c>
      <c r="W300" s="278">
        <f ca="true">IF((S302+W302)&gt;100,W302*100/(S302+W302),W302)</f>
        <v>0</v>
      </c>
      <c r="X300" s="274">
        <f ca="true">IF((X302+AB302)&gt;100,X302*100/(X302+AB302),X302)</f>
        <v>79.599438754615221</v>
      </c>
      <c r="Y300" s="315">
        <f ca="true">X300*AVERAGEIF(Y305:Y316,"&gt;0")/100</f>
        <v>58.30836131071316</v>
      </c>
      <c r="Z300" s="276">
        <f ca="true">X300*(100-AVERAGEIF(Y305:Y316,"&gt;0"))/100</f>
        <v>21.291077443902065</v>
      </c>
      <c r="AA300" s="277">
        <f ca="true">100-(Y300+Z300+AB300)</f>
        <v>20.400561245384779</v>
      </c>
      <c r="AB300" s="278">
        <f ca="true">IF((X302+AB302)&gt;100,AB302*100/(X302+AB302),AB302)</f>
        <v>0</v>
      </c>
    </row>
    <row r="301" hidden="true" x14ac:dyDescent="0.2">
      <c r="A301" s="1097" t="s">
        <v>12</v>
      </c>
      <c r="B301" s="1098"/>
      <c r="C301" s="279">
        <f>MinRegYear(C299,C305:C316)</f>
        <v>2000</v>
      </c>
      <c r="D301" s="280">
        <f ca="true">IF(MAX(C305:C316)-MIN(C305:C316)&lt;5,AVERAGEIF(C305:C316,"&gt;0",D305:D316),
IF(FORECAST($C301,D$305:D$316,$C$305:$C$316)&lt;0,0,
IF(FORECAST($C301,D$305:D$316,$C$305:$C$316)&gt;100,100,
FORECAST($C301,D$305:D$316,$C$305:$C$316))))</f>
        <v>14.81399048595722</v>
      </c>
      <c r="E301" s="281"/>
      <c r="F301" s="282"/>
      <c r="G301" s="282"/>
      <c r="H301" s="283">
        <f ca="true">IF(MAX(C305:C316)-MIN(C305:C316)&lt;5,AVERAGEIF(C305:C316,"&gt;0",H305:H316),
IF(FORECAST($C301,H$305:H$316,$C$305:$C$316)&lt;0,0,
IF(FORECAST($C301,H$305:H$316,$C$305:$C$316)&gt;100,100,
FORECAST($C301,H$305:H$316,$C$305:$C$316))))</f>
        <v>41.767390529750628</v>
      </c>
      <c r="I301" s="280">
        <f ca="true">IF(MAX(C305:C316)-MIN(C305:C316)&lt;5,AVERAGEIF(C305:C316,"&gt;0",I305:I316),
IF(FORECAST($C301,I$305:I$316,$C$305:$C$316)&lt;0,0,
IF(FORECAST($C301,I$305:I$316,$C$305:$C$316)&gt;100,100,
FORECAST($C301,I$305:I$316,$C$305:$C$316))))</f>
        <v>13.917015533525046</v>
      </c>
      <c r="J301" s="281"/>
      <c r="K301" s="282"/>
      <c r="L301" s="282"/>
      <c r="M301" s="283">
        <f ca="true">IF(MAX(C305:C316)-MIN(C305:C316)&lt;5,AVERAGEIF(C305:C316,"&gt;0",M305:M316),
IF(FORECAST($C301,M$305:M$316,$C$305:$C$316)&lt;0,0,
IF(FORECAST($C301,M$305:M$316,$C$305:$C$316)&gt;100,100,
FORECAST($C301,M$305:M$316,$C$305:$C$316))))</f>
        <v>30.602500919553904</v>
      </c>
      <c r="N301" s="280">
        <f ca="true">IF(MAX(C305:C316)-MIN(C305:C316)&lt;5,AVERAGEIF(C305:C316,"&gt;0",N305:N316),
IF(FORECAST($C301,N$305:N$316,$C$305:$C$316)&lt;0,0,
IF(FORECAST($C301,N$305:N$316,$C$305:$C$316)&gt;100,100,
FORECAST($C301,N$305:N$316,$C$305:$C$316))))</f>
        <v>17.326814366971576</v>
      </c>
      <c r="O301" s="281"/>
      <c r="P301" s="282"/>
      <c r="Q301" s="282"/>
      <c r="R301" s="283">
        <f ca="true">IF(MAX(C305:C316)-MIN(C305:C316)&lt;5,AVERAGEIF(C305:C316,"&gt;0",R305:R316),
IF(FORECAST($C301,R$305:R$316,$C$305:$C$316)&lt;0,0,
IF(FORECAST($C301,R$305:R$316,$C$305:$C$316)&gt;100,100,
FORECAST($C301,R$305:R$316,$C$305:$C$316))))</f>
        <v>30.588019804531086</v>
      </c>
      <c r="S301" s="280">
        <f ca="true">IF(MAX(C305:C316)-MIN(C305:C316)&lt;5,AVERAGEIF(C305:C316,"&gt;0",S305:S316),
IF(FORECAST($C301,S$305:S$316,$C$305:$C$316)&lt;0,0,
IF(FORECAST($C301,S$305:S$316,$C$305:$C$316)&gt;100,100,
FORECAST($C301,S$305:S$316,$C$305:$C$316))))</f>
        <v>19.070792607623844</v>
      </c>
      <c r="T301" s="281"/>
      <c r="U301" s="282"/>
      <c r="V301" s="282"/>
      <c r="W301" s="283">
        <f ca="true">IF(MAX(C305:C316)-MIN(C305:C316)&lt;5,AVERAGEIF(C305:C316,"&gt;0",W305:W316),
IF(FORECAST($C301,W$305:W$316,$C$305:$C$316)&lt;0,0,
IF(FORECAST($C301,W$305:W$316,$C$305:$C$316)&gt;100,100,
FORECAST($C301,W$305:W$316,$C$305:$C$316))))</f>
        <v>26.242391044959732</v>
      </c>
      <c r="X301" s="280">
        <f ca="true">IF(MAX(C305:C316)-MIN(C305:C316)&lt;5,AVERAGEIF(C305:C316,"&gt;0",X305:X316),
IF(FORECAST($C301,X$305:X$316,$C$305:$C$316)&lt;0,0,
IF(FORECAST($C301,X$305:X$316,$C$305:$C$316)&gt;100,100,
FORECAST($C301,X$305:X$316,$C$305:$C$316))))</f>
        <v>41.956268448502669</v>
      </c>
      <c r="Y301" s="281"/>
      <c r="Z301" s="282"/>
      <c r="AA301" s="282"/>
      <c r="AB301" s="283">
        <f ca="true">IF(MAX(C305:C316)-MIN(C305:C316)&lt;5,AVERAGEIF(C305:C316,"&gt;0",AB305:AB316),
IF(FORECAST($C301,AB$305:AB$316,$C$305:$C$316)&lt;0,0,
IF(FORECAST($C301,AB$305:AB$316,$C$305:$C$316)&gt;100,100,
FORECAST($C301,AB$305:AB$316,$C$305:$C$316))))</f>
        <v>19.769631680037037</v>
      </c>
    </row>
    <row r="302" hidden="true" x14ac:dyDescent="0.2">
      <c r="A302" s="1099"/>
      <c r="B302" s="1100"/>
      <c r="C302" s="258">
        <f>MaxRegYear(C300,C305:C316)</f>
        <v>2020</v>
      </c>
      <c r="D302" s="284">
        <f ca="true">IF(MAX(C305:C316)-MIN(C305:C316)&lt;5,AVERAGEIF(C305:C316,"&gt;0",D305:D316),
IF(FORECAST($C302,D$305:D$316,$C$305:$C$316)&lt;0,0,
IF(FORECAST($C302,D$305:D$316,$C$305:$C$316)&gt;100,100,
FORECAST($C302,D$305:D$316,$C$305:$C$316))))</f>
        <v>19.598503163941075</v>
      </c>
      <c r="E302" s="285"/>
      <c r="F302" s="286"/>
      <c r="G302" s="286"/>
      <c r="H302" s="287">
        <f ca="true">IF(MAX(C305:C316)-MIN(C305:C316)&lt;5,AVERAGEIF(C305:C316,"&gt;0",H305:H316),
IF(FORECAST($C302,H$305:H$316,$C$305:$C$316)&lt;0,0,
IF(FORECAST($C302,H$305:H$316,$C$305:$C$316)&gt;100,100,
FORECAST($C302,H$305:H$316,$C$305:$C$316))))</f>
        <v>26.619324488164239</v>
      </c>
      <c r="I302" s="284">
        <f ca="true">IF(MAX(C305:C316)-MIN(C305:C316)&lt;5,AVERAGEIF(C305:C316,"&gt;0",I305:I316),
IF(FORECAST($C302,I$305:I$316,$C$305:$C$316)&lt;0,0,
IF(FORECAST($C302,I$305:I$316,$C$305:$C$316)&gt;100,100,
FORECAST($C302,I$305:I$316,$C$305:$C$316))))</f>
        <v>28.859388201753063</v>
      </c>
      <c r="J302" s="285"/>
      <c r="K302" s="286"/>
      <c r="L302" s="286"/>
      <c r="M302" s="287">
        <f ca="true">IF(MAX(C305:C316)-MIN(C305:C316)&lt;5,AVERAGEIF(C305:C316,"&gt;0",M305:M316),
IF(FORECAST($C302,M$305:M$316,$C$305:$C$316)&lt;0,0,
IF(FORECAST($C302,M$305:M$316,$C$305:$C$316)&gt;100,100,
FORECAST($C302,M$305:M$316,$C$305:$C$316))))</f>
        <v>11.240229912341192</v>
      </c>
      <c r="N302" s="284">
        <f ca="true">IF(MAX(C305:C316)-MIN(C305:C316)&lt;5,AVERAGEIF(C305:C316,"&gt;0",N305:N316),
IF(FORECAST($C302,N$305:N$316,$C$305:$C$316)&lt;0,0,
IF(FORECAST($C302,N$305:N$316,$C$305:$C$316)&gt;100,100,
FORECAST($C302,N$305:N$316,$C$305:$C$316))))</f>
        <v>31.756812003038249</v>
      </c>
      <c r="O302" s="285"/>
      <c r="P302" s="286"/>
      <c r="Q302" s="286"/>
      <c r="R302" s="287">
        <f ca="true">IF(MAX(C305:C316)-MIN(C305:C316)&lt;5,AVERAGEIF(C305:C316,"&gt;0",R305:R316),
IF(FORECAST($C302,R$305:R$316,$C$305:$C$316)&lt;0,0,
IF(FORECAST($C302,R$305:R$316,$C$305:$C$316)&gt;100,100,
FORECAST($C302,R$305:R$316,$C$305:$C$316))))</f>
        <v>2.6265206984739962</v>
      </c>
      <c r="S302" s="284">
        <f ca="true">IF(MAX(C305:C316)-MIN(C305:C316)&lt;5,AVERAGEIF(C305:C316,"&gt;0",S305:S316),
IF(FORECAST($C302,S$305:S$316,$C$305:$C$316)&lt;0,0,
IF(FORECAST($C302,S$305:S$316,$C$305:$C$316)&gt;100,100,
FORECAST($C302,S$305:S$316,$C$305:$C$316))))</f>
        <v>47.472668391159459</v>
      </c>
      <c r="T302" s="285"/>
      <c r="U302" s="286"/>
      <c r="V302" s="286"/>
      <c r="W302" s="287">
        <f ca="true">IF(MAX(C305:C316)-MIN(C305:C316)&lt;5,AVERAGEIF(C305:C316,"&gt;0",W305:W316),
IF(FORECAST($C302,W$305:W$316,$C$305:$C$316)&lt;0,0,
IF(FORECAST($C302,W$305:W$316,$C$305:$C$316)&gt;100,100,
FORECAST($C302,W$305:W$316,$C$305:$C$316))))</f>
        <v>0</v>
      </c>
      <c r="X302" s="284">
        <f ca="true">IF(MAX(C305:C316)-MIN(C305:C316)&lt;5,AVERAGEIF(C305:C316,"&gt;0",X305:X316),
IF(FORECAST($C302,X$305:X$316,$C$305:$C$316)&lt;0,0,
IF(FORECAST($C302,X$305:X$316,$C$305:$C$316)&gt;100,100,
FORECAST($C302,X$305:X$316,$C$305:$C$316))))</f>
        <v>79.599438754615221</v>
      </c>
      <c r="Y302" s="285"/>
      <c r="Z302" s="286"/>
      <c r="AA302" s="286"/>
      <c r="AB302" s="287">
        <f ca="true">IF(MAX(C305:C316)-MIN(C305:C316)&lt;5,AVERAGEIF(C305:C316,"&gt;0",AB305:AB316),
IF(FORECAST($C302,AB$305:AB$316,$C$305:$C$316)&lt;0,0,
IF(FORECAST($C302,AB$305:AB$316,$C$305:$C$316)&gt;100,100,
FORECAST($C302,AB$305:AB$316,$C$305:$C$316))))</f>
        <v>0</v>
      </c>
    </row>
    <row r="303" ht="9" customHeight="true" x14ac:dyDescent="0.2">
      <c r="D303" s="288"/>
      <c r="I303" s="288"/>
      <c r="K303" s="248"/>
      <c r="L303" s="248"/>
      <c r="N303" s="288"/>
      <c r="P303" s="248"/>
      <c r="Q303" s="248"/>
      <c r="S303" s="288"/>
      <c r="U303" s="248"/>
      <c r="V303" s="248"/>
      <c r="X303" s="288"/>
      <c r="Z303" s="248"/>
      <c r="AA303" s="248"/>
      <c r="AB303" s="289"/>
    </row>
    <row r="304" ht="22.5" customHeight="true" x14ac:dyDescent="0.2">
      <c r="B304" s="311" t="s">
        <v>8</v>
      </c>
      <c r="C304" s="291" t="s">
        <v>9</v>
      </c>
      <c r="D304" s="292" t="s">
        <v>14</v>
      </c>
      <c r="E304" s="252" t="s">
        <v>26</v>
      </c>
      <c r="F304" s="293"/>
      <c r="G304" s="293"/>
      <c r="H304" s="294" t="s">
        <v>19</v>
      </c>
      <c r="I304" s="292" t="s">
        <v>14</v>
      </c>
      <c r="J304" s="252" t="s">
        <v>26</v>
      </c>
      <c r="K304" s="293"/>
      <c r="L304" s="293"/>
      <c r="M304" s="294" t="s">
        <v>19</v>
      </c>
      <c r="N304" s="292" t="s">
        <v>14</v>
      </c>
      <c r="O304" s="252" t="s">
        <v>26</v>
      </c>
      <c r="P304" s="293"/>
      <c r="Q304" s="293"/>
      <c r="R304" s="294" t="s">
        <v>19</v>
      </c>
      <c r="S304" s="292" t="s">
        <v>14</v>
      </c>
      <c r="T304" s="252" t="s">
        <v>26</v>
      </c>
      <c r="U304" s="293"/>
      <c r="V304" s="293"/>
      <c r="W304" s="294" t="s">
        <v>19</v>
      </c>
      <c r="X304" s="292" t="s">
        <v>14</v>
      </c>
      <c r="Y304" s="252" t="s">
        <v>26</v>
      </c>
      <c r="Z304" s="293"/>
      <c r="AA304" s="293"/>
      <c r="AB304" s="294" t="s">
        <v>19</v>
      </c>
      <c r="AD304" s="295"/>
    </row>
    <row r="305" x14ac:dyDescent="0.2">
      <c r="A305" s="296"/>
      <c r="B305" s="633" t="s">
        <v>196</v>
      </c>
      <c r="C305" s="634">
        <v>2001</v>
      </c>
      <c r="D305" s="210">
        <f t="shared" ref="D305:D316" ca="true" si="45">IF(ISERROR(INDIRECT(CONCATENATE($B305,"!M122"))),"",INDIRECT(CONCATENATE($B305,"!M122")))</f>
        <v>16.8555828065751</v>
      </c>
      <c r="E305" s="300" t="str">
        <f t="shared" ref="E305:E316" ca="true" si="46">IF(ISERROR(INDIRECT(CONCATENATE($B305,"!M129"))),"",INDIRECT(CONCATENATE($B305,"!M129")))</f>
        <v>N/A</v>
      </c>
      <c r="F305" s="298"/>
      <c r="G305" s="298"/>
      <c r="H305" s="299">
        <f t="shared" ref="H305:H316" ca="true" si="47">IF(ISERROR(INDIRECT(CONCATENATE($B305,"!M127"))),"",INDIRECT(CONCATENATE($B305,"!M127")))</f>
        <v>39.847087205105204</v>
      </c>
      <c r="I305" s="210">
        <f t="shared" ref="I305:I316" ca="true" si="48">IF(ISERROR(INDIRECT(CONCATENATE($B305,"!N122"))),"",INDIRECT(CONCATENATE($B305,"!N122")))</f>
        <v>17.723356023870522</v>
      </c>
      <c r="J305" s="297" t="str">
        <f t="shared" ref="J305:J316" ca="true" si="49">IF(ISERROR(INDIRECT(CONCATENATE($B305,"!N129"))),"",INDIRECT(CONCATENATE($B305,"!N129")))</f>
        <v>N/A</v>
      </c>
      <c r="K305" s="298"/>
      <c r="L305" s="298"/>
      <c r="M305" s="299">
        <f t="shared" ref="M305:M316" ca="true" si="50">IF(ISERROR(INDIRECT(CONCATENATE($B305,"!N127"))),"",INDIRECT(CONCATENATE($B305,"!N127")))</f>
        <v>27.053865097659664</v>
      </c>
      <c r="N305" s="210">
        <f t="shared" ref="N305:N316" ca="true" si="51">IF(ISERROR(INDIRECT(CONCATENATE($B305,"!O122"))),"",INDIRECT(CONCATENATE($B305,"!O122")))</f>
        <v>21.459417519532337</v>
      </c>
      <c r="O305" s="297" t="str">
        <f t="shared" ref="O305:O316" ca="true" si="52">IF(ISERROR(INDIRECT(CONCATENATE($B305,"!O129"))),"",INDIRECT(CONCATENATE($B305,"!O129")))</f>
        <v>N/A</v>
      </c>
      <c r="P305" s="298"/>
      <c r="Q305" s="298"/>
      <c r="R305" s="299">
        <f t="shared" ref="R305:R316" ca="true" si="53">IF(ISERROR(INDIRECT(CONCATENATE($B305,"!O127"))),"",INDIRECT(CONCATENATE($B305,"!O127")))</f>
        <v>27.991130711360245</v>
      </c>
      <c r="S305" s="210">
        <f t="shared" ref="S305:S316" ca="true" si="54">IF(ISERROR(INDIRECT(CONCATENATE($B305,"!P122"))),"",INDIRECT(CONCATENATE($B305,"!P122")))</f>
        <v>25.010061389228017</v>
      </c>
      <c r="T305" s="297" t="str">
        <f t="shared" ref="T305:T316" ca="true" si="55">IF(ISERROR(INDIRECT(CONCATENATE($B305,"!P129"))),"",INDIRECT(CONCATENATE($B305,"!P129")))</f>
        <v>N/A</v>
      </c>
      <c r="U305" s="298"/>
      <c r="V305" s="298"/>
      <c r="W305" s="299">
        <f t="shared" ref="W305:W316" ca="true" si="56">IF(ISERROR(INDIRECT(CONCATENATE($B305,"!P127"))),"",INDIRECT(CONCATENATE($B305,"!P127")))</f>
        <v>23.903890626287037</v>
      </c>
      <c r="X305" s="210">
        <f t="shared" ref="X305:X316" ca="true" si="57">IF(ISERROR(INDIRECT(CONCATENATE($B305,"!Q122"))),"",INDIRECT(CONCATENATE($B305,"!Q122")))</f>
        <v>46.644142841838637</v>
      </c>
      <c r="Y305" s="297" t="str">
        <f t="shared" ref="Y305:Y316" ca="true" si="58">IF(ISERROR(INDIRECT(CONCATENATE($B305,"!Q129"))),"",INDIRECT(CONCATENATE($B305,"!Q129")))</f>
        <v>N/A</v>
      </c>
      <c r="Z305" s="298"/>
      <c r="AA305" s="298"/>
      <c r="AB305" s="299">
        <f t="shared" ref="AB305:AB316" ca="true" si="59">IF(ISERROR(INDIRECT(CONCATENATE($B305,"!Q2127"))),"",INDIRECT(CONCATENATE($B305,"!Q127")))</f>
        <v>20.255147342805518</v>
      </c>
    </row>
    <row r="306" x14ac:dyDescent="0.2">
      <c r="A306" s="296"/>
      <c r="B306" s="635" t="s">
        <v>159</v>
      </c>
      <c r="C306" s="636">
        <v>2006</v>
      </c>
      <c r="D306" s="211">
        <f t="shared" ca="true" si="45"/>
        <v>15.863661613478444</v>
      </c>
      <c r="E306" s="300" t="str">
        <f t="shared" ca="true" si="46"/>
        <v>N/A</v>
      </c>
      <c r="F306" s="298"/>
      <c r="G306" s="298"/>
      <c r="H306" s="301">
        <f t="shared" ca="true" si="47"/>
        <v>40.910189649462986</v>
      </c>
      <c r="I306" s="211">
        <f t="shared" ca="true" si="48"/>
        <v>17.407349908269513</v>
      </c>
      <c r="J306" s="300" t="str">
        <f t="shared" ca="true" si="49"/>
        <v>N/A</v>
      </c>
      <c r="K306" s="298"/>
      <c r="L306" s="298"/>
      <c r="M306" s="301">
        <f t="shared" ca="true" si="50"/>
        <v>29.369068272891734</v>
      </c>
      <c r="N306" s="211">
        <f t="shared" ca="true" si="51"/>
        <v>20.142666231777653</v>
      </c>
      <c r="O306" s="300" t="str">
        <f t="shared" ca="true" si="52"/>
        <v>N/A</v>
      </c>
      <c r="P306" s="298"/>
      <c r="Q306" s="298"/>
      <c r="R306" s="301">
        <f t="shared" ca="true" si="53"/>
        <v>24.754908746777719</v>
      </c>
      <c r="S306" s="211">
        <f t="shared" ca="true" si="54"/>
        <v>25.405470468846019</v>
      </c>
      <c r="T306" s="300" t="str">
        <f t="shared" ca="true" si="55"/>
        <v>N/A</v>
      </c>
      <c r="U306" s="298"/>
      <c r="V306" s="298"/>
      <c r="W306" s="301">
        <f t="shared" ca="true" si="56"/>
        <v>19.351136028442113</v>
      </c>
      <c r="X306" s="211">
        <f t="shared" ca="true" si="57"/>
        <v>52.602969302626335</v>
      </c>
      <c r="Y306" s="300" t="str">
        <f t="shared" ca="true" si="58"/>
        <v>N/A</v>
      </c>
      <c r="Z306" s="298"/>
      <c r="AA306" s="298"/>
      <c r="AB306" s="301">
        <f t="shared" ca="true" si="59"/>
        <v>11.195025403057905</v>
      </c>
    </row>
    <row r="307" x14ac:dyDescent="0.2">
      <c r="A307" s="296"/>
      <c r="B307" s="635" t="s">
        <v>139</v>
      </c>
      <c r="C307" s="636"/>
      <c r="D307" s="211">
        <f t="shared" ca="true" si="45"/>
        <v>13.0844907461929</v>
      </c>
      <c r="E307" s="300">
        <f t="shared" ca="true" si="46"/>
        <v>89.643885281178015</v>
      </c>
      <c r="F307" s="298"/>
      <c r="G307" s="298"/>
      <c r="H307" s="301">
        <f t="shared" ca="true" si="47"/>
        <v>17.669671020289648</v>
      </c>
      <c r="I307" s="211">
        <f t="shared" ca="true" si="48"/>
        <v>12.112259996813998</v>
      </c>
      <c r="J307" s="300">
        <f t="shared" ca="true" si="49"/>
        <v>89.131204535426832</v>
      </c>
      <c r="K307" s="298"/>
      <c r="L307" s="298"/>
      <c r="M307" s="301">
        <f t="shared" ca="true" si="50"/>
        <v>19.358330363841251</v>
      </c>
      <c r="N307" s="211">
        <f t="shared" ca="true" si="51"/>
        <v>13.880181467490956</v>
      </c>
      <c r="O307" s="300">
        <f t="shared" ca="true" si="52"/>
        <v>80.986785884750276</v>
      </c>
      <c r="P307" s="298"/>
      <c r="Q307" s="298"/>
      <c r="R307" s="301">
        <f t="shared" ca="true" si="53"/>
        <v>23.76531765031568</v>
      </c>
      <c r="S307" s="211">
        <f t="shared" ca="true" si="54"/>
        <v>18.867859310187701</v>
      </c>
      <c r="T307" s="300">
        <f t="shared" ca="true" si="55"/>
        <v>86.060007973429947</v>
      </c>
      <c r="U307" s="298"/>
      <c r="V307" s="298"/>
      <c r="W307" s="301">
        <f t="shared" ca="true" si="56"/>
        <v>20.81724014901878</v>
      </c>
      <c r="X307" s="211">
        <f t="shared" ca="true" si="57"/>
        <v>48.354606479745392</v>
      </c>
      <c r="Y307" s="300">
        <f t="shared" ca="true" si="58"/>
        <v>82.319917881739585</v>
      </c>
      <c r="Z307" s="298"/>
      <c r="AA307" s="298"/>
      <c r="AB307" s="301">
        <f t="shared" ca="true" si="59"/>
        <v>10.064675349296346</v>
      </c>
      <c r="AD307" s="302"/>
    </row>
    <row r="308" x14ac:dyDescent="0.2">
      <c r="A308" s="296"/>
      <c r="B308" s="635" t="s">
        <v>431</v>
      </c>
      <c r="C308" s="636">
        <v>2013</v>
      </c>
      <c r="D308" s="211">
        <f t="shared" ca="true" si="45"/>
        <v>15.734790220041923</v>
      </c>
      <c r="E308" s="300">
        <f t="shared" ca="true" si="46"/>
        <v>59.244626597583547</v>
      </c>
      <c r="F308" s="298"/>
      <c r="G308" s="298"/>
      <c r="H308" s="301">
        <f t="shared" ca="true" si="47"/>
        <v>25.402848246868974</v>
      </c>
      <c r="I308" s="211">
        <f t="shared" ca="true" si="48"/>
        <v>17.672845121608873</v>
      </c>
      <c r="J308" s="300">
        <f t="shared" ca="true" si="49"/>
        <v>63.887215535676035</v>
      </c>
      <c r="K308" s="298"/>
      <c r="L308" s="298"/>
      <c r="M308" s="301">
        <f t="shared" ca="true" si="50"/>
        <v>17.801691990313994</v>
      </c>
      <c r="N308" s="211">
        <f t="shared" ca="true" si="51"/>
        <v>22.163443504583704</v>
      </c>
      <c r="O308" s="300">
        <f t="shared" ca="true" si="52"/>
        <v>61.425977061976056</v>
      </c>
      <c r="P308" s="298"/>
      <c r="Q308" s="298"/>
      <c r="R308" s="301">
        <f t="shared" ca="true" si="53"/>
        <v>13.9321777250543</v>
      </c>
      <c r="S308" s="211">
        <f t="shared" ca="true" si="54"/>
        <v>30.063463139850437</v>
      </c>
      <c r="T308" s="300">
        <f t="shared" ca="true" si="55"/>
        <v>65.187631942489645</v>
      </c>
      <c r="U308" s="298"/>
      <c r="V308" s="298"/>
      <c r="W308" s="301">
        <f t="shared" ca="true" si="56"/>
        <v>8.7797792728306696</v>
      </c>
      <c r="X308" s="211">
        <f t="shared" ca="true" si="57"/>
        <v>60.764746493208911</v>
      </c>
      <c r="Y308" s="300">
        <f t="shared" ca="true" si="58"/>
        <v>60.400320756175908</v>
      </c>
      <c r="Z308" s="298"/>
      <c r="AA308" s="298"/>
      <c r="AB308" s="301">
        <f t="shared" ca="true" si="59"/>
        <v>2.5285452654817759</v>
      </c>
    </row>
    <row r="309" x14ac:dyDescent="0.2">
      <c r="A309" s="296"/>
      <c r="B309" s="635" t="s">
        <v>503</v>
      </c>
      <c r="C309" s="636">
        <v>2015</v>
      </c>
      <c r="D309" s="211">
        <f t="shared" ca="true" si="45"/>
        <v>14.31572402876683</v>
      </c>
      <c r="E309" s="300">
        <f t="shared" ca="true" si="46"/>
        <v>87.521943761372796</v>
      </c>
      <c r="F309" s="298"/>
      <c r="G309" s="298"/>
      <c r="H309" s="301">
        <f t="shared" ca="true" si="47"/>
        <v>25.472176556013466</v>
      </c>
      <c r="I309" s="211">
        <f t="shared" ca="true" si="48"/>
        <v>20.763592712447288</v>
      </c>
      <c r="J309" s="300">
        <f t="shared" ca="true" si="49"/>
        <v>90.174458538882391</v>
      </c>
      <c r="K309" s="298"/>
      <c r="L309" s="298"/>
      <c r="M309" s="301">
        <f t="shared" ca="true" si="50"/>
        <v>10.572254097093682</v>
      </c>
      <c r="N309" s="211">
        <f t="shared" ca="true" si="51"/>
        <v>24.63790444549004</v>
      </c>
      <c r="O309" s="300">
        <f t="shared" ca="true" si="52"/>
        <v>85.758361702547433</v>
      </c>
      <c r="P309" s="298"/>
      <c r="Q309" s="298"/>
      <c r="R309" s="301">
        <f t="shared" ca="true" si="53"/>
        <v>5.7563951163733558</v>
      </c>
      <c r="S309" s="211">
        <f t="shared" ca="true" si="54"/>
        <v>42.347960447878719</v>
      </c>
      <c r="T309" s="300">
        <f t="shared" ca="true" si="55"/>
        <v>87.875628599703433</v>
      </c>
      <c r="U309" s="298"/>
      <c r="V309" s="298"/>
      <c r="W309" s="301">
        <f t="shared" ca="true" si="56"/>
        <v>1.8608460200552759</v>
      </c>
      <c r="X309" s="211">
        <f t="shared" ca="true" si="57"/>
        <v>75.429943125465755</v>
      </c>
      <c r="Y309" s="300">
        <f t="shared" ca="true" si="58"/>
        <v>77.209869737824334</v>
      </c>
      <c r="Z309" s="298"/>
      <c r="AA309" s="298"/>
      <c r="AB309" s="301">
        <f t="shared" ca="true" si="59"/>
        <v>0.60627685185804703</v>
      </c>
    </row>
    <row r="310" x14ac:dyDescent="0.2">
      <c r="A310" s="296"/>
      <c r="B310" s="635" t="s">
        <v>577</v>
      </c>
      <c r="C310" s="636">
        <v>2015</v>
      </c>
      <c r="D310" s="211">
        <f t="shared" ca="true" si="45"/>
        <v>17.466901283220956</v>
      </c>
      <c r="E310" s="300">
        <f t="shared" ca="true" si="46"/>
        <v>90.76919606302674</v>
      </c>
      <c r="F310" s="298"/>
      <c r="G310" s="298"/>
      <c r="H310" s="301">
        <f t="shared" ca="true" si="47"/>
        <v>38.045228766648705</v>
      </c>
      <c r="I310" s="211">
        <f t="shared" ca="true" si="48"/>
        <v>26.045770947653153</v>
      </c>
      <c r="J310" s="300">
        <f t="shared" ca="true" si="49"/>
        <v>90.554024746460868</v>
      </c>
      <c r="K310" s="298"/>
      <c r="L310" s="298"/>
      <c r="M310" s="301">
        <f t="shared" ca="true" si="50"/>
        <v>18.270194105465297</v>
      </c>
      <c r="N310" s="211">
        <f t="shared" ca="true" si="51"/>
        <v>25.955174122033032</v>
      </c>
      <c r="O310" s="300">
        <f t="shared" ca="true" si="52"/>
        <v>87.928949978737251</v>
      </c>
      <c r="P310" s="298"/>
      <c r="Q310" s="298"/>
      <c r="R310" s="301">
        <f t="shared" ca="true" si="53"/>
        <v>7.5174340195014997</v>
      </c>
      <c r="S310" s="211">
        <f t="shared" ca="true" si="54"/>
        <v>33.978900859385696</v>
      </c>
      <c r="T310" s="300">
        <f t="shared" ca="true" si="55"/>
        <v>80.994230243431247</v>
      </c>
      <c r="U310" s="298"/>
      <c r="V310" s="298"/>
      <c r="W310" s="301">
        <f t="shared" ca="true" si="56"/>
        <v>5.4275077177699114</v>
      </c>
      <c r="X310" s="211">
        <f t="shared" ca="true" si="57"/>
        <v>61.065931296486362</v>
      </c>
      <c r="Y310" s="300">
        <f t="shared" ca="true" si="58"/>
        <v>82.169816167635972</v>
      </c>
      <c r="Z310" s="298"/>
      <c r="AA310" s="298"/>
      <c r="AB310" s="301">
        <f t="shared" ca="true" si="59"/>
        <v>1.1858600554242629</v>
      </c>
    </row>
    <row r="311" x14ac:dyDescent="0.2">
      <c r="A311" s="296"/>
      <c r="B311" s="635" t="s">
        <v>779</v>
      </c>
      <c r="C311" s="636">
        <v>2018</v>
      </c>
      <c r="D311" s="211">
        <f t="shared" ca="true" si="45"/>
        <v>24.914626068805109</v>
      </c>
      <c r="E311" s="300">
        <f t="shared" ca="true" si="46"/>
        <v>63.538998324516015</v>
      </c>
      <c r="F311" s="298"/>
      <c r="G311" s="298"/>
      <c r="H311" s="301">
        <f t="shared" ca="true" si="47"/>
        <v>29.423388213011499</v>
      </c>
      <c r="I311" s="211">
        <f t="shared" ca="true" si="48"/>
        <v>34.693245559275518</v>
      </c>
      <c r="J311" s="300">
        <f t="shared" ca="true" si="49"/>
        <v>66.80397055540648</v>
      </c>
      <c r="K311" s="298"/>
      <c r="L311" s="298"/>
      <c r="M311" s="301">
        <f t="shared" ca="true" si="50"/>
        <v>14.716210529376102</v>
      </c>
      <c r="N311" s="211">
        <f t="shared" ca="true" si="51"/>
        <v>38.664272341038171</v>
      </c>
      <c r="O311" s="300">
        <f t="shared" ca="true" si="52"/>
        <v>59.886144406352869</v>
      </c>
      <c r="P311" s="298"/>
      <c r="Q311" s="298"/>
      <c r="R311" s="301">
        <f t="shared" ca="true" si="53"/>
        <v>8.5069755475264284</v>
      </c>
      <c r="S311" s="211">
        <f t="shared" ca="true" si="54"/>
        <v>54.185277004573294</v>
      </c>
      <c r="T311" s="300">
        <f t="shared" ca="true" si="55"/>
        <v>58.869238136855039</v>
      </c>
      <c r="U311" s="298"/>
      <c r="V311" s="298"/>
      <c r="W311" s="301">
        <f t="shared" ca="true" si="56"/>
        <v>1.8855719985706649</v>
      </c>
      <c r="X311" s="211">
        <f t="shared" ca="true" si="57"/>
        <v>83.216656672172064</v>
      </c>
      <c r="Y311" s="300">
        <f t="shared" ca="true" si="58"/>
        <v>64.161208845158427</v>
      </c>
      <c r="Z311" s="298"/>
      <c r="AA311" s="298"/>
      <c r="AB311" s="301">
        <f t="shared" ca="true" si="59"/>
        <v>0.88789502563928135</v>
      </c>
    </row>
    <row r="312" x14ac:dyDescent="0.2">
      <c r="A312" s="296"/>
      <c r="B312" s="635"/>
      <c r="C312" s="636"/>
      <c r="D312" s="211" t="str">
        <f t="shared" ca="true" si="45"/>
        <v/>
      </c>
      <c r="E312" s="300" t="str">
        <f t="shared" ca="true" si="46"/>
        <v/>
      </c>
      <c r="F312" s="298"/>
      <c r="G312" s="298"/>
      <c r="H312" s="301" t="str">
        <f t="shared" ca="true" si="47"/>
        <v/>
      </c>
      <c r="I312" s="211" t="str">
        <f t="shared" ca="true" si="48"/>
        <v/>
      </c>
      <c r="J312" s="300" t="str">
        <f t="shared" ca="true" si="49"/>
        <v/>
      </c>
      <c r="K312" s="298"/>
      <c r="L312" s="298"/>
      <c r="M312" s="301" t="str">
        <f t="shared" ca="true" si="50"/>
        <v/>
      </c>
      <c r="N312" s="211" t="str">
        <f t="shared" ca="true" si="51"/>
        <v/>
      </c>
      <c r="O312" s="300" t="str">
        <f t="shared" ca="true" si="52"/>
        <v/>
      </c>
      <c r="P312" s="298"/>
      <c r="Q312" s="298"/>
      <c r="R312" s="301" t="str">
        <f t="shared" ca="true" si="53"/>
        <v/>
      </c>
      <c r="S312" s="211" t="str">
        <f t="shared" ca="true" si="54"/>
        <v/>
      </c>
      <c r="T312" s="300" t="str">
        <f t="shared" ca="true" si="55"/>
        <v/>
      </c>
      <c r="U312" s="298"/>
      <c r="V312" s="298"/>
      <c r="W312" s="301" t="str">
        <f t="shared" ca="true" si="56"/>
        <v/>
      </c>
      <c r="X312" s="211" t="str">
        <f t="shared" ca="true" si="57"/>
        <v/>
      </c>
      <c r="Y312" s="300" t="str">
        <f t="shared" ca="true" si="58"/>
        <v/>
      </c>
      <c r="Z312" s="298"/>
      <c r="AA312" s="298"/>
      <c r="AB312" s="301" t="str">
        <f t="shared" ca="true" si="59"/>
        <v/>
      </c>
    </row>
    <row r="313" x14ac:dyDescent="0.2">
      <c r="A313" s="296"/>
      <c r="B313" s="635"/>
      <c r="C313" s="636"/>
      <c r="D313" s="211" t="str">
        <f t="shared" ca="true" si="45"/>
        <v/>
      </c>
      <c r="E313" s="300" t="str">
        <f t="shared" ca="true" si="46"/>
        <v/>
      </c>
      <c r="F313" s="298"/>
      <c r="G313" s="298"/>
      <c r="H313" s="301" t="str">
        <f t="shared" ca="true" si="47"/>
        <v/>
      </c>
      <c r="I313" s="211" t="str">
        <f t="shared" ca="true" si="48"/>
        <v/>
      </c>
      <c r="J313" s="300" t="str">
        <f t="shared" ca="true" si="49"/>
        <v/>
      </c>
      <c r="K313" s="298"/>
      <c r="L313" s="298"/>
      <c r="M313" s="301" t="str">
        <f t="shared" ca="true" si="50"/>
        <v/>
      </c>
      <c r="N313" s="211" t="str">
        <f t="shared" ca="true" si="51"/>
        <v/>
      </c>
      <c r="O313" s="300" t="str">
        <f t="shared" ca="true" si="52"/>
        <v/>
      </c>
      <c r="P313" s="298"/>
      <c r="Q313" s="298"/>
      <c r="R313" s="301" t="str">
        <f t="shared" ca="true" si="53"/>
        <v/>
      </c>
      <c r="S313" s="211" t="str">
        <f t="shared" ca="true" si="54"/>
        <v/>
      </c>
      <c r="T313" s="300" t="str">
        <f t="shared" ca="true" si="55"/>
        <v/>
      </c>
      <c r="U313" s="298"/>
      <c r="V313" s="298"/>
      <c r="W313" s="301" t="str">
        <f t="shared" ca="true" si="56"/>
        <v/>
      </c>
      <c r="X313" s="211" t="str">
        <f t="shared" ca="true" si="57"/>
        <v/>
      </c>
      <c r="Y313" s="300" t="str">
        <f t="shared" ca="true" si="58"/>
        <v/>
      </c>
      <c r="Z313" s="298"/>
      <c r="AA313" s="298"/>
      <c r="AB313" s="301" t="str">
        <f t="shared" ca="true" si="59"/>
        <v/>
      </c>
    </row>
    <row r="314" x14ac:dyDescent="0.2">
      <c r="A314" s="296"/>
      <c r="B314" s="635"/>
      <c r="C314" s="636"/>
      <c r="D314" s="211" t="str">
        <f t="shared" ca="true" si="45"/>
        <v/>
      </c>
      <c r="E314" s="300" t="str">
        <f t="shared" ca="true" si="46"/>
        <v/>
      </c>
      <c r="F314" s="298"/>
      <c r="G314" s="298"/>
      <c r="H314" s="301" t="str">
        <f t="shared" ca="true" si="47"/>
        <v/>
      </c>
      <c r="I314" s="211" t="str">
        <f t="shared" ca="true" si="48"/>
        <v/>
      </c>
      <c r="J314" s="300" t="str">
        <f t="shared" ca="true" si="49"/>
        <v/>
      </c>
      <c r="K314" s="298"/>
      <c r="L314" s="298"/>
      <c r="M314" s="301" t="str">
        <f t="shared" ca="true" si="50"/>
        <v/>
      </c>
      <c r="N314" s="211" t="str">
        <f t="shared" ca="true" si="51"/>
        <v/>
      </c>
      <c r="O314" s="300" t="str">
        <f t="shared" ca="true" si="52"/>
        <v/>
      </c>
      <c r="P314" s="298"/>
      <c r="Q314" s="298"/>
      <c r="R314" s="301" t="str">
        <f t="shared" ca="true" si="53"/>
        <v/>
      </c>
      <c r="S314" s="211" t="str">
        <f t="shared" ca="true" si="54"/>
        <v/>
      </c>
      <c r="T314" s="300" t="str">
        <f t="shared" ca="true" si="55"/>
        <v/>
      </c>
      <c r="U314" s="298"/>
      <c r="V314" s="298"/>
      <c r="W314" s="301" t="str">
        <f t="shared" ca="true" si="56"/>
        <v/>
      </c>
      <c r="X314" s="211" t="str">
        <f t="shared" ca="true" si="57"/>
        <v/>
      </c>
      <c r="Y314" s="300" t="str">
        <f t="shared" ca="true" si="58"/>
        <v/>
      </c>
      <c r="Z314" s="298"/>
      <c r="AA314" s="298"/>
      <c r="AB314" s="301" t="str">
        <f t="shared" ca="true" si="59"/>
        <v/>
      </c>
    </row>
    <row r="315" x14ac:dyDescent="0.2">
      <c r="A315" s="296"/>
      <c r="B315" s="635"/>
      <c r="C315" s="636"/>
      <c r="D315" s="211" t="str">
        <f t="shared" ca="true" si="45"/>
        <v/>
      </c>
      <c r="E315" s="300" t="str">
        <f t="shared" ca="true" si="46"/>
        <v/>
      </c>
      <c r="F315" s="298"/>
      <c r="G315" s="298"/>
      <c r="H315" s="301" t="str">
        <f t="shared" ca="true" si="47"/>
        <v/>
      </c>
      <c r="I315" s="211" t="str">
        <f t="shared" ca="true" si="48"/>
        <v/>
      </c>
      <c r="J315" s="300" t="str">
        <f t="shared" ca="true" si="49"/>
        <v/>
      </c>
      <c r="K315" s="298"/>
      <c r="L315" s="298"/>
      <c r="M315" s="301" t="str">
        <f t="shared" ca="true" si="50"/>
        <v/>
      </c>
      <c r="N315" s="211" t="str">
        <f t="shared" ca="true" si="51"/>
        <v/>
      </c>
      <c r="O315" s="300" t="str">
        <f t="shared" ca="true" si="52"/>
        <v/>
      </c>
      <c r="P315" s="298"/>
      <c r="Q315" s="298"/>
      <c r="R315" s="301" t="str">
        <f t="shared" ca="true" si="53"/>
        <v/>
      </c>
      <c r="S315" s="211" t="str">
        <f t="shared" ca="true" si="54"/>
        <v/>
      </c>
      <c r="T315" s="300" t="str">
        <f t="shared" ca="true" si="55"/>
        <v/>
      </c>
      <c r="U315" s="298"/>
      <c r="V315" s="298"/>
      <c r="W315" s="301" t="str">
        <f t="shared" ca="true" si="56"/>
        <v/>
      </c>
      <c r="X315" s="211" t="str">
        <f t="shared" ca="true" si="57"/>
        <v/>
      </c>
      <c r="Y315" s="300" t="str">
        <f t="shared" ca="true" si="58"/>
        <v/>
      </c>
      <c r="Z315" s="298"/>
      <c r="AA315" s="298"/>
      <c r="AB315" s="301" t="str">
        <f t="shared" ca="true" si="59"/>
        <v/>
      </c>
    </row>
    <row r="316" x14ac:dyDescent="0.2">
      <c r="A316" s="296"/>
      <c r="B316" s="637"/>
      <c r="C316" s="638"/>
      <c r="D316" s="212" t="str">
        <f t="shared" ca="true" si="45"/>
        <v/>
      </c>
      <c r="E316" s="303" t="str">
        <f t="shared" ca="true" si="46"/>
        <v/>
      </c>
      <c r="F316" s="304"/>
      <c r="G316" s="305"/>
      <c r="H316" s="306" t="str">
        <f t="shared" ca="true" si="47"/>
        <v/>
      </c>
      <c r="I316" s="212" t="str">
        <f t="shared" ca="true" si="48"/>
        <v/>
      </c>
      <c r="J316" s="303" t="str">
        <f t="shared" ca="true" si="49"/>
        <v/>
      </c>
      <c r="K316" s="304"/>
      <c r="L316" s="305"/>
      <c r="M316" s="306" t="str">
        <f t="shared" ca="true" si="50"/>
        <v/>
      </c>
      <c r="N316" s="212" t="str">
        <f t="shared" ca="true" si="51"/>
        <v/>
      </c>
      <c r="O316" s="303" t="str">
        <f t="shared" ca="true" si="52"/>
        <v/>
      </c>
      <c r="P316" s="304"/>
      <c r="Q316" s="305"/>
      <c r="R316" s="306" t="str">
        <f t="shared" ca="true" si="53"/>
        <v/>
      </c>
      <c r="S316" s="212" t="str">
        <f t="shared" ca="true" si="54"/>
        <v/>
      </c>
      <c r="T316" s="303" t="str">
        <f t="shared" ca="true" si="55"/>
        <v/>
      </c>
      <c r="U316" s="304"/>
      <c r="V316" s="305"/>
      <c r="W316" s="306" t="str">
        <f t="shared" ca="true" si="56"/>
        <v/>
      </c>
      <c r="X316" s="212" t="str">
        <f t="shared" ca="true" si="57"/>
        <v/>
      </c>
      <c r="Y316" s="303" t="str">
        <f t="shared" ca="true" si="58"/>
        <v/>
      </c>
      <c r="Z316" s="304"/>
      <c r="AA316" s="305"/>
      <c r="AB316" s="306" t="str">
        <f t="shared" ca="true" si="59"/>
        <v/>
      </c>
    </row>
    <row r="317" ht="11.25" customHeight="true" x14ac:dyDescent="0.2"/>
    <row r="318" ht="22.5" customHeight="true" x14ac:dyDescent="0.25">
      <c r="B318" s="1067" t="str">
        <f>CONCATENATE("Rural use of sanitation facilities, ",C299,"–",C300)</f>
        <v>Rural use of sanitation facilities, 2000–2020</v>
      </c>
      <c r="C318" s="1068"/>
      <c r="D318" s="1068"/>
      <c r="E318" s="1068"/>
      <c r="F318" s="1068"/>
      <c r="G318" s="1068"/>
      <c r="H318" s="1068"/>
      <c r="I318" s="1068"/>
      <c r="J318" s="1068"/>
      <c r="K318" s="1068"/>
      <c r="L318" s="1068"/>
      <c r="N318" s="307"/>
      <c r="O318" s="307"/>
      <c r="P318" s="307"/>
      <c r="Q318" s="307"/>
      <c r="R318" s="307"/>
      <c r="S318" s="1090" t="s">
        <v>11</v>
      </c>
      <c r="T318" s="1091"/>
      <c r="U318" s="1091"/>
      <c r="V318" s="1091"/>
      <c r="W318" s="1092"/>
      <c r="X318" s="307"/>
      <c r="Y318" s="307"/>
      <c r="Z318" s="307"/>
      <c r="AA318" s="307"/>
      <c r="AB318" s="308"/>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45" customWidth="true"/>
    <col min="6" max="7" width="9" style="248" customWidth="true"/>
    <col min="8" max="38" width="9" style="245" customWidth="true"/>
    <col min="39" max="261" width="9.140625" style="245"/>
    <col min="262" max="262" width="5" style="245" customWidth="true"/>
    <col min="263" max="263" width="13.85546875" style="245" customWidth="true"/>
    <col min="264" max="265" width="6.28515625" style="245" customWidth="true"/>
    <col min="266" max="267" width="7" style="245" customWidth="true"/>
    <col min="268" max="274" width="6.28515625" style="245" customWidth="true"/>
    <col min="275" max="517" width="9.140625" style="245"/>
    <col min="518" max="518" width="5" style="245" customWidth="true"/>
    <col min="519" max="519" width="13.85546875" style="245" customWidth="true"/>
    <col min="520" max="521" width="6.28515625" style="245" customWidth="true"/>
    <col min="522" max="523" width="7" style="245" customWidth="true"/>
    <col min="524" max="530" width="6.28515625" style="245" customWidth="true"/>
    <col min="531" max="773" width="9.140625" style="245"/>
    <col min="774" max="774" width="5" style="245" customWidth="true"/>
    <col min="775" max="775" width="13.85546875" style="245" customWidth="true"/>
    <col min="776" max="777" width="6.28515625" style="245" customWidth="true"/>
    <col min="778" max="779" width="7" style="245" customWidth="true"/>
    <col min="780" max="786" width="6.28515625" style="245" customWidth="true"/>
    <col min="787" max="1029" width="9.140625" style="245"/>
    <col min="1030" max="1030" width="5" style="245" customWidth="true"/>
    <col min="1031" max="1031" width="13.85546875" style="245" customWidth="true"/>
    <col min="1032" max="1033" width="6.28515625" style="245" customWidth="true"/>
    <col min="1034" max="1035" width="7" style="245" customWidth="true"/>
    <col min="1036" max="1042" width="6.28515625" style="245" customWidth="true"/>
    <col min="1043" max="1285" width="9.140625" style="245"/>
    <col min="1286" max="1286" width="5" style="245" customWidth="true"/>
    <col min="1287" max="1287" width="13.85546875" style="245" customWidth="true"/>
    <col min="1288" max="1289" width="6.28515625" style="245" customWidth="true"/>
    <col min="1290" max="1291" width="7" style="245" customWidth="true"/>
    <col min="1292" max="1298" width="6.28515625" style="245" customWidth="true"/>
    <col min="1299" max="1541" width="9.140625" style="245"/>
    <col min="1542" max="1542" width="5" style="245" customWidth="true"/>
    <col min="1543" max="1543" width="13.85546875" style="245" customWidth="true"/>
    <col min="1544" max="1545" width="6.28515625" style="245" customWidth="true"/>
    <col min="1546" max="1547" width="7" style="245" customWidth="true"/>
    <col min="1548" max="1554" width="6.28515625" style="245" customWidth="true"/>
    <col min="1555" max="1797" width="9.140625" style="245"/>
    <col min="1798" max="1798" width="5" style="245" customWidth="true"/>
    <col min="1799" max="1799" width="13.85546875" style="245" customWidth="true"/>
    <col min="1800" max="1801" width="6.28515625" style="245" customWidth="true"/>
    <col min="1802" max="1803" width="7" style="245" customWidth="true"/>
    <col min="1804" max="1810" width="6.28515625" style="245" customWidth="true"/>
    <col min="1811" max="2053" width="9.140625" style="245"/>
    <col min="2054" max="2054" width="5" style="245" customWidth="true"/>
    <col min="2055" max="2055" width="13.85546875" style="245" customWidth="true"/>
    <col min="2056" max="2057" width="6.28515625" style="245" customWidth="true"/>
    <col min="2058" max="2059" width="7" style="245" customWidth="true"/>
    <col min="2060" max="2066" width="6.28515625" style="245" customWidth="true"/>
    <col min="2067" max="2309" width="9.140625" style="245"/>
    <col min="2310" max="2310" width="5" style="245" customWidth="true"/>
    <col min="2311" max="2311" width="13.85546875" style="245" customWidth="true"/>
    <col min="2312" max="2313" width="6.28515625" style="245" customWidth="true"/>
    <col min="2314" max="2315" width="7" style="245" customWidth="true"/>
    <col min="2316" max="2322" width="6.28515625" style="245" customWidth="true"/>
    <col min="2323" max="2565" width="9.140625" style="245"/>
    <col min="2566" max="2566" width="5" style="245" customWidth="true"/>
    <col min="2567" max="2567" width="13.85546875" style="245" customWidth="true"/>
    <col min="2568" max="2569" width="6.28515625" style="245" customWidth="true"/>
    <col min="2570" max="2571" width="7" style="245" customWidth="true"/>
    <col min="2572" max="2578" width="6.28515625" style="245" customWidth="true"/>
    <col min="2579" max="2821" width="9.140625" style="245"/>
    <col min="2822" max="2822" width="5" style="245" customWidth="true"/>
    <col min="2823" max="2823" width="13.85546875" style="245" customWidth="true"/>
    <col min="2824" max="2825" width="6.28515625" style="245" customWidth="true"/>
    <col min="2826" max="2827" width="7" style="245" customWidth="true"/>
    <col min="2828" max="2834" width="6.28515625" style="245" customWidth="true"/>
    <col min="2835" max="3077" width="9.140625" style="245"/>
    <col min="3078" max="3078" width="5" style="245" customWidth="true"/>
    <col min="3079" max="3079" width="13.85546875" style="245" customWidth="true"/>
    <col min="3080" max="3081" width="6.28515625" style="245" customWidth="true"/>
    <col min="3082" max="3083" width="7" style="245" customWidth="true"/>
    <col min="3084" max="3090" width="6.28515625" style="245" customWidth="true"/>
    <col min="3091" max="3333" width="9.140625" style="245"/>
    <col min="3334" max="3334" width="5" style="245" customWidth="true"/>
    <col min="3335" max="3335" width="13.85546875" style="245" customWidth="true"/>
    <col min="3336" max="3337" width="6.28515625" style="245" customWidth="true"/>
    <col min="3338" max="3339" width="7" style="245" customWidth="true"/>
    <col min="3340" max="3346" width="6.28515625" style="245" customWidth="true"/>
    <col min="3347" max="3589" width="9.140625" style="245"/>
    <col min="3590" max="3590" width="5" style="245" customWidth="true"/>
    <col min="3591" max="3591" width="13.85546875" style="245" customWidth="true"/>
    <col min="3592" max="3593" width="6.28515625" style="245" customWidth="true"/>
    <col min="3594" max="3595" width="7" style="245" customWidth="true"/>
    <col min="3596" max="3602" width="6.28515625" style="245" customWidth="true"/>
    <col min="3603" max="3845" width="9.140625" style="245"/>
    <col min="3846" max="3846" width="5" style="245" customWidth="true"/>
    <col min="3847" max="3847" width="13.85546875" style="245" customWidth="true"/>
    <col min="3848" max="3849" width="6.28515625" style="245" customWidth="true"/>
    <col min="3850" max="3851" width="7" style="245" customWidth="true"/>
    <col min="3852" max="3858" width="6.28515625" style="245" customWidth="true"/>
    <col min="3859" max="4101" width="9.140625" style="245"/>
    <col min="4102" max="4102" width="5" style="245" customWidth="true"/>
    <col min="4103" max="4103" width="13.85546875" style="245" customWidth="true"/>
    <col min="4104" max="4105" width="6.28515625" style="245" customWidth="true"/>
    <col min="4106" max="4107" width="7" style="245" customWidth="true"/>
    <col min="4108" max="4114" width="6.28515625" style="245" customWidth="true"/>
    <col min="4115" max="4357" width="9.140625" style="245"/>
    <col min="4358" max="4358" width="5" style="245" customWidth="true"/>
    <col min="4359" max="4359" width="13.85546875" style="245" customWidth="true"/>
    <col min="4360" max="4361" width="6.28515625" style="245" customWidth="true"/>
    <col min="4362" max="4363" width="7" style="245" customWidth="true"/>
    <col min="4364" max="4370" width="6.28515625" style="245" customWidth="true"/>
    <col min="4371" max="4613" width="9.140625" style="245"/>
    <col min="4614" max="4614" width="5" style="245" customWidth="true"/>
    <col min="4615" max="4615" width="13.85546875" style="245" customWidth="true"/>
    <col min="4616" max="4617" width="6.28515625" style="245" customWidth="true"/>
    <col min="4618" max="4619" width="7" style="245" customWidth="true"/>
    <col min="4620" max="4626" width="6.28515625" style="245" customWidth="true"/>
    <col min="4627" max="4869" width="9.140625" style="245"/>
    <col min="4870" max="4870" width="5" style="245" customWidth="true"/>
    <col min="4871" max="4871" width="13.85546875" style="245" customWidth="true"/>
    <col min="4872" max="4873" width="6.28515625" style="245" customWidth="true"/>
    <col min="4874" max="4875" width="7" style="245" customWidth="true"/>
    <col min="4876" max="4882" width="6.28515625" style="245" customWidth="true"/>
    <col min="4883" max="5125" width="9.140625" style="245"/>
    <col min="5126" max="5126" width="5" style="245" customWidth="true"/>
    <col min="5127" max="5127" width="13.85546875" style="245" customWidth="true"/>
    <col min="5128" max="5129" width="6.28515625" style="245" customWidth="true"/>
    <col min="5130" max="5131" width="7" style="245" customWidth="true"/>
    <col min="5132" max="5138" width="6.28515625" style="245" customWidth="true"/>
    <col min="5139" max="5381" width="9.140625" style="245"/>
    <col min="5382" max="5382" width="5" style="245" customWidth="true"/>
    <col min="5383" max="5383" width="13.85546875" style="245" customWidth="true"/>
    <col min="5384" max="5385" width="6.28515625" style="245" customWidth="true"/>
    <col min="5386" max="5387" width="7" style="245" customWidth="true"/>
    <col min="5388" max="5394" width="6.28515625" style="245" customWidth="true"/>
    <col min="5395" max="5637" width="9.140625" style="245"/>
    <col min="5638" max="5638" width="5" style="245" customWidth="true"/>
    <col min="5639" max="5639" width="13.85546875" style="245" customWidth="true"/>
    <col min="5640" max="5641" width="6.28515625" style="245" customWidth="true"/>
    <col min="5642" max="5643" width="7" style="245" customWidth="true"/>
    <col min="5644" max="5650" width="6.28515625" style="245" customWidth="true"/>
    <col min="5651" max="5893" width="9.140625" style="245"/>
    <col min="5894" max="5894" width="5" style="245" customWidth="true"/>
    <col min="5895" max="5895" width="13.85546875" style="245" customWidth="true"/>
    <col min="5896" max="5897" width="6.28515625" style="245" customWidth="true"/>
    <col min="5898" max="5899" width="7" style="245" customWidth="true"/>
    <col min="5900" max="5906" width="6.28515625" style="245" customWidth="true"/>
    <col min="5907" max="6149" width="9.140625" style="245"/>
    <col min="6150" max="6150" width="5" style="245" customWidth="true"/>
    <col min="6151" max="6151" width="13.85546875" style="245" customWidth="true"/>
    <col min="6152" max="6153" width="6.28515625" style="245" customWidth="true"/>
    <col min="6154" max="6155" width="7" style="245" customWidth="true"/>
    <col min="6156" max="6162" width="6.28515625" style="245" customWidth="true"/>
    <col min="6163" max="6405" width="9.140625" style="245"/>
    <col min="6406" max="6406" width="5" style="245" customWidth="true"/>
    <col min="6407" max="6407" width="13.85546875" style="245" customWidth="true"/>
    <col min="6408" max="6409" width="6.28515625" style="245" customWidth="true"/>
    <col min="6410" max="6411" width="7" style="245" customWidth="true"/>
    <col min="6412" max="6418" width="6.28515625" style="245" customWidth="true"/>
    <col min="6419" max="6661" width="9.140625" style="245"/>
    <col min="6662" max="6662" width="5" style="245" customWidth="true"/>
    <col min="6663" max="6663" width="13.85546875" style="245" customWidth="true"/>
    <col min="6664" max="6665" width="6.28515625" style="245" customWidth="true"/>
    <col min="6666" max="6667" width="7" style="245" customWidth="true"/>
    <col min="6668" max="6674" width="6.28515625" style="245" customWidth="true"/>
    <col min="6675" max="6917" width="9.140625" style="245"/>
    <col min="6918" max="6918" width="5" style="245" customWidth="true"/>
    <col min="6919" max="6919" width="13.85546875" style="245" customWidth="true"/>
    <col min="6920" max="6921" width="6.28515625" style="245" customWidth="true"/>
    <col min="6922" max="6923" width="7" style="245" customWidth="true"/>
    <col min="6924" max="6930" width="6.28515625" style="245" customWidth="true"/>
    <col min="6931" max="7173" width="9.140625" style="245"/>
    <col min="7174" max="7174" width="5" style="245" customWidth="true"/>
    <col min="7175" max="7175" width="13.85546875" style="245" customWidth="true"/>
    <col min="7176" max="7177" width="6.28515625" style="245" customWidth="true"/>
    <col min="7178" max="7179" width="7" style="245" customWidth="true"/>
    <col min="7180" max="7186" width="6.28515625" style="245" customWidth="true"/>
    <col min="7187" max="7429" width="9.140625" style="245"/>
    <col min="7430" max="7430" width="5" style="245" customWidth="true"/>
    <col min="7431" max="7431" width="13.85546875" style="245" customWidth="true"/>
    <col min="7432" max="7433" width="6.28515625" style="245" customWidth="true"/>
    <col min="7434" max="7435" width="7" style="245" customWidth="true"/>
    <col min="7436" max="7442" width="6.28515625" style="245" customWidth="true"/>
    <col min="7443" max="7685" width="9.140625" style="245"/>
    <col min="7686" max="7686" width="5" style="245" customWidth="true"/>
    <col min="7687" max="7687" width="13.85546875" style="245" customWidth="true"/>
    <col min="7688" max="7689" width="6.28515625" style="245" customWidth="true"/>
    <col min="7690" max="7691" width="7" style="245" customWidth="true"/>
    <col min="7692" max="7698" width="6.28515625" style="245" customWidth="true"/>
    <col min="7699" max="7941" width="9.140625" style="245"/>
    <col min="7942" max="7942" width="5" style="245" customWidth="true"/>
    <col min="7943" max="7943" width="13.85546875" style="245" customWidth="true"/>
    <col min="7944" max="7945" width="6.28515625" style="245" customWidth="true"/>
    <col min="7946" max="7947" width="7" style="245" customWidth="true"/>
    <col min="7948" max="7954" width="6.28515625" style="245" customWidth="true"/>
    <col min="7955" max="8197" width="9.140625" style="245"/>
    <col min="8198" max="8198" width="5" style="245" customWidth="true"/>
    <col min="8199" max="8199" width="13.85546875" style="245" customWidth="true"/>
    <col min="8200" max="8201" width="6.28515625" style="245" customWidth="true"/>
    <col min="8202" max="8203" width="7" style="245" customWidth="true"/>
    <col min="8204" max="8210" width="6.28515625" style="245" customWidth="true"/>
    <col min="8211" max="8453" width="9.140625" style="245"/>
    <col min="8454" max="8454" width="5" style="245" customWidth="true"/>
    <col min="8455" max="8455" width="13.85546875" style="245" customWidth="true"/>
    <col min="8456" max="8457" width="6.28515625" style="245" customWidth="true"/>
    <col min="8458" max="8459" width="7" style="245" customWidth="true"/>
    <col min="8460" max="8466" width="6.28515625" style="245" customWidth="true"/>
    <col min="8467" max="8709" width="9.140625" style="245"/>
    <col min="8710" max="8710" width="5" style="245" customWidth="true"/>
    <col min="8711" max="8711" width="13.85546875" style="245" customWidth="true"/>
    <col min="8712" max="8713" width="6.28515625" style="245" customWidth="true"/>
    <col min="8714" max="8715" width="7" style="245" customWidth="true"/>
    <col min="8716" max="8722" width="6.28515625" style="245" customWidth="true"/>
    <col min="8723" max="8965" width="9.140625" style="245"/>
    <col min="8966" max="8966" width="5" style="245" customWidth="true"/>
    <col min="8967" max="8967" width="13.85546875" style="245" customWidth="true"/>
    <col min="8968" max="8969" width="6.28515625" style="245" customWidth="true"/>
    <col min="8970" max="8971" width="7" style="245" customWidth="true"/>
    <col min="8972" max="8978" width="6.28515625" style="245" customWidth="true"/>
    <col min="8979" max="9221" width="9.140625" style="245"/>
    <col min="9222" max="9222" width="5" style="245" customWidth="true"/>
    <col min="9223" max="9223" width="13.85546875" style="245" customWidth="true"/>
    <col min="9224" max="9225" width="6.28515625" style="245" customWidth="true"/>
    <col min="9226" max="9227" width="7" style="245" customWidth="true"/>
    <col min="9228" max="9234" width="6.28515625" style="245" customWidth="true"/>
    <col min="9235" max="9477" width="9.140625" style="245"/>
    <col min="9478" max="9478" width="5" style="245" customWidth="true"/>
    <col min="9479" max="9479" width="13.85546875" style="245" customWidth="true"/>
    <col min="9480" max="9481" width="6.28515625" style="245" customWidth="true"/>
    <col min="9482" max="9483" width="7" style="245" customWidth="true"/>
    <col min="9484" max="9490" width="6.28515625" style="245" customWidth="true"/>
    <col min="9491" max="9733" width="9.140625" style="245"/>
    <col min="9734" max="9734" width="5" style="245" customWidth="true"/>
    <col min="9735" max="9735" width="13.85546875" style="245" customWidth="true"/>
    <col min="9736" max="9737" width="6.28515625" style="245" customWidth="true"/>
    <col min="9738" max="9739" width="7" style="245" customWidth="true"/>
    <col min="9740" max="9746" width="6.28515625" style="245" customWidth="true"/>
    <col min="9747" max="9989" width="9.140625" style="245"/>
    <col min="9990" max="9990" width="5" style="245" customWidth="true"/>
    <col min="9991" max="9991" width="13.85546875" style="245" customWidth="true"/>
    <col min="9992" max="9993" width="6.28515625" style="245" customWidth="true"/>
    <col min="9994" max="9995" width="7" style="245" customWidth="true"/>
    <col min="9996" max="10002" width="6.28515625" style="245" customWidth="true"/>
    <col min="10003" max="10245" width="9.140625" style="245"/>
    <col min="10246" max="10246" width="5" style="245" customWidth="true"/>
    <col min="10247" max="10247" width="13.85546875" style="245" customWidth="true"/>
    <col min="10248" max="10249" width="6.28515625" style="245" customWidth="true"/>
    <col min="10250" max="10251" width="7" style="245" customWidth="true"/>
    <col min="10252" max="10258" width="6.28515625" style="245" customWidth="true"/>
    <col min="10259" max="10501" width="9.140625" style="245"/>
    <col min="10502" max="10502" width="5" style="245" customWidth="true"/>
    <col min="10503" max="10503" width="13.85546875" style="245" customWidth="true"/>
    <col min="10504" max="10505" width="6.28515625" style="245" customWidth="true"/>
    <col min="10506" max="10507" width="7" style="245" customWidth="true"/>
    <col min="10508" max="10514" width="6.28515625" style="245" customWidth="true"/>
    <col min="10515" max="10757" width="9.140625" style="245"/>
    <col min="10758" max="10758" width="5" style="245" customWidth="true"/>
    <col min="10759" max="10759" width="13.85546875" style="245" customWidth="true"/>
    <col min="10760" max="10761" width="6.28515625" style="245" customWidth="true"/>
    <col min="10762" max="10763" width="7" style="245" customWidth="true"/>
    <col min="10764" max="10770" width="6.28515625" style="245" customWidth="true"/>
    <col min="10771" max="11013" width="9.140625" style="245"/>
    <col min="11014" max="11014" width="5" style="245" customWidth="true"/>
    <col min="11015" max="11015" width="13.85546875" style="245" customWidth="true"/>
    <col min="11016" max="11017" width="6.28515625" style="245" customWidth="true"/>
    <col min="11018" max="11019" width="7" style="245" customWidth="true"/>
    <col min="11020" max="11026" width="6.28515625" style="245" customWidth="true"/>
    <col min="11027" max="11269" width="9.140625" style="245"/>
    <col min="11270" max="11270" width="5" style="245" customWidth="true"/>
    <col min="11271" max="11271" width="13.85546875" style="245" customWidth="true"/>
    <col min="11272" max="11273" width="6.28515625" style="245" customWidth="true"/>
    <col min="11274" max="11275" width="7" style="245" customWidth="true"/>
    <col min="11276" max="11282" width="6.28515625" style="245" customWidth="true"/>
    <col min="11283" max="11525" width="9.140625" style="245"/>
    <col min="11526" max="11526" width="5" style="245" customWidth="true"/>
    <col min="11527" max="11527" width="13.85546875" style="245" customWidth="true"/>
    <col min="11528" max="11529" width="6.28515625" style="245" customWidth="true"/>
    <col min="11530" max="11531" width="7" style="245" customWidth="true"/>
    <col min="11532" max="11538" width="6.28515625" style="245" customWidth="true"/>
    <col min="11539" max="11781" width="9.140625" style="245"/>
    <col min="11782" max="11782" width="5" style="245" customWidth="true"/>
    <col min="11783" max="11783" width="13.85546875" style="245" customWidth="true"/>
    <col min="11784" max="11785" width="6.28515625" style="245" customWidth="true"/>
    <col min="11786" max="11787" width="7" style="245" customWidth="true"/>
    <col min="11788" max="11794" width="6.28515625" style="245" customWidth="true"/>
    <col min="11795" max="12037" width="9.140625" style="245"/>
    <col min="12038" max="12038" width="5" style="245" customWidth="true"/>
    <col min="12039" max="12039" width="13.85546875" style="245" customWidth="true"/>
    <col min="12040" max="12041" width="6.28515625" style="245" customWidth="true"/>
    <col min="12042" max="12043" width="7" style="245" customWidth="true"/>
    <col min="12044" max="12050" width="6.28515625" style="245" customWidth="true"/>
    <col min="12051" max="12293" width="9.140625" style="245"/>
    <col min="12294" max="12294" width="5" style="245" customWidth="true"/>
    <col min="12295" max="12295" width="13.85546875" style="245" customWidth="true"/>
    <col min="12296" max="12297" width="6.28515625" style="245" customWidth="true"/>
    <col min="12298" max="12299" width="7" style="245" customWidth="true"/>
    <col min="12300" max="12306" width="6.28515625" style="245" customWidth="true"/>
    <col min="12307" max="12549" width="9.140625" style="245"/>
    <col min="12550" max="12550" width="5" style="245" customWidth="true"/>
    <col min="12551" max="12551" width="13.85546875" style="245" customWidth="true"/>
    <col min="12552" max="12553" width="6.28515625" style="245" customWidth="true"/>
    <col min="12554" max="12555" width="7" style="245" customWidth="true"/>
    <col min="12556" max="12562" width="6.28515625" style="245" customWidth="true"/>
    <col min="12563" max="12805" width="9.140625" style="245"/>
    <col min="12806" max="12806" width="5" style="245" customWidth="true"/>
    <col min="12807" max="12807" width="13.85546875" style="245" customWidth="true"/>
    <col min="12808" max="12809" width="6.28515625" style="245" customWidth="true"/>
    <col min="12810" max="12811" width="7" style="245" customWidth="true"/>
    <col min="12812" max="12818" width="6.28515625" style="245" customWidth="true"/>
    <col min="12819" max="13061" width="9.140625" style="245"/>
    <col min="13062" max="13062" width="5" style="245" customWidth="true"/>
    <col min="13063" max="13063" width="13.85546875" style="245" customWidth="true"/>
    <col min="13064" max="13065" width="6.28515625" style="245" customWidth="true"/>
    <col min="13066" max="13067" width="7" style="245" customWidth="true"/>
    <col min="13068" max="13074" width="6.28515625" style="245" customWidth="true"/>
    <col min="13075" max="13317" width="9.140625" style="245"/>
    <col min="13318" max="13318" width="5" style="245" customWidth="true"/>
    <col min="13319" max="13319" width="13.85546875" style="245" customWidth="true"/>
    <col min="13320" max="13321" width="6.28515625" style="245" customWidth="true"/>
    <col min="13322" max="13323" width="7" style="245" customWidth="true"/>
    <col min="13324" max="13330" width="6.28515625" style="245" customWidth="true"/>
    <col min="13331" max="13573" width="9.140625" style="245"/>
    <col min="13574" max="13574" width="5" style="245" customWidth="true"/>
    <col min="13575" max="13575" width="13.85546875" style="245" customWidth="true"/>
    <col min="13576" max="13577" width="6.28515625" style="245" customWidth="true"/>
    <col min="13578" max="13579" width="7" style="245" customWidth="true"/>
    <col min="13580" max="13586" width="6.28515625" style="245" customWidth="true"/>
    <col min="13587" max="13829" width="9.140625" style="245"/>
    <col min="13830" max="13830" width="5" style="245" customWidth="true"/>
    <col min="13831" max="13831" width="13.85546875" style="245" customWidth="true"/>
    <col min="13832" max="13833" width="6.28515625" style="245" customWidth="true"/>
    <col min="13834" max="13835" width="7" style="245" customWidth="true"/>
    <col min="13836" max="13842" width="6.28515625" style="245" customWidth="true"/>
    <col min="13843" max="14085" width="9.140625" style="245"/>
    <col min="14086" max="14086" width="5" style="245" customWidth="true"/>
    <col min="14087" max="14087" width="13.85546875" style="245" customWidth="true"/>
    <col min="14088" max="14089" width="6.28515625" style="245" customWidth="true"/>
    <col min="14090" max="14091" width="7" style="245" customWidth="true"/>
    <col min="14092" max="14098" width="6.28515625" style="245" customWidth="true"/>
    <col min="14099" max="14341" width="9.140625" style="245"/>
    <col min="14342" max="14342" width="5" style="245" customWidth="true"/>
    <col min="14343" max="14343" width="13.85546875" style="245" customWidth="true"/>
    <col min="14344" max="14345" width="6.28515625" style="245" customWidth="true"/>
    <col min="14346" max="14347" width="7" style="245" customWidth="true"/>
    <col min="14348" max="14354" width="6.28515625" style="245" customWidth="true"/>
    <col min="14355" max="14597" width="9.140625" style="245"/>
    <col min="14598" max="14598" width="5" style="245" customWidth="true"/>
    <col min="14599" max="14599" width="13.85546875" style="245" customWidth="true"/>
    <col min="14600" max="14601" width="6.28515625" style="245" customWidth="true"/>
    <col min="14602" max="14603" width="7" style="245" customWidth="true"/>
    <col min="14604" max="14610" width="6.28515625" style="245" customWidth="true"/>
    <col min="14611" max="14853" width="9.140625" style="245"/>
    <col min="14854" max="14854" width="5" style="245" customWidth="true"/>
    <col min="14855" max="14855" width="13.85546875" style="245" customWidth="true"/>
    <col min="14856" max="14857" width="6.28515625" style="245" customWidth="true"/>
    <col min="14858" max="14859" width="7" style="245" customWidth="true"/>
    <col min="14860" max="14866" width="6.28515625" style="245" customWidth="true"/>
    <col min="14867" max="15109" width="9.140625" style="245"/>
    <col min="15110" max="15110" width="5" style="245" customWidth="true"/>
    <col min="15111" max="15111" width="13.85546875" style="245" customWidth="true"/>
    <col min="15112" max="15113" width="6.28515625" style="245" customWidth="true"/>
    <col min="15114" max="15115" width="7" style="245" customWidth="true"/>
    <col min="15116" max="15122" width="6.28515625" style="245" customWidth="true"/>
    <col min="15123" max="15365" width="9.140625" style="245"/>
    <col min="15366" max="15366" width="5" style="245" customWidth="true"/>
    <col min="15367" max="15367" width="13.85546875" style="245" customWidth="true"/>
    <col min="15368" max="15369" width="6.28515625" style="245" customWidth="true"/>
    <col min="15370" max="15371" width="7" style="245" customWidth="true"/>
    <col min="15372" max="15378" width="6.28515625" style="245" customWidth="true"/>
    <col min="15379" max="15621" width="9.140625" style="245"/>
    <col min="15622" max="15622" width="5" style="245" customWidth="true"/>
    <col min="15623" max="15623" width="13.85546875" style="245" customWidth="true"/>
    <col min="15624" max="15625" width="6.28515625" style="245" customWidth="true"/>
    <col min="15626" max="15627" width="7" style="245" customWidth="true"/>
    <col min="15628" max="15634" width="6.28515625" style="245" customWidth="true"/>
    <col min="15635" max="15877" width="9.140625" style="245"/>
    <col min="15878" max="15878" width="5" style="245" customWidth="true"/>
    <col min="15879" max="15879" width="13.85546875" style="245" customWidth="true"/>
    <col min="15880" max="15881" width="6.28515625" style="245" customWidth="true"/>
    <col min="15882" max="15883" width="7" style="245" customWidth="true"/>
    <col min="15884" max="15890" width="6.28515625" style="245" customWidth="true"/>
    <col min="15891" max="16133" width="9.140625" style="245"/>
    <col min="16134" max="16134" width="5" style="245" customWidth="true"/>
    <col min="16135" max="16135" width="13.85546875" style="245" customWidth="true"/>
    <col min="16136" max="16137" width="6.28515625" style="245" customWidth="true"/>
    <col min="16138" max="16139" width="7" style="245" customWidth="true"/>
    <col min="16140" max="16146" width="6.28515625" style="245" customWidth="true"/>
    <col min="16147" max="16384" width="9.140625" style="245"/>
  </cols>
  <sheetData>
    <row r="4" ht="27" customHeight="true" x14ac:dyDescent="0.4">
      <c r="B4" s="1110" t="s">
        <v>135</v>
      </c>
      <c r="C4" s="1111"/>
      <c r="D4" s="1111"/>
      <c r="E4" s="1111"/>
      <c r="F4" s="1111"/>
      <c r="G4" s="1111"/>
      <c r="H4" s="1111"/>
      <c r="I4" s="1111"/>
      <c r="J4" s="1111"/>
      <c r="K4" s="1111"/>
      <c r="L4" s="1111"/>
      <c r="M4" s="1111"/>
      <c r="N4" s="1111"/>
      <c r="O4" s="1111"/>
      <c r="P4" s="1111"/>
      <c r="Q4" s="1111"/>
      <c r="R4" s="1111"/>
      <c r="S4" s="1111"/>
      <c r="T4" s="1111"/>
      <c r="U4" s="1111"/>
      <c r="V4" s="1111"/>
      <c r="W4" s="1111"/>
      <c r="X4" s="1111"/>
      <c r="Y4" s="1111"/>
    </row>
    <row r="5" ht="28.5" customHeight="true" x14ac:dyDescent="0.4">
      <c r="B5" s="1102" t="str">
        <f ca="true">IF(ISERROR(INDIRECT(CONCATENATE($E$32,"!A2"))),"",INDIRECT(CONCATENATE($E$32,"!A2")))</f>
        <v>Mali</v>
      </c>
      <c r="C5" s="1112"/>
      <c r="D5" s="1112"/>
      <c r="E5" s="1112"/>
      <c r="F5" s="1112"/>
      <c r="G5" s="1112"/>
      <c r="H5" s="1112"/>
      <c r="I5" s="1112"/>
      <c r="J5" s="1112"/>
      <c r="K5" s="1111"/>
      <c r="L5" s="1111"/>
      <c r="M5" s="1111"/>
      <c r="N5" s="1111"/>
      <c r="O5" s="1111"/>
      <c r="P5" s="1111"/>
      <c r="Q5" s="1111"/>
      <c r="R5" s="1111"/>
      <c r="S5" s="1111"/>
      <c r="T5" s="1111"/>
      <c r="U5" s="1111"/>
      <c r="V5" s="1111"/>
      <c r="W5" s="1111"/>
      <c r="X5" s="1111"/>
      <c r="Y5" s="1111"/>
    </row>
    <row r="6" x14ac:dyDescent="0.2">
      <c r="F6" s="245"/>
      <c r="G6" s="245"/>
      <c r="J6" s="246"/>
      <c r="K6" s="246"/>
      <c r="L6" s="246"/>
      <c r="M6" s="246"/>
      <c r="N6" s="246"/>
      <c r="O6" s="246"/>
      <c r="P6" s="246"/>
    </row>
    <row r="7" s="247" customFormat="true" ht="16.5" customHeight="true" x14ac:dyDescent="0.25">
      <c r="B7" s="1108" t="str">
        <f ca="true">CONCATENATE("National ",IF(ISERROR(INDIRECT(CONCATENATE($E$32,"!A2"))),"",INDIRECT(CONCATENATE($E$32,"!A210"))))</f>
        <v>National Access to hygiene facilities </v>
      </c>
      <c r="C7" s="1109"/>
      <c r="D7" s="1109"/>
      <c r="E7" s="1109"/>
      <c r="F7" s="1109"/>
      <c r="G7" s="1109"/>
      <c r="H7" s="1109"/>
      <c r="K7" s="1126" t="str">
        <f ca="true">CONCATENATE("Urban ",IF(ISERROR(INDIRECT(CONCATENATE($E$32,"!A2"))),"",INDIRECT(CONCATENATE($E$32,"!A210"))))</f>
        <v>Urban Access to hygiene facilities </v>
      </c>
      <c r="L7" s="1127"/>
      <c r="M7" s="1127"/>
      <c r="N7" s="1127"/>
      <c r="O7" s="1127"/>
      <c r="P7" s="1127"/>
      <c r="S7" s="1126" t="str">
        <f ca="true">CONCATENATE("Rural ",IF(ISERROR(INDIRECT(CONCATENATE($E$32,"!A2"))),"",INDIRECT(CONCATENATE($E$32,"!A210"))))</f>
        <v>Rural Access to hygiene facilities </v>
      </c>
      <c r="T7" s="1127"/>
      <c r="U7" s="1127"/>
      <c r="V7" s="1127"/>
      <c r="W7" s="1127"/>
      <c r="X7" s="1127"/>
    </row>
    <row r="8" s="247" customFormat="true" x14ac:dyDescent="0.2"/>
    <row r="17" x14ac:dyDescent="0.2">
      <c r="Q17" s="246"/>
      <c r="R17" s="246"/>
      <c r="S17" s="246"/>
      <c r="T17" s="246"/>
      <c r="U17" s="246"/>
      <c r="V17" s="246"/>
    </row>
    <row r="18" x14ac:dyDescent="0.2">
      <c r="Q18" s="246"/>
      <c r="R18" s="246"/>
      <c r="S18" s="246"/>
      <c r="T18" s="246"/>
      <c r="U18" s="246"/>
      <c r="V18" s="246"/>
    </row>
    <row r="19" x14ac:dyDescent="0.2">
      <c r="Q19" s="246"/>
      <c r="R19" s="246"/>
      <c r="S19" s="246"/>
      <c r="T19" s="246"/>
      <c r="U19" s="246"/>
      <c r="V19" s="246"/>
    </row>
    <row r="20" x14ac:dyDescent="0.2">
      <c r="Q20" s="246"/>
      <c r="R20" s="246"/>
      <c r="S20" s="246"/>
      <c r="T20" s="246"/>
      <c r="U20" s="246"/>
      <c r="V20" s="246"/>
    </row>
    <row r="21" x14ac:dyDescent="0.2">
      <c r="Q21" s="246"/>
      <c r="R21" s="246"/>
      <c r="S21" s="246"/>
      <c r="T21" s="246"/>
      <c r="U21" s="246"/>
      <c r="V21" s="246"/>
    </row>
    <row r="22" x14ac:dyDescent="0.2">
      <c r="Q22" s="246"/>
      <c r="R22" s="246"/>
      <c r="S22" s="246"/>
      <c r="T22" s="246"/>
      <c r="U22" s="246"/>
      <c r="V22" s="246"/>
    </row>
    <row r="23" x14ac:dyDescent="0.2">
      <c r="Q23" s="246"/>
      <c r="R23" s="246"/>
      <c r="S23" s="246"/>
      <c r="T23" s="246"/>
      <c r="U23" s="246"/>
      <c r="V23" s="246"/>
    </row>
    <row r="32" s="249" customFormat="true" x14ac:dyDescent="0.2">
      <c r="E32" s="1137" t="str">
        <f>INDEX(B88:B100,A88)</f>
        <v>MICS15</v>
      </c>
      <c r="F32" s="1138"/>
      <c r="G32" s="1117" t="str">
        <f ca="true">IF(ISERROR(INDIRECT(CONCATENATE($E$32,"!A2"))),"",INDIRECT(CONCATENATE($E$32,"!A2")))</f>
        <v>Mali</v>
      </c>
      <c r="H32" s="1118"/>
      <c r="I32" s="1118"/>
      <c r="J32" s="1119"/>
      <c r="K32" s="1123" t="s">
        <v>0</v>
      </c>
      <c r="L32" s="1124"/>
      <c r="M32" s="1125"/>
      <c r="N32" s="1123" t="s">
        <v>1</v>
      </c>
      <c r="O32" s="1124"/>
      <c r="P32" s="1125"/>
      <c r="Q32" s="1123" t="s">
        <v>2</v>
      </c>
      <c r="R32" s="1124"/>
      <c r="S32" s="1125"/>
      <c r="T32" s="1123" t="s">
        <v>3</v>
      </c>
      <c r="U32" s="1124"/>
      <c r="V32" s="1125"/>
      <c r="W32" s="1123" t="s">
        <v>4</v>
      </c>
      <c r="X32" s="1124"/>
      <c r="Y32" s="1125"/>
    </row>
    <row r="33" s="253" customFormat="true" ht="22.5" customHeight="true" x14ac:dyDescent="0.2">
      <c r="E33" s="1139"/>
      <c r="F33" s="1140"/>
      <c r="G33" s="1120"/>
      <c r="H33" s="1121"/>
      <c r="I33" s="1121"/>
      <c r="J33" s="1122"/>
      <c r="K33" s="250" t="s">
        <v>15</v>
      </c>
      <c r="L33" s="251" t="s">
        <v>16</v>
      </c>
      <c r="M33" s="252" t="s">
        <v>20</v>
      </c>
      <c r="N33" s="250" t="s">
        <v>15</v>
      </c>
      <c r="O33" s="251" t="s">
        <v>16</v>
      </c>
      <c r="P33" s="252" t="s">
        <v>20</v>
      </c>
      <c r="Q33" s="250" t="s">
        <v>15</v>
      </c>
      <c r="R33" s="251" t="s">
        <v>16</v>
      </c>
      <c r="S33" s="252" t="s">
        <v>20</v>
      </c>
      <c r="T33" s="250" t="s">
        <v>15</v>
      </c>
      <c r="U33" s="251" t="s">
        <v>16</v>
      </c>
      <c r="V33" s="252" t="s">
        <v>20</v>
      </c>
      <c r="W33" s="250" t="s">
        <v>15</v>
      </c>
      <c r="X33" s="251" t="s">
        <v>16</v>
      </c>
      <c r="Y33" s="252" t="s">
        <v>20</v>
      </c>
    </row>
    <row r="34" ht="15" x14ac:dyDescent="0.2">
      <c r="B34" s="1113" t="s">
        <v>21</v>
      </c>
      <c r="C34" s="1114"/>
      <c r="D34" s="1114"/>
      <c r="E34" s="316"/>
      <c r="F34" s="245"/>
      <c r="G34" s="1074" t="s">
        <v>5</v>
      </c>
      <c r="H34" s="1075"/>
      <c r="I34" s="1078"/>
      <c r="J34" s="1130" t="str">
        <f ca="true">IF(ISERROR(INDIRECT(CONCATENATE(#REF!,"!A2"))),"",INDIRECT(CONCATENATE(#REF!,"!A210")))</f>
        <v/>
      </c>
      <c r="K34" s="1128">
        <f ca="true">IF(ISERROR(INDIRECT(CONCATENATE($E$32,"!C222"))),"",INDIRECT(CONCATENATE($E$32,"!C222")))</f>
        <v>31.944922325314078</v>
      </c>
      <c r="L34" s="1134">
        <f ca="true">IF(ISERROR(INDIRECT(CONCATENATE($E$32,"!C223"))),"",INDIRECT(CONCATENATE($E$32,"!C223")))</f>
        <v>37.884822684633605</v>
      </c>
      <c r="M34" s="1132">
        <f ca="true">IF(ISERROR(INDIRECT(CONCATENATE($E$32,"!C224"))),"",INDIRECT(CONCATENATE($E$32,"!C224")))</f>
        <v>30.17025499005231</v>
      </c>
      <c r="N34" s="1128">
        <f ca="true">IF(ISERROR(INDIRECT(CONCATENATE($E$32,"!D222"))),"",INDIRECT(CONCATENATE($E$32,"!D222")))</f>
        <v>34.181709699825142</v>
      </c>
      <c r="O34" s="1134">
        <f ca="true">IF(ISERROR(INDIRECT(CONCATENATE($E$32,"!D223"))),"",INDIRECT(CONCATENATE($E$32,"!D223")))</f>
        <v>39.106924693524967</v>
      </c>
      <c r="P34" s="1132">
        <f ca="true">IF(ISERROR(INDIRECT(CONCATENATE($E$32,"!D224"))),"",INDIRECT(CONCATENATE($E$32,"!D224")))</f>
        <v>26.711365606649885</v>
      </c>
      <c r="Q34" s="1128">
        <f ca="true">IF(ISERROR(INDIRECT(CONCATENATE($E$32,"!E222"))),"",INDIRECT(CONCATENATE($E$32,"!E222")))</f>
        <v>35.219944189394518</v>
      </c>
      <c r="R34" s="1134">
        <f ca="true">IF(ISERROR(INDIRECT(CONCATENATE($E$32,"!E223"))),"",INDIRECT(CONCATENATE($E$32,"!E223")))</f>
        <v>43.150580210594448</v>
      </c>
      <c r="S34" s="1132">
        <f ca="true">IF(ISERROR(INDIRECT(CONCATENATE($E$32,"!E224"))),"",INDIRECT(CONCATENATE($E$32,"!E224")))</f>
        <v>21.629475600011041</v>
      </c>
      <c r="T34" s="1128">
        <f ca="true">IF(ISERROR(INDIRECT(CONCATENATE($E$32,"!F222"))),"",INDIRECT(CONCATENATE($E$32,"!F222")))</f>
        <v>56.679342773797572</v>
      </c>
      <c r="U34" s="1134">
        <f ca="true">IF(ISERROR(INDIRECT(CONCATENATE($E$32,"!F223"))),"",INDIRECT(CONCATENATE($E$32,"!F223")))</f>
        <v>23.393766957821828</v>
      </c>
      <c r="V34" s="1132">
        <f ca="true">IF(ISERROR(INDIRECT(CONCATENATE($E$32,"!F224"))),"",INDIRECT(CONCATENATE($E$32,"!F224")))</f>
        <v>19.9268902683806</v>
      </c>
      <c r="W34" s="1128">
        <f ca="true">IF(ISERROR(INDIRECT(CONCATENATE($E$32,"!G222"))),"",INDIRECT(CONCATENATE($E$32,"!G222")))</f>
        <v>78.659450671871369</v>
      </c>
      <c r="X34" s="1134">
        <f ca="true">IF(ISERROR(INDIRECT(CONCATENATE($E$32,"!G223"))),"",INDIRECT(CONCATENATE($E$32,"!G223")))</f>
        <v>9.7906102498579646</v>
      </c>
      <c r="Y34" s="1132">
        <f ca="true">IF(ISERROR(INDIRECT(CONCATENATE($E$32,"!G224"))),"",INDIRECT(CONCATENATE($E$32,"!G224")))</f>
        <v>11.549939078270667</v>
      </c>
      <c r="Z34" s="317"/>
    </row>
    <row r="35" ht="15" x14ac:dyDescent="0.2">
      <c r="B35" s="1115"/>
      <c r="C35" s="1116"/>
      <c r="D35" s="1116"/>
      <c r="E35" s="316"/>
      <c r="F35" s="245"/>
      <c r="G35" s="1076"/>
      <c r="H35" s="1077"/>
      <c r="I35" s="1079"/>
      <c r="J35" s="1131"/>
      <c r="K35" s="1129"/>
      <c r="L35" s="1135"/>
      <c r="M35" s="1133"/>
      <c r="N35" s="1129"/>
      <c r="O35" s="1135"/>
      <c r="P35" s="1133"/>
      <c r="Q35" s="1129"/>
      <c r="R35" s="1135"/>
      <c r="S35" s="1133"/>
      <c r="T35" s="1129"/>
      <c r="U35" s="1135"/>
      <c r="V35" s="1133"/>
      <c r="W35" s="1129"/>
      <c r="X35" s="1135"/>
      <c r="Y35" s="1133"/>
      <c r="Z35" s="317"/>
    </row>
    <row r="36" ht="12.75" customHeight="true" x14ac:dyDescent="0.2">
      <c r="E36" s="318"/>
      <c r="F36" s="245"/>
      <c r="G36" s="317"/>
      <c r="H36" s="317"/>
      <c r="I36" s="317"/>
      <c r="J36" s="317"/>
      <c r="K36" s="317"/>
      <c r="L36" s="319"/>
      <c r="M36" s="319"/>
      <c r="N36" s="317"/>
      <c r="O36" s="317"/>
      <c r="P36" s="317"/>
      <c r="Q36" s="317"/>
      <c r="R36" s="317"/>
      <c r="S36" s="317"/>
      <c r="T36" s="317"/>
      <c r="U36" s="317"/>
      <c r="V36" s="317"/>
      <c r="W36" s="317"/>
      <c r="X36" s="317"/>
      <c r="Y36" s="317"/>
      <c r="Z36" s="317"/>
    </row>
    <row r="37" x14ac:dyDescent="0.2">
      <c r="E37" s="318"/>
      <c r="F37" s="245"/>
      <c r="G37" s="1074" t="s">
        <v>6</v>
      </c>
      <c r="H37" s="1075"/>
      <c r="I37" s="1078"/>
      <c r="J37" s="1130" t="str">
        <f ca="true">IF(ISERROR(INDIRECT(CONCATENATE(#REF!,"!A2"))),"",INDIRECT(CONCATENATE(#REF!,"!A210")))</f>
        <v/>
      </c>
      <c r="K37" s="1128">
        <f ca="true">IF(ISERROR(INDIRECT(CONCATENATE($E$32,"!H222"))),"",INDIRECT(CONCATENATE($E$32,"!H222")))</f>
        <v>57.614608092700415</v>
      </c>
      <c r="L37" s="1134">
        <f ca="true">IF(ISERROR(INDIRECT(CONCATENATE($E$32,"!H223"))),"",INDIRECT(CONCATENATE($E$32,"!H223")))</f>
        <v>30.76985885288147</v>
      </c>
      <c r="M37" s="1132">
        <f ca="true">IF(ISERROR(INDIRECT(CONCATENATE($E$32,"!H224"))),"",INDIRECT(CONCATENATE($E$32,"!H224")))</f>
        <v>11.615533054418115</v>
      </c>
      <c r="N37" s="1128">
        <f ca="true">IF(ISERROR(INDIRECT(CONCATENATE($E$32,"!I222"))),"",INDIRECT(CONCATENATE($E$32,"!I222")))</f>
        <v>63.726258162227168</v>
      </c>
      <c r="O37" s="1134">
        <f ca="true">IF(ISERROR(INDIRECT(CONCATENATE($E$32,"!I223"))),"",INDIRECT(CONCATENATE($E$32,"!I223")))</f>
        <v>21.190926584358067</v>
      </c>
      <c r="P37" s="1132">
        <f ca="true">IF(ISERROR(INDIRECT(CONCATENATE($E$32,"!I224"))),"",INDIRECT(CONCATENATE($E$32,"!I224")))</f>
        <v>15.082815253414767</v>
      </c>
      <c r="Q37" s="1128">
        <f ca="true">IF(ISERROR(INDIRECT(CONCATENATE($E$32,"!J222"))),"",INDIRECT(CONCATENATE($E$32,"!J222")))</f>
        <v>73.634691346924626</v>
      </c>
      <c r="R37" s="1134">
        <f ca="true">IF(ISERROR(INDIRECT(CONCATENATE($E$32,"!J223"))),"",INDIRECT(CONCATENATE($E$32,"!J223")))</f>
        <v>13.790037139317963</v>
      </c>
      <c r="S37" s="1132">
        <f ca="true">IF(ISERROR(INDIRECT(CONCATENATE($E$32,"!J224"))),"",INDIRECT(CONCATENATE($E$32,"!J224")))</f>
        <v>12.575271513757411</v>
      </c>
      <c r="T37" s="1128">
        <f ca="true">IF(ISERROR(INDIRECT(CONCATENATE($E$32,"!K222"))),"",INDIRECT(CONCATENATE($E$32,"!K222")))</f>
        <v>80.848578179533035</v>
      </c>
      <c r="U37" s="1134">
        <f ca="true">IF(ISERROR(INDIRECT(CONCATENATE($E$32,"!K223"))),"",INDIRECT(CONCATENATE($E$32,"!K223")))</f>
        <v>11.424287561389853</v>
      </c>
      <c r="V37" s="1132">
        <f ca="true">IF(ISERROR(INDIRECT(CONCATENATE($E$32,"!K224"))),"",INDIRECT(CONCATENATE($E$32,"!K224")))</f>
        <v>7.7271342590771122</v>
      </c>
      <c r="W37" s="1128">
        <f ca="true">IF(ISERROR(INDIRECT(CONCATENATE($E$32,"!L222"))),"",INDIRECT(CONCATENATE($E$32,"!L222")))</f>
        <v>85.534495192778977</v>
      </c>
      <c r="X37" s="1134">
        <f ca="true">IF(ISERROR(INDIRECT(CONCATENATE($E$32,"!L223"))),"",INDIRECT(CONCATENATE($E$32,"!L223")))</f>
        <v>7.535660608792969</v>
      </c>
      <c r="Y37" s="1132">
        <f ca="true">IF(ISERROR(INDIRECT(CONCATENATE($E$32,"!L224"))),"",INDIRECT(CONCATENATE($E$32,"!L224")))</f>
        <v>6.9298441984280545</v>
      </c>
      <c r="Z37" s="317"/>
    </row>
    <row r="38" x14ac:dyDescent="0.2">
      <c r="F38" s="245"/>
      <c r="G38" s="1076"/>
      <c r="H38" s="1077"/>
      <c r="I38" s="1079"/>
      <c r="J38" s="1136"/>
      <c r="K38" s="1129"/>
      <c r="L38" s="1135"/>
      <c r="M38" s="1133"/>
      <c r="N38" s="1129"/>
      <c r="O38" s="1135"/>
      <c r="P38" s="1133"/>
      <c r="Q38" s="1129"/>
      <c r="R38" s="1135"/>
      <c r="S38" s="1133"/>
      <c r="T38" s="1129"/>
      <c r="U38" s="1135"/>
      <c r="V38" s="1133"/>
      <c r="W38" s="1129"/>
      <c r="X38" s="1135"/>
      <c r="Y38" s="1133"/>
      <c r="Z38" s="317"/>
    </row>
    <row r="39" x14ac:dyDescent="0.2">
      <c r="F39" s="245"/>
      <c r="G39" s="317"/>
      <c r="H39" s="317"/>
      <c r="I39" s="317"/>
      <c r="J39" s="317"/>
      <c r="K39" s="317"/>
      <c r="L39" s="317"/>
      <c r="M39" s="319"/>
      <c r="N39" s="319"/>
      <c r="O39" s="317"/>
      <c r="P39" s="317"/>
      <c r="Q39" s="317"/>
      <c r="R39" s="317"/>
      <c r="S39" s="317"/>
      <c r="T39" s="317"/>
      <c r="U39" s="317"/>
      <c r="V39" s="317"/>
      <c r="W39" s="317"/>
      <c r="X39" s="317"/>
      <c r="Y39" s="317"/>
      <c r="Z39" s="317"/>
    </row>
    <row r="40" x14ac:dyDescent="0.2">
      <c r="F40" s="245"/>
      <c r="G40" s="1074" t="s">
        <v>7</v>
      </c>
      <c r="H40" s="1075"/>
      <c r="I40" s="1078"/>
      <c r="J40" s="1130" t="str">
        <f ca="true">IF(ISERROR(INDIRECT(CONCATENATE(#REF!,"!A2"))),"",INDIRECT(CONCATENATE(#REF!,"!A210")))</f>
        <v/>
      </c>
      <c r="K40" s="1128">
        <f ca="true">IF(ISERROR(INDIRECT(CONCATENATE($E$32,"!M222"))),"",INDIRECT(CONCATENATE($E$32,"!M222")))</f>
        <v>26.677507362563439</v>
      </c>
      <c r="L40" s="1134">
        <f ca="true">IF(ISERROR(INDIRECT(CONCATENATE($E$32,"!M223"))),"",INDIRECT(CONCATENATE($E$32,"!M223")))</f>
        <v>42.372762135816096</v>
      </c>
      <c r="M40" s="1132">
        <f ca="true">IF(ISERROR(INDIRECT(CONCATENATE($E$32,"!M224"))),"",INDIRECT(CONCATENATE($E$32,"!M224")))</f>
        <v>30.949730501620472</v>
      </c>
      <c r="N40" s="1128">
        <f ca="true">IF(ISERROR(INDIRECT(CONCATENATE($E$32,"!N222"))),"",INDIRECT(CONCATENATE($E$32,"!N222")))</f>
        <v>32.642866167975043</v>
      </c>
      <c r="O40" s="1134">
        <f ca="true">IF(ISERROR(INDIRECT(CONCATENATE($E$32,"!N223"))),"",INDIRECT(CONCATENATE($E$32,"!N223")))</f>
        <v>37.784212709625095</v>
      </c>
      <c r="P40" s="1132">
        <f ca="true">IF(ISERROR(INDIRECT(CONCATENATE($E$32,"!N224"))),"",INDIRECT(CONCATENATE($E$32,"!N224")))</f>
        <v>29.572921122399865</v>
      </c>
      <c r="Q40" s="1128">
        <f ca="true">IF(ISERROR(INDIRECT(CONCATENATE($E$32,"!O222"))),"",INDIRECT(CONCATENATE($E$32,"!O222")))</f>
        <v>35.801012353964495</v>
      </c>
      <c r="R40" s="1134">
        <f ca="true">IF(ISERROR(INDIRECT(CONCATENATE($E$32,"!O223"))),"",INDIRECT(CONCATENATE($E$32,"!O223")))</f>
        <v>40.407636160667835</v>
      </c>
      <c r="S40" s="1132">
        <f ca="true">IF(ISERROR(INDIRECT(CONCATENATE($E$32,"!O224"))),"",INDIRECT(CONCATENATE($E$32,"!O224")))</f>
        <v>23.791351485367667</v>
      </c>
      <c r="T40" s="1128">
        <f ca="true">IF(ISERROR(INDIRECT(CONCATENATE($E$32,"!P222"))),"",INDIRECT(CONCATENATE($E$32,"!P222")))</f>
        <v>39.976000466325701</v>
      </c>
      <c r="U40" s="1134">
        <f ca="true">IF(ISERROR(INDIRECT(CONCATENATE($E$32,"!P223"))),"",INDIRECT(CONCATENATE($E$32,"!P223")))</f>
        <v>38.015072329381503</v>
      </c>
      <c r="V40" s="1132">
        <f ca="true">IF(ISERROR(INDIRECT(CONCATENATE($E$32,"!P224"))),"",INDIRECT(CONCATENATE($E$32,"!P224")))</f>
        <v>22.008927204292796</v>
      </c>
      <c r="W40" s="1128">
        <f ca="true">IF(ISERROR(INDIRECT(CONCATENATE($E$32,"!Q222"))),"",INDIRECT(CONCATENATE($E$32,"!Q222")))</f>
        <v>67.340515624733541</v>
      </c>
      <c r="X40" s="1134">
        <f ca="true">IF(ISERROR(INDIRECT(CONCATENATE($E$32,"!Q223"))),"",INDIRECT(CONCATENATE($E$32,"!Q223")))</f>
        <v>13.866741246484189</v>
      </c>
      <c r="Y40" s="1132">
        <f ca="true">IF(ISERROR(INDIRECT(CONCATENATE($E$32,"!Q224"))),"",INDIRECT(CONCATENATE($E$32,"!Q224")))</f>
        <v>18.79274312878227</v>
      </c>
      <c r="Z40" s="317"/>
    </row>
    <row r="41" x14ac:dyDescent="0.2">
      <c r="F41" s="245"/>
      <c r="G41" s="1076"/>
      <c r="H41" s="1077"/>
      <c r="I41" s="1079"/>
      <c r="J41" s="1136"/>
      <c r="K41" s="1129"/>
      <c r="L41" s="1135"/>
      <c r="M41" s="1133"/>
      <c r="N41" s="1129"/>
      <c r="O41" s="1135"/>
      <c r="P41" s="1133"/>
      <c r="Q41" s="1129"/>
      <c r="R41" s="1135"/>
      <c r="S41" s="1133"/>
      <c r="T41" s="1129"/>
      <c r="U41" s="1135"/>
      <c r="V41" s="1133"/>
      <c r="W41" s="1129"/>
      <c r="X41" s="1135"/>
      <c r="Y41" s="1133"/>
      <c r="Z41" s="317"/>
    </row>
    <row r="43" x14ac:dyDescent="0.2">
      <c r="F43" s="245"/>
      <c r="G43" s="245"/>
    </row>
    <row r="44" x14ac:dyDescent="0.2">
      <c r="F44" s="245"/>
      <c r="G44" s="245"/>
    </row>
    <row r="45" x14ac:dyDescent="0.2">
      <c r="F45" s="245"/>
      <c r="G45" s="245"/>
    </row>
    <row r="46" x14ac:dyDescent="0.2">
      <c r="F46" s="245"/>
      <c r="G46" s="245"/>
    </row>
    <row r="48" ht="15" x14ac:dyDescent="0.2">
      <c r="H48" s="316"/>
    </row>
    <row r="88" hidden="true" x14ac:dyDescent="0.2">
      <c r="A88" s="213">
        <v>6</v>
      </c>
      <c r="B88" s="213" t="s">
        <v>196</v>
      </c>
    </row>
    <row r="89" hidden="true" x14ac:dyDescent="0.2">
      <c r="B89" s="213" t="s">
        <v>159</v>
      </c>
    </row>
    <row r="90" hidden="true" x14ac:dyDescent="0.2">
      <c r="B90" s="213" t="s">
        <v>139</v>
      </c>
    </row>
    <row r="91" hidden="true" x14ac:dyDescent="0.2">
      <c r="B91" s="213" t="s">
        <v>431</v>
      </c>
    </row>
    <row r="92" hidden="true" x14ac:dyDescent="0.2">
      <c r="B92" s="213" t="s">
        <v>503</v>
      </c>
    </row>
    <row r="93" hidden="true" x14ac:dyDescent="0.2">
      <c r="B93" s="213" t="s">
        <v>577</v>
      </c>
    </row>
    <row r="94" hidden="true" x14ac:dyDescent="0.2">
      <c r="B94" s="213" t="s">
        <v>779</v>
      </c>
    </row>
    <row r="95" hidden="true" x14ac:dyDescent="0.2">
      <c r="B95" s="213" t="s">
        <v>782</v>
      </c>
    </row>
    <row r="96" hidden="true" x14ac:dyDescent="0.2">
      <c r="B96" s="213" t="s">
        <v>138</v>
      </c>
    </row>
    <row r="97" hidden="true" x14ac:dyDescent="0.2">
      <c r="B97" s="213"/>
    </row>
    <row r="98" hidden="true" x14ac:dyDescent="0.2">
      <c r="B98" s="213"/>
    </row>
    <row r="99" hidden="true" x14ac:dyDescent="0.2">
      <c r="B99" s="213"/>
    </row>
    <row r="100" hidden="true" x14ac:dyDescent="0.2">
      <c r="B100" s="213"/>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2ACAF-6420-4160-809E-39FECB7FE761}">
  <sheetPr codeName="Feuil7"/>
  <dimension ref="A1:CZ1200"/>
  <sheetViews>
    <sheetView showGridLines="false" workbookViewId="0"/>
  </sheetViews>
  <sheetFormatPr defaultColWidth="9.140625" defaultRowHeight="15" customHeight="true" x14ac:dyDescent="0.2"/>
  <cols>
    <col min="1" max="1" width="31.5703125" style="529" customWidth="true"/>
    <col min="2" max="2" width="41.5703125" style="529" customWidth="true"/>
    <col min="3" max="17" width="10.7109375" style="529" customWidth="true"/>
    <col min="18" max="26" width="12.5703125" style="529" customWidth="true"/>
    <col min="27" max="52" width="12.5703125" style="372" customWidth="true"/>
    <col min="53" max="53" width="31.5703125" style="530" customWidth="true"/>
    <col min="54" max="54" width="41.5703125" style="399" customWidth="true"/>
    <col min="55" max="69" width="9.140625" style="530"/>
    <col min="70" max="77" width="12.5703125" style="530" customWidth="true"/>
    <col min="78" max="104" width="12.5703125" style="372" customWidth="true"/>
    <col min="105" max="16384" width="9.140625" style="529"/>
  </cols>
  <sheetData>
    <row r="1" s="320" customFormat="true" ht="18" customHeight="true" x14ac:dyDescent="0.2">
      <c r="AA1" s="372"/>
      <c r="AB1" s="372"/>
      <c r="AC1" s="372"/>
      <c r="AD1" s="372"/>
      <c r="AE1" s="372"/>
      <c r="AF1" s="372"/>
      <c r="AG1" s="372"/>
      <c r="AH1" s="372"/>
      <c r="AI1" s="372"/>
      <c r="AJ1" s="372"/>
      <c r="AK1" s="372"/>
      <c r="AL1" s="372"/>
      <c r="AM1" s="372"/>
      <c r="AN1" s="372"/>
      <c r="AO1" s="372"/>
      <c r="AP1" s="372"/>
      <c r="AQ1" s="372"/>
      <c r="AR1" s="372"/>
      <c r="AS1" s="372"/>
      <c r="AT1" s="372"/>
      <c r="AU1" s="372"/>
      <c r="AV1" s="372"/>
      <c r="AW1" s="372"/>
      <c r="AX1" s="372"/>
      <c r="AY1" s="372"/>
      <c r="AZ1" s="372"/>
      <c r="BB1" s="343"/>
      <c r="BZ1" s="372"/>
      <c r="CA1" s="372"/>
      <c r="CB1" s="372"/>
      <c r="CC1" s="372"/>
      <c r="CD1" s="372"/>
      <c r="CE1" s="372"/>
      <c r="CF1" s="372"/>
      <c r="CG1" s="372"/>
      <c r="CH1" s="372"/>
      <c r="CI1" s="372"/>
      <c r="CJ1" s="372"/>
      <c r="CK1" s="372"/>
      <c r="CL1" s="372"/>
      <c r="CM1" s="372"/>
      <c r="CN1" s="372"/>
      <c r="CO1" s="372"/>
      <c r="CP1" s="372"/>
      <c r="CQ1" s="372"/>
      <c r="CR1" s="372"/>
      <c r="CS1" s="372"/>
      <c r="CT1" s="372"/>
      <c r="CU1" s="372"/>
      <c r="CV1" s="372"/>
      <c r="CW1" s="372"/>
      <c r="CX1" s="372"/>
      <c r="CY1" s="372"/>
      <c r="CZ1" s="372"/>
    </row>
    <row r="2" s="320" customFormat="true" ht="22.5" customHeight="true" x14ac:dyDescent="0.35">
      <c r="A2" s="389" t="str">
        <f>A1026</f>
        <v>Mali</v>
      </c>
      <c r="B2" s="390"/>
      <c r="AA2" s="372"/>
      <c r="AB2" s="372"/>
      <c r="AC2" s="372"/>
      <c r="AD2" s="372"/>
      <c r="AE2" s="372"/>
      <c r="AF2" s="372"/>
      <c r="AG2" s="372"/>
      <c r="AH2" s="372"/>
      <c r="AI2" s="372"/>
      <c r="AJ2" s="372"/>
      <c r="AK2" s="372"/>
      <c r="AL2" s="372"/>
      <c r="AM2" s="372"/>
      <c r="AN2" s="372"/>
      <c r="AO2" s="372"/>
      <c r="AP2" s="372"/>
      <c r="AQ2" s="372"/>
      <c r="AR2" s="372"/>
      <c r="AS2" s="372"/>
      <c r="AT2" s="372"/>
      <c r="AU2" s="372"/>
      <c r="AV2" s="372"/>
      <c r="AW2" s="372"/>
      <c r="AX2" s="372"/>
      <c r="AY2" s="372"/>
      <c r="AZ2" s="372"/>
      <c r="BB2" s="343"/>
      <c r="BZ2" s="372"/>
      <c r="CA2" s="372"/>
      <c r="CB2" s="372"/>
      <c r="CC2" s="372"/>
      <c r="CD2" s="372"/>
      <c r="CE2" s="372"/>
      <c r="CF2" s="372"/>
      <c r="CG2" s="372"/>
      <c r="CH2" s="372"/>
      <c r="CI2" s="372"/>
      <c r="CJ2" s="372"/>
      <c r="CK2" s="372"/>
      <c r="CL2" s="372"/>
      <c r="CM2" s="372"/>
      <c r="CN2" s="372"/>
      <c r="CO2" s="372"/>
      <c r="CP2" s="372"/>
      <c r="CQ2" s="372"/>
      <c r="CR2" s="372"/>
      <c r="CS2" s="372"/>
      <c r="CT2" s="372"/>
      <c r="CU2" s="372"/>
      <c r="CV2" s="372"/>
      <c r="CW2" s="372"/>
      <c r="CX2" s="372"/>
      <c r="CY2" s="372"/>
      <c r="CZ2" s="372"/>
    </row>
    <row r="3" s="320" customFormat="true" ht="22.5" customHeight="true" x14ac:dyDescent="0.35">
      <c r="A3" s="347" t="str">
        <f>A1034</f>
        <v>2001</v>
      </c>
      <c r="B3" s="392"/>
      <c r="AA3" s="372"/>
      <c r="AB3" s="372"/>
      <c r="AC3" s="372"/>
      <c r="AD3" s="372"/>
      <c r="AE3" s="372"/>
      <c r="AF3" s="372"/>
      <c r="AG3" s="372"/>
      <c r="AH3" s="372"/>
      <c r="AI3" s="372"/>
      <c r="AJ3" s="372"/>
      <c r="AK3" s="372"/>
      <c r="AL3" s="372"/>
      <c r="AM3" s="372"/>
      <c r="AN3" s="372"/>
      <c r="AO3" s="372"/>
      <c r="AP3" s="372"/>
      <c r="AQ3" s="372"/>
      <c r="AR3" s="372"/>
      <c r="AS3" s="372"/>
      <c r="AT3" s="372"/>
      <c r="AU3" s="372"/>
      <c r="AV3" s="372"/>
      <c r="AW3" s="372"/>
      <c r="AX3" s="372"/>
      <c r="AY3" s="372"/>
      <c r="AZ3" s="372"/>
      <c r="BB3" s="343"/>
      <c r="BZ3" s="372"/>
      <c r="CA3" s="372"/>
      <c r="CB3" s="372"/>
      <c r="CC3" s="372"/>
      <c r="CD3" s="372"/>
      <c r="CE3" s="372"/>
      <c r="CF3" s="372"/>
      <c r="CG3" s="372"/>
      <c r="CH3" s="372"/>
      <c r="CI3" s="372"/>
      <c r="CJ3" s="372"/>
      <c r="CK3" s="372"/>
      <c r="CL3" s="372"/>
      <c r="CM3" s="372"/>
      <c r="CN3" s="372"/>
      <c r="CO3" s="372"/>
      <c r="CP3" s="372"/>
      <c r="CQ3" s="372"/>
      <c r="CR3" s="372"/>
      <c r="CS3" s="372"/>
      <c r="CT3" s="372"/>
      <c r="CU3" s="372"/>
      <c r="CV3" s="372"/>
      <c r="CW3" s="372"/>
      <c r="CX3" s="372"/>
      <c r="CY3" s="372"/>
      <c r="CZ3" s="372"/>
    </row>
    <row r="4" s="320" customFormat="true" ht="22.5" customHeight="true" x14ac:dyDescent="0.35">
      <c r="A4" s="391" t="s">
        <v>96</v>
      </c>
      <c r="B4" s="392"/>
      <c r="AA4" s="372"/>
      <c r="AB4" s="372"/>
      <c r="AC4" s="372"/>
      <c r="AD4" s="372"/>
      <c r="AE4" s="372"/>
      <c r="AF4" s="372"/>
      <c r="AG4" s="372"/>
      <c r="AH4" s="372"/>
      <c r="AI4" s="372"/>
      <c r="AJ4" s="372"/>
      <c r="AK4" s="372"/>
      <c r="AL4" s="372"/>
      <c r="AM4" s="372"/>
      <c r="AN4" s="372"/>
      <c r="AO4" s="372"/>
      <c r="AP4" s="372"/>
      <c r="AQ4" s="372"/>
      <c r="AR4" s="372"/>
      <c r="AS4" s="372"/>
      <c r="AT4" s="372"/>
      <c r="AU4" s="372"/>
      <c r="AV4" s="372"/>
      <c r="AW4" s="372"/>
      <c r="AX4" s="372"/>
      <c r="AY4" s="372"/>
      <c r="AZ4" s="372"/>
      <c r="BB4" s="343"/>
      <c r="BZ4" s="372"/>
      <c r="CA4" s="372"/>
      <c r="CB4" s="372"/>
      <c r="CC4" s="372"/>
      <c r="CD4" s="372"/>
      <c r="CE4" s="372"/>
      <c r="CF4" s="372"/>
      <c r="CG4" s="372"/>
      <c r="CH4" s="372"/>
      <c r="CI4" s="372"/>
      <c r="CJ4" s="372"/>
      <c r="CK4" s="372"/>
      <c r="CL4" s="372"/>
      <c r="CM4" s="372"/>
      <c r="CN4" s="372"/>
      <c r="CO4" s="372"/>
      <c r="CP4" s="372"/>
      <c r="CQ4" s="372"/>
      <c r="CR4" s="372"/>
      <c r="CS4" s="372"/>
      <c r="CT4" s="372"/>
      <c r="CU4" s="372"/>
      <c r="CV4" s="372"/>
      <c r="CW4" s="372"/>
      <c r="CX4" s="372"/>
      <c r="CY4" s="372"/>
      <c r="CZ4" s="372"/>
    </row>
    <row r="5" s="320" customFormat="true" ht="20.1" customHeight="true" x14ac:dyDescent="0.35">
      <c r="A5" s="391" t="s">
        <v>97</v>
      </c>
      <c r="B5" s="392"/>
      <c r="AA5" s="372"/>
      <c r="AB5" s="372"/>
      <c r="AC5" s="372"/>
      <c r="AD5" s="372"/>
      <c r="AE5" s="372"/>
      <c r="AF5" s="372"/>
      <c r="AG5" s="372"/>
      <c r="AH5" s="372"/>
      <c r="AI5" s="372"/>
      <c r="AJ5" s="372"/>
      <c r="AK5" s="372"/>
      <c r="AL5" s="372"/>
      <c r="AM5" s="372"/>
      <c r="AN5" s="372"/>
      <c r="AO5" s="372"/>
      <c r="AP5" s="372"/>
      <c r="AQ5" s="372"/>
      <c r="AR5" s="372"/>
      <c r="AS5" s="372"/>
      <c r="AT5" s="372"/>
      <c r="AU5" s="372"/>
      <c r="AV5" s="372"/>
      <c r="AW5" s="372"/>
      <c r="AX5" s="372"/>
      <c r="AY5" s="372"/>
      <c r="AZ5" s="372"/>
      <c r="BB5" s="343"/>
      <c r="BZ5" s="372"/>
      <c r="CA5" s="372"/>
      <c r="CB5" s="372"/>
      <c r="CC5" s="372"/>
      <c r="CD5" s="372"/>
      <c r="CE5" s="372"/>
      <c r="CF5" s="372"/>
      <c r="CG5" s="372"/>
      <c r="CH5" s="372"/>
      <c r="CI5" s="372"/>
      <c r="CJ5" s="372"/>
      <c r="CK5" s="372"/>
      <c r="CL5" s="372"/>
      <c r="CM5" s="372"/>
      <c r="CN5" s="372"/>
      <c r="CO5" s="372"/>
      <c r="CP5" s="372"/>
      <c r="CQ5" s="372"/>
      <c r="CR5" s="372"/>
      <c r="CS5" s="372"/>
      <c r="CT5" s="372"/>
      <c r="CU5" s="372"/>
      <c r="CV5" s="372"/>
      <c r="CW5" s="372"/>
      <c r="CX5" s="372"/>
      <c r="CY5" s="372"/>
      <c r="CZ5" s="372"/>
    </row>
    <row r="6" s="320" customFormat="true" ht="15" customHeight="true" x14ac:dyDescent="0.2">
      <c r="A6" s="393" t="s">
        <v>98</v>
      </c>
      <c r="B6" s="394"/>
      <c r="AA6" s="372"/>
      <c r="AB6" s="372"/>
      <c r="AC6" s="372"/>
      <c r="AD6" s="372"/>
      <c r="AE6" s="372"/>
      <c r="AF6" s="372"/>
      <c r="AG6" s="372"/>
      <c r="AH6" s="372"/>
      <c r="AI6" s="372"/>
      <c r="AJ6" s="372"/>
      <c r="AK6" s="372"/>
      <c r="AL6" s="372"/>
      <c r="AM6" s="372"/>
      <c r="AN6" s="372"/>
      <c r="AO6" s="372"/>
      <c r="AP6" s="372"/>
      <c r="AQ6" s="372"/>
      <c r="AR6" s="372"/>
      <c r="AS6" s="372"/>
      <c r="AT6" s="372"/>
      <c r="AU6" s="372"/>
      <c r="AV6" s="372"/>
      <c r="AW6" s="372"/>
      <c r="AX6" s="372"/>
      <c r="AY6" s="372"/>
      <c r="AZ6" s="372"/>
      <c r="BB6" s="343"/>
      <c r="BZ6" s="372"/>
      <c r="CA6" s="372"/>
      <c r="CB6" s="372"/>
      <c r="CC6" s="372"/>
      <c r="CD6" s="372"/>
      <c r="CE6" s="372"/>
      <c r="CF6" s="372"/>
      <c r="CG6" s="372"/>
      <c r="CH6" s="372"/>
      <c r="CI6" s="372"/>
      <c r="CJ6" s="372"/>
      <c r="CK6" s="372"/>
      <c r="CL6" s="372"/>
      <c r="CM6" s="372"/>
      <c r="CN6" s="372"/>
      <c r="CO6" s="372"/>
      <c r="CP6" s="372"/>
      <c r="CQ6" s="372"/>
      <c r="CR6" s="372"/>
      <c r="CS6" s="372"/>
      <c r="CT6" s="372"/>
      <c r="CU6" s="372"/>
      <c r="CV6" s="372"/>
      <c r="CW6" s="372"/>
      <c r="CX6" s="372"/>
      <c r="CY6" s="372"/>
      <c r="CZ6" s="372"/>
    </row>
    <row r="7" s="320" customFormat="true" ht="15" customHeight="true" x14ac:dyDescent="0.2">
      <c r="A7" s="395" t="s">
        <v>40</v>
      </c>
      <c r="B7" s="396"/>
      <c r="AA7" s="372"/>
      <c r="AB7" s="372"/>
      <c r="AC7" s="372"/>
      <c r="AD7" s="372"/>
      <c r="AE7" s="372"/>
      <c r="AF7" s="372"/>
      <c r="AG7" s="372"/>
      <c r="AH7" s="372"/>
      <c r="AI7" s="372"/>
      <c r="AJ7" s="372"/>
      <c r="AK7" s="372"/>
      <c r="AL7" s="372"/>
      <c r="AM7" s="372"/>
      <c r="AN7" s="372"/>
      <c r="AO7" s="372"/>
      <c r="AP7" s="372"/>
      <c r="AQ7" s="372"/>
      <c r="AR7" s="372"/>
      <c r="AS7" s="372"/>
      <c r="AT7" s="372"/>
      <c r="AU7" s="372"/>
      <c r="AV7" s="372"/>
      <c r="AW7" s="372"/>
      <c r="AX7" s="372"/>
      <c r="AY7" s="372"/>
      <c r="AZ7" s="372"/>
      <c r="BB7" s="343"/>
      <c r="BZ7" s="372"/>
      <c r="CA7" s="372"/>
      <c r="CB7" s="372"/>
      <c r="CC7" s="372"/>
      <c r="CD7" s="372"/>
      <c r="CE7" s="372"/>
      <c r="CF7" s="372"/>
      <c r="CG7" s="372"/>
      <c r="CH7" s="372"/>
      <c r="CI7" s="372"/>
      <c r="CJ7" s="372"/>
      <c r="CK7" s="372"/>
      <c r="CL7" s="372"/>
      <c r="CM7" s="372"/>
      <c r="CN7" s="372"/>
      <c r="CO7" s="372"/>
      <c r="CP7" s="372"/>
      <c r="CQ7" s="372"/>
      <c r="CR7" s="372"/>
      <c r="CS7" s="372"/>
      <c r="CT7" s="372"/>
      <c r="CU7" s="372"/>
      <c r="CV7" s="372"/>
      <c r="CW7" s="372"/>
      <c r="CX7" s="372"/>
      <c r="CY7" s="372"/>
      <c r="CZ7" s="372"/>
    </row>
    <row r="8" s="320" customFormat="true" ht="15" customHeight="true" x14ac:dyDescent="0.2">
      <c r="A8" s="395" t="s">
        <v>39</v>
      </c>
      <c r="B8" s="396"/>
      <c r="AA8" s="372"/>
      <c r="AB8" s="372"/>
      <c r="AC8" s="372"/>
      <c r="AD8" s="372"/>
      <c r="AE8" s="372"/>
      <c r="AF8" s="372"/>
      <c r="AG8" s="372"/>
      <c r="AH8" s="372"/>
      <c r="AI8" s="372"/>
      <c r="AJ8" s="372"/>
      <c r="AK8" s="372"/>
      <c r="AL8" s="372"/>
      <c r="AM8" s="372"/>
      <c r="AN8" s="372"/>
      <c r="AO8" s="372"/>
      <c r="AP8" s="372"/>
      <c r="AQ8" s="372"/>
      <c r="AR8" s="372"/>
      <c r="AS8" s="372"/>
      <c r="AT8" s="372"/>
      <c r="AU8" s="372"/>
      <c r="AV8" s="372"/>
      <c r="AW8" s="372"/>
      <c r="AX8" s="372"/>
      <c r="AY8" s="372"/>
      <c r="AZ8" s="372"/>
      <c r="BB8" s="343"/>
      <c r="BZ8" s="372"/>
      <c r="CA8" s="372"/>
      <c r="CB8" s="372"/>
      <c r="CC8" s="372"/>
      <c r="CD8" s="372"/>
      <c r="CE8" s="372"/>
      <c r="CF8" s="372"/>
      <c r="CG8" s="372"/>
      <c r="CH8" s="372"/>
      <c r="CI8" s="372"/>
      <c r="CJ8" s="372"/>
      <c r="CK8" s="372"/>
      <c r="CL8" s="372"/>
      <c r="CM8" s="372"/>
      <c r="CN8" s="372"/>
      <c r="CO8" s="372"/>
      <c r="CP8" s="372"/>
      <c r="CQ8" s="372"/>
      <c r="CR8" s="372"/>
      <c r="CS8" s="372"/>
      <c r="CT8" s="372"/>
      <c r="CU8" s="372"/>
      <c r="CV8" s="372"/>
      <c r="CW8" s="372"/>
      <c r="CX8" s="372"/>
      <c r="CY8" s="372"/>
      <c r="CZ8" s="372"/>
    </row>
    <row r="9" s="320" customFormat="true" ht="15" customHeight="true" x14ac:dyDescent="0.2">
      <c r="A9" s="395" t="s">
        <v>136</v>
      </c>
      <c r="B9" s="397" t="str">
        <f>A1025</f>
        <v>DHS01</v>
      </c>
      <c r="AA9" s="372"/>
      <c r="AB9" s="372"/>
      <c r="AC9" s="372"/>
      <c r="AD9" s="372"/>
      <c r="AE9" s="372"/>
      <c r="AF9" s="372"/>
      <c r="AG9" s="372"/>
      <c r="AH9" s="372"/>
      <c r="AI9" s="372"/>
      <c r="AJ9" s="372"/>
      <c r="AK9" s="372"/>
      <c r="AL9" s="372"/>
      <c r="AM9" s="372"/>
      <c r="AN9" s="372"/>
      <c r="AO9" s="372"/>
      <c r="AP9" s="372"/>
      <c r="AQ9" s="372"/>
      <c r="AR9" s="372"/>
      <c r="AS9" s="372"/>
      <c r="AT9" s="372"/>
      <c r="AU9" s="372"/>
      <c r="AV9" s="372"/>
      <c r="AW9" s="372"/>
      <c r="AX9" s="372"/>
      <c r="AY9" s="372"/>
      <c r="AZ9" s="372"/>
      <c r="BB9" s="343"/>
      <c r="BZ9" s="372"/>
      <c r="CA9" s="372"/>
      <c r="CB9" s="372"/>
      <c r="CC9" s="372"/>
      <c r="CD9" s="372"/>
      <c r="CE9" s="372"/>
      <c r="CF9" s="372"/>
      <c r="CG9" s="372"/>
      <c r="CH9" s="372"/>
      <c r="CI9" s="372"/>
      <c r="CJ9" s="372"/>
      <c r="CK9" s="372"/>
      <c r="CL9" s="372"/>
      <c r="CM9" s="372"/>
      <c r="CN9" s="372"/>
      <c r="CO9" s="372"/>
      <c r="CP9" s="372"/>
      <c r="CQ9" s="372"/>
      <c r="CR9" s="372"/>
      <c r="CS9" s="372"/>
      <c r="CT9" s="372"/>
      <c r="CU9" s="372"/>
      <c r="CV9" s="372"/>
      <c r="CW9" s="372"/>
      <c r="CX9" s="372"/>
      <c r="CY9" s="372"/>
      <c r="CZ9" s="372"/>
    </row>
    <row r="10" s="320" customFormat="true" ht="15" customHeight="true" x14ac:dyDescent="0.2">
      <c r="A10" s="209" t="s">
        <v>157</v>
      </c>
      <c r="B10" s="208" t="s">
        <v>139</v>
      </c>
      <c r="AA10" s="372"/>
      <c r="AB10" s="372"/>
      <c r="AC10" s="372"/>
      <c r="AD10" s="372"/>
      <c r="AE10" s="372"/>
      <c r="AF10" s="372"/>
      <c r="AG10" s="372"/>
      <c r="AH10" s="372"/>
      <c r="AI10" s="372"/>
      <c r="AJ10" s="372"/>
      <c r="AK10" s="372"/>
      <c r="AL10" s="372"/>
      <c r="AM10" s="372"/>
      <c r="AN10" s="372"/>
      <c r="AO10" s="372"/>
      <c r="AP10" s="372"/>
      <c r="AQ10" s="372"/>
      <c r="AR10" s="372"/>
      <c r="AS10" s="372"/>
      <c r="AT10" s="372"/>
      <c r="AU10" s="372"/>
      <c r="AV10" s="372"/>
      <c r="AW10" s="372"/>
      <c r="AX10" s="372"/>
      <c r="AY10" s="372"/>
      <c r="AZ10" s="372"/>
      <c r="BB10" s="343"/>
      <c r="BZ10" s="372"/>
      <c r="CA10" s="372"/>
      <c r="CB10" s="372"/>
      <c r="CC10" s="372"/>
      <c r="CD10" s="372"/>
      <c r="CE10" s="372"/>
      <c r="CF10" s="372"/>
      <c r="CG10" s="372"/>
      <c r="CH10" s="372"/>
      <c r="CI10" s="372"/>
      <c r="CJ10" s="372"/>
      <c r="CK10" s="372"/>
      <c r="CL10" s="372"/>
      <c r="CM10" s="372"/>
      <c r="CN10" s="372"/>
      <c r="CO10" s="372"/>
      <c r="CP10" s="372"/>
      <c r="CQ10" s="372"/>
      <c r="CR10" s="372"/>
      <c r="CS10" s="372"/>
      <c r="CT10" s="372"/>
      <c r="CU10" s="372"/>
      <c r="CV10" s="372"/>
      <c r="CW10" s="372"/>
      <c r="CX10" s="372"/>
      <c r="CY10" s="372"/>
      <c r="CZ10" s="372"/>
    </row>
    <row r="11" s="320" customFormat="true" ht="15" customHeight="true" x14ac:dyDescent="0.2">
      <c r="A11" s="209" t="s">
        <v>158</v>
      </c>
      <c r="B11" s="207" t="s">
        <v>159</v>
      </c>
      <c r="AA11" s="372"/>
      <c r="AB11" s="372"/>
      <c r="AC11" s="372"/>
      <c r="AD11" s="372"/>
      <c r="AE11" s="372"/>
      <c r="AF11" s="372"/>
      <c r="AG11" s="372"/>
      <c r="AH11" s="372"/>
      <c r="AI11" s="372"/>
      <c r="AJ11" s="372"/>
      <c r="AK11" s="372"/>
      <c r="AL11" s="372"/>
      <c r="AM11" s="372"/>
      <c r="AN11" s="372"/>
      <c r="AO11" s="372"/>
      <c r="AP11" s="372"/>
      <c r="AQ11" s="372"/>
      <c r="AR11" s="372"/>
      <c r="AS11" s="372"/>
      <c r="AT11" s="372"/>
      <c r="AU11" s="372"/>
      <c r="AV11" s="372"/>
      <c r="AW11" s="372"/>
      <c r="AX11" s="372"/>
      <c r="AY11" s="372"/>
      <c r="AZ11" s="372"/>
      <c r="BB11" s="343"/>
      <c r="BZ11" s="372"/>
      <c r="CA11" s="372"/>
      <c r="CB11" s="372"/>
      <c r="CC11" s="372"/>
      <c r="CD11" s="372"/>
      <c r="CE11" s="372"/>
      <c r="CF11" s="372"/>
      <c r="CG11" s="372"/>
      <c r="CH11" s="372"/>
      <c r="CI11" s="372"/>
      <c r="CJ11" s="372"/>
      <c r="CK11" s="372"/>
      <c r="CL11" s="372"/>
      <c r="CM11" s="372"/>
      <c r="CN11" s="372"/>
      <c r="CO11" s="372"/>
      <c r="CP11" s="372"/>
      <c r="CQ11" s="372"/>
      <c r="CR11" s="372"/>
      <c r="CS11" s="372"/>
      <c r="CT11" s="372"/>
      <c r="CU11" s="372"/>
      <c r="CV11" s="372"/>
      <c r="CW11" s="372"/>
      <c r="CX11" s="372"/>
      <c r="CY11" s="372"/>
      <c r="CZ11" s="372"/>
    </row>
    <row r="12" s="320" customFormat="true" ht="18" customHeight="true" x14ac:dyDescent="0.2">
      <c r="A12" s="206"/>
      <c r="B12" s="208"/>
      <c r="AA12" s="372"/>
      <c r="AB12" s="372"/>
      <c r="AC12" s="372"/>
      <c r="AD12" s="372"/>
      <c r="AE12" s="372"/>
      <c r="AF12" s="372"/>
      <c r="AG12" s="372"/>
      <c r="AH12" s="372"/>
      <c r="AI12" s="372"/>
      <c r="AJ12" s="372"/>
      <c r="AK12" s="372"/>
      <c r="AL12" s="372"/>
      <c r="AM12" s="372"/>
      <c r="AN12" s="372"/>
      <c r="AO12" s="372"/>
      <c r="AP12" s="372"/>
      <c r="AQ12" s="372"/>
      <c r="AR12" s="372"/>
      <c r="AS12" s="372"/>
      <c r="AT12" s="372"/>
      <c r="AU12" s="372"/>
      <c r="AV12" s="372"/>
      <c r="AW12" s="372"/>
      <c r="AX12" s="372"/>
      <c r="AY12" s="372"/>
      <c r="AZ12" s="372"/>
      <c r="BB12" s="343"/>
      <c r="BZ12" s="372"/>
      <c r="CA12" s="372"/>
      <c r="CB12" s="372"/>
      <c r="CC12" s="372"/>
      <c r="CD12" s="372"/>
      <c r="CE12" s="372"/>
      <c r="CF12" s="372"/>
      <c r="CG12" s="372"/>
      <c r="CH12" s="372"/>
      <c r="CI12" s="372"/>
      <c r="CJ12" s="372"/>
      <c r="CK12" s="372"/>
      <c r="CL12" s="372"/>
      <c r="CM12" s="372"/>
      <c r="CN12" s="372"/>
      <c r="CO12" s="372"/>
      <c r="CP12" s="372"/>
      <c r="CQ12" s="372"/>
      <c r="CR12" s="372"/>
      <c r="CS12" s="372"/>
      <c r="CT12" s="372"/>
      <c r="CU12" s="372"/>
      <c r="CV12" s="372"/>
      <c r="CW12" s="372"/>
      <c r="CX12" s="372"/>
      <c r="CY12" s="372"/>
      <c r="CZ12" s="372"/>
    </row>
    <row r="13" s="320" customFormat="true" ht="18" customHeight="true" x14ac:dyDescent="0.2">
      <c r="A13" s="205"/>
      <c r="B13" s="204"/>
      <c r="AA13" s="372"/>
      <c r="AB13" s="372"/>
      <c r="AC13" s="372"/>
      <c r="AD13" s="372"/>
      <c r="AE13" s="372"/>
      <c r="AF13" s="372"/>
      <c r="AG13" s="372"/>
      <c r="AH13" s="372"/>
      <c r="AI13" s="372"/>
      <c r="AJ13" s="372"/>
      <c r="AK13" s="372"/>
      <c r="AL13" s="372"/>
      <c r="AM13" s="372"/>
      <c r="AN13" s="372"/>
      <c r="AO13" s="372"/>
      <c r="AP13" s="372"/>
      <c r="AQ13" s="372"/>
      <c r="AR13" s="372"/>
      <c r="AS13" s="372"/>
      <c r="AT13" s="372"/>
      <c r="AU13" s="372"/>
      <c r="AV13" s="372"/>
      <c r="AW13" s="372"/>
      <c r="AX13" s="372"/>
      <c r="AY13" s="372"/>
      <c r="AZ13" s="372"/>
      <c r="BB13" s="343"/>
      <c r="BZ13" s="372"/>
      <c r="CA13" s="372"/>
      <c r="CB13" s="372"/>
      <c r="CC13" s="372"/>
      <c r="CD13" s="372"/>
      <c r="CE13" s="372"/>
      <c r="CF13" s="372"/>
      <c r="CG13" s="372"/>
      <c r="CH13" s="372"/>
      <c r="CI13" s="372"/>
      <c r="CJ13" s="372"/>
      <c r="CK13" s="372"/>
      <c r="CL13" s="372"/>
      <c r="CM13" s="372"/>
      <c r="CN13" s="372"/>
      <c r="CO13" s="372"/>
      <c r="CP13" s="372"/>
      <c r="CQ13" s="372"/>
      <c r="CR13" s="372"/>
      <c r="CS13" s="372"/>
      <c r="CT13" s="372"/>
      <c r="CU13" s="372"/>
      <c r="CV13" s="372"/>
      <c r="CW13" s="372"/>
      <c r="CX13" s="372"/>
      <c r="CY13" s="372"/>
      <c r="CZ13" s="372"/>
    </row>
    <row r="14" s="535" customFormat="true" ht="15" customHeight="true" x14ac:dyDescent="0.2">
      <c r="A14" s="324" t="s">
        <v>96</v>
      </c>
      <c r="B14" s="369"/>
      <c r="C14" s="1167" t="s">
        <v>115</v>
      </c>
      <c r="D14" s="1168"/>
      <c r="E14" s="1168"/>
      <c r="F14" s="1168"/>
      <c r="G14" s="1169"/>
      <c r="H14" s="1170" t="s">
        <v>38</v>
      </c>
      <c r="I14" s="1171"/>
      <c r="J14" s="1171"/>
      <c r="K14" s="1171"/>
      <c r="L14" s="1172"/>
      <c r="M14" s="1151" t="s">
        <v>37</v>
      </c>
      <c r="N14" s="1152"/>
      <c r="O14" s="1152"/>
      <c r="P14" s="1152"/>
      <c r="Q14" s="1153"/>
      <c r="R14" s="40" t="s">
        <v>143</v>
      </c>
      <c r="S14" s="457"/>
      <c r="T14" s="457"/>
      <c r="U14" s="457"/>
      <c r="V14" s="457"/>
      <c r="W14" s="457"/>
      <c r="X14" s="457"/>
      <c r="Y14" s="457"/>
      <c r="Z14" s="457"/>
      <c r="AA14" s="468"/>
      <c r="AB14" s="468"/>
      <c r="AC14" s="468"/>
      <c r="AD14" s="468"/>
      <c r="AE14" s="468"/>
      <c r="AF14" s="468"/>
      <c r="AG14" s="468"/>
      <c r="AH14" s="468"/>
      <c r="AI14" s="468"/>
      <c r="AJ14" s="468"/>
      <c r="AK14" s="468"/>
      <c r="AL14" s="468"/>
      <c r="AM14" s="468"/>
      <c r="AN14" s="468"/>
      <c r="AO14" s="468"/>
      <c r="AP14" s="468"/>
      <c r="AQ14" s="468"/>
      <c r="AR14" s="468"/>
      <c r="AS14" s="468"/>
      <c r="AT14" s="468"/>
      <c r="AU14" s="468"/>
      <c r="AV14" s="468"/>
      <c r="AW14" s="468"/>
      <c r="AX14" s="468"/>
      <c r="AY14" s="468"/>
      <c r="AZ14" s="983"/>
      <c r="BA14" s="378" t="s">
        <v>131</v>
      </c>
      <c r="BB14" s="324" t="s">
        <v>96</v>
      </c>
      <c r="BC14" s="1151" t="s">
        <v>115</v>
      </c>
      <c r="BD14" s="1152"/>
      <c r="BE14" s="1152"/>
      <c r="BF14" s="1152"/>
      <c r="BG14" s="1183"/>
      <c r="BH14" s="1151" t="s">
        <v>38</v>
      </c>
      <c r="BI14" s="1152"/>
      <c r="BJ14" s="1152"/>
      <c r="BK14" s="1152"/>
      <c r="BL14" s="1183"/>
      <c r="BM14" s="1151" t="s">
        <v>37</v>
      </c>
      <c r="BN14" s="1152"/>
      <c r="BO14" s="1152"/>
      <c r="BP14" s="1152"/>
      <c r="BQ14" s="1153"/>
      <c r="BR14" s="39" t="s">
        <v>143</v>
      </c>
      <c r="BS14" s="457"/>
      <c r="BT14" s="457"/>
      <c r="BU14" s="457"/>
      <c r="BV14" s="457"/>
      <c r="BW14" s="457"/>
      <c r="BX14" s="457"/>
      <c r="BY14" s="457"/>
      <c r="BZ14" s="471"/>
      <c r="CA14" s="376"/>
      <c r="CB14" s="376"/>
      <c r="CC14" s="376"/>
      <c r="CD14" s="376"/>
      <c r="CE14" s="376"/>
      <c r="CF14" s="376"/>
      <c r="CG14" s="376"/>
      <c r="CH14" s="376"/>
      <c r="CI14" s="376"/>
      <c r="CJ14" s="376"/>
      <c r="CK14" s="376"/>
      <c r="CL14" s="376"/>
      <c r="CM14" s="376"/>
      <c r="CN14" s="376"/>
      <c r="CO14" s="376"/>
      <c r="CP14" s="376"/>
      <c r="CQ14" s="376"/>
      <c r="CR14" s="376"/>
      <c r="CS14" s="376"/>
      <c r="CT14" s="376"/>
      <c r="CU14" s="376"/>
      <c r="CV14" s="376"/>
      <c r="CW14" s="376"/>
      <c r="CX14" s="376"/>
      <c r="CY14" s="376"/>
      <c r="CZ14" s="376"/>
    </row>
    <row r="15" s="535" customFormat="true" ht="12.75" x14ac:dyDescent="0.2">
      <c r="A15" s="364" t="s">
        <v>87</v>
      </c>
      <c r="B15" s="406"/>
      <c r="C15" s="448" t="s">
        <v>0</v>
      </c>
      <c r="D15" s="642" t="s">
        <v>1</v>
      </c>
      <c r="E15" s="642" t="s">
        <v>2</v>
      </c>
      <c r="F15" s="642" t="s">
        <v>3</v>
      </c>
      <c r="G15" s="643" t="s">
        <v>4</v>
      </c>
      <c r="H15" s="411" t="s">
        <v>0</v>
      </c>
      <c r="I15" s="646" t="s">
        <v>1</v>
      </c>
      <c r="J15" s="646" t="s">
        <v>2</v>
      </c>
      <c r="K15" s="646" t="s">
        <v>3</v>
      </c>
      <c r="L15" s="647" t="s">
        <v>4</v>
      </c>
      <c r="M15" s="412" t="s">
        <v>0</v>
      </c>
      <c r="N15" s="646" t="s">
        <v>1</v>
      </c>
      <c r="O15" s="646" t="s">
        <v>2</v>
      </c>
      <c r="P15" s="646" t="s">
        <v>3</v>
      </c>
      <c r="Q15" s="640" t="s">
        <v>4</v>
      </c>
      <c r="R15" s="411" t="s">
        <v>160</v>
      </c>
      <c r="S15" s="646" t="s">
        <v>161</v>
      </c>
      <c r="T15" s="646" t="s">
        <v>162</v>
      </c>
      <c r="U15" s="646" t="s">
        <v>163</v>
      </c>
      <c r="V15" s="646" t="s">
        <v>164</v>
      </c>
      <c r="W15" s="646" t="s">
        <v>165</v>
      </c>
      <c r="X15" s="646" t="s">
        <v>166</v>
      </c>
      <c r="Y15" s="646" t="s">
        <v>167</v>
      </c>
      <c r="Z15" s="647" t="s">
        <v>168</v>
      </c>
      <c r="AA15" s="468"/>
      <c r="AB15" s="468"/>
      <c r="AC15" s="468"/>
      <c r="AD15" s="468"/>
      <c r="AE15" s="468"/>
      <c r="AF15" s="468"/>
      <c r="AG15" s="468"/>
      <c r="AH15" s="468"/>
      <c r="AI15" s="468"/>
      <c r="AJ15" s="468"/>
      <c r="AK15" s="468"/>
      <c r="AL15" s="468"/>
      <c r="AM15" s="468"/>
      <c r="AN15" s="468"/>
      <c r="AO15" s="468"/>
      <c r="AP15" s="468"/>
      <c r="AQ15" s="468"/>
      <c r="AR15" s="468"/>
      <c r="AS15" s="468"/>
      <c r="AT15" s="468"/>
      <c r="AU15" s="468"/>
      <c r="AV15" s="468"/>
      <c r="AW15" s="468"/>
      <c r="AX15" s="468"/>
      <c r="AY15" s="468"/>
      <c r="AZ15" s="983"/>
      <c r="BA15" s="364" t="s">
        <v>120</v>
      </c>
      <c r="BB15" s="363"/>
      <c r="BC15" s="488" t="s">
        <v>0</v>
      </c>
      <c r="BD15" s="616" t="s">
        <v>1</v>
      </c>
      <c r="BE15" s="616" t="s">
        <v>2</v>
      </c>
      <c r="BF15" s="616" t="s">
        <v>3</v>
      </c>
      <c r="BG15" s="489" t="s">
        <v>4</v>
      </c>
      <c r="BH15" s="488" t="s">
        <v>0</v>
      </c>
      <c r="BI15" s="616" t="s">
        <v>1</v>
      </c>
      <c r="BJ15" s="616" t="s">
        <v>2</v>
      </c>
      <c r="BK15" s="616" t="s">
        <v>3</v>
      </c>
      <c r="BL15" s="489" t="s">
        <v>4</v>
      </c>
      <c r="BM15" s="488" t="s">
        <v>0</v>
      </c>
      <c r="BN15" s="616" t="s">
        <v>1</v>
      </c>
      <c r="BO15" s="616" t="s">
        <v>2</v>
      </c>
      <c r="BP15" s="616" t="s">
        <v>3</v>
      </c>
      <c r="BQ15" s="489" t="s">
        <v>4</v>
      </c>
      <c r="BR15" s="488" t="s">
        <v>160</v>
      </c>
      <c r="BS15" s="616" t="s">
        <v>161</v>
      </c>
      <c r="BT15" s="616" t="s">
        <v>162</v>
      </c>
      <c r="BU15" s="616" t="s">
        <v>163</v>
      </c>
      <c r="BV15" s="616" t="s">
        <v>164</v>
      </c>
      <c r="BW15" s="616" t="s">
        <v>165</v>
      </c>
      <c r="BX15" s="616" t="s">
        <v>166</v>
      </c>
      <c r="BY15" s="617" t="s">
        <v>167</v>
      </c>
      <c r="BZ15" s="617" t="s">
        <v>168</v>
      </c>
      <c r="CA15" s="992"/>
      <c r="CB15" s="992"/>
      <c r="CC15" s="992"/>
      <c r="CD15" s="992"/>
      <c r="CE15" s="992"/>
      <c r="CF15" s="992"/>
      <c r="CG15" s="992"/>
      <c r="CH15" s="992"/>
      <c r="CI15" s="992"/>
      <c r="CJ15" s="992"/>
      <c r="CK15" s="992"/>
      <c r="CL15" s="992"/>
      <c r="CM15" s="992"/>
      <c r="CN15" s="992"/>
      <c r="CO15" s="992"/>
      <c r="CP15" s="992"/>
      <c r="CQ15" s="992"/>
      <c r="CR15" s="992"/>
      <c r="CS15" s="992"/>
      <c r="CT15" s="992"/>
      <c r="CU15" s="992"/>
      <c r="CV15" s="992"/>
      <c r="CW15" s="992"/>
      <c r="CX15" s="992"/>
      <c r="CY15" s="992"/>
      <c r="CZ15" s="992"/>
    </row>
    <row r="16" s="535" customFormat="true" ht="15" customHeight="true" x14ac:dyDescent="0.2">
      <c r="A16" s="1154" t="s">
        <v>13</v>
      </c>
      <c r="B16" s="408" t="s">
        <v>14</v>
      </c>
      <c r="C16" s="160">
        <f>C58+C59+C60+C64+C65+C66+C71+C72+C67*MICS10!C25/100</f>
        <v>37.655238153533183</v>
      </c>
      <c r="D16" s="159">
        <f>D58+D59+D60+D64+D65+D66+D71+D72+D67*MICS10!D25/100</f>
        <v>35.680484034456526</v>
      </c>
      <c r="E16" s="159">
        <f>E58+E59+E60+E64+E65+E66+E71+E72+E67*MICS10!E25/100</f>
        <v>32.188199678807301</v>
      </c>
      <c r="F16" s="159">
        <f>F58+F59+F60+F64+F65+F66+F71+F72+F67*MICS10!F25/100</f>
        <v>35.787472352478666</v>
      </c>
      <c r="G16" s="158">
        <f>G58+G59+G60+G64+G65+G66+G71+G72+G67*MICS10!G25/100</f>
        <v>78.718428139802214</v>
      </c>
      <c r="H16" s="157">
        <f>H58+H59+H60+H64+H65+H66+H71+H72+H67*MICS10!H25/100</f>
        <v>45.686952323267718</v>
      </c>
      <c r="I16" s="159">
        <f>I58+I59+I60+I64+I65+I66+I71+I72+I67*MICS10!I25/100</f>
        <v>60.31654229180802</v>
      </c>
      <c r="J16" s="159">
        <f>J58+J59+J60+J64+J65+J66+J71+J72+J67*MICS10!J25/100</f>
        <v>68.837047699965467</v>
      </c>
      <c r="K16" s="159">
        <f>K58+K59+K60+K64+K65+K66+K71+K72+K67*MICS10!K25/100</f>
        <v>87.668097733120845</v>
      </c>
      <c r="L16" s="156">
        <f>L58+L59+L60+L64+L65+L66+L71+L72+L67*MICS10!L25/100</f>
        <v>96.323753437683663</v>
      </c>
      <c r="M16" s="160">
        <f>M58+M59+M60+M64+M65+M66+M71+M72+M67*MICS10!M25/100</f>
        <v>30.634541866577223</v>
      </c>
      <c r="N16" s="159">
        <f>N58+N59+N60+N64+N65+N66+N71+N72+N67*MICS10!N25/100</f>
        <v>32.710189553628553</v>
      </c>
      <c r="O16" s="159">
        <f>O58+O59+O60+O64+O65+O66+O71+O72+O67*MICS10!O25/100</f>
        <v>33.924920356457029</v>
      </c>
      <c r="P16" s="159">
        <f>P58+P59+P60+P64+P65+P66+P71+P72+P67*MICS10!P25/100</f>
        <v>35.825723460326671</v>
      </c>
      <c r="Q16" s="158">
        <f>Q58+Q59+Q60+Q64+Q65+Q66+Q71+Q72+Q67*MICS10!Q25/100</f>
        <v>36.154090886968973</v>
      </c>
      <c r="R16" s="157">
        <f>R58+R59+R60+R64+R65+R66+R71+R72+R67*MICS10!R25/100</f>
        <v>89.436619629007183</v>
      </c>
      <c r="S16" s="159">
        <f>S58+S59+S60+S64+S65+S66+S71+S72+S67*MICS10!S25/100</f>
        <v>32.560956680807564</v>
      </c>
      <c r="T16" s="159">
        <f>T58+T59+T60+T64+T65+T66+T71+T72+T67*MICS10!T25/100</f>
        <v>38.292173295330585</v>
      </c>
      <c r="U16" s="159">
        <f>U58+U59+U60+U64+U65+U66+U71+U72+U67*MICS10!U25/100</f>
        <v>58.386802950797325</v>
      </c>
      <c r="V16" s="159">
        <f>V58+V59+V60+V64+V65+V66+V71+V72+V67*MICS10!V25/100</f>
        <v>28.867187853724904</v>
      </c>
      <c r="W16" s="159">
        <f>W58+W59+W60+W64+W65+W66+W71+W72+W67*MICS10!W25/100</f>
        <v>37.003632986271249</v>
      </c>
      <c r="X16" s="159">
        <f>X58+X59+X60+X64+X65+X66+X71+X72+X67*MICS10!X25/100</f>
        <v>33.052052763468033</v>
      </c>
      <c r="Y16" s="159">
        <f>Y58+Y59+Y60+Y64+Y65+Y66+Y71+Y72+Y67*MICS10!Y25/100</f>
        <v>48.02661280396547</v>
      </c>
      <c r="Z16" s="156">
        <f>Z58+Z59+Z60+Z64+Z65+Z66+Z71+Z72+Z67*MICS10!Z25/100</f>
        <v>30.554548626896061</v>
      </c>
      <c r="AA16" s="468"/>
      <c r="AB16" s="468"/>
      <c r="AC16" s="468"/>
      <c r="AD16" s="468"/>
      <c r="AE16" s="468"/>
      <c r="AF16" s="468"/>
      <c r="AG16" s="468"/>
      <c r="AH16" s="468"/>
      <c r="AI16" s="468"/>
      <c r="AJ16" s="468"/>
      <c r="AK16" s="468"/>
      <c r="AL16" s="468"/>
      <c r="AM16" s="468"/>
      <c r="AN16" s="468"/>
      <c r="AO16" s="468"/>
      <c r="AP16" s="468"/>
      <c r="AQ16" s="468"/>
      <c r="AR16" s="468"/>
      <c r="AS16" s="468"/>
      <c r="AT16" s="468"/>
      <c r="AU16" s="468"/>
      <c r="AV16" s="468"/>
      <c r="AW16" s="468"/>
      <c r="AX16" s="468"/>
      <c r="AY16" s="468"/>
      <c r="AZ16" s="983"/>
      <c r="BA16" s="1181" t="s">
        <v>13</v>
      </c>
      <c r="BB16" s="652" t="s">
        <v>14</v>
      </c>
      <c r="BC16" s="90" t="s">
        <v>35</v>
      </c>
      <c r="BD16" s="86" t="s">
        <v>35</v>
      </c>
      <c r="BE16" s="86" t="s">
        <v>35</v>
      </c>
      <c r="BF16" s="86" t="s">
        <v>35</v>
      </c>
      <c r="BG16" s="81" t="s">
        <v>35</v>
      </c>
      <c r="BH16" s="90" t="s">
        <v>35</v>
      </c>
      <c r="BI16" s="86" t="s">
        <v>35</v>
      </c>
      <c r="BJ16" s="86" t="s">
        <v>35</v>
      </c>
      <c r="BK16" s="86" t="s">
        <v>35</v>
      </c>
      <c r="BL16" s="81" t="s">
        <v>35</v>
      </c>
      <c r="BM16" s="90" t="s">
        <v>35</v>
      </c>
      <c r="BN16" s="86" t="s">
        <v>35</v>
      </c>
      <c r="BO16" s="86" t="s">
        <v>35</v>
      </c>
      <c r="BP16" s="86" t="s">
        <v>35</v>
      </c>
      <c r="BQ16" s="81" t="s">
        <v>35</v>
      </c>
      <c r="BR16" s="90" t="s">
        <v>35</v>
      </c>
      <c r="BS16" s="86" t="s">
        <v>35</v>
      </c>
      <c r="BT16" s="86" t="s">
        <v>35</v>
      </c>
      <c r="BU16" s="86" t="s">
        <v>35</v>
      </c>
      <c r="BV16" s="86" t="s">
        <v>35</v>
      </c>
      <c r="BW16" s="86" t="s">
        <v>35</v>
      </c>
      <c r="BX16" s="86" t="s">
        <v>35</v>
      </c>
      <c r="BY16" s="74" t="s">
        <v>35</v>
      </c>
      <c r="BZ16" s="74" t="s">
        <v>35</v>
      </c>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row>
    <row r="17" s="535" customFormat="true" ht="15" customHeight="true" x14ac:dyDescent="0.2">
      <c r="A17" s="1155"/>
      <c r="B17" s="409" t="s">
        <v>51</v>
      </c>
      <c r="C17" s="155">
        <f>100-C16</f>
        <v>62.344761846466817</v>
      </c>
      <c r="D17" s="154">
        <f t="shared" ref="D17:Z17" si="0">100-D16</f>
        <v>64.319515965543474</v>
      </c>
      <c r="E17" s="154">
        <f t="shared" si="0"/>
        <v>67.811800321192692</v>
      </c>
      <c r="F17" s="154">
        <f t="shared" si="0"/>
        <v>64.212527647521341</v>
      </c>
      <c r="G17" s="153">
        <f t="shared" si="0"/>
        <v>21.281571860197786</v>
      </c>
      <c r="H17" s="152">
        <f t="shared" si="0"/>
        <v>54.313047676732282</v>
      </c>
      <c r="I17" s="154">
        <f t="shared" si="0"/>
        <v>39.68345770819198</v>
      </c>
      <c r="J17" s="154">
        <f t="shared" si="0"/>
        <v>31.162952300034533</v>
      </c>
      <c r="K17" s="154">
        <f t="shared" si="0"/>
        <v>12.331902266879155</v>
      </c>
      <c r="L17" s="151">
        <f t="shared" si="0"/>
        <v>3.6762465623163365</v>
      </c>
      <c r="M17" s="155">
        <f t="shared" si="0"/>
        <v>69.365458133422777</v>
      </c>
      <c r="N17" s="154">
        <f t="shared" si="0"/>
        <v>67.289810446371447</v>
      </c>
      <c r="O17" s="154">
        <f t="shared" si="0"/>
        <v>66.075079643542978</v>
      </c>
      <c r="P17" s="154">
        <f t="shared" si="0"/>
        <v>64.174276539673329</v>
      </c>
      <c r="Q17" s="153">
        <f t="shared" si="0"/>
        <v>63.845909113031027</v>
      </c>
      <c r="R17" s="152">
        <f t="shared" si="0"/>
        <v>10.563380370992817</v>
      </c>
      <c r="S17" s="154">
        <f t="shared" si="0"/>
        <v>67.439043319192436</v>
      </c>
      <c r="T17" s="154">
        <f t="shared" si="0"/>
        <v>61.707826704669415</v>
      </c>
      <c r="U17" s="154">
        <f t="shared" si="0"/>
        <v>41.613197049202675</v>
      </c>
      <c r="V17" s="154">
        <f t="shared" si="0"/>
        <v>71.1328121462751</v>
      </c>
      <c r="W17" s="154">
        <f t="shared" si="0"/>
        <v>62.996367013728751</v>
      </c>
      <c r="X17" s="154">
        <f t="shared" si="0"/>
        <v>66.947947236531974</v>
      </c>
      <c r="Y17" s="154">
        <f t="shared" si="0"/>
        <v>51.97338719603453</v>
      </c>
      <c r="Z17" s="151">
        <f t="shared" si="0"/>
        <v>69.445451373103936</v>
      </c>
      <c r="AA17" s="468"/>
      <c r="AB17" s="468"/>
      <c r="AC17" s="468"/>
      <c r="AD17" s="468"/>
      <c r="AE17" s="468"/>
      <c r="AF17" s="468"/>
      <c r="AG17" s="468"/>
      <c r="AH17" s="468"/>
      <c r="AI17" s="468"/>
      <c r="AJ17" s="468"/>
      <c r="AK17" s="468"/>
      <c r="AL17" s="468"/>
      <c r="AM17" s="468"/>
      <c r="AN17" s="468"/>
      <c r="AO17" s="468"/>
      <c r="AP17" s="468"/>
      <c r="AQ17" s="468"/>
      <c r="AR17" s="468"/>
      <c r="AS17" s="468"/>
      <c r="AT17" s="468"/>
      <c r="AU17" s="468"/>
      <c r="AV17" s="468"/>
      <c r="AW17" s="468"/>
      <c r="AX17" s="468"/>
      <c r="AY17" s="468"/>
      <c r="AZ17" s="983"/>
      <c r="BA17" s="1182"/>
      <c r="BB17" s="651" t="s">
        <v>51</v>
      </c>
      <c r="BC17" s="89" t="s">
        <v>35</v>
      </c>
      <c r="BD17" s="85" t="s">
        <v>35</v>
      </c>
      <c r="BE17" s="85" t="s">
        <v>35</v>
      </c>
      <c r="BF17" s="85" t="s">
        <v>35</v>
      </c>
      <c r="BG17" s="80" t="s">
        <v>35</v>
      </c>
      <c r="BH17" s="89" t="s">
        <v>35</v>
      </c>
      <c r="BI17" s="85" t="s">
        <v>35</v>
      </c>
      <c r="BJ17" s="85" t="s">
        <v>35</v>
      </c>
      <c r="BK17" s="85" t="s">
        <v>35</v>
      </c>
      <c r="BL17" s="80" t="s">
        <v>35</v>
      </c>
      <c r="BM17" s="89" t="s">
        <v>35</v>
      </c>
      <c r="BN17" s="85" t="s">
        <v>35</v>
      </c>
      <c r="BO17" s="85" t="s">
        <v>35</v>
      </c>
      <c r="BP17" s="85" t="s">
        <v>35</v>
      </c>
      <c r="BQ17" s="80" t="s">
        <v>35</v>
      </c>
      <c r="BR17" s="89" t="s">
        <v>35</v>
      </c>
      <c r="BS17" s="85" t="s">
        <v>35</v>
      </c>
      <c r="BT17" s="85" t="s">
        <v>35</v>
      </c>
      <c r="BU17" s="85" t="s">
        <v>35</v>
      </c>
      <c r="BV17" s="85" t="s">
        <v>35</v>
      </c>
      <c r="BW17" s="85" t="s">
        <v>35</v>
      </c>
      <c r="BX17" s="85" t="s">
        <v>35</v>
      </c>
      <c r="BY17" s="73" t="s">
        <v>35</v>
      </c>
      <c r="BZ17" s="73" t="s">
        <v>35</v>
      </c>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row>
    <row r="18" s="535" customFormat="true" ht="15" customHeight="true" x14ac:dyDescent="0.2">
      <c r="A18" s="1155" t="s">
        <v>60</v>
      </c>
      <c r="B18" s="409" t="s">
        <v>15</v>
      </c>
      <c r="C18" s="155">
        <f>C16*'DHS06'!C23/100</f>
        <v>36.942910527462594</v>
      </c>
      <c r="D18" s="154">
        <f>D16*'DHS06'!D23/100</f>
        <v>35.207223212660089</v>
      </c>
      <c r="E18" s="154">
        <f>E16*'DHS06'!E23/100</f>
        <v>31.591168674223194</v>
      </c>
      <c r="F18" s="154">
        <f>F16*'DHS06'!F23/100</f>
        <v>35.402729944142656</v>
      </c>
      <c r="G18" s="153">
        <f>G16*'DHS06'!G23/100</f>
        <v>76.897430991321173</v>
      </c>
      <c r="H18" s="152">
        <f>H16*'DHS06'!H23/100</f>
        <v>45.13368815004965</v>
      </c>
      <c r="I18" s="154">
        <f>I16*'DHS06'!I23/100</f>
        <v>59.491413999054323</v>
      </c>
      <c r="J18" s="154">
        <f>J16*'DHS06'!J23/100</f>
        <v>67.290932085457655</v>
      </c>
      <c r="K18" s="154">
        <f>K16*'DHS06'!K23/100</f>
        <v>84.95076672446902</v>
      </c>
      <c r="L18" s="151">
        <f>L16*'DHS06'!L23/100</f>
        <v>94.539503006740119</v>
      </c>
      <c r="M18" s="155">
        <f>M16*'DHS06'!M23/100</f>
        <v>29.889468350431802</v>
      </c>
      <c r="N18" s="154">
        <f>N16*'DHS06'!N23/100</f>
        <v>32.306428914638161</v>
      </c>
      <c r="O18" s="154">
        <f>O16*'DHS06'!O23/100</f>
        <v>33.477308069000749</v>
      </c>
      <c r="P18" s="154">
        <f>P16*'DHS06'!P23/100</f>
        <v>35.173290120927902</v>
      </c>
      <c r="Q18" s="153">
        <f>Q16*'DHS06'!Q23/100</f>
        <v>35.747541734888529</v>
      </c>
      <c r="R18" s="152">
        <f>R16*'DHS06'!R23/100</f>
        <v>86.720676400326795</v>
      </c>
      <c r="S18" s="154">
        <f>S16*'DHS06'!S23/100</f>
        <v>32.35934396373468</v>
      </c>
      <c r="T18" s="154">
        <f>T16*'DHS06'!T23/100</f>
        <v>37.80091858655291</v>
      </c>
      <c r="U18" s="154">
        <f>U16*'DHS06'!U23/100</f>
        <v>54.393276729827718</v>
      </c>
      <c r="V18" s="154">
        <f>V16*'DHS06'!V23/100</f>
        <v>28.300468264057667</v>
      </c>
      <c r="W18" s="154">
        <f>W16*'DHS06'!W23/100</f>
        <v>36.242441873775995</v>
      </c>
      <c r="X18" s="154">
        <f>X16*'DHS06'!X23/100</f>
        <v>32.927462829565968</v>
      </c>
      <c r="Y18" s="154">
        <f>Y16*'DHS06'!Y23/100</f>
        <v>47.189290343392024</v>
      </c>
      <c r="Z18" s="151">
        <f>Z16*'DHS06'!Z23/100</f>
        <v>29.96954292167619</v>
      </c>
      <c r="AA18" s="468"/>
      <c r="AB18" s="468"/>
      <c r="AC18" s="468"/>
      <c r="AD18" s="468"/>
      <c r="AE18" s="468"/>
      <c r="AF18" s="468"/>
      <c r="AG18" s="468"/>
      <c r="AH18" s="468"/>
      <c r="AI18" s="468"/>
      <c r="AJ18" s="468"/>
      <c r="AK18" s="468"/>
      <c r="AL18" s="468"/>
      <c r="AM18" s="468"/>
      <c r="AN18" s="468"/>
      <c r="AO18" s="468"/>
      <c r="AP18" s="468"/>
      <c r="AQ18" s="468"/>
      <c r="AR18" s="468"/>
      <c r="AS18" s="468"/>
      <c r="AT18" s="468"/>
      <c r="AU18" s="468"/>
      <c r="AV18" s="468"/>
      <c r="AW18" s="468"/>
      <c r="AX18" s="468"/>
      <c r="AY18" s="468"/>
      <c r="AZ18" s="983"/>
      <c r="BA18" s="1182" t="s">
        <v>60</v>
      </c>
      <c r="BB18" s="651" t="s">
        <v>15</v>
      </c>
      <c r="BC18" s="89" t="s">
        <v>35</v>
      </c>
      <c r="BD18" s="85" t="s">
        <v>35</v>
      </c>
      <c r="BE18" s="85" t="s">
        <v>35</v>
      </c>
      <c r="BF18" s="85" t="s">
        <v>35</v>
      </c>
      <c r="BG18" s="80" t="s">
        <v>35</v>
      </c>
      <c r="BH18" s="89" t="s">
        <v>35</v>
      </c>
      <c r="BI18" s="85" t="s">
        <v>35</v>
      </c>
      <c r="BJ18" s="85" t="s">
        <v>35</v>
      </c>
      <c r="BK18" s="85" t="s">
        <v>35</v>
      </c>
      <c r="BL18" s="80" t="s">
        <v>35</v>
      </c>
      <c r="BM18" s="89" t="s">
        <v>35</v>
      </c>
      <c r="BN18" s="85" t="s">
        <v>35</v>
      </c>
      <c r="BO18" s="85" t="s">
        <v>35</v>
      </c>
      <c r="BP18" s="85" t="s">
        <v>35</v>
      </c>
      <c r="BQ18" s="80" t="s">
        <v>35</v>
      </c>
      <c r="BR18" s="89" t="s">
        <v>35</v>
      </c>
      <c r="BS18" s="85" t="s">
        <v>35</v>
      </c>
      <c r="BT18" s="85" t="s">
        <v>35</v>
      </c>
      <c r="BU18" s="85" t="s">
        <v>35</v>
      </c>
      <c r="BV18" s="85" t="s">
        <v>35</v>
      </c>
      <c r="BW18" s="85" t="s">
        <v>35</v>
      </c>
      <c r="BX18" s="85" t="s">
        <v>35</v>
      </c>
      <c r="BY18" s="73" t="s">
        <v>35</v>
      </c>
      <c r="BZ18" s="73" t="s">
        <v>35</v>
      </c>
      <c r="CA18" s="28"/>
      <c r="CB18" s="28"/>
      <c r="CC18" s="28"/>
      <c r="CD18" s="28"/>
      <c r="CE18" s="28"/>
      <c r="CF18" s="28"/>
      <c r="CG18" s="28"/>
      <c r="CH18" s="28"/>
      <c r="CI18" s="28"/>
      <c r="CJ18" s="28"/>
      <c r="CK18" s="28"/>
      <c r="CL18" s="28"/>
      <c r="CM18" s="28"/>
      <c r="CN18" s="28"/>
      <c r="CO18" s="28"/>
      <c r="CP18" s="28"/>
      <c r="CQ18" s="28"/>
      <c r="CR18" s="28"/>
      <c r="CS18" s="28"/>
      <c r="CT18" s="28"/>
      <c r="CU18" s="28"/>
      <c r="CV18" s="28"/>
      <c r="CW18" s="28"/>
      <c r="CX18" s="28"/>
      <c r="CY18" s="28"/>
      <c r="CZ18" s="28"/>
    </row>
    <row r="19" s="535" customFormat="true" ht="15" customHeight="true" x14ac:dyDescent="0.2">
      <c r="A19" s="1155"/>
      <c r="B19" s="409" t="s">
        <v>16</v>
      </c>
      <c r="C19" s="155">
        <f>C16*'DHS06'!C22/100</f>
        <v>0.7123276260706054</v>
      </c>
      <c r="D19" s="154">
        <f>D16*'DHS06'!D22/100</f>
        <v>0.47326082179642431</v>
      </c>
      <c r="E19" s="154">
        <f>E16*'DHS06'!E22/100</f>
        <v>0.59703100458409397</v>
      </c>
      <c r="F19" s="154">
        <f>F16*'DHS06'!F22/100</f>
        <v>0.38474240833600098</v>
      </c>
      <c r="G19" s="153">
        <f>G16*'DHS06'!G22/100</f>
        <v>1.8209971484810068</v>
      </c>
      <c r="H19" s="152">
        <f>H16*'DHS06'!H22/100</f>
        <v>0.55326417321807142</v>
      </c>
      <c r="I19" s="154">
        <f>I16*'DHS06'!I22/100</f>
        <v>0.82512829275369126</v>
      </c>
      <c r="J19" s="154">
        <f>J16*'DHS06'!J22/100</f>
        <v>1.5461156145077797</v>
      </c>
      <c r="K19" s="154">
        <f>K16*'DHS06'!K22/100</f>
        <v>2.7173310086518376</v>
      </c>
      <c r="L19" s="151">
        <f>L16*'DHS06'!L22/100</f>
        <v>1.7842504309435605</v>
      </c>
      <c r="M19" s="155">
        <f>M16*'DHS06'!M22/100</f>
        <v>0.74507351614541162</v>
      </c>
      <c r="N19" s="154">
        <f>N16*'DHS06'!N22/100</f>
        <v>0.40376063899038533</v>
      </c>
      <c r="O19" s="154">
        <f>O16*'DHS06'!O22/100</f>
        <v>0.44761228745628001</v>
      </c>
      <c r="P19" s="154">
        <f>P16*'DHS06'!P22/100</f>
        <v>0.65243333939878156</v>
      </c>
      <c r="Q19" s="153">
        <f>Q16*'DHS06'!Q22/100</f>
        <v>0.4065491520804479</v>
      </c>
      <c r="R19" s="152">
        <f>R16*'DHS06'!R22/100</f>
        <v>2.7159432286803029</v>
      </c>
      <c r="S19" s="154">
        <f>S16*'DHS06'!S22/100</f>
        <v>0.20161271707288542</v>
      </c>
      <c r="T19" s="154">
        <f>T16*'DHS06'!T22/100</f>
        <v>0.49125470877766764</v>
      </c>
      <c r="U19" s="154">
        <f>U16*'DHS06'!U22/100</f>
        <v>3.9935262209695863</v>
      </c>
      <c r="V19" s="154">
        <f>V16*'DHS06'!V22/100</f>
        <v>0.56671958966724623</v>
      </c>
      <c r="W19" s="154">
        <f>W16*'DHS06'!W22/100</f>
        <v>0.76119111249526117</v>
      </c>
      <c r="X19" s="154">
        <f>X16*'DHS06'!X22/100</f>
        <v>0.12458993390206506</v>
      </c>
      <c r="Y19" s="154">
        <f>Y16*'DHS06'!Y22/100</f>
        <v>0.83732246057345039</v>
      </c>
      <c r="Z19" s="151">
        <f>Z16*'DHS06'!Z22/100</f>
        <v>0.58500570521987116</v>
      </c>
      <c r="AA19" s="468"/>
      <c r="AB19" s="468"/>
      <c r="AC19" s="468"/>
      <c r="AD19" s="468"/>
      <c r="AE19" s="468"/>
      <c r="AF19" s="468"/>
      <c r="AG19" s="468"/>
      <c r="AH19" s="468"/>
      <c r="AI19" s="468"/>
      <c r="AJ19" s="468"/>
      <c r="AK19" s="468"/>
      <c r="AL19" s="468"/>
      <c r="AM19" s="468"/>
      <c r="AN19" s="468"/>
      <c r="AO19" s="468"/>
      <c r="AP19" s="468"/>
      <c r="AQ19" s="468"/>
      <c r="AR19" s="468"/>
      <c r="AS19" s="468"/>
      <c r="AT19" s="468"/>
      <c r="AU19" s="468"/>
      <c r="AV19" s="468"/>
      <c r="AW19" s="468"/>
      <c r="AX19" s="468"/>
      <c r="AY19" s="468"/>
      <c r="AZ19" s="983"/>
      <c r="BA19" s="1182"/>
      <c r="BB19" s="651" t="s">
        <v>16</v>
      </c>
      <c r="BC19" s="89" t="s">
        <v>35</v>
      </c>
      <c r="BD19" s="85" t="s">
        <v>35</v>
      </c>
      <c r="BE19" s="85" t="s">
        <v>35</v>
      </c>
      <c r="BF19" s="85" t="s">
        <v>35</v>
      </c>
      <c r="BG19" s="80" t="s">
        <v>35</v>
      </c>
      <c r="BH19" s="89" t="s">
        <v>35</v>
      </c>
      <c r="BI19" s="85" t="s">
        <v>35</v>
      </c>
      <c r="BJ19" s="85" t="s">
        <v>35</v>
      </c>
      <c r="BK19" s="85" t="s">
        <v>35</v>
      </c>
      <c r="BL19" s="80" t="s">
        <v>35</v>
      </c>
      <c r="BM19" s="89" t="s">
        <v>35</v>
      </c>
      <c r="BN19" s="85" t="s">
        <v>35</v>
      </c>
      <c r="BO19" s="85" t="s">
        <v>35</v>
      </c>
      <c r="BP19" s="85" t="s">
        <v>35</v>
      </c>
      <c r="BQ19" s="80" t="s">
        <v>35</v>
      </c>
      <c r="BR19" s="89" t="s">
        <v>35</v>
      </c>
      <c r="BS19" s="85" t="s">
        <v>35</v>
      </c>
      <c r="BT19" s="85" t="s">
        <v>35</v>
      </c>
      <c r="BU19" s="85" t="s">
        <v>35</v>
      </c>
      <c r="BV19" s="85" t="s">
        <v>35</v>
      </c>
      <c r="BW19" s="85" t="s">
        <v>35</v>
      </c>
      <c r="BX19" s="85" t="s">
        <v>35</v>
      </c>
      <c r="BY19" s="73" t="s">
        <v>35</v>
      </c>
      <c r="BZ19" s="73" t="s">
        <v>35</v>
      </c>
      <c r="CA19" s="28"/>
      <c r="CB19" s="28"/>
      <c r="CC19" s="28"/>
      <c r="CD19" s="28"/>
      <c r="CE19" s="28"/>
      <c r="CF19" s="28"/>
      <c r="CG19" s="28"/>
      <c r="CH19" s="28"/>
      <c r="CI19" s="28"/>
      <c r="CJ19" s="28"/>
      <c r="CK19" s="28"/>
      <c r="CL19" s="28"/>
      <c r="CM19" s="28"/>
      <c r="CN19" s="28"/>
      <c r="CO19" s="28"/>
      <c r="CP19" s="28"/>
      <c r="CQ19" s="28"/>
      <c r="CR19" s="28"/>
      <c r="CS19" s="28"/>
      <c r="CT19" s="28"/>
      <c r="CU19" s="28"/>
      <c r="CV19" s="28"/>
      <c r="CW19" s="28"/>
      <c r="CX19" s="28"/>
      <c r="CY19" s="28"/>
      <c r="CZ19" s="28"/>
    </row>
    <row r="20" s="535" customFormat="true" ht="15" customHeight="true" x14ac:dyDescent="0.2">
      <c r="A20" s="1155"/>
      <c r="B20" s="409" t="s">
        <v>22</v>
      </c>
      <c r="C20" s="155">
        <f>100-(C18+C19+C21)</f>
        <v>59.021503157369928</v>
      </c>
      <c r="D20" s="154">
        <f t="shared" ref="D20:Z20" si="1">100-(D18+D19+D21)</f>
        <v>61.808043361644806</v>
      </c>
      <c r="E20" s="154">
        <f t="shared" si="1"/>
        <v>61.318737417693924</v>
      </c>
      <c r="F20" s="154">
        <f t="shared" si="1"/>
        <v>52.853182337128572</v>
      </c>
      <c r="G20" s="153">
        <f t="shared" si="1"/>
        <v>21.00776169306944</v>
      </c>
      <c r="H20" s="152">
        <f t="shared" si="1"/>
        <v>47.119296266688757</v>
      </c>
      <c r="I20" s="154">
        <f t="shared" si="1"/>
        <v>38.241723160664378</v>
      </c>
      <c r="J20" s="154">
        <f t="shared" si="1"/>
        <v>30.808956909353185</v>
      </c>
      <c r="K20" s="154">
        <f t="shared" si="1"/>
        <v>12.267240776948199</v>
      </c>
      <c r="L20" s="151">
        <f t="shared" si="1"/>
        <v>3.6762465623163223</v>
      </c>
      <c r="M20" s="155">
        <f t="shared" si="1"/>
        <v>56.130580181818416</v>
      </c>
      <c r="N20" s="154">
        <f t="shared" si="1"/>
        <v>59.834736412889526</v>
      </c>
      <c r="O20" s="154">
        <f t="shared" si="1"/>
        <v>61.99134436928199</v>
      </c>
      <c r="P20" s="154">
        <f t="shared" si="1"/>
        <v>62.141593629254707</v>
      </c>
      <c r="Q20" s="153">
        <f t="shared" si="1"/>
        <v>61.70511738444624</v>
      </c>
      <c r="R20" s="152">
        <f t="shared" si="1"/>
        <v>10.563380370992903</v>
      </c>
      <c r="S20" s="154">
        <f t="shared" si="1"/>
        <v>33.327313638388418</v>
      </c>
      <c r="T20" s="154">
        <f t="shared" si="1"/>
        <v>49.240806851945116</v>
      </c>
      <c r="U20" s="154">
        <f t="shared" si="1"/>
        <v>41.613197049202697</v>
      </c>
      <c r="V20" s="154">
        <f t="shared" si="1"/>
        <v>71.058017547159068</v>
      </c>
      <c r="W20" s="154">
        <f t="shared" si="1"/>
        <v>52.826271824341902</v>
      </c>
      <c r="X20" s="154">
        <f t="shared" si="1"/>
        <v>65.848600750246106</v>
      </c>
      <c r="Y20" s="154">
        <f t="shared" si="1"/>
        <v>51.742977181178091</v>
      </c>
      <c r="Z20" s="151">
        <f t="shared" si="1"/>
        <v>46.275609310211443</v>
      </c>
      <c r="AA20" s="468"/>
      <c r="AB20" s="468"/>
      <c r="AC20" s="468"/>
      <c r="AD20" s="468"/>
      <c r="AE20" s="468"/>
      <c r="AF20" s="468"/>
      <c r="AG20" s="468"/>
      <c r="AH20" s="468"/>
      <c r="AI20" s="468"/>
      <c r="AJ20" s="468"/>
      <c r="AK20" s="468"/>
      <c r="AL20" s="468"/>
      <c r="AM20" s="468"/>
      <c r="AN20" s="468"/>
      <c r="AO20" s="468"/>
      <c r="AP20" s="468"/>
      <c r="AQ20" s="468"/>
      <c r="AR20" s="468"/>
      <c r="AS20" s="468"/>
      <c r="AT20" s="468"/>
      <c r="AU20" s="468"/>
      <c r="AV20" s="468"/>
      <c r="AW20" s="468"/>
      <c r="AX20" s="468"/>
      <c r="AY20" s="468"/>
      <c r="AZ20" s="983"/>
      <c r="BA20" s="1182"/>
      <c r="BB20" s="651" t="s">
        <v>22</v>
      </c>
      <c r="BC20" s="89" t="s">
        <v>35</v>
      </c>
      <c r="BD20" s="85" t="s">
        <v>35</v>
      </c>
      <c r="BE20" s="85" t="s">
        <v>35</v>
      </c>
      <c r="BF20" s="85" t="s">
        <v>35</v>
      </c>
      <c r="BG20" s="80" t="s">
        <v>35</v>
      </c>
      <c r="BH20" s="89" t="s">
        <v>35</v>
      </c>
      <c r="BI20" s="85" t="s">
        <v>35</v>
      </c>
      <c r="BJ20" s="85" t="s">
        <v>35</v>
      </c>
      <c r="BK20" s="85" t="s">
        <v>35</v>
      </c>
      <c r="BL20" s="80" t="s">
        <v>35</v>
      </c>
      <c r="BM20" s="89" t="s">
        <v>35</v>
      </c>
      <c r="BN20" s="85" t="s">
        <v>35</v>
      </c>
      <c r="BO20" s="85" t="s">
        <v>35</v>
      </c>
      <c r="BP20" s="85" t="s">
        <v>35</v>
      </c>
      <c r="BQ20" s="80" t="s">
        <v>35</v>
      </c>
      <c r="BR20" s="89" t="s">
        <v>35</v>
      </c>
      <c r="BS20" s="85" t="s">
        <v>35</v>
      </c>
      <c r="BT20" s="85" t="s">
        <v>35</v>
      </c>
      <c r="BU20" s="85" t="s">
        <v>35</v>
      </c>
      <c r="BV20" s="85" t="s">
        <v>35</v>
      </c>
      <c r="BW20" s="85" t="s">
        <v>35</v>
      </c>
      <c r="BX20" s="85" t="s">
        <v>35</v>
      </c>
      <c r="BY20" s="73" t="s">
        <v>35</v>
      </c>
      <c r="BZ20" s="73" t="s">
        <v>35</v>
      </c>
      <c r="CA20" s="28"/>
      <c r="CB20" s="28"/>
      <c r="CC20" s="28"/>
      <c r="CD20" s="28"/>
      <c r="CE20" s="28"/>
      <c r="CF20" s="28"/>
      <c r="CG20" s="28"/>
      <c r="CH20" s="28"/>
      <c r="CI20" s="28"/>
      <c r="CJ20" s="28"/>
      <c r="CK20" s="28"/>
      <c r="CL20" s="28"/>
      <c r="CM20" s="28"/>
      <c r="CN20" s="28"/>
      <c r="CO20" s="28"/>
      <c r="CP20" s="28"/>
      <c r="CQ20" s="28"/>
      <c r="CR20" s="28"/>
      <c r="CS20" s="28"/>
      <c r="CT20" s="28"/>
      <c r="CU20" s="28"/>
      <c r="CV20" s="28"/>
      <c r="CW20" s="28"/>
      <c r="CX20" s="28"/>
      <c r="CY20" s="28"/>
      <c r="CZ20" s="28"/>
    </row>
    <row r="21" s="535" customFormat="true" ht="15" customHeight="true" x14ac:dyDescent="0.2">
      <c r="A21" s="1155"/>
      <c r="B21" s="409" t="s">
        <v>17</v>
      </c>
      <c r="C21" s="155">
        <f t="shared" ref="C21:Z21" si="2">C68+C69+C70</f>
        <v>3.3232586890968778</v>
      </c>
      <c r="D21" s="154">
        <f t="shared" si="2"/>
        <v>2.5114726038986839</v>
      </c>
      <c r="E21" s="154">
        <f t="shared" si="2"/>
        <v>6.4930629034987888</v>
      </c>
      <c r="F21" s="154">
        <f t="shared" si="2"/>
        <v>11.359345310392772</v>
      </c>
      <c r="G21" s="153">
        <f t="shared" si="2"/>
        <v>0.27381016712837358</v>
      </c>
      <c r="H21" s="152">
        <f t="shared" si="2"/>
        <v>7.1937514100435269</v>
      </c>
      <c r="I21" s="154">
        <f t="shared" si="2"/>
        <v>1.4417345475276109</v>
      </c>
      <c r="J21" s="154">
        <f t="shared" si="2"/>
        <v>0.35399539068137964</v>
      </c>
      <c r="K21" s="154">
        <f t="shared" si="2"/>
        <v>6.466148993093887E-2</v>
      </c>
      <c r="L21" s="151">
        <f t="shared" si="2"/>
        <v>0</v>
      </c>
      <c r="M21" s="155">
        <f t="shared" si="2"/>
        <v>13.234877951604375</v>
      </c>
      <c r="N21" s="154">
        <f t="shared" si="2"/>
        <v>7.4550740334819317</v>
      </c>
      <c r="O21" s="154">
        <f t="shared" si="2"/>
        <v>4.0837352742609774</v>
      </c>
      <c r="P21" s="154">
        <f t="shared" si="2"/>
        <v>2.0326829104186053</v>
      </c>
      <c r="Q21" s="153">
        <f t="shared" si="2"/>
        <v>2.1407917285847766</v>
      </c>
      <c r="R21" s="152">
        <f t="shared" si="2"/>
        <v>0</v>
      </c>
      <c r="S21" s="154">
        <f t="shared" si="2"/>
        <v>34.111729680804018</v>
      </c>
      <c r="T21" s="154">
        <f t="shared" si="2"/>
        <v>12.467019852724308</v>
      </c>
      <c r="U21" s="154">
        <f t="shared" si="2"/>
        <v>0</v>
      </c>
      <c r="V21" s="154">
        <f t="shared" si="2"/>
        <v>7.4794599116026803E-2</v>
      </c>
      <c r="W21" s="154">
        <f t="shared" si="2"/>
        <v>10.170095189386846</v>
      </c>
      <c r="X21" s="154">
        <f t="shared" si="2"/>
        <v>1.0993464862858686</v>
      </c>
      <c r="Y21" s="154">
        <f t="shared" si="2"/>
        <v>0.2304100148564327</v>
      </c>
      <c r="Z21" s="151">
        <f t="shared" si="2"/>
        <v>23.169842062892496</v>
      </c>
      <c r="AA21" s="468"/>
      <c r="AB21" s="468"/>
      <c r="AC21" s="468"/>
      <c r="AD21" s="468"/>
      <c r="AE21" s="468"/>
      <c r="AF21" s="468"/>
      <c r="AG21" s="468"/>
      <c r="AH21" s="468"/>
      <c r="AI21" s="468"/>
      <c r="AJ21" s="468"/>
      <c r="AK21" s="468"/>
      <c r="AL21" s="468"/>
      <c r="AM21" s="468"/>
      <c r="AN21" s="468"/>
      <c r="AO21" s="468"/>
      <c r="AP21" s="468"/>
      <c r="AQ21" s="468"/>
      <c r="AR21" s="468"/>
      <c r="AS21" s="468"/>
      <c r="AT21" s="468"/>
      <c r="AU21" s="468"/>
      <c r="AV21" s="468"/>
      <c r="AW21" s="468"/>
      <c r="AX21" s="468"/>
      <c r="AY21" s="468"/>
      <c r="AZ21" s="983"/>
      <c r="BA21" s="1182"/>
      <c r="BB21" s="651" t="s">
        <v>17</v>
      </c>
      <c r="BC21" s="89" t="s">
        <v>35</v>
      </c>
      <c r="BD21" s="85" t="s">
        <v>35</v>
      </c>
      <c r="BE21" s="85" t="s">
        <v>35</v>
      </c>
      <c r="BF21" s="85" t="s">
        <v>35</v>
      </c>
      <c r="BG21" s="80" t="s">
        <v>35</v>
      </c>
      <c r="BH21" s="89" t="s">
        <v>35</v>
      </c>
      <c r="BI21" s="85" t="s">
        <v>35</v>
      </c>
      <c r="BJ21" s="85" t="s">
        <v>35</v>
      </c>
      <c r="BK21" s="85" t="s">
        <v>35</v>
      </c>
      <c r="BL21" s="80" t="s">
        <v>35</v>
      </c>
      <c r="BM21" s="89" t="s">
        <v>35</v>
      </c>
      <c r="BN21" s="85" t="s">
        <v>35</v>
      </c>
      <c r="BO21" s="85" t="s">
        <v>35</v>
      </c>
      <c r="BP21" s="85" t="s">
        <v>35</v>
      </c>
      <c r="BQ21" s="80" t="s">
        <v>35</v>
      </c>
      <c r="BR21" s="89" t="s">
        <v>35</v>
      </c>
      <c r="BS21" s="85" t="s">
        <v>35</v>
      </c>
      <c r="BT21" s="85" t="s">
        <v>35</v>
      </c>
      <c r="BU21" s="85" t="s">
        <v>35</v>
      </c>
      <c r="BV21" s="85" t="s">
        <v>35</v>
      </c>
      <c r="BW21" s="85" t="s">
        <v>35</v>
      </c>
      <c r="BX21" s="85" t="s">
        <v>35</v>
      </c>
      <c r="BY21" s="73" t="s">
        <v>35</v>
      </c>
      <c r="BZ21" s="73" t="s">
        <v>35</v>
      </c>
      <c r="CA21" s="28"/>
      <c r="CB21" s="28"/>
      <c r="CC21" s="28"/>
      <c r="CD21" s="28"/>
      <c r="CE21" s="28"/>
      <c r="CF21" s="28"/>
      <c r="CG21" s="28"/>
      <c r="CH21" s="28"/>
      <c r="CI21" s="28"/>
      <c r="CJ21" s="28"/>
      <c r="CK21" s="28"/>
      <c r="CL21" s="28"/>
      <c r="CM21" s="28"/>
      <c r="CN21" s="28"/>
      <c r="CO21" s="28"/>
      <c r="CP21" s="28"/>
      <c r="CQ21" s="28"/>
      <c r="CR21" s="28"/>
      <c r="CS21" s="28"/>
      <c r="CT21" s="28"/>
      <c r="CU21" s="28"/>
      <c r="CV21" s="28"/>
      <c r="CW21" s="28"/>
      <c r="CX21" s="28"/>
      <c r="CY21" s="28"/>
      <c r="CZ21" s="28"/>
    </row>
    <row r="22" s="535" customFormat="true" ht="15" customHeight="true" x14ac:dyDescent="0.2">
      <c r="A22" s="1155" t="s">
        <v>54</v>
      </c>
      <c r="B22" s="409" t="s">
        <v>49</v>
      </c>
      <c r="C22" s="105" t="s">
        <v>35</v>
      </c>
      <c r="D22" s="102" t="s">
        <v>35</v>
      </c>
      <c r="E22" s="102" t="s">
        <v>35</v>
      </c>
      <c r="F22" s="102" t="s">
        <v>35</v>
      </c>
      <c r="G22" s="99" t="s">
        <v>35</v>
      </c>
      <c r="H22" s="96" t="s">
        <v>35</v>
      </c>
      <c r="I22" s="102" t="s">
        <v>35</v>
      </c>
      <c r="J22" s="102" t="s">
        <v>35</v>
      </c>
      <c r="K22" s="102" t="s">
        <v>35</v>
      </c>
      <c r="L22" s="93" t="s">
        <v>35</v>
      </c>
      <c r="M22" s="105" t="s">
        <v>35</v>
      </c>
      <c r="N22" s="102" t="s">
        <v>35</v>
      </c>
      <c r="O22" s="102" t="s">
        <v>35</v>
      </c>
      <c r="P22" s="102" t="s">
        <v>35</v>
      </c>
      <c r="Q22" s="99" t="s">
        <v>35</v>
      </c>
      <c r="R22" s="96" t="s">
        <v>35</v>
      </c>
      <c r="S22" s="102" t="s">
        <v>35</v>
      </c>
      <c r="T22" s="102" t="s">
        <v>35</v>
      </c>
      <c r="U22" s="102" t="s">
        <v>35</v>
      </c>
      <c r="V22" s="102" t="s">
        <v>35</v>
      </c>
      <c r="W22" s="102" t="s">
        <v>35</v>
      </c>
      <c r="X22" s="102" t="s">
        <v>35</v>
      </c>
      <c r="Y22" s="102" t="s">
        <v>35</v>
      </c>
      <c r="Z22" s="93" t="s">
        <v>35</v>
      </c>
      <c r="AA22" s="468"/>
      <c r="AB22" s="468"/>
      <c r="AC22" s="468"/>
      <c r="AD22" s="468"/>
      <c r="AE22" s="468"/>
      <c r="AF22" s="468"/>
      <c r="AG22" s="468"/>
      <c r="AH22" s="468"/>
      <c r="AI22" s="468"/>
      <c r="AJ22" s="468"/>
      <c r="AK22" s="468"/>
      <c r="AL22" s="468"/>
      <c r="AM22" s="468"/>
      <c r="AN22" s="468"/>
      <c r="AO22" s="468"/>
      <c r="AP22" s="468"/>
      <c r="AQ22" s="468"/>
      <c r="AR22" s="468"/>
      <c r="AS22" s="468"/>
      <c r="AT22" s="468"/>
      <c r="AU22" s="468"/>
      <c r="AV22" s="468"/>
      <c r="AW22" s="468"/>
      <c r="AX22" s="468"/>
      <c r="AY22" s="468"/>
      <c r="AZ22" s="983"/>
      <c r="BA22" s="1182" t="s">
        <v>54</v>
      </c>
      <c r="BB22" s="651" t="s">
        <v>49</v>
      </c>
      <c r="BC22" s="89" t="s">
        <v>35</v>
      </c>
      <c r="BD22" s="85" t="s">
        <v>35</v>
      </c>
      <c r="BE22" s="85" t="s">
        <v>35</v>
      </c>
      <c r="BF22" s="85" t="s">
        <v>35</v>
      </c>
      <c r="BG22" s="80" t="s">
        <v>35</v>
      </c>
      <c r="BH22" s="89" t="s">
        <v>35</v>
      </c>
      <c r="BI22" s="85" t="s">
        <v>35</v>
      </c>
      <c r="BJ22" s="85" t="s">
        <v>35</v>
      </c>
      <c r="BK22" s="85" t="s">
        <v>35</v>
      </c>
      <c r="BL22" s="80" t="s">
        <v>35</v>
      </c>
      <c r="BM22" s="89" t="s">
        <v>35</v>
      </c>
      <c r="BN22" s="85" t="s">
        <v>35</v>
      </c>
      <c r="BO22" s="85" t="s">
        <v>35</v>
      </c>
      <c r="BP22" s="85" t="s">
        <v>35</v>
      </c>
      <c r="BQ22" s="80" t="s">
        <v>35</v>
      </c>
      <c r="BR22" s="89" t="s">
        <v>35</v>
      </c>
      <c r="BS22" s="85" t="s">
        <v>35</v>
      </c>
      <c r="BT22" s="85" t="s">
        <v>35</v>
      </c>
      <c r="BU22" s="85" t="s">
        <v>35</v>
      </c>
      <c r="BV22" s="85" t="s">
        <v>35</v>
      </c>
      <c r="BW22" s="85" t="s">
        <v>35</v>
      </c>
      <c r="BX22" s="85" t="s">
        <v>35</v>
      </c>
      <c r="BY22" s="73" t="s">
        <v>35</v>
      </c>
      <c r="BZ22" s="73" t="s">
        <v>35</v>
      </c>
      <c r="CA22" s="28"/>
      <c r="CB22" s="28"/>
      <c r="CC22" s="28"/>
      <c r="CD22" s="28"/>
      <c r="CE22" s="28"/>
      <c r="CF22" s="28"/>
      <c r="CG22" s="28"/>
      <c r="CH22" s="28"/>
      <c r="CI22" s="28"/>
      <c r="CJ22" s="28"/>
      <c r="CK22" s="28"/>
      <c r="CL22" s="28"/>
      <c r="CM22" s="28"/>
      <c r="CN22" s="28"/>
      <c r="CO22" s="28"/>
      <c r="CP22" s="28"/>
      <c r="CQ22" s="28"/>
      <c r="CR22" s="28"/>
      <c r="CS22" s="28"/>
      <c r="CT22" s="28"/>
      <c r="CU22" s="28"/>
      <c r="CV22" s="28"/>
      <c r="CW22" s="28"/>
      <c r="CX22" s="28"/>
      <c r="CY22" s="28"/>
      <c r="CZ22" s="28"/>
    </row>
    <row r="23" s="535" customFormat="true" ht="15" customHeight="true" x14ac:dyDescent="0.2">
      <c r="A23" s="1156"/>
      <c r="B23" s="410" t="s">
        <v>48</v>
      </c>
      <c r="C23" s="104" t="s">
        <v>35</v>
      </c>
      <c r="D23" s="101" t="s">
        <v>35</v>
      </c>
      <c r="E23" s="101" t="s">
        <v>35</v>
      </c>
      <c r="F23" s="101" t="s">
        <v>35</v>
      </c>
      <c r="G23" s="98" t="s">
        <v>35</v>
      </c>
      <c r="H23" s="95" t="s">
        <v>35</v>
      </c>
      <c r="I23" s="101" t="s">
        <v>35</v>
      </c>
      <c r="J23" s="101" t="s">
        <v>35</v>
      </c>
      <c r="K23" s="101" t="s">
        <v>35</v>
      </c>
      <c r="L23" s="92" t="s">
        <v>35</v>
      </c>
      <c r="M23" s="104" t="s">
        <v>35</v>
      </c>
      <c r="N23" s="101" t="s">
        <v>35</v>
      </c>
      <c r="O23" s="101" t="s">
        <v>35</v>
      </c>
      <c r="P23" s="101" t="s">
        <v>35</v>
      </c>
      <c r="Q23" s="98" t="s">
        <v>35</v>
      </c>
      <c r="R23" s="95" t="s">
        <v>35</v>
      </c>
      <c r="S23" s="101" t="s">
        <v>35</v>
      </c>
      <c r="T23" s="101" t="s">
        <v>35</v>
      </c>
      <c r="U23" s="101" t="s">
        <v>35</v>
      </c>
      <c r="V23" s="101" t="s">
        <v>35</v>
      </c>
      <c r="W23" s="101" t="s">
        <v>35</v>
      </c>
      <c r="X23" s="101" t="s">
        <v>35</v>
      </c>
      <c r="Y23" s="101" t="s">
        <v>35</v>
      </c>
      <c r="Z23" s="92" t="s">
        <v>35</v>
      </c>
      <c r="AA23" s="468"/>
      <c r="AB23" s="468"/>
      <c r="AC23" s="468"/>
      <c r="AD23" s="468"/>
      <c r="AE23" s="468"/>
      <c r="AF23" s="468"/>
      <c r="AG23" s="468"/>
      <c r="AH23" s="468"/>
      <c r="AI23" s="468"/>
      <c r="AJ23" s="468"/>
      <c r="AK23" s="468"/>
      <c r="AL23" s="468"/>
      <c r="AM23" s="468"/>
      <c r="AN23" s="468"/>
      <c r="AO23" s="468"/>
      <c r="AP23" s="468"/>
      <c r="AQ23" s="468"/>
      <c r="AR23" s="468"/>
      <c r="AS23" s="468"/>
      <c r="AT23" s="468"/>
      <c r="AU23" s="468"/>
      <c r="AV23" s="468"/>
      <c r="AW23" s="468"/>
      <c r="AX23" s="468"/>
      <c r="AY23" s="468"/>
      <c r="AZ23" s="983"/>
      <c r="BA23" s="1184"/>
      <c r="BB23" s="653" t="s">
        <v>48</v>
      </c>
      <c r="BC23" s="88" t="s">
        <v>35</v>
      </c>
      <c r="BD23" s="84" t="s">
        <v>35</v>
      </c>
      <c r="BE23" s="84" t="s">
        <v>35</v>
      </c>
      <c r="BF23" s="84" t="s">
        <v>35</v>
      </c>
      <c r="BG23" s="79" t="s">
        <v>35</v>
      </c>
      <c r="BH23" s="88" t="s">
        <v>35</v>
      </c>
      <c r="BI23" s="84" t="s">
        <v>35</v>
      </c>
      <c r="BJ23" s="84" t="s">
        <v>35</v>
      </c>
      <c r="BK23" s="84" t="s">
        <v>35</v>
      </c>
      <c r="BL23" s="79" t="s">
        <v>35</v>
      </c>
      <c r="BM23" s="88" t="s">
        <v>35</v>
      </c>
      <c r="BN23" s="84" t="s">
        <v>35</v>
      </c>
      <c r="BO23" s="84" t="s">
        <v>35</v>
      </c>
      <c r="BP23" s="84" t="s">
        <v>35</v>
      </c>
      <c r="BQ23" s="79" t="s">
        <v>35</v>
      </c>
      <c r="BR23" s="88" t="s">
        <v>35</v>
      </c>
      <c r="BS23" s="84" t="s">
        <v>35</v>
      </c>
      <c r="BT23" s="84" t="s">
        <v>35</v>
      </c>
      <c r="BU23" s="84" t="s">
        <v>35</v>
      </c>
      <c r="BV23" s="84" t="s">
        <v>35</v>
      </c>
      <c r="BW23" s="84" t="s">
        <v>35</v>
      </c>
      <c r="BX23" s="84" t="s">
        <v>35</v>
      </c>
      <c r="BY23" s="72" t="s">
        <v>35</v>
      </c>
      <c r="BZ23" s="72" t="s">
        <v>35</v>
      </c>
      <c r="CA23" s="28"/>
      <c r="CB23" s="28"/>
      <c r="CC23" s="28"/>
      <c r="CD23" s="28"/>
      <c r="CE23" s="28"/>
      <c r="CF23" s="28"/>
      <c r="CG23" s="28"/>
      <c r="CH23" s="28"/>
      <c r="CI23" s="28"/>
      <c r="CJ23" s="28"/>
      <c r="CK23" s="28"/>
      <c r="CL23" s="28"/>
      <c r="CM23" s="28"/>
      <c r="CN23" s="28"/>
      <c r="CO23" s="28"/>
      <c r="CP23" s="28"/>
      <c r="CQ23" s="28"/>
      <c r="CR23" s="28"/>
      <c r="CS23" s="28"/>
      <c r="CT23" s="28"/>
      <c r="CU23" s="28"/>
      <c r="CV23" s="28"/>
      <c r="CW23" s="28"/>
      <c r="CX23" s="28"/>
      <c r="CY23" s="28"/>
      <c r="CZ23" s="28"/>
    </row>
    <row r="24" s="340" customFormat="true" ht="15" hidden="true" customHeight="true" x14ac:dyDescent="0.2">
      <c r="A24" s="1174" t="s">
        <v>47</v>
      </c>
      <c r="B24" s="407" t="s">
        <v>59</v>
      </c>
      <c r="C24" s="413"/>
      <c r="D24" s="414"/>
      <c r="E24" s="414"/>
      <c r="F24" s="414"/>
      <c r="G24" s="415"/>
      <c r="H24" s="416"/>
      <c r="I24" s="414"/>
      <c r="J24" s="414"/>
      <c r="K24" s="414"/>
      <c r="L24" s="417"/>
      <c r="M24" s="413"/>
      <c r="N24" s="414"/>
      <c r="O24" s="414"/>
      <c r="P24" s="414"/>
      <c r="Q24" s="415"/>
      <c r="R24" s="416"/>
      <c r="S24" s="414"/>
      <c r="T24" s="414"/>
      <c r="U24" s="414"/>
      <c r="V24" s="414"/>
      <c r="W24" s="414"/>
      <c r="X24" s="414"/>
      <c r="Y24" s="414"/>
      <c r="Z24" s="417"/>
      <c r="AA24" s="924"/>
      <c r="AB24" s="924"/>
      <c r="AC24" s="924"/>
      <c r="AD24" s="924"/>
      <c r="AE24" s="924"/>
      <c r="AF24" s="924"/>
      <c r="AG24" s="924"/>
      <c r="AH24" s="924"/>
      <c r="AI24" s="924"/>
      <c r="AJ24" s="924"/>
      <c r="AK24" s="924"/>
      <c r="AL24" s="924"/>
      <c r="AM24" s="924"/>
      <c r="AN24" s="924"/>
      <c r="AO24" s="924"/>
      <c r="AP24" s="924"/>
      <c r="AQ24" s="924"/>
      <c r="AR24" s="924"/>
      <c r="AS24" s="924"/>
      <c r="AT24" s="924"/>
      <c r="AU24" s="924"/>
      <c r="AV24" s="924"/>
      <c r="AW24" s="924"/>
      <c r="AX24" s="924"/>
      <c r="AY24" s="924"/>
      <c r="AZ24" s="377"/>
      <c r="BB24" s="342"/>
      <c r="BZ24" s="377"/>
      <c r="CA24" s="377"/>
      <c r="CB24" s="377"/>
      <c r="CC24" s="377"/>
      <c r="CD24" s="377"/>
      <c r="CE24" s="377"/>
      <c r="CF24" s="377"/>
      <c r="CG24" s="377"/>
      <c r="CH24" s="377"/>
      <c r="CI24" s="377"/>
      <c r="CJ24" s="377"/>
      <c r="CK24" s="377"/>
      <c r="CL24" s="377"/>
      <c r="CM24" s="377"/>
      <c r="CN24" s="377"/>
      <c r="CO24" s="377"/>
      <c r="CP24" s="377"/>
      <c r="CQ24" s="377"/>
      <c r="CR24" s="377"/>
      <c r="CS24" s="377"/>
      <c r="CT24" s="377"/>
      <c r="CU24" s="377"/>
      <c r="CV24" s="377"/>
      <c r="CW24" s="377"/>
      <c r="CX24" s="377"/>
      <c r="CY24" s="377"/>
      <c r="CZ24" s="377"/>
    </row>
    <row r="25" s="340" customFormat="true" ht="15" hidden="true" customHeight="true" x14ac:dyDescent="0.2">
      <c r="A25" s="1175"/>
      <c r="B25" s="404" t="s">
        <v>58</v>
      </c>
      <c r="C25" s="418"/>
      <c r="D25" s="419"/>
      <c r="E25" s="419"/>
      <c r="F25" s="419"/>
      <c r="G25" s="420"/>
      <c r="H25" s="421"/>
      <c r="I25" s="419"/>
      <c r="J25" s="419"/>
      <c r="K25" s="419"/>
      <c r="L25" s="422"/>
      <c r="M25" s="418"/>
      <c r="N25" s="419"/>
      <c r="O25" s="419"/>
      <c r="P25" s="419"/>
      <c r="Q25" s="420"/>
      <c r="R25" s="421"/>
      <c r="S25" s="419"/>
      <c r="T25" s="419"/>
      <c r="U25" s="419"/>
      <c r="V25" s="419"/>
      <c r="W25" s="419"/>
      <c r="X25" s="419"/>
      <c r="Y25" s="419"/>
      <c r="Z25" s="422"/>
      <c r="AA25" s="924"/>
      <c r="AB25" s="924"/>
      <c r="AC25" s="924"/>
      <c r="AD25" s="924"/>
      <c r="AE25" s="924"/>
      <c r="AF25" s="924"/>
      <c r="AG25" s="924"/>
      <c r="AH25" s="924"/>
      <c r="AI25" s="924"/>
      <c r="AJ25" s="924"/>
      <c r="AK25" s="924"/>
      <c r="AL25" s="924"/>
      <c r="AM25" s="924"/>
      <c r="AN25" s="924"/>
      <c r="AO25" s="924"/>
      <c r="AP25" s="924"/>
      <c r="AQ25" s="924"/>
      <c r="AR25" s="924"/>
      <c r="AS25" s="924"/>
      <c r="AT25" s="924"/>
      <c r="AU25" s="924"/>
      <c r="AV25" s="924"/>
      <c r="AW25" s="924"/>
      <c r="AX25" s="924"/>
      <c r="AY25" s="924"/>
      <c r="AZ25" s="377"/>
      <c r="BB25" s="342"/>
      <c r="BZ25" s="377"/>
      <c r="CA25" s="377"/>
      <c r="CB25" s="377"/>
      <c r="CC25" s="377"/>
      <c r="CD25" s="377"/>
      <c r="CE25" s="377"/>
      <c r="CF25" s="377"/>
      <c r="CG25" s="377"/>
      <c r="CH25" s="377"/>
      <c r="CI25" s="377"/>
      <c r="CJ25" s="377"/>
      <c r="CK25" s="377"/>
      <c r="CL25" s="377"/>
      <c r="CM25" s="377"/>
      <c r="CN25" s="377"/>
      <c r="CO25" s="377"/>
      <c r="CP25" s="377"/>
      <c r="CQ25" s="377"/>
      <c r="CR25" s="377"/>
      <c r="CS25" s="377"/>
      <c r="CT25" s="377"/>
      <c r="CU25" s="377"/>
      <c r="CV25" s="377"/>
      <c r="CW25" s="377"/>
      <c r="CX25" s="377"/>
      <c r="CY25" s="377"/>
      <c r="CZ25" s="377"/>
    </row>
    <row r="26" s="340" customFormat="true" ht="15" hidden="true" customHeight="true" x14ac:dyDescent="0.2">
      <c r="A26" s="1176"/>
      <c r="B26" s="405" t="s">
        <v>46</v>
      </c>
      <c r="C26" s="423"/>
      <c r="D26" s="424"/>
      <c r="E26" s="424"/>
      <c r="F26" s="424"/>
      <c r="G26" s="425"/>
      <c r="H26" s="426"/>
      <c r="I26" s="424"/>
      <c r="J26" s="424"/>
      <c r="K26" s="424"/>
      <c r="L26" s="427"/>
      <c r="M26" s="423"/>
      <c r="N26" s="424"/>
      <c r="O26" s="424"/>
      <c r="P26" s="424"/>
      <c r="Q26" s="425"/>
      <c r="R26" s="38"/>
      <c r="S26" s="37"/>
      <c r="T26" s="37"/>
      <c r="U26" s="37"/>
      <c r="V26" s="37"/>
      <c r="W26" s="37"/>
      <c r="X26" s="37"/>
      <c r="Y26" s="37"/>
      <c r="Z26" s="32"/>
      <c r="AA26" s="924"/>
      <c r="AB26" s="924"/>
      <c r="AC26" s="924"/>
      <c r="AD26" s="924"/>
      <c r="AE26" s="924"/>
      <c r="AF26" s="924"/>
      <c r="AG26" s="924"/>
      <c r="AH26" s="924"/>
      <c r="AI26" s="924"/>
      <c r="AJ26" s="924"/>
      <c r="AK26" s="924"/>
      <c r="AL26" s="924"/>
      <c r="AM26" s="924"/>
      <c r="AN26" s="924"/>
      <c r="AO26" s="924"/>
      <c r="AP26" s="924"/>
      <c r="AQ26" s="924"/>
      <c r="AR26" s="924"/>
      <c r="AS26" s="924"/>
      <c r="AT26" s="924"/>
      <c r="AU26" s="924"/>
      <c r="AV26" s="924"/>
      <c r="AW26" s="924"/>
      <c r="AX26" s="924"/>
      <c r="AY26" s="924"/>
      <c r="AZ26" s="377"/>
      <c r="BB26" s="342"/>
      <c r="BZ26" s="377"/>
      <c r="CA26" s="377"/>
      <c r="CB26" s="377"/>
      <c r="CC26" s="377"/>
      <c r="CD26" s="377"/>
      <c r="CE26" s="377"/>
      <c r="CF26" s="377"/>
      <c r="CG26" s="377"/>
      <c r="CH26" s="377"/>
      <c r="CI26" s="377"/>
      <c r="CJ26" s="377"/>
      <c r="CK26" s="377"/>
      <c r="CL26" s="377"/>
      <c r="CM26" s="377"/>
      <c r="CN26" s="377"/>
      <c r="CO26" s="377"/>
      <c r="CP26" s="377"/>
      <c r="CQ26" s="377"/>
      <c r="CR26" s="377"/>
      <c r="CS26" s="377"/>
      <c r="CT26" s="377"/>
      <c r="CU26" s="377"/>
      <c r="CV26" s="377"/>
      <c r="CW26" s="377"/>
      <c r="CX26" s="377"/>
      <c r="CY26" s="377"/>
      <c r="CZ26" s="377"/>
    </row>
    <row r="27" s="984" customFormat="true" ht="15" customHeight="true" x14ac:dyDescent="0.2">
      <c r="A27" s="339"/>
      <c r="B27" s="406"/>
      <c r="C27" s="1177" t="s">
        <v>115</v>
      </c>
      <c r="D27" s="1178"/>
      <c r="E27" s="1178"/>
      <c r="F27" s="1178"/>
      <c r="G27" s="1179"/>
      <c r="H27" s="1170" t="s">
        <v>38</v>
      </c>
      <c r="I27" s="1171"/>
      <c r="J27" s="1171"/>
      <c r="K27" s="1171"/>
      <c r="L27" s="1172"/>
      <c r="M27" s="1180" t="s">
        <v>37</v>
      </c>
      <c r="N27" s="1171"/>
      <c r="O27" s="1171"/>
      <c r="P27" s="1171"/>
      <c r="Q27" s="1172"/>
      <c r="R27" s="40" t="s">
        <v>143</v>
      </c>
      <c r="S27" s="457"/>
      <c r="T27" s="457"/>
      <c r="U27" s="457"/>
      <c r="V27" s="457"/>
      <c r="W27" s="457"/>
      <c r="X27" s="457"/>
      <c r="Y27" s="457"/>
      <c r="Z27" s="457"/>
      <c r="AA27" s="924"/>
      <c r="AB27" s="924"/>
      <c r="AC27" s="924"/>
      <c r="AD27" s="924"/>
      <c r="AE27" s="924"/>
      <c r="AF27" s="924"/>
      <c r="AG27" s="924"/>
      <c r="AH27" s="924"/>
      <c r="AI27" s="924"/>
      <c r="AJ27" s="924"/>
      <c r="AK27" s="924"/>
      <c r="AL27" s="924"/>
      <c r="AM27" s="924"/>
      <c r="AN27" s="924"/>
      <c r="AO27" s="924"/>
      <c r="AP27" s="924"/>
      <c r="AQ27" s="924"/>
      <c r="AR27" s="924"/>
      <c r="AS27" s="924"/>
      <c r="AT27" s="924"/>
      <c r="AU27" s="924"/>
      <c r="AV27" s="924"/>
      <c r="AW27" s="924"/>
      <c r="AX27" s="924"/>
      <c r="AY27" s="924"/>
      <c r="AZ27" s="377"/>
      <c r="BA27" s="378" t="s">
        <v>131</v>
      </c>
      <c r="BB27" s="324" t="s">
        <v>96</v>
      </c>
      <c r="BC27" s="1151" t="s">
        <v>115</v>
      </c>
      <c r="BD27" s="1152"/>
      <c r="BE27" s="1152"/>
      <c r="BF27" s="1152"/>
      <c r="BG27" s="1183"/>
      <c r="BH27" s="1151" t="s">
        <v>38</v>
      </c>
      <c r="BI27" s="1152"/>
      <c r="BJ27" s="1152"/>
      <c r="BK27" s="1152"/>
      <c r="BL27" s="1183"/>
      <c r="BM27" s="1151" t="s">
        <v>37</v>
      </c>
      <c r="BN27" s="1152"/>
      <c r="BO27" s="1152"/>
      <c r="BP27" s="1152"/>
      <c r="BQ27" s="1153"/>
      <c r="BR27" s="39" t="s">
        <v>143</v>
      </c>
      <c r="BS27" s="457"/>
      <c r="BT27" s="457"/>
      <c r="BU27" s="457"/>
      <c r="BV27" s="457"/>
      <c r="BW27" s="457"/>
      <c r="BX27" s="457"/>
      <c r="BY27" s="457"/>
      <c r="BZ27" s="471"/>
      <c r="CA27" s="376"/>
      <c r="CB27" s="376"/>
      <c r="CC27" s="376"/>
      <c r="CD27" s="376"/>
      <c r="CE27" s="376"/>
      <c r="CF27" s="376"/>
      <c r="CG27" s="376"/>
      <c r="CH27" s="376"/>
      <c r="CI27" s="376"/>
      <c r="CJ27" s="376"/>
      <c r="CK27" s="376"/>
      <c r="CL27" s="376"/>
      <c r="CM27" s="376"/>
      <c r="CN27" s="376"/>
      <c r="CO27" s="376"/>
      <c r="CP27" s="376"/>
      <c r="CQ27" s="376"/>
      <c r="CR27" s="376"/>
      <c r="CS27" s="376"/>
      <c r="CT27" s="376"/>
      <c r="CU27" s="376"/>
      <c r="CV27" s="376"/>
      <c r="CW27" s="376"/>
      <c r="CX27" s="376"/>
      <c r="CY27" s="376"/>
      <c r="CZ27" s="376"/>
    </row>
    <row r="28" s="984" customFormat="true" ht="12.75" x14ac:dyDescent="0.2">
      <c r="A28" s="364" t="s">
        <v>69</v>
      </c>
      <c r="B28" s="406"/>
      <c r="C28" s="448" t="s">
        <v>0</v>
      </c>
      <c r="D28" s="642" t="s">
        <v>1</v>
      </c>
      <c r="E28" s="642" t="s">
        <v>2</v>
      </c>
      <c r="F28" s="642" t="s">
        <v>3</v>
      </c>
      <c r="G28" s="643" t="s">
        <v>4</v>
      </c>
      <c r="H28" s="411" t="s">
        <v>0</v>
      </c>
      <c r="I28" s="646" t="s">
        <v>1</v>
      </c>
      <c r="J28" s="646" t="s">
        <v>2</v>
      </c>
      <c r="K28" s="646" t="s">
        <v>3</v>
      </c>
      <c r="L28" s="647" t="s">
        <v>4</v>
      </c>
      <c r="M28" s="412" t="s">
        <v>0</v>
      </c>
      <c r="N28" s="646" t="s">
        <v>1</v>
      </c>
      <c r="O28" s="646" t="s">
        <v>2</v>
      </c>
      <c r="P28" s="646" t="s">
        <v>3</v>
      </c>
      <c r="Q28" s="640" t="s">
        <v>4</v>
      </c>
      <c r="R28" s="411" t="s">
        <v>160</v>
      </c>
      <c r="S28" s="646" t="s">
        <v>161</v>
      </c>
      <c r="T28" s="646" t="s">
        <v>162</v>
      </c>
      <c r="U28" s="646" t="s">
        <v>163</v>
      </c>
      <c r="V28" s="646" t="s">
        <v>164</v>
      </c>
      <c r="W28" s="646" t="s">
        <v>165</v>
      </c>
      <c r="X28" s="646" t="s">
        <v>166</v>
      </c>
      <c r="Y28" s="646" t="s">
        <v>167</v>
      </c>
      <c r="Z28" s="647" t="s">
        <v>168</v>
      </c>
      <c r="AA28" s="924"/>
      <c r="AB28" s="924"/>
      <c r="AC28" s="924"/>
      <c r="AD28" s="924"/>
      <c r="AE28" s="924"/>
      <c r="AF28" s="924"/>
      <c r="AG28" s="924"/>
      <c r="AH28" s="924"/>
      <c r="AI28" s="924"/>
      <c r="AJ28" s="924"/>
      <c r="AK28" s="924"/>
      <c r="AL28" s="924"/>
      <c r="AM28" s="924"/>
      <c r="AN28" s="924"/>
      <c r="AO28" s="924"/>
      <c r="AP28" s="924"/>
      <c r="AQ28" s="924"/>
      <c r="AR28" s="924"/>
      <c r="AS28" s="924"/>
      <c r="AT28" s="924"/>
      <c r="AU28" s="924"/>
      <c r="AV28" s="924"/>
      <c r="AW28" s="924"/>
      <c r="AX28" s="924"/>
      <c r="AY28" s="924"/>
      <c r="AZ28" s="377"/>
      <c r="BA28" s="364" t="s">
        <v>120</v>
      </c>
      <c r="BB28" s="363"/>
      <c r="BC28" s="488" t="s">
        <v>0</v>
      </c>
      <c r="BD28" s="616" t="s">
        <v>1</v>
      </c>
      <c r="BE28" s="616" t="s">
        <v>2</v>
      </c>
      <c r="BF28" s="616" t="s">
        <v>3</v>
      </c>
      <c r="BG28" s="489" t="s">
        <v>4</v>
      </c>
      <c r="BH28" s="488" t="s">
        <v>0</v>
      </c>
      <c r="BI28" s="616" t="s">
        <v>1</v>
      </c>
      <c r="BJ28" s="616" t="s">
        <v>2</v>
      </c>
      <c r="BK28" s="616" t="s">
        <v>3</v>
      </c>
      <c r="BL28" s="489" t="s">
        <v>4</v>
      </c>
      <c r="BM28" s="488" t="s">
        <v>0</v>
      </c>
      <c r="BN28" s="616" t="s">
        <v>1</v>
      </c>
      <c r="BO28" s="616" t="s">
        <v>2</v>
      </c>
      <c r="BP28" s="616" t="s">
        <v>3</v>
      </c>
      <c r="BQ28" s="489" t="s">
        <v>4</v>
      </c>
      <c r="BR28" s="488" t="s">
        <v>160</v>
      </c>
      <c r="BS28" s="616" t="s">
        <v>161</v>
      </c>
      <c r="BT28" s="616" t="s">
        <v>162</v>
      </c>
      <c r="BU28" s="616" t="s">
        <v>163</v>
      </c>
      <c r="BV28" s="616" t="s">
        <v>164</v>
      </c>
      <c r="BW28" s="616" t="s">
        <v>165</v>
      </c>
      <c r="BX28" s="616" t="s">
        <v>166</v>
      </c>
      <c r="BY28" s="617" t="s">
        <v>167</v>
      </c>
      <c r="BZ28" s="617" t="s">
        <v>168</v>
      </c>
      <c r="CA28" s="992"/>
      <c r="CB28" s="992"/>
      <c r="CC28" s="992"/>
      <c r="CD28" s="992"/>
      <c r="CE28" s="992"/>
      <c r="CF28" s="992"/>
      <c r="CG28" s="992"/>
      <c r="CH28" s="992"/>
      <c r="CI28" s="992"/>
      <c r="CJ28" s="992"/>
      <c r="CK28" s="992"/>
      <c r="CL28" s="992"/>
      <c r="CM28" s="992"/>
      <c r="CN28" s="992"/>
      <c r="CO28" s="992"/>
      <c r="CP28" s="992"/>
      <c r="CQ28" s="992"/>
      <c r="CR28" s="992"/>
      <c r="CS28" s="992"/>
      <c r="CT28" s="992"/>
      <c r="CU28" s="992"/>
      <c r="CV28" s="992"/>
      <c r="CW28" s="992"/>
      <c r="CX28" s="992"/>
      <c r="CY28" s="992"/>
      <c r="CZ28" s="992"/>
    </row>
    <row r="29" s="984" customFormat="true" ht="15" customHeight="true" x14ac:dyDescent="0.2">
      <c r="A29" s="1154" t="s">
        <v>57</v>
      </c>
      <c r="B29" s="408" t="s">
        <v>49</v>
      </c>
      <c r="C29" s="160">
        <v>20.798266848892986</v>
      </c>
      <c r="D29" s="159">
        <v>20.554446137709277</v>
      </c>
      <c r="E29" s="159">
        <v>16.16680235031507</v>
      </c>
      <c r="F29" s="159">
        <v>19.120634635587425</v>
      </c>
      <c r="G29" s="158">
        <v>70.478387861187414</v>
      </c>
      <c r="H29" s="157">
        <v>25.303283980485258</v>
      </c>
      <c r="I29" s="159">
        <v>43.291202575893266</v>
      </c>
      <c r="J29" s="159">
        <v>60.065532739935655</v>
      </c>
      <c r="K29" s="159">
        <v>82.156641258434846</v>
      </c>
      <c r="L29" s="156">
        <v>92.974319339834466</v>
      </c>
      <c r="M29" s="160">
        <v>14.714220832438929</v>
      </c>
      <c r="N29" s="159">
        <v>16.912159649022364</v>
      </c>
      <c r="O29" s="159">
        <v>17.958735218613228</v>
      </c>
      <c r="P29" s="159">
        <v>20.478980899955953</v>
      </c>
      <c r="Q29" s="158">
        <v>20.467272920782705</v>
      </c>
      <c r="R29" s="157">
        <v>84.159522888249612</v>
      </c>
      <c r="S29" s="159">
        <v>22.921259889369789</v>
      </c>
      <c r="T29" s="159">
        <v>16.833834550553327</v>
      </c>
      <c r="U29" s="159">
        <v>49.954815719101312</v>
      </c>
      <c r="V29" s="159">
        <v>16.046678269894084</v>
      </c>
      <c r="W29" s="159">
        <v>22.764612935779517</v>
      </c>
      <c r="X29" s="159">
        <v>16.322062360462102</v>
      </c>
      <c r="Y29" s="159">
        <v>30.945359590978626</v>
      </c>
      <c r="Z29" s="156">
        <v>22.82225285133984</v>
      </c>
      <c r="AA29" s="924"/>
      <c r="AB29" s="924"/>
      <c r="AC29" s="924"/>
      <c r="AD29" s="924"/>
      <c r="AE29" s="924"/>
      <c r="AF29" s="924"/>
      <c r="AG29" s="924"/>
      <c r="AH29" s="924"/>
      <c r="AI29" s="924"/>
      <c r="AJ29" s="924"/>
      <c r="AK29" s="924"/>
      <c r="AL29" s="924"/>
      <c r="AM29" s="924"/>
      <c r="AN29" s="924"/>
      <c r="AO29" s="924"/>
      <c r="AP29" s="924"/>
      <c r="AQ29" s="924"/>
      <c r="AR29" s="924"/>
      <c r="AS29" s="924"/>
      <c r="AT29" s="924"/>
      <c r="AU29" s="924"/>
      <c r="AV29" s="924"/>
      <c r="AW29" s="924"/>
      <c r="AX29" s="924"/>
      <c r="AY29" s="924"/>
      <c r="AZ29" s="377"/>
      <c r="BA29" s="1181" t="s">
        <v>57</v>
      </c>
      <c r="BB29" s="652" t="s">
        <v>49</v>
      </c>
      <c r="BC29" s="90" t="s">
        <v>35</v>
      </c>
      <c r="BD29" s="86" t="s">
        <v>35</v>
      </c>
      <c r="BE29" s="86" t="s">
        <v>35</v>
      </c>
      <c r="BF29" s="86" t="s">
        <v>35</v>
      </c>
      <c r="BG29" s="81" t="s">
        <v>35</v>
      </c>
      <c r="BH29" s="90" t="s">
        <v>35</v>
      </c>
      <c r="BI29" s="86" t="s">
        <v>35</v>
      </c>
      <c r="BJ29" s="86" t="s">
        <v>35</v>
      </c>
      <c r="BK29" s="86" t="s">
        <v>35</v>
      </c>
      <c r="BL29" s="81" t="s">
        <v>35</v>
      </c>
      <c r="BM29" s="90" t="s">
        <v>35</v>
      </c>
      <c r="BN29" s="86" t="s">
        <v>35</v>
      </c>
      <c r="BO29" s="86" t="s">
        <v>35</v>
      </c>
      <c r="BP29" s="86" t="s">
        <v>35</v>
      </c>
      <c r="BQ29" s="81" t="s">
        <v>35</v>
      </c>
      <c r="BR29" s="90" t="s">
        <v>35</v>
      </c>
      <c r="BS29" s="86" t="s">
        <v>35</v>
      </c>
      <c r="BT29" s="86" t="s">
        <v>35</v>
      </c>
      <c r="BU29" s="86" t="s">
        <v>35</v>
      </c>
      <c r="BV29" s="86" t="s">
        <v>35</v>
      </c>
      <c r="BW29" s="86" t="s">
        <v>35</v>
      </c>
      <c r="BX29" s="86" t="s">
        <v>35</v>
      </c>
      <c r="BY29" s="74" t="s">
        <v>35</v>
      </c>
      <c r="BZ29" s="74" t="s">
        <v>35</v>
      </c>
      <c r="CA29" s="28"/>
      <c r="CB29" s="28"/>
      <c r="CC29" s="28"/>
      <c r="CD29" s="28"/>
      <c r="CE29" s="28"/>
      <c r="CF29" s="28"/>
      <c r="CG29" s="28"/>
      <c r="CH29" s="28"/>
      <c r="CI29" s="28"/>
      <c r="CJ29" s="28"/>
      <c r="CK29" s="28"/>
      <c r="CL29" s="28"/>
      <c r="CM29" s="28"/>
      <c r="CN29" s="28"/>
      <c r="CO29" s="28"/>
      <c r="CP29" s="28"/>
      <c r="CQ29" s="28"/>
      <c r="CR29" s="28"/>
      <c r="CS29" s="28"/>
      <c r="CT29" s="28"/>
      <c r="CU29" s="28"/>
      <c r="CV29" s="28"/>
      <c r="CW29" s="28"/>
      <c r="CX29" s="28"/>
      <c r="CY29" s="28"/>
      <c r="CZ29" s="28"/>
    </row>
    <row r="30" s="984" customFormat="true" ht="15" customHeight="true" x14ac:dyDescent="0.2">
      <c r="A30" s="1155"/>
      <c r="B30" s="409" t="s">
        <v>48</v>
      </c>
      <c r="C30" s="155">
        <v>79.201733151107163</v>
      </c>
      <c r="D30" s="154">
        <v>79.445553862290737</v>
      </c>
      <c r="E30" s="154">
        <v>83.83319764968509</v>
      </c>
      <c r="F30" s="154">
        <v>80.879365364412607</v>
      </c>
      <c r="G30" s="153">
        <v>29.521612138812714</v>
      </c>
      <c r="H30" s="152">
        <v>74.69671601951481</v>
      </c>
      <c r="I30" s="154">
        <v>56.708797424106962</v>
      </c>
      <c r="J30" s="154">
        <v>39.934467260064551</v>
      </c>
      <c r="K30" s="154">
        <v>17.843358741565098</v>
      </c>
      <c r="L30" s="151">
        <v>7.0256806601655617</v>
      </c>
      <c r="M30" s="155">
        <v>85.285779167560776</v>
      </c>
      <c r="N30" s="154">
        <v>83.087840350977942</v>
      </c>
      <c r="O30" s="154">
        <v>82.041264781386843</v>
      </c>
      <c r="P30" s="154">
        <v>79.521019100044114</v>
      </c>
      <c r="Q30" s="153">
        <v>79.53272707921748</v>
      </c>
      <c r="R30" s="152">
        <v>15.840477111750321</v>
      </c>
      <c r="S30" s="154">
        <v>77.078740110630264</v>
      </c>
      <c r="T30" s="154">
        <v>83.166165449446623</v>
      </c>
      <c r="U30" s="154">
        <v>50.045184280898546</v>
      </c>
      <c r="V30" s="154">
        <v>83.953321730105728</v>
      </c>
      <c r="W30" s="154">
        <v>77.235387064221044</v>
      </c>
      <c r="X30" s="154">
        <v>83.677937639537731</v>
      </c>
      <c r="Y30" s="154">
        <v>69.054640409021388</v>
      </c>
      <c r="Z30" s="151">
        <v>77.177747148660032</v>
      </c>
      <c r="AA30" s="924"/>
      <c r="AB30" s="924"/>
      <c r="AC30" s="924"/>
      <c r="AD30" s="924"/>
      <c r="AE30" s="924"/>
      <c r="AF30" s="924"/>
      <c r="AG30" s="924"/>
      <c r="AH30" s="924"/>
      <c r="AI30" s="924"/>
      <c r="AJ30" s="924"/>
      <c r="AK30" s="924"/>
      <c r="AL30" s="924"/>
      <c r="AM30" s="924"/>
      <c r="AN30" s="924"/>
      <c r="AO30" s="924"/>
      <c r="AP30" s="924"/>
      <c r="AQ30" s="924"/>
      <c r="AR30" s="924"/>
      <c r="AS30" s="924"/>
      <c r="AT30" s="924"/>
      <c r="AU30" s="924"/>
      <c r="AV30" s="924"/>
      <c r="AW30" s="924"/>
      <c r="AX30" s="924"/>
      <c r="AY30" s="924"/>
      <c r="AZ30" s="377"/>
      <c r="BA30" s="1182"/>
      <c r="BB30" s="651" t="s">
        <v>48</v>
      </c>
      <c r="BC30" s="89" t="s">
        <v>35</v>
      </c>
      <c r="BD30" s="85" t="s">
        <v>35</v>
      </c>
      <c r="BE30" s="85" t="s">
        <v>35</v>
      </c>
      <c r="BF30" s="85" t="s">
        <v>35</v>
      </c>
      <c r="BG30" s="80" t="s">
        <v>35</v>
      </c>
      <c r="BH30" s="89" t="s">
        <v>35</v>
      </c>
      <c r="BI30" s="85" t="s">
        <v>35</v>
      </c>
      <c r="BJ30" s="85" t="s">
        <v>35</v>
      </c>
      <c r="BK30" s="85" t="s">
        <v>35</v>
      </c>
      <c r="BL30" s="80" t="s">
        <v>35</v>
      </c>
      <c r="BM30" s="89" t="s">
        <v>35</v>
      </c>
      <c r="BN30" s="85" t="s">
        <v>35</v>
      </c>
      <c r="BO30" s="85" t="s">
        <v>35</v>
      </c>
      <c r="BP30" s="85" t="s">
        <v>35</v>
      </c>
      <c r="BQ30" s="80" t="s">
        <v>35</v>
      </c>
      <c r="BR30" s="89" t="s">
        <v>35</v>
      </c>
      <c r="BS30" s="85" t="s">
        <v>35</v>
      </c>
      <c r="BT30" s="85" t="s">
        <v>35</v>
      </c>
      <c r="BU30" s="85" t="s">
        <v>35</v>
      </c>
      <c r="BV30" s="85" t="s">
        <v>35</v>
      </c>
      <c r="BW30" s="85" t="s">
        <v>35</v>
      </c>
      <c r="BX30" s="85" t="s">
        <v>35</v>
      </c>
      <c r="BY30" s="73" t="s">
        <v>35</v>
      </c>
      <c r="BZ30" s="73" t="s">
        <v>35</v>
      </c>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row>
    <row r="31" s="339" customFormat="true" ht="15" customHeight="true" x14ac:dyDescent="0.2">
      <c r="A31" s="1155" t="s">
        <v>104</v>
      </c>
      <c r="B31" s="409" t="s">
        <v>49</v>
      </c>
      <c r="C31" s="155">
        <v>4.0235258651539345</v>
      </c>
      <c r="D31" s="154">
        <v>2.0859494119315305</v>
      </c>
      <c r="E31" s="154">
        <v>1.5570181710119273</v>
      </c>
      <c r="F31" s="154">
        <v>1.3872752718442651</v>
      </c>
      <c r="G31" s="153">
        <v>36.642104200439547</v>
      </c>
      <c r="H31" s="152">
        <v>5.4491540072768059</v>
      </c>
      <c r="I31" s="154">
        <v>9.3912966826207764</v>
      </c>
      <c r="J31" s="154">
        <v>15.68224309283889</v>
      </c>
      <c r="K31" s="154">
        <v>41.336102240747117</v>
      </c>
      <c r="L31" s="151">
        <v>74.882567234407801</v>
      </c>
      <c r="M31" s="155">
        <v>0.75869221461626735</v>
      </c>
      <c r="N31" s="154">
        <v>0.82682156474962898</v>
      </c>
      <c r="O31" s="154">
        <v>2.3896208795275484</v>
      </c>
      <c r="P31" s="154">
        <v>2.068008390564398</v>
      </c>
      <c r="Q31" s="153">
        <v>3.3187452448367813</v>
      </c>
      <c r="R31" s="152">
        <v>41.725936662577794</v>
      </c>
      <c r="S31" s="154">
        <v>10.23054004481275</v>
      </c>
      <c r="T31" s="154">
        <v>7.6349636896911361</v>
      </c>
      <c r="U31" s="154">
        <v>6.9928246160102292</v>
      </c>
      <c r="V31" s="154">
        <v>2.6914401491478284</v>
      </c>
      <c r="W31" s="154">
        <v>2.0572611034400561</v>
      </c>
      <c r="X31" s="154">
        <v>4.192621198092751</v>
      </c>
      <c r="Y31" s="154">
        <v>4.3267854590979402</v>
      </c>
      <c r="Z31" s="151">
        <v>2.335357032083369</v>
      </c>
      <c r="AA31" s="924"/>
      <c r="AB31" s="924"/>
      <c r="AC31" s="924"/>
      <c r="AD31" s="924"/>
      <c r="AE31" s="924"/>
      <c r="AF31" s="924"/>
      <c r="AG31" s="924"/>
      <c r="AH31" s="924"/>
      <c r="AI31" s="924"/>
      <c r="AJ31" s="924"/>
      <c r="AK31" s="924"/>
      <c r="AL31" s="924"/>
      <c r="AM31" s="924"/>
      <c r="AN31" s="924"/>
      <c r="AO31" s="924"/>
      <c r="AP31" s="924"/>
      <c r="AQ31" s="924"/>
      <c r="AR31" s="924"/>
      <c r="AS31" s="924"/>
      <c r="AT31" s="924"/>
      <c r="AU31" s="924"/>
      <c r="AV31" s="924"/>
      <c r="AW31" s="924"/>
      <c r="AX31" s="924"/>
      <c r="AY31" s="924"/>
      <c r="AZ31" s="377"/>
      <c r="BA31" s="1182" t="s">
        <v>104</v>
      </c>
      <c r="BB31" s="651" t="s">
        <v>49</v>
      </c>
      <c r="BC31" s="89" t="s">
        <v>35</v>
      </c>
      <c r="BD31" s="85" t="s">
        <v>35</v>
      </c>
      <c r="BE31" s="85" t="s">
        <v>35</v>
      </c>
      <c r="BF31" s="85" t="s">
        <v>35</v>
      </c>
      <c r="BG31" s="80" t="s">
        <v>35</v>
      </c>
      <c r="BH31" s="89" t="s">
        <v>35</v>
      </c>
      <c r="BI31" s="85" t="s">
        <v>35</v>
      </c>
      <c r="BJ31" s="85" t="s">
        <v>35</v>
      </c>
      <c r="BK31" s="85" t="s">
        <v>35</v>
      </c>
      <c r="BL31" s="80" t="s">
        <v>35</v>
      </c>
      <c r="BM31" s="89" t="s">
        <v>35</v>
      </c>
      <c r="BN31" s="85" t="s">
        <v>35</v>
      </c>
      <c r="BO31" s="85" t="s">
        <v>35</v>
      </c>
      <c r="BP31" s="85" t="s">
        <v>35</v>
      </c>
      <c r="BQ31" s="80" t="s">
        <v>35</v>
      </c>
      <c r="BR31" s="89" t="s">
        <v>35</v>
      </c>
      <c r="BS31" s="85" t="s">
        <v>35</v>
      </c>
      <c r="BT31" s="85" t="s">
        <v>35</v>
      </c>
      <c r="BU31" s="85" t="s">
        <v>35</v>
      </c>
      <c r="BV31" s="85" t="s">
        <v>35</v>
      </c>
      <c r="BW31" s="85" t="s">
        <v>35</v>
      </c>
      <c r="BX31" s="85" t="s">
        <v>35</v>
      </c>
      <c r="BY31" s="73" t="s">
        <v>35</v>
      </c>
      <c r="BZ31" s="73" t="s">
        <v>35</v>
      </c>
      <c r="CA31" s="28"/>
      <c r="CB31" s="28"/>
      <c r="CC31" s="28"/>
      <c r="CD31" s="28"/>
      <c r="CE31" s="28"/>
      <c r="CF31" s="28"/>
      <c r="CG31" s="28"/>
      <c r="CH31" s="28"/>
      <c r="CI31" s="28"/>
      <c r="CJ31" s="28"/>
      <c r="CK31" s="28"/>
      <c r="CL31" s="28"/>
      <c r="CM31" s="28"/>
      <c r="CN31" s="28"/>
      <c r="CO31" s="28"/>
      <c r="CP31" s="28"/>
      <c r="CQ31" s="28"/>
      <c r="CR31" s="28"/>
      <c r="CS31" s="28"/>
      <c r="CT31" s="28"/>
      <c r="CU31" s="28"/>
      <c r="CV31" s="28"/>
      <c r="CW31" s="28"/>
      <c r="CX31" s="28"/>
      <c r="CY31" s="28"/>
      <c r="CZ31" s="28"/>
    </row>
    <row r="32" s="339" customFormat="true" ht="15" customHeight="true" x14ac:dyDescent="0.2">
      <c r="A32" s="1155"/>
      <c r="B32" s="409" t="s">
        <v>48</v>
      </c>
      <c r="C32" s="155">
        <v>95.976474134846086</v>
      </c>
      <c r="D32" s="154">
        <v>97.914050588068434</v>
      </c>
      <c r="E32" s="154">
        <v>98.44298182898801</v>
      </c>
      <c r="F32" s="154">
        <v>98.612724728155783</v>
      </c>
      <c r="G32" s="153">
        <v>63.357895799560552</v>
      </c>
      <c r="H32" s="152">
        <v>94.550845992723183</v>
      </c>
      <c r="I32" s="154">
        <v>90.608703317379238</v>
      </c>
      <c r="J32" s="154">
        <v>84.317756907161197</v>
      </c>
      <c r="K32" s="154">
        <v>58.663897759252848</v>
      </c>
      <c r="L32" s="151">
        <v>25.11743276559233</v>
      </c>
      <c r="M32" s="155">
        <v>99.241307785383697</v>
      </c>
      <c r="N32" s="154">
        <v>99.173178435250335</v>
      </c>
      <c r="O32" s="154">
        <v>97.61037912047253</v>
      </c>
      <c r="P32" s="154">
        <v>97.931991609435613</v>
      </c>
      <c r="Q32" s="153">
        <v>96.681254755163295</v>
      </c>
      <c r="R32" s="152">
        <v>58.274063337422092</v>
      </c>
      <c r="S32" s="154">
        <v>89.769459955187159</v>
      </c>
      <c r="T32" s="154">
        <v>92.36503631030881</v>
      </c>
      <c r="U32" s="154">
        <v>93.007175383989733</v>
      </c>
      <c r="V32" s="154">
        <v>97.308559850852205</v>
      </c>
      <c r="W32" s="154">
        <v>97.942738896559902</v>
      </c>
      <c r="X32" s="154">
        <v>95.807378801907191</v>
      </c>
      <c r="Y32" s="154">
        <v>95.673214540901981</v>
      </c>
      <c r="Z32" s="151">
        <v>97.664642967916606</v>
      </c>
      <c r="AA32" s="924"/>
      <c r="AB32" s="924"/>
      <c r="AC32" s="924"/>
      <c r="AD32" s="924"/>
      <c r="AE32" s="924"/>
      <c r="AF32" s="924"/>
      <c r="AG32" s="924"/>
      <c r="AH32" s="924"/>
      <c r="AI32" s="924"/>
      <c r="AJ32" s="924"/>
      <c r="AK32" s="924"/>
      <c r="AL32" s="924"/>
      <c r="AM32" s="924"/>
      <c r="AN32" s="924"/>
      <c r="AO32" s="924"/>
      <c r="AP32" s="924"/>
      <c r="AQ32" s="924"/>
      <c r="AR32" s="924"/>
      <c r="AS32" s="924"/>
      <c r="AT32" s="924"/>
      <c r="AU32" s="924"/>
      <c r="AV32" s="924"/>
      <c r="AW32" s="924"/>
      <c r="AX32" s="924"/>
      <c r="AY32" s="924"/>
      <c r="AZ32" s="377"/>
      <c r="BA32" s="1182"/>
      <c r="BB32" s="651" t="s">
        <v>48</v>
      </c>
      <c r="BC32" s="89" t="s">
        <v>35</v>
      </c>
      <c r="BD32" s="85" t="s">
        <v>35</v>
      </c>
      <c r="BE32" s="85" t="s">
        <v>35</v>
      </c>
      <c r="BF32" s="85" t="s">
        <v>35</v>
      </c>
      <c r="BG32" s="80" t="s">
        <v>35</v>
      </c>
      <c r="BH32" s="89" t="s">
        <v>35</v>
      </c>
      <c r="BI32" s="85" t="s">
        <v>35</v>
      </c>
      <c r="BJ32" s="85" t="s">
        <v>35</v>
      </c>
      <c r="BK32" s="85" t="s">
        <v>35</v>
      </c>
      <c r="BL32" s="80" t="s">
        <v>35</v>
      </c>
      <c r="BM32" s="89" t="s">
        <v>35</v>
      </c>
      <c r="BN32" s="85" t="s">
        <v>35</v>
      </c>
      <c r="BO32" s="85" t="s">
        <v>35</v>
      </c>
      <c r="BP32" s="85" t="s">
        <v>35</v>
      </c>
      <c r="BQ32" s="80" t="s">
        <v>35</v>
      </c>
      <c r="BR32" s="89" t="s">
        <v>35</v>
      </c>
      <c r="BS32" s="85" t="s">
        <v>35</v>
      </c>
      <c r="BT32" s="85" t="s">
        <v>35</v>
      </c>
      <c r="BU32" s="85" t="s">
        <v>35</v>
      </c>
      <c r="BV32" s="85" t="s">
        <v>35</v>
      </c>
      <c r="BW32" s="85" t="s">
        <v>35</v>
      </c>
      <c r="BX32" s="85" t="s">
        <v>35</v>
      </c>
      <c r="BY32" s="73" t="s">
        <v>35</v>
      </c>
      <c r="BZ32" s="73" t="s">
        <v>35</v>
      </c>
      <c r="CA32" s="28"/>
      <c r="CB32" s="28"/>
      <c r="CC32" s="28"/>
      <c r="CD32" s="28"/>
      <c r="CE32" s="28"/>
      <c r="CF32" s="28"/>
      <c r="CG32" s="28"/>
      <c r="CH32" s="28"/>
      <c r="CI32" s="28"/>
      <c r="CJ32" s="28"/>
      <c r="CK32" s="28"/>
      <c r="CL32" s="28"/>
      <c r="CM32" s="28"/>
      <c r="CN32" s="28"/>
      <c r="CO32" s="28"/>
      <c r="CP32" s="28"/>
      <c r="CQ32" s="28"/>
      <c r="CR32" s="28"/>
      <c r="CS32" s="28"/>
      <c r="CT32" s="28"/>
      <c r="CU32" s="28"/>
      <c r="CV32" s="28"/>
      <c r="CW32" s="28"/>
      <c r="CX32" s="28"/>
      <c r="CY32" s="28"/>
      <c r="CZ32" s="28"/>
    </row>
    <row r="33" s="339" customFormat="true" ht="15" customHeight="true" x14ac:dyDescent="0.2">
      <c r="A33" s="1155" t="s">
        <v>105</v>
      </c>
      <c r="B33" s="409" t="s">
        <v>49</v>
      </c>
      <c r="C33" s="105" t="s">
        <v>35</v>
      </c>
      <c r="D33" s="102" t="s">
        <v>35</v>
      </c>
      <c r="E33" s="102" t="s">
        <v>35</v>
      </c>
      <c r="F33" s="102" t="s">
        <v>35</v>
      </c>
      <c r="G33" s="99" t="s">
        <v>35</v>
      </c>
      <c r="H33" s="96" t="s">
        <v>35</v>
      </c>
      <c r="I33" s="102" t="s">
        <v>35</v>
      </c>
      <c r="J33" s="102" t="s">
        <v>35</v>
      </c>
      <c r="K33" s="102" t="s">
        <v>35</v>
      </c>
      <c r="L33" s="93" t="s">
        <v>35</v>
      </c>
      <c r="M33" s="105" t="s">
        <v>35</v>
      </c>
      <c r="N33" s="102" t="s">
        <v>35</v>
      </c>
      <c r="O33" s="102" t="s">
        <v>35</v>
      </c>
      <c r="P33" s="102" t="s">
        <v>35</v>
      </c>
      <c r="Q33" s="99" t="s">
        <v>35</v>
      </c>
      <c r="R33" s="96" t="s">
        <v>35</v>
      </c>
      <c r="S33" s="102" t="s">
        <v>35</v>
      </c>
      <c r="T33" s="102" t="s">
        <v>35</v>
      </c>
      <c r="U33" s="102" t="s">
        <v>35</v>
      </c>
      <c r="V33" s="102" t="s">
        <v>35</v>
      </c>
      <c r="W33" s="102" t="s">
        <v>35</v>
      </c>
      <c r="X33" s="102" t="s">
        <v>35</v>
      </c>
      <c r="Y33" s="102" t="s">
        <v>35</v>
      </c>
      <c r="Z33" s="93" t="s">
        <v>35</v>
      </c>
      <c r="AA33" s="30"/>
      <c r="AB33" s="30"/>
      <c r="AC33" s="30"/>
      <c r="AD33" s="30"/>
      <c r="AE33" s="30"/>
      <c r="AF33" s="30"/>
      <c r="AG33" s="30"/>
      <c r="AH33" s="30"/>
      <c r="AI33" s="30"/>
      <c r="AJ33" s="30"/>
      <c r="AK33" s="30"/>
      <c r="AL33" s="30"/>
      <c r="AM33" s="30"/>
      <c r="AN33" s="30"/>
      <c r="AO33" s="30"/>
      <c r="AP33" s="30"/>
      <c r="AQ33" s="30"/>
      <c r="AR33" s="30"/>
      <c r="AS33" s="30"/>
      <c r="AT33" s="30"/>
      <c r="AU33" s="30"/>
      <c r="AV33" s="30"/>
      <c r="AW33" s="30"/>
      <c r="AX33" s="30"/>
      <c r="AY33" s="30"/>
      <c r="AZ33" s="376"/>
      <c r="BA33" s="1182" t="s">
        <v>105</v>
      </c>
      <c r="BB33" s="651" t="s">
        <v>49</v>
      </c>
      <c r="BC33" s="89" t="s">
        <v>35</v>
      </c>
      <c r="BD33" s="85" t="s">
        <v>35</v>
      </c>
      <c r="BE33" s="85" t="s">
        <v>35</v>
      </c>
      <c r="BF33" s="85" t="s">
        <v>35</v>
      </c>
      <c r="BG33" s="80" t="s">
        <v>35</v>
      </c>
      <c r="BH33" s="89" t="s">
        <v>35</v>
      </c>
      <c r="BI33" s="85" t="s">
        <v>35</v>
      </c>
      <c r="BJ33" s="85" t="s">
        <v>35</v>
      </c>
      <c r="BK33" s="85" t="s">
        <v>35</v>
      </c>
      <c r="BL33" s="80" t="s">
        <v>35</v>
      </c>
      <c r="BM33" s="89" t="s">
        <v>35</v>
      </c>
      <c r="BN33" s="85" t="s">
        <v>35</v>
      </c>
      <c r="BO33" s="85" t="s">
        <v>35</v>
      </c>
      <c r="BP33" s="85" t="s">
        <v>35</v>
      </c>
      <c r="BQ33" s="80" t="s">
        <v>35</v>
      </c>
      <c r="BR33" s="89" t="s">
        <v>35</v>
      </c>
      <c r="BS33" s="85" t="s">
        <v>35</v>
      </c>
      <c r="BT33" s="85" t="s">
        <v>35</v>
      </c>
      <c r="BU33" s="85" t="s">
        <v>35</v>
      </c>
      <c r="BV33" s="85" t="s">
        <v>35</v>
      </c>
      <c r="BW33" s="85" t="s">
        <v>35</v>
      </c>
      <c r="BX33" s="85" t="s">
        <v>35</v>
      </c>
      <c r="BY33" s="73" t="s">
        <v>35</v>
      </c>
      <c r="BZ33" s="73" t="s">
        <v>35</v>
      </c>
      <c r="CA33" s="28"/>
      <c r="CB33" s="28"/>
      <c r="CC33" s="28"/>
      <c r="CD33" s="28"/>
      <c r="CE33" s="28"/>
      <c r="CF33" s="28"/>
      <c r="CG33" s="28"/>
      <c r="CH33" s="28"/>
      <c r="CI33" s="28"/>
      <c r="CJ33" s="28"/>
      <c r="CK33" s="28"/>
      <c r="CL33" s="28"/>
      <c r="CM33" s="28"/>
      <c r="CN33" s="28"/>
      <c r="CO33" s="28"/>
      <c r="CP33" s="28"/>
      <c r="CQ33" s="28"/>
      <c r="CR33" s="28"/>
      <c r="CS33" s="28"/>
      <c r="CT33" s="28"/>
      <c r="CU33" s="28"/>
      <c r="CV33" s="28"/>
      <c r="CW33" s="28"/>
      <c r="CX33" s="28"/>
      <c r="CY33" s="28"/>
      <c r="CZ33" s="28"/>
    </row>
    <row r="34" s="339" customFormat="true" ht="15" customHeight="true" x14ac:dyDescent="0.2">
      <c r="A34" s="1155"/>
      <c r="B34" s="409" t="s">
        <v>48</v>
      </c>
      <c r="C34" s="105" t="s">
        <v>35</v>
      </c>
      <c r="D34" s="102" t="s">
        <v>35</v>
      </c>
      <c r="E34" s="102" t="s">
        <v>35</v>
      </c>
      <c r="F34" s="102" t="s">
        <v>35</v>
      </c>
      <c r="G34" s="99" t="s">
        <v>35</v>
      </c>
      <c r="H34" s="96" t="s">
        <v>35</v>
      </c>
      <c r="I34" s="102" t="s">
        <v>35</v>
      </c>
      <c r="J34" s="102" t="s">
        <v>35</v>
      </c>
      <c r="K34" s="102" t="s">
        <v>35</v>
      </c>
      <c r="L34" s="93" t="s">
        <v>35</v>
      </c>
      <c r="M34" s="105" t="s">
        <v>35</v>
      </c>
      <c r="N34" s="102" t="s">
        <v>35</v>
      </c>
      <c r="O34" s="102" t="s">
        <v>35</v>
      </c>
      <c r="P34" s="102" t="s">
        <v>35</v>
      </c>
      <c r="Q34" s="99" t="s">
        <v>35</v>
      </c>
      <c r="R34" s="96" t="s">
        <v>35</v>
      </c>
      <c r="S34" s="102" t="s">
        <v>35</v>
      </c>
      <c r="T34" s="102" t="s">
        <v>35</v>
      </c>
      <c r="U34" s="102" t="s">
        <v>35</v>
      </c>
      <c r="V34" s="102" t="s">
        <v>35</v>
      </c>
      <c r="W34" s="102" t="s">
        <v>35</v>
      </c>
      <c r="X34" s="102" t="s">
        <v>35</v>
      </c>
      <c r="Y34" s="102" t="s">
        <v>35</v>
      </c>
      <c r="Z34" s="93" t="s">
        <v>35</v>
      </c>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76"/>
      <c r="BA34" s="1182"/>
      <c r="BB34" s="651" t="s">
        <v>48</v>
      </c>
      <c r="BC34" s="89" t="s">
        <v>35</v>
      </c>
      <c r="BD34" s="85" t="s">
        <v>35</v>
      </c>
      <c r="BE34" s="85" t="s">
        <v>35</v>
      </c>
      <c r="BF34" s="85" t="s">
        <v>35</v>
      </c>
      <c r="BG34" s="80" t="s">
        <v>35</v>
      </c>
      <c r="BH34" s="89" t="s">
        <v>35</v>
      </c>
      <c r="BI34" s="85" t="s">
        <v>35</v>
      </c>
      <c r="BJ34" s="85" t="s">
        <v>35</v>
      </c>
      <c r="BK34" s="85" t="s">
        <v>35</v>
      </c>
      <c r="BL34" s="80" t="s">
        <v>35</v>
      </c>
      <c r="BM34" s="89" t="s">
        <v>35</v>
      </c>
      <c r="BN34" s="85" t="s">
        <v>35</v>
      </c>
      <c r="BO34" s="85" t="s">
        <v>35</v>
      </c>
      <c r="BP34" s="85" t="s">
        <v>35</v>
      </c>
      <c r="BQ34" s="80" t="s">
        <v>35</v>
      </c>
      <c r="BR34" s="89" t="s">
        <v>35</v>
      </c>
      <c r="BS34" s="85" t="s">
        <v>35</v>
      </c>
      <c r="BT34" s="85" t="s">
        <v>35</v>
      </c>
      <c r="BU34" s="85" t="s">
        <v>35</v>
      </c>
      <c r="BV34" s="85" t="s">
        <v>35</v>
      </c>
      <c r="BW34" s="85" t="s">
        <v>35</v>
      </c>
      <c r="BX34" s="85" t="s">
        <v>35</v>
      </c>
      <c r="BY34" s="73" t="s">
        <v>35</v>
      </c>
      <c r="BZ34" s="73" t="s">
        <v>35</v>
      </c>
      <c r="CA34" s="28"/>
      <c r="CB34" s="28"/>
      <c r="CC34" s="28"/>
      <c r="CD34" s="28"/>
      <c r="CE34" s="28"/>
      <c r="CF34" s="28"/>
      <c r="CG34" s="28"/>
      <c r="CH34" s="28"/>
      <c r="CI34" s="28"/>
      <c r="CJ34" s="28"/>
      <c r="CK34" s="28"/>
      <c r="CL34" s="28"/>
      <c r="CM34" s="28"/>
      <c r="CN34" s="28"/>
      <c r="CO34" s="28"/>
      <c r="CP34" s="28"/>
      <c r="CQ34" s="28"/>
      <c r="CR34" s="28"/>
      <c r="CS34" s="28"/>
      <c r="CT34" s="28"/>
      <c r="CU34" s="28"/>
      <c r="CV34" s="28"/>
      <c r="CW34" s="28"/>
      <c r="CX34" s="28"/>
      <c r="CY34" s="28"/>
      <c r="CZ34" s="28"/>
    </row>
    <row r="35" s="984" customFormat="true" ht="15" customHeight="true" x14ac:dyDescent="0.2">
      <c r="A35" s="1155" t="s">
        <v>55</v>
      </c>
      <c r="B35" s="409" t="s">
        <v>49</v>
      </c>
      <c r="C35" s="155">
        <v>4.5008178395011278</v>
      </c>
      <c r="D35" s="154">
        <v>2.2936061386098072</v>
      </c>
      <c r="E35" s="154">
        <v>1.8732523902614837</v>
      </c>
      <c r="F35" s="154">
        <v>2.9156845780915908</v>
      </c>
      <c r="G35" s="153">
        <v>38.105288396472837</v>
      </c>
      <c r="H35" s="152">
        <v>7.2608666689701433</v>
      </c>
      <c r="I35" s="154">
        <v>12.329522828978412</v>
      </c>
      <c r="J35" s="154">
        <v>17.348453774252043</v>
      </c>
      <c r="K35" s="154">
        <v>42.42092912708118</v>
      </c>
      <c r="L35" s="151">
        <v>75.624600653272367</v>
      </c>
      <c r="M35" s="155">
        <v>2.1828349115702119</v>
      </c>
      <c r="N35" s="154">
        <v>1.1329886483713671</v>
      </c>
      <c r="O35" s="154">
        <v>2.7487800527201895</v>
      </c>
      <c r="P35" s="154">
        <v>2.1735526200441857</v>
      </c>
      <c r="Q35" s="153">
        <v>3.4473588001782156</v>
      </c>
      <c r="R35" s="152">
        <v>43.857891342181766</v>
      </c>
      <c r="S35" s="154">
        <v>27.756206064765678</v>
      </c>
      <c r="T35" s="154">
        <v>7.929826993331937</v>
      </c>
      <c r="U35" s="154">
        <v>8.9962409914133019</v>
      </c>
      <c r="V35" s="154">
        <v>2.6998328424685027</v>
      </c>
      <c r="W35" s="154">
        <v>2.0807571657911321</v>
      </c>
      <c r="X35" s="154">
        <v>4.3086141760222567</v>
      </c>
      <c r="Y35" s="154">
        <v>4.8190382220981789</v>
      </c>
      <c r="Z35" s="151">
        <v>2.335357032083369</v>
      </c>
      <c r="AA35" s="924"/>
      <c r="AB35" s="924"/>
      <c r="AC35" s="924"/>
      <c r="AD35" s="924"/>
      <c r="AE35" s="924"/>
      <c r="AF35" s="924"/>
      <c r="AG35" s="924"/>
      <c r="AH35" s="924"/>
      <c r="AI35" s="924"/>
      <c r="AJ35" s="924"/>
      <c r="AK35" s="924"/>
      <c r="AL35" s="924"/>
      <c r="AM35" s="924"/>
      <c r="AN35" s="924"/>
      <c r="AO35" s="924"/>
      <c r="AP35" s="924"/>
      <c r="AQ35" s="924"/>
      <c r="AR35" s="924"/>
      <c r="AS35" s="924"/>
      <c r="AT35" s="924"/>
      <c r="AU35" s="924"/>
      <c r="AV35" s="924"/>
      <c r="AW35" s="924"/>
      <c r="AX35" s="924"/>
      <c r="AY35" s="924"/>
      <c r="AZ35" s="377"/>
      <c r="BA35" s="1182" t="s">
        <v>55</v>
      </c>
      <c r="BB35" s="651" t="s">
        <v>49</v>
      </c>
      <c r="BC35" s="89" t="s">
        <v>35</v>
      </c>
      <c r="BD35" s="85" t="s">
        <v>35</v>
      </c>
      <c r="BE35" s="85" t="s">
        <v>35</v>
      </c>
      <c r="BF35" s="85" t="s">
        <v>35</v>
      </c>
      <c r="BG35" s="80" t="s">
        <v>35</v>
      </c>
      <c r="BH35" s="89" t="s">
        <v>35</v>
      </c>
      <c r="BI35" s="85" t="s">
        <v>35</v>
      </c>
      <c r="BJ35" s="85" t="s">
        <v>35</v>
      </c>
      <c r="BK35" s="85" t="s">
        <v>35</v>
      </c>
      <c r="BL35" s="80" t="s">
        <v>35</v>
      </c>
      <c r="BM35" s="89" t="s">
        <v>35</v>
      </c>
      <c r="BN35" s="85" t="s">
        <v>35</v>
      </c>
      <c r="BO35" s="85" t="s">
        <v>35</v>
      </c>
      <c r="BP35" s="85" t="s">
        <v>35</v>
      </c>
      <c r="BQ35" s="80" t="s">
        <v>35</v>
      </c>
      <c r="BR35" s="89" t="s">
        <v>35</v>
      </c>
      <c r="BS35" s="85" t="s">
        <v>35</v>
      </c>
      <c r="BT35" s="85" t="s">
        <v>35</v>
      </c>
      <c r="BU35" s="85" t="s">
        <v>35</v>
      </c>
      <c r="BV35" s="85" t="s">
        <v>35</v>
      </c>
      <c r="BW35" s="85" t="s">
        <v>35</v>
      </c>
      <c r="BX35" s="85" t="s">
        <v>35</v>
      </c>
      <c r="BY35" s="73" t="s">
        <v>35</v>
      </c>
      <c r="BZ35" s="73" t="s">
        <v>35</v>
      </c>
      <c r="CA35" s="28"/>
      <c r="CB35" s="28"/>
      <c r="CC35" s="28"/>
      <c r="CD35" s="28"/>
      <c r="CE35" s="28"/>
      <c r="CF35" s="28"/>
      <c r="CG35" s="28"/>
      <c r="CH35" s="28"/>
      <c r="CI35" s="28"/>
      <c r="CJ35" s="28"/>
      <c r="CK35" s="28"/>
      <c r="CL35" s="28"/>
      <c r="CM35" s="28"/>
      <c r="CN35" s="28"/>
      <c r="CO35" s="28"/>
      <c r="CP35" s="28"/>
      <c r="CQ35" s="28"/>
      <c r="CR35" s="28"/>
      <c r="CS35" s="28"/>
      <c r="CT35" s="28"/>
      <c r="CU35" s="28"/>
      <c r="CV35" s="28"/>
      <c r="CW35" s="28"/>
      <c r="CX35" s="28"/>
      <c r="CY35" s="28"/>
      <c r="CZ35" s="28"/>
    </row>
    <row r="36" s="984" customFormat="true" ht="15" customHeight="true" x14ac:dyDescent="0.2">
      <c r="A36" s="1155"/>
      <c r="B36" s="409" t="s">
        <v>48</v>
      </c>
      <c r="C36" s="155">
        <v>95.49918216049889</v>
      </c>
      <c r="D36" s="154">
        <v>97.70639386139014</v>
      </c>
      <c r="E36" s="154">
        <v>98.126747609738487</v>
      </c>
      <c r="F36" s="154">
        <v>97.084315421908428</v>
      </c>
      <c r="G36" s="153">
        <v>61.894711603527305</v>
      </c>
      <c r="H36" s="152">
        <v>92.739133331029862</v>
      </c>
      <c r="I36" s="154">
        <v>87.670477171021631</v>
      </c>
      <c r="J36" s="154">
        <v>82.651546225748035</v>
      </c>
      <c r="K36" s="154">
        <v>57.57907087291877</v>
      </c>
      <c r="L36" s="151">
        <v>24.375399346727754</v>
      </c>
      <c r="M36" s="155">
        <v>97.817165088429775</v>
      </c>
      <c r="N36" s="154">
        <v>98.867011351628634</v>
      </c>
      <c r="O36" s="154">
        <v>97.251219947279893</v>
      </c>
      <c r="P36" s="154">
        <v>97.826447379955823</v>
      </c>
      <c r="Q36" s="153">
        <v>96.552641199821863</v>
      </c>
      <c r="R36" s="152">
        <v>56.142108657818149</v>
      </c>
      <c r="S36" s="154">
        <v>72.243793935234436</v>
      </c>
      <c r="T36" s="154">
        <v>92.070173006668014</v>
      </c>
      <c r="U36" s="154">
        <v>91.003759008586641</v>
      </c>
      <c r="V36" s="154">
        <v>97.300167157531533</v>
      </c>
      <c r="W36" s="154">
        <v>97.919242834208816</v>
      </c>
      <c r="X36" s="154">
        <v>95.691385823977683</v>
      </c>
      <c r="Y36" s="154">
        <v>95.180961777901729</v>
      </c>
      <c r="Z36" s="151">
        <v>97.664642967916606</v>
      </c>
      <c r="AA36" s="924"/>
      <c r="AB36" s="924"/>
      <c r="AC36" s="924"/>
      <c r="AD36" s="924"/>
      <c r="AE36" s="924"/>
      <c r="AF36" s="924"/>
      <c r="AG36" s="924"/>
      <c r="AH36" s="924"/>
      <c r="AI36" s="924"/>
      <c r="AJ36" s="924"/>
      <c r="AK36" s="924"/>
      <c r="AL36" s="924"/>
      <c r="AM36" s="924"/>
      <c r="AN36" s="924"/>
      <c r="AO36" s="924"/>
      <c r="AP36" s="924"/>
      <c r="AQ36" s="924"/>
      <c r="AR36" s="924"/>
      <c r="AS36" s="924"/>
      <c r="AT36" s="924"/>
      <c r="AU36" s="924"/>
      <c r="AV36" s="924"/>
      <c r="AW36" s="924"/>
      <c r="AX36" s="924"/>
      <c r="AY36" s="924"/>
      <c r="AZ36" s="377"/>
      <c r="BA36" s="1182"/>
      <c r="BB36" s="651" t="s">
        <v>48</v>
      </c>
      <c r="BC36" s="89" t="s">
        <v>35</v>
      </c>
      <c r="BD36" s="85" t="s">
        <v>35</v>
      </c>
      <c r="BE36" s="85" t="s">
        <v>35</v>
      </c>
      <c r="BF36" s="85" t="s">
        <v>35</v>
      </c>
      <c r="BG36" s="80" t="s">
        <v>35</v>
      </c>
      <c r="BH36" s="89" t="s">
        <v>35</v>
      </c>
      <c r="BI36" s="85" t="s">
        <v>35</v>
      </c>
      <c r="BJ36" s="85" t="s">
        <v>35</v>
      </c>
      <c r="BK36" s="85" t="s">
        <v>35</v>
      </c>
      <c r="BL36" s="80" t="s">
        <v>35</v>
      </c>
      <c r="BM36" s="89" t="s">
        <v>35</v>
      </c>
      <c r="BN36" s="85" t="s">
        <v>35</v>
      </c>
      <c r="BO36" s="85" t="s">
        <v>35</v>
      </c>
      <c r="BP36" s="85" t="s">
        <v>35</v>
      </c>
      <c r="BQ36" s="80" t="s">
        <v>35</v>
      </c>
      <c r="BR36" s="89" t="s">
        <v>35</v>
      </c>
      <c r="BS36" s="85" t="s">
        <v>35</v>
      </c>
      <c r="BT36" s="85" t="s">
        <v>35</v>
      </c>
      <c r="BU36" s="85" t="s">
        <v>35</v>
      </c>
      <c r="BV36" s="85" t="s">
        <v>35</v>
      </c>
      <c r="BW36" s="85" t="s">
        <v>35</v>
      </c>
      <c r="BX36" s="85" t="s">
        <v>35</v>
      </c>
      <c r="BY36" s="73" t="s">
        <v>35</v>
      </c>
      <c r="BZ36" s="73" t="s">
        <v>35</v>
      </c>
      <c r="CA36" s="28"/>
      <c r="CB36" s="28"/>
      <c r="CC36" s="28"/>
      <c r="CD36" s="28"/>
      <c r="CE36" s="28"/>
      <c r="CF36" s="28"/>
      <c r="CG36" s="28"/>
      <c r="CH36" s="28"/>
      <c r="CI36" s="28"/>
      <c r="CJ36" s="28"/>
      <c r="CK36" s="28"/>
      <c r="CL36" s="28"/>
      <c r="CM36" s="28"/>
      <c r="CN36" s="28"/>
      <c r="CO36" s="28"/>
      <c r="CP36" s="28"/>
      <c r="CQ36" s="28"/>
      <c r="CR36" s="28"/>
      <c r="CS36" s="28"/>
      <c r="CT36" s="28"/>
      <c r="CU36" s="28"/>
      <c r="CV36" s="28"/>
      <c r="CW36" s="28"/>
      <c r="CX36" s="28"/>
      <c r="CY36" s="28"/>
      <c r="CZ36" s="28"/>
    </row>
    <row r="37" s="984" customFormat="true" ht="15" customHeight="true" x14ac:dyDescent="0.2">
      <c r="A37" s="1155" t="s">
        <v>169</v>
      </c>
      <c r="B37" s="409" t="s">
        <v>49</v>
      </c>
      <c r="C37" s="105" t="s">
        <v>35</v>
      </c>
      <c r="D37" s="102" t="s">
        <v>35</v>
      </c>
      <c r="E37" s="102" t="s">
        <v>35</v>
      </c>
      <c r="F37" s="102" t="s">
        <v>35</v>
      </c>
      <c r="G37" s="99" t="s">
        <v>35</v>
      </c>
      <c r="H37" s="96" t="s">
        <v>35</v>
      </c>
      <c r="I37" s="102" t="s">
        <v>35</v>
      </c>
      <c r="J37" s="102" t="s">
        <v>35</v>
      </c>
      <c r="K37" s="102" t="s">
        <v>35</v>
      </c>
      <c r="L37" s="93" t="s">
        <v>35</v>
      </c>
      <c r="M37" s="105" t="s">
        <v>35</v>
      </c>
      <c r="N37" s="102" t="s">
        <v>35</v>
      </c>
      <c r="O37" s="102" t="s">
        <v>35</v>
      </c>
      <c r="P37" s="102" t="s">
        <v>35</v>
      </c>
      <c r="Q37" s="99" t="s">
        <v>35</v>
      </c>
      <c r="R37" s="96" t="s">
        <v>35</v>
      </c>
      <c r="S37" s="102" t="s">
        <v>35</v>
      </c>
      <c r="T37" s="102" t="s">
        <v>35</v>
      </c>
      <c r="U37" s="102" t="s">
        <v>35</v>
      </c>
      <c r="V37" s="102" t="s">
        <v>35</v>
      </c>
      <c r="W37" s="102" t="s">
        <v>35</v>
      </c>
      <c r="X37" s="102" t="s">
        <v>35</v>
      </c>
      <c r="Y37" s="102" t="s">
        <v>35</v>
      </c>
      <c r="Z37" s="93" t="s">
        <v>35</v>
      </c>
      <c r="AA37" s="924"/>
      <c r="AB37" s="924"/>
      <c r="AC37" s="924"/>
      <c r="AD37" s="924"/>
      <c r="AE37" s="924"/>
      <c r="AF37" s="924"/>
      <c r="AG37" s="924"/>
      <c r="AH37" s="924"/>
      <c r="AI37" s="924"/>
      <c r="AJ37" s="924"/>
      <c r="AK37" s="924"/>
      <c r="AL37" s="924"/>
      <c r="AM37" s="924"/>
      <c r="AN37" s="924"/>
      <c r="AO37" s="924"/>
      <c r="AP37" s="924"/>
      <c r="AQ37" s="924"/>
      <c r="AR37" s="924"/>
      <c r="AS37" s="924"/>
      <c r="AT37" s="924"/>
      <c r="AU37" s="924"/>
      <c r="AV37" s="924"/>
      <c r="AW37" s="924"/>
      <c r="AX37" s="924"/>
      <c r="AY37" s="924"/>
      <c r="AZ37" s="377"/>
      <c r="BA37" s="1182" t="s">
        <v>126</v>
      </c>
      <c r="BB37" s="651" t="s">
        <v>49</v>
      </c>
      <c r="BC37" s="89" t="s">
        <v>35</v>
      </c>
      <c r="BD37" s="85" t="s">
        <v>35</v>
      </c>
      <c r="BE37" s="85" t="s">
        <v>35</v>
      </c>
      <c r="BF37" s="85" t="s">
        <v>35</v>
      </c>
      <c r="BG37" s="80" t="s">
        <v>35</v>
      </c>
      <c r="BH37" s="89" t="s">
        <v>35</v>
      </c>
      <c r="BI37" s="85" t="s">
        <v>35</v>
      </c>
      <c r="BJ37" s="85" t="s">
        <v>35</v>
      </c>
      <c r="BK37" s="85" t="s">
        <v>35</v>
      </c>
      <c r="BL37" s="80" t="s">
        <v>35</v>
      </c>
      <c r="BM37" s="89" t="s">
        <v>35</v>
      </c>
      <c r="BN37" s="85" t="s">
        <v>35</v>
      </c>
      <c r="BO37" s="85" t="s">
        <v>35</v>
      </c>
      <c r="BP37" s="85" t="s">
        <v>35</v>
      </c>
      <c r="BQ37" s="80" t="s">
        <v>35</v>
      </c>
      <c r="BR37" s="89" t="s">
        <v>35</v>
      </c>
      <c r="BS37" s="85" t="s">
        <v>35</v>
      </c>
      <c r="BT37" s="85" t="s">
        <v>35</v>
      </c>
      <c r="BU37" s="85" t="s">
        <v>35</v>
      </c>
      <c r="BV37" s="85" t="s">
        <v>35</v>
      </c>
      <c r="BW37" s="85" t="s">
        <v>35</v>
      </c>
      <c r="BX37" s="85" t="s">
        <v>35</v>
      </c>
      <c r="BY37" s="73" t="s">
        <v>35</v>
      </c>
      <c r="BZ37" s="73" t="s">
        <v>35</v>
      </c>
      <c r="CA37" s="28"/>
      <c r="CB37" s="28"/>
      <c r="CC37" s="28"/>
      <c r="CD37" s="28"/>
      <c r="CE37" s="28"/>
      <c r="CF37" s="28"/>
      <c r="CG37" s="28"/>
      <c r="CH37" s="28"/>
      <c r="CI37" s="28"/>
      <c r="CJ37" s="28"/>
      <c r="CK37" s="28"/>
      <c r="CL37" s="28"/>
      <c r="CM37" s="28"/>
      <c r="CN37" s="28"/>
      <c r="CO37" s="28"/>
      <c r="CP37" s="28"/>
      <c r="CQ37" s="28"/>
      <c r="CR37" s="28"/>
      <c r="CS37" s="28"/>
      <c r="CT37" s="28"/>
      <c r="CU37" s="28"/>
      <c r="CV37" s="28"/>
      <c r="CW37" s="28"/>
      <c r="CX37" s="28"/>
      <c r="CY37" s="28"/>
      <c r="CZ37" s="28"/>
    </row>
    <row r="38" s="984" customFormat="true" ht="15" customHeight="true" x14ac:dyDescent="0.2">
      <c r="A38" s="1155"/>
      <c r="B38" s="409" t="s">
        <v>48</v>
      </c>
      <c r="C38" s="105" t="s">
        <v>35</v>
      </c>
      <c r="D38" s="102" t="s">
        <v>35</v>
      </c>
      <c r="E38" s="102" t="s">
        <v>35</v>
      </c>
      <c r="F38" s="102" t="s">
        <v>35</v>
      </c>
      <c r="G38" s="99" t="s">
        <v>35</v>
      </c>
      <c r="H38" s="96" t="s">
        <v>35</v>
      </c>
      <c r="I38" s="102" t="s">
        <v>35</v>
      </c>
      <c r="J38" s="102" t="s">
        <v>35</v>
      </c>
      <c r="K38" s="102" t="s">
        <v>35</v>
      </c>
      <c r="L38" s="93" t="s">
        <v>35</v>
      </c>
      <c r="M38" s="105" t="s">
        <v>35</v>
      </c>
      <c r="N38" s="102" t="s">
        <v>35</v>
      </c>
      <c r="O38" s="102" t="s">
        <v>35</v>
      </c>
      <c r="P38" s="102" t="s">
        <v>35</v>
      </c>
      <c r="Q38" s="99" t="s">
        <v>35</v>
      </c>
      <c r="R38" s="96" t="s">
        <v>35</v>
      </c>
      <c r="S38" s="102" t="s">
        <v>35</v>
      </c>
      <c r="T38" s="102" t="s">
        <v>35</v>
      </c>
      <c r="U38" s="102" t="s">
        <v>35</v>
      </c>
      <c r="V38" s="102" t="s">
        <v>35</v>
      </c>
      <c r="W38" s="102" t="s">
        <v>35</v>
      </c>
      <c r="X38" s="102" t="s">
        <v>35</v>
      </c>
      <c r="Y38" s="102" t="s">
        <v>35</v>
      </c>
      <c r="Z38" s="93" t="s">
        <v>35</v>
      </c>
      <c r="AA38" s="924"/>
      <c r="AB38" s="924"/>
      <c r="AC38" s="924"/>
      <c r="AD38" s="924"/>
      <c r="AE38" s="924"/>
      <c r="AF38" s="924"/>
      <c r="AG38" s="924"/>
      <c r="AH38" s="924"/>
      <c r="AI38" s="924"/>
      <c r="AJ38" s="924"/>
      <c r="AK38" s="924"/>
      <c r="AL38" s="924"/>
      <c r="AM38" s="924"/>
      <c r="AN38" s="924"/>
      <c r="AO38" s="924"/>
      <c r="AP38" s="924"/>
      <c r="AQ38" s="924"/>
      <c r="AR38" s="924"/>
      <c r="AS38" s="924"/>
      <c r="AT38" s="924"/>
      <c r="AU38" s="924"/>
      <c r="AV38" s="924"/>
      <c r="AW38" s="924"/>
      <c r="AX38" s="924"/>
      <c r="AY38" s="924"/>
      <c r="AZ38" s="377"/>
      <c r="BA38" s="1182"/>
      <c r="BB38" s="651" t="s">
        <v>48</v>
      </c>
      <c r="BC38" s="89" t="s">
        <v>35</v>
      </c>
      <c r="BD38" s="85" t="s">
        <v>35</v>
      </c>
      <c r="BE38" s="85" t="s">
        <v>35</v>
      </c>
      <c r="BF38" s="85" t="s">
        <v>35</v>
      </c>
      <c r="BG38" s="80" t="s">
        <v>35</v>
      </c>
      <c r="BH38" s="89" t="s">
        <v>35</v>
      </c>
      <c r="BI38" s="85" t="s">
        <v>35</v>
      </c>
      <c r="BJ38" s="85" t="s">
        <v>35</v>
      </c>
      <c r="BK38" s="85" t="s">
        <v>35</v>
      </c>
      <c r="BL38" s="80" t="s">
        <v>35</v>
      </c>
      <c r="BM38" s="89" t="s">
        <v>35</v>
      </c>
      <c r="BN38" s="85" t="s">
        <v>35</v>
      </c>
      <c r="BO38" s="85" t="s">
        <v>35</v>
      </c>
      <c r="BP38" s="85" t="s">
        <v>35</v>
      </c>
      <c r="BQ38" s="80" t="s">
        <v>35</v>
      </c>
      <c r="BR38" s="89" t="s">
        <v>35</v>
      </c>
      <c r="BS38" s="85" t="s">
        <v>35</v>
      </c>
      <c r="BT38" s="85" t="s">
        <v>35</v>
      </c>
      <c r="BU38" s="85" t="s">
        <v>35</v>
      </c>
      <c r="BV38" s="85" t="s">
        <v>35</v>
      </c>
      <c r="BW38" s="85" t="s">
        <v>35</v>
      </c>
      <c r="BX38" s="85" t="s">
        <v>35</v>
      </c>
      <c r="BY38" s="73" t="s">
        <v>35</v>
      </c>
      <c r="BZ38" s="73" t="s">
        <v>35</v>
      </c>
      <c r="CA38" s="28"/>
      <c r="CB38" s="28"/>
      <c r="CC38" s="28"/>
      <c r="CD38" s="28"/>
      <c r="CE38" s="28"/>
      <c r="CF38" s="28"/>
      <c r="CG38" s="28"/>
      <c r="CH38" s="28"/>
      <c r="CI38" s="28"/>
      <c r="CJ38" s="28"/>
      <c r="CK38" s="28"/>
      <c r="CL38" s="28"/>
      <c r="CM38" s="28"/>
      <c r="CN38" s="28"/>
      <c r="CO38" s="28"/>
      <c r="CP38" s="28"/>
      <c r="CQ38" s="28"/>
      <c r="CR38" s="28"/>
      <c r="CS38" s="28"/>
      <c r="CT38" s="28"/>
      <c r="CU38" s="28"/>
      <c r="CV38" s="28"/>
      <c r="CW38" s="28"/>
      <c r="CX38" s="28"/>
      <c r="CY38" s="28"/>
      <c r="CZ38" s="28"/>
    </row>
    <row r="39" s="339" customFormat="true" ht="15" customHeight="true" x14ac:dyDescent="0.2">
      <c r="A39" s="1155" t="s">
        <v>123</v>
      </c>
      <c r="B39" s="409" t="s">
        <v>49</v>
      </c>
      <c r="C39" s="105" t="s">
        <v>35</v>
      </c>
      <c r="D39" s="102" t="s">
        <v>35</v>
      </c>
      <c r="E39" s="102" t="s">
        <v>35</v>
      </c>
      <c r="F39" s="102" t="s">
        <v>35</v>
      </c>
      <c r="G39" s="99" t="s">
        <v>35</v>
      </c>
      <c r="H39" s="96" t="s">
        <v>35</v>
      </c>
      <c r="I39" s="102" t="s">
        <v>35</v>
      </c>
      <c r="J39" s="102" t="s">
        <v>35</v>
      </c>
      <c r="K39" s="102" t="s">
        <v>35</v>
      </c>
      <c r="L39" s="93" t="s">
        <v>35</v>
      </c>
      <c r="M39" s="105" t="s">
        <v>35</v>
      </c>
      <c r="N39" s="102" t="s">
        <v>35</v>
      </c>
      <c r="O39" s="102" t="s">
        <v>35</v>
      </c>
      <c r="P39" s="102" t="s">
        <v>35</v>
      </c>
      <c r="Q39" s="99" t="s">
        <v>35</v>
      </c>
      <c r="R39" s="96" t="s">
        <v>35</v>
      </c>
      <c r="S39" s="102" t="s">
        <v>35</v>
      </c>
      <c r="T39" s="102" t="s">
        <v>35</v>
      </c>
      <c r="U39" s="102" t="s">
        <v>35</v>
      </c>
      <c r="V39" s="102" t="s">
        <v>35</v>
      </c>
      <c r="W39" s="102" t="s">
        <v>35</v>
      </c>
      <c r="X39" s="102" t="s">
        <v>35</v>
      </c>
      <c r="Y39" s="102" t="s">
        <v>35</v>
      </c>
      <c r="Z39" s="93" t="s">
        <v>35</v>
      </c>
      <c r="AA39" s="30"/>
      <c r="AB39" s="30"/>
      <c r="AC39" s="30"/>
      <c r="AD39" s="30"/>
      <c r="AE39" s="30"/>
      <c r="AF39" s="30"/>
      <c r="AG39" s="30"/>
      <c r="AH39" s="30"/>
      <c r="AI39" s="30"/>
      <c r="AJ39" s="30"/>
      <c r="AK39" s="30"/>
      <c r="AL39" s="30"/>
      <c r="AM39" s="30"/>
      <c r="AN39" s="30"/>
      <c r="AO39" s="30"/>
      <c r="AP39" s="30"/>
      <c r="AQ39" s="30"/>
      <c r="AR39" s="30"/>
      <c r="AS39" s="30"/>
      <c r="AT39" s="30"/>
      <c r="AU39" s="30"/>
      <c r="AV39" s="30"/>
      <c r="AW39" s="30"/>
      <c r="AX39" s="30"/>
      <c r="AY39" s="30"/>
      <c r="AZ39" s="376"/>
      <c r="BA39" s="1182" t="s">
        <v>123</v>
      </c>
      <c r="BB39" s="651" t="s">
        <v>49</v>
      </c>
      <c r="BC39" s="89" t="s">
        <v>35</v>
      </c>
      <c r="BD39" s="85" t="s">
        <v>35</v>
      </c>
      <c r="BE39" s="85" t="s">
        <v>35</v>
      </c>
      <c r="BF39" s="85" t="s">
        <v>35</v>
      </c>
      <c r="BG39" s="80" t="s">
        <v>35</v>
      </c>
      <c r="BH39" s="89" t="s">
        <v>35</v>
      </c>
      <c r="BI39" s="85" t="s">
        <v>35</v>
      </c>
      <c r="BJ39" s="85" t="s">
        <v>35</v>
      </c>
      <c r="BK39" s="85" t="s">
        <v>35</v>
      </c>
      <c r="BL39" s="80" t="s">
        <v>35</v>
      </c>
      <c r="BM39" s="89" t="s">
        <v>35</v>
      </c>
      <c r="BN39" s="85" t="s">
        <v>35</v>
      </c>
      <c r="BO39" s="85" t="s">
        <v>35</v>
      </c>
      <c r="BP39" s="85" t="s">
        <v>35</v>
      </c>
      <c r="BQ39" s="80" t="s">
        <v>35</v>
      </c>
      <c r="BR39" s="89" t="s">
        <v>35</v>
      </c>
      <c r="BS39" s="85" t="s">
        <v>35</v>
      </c>
      <c r="BT39" s="85" t="s">
        <v>35</v>
      </c>
      <c r="BU39" s="85" t="s">
        <v>35</v>
      </c>
      <c r="BV39" s="85" t="s">
        <v>35</v>
      </c>
      <c r="BW39" s="85" t="s">
        <v>35</v>
      </c>
      <c r="BX39" s="85" t="s">
        <v>35</v>
      </c>
      <c r="BY39" s="73" t="s">
        <v>35</v>
      </c>
      <c r="BZ39" s="73" t="s">
        <v>35</v>
      </c>
      <c r="CA39" s="28"/>
      <c r="CB39" s="28"/>
      <c r="CC39" s="28"/>
      <c r="CD39" s="28"/>
      <c r="CE39" s="28"/>
      <c r="CF39" s="28"/>
      <c r="CG39" s="28"/>
      <c r="CH39" s="28"/>
      <c r="CI39" s="28"/>
      <c r="CJ39" s="28"/>
      <c r="CK39" s="28"/>
      <c r="CL39" s="28"/>
      <c r="CM39" s="28"/>
      <c r="CN39" s="28"/>
      <c r="CO39" s="28"/>
      <c r="CP39" s="28"/>
      <c r="CQ39" s="28"/>
      <c r="CR39" s="28"/>
      <c r="CS39" s="28"/>
      <c r="CT39" s="28"/>
      <c r="CU39" s="28"/>
      <c r="CV39" s="28"/>
      <c r="CW39" s="28"/>
      <c r="CX39" s="28"/>
      <c r="CY39" s="28"/>
      <c r="CZ39" s="28"/>
    </row>
    <row r="40" s="339" customFormat="true" ht="15" customHeight="true" x14ac:dyDescent="0.2">
      <c r="A40" s="1155"/>
      <c r="B40" s="409" t="s">
        <v>48</v>
      </c>
      <c r="C40" s="105" t="s">
        <v>35</v>
      </c>
      <c r="D40" s="102" t="s">
        <v>35</v>
      </c>
      <c r="E40" s="102" t="s">
        <v>35</v>
      </c>
      <c r="F40" s="102" t="s">
        <v>35</v>
      </c>
      <c r="G40" s="99" t="s">
        <v>35</v>
      </c>
      <c r="H40" s="96" t="s">
        <v>35</v>
      </c>
      <c r="I40" s="102" t="s">
        <v>35</v>
      </c>
      <c r="J40" s="102" t="s">
        <v>35</v>
      </c>
      <c r="K40" s="102" t="s">
        <v>35</v>
      </c>
      <c r="L40" s="93" t="s">
        <v>35</v>
      </c>
      <c r="M40" s="105" t="s">
        <v>35</v>
      </c>
      <c r="N40" s="102" t="s">
        <v>35</v>
      </c>
      <c r="O40" s="102" t="s">
        <v>35</v>
      </c>
      <c r="P40" s="102" t="s">
        <v>35</v>
      </c>
      <c r="Q40" s="99" t="s">
        <v>35</v>
      </c>
      <c r="R40" s="96" t="s">
        <v>35</v>
      </c>
      <c r="S40" s="102" t="s">
        <v>35</v>
      </c>
      <c r="T40" s="102" t="s">
        <v>35</v>
      </c>
      <c r="U40" s="102" t="s">
        <v>35</v>
      </c>
      <c r="V40" s="102" t="s">
        <v>35</v>
      </c>
      <c r="W40" s="102" t="s">
        <v>35</v>
      </c>
      <c r="X40" s="102" t="s">
        <v>35</v>
      </c>
      <c r="Y40" s="102" t="s">
        <v>35</v>
      </c>
      <c r="Z40" s="93" t="s">
        <v>35</v>
      </c>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76"/>
      <c r="BA40" s="1182"/>
      <c r="BB40" s="651" t="s">
        <v>48</v>
      </c>
      <c r="BC40" s="89" t="s">
        <v>35</v>
      </c>
      <c r="BD40" s="85" t="s">
        <v>35</v>
      </c>
      <c r="BE40" s="85" t="s">
        <v>35</v>
      </c>
      <c r="BF40" s="85" t="s">
        <v>35</v>
      </c>
      <c r="BG40" s="80" t="s">
        <v>35</v>
      </c>
      <c r="BH40" s="89" t="s">
        <v>35</v>
      </c>
      <c r="BI40" s="85" t="s">
        <v>35</v>
      </c>
      <c r="BJ40" s="85" t="s">
        <v>35</v>
      </c>
      <c r="BK40" s="85" t="s">
        <v>35</v>
      </c>
      <c r="BL40" s="80" t="s">
        <v>35</v>
      </c>
      <c r="BM40" s="89" t="s">
        <v>35</v>
      </c>
      <c r="BN40" s="85" t="s">
        <v>35</v>
      </c>
      <c r="BO40" s="85" t="s">
        <v>35</v>
      </c>
      <c r="BP40" s="85" t="s">
        <v>35</v>
      </c>
      <c r="BQ40" s="80" t="s">
        <v>35</v>
      </c>
      <c r="BR40" s="89" t="s">
        <v>35</v>
      </c>
      <c r="BS40" s="85" t="s">
        <v>35</v>
      </c>
      <c r="BT40" s="85" t="s">
        <v>35</v>
      </c>
      <c r="BU40" s="85" t="s">
        <v>35</v>
      </c>
      <c r="BV40" s="85" t="s">
        <v>35</v>
      </c>
      <c r="BW40" s="85" t="s">
        <v>35</v>
      </c>
      <c r="BX40" s="85" t="s">
        <v>35</v>
      </c>
      <c r="BY40" s="73" t="s">
        <v>35</v>
      </c>
      <c r="BZ40" s="73" t="s">
        <v>35</v>
      </c>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row>
    <row r="41" s="984" customFormat="true" ht="15" customHeight="true" x14ac:dyDescent="0.2">
      <c r="A41" s="1155" t="s">
        <v>56</v>
      </c>
      <c r="B41" s="409" t="s">
        <v>49</v>
      </c>
      <c r="C41" s="155">
        <v>9.2819523115098708</v>
      </c>
      <c r="D41" s="154">
        <v>9.8804967242882284</v>
      </c>
      <c r="E41" s="154">
        <v>9.086112198269662</v>
      </c>
      <c r="F41" s="154">
        <v>9.782555806584968</v>
      </c>
      <c r="G41" s="153">
        <v>3.4791929138527569</v>
      </c>
      <c r="H41" s="152">
        <v>8.8165410882599602</v>
      </c>
      <c r="I41" s="154">
        <v>7.4417713357038435</v>
      </c>
      <c r="J41" s="154">
        <v>6.3586886034701209</v>
      </c>
      <c r="K41" s="154">
        <v>3.5834748948868156</v>
      </c>
      <c r="L41" s="151">
        <v>0.62325269143787265</v>
      </c>
      <c r="M41" s="155">
        <v>9.6912267089457007</v>
      </c>
      <c r="N41" s="154">
        <v>7.963880123520366</v>
      </c>
      <c r="O41" s="154">
        <v>10.722513867101295</v>
      </c>
      <c r="P41" s="154">
        <v>9.1453750251434798</v>
      </c>
      <c r="Q41" s="153">
        <v>9.9782583483907334</v>
      </c>
      <c r="R41" s="152">
        <v>4.6045352494303149</v>
      </c>
      <c r="S41" s="154">
        <v>13.285263287054303</v>
      </c>
      <c r="T41" s="154">
        <v>3.4798870392044225</v>
      </c>
      <c r="U41" s="154">
        <v>12.263112075282434</v>
      </c>
      <c r="V41" s="154">
        <v>18.645146012576014</v>
      </c>
      <c r="W41" s="154">
        <v>15.270315448181593</v>
      </c>
      <c r="X41" s="154">
        <v>5.3941801793653994</v>
      </c>
      <c r="Y41" s="154">
        <v>2.9015696309800179</v>
      </c>
      <c r="Z41" s="151">
        <v>0.98536102186113295</v>
      </c>
      <c r="AA41" s="924"/>
      <c r="AB41" s="924"/>
      <c r="AC41" s="924"/>
      <c r="AD41" s="924"/>
      <c r="AE41" s="924"/>
      <c r="AF41" s="924"/>
      <c r="AG41" s="924"/>
      <c r="AH41" s="924"/>
      <c r="AI41" s="924"/>
      <c r="AJ41" s="924"/>
      <c r="AK41" s="924"/>
      <c r="AL41" s="924"/>
      <c r="AM41" s="924"/>
      <c r="AN41" s="924"/>
      <c r="AO41" s="924"/>
      <c r="AP41" s="924"/>
      <c r="AQ41" s="924"/>
      <c r="AR41" s="924"/>
      <c r="AS41" s="924"/>
      <c r="AT41" s="924"/>
      <c r="AU41" s="924"/>
      <c r="AV41" s="924"/>
      <c r="AW41" s="924"/>
      <c r="AX41" s="924"/>
      <c r="AY41" s="924"/>
      <c r="AZ41" s="377"/>
      <c r="BA41" s="1182" t="s">
        <v>56</v>
      </c>
      <c r="BB41" s="651" t="s">
        <v>49</v>
      </c>
      <c r="BC41" s="89" t="s">
        <v>35</v>
      </c>
      <c r="BD41" s="85" t="s">
        <v>35</v>
      </c>
      <c r="BE41" s="85" t="s">
        <v>35</v>
      </c>
      <c r="BF41" s="85" t="s">
        <v>35</v>
      </c>
      <c r="BG41" s="80" t="s">
        <v>35</v>
      </c>
      <c r="BH41" s="89" t="s">
        <v>35</v>
      </c>
      <c r="BI41" s="85" t="s">
        <v>35</v>
      </c>
      <c r="BJ41" s="85" t="s">
        <v>35</v>
      </c>
      <c r="BK41" s="85" t="s">
        <v>35</v>
      </c>
      <c r="BL41" s="80" t="s">
        <v>35</v>
      </c>
      <c r="BM41" s="89" t="s">
        <v>35</v>
      </c>
      <c r="BN41" s="85" t="s">
        <v>35</v>
      </c>
      <c r="BO41" s="85" t="s">
        <v>35</v>
      </c>
      <c r="BP41" s="85" t="s">
        <v>35</v>
      </c>
      <c r="BQ41" s="80" t="s">
        <v>35</v>
      </c>
      <c r="BR41" s="89" t="s">
        <v>35</v>
      </c>
      <c r="BS41" s="85" t="s">
        <v>35</v>
      </c>
      <c r="BT41" s="85" t="s">
        <v>35</v>
      </c>
      <c r="BU41" s="85" t="s">
        <v>35</v>
      </c>
      <c r="BV41" s="85" t="s">
        <v>35</v>
      </c>
      <c r="BW41" s="85" t="s">
        <v>35</v>
      </c>
      <c r="BX41" s="85" t="s">
        <v>35</v>
      </c>
      <c r="BY41" s="73" t="s">
        <v>35</v>
      </c>
      <c r="BZ41" s="73" t="s">
        <v>35</v>
      </c>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row>
    <row r="42" s="984" customFormat="true" ht="15" customHeight="true" x14ac:dyDescent="0.2">
      <c r="A42" s="1155"/>
      <c r="B42" s="409" t="s">
        <v>48</v>
      </c>
      <c r="C42" s="155">
        <v>90.718047688490117</v>
      </c>
      <c r="D42" s="154">
        <v>90.119503275711807</v>
      </c>
      <c r="E42" s="154">
        <v>90.913887801730326</v>
      </c>
      <c r="F42" s="154">
        <v>90.217444193414778</v>
      </c>
      <c r="G42" s="153">
        <v>96.520807086147258</v>
      </c>
      <c r="H42" s="152">
        <v>91.183458911740018</v>
      </c>
      <c r="I42" s="154">
        <v>92.558228664296166</v>
      </c>
      <c r="J42" s="154">
        <v>93.6413113965299</v>
      </c>
      <c r="K42" s="154">
        <v>96.416525105113166</v>
      </c>
      <c r="L42" s="151">
        <v>99.37674730856213</v>
      </c>
      <c r="M42" s="155">
        <v>90.308773291054081</v>
      </c>
      <c r="N42" s="154">
        <v>92.036119876479631</v>
      </c>
      <c r="O42" s="154">
        <v>89.277486132898645</v>
      </c>
      <c r="P42" s="154">
        <v>90.854624974856534</v>
      </c>
      <c r="Q42" s="153">
        <v>90.021741651609304</v>
      </c>
      <c r="R42" s="152">
        <v>95.395464750569715</v>
      </c>
      <c r="S42" s="154">
        <v>86.714736712945665</v>
      </c>
      <c r="T42" s="154">
        <v>96.520112960795473</v>
      </c>
      <c r="U42" s="154">
        <v>87.736887924717522</v>
      </c>
      <c r="V42" s="154">
        <v>81.354853987423965</v>
      </c>
      <c r="W42" s="154">
        <v>84.729684551818778</v>
      </c>
      <c r="X42" s="154">
        <v>94.605819820634622</v>
      </c>
      <c r="Y42" s="154">
        <v>97.098430369019923</v>
      </c>
      <c r="Z42" s="151">
        <v>99.014638978138819</v>
      </c>
      <c r="AA42" s="924"/>
      <c r="AB42" s="924"/>
      <c r="AC42" s="924"/>
      <c r="AD42" s="924"/>
      <c r="AE42" s="924"/>
      <c r="AF42" s="924"/>
      <c r="AG42" s="924"/>
      <c r="AH42" s="924"/>
      <c r="AI42" s="924"/>
      <c r="AJ42" s="924"/>
      <c r="AK42" s="924"/>
      <c r="AL42" s="924"/>
      <c r="AM42" s="924"/>
      <c r="AN42" s="924"/>
      <c r="AO42" s="924"/>
      <c r="AP42" s="924"/>
      <c r="AQ42" s="924"/>
      <c r="AR42" s="924"/>
      <c r="AS42" s="924"/>
      <c r="AT42" s="924"/>
      <c r="AU42" s="924"/>
      <c r="AV42" s="924"/>
      <c r="AW42" s="924"/>
      <c r="AX42" s="924"/>
      <c r="AY42" s="924"/>
      <c r="AZ42" s="377"/>
      <c r="BA42" s="1182"/>
      <c r="BB42" s="651" t="s">
        <v>48</v>
      </c>
      <c r="BC42" s="89" t="s">
        <v>35</v>
      </c>
      <c r="BD42" s="85" t="s">
        <v>35</v>
      </c>
      <c r="BE42" s="85" t="s">
        <v>35</v>
      </c>
      <c r="BF42" s="85" t="s">
        <v>35</v>
      </c>
      <c r="BG42" s="80" t="s">
        <v>35</v>
      </c>
      <c r="BH42" s="89" t="s">
        <v>35</v>
      </c>
      <c r="BI42" s="85" t="s">
        <v>35</v>
      </c>
      <c r="BJ42" s="85" t="s">
        <v>35</v>
      </c>
      <c r="BK42" s="85" t="s">
        <v>35</v>
      </c>
      <c r="BL42" s="80" t="s">
        <v>35</v>
      </c>
      <c r="BM42" s="89" t="s">
        <v>35</v>
      </c>
      <c r="BN42" s="85" t="s">
        <v>35</v>
      </c>
      <c r="BO42" s="85" t="s">
        <v>35</v>
      </c>
      <c r="BP42" s="85" t="s">
        <v>35</v>
      </c>
      <c r="BQ42" s="80" t="s">
        <v>35</v>
      </c>
      <c r="BR42" s="89" t="s">
        <v>35</v>
      </c>
      <c r="BS42" s="85" t="s">
        <v>35</v>
      </c>
      <c r="BT42" s="85" t="s">
        <v>35</v>
      </c>
      <c r="BU42" s="85" t="s">
        <v>35</v>
      </c>
      <c r="BV42" s="85" t="s">
        <v>35</v>
      </c>
      <c r="BW42" s="85" t="s">
        <v>35</v>
      </c>
      <c r="BX42" s="85" t="s">
        <v>35</v>
      </c>
      <c r="BY42" s="73" t="s">
        <v>35</v>
      </c>
      <c r="BZ42" s="73" t="s">
        <v>35</v>
      </c>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row>
    <row r="43" s="984" customFormat="true" ht="15" customHeight="true" x14ac:dyDescent="0.2">
      <c r="A43" s="1155" t="s">
        <v>53</v>
      </c>
      <c r="B43" s="409" t="s">
        <v>49</v>
      </c>
      <c r="C43" s="105" t="s">
        <v>35</v>
      </c>
      <c r="D43" s="102" t="s">
        <v>35</v>
      </c>
      <c r="E43" s="102" t="s">
        <v>35</v>
      </c>
      <c r="F43" s="102" t="s">
        <v>35</v>
      </c>
      <c r="G43" s="99" t="s">
        <v>35</v>
      </c>
      <c r="H43" s="96" t="s">
        <v>35</v>
      </c>
      <c r="I43" s="102" t="s">
        <v>35</v>
      </c>
      <c r="J43" s="102" t="s">
        <v>35</v>
      </c>
      <c r="K43" s="102" t="s">
        <v>35</v>
      </c>
      <c r="L43" s="93" t="s">
        <v>35</v>
      </c>
      <c r="M43" s="105" t="s">
        <v>35</v>
      </c>
      <c r="N43" s="102" t="s">
        <v>35</v>
      </c>
      <c r="O43" s="102" t="s">
        <v>35</v>
      </c>
      <c r="P43" s="102" t="s">
        <v>35</v>
      </c>
      <c r="Q43" s="99" t="s">
        <v>35</v>
      </c>
      <c r="R43" s="96" t="s">
        <v>35</v>
      </c>
      <c r="S43" s="102" t="s">
        <v>35</v>
      </c>
      <c r="T43" s="102" t="s">
        <v>35</v>
      </c>
      <c r="U43" s="102" t="s">
        <v>35</v>
      </c>
      <c r="V43" s="102" t="s">
        <v>35</v>
      </c>
      <c r="W43" s="102" t="s">
        <v>35</v>
      </c>
      <c r="X43" s="102" t="s">
        <v>35</v>
      </c>
      <c r="Y43" s="102" t="s">
        <v>35</v>
      </c>
      <c r="Z43" s="93" t="s">
        <v>35</v>
      </c>
      <c r="AA43" s="924"/>
      <c r="AB43" s="924"/>
      <c r="AC43" s="924"/>
      <c r="AD43" s="924"/>
      <c r="AE43" s="924"/>
      <c r="AF43" s="924"/>
      <c r="AG43" s="924"/>
      <c r="AH43" s="924"/>
      <c r="AI43" s="924"/>
      <c r="AJ43" s="924"/>
      <c r="AK43" s="924"/>
      <c r="AL43" s="924"/>
      <c r="AM43" s="924"/>
      <c r="AN43" s="924"/>
      <c r="AO43" s="924"/>
      <c r="AP43" s="924"/>
      <c r="AQ43" s="924"/>
      <c r="AR43" s="924"/>
      <c r="AS43" s="924"/>
      <c r="AT43" s="924"/>
      <c r="AU43" s="924"/>
      <c r="AV43" s="924"/>
      <c r="AW43" s="924"/>
      <c r="AX43" s="924"/>
      <c r="AY43" s="924"/>
      <c r="AZ43" s="377"/>
      <c r="BA43" s="1182" t="s">
        <v>53</v>
      </c>
      <c r="BB43" s="651" t="s">
        <v>49</v>
      </c>
      <c r="BC43" s="89" t="s">
        <v>35</v>
      </c>
      <c r="BD43" s="85" t="s">
        <v>35</v>
      </c>
      <c r="BE43" s="85" t="s">
        <v>35</v>
      </c>
      <c r="BF43" s="85" t="s">
        <v>35</v>
      </c>
      <c r="BG43" s="80" t="s">
        <v>35</v>
      </c>
      <c r="BH43" s="89" t="s">
        <v>35</v>
      </c>
      <c r="BI43" s="85" t="s">
        <v>35</v>
      </c>
      <c r="BJ43" s="85" t="s">
        <v>35</v>
      </c>
      <c r="BK43" s="85" t="s">
        <v>35</v>
      </c>
      <c r="BL43" s="80" t="s">
        <v>35</v>
      </c>
      <c r="BM43" s="89" t="s">
        <v>35</v>
      </c>
      <c r="BN43" s="85" t="s">
        <v>35</v>
      </c>
      <c r="BO43" s="85" t="s">
        <v>35</v>
      </c>
      <c r="BP43" s="85" t="s">
        <v>35</v>
      </c>
      <c r="BQ43" s="80" t="s">
        <v>35</v>
      </c>
      <c r="BR43" s="89" t="s">
        <v>35</v>
      </c>
      <c r="BS43" s="85" t="s">
        <v>35</v>
      </c>
      <c r="BT43" s="85" t="s">
        <v>35</v>
      </c>
      <c r="BU43" s="85" t="s">
        <v>35</v>
      </c>
      <c r="BV43" s="85" t="s">
        <v>35</v>
      </c>
      <c r="BW43" s="85" t="s">
        <v>35</v>
      </c>
      <c r="BX43" s="85" t="s">
        <v>35</v>
      </c>
      <c r="BY43" s="73" t="s">
        <v>35</v>
      </c>
      <c r="BZ43" s="73" t="s">
        <v>35</v>
      </c>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row>
    <row r="44" s="984" customFormat="true" ht="15" customHeight="true" x14ac:dyDescent="0.2">
      <c r="A44" s="1155"/>
      <c r="B44" s="409" t="s">
        <v>48</v>
      </c>
      <c r="C44" s="105" t="s">
        <v>35</v>
      </c>
      <c r="D44" s="102" t="s">
        <v>35</v>
      </c>
      <c r="E44" s="102" t="s">
        <v>35</v>
      </c>
      <c r="F44" s="102" t="s">
        <v>35</v>
      </c>
      <c r="G44" s="99" t="s">
        <v>35</v>
      </c>
      <c r="H44" s="96" t="s">
        <v>35</v>
      </c>
      <c r="I44" s="102" t="s">
        <v>35</v>
      </c>
      <c r="J44" s="102" t="s">
        <v>35</v>
      </c>
      <c r="K44" s="102" t="s">
        <v>35</v>
      </c>
      <c r="L44" s="93" t="s">
        <v>35</v>
      </c>
      <c r="M44" s="105" t="s">
        <v>35</v>
      </c>
      <c r="N44" s="102" t="s">
        <v>35</v>
      </c>
      <c r="O44" s="102" t="s">
        <v>35</v>
      </c>
      <c r="P44" s="102" t="s">
        <v>35</v>
      </c>
      <c r="Q44" s="99" t="s">
        <v>35</v>
      </c>
      <c r="R44" s="96" t="s">
        <v>35</v>
      </c>
      <c r="S44" s="102" t="s">
        <v>35</v>
      </c>
      <c r="T44" s="102" t="s">
        <v>35</v>
      </c>
      <c r="U44" s="102" t="s">
        <v>35</v>
      </c>
      <c r="V44" s="102" t="s">
        <v>35</v>
      </c>
      <c r="W44" s="102" t="s">
        <v>35</v>
      </c>
      <c r="X44" s="102" t="s">
        <v>35</v>
      </c>
      <c r="Y44" s="102" t="s">
        <v>35</v>
      </c>
      <c r="Z44" s="93" t="s">
        <v>35</v>
      </c>
      <c r="AA44" s="924"/>
      <c r="AB44" s="924"/>
      <c r="AC44" s="924"/>
      <c r="AD44" s="924"/>
      <c r="AE44" s="924"/>
      <c r="AF44" s="924"/>
      <c r="AG44" s="924"/>
      <c r="AH44" s="924"/>
      <c r="AI44" s="924"/>
      <c r="AJ44" s="924"/>
      <c r="AK44" s="924"/>
      <c r="AL44" s="924"/>
      <c r="AM44" s="924"/>
      <c r="AN44" s="924"/>
      <c r="AO44" s="924"/>
      <c r="AP44" s="924"/>
      <c r="AQ44" s="924"/>
      <c r="AR44" s="924"/>
      <c r="AS44" s="924"/>
      <c r="AT44" s="924"/>
      <c r="AU44" s="924"/>
      <c r="AV44" s="924"/>
      <c r="AW44" s="924"/>
      <c r="AX44" s="924"/>
      <c r="AY44" s="924"/>
      <c r="AZ44" s="377"/>
      <c r="BA44" s="1182"/>
      <c r="BB44" s="651" t="s">
        <v>48</v>
      </c>
      <c r="BC44" s="89" t="s">
        <v>35</v>
      </c>
      <c r="BD44" s="85" t="s">
        <v>35</v>
      </c>
      <c r="BE44" s="85" t="s">
        <v>35</v>
      </c>
      <c r="BF44" s="85" t="s">
        <v>35</v>
      </c>
      <c r="BG44" s="80" t="s">
        <v>35</v>
      </c>
      <c r="BH44" s="89" t="s">
        <v>35</v>
      </c>
      <c r="BI44" s="85" t="s">
        <v>35</v>
      </c>
      <c r="BJ44" s="85" t="s">
        <v>35</v>
      </c>
      <c r="BK44" s="85" t="s">
        <v>35</v>
      </c>
      <c r="BL44" s="80" t="s">
        <v>35</v>
      </c>
      <c r="BM44" s="89" t="s">
        <v>35</v>
      </c>
      <c r="BN44" s="85" t="s">
        <v>35</v>
      </c>
      <c r="BO44" s="85" t="s">
        <v>35</v>
      </c>
      <c r="BP44" s="85" t="s">
        <v>35</v>
      </c>
      <c r="BQ44" s="80" t="s">
        <v>35</v>
      </c>
      <c r="BR44" s="89" t="s">
        <v>35</v>
      </c>
      <c r="BS44" s="85" t="s">
        <v>35</v>
      </c>
      <c r="BT44" s="85" t="s">
        <v>35</v>
      </c>
      <c r="BU44" s="85" t="s">
        <v>35</v>
      </c>
      <c r="BV44" s="85" t="s">
        <v>35</v>
      </c>
      <c r="BW44" s="85" t="s">
        <v>35</v>
      </c>
      <c r="BX44" s="85" t="s">
        <v>35</v>
      </c>
      <c r="BY44" s="73" t="s">
        <v>35</v>
      </c>
      <c r="BZ44" s="73" t="s">
        <v>35</v>
      </c>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row>
    <row r="45" s="984" customFormat="true" ht="15" customHeight="true" x14ac:dyDescent="0.2">
      <c r="A45" s="1155" t="s">
        <v>52</v>
      </c>
      <c r="B45" s="409" t="s">
        <v>49</v>
      </c>
      <c r="C45" s="105" t="s">
        <v>35</v>
      </c>
      <c r="D45" s="102" t="s">
        <v>35</v>
      </c>
      <c r="E45" s="102" t="s">
        <v>35</v>
      </c>
      <c r="F45" s="102" t="s">
        <v>35</v>
      </c>
      <c r="G45" s="99" t="s">
        <v>35</v>
      </c>
      <c r="H45" s="96" t="s">
        <v>35</v>
      </c>
      <c r="I45" s="102" t="s">
        <v>35</v>
      </c>
      <c r="J45" s="102" t="s">
        <v>35</v>
      </c>
      <c r="K45" s="102" t="s">
        <v>35</v>
      </c>
      <c r="L45" s="93" t="s">
        <v>35</v>
      </c>
      <c r="M45" s="105" t="s">
        <v>35</v>
      </c>
      <c r="N45" s="102" t="s">
        <v>35</v>
      </c>
      <c r="O45" s="102" t="s">
        <v>35</v>
      </c>
      <c r="P45" s="102" t="s">
        <v>35</v>
      </c>
      <c r="Q45" s="99" t="s">
        <v>35</v>
      </c>
      <c r="R45" s="96" t="s">
        <v>35</v>
      </c>
      <c r="S45" s="102" t="s">
        <v>35</v>
      </c>
      <c r="T45" s="102" t="s">
        <v>35</v>
      </c>
      <c r="U45" s="102" t="s">
        <v>35</v>
      </c>
      <c r="V45" s="102" t="s">
        <v>35</v>
      </c>
      <c r="W45" s="102" t="s">
        <v>35</v>
      </c>
      <c r="X45" s="102" t="s">
        <v>35</v>
      </c>
      <c r="Y45" s="102" t="s">
        <v>35</v>
      </c>
      <c r="Z45" s="93" t="s">
        <v>35</v>
      </c>
      <c r="AA45" s="924"/>
      <c r="AB45" s="924"/>
      <c r="AC45" s="924"/>
      <c r="AD45" s="924"/>
      <c r="AE45" s="924"/>
      <c r="AF45" s="924"/>
      <c r="AG45" s="924"/>
      <c r="AH45" s="924"/>
      <c r="AI45" s="924"/>
      <c r="AJ45" s="924"/>
      <c r="AK45" s="924"/>
      <c r="AL45" s="924"/>
      <c r="AM45" s="924"/>
      <c r="AN45" s="924"/>
      <c r="AO45" s="924"/>
      <c r="AP45" s="924"/>
      <c r="AQ45" s="924"/>
      <c r="AR45" s="924"/>
      <c r="AS45" s="924"/>
      <c r="AT45" s="924"/>
      <c r="AU45" s="924"/>
      <c r="AV45" s="924"/>
      <c r="AW45" s="924"/>
      <c r="AX45" s="924"/>
      <c r="AY45" s="924"/>
      <c r="AZ45" s="377"/>
      <c r="BA45" s="1182" t="s">
        <v>52</v>
      </c>
      <c r="BB45" s="651" t="s">
        <v>49</v>
      </c>
      <c r="BC45" s="89" t="s">
        <v>35</v>
      </c>
      <c r="BD45" s="85" t="s">
        <v>35</v>
      </c>
      <c r="BE45" s="85" t="s">
        <v>35</v>
      </c>
      <c r="BF45" s="85" t="s">
        <v>35</v>
      </c>
      <c r="BG45" s="80" t="s">
        <v>35</v>
      </c>
      <c r="BH45" s="89" t="s">
        <v>35</v>
      </c>
      <c r="BI45" s="85" t="s">
        <v>35</v>
      </c>
      <c r="BJ45" s="85" t="s">
        <v>35</v>
      </c>
      <c r="BK45" s="85" t="s">
        <v>35</v>
      </c>
      <c r="BL45" s="80" t="s">
        <v>35</v>
      </c>
      <c r="BM45" s="89" t="s">
        <v>35</v>
      </c>
      <c r="BN45" s="85" t="s">
        <v>35</v>
      </c>
      <c r="BO45" s="85" t="s">
        <v>35</v>
      </c>
      <c r="BP45" s="85" t="s">
        <v>35</v>
      </c>
      <c r="BQ45" s="80" t="s">
        <v>35</v>
      </c>
      <c r="BR45" s="89" t="s">
        <v>35</v>
      </c>
      <c r="BS45" s="85" t="s">
        <v>35</v>
      </c>
      <c r="BT45" s="85" t="s">
        <v>35</v>
      </c>
      <c r="BU45" s="85" t="s">
        <v>35</v>
      </c>
      <c r="BV45" s="85" t="s">
        <v>35</v>
      </c>
      <c r="BW45" s="85" t="s">
        <v>35</v>
      </c>
      <c r="BX45" s="85" t="s">
        <v>35</v>
      </c>
      <c r="BY45" s="73" t="s">
        <v>35</v>
      </c>
      <c r="BZ45" s="73" t="s">
        <v>35</v>
      </c>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row>
    <row r="46" s="984" customFormat="true" ht="15" customHeight="true" x14ac:dyDescent="0.2">
      <c r="A46" s="1155"/>
      <c r="B46" s="409" t="s">
        <v>48</v>
      </c>
      <c r="C46" s="105" t="s">
        <v>35</v>
      </c>
      <c r="D46" s="102" t="s">
        <v>35</v>
      </c>
      <c r="E46" s="102" t="s">
        <v>35</v>
      </c>
      <c r="F46" s="102" t="s">
        <v>35</v>
      </c>
      <c r="G46" s="99" t="s">
        <v>35</v>
      </c>
      <c r="H46" s="96" t="s">
        <v>35</v>
      </c>
      <c r="I46" s="102" t="s">
        <v>35</v>
      </c>
      <c r="J46" s="102" t="s">
        <v>35</v>
      </c>
      <c r="K46" s="102" t="s">
        <v>35</v>
      </c>
      <c r="L46" s="93" t="s">
        <v>35</v>
      </c>
      <c r="M46" s="105" t="s">
        <v>35</v>
      </c>
      <c r="N46" s="102" t="s">
        <v>35</v>
      </c>
      <c r="O46" s="102" t="s">
        <v>35</v>
      </c>
      <c r="P46" s="102" t="s">
        <v>35</v>
      </c>
      <c r="Q46" s="99" t="s">
        <v>35</v>
      </c>
      <c r="R46" s="96" t="s">
        <v>35</v>
      </c>
      <c r="S46" s="102" t="s">
        <v>35</v>
      </c>
      <c r="T46" s="102" t="s">
        <v>35</v>
      </c>
      <c r="U46" s="102" t="s">
        <v>35</v>
      </c>
      <c r="V46" s="102" t="s">
        <v>35</v>
      </c>
      <c r="W46" s="102" t="s">
        <v>35</v>
      </c>
      <c r="X46" s="102" t="s">
        <v>35</v>
      </c>
      <c r="Y46" s="102" t="s">
        <v>35</v>
      </c>
      <c r="Z46" s="93" t="s">
        <v>35</v>
      </c>
      <c r="AA46" s="924"/>
      <c r="AB46" s="924"/>
      <c r="AC46" s="924"/>
      <c r="AD46" s="924"/>
      <c r="AE46" s="924"/>
      <c r="AF46" s="924"/>
      <c r="AG46" s="924"/>
      <c r="AH46" s="924"/>
      <c r="AI46" s="924"/>
      <c r="AJ46" s="924"/>
      <c r="AK46" s="924"/>
      <c r="AL46" s="924"/>
      <c r="AM46" s="924"/>
      <c r="AN46" s="924"/>
      <c r="AO46" s="924"/>
      <c r="AP46" s="924"/>
      <c r="AQ46" s="924"/>
      <c r="AR46" s="924"/>
      <c r="AS46" s="924"/>
      <c r="AT46" s="924"/>
      <c r="AU46" s="924"/>
      <c r="AV46" s="924"/>
      <c r="AW46" s="924"/>
      <c r="AX46" s="924"/>
      <c r="AY46" s="924"/>
      <c r="AZ46" s="377"/>
      <c r="BA46" s="1182"/>
      <c r="BB46" s="651" t="s">
        <v>48</v>
      </c>
      <c r="BC46" s="89" t="s">
        <v>35</v>
      </c>
      <c r="BD46" s="85" t="s">
        <v>35</v>
      </c>
      <c r="BE46" s="85" t="s">
        <v>35</v>
      </c>
      <c r="BF46" s="85" t="s">
        <v>35</v>
      </c>
      <c r="BG46" s="80" t="s">
        <v>35</v>
      </c>
      <c r="BH46" s="89" t="s">
        <v>35</v>
      </c>
      <c r="BI46" s="85" t="s">
        <v>35</v>
      </c>
      <c r="BJ46" s="85" t="s">
        <v>35</v>
      </c>
      <c r="BK46" s="85" t="s">
        <v>35</v>
      </c>
      <c r="BL46" s="80" t="s">
        <v>35</v>
      </c>
      <c r="BM46" s="89" t="s">
        <v>35</v>
      </c>
      <c r="BN46" s="85" t="s">
        <v>35</v>
      </c>
      <c r="BO46" s="85" t="s">
        <v>35</v>
      </c>
      <c r="BP46" s="85" t="s">
        <v>35</v>
      </c>
      <c r="BQ46" s="80" t="s">
        <v>35</v>
      </c>
      <c r="BR46" s="89" t="s">
        <v>35</v>
      </c>
      <c r="BS46" s="85" t="s">
        <v>35</v>
      </c>
      <c r="BT46" s="85" t="s">
        <v>35</v>
      </c>
      <c r="BU46" s="85" t="s">
        <v>35</v>
      </c>
      <c r="BV46" s="85" t="s">
        <v>35</v>
      </c>
      <c r="BW46" s="85" t="s">
        <v>35</v>
      </c>
      <c r="BX46" s="85" t="s">
        <v>35</v>
      </c>
      <c r="BY46" s="73" t="s">
        <v>35</v>
      </c>
      <c r="BZ46" s="73" t="s">
        <v>35</v>
      </c>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row>
    <row r="47" s="339" customFormat="true" ht="15" customHeight="true" x14ac:dyDescent="0.2">
      <c r="A47" s="1155" t="s">
        <v>102</v>
      </c>
      <c r="B47" s="409" t="s">
        <v>101</v>
      </c>
      <c r="C47" s="105" t="s">
        <v>35</v>
      </c>
      <c r="D47" s="102" t="s">
        <v>35</v>
      </c>
      <c r="E47" s="102" t="s">
        <v>35</v>
      </c>
      <c r="F47" s="102" t="s">
        <v>35</v>
      </c>
      <c r="G47" s="99" t="s">
        <v>35</v>
      </c>
      <c r="H47" s="96" t="s">
        <v>35</v>
      </c>
      <c r="I47" s="102" t="s">
        <v>35</v>
      </c>
      <c r="J47" s="102" t="s">
        <v>35</v>
      </c>
      <c r="K47" s="102" t="s">
        <v>35</v>
      </c>
      <c r="L47" s="93" t="s">
        <v>35</v>
      </c>
      <c r="M47" s="105" t="s">
        <v>35</v>
      </c>
      <c r="N47" s="102" t="s">
        <v>35</v>
      </c>
      <c r="O47" s="102" t="s">
        <v>35</v>
      </c>
      <c r="P47" s="102" t="s">
        <v>35</v>
      </c>
      <c r="Q47" s="99" t="s">
        <v>35</v>
      </c>
      <c r="R47" s="96" t="s">
        <v>35</v>
      </c>
      <c r="S47" s="102" t="s">
        <v>35</v>
      </c>
      <c r="T47" s="102" t="s">
        <v>35</v>
      </c>
      <c r="U47" s="102" t="s">
        <v>35</v>
      </c>
      <c r="V47" s="102" t="s">
        <v>35</v>
      </c>
      <c r="W47" s="102" t="s">
        <v>35</v>
      </c>
      <c r="X47" s="102" t="s">
        <v>35</v>
      </c>
      <c r="Y47" s="102" t="s">
        <v>35</v>
      </c>
      <c r="Z47" s="93" t="s">
        <v>35</v>
      </c>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76"/>
      <c r="BA47" s="1182" t="s">
        <v>102</v>
      </c>
      <c r="BB47" s="651" t="s">
        <v>101</v>
      </c>
      <c r="BC47" s="89" t="s">
        <v>35</v>
      </c>
      <c r="BD47" s="85" t="s">
        <v>35</v>
      </c>
      <c r="BE47" s="85" t="s">
        <v>35</v>
      </c>
      <c r="BF47" s="85" t="s">
        <v>35</v>
      </c>
      <c r="BG47" s="80" t="s">
        <v>35</v>
      </c>
      <c r="BH47" s="89" t="s">
        <v>35</v>
      </c>
      <c r="BI47" s="85" t="s">
        <v>35</v>
      </c>
      <c r="BJ47" s="85" t="s">
        <v>35</v>
      </c>
      <c r="BK47" s="85" t="s">
        <v>35</v>
      </c>
      <c r="BL47" s="80" t="s">
        <v>35</v>
      </c>
      <c r="BM47" s="89" t="s">
        <v>35</v>
      </c>
      <c r="BN47" s="85" t="s">
        <v>35</v>
      </c>
      <c r="BO47" s="85" t="s">
        <v>35</v>
      </c>
      <c r="BP47" s="85" t="s">
        <v>35</v>
      </c>
      <c r="BQ47" s="80" t="s">
        <v>35</v>
      </c>
      <c r="BR47" s="89" t="s">
        <v>35</v>
      </c>
      <c r="BS47" s="85" t="s">
        <v>35</v>
      </c>
      <c r="BT47" s="85" t="s">
        <v>35</v>
      </c>
      <c r="BU47" s="85" t="s">
        <v>35</v>
      </c>
      <c r="BV47" s="85" t="s">
        <v>35</v>
      </c>
      <c r="BW47" s="85" t="s">
        <v>35</v>
      </c>
      <c r="BX47" s="85" t="s">
        <v>35</v>
      </c>
      <c r="BY47" s="73" t="s">
        <v>35</v>
      </c>
      <c r="BZ47" s="73" t="s">
        <v>35</v>
      </c>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row>
    <row r="48" s="339" customFormat="true" ht="15" customHeight="true" x14ac:dyDescent="0.2">
      <c r="A48" s="1155"/>
      <c r="B48" s="409" t="s">
        <v>100</v>
      </c>
      <c r="C48" s="105" t="s">
        <v>35</v>
      </c>
      <c r="D48" s="102" t="s">
        <v>35</v>
      </c>
      <c r="E48" s="102" t="s">
        <v>35</v>
      </c>
      <c r="F48" s="102" t="s">
        <v>35</v>
      </c>
      <c r="G48" s="99" t="s">
        <v>35</v>
      </c>
      <c r="H48" s="96" t="s">
        <v>35</v>
      </c>
      <c r="I48" s="102" t="s">
        <v>35</v>
      </c>
      <c r="J48" s="102" t="s">
        <v>35</v>
      </c>
      <c r="K48" s="102" t="s">
        <v>35</v>
      </c>
      <c r="L48" s="93" t="s">
        <v>35</v>
      </c>
      <c r="M48" s="105" t="s">
        <v>35</v>
      </c>
      <c r="N48" s="102" t="s">
        <v>35</v>
      </c>
      <c r="O48" s="102" t="s">
        <v>35</v>
      </c>
      <c r="P48" s="102" t="s">
        <v>35</v>
      </c>
      <c r="Q48" s="99" t="s">
        <v>35</v>
      </c>
      <c r="R48" s="96" t="s">
        <v>35</v>
      </c>
      <c r="S48" s="102" t="s">
        <v>35</v>
      </c>
      <c r="T48" s="102" t="s">
        <v>35</v>
      </c>
      <c r="U48" s="102" t="s">
        <v>35</v>
      </c>
      <c r="V48" s="102" t="s">
        <v>35</v>
      </c>
      <c r="W48" s="102" t="s">
        <v>35</v>
      </c>
      <c r="X48" s="102" t="s">
        <v>35</v>
      </c>
      <c r="Y48" s="102" t="s">
        <v>35</v>
      </c>
      <c r="Z48" s="93" t="s">
        <v>35</v>
      </c>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76"/>
      <c r="BA48" s="1182"/>
      <c r="BB48" s="651" t="s">
        <v>100</v>
      </c>
      <c r="BC48" s="89" t="s">
        <v>35</v>
      </c>
      <c r="BD48" s="85" t="s">
        <v>35</v>
      </c>
      <c r="BE48" s="85" t="s">
        <v>35</v>
      </c>
      <c r="BF48" s="85" t="s">
        <v>35</v>
      </c>
      <c r="BG48" s="80" t="s">
        <v>35</v>
      </c>
      <c r="BH48" s="89" t="s">
        <v>35</v>
      </c>
      <c r="BI48" s="85" t="s">
        <v>35</v>
      </c>
      <c r="BJ48" s="85" t="s">
        <v>35</v>
      </c>
      <c r="BK48" s="85" t="s">
        <v>35</v>
      </c>
      <c r="BL48" s="80" t="s">
        <v>35</v>
      </c>
      <c r="BM48" s="89" t="s">
        <v>35</v>
      </c>
      <c r="BN48" s="85" t="s">
        <v>35</v>
      </c>
      <c r="BO48" s="85" t="s">
        <v>35</v>
      </c>
      <c r="BP48" s="85" t="s">
        <v>35</v>
      </c>
      <c r="BQ48" s="80" t="s">
        <v>35</v>
      </c>
      <c r="BR48" s="89" t="s">
        <v>35</v>
      </c>
      <c r="BS48" s="85" t="s">
        <v>35</v>
      </c>
      <c r="BT48" s="85" t="s">
        <v>35</v>
      </c>
      <c r="BU48" s="85" t="s">
        <v>35</v>
      </c>
      <c r="BV48" s="85" t="s">
        <v>35</v>
      </c>
      <c r="BW48" s="85" t="s">
        <v>35</v>
      </c>
      <c r="BX48" s="85" t="s">
        <v>35</v>
      </c>
      <c r="BY48" s="73" t="s">
        <v>35</v>
      </c>
      <c r="BZ48" s="73" t="s">
        <v>35</v>
      </c>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row>
    <row r="49" s="339" customFormat="true" ht="15" customHeight="true" x14ac:dyDescent="0.2">
      <c r="A49" s="1155"/>
      <c r="B49" s="409" t="s">
        <v>68</v>
      </c>
      <c r="C49" s="105" t="s">
        <v>35</v>
      </c>
      <c r="D49" s="102" t="s">
        <v>35</v>
      </c>
      <c r="E49" s="102" t="s">
        <v>35</v>
      </c>
      <c r="F49" s="102" t="s">
        <v>35</v>
      </c>
      <c r="G49" s="99" t="s">
        <v>35</v>
      </c>
      <c r="H49" s="96" t="s">
        <v>35</v>
      </c>
      <c r="I49" s="102" t="s">
        <v>35</v>
      </c>
      <c r="J49" s="102" t="s">
        <v>35</v>
      </c>
      <c r="K49" s="102" t="s">
        <v>35</v>
      </c>
      <c r="L49" s="93" t="s">
        <v>35</v>
      </c>
      <c r="M49" s="105" t="s">
        <v>35</v>
      </c>
      <c r="N49" s="102" t="s">
        <v>35</v>
      </c>
      <c r="O49" s="102" t="s">
        <v>35</v>
      </c>
      <c r="P49" s="102" t="s">
        <v>35</v>
      </c>
      <c r="Q49" s="99" t="s">
        <v>35</v>
      </c>
      <c r="R49" s="96" t="s">
        <v>35</v>
      </c>
      <c r="S49" s="102" t="s">
        <v>35</v>
      </c>
      <c r="T49" s="102" t="s">
        <v>35</v>
      </c>
      <c r="U49" s="102" t="s">
        <v>35</v>
      </c>
      <c r="V49" s="102" t="s">
        <v>35</v>
      </c>
      <c r="W49" s="102" t="s">
        <v>35</v>
      </c>
      <c r="X49" s="102" t="s">
        <v>35</v>
      </c>
      <c r="Y49" s="102" t="s">
        <v>35</v>
      </c>
      <c r="Z49" s="93" t="s">
        <v>35</v>
      </c>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76"/>
      <c r="BA49" s="1182"/>
      <c r="BB49" s="651" t="s">
        <v>68</v>
      </c>
      <c r="BC49" s="89" t="s">
        <v>35</v>
      </c>
      <c r="BD49" s="85" t="s">
        <v>35</v>
      </c>
      <c r="BE49" s="85" t="s">
        <v>35</v>
      </c>
      <c r="BF49" s="85" t="s">
        <v>35</v>
      </c>
      <c r="BG49" s="80" t="s">
        <v>35</v>
      </c>
      <c r="BH49" s="89" t="s">
        <v>35</v>
      </c>
      <c r="BI49" s="85" t="s">
        <v>35</v>
      </c>
      <c r="BJ49" s="85" t="s">
        <v>35</v>
      </c>
      <c r="BK49" s="85" t="s">
        <v>35</v>
      </c>
      <c r="BL49" s="80" t="s">
        <v>35</v>
      </c>
      <c r="BM49" s="89" t="s">
        <v>35</v>
      </c>
      <c r="BN49" s="85" t="s">
        <v>35</v>
      </c>
      <c r="BO49" s="85" t="s">
        <v>35</v>
      </c>
      <c r="BP49" s="85" t="s">
        <v>35</v>
      </c>
      <c r="BQ49" s="80" t="s">
        <v>35</v>
      </c>
      <c r="BR49" s="89" t="s">
        <v>35</v>
      </c>
      <c r="BS49" s="85" t="s">
        <v>35</v>
      </c>
      <c r="BT49" s="85" t="s">
        <v>35</v>
      </c>
      <c r="BU49" s="85" t="s">
        <v>35</v>
      </c>
      <c r="BV49" s="85" t="s">
        <v>35</v>
      </c>
      <c r="BW49" s="85" t="s">
        <v>35</v>
      </c>
      <c r="BX49" s="85" t="s">
        <v>35</v>
      </c>
      <c r="BY49" s="73" t="s">
        <v>35</v>
      </c>
      <c r="BZ49" s="73" t="s">
        <v>35</v>
      </c>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row>
    <row r="50" s="339" customFormat="true" ht="15" customHeight="true" x14ac:dyDescent="0.2">
      <c r="A50" s="1155" t="s">
        <v>103</v>
      </c>
      <c r="B50" s="409" t="s">
        <v>101</v>
      </c>
      <c r="C50" s="105" t="s">
        <v>35</v>
      </c>
      <c r="D50" s="102" t="s">
        <v>35</v>
      </c>
      <c r="E50" s="102" t="s">
        <v>35</v>
      </c>
      <c r="F50" s="102" t="s">
        <v>35</v>
      </c>
      <c r="G50" s="99" t="s">
        <v>35</v>
      </c>
      <c r="H50" s="96" t="s">
        <v>35</v>
      </c>
      <c r="I50" s="102" t="s">
        <v>35</v>
      </c>
      <c r="J50" s="102" t="s">
        <v>35</v>
      </c>
      <c r="K50" s="102" t="s">
        <v>35</v>
      </c>
      <c r="L50" s="93" t="s">
        <v>35</v>
      </c>
      <c r="M50" s="105" t="s">
        <v>35</v>
      </c>
      <c r="N50" s="102" t="s">
        <v>35</v>
      </c>
      <c r="O50" s="102" t="s">
        <v>35</v>
      </c>
      <c r="P50" s="102" t="s">
        <v>35</v>
      </c>
      <c r="Q50" s="99" t="s">
        <v>35</v>
      </c>
      <c r="R50" s="96" t="s">
        <v>35</v>
      </c>
      <c r="S50" s="102" t="s">
        <v>35</v>
      </c>
      <c r="T50" s="102" t="s">
        <v>35</v>
      </c>
      <c r="U50" s="102" t="s">
        <v>35</v>
      </c>
      <c r="V50" s="102" t="s">
        <v>35</v>
      </c>
      <c r="W50" s="102" t="s">
        <v>35</v>
      </c>
      <c r="X50" s="102" t="s">
        <v>35</v>
      </c>
      <c r="Y50" s="102" t="s">
        <v>35</v>
      </c>
      <c r="Z50" s="93" t="s">
        <v>35</v>
      </c>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76"/>
      <c r="BA50" s="1182" t="s">
        <v>103</v>
      </c>
      <c r="BB50" s="651" t="s">
        <v>101</v>
      </c>
      <c r="BC50" s="89" t="s">
        <v>35</v>
      </c>
      <c r="BD50" s="85" t="s">
        <v>35</v>
      </c>
      <c r="BE50" s="85" t="s">
        <v>35</v>
      </c>
      <c r="BF50" s="85" t="s">
        <v>35</v>
      </c>
      <c r="BG50" s="80" t="s">
        <v>35</v>
      </c>
      <c r="BH50" s="89" t="s">
        <v>35</v>
      </c>
      <c r="BI50" s="85" t="s">
        <v>35</v>
      </c>
      <c r="BJ50" s="85" t="s">
        <v>35</v>
      </c>
      <c r="BK50" s="85" t="s">
        <v>35</v>
      </c>
      <c r="BL50" s="80" t="s">
        <v>35</v>
      </c>
      <c r="BM50" s="89" t="s">
        <v>35</v>
      </c>
      <c r="BN50" s="85" t="s">
        <v>35</v>
      </c>
      <c r="BO50" s="85" t="s">
        <v>35</v>
      </c>
      <c r="BP50" s="85" t="s">
        <v>35</v>
      </c>
      <c r="BQ50" s="80" t="s">
        <v>35</v>
      </c>
      <c r="BR50" s="89" t="s">
        <v>35</v>
      </c>
      <c r="BS50" s="85" t="s">
        <v>35</v>
      </c>
      <c r="BT50" s="85" t="s">
        <v>35</v>
      </c>
      <c r="BU50" s="85" t="s">
        <v>35</v>
      </c>
      <c r="BV50" s="85" t="s">
        <v>35</v>
      </c>
      <c r="BW50" s="85" t="s">
        <v>35</v>
      </c>
      <c r="BX50" s="85" t="s">
        <v>35</v>
      </c>
      <c r="BY50" s="73" t="s">
        <v>35</v>
      </c>
      <c r="BZ50" s="73" t="s">
        <v>35</v>
      </c>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row>
    <row r="51" s="339" customFormat="true" ht="15" customHeight="true" x14ac:dyDescent="0.2">
      <c r="A51" s="1155"/>
      <c r="B51" s="409" t="s">
        <v>100</v>
      </c>
      <c r="C51" s="105" t="s">
        <v>35</v>
      </c>
      <c r="D51" s="102" t="s">
        <v>35</v>
      </c>
      <c r="E51" s="102" t="s">
        <v>35</v>
      </c>
      <c r="F51" s="102" t="s">
        <v>35</v>
      </c>
      <c r="G51" s="99" t="s">
        <v>35</v>
      </c>
      <c r="H51" s="96" t="s">
        <v>35</v>
      </c>
      <c r="I51" s="102" t="s">
        <v>35</v>
      </c>
      <c r="J51" s="102" t="s">
        <v>35</v>
      </c>
      <c r="K51" s="102" t="s">
        <v>35</v>
      </c>
      <c r="L51" s="93" t="s">
        <v>35</v>
      </c>
      <c r="M51" s="105" t="s">
        <v>35</v>
      </c>
      <c r="N51" s="102" t="s">
        <v>35</v>
      </c>
      <c r="O51" s="102" t="s">
        <v>35</v>
      </c>
      <c r="P51" s="102" t="s">
        <v>35</v>
      </c>
      <c r="Q51" s="99" t="s">
        <v>35</v>
      </c>
      <c r="R51" s="96" t="s">
        <v>35</v>
      </c>
      <c r="S51" s="102" t="s">
        <v>35</v>
      </c>
      <c r="T51" s="102" t="s">
        <v>35</v>
      </c>
      <c r="U51" s="102" t="s">
        <v>35</v>
      </c>
      <c r="V51" s="102" t="s">
        <v>35</v>
      </c>
      <c r="W51" s="102" t="s">
        <v>35</v>
      </c>
      <c r="X51" s="102" t="s">
        <v>35</v>
      </c>
      <c r="Y51" s="102" t="s">
        <v>35</v>
      </c>
      <c r="Z51" s="93" t="s">
        <v>35</v>
      </c>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76"/>
      <c r="BA51" s="1182"/>
      <c r="BB51" s="651" t="s">
        <v>100</v>
      </c>
      <c r="BC51" s="89" t="s">
        <v>35</v>
      </c>
      <c r="BD51" s="85" t="s">
        <v>35</v>
      </c>
      <c r="BE51" s="85" t="s">
        <v>35</v>
      </c>
      <c r="BF51" s="85" t="s">
        <v>35</v>
      </c>
      <c r="BG51" s="80" t="s">
        <v>35</v>
      </c>
      <c r="BH51" s="89" t="s">
        <v>35</v>
      </c>
      <c r="BI51" s="85" t="s">
        <v>35</v>
      </c>
      <c r="BJ51" s="85" t="s">
        <v>35</v>
      </c>
      <c r="BK51" s="85" t="s">
        <v>35</v>
      </c>
      <c r="BL51" s="80" t="s">
        <v>35</v>
      </c>
      <c r="BM51" s="89" t="s">
        <v>35</v>
      </c>
      <c r="BN51" s="85" t="s">
        <v>35</v>
      </c>
      <c r="BO51" s="85" t="s">
        <v>35</v>
      </c>
      <c r="BP51" s="85" t="s">
        <v>35</v>
      </c>
      <c r="BQ51" s="80" t="s">
        <v>35</v>
      </c>
      <c r="BR51" s="89" t="s">
        <v>35</v>
      </c>
      <c r="BS51" s="85" t="s">
        <v>35</v>
      </c>
      <c r="BT51" s="85" t="s">
        <v>35</v>
      </c>
      <c r="BU51" s="85" t="s">
        <v>35</v>
      </c>
      <c r="BV51" s="85" t="s">
        <v>35</v>
      </c>
      <c r="BW51" s="85" t="s">
        <v>35</v>
      </c>
      <c r="BX51" s="85" t="s">
        <v>35</v>
      </c>
      <c r="BY51" s="73" t="s">
        <v>35</v>
      </c>
      <c r="BZ51" s="73" t="s">
        <v>35</v>
      </c>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row>
    <row r="52" s="339" customFormat="true" ht="15" customHeight="true" x14ac:dyDescent="0.2">
      <c r="A52" s="1155"/>
      <c r="B52" s="409" t="s">
        <v>68</v>
      </c>
      <c r="C52" s="105" t="s">
        <v>35</v>
      </c>
      <c r="D52" s="102" t="s">
        <v>35</v>
      </c>
      <c r="E52" s="102" t="s">
        <v>35</v>
      </c>
      <c r="F52" s="102" t="s">
        <v>35</v>
      </c>
      <c r="G52" s="99" t="s">
        <v>35</v>
      </c>
      <c r="H52" s="96" t="s">
        <v>35</v>
      </c>
      <c r="I52" s="102" t="s">
        <v>35</v>
      </c>
      <c r="J52" s="102" t="s">
        <v>35</v>
      </c>
      <c r="K52" s="102" t="s">
        <v>35</v>
      </c>
      <c r="L52" s="93" t="s">
        <v>35</v>
      </c>
      <c r="M52" s="105" t="s">
        <v>35</v>
      </c>
      <c r="N52" s="102" t="s">
        <v>35</v>
      </c>
      <c r="O52" s="102" t="s">
        <v>35</v>
      </c>
      <c r="P52" s="102" t="s">
        <v>35</v>
      </c>
      <c r="Q52" s="99" t="s">
        <v>35</v>
      </c>
      <c r="R52" s="96" t="s">
        <v>35</v>
      </c>
      <c r="S52" s="102" t="s">
        <v>35</v>
      </c>
      <c r="T52" s="102" t="s">
        <v>35</v>
      </c>
      <c r="U52" s="102" t="s">
        <v>35</v>
      </c>
      <c r="V52" s="102" t="s">
        <v>35</v>
      </c>
      <c r="W52" s="102" t="s">
        <v>35</v>
      </c>
      <c r="X52" s="102" t="s">
        <v>35</v>
      </c>
      <c r="Y52" s="102" t="s">
        <v>35</v>
      </c>
      <c r="Z52" s="93" t="s">
        <v>35</v>
      </c>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76"/>
      <c r="BA52" s="1182"/>
      <c r="BB52" s="651" t="s">
        <v>68</v>
      </c>
      <c r="BC52" s="89" t="s">
        <v>35</v>
      </c>
      <c r="BD52" s="85" t="s">
        <v>35</v>
      </c>
      <c r="BE52" s="85" t="s">
        <v>35</v>
      </c>
      <c r="BF52" s="85" t="s">
        <v>35</v>
      </c>
      <c r="BG52" s="80" t="s">
        <v>35</v>
      </c>
      <c r="BH52" s="89" t="s">
        <v>35</v>
      </c>
      <c r="BI52" s="85" t="s">
        <v>35</v>
      </c>
      <c r="BJ52" s="85" t="s">
        <v>35</v>
      </c>
      <c r="BK52" s="85" t="s">
        <v>35</v>
      </c>
      <c r="BL52" s="80" t="s">
        <v>35</v>
      </c>
      <c r="BM52" s="89" t="s">
        <v>35</v>
      </c>
      <c r="BN52" s="85" t="s">
        <v>35</v>
      </c>
      <c r="BO52" s="85" t="s">
        <v>35</v>
      </c>
      <c r="BP52" s="85" t="s">
        <v>35</v>
      </c>
      <c r="BQ52" s="80" t="s">
        <v>35</v>
      </c>
      <c r="BR52" s="89" t="s">
        <v>35</v>
      </c>
      <c r="BS52" s="85" t="s">
        <v>35</v>
      </c>
      <c r="BT52" s="85" t="s">
        <v>35</v>
      </c>
      <c r="BU52" s="85" t="s">
        <v>35</v>
      </c>
      <c r="BV52" s="85" t="s">
        <v>35</v>
      </c>
      <c r="BW52" s="85" t="s">
        <v>35</v>
      </c>
      <c r="BX52" s="85" t="s">
        <v>35</v>
      </c>
      <c r="BY52" s="73" t="s">
        <v>35</v>
      </c>
      <c r="BZ52" s="73" t="s">
        <v>35</v>
      </c>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row>
    <row r="53" s="339" customFormat="true" ht="15" customHeight="true" x14ac:dyDescent="0.2">
      <c r="A53" s="1155" t="s">
        <v>106</v>
      </c>
      <c r="B53" s="409" t="s">
        <v>101</v>
      </c>
      <c r="C53" s="105" t="s">
        <v>35</v>
      </c>
      <c r="D53" s="102" t="s">
        <v>35</v>
      </c>
      <c r="E53" s="102" t="s">
        <v>35</v>
      </c>
      <c r="F53" s="102" t="s">
        <v>35</v>
      </c>
      <c r="G53" s="99" t="s">
        <v>35</v>
      </c>
      <c r="H53" s="96" t="s">
        <v>35</v>
      </c>
      <c r="I53" s="102" t="s">
        <v>35</v>
      </c>
      <c r="J53" s="102" t="s">
        <v>35</v>
      </c>
      <c r="K53" s="102" t="s">
        <v>35</v>
      </c>
      <c r="L53" s="93" t="s">
        <v>35</v>
      </c>
      <c r="M53" s="105" t="s">
        <v>35</v>
      </c>
      <c r="N53" s="102" t="s">
        <v>35</v>
      </c>
      <c r="O53" s="102" t="s">
        <v>35</v>
      </c>
      <c r="P53" s="102" t="s">
        <v>35</v>
      </c>
      <c r="Q53" s="99" t="s">
        <v>35</v>
      </c>
      <c r="R53" s="96" t="s">
        <v>35</v>
      </c>
      <c r="S53" s="102" t="s">
        <v>35</v>
      </c>
      <c r="T53" s="102" t="s">
        <v>35</v>
      </c>
      <c r="U53" s="102" t="s">
        <v>35</v>
      </c>
      <c r="V53" s="102" t="s">
        <v>35</v>
      </c>
      <c r="W53" s="102" t="s">
        <v>35</v>
      </c>
      <c r="X53" s="102" t="s">
        <v>35</v>
      </c>
      <c r="Y53" s="102" t="s">
        <v>35</v>
      </c>
      <c r="Z53" s="93" t="s">
        <v>35</v>
      </c>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76"/>
      <c r="BA53" s="1182" t="s">
        <v>106</v>
      </c>
      <c r="BB53" s="651" t="s">
        <v>101</v>
      </c>
      <c r="BC53" s="89" t="s">
        <v>35</v>
      </c>
      <c r="BD53" s="85" t="s">
        <v>35</v>
      </c>
      <c r="BE53" s="85" t="s">
        <v>35</v>
      </c>
      <c r="BF53" s="85" t="s">
        <v>35</v>
      </c>
      <c r="BG53" s="80" t="s">
        <v>35</v>
      </c>
      <c r="BH53" s="89" t="s">
        <v>35</v>
      </c>
      <c r="BI53" s="85" t="s">
        <v>35</v>
      </c>
      <c r="BJ53" s="85" t="s">
        <v>35</v>
      </c>
      <c r="BK53" s="85" t="s">
        <v>35</v>
      </c>
      <c r="BL53" s="80" t="s">
        <v>35</v>
      </c>
      <c r="BM53" s="89" t="s">
        <v>35</v>
      </c>
      <c r="BN53" s="85" t="s">
        <v>35</v>
      </c>
      <c r="BO53" s="85" t="s">
        <v>35</v>
      </c>
      <c r="BP53" s="85" t="s">
        <v>35</v>
      </c>
      <c r="BQ53" s="80" t="s">
        <v>35</v>
      </c>
      <c r="BR53" s="89" t="s">
        <v>35</v>
      </c>
      <c r="BS53" s="85" t="s">
        <v>35</v>
      </c>
      <c r="BT53" s="85" t="s">
        <v>35</v>
      </c>
      <c r="BU53" s="85" t="s">
        <v>35</v>
      </c>
      <c r="BV53" s="85" t="s">
        <v>35</v>
      </c>
      <c r="BW53" s="85" t="s">
        <v>35</v>
      </c>
      <c r="BX53" s="85" t="s">
        <v>35</v>
      </c>
      <c r="BY53" s="73" t="s">
        <v>35</v>
      </c>
      <c r="BZ53" s="73" t="s">
        <v>35</v>
      </c>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row>
    <row r="54" s="339" customFormat="true" ht="15" customHeight="true" x14ac:dyDescent="0.2">
      <c r="A54" s="1155"/>
      <c r="B54" s="409" t="s">
        <v>100</v>
      </c>
      <c r="C54" s="105" t="s">
        <v>35</v>
      </c>
      <c r="D54" s="102" t="s">
        <v>35</v>
      </c>
      <c r="E54" s="102" t="s">
        <v>35</v>
      </c>
      <c r="F54" s="102" t="s">
        <v>35</v>
      </c>
      <c r="G54" s="99" t="s">
        <v>35</v>
      </c>
      <c r="H54" s="96" t="s">
        <v>35</v>
      </c>
      <c r="I54" s="102" t="s">
        <v>35</v>
      </c>
      <c r="J54" s="102" t="s">
        <v>35</v>
      </c>
      <c r="K54" s="102" t="s">
        <v>35</v>
      </c>
      <c r="L54" s="93" t="s">
        <v>35</v>
      </c>
      <c r="M54" s="105" t="s">
        <v>35</v>
      </c>
      <c r="N54" s="102" t="s">
        <v>35</v>
      </c>
      <c r="O54" s="102" t="s">
        <v>35</v>
      </c>
      <c r="P54" s="102" t="s">
        <v>35</v>
      </c>
      <c r="Q54" s="99" t="s">
        <v>35</v>
      </c>
      <c r="R54" s="96" t="s">
        <v>35</v>
      </c>
      <c r="S54" s="102" t="s">
        <v>35</v>
      </c>
      <c r="T54" s="102" t="s">
        <v>35</v>
      </c>
      <c r="U54" s="102" t="s">
        <v>35</v>
      </c>
      <c r="V54" s="102" t="s">
        <v>35</v>
      </c>
      <c r="W54" s="102" t="s">
        <v>35</v>
      </c>
      <c r="X54" s="102" t="s">
        <v>35</v>
      </c>
      <c r="Y54" s="102" t="s">
        <v>35</v>
      </c>
      <c r="Z54" s="93" t="s">
        <v>35</v>
      </c>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76"/>
      <c r="BA54" s="1182"/>
      <c r="BB54" s="651" t="s">
        <v>100</v>
      </c>
      <c r="BC54" s="89" t="s">
        <v>35</v>
      </c>
      <c r="BD54" s="85" t="s">
        <v>35</v>
      </c>
      <c r="BE54" s="85" t="s">
        <v>35</v>
      </c>
      <c r="BF54" s="85" t="s">
        <v>35</v>
      </c>
      <c r="BG54" s="80" t="s">
        <v>35</v>
      </c>
      <c r="BH54" s="89" t="s">
        <v>35</v>
      </c>
      <c r="BI54" s="85" t="s">
        <v>35</v>
      </c>
      <c r="BJ54" s="85" t="s">
        <v>35</v>
      </c>
      <c r="BK54" s="85" t="s">
        <v>35</v>
      </c>
      <c r="BL54" s="80" t="s">
        <v>35</v>
      </c>
      <c r="BM54" s="89" t="s">
        <v>35</v>
      </c>
      <c r="BN54" s="85" t="s">
        <v>35</v>
      </c>
      <c r="BO54" s="85" t="s">
        <v>35</v>
      </c>
      <c r="BP54" s="85" t="s">
        <v>35</v>
      </c>
      <c r="BQ54" s="80" t="s">
        <v>35</v>
      </c>
      <c r="BR54" s="89" t="s">
        <v>35</v>
      </c>
      <c r="BS54" s="85" t="s">
        <v>35</v>
      </c>
      <c r="BT54" s="85" t="s">
        <v>35</v>
      </c>
      <c r="BU54" s="85" t="s">
        <v>35</v>
      </c>
      <c r="BV54" s="85" t="s">
        <v>35</v>
      </c>
      <c r="BW54" s="85" t="s">
        <v>35</v>
      </c>
      <c r="BX54" s="85" t="s">
        <v>35</v>
      </c>
      <c r="BY54" s="73" t="s">
        <v>35</v>
      </c>
      <c r="BZ54" s="73" t="s">
        <v>35</v>
      </c>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row>
    <row r="55" s="339" customFormat="true" ht="15" customHeight="true" x14ac:dyDescent="0.2">
      <c r="A55" s="1156"/>
      <c r="B55" s="410" t="s">
        <v>68</v>
      </c>
      <c r="C55" s="104" t="s">
        <v>35</v>
      </c>
      <c r="D55" s="101" t="s">
        <v>35</v>
      </c>
      <c r="E55" s="101" t="s">
        <v>35</v>
      </c>
      <c r="F55" s="101" t="s">
        <v>35</v>
      </c>
      <c r="G55" s="98" t="s">
        <v>35</v>
      </c>
      <c r="H55" s="95" t="s">
        <v>35</v>
      </c>
      <c r="I55" s="101" t="s">
        <v>35</v>
      </c>
      <c r="J55" s="101" t="s">
        <v>35</v>
      </c>
      <c r="K55" s="101" t="s">
        <v>35</v>
      </c>
      <c r="L55" s="92" t="s">
        <v>35</v>
      </c>
      <c r="M55" s="104" t="s">
        <v>35</v>
      </c>
      <c r="N55" s="101" t="s">
        <v>35</v>
      </c>
      <c r="O55" s="101" t="s">
        <v>35</v>
      </c>
      <c r="P55" s="101" t="s">
        <v>35</v>
      </c>
      <c r="Q55" s="98" t="s">
        <v>35</v>
      </c>
      <c r="R55" s="36" t="s">
        <v>35</v>
      </c>
      <c r="S55" s="35" t="s">
        <v>35</v>
      </c>
      <c r="T55" s="35" t="s">
        <v>35</v>
      </c>
      <c r="U55" s="35" t="s">
        <v>35</v>
      </c>
      <c r="V55" s="35" t="s">
        <v>35</v>
      </c>
      <c r="W55" s="35" t="s">
        <v>35</v>
      </c>
      <c r="X55" s="35" t="s">
        <v>35</v>
      </c>
      <c r="Y55" s="35" t="s">
        <v>35</v>
      </c>
      <c r="Z55" s="31" t="s">
        <v>35</v>
      </c>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76"/>
      <c r="BA55" s="1184"/>
      <c r="BB55" s="653" t="s">
        <v>68</v>
      </c>
      <c r="BC55" s="87" t="s">
        <v>35</v>
      </c>
      <c r="BD55" s="83" t="s">
        <v>35</v>
      </c>
      <c r="BE55" s="83" t="s">
        <v>35</v>
      </c>
      <c r="BF55" s="83" t="s">
        <v>35</v>
      </c>
      <c r="BG55" s="78" t="s">
        <v>35</v>
      </c>
      <c r="BH55" s="87" t="s">
        <v>35</v>
      </c>
      <c r="BI55" s="83" t="s">
        <v>35</v>
      </c>
      <c r="BJ55" s="83" t="s">
        <v>35</v>
      </c>
      <c r="BK55" s="83" t="s">
        <v>35</v>
      </c>
      <c r="BL55" s="78" t="s">
        <v>35</v>
      </c>
      <c r="BM55" s="87" t="s">
        <v>35</v>
      </c>
      <c r="BN55" s="83" t="s">
        <v>35</v>
      </c>
      <c r="BO55" s="83" t="s">
        <v>35</v>
      </c>
      <c r="BP55" s="83" t="s">
        <v>35</v>
      </c>
      <c r="BQ55" s="78" t="s">
        <v>35</v>
      </c>
      <c r="BR55" s="34" t="s">
        <v>35</v>
      </c>
      <c r="BS55" s="33" t="s">
        <v>35</v>
      </c>
      <c r="BT55" s="33" t="s">
        <v>35</v>
      </c>
      <c r="BU55" s="33" t="s">
        <v>35</v>
      </c>
      <c r="BV55" s="33" t="s">
        <v>35</v>
      </c>
      <c r="BW55" s="33" t="s">
        <v>35</v>
      </c>
      <c r="BX55" s="33" t="s">
        <v>35</v>
      </c>
      <c r="BY55" s="33" t="s">
        <v>35</v>
      </c>
      <c r="BZ55" s="75" t="s">
        <v>35</v>
      </c>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row>
    <row r="56" s="984" customFormat="true" ht="15" customHeight="true" x14ac:dyDescent="0.2">
      <c r="A56" s="341"/>
      <c r="B56" s="406"/>
      <c r="C56" s="1177" t="s">
        <v>115</v>
      </c>
      <c r="D56" s="1178"/>
      <c r="E56" s="1178"/>
      <c r="F56" s="1178"/>
      <c r="G56" s="1179"/>
      <c r="H56" s="1170" t="s">
        <v>38</v>
      </c>
      <c r="I56" s="1171"/>
      <c r="J56" s="1171"/>
      <c r="K56" s="1171"/>
      <c r="L56" s="1172"/>
      <c r="M56" s="1180" t="s">
        <v>37</v>
      </c>
      <c r="N56" s="1171"/>
      <c r="O56" s="1171"/>
      <c r="P56" s="1171"/>
      <c r="Q56" s="1172"/>
      <c r="R56" s="40" t="s">
        <v>143</v>
      </c>
      <c r="S56" s="457"/>
      <c r="T56" s="457"/>
      <c r="U56" s="457"/>
      <c r="V56" s="457"/>
      <c r="W56" s="457"/>
      <c r="X56" s="457"/>
      <c r="Y56" s="457"/>
      <c r="Z56" s="457"/>
      <c r="AA56" s="924"/>
      <c r="AB56" s="924"/>
      <c r="AC56" s="924"/>
      <c r="AD56" s="924"/>
      <c r="AE56" s="924"/>
      <c r="AF56" s="924"/>
      <c r="AG56" s="924"/>
      <c r="AH56" s="924"/>
      <c r="AI56" s="924"/>
      <c r="AJ56" s="924"/>
      <c r="AK56" s="924"/>
      <c r="AL56" s="924"/>
      <c r="AM56" s="924"/>
      <c r="AN56" s="924"/>
      <c r="AO56" s="924"/>
      <c r="AP56" s="924"/>
      <c r="AQ56" s="924"/>
      <c r="AR56" s="924"/>
      <c r="AS56" s="924"/>
      <c r="AT56" s="924"/>
      <c r="AU56" s="924"/>
      <c r="AV56" s="924"/>
      <c r="AW56" s="924"/>
      <c r="AX56" s="924"/>
      <c r="AY56" s="924"/>
      <c r="AZ56" s="377"/>
      <c r="BA56" s="378" t="s">
        <v>131</v>
      </c>
      <c r="BB56" s="324" t="s">
        <v>96</v>
      </c>
      <c r="BC56" s="1180" t="s">
        <v>115</v>
      </c>
      <c r="BD56" s="1171"/>
      <c r="BE56" s="1171"/>
      <c r="BF56" s="1171"/>
      <c r="BG56" s="1185"/>
      <c r="BH56" s="1180" t="s">
        <v>38</v>
      </c>
      <c r="BI56" s="1171"/>
      <c r="BJ56" s="1171"/>
      <c r="BK56" s="1171"/>
      <c r="BL56" s="1185"/>
      <c r="BM56" s="1180" t="s">
        <v>37</v>
      </c>
      <c r="BN56" s="1171"/>
      <c r="BO56" s="1171"/>
      <c r="BP56" s="1171"/>
      <c r="BQ56" s="1172"/>
      <c r="BR56" s="39" t="s">
        <v>143</v>
      </c>
      <c r="BS56" s="457"/>
      <c r="BT56" s="457"/>
      <c r="BU56" s="457"/>
      <c r="BV56" s="457"/>
      <c r="BW56" s="457"/>
      <c r="BX56" s="457"/>
      <c r="BY56" s="457"/>
      <c r="BZ56" s="376"/>
      <c r="CA56" s="376"/>
      <c r="CB56" s="376"/>
      <c r="CC56" s="376"/>
      <c r="CD56" s="376"/>
      <c r="CE56" s="376"/>
      <c r="CF56" s="376"/>
      <c r="CG56" s="376"/>
      <c r="CH56" s="376"/>
      <c r="CI56" s="376"/>
      <c r="CJ56" s="376"/>
      <c r="CK56" s="376"/>
      <c r="CL56" s="376"/>
      <c r="CM56" s="376"/>
      <c r="CN56" s="376"/>
      <c r="CO56" s="376"/>
      <c r="CP56" s="376"/>
      <c r="CQ56" s="376"/>
      <c r="CR56" s="376"/>
      <c r="CS56" s="376"/>
      <c r="CT56" s="376"/>
      <c r="CU56" s="376"/>
      <c r="CV56" s="376"/>
      <c r="CW56" s="376"/>
      <c r="CX56" s="376"/>
      <c r="CY56" s="376"/>
      <c r="CZ56" s="376"/>
    </row>
    <row r="57" s="984" customFormat="true" ht="12.75" x14ac:dyDescent="0.2">
      <c r="A57" s="364" t="s">
        <v>69</v>
      </c>
      <c r="B57" s="406"/>
      <c r="C57" s="448" t="s">
        <v>0</v>
      </c>
      <c r="D57" s="642" t="s">
        <v>1</v>
      </c>
      <c r="E57" s="642" t="s">
        <v>2</v>
      </c>
      <c r="F57" s="642" t="s">
        <v>3</v>
      </c>
      <c r="G57" s="643" t="s">
        <v>4</v>
      </c>
      <c r="H57" s="411" t="s">
        <v>0</v>
      </c>
      <c r="I57" s="646" t="s">
        <v>1</v>
      </c>
      <c r="J57" s="646" t="s">
        <v>2</v>
      </c>
      <c r="K57" s="646" t="s">
        <v>3</v>
      </c>
      <c r="L57" s="647" t="s">
        <v>4</v>
      </c>
      <c r="M57" s="412" t="s">
        <v>0</v>
      </c>
      <c r="N57" s="646" t="s">
        <v>1</v>
      </c>
      <c r="O57" s="646" t="s">
        <v>2</v>
      </c>
      <c r="P57" s="646" t="s">
        <v>3</v>
      </c>
      <c r="Q57" s="640" t="s">
        <v>4</v>
      </c>
      <c r="R57" s="411" t="s">
        <v>160</v>
      </c>
      <c r="S57" s="646" t="s">
        <v>161</v>
      </c>
      <c r="T57" s="646" t="s">
        <v>162</v>
      </c>
      <c r="U57" s="646" t="s">
        <v>163</v>
      </c>
      <c r="V57" s="646" t="s">
        <v>164</v>
      </c>
      <c r="W57" s="646" t="s">
        <v>165</v>
      </c>
      <c r="X57" s="646" t="s">
        <v>166</v>
      </c>
      <c r="Y57" s="646" t="s">
        <v>167</v>
      </c>
      <c r="Z57" s="647" t="s">
        <v>168</v>
      </c>
      <c r="AA57" s="924"/>
      <c r="AB57" s="924"/>
      <c r="AC57" s="924"/>
      <c r="AD57" s="924"/>
      <c r="AE57" s="924"/>
      <c r="AF57" s="924"/>
      <c r="AG57" s="924"/>
      <c r="AH57" s="924"/>
      <c r="AI57" s="924"/>
      <c r="AJ57" s="924"/>
      <c r="AK57" s="924"/>
      <c r="AL57" s="924"/>
      <c r="AM57" s="924"/>
      <c r="AN57" s="924"/>
      <c r="AO57" s="924"/>
      <c r="AP57" s="924"/>
      <c r="AQ57" s="924"/>
      <c r="AR57" s="924"/>
      <c r="AS57" s="924"/>
      <c r="AT57" s="924"/>
      <c r="AU57" s="924"/>
      <c r="AV57" s="924"/>
      <c r="AW57" s="924"/>
      <c r="AX57" s="924"/>
      <c r="AY57" s="924"/>
      <c r="AZ57" s="377"/>
      <c r="BA57" s="364" t="s">
        <v>120</v>
      </c>
      <c r="BB57" s="363"/>
      <c r="BC57" s="488" t="s">
        <v>0</v>
      </c>
      <c r="BD57" s="616" t="s">
        <v>1</v>
      </c>
      <c r="BE57" s="616" t="s">
        <v>2</v>
      </c>
      <c r="BF57" s="616" t="s">
        <v>3</v>
      </c>
      <c r="BG57" s="489" t="s">
        <v>4</v>
      </c>
      <c r="BH57" s="488" t="s">
        <v>0</v>
      </c>
      <c r="BI57" s="616" t="s">
        <v>1</v>
      </c>
      <c r="BJ57" s="616" t="s">
        <v>2</v>
      </c>
      <c r="BK57" s="616" t="s">
        <v>3</v>
      </c>
      <c r="BL57" s="489" t="s">
        <v>4</v>
      </c>
      <c r="BM57" s="488" t="s">
        <v>0</v>
      </c>
      <c r="BN57" s="616" t="s">
        <v>1</v>
      </c>
      <c r="BO57" s="616" t="s">
        <v>2</v>
      </c>
      <c r="BP57" s="616" t="s">
        <v>3</v>
      </c>
      <c r="BQ57" s="489" t="s">
        <v>4</v>
      </c>
      <c r="BR57" s="488" t="s">
        <v>160</v>
      </c>
      <c r="BS57" s="616" t="s">
        <v>161</v>
      </c>
      <c r="BT57" s="616" t="s">
        <v>162</v>
      </c>
      <c r="BU57" s="616" t="s">
        <v>163</v>
      </c>
      <c r="BV57" s="616" t="s">
        <v>164</v>
      </c>
      <c r="BW57" s="616" t="s">
        <v>165</v>
      </c>
      <c r="BX57" s="616" t="s">
        <v>166</v>
      </c>
      <c r="BY57" s="617" t="s">
        <v>167</v>
      </c>
      <c r="BZ57" s="617" t="s">
        <v>168</v>
      </c>
      <c r="CA57" s="992"/>
      <c r="CB57" s="992"/>
      <c r="CC57" s="992"/>
      <c r="CD57" s="992"/>
      <c r="CE57" s="992"/>
      <c r="CF57" s="992"/>
      <c r="CG57" s="992"/>
      <c r="CH57" s="992"/>
      <c r="CI57" s="992"/>
      <c r="CJ57" s="992"/>
      <c r="CK57" s="992"/>
      <c r="CL57" s="992"/>
      <c r="CM57" s="992"/>
      <c r="CN57" s="992"/>
      <c r="CO57" s="992"/>
      <c r="CP57" s="992"/>
      <c r="CQ57" s="992"/>
      <c r="CR57" s="992"/>
      <c r="CS57" s="992"/>
      <c r="CT57" s="992"/>
      <c r="CU57" s="992"/>
      <c r="CV57" s="992"/>
      <c r="CW57" s="992"/>
      <c r="CX57" s="992"/>
      <c r="CY57" s="992"/>
      <c r="CZ57" s="992"/>
    </row>
    <row r="58" s="984" customFormat="true" ht="15" customHeight="true" x14ac:dyDescent="0.2">
      <c r="A58" s="1154" t="s">
        <v>170</v>
      </c>
      <c r="B58" s="408" t="s">
        <v>171</v>
      </c>
      <c r="C58" s="160">
        <v>2.1085634016495174</v>
      </c>
      <c r="D58" s="159">
        <v>0.84732847381155907</v>
      </c>
      <c r="E58" s="159">
        <v>0.64184892859300369</v>
      </c>
      <c r="F58" s="159">
        <v>0.70977628985206342</v>
      </c>
      <c r="G58" s="158">
        <v>29.562022014024681</v>
      </c>
      <c r="H58" s="157">
        <v>3.3021876827560046</v>
      </c>
      <c r="I58" s="159">
        <v>6.3049793247391266</v>
      </c>
      <c r="J58" s="159">
        <v>11.504822607534141</v>
      </c>
      <c r="K58" s="159">
        <v>32.363319898554771</v>
      </c>
      <c r="L58" s="156">
        <v>63.666916154143586</v>
      </c>
      <c r="M58" s="160">
        <v>0.30237655724305951</v>
      </c>
      <c r="N58" s="159">
        <v>0.23168420933541556</v>
      </c>
      <c r="O58" s="159">
        <v>1.2345052348546524</v>
      </c>
      <c r="P58" s="159">
        <v>0.65002819759762032</v>
      </c>
      <c r="Q58" s="158">
        <v>1.6319780691559012</v>
      </c>
      <c r="R58" s="157">
        <v>33.598283491005667</v>
      </c>
      <c r="S58" s="159">
        <v>8.1720208579327789</v>
      </c>
      <c r="T58" s="159">
        <v>6.2432699789996038</v>
      </c>
      <c r="U58" s="159">
        <v>4.4290760169397068</v>
      </c>
      <c r="V58" s="159">
        <v>0.77589078895262931</v>
      </c>
      <c r="W58" s="159">
        <v>1.6636312289135924</v>
      </c>
      <c r="X58" s="159">
        <v>2.2246424248613845</v>
      </c>
      <c r="Y58" s="159">
        <v>2.7560479082935485</v>
      </c>
      <c r="Z58" s="156">
        <v>1.8652575048703885</v>
      </c>
      <c r="AA58" s="924"/>
      <c r="AB58" s="924"/>
      <c r="AC58" s="924"/>
      <c r="AD58" s="924"/>
      <c r="AE58" s="924"/>
      <c r="AF58" s="924"/>
      <c r="AG58" s="924"/>
      <c r="AH58" s="924"/>
      <c r="AI58" s="924"/>
      <c r="AJ58" s="924"/>
      <c r="AK58" s="924"/>
      <c r="AL58" s="924"/>
      <c r="AM58" s="924"/>
      <c r="AN58" s="924"/>
      <c r="AO58" s="924"/>
      <c r="AP58" s="924"/>
      <c r="AQ58" s="924"/>
      <c r="AR58" s="924"/>
      <c r="AS58" s="924"/>
      <c r="AT58" s="924"/>
      <c r="AU58" s="924"/>
      <c r="AV58" s="924"/>
      <c r="AW58" s="924"/>
      <c r="AX58" s="924"/>
      <c r="AY58" s="924"/>
      <c r="AZ58" s="377"/>
      <c r="BA58" s="650"/>
      <c r="BB58" s="652"/>
      <c r="BC58" s="477"/>
      <c r="BD58" s="461"/>
      <c r="BE58" s="461"/>
      <c r="BF58" s="461"/>
      <c r="BG58" s="478"/>
      <c r="BH58" s="477"/>
      <c r="BI58" s="461"/>
      <c r="BJ58" s="461"/>
      <c r="BK58" s="461"/>
      <c r="BL58" s="478"/>
      <c r="BM58" s="477"/>
      <c r="BN58" s="461"/>
      <c r="BO58" s="461"/>
      <c r="BP58" s="461"/>
      <c r="BQ58" s="478"/>
      <c r="BR58" s="477"/>
      <c r="BS58" s="461"/>
      <c r="BT58" s="461"/>
      <c r="BU58" s="461"/>
      <c r="BV58" s="461"/>
      <c r="BW58" s="461"/>
      <c r="BX58" s="461"/>
      <c r="BY58" s="462"/>
      <c r="BZ58" s="462"/>
      <c r="CA58" s="27"/>
      <c r="CB58" s="27"/>
      <c r="CC58" s="27"/>
      <c r="CD58" s="27"/>
      <c r="CE58" s="27"/>
      <c r="CF58" s="27"/>
      <c r="CG58" s="27"/>
      <c r="CH58" s="27"/>
      <c r="CI58" s="27"/>
      <c r="CJ58" s="27"/>
      <c r="CK58" s="27"/>
      <c r="CL58" s="27"/>
      <c r="CM58" s="27"/>
      <c r="CN58" s="27"/>
      <c r="CO58" s="27"/>
      <c r="CP58" s="27"/>
      <c r="CQ58" s="27"/>
      <c r="CR58" s="27"/>
      <c r="CS58" s="27"/>
      <c r="CT58" s="27"/>
      <c r="CU58" s="27"/>
      <c r="CV58" s="27"/>
      <c r="CW58" s="27"/>
      <c r="CX58" s="27"/>
      <c r="CY58" s="27"/>
      <c r="CZ58" s="27"/>
    </row>
    <row r="59" s="984" customFormat="true" ht="15" customHeight="true" x14ac:dyDescent="0.2">
      <c r="A59" s="1155"/>
      <c r="B59" s="409" t="s">
        <v>172</v>
      </c>
      <c r="C59" s="155">
        <v>1.9278746427310134</v>
      </c>
      <c r="D59" s="154">
        <v>1.2409969637837934</v>
      </c>
      <c r="E59" s="154">
        <v>0.92603291456016312</v>
      </c>
      <c r="F59" s="154">
        <v>0.67749898199220171</v>
      </c>
      <c r="G59" s="153">
        <v>7.1340604459336738</v>
      </c>
      <c r="H59" s="152">
        <v>2.1469663245208004</v>
      </c>
      <c r="I59" s="154">
        <v>3.0879728940512345</v>
      </c>
      <c r="J59" s="154">
        <v>4.1774204853047499</v>
      </c>
      <c r="K59" s="154">
        <v>8.9727823421923212</v>
      </c>
      <c r="L59" s="151">
        <v>11.621714635577119</v>
      </c>
      <c r="M59" s="155">
        <v>0.45631565737320789</v>
      </c>
      <c r="N59" s="154">
        <v>0.59550464253420698</v>
      </c>
      <c r="O59" s="154">
        <v>1.1791907215406592</v>
      </c>
      <c r="P59" s="154">
        <v>1.4206319799015745</v>
      </c>
      <c r="Q59" s="153">
        <v>1.6995903558081746</v>
      </c>
      <c r="R59" s="152">
        <v>8.2185098010906419</v>
      </c>
      <c r="S59" s="154">
        <v>2.0585191868799702</v>
      </c>
      <c r="T59" s="154">
        <v>1.4294627433019447</v>
      </c>
      <c r="U59" s="154">
        <v>2.6064084898676922</v>
      </c>
      <c r="V59" s="154">
        <v>1.9255503962810321</v>
      </c>
      <c r="W59" s="154">
        <v>0.39411548142856151</v>
      </c>
      <c r="X59" s="154">
        <v>1.9838037048016832</v>
      </c>
      <c r="Y59" s="154">
        <v>1.5766533341585498</v>
      </c>
      <c r="Z59" s="151">
        <v>0.47090820700437924</v>
      </c>
      <c r="AA59" s="924"/>
      <c r="AB59" s="924"/>
      <c r="AC59" s="924"/>
      <c r="AD59" s="924"/>
      <c r="AE59" s="924"/>
      <c r="AF59" s="924"/>
      <c r="AG59" s="924"/>
      <c r="AH59" s="924"/>
      <c r="AI59" s="924"/>
      <c r="AJ59" s="924"/>
      <c r="AK59" s="924"/>
      <c r="AL59" s="924"/>
      <c r="AM59" s="924"/>
      <c r="AN59" s="924"/>
      <c r="AO59" s="924"/>
      <c r="AP59" s="924"/>
      <c r="AQ59" s="924"/>
      <c r="AR59" s="924"/>
      <c r="AS59" s="924"/>
      <c r="AT59" s="924"/>
      <c r="AU59" s="924"/>
      <c r="AV59" s="924"/>
      <c r="AW59" s="924"/>
      <c r="AX59" s="924"/>
      <c r="AY59" s="924"/>
      <c r="AZ59" s="377"/>
      <c r="BA59" s="991"/>
      <c r="BB59" s="651"/>
      <c r="BC59" s="480"/>
      <c r="BD59" s="465"/>
      <c r="BE59" s="465"/>
      <c r="BF59" s="465"/>
      <c r="BG59" s="484"/>
      <c r="BH59" s="480"/>
      <c r="BI59" s="465"/>
      <c r="BJ59" s="465"/>
      <c r="BK59" s="465"/>
      <c r="BL59" s="484"/>
      <c r="BM59" s="480"/>
      <c r="BN59" s="465"/>
      <c r="BO59" s="465"/>
      <c r="BP59" s="465"/>
      <c r="BQ59" s="484"/>
      <c r="BR59" s="480"/>
      <c r="BS59" s="465"/>
      <c r="BT59" s="465"/>
      <c r="BU59" s="465"/>
      <c r="BV59" s="465"/>
      <c r="BW59" s="465"/>
      <c r="BX59" s="465"/>
      <c r="BY59" s="466"/>
      <c r="BZ59" s="466"/>
      <c r="CA59" s="27"/>
      <c r="CB59" s="27"/>
      <c r="CC59" s="27"/>
      <c r="CD59" s="27"/>
      <c r="CE59" s="27"/>
      <c r="CF59" s="27"/>
      <c r="CG59" s="27"/>
      <c r="CH59" s="27"/>
      <c r="CI59" s="27"/>
      <c r="CJ59" s="27"/>
      <c r="CK59" s="27"/>
      <c r="CL59" s="27"/>
      <c r="CM59" s="27"/>
      <c r="CN59" s="27"/>
      <c r="CO59" s="27"/>
      <c r="CP59" s="27"/>
      <c r="CQ59" s="27"/>
      <c r="CR59" s="27"/>
      <c r="CS59" s="27"/>
      <c r="CT59" s="27"/>
      <c r="CU59" s="27"/>
      <c r="CV59" s="27"/>
      <c r="CW59" s="27"/>
      <c r="CX59" s="27"/>
      <c r="CY59" s="27"/>
      <c r="CZ59" s="27"/>
    </row>
    <row r="60" s="984" customFormat="true" ht="15" customHeight="true" x14ac:dyDescent="0.2">
      <c r="A60" s="1155"/>
      <c r="B60" s="409" t="s">
        <v>173</v>
      </c>
      <c r="C60" s="155">
        <v>16.828573982288329</v>
      </c>
      <c r="D60" s="154">
        <v>18.489533488194716</v>
      </c>
      <c r="E60" s="154">
        <v>14.711719987332311</v>
      </c>
      <c r="F60" s="154">
        <v>17.733359363743162</v>
      </c>
      <c r="G60" s="153">
        <v>33.88612860662225</v>
      </c>
      <c r="H60" s="152">
        <v>19.854129973208444</v>
      </c>
      <c r="I60" s="154">
        <v>33.905881907261687</v>
      </c>
      <c r="J60" s="154">
        <v>44.383289647096717</v>
      </c>
      <c r="K60" s="154">
        <v>40.820539017687793</v>
      </c>
      <c r="L60" s="151">
        <v>18.189857732051081</v>
      </c>
      <c r="M60" s="155">
        <v>13.955528617822665</v>
      </c>
      <c r="N60" s="154">
        <v>16.092483443986342</v>
      </c>
      <c r="O60" s="154">
        <v>15.72597086293333</v>
      </c>
      <c r="P60" s="154">
        <v>18.434580719387249</v>
      </c>
      <c r="Q60" s="153">
        <v>17.214787253914039</v>
      </c>
      <c r="R60" s="152">
        <v>42.525983735019985</v>
      </c>
      <c r="S60" s="154">
        <v>12.690719844557041</v>
      </c>
      <c r="T60" s="154">
        <v>9.2443763102190601</v>
      </c>
      <c r="U60" s="154">
        <v>43.22408173878226</v>
      </c>
      <c r="V60" s="154">
        <v>13.40486442152903</v>
      </c>
      <c r="W60" s="154">
        <v>20.712239706298288</v>
      </c>
      <c r="X60" s="154">
        <v>12.175223399140013</v>
      </c>
      <c r="Y60" s="154">
        <v>26.654968290835228</v>
      </c>
      <c r="Z60" s="151">
        <v>20.493989954504279</v>
      </c>
      <c r="AA60" s="924"/>
      <c r="AB60" s="924"/>
      <c r="AC60" s="924"/>
      <c r="AD60" s="924"/>
      <c r="AE60" s="924"/>
      <c r="AF60" s="924"/>
      <c r="AG60" s="924"/>
      <c r="AH60" s="924"/>
      <c r="AI60" s="924"/>
      <c r="AJ60" s="924"/>
      <c r="AK60" s="924"/>
      <c r="AL60" s="924"/>
      <c r="AM60" s="924"/>
      <c r="AN60" s="924"/>
      <c r="AO60" s="924"/>
      <c r="AP60" s="924"/>
      <c r="AQ60" s="924"/>
      <c r="AR60" s="924"/>
      <c r="AS60" s="924"/>
      <c r="AT60" s="924"/>
      <c r="AU60" s="924"/>
      <c r="AV60" s="924"/>
      <c r="AW60" s="924"/>
      <c r="AX60" s="924"/>
      <c r="AY60" s="924"/>
      <c r="AZ60" s="377"/>
      <c r="BA60" s="991"/>
      <c r="BB60" s="651"/>
      <c r="BC60" s="480"/>
      <c r="BD60" s="465"/>
      <c r="BE60" s="465"/>
      <c r="BF60" s="465"/>
      <c r="BG60" s="484"/>
      <c r="BH60" s="480"/>
      <c r="BI60" s="465"/>
      <c r="BJ60" s="465"/>
      <c r="BK60" s="465"/>
      <c r="BL60" s="484"/>
      <c r="BM60" s="480"/>
      <c r="BN60" s="465"/>
      <c r="BO60" s="465"/>
      <c r="BP60" s="465"/>
      <c r="BQ60" s="484"/>
      <c r="BR60" s="480"/>
      <c r="BS60" s="465"/>
      <c r="BT60" s="465"/>
      <c r="BU60" s="465"/>
      <c r="BV60" s="465"/>
      <c r="BW60" s="465"/>
      <c r="BX60" s="465"/>
      <c r="BY60" s="466"/>
      <c r="BZ60" s="466"/>
      <c r="CA60" s="27"/>
      <c r="CB60" s="27"/>
      <c r="CC60" s="27"/>
      <c r="CD60" s="27"/>
      <c r="CE60" s="27"/>
      <c r="CF60" s="27"/>
      <c r="CG60" s="27"/>
      <c r="CH60" s="27"/>
      <c r="CI60" s="27"/>
      <c r="CJ60" s="27"/>
      <c r="CK60" s="27"/>
      <c r="CL60" s="27"/>
      <c r="CM60" s="27"/>
      <c r="CN60" s="27"/>
      <c r="CO60" s="27"/>
      <c r="CP60" s="27"/>
      <c r="CQ60" s="27"/>
      <c r="CR60" s="27"/>
      <c r="CS60" s="27"/>
      <c r="CT60" s="27"/>
      <c r="CU60" s="27"/>
      <c r="CV60" s="27"/>
      <c r="CW60" s="27"/>
      <c r="CX60" s="27"/>
      <c r="CY60" s="27"/>
      <c r="CZ60" s="27"/>
    </row>
    <row r="61" s="984" customFormat="true" ht="15" customHeight="true" x14ac:dyDescent="0.2">
      <c r="A61" s="1155"/>
      <c r="B61" s="409" t="s">
        <v>174</v>
      </c>
      <c r="C61" s="155">
        <v>15.28081465488941</v>
      </c>
      <c r="D61" s="154">
        <v>10.573885987597656</v>
      </c>
      <c r="E61" s="154">
        <v>8.5046646478312358</v>
      </c>
      <c r="F61" s="154">
        <v>6.8021027493520831</v>
      </c>
      <c r="G61" s="153">
        <v>12.844805853719244</v>
      </c>
      <c r="H61" s="152">
        <v>18.632932379316532</v>
      </c>
      <c r="I61" s="154">
        <v>20.183465800969895</v>
      </c>
      <c r="J61" s="154">
        <v>17.666323269590784</v>
      </c>
      <c r="K61" s="154">
        <v>8.8300714592700089</v>
      </c>
      <c r="L61" s="151">
        <v>3.2133783280669062</v>
      </c>
      <c r="M61" s="155">
        <v>4.9694004936975826</v>
      </c>
      <c r="N61" s="154">
        <v>7.9330013552708927</v>
      </c>
      <c r="O61" s="154">
        <v>8.7260152760507701</v>
      </c>
      <c r="P61" s="154">
        <v>11.484648486590421</v>
      </c>
      <c r="Q61" s="153">
        <v>14.87742561398408</v>
      </c>
      <c r="R61" s="152">
        <v>8.08437300779247</v>
      </c>
      <c r="S61" s="154">
        <v>0.1934890881259759</v>
      </c>
      <c r="T61" s="154">
        <v>2.6353549677477903</v>
      </c>
      <c r="U61" s="154">
        <v>2.9583906276044503</v>
      </c>
      <c r="V61" s="154">
        <v>16.363783817790846</v>
      </c>
      <c r="W61" s="154">
        <v>2.2032523647029598</v>
      </c>
      <c r="X61" s="154">
        <v>14.471299956526259</v>
      </c>
      <c r="Y61" s="154">
        <v>18.434976509772923</v>
      </c>
      <c r="Z61" s="151">
        <v>0</v>
      </c>
      <c r="AA61" s="924"/>
      <c r="AB61" s="924"/>
      <c r="AC61" s="924"/>
      <c r="AD61" s="924"/>
      <c r="AE61" s="924"/>
      <c r="AF61" s="924"/>
      <c r="AG61" s="924"/>
      <c r="AH61" s="924"/>
      <c r="AI61" s="924"/>
      <c r="AJ61" s="924"/>
      <c r="AK61" s="924"/>
      <c r="AL61" s="924"/>
      <c r="AM61" s="924"/>
      <c r="AN61" s="924"/>
      <c r="AO61" s="924"/>
      <c r="AP61" s="924"/>
      <c r="AQ61" s="924"/>
      <c r="AR61" s="924"/>
      <c r="AS61" s="924"/>
      <c r="AT61" s="924"/>
      <c r="AU61" s="924"/>
      <c r="AV61" s="924"/>
      <c r="AW61" s="924"/>
      <c r="AX61" s="924"/>
      <c r="AY61" s="924"/>
      <c r="AZ61" s="377"/>
      <c r="BA61" s="991"/>
      <c r="BB61" s="651"/>
      <c r="BC61" s="480"/>
      <c r="BD61" s="465"/>
      <c r="BE61" s="465"/>
      <c r="BF61" s="465"/>
      <c r="BG61" s="484"/>
      <c r="BH61" s="480"/>
      <c r="BI61" s="465"/>
      <c r="BJ61" s="465"/>
      <c r="BK61" s="465"/>
      <c r="BL61" s="484"/>
      <c r="BM61" s="480"/>
      <c r="BN61" s="465"/>
      <c r="BO61" s="465"/>
      <c r="BP61" s="465"/>
      <c r="BQ61" s="484"/>
      <c r="BR61" s="480"/>
      <c r="BS61" s="465"/>
      <c r="BT61" s="465"/>
      <c r="BU61" s="465"/>
      <c r="BV61" s="465"/>
      <c r="BW61" s="465"/>
      <c r="BX61" s="465"/>
      <c r="BY61" s="466"/>
      <c r="BZ61" s="466"/>
      <c r="CA61" s="27"/>
      <c r="CB61" s="27"/>
      <c r="CC61" s="27"/>
      <c r="CD61" s="27"/>
      <c r="CE61" s="27"/>
      <c r="CF61" s="27"/>
      <c r="CG61" s="27"/>
      <c r="CH61" s="27"/>
      <c r="CI61" s="27"/>
      <c r="CJ61" s="27"/>
      <c r="CK61" s="27"/>
      <c r="CL61" s="27"/>
      <c r="CM61" s="27"/>
      <c r="CN61" s="27"/>
      <c r="CO61" s="27"/>
      <c r="CP61" s="27"/>
      <c r="CQ61" s="27"/>
      <c r="CR61" s="27"/>
      <c r="CS61" s="27"/>
      <c r="CT61" s="27"/>
      <c r="CU61" s="27"/>
      <c r="CV61" s="27"/>
      <c r="CW61" s="27"/>
      <c r="CX61" s="27"/>
      <c r="CY61" s="27"/>
      <c r="CZ61" s="27"/>
    </row>
    <row r="62" s="984" customFormat="true" ht="15" customHeight="true" x14ac:dyDescent="0.2">
      <c r="A62" s="1155"/>
      <c r="B62" s="409" t="s">
        <v>175</v>
      </c>
      <c r="C62" s="155">
        <v>5.9453668118755978</v>
      </c>
      <c r="D62" s="154">
        <v>4.7659567543503361</v>
      </c>
      <c r="E62" s="154">
        <v>3.7819638927779091</v>
      </c>
      <c r="F62" s="154">
        <v>4.6959352670023113</v>
      </c>
      <c r="G62" s="153">
        <v>3.3481173133106417</v>
      </c>
      <c r="H62" s="152">
        <v>8.3881159085617423</v>
      </c>
      <c r="I62" s="154">
        <v>7.0579790924585062</v>
      </c>
      <c r="J62" s="154">
        <v>5.2255378946526641</v>
      </c>
      <c r="K62" s="154">
        <v>1.3704274488262942</v>
      </c>
      <c r="L62" s="151">
        <v>5.7864764818011741E-2</v>
      </c>
      <c r="M62" s="155">
        <v>3.5750534000489416</v>
      </c>
      <c r="N62" s="154">
        <v>4.5138030520599957</v>
      </c>
      <c r="O62" s="154">
        <v>2.9445039860889044</v>
      </c>
      <c r="P62" s="154">
        <v>5.3689084372731504</v>
      </c>
      <c r="Q62" s="153">
        <v>5.9935521358876409</v>
      </c>
      <c r="R62" s="152">
        <v>1.0366540386485097</v>
      </c>
      <c r="S62" s="154">
        <v>0</v>
      </c>
      <c r="T62" s="154">
        <v>4.3831879181820197</v>
      </c>
      <c r="U62" s="154">
        <v>0.58404601186365823</v>
      </c>
      <c r="V62" s="154">
        <v>4.6989420231558885</v>
      </c>
      <c r="W62" s="154">
        <v>2.0989161428944247</v>
      </c>
      <c r="X62" s="154">
        <v>6.1026559643114364</v>
      </c>
      <c r="Y62" s="154">
        <v>7.8988695551696768</v>
      </c>
      <c r="Z62" s="151">
        <v>0.34503964366359058</v>
      </c>
      <c r="AA62" s="924"/>
      <c r="AB62" s="924"/>
      <c r="AC62" s="924"/>
      <c r="AD62" s="924"/>
      <c r="AE62" s="924"/>
      <c r="AF62" s="924"/>
      <c r="AG62" s="924"/>
      <c r="AH62" s="924"/>
      <c r="AI62" s="924"/>
      <c r="AJ62" s="924"/>
      <c r="AK62" s="924"/>
      <c r="AL62" s="924"/>
      <c r="AM62" s="924"/>
      <c r="AN62" s="924"/>
      <c r="AO62" s="924"/>
      <c r="AP62" s="924"/>
      <c r="AQ62" s="924"/>
      <c r="AR62" s="924"/>
      <c r="AS62" s="924"/>
      <c r="AT62" s="924"/>
      <c r="AU62" s="924"/>
      <c r="AV62" s="924"/>
      <c r="AW62" s="924"/>
      <c r="AX62" s="924"/>
      <c r="AY62" s="924"/>
      <c r="AZ62" s="377"/>
      <c r="BA62" s="991"/>
      <c r="BB62" s="651"/>
      <c r="BC62" s="480"/>
      <c r="BD62" s="465"/>
      <c r="BE62" s="465"/>
      <c r="BF62" s="465"/>
      <c r="BG62" s="484"/>
      <c r="BH62" s="480"/>
      <c r="BI62" s="465"/>
      <c r="BJ62" s="465"/>
      <c r="BK62" s="465"/>
      <c r="BL62" s="484"/>
      <c r="BM62" s="480"/>
      <c r="BN62" s="465"/>
      <c r="BO62" s="465"/>
      <c r="BP62" s="465"/>
      <c r="BQ62" s="484"/>
      <c r="BR62" s="480"/>
      <c r="BS62" s="465"/>
      <c r="BT62" s="465"/>
      <c r="BU62" s="465"/>
      <c r="BV62" s="465"/>
      <c r="BW62" s="465"/>
      <c r="BX62" s="465"/>
      <c r="BY62" s="466"/>
      <c r="BZ62" s="466"/>
      <c r="CA62" s="27"/>
      <c r="CB62" s="27"/>
      <c r="CC62" s="27"/>
      <c r="CD62" s="27"/>
      <c r="CE62" s="27"/>
      <c r="CF62" s="27"/>
      <c r="CG62" s="27"/>
      <c r="CH62" s="27"/>
      <c r="CI62" s="27"/>
      <c r="CJ62" s="27"/>
      <c r="CK62" s="27"/>
      <c r="CL62" s="27"/>
      <c r="CM62" s="27"/>
      <c r="CN62" s="27"/>
      <c r="CO62" s="27"/>
      <c r="CP62" s="27"/>
      <c r="CQ62" s="27"/>
      <c r="CR62" s="27"/>
      <c r="CS62" s="27"/>
      <c r="CT62" s="27"/>
      <c r="CU62" s="27"/>
      <c r="CV62" s="27"/>
      <c r="CW62" s="27"/>
      <c r="CX62" s="27"/>
      <c r="CY62" s="27"/>
      <c r="CZ62" s="27"/>
    </row>
    <row r="63" s="984" customFormat="true" ht="15" customHeight="true" x14ac:dyDescent="0.2">
      <c r="A63" s="1155"/>
      <c r="B63" s="409" t="s">
        <v>176</v>
      </c>
      <c r="C63" s="155">
        <v>37.717916415527441</v>
      </c>
      <c r="D63" s="154">
        <v>46.278789355237741</v>
      </c>
      <c r="E63" s="154">
        <v>48.674441893428771</v>
      </c>
      <c r="F63" s="154">
        <v>40.186913889353079</v>
      </c>
      <c r="G63" s="153">
        <v>4.4925956447089996</v>
      </c>
      <c r="H63" s="152">
        <v>20.079145832210941</v>
      </c>
      <c r="I63" s="154">
        <v>10.344970377584854</v>
      </c>
      <c r="J63" s="154">
        <v>7.9170957451098287</v>
      </c>
      <c r="K63" s="154">
        <v>1.7851136207162266</v>
      </c>
      <c r="L63" s="151">
        <v>0.13819542732201504</v>
      </c>
      <c r="M63" s="155">
        <v>45.801631178100152</v>
      </c>
      <c r="N63" s="154">
        <v>46.893879783075185</v>
      </c>
      <c r="O63" s="154">
        <v>50.12648783112882</v>
      </c>
      <c r="P63" s="154">
        <v>45.097182607627772</v>
      </c>
      <c r="Q63" s="153">
        <v>40.745958472232857</v>
      </c>
      <c r="R63" s="152">
        <v>1.3282282111902315</v>
      </c>
      <c r="S63" s="154">
        <v>29.479014241162915</v>
      </c>
      <c r="T63" s="154">
        <v>42.132606482044551</v>
      </c>
      <c r="U63" s="154">
        <v>38.070760409734454</v>
      </c>
      <c r="V63" s="154">
        <v>49.995291706212015</v>
      </c>
      <c r="W63" s="154">
        <v>46.664770001528552</v>
      </c>
      <c r="X63" s="154">
        <v>45.25153163968735</v>
      </c>
      <c r="Y63" s="154">
        <v>25.098181044440821</v>
      </c>
      <c r="Z63" s="151">
        <v>45.608042433978149</v>
      </c>
      <c r="AA63" s="924"/>
      <c r="AB63" s="924"/>
      <c r="AC63" s="924"/>
      <c r="AD63" s="924"/>
      <c r="AE63" s="924"/>
      <c r="AF63" s="924"/>
      <c r="AG63" s="924"/>
      <c r="AH63" s="924"/>
      <c r="AI63" s="924"/>
      <c r="AJ63" s="924"/>
      <c r="AK63" s="924"/>
      <c r="AL63" s="924"/>
      <c r="AM63" s="924"/>
      <c r="AN63" s="924"/>
      <c r="AO63" s="924"/>
      <c r="AP63" s="924"/>
      <c r="AQ63" s="924"/>
      <c r="AR63" s="924"/>
      <c r="AS63" s="924"/>
      <c r="AT63" s="924"/>
      <c r="AU63" s="924"/>
      <c r="AV63" s="924"/>
      <c r="AW63" s="924"/>
      <c r="AX63" s="924"/>
      <c r="AY63" s="924"/>
      <c r="AZ63" s="377"/>
      <c r="BA63" s="991"/>
      <c r="BB63" s="651"/>
      <c r="BC63" s="480"/>
      <c r="BD63" s="465"/>
      <c r="BE63" s="465"/>
      <c r="BF63" s="465"/>
      <c r="BG63" s="484"/>
      <c r="BH63" s="480"/>
      <c r="BI63" s="465"/>
      <c r="BJ63" s="465"/>
      <c r="BK63" s="465"/>
      <c r="BL63" s="484"/>
      <c r="BM63" s="480"/>
      <c r="BN63" s="465"/>
      <c r="BO63" s="465"/>
      <c r="BP63" s="465"/>
      <c r="BQ63" s="484"/>
      <c r="BR63" s="480"/>
      <c r="BS63" s="465"/>
      <c r="BT63" s="465"/>
      <c r="BU63" s="465"/>
      <c r="BV63" s="465"/>
      <c r="BW63" s="465"/>
      <c r="BX63" s="465"/>
      <c r="BY63" s="466"/>
      <c r="BZ63" s="466"/>
      <c r="CA63" s="27"/>
      <c r="CB63" s="27"/>
      <c r="CC63" s="27"/>
      <c r="CD63" s="27"/>
      <c r="CE63" s="27"/>
      <c r="CF63" s="27"/>
      <c r="CG63" s="27"/>
      <c r="CH63" s="27"/>
      <c r="CI63" s="27"/>
      <c r="CJ63" s="27"/>
      <c r="CK63" s="27"/>
      <c r="CL63" s="27"/>
      <c r="CM63" s="27"/>
      <c r="CN63" s="27"/>
      <c r="CO63" s="27"/>
      <c r="CP63" s="27"/>
      <c r="CQ63" s="27"/>
      <c r="CR63" s="27"/>
      <c r="CS63" s="27"/>
      <c r="CT63" s="27"/>
      <c r="CU63" s="27"/>
      <c r="CV63" s="27"/>
      <c r="CW63" s="27"/>
      <c r="CX63" s="27"/>
      <c r="CY63" s="27"/>
      <c r="CZ63" s="27"/>
    </row>
    <row r="64" s="984" customFormat="true" ht="15" customHeight="true" x14ac:dyDescent="0.2">
      <c r="A64" s="1155"/>
      <c r="B64" s="409" t="s">
        <v>177</v>
      </c>
      <c r="C64" s="155">
        <v>5.8565338987572177</v>
      </c>
      <c r="D64" s="154">
        <v>5.4373532052301146</v>
      </c>
      <c r="E64" s="154">
        <v>4.6548858027169091</v>
      </c>
      <c r="F64" s="154">
        <v>4.747153539404815</v>
      </c>
      <c r="G64" s="153">
        <v>3.751150092990581</v>
      </c>
      <c r="H64" s="152">
        <v>10.730330402042494</v>
      </c>
      <c r="I64" s="154">
        <v>7.7214238271376034</v>
      </c>
      <c r="J64" s="154">
        <v>3.8222693129088223</v>
      </c>
      <c r="K64" s="154">
        <v>2.8318477695855249</v>
      </c>
      <c r="L64" s="151">
        <v>1.4777683032864131</v>
      </c>
      <c r="M64" s="155">
        <v>3.794555651052725</v>
      </c>
      <c r="N64" s="154">
        <v>4.9685127387654626</v>
      </c>
      <c r="O64" s="154">
        <v>4.3918535911116061</v>
      </c>
      <c r="P64" s="154">
        <v>5.810572771390194</v>
      </c>
      <c r="Q64" s="153">
        <v>4.6439727965907096</v>
      </c>
      <c r="R64" s="152">
        <v>2.9032436285113623</v>
      </c>
      <c r="S64" s="154">
        <v>0.53531089766494566</v>
      </c>
      <c r="T64" s="154">
        <v>9.1182417786648866</v>
      </c>
      <c r="U64" s="154">
        <v>3.2602869026609067</v>
      </c>
      <c r="V64" s="154">
        <v>3.8989871179562776</v>
      </c>
      <c r="W64" s="154">
        <v>1.6433199701240606</v>
      </c>
      <c r="X64" s="154">
        <v>9.9166894478391381</v>
      </c>
      <c r="Y64" s="154">
        <v>3.0456267239746295</v>
      </c>
      <c r="Z64" s="151">
        <v>0</v>
      </c>
      <c r="AA64" s="924"/>
      <c r="AB64" s="924"/>
      <c r="AC64" s="924"/>
      <c r="AD64" s="924"/>
      <c r="AE64" s="924"/>
      <c r="AF64" s="924"/>
      <c r="AG64" s="924"/>
      <c r="AH64" s="924"/>
      <c r="AI64" s="924"/>
      <c r="AJ64" s="924"/>
      <c r="AK64" s="924"/>
      <c r="AL64" s="924"/>
      <c r="AM64" s="924"/>
      <c r="AN64" s="924"/>
      <c r="AO64" s="924"/>
      <c r="AP64" s="924"/>
      <c r="AQ64" s="924"/>
      <c r="AR64" s="924"/>
      <c r="AS64" s="924"/>
      <c r="AT64" s="924"/>
      <c r="AU64" s="924"/>
      <c r="AV64" s="924"/>
      <c r="AW64" s="924"/>
      <c r="AX64" s="924"/>
      <c r="AY64" s="924"/>
      <c r="AZ64" s="377"/>
      <c r="BA64" s="991"/>
      <c r="BB64" s="651"/>
      <c r="BC64" s="480"/>
      <c r="BD64" s="465"/>
      <c r="BE64" s="465"/>
      <c r="BF64" s="465"/>
      <c r="BG64" s="484"/>
      <c r="BH64" s="480"/>
      <c r="BI64" s="465"/>
      <c r="BJ64" s="465"/>
      <c r="BK64" s="465"/>
      <c r="BL64" s="484"/>
      <c r="BM64" s="480"/>
      <c r="BN64" s="465"/>
      <c r="BO64" s="465"/>
      <c r="BP64" s="465"/>
      <c r="BQ64" s="484"/>
      <c r="BR64" s="480"/>
      <c r="BS64" s="465"/>
      <c r="BT64" s="465"/>
      <c r="BU64" s="465"/>
      <c r="BV64" s="465"/>
      <c r="BW64" s="465"/>
      <c r="BX64" s="465"/>
      <c r="BY64" s="466"/>
      <c r="BZ64" s="466"/>
      <c r="CA64" s="27"/>
      <c r="CB64" s="27"/>
      <c r="CC64" s="27"/>
      <c r="CD64" s="27"/>
      <c r="CE64" s="27"/>
      <c r="CF64" s="27"/>
      <c r="CG64" s="27"/>
      <c r="CH64" s="27"/>
      <c r="CI64" s="27"/>
      <c r="CJ64" s="27"/>
      <c r="CK64" s="27"/>
      <c r="CL64" s="27"/>
      <c r="CM64" s="27"/>
      <c r="CN64" s="27"/>
      <c r="CO64" s="27"/>
      <c r="CP64" s="27"/>
      <c r="CQ64" s="27"/>
      <c r="CR64" s="27"/>
      <c r="CS64" s="27"/>
      <c r="CT64" s="27"/>
      <c r="CU64" s="27"/>
      <c r="CV64" s="27"/>
      <c r="CW64" s="27"/>
      <c r="CX64" s="27"/>
      <c r="CY64" s="27"/>
      <c r="CZ64" s="27"/>
    </row>
    <row r="65" s="984" customFormat="true" ht="15" customHeight="true" x14ac:dyDescent="0.2">
      <c r="A65" s="1155"/>
      <c r="B65" s="409" t="s">
        <v>178</v>
      </c>
      <c r="C65" s="155">
        <v>3.6845398726462935</v>
      </c>
      <c r="D65" s="154">
        <v>1.9257071727975301</v>
      </c>
      <c r="E65" s="154">
        <v>1.5532153167127563</v>
      </c>
      <c r="F65" s="154">
        <v>2.0372239676969586</v>
      </c>
      <c r="G65" s="153">
        <v>2.8870824841691336</v>
      </c>
      <c r="H65" s="152">
        <v>4.7294858346251978</v>
      </c>
      <c r="I65" s="154">
        <v>5.3423535813793093</v>
      </c>
      <c r="J65" s="154">
        <v>3.66608229704168</v>
      </c>
      <c r="K65" s="154">
        <v>1.3386621631271527</v>
      </c>
      <c r="L65" s="151">
        <v>1.2808514910346027</v>
      </c>
      <c r="M65" s="155">
        <v>1.6386116278048468</v>
      </c>
      <c r="N65" s="154">
        <v>1.6448315853211886</v>
      </c>
      <c r="O65" s="154">
        <v>0.98112483708197928</v>
      </c>
      <c r="P65" s="154">
        <v>2.5384877097284702</v>
      </c>
      <c r="Q65" s="153">
        <v>3.3565270269627709</v>
      </c>
      <c r="R65" s="152">
        <v>1.6807799773953798</v>
      </c>
      <c r="S65" s="154">
        <v>0.65988070025674228</v>
      </c>
      <c r="T65" s="154">
        <v>1.9648840208533298</v>
      </c>
      <c r="U65" s="154">
        <v>0</v>
      </c>
      <c r="V65" s="154">
        <v>3.126407449094585</v>
      </c>
      <c r="W65" s="154">
        <v>1.1757432367231329</v>
      </c>
      <c r="X65" s="154">
        <v>3.4718661591596129</v>
      </c>
      <c r="Y65" s="154">
        <v>2.7762779975043612</v>
      </c>
      <c r="Z65" s="151">
        <v>0.30190968820564179</v>
      </c>
      <c r="AA65" s="924"/>
      <c r="AB65" s="924"/>
      <c r="AC65" s="924"/>
      <c r="AD65" s="924"/>
      <c r="AE65" s="924"/>
      <c r="AF65" s="924"/>
      <c r="AG65" s="924"/>
      <c r="AH65" s="924"/>
      <c r="AI65" s="924"/>
      <c r="AJ65" s="924"/>
      <c r="AK65" s="924"/>
      <c r="AL65" s="924"/>
      <c r="AM65" s="924"/>
      <c r="AN65" s="924"/>
      <c r="AO65" s="924"/>
      <c r="AP65" s="924"/>
      <c r="AQ65" s="924"/>
      <c r="AR65" s="924"/>
      <c r="AS65" s="924"/>
      <c r="AT65" s="924"/>
      <c r="AU65" s="924"/>
      <c r="AV65" s="924"/>
      <c r="AW65" s="924"/>
      <c r="AX65" s="924"/>
      <c r="AY65" s="924"/>
      <c r="AZ65" s="377"/>
      <c r="BA65" s="991"/>
      <c r="BB65" s="651"/>
      <c r="BC65" s="480"/>
      <c r="BD65" s="465"/>
      <c r="BE65" s="465"/>
      <c r="BF65" s="465"/>
      <c r="BG65" s="484"/>
      <c r="BH65" s="480"/>
      <c r="BI65" s="465"/>
      <c r="BJ65" s="465"/>
      <c r="BK65" s="465"/>
      <c r="BL65" s="484"/>
      <c r="BM65" s="480"/>
      <c r="BN65" s="465"/>
      <c r="BO65" s="465"/>
      <c r="BP65" s="465"/>
      <c r="BQ65" s="484"/>
      <c r="BR65" s="480"/>
      <c r="BS65" s="465"/>
      <c r="BT65" s="465"/>
      <c r="BU65" s="465"/>
      <c r="BV65" s="465"/>
      <c r="BW65" s="465"/>
      <c r="BX65" s="465"/>
      <c r="BY65" s="466"/>
      <c r="BZ65" s="466"/>
      <c r="CA65" s="27"/>
      <c r="CB65" s="27"/>
      <c r="CC65" s="27"/>
      <c r="CD65" s="27"/>
      <c r="CE65" s="27"/>
      <c r="CF65" s="27"/>
      <c r="CG65" s="27"/>
      <c r="CH65" s="27"/>
      <c r="CI65" s="27"/>
      <c r="CJ65" s="27"/>
      <c r="CK65" s="27"/>
      <c r="CL65" s="27"/>
      <c r="CM65" s="27"/>
      <c r="CN65" s="27"/>
      <c r="CO65" s="27"/>
      <c r="CP65" s="27"/>
      <c r="CQ65" s="27"/>
      <c r="CR65" s="27"/>
      <c r="CS65" s="27"/>
      <c r="CT65" s="27"/>
      <c r="CU65" s="27"/>
      <c r="CV65" s="27"/>
      <c r="CW65" s="27"/>
      <c r="CX65" s="27"/>
      <c r="CY65" s="27"/>
      <c r="CZ65" s="27"/>
    </row>
    <row r="66" s="984" customFormat="true" ht="15" customHeight="true" x14ac:dyDescent="0.2">
      <c r="A66" s="1155"/>
      <c r="B66" s="409" t="s">
        <v>179</v>
      </c>
      <c r="C66" s="155">
        <v>7.0012854890359311</v>
      </c>
      <c r="D66" s="154">
        <v>7.6722164652886908</v>
      </c>
      <c r="E66" s="154">
        <v>9.5977930214701761</v>
      </c>
      <c r="F66" s="154">
        <v>9.5752126062606386</v>
      </c>
      <c r="G66" s="153">
        <v>1.4752206547802105</v>
      </c>
      <c r="H66" s="152">
        <v>4.0735877433896421</v>
      </c>
      <c r="I66" s="154">
        <v>3.953930757239057</v>
      </c>
      <c r="J66" s="154">
        <v>1.2831633500793596</v>
      </c>
      <c r="K66" s="154">
        <v>1.3409465419732833</v>
      </c>
      <c r="L66" s="151">
        <v>0</v>
      </c>
      <c r="M66" s="155">
        <v>10.395991550645233</v>
      </c>
      <c r="N66" s="154">
        <v>9.1254259462551026</v>
      </c>
      <c r="O66" s="154">
        <v>10.324333477730569</v>
      </c>
      <c r="P66" s="154">
        <v>6.9184746644264159</v>
      </c>
      <c r="Q66" s="153">
        <v>7.6010057069626988</v>
      </c>
      <c r="R66" s="152">
        <v>0.49876723191084005</v>
      </c>
      <c r="S66" s="154">
        <v>7.4751091817174915</v>
      </c>
      <c r="T66" s="154">
        <v>10.291938463291762</v>
      </c>
      <c r="U66" s="154">
        <v>2.9111342423904918</v>
      </c>
      <c r="V66" s="154">
        <v>5.6782908133215715</v>
      </c>
      <c r="W66" s="154">
        <v>11.127725761383015</v>
      </c>
      <c r="X66" s="154">
        <v>3.279827627666196</v>
      </c>
      <c r="Y66" s="154">
        <v>11.007665393422426</v>
      </c>
      <c r="Z66" s="151">
        <v>7.0999560397417634</v>
      </c>
      <c r="AA66" s="924"/>
      <c r="AB66" s="924"/>
      <c r="AC66" s="924"/>
      <c r="AD66" s="924"/>
      <c r="AE66" s="924"/>
      <c r="AF66" s="924"/>
      <c r="AG66" s="924"/>
      <c r="AH66" s="924"/>
      <c r="AI66" s="924"/>
      <c r="AJ66" s="924"/>
      <c r="AK66" s="924"/>
      <c r="AL66" s="924"/>
      <c r="AM66" s="924"/>
      <c r="AN66" s="924"/>
      <c r="AO66" s="924"/>
      <c r="AP66" s="924"/>
      <c r="AQ66" s="924"/>
      <c r="AR66" s="924"/>
      <c r="AS66" s="924"/>
      <c r="AT66" s="924"/>
      <c r="AU66" s="924"/>
      <c r="AV66" s="924"/>
      <c r="AW66" s="924"/>
      <c r="AX66" s="924"/>
      <c r="AY66" s="924"/>
      <c r="AZ66" s="377"/>
      <c r="BA66" s="991"/>
      <c r="BB66" s="651"/>
      <c r="BC66" s="480"/>
      <c r="BD66" s="465"/>
      <c r="BE66" s="465"/>
      <c r="BF66" s="465"/>
      <c r="BG66" s="484"/>
      <c r="BH66" s="480"/>
      <c r="BI66" s="465"/>
      <c r="BJ66" s="465"/>
      <c r="BK66" s="465"/>
      <c r="BL66" s="484"/>
      <c r="BM66" s="480"/>
      <c r="BN66" s="465"/>
      <c r="BO66" s="465"/>
      <c r="BP66" s="465"/>
      <c r="BQ66" s="484"/>
      <c r="BR66" s="480"/>
      <c r="BS66" s="465"/>
      <c r="BT66" s="465"/>
      <c r="BU66" s="465"/>
      <c r="BV66" s="465"/>
      <c r="BW66" s="465"/>
      <c r="BX66" s="465"/>
      <c r="BY66" s="466"/>
      <c r="BZ66" s="466"/>
      <c r="CA66" s="27"/>
      <c r="CB66" s="27"/>
      <c r="CC66" s="27"/>
      <c r="CD66" s="27"/>
      <c r="CE66" s="27"/>
      <c r="CF66" s="27"/>
      <c r="CG66" s="27"/>
      <c r="CH66" s="27"/>
      <c r="CI66" s="27"/>
      <c r="CJ66" s="27"/>
      <c r="CK66" s="27"/>
      <c r="CL66" s="27"/>
      <c r="CM66" s="27"/>
      <c r="CN66" s="27"/>
      <c r="CO66" s="27"/>
      <c r="CP66" s="27"/>
      <c r="CQ66" s="27"/>
      <c r="CR66" s="27"/>
      <c r="CS66" s="27"/>
      <c r="CT66" s="27"/>
      <c r="CU66" s="27"/>
      <c r="CV66" s="27"/>
      <c r="CW66" s="27"/>
      <c r="CX66" s="27"/>
      <c r="CY66" s="27"/>
      <c r="CZ66" s="27"/>
    </row>
    <row r="67" s="984" customFormat="true" ht="15" customHeight="true" x14ac:dyDescent="0.2">
      <c r="A67" s="1155"/>
      <c r="B67" s="409" t="s">
        <v>180</v>
      </c>
      <c r="C67" s="155">
        <v>3.0203539866681298E-2</v>
      </c>
      <c r="D67" s="154">
        <v>0.2061127884143428</v>
      </c>
      <c r="E67" s="154">
        <v>0.34070382539462329</v>
      </c>
      <c r="F67" s="154">
        <v>1.3111208510958414</v>
      </c>
      <c r="G67" s="153">
        <v>0</v>
      </c>
      <c r="H67" s="152">
        <v>0</v>
      </c>
      <c r="I67" s="154">
        <v>0</v>
      </c>
      <c r="J67" s="154">
        <v>0</v>
      </c>
      <c r="K67" s="154">
        <v>0</v>
      </c>
      <c r="L67" s="151">
        <v>0</v>
      </c>
      <c r="M67" s="155">
        <v>1.699726372636027</v>
      </c>
      <c r="N67" s="154">
        <v>0.37545747602753343</v>
      </c>
      <c r="O67" s="154">
        <v>0.25342705436397522</v>
      </c>
      <c r="P67" s="154">
        <v>0.16856918254289427</v>
      </c>
      <c r="Q67" s="153">
        <v>3.6365279010702065E-2</v>
      </c>
      <c r="R67" s="152">
        <v>0</v>
      </c>
      <c r="S67" s="154">
        <v>1.9387920235971936</v>
      </c>
      <c r="T67" s="154">
        <v>0</v>
      </c>
      <c r="U67" s="154">
        <v>0</v>
      </c>
      <c r="V67" s="154">
        <v>0</v>
      </c>
      <c r="W67" s="154">
        <v>2.0085176598708836</v>
      </c>
      <c r="X67" s="154">
        <v>0</v>
      </c>
      <c r="Y67" s="154">
        <v>0.1581237033177981</v>
      </c>
      <c r="Z67" s="151">
        <v>0.64505446513922304</v>
      </c>
      <c r="AA67" s="924"/>
      <c r="AB67" s="924"/>
      <c r="AC67" s="924"/>
      <c r="AD67" s="924"/>
      <c r="AE67" s="924"/>
      <c r="AF67" s="924"/>
      <c r="AG67" s="924"/>
      <c r="AH67" s="924"/>
      <c r="AI67" s="924"/>
      <c r="AJ67" s="924"/>
      <c r="AK67" s="924"/>
      <c r="AL67" s="924"/>
      <c r="AM67" s="924"/>
      <c r="AN67" s="924"/>
      <c r="AO67" s="924"/>
      <c r="AP67" s="924"/>
      <c r="AQ67" s="924"/>
      <c r="AR67" s="924"/>
      <c r="AS67" s="924"/>
      <c r="AT67" s="924"/>
      <c r="AU67" s="924"/>
      <c r="AV67" s="924"/>
      <c r="AW67" s="924"/>
      <c r="AX67" s="924"/>
      <c r="AY67" s="924"/>
      <c r="AZ67" s="377"/>
      <c r="BA67" s="991"/>
      <c r="BB67" s="651"/>
      <c r="BC67" s="480"/>
      <c r="BD67" s="465"/>
      <c r="BE67" s="465"/>
      <c r="BF67" s="465"/>
      <c r="BG67" s="484"/>
      <c r="BH67" s="480"/>
      <c r="BI67" s="465"/>
      <c r="BJ67" s="465"/>
      <c r="BK67" s="465"/>
      <c r="BL67" s="484"/>
      <c r="BM67" s="480"/>
      <c r="BN67" s="465"/>
      <c r="BO67" s="465"/>
      <c r="BP67" s="465"/>
      <c r="BQ67" s="484"/>
      <c r="BR67" s="480"/>
      <c r="BS67" s="465"/>
      <c r="BT67" s="465"/>
      <c r="BU67" s="465"/>
      <c r="BV67" s="465"/>
      <c r="BW67" s="465"/>
      <c r="BX67" s="465"/>
      <c r="BY67" s="466"/>
      <c r="BZ67" s="466"/>
      <c r="CA67" s="27"/>
      <c r="CB67" s="27"/>
      <c r="CC67" s="27"/>
      <c r="CD67" s="27"/>
      <c r="CE67" s="27"/>
      <c r="CF67" s="27"/>
      <c r="CG67" s="27"/>
      <c r="CH67" s="27"/>
      <c r="CI67" s="27"/>
      <c r="CJ67" s="27"/>
      <c r="CK67" s="27"/>
      <c r="CL67" s="27"/>
      <c r="CM67" s="27"/>
      <c r="CN67" s="27"/>
      <c r="CO67" s="27"/>
      <c r="CP67" s="27"/>
      <c r="CQ67" s="27"/>
      <c r="CR67" s="27"/>
      <c r="CS67" s="27"/>
      <c r="CT67" s="27"/>
      <c r="CU67" s="27"/>
      <c r="CV67" s="27"/>
      <c r="CW67" s="27"/>
      <c r="CX67" s="27"/>
      <c r="CY67" s="27"/>
      <c r="CZ67" s="27"/>
    </row>
    <row r="68" s="984" customFormat="true" ht="15" customHeight="true" x14ac:dyDescent="0.2">
      <c r="A68" s="1155"/>
      <c r="B68" s="409" t="s">
        <v>181</v>
      </c>
      <c r="C68" s="155">
        <v>3.2358690351595687</v>
      </c>
      <c r="D68" s="154">
        <v>1.9711497407936651</v>
      </c>
      <c r="E68" s="154">
        <v>5.9743175505738284</v>
      </c>
      <c r="F68" s="154">
        <v>10.23072219715629</v>
      </c>
      <c r="G68" s="153">
        <v>0.27381016712837358</v>
      </c>
      <c r="H68" s="152">
        <v>7.1937514100435269</v>
      </c>
      <c r="I68" s="154">
        <v>1.4417345475276109</v>
      </c>
      <c r="J68" s="154">
        <v>0.35399539068137964</v>
      </c>
      <c r="K68" s="154">
        <v>6.466148993093887E-2</v>
      </c>
      <c r="L68" s="151">
        <v>0</v>
      </c>
      <c r="M68" s="155">
        <v>11.802975161086634</v>
      </c>
      <c r="N68" s="154">
        <v>6.828030737159116</v>
      </c>
      <c r="O68" s="154">
        <v>3.6982577254269797</v>
      </c>
      <c r="P68" s="154">
        <v>1.4628546606459532</v>
      </c>
      <c r="Q68" s="153">
        <v>2.0355739573531118</v>
      </c>
      <c r="R68" s="152">
        <v>0</v>
      </c>
      <c r="S68" s="154">
        <v>32.78898120884601</v>
      </c>
      <c r="T68" s="154">
        <v>10.370223790474125</v>
      </c>
      <c r="U68" s="154">
        <v>0</v>
      </c>
      <c r="V68" s="154">
        <v>7.4794599116026803E-2</v>
      </c>
      <c r="W68" s="154">
        <v>9.3501032796389474</v>
      </c>
      <c r="X68" s="154">
        <v>1.0418206509505192</v>
      </c>
      <c r="Y68" s="154">
        <v>0.20845244174454908</v>
      </c>
      <c r="Z68" s="151">
        <v>22.241523041707918</v>
      </c>
      <c r="AA68" s="924"/>
      <c r="AB68" s="924"/>
      <c r="AC68" s="924"/>
      <c r="AD68" s="924"/>
      <c r="AE68" s="924"/>
      <c r="AF68" s="924"/>
      <c r="AG68" s="924"/>
      <c r="AH68" s="924"/>
      <c r="AI68" s="924"/>
      <c r="AJ68" s="924"/>
      <c r="AK68" s="924"/>
      <c r="AL68" s="924"/>
      <c r="AM68" s="924"/>
      <c r="AN68" s="924"/>
      <c r="AO68" s="924"/>
      <c r="AP68" s="924"/>
      <c r="AQ68" s="924"/>
      <c r="AR68" s="924"/>
      <c r="AS68" s="924"/>
      <c r="AT68" s="924"/>
      <c r="AU68" s="924"/>
      <c r="AV68" s="924"/>
      <c r="AW68" s="924"/>
      <c r="AX68" s="924"/>
      <c r="AY68" s="924"/>
      <c r="AZ68" s="377"/>
      <c r="BA68" s="991"/>
      <c r="BB68" s="651"/>
      <c r="BC68" s="480"/>
      <c r="BD68" s="465"/>
      <c r="BE68" s="465"/>
      <c r="BF68" s="465"/>
      <c r="BG68" s="484"/>
      <c r="BH68" s="480"/>
      <c r="BI68" s="465"/>
      <c r="BJ68" s="465"/>
      <c r="BK68" s="465"/>
      <c r="BL68" s="484"/>
      <c r="BM68" s="480"/>
      <c r="BN68" s="465"/>
      <c r="BO68" s="465"/>
      <c r="BP68" s="465"/>
      <c r="BQ68" s="484"/>
      <c r="BR68" s="480"/>
      <c r="BS68" s="465"/>
      <c r="BT68" s="465"/>
      <c r="BU68" s="465"/>
      <c r="BV68" s="465"/>
      <c r="BW68" s="465"/>
      <c r="BX68" s="465"/>
      <c r="BY68" s="466"/>
      <c r="BZ68" s="466"/>
      <c r="CA68" s="27"/>
      <c r="CB68" s="27"/>
      <c r="CC68" s="27"/>
      <c r="CD68" s="27"/>
      <c r="CE68" s="27"/>
      <c r="CF68" s="27"/>
      <c r="CG68" s="27"/>
      <c r="CH68" s="27"/>
      <c r="CI68" s="27"/>
      <c r="CJ68" s="27"/>
      <c r="CK68" s="27"/>
      <c r="CL68" s="27"/>
      <c r="CM68" s="27"/>
      <c r="CN68" s="27"/>
      <c r="CO68" s="27"/>
      <c r="CP68" s="27"/>
      <c r="CQ68" s="27"/>
      <c r="CR68" s="27"/>
      <c r="CS68" s="27"/>
      <c r="CT68" s="27"/>
      <c r="CU68" s="27"/>
      <c r="CV68" s="27"/>
      <c r="CW68" s="27"/>
      <c r="CX68" s="27"/>
      <c r="CY68" s="27"/>
      <c r="CZ68" s="27"/>
    </row>
    <row r="69" s="984" customFormat="true" ht="15" customHeight="true" x14ac:dyDescent="0.2">
      <c r="A69" s="1155"/>
      <c r="B69" s="409" t="s">
        <v>182</v>
      </c>
      <c r="C69" s="155">
        <v>8.7389653937309103E-2</v>
      </c>
      <c r="D69" s="154">
        <v>0.49524344782620111</v>
      </c>
      <c r="E69" s="154">
        <v>0.5187453529249606</v>
      </c>
      <c r="F69" s="154">
        <v>1.1286231132364835</v>
      </c>
      <c r="G69" s="153">
        <v>0</v>
      </c>
      <c r="H69" s="152">
        <v>0</v>
      </c>
      <c r="I69" s="154">
        <v>0</v>
      </c>
      <c r="J69" s="154">
        <v>0</v>
      </c>
      <c r="K69" s="154">
        <v>0</v>
      </c>
      <c r="L69" s="151">
        <v>0</v>
      </c>
      <c r="M69" s="155">
        <v>1.4319027905177406</v>
      </c>
      <c r="N69" s="154">
        <v>0.62704329632281586</v>
      </c>
      <c r="O69" s="154">
        <v>0.38547754883399793</v>
      </c>
      <c r="P69" s="154">
        <v>0.5028658057235792</v>
      </c>
      <c r="Q69" s="153">
        <v>0.10521777123166492</v>
      </c>
      <c r="R69" s="152">
        <v>0</v>
      </c>
      <c r="S69" s="154">
        <v>1.3227484719580054</v>
      </c>
      <c r="T69" s="154">
        <v>2.0967960622501827</v>
      </c>
      <c r="U69" s="154">
        <v>0</v>
      </c>
      <c r="V69" s="154">
        <v>0</v>
      </c>
      <c r="W69" s="154">
        <v>0.81999190974789826</v>
      </c>
      <c r="X69" s="154">
        <v>0</v>
      </c>
      <c r="Y69" s="154">
        <v>2.1957573111883618E-2</v>
      </c>
      <c r="Z69" s="151">
        <v>0.92831902118457688</v>
      </c>
      <c r="AA69" s="924"/>
      <c r="AB69" s="924"/>
      <c r="AC69" s="924"/>
      <c r="AD69" s="924"/>
      <c r="AE69" s="924"/>
      <c r="AF69" s="924"/>
      <c r="AG69" s="924"/>
      <c r="AH69" s="924"/>
      <c r="AI69" s="924"/>
      <c r="AJ69" s="924"/>
      <c r="AK69" s="924"/>
      <c r="AL69" s="924"/>
      <c r="AM69" s="924"/>
      <c r="AN69" s="924"/>
      <c r="AO69" s="924"/>
      <c r="AP69" s="924"/>
      <c r="AQ69" s="924"/>
      <c r="AR69" s="924"/>
      <c r="AS69" s="924"/>
      <c r="AT69" s="924"/>
      <c r="AU69" s="924"/>
      <c r="AV69" s="924"/>
      <c r="AW69" s="924"/>
      <c r="AX69" s="924"/>
      <c r="AY69" s="924"/>
      <c r="AZ69" s="377"/>
      <c r="BA69" s="991"/>
      <c r="BB69" s="651"/>
      <c r="BC69" s="480"/>
      <c r="BD69" s="465"/>
      <c r="BE69" s="465"/>
      <c r="BF69" s="465"/>
      <c r="BG69" s="484"/>
      <c r="BH69" s="480"/>
      <c r="BI69" s="465"/>
      <c r="BJ69" s="465"/>
      <c r="BK69" s="465"/>
      <c r="BL69" s="484"/>
      <c r="BM69" s="480"/>
      <c r="BN69" s="465"/>
      <c r="BO69" s="465"/>
      <c r="BP69" s="465"/>
      <c r="BQ69" s="484"/>
      <c r="BR69" s="480"/>
      <c r="BS69" s="465"/>
      <c r="BT69" s="465"/>
      <c r="BU69" s="465"/>
      <c r="BV69" s="465"/>
      <c r="BW69" s="465"/>
      <c r="BX69" s="465"/>
      <c r="BY69" s="466"/>
      <c r="BZ69" s="466"/>
      <c r="CA69" s="27"/>
      <c r="CB69" s="27"/>
      <c r="CC69" s="27"/>
      <c r="CD69" s="27"/>
      <c r="CE69" s="27"/>
      <c r="CF69" s="27"/>
      <c r="CG69" s="27"/>
      <c r="CH69" s="27"/>
      <c r="CI69" s="27"/>
      <c r="CJ69" s="27"/>
      <c r="CK69" s="27"/>
      <c r="CL69" s="27"/>
      <c r="CM69" s="27"/>
      <c r="CN69" s="27"/>
      <c r="CO69" s="27"/>
      <c r="CP69" s="27"/>
      <c r="CQ69" s="27"/>
      <c r="CR69" s="27"/>
      <c r="CS69" s="27"/>
      <c r="CT69" s="27"/>
      <c r="CU69" s="27"/>
      <c r="CV69" s="27"/>
      <c r="CW69" s="27"/>
      <c r="CX69" s="27"/>
      <c r="CY69" s="27"/>
      <c r="CZ69" s="27"/>
    </row>
    <row r="70" s="984" customFormat="true" ht="15" customHeight="true" x14ac:dyDescent="0.2">
      <c r="A70" s="1155"/>
      <c r="B70" s="409" t="s">
        <v>183</v>
      </c>
      <c r="C70" s="155">
        <v>0</v>
      </c>
      <c r="D70" s="154">
        <v>4.5079415278817599E-2</v>
      </c>
      <c r="E70" s="154">
        <v>0</v>
      </c>
      <c r="F70" s="154">
        <v>0</v>
      </c>
      <c r="G70" s="153">
        <v>0</v>
      </c>
      <c r="H70" s="152">
        <v>0</v>
      </c>
      <c r="I70" s="154">
        <v>0</v>
      </c>
      <c r="J70" s="154">
        <v>0</v>
      </c>
      <c r="K70" s="154">
        <v>0</v>
      </c>
      <c r="L70" s="151">
        <v>0</v>
      </c>
      <c r="M70" s="155">
        <v>0</v>
      </c>
      <c r="N70" s="154">
        <v>0</v>
      </c>
      <c r="O70" s="154">
        <v>0</v>
      </c>
      <c r="P70" s="154">
        <v>6.6962444049072714E-2</v>
      </c>
      <c r="Q70" s="153">
        <v>0</v>
      </c>
      <c r="R70" s="152">
        <v>0</v>
      </c>
      <c r="S70" s="154">
        <v>0</v>
      </c>
      <c r="T70" s="154">
        <v>0</v>
      </c>
      <c r="U70" s="154">
        <v>0</v>
      </c>
      <c r="V70" s="154">
        <v>0</v>
      </c>
      <c r="W70" s="154">
        <v>0</v>
      </c>
      <c r="X70" s="154">
        <v>5.752583533534944E-2</v>
      </c>
      <c r="Y70" s="154">
        <v>0</v>
      </c>
      <c r="Z70" s="151">
        <v>0</v>
      </c>
      <c r="AA70" s="924"/>
      <c r="AB70" s="924"/>
      <c r="AC70" s="924"/>
      <c r="AD70" s="924"/>
      <c r="AE70" s="924"/>
      <c r="AF70" s="924"/>
      <c r="AG70" s="924"/>
      <c r="AH70" s="924"/>
      <c r="AI70" s="924"/>
      <c r="AJ70" s="924"/>
      <c r="AK70" s="924"/>
      <c r="AL70" s="924"/>
      <c r="AM70" s="924"/>
      <c r="AN70" s="924"/>
      <c r="AO70" s="924"/>
      <c r="AP70" s="924"/>
      <c r="AQ70" s="924"/>
      <c r="AR70" s="924"/>
      <c r="AS70" s="924"/>
      <c r="AT70" s="924"/>
      <c r="AU70" s="924"/>
      <c r="AV70" s="924"/>
      <c r="AW70" s="924"/>
      <c r="AX70" s="924"/>
      <c r="AY70" s="924"/>
      <c r="AZ70" s="377"/>
      <c r="BA70" s="991"/>
      <c r="BB70" s="651"/>
      <c r="BC70" s="480"/>
      <c r="BD70" s="465"/>
      <c r="BE70" s="465"/>
      <c r="BF70" s="465"/>
      <c r="BG70" s="484"/>
      <c r="BH70" s="480"/>
      <c r="BI70" s="465"/>
      <c r="BJ70" s="465"/>
      <c r="BK70" s="465"/>
      <c r="BL70" s="484"/>
      <c r="BM70" s="480"/>
      <c r="BN70" s="465"/>
      <c r="BO70" s="465"/>
      <c r="BP70" s="465"/>
      <c r="BQ70" s="484"/>
      <c r="BR70" s="480"/>
      <c r="BS70" s="465"/>
      <c r="BT70" s="465"/>
      <c r="BU70" s="465"/>
      <c r="BV70" s="465"/>
      <c r="BW70" s="465"/>
      <c r="BX70" s="465"/>
      <c r="BY70" s="466"/>
      <c r="BZ70" s="466"/>
      <c r="CA70" s="27"/>
      <c r="CB70" s="27"/>
      <c r="CC70" s="27"/>
      <c r="CD70" s="27"/>
      <c r="CE70" s="27"/>
      <c r="CF70" s="27"/>
      <c r="CG70" s="27"/>
      <c r="CH70" s="27"/>
      <c r="CI70" s="27"/>
      <c r="CJ70" s="27"/>
      <c r="CK70" s="27"/>
      <c r="CL70" s="27"/>
      <c r="CM70" s="27"/>
      <c r="CN70" s="27"/>
      <c r="CO70" s="27"/>
      <c r="CP70" s="27"/>
      <c r="CQ70" s="27"/>
      <c r="CR70" s="27"/>
      <c r="CS70" s="27"/>
      <c r="CT70" s="27"/>
      <c r="CU70" s="27"/>
      <c r="CV70" s="27"/>
      <c r="CW70" s="27"/>
      <c r="CX70" s="27"/>
      <c r="CY70" s="27"/>
      <c r="CZ70" s="27"/>
    </row>
    <row r="71" s="984" customFormat="true" ht="15" customHeight="true" x14ac:dyDescent="0.2">
      <c r="A71" s="1155"/>
      <c r="B71" s="409" t="s">
        <v>184</v>
      </c>
      <c r="C71" s="155">
        <v>0.24685829057541825</v>
      </c>
      <c r="D71" s="154">
        <v>0</v>
      </c>
      <c r="E71" s="154">
        <v>0</v>
      </c>
      <c r="F71" s="154">
        <v>0</v>
      </c>
      <c r="G71" s="153">
        <v>1.5532883948832619E-2</v>
      </c>
      <c r="H71" s="152">
        <v>0.85026436272513517</v>
      </c>
      <c r="I71" s="154">
        <v>0</v>
      </c>
      <c r="J71" s="154">
        <v>0</v>
      </c>
      <c r="K71" s="154">
        <v>0</v>
      </c>
      <c r="L71" s="151">
        <v>5.9122210603679184E-2</v>
      </c>
      <c r="M71" s="155">
        <v>0</v>
      </c>
      <c r="N71" s="154">
        <v>0</v>
      </c>
      <c r="O71" s="154">
        <v>0</v>
      </c>
      <c r="P71" s="154">
        <v>0</v>
      </c>
      <c r="Q71" s="153">
        <v>0</v>
      </c>
      <c r="R71" s="152">
        <v>0</v>
      </c>
      <c r="S71" s="154">
        <v>0</v>
      </c>
      <c r="T71" s="154">
        <v>0</v>
      </c>
      <c r="U71" s="154">
        <v>1.9558155601562679</v>
      </c>
      <c r="V71" s="154">
        <v>0</v>
      </c>
      <c r="W71" s="154">
        <v>0</v>
      </c>
      <c r="X71" s="154">
        <v>0</v>
      </c>
      <c r="Y71" s="154">
        <v>0.20937315577672153</v>
      </c>
      <c r="Z71" s="151">
        <v>0</v>
      </c>
      <c r="AA71" s="924"/>
      <c r="AB71" s="924"/>
      <c r="AC71" s="924"/>
      <c r="AD71" s="924"/>
      <c r="AE71" s="924"/>
      <c r="AF71" s="924"/>
      <c r="AG71" s="924"/>
      <c r="AH71" s="924"/>
      <c r="AI71" s="924"/>
      <c r="AJ71" s="924"/>
      <c r="AK71" s="924"/>
      <c r="AL71" s="924"/>
      <c r="AM71" s="924"/>
      <c r="AN71" s="924"/>
      <c r="AO71" s="924"/>
      <c r="AP71" s="924"/>
      <c r="AQ71" s="924"/>
      <c r="AR71" s="924"/>
      <c r="AS71" s="924"/>
      <c r="AT71" s="924"/>
      <c r="AU71" s="924"/>
      <c r="AV71" s="924"/>
      <c r="AW71" s="924"/>
      <c r="AX71" s="924"/>
      <c r="AY71" s="924"/>
      <c r="AZ71" s="377"/>
      <c r="BA71" s="991"/>
      <c r="BB71" s="651"/>
      <c r="BC71" s="480"/>
      <c r="BD71" s="465"/>
      <c r="BE71" s="465"/>
      <c r="BF71" s="465"/>
      <c r="BG71" s="484"/>
      <c r="BH71" s="480"/>
      <c r="BI71" s="465"/>
      <c r="BJ71" s="465"/>
      <c r="BK71" s="465"/>
      <c r="BL71" s="484"/>
      <c r="BM71" s="480"/>
      <c r="BN71" s="465"/>
      <c r="BO71" s="465"/>
      <c r="BP71" s="465"/>
      <c r="BQ71" s="484"/>
      <c r="BR71" s="480"/>
      <c r="BS71" s="465"/>
      <c r="BT71" s="465"/>
      <c r="BU71" s="465"/>
      <c r="BV71" s="465"/>
      <c r="BW71" s="465"/>
      <c r="BX71" s="465"/>
      <c r="BY71" s="466"/>
      <c r="BZ71" s="466"/>
      <c r="CA71" s="27"/>
      <c r="CB71" s="27"/>
      <c r="CC71" s="27"/>
      <c r="CD71" s="27"/>
      <c r="CE71" s="27"/>
      <c r="CF71" s="27"/>
      <c r="CG71" s="27"/>
      <c r="CH71" s="27"/>
      <c r="CI71" s="27"/>
      <c r="CJ71" s="27"/>
      <c r="CK71" s="27"/>
      <c r="CL71" s="27"/>
      <c r="CM71" s="27"/>
      <c r="CN71" s="27"/>
      <c r="CO71" s="27"/>
      <c r="CP71" s="27"/>
      <c r="CQ71" s="27"/>
      <c r="CR71" s="27"/>
      <c r="CS71" s="27"/>
      <c r="CT71" s="27"/>
      <c r="CU71" s="27"/>
      <c r="CV71" s="27"/>
      <c r="CW71" s="27"/>
      <c r="CX71" s="27"/>
      <c r="CY71" s="27"/>
      <c r="CZ71" s="27"/>
    </row>
    <row r="72" s="984" customFormat="true" ht="15" customHeight="true" x14ac:dyDescent="0.2">
      <c r="A72" s="1155"/>
      <c r="B72" s="409" t="s">
        <v>185</v>
      </c>
      <c r="C72" s="155">
        <v>0</v>
      </c>
      <c r="D72" s="154">
        <v>1.1250607954806778E-2</v>
      </c>
      <c r="E72" s="154">
        <v>2.0965301626915823E-2</v>
      </c>
      <c r="F72" s="154">
        <v>1.2560120554479753E-2</v>
      </c>
      <c r="G72" s="153">
        <v>7.2309573328366147E-3</v>
      </c>
      <c r="H72" s="152">
        <v>0</v>
      </c>
      <c r="I72" s="154">
        <v>0</v>
      </c>
      <c r="J72" s="154">
        <v>0</v>
      </c>
      <c r="K72" s="154">
        <v>0</v>
      </c>
      <c r="L72" s="151">
        <v>2.7522910987197217E-2</v>
      </c>
      <c r="M72" s="155">
        <v>1.6282837796450008E-2</v>
      </c>
      <c r="N72" s="154">
        <v>2.9424460061313527E-2</v>
      </c>
      <c r="O72" s="154">
        <v>0</v>
      </c>
      <c r="P72" s="154">
        <v>1.6712022572435668E-2</v>
      </c>
      <c r="Q72" s="153">
        <v>0</v>
      </c>
      <c r="R72" s="152">
        <v>1.1051764073318152E-2</v>
      </c>
      <c r="S72" s="154">
        <v>0</v>
      </c>
      <c r="T72" s="154">
        <v>0</v>
      </c>
      <c r="U72" s="154">
        <v>0</v>
      </c>
      <c r="V72" s="154">
        <v>5.7196866589775602E-2</v>
      </c>
      <c r="W72" s="154">
        <v>0</v>
      </c>
      <c r="X72" s="154">
        <v>0</v>
      </c>
      <c r="Y72" s="154">
        <v>0</v>
      </c>
      <c r="Z72" s="151">
        <v>0</v>
      </c>
      <c r="AA72" s="924"/>
      <c r="AB72" s="924"/>
      <c r="AC72" s="924"/>
      <c r="AD72" s="924"/>
      <c r="AE72" s="924"/>
      <c r="AF72" s="924"/>
      <c r="AG72" s="924"/>
      <c r="AH72" s="924"/>
      <c r="AI72" s="924"/>
      <c r="AJ72" s="924"/>
      <c r="AK72" s="924"/>
      <c r="AL72" s="924"/>
      <c r="AM72" s="924"/>
      <c r="AN72" s="924"/>
      <c r="AO72" s="924"/>
      <c r="AP72" s="924"/>
      <c r="AQ72" s="924"/>
      <c r="AR72" s="924"/>
      <c r="AS72" s="924"/>
      <c r="AT72" s="924"/>
      <c r="AU72" s="924"/>
      <c r="AV72" s="924"/>
      <c r="AW72" s="924"/>
      <c r="AX72" s="924"/>
      <c r="AY72" s="924"/>
      <c r="AZ72" s="377"/>
      <c r="BA72" s="991"/>
      <c r="BB72" s="651"/>
      <c r="BC72" s="480"/>
      <c r="BD72" s="465"/>
      <c r="BE72" s="465"/>
      <c r="BF72" s="465"/>
      <c r="BG72" s="484"/>
      <c r="BH72" s="480"/>
      <c r="BI72" s="465"/>
      <c r="BJ72" s="465"/>
      <c r="BK72" s="465"/>
      <c r="BL72" s="484"/>
      <c r="BM72" s="480"/>
      <c r="BN72" s="465"/>
      <c r="BO72" s="465"/>
      <c r="BP72" s="465"/>
      <c r="BQ72" s="484"/>
      <c r="BR72" s="480"/>
      <c r="BS72" s="465"/>
      <c r="BT72" s="465"/>
      <c r="BU72" s="465"/>
      <c r="BV72" s="465"/>
      <c r="BW72" s="465"/>
      <c r="BX72" s="465"/>
      <c r="BY72" s="466"/>
      <c r="BZ72" s="466"/>
      <c r="CA72" s="27"/>
      <c r="CB72" s="27"/>
      <c r="CC72" s="27"/>
      <c r="CD72" s="27"/>
      <c r="CE72" s="27"/>
      <c r="CF72" s="27"/>
      <c r="CG72" s="27"/>
      <c r="CH72" s="27"/>
      <c r="CI72" s="27"/>
      <c r="CJ72" s="27"/>
      <c r="CK72" s="27"/>
      <c r="CL72" s="27"/>
      <c r="CM72" s="27"/>
      <c r="CN72" s="27"/>
      <c r="CO72" s="27"/>
      <c r="CP72" s="27"/>
      <c r="CQ72" s="27"/>
      <c r="CR72" s="27"/>
      <c r="CS72" s="27"/>
      <c r="CT72" s="27"/>
      <c r="CU72" s="27"/>
      <c r="CV72" s="27"/>
      <c r="CW72" s="27"/>
      <c r="CX72" s="27"/>
      <c r="CY72" s="27"/>
      <c r="CZ72" s="27"/>
    </row>
    <row r="73" s="984" customFormat="true" ht="15" customHeight="true" x14ac:dyDescent="0.2">
      <c r="A73" s="1155"/>
      <c r="B73" s="409" t="s">
        <v>46</v>
      </c>
      <c r="C73" s="155">
        <v>4.8210311060375148E-2</v>
      </c>
      <c r="D73" s="154">
        <v>3.939613343987295E-2</v>
      </c>
      <c r="E73" s="154">
        <v>9.8701564056644639E-2</v>
      </c>
      <c r="F73" s="154">
        <v>0.15179706329931333</v>
      </c>
      <c r="G73" s="153">
        <v>0.3222428813307493</v>
      </c>
      <c r="H73" s="152">
        <v>1.9102146599608707E-2</v>
      </c>
      <c r="I73" s="154">
        <v>0.65530788965134834</v>
      </c>
      <c r="J73" s="154">
        <v>0</v>
      </c>
      <c r="K73" s="154">
        <v>0.28162824813567722</v>
      </c>
      <c r="L73" s="151">
        <v>0.26680804210948794</v>
      </c>
      <c r="M73" s="155">
        <v>0.15964810417400271</v>
      </c>
      <c r="N73" s="154">
        <v>0.14091727382564681</v>
      </c>
      <c r="O73" s="154">
        <v>2.8851852853850005E-2</v>
      </c>
      <c r="P73" s="154">
        <v>5.8520310543089392E-2</v>
      </c>
      <c r="Q73" s="153">
        <v>5.8045560905835444E-2</v>
      </c>
      <c r="R73" s="152">
        <v>0.11412511336147102</v>
      </c>
      <c r="S73" s="154">
        <v>2.6854142973011266</v>
      </c>
      <c r="T73" s="154">
        <v>8.9657483970594254E-2</v>
      </c>
      <c r="U73" s="154">
        <v>0</v>
      </c>
      <c r="V73" s="154">
        <v>0</v>
      </c>
      <c r="W73" s="154">
        <v>0.13767325674607481</v>
      </c>
      <c r="X73" s="154">
        <v>2.3113189720584092E-2</v>
      </c>
      <c r="Y73" s="154">
        <v>0.15282636847689945</v>
      </c>
      <c r="Z73" s="151">
        <v>0</v>
      </c>
      <c r="AA73" s="924"/>
      <c r="AB73" s="924"/>
      <c r="AC73" s="924"/>
      <c r="AD73" s="924"/>
      <c r="AE73" s="924"/>
      <c r="AF73" s="924"/>
      <c r="AG73" s="924"/>
      <c r="AH73" s="924"/>
      <c r="AI73" s="924"/>
      <c r="AJ73" s="924"/>
      <c r="AK73" s="924"/>
      <c r="AL73" s="924"/>
      <c r="AM73" s="924"/>
      <c r="AN73" s="924"/>
      <c r="AO73" s="924"/>
      <c r="AP73" s="924"/>
      <c r="AQ73" s="924"/>
      <c r="AR73" s="924"/>
      <c r="AS73" s="924"/>
      <c r="AT73" s="924"/>
      <c r="AU73" s="924"/>
      <c r="AV73" s="924"/>
      <c r="AW73" s="924"/>
      <c r="AX73" s="924"/>
      <c r="AY73" s="924"/>
      <c r="AZ73" s="377"/>
      <c r="BA73" s="991"/>
      <c r="BB73" s="651"/>
      <c r="BC73" s="480"/>
      <c r="BD73" s="465"/>
      <c r="BE73" s="465"/>
      <c r="BF73" s="465"/>
      <c r="BG73" s="484"/>
      <c r="BH73" s="480"/>
      <c r="BI73" s="465"/>
      <c r="BJ73" s="465"/>
      <c r="BK73" s="465"/>
      <c r="BL73" s="484"/>
      <c r="BM73" s="480"/>
      <c r="BN73" s="465"/>
      <c r="BO73" s="465"/>
      <c r="BP73" s="465"/>
      <c r="BQ73" s="484"/>
      <c r="BR73" s="480"/>
      <c r="BS73" s="465"/>
      <c r="BT73" s="465"/>
      <c r="BU73" s="465"/>
      <c r="BV73" s="465"/>
      <c r="BW73" s="465"/>
      <c r="BX73" s="465"/>
      <c r="BY73" s="466"/>
      <c r="BZ73" s="466"/>
      <c r="CA73" s="27"/>
      <c r="CB73" s="27"/>
      <c r="CC73" s="27"/>
      <c r="CD73" s="27"/>
      <c r="CE73" s="27"/>
      <c r="CF73" s="27"/>
      <c r="CG73" s="27"/>
      <c r="CH73" s="27"/>
      <c r="CI73" s="27"/>
      <c r="CJ73" s="27"/>
      <c r="CK73" s="27"/>
      <c r="CL73" s="27"/>
      <c r="CM73" s="27"/>
      <c r="CN73" s="27"/>
      <c r="CO73" s="27"/>
      <c r="CP73" s="27"/>
      <c r="CQ73" s="27"/>
      <c r="CR73" s="27"/>
      <c r="CS73" s="27"/>
      <c r="CT73" s="27"/>
      <c r="CU73" s="27"/>
      <c r="CV73" s="27"/>
      <c r="CW73" s="27"/>
      <c r="CX73" s="27"/>
      <c r="CY73" s="27"/>
      <c r="CZ73" s="27"/>
    </row>
    <row r="74" s="984" customFormat="true" ht="15" customHeight="true" x14ac:dyDescent="0.2">
      <c r="A74" s="176"/>
      <c r="B74" s="170"/>
      <c r="C74" s="155"/>
      <c r="D74" s="154"/>
      <c r="E74" s="154"/>
      <c r="F74" s="154"/>
      <c r="G74" s="153"/>
      <c r="H74" s="152"/>
      <c r="I74" s="154"/>
      <c r="J74" s="154"/>
      <c r="K74" s="154"/>
      <c r="L74" s="151"/>
      <c r="M74" s="155"/>
      <c r="N74" s="154"/>
      <c r="O74" s="154"/>
      <c r="P74" s="154"/>
      <c r="Q74" s="153"/>
      <c r="R74" s="152"/>
      <c r="S74" s="154"/>
      <c r="T74" s="154"/>
      <c r="U74" s="154"/>
      <c r="V74" s="154"/>
      <c r="W74" s="154"/>
      <c r="X74" s="154"/>
      <c r="Y74" s="154"/>
      <c r="Z74" s="151"/>
      <c r="AA74" s="924"/>
      <c r="AB74" s="924"/>
      <c r="AC74" s="924"/>
      <c r="AD74" s="924"/>
      <c r="AE74" s="924"/>
      <c r="AF74" s="924"/>
      <c r="AG74" s="924"/>
      <c r="AH74" s="924"/>
      <c r="AI74" s="924"/>
      <c r="AJ74" s="924"/>
      <c r="AK74" s="924"/>
      <c r="AL74" s="924"/>
      <c r="AM74" s="924"/>
      <c r="AN74" s="924"/>
      <c r="AO74" s="924"/>
      <c r="AP74" s="924"/>
      <c r="AQ74" s="924"/>
      <c r="AR74" s="924"/>
      <c r="AS74" s="924"/>
      <c r="AT74" s="924"/>
      <c r="AU74" s="924"/>
      <c r="AV74" s="924"/>
      <c r="AW74" s="924"/>
      <c r="AX74" s="924"/>
      <c r="AY74" s="924"/>
      <c r="AZ74" s="377"/>
      <c r="BA74" s="991"/>
      <c r="BB74" s="651"/>
      <c r="BC74" s="480"/>
      <c r="BD74" s="465"/>
      <c r="BE74" s="465"/>
      <c r="BF74" s="465"/>
      <c r="BG74" s="484"/>
      <c r="BH74" s="480"/>
      <c r="BI74" s="465"/>
      <c r="BJ74" s="465"/>
      <c r="BK74" s="465"/>
      <c r="BL74" s="484"/>
      <c r="BM74" s="480"/>
      <c r="BN74" s="465"/>
      <c r="BO74" s="465"/>
      <c r="BP74" s="465"/>
      <c r="BQ74" s="484"/>
      <c r="BR74" s="480"/>
      <c r="BS74" s="465"/>
      <c r="BT74" s="465"/>
      <c r="BU74" s="465"/>
      <c r="BV74" s="465"/>
      <c r="BW74" s="465"/>
      <c r="BX74" s="465"/>
      <c r="BY74" s="466"/>
      <c r="BZ74" s="466"/>
      <c r="CA74" s="27"/>
      <c r="CB74" s="27"/>
      <c r="CC74" s="27"/>
      <c r="CD74" s="27"/>
      <c r="CE74" s="27"/>
      <c r="CF74" s="27"/>
      <c r="CG74" s="27"/>
      <c r="CH74" s="27"/>
      <c r="CI74" s="27"/>
      <c r="CJ74" s="27"/>
      <c r="CK74" s="27"/>
      <c r="CL74" s="27"/>
      <c r="CM74" s="27"/>
      <c r="CN74" s="27"/>
      <c r="CO74" s="27"/>
      <c r="CP74" s="27"/>
      <c r="CQ74" s="27"/>
      <c r="CR74" s="27"/>
      <c r="CS74" s="27"/>
      <c r="CT74" s="27"/>
      <c r="CU74" s="27"/>
      <c r="CV74" s="27"/>
      <c r="CW74" s="27"/>
      <c r="CX74" s="27"/>
      <c r="CY74" s="27"/>
      <c r="CZ74" s="27"/>
    </row>
    <row r="75" s="984" customFormat="true" ht="15" customHeight="true" x14ac:dyDescent="0.2">
      <c r="A75" s="176"/>
      <c r="B75" s="170"/>
      <c r="C75" s="155"/>
      <c r="D75" s="154"/>
      <c r="E75" s="154"/>
      <c r="F75" s="154"/>
      <c r="G75" s="153"/>
      <c r="H75" s="152"/>
      <c r="I75" s="154"/>
      <c r="J75" s="154"/>
      <c r="K75" s="154"/>
      <c r="L75" s="151"/>
      <c r="M75" s="155"/>
      <c r="N75" s="154"/>
      <c r="O75" s="154"/>
      <c r="P75" s="154"/>
      <c r="Q75" s="153"/>
      <c r="R75" s="152"/>
      <c r="S75" s="154"/>
      <c r="T75" s="154"/>
      <c r="U75" s="154"/>
      <c r="V75" s="154"/>
      <c r="W75" s="154"/>
      <c r="X75" s="154"/>
      <c r="Y75" s="154"/>
      <c r="Z75" s="151"/>
      <c r="AA75" s="924"/>
      <c r="AB75" s="924"/>
      <c r="AC75" s="924"/>
      <c r="AD75" s="924"/>
      <c r="AE75" s="924"/>
      <c r="AF75" s="924"/>
      <c r="AG75" s="924"/>
      <c r="AH75" s="924"/>
      <c r="AI75" s="924"/>
      <c r="AJ75" s="924"/>
      <c r="AK75" s="924"/>
      <c r="AL75" s="924"/>
      <c r="AM75" s="924"/>
      <c r="AN75" s="924"/>
      <c r="AO75" s="924"/>
      <c r="AP75" s="924"/>
      <c r="AQ75" s="924"/>
      <c r="AR75" s="924"/>
      <c r="AS75" s="924"/>
      <c r="AT75" s="924"/>
      <c r="AU75" s="924"/>
      <c r="AV75" s="924"/>
      <c r="AW75" s="924"/>
      <c r="AX75" s="924"/>
      <c r="AY75" s="924"/>
      <c r="AZ75" s="377"/>
      <c r="BA75" s="991"/>
      <c r="BB75" s="651"/>
      <c r="BC75" s="480"/>
      <c r="BD75" s="465"/>
      <c r="BE75" s="465"/>
      <c r="BF75" s="465"/>
      <c r="BG75" s="484"/>
      <c r="BH75" s="480"/>
      <c r="BI75" s="465"/>
      <c r="BJ75" s="465"/>
      <c r="BK75" s="465"/>
      <c r="BL75" s="484"/>
      <c r="BM75" s="480"/>
      <c r="BN75" s="465"/>
      <c r="BO75" s="465"/>
      <c r="BP75" s="465"/>
      <c r="BQ75" s="484"/>
      <c r="BR75" s="480"/>
      <c r="BS75" s="465"/>
      <c r="BT75" s="465"/>
      <c r="BU75" s="465"/>
      <c r="BV75" s="465"/>
      <c r="BW75" s="465"/>
      <c r="BX75" s="465"/>
      <c r="BY75" s="466"/>
      <c r="BZ75" s="466"/>
      <c r="CA75" s="27"/>
      <c r="CB75" s="27"/>
      <c r="CC75" s="27"/>
      <c r="CD75" s="27"/>
      <c r="CE75" s="27"/>
      <c r="CF75" s="27"/>
      <c r="CG75" s="27"/>
      <c r="CH75" s="27"/>
      <c r="CI75" s="27"/>
      <c r="CJ75" s="27"/>
      <c r="CK75" s="27"/>
      <c r="CL75" s="27"/>
      <c r="CM75" s="27"/>
      <c r="CN75" s="27"/>
      <c r="CO75" s="27"/>
      <c r="CP75" s="27"/>
      <c r="CQ75" s="27"/>
      <c r="CR75" s="27"/>
      <c r="CS75" s="27"/>
      <c r="CT75" s="27"/>
      <c r="CU75" s="27"/>
      <c r="CV75" s="27"/>
      <c r="CW75" s="27"/>
      <c r="CX75" s="27"/>
      <c r="CY75" s="27"/>
      <c r="CZ75" s="27"/>
    </row>
    <row r="76" s="984" customFormat="true" ht="15" customHeight="true" x14ac:dyDescent="0.2">
      <c r="A76" s="176"/>
      <c r="B76" s="170"/>
      <c r="C76" s="155"/>
      <c r="D76" s="154"/>
      <c r="E76" s="154"/>
      <c r="F76" s="154"/>
      <c r="G76" s="153"/>
      <c r="H76" s="152"/>
      <c r="I76" s="154"/>
      <c r="J76" s="154"/>
      <c r="K76" s="154"/>
      <c r="L76" s="151"/>
      <c r="M76" s="155"/>
      <c r="N76" s="154"/>
      <c r="O76" s="154"/>
      <c r="P76" s="154"/>
      <c r="Q76" s="153"/>
      <c r="R76" s="152"/>
      <c r="S76" s="154"/>
      <c r="T76" s="154"/>
      <c r="U76" s="154"/>
      <c r="V76" s="154"/>
      <c r="W76" s="154"/>
      <c r="X76" s="154"/>
      <c r="Y76" s="154"/>
      <c r="Z76" s="151"/>
      <c r="AA76" s="924"/>
      <c r="AB76" s="924"/>
      <c r="AC76" s="924"/>
      <c r="AD76" s="924"/>
      <c r="AE76" s="924"/>
      <c r="AF76" s="924"/>
      <c r="AG76" s="924"/>
      <c r="AH76" s="924"/>
      <c r="AI76" s="924"/>
      <c r="AJ76" s="924"/>
      <c r="AK76" s="924"/>
      <c r="AL76" s="924"/>
      <c r="AM76" s="924"/>
      <c r="AN76" s="924"/>
      <c r="AO76" s="924"/>
      <c r="AP76" s="924"/>
      <c r="AQ76" s="924"/>
      <c r="AR76" s="924"/>
      <c r="AS76" s="924"/>
      <c r="AT76" s="924"/>
      <c r="AU76" s="924"/>
      <c r="AV76" s="924"/>
      <c r="AW76" s="924"/>
      <c r="AX76" s="924"/>
      <c r="AY76" s="924"/>
      <c r="AZ76" s="377"/>
      <c r="BA76" s="991"/>
      <c r="BB76" s="651"/>
      <c r="BC76" s="480"/>
      <c r="BD76" s="465"/>
      <c r="BE76" s="465"/>
      <c r="BF76" s="465"/>
      <c r="BG76" s="484"/>
      <c r="BH76" s="480"/>
      <c r="BI76" s="465"/>
      <c r="BJ76" s="465"/>
      <c r="BK76" s="465"/>
      <c r="BL76" s="484"/>
      <c r="BM76" s="480"/>
      <c r="BN76" s="465"/>
      <c r="BO76" s="465"/>
      <c r="BP76" s="465"/>
      <c r="BQ76" s="484"/>
      <c r="BR76" s="480"/>
      <c r="BS76" s="465"/>
      <c r="BT76" s="465"/>
      <c r="BU76" s="465"/>
      <c r="BV76" s="465"/>
      <c r="BW76" s="465"/>
      <c r="BX76" s="465"/>
      <c r="BY76" s="466"/>
      <c r="BZ76" s="466"/>
      <c r="CA76" s="27"/>
      <c r="CB76" s="27"/>
      <c r="CC76" s="27"/>
      <c r="CD76" s="27"/>
      <c r="CE76" s="27"/>
      <c r="CF76" s="27"/>
      <c r="CG76" s="27"/>
      <c r="CH76" s="27"/>
      <c r="CI76" s="27"/>
      <c r="CJ76" s="27"/>
      <c r="CK76" s="27"/>
      <c r="CL76" s="27"/>
      <c r="CM76" s="27"/>
      <c r="CN76" s="27"/>
      <c r="CO76" s="27"/>
      <c r="CP76" s="27"/>
      <c r="CQ76" s="27"/>
      <c r="CR76" s="27"/>
      <c r="CS76" s="27"/>
      <c r="CT76" s="27"/>
      <c r="CU76" s="27"/>
      <c r="CV76" s="27"/>
      <c r="CW76" s="27"/>
      <c r="CX76" s="27"/>
      <c r="CY76" s="27"/>
      <c r="CZ76" s="27"/>
    </row>
    <row r="77" s="984" customFormat="true" ht="15" customHeight="true" x14ac:dyDescent="0.2">
      <c r="A77" s="176"/>
      <c r="B77" s="170"/>
      <c r="C77" s="155"/>
      <c r="D77" s="154"/>
      <c r="E77" s="154"/>
      <c r="F77" s="154"/>
      <c r="G77" s="153"/>
      <c r="H77" s="152"/>
      <c r="I77" s="154"/>
      <c r="J77" s="154"/>
      <c r="K77" s="154"/>
      <c r="L77" s="151"/>
      <c r="M77" s="155"/>
      <c r="N77" s="154"/>
      <c r="O77" s="154"/>
      <c r="P77" s="154"/>
      <c r="Q77" s="153"/>
      <c r="R77" s="152"/>
      <c r="S77" s="154"/>
      <c r="T77" s="154"/>
      <c r="U77" s="154"/>
      <c r="V77" s="154"/>
      <c r="W77" s="154"/>
      <c r="X77" s="154"/>
      <c r="Y77" s="154"/>
      <c r="Z77" s="151"/>
      <c r="AA77" s="924"/>
      <c r="AB77" s="924"/>
      <c r="AC77" s="924"/>
      <c r="AD77" s="924"/>
      <c r="AE77" s="924"/>
      <c r="AF77" s="924"/>
      <c r="AG77" s="924"/>
      <c r="AH77" s="924"/>
      <c r="AI77" s="924"/>
      <c r="AJ77" s="924"/>
      <c r="AK77" s="924"/>
      <c r="AL77" s="924"/>
      <c r="AM77" s="924"/>
      <c r="AN77" s="924"/>
      <c r="AO77" s="924"/>
      <c r="AP77" s="924"/>
      <c r="AQ77" s="924"/>
      <c r="AR77" s="924"/>
      <c r="AS77" s="924"/>
      <c r="AT77" s="924"/>
      <c r="AU77" s="924"/>
      <c r="AV77" s="924"/>
      <c r="AW77" s="924"/>
      <c r="AX77" s="924"/>
      <c r="AY77" s="924"/>
      <c r="AZ77" s="377"/>
      <c r="BA77" s="991"/>
      <c r="BB77" s="651"/>
      <c r="BC77" s="480"/>
      <c r="BD77" s="465"/>
      <c r="BE77" s="465"/>
      <c r="BF77" s="465"/>
      <c r="BG77" s="484"/>
      <c r="BH77" s="480"/>
      <c r="BI77" s="465"/>
      <c r="BJ77" s="465"/>
      <c r="BK77" s="465"/>
      <c r="BL77" s="484"/>
      <c r="BM77" s="480"/>
      <c r="BN77" s="465"/>
      <c r="BO77" s="465"/>
      <c r="BP77" s="465"/>
      <c r="BQ77" s="484"/>
      <c r="BR77" s="480"/>
      <c r="BS77" s="465"/>
      <c r="BT77" s="465"/>
      <c r="BU77" s="465"/>
      <c r="BV77" s="465"/>
      <c r="BW77" s="465"/>
      <c r="BX77" s="465"/>
      <c r="BY77" s="466"/>
      <c r="BZ77" s="466"/>
      <c r="CA77" s="27"/>
      <c r="CB77" s="27"/>
      <c r="CC77" s="27"/>
      <c r="CD77" s="27"/>
      <c r="CE77" s="27"/>
      <c r="CF77" s="27"/>
      <c r="CG77" s="27"/>
      <c r="CH77" s="27"/>
      <c r="CI77" s="27"/>
      <c r="CJ77" s="27"/>
      <c r="CK77" s="27"/>
      <c r="CL77" s="27"/>
      <c r="CM77" s="27"/>
      <c r="CN77" s="27"/>
      <c r="CO77" s="27"/>
      <c r="CP77" s="27"/>
      <c r="CQ77" s="27"/>
      <c r="CR77" s="27"/>
      <c r="CS77" s="27"/>
      <c r="CT77" s="27"/>
      <c r="CU77" s="27"/>
      <c r="CV77" s="27"/>
      <c r="CW77" s="27"/>
      <c r="CX77" s="27"/>
      <c r="CY77" s="27"/>
      <c r="CZ77" s="27"/>
    </row>
    <row r="78" s="984" customFormat="true" ht="15" customHeight="true" x14ac:dyDescent="0.2">
      <c r="A78" s="176"/>
      <c r="B78" s="170"/>
      <c r="C78" s="155"/>
      <c r="D78" s="154"/>
      <c r="E78" s="154"/>
      <c r="F78" s="154"/>
      <c r="G78" s="153"/>
      <c r="H78" s="152"/>
      <c r="I78" s="154"/>
      <c r="J78" s="154"/>
      <c r="K78" s="154"/>
      <c r="L78" s="151"/>
      <c r="M78" s="155"/>
      <c r="N78" s="154"/>
      <c r="O78" s="154"/>
      <c r="P78" s="154"/>
      <c r="Q78" s="153"/>
      <c r="R78" s="152"/>
      <c r="S78" s="154"/>
      <c r="T78" s="154"/>
      <c r="U78" s="154"/>
      <c r="V78" s="154"/>
      <c r="W78" s="154"/>
      <c r="X78" s="154"/>
      <c r="Y78" s="154"/>
      <c r="Z78" s="151"/>
      <c r="AA78" s="924"/>
      <c r="AB78" s="924"/>
      <c r="AC78" s="924"/>
      <c r="AD78" s="924"/>
      <c r="AE78" s="924"/>
      <c r="AF78" s="924"/>
      <c r="AG78" s="924"/>
      <c r="AH78" s="924"/>
      <c r="AI78" s="924"/>
      <c r="AJ78" s="924"/>
      <c r="AK78" s="924"/>
      <c r="AL78" s="924"/>
      <c r="AM78" s="924"/>
      <c r="AN78" s="924"/>
      <c r="AO78" s="924"/>
      <c r="AP78" s="924"/>
      <c r="AQ78" s="924"/>
      <c r="AR78" s="924"/>
      <c r="AS78" s="924"/>
      <c r="AT78" s="924"/>
      <c r="AU78" s="924"/>
      <c r="AV78" s="924"/>
      <c r="AW78" s="924"/>
      <c r="AX78" s="924"/>
      <c r="AY78" s="924"/>
      <c r="AZ78" s="377"/>
      <c r="BA78" s="991"/>
      <c r="BB78" s="651"/>
      <c r="BC78" s="480"/>
      <c r="BD78" s="465"/>
      <c r="BE78" s="465"/>
      <c r="BF78" s="465"/>
      <c r="BG78" s="484"/>
      <c r="BH78" s="480"/>
      <c r="BI78" s="465"/>
      <c r="BJ78" s="465"/>
      <c r="BK78" s="465"/>
      <c r="BL78" s="484"/>
      <c r="BM78" s="480"/>
      <c r="BN78" s="465"/>
      <c r="BO78" s="465"/>
      <c r="BP78" s="465"/>
      <c r="BQ78" s="484"/>
      <c r="BR78" s="480"/>
      <c r="BS78" s="465"/>
      <c r="BT78" s="465"/>
      <c r="BU78" s="465"/>
      <c r="BV78" s="465"/>
      <c r="BW78" s="465"/>
      <c r="BX78" s="465"/>
      <c r="BY78" s="466"/>
      <c r="BZ78" s="466"/>
      <c r="CA78" s="27"/>
      <c r="CB78" s="27"/>
      <c r="CC78" s="27"/>
      <c r="CD78" s="27"/>
      <c r="CE78" s="27"/>
      <c r="CF78" s="27"/>
      <c r="CG78" s="27"/>
      <c r="CH78" s="27"/>
      <c r="CI78" s="27"/>
      <c r="CJ78" s="27"/>
      <c r="CK78" s="27"/>
      <c r="CL78" s="27"/>
      <c r="CM78" s="27"/>
      <c r="CN78" s="27"/>
      <c r="CO78" s="27"/>
      <c r="CP78" s="27"/>
      <c r="CQ78" s="27"/>
      <c r="CR78" s="27"/>
      <c r="CS78" s="27"/>
      <c r="CT78" s="27"/>
      <c r="CU78" s="27"/>
      <c r="CV78" s="27"/>
      <c r="CW78" s="27"/>
      <c r="CX78" s="27"/>
      <c r="CY78" s="27"/>
      <c r="CZ78" s="27"/>
    </row>
    <row r="79" s="984" customFormat="true" ht="15" customHeight="true" x14ac:dyDescent="0.2">
      <c r="A79" s="176"/>
      <c r="B79" s="170"/>
      <c r="C79" s="155"/>
      <c r="D79" s="154"/>
      <c r="E79" s="154"/>
      <c r="F79" s="154"/>
      <c r="G79" s="153"/>
      <c r="H79" s="152"/>
      <c r="I79" s="154"/>
      <c r="J79" s="154"/>
      <c r="K79" s="154"/>
      <c r="L79" s="151"/>
      <c r="M79" s="155"/>
      <c r="N79" s="154"/>
      <c r="O79" s="154"/>
      <c r="P79" s="154"/>
      <c r="Q79" s="153"/>
      <c r="R79" s="152"/>
      <c r="S79" s="154"/>
      <c r="T79" s="154"/>
      <c r="U79" s="154"/>
      <c r="V79" s="154"/>
      <c r="W79" s="154"/>
      <c r="X79" s="154"/>
      <c r="Y79" s="154"/>
      <c r="Z79" s="151"/>
      <c r="AA79" s="924"/>
      <c r="AB79" s="924"/>
      <c r="AC79" s="924"/>
      <c r="AD79" s="924"/>
      <c r="AE79" s="924"/>
      <c r="AF79" s="924"/>
      <c r="AG79" s="924"/>
      <c r="AH79" s="924"/>
      <c r="AI79" s="924"/>
      <c r="AJ79" s="924"/>
      <c r="AK79" s="924"/>
      <c r="AL79" s="924"/>
      <c r="AM79" s="924"/>
      <c r="AN79" s="924"/>
      <c r="AO79" s="924"/>
      <c r="AP79" s="924"/>
      <c r="AQ79" s="924"/>
      <c r="AR79" s="924"/>
      <c r="AS79" s="924"/>
      <c r="AT79" s="924"/>
      <c r="AU79" s="924"/>
      <c r="AV79" s="924"/>
      <c r="AW79" s="924"/>
      <c r="AX79" s="924"/>
      <c r="AY79" s="924"/>
      <c r="AZ79" s="377"/>
      <c r="BA79" s="991"/>
      <c r="BB79" s="651"/>
      <c r="BC79" s="480"/>
      <c r="BD79" s="465"/>
      <c r="BE79" s="465"/>
      <c r="BF79" s="465"/>
      <c r="BG79" s="484"/>
      <c r="BH79" s="480"/>
      <c r="BI79" s="465"/>
      <c r="BJ79" s="465"/>
      <c r="BK79" s="465"/>
      <c r="BL79" s="484"/>
      <c r="BM79" s="480"/>
      <c r="BN79" s="465"/>
      <c r="BO79" s="465"/>
      <c r="BP79" s="465"/>
      <c r="BQ79" s="484"/>
      <c r="BR79" s="480"/>
      <c r="BS79" s="465"/>
      <c r="BT79" s="465"/>
      <c r="BU79" s="465"/>
      <c r="BV79" s="465"/>
      <c r="BW79" s="465"/>
      <c r="BX79" s="465"/>
      <c r="BY79" s="466"/>
      <c r="BZ79" s="466"/>
      <c r="CA79" s="27"/>
      <c r="CB79" s="27"/>
      <c r="CC79" s="27"/>
      <c r="CD79" s="27"/>
      <c r="CE79" s="27"/>
      <c r="CF79" s="27"/>
      <c r="CG79" s="27"/>
      <c r="CH79" s="27"/>
      <c r="CI79" s="27"/>
      <c r="CJ79" s="27"/>
      <c r="CK79" s="27"/>
      <c r="CL79" s="27"/>
      <c r="CM79" s="27"/>
      <c r="CN79" s="27"/>
      <c r="CO79" s="27"/>
      <c r="CP79" s="27"/>
      <c r="CQ79" s="27"/>
      <c r="CR79" s="27"/>
      <c r="CS79" s="27"/>
      <c r="CT79" s="27"/>
      <c r="CU79" s="27"/>
      <c r="CV79" s="27"/>
      <c r="CW79" s="27"/>
      <c r="CX79" s="27"/>
      <c r="CY79" s="27"/>
      <c r="CZ79" s="27"/>
    </row>
    <row r="80" s="984" customFormat="true" ht="15" customHeight="true" x14ac:dyDescent="0.2">
      <c r="A80" s="176"/>
      <c r="B80" s="170"/>
      <c r="C80" s="155"/>
      <c r="D80" s="154"/>
      <c r="E80" s="154"/>
      <c r="F80" s="154"/>
      <c r="G80" s="153"/>
      <c r="H80" s="152"/>
      <c r="I80" s="154"/>
      <c r="J80" s="154"/>
      <c r="K80" s="154"/>
      <c r="L80" s="151"/>
      <c r="M80" s="155"/>
      <c r="N80" s="154"/>
      <c r="O80" s="154"/>
      <c r="P80" s="154"/>
      <c r="Q80" s="153"/>
      <c r="R80" s="152"/>
      <c r="S80" s="154"/>
      <c r="T80" s="154"/>
      <c r="U80" s="154"/>
      <c r="V80" s="154"/>
      <c r="W80" s="154"/>
      <c r="X80" s="154"/>
      <c r="Y80" s="154"/>
      <c r="Z80" s="151"/>
      <c r="AA80" s="924"/>
      <c r="AB80" s="924"/>
      <c r="AC80" s="924"/>
      <c r="AD80" s="924"/>
      <c r="AE80" s="924"/>
      <c r="AF80" s="924"/>
      <c r="AG80" s="924"/>
      <c r="AH80" s="924"/>
      <c r="AI80" s="924"/>
      <c r="AJ80" s="924"/>
      <c r="AK80" s="924"/>
      <c r="AL80" s="924"/>
      <c r="AM80" s="924"/>
      <c r="AN80" s="924"/>
      <c r="AO80" s="924"/>
      <c r="AP80" s="924"/>
      <c r="AQ80" s="924"/>
      <c r="AR80" s="924"/>
      <c r="AS80" s="924"/>
      <c r="AT80" s="924"/>
      <c r="AU80" s="924"/>
      <c r="AV80" s="924"/>
      <c r="AW80" s="924"/>
      <c r="AX80" s="924"/>
      <c r="AY80" s="924"/>
      <c r="AZ80" s="377"/>
      <c r="BA80" s="991"/>
      <c r="BB80" s="651"/>
      <c r="BC80" s="480"/>
      <c r="BD80" s="465"/>
      <c r="BE80" s="465"/>
      <c r="BF80" s="465"/>
      <c r="BG80" s="484"/>
      <c r="BH80" s="480"/>
      <c r="BI80" s="465"/>
      <c r="BJ80" s="465"/>
      <c r="BK80" s="465"/>
      <c r="BL80" s="484"/>
      <c r="BM80" s="480"/>
      <c r="BN80" s="465"/>
      <c r="BO80" s="465"/>
      <c r="BP80" s="465"/>
      <c r="BQ80" s="484"/>
      <c r="BR80" s="480"/>
      <c r="BS80" s="465"/>
      <c r="BT80" s="465"/>
      <c r="BU80" s="465"/>
      <c r="BV80" s="465"/>
      <c r="BW80" s="465"/>
      <c r="BX80" s="465"/>
      <c r="BY80" s="466"/>
      <c r="BZ80" s="466"/>
      <c r="CA80" s="27"/>
      <c r="CB80" s="27"/>
      <c r="CC80" s="27"/>
      <c r="CD80" s="27"/>
      <c r="CE80" s="27"/>
      <c r="CF80" s="27"/>
      <c r="CG80" s="27"/>
      <c r="CH80" s="27"/>
      <c r="CI80" s="27"/>
      <c r="CJ80" s="27"/>
      <c r="CK80" s="27"/>
      <c r="CL80" s="27"/>
      <c r="CM80" s="27"/>
      <c r="CN80" s="27"/>
      <c r="CO80" s="27"/>
      <c r="CP80" s="27"/>
      <c r="CQ80" s="27"/>
      <c r="CR80" s="27"/>
      <c r="CS80" s="27"/>
      <c r="CT80" s="27"/>
      <c r="CU80" s="27"/>
      <c r="CV80" s="27"/>
      <c r="CW80" s="27"/>
      <c r="CX80" s="27"/>
      <c r="CY80" s="27"/>
      <c r="CZ80" s="27"/>
    </row>
    <row r="81" s="984" customFormat="true" ht="15" customHeight="true" x14ac:dyDescent="0.2">
      <c r="A81" s="176"/>
      <c r="B81" s="170"/>
      <c r="C81" s="155"/>
      <c r="D81" s="154"/>
      <c r="E81" s="154"/>
      <c r="F81" s="154"/>
      <c r="G81" s="153"/>
      <c r="H81" s="152"/>
      <c r="I81" s="154"/>
      <c r="J81" s="154"/>
      <c r="K81" s="154"/>
      <c r="L81" s="151"/>
      <c r="M81" s="155"/>
      <c r="N81" s="154"/>
      <c r="O81" s="154"/>
      <c r="P81" s="154"/>
      <c r="Q81" s="153"/>
      <c r="R81" s="152"/>
      <c r="S81" s="154"/>
      <c r="T81" s="154"/>
      <c r="U81" s="154"/>
      <c r="V81" s="154"/>
      <c r="W81" s="154"/>
      <c r="X81" s="154"/>
      <c r="Y81" s="154"/>
      <c r="Z81" s="151"/>
      <c r="AA81" s="924"/>
      <c r="AB81" s="924"/>
      <c r="AC81" s="924"/>
      <c r="AD81" s="924"/>
      <c r="AE81" s="924"/>
      <c r="AF81" s="924"/>
      <c r="AG81" s="924"/>
      <c r="AH81" s="924"/>
      <c r="AI81" s="924"/>
      <c r="AJ81" s="924"/>
      <c r="AK81" s="924"/>
      <c r="AL81" s="924"/>
      <c r="AM81" s="924"/>
      <c r="AN81" s="924"/>
      <c r="AO81" s="924"/>
      <c r="AP81" s="924"/>
      <c r="AQ81" s="924"/>
      <c r="AR81" s="924"/>
      <c r="AS81" s="924"/>
      <c r="AT81" s="924"/>
      <c r="AU81" s="924"/>
      <c r="AV81" s="924"/>
      <c r="AW81" s="924"/>
      <c r="AX81" s="924"/>
      <c r="AY81" s="924"/>
      <c r="AZ81" s="377"/>
      <c r="BA81" s="991"/>
      <c r="BB81" s="651"/>
      <c r="BC81" s="480"/>
      <c r="BD81" s="465"/>
      <c r="BE81" s="465"/>
      <c r="BF81" s="465"/>
      <c r="BG81" s="484"/>
      <c r="BH81" s="480"/>
      <c r="BI81" s="465"/>
      <c r="BJ81" s="465"/>
      <c r="BK81" s="465"/>
      <c r="BL81" s="484"/>
      <c r="BM81" s="480"/>
      <c r="BN81" s="465"/>
      <c r="BO81" s="465"/>
      <c r="BP81" s="465"/>
      <c r="BQ81" s="484"/>
      <c r="BR81" s="480"/>
      <c r="BS81" s="465"/>
      <c r="BT81" s="465"/>
      <c r="BU81" s="465"/>
      <c r="BV81" s="465"/>
      <c r="BW81" s="465"/>
      <c r="BX81" s="465"/>
      <c r="BY81" s="466"/>
      <c r="BZ81" s="466"/>
      <c r="CA81" s="27"/>
      <c r="CB81" s="27"/>
      <c r="CC81" s="27"/>
      <c r="CD81" s="27"/>
      <c r="CE81" s="27"/>
      <c r="CF81" s="27"/>
      <c r="CG81" s="27"/>
      <c r="CH81" s="27"/>
      <c r="CI81" s="27"/>
      <c r="CJ81" s="27"/>
      <c r="CK81" s="27"/>
      <c r="CL81" s="27"/>
      <c r="CM81" s="27"/>
      <c r="CN81" s="27"/>
      <c r="CO81" s="27"/>
      <c r="CP81" s="27"/>
      <c r="CQ81" s="27"/>
      <c r="CR81" s="27"/>
      <c r="CS81" s="27"/>
      <c r="CT81" s="27"/>
      <c r="CU81" s="27"/>
      <c r="CV81" s="27"/>
      <c r="CW81" s="27"/>
      <c r="CX81" s="27"/>
      <c r="CY81" s="27"/>
      <c r="CZ81" s="27"/>
    </row>
    <row r="82" s="984" customFormat="true" ht="15" customHeight="true" x14ac:dyDescent="0.2">
      <c r="A82" s="176"/>
      <c r="B82" s="170"/>
      <c r="C82" s="155"/>
      <c r="D82" s="154"/>
      <c r="E82" s="154"/>
      <c r="F82" s="154"/>
      <c r="G82" s="153"/>
      <c r="H82" s="152"/>
      <c r="I82" s="154"/>
      <c r="J82" s="154"/>
      <c r="K82" s="154"/>
      <c r="L82" s="151"/>
      <c r="M82" s="155"/>
      <c r="N82" s="154"/>
      <c r="O82" s="154"/>
      <c r="P82" s="154"/>
      <c r="Q82" s="153"/>
      <c r="R82" s="152"/>
      <c r="S82" s="154"/>
      <c r="T82" s="154"/>
      <c r="U82" s="154"/>
      <c r="V82" s="154"/>
      <c r="W82" s="154"/>
      <c r="X82" s="154"/>
      <c r="Y82" s="154"/>
      <c r="Z82" s="151"/>
      <c r="AA82" s="924"/>
      <c r="AB82" s="924"/>
      <c r="AC82" s="924"/>
      <c r="AD82" s="924"/>
      <c r="AE82" s="924"/>
      <c r="AF82" s="924"/>
      <c r="AG82" s="924"/>
      <c r="AH82" s="924"/>
      <c r="AI82" s="924"/>
      <c r="AJ82" s="924"/>
      <c r="AK82" s="924"/>
      <c r="AL82" s="924"/>
      <c r="AM82" s="924"/>
      <c r="AN82" s="924"/>
      <c r="AO82" s="924"/>
      <c r="AP82" s="924"/>
      <c r="AQ82" s="924"/>
      <c r="AR82" s="924"/>
      <c r="AS82" s="924"/>
      <c r="AT82" s="924"/>
      <c r="AU82" s="924"/>
      <c r="AV82" s="924"/>
      <c r="AW82" s="924"/>
      <c r="AX82" s="924"/>
      <c r="AY82" s="924"/>
      <c r="AZ82" s="377"/>
      <c r="BA82" s="991"/>
      <c r="BB82" s="651"/>
      <c r="BC82" s="480"/>
      <c r="BD82" s="465"/>
      <c r="BE82" s="465"/>
      <c r="BF82" s="465"/>
      <c r="BG82" s="484"/>
      <c r="BH82" s="480"/>
      <c r="BI82" s="465"/>
      <c r="BJ82" s="465"/>
      <c r="BK82" s="465"/>
      <c r="BL82" s="484"/>
      <c r="BM82" s="480"/>
      <c r="BN82" s="465"/>
      <c r="BO82" s="465"/>
      <c r="BP82" s="465"/>
      <c r="BQ82" s="484"/>
      <c r="BR82" s="480"/>
      <c r="BS82" s="465"/>
      <c r="BT82" s="465"/>
      <c r="BU82" s="465"/>
      <c r="BV82" s="465"/>
      <c r="BW82" s="465"/>
      <c r="BX82" s="465"/>
      <c r="BY82" s="466"/>
      <c r="BZ82" s="466"/>
      <c r="CA82" s="27"/>
      <c r="CB82" s="27"/>
      <c r="CC82" s="27"/>
      <c r="CD82" s="27"/>
      <c r="CE82" s="27"/>
      <c r="CF82" s="27"/>
      <c r="CG82" s="27"/>
      <c r="CH82" s="27"/>
      <c r="CI82" s="27"/>
      <c r="CJ82" s="27"/>
      <c r="CK82" s="27"/>
      <c r="CL82" s="27"/>
      <c r="CM82" s="27"/>
      <c r="CN82" s="27"/>
      <c r="CO82" s="27"/>
      <c r="CP82" s="27"/>
      <c r="CQ82" s="27"/>
      <c r="CR82" s="27"/>
      <c r="CS82" s="27"/>
      <c r="CT82" s="27"/>
      <c r="CU82" s="27"/>
      <c r="CV82" s="27"/>
      <c r="CW82" s="27"/>
      <c r="CX82" s="27"/>
      <c r="CY82" s="27"/>
      <c r="CZ82" s="27"/>
    </row>
    <row r="83" s="984" customFormat="true" ht="15" customHeight="true" x14ac:dyDescent="0.2">
      <c r="A83" s="176"/>
      <c r="B83" s="170"/>
      <c r="C83" s="155"/>
      <c r="D83" s="154"/>
      <c r="E83" s="154"/>
      <c r="F83" s="154"/>
      <c r="G83" s="153"/>
      <c r="H83" s="152"/>
      <c r="I83" s="154"/>
      <c r="J83" s="154"/>
      <c r="K83" s="154"/>
      <c r="L83" s="151"/>
      <c r="M83" s="155"/>
      <c r="N83" s="154"/>
      <c r="O83" s="154"/>
      <c r="P83" s="154"/>
      <c r="Q83" s="153"/>
      <c r="R83" s="152"/>
      <c r="S83" s="154"/>
      <c r="T83" s="154"/>
      <c r="U83" s="154"/>
      <c r="V83" s="154"/>
      <c r="W83" s="154"/>
      <c r="X83" s="154"/>
      <c r="Y83" s="154"/>
      <c r="Z83" s="151"/>
      <c r="AA83" s="924"/>
      <c r="AB83" s="924"/>
      <c r="AC83" s="924"/>
      <c r="AD83" s="924"/>
      <c r="AE83" s="924"/>
      <c r="AF83" s="924"/>
      <c r="AG83" s="924"/>
      <c r="AH83" s="924"/>
      <c r="AI83" s="924"/>
      <c r="AJ83" s="924"/>
      <c r="AK83" s="924"/>
      <c r="AL83" s="924"/>
      <c r="AM83" s="924"/>
      <c r="AN83" s="924"/>
      <c r="AO83" s="924"/>
      <c r="AP83" s="924"/>
      <c r="AQ83" s="924"/>
      <c r="AR83" s="924"/>
      <c r="AS83" s="924"/>
      <c r="AT83" s="924"/>
      <c r="AU83" s="924"/>
      <c r="AV83" s="924"/>
      <c r="AW83" s="924"/>
      <c r="AX83" s="924"/>
      <c r="AY83" s="924"/>
      <c r="AZ83" s="377"/>
      <c r="BA83" s="991"/>
      <c r="BB83" s="651"/>
      <c r="BC83" s="480"/>
      <c r="BD83" s="465"/>
      <c r="BE83" s="465"/>
      <c r="BF83" s="465"/>
      <c r="BG83" s="484"/>
      <c r="BH83" s="480"/>
      <c r="BI83" s="465"/>
      <c r="BJ83" s="465"/>
      <c r="BK83" s="465"/>
      <c r="BL83" s="484"/>
      <c r="BM83" s="480"/>
      <c r="BN83" s="465"/>
      <c r="BO83" s="465"/>
      <c r="BP83" s="465"/>
      <c r="BQ83" s="484"/>
      <c r="BR83" s="480"/>
      <c r="BS83" s="465"/>
      <c r="BT83" s="465"/>
      <c r="BU83" s="465"/>
      <c r="BV83" s="465"/>
      <c r="BW83" s="465"/>
      <c r="BX83" s="465"/>
      <c r="BY83" s="466"/>
      <c r="BZ83" s="466"/>
      <c r="CA83" s="27"/>
      <c r="CB83" s="27"/>
      <c r="CC83" s="27"/>
      <c r="CD83" s="27"/>
      <c r="CE83" s="27"/>
      <c r="CF83" s="27"/>
      <c r="CG83" s="27"/>
      <c r="CH83" s="27"/>
      <c r="CI83" s="27"/>
      <c r="CJ83" s="27"/>
      <c r="CK83" s="27"/>
      <c r="CL83" s="27"/>
      <c r="CM83" s="27"/>
      <c r="CN83" s="27"/>
      <c r="CO83" s="27"/>
      <c r="CP83" s="27"/>
      <c r="CQ83" s="27"/>
      <c r="CR83" s="27"/>
      <c r="CS83" s="27"/>
      <c r="CT83" s="27"/>
      <c r="CU83" s="27"/>
      <c r="CV83" s="27"/>
      <c r="CW83" s="27"/>
      <c r="CX83" s="27"/>
      <c r="CY83" s="27"/>
      <c r="CZ83" s="27"/>
    </row>
    <row r="84" s="984" customFormat="true" ht="15" customHeight="true" x14ac:dyDescent="0.2">
      <c r="A84" s="176"/>
      <c r="B84" s="170"/>
      <c r="C84" s="155"/>
      <c r="D84" s="154"/>
      <c r="E84" s="154"/>
      <c r="F84" s="154"/>
      <c r="G84" s="153"/>
      <c r="H84" s="152"/>
      <c r="I84" s="154"/>
      <c r="J84" s="154"/>
      <c r="K84" s="154"/>
      <c r="L84" s="151"/>
      <c r="M84" s="155"/>
      <c r="N84" s="154"/>
      <c r="O84" s="154"/>
      <c r="P84" s="154"/>
      <c r="Q84" s="153"/>
      <c r="R84" s="152"/>
      <c r="S84" s="154"/>
      <c r="T84" s="154"/>
      <c r="U84" s="154"/>
      <c r="V84" s="154"/>
      <c r="W84" s="154"/>
      <c r="X84" s="154"/>
      <c r="Y84" s="154"/>
      <c r="Z84" s="151"/>
      <c r="AA84" s="924"/>
      <c r="AB84" s="924"/>
      <c r="AC84" s="924"/>
      <c r="AD84" s="924"/>
      <c r="AE84" s="924"/>
      <c r="AF84" s="924"/>
      <c r="AG84" s="924"/>
      <c r="AH84" s="924"/>
      <c r="AI84" s="924"/>
      <c r="AJ84" s="924"/>
      <c r="AK84" s="924"/>
      <c r="AL84" s="924"/>
      <c r="AM84" s="924"/>
      <c r="AN84" s="924"/>
      <c r="AO84" s="924"/>
      <c r="AP84" s="924"/>
      <c r="AQ84" s="924"/>
      <c r="AR84" s="924"/>
      <c r="AS84" s="924"/>
      <c r="AT84" s="924"/>
      <c r="AU84" s="924"/>
      <c r="AV84" s="924"/>
      <c r="AW84" s="924"/>
      <c r="AX84" s="924"/>
      <c r="AY84" s="924"/>
      <c r="AZ84" s="377"/>
      <c r="BA84" s="991"/>
      <c r="BB84" s="651"/>
      <c r="BC84" s="480"/>
      <c r="BD84" s="465"/>
      <c r="BE84" s="465"/>
      <c r="BF84" s="465"/>
      <c r="BG84" s="484"/>
      <c r="BH84" s="480"/>
      <c r="BI84" s="465"/>
      <c r="BJ84" s="465"/>
      <c r="BK84" s="465"/>
      <c r="BL84" s="484"/>
      <c r="BM84" s="480"/>
      <c r="BN84" s="465"/>
      <c r="BO84" s="465"/>
      <c r="BP84" s="465"/>
      <c r="BQ84" s="484"/>
      <c r="BR84" s="480"/>
      <c r="BS84" s="465"/>
      <c r="BT84" s="465"/>
      <c r="BU84" s="465"/>
      <c r="BV84" s="465"/>
      <c r="BW84" s="465"/>
      <c r="BX84" s="465"/>
      <c r="BY84" s="466"/>
      <c r="BZ84" s="466"/>
      <c r="CA84" s="27"/>
      <c r="CB84" s="27"/>
      <c r="CC84" s="27"/>
      <c r="CD84" s="27"/>
      <c r="CE84" s="27"/>
      <c r="CF84" s="27"/>
      <c r="CG84" s="27"/>
      <c r="CH84" s="27"/>
      <c r="CI84" s="27"/>
      <c r="CJ84" s="27"/>
      <c r="CK84" s="27"/>
      <c r="CL84" s="27"/>
      <c r="CM84" s="27"/>
      <c r="CN84" s="27"/>
      <c r="CO84" s="27"/>
      <c r="CP84" s="27"/>
      <c r="CQ84" s="27"/>
      <c r="CR84" s="27"/>
      <c r="CS84" s="27"/>
      <c r="CT84" s="27"/>
      <c r="CU84" s="27"/>
      <c r="CV84" s="27"/>
      <c r="CW84" s="27"/>
      <c r="CX84" s="27"/>
      <c r="CY84" s="27"/>
      <c r="CZ84" s="27"/>
    </row>
    <row r="85" s="984" customFormat="true" ht="15" customHeight="true" x14ac:dyDescent="0.2">
      <c r="A85" s="176"/>
      <c r="B85" s="170"/>
      <c r="C85" s="141"/>
      <c r="D85" s="140"/>
      <c r="E85" s="140"/>
      <c r="F85" s="140"/>
      <c r="G85" s="139"/>
      <c r="H85" s="138"/>
      <c r="I85" s="140"/>
      <c r="J85" s="140"/>
      <c r="K85" s="140"/>
      <c r="L85" s="137"/>
      <c r="M85" s="141"/>
      <c r="N85" s="140"/>
      <c r="O85" s="140"/>
      <c r="P85" s="140"/>
      <c r="Q85" s="139"/>
      <c r="R85" s="138"/>
      <c r="S85" s="140"/>
      <c r="T85" s="140"/>
      <c r="U85" s="140"/>
      <c r="V85" s="140"/>
      <c r="W85" s="140"/>
      <c r="X85" s="140"/>
      <c r="Y85" s="140"/>
      <c r="Z85" s="137"/>
      <c r="AA85" s="924"/>
      <c r="AB85" s="924"/>
      <c r="AC85" s="924"/>
      <c r="AD85" s="924"/>
      <c r="AE85" s="924"/>
      <c r="AF85" s="924"/>
      <c r="AG85" s="924"/>
      <c r="AH85" s="924"/>
      <c r="AI85" s="924"/>
      <c r="AJ85" s="924"/>
      <c r="AK85" s="924"/>
      <c r="AL85" s="924"/>
      <c r="AM85" s="924"/>
      <c r="AN85" s="924"/>
      <c r="AO85" s="924"/>
      <c r="AP85" s="924"/>
      <c r="AQ85" s="924"/>
      <c r="AR85" s="924"/>
      <c r="AS85" s="924"/>
      <c r="AT85" s="924"/>
      <c r="AU85" s="924"/>
      <c r="AV85" s="924"/>
      <c r="AW85" s="924"/>
      <c r="AX85" s="924"/>
      <c r="AY85" s="924"/>
      <c r="AZ85" s="377"/>
      <c r="BA85" s="991"/>
      <c r="BB85" s="651"/>
      <c r="BC85" s="480"/>
      <c r="BD85" s="465"/>
      <c r="BE85" s="465"/>
      <c r="BF85" s="465"/>
      <c r="BG85" s="484"/>
      <c r="BH85" s="480"/>
      <c r="BI85" s="465"/>
      <c r="BJ85" s="465"/>
      <c r="BK85" s="465"/>
      <c r="BL85" s="484"/>
      <c r="BM85" s="480"/>
      <c r="BN85" s="465"/>
      <c r="BO85" s="465"/>
      <c r="BP85" s="465"/>
      <c r="BQ85" s="484"/>
      <c r="BR85" s="480"/>
      <c r="BS85" s="465"/>
      <c r="BT85" s="465"/>
      <c r="BU85" s="465"/>
      <c r="BV85" s="465"/>
      <c r="BW85" s="465"/>
      <c r="BX85" s="465"/>
      <c r="BY85" s="466"/>
      <c r="BZ85" s="466"/>
      <c r="CA85" s="27"/>
      <c r="CB85" s="27"/>
      <c r="CC85" s="27"/>
      <c r="CD85" s="27"/>
      <c r="CE85" s="27"/>
      <c r="CF85" s="27"/>
      <c r="CG85" s="27"/>
      <c r="CH85" s="27"/>
      <c r="CI85" s="27"/>
      <c r="CJ85" s="27"/>
      <c r="CK85" s="27"/>
      <c r="CL85" s="27"/>
      <c r="CM85" s="27"/>
      <c r="CN85" s="27"/>
      <c r="CO85" s="27"/>
      <c r="CP85" s="27"/>
      <c r="CQ85" s="27"/>
      <c r="CR85" s="27"/>
      <c r="CS85" s="27"/>
      <c r="CT85" s="27"/>
      <c r="CU85" s="27"/>
      <c r="CV85" s="27"/>
      <c r="CW85" s="27"/>
      <c r="CX85" s="27"/>
      <c r="CY85" s="27"/>
      <c r="CZ85" s="27"/>
    </row>
    <row r="86" s="984" customFormat="true" ht="15" customHeight="true" x14ac:dyDescent="0.2">
      <c r="A86" s="176"/>
      <c r="B86" s="170"/>
      <c r="C86" s="141"/>
      <c r="D86" s="140"/>
      <c r="E86" s="140"/>
      <c r="F86" s="140"/>
      <c r="G86" s="139"/>
      <c r="H86" s="138"/>
      <c r="I86" s="140"/>
      <c r="J86" s="140"/>
      <c r="K86" s="140"/>
      <c r="L86" s="137"/>
      <c r="M86" s="141"/>
      <c r="N86" s="140"/>
      <c r="O86" s="140"/>
      <c r="P86" s="140"/>
      <c r="Q86" s="139"/>
      <c r="R86" s="138"/>
      <c r="S86" s="140"/>
      <c r="T86" s="140"/>
      <c r="U86" s="140"/>
      <c r="V86" s="140"/>
      <c r="W86" s="140"/>
      <c r="X86" s="140"/>
      <c r="Y86" s="140"/>
      <c r="Z86" s="137"/>
      <c r="AA86" s="924"/>
      <c r="AB86" s="924"/>
      <c r="AC86" s="924"/>
      <c r="AD86" s="924"/>
      <c r="AE86" s="924"/>
      <c r="AF86" s="924"/>
      <c r="AG86" s="924"/>
      <c r="AH86" s="924"/>
      <c r="AI86" s="924"/>
      <c r="AJ86" s="924"/>
      <c r="AK86" s="924"/>
      <c r="AL86" s="924"/>
      <c r="AM86" s="924"/>
      <c r="AN86" s="924"/>
      <c r="AO86" s="924"/>
      <c r="AP86" s="924"/>
      <c r="AQ86" s="924"/>
      <c r="AR86" s="924"/>
      <c r="AS86" s="924"/>
      <c r="AT86" s="924"/>
      <c r="AU86" s="924"/>
      <c r="AV86" s="924"/>
      <c r="AW86" s="924"/>
      <c r="AX86" s="924"/>
      <c r="AY86" s="924"/>
      <c r="AZ86" s="377"/>
      <c r="BA86" s="991"/>
      <c r="BB86" s="651"/>
      <c r="BC86" s="480"/>
      <c r="BD86" s="465"/>
      <c r="BE86" s="465"/>
      <c r="BF86" s="465"/>
      <c r="BG86" s="484"/>
      <c r="BH86" s="480"/>
      <c r="BI86" s="465"/>
      <c r="BJ86" s="465"/>
      <c r="BK86" s="465"/>
      <c r="BL86" s="484"/>
      <c r="BM86" s="480"/>
      <c r="BN86" s="465"/>
      <c r="BO86" s="465"/>
      <c r="BP86" s="465"/>
      <c r="BQ86" s="484"/>
      <c r="BR86" s="480"/>
      <c r="BS86" s="465"/>
      <c r="BT86" s="465"/>
      <c r="BU86" s="465"/>
      <c r="BV86" s="465"/>
      <c r="BW86" s="465"/>
      <c r="BX86" s="465"/>
      <c r="BY86" s="466"/>
      <c r="BZ86" s="466"/>
      <c r="CA86" s="27"/>
      <c r="CB86" s="27"/>
      <c r="CC86" s="27"/>
      <c r="CD86" s="27"/>
      <c r="CE86" s="27"/>
      <c r="CF86" s="27"/>
      <c r="CG86" s="27"/>
      <c r="CH86" s="27"/>
      <c r="CI86" s="27"/>
      <c r="CJ86" s="27"/>
      <c r="CK86" s="27"/>
      <c r="CL86" s="27"/>
      <c r="CM86" s="27"/>
      <c r="CN86" s="27"/>
      <c r="CO86" s="27"/>
      <c r="CP86" s="27"/>
      <c r="CQ86" s="27"/>
      <c r="CR86" s="27"/>
      <c r="CS86" s="27"/>
      <c r="CT86" s="27"/>
      <c r="CU86" s="27"/>
      <c r="CV86" s="27"/>
      <c r="CW86" s="27"/>
      <c r="CX86" s="27"/>
      <c r="CY86" s="27"/>
      <c r="CZ86" s="27"/>
    </row>
    <row r="87" s="984" customFormat="true" ht="15" customHeight="true" x14ac:dyDescent="0.2">
      <c r="A87" s="176"/>
      <c r="B87" s="170"/>
      <c r="C87" s="141"/>
      <c r="D87" s="140"/>
      <c r="E87" s="140"/>
      <c r="F87" s="140"/>
      <c r="G87" s="139"/>
      <c r="H87" s="138"/>
      <c r="I87" s="140"/>
      <c r="J87" s="140"/>
      <c r="K87" s="140"/>
      <c r="L87" s="137"/>
      <c r="M87" s="141"/>
      <c r="N87" s="140"/>
      <c r="O87" s="140"/>
      <c r="P87" s="140"/>
      <c r="Q87" s="139"/>
      <c r="R87" s="138"/>
      <c r="S87" s="140"/>
      <c r="T87" s="140"/>
      <c r="U87" s="140"/>
      <c r="V87" s="140"/>
      <c r="W87" s="140"/>
      <c r="X87" s="140"/>
      <c r="Y87" s="140"/>
      <c r="Z87" s="137"/>
      <c r="AA87" s="924"/>
      <c r="AB87" s="924"/>
      <c r="AC87" s="924"/>
      <c r="AD87" s="924"/>
      <c r="AE87" s="924"/>
      <c r="AF87" s="924"/>
      <c r="AG87" s="924"/>
      <c r="AH87" s="924"/>
      <c r="AI87" s="924"/>
      <c r="AJ87" s="924"/>
      <c r="AK87" s="924"/>
      <c r="AL87" s="924"/>
      <c r="AM87" s="924"/>
      <c r="AN87" s="924"/>
      <c r="AO87" s="924"/>
      <c r="AP87" s="924"/>
      <c r="AQ87" s="924"/>
      <c r="AR87" s="924"/>
      <c r="AS87" s="924"/>
      <c r="AT87" s="924"/>
      <c r="AU87" s="924"/>
      <c r="AV87" s="924"/>
      <c r="AW87" s="924"/>
      <c r="AX87" s="924"/>
      <c r="AY87" s="924"/>
      <c r="AZ87" s="377"/>
      <c r="BA87" s="991"/>
      <c r="BB87" s="651"/>
      <c r="BC87" s="480"/>
      <c r="BD87" s="465"/>
      <c r="BE87" s="465"/>
      <c r="BF87" s="465"/>
      <c r="BG87" s="484"/>
      <c r="BH87" s="480"/>
      <c r="BI87" s="465"/>
      <c r="BJ87" s="465"/>
      <c r="BK87" s="465"/>
      <c r="BL87" s="484"/>
      <c r="BM87" s="480"/>
      <c r="BN87" s="465"/>
      <c r="BO87" s="465"/>
      <c r="BP87" s="465"/>
      <c r="BQ87" s="484"/>
      <c r="BR87" s="480"/>
      <c r="BS87" s="465"/>
      <c r="BT87" s="465"/>
      <c r="BU87" s="465"/>
      <c r="BV87" s="465"/>
      <c r="BW87" s="465"/>
      <c r="BX87" s="465"/>
      <c r="BY87" s="466"/>
      <c r="BZ87" s="466"/>
      <c r="CA87" s="27"/>
      <c r="CB87" s="27"/>
      <c r="CC87" s="27"/>
      <c r="CD87" s="27"/>
      <c r="CE87" s="27"/>
      <c r="CF87" s="27"/>
      <c r="CG87" s="27"/>
      <c r="CH87" s="27"/>
      <c r="CI87" s="27"/>
      <c r="CJ87" s="27"/>
      <c r="CK87" s="27"/>
      <c r="CL87" s="27"/>
      <c r="CM87" s="27"/>
      <c r="CN87" s="27"/>
      <c r="CO87" s="27"/>
      <c r="CP87" s="27"/>
      <c r="CQ87" s="27"/>
      <c r="CR87" s="27"/>
      <c r="CS87" s="27"/>
      <c r="CT87" s="27"/>
      <c r="CU87" s="27"/>
      <c r="CV87" s="27"/>
      <c r="CW87" s="27"/>
      <c r="CX87" s="27"/>
      <c r="CY87" s="27"/>
      <c r="CZ87" s="27"/>
    </row>
    <row r="88" s="984" customFormat="true" ht="15" customHeight="true" x14ac:dyDescent="0.2">
      <c r="A88" s="176"/>
      <c r="B88" s="170"/>
      <c r="C88" s="141"/>
      <c r="D88" s="140"/>
      <c r="E88" s="140"/>
      <c r="F88" s="140"/>
      <c r="G88" s="139"/>
      <c r="H88" s="138"/>
      <c r="I88" s="140"/>
      <c r="J88" s="140"/>
      <c r="K88" s="140"/>
      <c r="L88" s="137"/>
      <c r="M88" s="141"/>
      <c r="N88" s="140"/>
      <c r="O88" s="140"/>
      <c r="P88" s="140"/>
      <c r="Q88" s="139"/>
      <c r="R88" s="138"/>
      <c r="S88" s="140"/>
      <c r="T88" s="140"/>
      <c r="U88" s="140"/>
      <c r="V88" s="140"/>
      <c r="W88" s="140"/>
      <c r="X88" s="140"/>
      <c r="Y88" s="140"/>
      <c r="Z88" s="137"/>
      <c r="AA88" s="924"/>
      <c r="AB88" s="924"/>
      <c r="AC88" s="924"/>
      <c r="AD88" s="924"/>
      <c r="AE88" s="924"/>
      <c r="AF88" s="924"/>
      <c r="AG88" s="924"/>
      <c r="AH88" s="924"/>
      <c r="AI88" s="924"/>
      <c r="AJ88" s="924"/>
      <c r="AK88" s="924"/>
      <c r="AL88" s="924"/>
      <c r="AM88" s="924"/>
      <c r="AN88" s="924"/>
      <c r="AO88" s="924"/>
      <c r="AP88" s="924"/>
      <c r="AQ88" s="924"/>
      <c r="AR88" s="924"/>
      <c r="AS88" s="924"/>
      <c r="AT88" s="924"/>
      <c r="AU88" s="924"/>
      <c r="AV88" s="924"/>
      <c r="AW88" s="924"/>
      <c r="AX88" s="924"/>
      <c r="AY88" s="924"/>
      <c r="AZ88" s="377"/>
      <c r="BA88" s="991"/>
      <c r="BB88" s="651"/>
      <c r="BC88" s="480"/>
      <c r="BD88" s="465"/>
      <c r="BE88" s="465"/>
      <c r="BF88" s="465"/>
      <c r="BG88" s="484"/>
      <c r="BH88" s="480"/>
      <c r="BI88" s="465"/>
      <c r="BJ88" s="465"/>
      <c r="BK88" s="465"/>
      <c r="BL88" s="484"/>
      <c r="BM88" s="480"/>
      <c r="BN88" s="465"/>
      <c r="BO88" s="465"/>
      <c r="BP88" s="465"/>
      <c r="BQ88" s="484"/>
      <c r="BR88" s="480"/>
      <c r="BS88" s="465"/>
      <c r="BT88" s="465"/>
      <c r="BU88" s="465"/>
      <c r="BV88" s="465"/>
      <c r="BW88" s="465"/>
      <c r="BX88" s="465"/>
      <c r="BY88" s="466"/>
      <c r="BZ88" s="466"/>
      <c r="CA88" s="27"/>
      <c r="CB88" s="27"/>
      <c r="CC88" s="27"/>
      <c r="CD88" s="27"/>
      <c r="CE88" s="27"/>
      <c r="CF88" s="27"/>
      <c r="CG88" s="27"/>
      <c r="CH88" s="27"/>
      <c r="CI88" s="27"/>
      <c r="CJ88" s="27"/>
      <c r="CK88" s="27"/>
      <c r="CL88" s="27"/>
      <c r="CM88" s="27"/>
      <c r="CN88" s="27"/>
      <c r="CO88" s="27"/>
      <c r="CP88" s="27"/>
      <c r="CQ88" s="27"/>
      <c r="CR88" s="27"/>
      <c r="CS88" s="27"/>
      <c r="CT88" s="27"/>
      <c r="CU88" s="27"/>
      <c r="CV88" s="27"/>
      <c r="CW88" s="27"/>
      <c r="CX88" s="27"/>
      <c r="CY88" s="27"/>
      <c r="CZ88" s="27"/>
    </row>
    <row r="89" s="984" customFormat="true" ht="15" customHeight="true" x14ac:dyDescent="0.2">
      <c r="A89" s="176"/>
      <c r="B89" s="170"/>
      <c r="C89" s="141"/>
      <c r="D89" s="140"/>
      <c r="E89" s="140"/>
      <c r="F89" s="140"/>
      <c r="G89" s="139"/>
      <c r="H89" s="138"/>
      <c r="I89" s="140"/>
      <c r="J89" s="140"/>
      <c r="K89" s="140"/>
      <c r="L89" s="137"/>
      <c r="M89" s="141"/>
      <c r="N89" s="140"/>
      <c r="O89" s="140"/>
      <c r="P89" s="140"/>
      <c r="Q89" s="139"/>
      <c r="R89" s="138"/>
      <c r="S89" s="140"/>
      <c r="T89" s="140"/>
      <c r="U89" s="140"/>
      <c r="V89" s="140"/>
      <c r="W89" s="140"/>
      <c r="X89" s="140"/>
      <c r="Y89" s="140"/>
      <c r="Z89" s="137"/>
      <c r="AA89" s="924"/>
      <c r="AB89" s="924"/>
      <c r="AC89" s="924"/>
      <c r="AD89" s="924"/>
      <c r="AE89" s="924"/>
      <c r="AF89" s="924"/>
      <c r="AG89" s="924"/>
      <c r="AH89" s="924"/>
      <c r="AI89" s="924"/>
      <c r="AJ89" s="924"/>
      <c r="AK89" s="924"/>
      <c r="AL89" s="924"/>
      <c r="AM89" s="924"/>
      <c r="AN89" s="924"/>
      <c r="AO89" s="924"/>
      <c r="AP89" s="924"/>
      <c r="AQ89" s="924"/>
      <c r="AR89" s="924"/>
      <c r="AS89" s="924"/>
      <c r="AT89" s="924"/>
      <c r="AU89" s="924"/>
      <c r="AV89" s="924"/>
      <c r="AW89" s="924"/>
      <c r="AX89" s="924"/>
      <c r="AY89" s="924"/>
      <c r="AZ89" s="377"/>
      <c r="BA89" s="991"/>
      <c r="BB89" s="651"/>
      <c r="BC89" s="480"/>
      <c r="BD89" s="465"/>
      <c r="BE89" s="465"/>
      <c r="BF89" s="465"/>
      <c r="BG89" s="484"/>
      <c r="BH89" s="480"/>
      <c r="BI89" s="465"/>
      <c r="BJ89" s="465"/>
      <c r="BK89" s="465"/>
      <c r="BL89" s="484"/>
      <c r="BM89" s="480"/>
      <c r="BN89" s="465"/>
      <c r="BO89" s="465"/>
      <c r="BP89" s="465"/>
      <c r="BQ89" s="484"/>
      <c r="BR89" s="480"/>
      <c r="BS89" s="465"/>
      <c r="BT89" s="465"/>
      <c r="BU89" s="465"/>
      <c r="BV89" s="465"/>
      <c r="BW89" s="465"/>
      <c r="BX89" s="465"/>
      <c r="BY89" s="466"/>
      <c r="BZ89" s="466"/>
      <c r="CA89" s="27"/>
      <c r="CB89" s="27"/>
      <c r="CC89" s="27"/>
      <c r="CD89" s="27"/>
      <c r="CE89" s="27"/>
      <c r="CF89" s="27"/>
      <c r="CG89" s="27"/>
      <c r="CH89" s="27"/>
      <c r="CI89" s="27"/>
      <c r="CJ89" s="27"/>
      <c r="CK89" s="27"/>
      <c r="CL89" s="27"/>
      <c r="CM89" s="27"/>
      <c r="CN89" s="27"/>
      <c r="CO89" s="27"/>
      <c r="CP89" s="27"/>
      <c r="CQ89" s="27"/>
      <c r="CR89" s="27"/>
      <c r="CS89" s="27"/>
      <c r="CT89" s="27"/>
      <c r="CU89" s="27"/>
      <c r="CV89" s="27"/>
      <c r="CW89" s="27"/>
      <c r="CX89" s="27"/>
      <c r="CY89" s="27"/>
      <c r="CZ89" s="27"/>
    </row>
    <row r="90" s="984" customFormat="true" ht="15" customHeight="true" x14ac:dyDescent="0.2">
      <c r="A90" s="176"/>
      <c r="B90" s="170"/>
      <c r="C90" s="141"/>
      <c r="D90" s="140"/>
      <c r="E90" s="140"/>
      <c r="F90" s="140"/>
      <c r="G90" s="139"/>
      <c r="H90" s="138"/>
      <c r="I90" s="140"/>
      <c r="J90" s="140"/>
      <c r="K90" s="140"/>
      <c r="L90" s="137"/>
      <c r="M90" s="141"/>
      <c r="N90" s="140"/>
      <c r="O90" s="140"/>
      <c r="P90" s="140"/>
      <c r="Q90" s="139"/>
      <c r="R90" s="138"/>
      <c r="S90" s="140"/>
      <c r="T90" s="140"/>
      <c r="U90" s="140"/>
      <c r="V90" s="140"/>
      <c r="W90" s="140"/>
      <c r="X90" s="140"/>
      <c r="Y90" s="140"/>
      <c r="Z90" s="137"/>
      <c r="AA90" s="924"/>
      <c r="AB90" s="924"/>
      <c r="AC90" s="924"/>
      <c r="AD90" s="924"/>
      <c r="AE90" s="924"/>
      <c r="AF90" s="924"/>
      <c r="AG90" s="924"/>
      <c r="AH90" s="924"/>
      <c r="AI90" s="924"/>
      <c r="AJ90" s="924"/>
      <c r="AK90" s="924"/>
      <c r="AL90" s="924"/>
      <c r="AM90" s="924"/>
      <c r="AN90" s="924"/>
      <c r="AO90" s="924"/>
      <c r="AP90" s="924"/>
      <c r="AQ90" s="924"/>
      <c r="AR90" s="924"/>
      <c r="AS90" s="924"/>
      <c r="AT90" s="924"/>
      <c r="AU90" s="924"/>
      <c r="AV90" s="924"/>
      <c r="AW90" s="924"/>
      <c r="AX90" s="924"/>
      <c r="AY90" s="924"/>
      <c r="AZ90" s="377"/>
      <c r="BA90" s="991"/>
      <c r="BB90" s="651"/>
      <c r="BC90" s="480"/>
      <c r="BD90" s="465"/>
      <c r="BE90" s="465"/>
      <c r="BF90" s="465"/>
      <c r="BG90" s="484"/>
      <c r="BH90" s="480"/>
      <c r="BI90" s="465"/>
      <c r="BJ90" s="465"/>
      <c r="BK90" s="465"/>
      <c r="BL90" s="484"/>
      <c r="BM90" s="480"/>
      <c r="BN90" s="465"/>
      <c r="BO90" s="465"/>
      <c r="BP90" s="465"/>
      <c r="BQ90" s="484"/>
      <c r="BR90" s="480"/>
      <c r="BS90" s="465"/>
      <c r="BT90" s="465"/>
      <c r="BU90" s="465"/>
      <c r="BV90" s="465"/>
      <c r="BW90" s="465"/>
      <c r="BX90" s="465"/>
      <c r="BY90" s="466"/>
      <c r="BZ90" s="466"/>
      <c r="CA90" s="27"/>
      <c r="CB90" s="27"/>
      <c r="CC90" s="27"/>
      <c r="CD90" s="27"/>
      <c r="CE90" s="27"/>
      <c r="CF90" s="27"/>
      <c r="CG90" s="27"/>
      <c r="CH90" s="27"/>
      <c r="CI90" s="27"/>
      <c r="CJ90" s="27"/>
      <c r="CK90" s="27"/>
      <c r="CL90" s="27"/>
      <c r="CM90" s="27"/>
      <c r="CN90" s="27"/>
      <c r="CO90" s="27"/>
      <c r="CP90" s="27"/>
      <c r="CQ90" s="27"/>
      <c r="CR90" s="27"/>
      <c r="CS90" s="27"/>
      <c r="CT90" s="27"/>
      <c r="CU90" s="27"/>
      <c r="CV90" s="27"/>
      <c r="CW90" s="27"/>
      <c r="CX90" s="27"/>
      <c r="CY90" s="27"/>
      <c r="CZ90" s="27"/>
    </row>
    <row r="91" s="984" customFormat="true" ht="15" customHeight="true" x14ac:dyDescent="0.2">
      <c r="A91" s="200"/>
      <c r="B91" s="169"/>
      <c r="C91" s="136"/>
      <c r="D91" s="143"/>
      <c r="E91" s="143"/>
      <c r="F91" s="143"/>
      <c r="G91" s="142"/>
      <c r="H91" s="135"/>
      <c r="I91" s="143"/>
      <c r="J91" s="143"/>
      <c r="K91" s="143"/>
      <c r="L91" s="134"/>
      <c r="M91" s="136"/>
      <c r="N91" s="143"/>
      <c r="O91" s="143"/>
      <c r="P91" s="143"/>
      <c r="Q91" s="142"/>
      <c r="R91" s="135"/>
      <c r="S91" s="143"/>
      <c r="T91" s="143"/>
      <c r="U91" s="143"/>
      <c r="V91" s="143"/>
      <c r="W91" s="143"/>
      <c r="X91" s="143"/>
      <c r="Y91" s="143"/>
      <c r="Z91" s="134"/>
      <c r="AA91" s="924"/>
      <c r="AB91" s="924"/>
      <c r="AC91" s="924"/>
      <c r="AD91" s="924"/>
      <c r="AE91" s="924"/>
      <c r="AF91" s="924"/>
      <c r="AG91" s="924"/>
      <c r="AH91" s="924"/>
      <c r="AI91" s="924"/>
      <c r="AJ91" s="924"/>
      <c r="AK91" s="924"/>
      <c r="AL91" s="924"/>
      <c r="AM91" s="924"/>
      <c r="AN91" s="924"/>
      <c r="AO91" s="924"/>
      <c r="AP91" s="924"/>
      <c r="AQ91" s="924"/>
      <c r="AR91" s="924"/>
      <c r="AS91" s="924"/>
      <c r="AT91" s="924"/>
      <c r="AU91" s="924"/>
      <c r="AV91" s="924"/>
      <c r="AW91" s="924"/>
      <c r="AX91" s="924"/>
      <c r="AY91" s="924"/>
      <c r="AZ91" s="377"/>
      <c r="BA91" s="991"/>
      <c r="BB91" s="651"/>
      <c r="BC91" s="480"/>
      <c r="BD91" s="465"/>
      <c r="BE91" s="465"/>
      <c r="BF91" s="465"/>
      <c r="BG91" s="484"/>
      <c r="BH91" s="480"/>
      <c r="BI91" s="465"/>
      <c r="BJ91" s="465"/>
      <c r="BK91" s="465"/>
      <c r="BL91" s="484"/>
      <c r="BM91" s="480"/>
      <c r="BN91" s="465"/>
      <c r="BO91" s="465"/>
      <c r="BP91" s="465"/>
      <c r="BQ91" s="484"/>
      <c r="BR91" s="480"/>
      <c r="BS91" s="465"/>
      <c r="BT91" s="465"/>
      <c r="BU91" s="465"/>
      <c r="BV91" s="465"/>
      <c r="BW91" s="465"/>
      <c r="BX91" s="465"/>
      <c r="BY91" s="466"/>
      <c r="BZ91" s="466"/>
      <c r="CA91" s="27"/>
      <c r="CB91" s="27"/>
      <c r="CC91" s="27"/>
      <c r="CD91" s="27"/>
      <c r="CE91" s="27"/>
      <c r="CF91" s="27"/>
      <c r="CG91" s="27"/>
      <c r="CH91" s="27"/>
      <c r="CI91" s="27"/>
      <c r="CJ91" s="27"/>
      <c r="CK91" s="27"/>
      <c r="CL91" s="27"/>
      <c r="CM91" s="27"/>
      <c r="CN91" s="27"/>
      <c r="CO91" s="27"/>
      <c r="CP91" s="27"/>
      <c r="CQ91" s="27"/>
      <c r="CR91" s="27"/>
      <c r="CS91" s="27"/>
      <c r="CT91" s="27"/>
      <c r="CU91" s="27"/>
      <c r="CV91" s="27"/>
      <c r="CW91" s="27"/>
      <c r="CX91" s="27"/>
      <c r="CY91" s="27"/>
      <c r="CZ91" s="27"/>
    </row>
    <row r="92" s="984" customFormat="true" ht="15" customHeight="true" x14ac:dyDescent="0.2">
      <c r="A92" s="200"/>
      <c r="B92" s="169"/>
      <c r="C92" s="136"/>
      <c r="D92" s="143"/>
      <c r="E92" s="143"/>
      <c r="F92" s="143"/>
      <c r="G92" s="142"/>
      <c r="H92" s="135"/>
      <c r="I92" s="143"/>
      <c r="J92" s="143"/>
      <c r="K92" s="143"/>
      <c r="L92" s="134"/>
      <c r="M92" s="136"/>
      <c r="N92" s="143"/>
      <c r="O92" s="143"/>
      <c r="P92" s="143"/>
      <c r="Q92" s="142"/>
      <c r="R92" s="135"/>
      <c r="S92" s="143"/>
      <c r="T92" s="143"/>
      <c r="U92" s="143"/>
      <c r="V92" s="143"/>
      <c r="W92" s="143"/>
      <c r="X92" s="143"/>
      <c r="Y92" s="143"/>
      <c r="Z92" s="134"/>
      <c r="AA92" s="924"/>
      <c r="AB92" s="924"/>
      <c r="AC92" s="924"/>
      <c r="AD92" s="924"/>
      <c r="AE92" s="924"/>
      <c r="AF92" s="924"/>
      <c r="AG92" s="924"/>
      <c r="AH92" s="924"/>
      <c r="AI92" s="924"/>
      <c r="AJ92" s="924"/>
      <c r="AK92" s="924"/>
      <c r="AL92" s="924"/>
      <c r="AM92" s="924"/>
      <c r="AN92" s="924"/>
      <c r="AO92" s="924"/>
      <c r="AP92" s="924"/>
      <c r="AQ92" s="924"/>
      <c r="AR92" s="924"/>
      <c r="AS92" s="924"/>
      <c r="AT92" s="924"/>
      <c r="AU92" s="924"/>
      <c r="AV92" s="924"/>
      <c r="AW92" s="924"/>
      <c r="AX92" s="924"/>
      <c r="AY92" s="924"/>
      <c r="AZ92" s="377"/>
      <c r="BA92" s="991"/>
      <c r="BB92" s="651"/>
      <c r="BC92" s="480"/>
      <c r="BD92" s="465"/>
      <c r="BE92" s="465"/>
      <c r="BF92" s="465"/>
      <c r="BG92" s="484"/>
      <c r="BH92" s="480"/>
      <c r="BI92" s="465"/>
      <c r="BJ92" s="465"/>
      <c r="BK92" s="465"/>
      <c r="BL92" s="484"/>
      <c r="BM92" s="480"/>
      <c r="BN92" s="465"/>
      <c r="BO92" s="465"/>
      <c r="BP92" s="465"/>
      <c r="BQ92" s="484"/>
      <c r="BR92" s="480"/>
      <c r="BS92" s="465"/>
      <c r="BT92" s="465"/>
      <c r="BU92" s="465"/>
      <c r="BV92" s="465"/>
      <c r="BW92" s="465"/>
      <c r="BX92" s="465"/>
      <c r="BY92" s="466"/>
      <c r="BZ92" s="466"/>
      <c r="CA92" s="27"/>
      <c r="CB92" s="27"/>
      <c r="CC92" s="27"/>
      <c r="CD92" s="27"/>
      <c r="CE92" s="27"/>
      <c r="CF92" s="27"/>
      <c r="CG92" s="27"/>
      <c r="CH92" s="27"/>
      <c r="CI92" s="27"/>
      <c r="CJ92" s="27"/>
      <c r="CK92" s="27"/>
      <c r="CL92" s="27"/>
      <c r="CM92" s="27"/>
      <c r="CN92" s="27"/>
      <c r="CO92" s="27"/>
      <c r="CP92" s="27"/>
      <c r="CQ92" s="27"/>
      <c r="CR92" s="27"/>
      <c r="CS92" s="27"/>
      <c r="CT92" s="27"/>
      <c r="CU92" s="27"/>
      <c r="CV92" s="27"/>
      <c r="CW92" s="27"/>
      <c r="CX92" s="27"/>
      <c r="CY92" s="27"/>
      <c r="CZ92" s="27"/>
    </row>
    <row r="93" s="984" customFormat="true" ht="15" customHeight="true" x14ac:dyDescent="0.2">
      <c r="A93" s="175"/>
      <c r="B93" s="168"/>
      <c r="C93" s="191"/>
      <c r="D93" s="190"/>
      <c r="E93" s="190"/>
      <c r="F93" s="190"/>
      <c r="G93" s="179"/>
      <c r="H93" s="181"/>
      <c r="I93" s="190"/>
      <c r="J93" s="190"/>
      <c r="K93" s="190"/>
      <c r="L93" s="185"/>
      <c r="M93" s="191"/>
      <c r="N93" s="190"/>
      <c r="O93" s="190"/>
      <c r="P93" s="190"/>
      <c r="Q93" s="179"/>
      <c r="R93" s="181"/>
      <c r="S93" s="190"/>
      <c r="T93" s="190"/>
      <c r="U93" s="190"/>
      <c r="V93" s="190"/>
      <c r="W93" s="190"/>
      <c r="X93" s="190"/>
      <c r="Y93" s="190"/>
      <c r="Z93" s="185"/>
      <c r="AA93" s="924"/>
      <c r="AB93" s="924"/>
      <c r="AC93" s="924"/>
      <c r="AD93" s="924"/>
      <c r="AE93" s="924"/>
      <c r="AF93" s="924"/>
      <c r="AG93" s="924"/>
      <c r="AH93" s="924"/>
      <c r="AI93" s="924"/>
      <c r="AJ93" s="924"/>
      <c r="AK93" s="924"/>
      <c r="AL93" s="924"/>
      <c r="AM93" s="924"/>
      <c r="AN93" s="924"/>
      <c r="AO93" s="924"/>
      <c r="AP93" s="924"/>
      <c r="AQ93" s="924"/>
      <c r="AR93" s="924"/>
      <c r="AS93" s="924"/>
      <c r="AT93" s="924"/>
      <c r="AU93" s="924"/>
      <c r="AV93" s="924"/>
      <c r="AW93" s="924"/>
      <c r="AX93" s="924"/>
      <c r="AY93" s="924"/>
      <c r="AZ93" s="377"/>
      <c r="BA93" s="991"/>
      <c r="BB93" s="651"/>
      <c r="BC93" s="480"/>
      <c r="BD93" s="465"/>
      <c r="BE93" s="465"/>
      <c r="BF93" s="465"/>
      <c r="BG93" s="484"/>
      <c r="BH93" s="480"/>
      <c r="BI93" s="465"/>
      <c r="BJ93" s="465"/>
      <c r="BK93" s="465"/>
      <c r="BL93" s="484"/>
      <c r="BM93" s="480"/>
      <c r="BN93" s="465"/>
      <c r="BO93" s="465"/>
      <c r="BP93" s="465"/>
      <c r="BQ93" s="484"/>
      <c r="BR93" s="480"/>
      <c r="BS93" s="465"/>
      <c r="BT93" s="465"/>
      <c r="BU93" s="465"/>
      <c r="BV93" s="465"/>
      <c r="BW93" s="465"/>
      <c r="BX93" s="465"/>
      <c r="BY93" s="466"/>
      <c r="BZ93" s="466"/>
      <c r="CA93" s="27"/>
      <c r="CB93" s="27"/>
      <c r="CC93" s="27"/>
      <c r="CD93" s="27"/>
      <c r="CE93" s="27"/>
      <c r="CF93" s="27"/>
      <c r="CG93" s="27"/>
      <c r="CH93" s="27"/>
      <c r="CI93" s="27"/>
      <c r="CJ93" s="27"/>
      <c r="CK93" s="27"/>
      <c r="CL93" s="27"/>
      <c r="CM93" s="27"/>
      <c r="CN93" s="27"/>
      <c r="CO93" s="27"/>
      <c r="CP93" s="27"/>
      <c r="CQ93" s="27"/>
      <c r="CR93" s="27"/>
      <c r="CS93" s="27"/>
      <c r="CT93" s="27"/>
      <c r="CU93" s="27"/>
      <c r="CV93" s="27"/>
      <c r="CW93" s="27"/>
      <c r="CX93" s="27"/>
      <c r="CY93" s="27"/>
      <c r="CZ93" s="27"/>
    </row>
    <row r="94" s="984" customFormat="true" ht="15" customHeight="true" x14ac:dyDescent="0.2">
      <c r="A94" s="108"/>
      <c r="B94" s="168"/>
      <c r="C94" s="191"/>
      <c r="D94" s="189"/>
      <c r="E94" s="189"/>
      <c r="F94" s="189"/>
      <c r="G94" s="178"/>
      <c r="H94" s="181"/>
      <c r="I94" s="189"/>
      <c r="J94" s="189"/>
      <c r="K94" s="189"/>
      <c r="L94" s="184"/>
      <c r="M94" s="191"/>
      <c r="N94" s="189"/>
      <c r="O94" s="189"/>
      <c r="P94" s="189"/>
      <c r="Q94" s="178"/>
      <c r="R94" s="181"/>
      <c r="S94" s="189"/>
      <c r="T94" s="189"/>
      <c r="U94" s="189"/>
      <c r="V94" s="189"/>
      <c r="W94" s="189"/>
      <c r="X94" s="189"/>
      <c r="Y94" s="189"/>
      <c r="Z94" s="184"/>
      <c r="AA94" s="924"/>
      <c r="AB94" s="924"/>
      <c r="AC94" s="924"/>
      <c r="AD94" s="924"/>
      <c r="AE94" s="924"/>
      <c r="AF94" s="924"/>
      <c r="AG94" s="924"/>
      <c r="AH94" s="924"/>
      <c r="AI94" s="924"/>
      <c r="AJ94" s="924"/>
      <c r="AK94" s="924"/>
      <c r="AL94" s="924"/>
      <c r="AM94" s="924"/>
      <c r="AN94" s="924"/>
      <c r="AO94" s="924"/>
      <c r="AP94" s="924"/>
      <c r="AQ94" s="924"/>
      <c r="AR94" s="924"/>
      <c r="AS94" s="924"/>
      <c r="AT94" s="924"/>
      <c r="AU94" s="924"/>
      <c r="AV94" s="924"/>
      <c r="AW94" s="924"/>
      <c r="AX94" s="924"/>
      <c r="AY94" s="924"/>
      <c r="AZ94" s="377"/>
      <c r="BA94" s="991"/>
      <c r="BB94" s="651"/>
      <c r="BC94" s="480"/>
      <c r="BD94" s="465"/>
      <c r="BE94" s="465"/>
      <c r="BF94" s="465"/>
      <c r="BG94" s="484"/>
      <c r="BH94" s="480"/>
      <c r="BI94" s="465"/>
      <c r="BJ94" s="465"/>
      <c r="BK94" s="465"/>
      <c r="BL94" s="484"/>
      <c r="BM94" s="480"/>
      <c r="BN94" s="465"/>
      <c r="BO94" s="465"/>
      <c r="BP94" s="465"/>
      <c r="BQ94" s="484"/>
      <c r="BR94" s="480"/>
      <c r="BS94" s="465"/>
      <c r="BT94" s="465"/>
      <c r="BU94" s="465"/>
      <c r="BV94" s="465"/>
      <c r="BW94" s="465"/>
      <c r="BX94" s="465"/>
      <c r="BY94" s="466"/>
      <c r="BZ94" s="466"/>
      <c r="CA94" s="27"/>
      <c r="CB94" s="27"/>
      <c r="CC94" s="27"/>
      <c r="CD94" s="27"/>
      <c r="CE94" s="27"/>
      <c r="CF94" s="27"/>
      <c r="CG94" s="27"/>
      <c r="CH94" s="27"/>
      <c r="CI94" s="27"/>
      <c r="CJ94" s="27"/>
      <c r="CK94" s="27"/>
      <c r="CL94" s="27"/>
      <c r="CM94" s="27"/>
      <c r="CN94" s="27"/>
      <c r="CO94" s="27"/>
      <c r="CP94" s="27"/>
      <c r="CQ94" s="27"/>
      <c r="CR94" s="27"/>
      <c r="CS94" s="27"/>
      <c r="CT94" s="27"/>
      <c r="CU94" s="27"/>
      <c r="CV94" s="27"/>
      <c r="CW94" s="27"/>
      <c r="CX94" s="27"/>
      <c r="CY94" s="27"/>
      <c r="CZ94" s="27"/>
    </row>
    <row r="95" s="984" customFormat="true" ht="15" customHeight="true" x14ac:dyDescent="0.2">
      <c r="A95" s="175"/>
      <c r="B95" s="167"/>
      <c r="C95" s="133"/>
      <c r="D95" s="132"/>
      <c r="E95" s="132"/>
      <c r="F95" s="132"/>
      <c r="G95" s="131"/>
      <c r="H95" s="130"/>
      <c r="I95" s="132"/>
      <c r="J95" s="132"/>
      <c r="K95" s="132"/>
      <c r="L95" s="129"/>
      <c r="M95" s="133"/>
      <c r="N95" s="132"/>
      <c r="O95" s="132"/>
      <c r="P95" s="132"/>
      <c r="Q95" s="131"/>
      <c r="R95" s="130"/>
      <c r="S95" s="132"/>
      <c r="T95" s="132"/>
      <c r="U95" s="132"/>
      <c r="V95" s="132"/>
      <c r="W95" s="132"/>
      <c r="X95" s="132"/>
      <c r="Y95" s="132"/>
      <c r="Z95" s="129"/>
      <c r="AA95" s="924"/>
      <c r="AB95" s="924"/>
      <c r="AC95" s="924"/>
      <c r="AD95" s="924"/>
      <c r="AE95" s="924"/>
      <c r="AF95" s="924"/>
      <c r="AG95" s="924"/>
      <c r="AH95" s="924"/>
      <c r="AI95" s="924"/>
      <c r="AJ95" s="924"/>
      <c r="AK95" s="924"/>
      <c r="AL95" s="924"/>
      <c r="AM95" s="924"/>
      <c r="AN95" s="924"/>
      <c r="AO95" s="924"/>
      <c r="AP95" s="924"/>
      <c r="AQ95" s="924"/>
      <c r="AR95" s="924"/>
      <c r="AS95" s="924"/>
      <c r="AT95" s="924"/>
      <c r="AU95" s="924"/>
      <c r="AV95" s="924"/>
      <c r="AW95" s="924"/>
      <c r="AX95" s="924"/>
      <c r="AY95" s="924"/>
      <c r="AZ95" s="377"/>
      <c r="BA95" s="991"/>
      <c r="BB95" s="651"/>
      <c r="BC95" s="480"/>
      <c r="BD95" s="465"/>
      <c r="BE95" s="465"/>
      <c r="BF95" s="465"/>
      <c r="BG95" s="484"/>
      <c r="BH95" s="480"/>
      <c r="BI95" s="465"/>
      <c r="BJ95" s="465"/>
      <c r="BK95" s="465"/>
      <c r="BL95" s="484"/>
      <c r="BM95" s="480"/>
      <c r="BN95" s="465"/>
      <c r="BO95" s="465"/>
      <c r="BP95" s="465"/>
      <c r="BQ95" s="484"/>
      <c r="BR95" s="480"/>
      <c r="BS95" s="465"/>
      <c r="BT95" s="465"/>
      <c r="BU95" s="465"/>
      <c r="BV95" s="465"/>
      <c r="BW95" s="465"/>
      <c r="BX95" s="465"/>
      <c r="BY95" s="466"/>
      <c r="BZ95" s="466"/>
      <c r="CA95" s="27"/>
      <c r="CB95" s="27"/>
      <c r="CC95" s="27"/>
      <c r="CD95" s="27"/>
      <c r="CE95" s="27"/>
      <c r="CF95" s="27"/>
      <c r="CG95" s="27"/>
      <c r="CH95" s="27"/>
      <c r="CI95" s="27"/>
      <c r="CJ95" s="27"/>
      <c r="CK95" s="27"/>
      <c r="CL95" s="27"/>
      <c r="CM95" s="27"/>
      <c r="CN95" s="27"/>
      <c r="CO95" s="27"/>
      <c r="CP95" s="27"/>
      <c r="CQ95" s="27"/>
      <c r="CR95" s="27"/>
      <c r="CS95" s="27"/>
      <c r="CT95" s="27"/>
      <c r="CU95" s="27"/>
      <c r="CV95" s="27"/>
      <c r="CW95" s="27"/>
      <c r="CX95" s="27"/>
      <c r="CY95" s="27"/>
      <c r="CZ95" s="27"/>
    </row>
    <row r="96" s="340" customFormat="true" ht="15" customHeight="true" x14ac:dyDescent="0.2">
      <c r="A96" s="108"/>
      <c r="B96" s="167"/>
      <c r="C96" s="133"/>
      <c r="D96" s="132"/>
      <c r="E96" s="132"/>
      <c r="F96" s="132"/>
      <c r="G96" s="131"/>
      <c r="H96" s="130"/>
      <c r="I96" s="132"/>
      <c r="J96" s="132"/>
      <c r="K96" s="132"/>
      <c r="L96" s="129"/>
      <c r="M96" s="133"/>
      <c r="N96" s="132"/>
      <c r="O96" s="132"/>
      <c r="P96" s="132"/>
      <c r="Q96" s="131"/>
      <c r="R96" s="130"/>
      <c r="S96" s="132"/>
      <c r="T96" s="132"/>
      <c r="U96" s="132"/>
      <c r="V96" s="132"/>
      <c r="W96" s="132"/>
      <c r="X96" s="132"/>
      <c r="Y96" s="132"/>
      <c r="Z96" s="129"/>
      <c r="AA96" s="924"/>
      <c r="AB96" s="924"/>
      <c r="AC96" s="924"/>
      <c r="AD96" s="924"/>
      <c r="AE96" s="924"/>
      <c r="AF96" s="924"/>
      <c r="AG96" s="924"/>
      <c r="AH96" s="924"/>
      <c r="AI96" s="924"/>
      <c r="AJ96" s="924"/>
      <c r="AK96" s="924"/>
      <c r="AL96" s="924"/>
      <c r="AM96" s="924"/>
      <c r="AN96" s="924"/>
      <c r="AO96" s="924"/>
      <c r="AP96" s="924"/>
      <c r="AQ96" s="924"/>
      <c r="AR96" s="924"/>
      <c r="AS96" s="924"/>
      <c r="AT96" s="924"/>
      <c r="AU96" s="924"/>
      <c r="AV96" s="924"/>
      <c r="AW96" s="924"/>
      <c r="AX96" s="924"/>
      <c r="AY96" s="924"/>
      <c r="AZ96" s="377"/>
      <c r="BA96" s="991"/>
      <c r="BB96" s="651"/>
      <c r="BC96" s="480"/>
      <c r="BD96" s="465"/>
      <c r="BE96" s="465"/>
      <c r="BF96" s="465"/>
      <c r="BG96" s="484"/>
      <c r="BH96" s="480"/>
      <c r="BI96" s="465"/>
      <c r="BJ96" s="465"/>
      <c r="BK96" s="465"/>
      <c r="BL96" s="484"/>
      <c r="BM96" s="480"/>
      <c r="BN96" s="465"/>
      <c r="BO96" s="465"/>
      <c r="BP96" s="465"/>
      <c r="BQ96" s="484"/>
      <c r="BR96" s="480"/>
      <c r="BS96" s="465"/>
      <c r="BT96" s="465"/>
      <c r="BU96" s="465"/>
      <c r="BV96" s="465"/>
      <c r="BW96" s="465"/>
      <c r="BX96" s="465"/>
      <c r="BY96" s="466"/>
      <c r="BZ96" s="466"/>
      <c r="CA96" s="27"/>
      <c r="CB96" s="27"/>
      <c r="CC96" s="27"/>
      <c r="CD96" s="27"/>
      <c r="CE96" s="27"/>
      <c r="CF96" s="27"/>
      <c r="CG96" s="27"/>
      <c r="CH96" s="27"/>
      <c r="CI96" s="27"/>
      <c r="CJ96" s="27"/>
      <c r="CK96" s="27"/>
      <c r="CL96" s="27"/>
      <c r="CM96" s="27"/>
      <c r="CN96" s="27"/>
      <c r="CO96" s="27"/>
      <c r="CP96" s="27"/>
      <c r="CQ96" s="27"/>
      <c r="CR96" s="27"/>
      <c r="CS96" s="27"/>
      <c r="CT96" s="27"/>
      <c r="CU96" s="27"/>
      <c r="CV96" s="27"/>
      <c r="CW96" s="27"/>
      <c r="CX96" s="27"/>
      <c r="CY96" s="27"/>
      <c r="CZ96" s="27"/>
    </row>
    <row r="97" s="340" customFormat="true" ht="15" customHeight="true" x14ac:dyDescent="0.2">
      <c r="A97" s="175"/>
      <c r="B97" s="167"/>
      <c r="C97" s="133"/>
      <c r="D97" s="132"/>
      <c r="E97" s="132"/>
      <c r="F97" s="132"/>
      <c r="G97" s="131"/>
      <c r="H97" s="130"/>
      <c r="I97" s="132"/>
      <c r="J97" s="132"/>
      <c r="K97" s="132"/>
      <c r="L97" s="129"/>
      <c r="M97" s="133"/>
      <c r="N97" s="132"/>
      <c r="O97" s="132"/>
      <c r="P97" s="132"/>
      <c r="Q97" s="131"/>
      <c r="R97" s="130"/>
      <c r="S97" s="132"/>
      <c r="T97" s="132"/>
      <c r="U97" s="132"/>
      <c r="V97" s="132"/>
      <c r="W97" s="132"/>
      <c r="X97" s="132"/>
      <c r="Y97" s="132"/>
      <c r="Z97" s="129"/>
      <c r="AA97" s="924"/>
      <c r="AB97" s="924"/>
      <c r="AC97" s="924"/>
      <c r="AD97" s="924"/>
      <c r="AE97" s="924"/>
      <c r="AF97" s="924"/>
      <c r="AG97" s="924"/>
      <c r="AH97" s="924"/>
      <c r="AI97" s="924"/>
      <c r="AJ97" s="924"/>
      <c r="AK97" s="924"/>
      <c r="AL97" s="924"/>
      <c r="AM97" s="924"/>
      <c r="AN97" s="924"/>
      <c r="AO97" s="924"/>
      <c r="AP97" s="924"/>
      <c r="AQ97" s="924"/>
      <c r="AR97" s="924"/>
      <c r="AS97" s="924"/>
      <c r="AT97" s="924"/>
      <c r="AU97" s="924"/>
      <c r="AV97" s="924"/>
      <c r="AW97" s="924"/>
      <c r="AX97" s="924"/>
      <c r="AY97" s="924"/>
      <c r="AZ97" s="377"/>
      <c r="BA97" s="991"/>
      <c r="BB97" s="651"/>
      <c r="BC97" s="480"/>
      <c r="BD97" s="465"/>
      <c r="BE97" s="465"/>
      <c r="BF97" s="465"/>
      <c r="BG97" s="484"/>
      <c r="BH97" s="480"/>
      <c r="BI97" s="465"/>
      <c r="BJ97" s="465"/>
      <c r="BK97" s="465"/>
      <c r="BL97" s="484"/>
      <c r="BM97" s="480"/>
      <c r="BN97" s="465"/>
      <c r="BO97" s="465"/>
      <c r="BP97" s="465"/>
      <c r="BQ97" s="484"/>
      <c r="BR97" s="480"/>
      <c r="BS97" s="465"/>
      <c r="BT97" s="465"/>
      <c r="BU97" s="465"/>
      <c r="BV97" s="465"/>
      <c r="BW97" s="465"/>
      <c r="BX97" s="465"/>
      <c r="BY97" s="466"/>
      <c r="BZ97" s="466"/>
      <c r="CA97" s="27"/>
      <c r="CB97" s="27"/>
      <c r="CC97" s="27"/>
      <c r="CD97" s="27"/>
      <c r="CE97" s="27"/>
      <c r="CF97" s="27"/>
      <c r="CG97" s="27"/>
      <c r="CH97" s="27"/>
      <c r="CI97" s="27"/>
      <c r="CJ97" s="27"/>
      <c r="CK97" s="27"/>
      <c r="CL97" s="27"/>
      <c r="CM97" s="27"/>
      <c r="CN97" s="27"/>
      <c r="CO97" s="27"/>
      <c r="CP97" s="27"/>
      <c r="CQ97" s="27"/>
      <c r="CR97" s="27"/>
      <c r="CS97" s="27"/>
      <c r="CT97" s="27"/>
      <c r="CU97" s="27"/>
      <c r="CV97" s="27"/>
      <c r="CW97" s="27"/>
      <c r="CX97" s="27"/>
      <c r="CY97" s="27"/>
      <c r="CZ97" s="27"/>
    </row>
    <row r="98" s="340" customFormat="true" ht="15" customHeight="true" x14ac:dyDescent="0.2">
      <c r="A98" s="108"/>
      <c r="B98" s="167"/>
      <c r="C98" s="133"/>
      <c r="D98" s="132"/>
      <c r="E98" s="132"/>
      <c r="F98" s="132"/>
      <c r="G98" s="131"/>
      <c r="H98" s="130"/>
      <c r="I98" s="132"/>
      <c r="J98" s="132"/>
      <c r="K98" s="132"/>
      <c r="L98" s="129"/>
      <c r="M98" s="133"/>
      <c r="N98" s="132"/>
      <c r="O98" s="132"/>
      <c r="P98" s="132"/>
      <c r="Q98" s="131"/>
      <c r="R98" s="130"/>
      <c r="S98" s="132"/>
      <c r="T98" s="132"/>
      <c r="U98" s="132"/>
      <c r="V98" s="132"/>
      <c r="W98" s="132"/>
      <c r="X98" s="132"/>
      <c r="Y98" s="132"/>
      <c r="Z98" s="129"/>
      <c r="AA98" s="924"/>
      <c r="AB98" s="924"/>
      <c r="AC98" s="924"/>
      <c r="AD98" s="924"/>
      <c r="AE98" s="924"/>
      <c r="AF98" s="924"/>
      <c r="AG98" s="924"/>
      <c r="AH98" s="924"/>
      <c r="AI98" s="924"/>
      <c r="AJ98" s="924"/>
      <c r="AK98" s="924"/>
      <c r="AL98" s="924"/>
      <c r="AM98" s="924"/>
      <c r="AN98" s="924"/>
      <c r="AO98" s="924"/>
      <c r="AP98" s="924"/>
      <c r="AQ98" s="924"/>
      <c r="AR98" s="924"/>
      <c r="AS98" s="924"/>
      <c r="AT98" s="924"/>
      <c r="AU98" s="924"/>
      <c r="AV98" s="924"/>
      <c r="AW98" s="924"/>
      <c r="AX98" s="924"/>
      <c r="AY98" s="924"/>
      <c r="AZ98" s="377"/>
      <c r="BA98" s="991"/>
      <c r="BB98" s="651"/>
      <c r="BC98" s="480"/>
      <c r="BD98" s="465"/>
      <c r="BE98" s="465"/>
      <c r="BF98" s="465"/>
      <c r="BG98" s="484"/>
      <c r="BH98" s="480"/>
      <c r="BI98" s="465"/>
      <c r="BJ98" s="465"/>
      <c r="BK98" s="465"/>
      <c r="BL98" s="484"/>
      <c r="BM98" s="480"/>
      <c r="BN98" s="465"/>
      <c r="BO98" s="465"/>
      <c r="BP98" s="465"/>
      <c r="BQ98" s="484"/>
      <c r="BR98" s="480"/>
      <c r="BS98" s="465"/>
      <c r="BT98" s="465"/>
      <c r="BU98" s="465"/>
      <c r="BV98" s="465"/>
      <c r="BW98" s="465"/>
      <c r="BX98" s="465"/>
      <c r="BY98" s="466"/>
      <c r="BZ98" s="466"/>
      <c r="CA98" s="27"/>
      <c r="CB98" s="27"/>
      <c r="CC98" s="27"/>
      <c r="CD98" s="27"/>
      <c r="CE98" s="27"/>
      <c r="CF98" s="27"/>
      <c r="CG98" s="27"/>
      <c r="CH98" s="27"/>
      <c r="CI98" s="27"/>
      <c r="CJ98" s="27"/>
      <c r="CK98" s="27"/>
      <c r="CL98" s="27"/>
      <c r="CM98" s="27"/>
      <c r="CN98" s="27"/>
      <c r="CO98" s="27"/>
      <c r="CP98" s="27"/>
      <c r="CQ98" s="27"/>
      <c r="CR98" s="27"/>
      <c r="CS98" s="27"/>
      <c r="CT98" s="27"/>
      <c r="CU98" s="27"/>
      <c r="CV98" s="27"/>
      <c r="CW98" s="27"/>
      <c r="CX98" s="27"/>
      <c r="CY98" s="27"/>
      <c r="CZ98" s="27"/>
    </row>
    <row r="99" s="340" customFormat="true" ht="15" customHeight="true" x14ac:dyDescent="0.2">
      <c r="A99" s="108"/>
      <c r="B99" s="167"/>
      <c r="C99" s="133"/>
      <c r="D99" s="132"/>
      <c r="E99" s="132"/>
      <c r="F99" s="132"/>
      <c r="G99" s="131"/>
      <c r="H99" s="130"/>
      <c r="I99" s="132"/>
      <c r="J99" s="132"/>
      <c r="K99" s="132"/>
      <c r="L99" s="129"/>
      <c r="M99" s="133"/>
      <c r="N99" s="132"/>
      <c r="O99" s="132"/>
      <c r="P99" s="132"/>
      <c r="Q99" s="131"/>
      <c r="R99" s="130"/>
      <c r="S99" s="132"/>
      <c r="T99" s="132"/>
      <c r="U99" s="132"/>
      <c r="V99" s="132"/>
      <c r="W99" s="132"/>
      <c r="X99" s="132"/>
      <c r="Y99" s="132"/>
      <c r="Z99" s="129"/>
      <c r="AA99" s="924"/>
      <c r="AB99" s="924"/>
      <c r="AC99" s="924"/>
      <c r="AD99" s="924"/>
      <c r="AE99" s="924"/>
      <c r="AF99" s="924"/>
      <c r="AG99" s="924"/>
      <c r="AH99" s="924"/>
      <c r="AI99" s="924"/>
      <c r="AJ99" s="924"/>
      <c r="AK99" s="924"/>
      <c r="AL99" s="924"/>
      <c r="AM99" s="924"/>
      <c r="AN99" s="924"/>
      <c r="AO99" s="924"/>
      <c r="AP99" s="924"/>
      <c r="AQ99" s="924"/>
      <c r="AR99" s="924"/>
      <c r="AS99" s="924"/>
      <c r="AT99" s="924"/>
      <c r="AU99" s="924"/>
      <c r="AV99" s="924"/>
      <c r="AW99" s="924"/>
      <c r="AX99" s="924"/>
      <c r="AY99" s="924"/>
      <c r="AZ99" s="377"/>
      <c r="BA99" s="991"/>
      <c r="BB99" s="651"/>
      <c r="BC99" s="480"/>
      <c r="BD99" s="465"/>
      <c r="BE99" s="465"/>
      <c r="BF99" s="465"/>
      <c r="BG99" s="484"/>
      <c r="BH99" s="480"/>
      <c r="BI99" s="465"/>
      <c r="BJ99" s="465"/>
      <c r="BK99" s="465"/>
      <c r="BL99" s="484"/>
      <c r="BM99" s="480"/>
      <c r="BN99" s="465"/>
      <c r="BO99" s="465"/>
      <c r="BP99" s="465"/>
      <c r="BQ99" s="484"/>
      <c r="BR99" s="480"/>
      <c r="BS99" s="465"/>
      <c r="BT99" s="465"/>
      <c r="BU99" s="465"/>
      <c r="BV99" s="465"/>
      <c r="BW99" s="465"/>
      <c r="BX99" s="465"/>
      <c r="BY99" s="466"/>
      <c r="BZ99" s="466"/>
      <c r="CA99" s="27"/>
      <c r="CB99" s="27"/>
      <c r="CC99" s="27"/>
      <c r="CD99" s="27"/>
      <c r="CE99" s="27"/>
      <c r="CF99" s="27"/>
      <c r="CG99" s="27"/>
      <c r="CH99" s="27"/>
      <c r="CI99" s="27"/>
      <c r="CJ99" s="27"/>
      <c r="CK99" s="27"/>
      <c r="CL99" s="27"/>
      <c r="CM99" s="27"/>
      <c r="CN99" s="27"/>
      <c r="CO99" s="27"/>
      <c r="CP99" s="27"/>
      <c r="CQ99" s="27"/>
      <c r="CR99" s="27"/>
      <c r="CS99" s="27"/>
      <c r="CT99" s="27"/>
      <c r="CU99" s="27"/>
      <c r="CV99" s="27"/>
      <c r="CW99" s="27"/>
      <c r="CX99" s="27"/>
      <c r="CY99" s="27"/>
      <c r="CZ99" s="27"/>
    </row>
    <row r="100" s="340" customFormat="true" ht="15" customHeight="true" x14ac:dyDescent="0.2">
      <c r="A100" s="108"/>
      <c r="B100" s="167"/>
      <c r="C100" s="133"/>
      <c r="D100" s="132"/>
      <c r="E100" s="132"/>
      <c r="F100" s="132"/>
      <c r="G100" s="131"/>
      <c r="H100" s="130"/>
      <c r="I100" s="132"/>
      <c r="J100" s="132"/>
      <c r="K100" s="132"/>
      <c r="L100" s="129"/>
      <c r="M100" s="133"/>
      <c r="N100" s="132"/>
      <c r="O100" s="132"/>
      <c r="P100" s="132"/>
      <c r="Q100" s="131"/>
      <c r="R100" s="130"/>
      <c r="S100" s="132"/>
      <c r="T100" s="132"/>
      <c r="U100" s="132"/>
      <c r="V100" s="132"/>
      <c r="W100" s="132"/>
      <c r="X100" s="132"/>
      <c r="Y100" s="132"/>
      <c r="Z100" s="129"/>
      <c r="AA100" s="924"/>
      <c r="AB100" s="924"/>
      <c r="AC100" s="924"/>
      <c r="AD100" s="924"/>
      <c r="AE100" s="924"/>
      <c r="AF100" s="924"/>
      <c r="AG100" s="924"/>
      <c r="AH100" s="924"/>
      <c r="AI100" s="924"/>
      <c r="AJ100" s="924"/>
      <c r="AK100" s="924"/>
      <c r="AL100" s="924"/>
      <c r="AM100" s="924"/>
      <c r="AN100" s="924"/>
      <c r="AO100" s="924"/>
      <c r="AP100" s="924"/>
      <c r="AQ100" s="924"/>
      <c r="AR100" s="924"/>
      <c r="AS100" s="924"/>
      <c r="AT100" s="924"/>
      <c r="AU100" s="924"/>
      <c r="AV100" s="924"/>
      <c r="AW100" s="924"/>
      <c r="AX100" s="924"/>
      <c r="AY100" s="924"/>
      <c r="AZ100" s="377"/>
      <c r="BA100" s="991"/>
      <c r="BB100" s="651"/>
      <c r="BC100" s="480"/>
      <c r="BD100" s="465"/>
      <c r="BE100" s="465"/>
      <c r="BF100" s="465"/>
      <c r="BG100" s="484"/>
      <c r="BH100" s="480"/>
      <c r="BI100" s="465"/>
      <c r="BJ100" s="465"/>
      <c r="BK100" s="465"/>
      <c r="BL100" s="484"/>
      <c r="BM100" s="480"/>
      <c r="BN100" s="465"/>
      <c r="BO100" s="465"/>
      <c r="BP100" s="465"/>
      <c r="BQ100" s="484"/>
      <c r="BR100" s="480"/>
      <c r="BS100" s="465"/>
      <c r="BT100" s="465"/>
      <c r="BU100" s="465"/>
      <c r="BV100" s="465"/>
      <c r="BW100" s="465"/>
      <c r="BX100" s="465"/>
      <c r="BY100" s="466"/>
      <c r="BZ100" s="466"/>
      <c r="CA100" s="27"/>
      <c r="CB100" s="27"/>
      <c r="CC100" s="27"/>
      <c r="CD100" s="27"/>
      <c r="CE100" s="27"/>
      <c r="CF100" s="27"/>
      <c r="CG100" s="27"/>
      <c r="CH100" s="27"/>
      <c r="CI100" s="27"/>
      <c r="CJ100" s="27"/>
      <c r="CK100" s="27"/>
      <c r="CL100" s="27"/>
      <c r="CM100" s="27"/>
      <c r="CN100" s="27"/>
      <c r="CO100" s="27"/>
      <c r="CP100" s="27"/>
      <c r="CQ100" s="27"/>
      <c r="CR100" s="27"/>
      <c r="CS100" s="27"/>
      <c r="CT100" s="27"/>
      <c r="CU100" s="27"/>
      <c r="CV100" s="27"/>
      <c r="CW100" s="27"/>
      <c r="CX100" s="27"/>
      <c r="CY100" s="27"/>
      <c r="CZ100" s="27"/>
    </row>
    <row r="101" s="340" customFormat="true" ht="15" customHeight="true" x14ac:dyDescent="0.2">
      <c r="A101" s="175"/>
      <c r="B101" s="167"/>
      <c r="C101" s="133"/>
      <c r="D101" s="132"/>
      <c r="E101" s="132"/>
      <c r="F101" s="132"/>
      <c r="G101" s="131"/>
      <c r="H101" s="130"/>
      <c r="I101" s="132"/>
      <c r="J101" s="132"/>
      <c r="K101" s="132"/>
      <c r="L101" s="129"/>
      <c r="M101" s="133"/>
      <c r="N101" s="132"/>
      <c r="O101" s="132"/>
      <c r="P101" s="132"/>
      <c r="Q101" s="131"/>
      <c r="R101" s="130"/>
      <c r="S101" s="132"/>
      <c r="T101" s="132"/>
      <c r="U101" s="132"/>
      <c r="V101" s="132"/>
      <c r="W101" s="132"/>
      <c r="X101" s="132"/>
      <c r="Y101" s="132"/>
      <c r="Z101" s="129"/>
      <c r="AA101" s="924"/>
      <c r="AB101" s="924"/>
      <c r="AC101" s="924"/>
      <c r="AD101" s="924"/>
      <c r="AE101" s="924"/>
      <c r="AF101" s="924"/>
      <c r="AG101" s="924"/>
      <c r="AH101" s="924"/>
      <c r="AI101" s="924"/>
      <c r="AJ101" s="924"/>
      <c r="AK101" s="924"/>
      <c r="AL101" s="924"/>
      <c r="AM101" s="924"/>
      <c r="AN101" s="924"/>
      <c r="AO101" s="924"/>
      <c r="AP101" s="924"/>
      <c r="AQ101" s="924"/>
      <c r="AR101" s="924"/>
      <c r="AS101" s="924"/>
      <c r="AT101" s="924"/>
      <c r="AU101" s="924"/>
      <c r="AV101" s="924"/>
      <c r="AW101" s="924"/>
      <c r="AX101" s="924"/>
      <c r="AY101" s="924"/>
      <c r="AZ101" s="377"/>
      <c r="BA101" s="991"/>
      <c r="BB101" s="651"/>
      <c r="BC101" s="480"/>
      <c r="BD101" s="465"/>
      <c r="BE101" s="465"/>
      <c r="BF101" s="465"/>
      <c r="BG101" s="484"/>
      <c r="BH101" s="480"/>
      <c r="BI101" s="465"/>
      <c r="BJ101" s="465"/>
      <c r="BK101" s="465"/>
      <c r="BL101" s="484"/>
      <c r="BM101" s="480"/>
      <c r="BN101" s="465"/>
      <c r="BO101" s="465"/>
      <c r="BP101" s="465"/>
      <c r="BQ101" s="484"/>
      <c r="BR101" s="480"/>
      <c r="BS101" s="465"/>
      <c r="BT101" s="465"/>
      <c r="BU101" s="465"/>
      <c r="BV101" s="465"/>
      <c r="BW101" s="465"/>
      <c r="BX101" s="465"/>
      <c r="BY101" s="466"/>
      <c r="BZ101" s="466"/>
      <c r="CA101" s="27"/>
      <c r="CB101" s="27"/>
      <c r="CC101" s="27"/>
      <c r="CD101" s="27"/>
      <c r="CE101" s="27"/>
      <c r="CF101" s="27"/>
      <c r="CG101" s="27"/>
      <c r="CH101" s="27"/>
      <c r="CI101" s="27"/>
      <c r="CJ101" s="27"/>
      <c r="CK101" s="27"/>
      <c r="CL101" s="27"/>
      <c r="CM101" s="27"/>
      <c r="CN101" s="27"/>
      <c r="CO101" s="27"/>
      <c r="CP101" s="27"/>
      <c r="CQ101" s="27"/>
      <c r="CR101" s="27"/>
      <c r="CS101" s="27"/>
      <c r="CT101" s="27"/>
      <c r="CU101" s="27"/>
      <c r="CV101" s="27"/>
      <c r="CW101" s="27"/>
      <c r="CX101" s="27"/>
      <c r="CY101" s="27"/>
      <c r="CZ101" s="27"/>
    </row>
    <row r="102" s="340" customFormat="true" ht="15" customHeight="true" x14ac:dyDescent="0.2">
      <c r="A102" s="108"/>
      <c r="B102" s="167"/>
      <c r="C102" s="133"/>
      <c r="D102" s="132"/>
      <c r="E102" s="132"/>
      <c r="F102" s="132"/>
      <c r="G102" s="131"/>
      <c r="H102" s="130"/>
      <c r="I102" s="132"/>
      <c r="J102" s="132"/>
      <c r="K102" s="132"/>
      <c r="L102" s="129"/>
      <c r="M102" s="133"/>
      <c r="N102" s="132"/>
      <c r="O102" s="132"/>
      <c r="P102" s="132"/>
      <c r="Q102" s="131"/>
      <c r="R102" s="130"/>
      <c r="S102" s="132"/>
      <c r="T102" s="132"/>
      <c r="U102" s="132"/>
      <c r="V102" s="132"/>
      <c r="W102" s="132"/>
      <c r="X102" s="132"/>
      <c r="Y102" s="132"/>
      <c r="Z102" s="129"/>
      <c r="AA102" s="924"/>
      <c r="AB102" s="924"/>
      <c r="AC102" s="924"/>
      <c r="AD102" s="924"/>
      <c r="AE102" s="924"/>
      <c r="AF102" s="924"/>
      <c r="AG102" s="924"/>
      <c r="AH102" s="924"/>
      <c r="AI102" s="924"/>
      <c r="AJ102" s="924"/>
      <c r="AK102" s="924"/>
      <c r="AL102" s="924"/>
      <c r="AM102" s="924"/>
      <c r="AN102" s="924"/>
      <c r="AO102" s="924"/>
      <c r="AP102" s="924"/>
      <c r="AQ102" s="924"/>
      <c r="AR102" s="924"/>
      <c r="AS102" s="924"/>
      <c r="AT102" s="924"/>
      <c r="AU102" s="924"/>
      <c r="AV102" s="924"/>
      <c r="AW102" s="924"/>
      <c r="AX102" s="924"/>
      <c r="AY102" s="924"/>
      <c r="AZ102" s="377"/>
      <c r="BA102" s="991"/>
      <c r="BB102" s="651"/>
      <c r="BC102" s="480"/>
      <c r="BD102" s="465"/>
      <c r="BE102" s="465"/>
      <c r="BF102" s="465"/>
      <c r="BG102" s="484"/>
      <c r="BH102" s="480"/>
      <c r="BI102" s="465"/>
      <c r="BJ102" s="465"/>
      <c r="BK102" s="465"/>
      <c r="BL102" s="484"/>
      <c r="BM102" s="480"/>
      <c r="BN102" s="465"/>
      <c r="BO102" s="465"/>
      <c r="BP102" s="465"/>
      <c r="BQ102" s="484"/>
      <c r="BR102" s="480"/>
      <c r="BS102" s="465"/>
      <c r="BT102" s="465"/>
      <c r="BU102" s="465"/>
      <c r="BV102" s="465"/>
      <c r="BW102" s="465"/>
      <c r="BX102" s="465"/>
      <c r="BY102" s="466"/>
      <c r="BZ102" s="466"/>
      <c r="CA102" s="27"/>
      <c r="CB102" s="27"/>
      <c r="CC102" s="27"/>
      <c r="CD102" s="27"/>
      <c r="CE102" s="27"/>
      <c r="CF102" s="27"/>
      <c r="CG102" s="27"/>
      <c r="CH102" s="27"/>
      <c r="CI102" s="27"/>
      <c r="CJ102" s="27"/>
      <c r="CK102" s="27"/>
      <c r="CL102" s="27"/>
      <c r="CM102" s="27"/>
      <c r="CN102" s="27"/>
      <c r="CO102" s="27"/>
      <c r="CP102" s="27"/>
      <c r="CQ102" s="27"/>
      <c r="CR102" s="27"/>
      <c r="CS102" s="27"/>
      <c r="CT102" s="27"/>
      <c r="CU102" s="27"/>
      <c r="CV102" s="27"/>
      <c r="CW102" s="27"/>
      <c r="CX102" s="27"/>
      <c r="CY102" s="27"/>
      <c r="CZ102" s="27"/>
    </row>
    <row r="103" s="340" customFormat="true" ht="15" customHeight="true" x14ac:dyDescent="0.2">
      <c r="A103" s="108"/>
      <c r="B103" s="167"/>
      <c r="C103" s="133"/>
      <c r="D103" s="132"/>
      <c r="E103" s="132"/>
      <c r="F103" s="132"/>
      <c r="G103" s="131"/>
      <c r="H103" s="130"/>
      <c r="I103" s="132"/>
      <c r="J103" s="132"/>
      <c r="K103" s="132"/>
      <c r="L103" s="129"/>
      <c r="M103" s="133"/>
      <c r="N103" s="132"/>
      <c r="O103" s="132"/>
      <c r="P103" s="132"/>
      <c r="Q103" s="131"/>
      <c r="R103" s="130"/>
      <c r="S103" s="132"/>
      <c r="T103" s="132"/>
      <c r="U103" s="132"/>
      <c r="V103" s="132"/>
      <c r="W103" s="132"/>
      <c r="X103" s="132"/>
      <c r="Y103" s="132"/>
      <c r="Z103" s="129"/>
      <c r="AA103" s="924"/>
      <c r="AB103" s="924"/>
      <c r="AC103" s="924"/>
      <c r="AD103" s="924"/>
      <c r="AE103" s="924"/>
      <c r="AF103" s="924"/>
      <c r="AG103" s="924"/>
      <c r="AH103" s="924"/>
      <c r="AI103" s="924"/>
      <c r="AJ103" s="924"/>
      <c r="AK103" s="924"/>
      <c r="AL103" s="924"/>
      <c r="AM103" s="924"/>
      <c r="AN103" s="924"/>
      <c r="AO103" s="924"/>
      <c r="AP103" s="924"/>
      <c r="AQ103" s="924"/>
      <c r="AR103" s="924"/>
      <c r="AS103" s="924"/>
      <c r="AT103" s="924"/>
      <c r="AU103" s="924"/>
      <c r="AV103" s="924"/>
      <c r="AW103" s="924"/>
      <c r="AX103" s="924"/>
      <c r="AY103" s="924"/>
      <c r="AZ103" s="377"/>
      <c r="BA103" s="991"/>
      <c r="BB103" s="651"/>
      <c r="BC103" s="480"/>
      <c r="BD103" s="465"/>
      <c r="BE103" s="465"/>
      <c r="BF103" s="465"/>
      <c r="BG103" s="484"/>
      <c r="BH103" s="480"/>
      <c r="BI103" s="465"/>
      <c r="BJ103" s="465"/>
      <c r="BK103" s="465"/>
      <c r="BL103" s="484"/>
      <c r="BM103" s="480"/>
      <c r="BN103" s="465"/>
      <c r="BO103" s="465"/>
      <c r="BP103" s="465"/>
      <c r="BQ103" s="484"/>
      <c r="BR103" s="480"/>
      <c r="BS103" s="465"/>
      <c r="BT103" s="465"/>
      <c r="BU103" s="465"/>
      <c r="BV103" s="465"/>
      <c r="BW103" s="465"/>
      <c r="BX103" s="465"/>
      <c r="BY103" s="466"/>
      <c r="BZ103" s="466"/>
      <c r="CA103" s="27"/>
      <c r="CB103" s="27"/>
      <c r="CC103" s="27"/>
      <c r="CD103" s="27"/>
      <c r="CE103" s="27"/>
      <c r="CF103" s="27"/>
      <c r="CG103" s="27"/>
      <c r="CH103" s="27"/>
      <c r="CI103" s="27"/>
      <c r="CJ103" s="27"/>
      <c r="CK103" s="27"/>
      <c r="CL103" s="27"/>
      <c r="CM103" s="27"/>
      <c r="CN103" s="27"/>
      <c r="CO103" s="27"/>
      <c r="CP103" s="27"/>
      <c r="CQ103" s="27"/>
      <c r="CR103" s="27"/>
      <c r="CS103" s="27"/>
      <c r="CT103" s="27"/>
      <c r="CU103" s="27"/>
      <c r="CV103" s="27"/>
      <c r="CW103" s="27"/>
      <c r="CX103" s="27"/>
      <c r="CY103" s="27"/>
      <c r="CZ103" s="27"/>
    </row>
    <row r="104" s="340" customFormat="true" ht="15" customHeight="true" x14ac:dyDescent="0.2">
      <c r="A104" s="108"/>
      <c r="B104" s="167"/>
      <c r="C104" s="133"/>
      <c r="D104" s="132"/>
      <c r="E104" s="132"/>
      <c r="F104" s="132"/>
      <c r="G104" s="131"/>
      <c r="H104" s="130"/>
      <c r="I104" s="132"/>
      <c r="J104" s="132"/>
      <c r="K104" s="132"/>
      <c r="L104" s="129"/>
      <c r="M104" s="133"/>
      <c r="N104" s="132"/>
      <c r="O104" s="132"/>
      <c r="P104" s="132"/>
      <c r="Q104" s="131"/>
      <c r="R104" s="130"/>
      <c r="S104" s="132"/>
      <c r="T104" s="132"/>
      <c r="U104" s="132"/>
      <c r="V104" s="132"/>
      <c r="W104" s="132"/>
      <c r="X104" s="132"/>
      <c r="Y104" s="132"/>
      <c r="Z104" s="129"/>
      <c r="AA104" s="924"/>
      <c r="AB104" s="924"/>
      <c r="AC104" s="924"/>
      <c r="AD104" s="924"/>
      <c r="AE104" s="924"/>
      <c r="AF104" s="924"/>
      <c r="AG104" s="924"/>
      <c r="AH104" s="924"/>
      <c r="AI104" s="924"/>
      <c r="AJ104" s="924"/>
      <c r="AK104" s="924"/>
      <c r="AL104" s="924"/>
      <c r="AM104" s="924"/>
      <c r="AN104" s="924"/>
      <c r="AO104" s="924"/>
      <c r="AP104" s="924"/>
      <c r="AQ104" s="924"/>
      <c r="AR104" s="924"/>
      <c r="AS104" s="924"/>
      <c r="AT104" s="924"/>
      <c r="AU104" s="924"/>
      <c r="AV104" s="924"/>
      <c r="AW104" s="924"/>
      <c r="AX104" s="924"/>
      <c r="AY104" s="924"/>
      <c r="AZ104" s="377"/>
      <c r="BA104" s="991"/>
      <c r="BB104" s="651"/>
      <c r="BC104" s="480"/>
      <c r="BD104" s="465"/>
      <c r="BE104" s="465"/>
      <c r="BF104" s="465"/>
      <c r="BG104" s="484"/>
      <c r="BH104" s="480"/>
      <c r="BI104" s="465"/>
      <c r="BJ104" s="465"/>
      <c r="BK104" s="465"/>
      <c r="BL104" s="484"/>
      <c r="BM104" s="480"/>
      <c r="BN104" s="465"/>
      <c r="BO104" s="465"/>
      <c r="BP104" s="465"/>
      <c r="BQ104" s="484"/>
      <c r="BR104" s="480"/>
      <c r="BS104" s="465"/>
      <c r="BT104" s="465"/>
      <c r="BU104" s="465"/>
      <c r="BV104" s="465"/>
      <c r="BW104" s="465"/>
      <c r="BX104" s="465"/>
      <c r="BY104" s="466"/>
      <c r="BZ104" s="466"/>
      <c r="CA104" s="27"/>
      <c r="CB104" s="27"/>
      <c r="CC104" s="27"/>
      <c r="CD104" s="27"/>
      <c r="CE104" s="27"/>
      <c r="CF104" s="27"/>
      <c r="CG104" s="27"/>
      <c r="CH104" s="27"/>
      <c r="CI104" s="27"/>
      <c r="CJ104" s="27"/>
      <c r="CK104" s="27"/>
      <c r="CL104" s="27"/>
      <c r="CM104" s="27"/>
      <c r="CN104" s="27"/>
      <c r="CO104" s="27"/>
      <c r="CP104" s="27"/>
      <c r="CQ104" s="27"/>
      <c r="CR104" s="27"/>
      <c r="CS104" s="27"/>
      <c r="CT104" s="27"/>
      <c r="CU104" s="27"/>
      <c r="CV104" s="27"/>
      <c r="CW104" s="27"/>
      <c r="CX104" s="27"/>
      <c r="CY104" s="27"/>
      <c r="CZ104" s="27"/>
    </row>
    <row r="105" s="340" customFormat="true" ht="15" customHeight="true" x14ac:dyDescent="0.2">
      <c r="A105" s="172"/>
      <c r="B105" s="166"/>
      <c r="C105" s="128"/>
      <c r="D105" s="127"/>
      <c r="E105" s="127"/>
      <c r="F105" s="127"/>
      <c r="G105" s="126"/>
      <c r="H105" s="125"/>
      <c r="I105" s="127"/>
      <c r="J105" s="127"/>
      <c r="K105" s="127"/>
      <c r="L105" s="124"/>
      <c r="M105" s="128"/>
      <c r="N105" s="127"/>
      <c r="O105" s="127"/>
      <c r="P105" s="127"/>
      <c r="Q105" s="126"/>
      <c r="R105" s="125"/>
      <c r="S105" s="127"/>
      <c r="T105" s="127"/>
      <c r="U105" s="127"/>
      <c r="V105" s="127"/>
      <c r="W105" s="127"/>
      <c r="X105" s="127"/>
      <c r="Y105" s="127"/>
      <c r="Z105" s="124"/>
      <c r="AA105" s="924"/>
      <c r="AB105" s="924"/>
      <c r="AC105" s="924"/>
      <c r="AD105" s="924"/>
      <c r="AE105" s="924"/>
      <c r="AF105" s="924"/>
      <c r="AG105" s="924"/>
      <c r="AH105" s="924"/>
      <c r="AI105" s="924"/>
      <c r="AJ105" s="924"/>
      <c r="AK105" s="924"/>
      <c r="AL105" s="924"/>
      <c r="AM105" s="924"/>
      <c r="AN105" s="924"/>
      <c r="AO105" s="924"/>
      <c r="AP105" s="924"/>
      <c r="AQ105" s="924"/>
      <c r="AR105" s="924"/>
      <c r="AS105" s="924"/>
      <c r="AT105" s="924"/>
      <c r="AU105" s="924"/>
      <c r="AV105" s="924"/>
      <c r="AW105" s="924"/>
      <c r="AX105" s="924"/>
      <c r="AY105" s="924"/>
      <c r="AZ105" s="377"/>
      <c r="BA105" s="991"/>
      <c r="BB105" s="651"/>
      <c r="BC105" s="483"/>
      <c r="BD105" s="482"/>
      <c r="BE105" s="482"/>
      <c r="BF105" s="482"/>
      <c r="BG105" s="486"/>
      <c r="BH105" s="483"/>
      <c r="BI105" s="482"/>
      <c r="BJ105" s="482"/>
      <c r="BK105" s="482"/>
      <c r="BL105" s="486"/>
      <c r="BM105" s="483"/>
      <c r="BN105" s="482"/>
      <c r="BO105" s="482"/>
      <c r="BP105" s="482"/>
      <c r="BQ105" s="486"/>
      <c r="BR105" s="483"/>
      <c r="BS105" s="482"/>
      <c r="BT105" s="482"/>
      <c r="BU105" s="482"/>
      <c r="BV105" s="482"/>
      <c r="BW105" s="482"/>
      <c r="BX105" s="482"/>
      <c r="BY105" s="485"/>
      <c r="BZ105" s="485"/>
      <c r="CA105" s="27"/>
      <c r="CB105" s="27"/>
      <c r="CC105" s="27"/>
      <c r="CD105" s="27"/>
      <c r="CE105" s="27"/>
      <c r="CF105" s="27"/>
      <c r="CG105" s="27"/>
      <c r="CH105" s="27"/>
      <c r="CI105" s="27"/>
      <c r="CJ105" s="27"/>
      <c r="CK105" s="27"/>
      <c r="CL105" s="27"/>
      <c r="CM105" s="27"/>
      <c r="CN105" s="27"/>
      <c r="CO105" s="27"/>
      <c r="CP105" s="27"/>
      <c r="CQ105" s="27"/>
      <c r="CR105" s="27"/>
      <c r="CS105" s="27"/>
      <c r="CT105" s="27"/>
      <c r="CU105" s="27"/>
      <c r="CV105" s="27"/>
      <c r="CW105" s="27"/>
      <c r="CX105" s="27"/>
      <c r="CY105" s="27"/>
      <c r="CZ105" s="27"/>
    </row>
    <row r="106" s="340" customFormat="true" ht="250.15" customHeight="true" x14ac:dyDescent="0.2">
      <c r="A106" s="536"/>
      <c r="B106" s="203"/>
      <c r="C106" s="202"/>
      <c r="D106" s="202"/>
      <c r="E106" s="202"/>
      <c r="F106" s="202"/>
      <c r="G106" s="202"/>
      <c r="H106" s="202"/>
      <c r="I106" s="202"/>
      <c r="J106" s="202"/>
      <c r="K106" s="202"/>
      <c r="L106" s="202"/>
      <c r="M106" s="202"/>
      <c r="N106" s="202"/>
      <c r="O106" s="202"/>
      <c r="P106" s="202"/>
      <c r="Q106" s="202"/>
      <c r="R106" s="202"/>
      <c r="S106" s="202"/>
      <c r="T106" s="202"/>
      <c r="U106" s="202"/>
      <c r="V106" s="202"/>
      <c r="W106" s="202"/>
      <c r="X106" s="202"/>
      <c r="Y106" s="202"/>
      <c r="Z106" s="202"/>
      <c r="AA106" s="377"/>
      <c r="AB106" s="377"/>
      <c r="AC106" s="377"/>
      <c r="AD106" s="377"/>
      <c r="AE106" s="377"/>
      <c r="AF106" s="377"/>
      <c r="AG106" s="377"/>
      <c r="AH106" s="377"/>
      <c r="AI106" s="377"/>
      <c r="AJ106" s="377"/>
      <c r="AK106" s="377"/>
      <c r="AL106" s="377"/>
      <c r="AM106" s="377"/>
      <c r="AN106" s="377"/>
      <c r="AO106" s="377"/>
      <c r="AP106" s="377"/>
      <c r="AQ106" s="377"/>
      <c r="AR106" s="377"/>
      <c r="AS106" s="377"/>
      <c r="AT106" s="377"/>
      <c r="AU106" s="377"/>
      <c r="AV106" s="377"/>
      <c r="AW106" s="377"/>
      <c r="AX106" s="377"/>
      <c r="AY106" s="377"/>
      <c r="AZ106" s="377"/>
      <c r="BA106" s="458"/>
      <c r="BB106" s="459"/>
      <c r="BC106" s="459"/>
      <c r="BD106" s="459"/>
      <c r="BE106" s="459"/>
      <c r="BF106" s="459"/>
      <c r="BG106" s="459"/>
      <c r="BH106" s="459"/>
      <c r="BI106" s="459"/>
      <c r="BJ106" s="459"/>
      <c r="BK106" s="459"/>
      <c r="BL106" s="459"/>
      <c r="BM106" s="459"/>
      <c r="BN106" s="459"/>
      <c r="BO106" s="459"/>
      <c r="BP106" s="459"/>
      <c r="BQ106" s="459"/>
      <c r="BR106" s="459"/>
      <c r="BS106" s="459"/>
      <c r="BT106" s="459"/>
      <c r="BU106" s="459"/>
      <c r="BV106" s="459"/>
      <c r="BW106" s="459"/>
      <c r="BX106" s="459"/>
      <c r="BY106" s="458"/>
      <c r="BZ106" s="458"/>
      <c r="CA106" s="376"/>
      <c r="CB106" s="376"/>
      <c r="CC106" s="376"/>
      <c r="CD106" s="376"/>
      <c r="CE106" s="376"/>
      <c r="CF106" s="376"/>
      <c r="CG106" s="376"/>
      <c r="CH106" s="376"/>
      <c r="CI106" s="376"/>
      <c r="CJ106" s="376"/>
      <c r="CK106" s="376"/>
      <c r="CL106" s="376"/>
      <c r="CM106" s="376"/>
      <c r="CN106" s="376"/>
      <c r="CO106" s="376"/>
      <c r="CP106" s="376"/>
      <c r="CQ106" s="376"/>
      <c r="CR106" s="376"/>
      <c r="CS106" s="376"/>
      <c r="CT106" s="376"/>
      <c r="CU106" s="376"/>
      <c r="CV106" s="376"/>
      <c r="CW106" s="376"/>
      <c r="CX106" s="376"/>
      <c r="CY106" s="376"/>
      <c r="CZ106" s="376"/>
    </row>
    <row r="107" s="320" customFormat="true" ht="18" customHeight="true" x14ac:dyDescent="0.2">
      <c r="A107" s="536"/>
      <c r="B107" s="321"/>
      <c r="C107" s="445"/>
      <c r="D107" s="445"/>
      <c r="E107" s="445"/>
      <c r="F107" s="445"/>
      <c r="G107" s="445"/>
      <c r="H107" s="445"/>
      <c r="I107" s="445"/>
      <c r="J107" s="445"/>
      <c r="K107" s="445"/>
      <c r="L107" s="445"/>
      <c r="M107" s="445"/>
      <c r="N107" s="445"/>
      <c r="O107" s="445"/>
      <c r="P107" s="445"/>
      <c r="Q107" s="445"/>
      <c r="R107" s="445"/>
      <c r="S107" s="445"/>
      <c r="T107" s="445"/>
      <c r="U107" s="445"/>
      <c r="V107" s="445"/>
      <c r="W107" s="445"/>
      <c r="X107" s="445"/>
      <c r="Y107" s="445"/>
      <c r="Z107" s="445"/>
      <c r="AA107" s="372"/>
      <c r="AB107" s="372"/>
      <c r="AC107" s="372"/>
      <c r="AD107" s="372"/>
      <c r="AE107" s="372"/>
      <c r="AF107" s="372"/>
      <c r="AG107" s="372"/>
      <c r="AH107" s="372"/>
      <c r="AI107" s="372"/>
      <c r="AJ107" s="372"/>
      <c r="AK107" s="372"/>
      <c r="AL107" s="372"/>
      <c r="AM107" s="372"/>
      <c r="AN107" s="372"/>
      <c r="AO107" s="372"/>
      <c r="AP107" s="372"/>
      <c r="AQ107" s="372"/>
      <c r="AR107" s="372"/>
      <c r="AS107" s="372"/>
      <c r="AT107" s="372"/>
      <c r="AU107" s="372"/>
      <c r="AV107" s="372"/>
      <c r="AW107" s="372"/>
      <c r="AX107" s="372"/>
      <c r="AY107" s="372"/>
      <c r="AZ107" s="372"/>
      <c r="BB107" s="343"/>
      <c r="BZ107" s="372"/>
      <c r="CA107" s="372"/>
      <c r="CB107" s="372"/>
      <c r="CC107" s="372"/>
      <c r="CD107" s="372"/>
      <c r="CE107" s="372"/>
      <c r="CF107" s="372"/>
      <c r="CG107" s="372"/>
      <c r="CH107" s="372"/>
      <c r="CI107" s="372"/>
      <c r="CJ107" s="372"/>
      <c r="CK107" s="372"/>
      <c r="CL107" s="372"/>
      <c r="CM107" s="372"/>
      <c r="CN107" s="372"/>
      <c r="CO107" s="372"/>
      <c r="CP107" s="372"/>
      <c r="CQ107" s="372"/>
      <c r="CR107" s="372"/>
      <c r="CS107" s="372"/>
      <c r="CT107" s="372"/>
      <c r="CU107" s="372"/>
      <c r="CV107" s="372"/>
      <c r="CW107" s="372"/>
      <c r="CX107" s="372"/>
      <c r="CY107" s="372"/>
      <c r="CZ107" s="372"/>
    </row>
    <row r="108" s="320" customFormat="true" ht="22.5" customHeight="true" x14ac:dyDescent="0.35">
      <c r="A108" s="1165" t="str">
        <f>A1026</f>
        <v>Mali</v>
      </c>
      <c r="B108" s="1166"/>
      <c r="C108" s="322"/>
      <c r="D108" s="322"/>
      <c r="E108" s="322"/>
      <c r="F108" s="322"/>
      <c r="G108" s="322"/>
      <c r="H108" s="322"/>
      <c r="I108" s="322"/>
      <c r="J108" s="322"/>
      <c r="K108" s="322"/>
      <c r="L108" s="322"/>
      <c r="M108" s="322"/>
      <c r="N108" s="322"/>
      <c r="O108" s="322"/>
      <c r="P108" s="322"/>
      <c r="Q108" s="322"/>
      <c r="R108" s="322"/>
      <c r="S108" s="322"/>
      <c r="T108" s="322"/>
      <c r="U108" s="322"/>
      <c r="AA108" s="372"/>
      <c r="AB108" s="372"/>
      <c r="AC108" s="372"/>
      <c r="AD108" s="372"/>
      <c r="AE108" s="372"/>
      <c r="AF108" s="372"/>
      <c r="AG108" s="372"/>
      <c r="AH108" s="372"/>
      <c r="AI108" s="372"/>
      <c r="AJ108" s="372"/>
      <c r="AK108" s="372"/>
      <c r="AL108" s="372"/>
      <c r="AM108" s="372"/>
      <c r="AN108" s="372"/>
      <c r="AO108" s="372"/>
      <c r="AP108" s="372"/>
      <c r="AQ108" s="372"/>
      <c r="AR108" s="372"/>
      <c r="AS108" s="372"/>
      <c r="AT108" s="372"/>
      <c r="AU108" s="372"/>
      <c r="AV108" s="372"/>
      <c r="AW108" s="372"/>
      <c r="AX108" s="372"/>
      <c r="AY108" s="372"/>
      <c r="AZ108" s="372"/>
      <c r="BB108" s="343"/>
      <c r="BZ108" s="372"/>
      <c r="CA108" s="372"/>
      <c r="CB108" s="372"/>
      <c r="CC108" s="372"/>
      <c r="CD108" s="372"/>
      <c r="CE108" s="372"/>
      <c r="CF108" s="372"/>
      <c r="CG108" s="372"/>
      <c r="CH108" s="372"/>
      <c r="CI108" s="372"/>
      <c r="CJ108" s="372"/>
      <c r="CK108" s="372"/>
      <c r="CL108" s="372"/>
      <c r="CM108" s="372"/>
      <c r="CN108" s="372"/>
      <c r="CO108" s="372"/>
      <c r="CP108" s="372"/>
      <c r="CQ108" s="372"/>
      <c r="CR108" s="372"/>
      <c r="CS108" s="372"/>
      <c r="CT108" s="372"/>
      <c r="CU108" s="372"/>
      <c r="CV108" s="372"/>
      <c r="CW108" s="372"/>
      <c r="CX108" s="372"/>
      <c r="CY108" s="372"/>
      <c r="CZ108" s="372"/>
    </row>
    <row r="109" s="320" customFormat="true" ht="22.5" customHeight="true" x14ac:dyDescent="0.35">
      <c r="A109" s="347" t="str">
        <f>A1034</f>
        <v>2001</v>
      </c>
      <c r="B109" s="348"/>
      <c r="C109" s="322"/>
      <c r="D109" s="322"/>
      <c r="E109" s="322"/>
      <c r="F109" s="322"/>
      <c r="G109" s="322"/>
      <c r="H109" s="322"/>
      <c r="I109" s="322"/>
      <c r="J109" s="322"/>
      <c r="K109" s="322"/>
      <c r="L109" s="322"/>
      <c r="M109" s="322"/>
      <c r="N109" s="322"/>
      <c r="O109" s="322"/>
      <c r="P109" s="322"/>
      <c r="Q109" s="322"/>
      <c r="R109" s="322"/>
      <c r="S109" s="322"/>
      <c r="T109" s="322"/>
      <c r="U109" s="322"/>
      <c r="AA109" s="372"/>
      <c r="AB109" s="372"/>
      <c r="AC109" s="372"/>
      <c r="AD109" s="372"/>
      <c r="AE109" s="372"/>
      <c r="AF109" s="372"/>
      <c r="AG109" s="372"/>
      <c r="AH109" s="372"/>
      <c r="AI109" s="372"/>
      <c r="AJ109" s="372"/>
      <c r="AK109" s="372"/>
      <c r="AL109" s="372"/>
      <c r="AM109" s="372"/>
      <c r="AN109" s="372"/>
      <c r="AO109" s="372"/>
      <c r="AP109" s="372"/>
      <c r="AQ109" s="372"/>
      <c r="AR109" s="372"/>
      <c r="AS109" s="372"/>
      <c r="AT109" s="372"/>
      <c r="AU109" s="372"/>
      <c r="AV109" s="372"/>
      <c r="AW109" s="372"/>
      <c r="AX109" s="372"/>
      <c r="AY109" s="372"/>
      <c r="AZ109" s="372"/>
      <c r="BB109" s="343"/>
      <c r="BZ109" s="372"/>
      <c r="CA109" s="372"/>
      <c r="CB109" s="372"/>
      <c r="CC109" s="372"/>
      <c r="CD109" s="372"/>
      <c r="CE109" s="372"/>
      <c r="CF109" s="372"/>
      <c r="CG109" s="372"/>
      <c r="CH109" s="372"/>
      <c r="CI109" s="372"/>
      <c r="CJ109" s="372"/>
      <c r="CK109" s="372"/>
      <c r="CL109" s="372"/>
      <c r="CM109" s="372"/>
      <c r="CN109" s="372"/>
      <c r="CO109" s="372"/>
      <c r="CP109" s="372"/>
      <c r="CQ109" s="372"/>
      <c r="CR109" s="372"/>
      <c r="CS109" s="372"/>
      <c r="CT109" s="372"/>
      <c r="CU109" s="372"/>
      <c r="CV109" s="372"/>
      <c r="CW109" s="372"/>
      <c r="CX109" s="372"/>
      <c r="CY109" s="372"/>
      <c r="CZ109" s="372"/>
    </row>
    <row r="110" s="320" customFormat="true" ht="22.5" customHeight="true" x14ac:dyDescent="0.35">
      <c r="A110" s="349" t="s">
        <v>99</v>
      </c>
      <c r="B110" s="350"/>
      <c r="C110" s="322"/>
      <c r="D110" s="322"/>
      <c r="E110" s="322"/>
      <c r="F110" s="322"/>
      <c r="G110" s="322"/>
      <c r="H110" s="322"/>
      <c r="I110" s="322"/>
      <c r="J110" s="322"/>
      <c r="K110" s="322"/>
      <c r="L110" s="322"/>
      <c r="M110" s="322"/>
      <c r="N110" s="322"/>
      <c r="O110" s="322"/>
      <c r="P110" s="322"/>
      <c r="Q110" s="322"/>
      <c r="R110" s="322"/>
      <c r="S110" s="322"/>
      <c r="T110" s="322"/>
      <c r="U110" s="322"/>
      <c r="AA110" s="372"/>
      <c r="AB110" s="372"/>
      <c r="AC110" s="372"/>
      <c r="AD110" s="372"/>
      <c r="AE110" s="372"/>
      <c r="AF110" s="372"/>
      <c r="AG110" s="372"/>
      <c r="AH110" s="372"/>
      <c r="AI110" s="372"/>
      <c r="AJ110" s="372"/>
      <c r="AK110" s="372"/>
      <c r="AL110" s="372"/>
      <c r="AM110" s="372"/>
      <c r="AN110" s="372"/>
      <c r="AO110" s="372"/>
      <c r="AP110" s="372"/>
      <c r="AQ110" s="372"/>
      <c r="AR110" s="372"/>
      <c r="AS110" s="372"/>
      <c r="AT110" s="372"/>
      <c r="AU110" s="372"/>
      <c r="AV110" s="372"/>
      <c r="AW110" s="372"/>
      <c r="AX110" s="372"/>
      <c r="AY110" s="372"/>
      <c r="AZ110" s="372"/>
      <c r="BB110" s="343"/>
      <c r="BZ110" s="372"/>
      <c r="CA110" s="372"/>
      <c r="CB110" s="372"/>
      <c r="CC110" s="372"/>
      <c r="CD110" s="372"/>
      <c r="CE110" s="372"/>
      <c r="CF110" s="372"/>
      <c r="CG110" s="372"/>
      <c r="CH110" s="372"/>
      <c r="CI110" s="372"/>
      <c r="CJ110" s="372"/>
      <c r="CK110" s="372"/>
      <c r="CL110" s="372"/>
      <c r="CM110" s="372"/>
      <c r="CN110" s="372"/>
      <c r="CO110" s="372"/>
      <c r="CP110" s="372"/>
      <c r="CQ110" s="372"/>
      <c r="CR110" s="372"/>
      <c r="CS110" s="372"/>
      <c r="CT110" s="372"/>
      <c r="CU110" s="372"/>
      <c r="CV110" s="372"/>
      <c r="CW110" s="372"/>
      <c r="CX110" s="372"/>
      <c r="CY110" s="372"/>
      <c r="CZ110" s="372"/>
    </row>
    <row r="111" s="320" customFormat="true" ht="20.1" customHeight="true" x14ac:dyDescent="0.35">
      <c r="A111" s="351" t="s">
        <v>97</v>
      </c>
      <c r="B111" s="348"/>
      <c r="C111" s="322"/>
      <c r="D111" s="322"/>
      <c r="E111" s="322"/>
      <c r="F111" s="322"/>
      <c r="G111" s="322"/>
      <c r="H111" s="322"/>
      <c r="I111" s="322"/>
      <c r="J111" s="322"/>
      <c r="K111" s="322"/>
      <c r="L111" s="322"/>
      <c r="M111" s="322"/>
      <c r="N111" s="322"/>
      <c r="O111" s="322"/>
      <c r="P111" s="322"/>
      <c r="Q111" s="322"/>
      <c r="R111" s="322"/>
      <c r="S111" s="322"/>
      <c r="T111" s="322"/>
      <c r="U111" s="322"/>
      <c r="AA111" s="372"/>
      <c r="AB111" s="372"/>
      <c r="AC111" s="372"/>
      <c r="AD111" s="372"/>
      <c r="AE111" s="372"/>
      <c r="AF111" s="372"/>
      <c r="AG111" s="372"/>
      <c r="AH111" s="372"/>
      <c r="AI111" s="372"/>
      <c r="AJ111" s="372"/>
      <c r="AK111" s="372"/>
      <c r="AL111" s="372"/>
      <c r="AM111" s="372"/>
      <c r="AN111" s="372"/>
      <c r="AO111" s="372"/>
      <c r="AP111" s="372"/>
      <c r="AQ111" s="372"/>
      <c r="AR111" s="372"/>
      <c r="AS111" s="372"/>
      <c r="AT111" s="372"/>
      <c r="AU111" s="372"/>
      <c r="AV111" s="372"/>
      <c r="AW111" s="372"/>
      <c r="AX111" s="372"/>
      <c r="AY111" s="372"/>
      <c r="AZ111" s="372"/>
      <c r="BB111" s="343"/>
      <c r="BZ111" s="372"/>
      <c r="CA111" s="372"/>
      <c r="CB111" s="372"/>
      <c r="CC111" s="372"/>
      <c r="CD111" s="372"/>
      <c r="CE111" s="372"/>
      <c r="CF111" s="372"/>
      <c r="CG111" s="372"/>
      <c r="CH111" s="372"/>
      <c r="CI111" s="372"/>
      <c r="CJ111" s="372"/>
      <c r="CK111" s="372"/>
      <c r="CL111" s="372"/>
      <c r="CM111" s="372"/>
      <c r="CN111" s="372"/>
      <c r="CO111" s="372"/>
      <c r="CP111" s="372"/>
      <c r="CQ111" s="372"/>
      <c r="CR111" s="372"/>
      <c r="CS111" s="372"/>
      <c r="CT111" s="372"/>
      <c r="CU111" s="372"/>
      <c r="CV111" s="372"/>
      <c r="CW111" s="372"/>
      <c r="CX111" s="372"/>
      <c r="CY111" s="372"/>
      <c r="CZ111" s="372"/>
    </row>
    <row r="112" s="320" customFormat="true" ht="15" customHeight="true" x14ac:dyDescent="0.2">
      <c r="A112" s="648" t="s">
        <v>98</v>
      </c>
      <c r="B112" s="385"/>
      <c r="C112" s="322"/>
      <c r="D112" s="322"/>
      <c r="E112" s="322"/>
      <c r="F112" s="322"/>
      <c r="G112" s="322"/>
      <c r="H112" s="322"/>
      <c r="I112" s="322"/>
      <c r="J112" s="322"/>
      <c r="K112" s="322"/>
      <c r="L112" s="322"/>
      <c r="M112" s="322"/>
      <c r="N112" s="322"/>
      <c r="O112" s="322"/>
      <c r="P112" s="322"/>
      <c r="Q112" s="322"/>
      <c r="R112" s="322"/>
      <c r="S112" s="322"/>
      <c r="T112" s="322"/>
      <c r="U112" s="322"/>
      <c r="AA112" s="372"/>
      <c r="AB112" s="372"/>
      <c r="AC112" s="372"/>
      <c r="AD112" s="372"/>
      <c r="AE112" s="372"/>
      <c r="AF112" s="372"/>
      <c r="AG112" s="372"/>
      <c r="AH112" s="372"/>
      <c r="AI112" s="372"/>
      <c r="AJ112" s="372"/>
      <c r="AK112" s="372"/>
      <c r="AL112" s="372"/>
      <c r="AM112" s="372"/>
      <c r="AN112" s="372"/>
      <c r="AO112" s="372"/>
      <c r="AP112" s="372"/>
      <c r="AQ112" s="372"/>
      <c r="AR112" s="372"/>
      <c r="AS112" s="372"/>
      <c r="AT112" s="372"/>
      <c r="AU112" s="372"/>
      <c r="AV112" s="372"/>
      <c r="AW112" s="372"/>
      <c r="AX112" s="372"/>
      <c r="AY112" s="372"/>
      <c r="AZ112" s="372"/>
      <c r="BB112" s="343"/>
      <c r="BZ112" s="372"/>
      <c r="CA112" s="372"/>
      <c r="CB112" s="372"/>
      <c r="CC112" s="372"/>
      <c r="CD112" s="372"/>
      <c r="CE112" s="372"/>
      <c r="CF112" s="372"/>
      <c r="CG112" s="372"/>
      <c r="CH112" s="372"/>
      <c r="CI112" s="372"/>
      <c r="CJ112" s="372"/>
      <c r="CK112" s="372"/>
      <c r="CL112" s="372"/>
      <c r="CM112" s="372"/>
      <c r="CN112" s="372"/>
      <c r="CO112" s="372"/>
      <c r="CP112" s="372"/>
      <c r="CQ112" s="372"/>
      <c r="CR112" s="372"/>
      <c r="CS112" s="372"/>
      <c r="CT112" s="372"/>
      <c r="CU112" s="372"/>
      <c r="CV112" s="372"/>
      <c r="CW112" s="372"/>
      <c r="CX112" s="372"/>
      <c r="CY112" s="372"/>
      <c r="CZ112" s="372"/>
    </row>
    <row r="113" s="320" customFormat="true" ht="15" customHeight="true" x14ac:dyDescent="0.2">
      <c r="A113" s="361" t="s">
        <v>40</v>
      </c>
      <c r="B113" s="360"/>
      <c r="C113" s="322"/>
      <c r="D113" s="322"/>
      <c r="E113" s="322"/>
      <c r="F113" s="322"/>
      <c r="G113" s="322"/>
      <c r="H113" s="322"/>
      <c r="I113" s="322"/>
      <c r="J113" s="322"/>
      <c r="K113" s="322"/>
      <c r="L113" s="322"/>
      <c r="M113" s="322"/>
      <c r="N113" s="322"/>
      <c r="O113" s="322"/>
      <c r="P113" s="322"/>
      <c r="Q113" s="322"/>
      <c r="R113" s="322"/>
      <c r="S113" s="322"/>
      <c r="T113" s="322"/>
      <c r="U113" s="322"/>
      <c r="AA113" s="372"/>
      <c r="AB113" s="372"/>
      <c r="AC113" s="372"/>
      <c r="AD113" s="372"/>
      <c r="AE113" s="372"/>
      <c r="AF113" s="372"/>
      <c r="AG113" s="372"/>
      <c r="AH113" s="372"/>
      <c r="AI113" s="372"/>
      <c r="AJ113" s="372"/>
      <c r="AK113" s="372"/>
      <c r="AL113" s="372"/>
      <c r="AM113" s="372"/>
      <c r="AN113" s="372"/>
      <c r="AO113" s="372"/>
      <c r="AP113" s="372"/>
      <c r="AQ113" s="372"/>
      <c r="AR113" s="372"/>
      <c r="AS113" s="372"/>
      <c r="AT113" s="372"/>
      <c r="AU113" s="372"/>
      <c r="AV113" s="372"/>
      <c r="AW113" s="372"/>
      <c r="AX113" s="372"/>
      <c r="AY113" s="372"/>
      <c r="AZ113" s="372"/>
      <c r="BB113" s="343"/>
      <c r="BZ113" s="372"/>
      <c r="CA113" s="372"/>
      <c r="CB113" s="372"/>
      <c r="CC113" s="372"/>
      <c r="CD113" s="372"/>
      <c r="CE113" s="372"/>
      <c r="CF113" s="372"/>
      <c r="CG113" s="372"/>
      <c r="CH113" s="372"/>
      <c r="CI113" s="372"/>
      <c r="CJ113" s="372"/>
      <c r="CK113" s="372"/>
      <c r="CL113" s="372"/>
      <c r="CM113" s="372"/>
      <c r="CN113" s="372"/>
      <c r="CO113" s="372"/>
      <c r="CP113" s="372"/>
      <c r="CQ113" s="372"/>
      <c r="CR113" s="372"/>
      <c r="CS113" s="372"/>
      <c r="CT113" s="372"/>
      <c r="CU113" s="372"/>
      <c r="CV113" s="372"/>
      <c r="CW113" s="372"/>
      <c r="CX113" s="372"/>
      <c r="CY113" s="372"/>
      <c r="CZ113" s="372"/>
    </row>
    <row r="114" s="320" customFormat="true" ht="15" customHeight="true" x14ac:dyDescent="0.2">
      <c r="A114" s="359" t="s">
        <v>39</v>
      </c>
      <c r="B114" s="360"/>
      <c r="C114" s="322"/>
      <c r="D114" s="322"/>
      <c r="E114" s="322"/>
      <c r="F114" s="322"/>
      <c r="G114" s="322"/>
      <c r="H114" s="322"/>
      <c r="I114" s="322"/>
      <c r="J114" s="322"/>
      <c r="K114" s="322"/>
      <c r="L114" s="322"/>
      <c r="M114" s="322"/>
      <c r="N114" s="322"/>
      <c r="O114" s="322"/>
      <c r="P114" s="322"/>
      <c r="Q114" s="322"/>
      <c r="R114" s="322"/>
      <c r="S114" s="322"/>
      <c r="T114" s="322"/>
      <c r="U114" s="322"/>
      <c r="AA114" s="372"/>
      <c r="AB114" s="372"/>
      <c r="AC114" s="372"/>
      <c r="AD114" s="372"/>
      <c r="AE114" s="372"/>
      <c r="AF114" s="372"/>
      <c r="AG114" s="372"/>
      <c r="AH114" s="372"/>
      <c r="AI114" s="372"/>
      <c r="AJ114" s="372"/>
      <c r="AK114" s="372"/>
      <c r="AL114" s="372"/>
      <c r="AM114" s="372"/>
      <c r="AN114" s="372"/>
      <c r="AO114" s="372"/>
      <c r="AP114" s="372"/>
      <c r="AQ114" s="372"/>
      <c r="AR114" s="372"/>
      <c r="AS114" s="372"/>
      <c r="AT114" s="372"/>
      <c r="AU114" s="372"/>
      <c r="AV114" s="372"/>
      <c r="AW114" s="372"/>
      <c r="AX114" s="372"/>
      <c r="AY114" s="372"/>
      <c r="AZ114" s="372"/>
      <c r="BB114" s="343"/>
      <c r="BZ114" s="372"/>
      <c r="CA114" s="372"/>
      <c r="CB114" s="372"/>
      <c r="CC114" s="372"/>
      <c r="CD114" s="372"/>
      <c r="CE114" s="372"/>
      <c r="CF114" s="372"/>
      <c r="CG114" s="372"/>
      <c r="CH114" s="372"/>
      <c r="CI114" s="372"/>
      <c r="CJ114" s="372"/>
      <c r="CK114" s="372"/>
      <c r="CL114" s="372"/>
      <c r="CM114" s="372"/>
      <c r="CN114" s="372"/>
      <c r="CO114" s="372"/>
      <c r="CP114" s="372"/>
      <c r="CQ114" s="372"/>
      <c r="CR114" s="372"/>
      <c r="CS114" s="372"/>
      <c r="CT114" s="372"/>
      <c r="CU114" s="372"/>
      <c r="CV114" s="372"/>
      <c r="CW114" s="372"/>
      <c r="CX114" s="372"/>
      <c r="CY114" s="372"/>
      <c r="CZ114" s="372"/>
    </row>
    <row r="115" s="320" customFormat="true" ht="15" customHeight="true" x14ac:dyDescent="0.2">
      <c r="A115" s="359" t="s">
        <v>136</v>
      </c>
      <c r="B115" s="384" t="str">
        <f>A1025</f>
        <v>DHS01</v>
      </c>
      <c r="C115" s="322"/>
      <c r="D115" s="322"/>
      <c r="E115" s="322"/>
      <c r="F115" s="322"/>
      <c r="G115" s="322"/>
      <c r="H115" s="322"/>
      <c r="I115" s="322"/>
      <c r="J115" s="322"/>
      <c r="K115" s="322"/>
      <c r="L115" s="322"/>
      <c r="M115" s="322"/>
      <c r="N115" s="322"/>
      <c r="O115" s="322"/>
      <c r="P115" s="322"/>
      <c r="Q115" s="322"/>
      <c r="R115" s="322"/>
      <c r="S115" s="322"/>
      <c r="T115" s="322"/>
      <c r="U115" s="322"/>
      <c r="AA115" s="372"/>
      <c r="AB115" s="372"/>
      <c r="AC115" s="372"/>
      <c r="AD115" s="372"/>
      <c r="AE115" s="372"/>
      <c r="AF115" s="372"/>
      <c r="AG115" s="372"/>
      <c r="AH115" s="372"/>
      <c r="AI115" s="372"/>
      <c r="AJ115" s="372"/>
      <c r="AK115" s="372"/>
      <c r="AL115" s="372"/>
      <c r="AM115" s="372"/>
      <c r="AN115" s="372"/>
      <c r="AO115" s="372"/>
      <c r="AP115" s="372"/>
      <c r="AQ115" s="372"/>
      <c r="AR115" s="372"/>
      <c r="AS115" s="372"/>
      <c r="AT115" s="372"/>
      <c r="AU115" s="372"/>
      <c r="AV115" s="372"/>
      <c r="AW115" s="372"/>
      <c r="AX115" s="372"/>
      <c r="AY115" s="372"/>
      <c r="AZ115" s="372"/>
      <c r="BB115" s="343"/>
      <c r="BZ115" s="372"/>
      <c r="CA115" s="372"/>
      <c r="CB115" s="372"/>
      <c r="CC115" s="372"/>
      <c r="CD115" s="372"/>
      <c r="CE115" s="372"/>
      <c r="CF115" s="372"/>
      <c r="CG115" s="372"/>
      <c r="CH115" s="372"/>
      <c r="CI115" s="372"/>
      <c r="CJ115" s="372"/>
      <c r="CK115" s="372"/>
      <c r="CL115" s="372"/>
      <c r="CM115" s="372"/>
      <c r="CN115" s="372"/>
      <c r="CO115" s="372"/>
      <c r="CP115" s="372"/>
      <c r="CQ115" s="372"/>
      <c r="CR115" s="372"/>
      <c r="CS115" s="372"/>
      <c r="CT115" s="372"/>
      <c r="CU115" s="372"/>
      <c r="CV115" s="372"/>
      <c r="CW115" s="372"/>
      <c r="CX115" s="372"/>
      <c r="CY115" s="372"/>
      <c r="CZ115" s="372"/>
    </row>
    <row r="116" s="320" customFormat="true" ht="15" customHeight="true" x14ac:dyDescent="0.2">
      <c r="A116" s="209" t="str">
        <f>B1030</f>
        <v>Ratio of Improved latrines based on:</v>
      </c>
      <c r="B116" s="208"/>
      <c r="C116" s="322"/>
      <c r="D116" s="322"/>
      <c r="E116" s="322"/>
      <c r="F116" s="322"/>
      <c r="G116" s="322"/>
      <c r="H116" s="322"/>
      <c r="I116" s="322"/>
      <c r="J116" s="322"/>
      <c r="K116" s="322"/>
      <c r="L116" s="322"/>
      <c r="M116" s="322"/>
      <c r="N116" s="322"/>
      <c r="O116" s="322"/>
      <c r="P116" s="322"/>
      <c r="Q116" s="322"/>
      <c r="R116" s="322"/>
      <c r="S116" s="322"/>
      <c r="T116" s="322"/>
      <c r="U116" s="322"/>
      <c r="AA116" s="372"/>
      <c r="AB116" s="372"/>
      <c r="AC116" s="372"/>
      <c r="AD116" s="372"/>
      <c r="AE116" s="372"/>
      <c r="AF116" s="372"/>
      <c r="AG116" s="372"/>
      <c r="AH116" s="372"/>
      <c r="AI116" s="372"/>
      <c r="AJ116" s="372"/>
      <c r="AK116" s="372"/>
      <c r="AL116" s="372"/>
      <c r="AM116" s="372"/>
      <c r="AN116" s="372"/>
      <c r="AO116" s="372"/>
      <c r="AP116" s="372"/>
      <c r="AQ116" s="372"/>
      <c r="AR116" s="372"/>
      <c r="AS116" s="372"/>
      <c r="AT116" s="372"/>
      <c r="AU116" s="372"/>
      <c r="AV116" s="372"/>
      <c r="AW116" s="372"/>
      <c r="AX116" s="372"/>
      <c r="AY116" s="372"/>
      <c r="AZ116" s="372"/>
      <c r="BB116" s="343"/>
      <c r="BZ116" s="372"/>
      <c r="CA116" s="372"/>
      <c r="CB116" s="372"/>
      <c r="CC116" s="372"/>
      <c r="CD116" s="372"/>
      <c r="CE116" s="372"/>
      <c r="CF116" s="372"/>
      <c r="CG116" s="372"/>
      <c r="CH116" s="372"/>
      <c r="CI116" s="372"/>
      <c r="CJ116" s="372"/>
      <c r="CK116" s="372"/>
      <c r="CL116" s="372"/>
      <c r="CM116" s="372"/>
      <c r="CN116" s="372"/>
      <c r="CO116" s="372"/>
      <c r="CP116" s="372"/>
      <c r="CQ116" s="372"/>
      <c r="CR116" s="372"/>
      <c r="CS116" s="372"/>
      <c r="CT116" s="372"/>
      <c r="CU116" s="372"/>
      <c r="CV116" s="372"/>
      <c r="CW116" s="372"/>
      <c r="CX116" s="372"/>
      <c r="CY116" s="372"/>
      <c r="CZ116" s="372"/>
    </row>
    <row r="117" s="320" customFormat="true" ht="15" customHeight="true" x14ac:dyDescent="0.2">
      <c r="A117" s="209" t="str">
        <f>B1029</f>
        <v>Ratio of Shared improved based on:</v>
      </c>
      <c r="B117" s="207"/>
      <c r="C117" s="322"/>
      <c r="D117" s="322"/>
      <c r="E117" s="322"/>
      <c r="F117" s="322"/>
      <c r="G117" s="322"/>
      <c r="H117" s="322"/>
      <c r="I117" s="322"/>
      <c r="J117" s="322"/>
      <c r="K117" s="322"/>
      <c r="L117" s="322"/>
      <c r="M117" s="322"/>
      <c r="N117" s="322"/>
      <c r="O117" s="322"/>
      <c r="P117" s="322"/>
      <c r="Q117" s="322"/>
      <c r="R117" s="322"/>
      <c r="S117" s="322"/>
      <c r="T117" s="322"/>
      <c r="U117" s="322"/>
      <c r="AA117" s="372"/>
      <c r="AB117" s="372"/>
      <c r="AC117" s="372"/>
      <c r="AD117" s="372"/>
      <c r="AE117" s="372"/>
      <c r="AF117" s="372"/>
      <c r="AG117" s="372"/>
      <c r="AH117" s="372"/>
      <c r="AI117" s="372"/>
      <c r="AJ117" s="372"/>
      <c r="AK117" s="372"/>
      <c r="AL117" s="372"/>
      <c r="AM117" s="372"/>
      <c r="AN117" s="372"/>
      <c r="AO117" s="372"/>
      <c r="AP117" s="372"/>
      <c r="AQ117" s="372"/>
      <c r="AR117" s="372"/>
      <c r="AS117" s="372"/>
      <c r="AT117" s="372"/>
      <c r="AU117" s="372"/>
      <c r="AV117" s="372"/>
      <c r="AW117" s="372"/>
      <c r="AX117" s="372"/>
      <c r="AY117" s="372"/>
      <c r="AZ117" s="372"/>
      <c r="BB117" s="343"/>
      <c r="BZ117" s="372"/>
      <c r="CA117" s="372"/>
      <c r="CB117" s="372"/>
      <c r="CC117" s="372"/>
      <c r="CD117" s="372"/>
      <c r="CE117" s="372"/>
      <c r="CF117" s="372"/>
      <c r="CG117" s="372"/>
      <c r="CH117" s="372"/>
      <c r="CI117" s="372"/>
      <c r="CJ117" s="372"/>
      <c r="CK117" s="372"/>
      <c r="CL117" s="372"/>
      <c r="CM117" s="372"/>
      <c r="CN117" s="372"/>
      <c r="CO117" s="372"/>
      <c r="CP117" s="372"/>
      <c r="CQ117" s="372"/>
      <c r="CR117" s="372"/>
      <c r="CS117" s="372"/>
      <c r="CT117" s="372"/>
      <c r="CU117" s="372"/>
      <c r="CV117" s="372"/>
      <c r="CW117" s="372"/>
      <c r="CX117" s="372"/>
      <c r="CY117" s="372"/>
      <c r="CZ117" s="372"/>
    </row>
    <row r="118" s="320" customFormat="true" ht="21" customHeight="true" x14ac:dyDescent="0.2">
      <c r="A118" s="206"/>
      <c r="B118" s="208"/>
      <c r="C118" s="322"/>
      <c r="D118" s="322"/>
      <c r="E118" s="322"/>
      <c r="F118" s="322"/>
      <c r="G118" s="322"/>
      <c r="H118" s="322"/>
      <c r="I118" s="322"/>
      <c r="J118" s="322"/>
      <c r="K118" s="322"/>
      <c r="L118" s="322"/>
      <c r="M118" s="322"/>
      <c r="N118" s="322"/>
      <c r="O118" s="322"/>
      <c r="P118" s="322"/>
      <c r="Q118" s="322"/>
      <c r="R118" s="322"/>
      <c r="S118" s="322"/>
      <c r="T118" s="322"/>
      <c r="U118" s="322"/>
      <c r="AA118" s="372"/>
      <c r="AB118" s="372"/>
      <c r="AC118" s="372"/>
      <c r="AD118" s="372"/>
      <c r="AE118" s="372"/>
      <c r="AF118" s="372"/>
      <c r="AG118" s="372"/>
      <c r="AH118" s="372"/>
      <c r="AI118" s="372"/>
      <c r="AJ118" s="372"/>
      <c r="AK118" s="372"/>
      <c r="AL118" s="372"/>
      <c r="AM118" s="372"/>
      <c r="AN118" s="372"/>
      <c r="AO118" s="372"/>
      <c r="AP118" s="372"/>
      <c r="AQ118" s="372"/>
      <c r="AR118" s="372"/>
      <c r="AS118" s="372"/>
      <c r="AT118" s="372"/>
      <c r="AU118" s="372"/>
      <c r="AV118" s="372"/>
      <c r="AW118" s="372"/>
      <c r="AX118" s="372"/>
      <c r="AY118" s="372"/>
      <c r="AZ118" s="372"/>
      <c r="BB118" s="343"/>
      <c r="BZ118" s="372"/>
      <c r="CA118" s="372"/>
      <c r="CB118" s="372"/>
      <c r="CC118" s="372"/>
      <c r="CD118" s="372"/>
      <c r="CE118" s="372"/>
      <c r="CF118" s="372"/>
      <c r="CG118" s="372"/>
      <c r="CH118" s="372"/>
      <c r="CI118" s="372"/>
      <c r="CJ118" s="372"/>
      <c r="CK118" s="372"/>
      <c r="CL118" s="372"/>
      <c r="CM118" s="372"/>
      <c r="CN118" s="372"/>
      <c r="CO118" s="372"/>
      <c r="CP118" s="372"/>
      <c r="CQ118" s="372"/>
      <c r="CR118" s="372"/>
      <c r="CS118" s="372"/>
      <c r="CT118" s="372"/>
      <c r="CU118" s="372"/>
      <c r="CV118" s="372"/>
      <c r="CW118" s="372"/>
      <c r="CX118" s="372"/>
      <c r="CY118" s="372"/>
      <c r="CZ118" s="372"/>
    </row>
    <row r="119" s="320" customFormat="true" ht="15" customHeight="true" x14ac:dyDescent="0.2">
      <c r="A119" s="205"/>
      <c r="B119" s="204"/>
      <c r="C119" s="322"/>
      <c r="D119" s="322"/>
      <c r="E119" s="322"/>
      <c r="F119" s="322"/>
      <c r="G119" s="322"/>
      <c r="H119" s="322"/>
      <c r="I119" s="322"/>
      <c r="J119" s="322"/>
      <c r="K119" s="322"/>
      <c r="L119" s="322"/>
      <c r="M119" s="322"/>
      <c r="N119" s="322"/>
      <c r="O119" s="322"/>
      <c r="P119" s="322"/>
      <c r="Q119" s="322"/>
      <c r="R119" s="322"/>
      <c r="S119" s="322"/>
      <c r="T119" s="322"/>
      <c r="U119" s="322"/>
      <c r="AA119" s="372"/>
      <c r="AB119" s="372"/>
      <c r="AC119" s="372"/>
      <c r="AD119" s="372"/>
      <c r="AE119" s="372"/>
      <c r="AF119" s="372"/>
      <c r="AG119" s="372"/>
      <c r="AH119" s="372"/>
      <c r="AI119" s="372"/>
      <c r="AJ119" s="372"/>
      <c r="AK119" s="372"/>
      <c r="AL119" s="372"/>
      <c r="AM119" s="372"/>
      <c r="AN119" s="372"/>
      <c r="AO119" s="372"/>
      <c r="AP119" s="372"/>
      <c r="AQ119" s="372"/>
      <c r="AR119" s="372"/>
      <c r="AS119" s="372"/>
      <c r="AT119" s="372"/>
      <c r="AU119" s="372"/>
      <c r="AV119" s="372"/>
      <c r="AW119" s="372"/>
      <c r="AX119" s="372"/>
      <c r="AY119" s="372"/>
      <c r="AZ119" s="372"/>
      <c r="BB119" s="343"/>
      <c r="BZ119" s="372"/>
      <c r="CA119" s="372"/>
      <c r="CB119" s="372"/>
      <c r="CC119" s="372"/>
      <c r="CD119" s="372"/>
      <c r="CE119" s="372"/>
      <c r="CF119" s="372"/>
      <c r="CG119" s="372"/>
      <c r="CH119" s="372"/>
      <c r="CI119" s="372"/>
      <c r="CJ119" s="372"/>
      <c r="CK119" s="372"/>
      <c r="CL119" s="372"/>
      <c r="CM119" s="372"/>
      <c r="CN119" s="372"/>
      <c r="CO119" s="372"/>
      <c r="CP119" s="372"/>
      <c r="CQ119" s="372"/>
      <c r="CR119" s="372"/>
      <c r="CS119" s="372"/>
      <c r="CT119" s="372"/>
      <c r="CU119" s="372"/>
      <c r="CV119" s="372"/>
      <c r="CW119" s="372"/>
      <c r="CX119" s="372"/>
      <c r="CY119" s="372"/>
      <c r="CZ119" s="372"/>
    </row>
    <row r="120" s="984" customFormat="true" ht="15" customHeight="true" x14ac:dyDescent="0.2">
      <c r="A120" s="325" t="s">
        <v>99</v>
      </c>
      <c r="B120" s="368"/>
      <c r="C120" s="1167" t="s">
        <v>115</v>
      </c>
      <c r="D120" s="1168"/>
      <c r="E120" s="1168"/>
      <c r="F120" s="1168"/>
      <c r="G120" s="1169"/>
      <c r="H120" s="1170" t="s">
        <v>38</v>
      </c>
      <c r="I120" s="1171"/>
      <c r="J120" s="1171"/>
      <c r="K120" s="1171"/>
      <c r="L120" s="1172"/>
      <c r="M120" s="1151" t="s">
        <v>37</v>
      </c>
      <c r="N120" s="1152"/>
      <c r="O120" s="1152"/>
      <c r="P120" s="1152"/>
      <c r="Q120" s="1153"/>
      <c r="R120" s="40" t="s">
        <v>143</v>
      </c>
      <c r="S120" s="457"/>
      <c r="T120" s="457"/>
      <c r="U120" s="457"/>
      <c r="V120" s="457"/>
      <c r="W120" s="457"/>
      <c r="X120" s="457"/>
      <c r="Y120" s="457"/>
      <c r="Z120" s="457"/>
      <c r="AA120" s="924"/>
      <c r="AB120" s="924"/>
      <c r="AC120" s="924"/>
      <c r="AD120" s="924"/>
      <c r="AE120" s="924"/>
      <c r="AF120" s="924"/>
      <c r="AG120" s="924"/>
      <c r="AH120" s="924"/>
      <c r="AI120" s="924"/>
      <c r="AJ120" s="924"/>
      <c r="AK120" s="924"/>
      <c r="AL120" s="924"/>
      <c r="AM120" s="924"/>
      <c r="AN120" s="924"/>
      <c r="AO120" s="924"/>
      <c r="AP120" s="924"/>
      <c r="AQ120" s="924"/>
      <c r="AR120" s="924"/>
      <c r="AS120" s="924"/>
      <c r="AT120" s="924"/>
      <c r="AU120" s="924"/>
      <c r="AV120" s="924"/>
      <c r="AW120" s="924"/>
      <c r="AX120" s="924"/>
      <c r="AY120" s="924"/>
      <c r="AZ120" s="377"/>
      <c r="BA120" s="378" t="s">
        <v>131</v>
      </c>
      <c r="BB120" s="325" t="s">
        <v>99</v>
      </c>
      <c r="BC120" s="1151" t="s">
        <v>115</v>
      </c>
      <c r="BD120" s="1152"/>
      <c r="BE120" s="1152"/>
      <c r="BF120" s="1152"/>
      <c r="BG120" s="1183"/>
      <c r="BH120" s="1151" t="s">
        <v>38</v>
      </c>
      <c r="BI120" s="1152"/>
      <c r="BJ120" s="1152"/>
      <c r="BK120" s="1152"/>
      <c r="BL120" s="1183"/>
      <c r="BM120" s="1151" t="s">
        <v>37</v>
      </c>
      <c r="BN120" s="1152"/>
      <c r="BO120" s="1152"/>
      <c r="BP120" s="1152"/>
      <c r="BQ120" s="1153"/>
      <c r="BR120" s="39" t="s">
        <v>143</v>
      </c>
      <c r="BS120" s="457"/>
      <c r="BT120" s="457"/>
      <c r="BU120" s="457"/>
      <c r="BV120" s="457"/>
      <c r="BW120" s="457"/>
      <c r="BX120" s="457"/>
      <c r="BY120" s="457"/>
      <c r="BZ120" s="471"/>
      <c r="CA120" s="376"/>
      <c r="CB120" s="376"/>
      <c r="CC120" s="376"/>
      <c r="CD120" s="376"/>
      <c r="CE120" s="376"/>
      <c r="CF120" s="376"/>
      <c r="CG120" s="376"/>
      <c r="CH120" s="376"/>
      <c r="CI120" s="376"/>
      <c r="CJ120" s="376"/>
      <c r="CK120" s="376"/>
      <c r="CL120" s="376"/>
      <c r="CM120" s="376"/>
      <c r="CN120" s="376"/>
      <c r="CO120" s="376"/>
      <c r="CP120" s="376"/>
      <c r="CQ120" s="376"/>
      <c r="CR120" s="376"/>
      <c r="CS120" s="376"/>
      <c r="CT120" s="376"/>
      <c r="CU120" s="376"/>
      <c r="CV120" s="376"/>
      <c r="CW120" s="376"/>
      <c r="CX120" s="376"/>
      <c r="CY120" s="376"/>
      <c r="CZ120" s="376"/>
    </row>
    <row r="121" s="984" customFormat="true" ht="12.75" x14ac:dyDescent="0.2">
      <c r="A121" s="364" t="s">
        <v>87</v>
      </c>
      <c r="B121" s="406"/>
      <c r="C121" s="448" t="s">
        <v>0</v>
      </c>
      <c r="D121" s="642" t="s">
        <v>1</v>
      </c>
      <c r="E121" s="642" t="s">
        <v>2</v>
      </c>
      <c r="F121" s="642" t="s">
        <v>3</v>
      </c>
      <c r="G121" s="643" t="s">
        <v>4</v>
      </c>
      <c r="H121" s="411" t="s">
        <v>0</v>
      </c>
      <c r="I121" s="646" t="s">
        <v>1</v>
      </c>
      <c r="J121" s="646" t="s">
        <v>2</v>
      </c>
      <c r="K121" s="646" t="s">
        <v>3</v>
      </c>
      <c r="L121" s="647" t="s">
        <v>4</v>
      </c>
      <c r="M121" s="412" t="s">
        <v>0</v>
      </c>
      <c r="N121" s="646" t="s">
        <v>1</v>
      </c>
      <c r="O121" s="646" t="s">
        <v>2</v>
      </c>
      <c r="P121" s="646" t="s">
        <v>3</v>
      </c>
      <c r="Q121" s="640" t="s">
        <v>4</v>
      </c>
      <c r="R121" s="411" t="s">
        <v>160</v>
      </c>
      <c r="S121" s="646" t="s">
        <v>161</v>
      </c>
      <c r="T121" s="646" t="s">
        <v>162</v>
      </c>
      <c r="U121" s="646" t="s">
        <v>163</v>
      </c>
      <c r="V121" s="646" t="s">
        <v>164</v>
      </c>
      <c r="W121" s="646" t="s">
        <v>165</v>
      </c>
      <c r="X121" s="646" t="s">
        <v>166</v>
      </c>
      <c r="Y121" s="646" t="s">
        <v>167</v>
      </c>
      <c r="Z121" s="647" t="s">
        <v>168</v>
      </c>
      <c r="AA121" s="924"/>
      <c r="AB121" s="924"/>
      <c r="AC121" s="924"/>
      <c r="AD121" s="924"/>
      <c r="AE121" s="924"/>
      <c r="AF121" s="924"/>
      <c r="AG121" s="924"/>
      <c r="AH121" s="924"/>
      <c r="AI121" s="924"/>
      <c r="AJ121" s="924"/>
      <c r="AK121" s="924"/>
      <c r="AL121" s="924"/>
      <c r="AM121" s="924"/>
      <c r="AN121" s="924"/>
      <c r="AO121" s="924"/>
      <c r="AP121" s="924"/>
      <c r="AQ121" s="924"/>
      <c r="AR121" s="924"/>
      <c r="AS121" s="924"/>
      <c r="AT121" s="924"/>
      <c r="AU121" s="924"/>
      <c r="AV121" s="924"/>
      <c r="AW121" s="924"/>
      <c r="AX121" s="924"/>
      <c r="AY121" s="924"/>
      <c r="AZ121" s="377"/>
      <c r="BA121" s="364" t="s">
        <v>117</v>
      </c>
      <c r="BB121" s="363"/>
      <c r="BC121" s="488" t="s">
        <v>0</v>
      </c>
      <c r="BD121" s="616" t="s">
        <v>1</v>
      </c>
      <c r="BE121" s="616" t="s">
        <v>2</v>
      </c>
      <c r="BF121" s="616" t="s">
        <v>3</v>
      </c>
      <c r="BG121" s="489" t="s">
        <v>4</v>
      </c>
      <c r="BH121" s="488" t="s">
        <v>0</v>
      </c>
      <c r="BI121" s="616" t="s">
        <v>1</v>
      </c>
      <c r="BJ121" s="616" t="s">
        <v>2</v>
      </c>
      <c r="BK121" s="616" t="s">
        <v>3</v>
      </c>
      <c r="BL121" s="489" t="s">
        <v>4</v>
      </c>
      <c r="BM121" s="488" t="s">
        <v>0</v>
      </c>
      <c r="BN121" s="616" t="s">
        <v>1</v>
      </c>
      <c r="BO121" s="616" t="s">
        <v>2</v>
      </c>
      <c r="BP121" s="616" t="s">
        <v>3</v>
      </c>
      <c r="BQ121" s="489" t="s">
        <v>4</v>
      </c>
      <c r="BR121" s="488" t="s">
        <v>160</v>
      </c>
      <c r="BS121" s="616" t="s">
        <v>161</v>
      </c>
      <c r="BT121" s="616" t="s">
        <v>162</v>
      </c>
      <c r="BU121" s="616" t="s">
        <v>163</v>
      </c>
      <c r="BV121" s="616" t="s">
        <v>164</v>
      </c>
      <c r="BW121" s="616" t="s">
        <v>165</v>
      </c>
      <c r="BX121" s="616" t="s">
        <v>166</v>
      </c>
      <c r="BY121" s="617" t="s">
        <v>167</v>
      </c>
      <c r="BZ121" s="617" t="s">
        <v>168</v>
      </c>
      <c r="CA121" s="992"/>
      <c r="CB121" s="992"/>
      <c r="CC121" s="992"/>
      <c r="CD121" s="992"/>
      <c r="CE121" s="992"/>
      <c r="CF121" s="992"/>
      <c r="CG121" s="992"/>
      <c r="CH121" s="992"/>
      <c r="CI121" s="992"/>
      <c r="CJ121" s="992"/>
      <c r="CK121" s="992"/>
      <c r="CL121" s="992"/>
      <c r="CM121" s="992"/>
      <c r="CN121" s="992"/>
      <c r="CO121" s="992"/>
      <c r="CP121" s="992"/>
      <c r="CQ121" s="992"/>
      <c r="CR121" s="992"/>
      <c r="CS121" s="992"/>
      <c r="CT121" s="992"/>
      <c r="CU121" s="992"/>
      <c r="CV121" s="992"/>
      <c r="CW121" s="992"/>
      <c r="CX121" s="992"/>
      <c r="CY121" s="992"/>
      <c r="CZ121" s="992"/>
    </row>
    <row r="122" s="984" customFormat="true" ht="15" customHeight="true" x14ac:dyDescent="0.2">
      <c r="A122" s="1154" t="s">
        <v>18</v>
      </c>
      <c r="B122" s="408" t="s">
        <v>14</v>
      </c>
      <c r="C122" s="160">
        <f>C153+C155+C154*MICS10!C130/100</f>
        <v>23.116222655771672</v>
      </c>
      <c r="D122" s="159">
        <f>D153+D155+D154*MICS10!D130/100</f>
        <v>20.005303602939044</v>
      </c>
      <c r="E122" s="159">
        <f>E153+E155+E154*MICS10!E130/100</f>
        <v>24.988299858003771</v>
      </c>
      <c r="F122" s="159">
        <f>F153+F155+F154*MICS10!F130/100</f>
        <v>40.321272460132157</v>
      </c>
      <c r="G122" s="158">
        <f>G153+G155+G154*MICS10!G130/100</f>
        <v>87.485010543979399</v>
      </c>
      <c r="H122" s="157">
        <f>H153+H155+H154*MICS10!H130/100</f>
        <v>51.498658486478853</v>
      </c>
      <c r="I122" s="159">
        <f>I153+I155+I154*MICS10!I130/100</f>
        <v>84.011068292541083</v>
      </c>
      <c r="J122" s="159">
        <f>J153+J155+J154*MICS10!J130/100</f>
        <v>77.998993390901575</v>
      </c>
      <c r="K122" s="159">
        <f>K153+K155+K154*MICS10!K130/100</f>
        <v>87.46403026618016</v>
      </c>
      <c r="L122" s="156">
        <f>L153+L155+L154*MICS10!L130/100</f>
        <v>95.751143747568022</v>
      </c>
      <c r="M122" s="160">
        <f>M153+M155+M154*MICS10!M130/100</f>
        <v>16.8555828065751</v>
      </c>
      <c r="N122" s="159">
        <f>N153+N155+N154*MICS10!N130/100</f>
        <v>17.723356023870522</v>
      </c>
      <c r="O122" s="159">
        <f>O153+O155+O154*MICS10!O130/100</f>
        <v>21.459417519532337</v>
      </c>
      <c r="P122" s="159">
        <f>P153+P155+P154*MICS10!P130/100</f>
        <v>25.010061389228017</v>
      </c>
      <c r="Q122" s="158">
        <f>Q153+Q155+Q154*MICS10!Q130/100</f>
        <v>46.644142841838637</v>
      </c>
      <c r="R122" s="157">
        <f>R153+R155+R154*MICS10!R130/100</f>
        <v>89.568643385214159</v>
      </c>
      <c r="S122" s="159">
        <f>S153+S155+S154*MICS10!S130/100</f>
        <v>44.449638482506288</v>
      </c>
      <c r="T122" s="159">
        <f>T153+T155+T154*MICS10!T130/100</f>
        <v>40.253567981251521</v>
      </c>
      <c r="U122" s="159">
        <f>U153+U155+U154*MICS10!U130/100</f>
        <v>49.36295942327115</v>
      </c>
      <c r="V122" s="159">
        <f>V153+V155+V154*MICS10!V130/100</f>
        <v>26.508786740694006</v>
      </c>
      <c r="W122" s="159">
        <f>W153+W155+W154*MICS10!W130/100</f>
        <v>26.680369966873833</v>
      </c>
      <c r="X122" s="159">
        <f>X153+X155+X154*MICS10!X130/100</f>
        <v>32.089111542723408</v>
      </c>
      <c r="Y122" s="159">
        <f>Y153+Y155+Y154*MICS10!Y130/100</f>
        <v>34.372212723299967</v>
      </c>
      <c r="Z122" s="156">
        <f>Z153+Z155+Z154*MICS10!Z130/100</f>
        <v>24.089511408168626</v>
      </c>
      <c r="AA122" s="924"/>
      <c r="AB122" s="924"/>
      <c r="AC122" s="924"/>
      <c r="AD122" s="924"/>
      <c r="AE122" s="924"/>
      <c r="AF122" s="924"/>
      <c r="AG122" s="924"/>
      <c r="AH122" s="924"/>
      <c r="AI122" s="924"/>
      <c r="AJ122" s="924"/>
      <c r="AK122" s="924"/>
      <c r="AL122" s="924"/>
      <c r="AM122" s="924"/>
      <c r="AN122" s="924"/>
      <c r="AO122" s="924"/>
      <c r="AP122" s="924"/>
      <c r="AQ122" s="924"/>
      <c r="AR122" s="924"/>
      <c r="AS122" s="924"/>
      <c r="AT122" s="924"/>
      <c r="AU122" s="924"/>
      <c r="AV122" s="924"/>
      <c r="AW122" s="924"/>
      <c r="AX122" s="924"/>
      <c r="AY122" s="924"/>
      <c r="AZ122" s="377"/>
      <c r="BA122" s="1181" t="s">
        <v>18</v>
      </c>
      <c r="BB122" s="652" t="s">
        <v>14</v>
      </c>
      <c r="BC122" s="90" t="s">
        <v>35</v>
      </c>
      <c r="BD122" s="86" t="s">
        <v>35</v>
      </c>
      <c r="BE122" s="86" t="s">
        <v>35</v>
      </c>
      <c r="BF122" s="86" t="s">
        <v>35</v>
      </c>
      <c r="BG122" s="81" t="s">
        <v>35</v>
      </c>
      <c r="BH122" s="90" t="s">
        <v>35</v>
      </c>
      <c r="BI122" s="86" t="s">
        <v>35</v>
      </c>
      <c r="BJ122" s="86" t="s">
        <v>35</v>
      </c>
      <c r="BK122" s="86" t="s">
        <v>35</v>
      </c>
      <c r="BL122" s="81" t="s">
        <v>35</v>
      </c>
      <c r="BM122" s="90" t="s">
        <v>35</v>
      </c>
      <c r="BN122" s="86" t="s">
        <v>35</v>
      </c>
      <c r="BO122" s="86" t="s">
        <v>35</v>
      </c>
      <c r="BP122" s="86" t="s">
        <v>35</v>
      </c>
      <c r="BQ122" s="81" t="s">
        <v>35</v>
      </c>
      <c r="BR122" s="90" t="s">
        <v>35</v>
      </c>
      <c r="BS122" s="86" t="s">
        <v>35</v>
      </c>
      <c r="BT122" s="86" t="s">
        <v>35</v>
      </c>
      <c r="BU122" s="86" t="s">
        <v>35</v>
      </c>
      <c r="BV122" s="86" t="s">
        <v>35</v>
      </c>
      <c r="BW122" s="86" t="s">
        <v>35</v>
      </c>
      <c r="BX122" s="86" t="s">
        <v>35</v>
      </c>
      <c r="BY122" s="74" t="s">
        <v>35</v>
      </c>
      <c r="BZ122" s="74" t="s">
        <v>35</v>
      </c>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row>
    <row r="123" s="984" customFormat="true" ht="15" customHeight="true" x14ac:dyDescent="0.2">
      <c r="A123" s="1155"/>
      <c r="B123" s="409" t="s">
        <v>51</v>
      </c>
      <c r="C123" s="155">
        <f>100-C122</f>
        <v>76.883777344228321</v>
      </c>
      <c r="D123" s="154">
        <f t="shared" ref="D123:Z123" si="3">100-D122</f>
        <v>79.994696397060949</v>
      </c>
      <c r="E123" s="154">
        <f t="shared" si="3"/>
        <v>75.011700141996229</v>
      </c>
      <c r="F123" s="154">
        <f t="shared" si="3"/>
        <v>59.678727539867843</v>
      </c>
      <c r="G123" s="153">
        <f t="shared" si="3"/>
        <v>12.514989456020601</v>
      </c>
      <c r="H123" s="152">
        <f t="shared" si="3"/>
        <v>48.501341513521147</v>
      </c>
      <c r="I123" s="154">
        <f t="shared" si="3"/>
        <v>15.988931707458917</v>
      </c>
      <c r="J123" s="154">
        <f t="shared" si="3"/>
        <v>22.001006609098425</v>
      </c>
      <c r="K123" s="154">
        <f t="shared" si="3"/>
        <v>12.53596973381984</v>
      </c>
      <c r="L123" s="151">
        <f t="shared" si="3"/>
        <v>4.2488562524319775</v>
      </c>
      <c r="M123" s="155">
        <f t="shared" si="3"/>
        <v>83.1444171934249</v>
      </c>
      <c r="N123" s="154">
        <f t="shared" si="3"/>
        <v>82.276643976129478</v>
      </c>
      <c r="O123" s="154">
        <f t="shared" si="3"/>
        <v>78.540582480467663</v>
      </c>
      <c r="P123" s="154">
        <f t="shared" si="3"/>
        <v>74.989938610771986</v>
      </c>
      <c r="Q123" s="153">
        <f t="shared" si="3"/>
        <v>53.355857158161363</v>
      </c>
      <c r="R123" s="152">
        <f t="shared" si="3"/>
        <v>10.431356614785841</v>
      </c>
      <c r="S123" s="154">
        <f t="shared" si="3"/>
        <v>55.550361517493712</v>
      </c>
      <c r="T123" s="154">
        <f t="shared" si="3"/>
        <v>59.746432018748479</v>
      </c>
      <c r="U123" s="154">
        <f t="shared" si="3"/>
        <v>50.63704057672885</v>
      </c>
      <c r="V123" s="154">
        <f t="shared" si="3"/>
        <v>73.491213259305994</v>
      </c>
      <c r="W123" s="154">
        <f t="shared" si="3"/>
        <v>73.319630033126174</v>
      </c>
      <c r="X123" s="154">
        <f t="shared" si="3"/>
        <v>67.910888457276599</v>
      </c>
      <c r="Y123" s="154">
        <f t="shared" si="3"/>
        <v>65.627787276700033</v>
      </c>
      <c r="Z123" s="151">
        <f t="shared" si="3"/>
        <v>75.910488591831381</v>
      </c>
      <c r="AA123" s="924"/>
      <c r="AB123" s="924"/>
      <c r="AC123" s="924"/>
      <c r="AD123" s="924"/>
      <c r="AE123" s="924"/>
      <c r="AF123" s="924"/>
      <c r="AG123" s="924"/>
      <c r="AH123" s="924"/>
      <c r="AI123" s="924"/>
      <c r="AJ123" s="924"/>
      <c r="AK123" s="924"/>
      <c r="AL123" s="924"/>
      <c r="AM123" s="924"/>
      <c r="AN123" s="924"/>
      <c r="AO123" s="924"/>
      <c r="AP123" s="924"/>
      <c r="AQ123" s="924"/>
      <c r="AR123" s="924"/>
      <c r="AS123" s="924"/>
      <c r="AT123" s="924"/>
      <c r="AU123" s="924"/>
      <c r="AV123" s="924"/>
      <c r="AW123" s="924"/>
      <c r="AX123" s="924"/>
      <c r="AY123" s="924"/>
      <c r="AZ123" s="377"/>
      <c r="BA123" s="1182"/>
      <c r="BB123" s="651" t="s">
        <v>51</v>
      </c>
      <c r="BC123" s="89" t="s">
        <v>35</v>
      </c>
      <c r="BD123" s="85" t="s">
        <v>35</v>
      </c>
      <c r="BE123" s="85" t="s">
        <v>35</v>
      </c>
      <c r="BF123" s="85" t="s">
        <v>35</v>
      </c>
      <c r="BG123" s="80" t="s">
        <v>35</v>
      </c>
      <c r="BH123" s="89" t="s">
        <v>35</v>
      </c>
      <c r="BI123" s="85" t="s">
        <v>35</v>
      </c>
      <c r="BJ123" s="85" t="s">
        <v>35</v>
      </c>
      <c r="BK123" s="85" t="s">
        <v>35</v>
      </c>
      <c r="BL123" s="80" t="s">
        <v>35</v>
      </c>
      <c r="BM123" s="89" t="s">
        <v>35</v>
      </c>
      <c r="BN123" s="85" t="s">
        <v>35</v>
      </c>
      <c r="BO123" s="85" t="s">
        <v>35</v>
      </c>
      <c r="BP123" s="85" t="s">
        <v>35</v>
      </c>
      <c r="BQ123" s="80" t="s">
        <v>35</v>
      </c>
      <c r="BR123" s="89" t="s">
        <v>35</v>
      </c>
      <c r="BS123" s="85" t="s">
        <v>35</v>
      </c>
      <c r="BT123" s="85" t="s">
        <v>35</v>
      </c>
      <c r="BU123" s="85" t="s">
        <v>35</v>
      </c>
      <c r="BV123" s="85" t="s">
        <v>35</v>
      </c>
      <c r="BW123" s="85" t="s">
        <v>35</v>
      </c>
      <c r="BX123" s="85" t="s">
        <v>35</v>
      </c>
      <c r="BY123" s="73" t="s">
        <v>35</v>
      </c>
      <c r="BZ123" s="73" t="s">
        <v>35</v>
      </c>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row>
    <row r="124" s="984" customFormat="true" ht="15" customHeight="true" x14ac:dyDescent="0.2">
      <c r="A124" s="1155" t="s">
        <v>50</v>
      </c>
      <c r="B124" s="409" t="s">
        <v>15</v>
      </c>
      <c r="C124" s="155">
        <f>C122*MICS10!C129/100</f>
        <v>20.90582230532474</v>
      </c>
      <c r="D124" s="154">
        <f>D122*MICS10!D129/100</f>
        <v>16.663788512203482</v>
      </c>
      <c r="E124" s="154">
        <f>E122*MICS10!E129/100</f>
        <v>21.484803962448449</v>
      </c>
      <c r="F124" s="154">
        <f>F122*MICS10!F129/100</f>
        <v>33.659762446625464</v>
      </c>
      <c r="G124" s="153">
        <f>G122*MICS10!G129/100</f>
        <v>56.726296450176662</v>
      </c>
      <c r="H124" s="152">
        <f>H122*MICS10!H129/100</f>
        <v>44.354109986560452</v>
      </c>
      <c r="I124" s="154">
        <f>I122*MICS10!I129/100</f>
        <v>68.634690999913744</v>
      </c>
      <c r="J124" s="154">
        <f>J122*MICS10!J129/100</f>
        <v>52.184523666158022</v>
      </c>
      <c r="K124" s="154">
        <f>K122*MICS10!K129/100</f>
        <v>51.912477860225529</v>
      </c>
      <c r="L124" s="151">
        <f>L122*MICS10!L129/100</f>
        <v>57.160951672676404</v>
      </c>
      <c r="M124" s="155">
        <f>M122*MICS10!M129/100</f>
        <v>15.109999314600147</v>
      </c>
      <c r="N124" s="154">
        <f>N122*MICS10!N129/100</f>
        <v>15.797040708177928</v>
      </c>
      <c r="O124" s="154">
        <f>O122*MICS10!O129/100</f>
        <v>17.379292518658243</v>
      </c>
      <c r="P124" s="154">
        <f>P122*MICS10!P129/100</f>
        <v>21.523660825729358</v>
      </c>
      <c r="Q124" s="153">
        <f>Q122*MICS10!Q129/100</f>
        <v>38.397420084042878</v>
      </c>
      <c r="R124" s="152">
        <f>R122*MICS10!R129/100</f>
        <v>57.63394249663574</v>
      </c>
      <c r="S124" s="154">
        <f>S122*MICS10!S129/100</f>
        <v>34.034012481093889</v>
      </c>
      <c r="T124" s="154">
        <f>T122*MICS10!T129/100</f>
        <v>34.224634199571852</v>
      </c>
      <c r="U124" s="154">
        <f>U122*MICS10!U129/100</f>
        <v>42.045417057089445</v>
      </c>
      <c r="V124" s="154">
        <f>V122*MICS10!V129/100</f>
        <v>21.658982119924755</v>
      </c>
      <c r="W124" s="154">
        <f>W122*MICS10!W129/100</f>
        <v>19.79910821099546</v>
      </c>
      <c r="X124" s="154">
        <f>X122*MICS10!X129/100</f>
        <v>27.748684006491214</v>
      </c>
      <c r="Y124" s="154">
        <f>Y122*MICS10!Y129/100</f>
        <v>27.302531053525268</v>
      </c>
      <c r="Z124" s="151">
        <f>Z122*MICS10!Z129/100</f>
        <v>19.950344131012447</v>
      </c>
      <c r="AA124" s="924"/>
      <c r="AB124" s="924"/>
      <c r="AC124" s="924"/>
      <c r="AD124" s="924"/>
      <c r="AE124" s="924"/>
      <c r="AF124" s="924"/>
      <c r="AG124" s="924"/>
      <c r="AH124" s="924"/>
      <c r="AI124" s="924"/>
      <c r="AJ124" s="924"/>
      <c r="AK124" s="924"/>
      <c r="AL124" s="924"/>
      <c r="AM124" s="924"/>
      <c r="AN124" s="924"/>
      <c r="AO124" s="924"/>
      <c r="AP124" s="924"/>
      <c r="AQ124" s="924"/>
      <c r="AR124" s="924"/>
      <c r="AS124" s="924"/>
      <c r="AT124" s="924"/>
      <c r="AU124" s="924"/>
      <c r="AV124" s="924"/>
      <c r="AW124" s="924"/>
      <c r="AX124" s="924"/>
      <c r="AY124" s="924"/>
      <c r="AZ124" s="377"/>
      <c r="BA124" s="1182" t="s">
        <v>50</v>
      </c>
      <c r="BB124" s="651" t="s">
        <v>15</v>
      </c>
      <c r="BC124" s="89" t="s">
        <v>35</v>
      </c>
      <c r="BD124" s="85" t="s">
        <v>35</v>
      </c>
      <c r="BE124" s="85" t="s">
        <v>35</v>
      </c>
      <c r="BF124" s="85" t="s">
        <v>35</v>
      </c>
      <c r="BG124" s="80" t="s">
        <v>35</v>
      </c>
      <c r="BH124" s="89" t="s">
        <v>35</v>
      </c>
      <c r="BI124" s="85" t="s">
        <v>35</v>
      </c>
      <c r="BJ124" s="85" t="s">
        <v>35</v>
      </c>
      <c r="BK124" s="85" t="s">
        <v>35</v>
      </c>
      <c r="BL124" s="80" t="s">
        <v>35</v>
      </c>
      <c r="BM124" s="89" t="s">
        <v>35</v>
      </c>
      <c r="BN124" s="85" t="s">
        <v>35</v>
      </c>
      <c r="BO124" s="85" t="s">
        <v>35</v>
      </c>
      <c r="BP124" s="85" t="s">
        <v>35</v>
      </c>
      <c r="BQ124" s="80" t="s">
        <v>35</v>
      </c>
      <c r="BR124" s="89" t="s">
        <v>35</v>
      </c>
      <c r="BS124" s="85" t="s">
        <v>35</v>
      </c>
      <c r="BT124" s="85" t="s">
        <v>35</v>
      </c>
      <c r="BU124" s="85" t="s">
        <v>35</v>
      </c>
      <c r="BV124" s="85" t="s">
        <v>35</v>
      </c>
      <c r="BW124" s="85" t="s">
        <v>35</v>
      </c>
      <c r="BX124" s="85" t="s">
        <v>35</v>
      </c>
      <c r="BY124" s="73" t="s">
        <v>35</v>
      </c>
      <c r="BZ124" s="73" t="s">
        <v>35</v>
      </c>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row>
    <row r="125" s="984" customFormat="true" ht="15" customHeight="true" x14ac:dyDescent="0.2">
      <c r="A125" s="1155"/>
      <c r="B125" s="409" t="s">
        <v>16</v>
      </c>
      <c r="C125" s="155">
        <f>C122*MICS10!C128/100</f>
        <v>2.2104003504469243</v>
      </c>
      <c r="D125" s="154">
        <f>D122*MICS10!D128/100</f>
        <v>3.3415150907355637</v>
      </c>
      <c r="E125" s="154">
        <f>E122*MICS10!E128/100</f>
        <v>3.5034958955553233</v>
      </c>
      <c r="F125" s="154">
        <f>F122*MICS10!F128/100</f>
        <v>6.6615100135067165</v>
      </c>
      <c r="G125" s="153">
        <f>G122*MICS10!G128/100</f>
        <v>30.758714093802734</v>
      </c>
      <c r="H125" s="152">
        <f>H122*MICS10!H128/100</f>
        <v>7.1445484999183968</v>
      </c>
      <c r="I125" s="154">
        <f>I122*MICS10!I128/100</f>
        <v>15.376377292627229</v>
      </c>
      <c r="J125" s="154">
        <f>J122*MICS10!J128/100</f>
        <v>25.814469724743621</v>
      </c>
      <c r="K125" s="154">
        <f>K122*MICS10!K128/100</f>
        <v>35.55155240595461</v>
      </c>
      <c r="L125" s="151">
        <f>L122*MICS10!L128/100</f>
        <v>38.590192074891803</v>
      </c>
      <c r="M125" s="155">
        <f>M122*MICS10!M128/100</f>
        <v>1.7455834919749469</v>
      </c>
      <c r="N125" s="154">
        <f>N122*MICS10!N128/100</f>
        <v>1.9263153156925912</v>
      </c>
      <c r="O125" s="154">
        <f>O122*MICS10!O128/100</f>
        <v>4.0801250008741095</v>
      </c>
      <c r="P125" s="154">
        <f>P122*MICS10!P128/100</f>
        <v>3.4864005634986688</v>
      </c>
      <c r="Q125" s="153">
        <f>Q122*MICS10!Q128/100</f>
        <v>8.246722757795764</v>
      </c>
      <c r="R125" s="152">
        <f>R122*MICS10!R128/100</f>
        <v>31.934700888578359</v>
      </c>
      <c r="S125" s="154">
        <f>S122*MICS10!S128/100</f>
        <v>10.415626001412404</v>
      </c>
      <c r="T125" s="154">
        <f>T122*MICS10!T128/100</f>
        <v>6.0289337816796698</v>
      </c>
      <c r="U125" s="154">
        <f>U122*MICS10!U128/100</f>
        <v>7.3175423661817103</v>
      </c>
      <c r="V125" s="154">
        <f>V122*MICS10!V128/100</f>
        <v>4.8498046207692695</v>
      </c>
      <c r="W125" s="154">
        <f>W122*MICS10!W128/100</f>
        <v>6.8812617558783771</v>
      </c>
      <c r="X125" s="154">
        <f>X122*MICS10!X128/100</f>
        <v>4.3404275362321973</v>
      </c>
      <c r="Y125" s="154">
        <f>Y122*MICS10!Y128/100</f>
        <v>7.0696816697747238</v>
      </c>
      <c r="Z125" s="151">
        <f>Z122*MICS10!Z128/100</f>
        <v>4.13916727715619</v>
      </c>
      <c r="AA125" s="924"/>
      <c r="AB125" s="924"/>
      <c r="AC125" s="924"/>
      <c r="AD125" s="924"/>
      <c r="AE125" s="924"/>
      <c r="AF125" s="924"/>
      <c r="AG125" s="924"/>
      <c r="AH125" s="924"/>
      <c r="AI125" s="924"/>
      <c r="AJ125" s="924"/>
      <c r="AK125" s="924"/>
      <c r="AL125" s="924"/>
      <c r="AM125" s="924"/>
      <c r="AN125" s="924"/>
      <c r="AO125" s="924"/>
      <c r="AP125" s="924"/>
      <c r="AQ125" s="924"/>
      <c r="AR125" s="924"/>
      <c r="AS125" s="924"/>
      <c r="AT125" s="924"/>
      <c r="AU125" s="924"/>
      <c r="AV125" s="924"/>
      <c r="AW125" s="924"/>
      <c r="AX125" s="924"/>
      <c r="AY125" s="924"/>
      <c r="AZ125" s="377"/>
      <c r="BA125" s="1182"/>
      <c r="BB125" s="651" t="s">
        <v>16</v>
      </c>
      <c r="BC125" s="89" t="s">
        <v>35</v>
      </c>
      <c r="BD125" s="85" t="s">
        <v>35</v>
      </c>
      <c r="BE125" s="85" t="s">
        <v>35</v>
      </c>
      <c r="BF125" s="85" t="s">
        <v>35</v>
      </c>
      <c r="BG125" s="80" t="s">
        <v>35</v>
      </c>
      <c r="BH125" s="89" t="s">
        <v>35</v>
      </c>
      <c r="BI125" s="85" t="s">
        <v>35</v>
      </c>
      <c r="BJ125" s="85" t="s">
        <v>35</v>
      </c>
      <c r="BK125" s="85" t="s">
        <v>35</v>
      </c>
      <c r="BL125" s="80" t="s">
        <v>35</v>
      </c>
      <c r="BM125" s="89" t="s">
        <v>35</v>
      </c>
      <c r="BN125" s="85" t="s">
        <v>35</v>
      </c>
      <c r="BO125" s="85" t="s">
        <v>35</v>
      </c>
      <c r="BP125" s="85" t="s">
        <v>35</v>
      </c>
      <c r="BQ125" s="80" t="s">
        <v>35</v>
      </c>
      <c r="BR125" s="89" t="s">
        <v>35</v>
      </c>
      <c r="BS125" s="85" t="s">
        <v>35</v>
      </c>
      <c r="BT125" s="85" t="s">
        <v>35</v>
      </c>
      <c r="BU125" s="85" t="s">
        <v>35</v>
      </c>
      <c r="BV125" s="85" t="s">
        <v>35</v>
      </c>
      <c r="BW125" s="85" t="s">
        <v>35</v>
      </c>
      <c r="BX125" s="85" t="s">
        <v>35</v>
      </c>
      <c r="BY125" s="73" t="s">
        <v>35</v>
      </c>
      <c r="BZ125" s="73" t="s">
        <v>35</v>
      </c>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row>
    <row r="126" s="984" customFormat="true" ht="15" customHeight="true" x14ac:dyDescent="0.2">
      <c r="A126" s="1155"/>
      <c r="B126" s="409" t="s">
        <v>22</v>
      </c>
      <c r="C126" s="155">
        <f>100-(C124+C125+C127)</f>
        <v>59.376013711551202</v>
      </c>
      <c r="D126" s="154">
        <f t="shared" ref="D126:Z126" si="4">100-(D124+D125+D127)</f>
        <v>55.119217876630756</v>
      </c>
      <c r="E126" s="154">
        <f t="shared" si="4"/>
        <v>47.782061591428182</v>
      </c>
      <c r="F126" s="154">
        <f t="shared" si="4"/>
        <v>25.951353182537062</v>
      </c>
      <c r="G126" s="153">
        <f t="shared" si="4"/>
        <v>11.820432381428844</v>
      </c>
      <c r="H126" s="152">
        <f t="shared" si="4"/>
        <v>42.576265663138614</v>
      </c>
      <c r="I126" s="154">
        <f t="shared" si="4"/>
        <v>13.622509408754965</v>
      </c>
      <c r="J126" s="154">
        <f t="shared" si="4"/>
        <v>21.21504460598301</v>
      </c>
      <c r="K126" s="154">
        <f t="shared" si="4"/>
        <v>12.535969733819854</v>
      </c>
      <c r="L126" s="151">
        <f t="shared" si="4"/>
        <v>4.2488562524317928</v>
      </c>
      <c r="M126" s="155">
        <f t="shared" si="4"/>
        <v>43.297329988319703</v>
      </c>
      <c r="N126" s="154">
        <f t="shared" si="4"/>
        <v>55.222778878469818</v>
      </c>
      <c r="O126" s="154">
        <f t="shared" si="4"/>
        <v>50.549451769107407</v>
      </c>
      <c r="P126" s="154">
        <f t="shared" si="4"/>
        <v>51.086047984484935</v>
      </c>
      <c r="Q126" s="153">
        <f t="shared" si="4"/>
        <v>33.100709815355842</v>
      </c>
      <c r="R126" s="152">
        <f t="shared" si="4"/>
        <v>10.332817761762854</v>
      </c>
      <c r="S126" s="154">
        <f t="shared" si="4"/>
        <v>16.563888998462403</v>
      </c>
      <c r="T126" s="154">
        <f t="shared" si="4"/>
        <v>45.494081174359962</v>
      </c>
      <c r="U126" s="154">
        <f t="shared" si="4"/>
        <v>36.330219289752335</v>
      </c>
      <c r="V126" s="154">
        <f t="shared" si="4"/>
        <v>56.892235244726656</v>
      </c>
      <c r="W126" s="154">
        <f t="shared" si="4"/>
        <v>22.700800083435368</v>
      </c>
      <c r="X126" s="154">
        <f t="shared" si="4"/>
        <v>52.604962986994011</v>
      </c>
      <c r="Y126" s="154">
        <f t="shared" si="4"/>
        <v>44.39426354427053</v>
      </c>
      <c r="Z126" s="151">
        <f t="shared" si="4"/>
        <v>30.749284482034582</v>
      </c>
      <c r="AA126" s="924"/>
      <c r="AB126" s="924"/>
      <c r="AC126" s="924"/>
      <c r="AD126" s="924"/>
      <c r="AE126" s="924"/>
      <c r="AF126" s="924"/>
      <c r="AG126" s="924"/>
      <c r="AH126" s="924"/>
      <c r="AI126" s="924"/>
      <c r="AJ126" s="924"/>
      <c r="AK126" s="924"/>
      <c r="AL126" s="924"/>
      <c r="AM126" s="924"/>
      <c r="AN126" s="924"/>
      <c r="AO126" s="924"/>
      <c r="AP126" s="924"/>
      <c r="AQ126" s="924"/>
      <c r="AR126" s="924"/>
      <c r="AS126" s="924"/>
      <c r="AT126" s="924"/>
      <c r="AU126" s="924"/>
      <c r="AV126" s="924"/>
      <c r="AW126" s="924"/>
      <c r="AX126" s="924"/>
      <c r="AY126" s="924"/>
      <c r="AZ126" s="377"/>
      <c r="BA126" s="1182"/>
      <c r="BB126" s="651" t="s">
        <v>22</v>
      </c>
      <c r="BC126" s="89" t="s">
        <v>35</v>
      </c>
      <c r="BD126" s="85" t="s">
        <v>35</v>
      </c>
      <c r="BE126" s="85" t="s">
        <v>35</v>
      </c>
      <c r="BF126" s="85" t="s">
        <v>35</v>
      </c>
      <c r="BG126" s="80" t="s">
        <v>35</v>
      </c>
      <c r="BH126" s="89" t="s">
        <v>35</v>
      </c>
      <c r="BI126" s="85" t="s">
        <v>35</v>
      </c>
      <c r="BJ126" s="85" t="s">
        <v>35</v>
      </c>
      <c r="BK126" s="85" t="s">
        <v>35</v>
      </c>
      <c r="BL126" s="80" t="s">
        <v>35</v>
      </c>
      <c r="BM126" s="89" t="s">
        <v>35</v>
      </c>
      <c r="BN126" s="85" t="s">
        <v>35</v>
      </c>
      <c r="BO126" s="85" t="s">
        <v>35</v>
      </c>
      <c r="BP126" s="85" t="s">
        <v>35</v>
      </c>
      <c r="BQ126" s="80" t="s">
        <v>35</v>
      </c>
      <c r="BR126" s="89" t="s">
        <v>35</v>
      </c>
      <c r="BS126" s="85" t="s">
        <v>35</v>
      </c>
      <c r="BT126" s="85" t="s">
        <v>35</v>
      </c>
      <c r="BU126" s="85" t="s">
        <v>35</v>
      </c>
      <c r="BV126" s="85" t="s">
        <v>35</v>
      </c>
      <c r="BW126" s="85" t="s">
        <v>35</v>
      </c>
      <c r="BX126" s="85" t="s">
        <v>35</v>
      </c>
      <c r="BY126" s="73" t="s">
        <v>35</v>
      </c>
      <c r="BZ126" s="73" t="s">
        <v>35</v>
      </c>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row>
    <row r="127" s="984" customFormat="true" ht="15" customHeight="true" x14ac:dyDescent="0.2">
      <c r="A127" s="1155"/>
      <c r="B127" s="409" t="s">
        <v>19</v>
      </c>
      <c r="C127" s="155">
        <f>C156</f>
        <v>17.507763632677133</v>
      </c>
      <c r="D127" s="154">
        <f t="shared" ref="D127:Z127" si="5">D156</f>
        <v>24.875478520430196</v>
      </c>
      <c r="E127" s="154">
        <f t="shared" si="5"/>
        <v>27.229638550568048</v>
      </c>
      <c r="F127" s="154">
        <f t="shared" si="5"/>
        <v>33.72737435733076</v>
      </c>
      <c r="G127" s="153">
        <f t="shared" si="5"/>
        <v>0.69455707459174931</v>
      </c>
      <c r="H127" s="152">
        <f t="shared" si="5"/>
        <v>5.9250758503825374</v>
      </c>
      <c r="I127" s="154">
        <f t="shared" si="5"/>
        <v>2.3664222987040673</v>
      </c>
      <c r="J127" s="154">
        <f t="shared" si="5"/>
        <v>0.78596200311534337</v>
      </c>
      <c r="K127" s="154">
        <f t="shared" si="5"/>
        <v>0</v>
      </c>
      <c r="L127" s="151">
        <f t="shared" si="5"/>
        <v>0</v>
      </c>
      <c r="M127" s="155">
        <f t="shared" si="5"/>
        <v>39.847087205105204</v>
      </c>
      <c r="N127" s="154">
        <f t="shared" si="5"/>
        <v>27.053865097659664</v>
      </c>
      <c r="O127" s="154">
        <f t="shared" si="5"/>
        <v>27.991130711360245</v>
      </c>
      <c r="P127" s="154">
        <f t="shared" si="5"/>
        <v>23.903890626287037</v>
      </c>
      <c r="Q127" s="153">
        <f t="shared" si="5"/>
        <v>20.255147342805518</v>
      </c>
      <c r="R127" s="152">
        <f t="shared" si="5"/>
        <v>9.8538853023044853E-2</v>
      </c>
      <c r="S127" s="154">
        <f t="shared" si="5"/>
        <v>38.98647251903131</v>
      </c>
      <c r="T127" s="154">
        <f t="shared" si="5"/>
        <v>14.252350844388516</v>
      </c>
      <c r="U127" s="154">
        <f t="shared" si="5"/>
        <v>14.306821286976511</v>
      </c>
      <c r="V127" s="154">
        <f t="shared" si="5"/>
        <v>16.59897801457932</v>
      </c>
      <c r="W127" s="154">
        <f t="shared" si="5"/>
        <v>50.618829949690792</v>
      </c>
      <c r="X127" s="154">
        <f t="shared" si="5"/>
        <v>15.305925470282578</v>
      </c>
      <c r="Y127" s="154">
        <f t="shared" si="5"/>
        <v>21.233523732429475</v>
      </c>
      <c r="Z127" s="151">
        <f t="shared" si="5"/>
        <v>45.161204109796785</v>
      </c>
      <c r="AA127" s="924"/>
      <c r="AB127" s="924"/>
      <c r="AC127" s="924"/>
      <c r="AD127" s="924"/>
      <c r="AE127" s="924"/>
      <c r="AF127" s="924"/>
      <c r="AG127" s="924"/>
      <c r="AH127" s="924"/>
      <c r="AI127" s="924"/>
      <c r="AJ127" s="924"/>
      <c r="AK127" s="924"/>
      <c r="AL127" s="924"/>
      <c r="AM127" s="924"/>
      <c r="AN127" s="924"/>
      <c r="AO127" s="924"/>
      <c r="AP127" s="924"/>
      <c r="AQ127" s="924"/>
      <c r="AR127" s="924"/>
      <c r="AS127" s="924"/>
      <c r="AT127" s="924"/>
      <c r="AU127" s="924"/>
      <c r="AV127" s="924"/>
      <c r="AW127" s="924"/>
      <c r="AX127" s="924"/>
      <c r="AY127" s="924"/>
      <c r="AZ127" s="377"/>
      <c r="BA127" s="1182"/>
      <c r="BB127" s="651" t="s">
        <v>19</v>
      </c>
      <c r="BC127" s="89" t="s">
        <v>35</v>
      </c>
      <c r="BD127" s="85" t="s">
        <v>35</v>
      </c>
      <c r="BE127" s="85" t="s">
        <v>35</v>
      </c>
      <c r="BF127" s="85" t="s">
        <v>35</v>
      </c>
      <c r="BG127" s="80" t="s">
        <v>35</v>
      </c>
      <c r="BH127" s="89" t="s">
        <v>35</v>
      </c>
      <c r="BI127" s="85" t="s">
        <v>35</v>
      </c>
      <c r="BJ127" s="85" t="s">
        <v>35</v>
      </c>
      <c r="BK127" s="85" t="s">
        <v>35</v>
      </c>
      <c r="BL127" s="80" t="s">
        <v>35</v>
      </c>
      <c r="BM127" s="89" t="s">
        <v>35</v>
      </c>
      <c r="BN127" s="85" t="s">
        <v>35</v>
      </c>
      <c r="BO127" s="85" t="s">
        <v>35</v>
      </c>
      <c r="BP127" s="85" t="s">
        <v>35</v>
      </c>
      <c r="BQ127" s="80" t="s">
        <v>35</v>
      </c>
      <c r="BR127" s="89" t="s">
        <v>35</v>
      </c>
      <c r="BS127" s="85" t="s">
        <v>35</v>
      </c>
      <c r="BT127" s="85" t="s">
        <v>35</v>
      </c>
      <c r="BU127" s="85" t="s">
        <v>35</v>
      </c>
      <c r="BV127" s="85" t="s">
        <v>35</v>
      </c>
      <c r="BW127" s="85" t="s">
        <v>35</v>
      </c>
      <c r="BX127" s="85" t="s">
        <v>35</v>
      </c>
      <c r="BY127" s="73" t="s">
        <v>35</v>
      </c>
      <c r="BZ127" s="73" t="s">
        <v>35</v>
      </c>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row>
    <row r="128" s="984" customFormat="true" ht="15" customHeight="true" x14ac:dyDescent="0.2">
      <c r="A128" s="1155" t="s">
        <v>186</v>
      </c>
      <c r="B128" s="409" t="s">
        <v>49</v>
      </c>
      <c r="C128" s="105" t="s">
        <v>35</v>
      </c>
      <c r="D128" s="102" t="s">
        <v>35</v>
      </c>
      <c r="E128" s="102" t="s">
        <v>35</v>
      </c>
      <c r="F128" s="102" t="s">
        <v>35</v>
      </c>
      <c r="G128" s="99" t="s">
        <v>35</v>
      </c>
      <c r="H128" s="96" t="s">
        <v>35</v>
      </c>
      <c r="I128" s="102" t="s">
        <v>35</v>
      </c>
      <c r="J128" s="102" t="s">
        <v>35</v>
      </c>
      <c r="K128" s="102" t="s">
        <v>35</v>
      </c>
      <c r="L128" s="93" t="s">
        <v>35</v>
      </c>
      <c r="M128" s="105" t="s">
        <v>35</v>
      </c>
      <c r="N128" s="102" t="s">
        <v>35</v>
      </c>
      <c r="O128" s="102" t="s">
        <v>35</v>
      </c>
      <c r="P128" s="102" t="s">
        <v>35</v>
      </c>
      <c r="Q128" s="99" t="s">
        <v>35</v>
      </c>
      <c r="R128" s="96" t="s">
        <v>35</v>
      </c>
      <c r="S128" s="102" t="s">
        <v>35</v>
      </c>
      <c r="T128" s="102" t="s">
        <v>35</v>
      </c>
      <c r="U128" s="102" t="s">
        <v>35</v>
      </c>
      <c r="V128" s="102" t="s">
        <v>35</v>
      </c>
      <c r="W128" s="102" t="s">
        <v>35</v>
      </c>
      <c r="X128" s="102" t="s">
        <v>35</v>
      </c>
      <c r="Y128" s="102" t="s">
        <v>35</v>
      </c>
      <c r="Z128" s="93" t="s">
        <v>35</v>
      </c>
      <c r="AA128" s="924"/>
      <c r="AB128" s="924"/>
      <c r="AC128" s="924"/>
      <c r="AD128" s="924"/>
      <c r="AE128" s="924"/>
      <c r="AF128" s="924"/>
      <c r="AG128" s="924"/>
      <c r="AH128" s="924"/>
      <c r="AI128" s="924"/>
      <c r="AJ128" s="924"/>
      <c r="AK128" s="924"/>
      <c r="AL128" s="924"/>
      <c r="AM128" s="924"/>
      <c r="AN128" s="924"/>
      <c r="AO128" s="924"/>
      <c r="AP128" s="924"/>
      <c r="AQ128" s="924"/>
      <c r="AR128" s="924"/>
      <c r="AS128" s="924"/>
      <c r="AT128" s="924"/>
      <c r="AU128" s="924"/>
      <c r="AV128" s="924"/>
      <c r="AW128" s="924"/>
      <c r="AX128" s="924"/>
      <c r="AY128" s="924"/>
      <c r="AZ128" s="377"/>
      <c r="BA128" s="1182" t="s">
        <v>109</v>
      </c>
      <c r="BB128" s="651" t="s">
        <v>49</v>
      </c>
      <c r="BC128" s="89" t="s">
        <v>35</v>
      </c>
      <c r="BD128" s="85" t="s">
        <v>35</v>
      </c>
      <c r="BE128" s="85" t="s">
        <v>35</v>
      </c>
      <c r="BF128" s="85" t="s">
        <v>35</v>
      </c>
      <c r="BG128" s="80" t="s">
        <v>35</v>
      </c>
      <c r="BH128" s="89" t="s">
        <v>35</v>
      </c>
      <c r="BI128" s="85" t="s">
        <v>35</v>
      </c>
      <c r="BJ128" s="85" t="s">
        <v>35</v>
      </c>
      <c r="BK128" s="85" t="s">
        <v>35</v>
      </c>
      <c r="BL128" s="80" t="s">
        <v>35</v>
      </c>
      <c r="BM128" s="89" t="s">
        <v>35</v>
      </c>
      <c r="BN128" s="85" t="s">
        <v>35</v>
      </c>
      <c r="BO128" s="85" t="s">
        <v>35</v>
      </c>
      <c r="BP128" s="85" t="s">
        <v>35</v>
      </c>
      <c r="BQ128" s="80" t="s">
        <v>35</v>
      </c>
      <c r="BR128" s="89" t="s">
        <v>35</v>
      </c>
      <c r="BS128" s="85" t="s">
        <v>35</v>
      </c>
      <c r="BT128" s="85" t="s">
        <v>35</v>
      </c>
      <c r="BU128" s="85" t="s">
        <v>35</v>
      </c>
      <c r="BV128" s="85" t="s">
        <v>35</v>
      </c>
      <c r="BW128" s="85" t="s">
        <v>35</v>
      </c>
      <c r="BX128" s="85" t="s">
        <v>35</v>
      </c>
      <c r="BY128" s="73" t="s">
        <v>35</v>
      </c>
      <c r="BZ128" s="73" t="s">
        <v>35</v>
      </c>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row>
    <row r="129" s="984" customFormat="true" ht="15" customHeight="true" x14ac:dyDescent="0.2">
      <c r="A129" s="1156"/>
      <c r="B129" s="410" t="s">
        <v>48</v>
      </c>
      <c r="C129" s="104" t="s">
        <v>35</v>
      </c>
      <c r="D129" s="101" t="s">
        <v>35</v>
      </c>
      <c r="E129" s="101" t="s">
        <v>35</v>
      </c>
      <c r="F129" s="101" t="s">
        <v>35</v>
      </c>
      <c r="G129" s="98" t="s">
        <v>35</v>
      </c>
      <c r="H129" s="95" t="s">
        <v>35</v>
      </c>
      <c r="I129" s="101" t="s">
        <v>35</v>
      </c>
      <c r="J129" s="101" t="s">
        <v>35</v>
      </c>
      <c r="K129" s="101" t="s">
        <v>35</v>
      </c>
      <c r="L129" s="92" t="s">
        <v>35</v>
      </c>
      <c r="M129" s="104" t="s">
        <v>35</v>
      </c>
      <c r="N129" s="101" t="s">
        <v>35</v>
      </c>
      <c r="O129" s="101" t="s">
        <v>35</v>
      </c>
      <c r="P129" s="101" t="s">
        <v>35</v>
      </c>
      <c r="Q129" s="98" t="s">
        <v>35</v>
      </c>
      <c r="R129" s="95" t="s">
        <v>35</v>
      </c>
      <c r="S129" s="101" t="s">
        <v>35</v>
      </c>
      <c r="T129" s="101" t="s">
        <v>35</v>
      </c>
      <c r="U129" s="101" t="s">
        <v>35</v>
      </c>
      <c r="V129" s="101" t="s">
        <v>35</v>
      </c>
      <c r="W129" s="101" t="s">
        <v>35</v>
      </c>
      <c r="X129" s="101" t="s">
        <v>35</v>
      </c>
      <c r="Y129" s="101" t="s">
        <v>35</v>
      </c>
      <c r="Z129" s="92" t="s">
        <v>35</v>
      </c>
      <c r="AA129" s="924"/>
      <c r="AB129" s="924"/>
      <c r="AC129" s="924"/>
      <c r="AD129" s="924"/>
      <c r="AE129" s="924"/>
      <c r="AF129" s="924"/>
      <c r="AG129" s="924"/>
      <c r="AH129" s="924"/>
      <c r="AI129" s="924"/>
      <c r="AJ129" s="924"/>
      <c r="AK129" s="924"/>
      <c r="AL129" s="924"/>
      <c r="AM129" s="924"/>
      <c r="AN129" s="924"/>
      <c r="AO129" s="924"/>
      <c r="AP129" s="924"/>
      <c r="AQ129" s="924"/>
      <c r="AR129" s="924"/>
      <c r="AS129" s="924"/>
      <c r="AT129" s="924"/>
      <c r="AU129" s="924"/>
      <c r="AV129" s="924"/>
      <c r="AW129" s="924"/>
      <c r="AX129" s="924"/>
      <c r="AY129" s="924"/>
      <c r="AZ129" s="377"/>
      <c r="BA129" s="1184"/>
      <c r="BB129" s="653" t="s">
        <v>48</v>
      </c>
      <c r="BC129" s="88" t="s">
        <v>35</v>
      </c>
      <c r="BD129" s="84" t="s">
        <v>35</v>
      </c>
      <c r="BE129" s="84" t="s">
        <v>35</v>
      </c>
      <c r="BF129" s="84" t="s">
        <v>35</v>
      </c>
      <c r="BG129" s="79" t="s">
        <v>35</v>
      </c>
      <c r="BH129" s="88" t="s">
        <v>35</v>
      </c>
      <c r="BI129" s="84" t="s">
        <v>35</v>
      </c>
      <c r="BJ129" s="84" t="s">
        <v>35</v>
      </c>
      <c r="BK129" s="84" t="s">
        <v>35</v>
      </c>
      <c r="BL129" s="79" t="s">
        <v>35</v>
      </c>
      <c r="BM129" s="88" t="s">
        <v>35</v>
      </c>
      <c r="BN129" s="84" t="s">
        <v>35</v>
      </c>
      <c r="BO129" s="84" t="s">
        <v>35</v>
      </c>
      <c r="BP129" s="84" t="s">
        <v>35</v>
      </c>
      <c r="BQ129" s="79" t="s">
        <v>35</v>
      </c>
      <c r="BR129" s="88" t="s">
        <v>35</v>
      </c>
      <c r="BS129" s="84" t="s">
        <v>35</v>
      </c>
      <c r="BT129" s="84" t="s">
        <v>35</v>
      </c>
      <c r="BU129" s="84" t="s">
        <v>35</v>
      </c>
      <c r="BV129" s="84" t="s">
        <v>35</v>
      </c>
      <c r="BW129" s="84" t="s">
        <v>35</v>
      </c>
      <c r="BX129" s="84" t="s">
        <v>35</v>
      </c>
      <c r="BY129" s="72" t="s">
        <v>35</v>
      </c>
      <c r="BZ129" s="72" t="s">
        <v>35</v>
      </c>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row>
    <row r="130" s="340" customFormat="true" ht="15" hidden="true" customHeight="true" x14ac:dyDescent="0.2">
      <c r="A130" s="1174" t="s">
        <v>47</v>
      </c>
      <c r="B130" s="407" t="s">
        <v>42</v>
      </c>
      <c r="C130" s="413"/>
      <c r="D130" s="414"/>
      <c r="E130" s="414"/>
      <c r="F130" s="414"/>
      <c r="G130" s="415"/>
      <c r="H130" s="416"/>
      <c r="I130" s="414"/>
      <c r="J130" s="414"/>
      <c r="K130" s="414"/>
      <c r="L130" s="417"/>
      <c r="M130" s="413"/>
      <c r="N130" s="414"/>
      <c r="O130" s="414"/>
      <c r="P130" s="414"/>
      <c r="Q130" s="415"/>
      <c r="R130" s="416"/>
      <c r="S130" s="414"/>
      <c r="T130" s="414"/>
      <c r="U130" s="414"/>
      <c r="V130" s="414"/>
      <c r="W130" s="414"/>
      <c r="X130" s="414"/>
      <c r="Y130" s="414"/>
      <c r="Z130" s="417"/>
      <c r="AA130" s="924"/>
      <c r="AB130" s="924"/>
      <c r="AC130" s="924"/>
      <c r="AD130" s="924"/>
      <c r="AE130" s="924"/>
      <c r="AF130" s="924"/>
      <c r="AG130" s="924"/>
      <c r="AH130" s="924"/>
      <c r="AI130" s="924"/>
      <c r="AJ130" s="924"/>
      <c r="AK130" s="924"/>
      <c r="AL130" s="924"/>
      <c r="AM130" s="924"/>
      <c r="AN130" s="924"/>
      <c r="AO130" s="924"/>
      <c r="AP130" s="924"/>
      <c r="AQ130" s="924"/>
      <c r="AR130" s="924"/>
      <c r="AS130" s="924"/>
      <c r="AT130" s="924"/>
      <c r="AU130" s="924"/>
      <c r="AV130" s="924"/>
      <c r="AW130" s="924"/>
      <c r="AX130" s="924"/>
      <c r="AY130" s="924"/>
      <c r="AZ130" s="377"/>
      <c r="BB130" s="342"/>
      <c r="BZ130" s="377"/>
      <c r="CA130" s="377"/>
      <c r="CB130" s="377"/>
      <c r="CC130" s="377"/>
      <c r="CD130" s="377"/>
      <c r="CE130" s="377"/>
      <c r="CF130" s="377"/>
      <c r="CG130" s="377"/>
      <c r="CH130" s="377"/>
      <c r="CI130" s="377"/>
      <c r="CJ130" s="377"/>
      <c r="CK130" s="377"/>
      <c r="CL130" s="377"/>
      <c r="CM130" s="377"/>
      <c r="CN130" s="377"/>
      <c r="CO130" s="377"/>
      <c r="CP130" s="377"/>
      <c r="CQ130" s="377"/>
      <c r="CR130" s="377"/>
      <c r="CS130" s="377"/>
      <c r="CT130" s="377"/>
      <c r="CU130" s="377"/>
      <c r="CV130" s="377"/>
      <c r="CW130" s="377"/>
      <c r="CX130" s="377"/>
      <c r="CY130" s="377"/>
      <c r="CZ130" s="377"/>
    </row>
    <row r="131" s="340" customFormat="true" ht="15" hidden="true" customHeight="true" x14ac:dyDescent="0.2">
      <c r="A131" s="1175"/>
      <c r="B131" s="404" t="s">
        <v>46</v>
      </c>
      <c r="C131" s="418"/>
      <c r="D131" s="419"/>
      <c r="E131" s="419"/>
      <c r="F131" s="419"/>
      <c r="G131" s="420"/>
      <c r="H131" s="421"/>
      <c r="I131" s="419"/>
      <c r="J131" s="419"/>
      <c r="K131" s="419"/>
      <c r="L131" s="422"/>
      <c r="M131" s="418"/>
      <c r="N131" s="419"/>
      <c r="O131" s="419"/>
      <c r="P131" s="419"/>
      <c r="Q131" s="420"/>
      <c r="R131" s="421"/>
      <c r="S131" s="419"/>
      <c r="T131" s="419"/>
      <c r="U131" s="419"/>
      <c r="V131" s="419"/>
      <c r="W131" s="419"/>
      <c r="X131" s="419"/>
      <c r="Y131" s="419"/>
      <c r="Z131" s="422"/>
      <c r="AA131" s="924"/>
      <c r="AB131" s="924"/>
      <c r="AC131" s="924"/>
      <c r="AD131" s="924"/>
      <c r="AE131" s="924"/>
      <c r="AF131" s="924"/>
      <c r="AG131" s="924"/>
      <c r="AH131" s="924"/>
      <c r="AI131" s="924"/>
      <c r="AJ131" s="924"/>
      <c r="AK131" s="924"/>
      <c r="AL131" s="924"/>
      <c r="AM131" s="924"/>
      <c r="AN131" s="924"/>
      <c r="AO131" s="924"/>
      <c r="AP131" s="924"/>
      <c r="AQ131" s="924"/>
      <c r="AR131" s="924"/>
      <c r="AS131" s="924"/>
      <c r="AT131" s="924"/>
      <c r="AU131" s="924"/>
      <c r="AV131" s="924"/>
      <c r="AW131" s="924"/>
      <c r="AX131" s="924"/>
      <c r="AY131" s="924"/>
      <c r="AZ131" s="377"/>
      <c r="BB131" s="342"/>
      <c r="BZ131" s="377"/>
      <c r="CA131" s="377"/>
      <c r="CB131" s="377"/>
      <c r="CC131" s="377"/>
      <c r="CD131" s="377"/>
      <c r="CE131" s="377"/>
      <c r="CF131" s="377"/>
      <c r="CG131" s="377"/>
      <c r="CH131" s="377"/>
      <c r="CI131" s="377"/>
      <c r="CJ131" s="377"/>
      <c r="CK131" s="377"/>
      <c r="CL131" s="377"/>
      <c r="CM131" s="377"/>
      <c r="CN131" s="377"/>
      <c r="CO131" s="377"/>
      <c r="CP131" s="377"/>
      <c r="CQ131" s="377"/>
      <c r="CR131" s="377"/>
      <c r="CS131" s="377"/>
      <c r="CT131" s="377"/>
      <c r="CU131" s="377"/>
      <c r="CV131" s="377"/>
      <c r="CW131" s="377"/>
      <c r="CX131" s="377"/>
      <c r="CY131" s="377"/>
      <c r="CZ131" s="377"/>
    </row>
    <row r="132" s="340" customFormat="true" ht="15" hidden="true" customHeight="true" x14ac:dyDescent="0.2">
      <c r="A132" s="1176"/>
      <c r="B132" s="405" t="s">
        <v>46</v>
      </c>
      <c r="C132" s="423"/>
      <c r="D132" s="424"/>
      <c r="E132" s="424"/>
      <c r="F132" s="424"/>
      <c r="G132" s="425"/>
      <c r="H132" s="426"/>
      <c r="I132" s="424"/>
      <c r="J132" s="424"/>
      <c r="K132" s="424"/>
      <c r="L132" s="427"/>
      <c r="M132" s="423"/>
      <c r="N132" s="424"/>
      <c r="O132" s="424"/>
      <c r="P132" s="424"/>
      <c r="Q132" s="425"/>
      <c r="R132" s="38"/>
      <c r="S132" s="37"/>
      <c r="T132" s="37"/>
      <c r="U132" s="37"/>
      <c r="V132" s="37"/>
      <c r="W132" s="37"/>
      <c r="X132" s="37"/>
      <c r="Y132" s="37"/>
      <c r="Z132" s="32"/>
      <c r="AA132" s="924"/>
      <c r="AB132" s="924"/>
      <c r="AC132" s="924"/>
      <c r="AD132" s="924"/>
      <c r="AE132" s="924"/>
      <c r="AF132" s="924"/>
      <c r="AG132" s="924"/>
      <c r="AH132" s="924"/>
      <c r="AI132" s="924"/>
      <c r="AJ132" s="924"/>
      <c r="AK132" s="924"/>
      <c r="AL132" s="924"/>
      <c r="AM132" s="924"/>
      <c r="AN132" s="924"/>
      <c r="AO132" s="924"/>
      <c r="AP132" s="924"/>
      <c r="AQ132" s="924"/>
      <c r="AR132" s="924"/>
      <c r="AS132" s="924"/>
      <c r="AT132" s="924"/>
      <c r="AU132" s="924"/>
      <c r="AV132" s="924"/>
      <c r="AW132" s="924"/>
      <c r="AX132" s="924"/>
      <c r="AY132" s="924"/>
      <c r="AZ132" s="377"/>
      <c r="BB132" s="342"/>
      <c r="BZ132" s="377"/>
      <c r="CA132" s="377"/>
      <c r="CB132" s="377"/>
      <c r="CC132" s="377"/>
      <c r="CD132" s="377"/>
      <c r="CE132" s="377"/>
      <c r="CF132" s="377"/>
      <c r="CG132" s="377"/>
      <c r="CH132" s="377"/>
      <c r="CI132" s="377"/>
      <c r="CJ132" s="377"/>
      <c r="CK132" s="377"/>
      <c r="CL132" s="377"/>
      <c r="CM132" s="377"/>
      <c r="CN132" s="377"/>
      <c r="CO132" s="377"/>
      <c r="CP132" s="377"/>
      <c r="CQ132" s="377"/>
      <c r="CR132" s="377"/>
      <c r="CS132" s="377"/>
      <c r="CT132" s="377"/>
      <c r="CU132" s="377"/>
      <c r="CV132" s="377"/>
      <c r="CW132" s="377"/>
      <c r="CX132" s="377"/>
      <c r="CY132" s="377"/>
      <c r="CZ132" s="377"/>
    </row>
    <row r="133" s="984" customFormat="true" ht="15" customHeight="true" x14ac:dyDescent="0.2">
      <c r="A133" s="339"/>
      <c r="B133" s="406"/>
      <c r="C133" s="1177" t="s">
        <v>115</v>
      </c>
      <c r="D133" s="1178"/>
      <c r="E133" s="1178"/>
      <c r="F133" s="1178"/>
      <c r="G133" s="1179"/>
      <c r="H133" s="1170" t="s">
        <v>38</v>
      </c>
      <c r="I133" s="1171"/>
      <c r="J133" s="1171"/>
      <c r="K133" s="1171"/>
      <c r="L133" s="1172"/>
      <c r="M133" s="1180" t="s">
        <v>37</v>
      </c>
      <c r="N133" s="1171"/>
      <c r="O133" s="1171"/>
      <c r="P133" s="1171"/>
      <c r="Q133" s="1172"/>
      <c r="R133" s="40" t="s">
        <v>143</v>
      </c>
      <c r="S133" s="457"/>
      <c r="T133" s="457"/>
      <c r="U133" s="457"/>
      <c r="V133" s="457"/>
      <c r="W133" s="457"/>
      <c r="X133" s="457"/>
      <c r="Y133" s="457"/>
      <c r="Z133" s="457"/>
      <c r="AA133" s="924"/>
      <c r="AB133" s="924"/>
      <c r="AC133" s="924"/>
      <c r="AD133" s="924"/>
      <c r="AE133" s="924"/>
      <c r="AF133" s="924"/>
      <c r="AG133" s="924"/>
      <c r="AH133" s="924"/>
      <c r="AI133" s="924"/>
      <c r="AJ133" s="924"/>
      <c r="AK133" s="924"/>
      <c r="AL133" s="924"/>
      <c r="AM133" s="924"/>
      <c r="AN133" s="924"/>
      <c r="AO133" s="924"/>
      <c r="AP133" s="924"/>
      <c r="AQ133" s="924"/>
      <c r="AR133" s="924"/>
      <c r="AS133" s="924"/>
      <c r="AT133" s="924"/>
      <c r="AU133" s="924"/>
      <c r="AV133" s="924"/>
      <c r="AW133" s="924"/>
      <c r="AX133" s="924"/>
      <c r="AY133" s="924"/>
      <c r="AZ133" s="377"/>
      <c r="BA133" s="378" t="s">
        <v>131</v>
      </c>
      <c r="BB133" s="325" t="s">
        <v>99</v>
      </c>
      <c r="BC133" s="1151" t="s">
        <v>115</v>
      </c>
      <c r="BD133" s="1152"/>
      <c r="BE133" s="1152"/>
      <c r="BF133" s="1152"/>
      <c r="BG133" s="1183"/>
      <c r="BH133" s="1151" t="s">
        <v>38</v>
      </c>
      <c r="BI133" s="1152"/>
      <c r="BJ133" s="1152"/>
      <c r="BK133" s="1152"/>
      <c r="BL133" s="1183"/>
      <c r="BM133" s="1151" t="s">
        <v>37</v>
      </c>
      <c r="BN133" s="1152"/>
      <c r="BO133" s="1152"/>
      <c r="BP133" s="1152"/>
      <c r="BQ133" s="1153"/>
      <c r="BR133" s="39" t="s">
        <v>143</v>
      </c>
      <c r="BS133" s="457"/>
      <c r="BT133" s="457"/>
      <c r="BU133" s="457"/>
      <c r="BV133" s="457"/>
      <c r="BW133" s="457"/>
      <c r="BX133" s="457"/>
      <c r="BY133" s="457"/>
      <c r="BZ133" s="471"/>
      <c r="CA133" s="376"/>
      <c r="CB133" s="376"/>
      <c r="CC133" s="376"/>
      <c r="CD133" s="376"/>
      <c r="CE133" s="376"/>
      <c r="CF133" s="376"/>
      <c r="CG133" s="376"/>
      <c r="CH133" s="376"/>
      <c r="CI133" s="376"/>
      <c r="CJ133" s="376"/>
      <c r="CK133" s="376"/>
      <c r="CL133" s="376"/>
      <c r="CM133" s="376"/>
      <c r="CN133" s="376"/>
      <c r="CO133" s="376"/>
      <c r="CP133" s="376"/>
      <c r="CQ133" s="376"/>
      <c r="CR133" s="376"/>
      <c r="CS133" s="376"/>
      <c r="CT133" s="376"/>
      <c r="CU133" s="376"/>
      <c r="CV133" s="376"/>
      <c r="CW133" s="376"/>
      <c r="CX133" s="376"/>
      <c r="CY133" s="376"/>
      <c r="CZ133" s="376"/>
    </row>
    <row r="134" s="984" customFormat="true" ht="12.75" x14ac:dyDescent="0.2">
      <c r="A134" s="364" t="s">
        <v>69</v>
      </c>
      <c r="B134" s="406"/>
      <c r="C134" s="448" t="s">
        <v>0</v>
      </c>
      <c r="D134" s="642" t="s">
        <v>1</v>
      </c>
      <c r="E134" s="642" t="s">
        <v>2</v>
      </c>
      <c r="F134" s="642" t="s">
        <v>3</v>
      </c>
      <c r="G134" s="643" t="s">
        <v>4</v>
      </c>
      <c r="H134" s="411" t="s">
        <v>0</v>
      </c>
      <c r="I134" s="646" t="s">
        <v>1</v>
      </c>
      <c r="J134" s="646" t="s">
        <v>2</v>
      </c>
      <c r="K134" s="646" t="s">
        <v>3</v>
      </c>
      <c r="L134" s="647" t="s">
        <v>4</v>
      </c>
      <c r="M134" s="412" t="s">
        <v>0</v>
      </c>
      <c r="N134" s="646" t="s">
        <v>1</v>
      </c>
      <c r="O134" s="646" t="s">
        <v>2</v>
      </c>
      <c r="P134" s="646" t="s">
        <v>3</v>
      </c>
      <c r="Q134" s="640" t="s">
        <v>4</v>
      </c>
      <c r="R134" s="411" t="s">
        <v>160</v>
      </c>
      <c r="S134" s="646" t="s">
        <v>161</v>
      </c>
      <c r="T134" s="646" t="s">
        <v>162</v>
      </c>
      <c r="U134" s="646" t="s">
        <v>163</v>
      </c>
      <c r="V134" s="646" t="s">
        <v>164</v>
      </c>
      <c r="W134" s="646" t="s">
        <v>165</v>
      </c>
      <c r="X134" s="646" t="s">
        <v>166</v>
      </c>
      <c r="Y134" s="646" t="s">
        <v>167</v>
      </c>
      <c r="Z134" s="647" t="s">
        <v>168</v>
      </c>
      <c r="AA134" s="924"/>
      <c r="AB134" s="924"/>
      <c r="AC134" s="924"/>
      <c r="AD134" s="924"/>
      <c r="AE134" s="924"/>
      <c r="AF134" s="924"/>
      <c r="AG134" s="924"/>
      <c r="AH134" s="924"/>
      <c r="AI134" s="924"/>
      <c r="AJ134" s="924"/>
      <c r="AK134" s="924"/>
      <c r="AL134" s="924"/>
      <c r="AM134" s="924"/>
      <c r="AN134" s="924"/>
      <c r="AO134" s="924"/>
      <c r="AP134" s="924"/>
      <c r="AQ134" s="924"/>
      <c r="AR134" s="924"/>
      <c r="AS134" s="924"/>
      <c r="AT134" s="924"/>
      <c r="AU134" s="924"/>
      <c r="AV134" s="924"/>
      <c r="AW134" s="924"/>
      <c r="AX134" s="924"/>
      <c r="AY134" s="924"/>
      <c r="AZ134" s="377"/>
      <c r="BA134" s="364" t="s">
        <v>117</v>
      </c>
      <c r="BB134" s="363"/>
      <c r="BC134" s="488" t="s">
        <v>0</v>
      </c>
      <c r="BD134" s="616" t="s">
        <v>1</v>
      </c>
      <c r="BE134" s="616" t="s">
        <v>2</v>
      </c>
      <c r="BF134" s="616" t="s">
        <v>3</v>
      </c>
      <c r="BG134" s="489" t="s">
        <v>4</v>
      </c>
      <c r="BH134" s="488" t="s">
        <v>0</v>
      </c>
      <c r="BI134" s="616" t="s">
        <v>1</v>
      </c>
      <c r="BJ134" s="616" t="s">
        <v>2</v>
      </c>
      <c r="BK134" s="616" t="s">
        <v>3</v>
      </c>
      <c r="BL134" s="489" t="s">
        <v>4</v>
      </c>
      <c r="BM134" s="488" t="s">
        <v>0</v>
      </c>
      <c r="BN134" s="616" t="s">
        <v>1</v>
      </c>
      <c r="BO134" s="616" t="s">
        <v>2</v>
      </c>
      <c r="BP134" s="616" t="s">
        <v>3</v>
      </c>
      <c r="BQ134" s="489" t="s">
        <v>4</v>
      </c>
      <c r="BR134" s="488" t="s">
        <v>160</v>
      </c>
      <c r="BS134" s="616" t="s">
        <v>161</v>
      </c>
      <c r="BT134" s="616" t="s">
        <v>162</v>
      </c>
      <c r="BU134" s="616" t="s">
        <v>163</v>
      </c>
      <c r="BV134" s="616" t="s">
        <v>164</v>
      </c>
      <c r="BW134" s="616" t="s">
        <v>165</v>
      </c>
      <c r="BX134" s="616" t="s">
        <v>166</v>
      </c>
      <c r="BY134" s="617" t="s">
        <v>167</v>
      </c>
      <c r="BZ134" s="617" t="s">
        <v>168</v>
      </c>
      <c r="CA134" s="992"/>
      <c r="CB134" s="992"/>
      <c r="CC134" s="992"/>
      <c r="CD134" s="992"/>
      <c r="CE134" s="992"/>
      <c r="CF134" s="992"/>
      <c r="CG134" s="992"/>
      <c r="CH134" s="992"/>
      <c r="CI134" s="992"/>
      <c r="CJ134" s="992"/>
      <c r="CK134" s="992"/>
      <c r="CL134" s="992"/>
      <c r="CM134" s="992"/>
      <c r="CN134" s="992"/>
      <c r="CO134" s="992"/>
      <c r="CP134" s="992"/>
      <c r="CQ134" s="992"/>
      <c r="CR134" s="992"/>
      <c r="CS134" s="992"/>
      <c r="CT134" s="992"/>
      <c r="CU134" s="992"/>
      <c r="CV134" s="992"/>
      <c r="CW134" s="992"/>
      <c r="CX134" s="992"/>
      <c r="CY134" s="992"/>
      <c r="CZ134" s="992"/>
    </row>
    <row r="135" s="984" customFormat="true" ht="15" customHeight="true" x14ac:dyDescent="0.2">
      <c r="A135" s="1154" t="s">
        <v>45</v>
      </c>
      <c r="B135" s="408" t="s">
        <v>44</v>
      </c>
      <c r="C135" s="103" t="s">
        <v>35</v>
      </c>
      <c r="D135" s="100" t="s">
        <v>35</v>
      </c>
      <c r="E135" s="100" t="s">
        <v>35</v>
      </c>
      <c r="F135" s="100" t="s">
        <v>35</v>
      </c>
      <c r="G135" s="97" t="s">
        <v>35</v>
      </c>
      <c r="H135" s="94" t="s">
        <v>35</v>
      </c>
      <c r="I135" s="100" t="s">
        <v>35</v>
      </c>
      <c r="J135" s="100" t="s">
        <v>35</v>
      </c>
      <c r="K135" s="100" t="s">
        <v>35</v>
      </c>
      <c r="L135" s="91" t="s">
        <v>35</v>
      </c>
      <c r="M135" s="103" t="s">
        <v>35</v>
      </c>
      <c r="N135" s="100" t="s">
        <v>35</v>
      </c>
      <c r="O135" s="100" t="s">
        <v>35</v>
      </c>
      <c r="P135" s="100" t="s">
        <v>35</v>
      </c>
      <c r="Q135" s="97" t="s">
        <v>35</v>
      </c>
      <c r="R135" s="94" t="s">
        <v>35</v>
      </c>
      <c r="S135" s="100" t="s">
        <v>35</v>
      </c>
      <c r="T135" s="100" t="s">
        <v>35</v>
      </c>
      <c r="U135" s="100" t="s">
        <v>35</v>
      </c>
      <c r="V135" s="100" t="s">
        <v>35</v>
      </c>
      <c r="W135" s="100" t="s">
        <v>35</v>
      </c>
      <c r="X135" s="100" t="s">
        <v>35</v>
      </c>
      <c r="Y135" s="100" t="s">
        <v>35</v>
      </c>
      <c r="Z135" s="91" t="s">
        <v>35</v>
      </c>
      <c r="AA135" s="924"/>
      <c r="AB135" s="924"/>
      <c r="AC135" s="924"/>
      <c r="AD135" s="924"/>
      <c r="AE135" s="924"/>
      <c r="AF135" s="924"/>
      <c r="AG135" s="924"/>
      <c r="AH135" s="924"/>
      <c r="AI135" s="924"/>
      <c r="AJ135" s="924"/>
      <c r="AK135" s="924"/>
      <c r="AL135" s="924"/>
      <c r="AM135" s="924"/>
      <c r="AN135" s="924"/>
      <c r="AO135" s="924"/>
      <c r="AP135" s="924"/>
      <c r="AQ135" s="924"/>
      <c r="AR135" s="924"/>
      <c r="AS135" s="924"/>
      <c r="AT135" s="924"/>
      <c r="AU135" s="924"/>
      <c r="AV135" s="924"/>
      <c r="AW135" s="924"/>
      <c r="AX135" s="924"/>
      <c r="AY135" s="924"/>
      <c r="AZ135" s="377"/>
      <c r="BA135" s="1181" t="s">
        <v>45</v>
      </c>
      <c r="BB135" s="652" t="s">
        <v>44</v>
      </c>
      <c r="BC135" s="90" t="s">
        <v>35</v>
      </c>
      <c r="BD135" s="86" t="s">
        <v>35</v>
      </c>
      <c r="BE135" s="86" t="s">
        <v>35</v>
      </c>
      <c r="BF135" s="86" t="s">
        <v>35</v>
      </c>
      <c r="BG135" s="81" t="s">
        <v>35</v>
      </c>
      <c r="BH135" s="90" t="s">
        <v>35</v>
      </c>
      <c r="BI135" s="86" t="s">
        <v>35</v>
      </c>
      <c r="BJ135" s="86" t="s">
        <v>35</v>
      </c>
      <c r="BK135" s="86" t="s">
        <v>35</v>
      </c>
      <c r="BL135" s="81" t="s">
        <v>35</v>
      </c>
      <c r="BM135" s="90" t="s">
        <v>35</v>
      </c>
      <c r="BN135" s="86" t="s">
        <v>35</v>
      </c>
      <c r="BO135" s="86" t="s">
        <v>35</v>
      </c>
      <c r="BP135" s="86" t="s">
        <v>35</v>
      </c>
      <c r="BQ135" s="81" t="s">
        <v>35</v>
      </c>
      <c r="BR135" s="90" t="s">
        <v>35</v>
      </c>
      <c r="BS135" s="86" t="s">
        <v>35</v>
      </c>
      <c r="BT135" s="86" t="s">
        <v>35</v>
      </c>
      <c r="BU135" s="86" t="s">
        <v>35</v>
      </c>
      <c r="BV135" s="86" t="s">
        <v>35</v>
      </c>
      <c r="BW135" s="86" t="s">
        <v>35</v>
      </c>
      <c r="BX135" s="86" t="s">
        <v>35</v>
      </c>
      <c r="BY135" s="74" t="s">
        <v>35</v>
      </c>
      <c r="BZ135" s="74" t="s">
        <v>35</v>
      </c>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row>
    <row r="136" s="984" customFormat="true" ht="15" customHeight="true" x14ac:dyDescent="0.2">
      <c r="A136" s="1155"/>
      <c r="B136" s="409" t="s">
        <v>43</v>
      </c>
      <c r="C136" s="105" t="s">
        <v>35</v>
      </c>
      <c r="D136" s="102" t="s">
        <v>35</v>
      </c>
      <c r="E136" s="102" t="s">
        <v>35</v>
      </c>
      <c r="F136" s="102" t="s">
        <v>35</v>
      </c>
      <c r="G136" s="99" t="s">
        <v>35</v>
      </c>
      <c r="H136" s="96" t="s">
        <v>35</v>
      </c>
      <c r="I136" s="102" t="s">
        <v>35</v>
      </c>
      <c r="J136" s="102" t="s">
        <v>35</v>
      </c>
      <c r="K136" s="102" t="s">
        <v>35</v>
      </c>
      <c r="L136" s="93" t="s">
        <v>35</v>
      </c>
      <c r="M136" s="105" t="s">
        <v>35</v>
      </c>
      <c r="N136" s="102" t="s">
        <v>35</v>
      </c>
      <c r="O136" s="102" t="s">
        <v>35</v>
      </c>
      <c r="P136" s="102" t="s">
        <v>35</v>
      </c>
      <c r="Q136" s="99" t="s">
        <v>35</v>
      </c>
      <c r="R136" s="96" t="s">
        <v>35</v>
      </c>
      <c r="S136" s="102" t="s">
        <v>35</v>
      </c>
      <c r="T136" s="102" t="s">
        <v>35</v>
      </c>
      <c r="U136" s="102" t="s">
        <v>35</v>
      </c>
      <c r="V136" s="102" t="s">
        <v>35</v>
      </c>
      <c r="W136" s="102" t="s">
        <v>35</v>
      </c>
      <c r="X136" s="102" t="s">
        <v>35</v>
      </c>
      <c r="Y136" s="102" t="s">
        <v>35</v>
      </c>
      <c r="Z136" s="93" t="s">
        <v>35</v>
      </c>
      <c r="AA136" s="924"/>
      <c r="AB136" s="924"/>
      <c r="AC136" s="924"/>
      <c r="AD136" s="924"/>
      <c r="AE136" s="924"/>
      <c r="AF136" s="924"/>
      <c r="AG136" s="924"/>
      <c r="AH136" s="924"/>
      <c r="AI136" s="924"/>
      <c r="AJ136" s="924"/>
      <c r="AK136" s="924"/>
      <c r="AL136" s="924"/>
      <c r="AM136" s="924"/>
      <c r="AN136" s="924"/>
      <c r="AO136" s="924"/>
      <c r="AP136" s="924"/>
      <c r="AQ136" s="924"/>
      <c r="AR136" s="924"/>
      <c r="AS136" s="924"/>
      <c r="AT136" s="924"/>
      <c r="AU136" s="924"/>
      <c r="AV136" s="924"/>
      <c r="AW136" s="924"/>
      <c r="AX136" s="924"/>
      <c r="AY136" s="924"/>
      <c r="AZ136" s="377"/>
      <c r="BA136" s="1182"/>
      <c r="BB136" s="651" t="s">
        <v>43</v>
      </c>
      <c r="BC136" s="89" t="s">
        <v>35</v>
      </c>
      <c r="BD136" s="85" t="s">
        <v>35</v>
      </c>
      <c r="BE136" s="85" t="s">
        <v>35</v>
      </c>
      <c r="BF136" s="85" t="s">
        <v>35</v>
      </c>
      <c r="BG136" s="80" t="s">
        <v>35</v>
      </c>
      <c r="BH136" s="89" t="s">
        <v>35</v>
      </c>
      <c r="BI136" s="85" t="s">
        <v>35</v>
      </c>
      <c r="BJ136" s="85" t="s">
        <v>35</v>
      </c>
      <c r="BK136" s="85" t="s">
        <v>35</v>
      </c>
      <c r="BL136" s="80" t="s">
        <v>35</v>
      </c>
      <c r="BM136" s="89" t="s">
        <v>35</v>
      </c>
      <c r="BN136" s="85" t="s">
        <v>35</v>
      </c>
      <c r="BO136" s="85" t="s">
        <v>35</v>
      </c>
      <c r="BP136" s="85" t="s">
        <v>35</v>
      </c>
      <c r="BQ136" s="80" t="s">
        <v>35</v>
      </c>
      <c r="BR136" s="89" t="s">
        <v>35</v>
      </c>
      <c r="BS136" s="85" t="s">
        <v>35</v>
      </c>
      <c r="BT136" s="85" t="s">
        <v>35</v>
      </c>
      <c r="BU136" s="85" t="s">
        <v>35</v>
      </c>
      <c r="BV136" s="85" t="s">
        <v>35</v>
      </c>
      <c r="BW136" s="85" t="s">
        <v>35</v>
      </c>
      <c r="BX136" s="85" t="s">
        <v>35</v>
      </c>
      <c r="BY136" s="73" t="s">
        <v>35</v>
      </c>
      <c r="BZ136" s="73" t="s">
        <v>35</v>
      </c>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row>
    <row r="137" s="984" customFormat="true" ht="15" customHeight="true" x14ac:dyDescent="0.2">
      <c r="A137" s="1155"/>
      <c r="B137" s="409" t="s">
        <v>42</v>
      </c>
      <c r="C137" s="105" t="s">
        <v>35</v>
      </c>
      <c r="D137" s="102" t="s">
        <v>35</v>
      </c>
      <c r="E137" s="102" t="s">
        <v>35</v>
      </c>
      <c r="F137" s="102" t="s">
        <v>35</v>
      </c>
      <c r="G137" s="99" t="s">
        <v>35</v>
      </c>
      <c r="H137" s="96" t="s">
        <v>35</v>
      </c>
      <c r="I137" s="102" t="s">
        <v>35</v>
      </c>
      <c r="J137" s="102" t="s">
        <v>35</v>
      </c>
      <c r="K137" s="102" t="s">
        <v>35</v>
      </c>
      <c r="L137" s="93" t="s">
        <v>35</v>
      </c>
      <c r="M137" s="105" t="s">
        <v>35</v>
      </c>
      <c r="N137" s="102" t="s">
        <v>35</v>
      </c>
      <c r="O137" s="102" t="s">
        <v>35</v>
      </c>
      <c r="P137" s="102" t="s">
        <v>35</v>
      </c>
      <c r="Q137" s="99" t="s">
        <v>35</v>
      </c>
      <c r="R137" s="96" t="s">
        <v>35</v>
      </c>
      <c r="S137" s="102" t="s">
        <v>35</v>
      </c>
      <c r="T137" s="102" t="s">
        <v>35</v>
      </c>
      <c r="U137" s="102" t="s">
        <v>35</v>
      </c>
      <c r="V137" s="102" t="s">
        <v>35</v>
      </c>
      <c r="W137" s="102" t="s">
        <v>35</v>
      </c>
      <c r="X137" s="102" t="s">
        <v>35</v>
      </c>
      <c r="Y137" s="102" t="s">
        <v>35</v>
      </c>
      <c r="Z137" s="93" t="s">
        <v>35</v>
      </c>
      <c r="AA137" s="924"/>
      <c r="AB137" s="924"/>
      <c r="AC137" s="924"/>
      <c r="AD137" s="924"/>
      <c r="AE137" s="924"/>
      <c r="AF137" s="924"/>
      <c r="AG137" s="924"/>
      <c r="AH137" s="924"/>
      <c r="AI137" s="924"/>
      <c r="AJ137" s="924"/>
      <c r="AK137" s="924"/>
      <c r="AL137" s="924"/>
      <c r="AM137" s="924"/>
      <c r="AN137" s="924"/>
      <c r="AO137" s="924"/>
      <c r="AP137" s="924"/>
      <c r="AQ137" s="924"/>
      <c r="AR137" s="924"/>
      <c r="AS137" s="924"/>
      <c r="AT137" s="924"/>
      <c r="AU137" s="924"/>
      <c r="AV137" s="924"/>
      <c r="AW137" s="924"/>
      <c r="AX137" s="924"/>
      <c r="AY137" s="924"/>
      <c r="AZ137" s="377"/>
      <c r="BA137" s="1182"/>
      <c r="BB137" s="651" t="s">
        <v>42</v>
      </c>
      <c r="BC137" s="89" t="s">
        <v>35</v>
      </c>
      <c r="BD137" s="85" t="s">
        <v>35</v>
      </c>
      <c r="BE137" s="85" t="s">
        <v>35</v>
      </c>
      <c r="BF137" s="85" t="s">
        <v>35</v>
      </c>
      <c r="BG137" s="80" t="s">
        <v>35</v>
      </c>
      <c r="BH137" s="89" t="s">
        <v>35</v>
      </c>
      <c r="BI137" s="85" t="s">
        <v>35</v>
      </c>
      <c r="BJ137" s="85" t="s">
        <v>35</v>
      </c>
      <c r="BK137" s="85" t="s">
        <v>35</v>
      </c>
      <c r="BL137" s="80" t="s">
        <v>35</v>
      </c>
      <c r="BM137" s="89" t="s">
        <v>35</v>
      </c>
      <c r="BN137" s="85" t="s">
        <v>35</v>
      </c>
      <c r="BO137" s="85" t="s">
        <v>35</v>
      </c>
      <c r="BP137" s="85" t="s">
        <v>35</v>
      </c>
      <c r="BQ137" s="80" t="s">
        <v>35</v>
      </c>
      <c r="BR137" s="89" t="s">
        <v>35</v>
      </c>
      <c r="BS137" s="85" t="s">
        <v>35</v>
      </c>
      <c r="BT137" s="85" t="s">
        <v>35</v>
      </c>
      <c r="BU137" s="85" t="s">
        <v>35</v>
      </c>
      <c r="BV137" s="85" t="s">
        <v>35</v>
      </c>
      <c r="BW137" s="85" t="s">
        <v>35</v>
      </c>
      <c r="BX137" s="85" t="s">
        <v>35</v>
      </c>
      <c r="BY137" s="73" t="s">
        <v>35</v>
      </c>
      <c r="BZ137" s="73" t="s">
        <v>35</v>
      </c>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row>
    <row r="138" s="984" customFormat="true" ht="15" customHeight="true" x14ac:dyDescent="0.2">
      <c r="A138" s="1155"/>
      <c r="B138" s="409" t="s">
        <v>41</v>
      </c>
      <c r="C138" s="105" t="s">
        <v>35</v>
      </c>
      <c r="D138" s="102" t="s">
        <v>35</v>
      </c>
      <c r="E138" s="102" t="s">
        <v>35</v>
      </c>
      <c r="F138" s="102" t="s">
        <v>35</v>
      </c>
      <c r="G138" s="99" t="s">
        <v>35</v>
      </c>
      <c r="H138" s="96" t="s">
        <v>35</v>
      </c>
      <c r="I138" s="102" t="s">
        <v>35</v>
      </c>
      <c r="J138" s="102" t="s">
        <v>35</v>
      </c>
      <c r="K138" s="102" t="s">
        <v>35</v>
      </c>
      <c r="L138" s="93" t="s">
        <v>35</v>
      </c>
      <c r="M138" s="105" t="s">
        <v>35</v>
      </c>
      <c r="N138" s="102" t="s">
        <v>35</v>
      </c>
      <c r="O138" s="102" t="s">
        <v>35</v>
      </c>
      <c r="P138" s="102" t="s">
        <v>35</v>
      </c>
      <c r="Q138" s="99" t="s">
        <v>35</v>
      </c>
      <c r="R138" s="96" t="s">
        <v>35</v>
      </c>
      <c r="S138" s="102" t="s">
        <v>35</v>
      </c>
      <c r="T138" s="102" t="s">
        <v>35</v>
      </c>
      <c r="U138" s="102" t="s">
        <v>35</v>
      </c>
      <c r="V138" s="102" t="s">
        <v>35</v>
      </c>
      <c r="W138" s="102" t="s">
        <v>35</v>
      </c>
      <c r="X138" s="102" t="s">
        <v>35</v>
      </c>
      <c r="Y138" s="102" t="s">
        <v>35</v>
      </c>
      <c r="Z138" s="93" t="s">
        <v>35</v>
      </c>
      <c r="AA138" s="924"/>
      <c r="AB138" s="924"/>
      <c r="AC138" s="924"/>
      <c r="AD138" s="924"/>
      <c r="AE138" s="924"/>
      <c r="AF138" s="924"/>
      <c r="AG138" s="924"/>
      <c r="AH138" s="924"/>
      <c r="AI138" s="924"/>
      <c r="AJ138" s="924"/>
      <c r="AK138" s="924"/>
      <c r="AL138" s="924"/>
      <c r="AM138" s="924"/>
      <c r="AN138" s="924"/>
      <c r="AO138" s="924"/>
      <c r="AP138" s="924"/>
      <c r="AQ138" s="924"/>
      <c r="AR138" s="924"/>
      <c r="AS138" s="924"/>
      <c r="AT138" s="924"/>
      <c r="AU138" s="924"/>
      <c r="AV138" s="924"/>
      <c r="AW138" s="924"/>
      <c r="AX138" s="924"/>
      <c r="AY138" s="924"/>
      <c r="AZ138" s="377"/>
      <c r="BA138" s="1182"/>
      <c r="BB138" s="651" t="s">
        <v>41</v>
      </c>
      <c r="BC138" s="89" t="s">
        <v>35</v>
      </c>
      <c r="BD138" s="85" t="s">
        <v>35</v>
      </c>
      <c r="BE138" s="85" t="s">
        <v>35</v>
      </c>
      <c r="BF138" s="85" t="s">
        <v>35</v>
      </c>
      <c r="BG138" s="80" t="s">
        <v>35</v>
      </c>
      <c r="BH138" s="89" t="s">
        <v>35</v>
      </c>
      <c r="BI138" s="85" t="s">
        <v>35</v>
      </c>
      <c r="BJ138" s="85" t="s">
        <v>35</v>
      </c>
      <c r="BK138" s="85" t="s">
        <v>35</v>
      </c>
      <c r="BL138" s="80" t="s">
        <v>35</v>
      </c>
      <c r="BM138" s="89" t="s">
        <v>35</v>
      </c>
      <c r="BN138" s="85" t="s">
        <v>35</v>
      </c>
      <c r="BO138" s="85" t="s">
        <v>35</v>
      </c>
      <c r="BP138" s="85" t="s">
        <v>35</v>
      </c>
      <c r="BQ138" s="80" t="s">
        <v>35</v>
      </c>
      <c r="BR138" s="89" t="s">
        <v>35</v>
      </c>
      <c r="BS138" s="85" t="s">
        <v>35</v>
      </c>
      <c r="BT138" s="85" t="s">
        <v>35</v>
      </c>
      <c r="BU138" s="85" t="s">
        <v>35</v>
      </c>
      <c r="BV138" s="85" t="s">
        <v>35</v>
      </c>
      <c r="BW138" s="85" t="s">
        <v>35</v>
      </c>
      <c r="BX138" s="85" t="s">
        <v>35</v>
      </c>
      <c r="BY138" s="73" t="s">
        <v>35</v>
      </c>
      <c r="BZ138" s="73" t="s">
        <v>35</v>
      </c>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row>
    <row r="139" s="984" customFormat="true" ht="15" customHeight="true" x14ac:dyDescent="0.2">
      <c r="A139" s="1155"/>
      <c r="B139" s="409" t="s">
        <v>19</v>
      </c>
      <c r="C139" s="155">
        <f>C156</f>
        <v>17.507763632677133</v>
      </c>
      <c r="D139" s="154">
        <f t="shared" ref="D139:Z139" si="6">D156</f>
        <v>24.875478520430196</v>
      </c>
      <c r="E139" s="154">
        <f t="shared" si="6"/>
        <v>27.229638550568048</v>
      </c>
      <c r="F139" s="154">
        <f t="shared" si="6"/>
        <v>33.72737435733076</v>
      </c>
      <c r="G139" s="153">
        <f t="shared" si="6"/>
        <v>0.69455707459174931</v>
      </c>
      <c r="H139" s="152">
        <f t="shared" si="6"/>
        <v>5.9250758503825374</v>
      </c>
      <c r="I139" s="154">
        <f t="shared" si="6"/>
        <v>2.3664222987040673</v>
      </c>
      <c r="J139" s="154">
        <f t="shared" si="6"/>
        <v>0.78596200311534337</v>
      </c>
      <c r="K139" s="154">
        <f t="shared" si="6"/>
        <v>0</v>
      </c>
      <c r="L139" s="151">
        <f t="shared" si="6"/>
        <v>0</v>
      </c>
      <c r="M139" s="155">
        <f t="shared" si="6"/>
        <v>39.847087205105204</v>
      </c>
      <c r="N139" s="154">
        <f t="shared" si="6"/>
        <v>27.053865097659664</v>
      </c>
      <c r="O139" s="154">
        <f t="shared" si="6"/>
        <v>27.991130711360245</v>
      </c>
      <c r="P139" s="154">
        <f t="shared" si="6"/>
        <v>23.903890626287037</v>
      </c>
      <c r="Q139" s="153">
        <f t="shared" si="6"/>
        <v>20.255147342805518</v>
      </c>
      <c r="R139" s="152">
        <f t="shared" si="6"/>
        <v>9.8538853023044853E-2</v>
      </c>
      <c r="S139" s="154">
        <f t="shared" si="6"/>
        <v>38.98647251903131</v>
      </c>
      <c r="T139" s="154">
        <f t="shared" si="6"/>
        <v>14.252350844388516</v>
      </c>
      <c r="U139" s="154">
        <f t="shared" si="6"/>
        <v>14.306821286976511</v>
      </c>
      <c r="V139" s="154">
        <f t="shared" si="6"/>
        <v>16.59897801457932</v>
      </c>
      <c r="W139" s="154">
        <f t="shared" si="6"/>
        <v>50.618829949690792</v>
      </c>
      <c r="X139" s="154">
        <f t="shared" si="6"/>
        <v>15.305925470282578</v>
      </c>
      <c r="Y139" s="154">
        <f t="shared" si="6"/>
        <v>21.233523732429475</v>
      </c>
      <c r="Z139" s="151">
        <f t="shared" si="6"/>
        <v>45.161204109796785</v>
      </c>
      <c r="AA139" s="924"/>
      <c r="AB139" s="924"/>
      <c r="AC139" s="924"/>
      <c r="AD139" s="924"/>
      <c r="AE139" s="924"/>
      <c r="AF139" s="924"/>
      <c r="AG139" s="924"/>
      <c r="AH139" s="924"/>
      <c r="AI139" s="924"/>
      <c r="AJ139" s="924"/>
      <c r="AK139" s="924"/>
      <c r="AL139" s="924"/>
      <c r="AM139" s="924"/>
      <c r="AN139" s="924"/>
      <c r="AO139" s="924"/>
      <c r="AP139" s="924"/>
      <c r="AQ139" s="924"/>
      <c r="AR139" s="924"/>
      <c r="AS139" s="924"/>
      <c r="AT139" s="924"/>
      <c r="AU139" s="924"/>
      <c r="AV139" s="924"/>
      <c r="AW139" s="924"/>
      <c r="AX139" s="924"/>
      <c r="AY139" s="924"/>
      <c r="AZ139" s="377"/>
      <c r="BA139" s="1182"/>
      <c r="BB139" s="651" t="s">
        <v>19</v>
      </c>
      <c r="BC139" s="89" t="s">
        <v>35</v>
      </c>
      <c r="BD139" s="85" t="s">
        <v>35</v>
      </c>
      <c r="BE139" s="85" t="s">
        <v>35</v>
      </c>
      <c r="BF139" s="85" t="s">
        <v>35</v>
      </c>
      <c r="BG139" s="80" t="s">
        <v>35</v>
      </c>
      <c r="BH139" s="89" t="s">
        <v>35</v>
      </c>
      <c r="BI139" s="85" t="s">
        <v>35</v>
      </c>
      <c r="BJ139" s="85" t="s">
        <v>35</v>
      </c>
      <c r="BK139" s="85" t="s">
        <v>35</v>
      </c>
      <c r="BL139" s="80" t="s">
        <v>35</v>
      </c>
      <c r="BM139" s="89" t="s">
        <v>35</v>
      </c>
      <c r="BN139" s="85" t="s">
        <v>35</v>
      </c>
      <c r="BO139" s="85" t="s">
        <v>35</v>
      </c>
      <c r="BP139" s="85" t="s">
        <v>35</v>
      </c>
      <c r="BQ139" s="80" t="s">
        <v>35</v>
      </c>
      <c r="BR139" s="89" t="s">
        <v>35</v>
      </c>
      <c r="BS139" s="85" t="s">
        <v>35</v>
      </c>
      <c r="BT139" s="85" t="s">
        <v>35</v>
      </c>
      <c r="BU139" s="85" t="s">
        <v>35</v>
      </c>
      <c r="BV139" s="85" t="s">
        <v>35</v>
      </c>
      <c r="BW139" s="85" t="s">
        <v>35</v>
      </c>
      <c r="BX139" s="85" t="s">
        <v>35</v>
      </c>
      <c r="BY139" s="73" t="s">
        <v>35</v>
      </c>
      <c r="BZ139" s="73" t="s">
        <v>35</v>
      </c>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row>
    <row r="140" s="339" customFormat="true" ht="15" customHeight="true" x14ac:dyDescent="0.2">
      <c r="A140" s="1155" t="s">
        <v>107</v>
      </c>
      <c r="B140" s="409" t="s">
        <v>64</v>
      </c>
      <c r="C140" s="105" t="s">
        <v>35</v>
      </c>
      <c r="D140" s="102" t="s">
        <v>35</v>
      </c>
      <c r="E140" s="102" t="s">
        <v>35</v>
      </c>
      <c r="F140" s="102" t="s">
        <v>35</v>
      </c>
      <c r="G140" s="99" t="s">
        <v>35</v>
      </c>
      <c r="H140" s="96" t="s">
        <v>35</v>
      </c>
      <c r="I140" s="102" t="s">
        <v>35</v>
      </c>
      <c r="J140" s="102" t="s">
        <v>35</v>
      </c>
      <c r="K140" s="102" t="s">
        <v>35</v>
      </c>
      <c r="L140" s="93" t="s">
        <v>35</v>
      </c>
      <c r="M140" s="105" t="s">
        <v>35</v>
      </c>
      <c r="N140" s="102" t="s">
        <v>35</v>
      </c>
      <c r="O140" s="102" t="s">
        <v>35</v>
      </c>
      <c r="P140" s="102" t="s">
        <v>35</v>
      </c>
      <c r="Q140" s="99" t="s">
        <v>35</v>
      </c>
      <c r="R140" s="96" t="s">
        <v>35</v>
      </c>
      <c r="S140" s="102" t="s">
        <v>35</v>
      </c>
      <c r="T140" s="102" t="s">
        <v>35</v>
      </c>
      <c r="U140" s="102" t="s">
        <v>35</v>
      </c>
      <c r="V140" s="102" t="s">
        <v>35</v>
      </c>
      <c r="W140" s="102" t="s">
        <v>35</v>
      </c>
      <c r="X140" s="102" t="s">
        <v>35</v>
      </c>
      <c r="Y140" s="102" t="s">
        <v>35</v>
      </c>
      <c r="Z140" s="93" t="s">
        <v>35</v>
      </c>
      <c r="AA140" s="30"/>
      <c r="AB140" s="30"/>
      <c r="AC140" s="30"/>
      <c r="AD140" s="30"/>
      <c r="AE140" s="30"/>
      <c r="AF140" s="30"/>
      <c r="AG140" s="30"/>
      <c r="AH140" s="30"/>
      <c r="AI140" s="30"/>
      <c r="AJ140" s="30"/>
      <c r="AK140" s="30"/>
      <c r="AL140" s="30"/>
      <c r="AM140" s="30"/>
      <c r="AN140" s="30"/>
      <c r="AO140" s="30"/>
      <c r="AP140" s="30"/>
      <c r="AQ140" s="30"/>
      <c r="AR140" s="30"/>
      <c r="AS140" s="30"/>
      <c r="AT140" s="30"/>
      <c r="AU140" s="30"/>
      <c r="AV140" s="30"/>
      <c r="AW140" s="30"/>
      <c r="AX140" s="30"/>
      <c r="AY140" s="30"/>
      <c r="AZ140" s="376"/>
      <c r="BA140" s="1182" t="s">
        <v>107</v>
      </c>
      <c r="BB140" s="651" t="s">
        <v>64</v>
      </c>
      <c r="BC140" s="89" t="s">
        <v>35</v>
      </c>
      <c r="BD140" s="85" t="s">
        <v>35</v>
      </c>
      <c r="BE140" s="85" t="s">
        <v>35</v>
      </c>
      <c r="BF140" s="85" t="s">
        <v>35</v>
      </c>
      <c r="BG140" s="80" t="s">
        <v>35</v>
      </c>
      <c r="BH140" s="89" t="s">
        <v>35</v>
      </c>
      <c r="BI140" s="85" t="s">
        <v>35</v>
      </c>
      <c r="BJ140" s="85" t="s">
        <v>35</v>
      </c>
      <c r="BK140" s="85" t="s">
        <v>35</v>
      </c>
      <c r="BL140" s="80" t="s">
        <v>35</v>
      </c>
      <c r="BM140" s="89" t="s">
        <v>35</v>
      </c>
      <c r="BN140" s="85" t="s">
        <v>35</v>
      </c>
      <c r="BO140" s="85" t="s">
        <v>35</v>
      </c>
      <c r="BP140" s="85" t="s">
        <v>35</v>
      </c>
      <c r="BQ140" s="80" t="s">
        <v>35</v>
      </c>
      <c r="BR140" s="89" t="s">
        <v>35</v>
      </c>
      <c r="BS140" s="85" t="s">
        <v>35</v>
      </c>
      <c r="BT140" s="85" t="s">
        <v>35</v>
      </c>
      <c r="BU140" s="85" t="s">
        <v>35</v>
      </c>
      <c r="BV140" s="85" t="s">
        <v>35</v>
      </c>
      <c r="BW140" s="85" t="s">
        <v>35</v>
      </c>
      <c r="BX140" s="85" t="s">
        <v>35</v>
      </c>
      <c r="BY140" s="73" t="s">
        <v>35</v>
      </c>
      <c r="BZ140" s="73" t="s">
        <v>35</v>
      </c>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row>
    <row r="141" s="339" customFormat="true" ht="15" customHeight="true" x14ac:dyDescent="0.2">
      <c r="A141" s="1155"/>
      <c r="B141" s="409" t="s">
        <v>65</v>
      </c>
      <c r="C141" s="105" t="s">
        <v>35</v>
      </c>
      <c r="D141" s="102" t="s">
        <v>35</v>
      </c>
      <c r="E141" s="102" t="s">
        <v>35</v>
      </c>
      <c r="F141" s="102" t="s">
        <v>35</v>
      </c>
      <c r="G141" s="99" t="s">
        <v>35</v>
      </c>
      <c r="H141" s="96" t="s">
        <v>35</v>
      </c>
      <c r="I141" s="102" t="s">
        <v>35</v>
      </c>
      <c r="J141" s="102" t="s">
        <v>35</v>
      </c>
      <c r="K141" s="102" t="s">
        <v>35</v>
      </c>
      <c r="L141" s="93" t="s">
        <v>35</v>
      </c>
      <c r="M141" s="105" t="s">
        <v>35</v>
      </c>
      <c r="N141" s="102" t="s">
        <v>35</v>
      </c>
      <c r="O141" s="102" t="s">
        <v>35</v>
      </c>
      <c r="P141" s="102" t="s">
        <v>35</v>
      </c>
      <c r="Q141" s="99" t="s">
        <v>35</v>
      </c>
      <c r="R141" s="96" t="s">
        <v>35</v>
      </c>
      <c r="S141" s="102" t="s">
        <v>35</v>
      </c>
      <c r="T141" s="102" t="s">
        <v>35</v>
      </c>
      <c r="U141" s="102" t="s">
        <v>35</v>
      </c>
      <c r="V141" s="102" t="s">
        <v>35</v>
      </c>
      <c r="W141" s="102" t="s">
        <v>35</v>
      </c>
      <c r="X141" s="102" t="s">
        <v>35</v>
      </c>
      <c r="Y141" s="102" t="s">
        <v>35</v>
      </c>
      <c r="Z141" s="93" t="s">
        <v>35</v>
      </c>
      <c r="AA141" s="30"/>
      <c r="AB141" s="30"/>
      <c r="AC141" s="30"/>
      <c r="AD141" s="30"/>
      <c r="AE141" s="30"/>
      <c r="AF141" s="30"/>
      <c r="AG141" s="30"/>
      <c r="AH141" s="30"/>
      <c r="AI141" s="30"/>
      <c r="AJ141" s="30"/>
      <c r="AK141" s="30"/>
      <c r="AL141" s="30"/>
      <c r="AM141" s="30"/>
      <c r="AN141" s="30"/>
      <c r="AO141" s="30"/>
      <c r="AP141" s="30"/>
      <c r="AQ141" s="30"/>
      <c r="AR141" s="30"/>
      <c r="AS141" s="30"/>
      <c r="AT141" s="30"/>
      <c r="AU141" s="30"/>
      <c r="AV141" s="30"/>
      <c r="AW141" s="30"/>
      <c r="AX141" s="30"/>
      <c r="AY141" s="30"/>
      <c r="AZ141" s="376"/>
      <c r="BA141" s="1182"/>
      <c r="BB141" s="651" t="s">
        <v>65</v>
      </c>
      <c r="BC141" s="89" t="s">
        <v>35</v>
      </c>
      <c r="BD141" s="85" t="s">
        <v>35</v>
      </c>
      <c r="BE141" s="85" t="s">
        <v>35</v>
      </c>
      <c r="BF141" s="85" t="s">
        <v>35</v>
      </c>
      <c r="BG141" s="80" t="s">
        <v>35</v>
      </c>
      <c r="BH141" s="89" t="s">
        <v>35</v>
      </c>
      <c r="BI141" s="85" t="s">
        <v>35</v>
      </c>
      <c r="BJ141" s="85" t="s">
        <v>35</v>
      </c>
      <c r="BK141" s="85" t="s">
        <v>35</v>
      </c>
      <c r="BL141" s="80" t="s">
        <v>35</v>
      </c>
      <c r="BM141" s="89" t="s">
        <v>35</v>
      </c>
      <c r="BN141" s="85" t="s">
        <v>35</v>
      </c>
      <c r="BO141" s="85" t="s">
        <v>35</v>
      </c>
      <c r="BP141" s="85" t="s">
        <v>35</v>
      </c>
      <c r="BQ141" s="80" t="s">
        <v>35</v>
      </c>
      <c r="BR141" s="89" t="s">
        <v>35</v>
      </c>
      <c r="BS141" s="85" t="s">
        <v>35</v>
      </c>
      <c r="BT141" s="85" t="s">
        <v>35</v>
      </c>
      <c r="BU141" s="85" t="s">
        <v>35</v>
      </c>
      <c r="BV141" s="85" t="s">
        <v>35</v>
      </c>
      <c r="BW141" s="85" t="s">
        <v>35</v>
      </c>
      <c r="BX141" s="85" t="s">
        <v>35</v>
      </c>
      <c r="BY141" s="73" t="s">
        <v>35</v>
      </c>
      <c r="BZ141" s="73" t="s">
        <v>35</v>
      </c>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row>
    <row r="142" s="339" customFormat="true" ht="15" customHeight="true" x14ac:dyDescent="0.2">
      <c r="A142" s="1155"/>
      <c r="B142" s="409" t="s">
        <v>66</v>
      </c>
      <c r="C142" s="105" t="s">
        <v>35</v>
      </c>
      <c r="D142" s="102" t="s">
        <v>35</v>
      </c>
      <c r="E142" s="102" t="s">
        <v>35</v>
      </c>
      <c r="F142" s="102" t="s">
        <v>35</v>
      </c>
      <c r="G142" s="99" t="s">
        <v>35</v>
      </c>
      <c r="H142" s="96" t="s">
        <v>35</v>
      </c>
      <c r="I142" s="102" t="s">
        <v>35</v>
      </c>
      <c r="J142" s="102" t="s">
        <v>35</v>
      </c>
      <c r="K142" s="102" t="s">
        <v>35</v>
      </c>
      <c r="L142" s="93" t="s">
        <v>35</v>
      </c>
      <c r="M142" s="105" t="s">
        <v>35</v>
      </c>
      <c r="N142" s="102" t="s">
        <v>35</v>
      </c>
      <c r="O142" s="102" t="s">
        <v>35</v>
      </c>
      <c r="P142" s="102" t="s">
        <v>35</v>
      </c>
      <c r="Q142" s="99" t="s">
        <v>35</v>
      </c>
      <c r="R142" s="96" t="s">
        <v>35</v>
      </c>
      <c r="S142" s="102" t="s">
        <v>35</v>
      </c>
      <c r="T142" s="102" t="s">
        <v>35</v>
      </c>
      <c r="U142" s="102" t="s">
        <v>35</v>
      </c>
      <c r="V142" s="102" t="s">
        <v>35</v>
      </c>
      <c r="W142" s="102" t="s">
        <v>35</v>
      </c>
      <c r="X142" s="102" t="s">
        <v>35</v>
      </c>
      <c r="Y142" s="102" t="s">
        <v>35</v>
      </c>
      <c r="Z142" s="93" t="s">
        <v>35</v>
      </c>
      <c r="AA142" s="30"/>
      <c r="AB142" s="30"/>
      <c r="AC142" s="30"/>
      <c r="AD142" s="30"/>
      <c r="AE142" s="30"/>
      <c r="AF142" s="30"/>
      <c r="AG142" s="30"/>
      <c r="AH142" s="30"/>
      <c r="AI142" s="30"/>
      <c r="AJ142" s="30"/>
      <c r="AK142" s="30"/>
      <c r="AL142" s="30"/>
      <c r="AM142" s="30"/>
      <c r="AN142" s="30"/>
      <c r="AO142" s="30"/>
      <c r="AP142" s="30"/>
      <c r="AQ142" s="30"/>
      <c r="AR142" s="30"/>
      <c r="AS142" s="30"/>
      <c r="AT142" s="30"/>
      <c r="AU142" s="30"/>
      <c r="AV142" s="30"/>
      <c r="AW142" s="30"/>
      <c r="AX142" s="30"/>
      <c r="AY142" s="30"/>
      <c r="AZ142" s="376"/>
      <c r="BA142" s="1182"/>
      <c r="BB142" s="651" t="s">
        <v>66</v>
      </c>
      <c r="BC142" s="89" t="s">
        <v>35</v>
      </c>
      <c r="BD142" s="85" t="s">
        <v>35</v>
      </c>
      <c r="BE142" s="85" t="s">
        <v>35</v>
      </c>
      <c r="BF142" s="85" t="s">
        <v>35</v>
      </c>
      <c r="BG142" s="80" t="s">
        <v>35</v>
      </c>
      <c r="BH142" s="89" t="s">
        <v>35</v>
      </c>
      <c r="BI142" s="85" t="s">
        <v>35</v>
      </c>
      <c r="BJ142" s="85" t="s">
        <v>35</v>
      </c>
      <c r="BK142" s="85" t="s">
        <v>35</v>
      </c>
      <c r="BL142" s="80" t="s">
        <v>35</v>
      </c>
      <c r="BM142" s="89" t="s">
        <v>35</v>
      </c>
      <c r="BN142" s="85" t="s">
        <v>35</v>
      </c>
      <c r="BO142" s="85" t="s">
        <v>35</v>
      </c>
      <c r="BP142" s="85" t="s">
        <v>35</v>
      </c>
      <c r="BQ142" s="80" t="s">
        <v>35</v>
      </c>
      <c r="BR142" s="89" t="s">
        <v>35</v>
      </c>
      <c r="BS142" s="85" t="s">
        <v>35</v>
      </c>
      <c r="BT142" s="85" t="s">
        <v>35</v>
      </c>
      <c r="BU142" s="85" t="s">
        <v>35</v>
      </c>
      <c r="BV142" s="85" t="s">
        <v>35</v>
      </c>
      <c r="BW142" s="85" t="s">
        <v>35</v>
      </c>
      <c r="BX142" s="85" t="s">
        <v>35</v>
      </c>
      <c r="BY142" s="73" t="s">
        <v>35</v>
      </c>
      <c r="BZ142" s="73" t="s">
        <v>35</v>
      </c>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row>
    <row r="143" s="339" customFormat="true" ht="15" customHeight="true" x14ac:dyDescent="0.2">
      <c r="A143" s="1155"/>
      <c r="B143" s="409" t="s">
        <v>67</v>
      </c>
      <c r="C143" s="105" t="s">
        <v>35</v>
      </c>
      <c r="D143" s="102" t="s">
        <v>35</v>
      </c>
      <c r="E143" s="102" t="s">
        <v>35</v>
      </c>
      <c r="F143" s="102" t="s">
        <v>35</v>
      </c>
      <c r="G143" s="99" t="s">
        <v>35</v>
      </c>
      <c r="H143" s="96" t="s">
        <v>35</v>
      </c>
      <c r="I143" s="102" t="s">
        <v>35</v>
      </c>
      <c r="J143" s="102" t="s">
        <v>35</v>
      </c>
      <c r="K143" s="102" t="s">
        <v>35</v>
      </c>
      <c r="L143" s="93" t="s">
        <v>35</v>
      </c>
      <c r="M143" s="105" t="s">
        <v>35</v>
      </c>
      <c r="N143" s="102" t="s">
        <v>35</v>
      </c>
      <c r="O143" s="102" t="s">
        <v>35</v>
      </c>
      <c r="P143" s="102" t="s">
        <v>35</v>
      </c>
      <c r="Q143" s="99" t="s">
        <v>35</v>
      </c>
      <c r="R143" s="96" t="s">
        <v>35</v>
      </c>
      <c r="S143" s="102" t="s">
        <v>35</v>
      </c>
      <c r="T143" s="102" t="s">
        <v>35</v>
      </c>
      <c r="U143" s="102" t="s">
        <v>35</v>
      </c>
      <c r="V143" s="102" t="s">
        <v>35</v>
      </c>
      <c r="W143" s="102" t="s">
        <v>35</v>
      </c>
      <c r="X143" s="102" t="s">
        <v>35</v>
      </c>
      <c r="Y143" s="102" t="s">
        <v>35</v>
      </c>
      <c r="Z143" s="93" t="s">
        <v>35</v>
      </c>
      <c r="AA143" s="30"/>
      <c r="AB143" s="30"/>
      <c r="AC143" s="30"/>
      <c r="AD143" s="30"/>
      <c r="AE143" s="30"/>
      <c r="AF143" s="30"/>
      <c r="AG143" s="30"/>
      <c r="AH143" s="30"/>
      <c r="AI143" s="30"/>
      <c r="AJ143" s="30"/>
      <c r="AK143" s="30"/>
      <c r="AL143" s="30"/>
      <c r="AM143" s="30"/>
      <c r="AN143" s="30"/>
      <c r="AO143" s="30"/>
      <c r="AP143" s="30"/>
      <c r="AQ143" s="30"/>
      <c r="AR143" s="30"/>
      <c r="AS143" s="30"/>
      <c r="AT143" s="30"/>
      <c r="AU143" s="30"/>
      <c r="AV143" s="30"/>
      <c r="AW143" s="30"/>
      <c r="AX143" s="30"/>
      <c r="AY143" s="30"/>
      <c r="AZ143" s="376"/>
      <c r="BA143" s="1182"/>
      <c r="BB143" s="651" t="s">
        <v>67</v>
      </c>
      <c r="BC143" s="89" t="s">
        <v>35</v>
      </c>
      <c r="BD143" s="85" t="s">
        <v>35</v>
      </c>
      <c r="BE143" s="85" t="s">
        <v>35</v>
      </c>
      <c r="BF143" s="85" t="s">
        <v>35</v>
      </c>
      <c r="BG143" s="80" t="s">
        <v>35</v>
      </c>
      <c r="BH143" s="89" t="s">
        <v>35</v>
      </c>
      <c r="BI143" s="85" t="s">
        <v>35</v>
      </c>
      <c r="BJ143" s="85" t="s">
        <v>35</v>
      </c>
      <c r="BK143" s="85" t="s">
        <v>35</v>
      </c>
      <c r="BL143" s="80" t="s">
        <v>35</v>
      </c>
      <c r="BM143" s="89" t="s">
        <v>35</v>
      </c>
      <c r="BN143" s="85" t="s">
        <v>35</v>
      </c>
      <c r="BO143" s="85" t="s">
        <v>35</v>
      </c>
      <c r="BP143" s="85" t="s">
        <v>35</v>
      </c>
      <c r="BQ143" s="80" t="s">
        <v>35</v>
      </c>
      <c r="BR143" s="89" t="s">
        <v>35</v>
      </c>
      <c r="BS143" s="85" t="s">
        <v>35</v>
      </c>
      <c r="BT143" s="85" t="s">
        <v>35</v>
      </c>
      <c r="BU143" s="85" t="s">
        <v>35</v>
      </c>
      <c r="BV143" s="85" t="s">
        <v>35</v>
      </c>
      <c r="BW143" s="85" t="s">
        <v>35</v>
      </c>
      <c r="BX143" s="85" t="s">
        <v>35</v>
      </c>
      <c r="BY143" s="73" t="s">
        <v>35</v>
      </c>
      <c r="BZ143" s="73" t="s">
        <v>35</v>
      </c>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row>
    <row r="144" s="339" customFormat="true" ht="15" customHeight="true" x14ac:dyDescent="0.2">
      <c r="A144" s="1155" t="s">
        <v>108</v>
      </c>
      <c r="B144" s="409" t="s">
        <v>64</v>
      </c>
      <c r="C144" s="105" t="s">
        <v>35</v>
      </c>
      <c r="D144" s="102" t="s">
        <v>35</v>
      </c>
      <c r="E144" s="102" t="s">
        <v>35</v>
      </c>
      <c r="F144" s="102" t="s">
        <v>35</v>
      </c>
      <c r="G144" s="99" t="s">
        <v>35</v>
      </c>
      <c r="H144" s="96" t="s">
        <v>35</v>
      </c>
      <c r="I144" s="102" t="s">
        <v>35</v>
      </c>
      <c r="J144" s="102" t="s">
        <v>35</v>
      </c>
      <c r="K144" s="102" t="s">
        <v>35</v>
      </c>
      <c r="L144" s="93" t="s">
        <v>35</v>
      </c>
      <c r="M144" s="105" t="s">
        <v>35</v>
      </c>
      <c r="N144" s="102" t="s">
        <v>35</v>
      </c>
      <c r="O144" s="102" t="s">
        <v>35</v>
      </c>
      <c r="P144" s="102" t="s">
        <v>35</v>
      </c>
      <c r="Q144" s="99" t="s">
        <v>35</v>
      </c>
      <c r="R144" s="96" t="s">
        <v>35</v>
      </c>
      <c r="S144" s="102" t="s">
        <v>35</v>
      </c>
      <c r="T144" s="102" t="s">
        <v>35</v>
      </c>
      <c r="U144" s="102" t="s">
        <v>35</v>
      </c>
      <c r="V144" s="102" t="s">
        <v>35</v>
      </c>
      <c r="W144" s="102" t="s">
        <v>35</v>
      </c>
      <c r="X144" s="102" t="s">
        <v>35</v>
      </c>
      <c r="Y144" s="102" t="s">
        <v>35</v>
      </c>
      <c r="Z144" s="93" t="s">
        <v>35</v>
      </c>
      <c r="AA144" s="30"/>
      <c r="AB144" s="30"/>
      <c r="AC144" s="30"/>
      <c r="AD144" s="30"/>
      <c r="AE144" s="30"/>
      <c r="AF144" s="30"/>
      <c r="AG144" s="30"/>
      <c r="AH144" s="30"/>
      <c r="AI144" s="30"/>
      <c r="AJ144" s="30"/>
      <c r="AK144" s="30"/>
      <c r="AL144" s="30"/>
      <c r="AM144" s="30"/>
      <c r="AN144" s="30"/>
      <c r="AO144" s="30"/>
      <c r="AP144" s="30"/>
      <c r="AQ144" s="30"/>
      <c r="AR144" s="30"/>
      <c r="AS144" s="30"/>
      <c r="AT144" s="30"/>
      <c r="AU144" s="30"/>
      <c r="AV144" s="30"/>
      <c r="AW144" s="30"/>
      <c r="AX144" s="30"/>
      <c r="AY144" s="30"/>
      <c r="AZ144" s="376"/>
      <c r="BA144" s="1182" t="s">
        <v>108</v>
      </c>
      <c r="BB144" s="651" t="s">
        <v>64</v>
      </c>
      <c r="BC144" s="89" t="s">
        <v>35</v>
      </c>
      <c r="BD144" s="85" t="s">
        <v>35</v>
      </c>
      <c r="BE144" s="85" t="s">
        <v>35</v>
      </c>
      <c r="BF144" s="85" t="s">
        <v>35</v>
      </c>
      <c r="BG144" s="80" t="s">
        <v>35</v>
      </c>
      <c r="BH144" s="89" t="s">
        <v>35</v>
      </c>
      <c r="BI144" s="85" t="s">
        <v>35</v>
      </c>
      <c r="BJ144" s="85" t="s">
        <v>35</v>
      </c>
      <c r="BK144" s="85" t="s">
        <v>35</v>
      </c>
      <c r="BL144" s="80" t="s">
        <v>35</v>
      </c>
      <c r="BM144" s="89" t="s">
        <v>35</v>
      </c>
      <c r="BN144" s="85" t="s">
        <v>35</v>
      </c>
      <c r="BO144" s="85" t="s">
        <v>35</v>
      </c>
      <c r="BP144" s="85" t="s">
        <v>35</v>
      </c>
      <c r="BQ144" s="80" t="s">
        <v>35</v>
      </c>
      <c r="BR144" s="89" t="s">
        <v>35</v>
      </c>
      <c r="BS144" s="85" t="s">
        <v>35</v>
      </c>
      <c r="BT144" s="85" t="s">
        <v>35</v>
      </c>
      <c r="BU144" s="85" t="s">
        <v>35</v>
      </c>
      <c r="BV144" s="85" t="s">
        <v>35</v>
      </c>
      <c r="BW144" s="85" t="s">
        <v>35</v>
      </c>
      <c r="BX144" s="85" t="s">
        <v>35</v>
      </c>
      <c r="BY144" s="73" t="s">
        <v>35</v>
      </c>
      <c r="BZ144" s="73" t="s">
        <v>35</v>
      </c>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row>
    <row r="145" s="339" customFormat="true" ht="15" customHeight="true" x14ac:dyDescent="0.2">
      <c r="A145" s="1155"/>
      <c r="B145" s="409" t="s">
        <v>65</v>
      </c>
      <c r="C145" s="105" t="s">
        <v>35</v>
      </c>
      <c r="D145" s="102" t="s">
        <v>35</v>
      </c>
      <c r="E145" s="102" t="s">
        <v>35</v>
      </c>
      <c r="F145" s="102" t="s">
        <v>35</v>
      </c>
      <c r="G145" s="99" t="s">
        <v>35</v>
      </c>
      <c r="H145" s="96" t="s">
        <v>35</v>
      </c>
      <c r="I145" s="102" t="s">
        <v>35</v>
      </c>
      <c r="J145" s="102" t="s">
        <v>35</v>
      </c>
      <c r="K145" s="102" t="s">
        <v>35</v>
      </c>
      <c r="L145" s="93" t="s">
        <v>35</v>
      </c>
      <c r="M145" s="105" t="s">
        <v>35</v>
      </c>
      <c r="N145" s="102" t="s">
        <v>35</v>
      </c>
      <c r="O145" s="102" t="s">
        <v>35</v>
      </c>
      <c r="P145" s="102" t="s">
        <v>35</v>
      </c>
      <c r="Q145" s="99" t="s">
        <v>35</v>
      </c>
      <c r="R145" s="96" t="s">
        <v>35</v>
      </c>
      <c r="S145" s="102" t="s">
        <v>35</v>
      </c>
      <c r="T145" s="102" t="s">
        <v>35</v>
      </c>
      <c r="U145" s="102" t="s">
        <v>35</v>
      </c>
      <c r="V145" s="102" t="s">
        <v>35</v>
      </c>
      <c r="W145" s="102" t="s">
        <v>35</v>
      </c>
      <c r="X145" s="102" t="s">
        <v>35</v>
      </c>
      <c r="Y145" s="102" t="s">
        <v>35</v>
      </c>
      <c r="Z145" s="93" t="s">
        <v>35</v>
      </c>
      <c r="AA145" s="30"/>
      <c r="AB145" s="30"/>
      <c r="AC145" s="30"/>
      <c r="AD145" s="30"/>
      <c r="AE145" s="30"/>
      <c r="AF145" s="30"/>
      <c r="AG145" s="30"/>
      <c r="AH145" s="30"/>
      <c r="AI145" s="30"/>
      <c r="AJ145" s="30"/>
      <c r="AK145" s="30"/>
      <c r="AL145" s="30"/>
      <c r="AM145" s="30"/>
      <c r="AN145" s="30"/>
      <c r="AO145" s="30"/>
      <c r="AP145" s="30"/>
      <c r="AQ145" s="30"/>
      <c r="AR145" s="30"/>
      <c r="AS145" s="30"/>
      <c r="AT145" s="30"/>
      <c r="AU145" s="30"/>
      <c r="AV145" s="30"/>
      <c r="AW145" s="30"/>
      <c r="AX145" s="30"/>
      <c r="AY145" s="30"/>
      <c r="AZ145" s="376"/>
      <c r="BA145" s="1182"/>
      <c r="BB145" s="651" t="s">
        <v>65</v>
      </c>
      <c r="BC145" s="89" t="s">
        <v>35</v>
      </c>
      <c r="BD145" s="85" t="s">
        <v>35</v>
      </c>
      <c r="BE145" s="85" t="s">
        <v>35</v>
      </c>
      <c r="BF145" s="85" t="s">
        <v>35</v>
      </c>
      <c r="BG145" s="80" t="s">
        <v>35</v>
      </c>
      <c r="BH145" s="89" t="s">
        <v>35</v>
      </c>
      <c r="BI145" s="85" t="s">
        <v>35</v>
      </c>
      <c r="BJ145" s="85" t="s">
        <v>35</v>
      </c>
      <c r="BK145" s="85" t="s">
        <v>35</v>
      </c>
      <c r="BL145" s="80" t="s">
        <v>35</v>
      </c>
      <c r="BM145" s="89" t="s">
        <v>35</v>
      </c>
      <c r="BN145" s="85" t="s">
        <v>35</v>
      </c>
      <c r="BO145" s="85" t="s">
        <v>35</v>
      </c>
      <c r="BP145" s="85" t="s">
        <v>35</v>
      </c>
      <c r="BQ145" s="80" t="s">
        <v>35</v>
      </c>
      <c r="BR145" s="89" t="s">
        <v>35</v>
      </c>
      <c r="BS145" s="85" t="s">
        <v>35</v>
      </c>
      <c r="BT145" s="85" t="s">
        <v>35</v>
      </c>
      <c r="BU145" s="85" t="s">
        <v>35</v>
      </c>
      <c r="BV145" s="85" t="s">
        <v>35</v>
      </c>
      <c r="BW145" s="85" t="s">
        <v>35</v>
      </c>
      <c r="BX145" s="85" t="s">
        <v>35</v>
      </c>
      <c r="BY145" s="73" t="s">
        <v>35</v>
      </c>
      <c r="BZ145" s="73" t="s">
        <v>35</v>
      </c>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row>
    <row r="146" s="339" customFormat="true" ht="15" customHeight="true" x14ac:dyDescent="0.2">
      <c r="A146" s="1155"/>
      <c r="B146" s="409" t="s">
        <v>66</v>
      </c>
      <c r="C146" s="105" t="s">
        <v>35</v>
      </c>
      <c r="D146" s="102" t="s">
        <v>35</v>
      </c>
      <c r="E146" s="102" t="s">
        <v>35</v>
      </c>
      <c r="F146" s="102" t="s">
        <v>35</v>
      </c>
      <c r="G146" s="99" t="s">
        <v>35</v>
      </c>
      <c r="H146" s="96" t="s">
        <v>35</v>
      </c>
      <c r="I146" s="102" t="s">
        <v>35</v>
      </c>
      <c r="J146" s="102" t="s">
        <v>35</v>
      </c>
      <c r="K146" s="102" t="s">
        <v>35</v>
      </c>
      <c r="L146" s="93" t="s">
        <v>35</v>
      </c>
      <c r="M146" s="105" t="s">
        <v>35</v>
      </c>
      <c r="N146" s="102" t="s">
        <v>35</v>
      </c>
      <c r="O146" s="102" t="s">
        <v>35</v>
      </c>
      <c r="P146" s="102" t="s">
        <v>35</v>
      </c>
      <c r="Q146" s="99" t="s">
        <v>35</v>
      </c>
      <c r="R146" s="96" t="s">
        <v>35</v>
      </c>
      <c r="S146" s="102" t="s">
        <v>35</v>
      </c>
      <c r="T146" s="102" t="s">
        <v>35</v>
      </c>
      <c r="U146" s="102" t="s">
        <v>35</v>
      </c>
      <c r="V146" s="102" t="s">
        <v>35</v>
      </c>
      <c r="W146" s="102" t="s">
        <v>35</v>
      </c>
      <c r="X146" s="102" t="s">
        <v>35</v>
      </c>
      <c r="Y146" s="102" t="s">
        <v>35</v>
      </c>
      <c r="Z146" s="93" t="s">
        <v>35</v>
      </c>
      <c r="AA146" s="30"/>
      <c r="AB146" s="30"/>
      <c r="AC146" s="30"/>
      <c r="AD146" s="30"/>
      <c r="AE146" s="30"/>
      <c r="AF146" s="30"/>
      <c r="AG146" s="30"/>
      <c r="AH146" s="30"/>
      <c r="AI146" s="30"/>
      <c r="AJ146" s="30"/>
      <c r="AK146" s="30"/>
      <c r="AL146" s="30"/>
      <c r="AM146" s="30"/>
      <c r="AN146" s="30"/>
      <c r="AO146" s="30"/>
      <c r="AP146" s="30"/>
      <c r="AQ146" s="30"/>
      <c r="AR146" s="30"/>
      <c r="AS146" s="30"/>
      <c r="AT146" s="30"/>
      <c r="AU146" s="30"/>
      <c r="AV146" s="30"/>
      <c r="AW146" s="30"/>
      <c r="AX146" s="30"/>
      <c r="AY146" s="30"/>
      <c r="AZ146" s="376"/>
      <c r="BA146" s="1182"/>
      <c r="BB146" s="651" t="s">
        <v>66</v>
      </c>
      <c r="BC146" s="89" t="s">
        <v>35</v>
      </c>
      <c r="BD146" s="85" t="s">
        <v>35</v>
      </c>
      <c r="BE146" s="85" t="s">
        <v>35</v>
      </c>
      <c r="BF146" s="85" t="s">
        <v>35</v>
      </c>
      <c r="BG146" s="80" t="s">
        <v>35</v>
      </c>
      <c r="BH146" s="89" t="s">
        <v>35</v>
      </c>
      <c r="BI146" s="85" t="s">
        <v>35</v>
      </c>
      <c r="BJ146" s="85" t="s">
        <v>35</v>
      </c>
      <c r="BK146" s="85" t="s">
        <v>35</v>
      </c>
      <c r="BL146" s="80" t="s">
        <v>35</v>
      </c>
      <c r="BM146" s="89" t="s">
        <v>35</v>
      </c>
      <c r="BN146" s="85" t="s">
        <v>35</v>
      </c>
      <c r="BO146" s="85" t="s">
        <v>35</v>
      </c>
      <c r="BP146" s="85" t="s">
        <v>35</v>
      </c>
      <c r="BQ146" s="80" t="s">
        <v>35</v>
      </c>
      <c r="BR146" s="89" t="s">
        <v>35</v>
      </c>
      <c r="BS146" s="85" t="s">
        <v>35</v>
      </c>
      <c r="BT146" s="85" t="s">
        <v>35</v>
      </c>
      <c r="BU146" s="85" t="s">
        <v>35</v>
      </c>
      <c r="BV146" s="85" t="s">
        <v>35</v>
      </c>
      <c r="BW146" s="85" t="s">
        <v>35</v>
      </c>
      <c r="BX146" s="85" t="s">
        <v>35</v>
      </c>
      <c r="BY146" s="73" t="s">
        <v>35</v>
      </c>
      <c r="BZ146" s="73" t="s">
        <v>35</v>
      </c>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row>
    <row r="147" s="339" customFormat="true" ht="15" customHeight="true" x14ac:dyDescent="0.2">
      <c r="A147" s="1155"/>
      <c r="B147" s="409" t="s">
        <v>67</v>
      </c>
      <c r="C147" s="105" t="s">
        <v>35</v>
      </c>
      <c r="D147" s="102" t="s">
        <v>35</v>
      </c>
      <c r="E147" s="102" t="s">
        <v>35</v>
      </c>
      <c r="F147" s="102" t="s">
        <v>35</v>
      </c>
      <c r="G147" s="99" t="s">
        <v>35</v>
      </c>
      <c r="H147" s="96" t="s">
        <v>35</v>
      </c>
      <c r="I147" s="102" t="s">
        <v>35</v>
      </c>
      <c r="J147" s="102" t="s">
        <v>35</v>
      </c>
      <c r="K147" s="102" t="s">
        <v>35</v>
      </c>
      <c r="L147" s="93" t="s">
        <v>35</v>
      </c>
      <c r="M147" s="105" t="s">
        <v>35</v>
      </c>
      <c r="N147" s="102" t="s">
        <v>35</v>
      </c>
      <c r="O147" s="102" t="s">
        <v>35</v>
      </c>
      <c r="P147" s="102" t="s">
        <v>35</v>
      </c>
      <c r="Q147" s="99" t="s">
        <v>35</v>
      </c>
      <c r="R147" s="96" t="s">
        <v>35</v>
      </c>
      <c r="S147" s="102" t="s">
        <v>35</v>
      </c>
      <c r="T147" s="102" t="s">
        <v>35</v>
      </c>
      <c r="U147" s="102" t="s">
        <v>35</v>
      </c>
      <c r="V147" s="102" t="s">
        <v>35</v>
      </c>
      <c r="W147" s="102" t="s">
        <v>35</v>
      </c>
      <c r="X147" s="102" t="s">
        <v>35</v>
      </c>
      <c r="Y147" s="102" t="s">
        <v>35</v>
      </c>
      <c r="Z147" s="93" t="s">
        <v>35</v>
      </c>
      <c r="AA147" s="30"/>
      <c r="AB147" s="30"/>
      <c r="AC147" s="30"/>
      <c r="AD147" s="30"/>
      <c r="AE147" s="30"/>
      <c r="AF147" s="30"/>
      <c r="AG147" s="30"/>
      <c r="AH147" s="30"/>
      <c r="AI147" s="30"/>
      <c r="AJ147" s="30"/>
      <c r="AK147" s="30"/>
      <c r="AL147" s="30"/>
      <c r="AM147" s="30"/>
      <c r="AN147" s="30"/>
      <c r="AO147" s="30"/>
      <c r="AP147" s="30"/>
      <c r="AQ147" s="30"/>
      <c r="AR147" s="30"/>
      <c r="AS147" s="30"/>
      <c r="AT147" s="30"/>
      <c r="AU147" s="30"/>
      <c r="AV147" s="30"/>
      <c r="AW147" s="30"/>
      <c r="AX147" s="30"/>
      <c r="AY147" s="30"/>
      <c r="AZ147" s="376"/>
      <c r="BA147" s="1182"/>
      <c r="BB147" s="651" t="s">
        <v>67</v>
      </c>
      <c r="BC147" s="89" t="s">
        <v>35</v>
      </c>
      <c r="BD147" s="85" t="s">
        <v>35</v>
      </c>
      <c r="BE147" s="85" t="s">
        <v>35</v>
      </c>
      <c r="BF147" s="85" t="s">
        <v>35</v>
      </c>
      <c r="BG147" s="80" t="s">
        <v>35</v>
      </c>
      <c r="BH147" s="89" t="s">
        <v>35</v>
      </c>
      <c r="BI147" s="85" t="s">
        <v>35</v>
      </c>
      <c r="BJ147" s="85" t="s">
        <v>35</v>
      </c>
      <c r="BK147" s="85" t="s">
        <v>35</v>
      </c>
      <c r="BL147" s="80" t="s">
        <v>35</v>
      </c>
      <c r="BM147" s="89" t="s">
        <v>35</v>
      </c>
      <c r="BN147" s="85" t="s">
        <v>35</v>
      </c>
      <c r="BO147" s="85" t="s">
        <v>35</v>
      </c>
      <c r="BP147" s="85" t="s">
        <v>35</v>
      </c>
      <c r="BQ147" s="80" t="s">
        <v>35</v>
      </c>
      <c r="BR147" s="89" t="s">
        <v>35</v>
      </c>
      <c r="BS147" s="85" t="s">
        <v>35</v>
      </c>
      <c r="BT147" s="85" t="s">
        <v>35</v>
      </c>
      <c r="BU147" s="85" t="s">
        <v>35</v>
      </c>
      <c r="BV147" s="85" t="s">
        <v>35</v>
      </c>
      <c r="BW147" s="85" t="s">
        <v>35</v>
      </c>
      <c r="BX147" s="85" t="s">
        <v>35</v>
      </c>
      <c r="BY147" s="73" t="s">
        <v>35</v>
      </c>
      <c r="BZ147" s="73" t="s">
        <v>35</v>
      </c>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row>
    <row r="148" s="339" customFormat="true" ht="15" customHeight="true" x14ac:dyDescent="0.2">
      <c r="A148" s="1155" t="s">
        <v>109</v>
      </c>
      <c r="B148" s="409" t="s">
        <v>49</v>
      </c>
      <c r="C148" s="105" t="s">
        <v>35</v>
      </c>
      <c r="D148" s="102" t="s">
        <v>35</v>
      </c>
      <c r="E148" s="102" t="s">
        <v>35</v>
      </c>
      <c r="F148" s="102" t="s">
        <v>35</v>
      </c>
      <c r="G148" s="99" t="s">
        <v>35</v>
      </c>
      <c r="H148" s="96" t="s">
        <v>35</v>
      </c>
      <c r="I148" s="102" t="s">
        <v>35</v>
      </c>
      <c r="J148" s="102" t="s">
        <v>35</v>
      </c>
      <c r="K148" s="102" t="s">
        <v>35</v>
      </c>
      <c r="L148" s="93" t="s">
        <v>35</v>
      </c>
      <c r="M148" s="105" t="s">
        <v>35</v>
      </c>
      <c r="N148" s="102" t="s">
        <v>35</v>
      </c>
      <c r="O148" s="102" t="s">
        <v>35</v>
      </c>
      <c r="P148" s="102" t="s">
        <v>35</v>
      </c>
      <c r="Q148" s="99" t="s">
        <v>35</v>
      </c>
      <c r="R148" s="96" t="s">
        <v>35</v>
      </c>
      <c r="S148" s="102" t="s">
        <v>35</v>
      </c>
      <c r="T148" s="102" t="s">
        <v>35</v>
      </c>
      <c r="U148" s="102" t="s">
        <v>35</v>
      </c>
      <c r="V148" s="102" t="s">
        <v>35</v>
      </c>
      <c r="W148" s="102" t="s">
        <v>35</v>
      </c>
      <c r="X148" s="102" t="s">
        <v>35</v>
      </c>
      <c r="Y148" s="102" t="s">
        <v>35</v>
      </c>
      <c r="Z148" s="93" t="s">
        <v>35</v>
      </c>
      <c r="AA148" s="30"/>
      <c r="AB148" s="30"/>
      <c r="AC148" s="30"/>
      <c r="AD148" s="30"/>
      <c r="AE148" s="30"/>
      <c r="AF148" s="30"/>
      <c r="AG148" s="30"/>
      <c r="AH148" s="30"/>
      <c r="AI148" s="30"/>
      <c r="AJ148" s="30"/>
      <c r="AK148" s="30"/>
      <c r="AL148" s="30"/>
      <c r="AM148" s="30"/>
      <c r="AN148" s="30"/>
      <c r="AO148" s="30"/>
      <c r="AP148" s="30"/>
      <c r="AQ148" s="30"/>
      <c r="AR148" s="30"/>
      <c r="AS148" s="30"/>
      <c r="AT148" s="30"/>
      <c r="AU148" s="30"/>
      <c r="AV148" s="30"/>
      <c r="AW148" s="30"/>
      <c r="AX148" s="30"/>
      <c r="AY148" s="30"/>
      <c r="AZ148" s="376"/>
      <c r="BA148" s="1182" t="s">
        <v>109</v>
      </c>
      <c r="BB148" s="651" t="s">
        <v>49</v>
      </c>
      <c r="BC148" s="89" t="s">
        <v>35</v>
      </c>
      <c r="BD148" s="85" t="s">
        <v>35</v>
      </c>
      <c r="BE148" s="85" t="s">
        <v>35</v>
      </c>
      <c r="BF148" s="85" t="s">
        <v>35</v>
      </c>
      <c r="BG148" s="80" t="s">
        <v>35</v>
      </c>
      <c r="BH148" s="89" t="s">
        <v>35</v>
      </c>
      <c r="BI148" s="85" t="s">
        <v>35</v>
      </c>
      <c r="BJ148" s="85" t="s">
        <v>35</v>
      </c>
      <c r="BK148" s="85" t="s">
        <v>35</v>
      </c>
      <c r="BL148" s="80" t="s">
        <v>35</v>
      </c>
      <c r="BM148" s="89" t="s">
        <v>35</v>
      </c>
      <c r="BN148" s="85" t="s">
        <v>35</v>
      </c>
      <c r="BO148" s="85" t="s">
        <v>35</v>
      </c>
      <c r="BP148" s="85" t="s">
        <v>35</v>
      </c>
      <c r="BQ148" s="80" t="s">
        <v>35</v>
      </c>
      <c r="BR148" s="89" t="s">
        <v>35</v>
      </c>
      <c r="BS148" s="85" t="s">
        <v>35</v>
      </c>
      <c r="BT148" s="85" t="s">
        <v>35</v>
      </c>
      <c r="BU148" s="85" t="s">
        <v>35</v>
      </c>
      <c r="BV148" s="85" t="s">
        <v>35</v>
      </c>
      <c r="BW148" s="85" t="s">
        <v>35</v>
      </c>
      <c r="BX148" s="85" t="s">
        <v>35</v>
      </c>
      <c r="BY148" s="73" t="s">
        <v>35</v>
      </c>
      <c r="BZ148" s="73" t="s">
        <v>35</v>
      </c>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row>
    <row r="149" s="339" customFormat="true" ht="15" customHeight="true" x14ac:dyDescent="0.2">
      <c r="A149" s="1155"/>
      <c r="B149" s="409" t="s">
        <v>48</v>
      </c>
      <c r="C149" s="105" t="s">
        <v>35</v>
      </c>
      <c r="D149" s="102" t="s">
        <v>35</v>
      </c>
      <c r="E149" s="102" t="s">
        <v>35</v>
      </c>
      <c r="F149" s="102" t="s">
        <v>35</v>
      </c>
      <c r="G149" s="99" t="s">
        <v>35</v>
      </c>
      <c r="H149" s="96" t="s">
        <v>35</v>
      </c>
      <c r="I149" s="102" t="s">
        <v>35</v>
      </c>
      <c r="J149" s="102" t="s">
        <v>35</v>
      </c>
      <c r="K149" s="102" t="s">
        <v>35</v>
      </c>
      <c r="L149" s="93" t="s">
        <v>35</v>
      </c>
      <c r="M149" s="105" t="s">
        <v>35</v>
      </c>
      <c r="N149" s="102" t="s">
        <v>35</v>
      </c>
      <c r="O149" s="102" t="s">
        <v>35</v>
      </c>
      <c r="P149" s="102" t="s">
        <v>35</v>
      </c>
      <c r="Q149" s="99" t="s">
        <v>35</v>
      </c>
      <c r="R149" s="96" t="s">
        <v>35</v>
      </c>
      <c r="S149" s="102" t="s">
        <v>35</v>
      </c>
      <c r="T149" s="102" t="s">
        <v>35</v>
      </c>
      <c r="U149" s="102" t="s">
        <v>35</v>
      </c>
      <c r="V149" s="102" t="s">
        <v>35</v>
      </c>
      <c r="W149" s="102" t="s">
        <v>35</v>
      </c>
      <c r="X149" s="102" t="s">
        <v>35</v>
      </c>
      <c r="Y149" s="102" t="s">
        <v>35</v>
      </c>
      <c r="Z149" s="93" t="s">
        <v>35</v>
      </c>
      <c r="AA149" s="30"/>
      <c r="AB149" s="30"/>
      <c r="AC149" s="30"/>
      <c r="AD149" s="30"/>
      <c r="AE149" s="30"/>
      <c r="AF149" s="30"/>
      <c r="AG149" s="30"/>
      <c r="AH149" s="30"/>
      <c r="AI149" s="30"/>
      <c r="AJ149" s="30"/>
      <c r="AK149" s="30"/>
      <c r="AL149" s="30"/>
      <c r="AM149" s="30"/>
      <c r="AN149" s="30"/>
      <c r="AO149" s="30"/>
      <c r="AP149" s="30"/>
      <c r="AQ149" s="30"/>
      <c r="AR149" s="30"/>
      <c r="AS149" s="30"/>
      <c r="AT149" s="30"/>
      <c r="AU149" s="30"/>
      <c r="AV149" s="30"/>
      <c r="AW149" s="30"/>
      <c r="AX149" s="30"/>
      <c r="AY149" s="30"/>
      <c r="AZ149" s="376"/>
      <c r="BA149" s="1182"/>
      <c r="BB149" s="651" t="s">
        <v>48</v>
      </c>
      <c r="BC149" s="89" t="s">
        <v>35</v>
      </c>
      <c r="BD149" s="85" t="s">
        <v>35</v>
      </c>
      <c r="BE149" s="85" t="s">
        <v>35</v>
      </c>
      <c r="BF149" s="85" t="s">
        <v>35</v>
      </c>
      <c r="BG149" s="80" t="s">
        <v>35</v>
      </c>
      <c r="BH149" s="89" t="s">
        <v>35</v>
      </c>
      <c r="BI149" s="85" t="s">
        <v>35</v>
      </c>
      <c r="BJ149" s="85" t="s">
        <v>35</v>
      </c>
      <c r="BK149" s="85" t="s">
        <v>35</v>
      </c>
      <c r="BL149" s="80" t="s">
        <v>35</v>
      </c>
      <c r="BM149" s="89" t="s">
        <v>35</v>
      </c>
      <c r="BN149" s="85" t="s">
        <v>35</v>
      </c>
      <c r="BO149" s="85" t="s">
        <v>35</v>
      </c>
      <c r="BP149" s="85" t="s">
        <v>35</v>
      </c>
      <c r="BQ149" s="80" t="s">
        <v>35</v>
      </c>
      <c r="BR149" s="89" t="s">
        <v>35</v>
      </c>
      <c r="BS149" s="85" t="s">
        <v>35</v>
      </c>
      <c r="BT149" s="85" t="s">
        <v>35</v>
      </c>
      <c r="BU149" s="85" t="s">
        <v>35</v>
      </c>
      <c r="BV149" s="85" t="s">
        <v>35</v>
      </c>
      <c r="BW149" s="85" t="s">
        <v>35</v>
      </c>
      <c r="BX149" s="85" t="s">
        <v>35</v>
      </c>
      <c r="BY149" s="73" t="s">
        <v>35</v>
      </c>
      <c r="BZ149" s="73" t="s">
        <v>35</v>
      </c>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row>
    <row r="150" s="339" customFormat="true" ht="15" customHeight="true" x14ac:dyDescent="0.2">
      <c r="A150" s="1155"/>
      <c r="B150" s="409" t="s">
        <v>111</v>
      </c>
      <c r="C150" s="105" t="s">
        <v>35</v>
      </c>
      <c r="D150" s="102" t="s">
        <v>35</v>
      </c>
      <c r="E150" s="102" t="s">
        <v>35</v>
      </c>
      <c r="F150" s="102" t="s">
        <v>35</v>
      </c>
      <c r="G150" s="99" t="s">
        <v>35</v>
      </c>
      <c r="H150" s="96" t="s">
        <v>35</v>
      </c>
      <c r="I150" s="102" t="s">
        <v>35</v>
      </c>
      <c r="J150" s="102" t="s">
        <v>35</v>
      </c>
      <c r="K150" s="102" t="s">
        <v>35</v>
      </c>
      <c r="L150" s="93" t="s">
        <v>35</v>
      </c>
      <c r="M150" s="105" t="s">
        <v>35</v>
      </c>
      <c r="N150" s="102" t="s">
        <v>35</v>
      </c>
      <c r="O150" s="102" t="s">
        <v>35</v>
      </c>
      <c r="P150" s="102" t="s">
        <v>35</v>
      </c>
      <c r="Q150" s="99" t="s">
        <v>35</v>
      </c>
      <c r="R150" s="96" t="s">
        <v>35</v>
      </c>
      <c r="S150" s="102" t="s">
        <v>35</v>
      </c>
      <c r="T150" s="102" t="s">
        <v>35</v>
      </c>
      <c r="U150" s="102" t="s">
        <v>35</v>
      </c>
      <c r="V150" s="102" t="s">
        <v>35</v>
      </c>
      <c r="W150" s="102" t="s">
        <v>35</v>
      </c>
      <c r="X150" s="102" t="s">
        <v>35</v>
      </c>
      <c r="Y150" s="102" t="s">
        <v>35</v>
      </c>
      <c r="Z150" s="93" t="s">
        <v>35</v>
      </c>
      <c r="AA150" s="30"/>
      <c r="AB150" s="30"/>
      <c r="AC150" s="30"/>
      <c r="AD150" s="30"/>
      <c r="AE150" s="30"/>
      <c r="AF150" s="30"/>
      <c r="AG150" s="30"/>
      <c r="AH150" s="30"/>
      <c r="AI150" s="30"/>
      <c r="AJ150" s="30"/>
      <c r="AK150" s="30"/>
      <c r="AL150" s="30"/>
      <c r="AM150" s="30"/>
      <c r="AN150" s="30"/>
      <c r="AO150" s="30"/>
      <c r="AP150" s="30"/>
      <c r="AQ150" s="30"/>
      <c r="AR150" s="30"/>
      <c r="AS150" s="30"/>
      <c r="AT150" s="30"/>
      <c r="AU150" s="30"/>
      <c r="AV150" s="30"/>
      <c r="AW150" s="30"/>
      <c r="AX150" s="30"/>
      <c r="AY150" s="30"/>
      <c r="AZ150" s="376"/>
      <c r="BA150" s="1182"/>
      <c r="BB150" s="651" t="s">
        <v>111</v>
      </c>
      <c r="BC150" s="89" t="s">
        <v>35</v>
      </c>
      <c r="BD150" s="85" t="s">
        <v>35</v>
      </c>
      <c r="BE150" s="85" t="s">
        <v>35</v>
      </c>
      <c r="BF150" s="85" t="s">
        <v>35</v>
      </c>
      <c r="BG150" s="80" t="s">
        <v>35</v>
      </c>
      <c r="BH150" s="89" t="s">
        <v>35</v>
      </c>
      <c r="BI150" s="85" t="s">
        <v>35</v>
      </c>
      <c r="BJ150" s="85" t="s">
        <v>35</v>
      </c>
      <c r="BK150" s="85" t="s">
        <v>35</v>
      </c>
      <c r="BL150" s="80" t="s">
        <v>35</v>
      </c>
      <c r="BM150" s="89" t="s">
        <v>35</v>
      </c>
      <c r="BN150" s="85" t="s">
        <v>35</v>
      </c>
      <c r="BO150" s="85" t="s">
        <v>35</v>
      </c>
      <c r="BP150" s="85" t="s">
        <v>35</v>
      </c>
      <c r="BQ150" s="80" t="s">
        <v>35</v>
      </c>
      <c r="BR150" s="89" t="s">
        <v>35</v>
      </c>
      <c r="BS150" s="85" t="s">
        <v>35</v>
      </c>
      <c r="BT150" s="85" t="s">
        <v>35</v>
      </c>
      <c r="BU150" s="85" t="s">
        <v>35</v>
      </c>
      <c r="BV150" s="85" t="s">
        <v>35</v>
      </c>
      <c r="BW150" s="85" t="s">
        <v>35</v>
      </c>
      <c r="BX150" s="85" t="s">
        <v>35</v>
      </c>
      <c r="BY150" s="73" t="s">
        <v>35</v>
      </c>
      <c r="BZ150" s="73" t="s">
        <v>35</v>
      </c>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row>
    <row r="151" s="339" customFormat="true" ht="15" customHeight="true" x14ac:dyDescent="0.2">
      <c r="A151" s="1155" t="s">
        <v>110</v>
      </c>
      <c r="B151" s="409" t="s">
        <v>49</v>
      </c>
      <c r="C151" s="194">
        <v>44.005213200478529</v>
      </c>
      <c r="D151" s="193">
        <v>44.888982256718755</v>
      </c>
      <c r="E151" s="193">
        <v>42.786075797970938</v>
      </c>
      <c r="F151" s="193">
        <v>49.844757234607727</v>
      </c>
      <c r="G151" s="192">
        <v>53.020692112793398</v>
      </c>
      <c r="H151" s="182">
        <v>42.527133634381578</v>
      </c>
      <c r="I151" s="193">
        <v>49.382808385319834</v>
      </c>
      <c r="J151" s="193">
        <v>58.347292022724396</v>
      </c>
      <c r="K151" s="193">
        <v>64.488362410663484</v>
      </c>
      <c r="L151" s="186">
        <v>38.642159616594931</v>
      </c>
      <c r="M151" s="194">
        <v>50.525544310145087</v>
      </c>
      <c r="N151" s="193">
        <v>45.045280876457788</v>
      </c>
      <c r="O151" s="193">
        <v>41.01481190585956</v>
      </c>
      <c r="P151" s="193">
        <v>44.249749147669554</v>
      </c>
      <c r="Q151" s="192">
        <v>46.886669533594983</v>
      </c>
      <c r="R151" s="182">
        <v>53.813866401360777</v>
      </c>
      <c r="S151" s="193">
        <v>45.159298859757833</v>
      </c>
      <c r="T151" s="193">
        <v>54.270773732720023</v>
      </c>
      <c r="U151" s="193">
        <v>30.978959553680625</v>
      </c>
      <c r="V151" s="193">
        <v>49.313006069727344</v>
      </c>
      <c r="W151" s="193">
        <v>53.585264524780875</v>
      </c>
      <c r="X151" s="193">
        <v>25.663725555937273</v>
      </c>
      <c r="Y151" s="193">
        <v>54.652367300927672</v>
      </c>
      <c r="Z151" s="186">
        <v>32.67095995025845</v>
      </c>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376"/>
      <c r="BA151" s="1182" t="s">
        <v>110</v>
      </c>
      <c r="BB151" s="651" t="s">
        <v>49</v>
      </c>
      <c r="BC151" s="89" t="s">
        <v>35</v>
      </c>
      <c r="BD151" s="85" t="s">
        <v>35</v>
      </c>
      <c r="BE151" s="85" t="s">
        <v>35</v>
      </c>
      <c r="BF151" s="85" t="s">
        <v>35</v>
      </c>
      <c r="BG151" s="80" t="s">
        <v>35</v>
      </c>
      <c r="BH151" s="89" t="s">
        <v>35</v>
      </c>
      <c r="BI151" s="85" t="s">
        <v>35</v>
      </c>
      <c r="BJ151" s="85" t="s">
        <v>35</v>
      </c>
      <c r="BK151" s="85" t="s">
        <v>35</v>
      </c>
      <c r="BL151" s="80" t="s">
        <v>35</v>
      </c>
      <c r="BM151" s="89" t="s">
        <v>35</v>
      </c>
      <c r="BN151" s="85" t="s">
        <v>35</v>
      </c>
      <c r="BO151" s="85" t="s">
        <v>35</v>
      </c>
      <c r="BP151" s="85" t="s">
        <v>35</v>
      </c>
      <c r="BQ151" s="80" t="s">
        <v>35</v>
      </c>
      <c r="BR151" s="89" t="s">
        <v>35</v>
      </c>
      <c r="BS151" s="85" t="s">
        <v>35</v>
      </c>
      <c r="BT151" s="85" t="s">
        <v>35</v>
      </c>
      <c r="BU151" s="85" t="s">
        <v>35</v>
      </c>
      <c r="BV151" s="85" t="s">
        <v>35</v>
      </c>
      <c r="BW151" s="85" t="s">
        <v>35</v>
      </c>
      <c r="BX151" s="85" t="s">
        <v>35</v>
      </c>
      <c r="BY151" s="73" t="s">
        <v>35</v>
      </c>
      <c r="BZ151" s="73" t="s">
        <v>35</v>
      </c>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row>
    <row r="152" s="339" customFormat="true" ht="15" customHeight="true" x14ac:dyDescent="0.2">
      <c r="A152" s="1155"/>
      <c r="B152" s="409" t="s">
        <v>48</v>
      </c>
      <c r="C152" s="194">
        <v>51.676232932850873</v>
      </c>
      <c r="D152" s="193">
        <v>51.19393742797056</v>
      </c>
      <c r="E152" s="193">
        <v>53.003256952714082</v>
      </c>
      <c r="F152" s="193">
        <v>48.083520217402167</v>
      </c>
      <c r="G152" s="192">
        <v>44.442816462780492</v>
      </c>
      <c r="H152" s="182">
        <v>55.353602197235844</v>
      </c>
      <c r="I152" s="193">
        <v>47.539833624527823</v>
      </c>
      <c r="J152" s="193">
        <v>39.923151890939515</v>
      </c>
      <c r="K152" s="193">
        <v>31.35685198480423</v>
      </c>
      <c r="L152" s="186">
        <v>60.704577801006323</v>
      </c>
      <c r="M152" s="194">
        <v>46.776767015610758</v>
      </c>
      <c r="N152" s="193">
        <v>51.432953666450928</v>
      </c>
      <c r="O152" s="193">
        <v>55.234624545718304</v>
      </c>
      <c r="P152" s="193">
        <v>51.085405835063682</v>
      </c>
      <c r="Q152" s="192">
        <v>48.465684228347044</v>
      </c>
      <c r="R152" s="182">
        <v>43.674403315567325</v>
      </c>
      <c r="S152" s="193">
        <v>53.48925938134721</v>
      </c>
      <c r="T152" s="193">
        <v>41.7906141297725</v>
      </c>
      <c r="U152" s="193">
        <v>67.023999486349339</v>
      </c>
      <c r="V152" s="193">
        <v>47.754137591073366</v>
      </c>
      <c r="W152" s="193">
        <v>43.813670255819446</v>
      </c>
      <c r="X152" s="193">
        <v>69.462260436299402</v>
      </c>
      <c r="Y152" s="193">
        <v>42.247715602850711</v>
      </c>
      <c r="Z152" s="186">
        <v>62.605792933382034</v>
      </c>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376"/>
      <c r="BA152" s="1182"/>
      <c r="BB152" s="651" t="s">
        <v>48</v>
      </c>
      <c r="BC152" s="89" t="s">
        <v>35</v>
      </c>
      <c r="BD152" s="85" t="s">
        <v>35</v>
      </c>
      <c r="BE152" s="85" t="s">
        <v>35</v>
      </c>
      <c r="BF152" s="85" t="s">
        <v>35</v>
      </c>
      <c r="BG152" s="80" t="s">
        <v>35</v>
      </c>
      <c r="BH152" s="89" t="s">
        <v>35</v>
      </c>
      <c r="BI152" s="85" t="s">
        <v>35</v>
      </c>
      <c r="BJ152" s="85" t="s">
        <v>35</v>
      </c>
      <c r="BK152" s="85" t="s">
        <v>35</v>
      </c>
      <c r="BL152" s="80" t="s">
        <v>35</v>
      </c>
      <c r="BM152" s="89" t="s">
        <v>35</v>
      </c>
      <c r="BN152" s="85" t="s">
        <v>35</v>
      </c>
      <c r="BO152" s="85" t="s">
        <v>35</v>
      </c>
      <c r="BP152" s="85" t="s">
        <v>35</v>
      </c>
      <c r="BQ152" s="80" t="s">
        <v>35</v>
      </c>
      <c r="BR152" s="89" t="s">
        <v>35</v>
      </c>
      <c r="BS152" s="85" t="s">
        <v>35</v>
      </c>
      <c r="BT152" s="85" t="s">
        <v>35</v>
      </c>
      <c r="BU152" s="85" t="s">
        <v>35</v>
      </c>
      <c r="BV152" s="85" t="s">
        <v>35</v>
      </c>
      <c r="BW152" s="85" t="s">
        <v>35</v>
      </c>
      <c r="BX152" s="85" t="s">
        <v>35</v>
      </c>
      <c r="BY152" s="73" t="s">
        <v>35</v>
      </c>
      <c r="BZ152" s="73" t="s">
        <v>35</v>
      </c>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row>
    <row r="153" s="984" customFormat="true" ht="15" customHeight="true" x14ac:dyDescent="0.2">
      <c r="A153" s="1155" t="s">
        <v>62</v>
      </c>
      <c r="B153" s="409" t="s">
        <v>187</v>
      </c>
      <c r="C153" s="155">
        <v>5.035785500861687</v>
      </c>
      <c r="D153" s="154">
        <v>3.2856884901539511</v>
      </c>
      <c r="E153" s="154">
        <v>2.6280320822534122</v>
      </c>
      <c r="F153" s="154">
        <v>3.6046070271941684</v>
      </c>
      <c r="G153" s="153">
        <v>15.861687870443909</v>
      </c>
      <c r="H153" s="152">
        <v>10.132608960539793</v>
      </c>
      <c r="I153" s="154">
        <v>6.1403608512627974</v>
      </c>
      <c r="J153" s="154">
        <v>4.7032871154073463</v>
      </c>
      <c r="K153" s="154">
        <v>11.733811727519413</v>
      </c>
      <c r="L153" s="151">
        <v>40.085550379870227</v>
      </c>
      <c r="M153" s="155">
        <v>2.9453178160469435</v>
      </c>
      <c r="N153" s="154">
        <v>1.7739948223646402</v>
      </c>
      <c r="O153" s="154">
        <v>4.4031091099240633</v>
      </c>
      <c r="P153" s="154">
        <v>2.6852007721920366</v>
      </c>
      <c r="Q153" s="153">
        <v>3.2592161248330473</v>
      </c>
      <c r="R153" s="152">
        <v>22.627129205296409</v>
      </c>
      <c r="S153" s="154">
        <v>0.24007382398523841</v>
      </c>
      <c r="T153" s="154">
        <v>16.249981067913311</v>
      </c>
      <c r="U153" s="154">
        <v>3.9406001802875936</v>
      </c>
      <c r="V153" s="154">
        <v>1.1532293131380054</v>
      </c>
      <c r="W153" s="154">
        <v>0.43041563970786484</v>
      </c>
      <c r="X153" s="154">
        <v>2.1826822030802049</v>
      </c>
      <c r="Y153" s="154">
        <v>1.2186651615146116</v>
      </c>
      <c r="Z153" s="151">
        <v>0.2017575188357979</v>
      </c>
      <c r="AA153" s="924"/>
      <c r="AB153" s="924"/>
      <c r="AC153" s="924"/>
      <c r="AD153" s="924"/>
      <c r="AE153" s="924"/>
      <c r="AF153" s="924"/>
      <c r="AG153" s="924"/>
      <c r="AH153" s="924"/>
      <c r="AI153" s="924"/>
      <c r="AJ153" s="924"/>
      <c r="AK153" s="924"/>
      <c r="AL153" s="924"/>
      <c r="AM153" s="924"/>
      <c r="AN153" s="924"/>
      <c r="AO153" s="924"/>
      <c r="AP153" s="924"/>
      <c r="AQ153" s="924"/>
      <c r="AR153" s="924"/>
      <c r="AS153" s="924"/>
      <c r="AT153" s="924"/>
      <c r="AU153" s="924"/>
      <c r="AV153" s="924"/>
      <c r="AW153" s="924"/>
      <c r="AX153" s="924"/>
      <c r="AY153" s="924"/>
      <c r="AZ153" s="377"/>
      <c r="BA153" s="1181" t="s">
        <v>62</v>
      </c>
      <c r="BB153" s="652" t="s">
        <v>187</v>
      </c>
      <c r="BC153" s="479">
        <v>561.28489099999967</v>
      </c>
      <c r="BD153" s="463">
        <v>502.89730400000019</v>
      </c>
      <c r="BE153" s="463">
        <v>365.30255199999999</v>
      </c>
      <c r="BF153" s="463">
        <v>455.41341299999976</v>
      </c>
      <c r="BG153" s="481">
        <v>2140.494557</v>
      </c>
      <c r="BH153" s="479">
        <v>326.84335399999992</v>
      </c>
      <c r="BI153" s="463">
        <v>227.44378200000003</v>
      </c>
      <c r="BJ153" s="463">
        <v>175.075898</v>
      </c>
      <c r="BK153" s="463">
        <v>404.45658600000013</v>
      </c>
      <c r="BL153" s="481">
        <v>1426.8009470000002</v>
      </c>
      <c r="BM153" s="479">
        <v>286.95549999999974</v>
      </c>
      <c r="BN153" s="463">
        <v>175.39436499999996</v>
      </c>
      <c r="BO153" s="463">
        <v>423.85259400000024</v>
      </c>
      <c r="BP153" s="463">
        <v>276.65549199999992</v>
      </c>
      <c r="BQ153" s="481">
        <v>301.914199</v>
      </c>
      <c r="BR153" s="479">
        <v>1999.2343850000009</v>
      </c>
      <c r="BS153" s="463">
        <v>3.0374599999999998</v>
      </c>
      <c r="BT153" s="463">
        <v>1426.7700440000012</v>
      </c>
      <c r="BU153" s="463">
        <v>4.2428080000000001</v>
      </c>
      <c r="BV153" s="463">
        <v>125.77698899999999</v>
      </c>
      <c r="BW153" s="463">
        <v>40.656748999999998</v>
      </c>
      <c r="BX153" s="463">
        <v>261.71896400000003</v>
      </c>
      <c r="BY153" s="464">
        <v>159.85607000000002</v>
      </c>
      <c r="BZ153" s="464">
        <v>4.0992480000000002</v>
      </c>
      <c r="CA153" s="27"/>
      <c r="CB153" s="27"/>
      <c r="CC153" s="27"/>
      <c r="CD153" s="27"/>
      <c r="CE153" s="27"/>
      <c r="CF153" s="27"/>
      <c r="CG153" s="27"/>
      <c r="CH153" s="27"/>
      <c r="CI153" s="27"/>
      <c r="CJ153" s="27"/>
      <c r="CK153" s="27"/>
      <c r="CL153" s="27"/>
      <c r="CM153" s="27"/>
      <c r="CN153" s="27"/>
      <c r="CO153" s="27"/>
      <c r="CP153" s="27"/>
      <c r="CQ153" s="27"/>
      <c r="CR153" s="27"/>
      <c r="CS153" s="27"/>
      <c r="CT153" s="27"/>
      <c r="CU153" s="27"/>
      <c r="CV153" s="27"/>
      <c r="CW153" s="27"/>
      <c r="CX153" s="27"/>
      <c r="CY153" s="27"/>
      <c r="CZ153" s="27"/>
    </row>
    <row r="154" s="984" customFormat="true" ht="15" customHeight="true" x14ac:dyDescent="0.2">
      <c r="A154" s="1155"/>
      <c r="B154" s="409" t="s">
        <v>188</v>
      </c>
      <c r="C154" s="155">
        <v>69.513457360761706</v>
      </c>
      <c r="D154" s="154">
        <v>65.27382034147</v>
      </c>
      <c r="E154" s="154">
        <v>62.754450146462126</v>
      </c>
      <c r="F154" s="154">
        <v>55.666595329315037</v>
      </c>
      <c r="G154" s="153">
        <v>58.253394801506808</v>
      </c>
      <c r="H154" s="152">
        <v>76.455325693306065</v>
      </c>
      <c r="I154" s="154">
        <v>75.726285410436432</v>
      </c>
      <c r="J154" s="154">
        <v>66.27631226141682</v>
      </c>
      <c r="K154" s="154">
        <v>63.070409344933154</v>
      </c>
      <c r="L154" s="151">
        <v>32.250492845657099</v>
      </c>
      <c r="M154" s="155">
        <v>50.959978725028719</v>
      </c>
      <c r="N154" s="154">
        <v>64.131925398732989</v>
      </c>
      <c r="O154" s="154">
        <v>60.905613373526215</v>
      </c>
      <c r="P154" s="154">
        <v>66.421955536287584</v>
      </c>
      <c r="Q154" s="153">
        <v>67.832761464564982</v>
      </c>
      <c r="R154" s="152">
        <v>51.628101692216077</v>
      </c>
      <c r="S154" s="154">
        <v>27.799560055979981</v>
      </c>
      <c r="T154" s="154">
        <v>65.074914178609177</v>
      </c>
      <c r="U154" s="154">
        <v>64.975508614213908</v>
      </c>
      <c r="V154" s="154">
        <v>78.531904747035171</v>
      </c>
      <c r="W154" s="154">
        <v>41.310320298759649</v>
      </c>
      <c r="X154" s="154">
        <v>79.494156386561556</v>
      </c>
      <c r="Y154" s="154">
        <v>58.915224840920864</v>
      </c>
      <c r="Z154" s="151">
        <v>45.847215642483192</v>
      </c>
      <c r="AA154" s="924"/>
      <c r="AB154" s="924"/>
      <c r="AC154" s="924"/>
      <c r="AD154" s="924"/>
      <c r="AE154" s="924"/>
      <c r="AF154" s="924"/>
      <c r="AG154" s="924"/>
      <c r="AH154" s="924"/>
      <c r="AI154" s="924"/>
      <c r="AJ154" s="924"/>
      <c r="AK154" s="924"/>
      <c r="AL154" s="924"/>
      <c r="AM154" s="924"/>
      <c r="AN154" s="924"/>
      <c r="AO154" s="924"/>
      <c r="AP154" s="924"/>
      <c r="AQ154" s="924"/>
      <c r="AR154" s="924"/>
      <c r="AS154" s="924"/>
      <c r="AT154" s="924"/>
      <c r="AU154" s="924"/>
      <c r="AV154" s="924"/>
      <c r="AW154" s="924"/>
      <c r="AX154" s="924"/>
      <c r="AY154" s="924"/>
      <c r="AZ154" s="377"/>
      <c r="BA154" s="1182"/>
      <c r="BB154" s="651" t="s">
        <v>188</v>
      </c>
      <c r="BC154" s="480">
        <v>7747.9180419999966</v>
      </c>
      <c r="BD154" s="465">
        <v>9990.6087780000016</v>
      </c>
      <c r="BE154" s="465">
        <v>8723.0140539999975</v>
      </c>
      <c r="BF154" s="465">
        <v>7033.0313340000084</v>
      </c>
      <c r="BG154" s="484">
        <v>7861.1479129999925</v>
      </c>
      <c r="BH154" s="480">
        <v>2466.1876499999948</v>
      </c>
      <c r="BI154" s="465">
        <v>2804.9610059999959</v>
      </c>
      <c r="BJ154" s="465">
        <v>2467.079853000002</v>
      </c>
      <c r="BK154" s="465">
        <v>2173.9945239999984</v>
      </c>
      <c r="BL154" s="484">
        <v>1147.9207170000006</v>
      </c>
      <c r="BM154" s="480">
        <v>4964.9128170000167</v>
      </c>
      <c r="BN154" s="465">
        <v>6340.7052769999955</v>
      </c>
      <c r="BO154" s="465">
        <v>5862.9031380000033</v>
      </c>
      <c r="BP154" s="465">
        <v>6843.4356860000071</v>
      </c>
      <c r="BQ154" s="484">
        <v>6283.6194529999966</v>
      </c>
      <c r="BR154" s="480">
        <v>4561.6337449999992</v>
      </c>
      <c r="BS154" s="465">
        <v>351.72535799999997</v>
      </c>
      <c r="BT154" s="465">
        <v>5713.6643900000045</v>
      </c>
      <c r="BU154" s="465">
        <v>69.958533000000031</v>
      </c>
      <c r="BV154" s="465">
        <v>8565.0845039999967</v>
      </c>
      <c r="BW154" s="465">
        <v>3902.1428790000036</v>
      </c>
      <c r="BX154" s="465">
        <v>9531.9090539999997</v>
      </c>
      <c r="BY154" s="466">
        <v>7728.091852999989</v>
      </c>
      <c r="BZ154" s="466">
        <v>931.50980500000003</v>
      </c>
      <c r="CA154" s="27"/>
      <c r="CB154" s="27"/>
      <c r="CC154" s="27"/>
      <c r="CD154" s="27"/>
      <c r="CE154" s="27"/>
      <c r="CF154" s="27"/>
      <c r="CG154" s="27"/>
      <c r="CH154" s="27"/>
      <c r="CI154" s="27"/>
      <c r="CJ154" s="27"/>
      <c r="CK154" s="27"/>
      <c r="CL154" s="27"/>
      <c r="CM154" s="27"/>
      <c r="CN154" s="27"/>
      <c r="CO154" s="27"/>
      <c r="CP154" s="27"/>
      <c r="CQ154" s="27"/>
      <c r="CR154" s="27"/>
      <c r="CS154" s="27"/>
      <c r="CT154" s="27"/>
      <c r="CU154" s="27"/>
      <c r="CV154" s="27"/>
      <c r="CW154" s="27"/>
      <c r="CX154" s="27"/>
      <c r="CY154" s="27"/>
      <c r="CZ154" s="27"/>
    </row>
    <row r="155" s="984" customFormat="true" ht="15" customHeight="true" x14ac:dyDescent="0.2">
      <c r="A155" s="1155"/>
      <c r="B155" s="409" t="s">
        <v>189</v>
      </c>
      <c r="C155" s="155">
        <v>7.8915124860684136</v>
      </c>
      <c r="D155" s="154">
        <v>6.5650126479457169</v>
      </c>
      <c r="E155" s="154">
        <v>7.331662100775203</v>
      </c>
      <c r="F155" s="154">
        <v>6.977622499433533</v>
      </c>
      <c r="G155" s="153">
        <v>25.190360253457673</v>
      </c>
      <c r="H155" s="152">
        <v>7.4869894957715388</v>
      </c>
      <c r="I155" s="154">
        <v>15.766931439596796</v>
      </c>
      <c r="J155" s="154">
        <v>28.234438620060669</v>
      </c>
      <c r="K155" s="154">
        <v>25.195778927547398</v>
      </c>
      <c r="L155" s="151">
        <v>27.663956774472751</v>
      </c>
      <c r="M155" s="155">
        <v>6.2476162538184363</v>
      </c>
      <c r="N155" s="154">
        <v>6.9307640790470932</v>
      </c>
      <c r="O155" s="154">
        <v>6.7001468051896715</v>
      </c>
      <c r="P155" s="154">
        <v>6.9889530652333551</v>
      </c>
      <c r="Q155" s="153">
        <v>8.5909319743017321</v>
      </c>
      <c r="R155" s="152">
        <v>25.646230249464441</v>
      </c>
      <c r="S155" s="154">
        <v>32.973893601003695</v>
      </c>
      <c r="T155" s="154">
        <v>4.4227539090889572</v>
      </c>
      <c r="U155" s="154">
        <v>16.777069918521907</v>
      </c>
      <c r="V155" s="154">
        <v>3.7158879252473289</v>
      </c>
      <c r="W155" s="154">
        <v>7.6085998634809098</v>
      </c>
      <c r="X155" s="154">
        <v>2.9042121684230269</v>
      </c>
      <c r="Y155" s="154">
        <v>18.63258626513505</v>
      </c>
      <c r="Z155" s="151">
        <v>8.7898227288841397</v>
      </c>
      <c r="AA155" s="924"/>
      <c r="AB155" s="924"/>
      <c r="AC155" s="924"/>
      <c r="AD155" s="924"/>
      <c r="AE155" s="924"/>
      <c r="AF155" s="924"/>
      <c r="AG155" s="924"/>
      <c r="AH155" s="924"/>
      <c r="AI155" s="924"/>
      <c r="AJ155" s="924"/>
      <c r="AK155" s="924"/>
      <c r="AL155" s="924"/>
      <c r="AM155" s="924"/>
      <c r="AN155" s="924"/>
      <c r="AO155" s="924"/>
      <c r="AP155" s="924"/>
      <c r="AQ155" s="924"/>
      <c r="AR155" s="924"/>
      <c r="AS155" s="924"/>
      <c r="AT155" s="924"/>
      <c r="AU155" s="924"/>
      <c r="AV155" s="924"/>
      <c r="AW155" s="924"/>
      <c r="AX155" s="924"/>
      <c r="AY155" s="924"/>
      <c r="AZ155" s="377"/>
      <c r="BA155" s="1182"/>
      <c r="BB155" s="651" t="s">
        <v>189</v>
      </c>
      <c r="BC155" s="480">
        <v>879.58208799999954</v>
      </c>
      <c r="BD155" s="465">
        <v>1004.820503</v>
      </c>
      <c r="BE155" s="465">
        <v>1019.1180289999999</v>
      </c>
      <c r="BF155" s="465">
        <v>881.56707599999959</v>
      </c>
      <c r="BG155" s="484">
        <v>3399.3752399999962</v>
      </c>
      <c r="BH155" s="480">
        <v>241.50470700000005</v>
      </c>
      <c r="BI155" s="465">
        <v>584.01950700000009</v>
      </c>
      <c r="BJ155" s="465">
        <v>1051.0031760000006</v>
      </c>
      <c r="BK155" s="465">
        <v>868.48152699999957</v>
      </c>
      <c r="BL155" s="484">
        <v>984.66802499999949</v>
      </c>
      <c r="BM155" s="480">
        <v>608.69079599999964</v>
      </c>
      <c r="BN155" s="465">
        <v>685.24267899999961</v>
      </c>
      <c r="BO155" s="465">
        <v>644.97030000000018</v>
      </c>
      <c r="BP155" s="465">
        <v>720.06989899999985</v>
      </c>
      <c r="BQ155" s="484">
        <v>795.81231999999954</v>
      </c>
      <c r="BR155" s="480">
        <v>2265.9889770000013</v>
      </c>
      <c r="BS155" s="465">
        <v>417.19201700000036</v>
      </c>
      <c r="BT155" s="465">
        <v>388.32370099999997</v>
      </c>
      <c r="BU155" s="465">
        <v>18.063717000000004</v>
      </c>
      <c r="BV155" s="465">
        <v>405.27342599999992</v>
      </c>
      <c r="BW155" s="465">
        <v>718.70282199999974</v>
      </c>
      <c r="BX155" s="465">
        <v>348.23548700000003</v>
      </c>
      <c r="BY155" s="466">
        <v>2444.09384</v>
      </c>
      <c r="BZ155" s="466">
        <v>178.58894899999999</v>
      </c>
      <c r="CA155" s="27"/>
      <c r="CB155" s="27"/>
      <c r="CC155" s="27"/>
      <c r="CD155" s="27"/>
      <c r="CE155" s="27"/>
      <c r="CF155" s="27"/>
      <c r="CG155" s="27"/>
      <c r="CH155" s="27"/>
      <c r="CI155" s="27"/>
      <c r="CJ155" s="27"/>
      <c r="CK155" s="27"/>
      <c r="CL155" s="27"/>
      <c r="CM155" s="27"/>
      <c r="CN155" s="27"/>
      <c r="CO155" s="27"/>
      <c r="CP155" s="27"/>
      <c r="CQ155" s="27"/>
      <c r="CR155" s="27"/>
      <c r="CS155" s="27"/>
      <c r="CT155" s="27"/>
      <c r="CU155" s="27"/>
      <c r="CV155" s="27"/>
      <c r="CW155" s="27"/>
      <c r="CX155" s="27"/>
      <c r="CY155" s="27"/>
      <c r="CZ155" s="27"/>
    </row>
    <row r="156" s="984" customFormat="true" ht="15" customHeight="true" x14ac:dyDescent="0.2">
      <c r="A156" s="1155"/>
      <c r="B156" s="409" t="s">
        <v>190</v>
      </c>
      <c r="C156" s="155">
        <v>17.507763632677133</v>
      </c>
      <c r="D156" s="154">
        <v>24.875478520430196</v>
      </c>
      <c r="E156" s="154">
        <v>27.229638550568048</v>
      </c>
      <c r="F156" s="154">
        <v>33.72737435733076</v>
      </c>
      <c r="G156" s="153">
        <v>0.69455707459174931</v>
      </c>
      <c r="H156" s="152">
        <v>5.9250758503825374</v>
      </c>
      <c r="I156" s="154">
        <v>2.3664222987040673</v>
      </c>
      <c r="J156" s="154">
        <v>0.78596200311534337</v>
      </c>
      <c r="K156" s="154">
        <v>0</v>
      </c>
      <c r="L156" s="151">
        <v>0</v>
      </c>
      <c r="M156" s="155">
        <v>39.847087205105204</v>
      </c>
      <c r="N156" s="154">
        <v>27.053865097659664</v>
      </c>
      <c r="O156" s="154">
        <v>27.991130711360245</v>
      </c>
      <c r="P156" s="154">
        <v>23.903890626287037</v>
      </c>
      <c r="Q156" s="153">
        <v>20.255147342805518</v>
      </c>
      <c r="R156" s="152">
        <v>9.8538853023044853E-2</v>
      </c>
      <c r="S156" s="154">
        <v>38.98647251903131</v>
      </c>
      <c r="T156" s="154">
        <v>14.252350844388516</v>
      </c>
      <c r="U156" s="154">
        <v>14.306821286976511</v>
      </c>
      <c r="V156" s="154">
        <v>16.59897801457932</v>
      </c>
      <c r="W156" s="154">
        <v>50.618829949690792</v>
      </c>
      <c r="X156" s="154">
        <v>15.305925470282578</v>
      </c>
      <c r="Y156" s="154">
        <v>21.233523732429475</v>
      </c>
      <c r="Z156" s="151">
        <v>45.161204109796785</v>
      </c>
      <c r="AA156" s="924"/>
      <c r="AB156" s="924"/>
      <c r="AC156" s="924"/>
      <c r="AD156" s="924"/>
      <c r="AE156" s="924"/>
      <c r="AF156" s="924"/>
      <c r="AG156" s="924"/>
      <c r="AH156" s="924"/>
      <c r="AI156" s="924"/>
      <c r="AJ156" s="924"/>
      <c r="AK156" s="924"/>
      <c r="AL156" s="924"/>
      <c r="AM156" s="924"/>
      <c r="AN156" s="924"/>
      <c r="AO156" s="924"/>
      <c r="AP156" s="924"/>
      <c r="AQ156" s="924"/>
      <c r="AR156" s="924"/>
      <c r="AS156" s="924"/>
      <c r="AT156" s="924"/>
      <c r="AU156" s="924"/>
      <c r="AV156" s="924"/>
      <c r="AW156" s="924"/>
      <c r="AX156" s="924"/>
      <c r="AY156" s="924"/>
      <c r="AZ156" s="377"/>
      <c r="BA156" s="1182"/>
      <c r="BB156" s="651" t="s">
        <v>190</v>
      </c>
      <c r="BC156" s="480">
        <v>1951.402259</v>
      </c>
      <c r="BD156" s="465">
        <v>3807.3636989999964</v>
      </c>
      <c r="BE156" s="465">
        <v>3784.9828850000044</v>
      </c>
      <c r="BF156" s="465">
        <v>4261.1853530000026</v>
      </c>
      <c r="BG156" s="484">
        <v>93.728716000000034</v>
      </c>
      <c r="BH156" s="480">
        <v>191.12270799999999</v>
      </c>
      <c r="BI156" s="465">
        <v>87.654138000000017</v>
      </c>
      <c r="BJ156" s="465">
        <v>29.256772999999999</v>
      </c>
      <c r="BK156" s="465">
        <v>0</v>
      </c>
      <c r="BL156" s="484">
        <v>0</v>
      </c>
      <c r="BM156" s="480">
        <v>3882.2095089999998</v>
      </c>
      <c r="BN156" s="465">
        <v>2674.807970000003</v>
      </c>
      <c r="BO156" s="465">
        <v>2694.4854340000047</v>
      </c>
      <c r="BP156" s="465">
        <v>2462.8112320000023</v>
      </c>
      <c r="BQ156" s="484">
        <v>1876.3151480000001</v>
      </c>
      <c r="BR156" s="480">
        <v>8.7064629999999994</v>
      </c>
      <c r="BS156" s="465">
        <v>493.26431700000001</v>
      </c>
      <c r="BT156" s="465">
        <v>1251.3754420000005</v>
      </c>
      <c r="BU156" s="465">
        <v>15.404023</v>
      </c>
      <c r="BV156" s="465">
        <v>1810.3680259999987</v>
      </c>
      <c r="BW156" s="465">
        <v>4781.4179460000141</v>
      </c>
      <c r="BX156" s="465">
        <v>1835.2882299999997</v>
      </c>
      <c r="BY156" s="466">
        <v>2785.2668340000055</v>
      </c>
      <c r="BZ156" s="466">
        <v>917.5716309999998</v>
      </c>
      <c r="CA156" s="27"/>
      <c r="CB156" s="27"/>
      <c r="CC156" s="27"/>
      <c r="CD156" s="27"/>
      <c r="CE156" s="27"/>
      <c r="CF156" s="27"/>
      <c r="CG156" s="27"/>
      <c r="CH156" s="27"/>
      <c r="CI156" s="27"/>
      <c r="CJ156" s="27"/>
      <c r="CK156" s="27"/>
      <c r="CL156" s="27"/>
      <c r="CM156" s="27"/>
      <c r="CN156" s="27"/>
      <c r="CO156" s="27"/>
      <c r="CP156" s="27"/>
      <c r="CQ156" s="27"/>
      <c r="CR156" s="27"/>
      <c r="CS156" s="27"/>
      <c r="CT156" s="27"/>
      <c r="CU156" s="27"/>
      <c r="CV156" s="27"/>
      <c r="CW156" s="27"/>
      <c r="CX156" s="27"/>
      <c r="CY156" s="27"/>
      <c r="CZ156" s="27"/>
    </row>
    <row r="157" s="984" customFormat="true" ht="15" customHeight="true" x14ac:dyDescent="0.2">
      <c r="A157" s="1155"/>
      <c r="B157" s="409" t="s">
        <v>46</v>
      </c>
      <c r="C157" s="155">
        <v>5.1481019631120645E-2</v>
      </c>
      <c r="D157" s="154">
        <v>0</v>
      </c>
      <c r="E157" s="154">
        <v>5.6217119941373031E-2</v>
      </c>
      <c r="F157" s="154">
        <v>2.3800786726178306E-2</v>
      </c>
      <c r="G157" s="153">
        <v>0</v>
      </c>
      <c r="H157" s="152">
        <v>0</v>
      </c>
      <c r="I157" s="154">
        <v>0</v>
      </c>
      <c r="J157" s="154">
        <v>0</v>
      </c>
      <c r="K157" s="154">
        <v>0</v>
      </c>
      <c r="L157" s="151">
        <v>0</v>
      </c>
      <c r="M157" s="155">
        <v>0</v>
      </c>
      <c r="N157" s="154">
        <v>0.10945060219577521</v>
      </c>
      <c r="O157" s="154">
        <v>0</v>
      </c>
      <c r="P157" s="154">
        <v>0</v>
      </c>
      <c r="Q157" s="153">
        <v>6.1943093494826067E-2</v>
      </c>
      <c r="R157" s="152">
        <v>0</v>
      </c>
      <c r="S157" s="154">
        <v>0</v>
      </c>
      <c r="T157" s="154">
        <v>0</v>
      </c>
      <c r="U157" s="154">
        <v>0</v>
      </c>
      <c r="V157" s="154">
        <v>0</v>
      </c>
      <c r="W157" s="154">
        <v>3.1834248361253328E-2</v>
      </c>
      <c r="X157" s="154">
        <v>0.11302377165219563</v>
      </c>
      <c r="Y157" s="154">
        <v>0</v>
      </c>
      <c r="Z157" s="151">
        <v>0</v>
      </c>
      <c r="AA157" s="924"/>
      <c r="AB157" s="924"/>
      <c r="AC157" s="924"/>
      <c r="AD157" s="924"/>
      <c r="AE157" s="924"/>
      <c r="AF157" s="924"/>
      <c r="AG157" s="924"/>
      <c r="AH157" s="924"/>
      <c r="AI157" s="924"/>
      <c r="AJ157" s="924"/>
      <c r="AK157" s="924"/>
      <c r="AL157" s="924"/>
      <c r="AM157" s="924"/>
      <c r="AN157" s="924"/>
      <c r="AO157" s="924"/>
      <c r="AP157" s="924"/>
      <c r="AQ157" s="924"/>
      <c r="AR157" s="924"/>
      <c r="AS157" s="924"/>
      <c r="AT157" s="924"/>
      <c r="AU157" s="924"/>
      <c r="AV157" s="924"/>
      <c r="AW157" s="924"/>
      <c r="AX157" s="924"/>
      <c r="AY157" s="924"/>
      <c r="AZ157" s="377"/>
      <c r="BA157" s="1182"/>
      <c r="BB157" s="651" t="s">
        <v>46</v>
      </c>
      <c r="BC157" s="480">
        <v>5.7380360000000001</v>
      </c>
      <c r="BD157" s="465">
        <v>0</v>
      </c>
      <c r="BE157" s="465">
        <v>7.8143099999999999</v>
      </c>
      <c r="BF157" s="465">
        <v>3.0070399999999999</v>
      </c>
      <c r="BG157" s="484">
        <v>0</v>
      </c>
      <c r="BH157" s="480">
        <v>0</v>
      </c>
      <c r="BI157" s="465">
        <v>0</v>
      </c>
      <c r="BJ157" s="465">
        <v>0</v>
      </c>
      <c r="BK157" s="465">
        <v>0</v>
      </c>
      <c r="BL157" s="484">
        <v>0</v>
      </c>
      <c r="BM157" s="480">
        <v>0</v>
      </c>
      <c r="BN157" s="465">
        <v>10.821349999999999</v>
      </c>
      <c r="BO157" s="465">
        <v>0</v>
      </c>
      <c r="BP157" s="465">
        <v>0</v>
      </c>
      <c r="BQ157" s="484">
        <v>5.7380360000000001</v>
      </c>
      <c r="BR157" s="480">
        <v>0</v>
      </c>
      <c r="BS157" s="465">
        <v>0</v>
      </c>
      <c r="BT157" s="465">
        <v>0</v>
      </c>
      <c r="BU157" s="465">
        <v>0</v>
      </c>
      <c r="BV157" s="465">
        <v>0</v>
      </c>
      <c r="BW157" s="465">
        <v>3.0070399999999999</v>
      </c>
      <c r="BX157" s="465">
        <v>13.552346</v>
      </c>
      <c r="BY157" s="466">
        <v>0</v>
      </c>
      <c r="BZ157" s="466">
        <v>0</v>
      </c>
      <c r="CA157" s="27"/>
      <c r="CB157" s="27"/>
      <c r="CC157" s="27"/>
      <c r="CD157" s="27"/>
      <c r="CE157" s="27"/>
      <c r="CF157" s="27"/>
      <c r="CG157" s="27"/>
      <c r="CH157" s="27"/>
      <c r="CI157" s="27"/>
      <c r="CJ157" s="27"/>
      <c r="CK157" s="27"/>
      <c r="CL157" s="27"/>
      <c r="CM157" s="27"/>
      <c r="CN157" s="27"/>
      <c r="CO157" s="27"/>
      <c r="CP157" s="27"/>
      <c r="CQ157" s="27"/>
      <c r="CR157" s="27"/>
      <c r="CS157" s="27"/>
      <c r="CT157" s="27"/>
      <c r="CU157" s="27"/>
      <c r="CV157" s="27"/>
      <c r="CW157" s="27"/>
      <c r="CX157" s="27"/>
      <c r="CY157" s="27"/>
      <c r="CZ157" s="27"/>
    </row>
    <row r="158" s="403" customFormat="true" ht="15" customHeight="true" x14ac:dyDescent="0.2">
      <c r="A158" s="171"/>
      <c r="B158" s="107"/>
      <c r="C158" s="136"/>
      <c r="D158" s="143"/>
      <c r="E158" s="143"/>
      <c r="F158" s="143"/>
      <c r="G158" s="142"/>
      <c r="H158" s="135"/>
      <c r="I158" s="143"/>
      <c r="J158" s="143"/>
      <c r="K158" s="143"/>
      <c r="L158" s="134"/>
      <c r="M158" s="136"/>
      <c r="N158" s="143"/>
      <c r="O158" s="143"/>
      <c r="P158" s="143"/>
      <c r="Q158" s="142"/>
      <c r="R158" s="135"/>
      <c r="S158" s="143"/>
      <c r="T158" s="143"/>
      <c r="U158" s="143"/>
      <c r="V158" s="143"/>
      <c r="W158" s="143"/>
      <c r="X158" s="143"/>
      <c r="Y158" s="143"/>
      <c r="Z158" s="134"/>
      <c r="AA158" s="924"/>
      <c r="AB158" s="924"/>
      <c r="AC158" s="924"/>
      <c r="AD158" s="924"/>
      <c r="AE158" s="924"/>
      <c r="AF158" s="924"/>
      <c r="AG158" s="924"/>
      <c r="AH158" s="924"/>
      <c r="AI158" s="924"/>
      <c r="AJ158" s="924"/>
      <c r="AK158" s="924"/>
      <c r="AL158" s="924"/>
      <c r="AM158" s="924"/>
      <c r="AN158" s="924"/>
      <c r="AO158" s="924"/>
      <c r="AP158" s="924"/>
      <c r="AQ158" s="924"/>
      <c r="AR158" s="924"/>
      <c r="AS158" s="924"/>
      <c r="AT158" s="924"/>
      <c r="AU158" s="924"/>
      <c r="AV158" s="924"/>
      <c r="AW158" s="924"/>
      <c r="AX158" s="924"/>
      <c r="AY158" s="924"/>
      <c r="AZ158" s="377"/>
      <c r="BA158" s="1184"/>
      <c r="BB158" s="653" t="s">
        <v>191</v>
      </c>
      <c r="BC158" s="480">
        <v>11145.92531599999</v>
      </c>
      <c r="BD158" s="465">
        <v>15305.690284000018</v>
      </c>
      <c r="BE158" s="465">
        <v>13900.231829999979</v>
      </c>
      <c r="BF158" s="465">
        <v>12634.204216000051</v>
      </c>
      <c r="BG158" s="484">
        <v>13494.746425999971</v>
      </c>
      <c r="BH158" s="480">
        <v>3225.6584189999971</v>
      </c>
      <c r="BI158" s="465">
        <v>3704.0784329999924</v>
      </c>
      <c r="BJ158" s="465">
        <v>3722.4156999999964</v>
      </c>
      <c r="BK158" s="465">
        <v>3446.9326369999994</v>
      </c>
      <c r="BL158" s="484">
        <v>3559.3896889999974</v>
      </c>
      <c r="BM158" s="480">
        <v>9742.7686220000833</v>
      </c>
      <c r="BN158" s="465">
        <v>9886.9716409999819</v>
      </c>
      <c r="BO158" s="465">
        <v>9626.2114659999897</v>
      </c>
      <c r="BP158" s="465">
        <v>10302.972309000008</v>
      </c>
      <c r="BQ158" s="484">
        <v>9263.3991559999868</v>
      </c>
      <c r="BR158" s="480">
        <v>8835.5635700000039</v>
      </c>
      <c r="BS158" s="465">
        <v>1265.2191519999974</v>
      </c>
      <c r="BT158" s="465">
        <v>8780.1335770000096</v>
      </c>
      <c r="BU158" s="465">
        <v>107.66908100000012</v>
      </c>
      <c r="BV158" s="465">
        <v>10906.502945000015</v>
      </c>
      <c r="BW158" s="465">
        <v>9445.9274359999727</v>
      </c>
      <c r="BX158" s="465">
        <v>11990.704081000053</v>
      </c>
      <c r="BY158" s="466">
        <v>13117.308596999994</v>
      </c>
      <c r="BZ158" s="466">
        <v>2031.7696330000015</v>
      </c>
      <c r="CA158" s="27"/>
      <c r="CB158" s="27"/>
      <c r="CC158" s="27"/>
      <c r="CD158" s="27"/>
      <c r="CE158" s="27"/>
      <c r="CF158" s="27"/>
      <c r="CG158" s="27"/>
      <c r="CH158" s="27"/>
      <c r="CI158" s="27"/>
      <c r="CJ158" s="27"/>
      <c r="CK158" s="27"/>
      <c r="CL158" s="27"/>
      <c r="CM158" s="27"/>
      <c r="CN158" s="27"/>
      <c r="CO158" s="27"/>
      <c r="CP158" s="27"/>
      <c r="CQ158" s="27"/>
      <c r="CR158" s="27"/>
      <c r="CS158" s="27"/>
      <c r="CT158" s="27"/>
      <c r="CU158" s="27"/>
      <c r="CV158" s="27"/>
      <c r="CW158" s="27"/>
      <c r="CX158" s="27"/>
      <c r="CY158" s="27"/>
      <c r="CZ158" s="27"/>
    </row>
    <row r="159" s="403" customFormat="true" ht="15" customHeight="true" x14ac:dyDescent="0.2">
      <c r="A159" s="377"/>
      <c r="B159" s="983"/>
      <c r="C159" s="136"/>
      <c r="D159" s="143"/>
      <c r="E159" s="143"/>
      <c r="F159" s="143"/>
      <c r="G159" s="142"/>
      <c r="H159" s="135"/>
      <c r="I159" s="143"/>
      <c r="J159" s="143"/>
      <c r="K159" s="143"/>
      <c r="L159" s="134"/>
      <c r="M159" s="136"/>
      <c r="N159" s="143"/>
      <c r="O159" s="143"/>
      <c r="P159" s="143"/>
      <c r="Q159" s="142"/>
      <c r="R159" s="135"/>
      <c r="S159" s="143"/>
      <c r="T159" s="143"/>
      <c r="U159" s="143"/>
      <c r="V159" s="143"/>
      <c r="W159" s="143"/>
      <c r="X159" s="143"/>
      <c r="Y159" s="143"/>
      <c r="Z159" s="134"/>
      <c r="AA159" s="924"/>
      <c r="AB159" s="924"/>
      <c r="AC159" s="924"/>
      <c r="AD159" s="924"/>
      <c r="AE159" s="924"/>
      <c r="AF159" s="924"/>
      <c r="AG159" s="924"/>
      <c r="AH159" s="924"/>
      <c r="AI159" s="924"/>
      <c r="AJ159" s="924"/>
      <c r="AK159" s="924"/>
      <c r="AL159" s="924"/>
      <c r="AM159" s="924"/>
      <c r="AN159" s="924"/>
      <c r="AO159" s="924"/>
      <c r="AP159" s="924"/>
      <c r="AQ159" s="924"/>
      <c r="AR159" s="924"/>
      <c r="AS159" s="924"/>
      <c r="AT159" s="924"/>
      <c r="AU159" s="924"/>
      <c r="AV159" s="924"/>
      <c r="AW159" s="924"/>
      <c r="AX159" s="924"/>
      <c r="AY159" s="924"/>
      <c r="AZ159" s="377"/>
      <c r="BA159" s="991"/>
      <c r="BB159" s="651"/>
      <c r="BC159" s="480"/>
      <c r="BD159" s="465"/>
      <c r="BE159" s="465"/>
      <c r="BF159" s="465"/>
      <c r="BG159" s="484"/>
      <c r="BH159" s="480"/>
      <c r="BI159" s="465"/>
      <c r="BJ159" s="465"/>
      <c r="BK159" s="465"/>
      <c r="BL159" s="484"/>
      <c r="BM159" s="480"/>
      <c r="BN159" s="465"/>
      <c r="BO159" s="465"/>
      <c r="BP159" s="465"/>
      <c r="BQ159" s="484"/>
      <c r="BR159" s="480"/>
      <c r="BS159" s="465"/>
      <c r="BT159" s="465"/>
      <c r="BU159" s="465"/>
      <c r="BV159" s="465"/>
      <c r="BW159" s="465"/>
      <c r="BX159" s="465"/>
      <c r="BY159" s="466"/>
      <c r="BZ159" s="466"/>
      <c r="CA159" s="27"/>
      <c r="CB159" s="27"/>
      <c r="CC159" s="27"/>
      <c r="CD159" s="27"/>
      <c r="CE159" s="27"/>
      <c r="CF159" s="27"/>
      <c r="CG159" s="27"/>
      <c r="CH159" s="27"/>
      <c r="CI159" s="27"/>
      <c r="CJ159" s="27"/>
      <c r="CK159" s="27"/>
      <c r="CL159" s="27"/>
      <c r="CM159" s="27"/>
      <c r="CN159" s="27"/>
      <c r="CO159" s="27"/>
      <c r="CP159" s="27"/>
      <c r="CQ159" s="27"/>
      <c r="CR159" s="27"/>
      <c r="CS159" s="27"/>
      <c r="CT159" s="27"/>
      <c r="CU159" s="27"/>
      <c r="CV159" s="27"/>
      <c r="CW159" s="27"/>
      <c r="CX159" s="27"/>
      <c r="CY159" s="27"/>
      <c r="CZ159" s="27"/>
    </row>
    <row r="160" s="403" customFormat="true" ht="15" customHeight="true" x14ac:dyDescent="0.2">
      <c r="A160" s="377"/>
      <c r="B160" s="983"/>
      <c r="C160" s="136"/>
      <c r="D160" s="143"/>
      <c r="E160" s="143"/>
      <c r="F160" s="143"/>
      <c r="G160" s="142"/>
      <c r="H160" s="135"/>
      <c r="I160" s="143"/>
      <c r="J160" s="143"/>
      <c r="K160" s="143"/>
      <c r="L160" s="134"/>
      <c r="M160" s="136"/>
      <c r="N160" s="143"/>
      <c r="O160" s="143"/>
      <c r="P160" s="143"/>
      <c r="Q160" s="142"/>
      <c r="R160" s="135"/>
      <c r="S160" s="143"/>
      <c r="T160" s="143"/>
      <c r="U160" s="143"/>
      <c r="V160" s="143"/>
      <c r="W160" s="143"/>
      <c r="X160" s="143"/>
      <c r="Y160" s="143"/>
      <c r="Z160" s="134"/>
      <c r="AA160" s="924"/>
      <c r="AB160" s="924"/>
      <c r="AC160" s="924"/>
      <c r="AD160" s="924"/>
      <c r="AE160" s="924"/>
      <c r="AF160" s="924"/>
      <c r="AG160" s="924"/>
      <c r="AH160" s="924"/>
      <c r="AI160" s="924"/>
      <c r="AJ160" s="924"/>
      <c r="AK160" s="924"/>
      <c r="AL160" s="924"/>
      <c r="AM160" s="924"/>
      <c r="AN160" s="924"/>
      <c r="AO160" s="924"/>
      <c r="AP160" s="924"/>
      <c r="AQ160" s="924"/>
      <c r="AR160" s="924"/>
      <c r="AS160" s="924"/>
      <c r="AT160" s="924"/>
      <c r="AU160" s="924"/>
      <c r="AV160" s="924"/>
      <c r="AW160" s="924"/>
      <c r="AX160" s="924"/>
      <c r="AY160" s="924"/>
      <c r="AZ160" s="377"/>
      <c r="BA160" s="991"/>
      <c r="BB160" s="651"/>
      <c r="BC160" s="480"/>
      <c r="BD160" s="465"/>
      <c r="BE160" s="465"/>
      <c r="BF160" s="465"/>
      <c r="BG160" s="484"/>
      <c r="BH160" s="480"/>
      <c r="BI160" s="465"/>
      <c r="BJ160" s="465"/>
      <c r="BK160" s="465"/>
      <c r="BL160" s="484"/>
      <c r="BM160" s="480"/>
      <c r="BN160" s="465"/>
      <c r="BO160" s="465"/>
      <c r="BP160" s="465"/>
      <c r="BQ160" s="484"/>
      <c r="BR160" s="480"/>
      <c r="BS160" s="465"/>
      <c r="BT160" s="465"/>
      <c r="BU160" s="465"/>
      <c r="BV160" s="465"/>
      <c r="BW160" s="465"/>
      <c r="BX160" s="465"/>
      <c r="BY160" s="466"/>
      <c r="BZ160" s="466"/>
      <c r="CA160" s="27"/>
      <c r="CB160" s="27"/>
      <c r="CC160" s="27"/>
      <c r="CD160" s="27"/>
      <c r="CE160" s="27"/>
      <c r="CF160" s="27"/>
      <c r="CG160" s="27"/>
      <c r="CH160" s="27"/>
      <c r="CI160" s="27"/>
      <c r="CJ160" s="27"/>
      <c r="CK160" s="27"/>
      <c r="CL160" s="27"/>
      <c r="CM160" s="27"/>
      <c r="CN160" s="27"/>
      <c r="CO160" s="27"/>
      <c r="CP160" s="27"/>
      <c r="CQ160" s="27"/>
      <c r="CR160" s="27"/>
      <c r="CS160" s="27"/>
      <c r="CT160" s="27"/>
      <c r="CU160" s="27"/>
      <c r="CV160" s="27"/>
      <c r="CW160" s="27"/>
      <c r="CX160" s="27"/>
      <c r="CY160" s="27"/>
      <c r="CZ160" s="27"/>
    </row>
    <row r="161" s="984" customFormat="true" ht="15" customHeight="true" x14ac:dyDescent="0.2">
      <c r="A161" s="993"/>
      <c r="B161" s="989"/>
      <c r="C161" s="121"/>
      <c r="D161" s="120"/>
      <c r="E161" s="120"/>
      <c r="F161" s="120"/>
      <c r="G161" s="119"/>
      <c r="H161" s="118"/>
      <c r="I161" s="120"/>
      <c r="J161" s="120"/>
      <c r="K161" s="120"/>
      <c r="L161" s="117"/>
      <c r="M161" s="121"/>
      <c r="N161" s="120"/>
      <c r="O161" s="120"/>
      <c r="P161" s="120"/>
      <c r="Q161" s="119"/>
      <c r="R161" s="118"/>
      <c r="S161" s="120"/>
      <c r="T161" s="120"/>
      <c r="U161" s="120"/>
      <c r="V161" s="120"/>
      <c r="W161" s="120"/>
      <c r="X161" s="120"/>
      <c r="Y161" s="120"/>
      <c r="Z161" s="117"/>
      <c r="AA161" s="924"/>
      <c r="AB161" s="924"/>
      <c r="AC161" s="924"/>
      <c r="AD161" s="924"/>
      <c r="AE161" s="924"/>
      <c r="AF161" s="924"/>
      <c r="AG161" s="924"/>
      <c r="AH161" s="924"/>
      <c r="AI161" s="924"/>
      <c r="AJ161" s="924"/>
      <c r="AK161" s="924"/>
      <c r="AL161" s="924"/>
      <c r="AM161" s="924"/>
      <c r="AN161" s="924"/>
      <c r="AO161" s="924"/>
      <c r="AP161" s="924"/>
      <c r="AQ161" s="924"/>
      <c r="AR161" s="924"/>
      <c r="AS161" s="924"/>
      <c r="AT161" s="924"/>
      <c r="AU161" s="924"/>
      <c r="AV161" s="924"/>
      <c r="AW161" s="924"/>
      <c r="AX161" s="924"/>
      <c r="AY161" s="924"/>
      <c r="AZ161" s="377"/>
      <c r="BA161" s="991"/>
      <c r="BB161" s="651"/>
      <c r="BC161" s="480"/>
      <c r="BD161" s="465"/>
      <c r="BE161" s="465"/>
      <c r="BF161" s="465"/>
      <c r="BG161" s="484"/>
      <c r="BH161" s="480"/>
      <c r="BI161" s="465"/>
      <c r="BJ161" s="465"/>
      <c r="BK161" s="465"/>
      <c r="BL161" s="484"/>
      <c r="BM161" s="480"/>
      <c r="BN161" s="465"/>
      <c r="BO161" s="465"/>
      <c r="BP161" s="465"/>
      <c r="BQ161" s="484"/>
      <c r="BR161" s="480"/>
      <c r="BS161" s="465"/>
      <c r="BT161" s="465"/>
      <c r="BU161" s="465"/>
      <c r="BV161" s="465"/>
      <c r="BW161" s="465"/>
      <c r="BX161" s="465"/>
      <c r="BY161" s="466"/>
      <c r="BZ161" s="466"/>
      <c r="CA161" s="27"/>
      <c r="CB161" s="27"/>
      <c r="CC161" s="27"/>
      <c r="CD161" s="27"/>
      <c r="CE161" s="27"/>
      <c r="CF161" s="27"/>
      <c r="CG161" s="27"/>
      <c r="CH161" s="27"/>
      <c r="CI161" s="27"/>
      <c r="CJ161" s="27"/>
      <c r="CK161" s="27"/>
      <c r="CL161" s="27"/>
      <c r="CM161" s="27"/>
      <c r="CN161" s="27"/>
      <c r="CO161" s="27"/>
      <c r="CP161" s="27"/>
      <c r="CQ161" s="27"/>
      <c r="CR161" s="27"/>
      <c r="CS161" s="27"/>
      <c r="CT161" s="27"/>
      <c r="CU161" s="27"/>
      <c r="CV161" s="27"/>
      <c r="CW161" s="27"/>
      <c r="CX161" s="27"/>
      <c r="CY161" s="27"/>
      <c r="CZ161" s="27"/>
    </row>
    <row r="162" s="984" customFormat="true" ht="15" customHeight="true" x14ac:dyDescent="0.2">
      <c r="A162" s="173"/>
      <c r="B162" s="106"/>
      <c r="C162" s="188"/>
      <c r="D162" s="187"/>
      <c r="E162" s="187"/>
      <c r="F162" s="187"/>
      <c r="G162" s="177"/>
      <c r="H162" s="180"/>
      <c r="I162" s="187"/>
      <c r="J162" s="187"/>
      <c r="K162" s="187"/>
      <c r="L162" s="183"/>
      <c r="M162" s="188"/>
      <c r="N162" s="187"/>
      <c r="O162" s="187"/>
      <c r="P162" s="187"/>
      <c r="Q162" s="177"/>
      <c r="R162" s="180"/>
      <c r="S162" s="187"/>
      <c r="T162" s="187"/>
      <c r="U162" s="187"/>
      <c r="V162" s="187"/>
      <c r="W162" s="187"/>
      <c r="X162" s="187"/>
      <c r="Y162" s="187"/>
      <c r="Z162" s="183"/>
      <c r="AA162" s="924"/>
      <c r="AB162" s="924"/>
      <c r="AC162" s="924"/>
      <c r="AD162" s="924"/>
      <c r="AE162" s="924"/>
      <c r="AF162" s="924"/>
      <c r="AG162" s="924"/>
      <c r="AH162" s="924"/>
      <c r="AI162" s="924"/>
      <c r="AJ162" s="924"/>
      <c r="AK162" s="924"/>
      <c r="AL162" s="924"/>
      <c r="AM162" s="924"/>
      <c r="AN162" s="924"/>
      <c r="AO162" s="924"/>
      <c r="AP162" s="924"/>
      <c r="AQ162" s="924"/>
      <c r="AR162" s="924"/>
      <c r="AS162" s="924"/>
      <c r="AT162" s="924"/>
      <c r="AU162" s="924"/>
      <c r="AV162" s="924"/>
      <c r="AW162" s="924"/>
      <c r="AX162" s="924"/>
      <c r="AY162" s="924"/>
      <c r="AZ162" s="377"/>
      <c r="BA162" s="991"/>
      <c r="BB162" s="651"/>
      <c r="BC162" s="480"/>
      <c r="BD162" s="465"/>
      <c r="BE162" s="465"/>
      <c r="BF162" s="465"/>
      <c r="BG162" s="484"/>
      <c r="BH162" s="480"/>
      <c r="BI162" s="465"/>
      <c r="BJ162" s="465"/>
      <c r="BK162" s="465"/>
      <c r="BL162" s="484"/>
      <c r="BM162" s="480"/>
      <c r="BN162" s="465"/>
      <c r="BO162" s="465"/>
      <c r="BP162" s="465"/>
      <c r="BQ162" s="484"/>
      <c r="BR162" s="480"/>
      <c r="BS162" s="465"/>
      <c r="BT162" s="465"/>
      <c r="BU162" s="465"/>
      <c r="BV162" s="465"/>
      <c r="BW162" s="465"/>
      <c r="BX162" s="465"/>
      <c r="BY162" s="466"/>
      <c r="BZ162" s="466"/>
      <c r="CA162" s="27"/>
      <c r="CB162" s="27"/>
      <c r="CC162" s="27"/>
      <c r="CD162" s="27"/>
      <c r="CE162" s="27"/>
      <c r="CF162" s="27"/>
      <c r="CG162" s="27"/>
      <c r="CH162" s="27"/>
      <c r="CI162" s="27"/>
      <c r="CJ162" s="27"/>
      <c r="CK162" s="27"/>
      <c r="CL162" s="27"/>
      <c r="CM162" s="27"/>
      <c r="CN162" s="27"/>
      <c r="CO162" s="27"/>
      <c r="CP162" s="27"/>
      <c r="CQ162" s="27"/>
      <c r="CR162" s="27"/>
      <c r="CS162" s="27"/>
      <c r="CT162" s="27"/>
      <c r="CU162" s="27"/>
      <c r="CV162" s="27"/>
      <c r="CW162" s="27"/>
      <c r="CX162" s="27"/>
      <c r="CY162" s="27"/>
      <c r="CZ162" s="27"/>
    </row>
    <row r="163" s="984" customFormat="true" ht="15" customHeight="true" x14ac:dyDescent="0.2">
      <c r="A163" s="176"/>
      <c r="B163" s="170"/>
      <c r="C163" s="188"/>
      <c r="D163" s="187"/>
      <c r="E163" s="187"/>
      <c r="F163" s="187"/>
      <c r="G163" s="177"/>
      <c r="H163" s="180"/>
      <c r="I163" s="187"/>
      <c r="J163" s="187"/>
      <c r="K163" s="187"/>
      <c r="L163" s="183"/>
      <c r="M163" s="188"/>
      <c r="N163" s="187"/>
      <c r="O163" s="187"/>
      <c r="P163" s="187"/>
      <c r="Q163" s="177"/>
      <c r="R163" s="180"/>
      <c r="S163" s="187"/>
      <c r="T163" s="187"/>
      <c r="U163" s="187"/>
      <c r="V163" s="187"/>
      <c r="W163" s="187"/>
      <c r="X163" s="187"/>
      <c r="Y163" s="187"/>
      <c r="Z163" s="183"/>
      <c r="AA163" s="924"/>
      <c r="AB163" s="924"/>
      <c r="AC163" s="924"/>
      <c r="AD163" s="924"/>
      <c r="AE163" s="924"/>
      <c r="AF163" s="924"/>
      <c r="AG163" s="924"/>
      <c r="AH163" s="924"/>
      <c r="AI163" s="924"/>
      <c r="AJ163" s="924"/>
      <c r="AK163" s="924"/>
      <c r="AL163" s="924"/>
      <c r="AM163" s="924"/>
      <c r="AN163" s="924"/>
      <c r="AO163" s="924"/>
      <c r="AP163" s="924"/>
      <c r="AQ163" s="924"/>
      <c r="AR163" s="924"/>
      <c r="AS163" s="924"/>
      <c r="AT163" s="924"/>
      <c r="AU163" s="924"/>
      <c r="AV163" s="924"/>
      <c r="AW163" s="924"/>
      <c r="AX163" s="924"/>
      <c r="AY163" s="924"/>
      <c r="AZ163" s="377"/>
      <c r="BA163" s="991"/>
      <c r="BB163" s="651"/>
      <c r="BC163" s="480"/>
      <c r="BD163" s="465"/>
      <c r="BE163" s="465"/>
      <c r="BF163" s="465"/>
      <c r="BG163" s="484"/>
      <c r="BH163" s="480"/>
      <c r="BI163" s="465"/>
      <c r="BJ163" s="465"/>
      <c r="BK163" s="465"/>
      <c r="BL163" s="484"/>
      <c r="BM163" s="480"/>
      <c r="BN163" s="465"/>
      <c r="BO163" s="465"/>
      <c r="BP163" s="465"/>
      <c r="BQ163" s="484"/>
      <c r="BR163" s="480"/>
      <c r="BS163" s="465"/>
      <c r="BT163" s="465"/>
      <c r="BU163" s="465"/>
      <c r="BV163" s="465"/>
      <c r="BW163" s="465"/>
      <c r="BX163" s="465"/>
      <c r="BY163" s="466"/>
      <c r="BZ163" s="466"/>
      <c r="CA163" s="27"/>
      <c r="CB163" s="27"/>
      <c r="CC163" s="27"/>
      <c r="CD163" s="27"/>
      <c r="CE163" s="27"/>
      <c r="CF163" s="27"/>
      <c r="CG163" s="27"/>
      <c r="CH163" s="27"/>
      <c r="CI163" s="27"/>
      <c r="CJ163" s="27"/>
      <c r="CK163" s="27"/>
      <c r="CL163" s="27"/>
      <c r="CM163" s="27"/>
      <c r="CN163" s="27"/>
      <c r="CO163" s="27"/>
      <c r="CP163" s="27"/>
      <c r="CQ163" s="27"/>
      <c r="CR163" s="27"/>
      <c r="CS163" s="27"/>
      <c r="CT163" s="27"/>
      <c r="CU163" s="27"/>
      <c r="CV163" s="27"/>
      <c r="CW163" s="27"/>
      <c r="CX163" s="27"/>
      <c r="CY163" s="27"/>
      <c r="CZ163" s="27"/>
    </row>
    <row r="164" s="984" customFormat="true" ht="15" customHeight="true" x14ac:dyDescent="0.2">
      <c r="A164" s="176"/>
      <c r="B164" s="170"/>
      <c r="C164" s="141"/>
      <c r="D164" s="140"/>
      <c r="E164" s="140"/>
      <c r="F164" s="140"/>
      <c r="G164" s="139"/>
      <c r="H164" s="138"/>
      <c r="I164" s="140"/>
      <c r="J164" s="140"/>
      <c r="K164" s="140"/>
      <c r="L164" s="137"/>
      <c r="M164" s="141"/>
      <c r="N164" s="140"/>
      <c r="O164" s="140"/>
      <c r="P164" s="140"/>
      <c r="Q164" s="139"/>
      <c r="R164" s="138"/>
      <c r="S164" s="140"/>
      <c r="T164" s="140"/>
      <c r="U164" s="140"/>
      <c r="V164" s="140"/>
      <c r="W164" s="140"/>
      <c r="X164" s="140"/>
      <c r="Y164" s="140"/>
      <c r="Z164" s="137"/>
      <c r="AA164" s="924"/>
      <c r="AB164" s="924"/>
      <c r="AC164" s="924"/>
      <c r="AD164" s="924"/>
      <c r="AE164" s="924"/>
      <c r="AF164" s="924"/>
      <c r="AG164" s="924"/>
      <c r="AH164" s="924"/>
      <c r="AI164" s="924"/>
      <c r="AJ164" s="924"/>
      <c r="AK164" s="924"/>
      <c r="AL164" s="924"/>
      <c r="AM164" s="924"/>
      <c r="AN164" s="924"/>
      <c r="AO164" s="924"/>
      <c r="AP164" s="924"/>
      <c r="AQ164" s="924"/>
      <c r="AR164" s="924"/>
      <c r="AS164" s="924"/>
      <c r="AT164" s="924"/>
      <c r="AU164" s="924"/>
      <c r="AV164" s="924"/>
      <c r="AW164" s="924"/>
      <c r="AX164" s="924"/>
      <c r="AY164" s="924"/>
      <c r="AZ164" s="377"/>
      <c r="BA164" s="991"/>
      <c r="BB164" s="651"/>
      <c r="BC164" s="480"/>
      <c r="BD164" s="465"/>
      <c r="BE164" s="465"/>
      <c r="BF164" s="465"/>
      <c r="BG164" s="484"/>
      <c r="BH164" s="480"/>
      <c r="BI164" s="465"/>
      <c r="BJ164" s="465"/>
      <c r="BK164" s="465"/>
      <c r="BL164" s="484"/>
      <c r="BM164" s="480"/>
      <c r="BN164" s="465"/>
      <c r="BO164" s="465"/>
      <c r="BP164" s="465"/>
      <c r="BQ164" s="484"/>
      <c r="BR164" s="480"/>
      <c r="BS164" s="465"/>
      <c r="BT164" s="465"/>
      <c r="BU164" s="465"/>
      <c r="BV164" s="465"/>
      <c r="BW164" s="465"/>
      <c r="BX164" s="465"/>
      <c r="BY164" s="466"/>
      <c r="BZ164" s="466"/>
      <c r="CA164" s="27"/>
      <c r="CB164" s="27"/>
      <c r="CC164" s="27"/>
      <c r="CD164" s="27"/>
      <c r="CE164" s="27"/>
      <c r="CF164" s="27"/>
      <c r="CG164" s="27"/>
      <c r="CH164" s="27"/>
      <c r="CI164" s="27"/>
      <c r="CJ164" s="27"/>
      <c r="CK164" s="27"/>
      <c r="CL164" s="27"/>
      <c r="CM164" s="27"/>
      <c r="CN164" s="27"/>
      <c r="CO164" s="27"/>
      <c r="CP164" s="27"/>
      <c r="CQ164" s="27"/>
      <c r="CR164" s="27"/>
      <c r="CS164" s="27"/>
      <c r="CT164" s="27"/>
      <c r="CU164" s="27"/>
      <c r="CV164" s="27"/>
      <c r="CW164" s="27"/>
      <c r="CX164" s="27"/>
      <c r="CY164" s="27"/>
      <c r="CZ164" s="27"/>
    </row>
    <row r="165" s="984" customFormat="true" ht="15" customHeight="true" x14ac:dyDescent="0.2">
      <c r="A165" s="176"/>
      <c r="B165" s="170"/>
      <c r="C165" s="141"/>
      <c r="D165" s="140"/>
      <c r="E165" s="140"/>
      <c r="F165" s="140"/>
      <c r="G165" s="139"/>
      <c r="H165" s="138"/>
      <c r="I165" s="140"/>
      <c r="J165" s="140"/>
      <c r="K165" s="140"/>
      <c r="L165" s="137"/>
      <c r="M165" s="141"/>
      <c r="N165" s="140"/>
      <c r="O165" s="140"/>
      <c r="P165" s="140"/>
      <c r="Q165" s="139"/>
      <c r="R165" s="138"/>
      <c r="S165" s="140"/>
      <c r="T165" s="140"/>
      <c r="U165" s="140"/>
      <c r="V165" s="140"/>
      <c r="W165" s="140"/>
      <c r="X165" s="140"/>
      <c r="Y165" s="140"/>
      <c r="Z165" s="137"/>
      <c r="AA165" s="924"/>
      <c r="AB165" s="924"/>
      <c r="AC165" s="924"/>
      <c r="AD165" s="924"/>
      <c r="AE165" s="924"/>
      <c r="AF165" s="924"/>
      <c r="AG165" s="924"/>
      <c r="AH165" s="924"/>
      <c r="AI165" s="924"/>
      <c r="AJ165" s="924"/>
      <c r="AK165" s="924"/>
      <c r="AL165" s="924"/>
      <c r="AM165" s="924"/>
      <c r="AN165" s="924"/>
      <c r="AO165" s="924"/>
      <c r="AP165" s="924"/>
      <c r="AQ165" s="924"/>
      <c r="AR165" s="924"/>
      <c r="AS165" s="924"/>
      <c r="AT165" s="924"/>
      <c r="AU165" s="924"/>
      <c r="AV165" s="924"/>
      <c r="AW165" s="924"/>
      <c r="AX165" s="924"/>
      <c r="AY165" s="924"/>
      <c r="AZ165" s="377"/>
      <c r="BA165" s="991"/>
      <c r="BB165" s="651"/>
      <c r="BC165" s="480"/>
      <c r="BD165" s="465"/>
      <c r="BE165" s="465"/>
      <c r="BF165" s="465"/>
      <c r="BG165" s="484"/>
      <c r="BH165" s="480"/>
      <c r="BI165" s="465"/>
      <c r="BJ165" s="465"/>
      <c r="BK165" s="465"/>
      <c r="BL165" s="484"/>
      <c r="BM165" s="480"/>
      <c r="BN165" s="465"/>
      <c r="BO165" s="465"/>
      <c r="BP165" s="465"/>
      <c r="BQ165" s="484"/>
      <c r="BR165" s="480"/>
      <c r="BS165" s="465"/>
      <c r="BT165" s="465"/>
      <c r="BU165" s="465"/>
      <c r="BV165" s="465"/>
      <c r="BW165" s="465"/>
      <c r="BX165" s="465"/>
      <c r="BY165" s="466"/>
      <c r="BZ165" s="466"/>
      <c r="CA165" s="27"/>
      <c r="CB165" s="27"/>
      <c r="CC165" s="27"/>
      <c r="CD165" s="27"/>
      <c r="CE165" s="27"/>
      <c r="CF165" s="27"/>
      <c r="CG165" s="27"/>
      <c r="CH165" s="27"/>
      <c r="CI165" s="27"/>
      <c r="CJ165" s="27"/>
      <c r="CK165" s="27"/>
      <c r="CL165" s="27"/>
      <c r="CM165" s="27"/>
      <c r="CN165" s="27"/>
      <c r="CO165" s="27"/>
      <c r="CP165" s="27"/>
      <c r="CQ165" s="27"/>
      <c r="CR165" s="27"/>
      <c r="CS165" s="27"/>
      <c r="CT165" s="27"/>
      <c r="CU165" s="27"/>
      <c r="CV165" s="27"/>
      <c r="CW165" s="27"/>
      <c r="CX165" s="27"/>
      <c r="CY165" s="27"/>
      <c r="CZ165" s="27"/>
    </row>
    <row r="166" s="984" customFormat="true" ht="15" customHeight="true" x14ac:dyDescent="0.2">
      <c r="A166" s="176"/>
      <c r="B166" s="170"/>
      <c r="C166" s="141"/>
      <c r="D166" s="140"/>
      <c r="E166" s="140"/>
      <c r="F166" s="140"/>
      <c r="G166" s="139"/>
      <c r="H166" s="138"/>
      <c r="I166" s="140"/>
      <c r="J166" s="140"/>
      <c r="K166" s="140"/>
      <c r="L166" s="137"/>
      <c r="M166" s="141"/>
      <c r="N166" s="140"/>
      <c r="O166" s="140"/>
      <c r="P166" s="140"/>
      <c r="Q166" s="139"/>
      <c r="R166" s="138"/>
      <c r="S166" s="140"/>
      <c r="T166" s="140"/>
      <c r="U166" s="140"/>
      <c r="V166" s="140"/>
      <c r="W166" s="140"/>
      <c r="X166" s="140"/>
      <c r="Y166" s="140"/>
      <c r="Z166" s="137"/>
      <c r="AA166" s="924"/>
      <c r="AB166" s="924"/>
      <c r="AC166" s="924"/>
      <c r="AD166" s="924"/>
      <c r="AE166" s="924"/>
      <c r="AF166" s="924"/>
      <c r="AG166" s="924"/>
      <c r="AH166" s="924"/>
      <c r="AI166" s="924"/>
      <c r="AJ166" s="924"/>
      <c r="AK166" s="924"/>
      <c r="AL166" s="924"/>
      <c r="AM166" s="924"/>
      <c r="AN166" s="924"/>
      <c r="AO166" s="924"/>
      <c r="AP166" s="924"/>
      <c r="AQ166" s="924"/>
      <c r="AR166" s="924"/>
      <c r="AS166" s="924"/>
      <c r="AT166" s="924"/>
      <c r="AU166" s="924"/>
      <c r="AV166" s="924"/>
      <c r="AW166" s="924"/>
      <c r="AX166" s="924"/>
      <c r="AY166" s="924"/>
      <c r="AZ166" s="377"/>
      <c r="BA166" s="991"/>
      <c r="BB166" s="651"/>
      <c r="BC166" s="480"/>
      <c r="BD166" s="465"/>
      <c r="BE166" s="465"/>
      <c r="BF166" s="465"/>
      <c r="BG166" s="484"/>
      <c r="BH166" s="480"/>
      <c r="BI166" s="465"/>
      <c r="BJ166" s="465"/>
      <c r="BK166" s="465"/>
      <c r="BL166" s="484"/>
      <c r="BM166" s="480"/>
      <c r="BN166" s="465"/>
      <c r="BO166" s="465"/>
      <c r="BP166" s="465"/>
      <c r="BQ166" s="484"/>
      <c r="BR166" s="480"/>
      <c r="BS166" s="465"/>
      <c r="BT166" s="465"/>
      <c r="BU166" s="465"/>
      <c r="BV166" s="465"/>
      <c r="BW166" s="465"/>
      <c r="BX166" s="465"/>
      <c r="BY166" s="466"/>
      <c r="BZ166" s="466"/>
      <c r="CA166" s="27"/>
      <c r="CB166" s="27"/>
      <c r="CC166" s="27"/>
      <c r="CD166" s="27"/>
      <c r="CE166" s="27"/>
      <c r="CF166" s="27"/>
      <c r="CG166" s="27"/>
      <c r="CH166" s="27"/>
      <c r="CI166" s="27"/>
      <c r="CJ166" s="27"/>
      <c r="CK166" s="27"/>
      <c r="CL166" s="27"/>
      <c r="CM166" s="27"/>
      <c r="CN166" s="27"/>
      <c r="CO166" s="27"/>
      <c r="CP166" s="27"/>
      <c r="CQ166" s="27"/>
      <c r="CR166" s="27"/>
      <c r="CS166" s="27"/>
      <c r="CT166" s="27"/>
      <c r="CU166" s="27"/>
      <c r="CV166" s="27"/>
      <c r="CW166" s="27"/>
      <c r="CX166" s="27"/>
      <c r="CY166" s="27"/>
      <c r="CZ166" s="27"/>
    </row>
    <row r="167" s="984" customFormat="true" ht="15" customHeight="true" x14ac:dyDescent="0.2">
      <c r="A167" s="176"/>
      <c r="B167" s="170"/>
      <c r="C167" s="141"/>
      <c r="D167" s="140"/>
      <c r="E167" s="140"/>
      <c r="F167" s="140"/>
      <c r="G167" s="139"/>
      <c r="H167" s="138"/>
      <c r="I167" s="140"/>
      <c r="J167" s="140"/>
      <c r="K167" s="140"/>
      <c r="L167" s="137"/>
      <c r="M167" s="141"/>
      <c r="N167" s="140"/>
      <c r="O167" s="140"/>
      <c r="P167" s="140"/>
      <c r="Q167" s="139"/>
      <c r="R167" s="138"/>
      <c r="S167" s="140"/>
      <c r="T167" s="140"/>
      <c r="U167" s="140"/>
      <c r="V167" s="140"/>
      <c r="W167" s="140"/>
      <c r="X167" s="140"/>
      <c r="Y167" s="140"/>
      <c r="Z167" s="137"/>
      <c r="AA167" s="924"/>
      <c r="AB167" s="924"/>
      <c r="AC167" s="924"/>
      <c r="AD167" s="924"/>
      <c r="AE167" s="924"/>
      <c r="AF167" s="924"/>
      <c r="AG167" s="924"/>
      <c r="AH167" s="924"/>
      <c r="AI167" s="924"/>
      <c r="AJ167" s="924"/>
      <c r="AK167" s="924"/>
      <c r="AL167" s="924"/>
      <c r="AM167" s="924"/>
      <c r="AN167" s="924"/>
      <c r="AO167" s="924"/>
      <c r="AP167" s="924"/>
      <c r="AQ167" s="924"/>
      <c r="AR167" s="924"/>
      <c r="AS167" s="924"/>
      <c r="AT167" s="924"/>
      <c r="AU167" s="924"/>
      <c r="AV167" s="924"/>
      <c r="AW167" s="924"/>
      <c r="AX167" s="924"/>
      <c r="AY167" s="924"/>
      <c r="AZ167" s="377"/>
      <c r="BA167" s="991"/>
      <c r="BB167" s="651"/>
      <c r="BC167" s="480"/>
      <c r="BD167" s="465"/>
      <c r="BE167" s="465"/>
      <c r="BF167" s="465"/>
      <c r="BG167" s="484"/>
      <c r="BH167" s="480"/>
      <c r="BI167" s="465"/>
      <c r="BJ167" s="465"/>
      <c r="BK167" s="465"/>
      <c r="BL167" s="484"/>
      <c r="BM167" s="480"/>
      <c r="BN167" s="465"/>
      <c r="BO167" s="465"/>
      <c r="BP167" s="465"/>
      <c r="BQ167" s="484"/>
      <c r="BR167" s="480"/>
      <c r="BS167" s="465"/>
      <c r="BT167" s="465"/>
      <c r="BU167" s="465"/>
      <c r="BV167" s="465"/>
      <c r="BW167" s="465"/>
      <c r="BX167" s="465"/>
      <c r="BY167" s="466"/>
      <c r="BZ167" s="466"/>
      <c r="CA167" s="27"/>
      <c r="CB167" s="27"/>
      <c r="CC167" s="27"/>
      <c r="CD167" s="27"/>
      <c r="CE167" s="27"/>
      <c r="CF167" s="27"/>
      <c r="CG167" s="27"/>
      <c r="CH167" s="27"/>
      <c r="CI167" s="27"/>
      <c r="CJ167" s="27"/>
      <c r="CK167" s="27"/>
      <c r="CL167" s="27"/>
      <c r="CM167" s="27"/>
      <c r="CN167" s="27"/>
      <c r="CO167" s="27"/>
      <c r="CP167" s="27"/>
      <c r="CQ167" s="27"/>
      <c r="CR167" s="27"/>
      <c r="CS167" s="27"/>
      <c r="CT167" s="27"/>
      <c r="CU167" s="27"/>
      <c r="CV167" s="27"/>
      <c r="CW167" s="27"/>
      <c r="CX167" s="27"/>
      <c r="CY167" s="27"/>
      <c r="CZ167" s="27"/>
    </row>
    <row r="168" s="984" customFormat="true" ht="15" customHeight="true" x14ac:dyDescent="0.2">
      <c r="A168" s="176"/>
      <c r="B168" s="170"/>
      <c r="C168" s="141"/>
      <c r="D168" s="140"/>
      <c r="E168" s="140"/>
      <c r="F168" s="140"/>
      <c r="G168" s="139"/>
      <c r="H168" s="138"/>
      <c r="I168" s="140"/>
      <c r="J168" s="140"/>
      <c r="K168" s="140"/>
      <c r="L168" s="137"/>
      <c r="M168" s="141"/>
      <c r="N168" s="140"/>
      <c r="O168" s="140"/>
      <c r="P168" s="140"/>
      <c r="Q168" s="139"/>
      <c r="R168" s="138"/>
      <c r="S168" s="140"/>
      <c r="T168" s="140"/>
      <c r="U168" s="140"/>
      <c r="V168" s="140"/>
      <c r="W168" s="140"/>
      <c r="X168" s="140"/>
      <c r="Y168" s="140"/>
      <c r="Z168" s="137"/>
      <c r="AA168" s="924"/>
      <c r="AB168" s="924"/>
      <c r="AC168" s="924"/>
      <c r="AD168" s="924"/>
      <c r="AE168" s="924"/>
      <c r="AF168" s="924"/>
      <c r="AG168" s="924"/>
      <c r="AH168" s="924"/>
      <c r="AI168" s="924"/>
      <c r="AJ168" s="924"/>
      <c r="AK168" s="924"/>
      <c r="AL168" s="924"/>
      <c r="AM168" s="924"/>
      <c r="AN168" s="924"/>
      <c r="AO168" s="924"/>
      <c r="AP168" s="924"/>
      <c r="AQ168" s="924"/>
      <c r="AR168" s="924"/>
      <c r="AS168" s="924"/>
      <c r="AT168" s="924"/>
      <c r="AU168" s="924"/>
      <c r="AV168" s="924"/>
      <c r="AW168" s="924"/>
      <c r="AX168" s="924"/>
      <c r="AY168" s="924"/>
      <c r="AZ168" s="377"/>
      <c r="BA168" s="991"/>
      <c r="BB168" s="651"/>
      <c r="BC168" s="480"/>
      <c r="BD168" s="465"/>
      <c r="BE168" s="465"/>
      <c r="BF168" s="465"/>
      <c r="BG168" s="484"/>
      <c r="BH168" s="480"/>
      <c r="BI168" s="465"/>
      <c r="BJ168" s="465"/>
      <c r="BK168" s="465"/>
      <c r="BL168" s="484"/>
      <c r="BM168" s="480"/>
      <c r="BN168" s="465"/>
      <c r="BO168" s="465"/>
      <c r="BP168" s="465"/>
      <c r="BQ168" s="484"/>
      <c r="BR168" s="480"/>
      <c r="BS168" s="465"/>
      <c r="BT168" s="465"/>
      <c r="BU168" s="465"/>
      <c r="BV168" s="465"/>
      <c r="BW168" s="465"/>
      <c r="BX168" s="465"/>
      <c r="BY168" s="466"/>
      <c r="BZ168" s="466"/>
      <c r="CA168" s="27"/>
      <c r="CB168" s="27"/>
      <c r="CC168" s="27"/>
      <c r="CD168" s="27"/>
      <c r="CE168" s="27"/>
      <c r="CF168" s="27"/>
      <c r="CG168" s="27"/>
      <c r="CH168" s="27"/>
      <c r="CI168" s="27"/>
      <c r="CJ168" s="27"/>
      <c r="CK168" s="27"/>
      <c r="CL168" s="27"/>
      <c r="CM168" s="27"/>
      <c r="CN168" s="27"/>
      <c r="CO168" s="27"/>
      <c r="CP168" s="27"/>
      <c r="CQ168" s="27"/>
      <c r="CR168" s="27"/>
      <c r="CS168" s="27"/>
      <c r="CT168" s="27"/>
      <c r="CU168" s="27"/>
      <c r="CV168" s="27"/>
      <c r="CW168" s="27"/>
      <c r="CX168" s="27"/>
      <c r="CY168" s="27"/>
      <c r="CZ168" s="27"/>
    </row>
    <row r="169" s="984" customFormat="true" ht="15" customHeight="true" x14ac:dyDescent="0.2">
      <c r="A169" s="176"/>
      <c r="B169" s="170"/>
      <c r="C169" s="141"/>
      <c r="D169" s="140"/>
      <c r="E169" s="140"/>
      <c r="F169" s="140"/>
      <c r="G169" s="139"/>
      <c r="H169" s="138"/>
      <c r="I169" s="140"/>
      <c r="J169" s="140"/>
      <c r="K169" s="140"/>
      <c r="L169" s="137"/>
      <c r="M169" s="141"/>
      <c r="N169" s="140"/>
      <c r="O169" s="140"/>
      <c r="P169" s="140"/>
      <c r="Q169" s="139"/>
      <c r="R169" s="138"/>
      <c r="S169" s="140"/>
      <c r="T169" s="140"/>
      <c r="U169" s="140"/>
      <c r="V169" s="140"/>
      <c r="W169" s="140"/>
      <c r="X169" s="140"/>
      <c r="Y169" s="140"/>
      <c r="Z169" s="137"/>
      <c r="AA169" s="924"/>
      <c r="AB169" s="924"/>
      <c r="AC169" s="924"/>
      <c r="AD169" s="924"/>
      <c r="AE169" s="924"/>
      <c r="AF169" s="924"/>
      <c r="AG169" s="924"/>
      <c r="AH169" s="924"/>
      <c r="AI169" s="924"/>
      <c r="AJ169" s="924"/>
      <c r="AK169" s="924"/>
      <c r="AL169" s="924"/>
      <c r="AM169" s="924"/>
      <c r="AN169" s="924"/>
      <c r="AO169" s="924"/>
      <c r="AP169" s="924"/>
      <c r="AQ169" s="924"/>
      <c r="AR169" s="924"/>
      <c r="AS169" s="924"/>
      <c r="AT169" s="924"/>
      <c r="AU169" s="924"/>
      <c r="AV169" s="924"/>
      <c r="AW169" s="924"/>
      <c r="AX169" s="924"/>
      <c r="AY169" s="924"/>
      <c r="AZ169" s="377"/>
      <c r="BA169" s="991"/>
      <c r="BB169" s="651"/>
      <c r="BC169" s="480"/>
      <c r="BD169" s="465"/>
      <c r="BE169" s="465"/>
      <c r="BF169" s="465"/>
      <c r="BG169" s="484"/>
      <c r="BH169" s="480"/>
      <c r="BI169" s="465"/>
      <c r="BJ169" s="465"/>
      <c r="BK169" s="465"/>
      <c r="BL169" s="484"/>
      <c r="BM169" s="480"/>
      <c r="BN169" s="465"/>
      <c r="BO169" s="465"/>
      <c r="BP169" s="465"/>
      <c r="BQ169" s="484"/>
      <c r="BR169" s="480"/>
      <c r="BS169" s="465"/>
      <c r="BT169" s="465"/>
      <c r="BU169" s="465"/>
      <c r="BV169" s="465"/>
      <c r="BW169" s="465"/>
      <c r="BX169" s="465"/>
      <c r="BY169" s="466"/>
      <c r="BZ169" s="466"/>
      <c r="CA169" s="27"/>
      <c r="CB169" s="27"/>
      <c r="CC169" s="27"/>
      <c r="CD169" s="27"/>
      <c r="CE169" s="27"/>
      <c r="CF169" s="27"/>
      <c r="CG169" s="27"/>
      <c r="CH169" s="27"/>
      <c r="CI169" s="27"/>
      <c r="CJ169" s="27"/>
      <c r="CK169" s="27"/>
      <c r="CL169" s="27"/>
      <c r="CM169" s="27"/>
      <c r="CN169" s="27"/>
      <c r="CO169" s="27"/>
      <c r="CP169" s="27"/>
      <c r="CQ169" s="27"/>
      <c r="CR169" s="27"/>
      <c r="CS169" s="27"/>
      <c r="CT169" s="27"/>
      <c r="CU169" s="27"/>
      <c r="CV169" s="27"/>
      <c r="CW169" s="27"/>
      <c r="CX169" s="27"/>
      <c r="CY169" s="27"/>
      <c r="CZ169" s="27"/>
    </row>
    <row r="170" s="984" customFormat="true" ht="15" customHeight="true" x14ac:dyDescent="0.2">
      <c r="A170" s="176"/>
      <c r="B170" s="170"/>
      <c r="C170" s="188"/>
      <c r="D170" s="187"/>
      <c r="E170" s="187"/>
      <c r="F170" s="187"/>
      <c r="G170" s="177"/>
      <c r="H170" s="180"/>
      <c r="I170" s="187"/>
      <c r="J170" s="187"/>
      <c r="K170" s="187"/>
      <c r="L170" s="183"/>
      <c r="M170" s="188"/>
      <c r="N170" s="187"/>
      <c r="O170" s="187"/>
      <c r="P170" s="187"/>
      <c r="Q170" s="177"/>
      <c r="R170" s="180"/>
      <c r="S170" s="187"/>
      <c r="T170" s="187"/>
      <c r="U170" s="187"/>
      <c r="V170" s="187"/>
      <c r="W170" s="187"/>
      <c r="X170" s="187"/>
      <c r="Y170" s="187"/>
      <c r="Z170" s="183"/>
      <c r="AA170" s="924"/>
      <c r="AB170" s="924"/>
      <c r="AC170" s="924"/>
      <c r="AD170" s="924"/>
      <c r="AE170" s="924"/>
      <c r="AF170" s="924"/>
      <c r="AG170" s="924"/>
      <c r="AH170" s="924"/>
      <c r="AI170" s="924"/>
      <c r="AJ170" s="924"/>
      <c r="AK170" s="924"/>
      <c r="AL170" s="924"/>
      <c r="AM170" s="924"/>
      <c r="AN170" s="924"/>
      <c r="AO170" s="924"/>
      <c r="AP170" s="924"/>
      <c r="AQ170" s="924"/>
      <c r="AR170" s="924"/>
      <c r="AS170" s="924"/>
      <c r="AT170" s="924"/>
      <c r="AU170" s="924"/>
      <c r="AV170" s="924"/>
      <c r="AW170" s="924"/>
      <c r="AX170" s="924"/>
      <c r="AY170" s="924"/>
      <c r="AZ170" s="377"/>
      <c r="BA170" s="991"/>
      <c r="BB170" s="651"/>
      <c r="BC170" s="480"/>
      <c r="BD170" s="465"/>
      <c r="BE170" s="465"/>
      <c r="BF170" s="465"/>
      <c r="BG170" s="484"/>
      <c r="BH170" s="480"/>
      <c r="BI170" s="465"/>
      <c r="BJ170" s="465"/>
      <c r="BK170" s="465"/>
      <c r="BL170" s="484"/>
      <c r="BM170" s="480"/>
      <c r="BN170" s="465"/>
      <c r="BO170" s="465"/>
      <c r="BP170" s="465"/>
      <c r="BQ170" s="484"/>
      <c r="BR170" s="480"/>
      <c r="BS170" s="465"/>
      <c r="BT170" s="465"/>
      <c r="BU170" s="465"/>
      <c r="BV170" s="465"/>
      <c r="BW170" s="465"/>
      <c r="BX170" s="465"/>
      <c r="BY170" s="466"/>
      <c r="BZ170" s="466"/>
      <c r="CA170" s="27"/>
      <c r="CB170" s="27"/>
      <c r="CC170" s="27"/>
      <c r="CD170" s="27"/>
      <c r="CE170" s="27"/>
      <c r="CF170" s="27"/>
      <c r="CG170" s="27"/>
      <c r="CH170" s="27"/>
      <c r="CI170" s="27"/>
      <c r="CJ170" s="27"/>
      <c r="CK170" s="27"/>
      <c r="CL170" s="27"/>
      <c r="CM170" s="27"/>
      <c r="CN170" s="27"/>
      <c r="CO170" s="27"/>
      <c r="CP170" s="27"/>
      <c r="CQ170" s="27"/>
      <c r="CR170" s="27"/>
      <c r="CS170" s="27"/>
      <c r="CT170" s="27"/>
      <c r="CU170" s="27"/>
      <c r="CV170" s="27"/>
      <c r="CW170" s="27"/>
      <c r="CX170" s="27"/>
      <c r="CY170" s="27"/>
      <c r="CZ170" s="27"/>
    </row>
    <row r="171" s="984" customFormat="true" ht="15" customHeight="true" x14ac:dyDescent="0.2">
      <c r="A171" s="176"/>
      <c r="B171" s="170"/>
      <c r="C171" s="116"/>
      <c r="D171" s="115"/>
      <c r="E171" s="115"/>
      <c r="F171" s="115"/>
      <c r="G171" s="114"/>
      <c r="H171" s="113"/>
      <c r="I171" s="115"/>
      <c r="J171" s="115"/>
      <c r="K171" s="115"/>
      <c r="L171" s="112"/>
      <c r="M171" s="116"/>
      <c r="N171" s="115"/>
      <c r="O171" s="115"/>
      <c r="P171" s="115"/>
      <c r="Q171" s="114"/>
      <c r="R171" s="113"/>
      <c r="S171" s="115"/>
      <c r="T171" s="115"/>
      <c r="U171" s="115"/>
      <c r="V171" s="115"/>
      <c r="W171" s="115"/>
      <c r="X171" s="115"/>
      <c r="Y171" s="115"/>
      <c r="Z171" s="112"/>
      <c r="AA171" s="924"/>
      <c r="AB171" s="924"/>
      <c r="AC171" s="924"/>
      <c r="AD171" s="924"/>
      <c r="AE171" s="924"/>
      <c r="AF171" s="924"/>
      <c r="AG171" s="924"/>
      <c r="AH171" s="924"/>
      <c r="AI171" s="924"/>
      <c r="AJ171" s="924"/>
      <c r="AK171" s="924"/>
      <c r="AL171" s="924"/>
      <c r="AM171" s="924"/>
      <c r="AN171" s="924"/>
      <c r="AO171" s="924"/>
      <c r="AP171" s="924"/>
      <c r="AQ171" s="924"/>
      <c r="AR171" s="924"/>
      <c r="AS171" s="924"/>
      <c r="AT171" s="924"/>
      <c r="AU171" s="924"/>
      <c r="AV171" s="924"/>
      <c r="AW171" s="924"/>
      <c r="AX171" s="924"/>
      <c r="AY171" s="924"/>
      <c r="AZ171" s="377"/>
      <c r="BA171" s="991"/>
      <c r="BB171" s="651"/>
      <c r="BC171" s="480"/>
      <c r="BD171" s="465"/>
      <c r="BE171" s="465"/>
      <c r="BF171" s="465"/>
      <c r="BG171" s="484"/>
      <c r="BH171" s="480"/>
      <c r="BI171" s="465"/>
      <c r="BJ171" s="465"/>
      <c r="BK171" s="465"/>
      <c r="BL171" s="484"/>
      <c r="BM171" s="480"/>
      <c r="BN171" s="465"/>
      <c r="BO171" s="465"/>
      <c r="BP171" s="465"/>
      <c r="BQ171" s="484"/>
      <c r="BR171" s="480"/>
      <c r="BS171" s="465"/>
      <c r="BT171" s="465"/>
      <c r="BU171" s="465"/>
      <c r="BV171" s="465"/>
      <c r="BW171" s="465"/>
      <c r="BX171" s="465"/>
      <c r="BY171" s="466"/>
      <c r="BZ171" s="466"/>
      <c r="CA171" s="27"/>
      <c r="CB171" s="27"/>
      <c r="CC171" s="27"/>
      <c r="CD171" s="27"/>
      <c r="CE171" s="27"/>
      <c r="CF171" s="27"/>
      <c r="CG171" s="27"/>
      <c r="CH171" s="27"/>
      <c r="CI171" s="27"/>
      <c r="CJ171" s="27"/>
      <c r="CK171" s="27"/>
      <c r="CL171" s="27"/>
      <c r="CM171" s="27"/>
      <c r="CN171" s="27"/>
      <c r="CO171" s="27"/>
      <c r="CP171" s="27"/>
      <c r="CQ171" s="27"/>
      <c r="CR171" s="27"/>
      <c r="CS171" s="27"/>
      <c r="CT171" s="27"/>
      <c r="CU171" s="27"/>
      <c r="CV171" s="27"/>
      <c r="CW171" s="27"/>
      <c r="CX171" s="27"/>
      <c r="CY171" s="27"/>
      <c r="CZ171" s="27"/>
    </row>
    <row r="172" s="984" customFormat="true" ht="15" customHeight="true" x14ac:dyDescent="0.2">
      <c r="A172" s="174"/>
      <c r="B172" s="165"/>
      <c r="C172" s="116"/>
      <c r="D172" s="115"/>
      <c r="E172" s="115"/>
      <c r="F172" s="115"/>
      <c r="G172" s="114"/>
      <c r="H172" s="113"/>
      <c r="I172" s="115"/>
      <c r="J172" s="115"/>
      <c r="K172" s="115"/>
      <c r="L172" s="112"/>
      <c r="M172" s="116"/>
      <c r="N172" s="115"/>
      <c r="O172" s="115"/>
      <c r="P172" s="115"/>
      <c r="Q172" s="114"/>
      <c r="R172" s="113"/>
      <c r="S172" s="115"/>
      <c r="T172" s="115"/>
      <c r="U172" s="115"/>
      <c r="V172" s="115"/>
      <c r="W172" s="115"/>
      <c r="X172" s="115"/>
      <c r="Y172" s="115"/>
      <c r="Z172" s="112"/>
      <c r="AA172" s="924"/>
      <c r="AB172" s="924"/>
      <c r="AC172" s="924"/>
      <c r="AD172" s="924"/>
      <c r="AE172" s="924"/>
      <c r="AF172" s="924"/>
      <c r="AG172" s="924"/>
      <c r="AH172" s="924"/>
      <c r="AI172" s="924"/>
      <c r="AJ172" s="924"/>
      <c r="AK172" s="924"/>
      <c r="AL172" s="924"/>
      <c r="AM172" s="924"/>
      <c r="AN172" s="924"/>
      <c r="AO172" s="924"/>
      <c r="AP172" s="924"/>
      <c r="AQ172" s="924"/>
      <c r="AR172" s="924"/>
      <c r="AS172" s="924"/>
      <c r="AT172" s="924"/>
      <c r="AU172" s="924"/>
      <c r="AV172" s="924"/>
      <c r="AW172" s="924"/>
      <c r="AX172" s="924"/>
      <c r="AY172" s="924"/>
      <c r="AZ172" s="377"/>
      <c r="BA172" s="991"/>
      <c r="BB172" s="651"/>
      <c r="BC172" s="480"/>
      <c r="BD172" s="465"/>
      <c r="BE172" s="465"/>
      <c r="BF172" s="465"/>
      <c r="BG172" s="484"/>
      <c r="BH172" s="480"/>
      <c r="BI172" s="465"/>
      <c r="BJ172" s="465"/>
      <c r="BK172" s="465"/>
      <c r="BL172" s="484"/>
      <c r="BM172" s="480"/>
      <c r="BN172" s="465"/>
      <c r="BO172" s="465"/>
      <c r="BP172" s="465"/>
      <c r="BQ172" s="484"/>
      <c r="BR172" s="480"/>
      <c r="BS172" s="465"/>
      <c r="BT172" s="465"/>
      <c r="BU172" s="465"/>
      <c r="BV172" s="465"/>
      <c r="BW172" s="465"/>
      <c r="BX172" s="465"/>
      <c r="BY172" s="466"/>
      <c r="BZ172" s="466"/>
      <c r="CA172" s="27"/>
      <c r="CB172" s="27"/>
      <c r="CC172" s="27"/>
      <c r="CD172" s="27"/>
      <c r="CE172" s="27"/>
      <c r="CF172" s="27"/>
      <c r="CG172" s="27"/>
      <c r="CH172" s="27"/>
      <c r="CI172" s="27"/>
      <c r="CJ172" s="27"/>
      <c r="CK172" s="27"/>
      <c r="CL172" s="27"/>
      <c r="CM172" s="27"/>
      <c r="CN172" s="27"/>
      <c r="CO172" s="27"/>
      <c r="CP172" s="27"/>
      <c r="CQ172" s="27"/>
      <c r="CR172" s="27"/>
      <c r="CS172" s="27"/>
      <c r="CT172" s="27"/>
      <c r="CU172" s="27"/>
      <c r="CV172" s="27"/>
      <c r="CW172" s="27"/>
      <c r="CX172" s="27"/>
      <c r="CY172" s="27"/>
      <c r="CZ172" s="27"/>
    </row>
    <row r="173" s="984" customFormat="true" ht="15" customHeight="true" x14ac:dyDescent="0.2">
      <c r="A173" s="174"/>
      <c r="B173" s="165"/>
      <c r="C173" s="116"/>
      <c r="D173" s="115"/>
      <c r="E173" s="115"/>
      <c r="F173" s="115"/>
      <c r="G173" s="114"/>
      <c r="H173" s="113"/>
      <c r="I173" s="115"/>
      <c r="J173" s="115"/>
      <c r="K173" s="115"/>
      <c r="L173" s="112"/>
      <c r="M173" s="116"/>
      <c r="N173" s="115"/>
      <c r="O173" s="115"/>
      <c r="P173" s="115"/>
      <c r="Q173" s="114"/>
      <c r="R173" s="113"/>
      <c r="S173" s="115"/>
      <c r="T173" s="115"/>
      <c r="U173" s="115"/>
      <c r="V173" s="115"/>
      <c r="W173" s="115"/>
      <c r="X173" s="115"/>
      <c r="Y173" s="115"/>
      <c r="Z173" s="112"/>
      <c r="AA173" s="924"/>
      <c r="AB173" s="924"/>
      <c r="AC173" s="924"/>
      <c r="AD173" s="924"/>
      <c r="AE173" s="924"/>
      <c r="AF173" s="924"/>
      <c r="AG173" s="924"/>
      <c r="AH173" s="924"/>
      <c r="AI173" s="924"/>
      <c r="AJ173" s="924"/>
      <c r="AK173" s="924"/>
      <c r="AL173" s="924"/>
      <c r="AM173" s="924"/>
      <c r="AN173" s="924"/>
      <c r="AO173" s="924"/>
      <c r="AP173" s="924"/>
      <c r="AQ173" s="924"/>
      <c r="AR173" s="924"/>
      <c r="AS173" s="924"/>
      <c r="AT173" s="924"/>
      <c r="AU173" s="924"/>
      <c r="AV173" s="924"/>
      <c r="AW173" s="924"/>
      <c r="AX173" s="924"/>
      <c r="AY173" s="924"/>
      <c r="AZ173" s="377"/>
      <c r="BA173" s="991"/>
      <c r="BB173" s="651"/>
      <c r="BC173" s="480"/>
      <c r="BD173" s="465"/>
      <c r="BE173" s="465"/>
      <c r="BF173" s="465"/>
      <c r="BG173" s="484"/>
      <c r="BH173" s="480"/>
      <c r="BI173" s="465"/>
      <c r="BJ173" s="465"/>
      <c r="BK173" s="465"/>
      <c r="BL173" s="484"/>
      <c r="BM173" s="480"/>
      <c r="BN173" s="465"/>
      <c r="BO173" s="465"/>
      <c r="BP173" s="465"/>
      <c r="BQ173" s="484"/>
      <c r="BR173" s="480"/>
      <c r="BS173" s="465"/>
      <c r="BT173" s="465"/>
      <c r="BU173" s="465"/>
      <c r="BV173" s="465"/>
      <c r="BW173" s="465"/>
      <c r="BX173" s="465"/>
      <c r="BY173" s="466"/>
      <c r="BZ173" s="466"/>
      <c r="CA173" s="27"/>
      <c r="CB173" s="27"/>
      <c r="CC173" s="27"/>
      <c r="CD173" s="27"/>
      <c r="CE173" s="27"/>
      <c r="CF173" s="27"/>
      <c r="CG173" s="27"/>
      <c r="CH173" s="27"/>
      <c r="CI173" s="27"/>
      <c r="CJ173" s="27"/>
      <c r="CK173" s="27"/>
      <c r="CL173" s="27"/>
      <c r="CM173" s="27"/>
      <c r="CN173" s="27"/>
      <c r="CO173" s="27"/>
      <c r="CP173" s="27"/>
      <c r="CQ173" s="27"/>
      <c r="CR173" s="27"/>
      <c r="CS173" s="27"/>
      <c r="CT173" s="27"/>
      <c r="CU173" s="27"/>
      <c r="CV173" s="27"/>
      <c r="CW173" s="27"/>
      <c r="CX173" s="27"/>
      <c r="CY173" s="27"/>
      <c r="CZ173" s="27"/>
    </row>
    <row r="174" s="984" customFormat="true" ht="15" customHeight="true" x14ac:dyDescent="0.2">
      <c r="A174" s="174"/>
      <c r="B174" s="165"/>
      <c r="C174" s="116"/>
      <c r="D174" s="115"/>
      <c r="E174" s="115"/>
      <c r="F174" s="115"/>
      <c r="G174" s="114"/>
      <c r="H174" s="113"/>
      <c r="I174" s="115"/>
      <c r="J174" s="115"/>
      <c r="K174" s="115"/>
      <c r="L174" s="112"/>
      <c r="M174" s="116"/>
      <c r="N174" s="115"/>
      <c r="O174" s="115"/>
      <c r="P174" s="115"/>
      <c r="Q174" s="114"/>
      <c r="R174" s="113"/>
      <c r="S174" s="115"/>
      <c r="T174" s="115"/>
      <c r="U174" s="115"/>
      <c r="V174" s="115"/>
      <c r="W174" s="115"/>
      <c r="X174" s="115"/>
      <c r="Y174" s="115"/>
      <c r="Z174" s="112"/>
      <c r="AA174" s="924"/>
      <c r="AB174" s="924"/>
      <c r="AC174" s="924"/>
      <c r="AD174" s="924"/>
      <c r="AE174" s="924"/>
      <c r="AF174" s="924"/>
      <c r="AG174" s="924"/>
      <c r="AH174" s="924"/>
      <c r="AI174" s="924"/>
      <c r="AJ174" s="924"/>
      <c r="AK174" s="924"/>
      <c r="AL174" s="924"/>
      <c r="AM174" s="924"/>
      <c r="AN174" s="924"/>
      <c r="AO174" s="924"/>
      <c r="AP174" s="924"/>
      <c r="AQ174" s="924"/>
      <c r="AR174" s="924"/>
      <c r="AS174" s="924"/>
      <c r="AT174" s="924"/>
      <c r="AU174" s="924"/>
      <c r="AV174" s="924"/>
      <c r="AW174" s="924"/>
      <c r="AX174" s="924"/>
      <c r="AY174" s="924"/>
      <c r="AZ174" s="377"/>
      <c r="BA174" s="991"/>
      <c r="BB174" s="651"/>
      <c r="BC174" s="480"/>
      <c r="BD174" s="465"/>
      <c r="BE174" s="465"/>
      <c r="BF174" s="465"/>
      <c r="BG174" s="484"/>
      <c r="BH174" s="480"/>
      <c r="BI174" s="465"/>
      <c r="BJ174" s="465"/>
      <c r="BK174" s="465"/>
      <c r="BL174" s="484"/>
      <c r="BM174" s="480"/>
      <c r="BN174" s="465"/>
      <c r="BO174" s="465"/>
      <c r="BP174" s="465"/>
      <c r="BQ174" s="484"/>
      <c r="BR174" s="480"/>
      <c r="BS174" s="465"/>
      <c r="BT174" s="465"/>
      <c r="BU174" s="465"/>
      <c r="BV174" s="465"/>
      <c r="BW174" s="465"/>
      <c r="BX174" s="465"/>
      <c r="BY174" s="466"/>
      <c r="BZ174" s="466"/>
      <c r="CA174" s="27"/>
      <c r="CB174" s="27"/>
      <c r="CC174" s="27"/>
      <c r="CD174" s="27"/>
      <c r="CE174" s="27"/>
      <c r="CF174" s="27"/>
      <c r="CG174" s="27"/>
      <c r="CH174" s="27"/>
      <c r="CI174" s="27"/>
      <c r="CJ174" s="27"/>
      <c r="CK174" s="27"/>
      <c r="CL174" s="27"/>
      <c r="CM174" s="27"/>
      <c r="CN174" s="27"/>
      <c r="CO174" s="27"/>
      <c r="CP174" s="27"/>
      <c r="CQ174" s="27"/>
      <c r="CR174" s="27"/>
      <c r="CS174" s="27"/>
      <c r="CT174" s="27"/>
      <c r="CU174" s="27"/>
      <c r="CV174" s="27"/>
      <c r="CW174" s="27"/>
      <c r="CX174" s="27"/>
      <c r="CY174" s="27"/>
      <c r="CZ174" s="27"/>
    </row>
    <row r="175" s="984" customFormat="true" ht="15" customHeight="true" x14ac:dyDescent="0.2">
      <c r="A175" s="174"/>
      <c r="B175" s="165"/>
      <c r="C175" s="116"/>
      <c r="D175" s="115"/>
      <c r="E175" s="115"/>
      <c r="F175" s="115"/>
      <c r="G175" s="114"/>
      <c r="H175" s="113"/>
      <c r="I175" s="115"/>
      <c r="J175" s="115"/>
      <c r="K175" s="115"/>
      <c r="L175" s="112"/>
      <c r="M175" s="116"/>
      <c r="N175" s="115"/>
      <c r="O175" s="115"/>
      <c r="P175" s="115"/>
      <c r="Q175" s="114"/>
      <c r="R175" s="113"/>
      <c r="S175" s="115"/>
      <c r="T175" s="115"/>
      <c r="U175" s="115"/>
      <c r="V175" s="115"/>
      <c r="W175" s="115"/>
      <c r="X175" s="115"/>
      <c r="Y175" s="115"/>
      <c r="Z175" s="112"/>
      <c r="AA175" s="924"/>
      <c r="AB175" s="924"/>
      <c r="AC175" s="924"/>
      <c r="AD175" s="924"/>
      <c r="AE175" s="924"/>
      <c r="AF175" s="924"/>
      <c r="AG175" s="924"/>
      <c r="AH175" s="924"/>
      <c r="AI175" s="924"/>
      <c r="AJ175" s="924"/>
      <c r="AK175" s="924"/>
      <c r="AL175" s="924"/>
      <c r="AM175" s="924"/>
      <c r="AN175" s="924"/>
      <c r="AO175" s="924"/>
      <c r="AP175" s="924"/>
      <c r="AQ175" s="924"/>
      <c r="AR175" s="924"/>
      <c r="AS175" s="924"/>
      <c r="AT175" s="924"/>
      <c r="AU175" s="924"/>
      <c r="AV175" s="924"/>
      <c r="AW175" s="924"/>
      <c r="AX175" s="924"/>
      <c r="AY175" s="924"/>
      <c r="AZ175" s="377"/>
      <c r="BA175" s="991"/>
      <c r="BB175" s="651"/>
      <c r="BC175" s="480"/>
      <c r="BD175" s="465"/>
      <c r="BE175" s="465"/>
      <c r="BF175" s="465"/>
      <c r="BG175" s="484"/>
      <c r="BH175" s="480"/>
      <c r="BI175" s="465"/>
      <c r="BJ175" s="465"/>
      <c r="BK175" s="465"/>
      <c r="BL175" s="484"/>
      <c r="BM175" s="480"/>
      <c r="BN175" s="465"/>
      <c r="BO175" s="465"/>
      <c r="BP175" s="465"/>
      <c r="BQ175" s="484"/>
      <c r="BR175" s="480"/>
      <c r="BS175" s="465"/>
      <c r="BT175" s="465"/>
      <c r="BU175" s="465"/>
      <c r="BV175" s="465"/>
      <c r="BW175" s="465"/>
      <c r="BX175" s="465"/>
      <c r="BY175" s="466"/>
      <c r="BZ175" s="466"/>
      <c r="CA175" s="27"/>
      <c r="CB175" s="27"/>
      <c r="CC175" s="27"/>
      <c r="CD175" s="27"/>
      <c r="CE175" s="27"/>
      <c r="CF175" s="27"/>
      <c r="CG175" s="27"/>
      <c r="CH175" s="27"/>
      <c r="CI175" s="27"/>
      <c r="CJ175" s="27"/>
      <c r="CK175" s="27"/>
      <c r="CL175" s="27"/>
      <c r="CM175" s="27"/>
      <c r="CN175" s="27"/>
      <c r="CO175" s="27"/>
      <c r="CP175" s="27"/>
      <c r="CQ175" s="27"/>
      <c r="CR175" s="27"/>
      <c r="CS175" s="27"/>
      <c r="CT175" s="27"/>
      <c r="CU175" s="27"/>
      <c r="CV175" s="27"/>
      <c r="CW175" s="27"/>
      <c r="CX175" s="27"/>
      <c r="CY175" s="27"/>
      <c r="CZ175" s="27"/>
    </row>
    <row r="176" s="984" customFormat="true" ht="15" customHeight="true" x14ac:dyDescent="0.2">
      <c r="A176" s="174"/>
      <c r="B176" s="165"/>
      <c r="C176" s="116"/>
      <c r="D176" s="115"/>
      <c r="E176" s="115"/>
      <c r="F176" s="115"/>
      <c r="G176" s="114"/>
      <c r="H176" s="113"/>
      <c r="I176" s="115"/>
      <c r="J176" s="115"/>
      <c r="K176" s="115"/>
      <c r="L176" s="112"/>
      <c r="M176" s="116"/>
      <c r="N176" s="115"/>
      <c r="O176" s="115"/>
      <c r="P176" s="115"/>
      <c r="Q176" s="114"/>
      <c r="R176" s="113"/>
      <c r="S176" s="115"/>
      <c r="T176" s="115"/>
      <c r="U176" s="115"/>
      <c r="V176" s="115"/>
      <c r="W176" s="115"/>
      <c r="X176" s="115"/>
      <c r="Y176" s="115"/>
      <c r="Z176" s="112"/>
      <c r="AA176" s="924"/>
      <c r="AB176" s="924"/>
      <c r="AC176" s="924"/>
      <c r="AD176" s="924"/>
      <c r="AE176" s="924"/>
      <c r="AF176" s="924"/>
      <c r="AG176" s="924"/>
      <c r="AH176" s="924"/>
      <c r="AI176" s="924"/>
      <c r="AJ176" s="924"/>
      <c r="AK176" s="924"/>
      <c r="AL176" s="924"/>
      <c r="AM176" s="924"/>
      <c r="AN176" s="924"/>
      <c r="AO176" s="924"/>
      <c r="AP176" s="924"/>
      <c r="AQ176" s="924"/>
      <c r="AR176" s="924"/>
      <c r="AS176" s="924"/>
      <c r="AT176" s="924"/>
      <c r="AU176" s="924"/>
      <c r="AV176" s="924"/>
      <c r="AW176" s="924"/>
      <c r="AX176" s="924"/>
      <c r="AY176" s="924"/>
      <c r="AZ176" s="377"/>
      <c r="BA176" s="991"/>
      <c r="BB176" s="651"/>
      <c r="BC176" s="480"/>
      <c r="BD176" s="465"/>
      <c r="BE176" s="465"/>
      <c r="BF176" s="465"/>
      <c r="BG176" s="484"/>
      <c r="BH176" s="480"/>
      <c r="BI176" s="465"/>
      <c r="BJ176" s="465"/>
      <c r="BK176" s="465"/>
      <c r="BL176" s="484"/>
      <c r="BM176" s="480"/>
      <c r="BN176" s="465"/>
      <c r="BO176" s="465"/>
      <c r="BP176" s="465"/>
      <c r="BQ176" s="484"/>
      <c r="BR176" s="480"/>
      <c r="BS176" s="465"/>
      <c r="BT176" s="465"/>
      <c r="BU176" s="465"/>
      <c r="BV176" s="465"/>
      <c r="BW176" s="465"/>
      <c r="BX176" s="465"/>
      <c r="BY176" s="466"/>
      <c r="BZ176" s="466"/>
      <c r="CA176" s="27"/>
      <c r="CB176" s="27"/>
      <c r="CC176" s="27"/>
      <c r="CD176" s="27"/>
      <c r="CE176" s="27"/>
      <c r="CF176" s="27"/>
      <c r="CG176" s="27"/>
      <c r="CH176" s="27"/>
      <c r="CI176" s="27"/>
      <c r="CJ176" s="27"/>
      <c r="CK176" s="27"/>
      <c r="CL176" s="27"/>
      <c r="CM176" s="27"/>
      <c r="CN176" s="27"/>
      <c r="CO176" s="27"/>
      <c r="CP176" s="27"/>
      <c r="CQ176" s="27"/>
      <c r="CR176" s="27"/>
      <c r="CS176" s="27"/>
      <c r="CT176" s="27"/>
      <c r="CU176" s="27"/>
      <c r="CV176" s="27"/>
      <c r="CW176" s="27"/>
      <c r="CX176" s="27"/>
      <c r="CY176" s="27"/>
      <c r="CZ176" s="27"/>
    </row>
    <row r="177" s="984" customFormat="true" ht="15" customHeight="true" x14ac:dyDescent="0.2">
      <c r="A177" s="174"/>
      <c r="B177" s="165"/>
      <c r="C177" s="116"/>
      <c r="D177" s="115"/>
      <c r="E177" s="115"/>
      <c r="F177" s="115"/>
      <c r="G177" s="114"/>
      <c r="H177" s="113"/>
      <c r="I177" s="115"/>
      <c r="J177" s="115"/>
      <c r="K177" s="115"/>
      <c r="L177" s="112"/>
      <c r="M177" s="116"/>
      <c r="N177" s="115"/>
      <c r="O177" s="115"/>
      <c r="P177" s="115"/>
      <c r="Q177" s="114"/>
      <c r="R177" s="113"/>
      <c r="S177" s="115"/>
      <c r="T177" s="115"/>
      <c r="U177" s="115"/>
      <c r="V177" s="115"/>
      <c r="W177" s="115"/>
      <c r="X177" s="115"/>
      <c r="Y177" s="115"/>
      <c r="Z177" s="112"/>
      <c r="AA177" s="924"/>
      <c r="AB177" s="924"/>
      <c r="AC177" s="924"/>
      <c r="AD177" s="924"/>
      <c r="AE177" s="924"/>
      <c r="AF177" s="924"/>
      <c r="AG177" s="924"/>
      <c r="AH177" s="924"/>
      <c r="AI177" s="924"/>
      <c r="AJ177" s="924"/>
      <c r="AK177" s="924"/>
      <c r="AL177" s="924"/>
      <c r="AM177" s="924"/>
      <c r="AN177" s="924"/>
      <c r="AO177" s="924"/>
      <c r="AP177" s="924"/>
      <c r="AQ177" s="924"/>
      <c r="AR177" s="924"/>
      <c r="AS177" s="924"/>
      <c r="AT177" s="924"/>
      <c r="AU177" s="924"/>
      <c r="AV177" s="924"/>
      <c r="AW177" s="924"/>
      <c r="AX177" s="924"/>
      <c r="AY177" s="924"/>
      <c r="AZ177" s="377"/>
      <c r="BA177" s="991"/>
      <c r="BB177" s="651"/>
      <c r="BC177" s="480"/>
      <c r="BD177" s="465"/>
      <c r="BE177" s="465"/>
      <c r="BF177" s="465"/>
      <c r="BG177" s="484"/>
      <c r="BH177" s="480"/>
      <c r="BI177" s="465"/>
      <c r="BJ177" s="465"/>
      <c r="BK177" s="465"/>
      <c r="BL177" s="484"/>
      <c r="BM177" s="480"/>
      <c r="BN177" s="465"/>
      <c r="BO177" s="465"/>
      <c r="BP177" s="465"/>
      <c r="BQ177" s="484"/>
      <c r="BR177" s="480"/>
      <c r="BS177" s="465"/>
      <c r="BT177" s="465"/>
      <c r="BU177" s="465"/>
      <c r="BV177" s="465"/>
      <c r="BW177" s="465"/>
      <c r="BX177" s="465"/>
      <c r="BY177" s="466"/>
      <c r="BZ177" s="466"/>
      <c r="CA177" s="27"/>
      <c r="CB177" s="27"/>
      <c r="CC177" s="27"/>
      <c r="CD177" s="27"/>
      <c r="CE177" s="27"/>
      <c r="CF177" s="27"/>
      <c r="CG177" s="27"/>
      <c r="CH177" s="27"/>
      <c r="CI177" s="27"/>
      <c r="CJ177" s="27"/>
      <c r="CK177" s="27"/>
      <c r="CL177" s="27"/>
      <c r="CM177" s="27"/>
      <c r="CN177" s="27"/>
      <c r="CO177" s="27"/>
      <c r="CP177" s="27"/>
      <c r="CQ177" s="27"/>
      <c r="CR177" s="27"/>
      <c r="CS177" s="27"/>
      <c r="CT177" s="27"/>
      <c r="CU177" s="27"/>
      <c r="CV177" s="27"/>
      <c r="CW177" s="27"/>
      <c r="CX177" s="27"/>
      <c r="CY177" s="27"/>
      <c r="CZ177" s="27"/>
    </row>
    <row r="178" s="984" customFormat="true" ht="15" customHeight="true" x14ac:dyDescent="0.2">
      <c r="A178" s="174"/>
      <c r="B178" s="165"/>
      <c r="C178" s="116"/>
      <c r="D178" s="115"/>
      <c r="E178" s="115"/>
      <c r="F178" s="115"/>
      <c r="G178" s="114"/>
      <c r="H178" s="113"/>
      <c r="I178" s="115"/>
      <c r="J178" s="115"/>
      <c r="K178" s="115"/>
      <c r="L178" s="112"/>
      <c r="M178" s="116"/>
      <c r="N178" s="115"/>
      <c r="O178" s="115"/>
      <c r="P178" s="115"/>
      <c r="Q178" s="114"/>
      <c r="R178" s="113"/>
      <c r="S178" s="115"/>
      <c r="T178" s="115"/>
      <c r="U178" s="115"/>
      <c r="V178" s="115"/>
      <c r="W178" s="115"/>
      <c r="X178" s="115"/>
      <c r="Y178" s="115"/>
      <c r="Z178" s="112"/>
      <c r="AA178" s="924"/>
      <c r="AB178" s="924"/>
      <c r="AC178" s="924"/>
      <c r="AD178" s="924"/>
      <c r="AE178" s="924"/>
      <c r="AF178" s="924"/>
      <c r="AG178" s="924"/>
      <c r="AH178" s="924"/>
      <c r="AI178" s="924"/>
      <c r="AJ178" s="924"/>
      <c r="AK178" s="924"/>
      <c r="AL178" s="924"/>
      <c r="AM178" s="924"/>
      <c r="AN178" s="924"/>
      <c r="AO178" s="924"/>
      <c r="AP178" s="924"/>
      <c r="AQ178" s="924"/>
      <c r="AR178" s="924"/>
      <c r="AS178" s="924"/>
      <c r="AT178" s="924"/>
      <c r="AU178" s="924"/>
      <c r="AV178" s="924"/>
      <c r="AW178" s="924"/>
      <c r="AX178" s="924"/>
      <c r="AY178" s="924"/>
      <c r="AZ178" s="377"/>
      <c r="BA178" s="991"/>
      <c r="BB178" s="651"/>
      <c r="BC178" s="480"/>
      <c r="BD178" s="465"/>
      <c r="BE178" s="465"/>
      <c r="BF178" s="465"/>
      <c r="BG178" s="484"/>
      <c r="BH178" s="480"/>
      <c r="BI178" s="465"/>
      <c r="BJ178" s="465"/>
      <c r="BK178" s="465"/>
      <c r="BL178" s="484"/>
      <c r="BM178" s="480"/>
      <c r="BN178" s="465"/>
      <c r="BO178" s="465"/>
      <c r="BP178" s="465"/>
      <c r="BQ178" s="484"/>
      <c r="BR178" s="480"/>
      <c r="BS178" s="465"/>
      <c r="BT178" s="465"/>
      <c r="BU178" s="465"/>
      <c r="BV178" s="465"/>
      <c r="BW178" s="465"/>
      <c r="BX178" s="465"/>
      <c r="BY178" s="466"/>
      <c r="BZ178" s="466"/>
      <c r="CA178" s="27"/>
      <c r="CB178" s="27"/>
      <c r="CC178" s="27"/>
      <c r="CD178" s="27"/>
      <c r="CE178" s="27"/>
      <c r="CF178" s="27"/>
      <c r="CG178" s="27"/>
      <c r="CH178" s="27"/>
      <c r="CI178" s="27"/>
      <c r="CJ178" s="27"/>
      <c r="CK178" s="27"/>
      <c r="CL178" s="27"/>
      <c r="CM178" s="27"/>
      <c r="CN178" s="27"/>
      <c r="CO178" s="27"/>
      <c r="CP178" s="27"/>
      <c r="CQ178" s="27"/>
      <c r="CR178" s="27"/>
      <c r="CS178" s="27"/>
      <c r="CT178" s="27"/>
      <c r="CU178" s="27"/>
      <c r="CV178" s="27"/>
      <c r="CW178" s="27"/>
      <c r="CX178" s="27"/>
      <c r="CY178" s="27"/>
      <c r="CZ178" s="27"/>
    </row>
    <row r="179" s="984" customFormat="true" ht="15" customHeight="true" x14ac:dyDescent="0.2">
      <c r="A179" s="174"/>
      <c r="B179" s="165"/>
      <c r="C179" s="116"/>
      <c r="D179" s="115"/>
      <c r="E179" s="115"/>
      <c r="F179" s="115"/>
      <c r="G179" s="114"/>
      <c r="H179" s="113"/>
      <c r="I179" s="115"/>
      <c r="J179" s="115"/>
      <c r="K179" s="115"/>
      <c r="L179" s="112"/>
      <c r="M179" s="116"/>
      <c r="N179" s="115"/>
      <c r="O179" s="115"/>
      <c r="P179" s="115"/>
      <c r="Q179" s="114"/>
      <c r="R179" s="113"/>
      <c r="S179" s="115"/>
      <c r="T179" s="115"/>
      <c r="U179" s="115"/>
      <c r="V179" s="115"/>
      <c r="W179" s="115"/>
      <c r="X179" s="115"/>
      <c r="Y179" s="115"/>
      <c r="Z179" s="112"/>
      <c r="AA179" s="924"/>
      <c r="AB179" s="924"/>
      <c r="AC179" s="924"/>
      <c r="AD179" s="924"/>
      <c r="AE179" s="924"/>
      <c r="AF179" s="924"/>
      <c r="AG179" s="924"/>
      <c r="AH179" s="924"/>
      <c r="AI179" s="924"/>
      <c r="AJ179" s="924"/>
      <c r="AK179" s="924"/>
      <c r="AL179" s="924"/>
      <c r="AM179" s="924"/>
      <c r="AN179" s="924"/>
      <c r="AO179" s="924"/>
      <c r="AP179" s="924"/>
      <c r="AQ179" s="924"/>
      <c r="AR179" s="924"/>
      <c r="AS179" s="924"/>
      <c r="AT179" s="924"/>
      <c r="AU179" s="924"/>
      <c r="AV179" s="924"/>
      <c r="AW179" s="924"/>
      <c r="AX179" s="924"/>
      <c r="AY179" s="924"/>
      <c r="AZ179" s="377"/>
      <c r="BA179" s="991"/>
      <c r="BB179" s="651"/>
      <c r="BC179" s="480"/>
      <c r="BD179" s="465"/>
      <c r="BE179" s="465"/>
      <c r="BF179" s="465"/>
      <c r="BG179" s="484"/>
      <c r="BH179" s="480"/>
      <c r="BI179" s="465"/>
      <c r="BJ179" s="465"/>
      <c r="BK179" s="465"/>
      <c r="BL179" s="484"/>
      <c r="BM179" s="480"/>
      <c r="BN179" s="465"/>
      <c r="BO179" s="465"/>
      <c r="BP179" s="465"/>
      <c r="BQ179" s="484"/>
      <c r="BR179" s="480"/>
      <c r="BS179" s="465"/>
      <c r="BT179" s="465"/>
      <c r="BU179" s="465"/>
      <c r="BV179" s="465"/>
      <c r="BW179" s="465"/>
      <c r="BX179" s="465"/>
      <c r="BY179" s="466"/>
      <c r="BZ179" s="466"/>
      <c r="CA179" s="27"/>
      <c r="CB179" s="27"/>
      <c r="CC179" s="27"/>
      <c r="CD179" s="27"/>
      <c r="CE179" s="27"/>
      <c r="CF179" s="27"/>
      <c r="CG179" s="27"/>
      <c r="CH179" s="27"/>
      <c r="CI179" s="27"/>
      <c r="CJ179" s="27"/>
      <c r="CK179" s="27"/>
      <c r="CL179" s="27"/>
      <c r="CM179" s="27"/>
      <c r="CN179" s="27"/>
      <c r="CO179" s="27"/>
      <c r="CP179" s="27"/>
      <c r="CQ179" s="27"/>
      <c r="CR179" s="27"/>
      <c r="CS179" s="27"/>
      <c r="CT179" s="27"/>
      <c r="CU179" s="27"/>
      <c r="CV179" s="27"/>
      <c r="CW179" s="27"/>
      <c r="CX179" s="27"/>
      <c r="CY179" s="27"/>
      <c r="CZ179" s="27"/>
    </row>
    <row r="180" s="984" customFormat="true" ht="15" customHeight="true" x14ac:dyDescent="0.2">
      <c r="A180" s="174"/>
      <c r="B180" s="165"/>
      <c r="C180" s="116"/>
      <c r="D180" s="115"/>
      <c r="E180" s="115"/>
      <c r="F180" s="115"/>
      <c r="G180" s="114"/>
      <c r="H180" s="113"/>
      <c r="I180" s="115"/>
      <c r="J180" s="115"/>
      <c r="K180" s="115"/>
      <c r="L180" s="112"/>
      <c r="M180" s="116"/>
      <c r="N180" s="115"/>
      <c r="O180" s="115"/>
      <c r="P180" s="115"/>
      <c r="Q180" s="114"/>
      <c r="R180" s="113"/>
      <c r="S180" s="115"/>
      <c r="T180" s="115"/>
      <c r="U180" s="115"/>
      <c r="V180" s="115"/>
      <c r="W180" s="115"/>
      <c r="X180" s="115"/>
      <c r="Y180" s="115"/>
      <c r="Z180" s="112"/>
      <c r="AA180" s="924"/>
      <c r="AB180" s="924"/>
      <c r="AC180" s="924"/>
      <c r="AD180" s="924"/>
      <c r="AE180" s="924"/>
      <c r="AF180" s="924"/>
      <c r="AG180" s="924"/>
      <c r="AH180" s="924"/>
      <c r="AI180" s="924"/>
      <c r="AJ180" s="924"/>
      <c r="AK180" s="924"/>
      <c r="AL180" s="924"/>
      <c r="AM180" s="924"/>
      <c r="AN180" s="924"/>
      <c r="AO180" s="924"/>
      <c r="AP180" s="924"/>
      <c r="AQ180" s="924"/>
      <c r="AR180" s="924"/>
      <c r="AS180" s="924"/>
      <c r="AT180" s="924"/>
      <c r="AU180" s="924"/>
      <c r="AV180" s="924"/>
      <c r="AW180" s="924"/>
      <c r="AX180" s="924"/>
      <c r="AY180" s="924"/>
      <c r="AZ180" s="377"/>
      <c r="BA180" s="991"/>
      <c r="BB180" s="651"/>
      <c r="BC180" s="480"/>
      <c r="BD180" s="465"/>
      <c r="BE180" s="465"/>
      <c r="BF180" s="465"/>
      <c r="BG180" s="484"/>
      <c r="BH180" s="480"/>
      <c r="BI180" s="465"/>
      <c r="BJ180" s="465"/>
      <c r="BK180" s="465"/>
      <c r="BL180" s="484"/>
      <c r="BM180" s="480"/>
      <c r="BN180" s="465"/>
      <c r="BO180" s="465"/>
      <c r="BP180" s="465"/>
      <c r="BQ180" s="484"/>
      <c r="BR180" s="480"/>
      <c r="BS180" s="465"/>
      <c r="BT180" s="465"/>
      <c r="BU180" s="465"/>
      <c r="BV180" s="465"/>
      <c r="BW180" s="465"/>
      <c r="BX180" s="465"/>
      <c r="BY180" s="466"/>
      <c r="BZ180" s="466"/>
      <c r="CA180" s="27"/>
      <c r="CB180" s="27"/>
      <c r="CC180" s="27"/>
      <c r="CD180" s="27"/>
      <c r="CE180" s="27"/>
      <c r="CF180" s="27"/>
      <c r="CG180" s="27"/>
      <c r="CH180" s="27"/>
      <c r="CI180" s="27"/>
      <c r="CJ180" s="27"/>
      <c r="CK180" s="27"/>
      <c r="CL180" s="27"/>
      <c r="CM180" s="27"/>
      <c r="CN180" s="27"/>
      <c r="CO180" s="27"/>
      <c r="CP180" s="27"/>
      <c r="CQ180" s="27"/>
      <c r="CR180" s="27"/>
      <c r="CS180" s="27"/>
      <c r="CT180" s="27"/>
      <c r="CU180" s="27"/>
      <c r="CV180" s="27"/>
      <c r="CW180" s="27"/>
      <c r="CX180" s="27"/>
      <c r="CY180" s="27"/>
      <c r="CZ180" s="27"/>
    </row>
    <row r="181" s="984" customFormat="true" ht="15" customHeight="true" x14ac:dyDescent="0.2">
      <c r="A181" s="174"/>
      <c r="B181" s="165"/>
      <c r="C181" s="116"/>
      <c r="D181" s="115"/>
      <c r="E181" s="115"/>
      <c r="F181" s="115"/>
      <c r="G181" s="114"/>
      <c r="H181" s="113"/>
      <c r="I181" s="115"/>
      <c r="J181" s="115"/>
      <c r="K181" s="115"/>
      <c r="L181" s="112"/>
      <c r="M181" s="116"/>
      <c r="N181" s="115"/>
      <c r="O181" s="115"/>
      <c r="P181" s="115"/>
      <c r="Q181" s="114"/>
      <c r="R181" s="113"/>
      <c r="S181" s="115"/>
      <c r="T181" s="115"/>
      <c r="U181" s="115"/>
      <c r="V181" s="115"/>
      <c r="W181" s="115"/>
      <c r="X181" s="115"/>
      <c r="Y181" s="115"/>
      <c r="Z181" s="112"/>
      <c r="AA181" s="924"/>
      <c r="AB181" s="924"/>
      <c r="AC181" s="924"/>
      <c r="AD181" s="924"/>
      <c r="AE181" s="924"/>
      <c r="AF181" s="924"/>
      <c r="AG181" s="924"/>
      <c r="AH181" s="924"/>
      <c r="AI181" s="924"/>
      <c r="AJ181" s="924"/>
      <c r="AK181" s="924"/>
      <c r="AL181" s="924"/>
      <c r="AM181" s="924"/>
      <c r="AN181" s="924"/>
      <c r="AO181" s="924"/>
      <c r="AP181" s="924"/>
      <c r="AQ181" s="924"/>
      <c r="AR181" s="924"/>
      <c r="AS181" s="924"/>
      <c r="AT181" s="924"/>
      <c r="AU181" s="924"/>
      <c r="AV181" s="924"/>
      <c r="AW181" s="924"/>
      <c r="AX181" s="924"/>
      <c r="AY181" s="924"/>
      <c r="AZ181" s="377"/>
      <c r="BA181" s="991"/>
      <c r="BB181" s="651"/>
      <c r="BC181" s="480"/>
      <c r="BD181" s="465"/>
      <c r="BE181" s="465"/>
      <c r="BF181" s="465"/>
      <c r="BG181" s="484"/>
      <c r="BH181" s="480"/>
      <c r="BI181" s="465"/>
      <c r="BJ181" s="465"/>
      <c r="BK181" s="465"/>
      <c r="BL181" s="484"/>
      <c r="BM181" s="480"/>
      <c r="BN181" s="465"/>
      <c r="BO181" s="465"/>
      <c r="BP181" s="465"/>
      <c r="BQ181" s="484"/>
      <c r="BR181" s="480"/>
      <c r="BS181" s="465"/>
      <c r="BT181" s="465"/>
      <c r="BU181" s="465"/>
      <c r="BV181" s="465"/>
      <c r="BW181" s="465"/>
      <c r="BX181" s="465"/>
      <c r="BY181" s="466"/>
      <c r="BZ181" s="466"/>
      <c r="CA181" s="27"/>
      <c r="CB181" s="27"/>
      <c r="CC181" s="27"/>
      <c r="CD181" s="27"/>
      <c r="CE181" s="27"/>
      <c r="CF181" s="27"/>
      <c r="CG181" s="27"/>
      <c r="CH181" s="27"/>
      <c r="CI181" s="27"/>
      <c r="CJ181" s="27"/>
      <c r="CK181" s="27"/>
      <c r="CL181" s="27"/>
      <c r="CM181" s="27"/>
      <c r="CN181" s="27"/>
      <c r="CO181" s="27"/>
      <c r="CP181" s="27"/>
      <c r="CQ181" s="27"/>
      <c r="CR181" s="27"/>
      <c r="CS181" s="27"/>
      <c r="CT181" s="27"/>
      <c r="CU181" s="27"/>
      <c r="CV181" s="27"/>
      <c r="CW181" s="27"/>
      <c r="CX181" s="27"/>
      <c r="CY181" s="27"/>
      <c r="CZ181" s="27"/>
    </row>
    <row r="182" s="984" customFormat="true" ht="15" customHeight="true" x14ac:dyDescent="0.2">
      <c r="A182" s="174"/>
      <c r="B182" s="165"/>
      <c r="C182" s="116"/>
      <c r="D182" s="115"/>
      <c r="E182" s="115"/>
      <c r="F182" s="115"/>
      <c r="G182" s="114"/>
      <c r="H182" s="113"/>
      <c r="I182" s="115"/>
      <c r="J182" s="115"/>
      <c r="K182" s="115"/>
      <c r="L182" s="112"/>
      <c r="M182" s="116"/>
      <c r="N182" s="115"/>
      <c r="O182" s="115"/>
      <c r="P182" s="115"/>
      <c r="Q182" s="114"/>
      <c r="R182" s="113"/>
      <c r="S182" s="115"/>
      <c r="T182" s="115"/>
      <c r="U182" s="115"/>
      <c r="V182" s="115"/>
      <c r="W182" s="115"/>
      <c r="X182" s="115"/>
      <c r="Y182" s="115"/>
      <c r="Z182" s="112"/>
      <c r="AA182" s="924"/>
      <c r="AB182" s="924"/>
      <c r="AC182" s="924"/>
      <c r="AD182" s="924"/>
      <c r="AE182" s="924"/>
      <c r="AF182" s="924"/>
      <c r="AG182" s="924"/>
      <c r="AH182" s="924"/>
      <c r="AI182" s="924"/>
      <c r="AJ182" s="924"/>
      <c r="AK182" s="924"/>
      <c r="AL182" s="924"/>
      <c r="AM182" s="924"/>
      <c r="AN182" s="924"/>
      <c r="AO182" s="924"/>
      <c r="AP182" s="924"/>
      <c r="AQ182" s="924"/>
      <c r="AR182" s="924"/>
      <c r="AS182" s="924"/>
      <c r="AT182" s="924"/>
      <c r="AU182" s="924"/>
      <c r="AV182" s="924"/>
      <c r="AW182" s="924"/>
      <c r="AX182" s="924"/>
      <c r="AY182" s="924"/>
      <c r="AZ182" s="377"/>
      <c r="BA182" s="991"/>
      <c r="BB182" s="651"/>
      <c r="BC182" s="480"/>
      <c r="BD182" s="465"/>
      <c r="BE182" s="465"/>
      <c r="BF182" s="465"/>
      <c r="BG182" s="484"/>
      <c r="BH182" s="480"/>
      <c r="BI182" s="465"/>
      <c r="BJ182" s="465"/>
      <c r="BK182" s="465"/>
      <c r="BL182" s="484"/>
      <c r="BM182" s="480"/>
      <c r="BN182" s="465"/>
      <c r="BO182" s="465"/>
      <c r="BP182" s="465"/>
      <c r="BQ182" s="484"/>
      <c r="BR182" s="480"/>
      <c r="BS182" s="465"/>
      <c r="BT182" s="465"/>
      <c r="BU182" s="465"/>
      <c r="BV182" s="465"/>
      <c r="BW182" s="465"/>
      <c r="BX182" s="465"/>
      <c r="BY182" s="466"/>
      <c r="BZ182" s="466"/>
      <c r="CA182" s="27"/>
      <c r="CB182" s="27"/>
      <c r="CC182" s="27"/>
      <c r="CD182" s="27"/>
      <c r="CE182" s="27"/>
      <c r="CF182" s="27"/>
      <c r="CG182" s="27"/>
      <c r="CH182" s="27"/>
      <c r="CI182" s="27"/>
      <c r="CJ182" s="27"/>
      <c r="CK182" s="27"/>
      <c r="CL182" s="27"/>
      <c r="CM182" s="27"/>
      <c r="CN182" s="27"/>
      <c r="CO182" s="27"/>
      <c r="CP182" s="27"/>
      <c r="CQ182" s="27"/>
      <c r="CR182" s="27"/>
      <c r="CS182" s="27"/>
      <c r="CT182" s="27"/>
      <c r="CU182" s="27"/>
      <c r="CV182" s="27"/>
      <c r="CW182" s="27"/>
      <c r="CX182" s="27"/>
      <c r="CY182" s="27"/>
      <c r="CZ182" s="27"/>
    </row>
    <row r="183" s="984" customFormat="true" ht="15" customHeight="true" x14ac:dyDescent="0.2">
      <c r="A183" s="174"/>
      <c r="B183" s="165"/>
      <c r="C183" s="116"/>
      <c r="D183" s="115"/>
      <c r="E183" s="115"/>
      <c r="F183" s="115"/>
      <c r="G183" s="114"/>
      <c r="H183" s="113"/>
      <c r="I183" s="115"/>
      <c r="J183" s="115"/>
      <c r="K183" s="115"/>
      <c r="L183" s="112"/>
      <c r="M183" s="116"/>
      <c r="N183" s="115"/>
      <c r="O183" s="115"/>
      <c r="P183" s="115"/>
      <c r="Q183" s="114"/>
      <c r="R183" s="113"/>
      <c r="S183" s="115"/>
      <c r="T183" s="115"/>
      <c r="U183" s="115"/>
      <c r="V183" s="115"/>
      <c r="W183" s="115"/>
      <c r="X183" s="115"/>
      <c r="Y183" s="115"/>
      <c r="Z183" s="112"/>
      <c r="AA183" s="924"/>
      <c r="AB183" s="924"/>
      <c r="AC183" s="924"/>
      <c r="AD183" s="924"/>
      <c r="AE183" s="924"/>
      <c r="AF183" s="924"/>
      <c r="AG183" s="924"/>
      <c r="AH183" s="924"/>
      <c r="AI183" s="924"/>
      <c r="AJ183" s="924"/>
      <c r="AK183" s="924"/>
      <c r="AL183" s="924"/>
      <c r="AM183" s="924"/>
      <c r="AN183" s="924"/>
      <c r="AO183" s="924"/>
      <c r="AP183" s="924"/>
      <c r="AQ183" s="924"/>
      <c r="AR183" s="924"/>
      <c r="AS183" s="924"/>
      <c r="AT183" s="924"/>
      <c r="AU183" s="924"/>
      <c r="AV183" s="924"/>
      <c r="AW183" s="924"/>
      <c r="AX183" s="924"/>
      <c r="AY183" s="924"/>
      <c r="AZ183" s="377"/>
      <c r="BA183" s="991"/>
      <c r="BB183" s="651"/>
      <c r="BC183" s="480"/>
      <c r="BD183" s="465"/>
      <c r="BE183" s="465"/>
      <c r="BF183" s="465"/>
      <c r="BG183" s="484"/>
      <c r="BH183" s="480"/>
      <c r="BI183" s="465"/>
      <c r="BJ183" s="465"/>
      <c r="BK183" s="465"/>
      <c r="BL183" s="484"/>
      <c r="BM183" s="480"/>
      <c r="BN183" s="465"/>
      <c r="BO183" s="465"/>
      <c r="BP183" s="465"/>
      <c r="BQ183" s="484"/>
      <c r="BR183" s="480"/>
      <c r="BS183" s="465"/>
      <c r="BT183" s="465"/>
      <c r="BU183" s="465"/>
      <c r="BV183" s="465"/>
      <c r="BW183" s="465"/>
      <c r="BX183" s="465"/>
      <c r="BY183" s="466"/>
      <c r="BZ183" s="466"/>
      <c r="CA183" s="27"/>
      <c r="CB183" s="27"/>
      <c r="CC183" s="27"/>
      <c r="CD183" s="27"/>
      <c r="CE183" s="27"/>
      <c r="CF183" s="27"/>
      <c r="CG183" s="27"/>
      <c r="CH183" s="27"/>
      <c r="CI183" s="27"/>
      <c r="CJ183" s="27"/>
      <c r="CK183" s="27"/>
      <c r="CL183" s="27"/>
      <c r="CM183" s="27"/>
      <c r="CN183" s="27"/>
      <c r="CO183" s="27"/>
      <c r="CP183" s="27"/>
      <c r="CQ183" s="27"/>
      <c r="CR183" s="27"/>
      <c r="CS183" s="27"/>
      <c r="CT183" s="27"/>
      <c r="CU183" s="27"/>
      <c r="CV183" s="27"/>
      <c r="CW183" s="27"/>
      <c r="CX183" s="27"/>
      <c r="CY183" s="27"/>
      <c r="CZ183" s="27"/>
    </row>
    <row r="184" s="984" customFormat="true" ht="15" customHeight="true" x14ac:dyDescent="0.2">
      <c r="A184" s="174"/>
      <c r="B184" s="165"/>
      <c r="C184" s="116"/>
      <c r="D184" s="115"/>
      <c r="E184" s="115"/>
      <c r="F184" s="115"/>
      <c r="G184" s="114"/>
      <c r="H184" s="113"/>
      <c r="I184" s="115"/>
      <c r="J184" s="115"/>
      <c r="K184" s="115"/>
      <c r="L184" s="112"/>
      <c r="M184" s="116"/>
      <c r="N184" s="115"/>
      <c r="O184" s="115"/>
      <c r="P184" s="115"/>
      <c r="Q184" s="114"/>
      <c r="R184" s="113"/>
      <c r="S184" s="115"/>
      <c r="T184" s="115"/>
      <c r="U184" s="115"/>
      <c r="V184" s="115"/>
      <c r="W184" s="115"/>
      <c r="X184" s="115"/>
      <c r="Y184" s="115"/>
      <c r="Z184" s="112"/>
      <c r="AA184" s="924"/>
      <c r="AB184" s="924"/>
      <c r="AC184" s="924"/>
      <c r="AD184" s="924"/>
      <c r="AE184" s="924"/>
      <c r="AF184" s="924"/>
      <c r="AG184" s="924"/>
      <c r="AH184" s="924"/>
      <c r="AI184" s="924"/>
      <c r="AJ184" s="924"/>
      <c r="AK184" s="924"/>
      <c r="AL184" s="924"/>
      <c r="AM184" s="924"/>
      <c r="AN184" s="924"/>
      <c r="AO184" s="924"/>
      <c r="AP184" s="924"/>
      <c r="AQ184" s="924"/>
      <c r="AR184" s="924"/>
      <c r="AS184" s="924"/>
      <c r="AT184" s="924"/>
      <c r="AU184" s="924"/>
      <c r="AV184" s="924"/>
      <c r="AW184" s="924"/>
      <c r="AX184" s="924"/>
      <c r="AY184" s="924"/>
      <c r="AZ184" s="377"/>
      <c r="BA184" s="991"/>
      <c r="BB184" s="651"/>
      <c r="BC184" s="480"/>
      <c r="BD184" s="465"/>
      <c r="BE184" s="465"/>
      <c r="BF184" s="465"/>
      <c r="BG184" s="484"/>
      <c r="BH184" s="480"/>
      <c r="BI184" s="465"/>
      <c r="BJ184" s="465"/>
      <c r="BK184" s="465"/>
      <c r="BL184" s="484"/>
      <c r="BM184" s="480"/>
      <c r="BN184" s="465"/>
      <c r="BO184" s="465"/>
      <c r="BP184" s="465"/>
      <c r="BQ184" s="484"/>
      <c r="BR184" s="480"/>
      <c r="BS184" s="465"/>
      <c r="BT184" s="465"/>
      <c r="BU184" s="465"/>
      <c r="BV184" s="465"/>
      <c r="BW184" s="465"/>
      <c r="BX184" s="465"/>
      <c r="BY184" s="466"/>
      <c r="BZ184" s="466"/>
      <c r="CA184" s="27"/>
      <c r="CB184" s="27"/>
      <c r="CC184" s="27"/>
      <c r="CD184" s="27"/>
      <c r="CE184" s="27"/>
      <c r="CF184" s="27"/>
      <c r="CG184" s="27"/>
      <c r="CH184" s="27"/>
      <c r="CI184" s="27"/>
      <c r="CJ184" s="27"/>
      <c r="CK184" s="27"/>
      <c r="CL184" s="27"/>
      <c r="CM184" s="27"/>
      <c r="CN184" s="27"/>
      <c r="CO184" s="27"/>
      <c r="CP184" s="27"/>
      <c r="CQ184" s="27"/>
      <c r="CR184" s="27"/>
      <c r="CS184" s="27"/>
      <c r="CT184" s="27"/>
      <c r="CU184" s="27"/>
      <c r="CV184" s="27"/>
      <c r="CW184" s="27"/>
      <c r="CX184" s="27"/>
      <c r="CY184" s="27"/>
      <c r="CZ184" s="27"/>
    </row>
    <row r="185" s="984" customFormat="true" ht="15" customHeight="true" x14ac:dyDescent="0.2">
      <c r="A185" s="174"/>
      <c r="B185" s="165"/>
      <c r="C185" s="116"/>
      <c r="D185" s="115"/>
      <c r="E185" s="115"/>
      <c r="F185" s="115"/>
      <c r="G185" s="114"/>
      <c r="H185" s="113"/>
      <c r="I185" s="115"/>
      <c r="J185" s="115"/>
      <c r="K185" s="115"/>
      <c r="L185" s="112"/>
      <c r="M185" s="116"/>
      <c r="N185" s="115"/>
      <c r="O185" s="115"/>
      <c r="P185" s="115"/>
      <c r="Q185" s="114"/>
      <c r="R185" s="113"/>
      <c r="S185" s="115"/>
      <c r="T185" s="115"/>
      <c r="U185" s="115"/>
      <c r="V185" s="115"/>
      <c r="W185" s="115"/>
      <c r="X185" s="115"/>
      <c r="Y185" s="115"/>
      <c r="Z185" s="112"/>
      <c r="AA185" s="924"/>
      <c r="AB185" s="924"/>
      <c r="AC185" s="924"/>
      <c r="AD185" s="924"/>
      <c r="AE185" s="924"/>
      <c r="AF185" s="924"/>
      <c r="AG185" s="924"/>
      <c r="AH185" s="924"/>
      <c r="AI185" s="924"/>
      <c r="AJ185" s="924"/>
      <c r="AK185" s="924"/>
      <c r="AL185" s="924"/>
      <c r="AM185" s="924"/>
      <c r="AN185" s="924"/>
      <c r="AO185" s="924"/>
      <c r="AP185" s="924"/>
      <c r="AQ185" s="924"/>
      <c r="AR185" s="924"/>
      <c r="AS185" s="924"/>
      <c r="AT185" s="924"/>
      <c r="AU185" s="924"/>
      <c r="AV185" s="924"/>
      <c r="AW185" s="924"/>
      <c r="AX185" s="924"/>
      <c r="AY185" s="924"/>
      <c r="AZ185" s="377"/>
      <c r="BA185" s="991"/>
      <c r="BB185" s="651"/>
      <c r="BC185" s="480"/>
      <c r="BD185" s="465"/>
      <c r="BE185" s="465"/>
      <c r="BF185" s="465"/>
      <c r="BG185" s="484"/>
      <c r="BH185" s="480"/>
      <c r="BI185" s="465"/>
      <c r="BJ185" s="465"/>
      <c r="BK185" s="465"/>
      <c r="BL185" s="484"/>
      <c r="BM185" s="480"/>
      <c r="BN185" s="465"/>
      <c r="BO185" s="465"/>
      <c r="BP185" s="465"/>
      <c r="BQ185" s="484"/>
      <c r="BR185" s="480"/>
      <c r="BS185" s="465"/>
      <c r="BT185" s="465"/>
      <c r="BU185" s="465"/>
      <c r="BV185" s="465"/>
      <c r="BW185" s="465"/>
      <c r="BX185" s="465"/>
      <c r="BY185" s="466"/>
      <c r="BZ185" s="466"/>
      <c r="CA185" s="27"/>
      <c r="CB185" s="27"/>
      <c r="CC185" s="27"/>
      <c r="CD185" s="27"/>
      <c r="CE185" s="27"/>
      <c r="CF185" s="27"/>
      <c r="CG185" s="27"/>
      <c r="CH185" s="27"/>
      <c r="CI185" s="27"/>
      <c r="CJ185" s="27"/>
      <c r="CK185" s="27"/>
      <c r="CL185" s="27"/>
      <c r="CM185" s="27"/>
      <c r="CN185" s="27"/>
      <c r="CO185" s="27"/>
      <c r="CP185" s="27"/>
      <c r="CQ185" s="27"/>
      <c r="CR185" s="27"/>
      <c r="CS185" s="27"/>
      <c r="CT185" s="27"/>
      <c r="CU185" s="27"/>
      <c r="CV185" s="27"/>
      <c r="CW185" s="27"/>
      <c r="CX185" s="27"/>
      <c r="CY185" s="27"/>
      <c r="CZ185" s="27"/>
    </row>
    <row r="186" s="984" customFormat="true" ht="15" customHeight="true" x14ac:dyDescent="0.2">
      <c r="A186" s="174"/>
      <c r="B186" s="165"/>
      <c r="C186" s="116"/>
      <c r="D186" s="115"/>
      <c r="E186" s="115"/>
      <c r="F186" s="115"/>
      <c r="G186" s="114"/>
      <c r="H186" s="113"/>
      <c r="I186" s="115"/>
      <c r="J186" s="115"/>
      <c r="K186" s="115"/>
      <c r="L186" s="112"/>
      <c r="M186" s="116"/>
      <c r="N186" s="115"/>
      <c r="O186" s="115"/>
      <c r="P186" s="115"/>
      <c r="Q186" s="114"/>
      <c r="R186" s="113"/>
      <c r="S186" s="115"/>
      <c r="T186" s="115"/>
      <c r="U186" s="115"/>
      <c r="V186" s="115"/>
      <c r="W186" s="115"/>
      <c r="X186" s="115"/>
      <c r="Y186" s="115"/>
      <c r="Z186" s="112"/>
      <c r="AA186" s="924"/>
      <c r="AB186" s="924"/>
      <c r="AC186" s="924"/>
      <c r="AD186" s="924"/>
      <c r="AE186" s="924"/>
      <c r="AF186" s="924"/>
      <c r="AG186" s="924"/>
      <c r="AH186" s="924"/>
      <c r="AI186" s="924"/>
      <c r="AJ186" s="924"/>
      <c r="AK186" s="924"/>
      <c r="AL186" s="924"/>
      <c r="AM186" s="924"/>
      <c r="AN186" s="924"/>
      <c r="AO186" s="924"/>
      <c r="AP186" s="924"/>
      <c r="AQ186" s="924"/>
      <c r="AR186" s="924"/>
      <c r="AS186" s="924"/>
      <c r="AT186" s="924"/>
      <c r="AU186" s="924"/>
      <c r="AV186" s="924"/>
      <c r="AW186" s="924"/>
      <c r="AX186" s="924"/>
      <c r="AY186" s="924"/>
      <c r="AZ186" s="377"/>
      <c r="BA186" s="991"/>
      <c r="BB186" s="651"/>
      <c r="BC186" s="480"/>
      <c r="BD186" s="465"/>
      <c r="BE186" s="465"/>
      <c r="BF186" s="465"/>
      <c r="BG186" s="484"/>
      <c r="BH186" s="480"/>
      <c r="BI186" s="465"/>
      <c r="BJ186" s="465"/>
      <c r="BK186" s="465"/>
      <c r="BL186" s="484"/>
      <c r="BM186" s="480"/>
      <c r="BN186" s="465"/>
      <c r="BO186" s="465"/>
      <c r="BP186" s="465"/>
      <c r="BQ186" s="484"/>
      <c r="BR186" s="480"/>
      <c r="BS186" s="465"/>
      <c r="BT186" s="465"/>
      <c r="BU186" s="465"/>
      <c r="BV186" s="465"/>
      <c r="BW186" s="465"/>
      <c r="BX186" s="465"/>
      <c r="BY186" s="466"/>
      <c r="BZ186" s="466"/>
      <c r="CA186" s="27"/>
      <c r="CB186" s="27"/>
      <c r="CC186" s="27"/>
      <c r="CD186" s="27"/>
      <c r="CE186" s="27"/>
      <c r="CF186" s="27"/>
      <c r="CG186" s="27"/>
      <c r="CH186" s="27"/>
      <c r="CI186" s="27"/>
      <c r="CJ186" s="27"/>
      <c r="CK186" s="27"/>
      <c r="CL186" s="27"/>
      <c r="CM186" s="27"/>
      <c r="CN186" s="27"/>
      <c r="CO186" s="27"/>
      <c r="CP186" s="27"/>
      <c r="CQ186" s="27"/>
      <c r="CR186" s="27"/>
      <c r="CS186" s="27"/>
      <c r="CT186" s="27"/>
      <c r="CU186" s="27"/>
      <c r="CV186" s="27"/>
      <c r="CW186" s="27"/>
      <c r="CX186" s="27"/>
      <c r="CY186" s="27"/>
      <c r="CZ186" s="27"/>
    </row>
    <row r="187" s="984" customFormat="true" ht="15" customHeight="true" x14ac:dyDescent="0.2">
      <c r="A187" s="174"/>
      <c r="B187" s="165"/>
      <c r="C187" s="116"/>
      <c r="D187" s="115"/>
      <c r="E187" s="115"/>
      <c r="F187" s="115"/>
      <c r="G187" s="114"/>
      <c r="H187" s="113"/>
      <c r="I187" s="115"/>
      <c r="J187" s="115"/>
      <c r="K187" s="115"/>
      <c r="L187" s="112"/>
      <c r="M187" s="116"/>
      <c r="N187" s="115"/>
      <c r="O187" s="115"/>
      <c r="P187" s="115"/>
      <c r="Q187" s="114"/>
      <c r="R187" s="113"/>
      <c r="S187" s="115"/>
      <c r="T187" s="115"/>
      <c r="U187" s="115"/>
      <c r="V187" s="115"/>
      <c r="W187" s="115"/>
      <c r="X187" s="115"/>
      <c r="Y187" s="115"/>
      <c r="Z187" s="112"/>
      <c r="AA187" s="924"/>
      <c r="AB187" s="924"/>
      <c r="AC187" s="924"/>
      <c r="AD187" s="924"/>
      <c r="AE187" s="924"/>
      <c r="AF187" s="924"/>
      <c r="AG187" s="924"/>
      <c r="AH187" s="924"/>
      <c r="AI187" s="924"/>
      <c r="AJ187" s="924"/>
      <c r="AK187" s="924"/>
      <c r="AL187" s="924"/>
      <c r="AM187" s="924"/>
      <c r="AN187" s="924"/>
      <c r="AO187" s="924"/>
      <c r="AP187" s="924"/>
      <c r="AQ187" s="924"/>
      <c r="AR187" s="924"/>
      <c r="AS187" s="924"/>
      <c r="AT187" s="924"/>
      <c r="AU187" s="924"/>
      <c r="AV187" s="924"/>
      <c r="AW187" s="924"/>
      <c r="AX187" s="924"/>
      <c r="AY187" s="924"/>
      <c r="AZ187" s="377"/>
      <c r="BA187" s="991"/>
      <c r="BB187" s="651"/>
      <c r="BC187" s="480"/>
      <c r="BD187" s="465"/>
      <c r="BE187" s="465"/>
      <c r="BF187" s="465"/>
      <c r="BG187" s="484"/>
      <c r="BH187" s="480"/>
      <c r="BI187" s="465"/>
      <c r="BJ187" s="465"/>
      <c r="BK187" s="465"/>
      <c r="BL187" s="484"/>
      <c r="BM187" s="480"/>
      <c r="BN187" s="465"/>
      <c r="BO187" s="465"/>
      <c r="BP187" s="465"/>
      <c r="BQ187" s="484"/>
      <c r="BR187" s="480"/>
      <c r="BS187" s="465"/>
      <c r="BT187" s="465"/>
      <c r="BU187" s="465"/>
      <c r="BV187" s="465"/>
      <c r="BW187" s="465"/>
      <c r="BX187" s="465"/>
      <c r="BY187" s="466"/>
      <c r="BZ187" s="466"/>
      <c r="CA187" s="27"/>
      <c r="CB187" s="27"/>
      <c r="CC187" s="27"/>
      <c r="CD187" s="27"/>
      <c r="CE187" s="27"/>
      <c r="CF187" s="27"/>
      <c r="CG187" s="27"/>
      <c r="CH187" s="27"/>
      <c r="CI187" s="27"/>
      <c r="CJ187" s="27"/>
      <c r="CK187" s="27"/>
      <c r="CL187" s="27"/>
      <c r="CM187" s="27"/>
      <c r="CN187" s="27"/>
      <c r="CO187" s="27"/>
      <c r="CP187" s="27"/>
      <c r="CQ187" s="27"/>
      <c r="CR187" s="27"/>
      <c r="CS187" s="27"/>
      <c r="CT187" s="27"/>
      <c r="CU187" s="27"/>
      <c r="CV187" s="27"/>
      <c r="CW187" s="27"/>
      <c r="CX187" s="27"/>
      <c r="CY187" s="27"/>
      <c r="CZ187" s="27"/>
    </row>
    <row r="188" s="984" customFormat="true" ht="15" customHeight="true" x14ac:dyDescent="0.2">
      <c r="A188" s="174"/>
      <c r="B188" s="165"/>
      <c r="C188" s="116"/>
      <c r="D188" s="115"/>
      <c r="E188" s="115"/>
      <c r="F188" s="115"/>
      <c r="G188" s="114"/>
      <c r="H188" s="113"/>
      <c r="I188" s="115"/>
      <c r="J188" s="115"/>
      <c r="K188" s="115"/>
      <c r="L188" s="112"/>
      <c r="M188" s="116"/>
      <c r="N188" s="115"/>
      <c r="O188" s="115"/>
      <c r="P188" s="115"/>
      <c r="Q188" s="114"/>
      <c r="R188" s="113"/>
      <c r="S188" s="115"/>
      <c r="T188" s="115"/>
      <c r="U188" s="115"/>
      <c r="V188" s="115"/>
      <c r="W188" s="115"/>
      <c r="X188" s="115"/>
      <c r="Y188" s="115"/>
      <c r="Z188" s="112"/>
      <c r="AA188" s="924"/>
      <c r="AB188" s="924"/>
      <c r="AC188" s="924"/>
      <c r="AD188" s="924"/>
      <c r="AE188" s="924"/>
      <c r="AF188" s="924"/>
      <c r="AG188" s="924"/>
      <c r="AH188" s="924"/>
      <c r="AI188" s="924"/>
      <c r="AJ188" s="924"/>
      <c r="AK188" s="924"/>
      <c r="AL188" s="924"/>
      <c r="AM188" s="924"/>
      <c r="AN188" s="924"/>
      <c r="AO188" s="924"/>
      <c r="AP188" s="924"/>
      <c r="AQ188" s="924"/>
      <c r="AR188" s="924"/>
      <c r="AS188" s="924"/>
      <c r="AT188" s="924"/>
      <c r="AU188" s="924"/>
      <c r="AV188" s="924"/>
      <c r="AW188" s="924"/>
      <c r="AX188" s="924"/>
      <c r="AY188" s="924"/>
      <c r="AZ188" s="377"/>
      <c r="BA188" s="991"/>
      <c r="BB188" s="651"/>
      <c r="BC188" s="480"/>
      <c r="BD188" s="465"/>
      <c r="BE188" s="465"/>
      <c r="BF188" s="465"/>
      <c r="BG188" s="484"/>
      <c r="BH188" s="480"/>
      <c r="BI188" s="465"/>
      <c r="BJ188" s="465"/>
      <c r="BK188" s="465"/>
      <c r="BL188" s="484"/>
      <c r="BM188" s="480"/>
      <c r="BN188" s="465"/>
      <c r="BO188" s="465"/>
      <c r="BP188" s="465"/>
      <c r="BQ188" s="484"/>
      <c r="BR188" s="480"/>
      <c r="BS188" s="465"/>
      <c r="BT188" s="465"/>
      <c r="BU188" s="465"/>
      <c r="BV188" s="465"/>
      <c r="BW188" s="465"/>
      <c r="BX188" s="465"/>
      <c r="BY188" s="466"/>
      <c r="BZ188" s="466"/>
      <c r="CA188" s="27"/>
      <c r="CB188" s="27"/>
      <c r="CC188" s="27"/>
      <c r="CD188" s="27"/>
      <c r="CE188" s="27"/>
      <c r="CF188" s="27"/>
      <c r="CG188" s="27"/>
      <c r="CH188" s="27"/>
      <c r="CI188" s="27"/>
      <c r="CJ188" s="27"/>
      <c r="CK188" s="27"/>
      <c r="CL188" s="27"/>
      <c r="CM188" s="27"/>
      <c r="CN188" s="27"/>
      <c r="CO188" s="27"/>
      <c r="CP188" s="27"/>
      <c r="CQ188" s="27"/>
      <c r="CR188" s="27"/>
      <c r="CS188" s="27"/>
      <c r="CT188" s="27"/>
      <c r="CU188" s="27"/>
      <c r="CV188" s="27"/>
      <c r="CW188" s="27"/>
      <c r="CX188" s="27"/>
      <c r="CY188" s="27"/>
      <c r="CZ188" s="27"/>
    </row>
    <row r="189" s="984" customFormat="true" ht="15" customHeight="true" x14ac:dyDescent="0.2">
      <c r="A189" s="174"/>
      <c r="B189" s="165"/>
      <c r="C189" s="116"/>
      <c r="D189" s="115"/>
      <c r="E189" s="115"/>
      <c r="F189" s="115"/>
      <c r="G189" s="114"/>
      <c r="H189" s="113"/>
      <c r="I189" s="115"/>
      <c r="J189" s="115"/>
      <c r="K189" s="115"/>
      <c r="L189" s="112"/>
      <c r="M189" s="116"/>
      <c r="N189" s="115"/>
      <c r="O189" s="115"/>
      <c r="P189" s="115"/>
      <c r="Q189" s="114"/>
      <c r="R189" s="113"/>
      <c r="S189" s="115"/>
      <c r="T189" s="115"/>
      <c r="U189" s="115"/>
      <c r="V189" s="115"/>
      <c r="W189" s="115"/>
      <c r="X189" s="115"/>
      <c r="Y189" s="115"/>
      <c r="Z189" s="112"/>
      <c r="AA189" s="924"/>
      <c r="AB189" s="924"/>
      <c r="AC189" s="924"/>
      <c r="AD189" s="924"/>
      <c r="AE189" s="924"/>
      <c r="AF189" s="924"/>
      <c r="AG189" s="924"/>
      <c r="AH189" s="924"/>
      <c r="AI189" s="924"/>
      <c r="AJ189" s="924"/>
      <c r="AK189" s="924"/>
      <c r="AL189" s="924"/>
      <c r="AM189" s="924"/>
      <c r="AN189" s="924"/>
      <c r="AO189" s="924"/>
      <c r="AP189" s="924"/>
      <c r="AQ189" s="924"/>
      <c r="AR189" s="924"/>
      <c r="AS189" s="924"/>
      <c r="AT189" s="924"/>
      <c r="AU189" s="924"/>
      <c r="AV189" s="924"/>
      <c r="AW189" s="924"/>
      <c r="AX189" s="924"/>
      <c r="AY189" s="924"/>
      <c r="AZ189" s="377"/>
      <c r="BA189" s="991"/>
      <c r="BB189" s="651"/>
      <c r="BC189" s="480"/>
      <c r="BD189" s="465"/>
      <c r="BE189" s="465"/>
      <c r="BF189" s="465"/>
      <c r="BG189" s="484"/>
      <c r="BH189" s="480"/>
      <c r="BI189" s="465"/>
      <c r="BJ189" s="465"/>
      <c r="BK189" s="465"/>
      <c r="BL189" s="484"/>
      <c r="BM189" s="480"/>
      <c r="BN189" s="465"/>
      <c r="BO189" s="465"/>
      <c r="BP189" s="465"/>
      <c r="BQ189" s="484"/>
      <c r="BR189" s="480"/>
      <c r="BS189" s="465"/>
      <c r="BT189" s="465"/>
      <c r="BU189" s="465"/>
      <c r="BV189" s="465"/>
      <c r="BW189" s="465"/>
      <c r="BX189" s="465"/>
      <c r="BY189" s="466"/>
      <c r="BZ189" s="466"/>
      <c r="CA189" s="27"/>
      <c r="CB189" s="27"/>
      <c r="CC189" s="27"/>
      <c r="CD189" s="27"/>
      <c r="CE189" s="27"/>
      <c r="CF189" s="27"/>
      <c r="CG189" s="27"/>
      <c r="CH189" s="27"/>
      <c r="CI189" s="27"/>
      <c r="CJ189" s="27"/>
      <c r="CK189" s="27"/>
      <c r="CL189" s="27"/>
      <c r="CM189" s="27"/>
      <c r="CN189" s="27"/>
      <c r="CO189" s="27"/>
      <c r="CP189" s="27"/>
      <c r="CQ189" s="27"/>
      <c r="CR189" s="27"/>
      <c r="CS189" s="27"/>
      <c r="CT189" s="27"/>
      <c r="CU189" s="27"/>
      <c r="CV189" s="27"/>
      <c r="CW189" s="27"/>
      <c r="CX189" s="27"/>
      <c r="CY189" s="27"/>
      <c r="CZ189" s="27"/>
    </row>
    <row r="190" s="984" customFormat="true" ht="15" customHeight="true" x14ac:dyDescent="0.2">
      <c r="A190" s="174"/>
      <c r="B190" s="165"/>
      <c r="C190" s="116"/>
      <c r="D190" s="115"/>
      <c r="E190" s="115"/>
      <c r="F190" s="115"/>
      <c r="G190" s="114"/>
      <c r="H190" s="113"/>
      <c r="I190" s="115"/>
      <c r="J190" s="115"/>
      <c r="K190" s="115"/>
      <c r="L190" s="112"/>
      <c r="M190" s="116"/>
      <c r="N190" s="115"/>
      <c r="O190" s="115"/>
      <c r="P190" s="115"/>
      <c r="Q190" s="114"/>
      <c r="R190" s="113"/>
      <c r="S190" s="115"/>
      <c r="T190" s="115"/>
      <c r="U190" s="115"/>
      <c r="V190" s="115"/>
      <c r="W190" s="115"/>
      <c r="X190" s="115"/>
      <c r="Y190" s="115"/>
      <c r="Z190" s="112"/>
      <c r="AA190" s="924"/>
      <c r="AB190" s="924"/>
      <c r="AC190" s="924"/>
      <c r="AD190" s="924"/>
      <c r="AE190" s="924"/>
      <c r="AF190" s="924"/>
      <c r="AG190" s="924"/>
      <c r="AH190" s="924"/>
      <c r="AI190" s="924"/>
      <c r="AJ190" s="924"/>
      <c r="AK190" s="924"/>
      <c r="AL190" s="924"/>
      <c r="AM190" s="924"/>
      <c r="AN190" s="924"/>
      <c r="AO190" s="924"/>
      <c r="AP190" s="924"/>
      <c r="AQ190" s="924"/>
      <c r="AR190" s="924"/>
      <c r="AS190" s="924"/>
      <c r="AT190" s="924"/>
      <c r="AU190" s="924"/>
      <c r="AV190" s="924"/>
      <c r="AW190" s="924"/>
      <c r="AX190" s="924"/>
      <c r="AY190" s="924"/>
      <c r="AZ190" s="377"/>
      <c r="BA190" s="991"/>
      <c r="BB190" s="651"/>
      <c r="BC190" s="480"/>
      <c r="BD190" s="465"/>
      <c r="BE190" s="465"/>
      <c r="BF190" s="465"/>
      <c r="BG190" s="484"/>
      <c r="BH190" s="480"/>
      <c r="BI190" s="465"/>
      <c r="BJ190" s="465"/>
      <c r="BK190" s="465"/>
      <c r="BL190" s="484"/>
      <c r="BM190" s="480"/>
      <c r="BN190" s="465"/>
      <c r="BO190" s="465"/>
      <c r="BP190" s="465"/>
      <c r="BQ190" s="484"/>
      <c r="BR190" s="480"/>
      <c r="BS190" s="465"/>
      <c r="BT190" s="465"/>
      <c r="BU190" s="465"/>
      <c r="BV190" s="465"/>
      <c r="BW190" s="465"/>
      <c r="BX190" s="465"/>
      <c r="BY190" s="466"/>
      <c r="BZ190" s="466"/>
      <c r="CA190" s="27"/>
      <c r="CB190" s="27"/>
      <c r="CC190" s="27"/>
      <c r="CD190" s="27"/>
      <c r="CE190" s="27"/>
      <c r="CF190" s="27"/>
      <c r="CG190" s="27"/>
      <c r="CH190" s="27"/>
      <c r="CI190" s="27"/>
      <c r="CJ190" s="27"/>
      <c r="CK190" s="27"/>
      <c r="CL190" s="27"/>
      <c r="CM190" s="27"/>
      <c r="CN190" s="27"/>
      <c r="CO190" s="27"/>
      <c r="CP190" s="27"/>
      <c r="CQ190" s="27"/>
      <c r="CR190" s="27"/>
      <c r="CS190" s="27"/>
      <c r="CT190" s="27"/>
      <c r="CU190" s="27"/>
      <c r="CV190" s="27"/>
      <c r="CW190" s="27"/>
      <c r="CX190" s="27"/>
      <c r="CY190" s="27"/>
      <c r="CZ190" s="27"/>
    </row>
    <row r="191" s="984" customFormat="true" ht="15" customHeight="true" x14ac:dyDescent="0.2">
      <c r="A191" s="174"/>
      <c r="B191" s="165"/>
      <c r="C191" s="116"/>
      <c r="D191" s="115"/>
      <c r="E191" s="115"/>
      <c r="F191" s="115"/>
      <c r="G191" s="114"/>
      <c r="H191" s="113"/>
      <c r="I191" s="115"/>
      <c r="J191" s="115"/>
      <c r="K191" s="115"/>
      <c r="L191" s="112"/>
      <c r="M191" s="116"/>
      <c r="N191" s="115"/>
      <c r="O191" s="115"/>
      <c r="P191" s="115"/>
      <c r="Q191" s="114"/>
      <c r="R191" s="113"/>
      <c r="S191" s="115"/>
      <c r="T191" s="115"/>
      <c r="U191" s="115"/>
      <c r="V191" s="115"/>
      <c r="W191" s="115"/>
      <c r="X191" s="115"/>
      <c r="Y191" s="115"/>
      <c r="Z191" s="112"/>
      <c r="AA191" s="924"/>
      <c r="AB191" s="924"/>
      <c r="AC191" s="924"/>
      <c r="AD191" s="924"/>
      <c r="AE191" s="924"/>
      <c r="AF191" s="924"/>
      <c r="AG191" s="924"/>
      <c r="AH191" s="924"/>
      <c r="AI191" s="924"/>
      <c r="AJ191" s="924"/>
      <c r="AK191" s="924"/>
      <c r="AL191" s="924"/>
      <c r="AM191" s="924"/>
      <c r="AN191" s="924"/>
      <c r="AO191" s="924"/>
      <c r="AP191" s="924"/>
      <c r="AQ191" s="924"/>
      <c r="AR191" s="924"/>
      <c r="AS191" s="924"/>
      <c r="AT191" s="924"/>
      <c r="AU191" s="924"/>
      <c r="AV191" s="924"/>
      <c r="AW191" s="924"/>
      <c r="AX191" s="924"/>
      <c r="AY191" s="924"/>
      <c r="AZ191" s="377"/>
      <c r="BA191" s="991"/>
      <c r="BB191" s="651"/>
      <c r="BC191" s="480"/>
      <c r="BD191" s="465"/>
      <c r="BE191" s="465"/>
      <c r="BF191" s="465"/>
      <c r="BG191" s="484"/>
      <c r="BH191" s="480"/>
      <c r="BI191" s="465"/>
      <c r="BJ191" s="465"/>
      <c r="BK191" s="465"/>
      <c r="BL191" s="484"/>
      <c r="BM191" s="480"/>
      <c r="BN191" s="465"/>
      <c r="BO191" s="465"/>
      <c r="BP191" s="465"/>
      <c r="BQ191" s="484"/>
      <c r="BR191" s="480"/>
      <c r="BS191" s="465"/>
      <c r="BT191" s="465"/>
      <c r="BU191" s="465"/>
      <c r="BV191" s="465"/>
      <c r="BW191" s="465"/>
      <c r="BX191" s="465"/>
      <c r="BY191" s="466"/>
      <c r="BZ191" s="466"/>
      <c r="CA191" s="27"/>
      <c r="CB191" s="27"/>
      <c r="CC191" s="27"/>
      <c r="CD191" s="27"/>
      <c r="CE191" s="27"/>
      <c r="CF191" s="27"/>
      <c r="CG191" s="27"/>
      <c r="CH191" s="27"/>
      <c r="CI191" s="27"/>
      <c r="CJ191" s="27"/>
      <c r="CK191" s="27"/>
      <c r="CL191" s="27"/>
      <c r="CM191" s="27"/>
      <c r="CN191" s="27"/>
      <c r="CO191" s="27"/>
      <c r="CP191" s="27"/>
      <c r="CQ191" s="27"/>
      <c r="CR191" s="27"/>
      <c r="CS191" s="27"/>
      <c r="CT191" s="27"/>
      <c r="CU191" s="27"/>
      <c r="CV191" s="27"/>
      <c r="CW191" s="27"/>
      <c r="CX191" s="27"/>
      <c r="CY191" s="27"/>
      <c r="CZ191" s="27"/>
    </row>
    <row r="192" s="984" customFormat="true" ht="15" customHeight="true" x14ac:dyDescent="0.2">
      <c r="A192" s="174"/>
      <c r="B192" s="165"/>
      <c r="C192" s="116"/>
      <c r="D192" s="115"/>
      <c r="E192" s="115"/>
      <c r="F192" s="115"/>
      <c r="G192" s="114"/>
      <c r="H192" s="113"/>
      <c r="I192" s="115"/>
      <c r="J192" s="115"/>
      <c r="K192" s="115"/>
      <c r="L192" s="112"/>
      <c r="M192" s="116"/>
      <c r="N192" s="115"/>
      <c r="O192" s="115"/>
      <c r="P192" s="115"/>
      <c r="Q192" s="114"/>
      <c r="R192" s="113"/>
      <c r="S192" s="115"/>
      <c r="T192" s="115"/>
      <c r="U192" s="115"/>
      <c r="V192" s="115"/>
      <c r="W192" s="115"/>
      <c r="X192" s="115"/>
      <c r="Y192" s="115"/>
      <c r="Z192" s="112"/>
      <c r="AA192" s="924"/>
      <c r="AB192" s="924"/>
      <c r="AC192" s="924"/>
      <c r="AD192" s="924"/>
      <c r="AE192" s="924"/>
      <c r="AF192" s="924"/>
      <c r="AG192" s="924"/>
      <c r="AH192" s="924"/>
      <c r="AI192" s="924"/>
      <c r="AJ192" s="924"/>
      <c r="AK192" s="924"/>
      <c r="AL192" s="924"/>
      <c r="AM192" s="924"/>
      <c r="AN192" s="924"/>
      <c r="AO192" s="924"/>
      <c r="AP192" s="924"/>
      <c r="AQ192" s="924"/>
      <c r="AR192" s="924"/>
      <c r="AS192" s="924"/>
      <c r="AT192" s="924"/>
      <c r="AU192" s="924"/>
      <c r="AV192" s="924"/>
      <c r="AW192" s="924"/>
      <c r="AX192" s="924"/>
      <c r="AY192" s="924"/>
      <c r="AZ192" s="377"/>
      <c r="BA192" s="991"/>
      <c r="BB192" s="651"/>
      <c r="BC192" s="480"/>
      <c r="BD192" s="465"/>
      <c r="BE192" s="465"/>
      <c r="BF192" s="465"/>
      <c r="BG192" s="484"/>
      <c r="BH192" s="480"/>
      <c r="BI192" s="465"/>
      <c r="BJ192" s="465"/>
      <c r="BK192" s="465"/>
      <c r="BL192" s="484"/>
      <c r="BM192" s="480"/>
      <c r="BN192" s="465"/>
      <c r="BO192" s="465"/>
      <c r="BP192" s="465"/>
      <c r="BQ192" s="484"/>
      <c r="BR192" s="480"/>
      <c r="BS192" s="465"/>
      <c r="BT192" s="465"/>
      <c r="BU192" s="465"/>
      <c r="BV192" s="465"/>
      <c r="BW192" s="465"/>
      <c r="BX192" s="465"/>
      <c r="BY192" s="466"/>
      <c r="BZ192" s="466"/>
      <c r="CA192" s="27"/>
      <c r="CB192" s="27"/>
      <c r="CC192" s="27"/>
      <c r="CD192" s="27"/>
      <c r="CE192" s="27"/>
      <c r="CF192" s="27"/>
      <c r="CG192" s="27"/>
      <c r="CH192" s="27"/>
      <c r="CI192" s="27"/>
      <c r="CJ192" s="27"/>
      <c r="CK192" s="27"/>
      <c r="CL192" s="27"/>
      <c r="CM192" s="27"/>
      <c r="CN192" s="27"/>
      <c r="CO192" s="27"/>
      <c r="CP192" s="27"/>
      <c r="CQ192" s="27"/>
      <c r="CR192" s="27"/>
      <c r="CS192" s="27"/>
      <c r="CT192" s="27"/>
      <c r="CU192" s="27"/>
      <c r="CV192" s="27"/>
      <c r="CW192" s="27"/>
      <c r="CX192" s="27"/>
      <c r="CY192" s="27"/>
      <c r="CZ192" s="27"/>
    </row>
    <row r="193" s="984" customFormat="true" ht="15" customHeight="true" x14ac:dyDescent="0.2">
      <c r="A193" s="198"/>
      <c r="B193" s="164"/>
      <c r="C193" s="136"/>
      <c r="D193" s="143"/>
      <c r="E193" s="143"/>
      <c r="F193" s="143"/>
      <c r="G193" s="142"/>
      <c r="H193" s="135"/>
      <c r="I193" s="143"/>
      <c r="J193" s="143"/>
      <c r="K193" s="143"/>
      <c r="L193" s="134"/>
      <c r="M193" s="136"/>
      <c r="N193" s="143"/>
      <c r="O193" s="143"/>
      <c r="P193" s="143"/>
      <c r="Q193" s="142"/>
      <c r="R193" s="135"/>
      <c r="S193" s="143"/>
      <c r="T193" s="143"/>
      <c r="U193" s="143"/>
      <c r="V193" s="143"/>
      <c r="W193" s="143"/>
      <c r="X193" s="143"/>
      <c r="Y193" s="143"/>
      <c r="Z193" s="134"/>
      <c r="AA193" s="924"/>
      <c r="AB193" s="924"/>
      <c r="AC193" s="924"/>
      <c r="AD193" s="924"/>
      <c r="AE193" s="924"/>
      <c r="AF193" s="924"/>
      <c r="AG193" s="924"/>
      <c r="AH193" s="924"/>
      <c r="AI193" s="924"/>
      <c r="AJ193" s="924"/>
      <c r="AK193" s="924"/>
      <c r="AL193" s="924"/>
      <c r="AM193" s="924"/>
      <c r="AN193" s="924"/>
      <c r="AO193" s="924"/>
      <c r="AP193" s="924"/>
      <c r="AQ193" s="924"/>
      <c r="AR193" s="924"/>
      <c r="AS193" s="924"/>
      <c r="AT193" s="924"/>
      <c r="AU193" s="924"/>
      <c r="AV193" s="924"/>
      <c r="AW193" s="924"/>
      <c r="AX193" s="924"/>
      <c r="AY193" s="924"/>
      <c r="AZ193" s="377"/>
      <c r="BA193" s="991"/>
      <c r="BB193" s="651"/>
      <c r="BC193" s="480"/>
      <c r="BD193" s="465"/>
      <c r="BE193" s="465"/>
      <c r="BF193" s="465"/>
      <c r="BG193" s="484"/>
      <c r="BH193" s="480"/>
      <c r="BI193" s="465"/>
      <c r="BJ193" s="465"/>
      <c r="BK193" s="465"/>
      <c r="BL193" s="484"/>
      <c r="BM193" s="480"/>
      <c r="BN193" s="465"/>
      <c r="BO193" s="465"/>
      <c r="BP193" s="465"/>
      <c r="BQ193" s="484"/>
      <c r="BR193" s="480"/>
      <c r="BS193" s="465"/>
      <c r="BT193" s="465"/>
      <c r="BU193" s="465"/>
      <c r="BV193" s="465"/>
      <c r="BW193" s="465"/>
      <c r="BX193" s="465"/>
      <c r="BY193" s="466"/>
      <c r="BZ193" s="466"/>
      <c r="CA193" s="27"/>
      <c r="CB193" s="27"/>
      <c r="CC193" s="27"/>
      <c r="CD193" s="27"/>
      <c r="CE193" s="27"/>
      <c r="CF193" s="27"/>
      <c r="CG193" s="27"/>
      <c r="CH193" s="27"/>
      <c r="CI193" s="27"/>
      <c r="CJ193" s="27"/>
      <c r="CK193" s="27"/>
      <c r="CL193" s="27"/>
      <c r="CM193" s="27"/>
      <c r="CN193" s="27"/>
      <c r="CO193" s="27"/>
      <c r="CP193" s="27"/>
      <c r="CQ193" s="27"/>
      <c r="CR193" s="27"/>
      <c r="CS193" s="27"/>
      <c r="CT193" s="27"/>
      <c r="CU193" s="27"/>
      <c r="CV193" s="27"/>
      <c r="CW193" s="27"/>
      <c r="CX193" s="27"/>
      <c r="CY193" s="27"/>
      <c r="CZ193" s="27"/>
    </row>
    <row r="194" s="340" customFormat="true" ht="15" customHeight="true" x14ac:dyDescent="0.2">
      <c r="A194" s="197"/>
      <c r="B194" s="163"/>
      <c r="C194" s="136"/>
      <c r="D194" s="143"/>
      <c r="E194" s="143"/>
      <c r="F194" s="143"/>
      <c r="G194" s="142"/>
      <c r="H194" s="135"/>
      <c r="I194" s="143"/>
      <c r="J194" s="143"/>
      <c r="K194" s="143"/>
      <c r="L194" s="134"/>
      <c r="M194" s="136"/>
      <c r="N194" s="143"/>
      <c r="O194" s="143"/>
      <c r="P194" s="143"/>
      <c r="Q194" s="142"/>
      <c r="R194" s="135"/>
      <c r="S194" s="143"/>
      <c r="T194" s="143"/>
      <c r="U194" s="143"/>
      <c r="V194" s="143"/>
      <c r="W194" s="143"/>
      <c r="X194" s="143"/>
      <c r="Y194" s="143"/>
      <c r="Z194" s="134"/>
      <c r="AA194" s="924"/>
      <c r="AB194" s="924"/>
      <c r="AC194" s="924"/>
      <c r="AD194" s="924"/>
      <c r="AE194" s="924"/>
      <c r="AF194" s="924"/>
      <c r="AG194" s="924"/>
      <c r="AH194" s="924"/>
      <c r="AI194" s="924"/>
      <c r="AJ194" s="924"/>
      <c r="AK194" s="924"/>
      <c r="AL194" s="924"/>
      <c r="AM194" s="924"/>
      <c r="AN194" s="924"/>
      <c r="AO194" s="924"/>
      <c r="AP194" s="924"/>
      <c r="AQ194" s="924"/>
      <c r="AR194" s="924"/>
      <c r="AS194" s="924"/>
      <c r="AT194" s="924"/>
      <c r="AU194" s="924"/>
      <c r="AV194" s="924"/>
      <c r="AW194" s="924"/>
      <c r="AX194" s="924"/>
      <c r="AY194" s="924"/>
      <c r="AZ194" s="377"/>
      <c r="BA194" s="991"/>
      <c r="BB194" s="651"/>
      <c r="BC194" s="480"/>
      <c r="BD194" s="465"/>
      <c r="BE194" s="465"/>
      <c r="BF194" s="465"/>
      <c r="BG194" s="484"/>
      <c r="BH194" s="480"/>
      <c r="BI194" s="465"/>
      <c r="BJ194" s="465"/>
      <c r="BK194" s="465"/>
      <c r="BL194" s="484"/>
      <c r="BM194" s="480"/>
      <c r="BN194" s="465"/>
      <c r="BO194" s="465"/>
      <c r="BP194" s="465"/>
      <c r="BQ194" s="484"/>
      <c r="BR194" s="480"/>
      <c r="BS194" s="465"/>
      <c r="BT194" s="465"/>
      <c r="BU194" s="465"/>
      <c r="BV194" s="465"/>
      <c r="BW194" s="465"/>
      <c r="BX194" s="465"/>
      <c r="BY194" s="466"/>
      <c r="BZ194" s="466"/>
      <c r="CA194" s="27"/>
      <c r="CB194" s="27"/>
      <c r="CC194" s="27"/>
      <c r="CD194" s="27"/>
      <c r="CE194" s="27"/>
      <c r="CF194" s="27"/>
      <c r="CG194" s="27"/>
      <c r="CH194" s="27"/>
      <c r="CI194" s="27"/>
      <c r="CJ194" s="27"/>
      <c r="CK194" s="27"/>
      <c r="CL194" s="27"/>
      <c r="CM194" s="27"/>
      <c r="CN194" s="27"/>
      <c r="CO194" s="27"/>
      <c r="CP194" s="27"/>
      <c r="CQ194" s="27"/>
      <c r="CR194" s="27"/>
      <c r="CS194" s="27"/>
      <c r="CT194" s="27"/>
      <c r="CU194" s="27"/>
      <c r="CV194" s="27"/>
      <c r="CW194" s="27"/>
      <c r="CX194" s="27"/>
      <c r="CY194" s="27"/>
      <c r="CZ194" s="27"/>
    </row>
    <row r="195" s="340" customFormat="true" ht="15" customHeight="true" x14ac:dyDescent="0.2">
      <c r="A195" s="197"/>
      <c r="B195" s="163"/>
      <c r="C195" s="136"/>
      <c r="D195" s="143"/>
      <c r="E195" s="143"/>
      <c r="F195" s="143"/>
      <c r="G195" s="142"/>
      <c r="H195" s="135"/>
      <c r="I195" s="143"/>
      <c r="J195" s="143"/>
      <c r="K195" s="143"/>
      <c r="L195" s="134"/>
      <c r="M195" s="136"/>
      <c r="N195" s="143"/>
      <c r="O195" s="143"/>
      <c r="P195" s="143"/>
      <c r="Q195" s="142"/>
      <c r="R195" s="135"/>
      <c r="S195" s="143"/>
      <c r="T195" s="143"/>
      <c r="U195" s="143"/>
      <c r="V195" s="143"/>
      <c r="W195" s="143"/>
      <c r="X195" s="143"/>
      <c r="Y195" s="143"/>
      <c r="Z195" s="134"/>
      <c r="AA195" s="924"/>
      <c r="AB195" s="924"/>
      <c r="AC195" s="924"/>
      <c r="AD195" s="924"/>
      <c r="AE195" s="924"/>
      <c r="AF195" s="924"/>
      <c r="AG195" s="924"/>
      <c r="AH195" s="924"/>
      <c r="AI195" s="924"/>
      <c r="AJ195" s="924"/>
      <c r="AK195" s="924"/>
      <c r="AL195" s="924"/>
      <c r="AM195" s="924"/>
      <c r="AN195" s="924"/>
      <c r="AO195" s="924"/>
      <c r="AP195" s="924"/>
      <c r="AQ195" s="924"/>
      <c r="AR195" s="924"/>
      <c r="AS195" s="924"/>
      <c r="AT195" s="924"/>
      <c r="AU195" s="924"/>
      <c r="AV195" s="924"/>
      <c r="AW195" s="924"/>
      <c r="AX195" s="924"/>
      <c r="AY195" s="924"/>
      <c r="AZ195" s="377"/>
      <c r="BA195" s="991"/>
      <c r="BB195" s="651"/>
      <c r="BC195" s="480"/>
      <c r="BD195" s="465"/>
      <c r="BE195" s="465"/>
      <c r="BF195" s="465"/>
      <c r="BG195" s="484"/>
      <c r="BH195" s="480"/>
      <c r="BI195" s="465"/>
      <c r="BJ195" s="465"/>
      <c r="BK195" s="465"/>
      <c r="BL195" s="484"/>
      <c r="BM195" s="480"/>
      <c r="BN195" s="465"/>
      <c r="BO195" s="465"/>
      <c r="BP195" s="465"/>
      <c r="BQ195" s="484"/>
      <c r="BR195" s="480"/>
      <c r="BS195" s="465"/>
      <c r="BT195" s="465"/>
      <c r="BU195" s="465"/>
      <c r="BV195" s="465"/>
      <c r="BW195" s="465"/>
      <c r="BX195" s="465"/>
      <c r="BY195" s="466"/>
      <c r="BZ195" s="466"/>
      <c r="CA195" s="27"/>
      <c r="CB195" s="27"/>
      <c r="CC195" s="27"/>
      <c r="CD195" s="27"/>
      <c r="CE195" s="27"/>
      <c r="CF195" s="27"/>
      <c r="CG195" s="27"/>
      <c r="CH195" s="27"/>
      <c r="CI195" s="27"/>
      <c r="CJ195" s="27"/>
      <c r="CK195" s="27"/>
      <c r="CL195" s="27"/>
      <c r="CM195" s="27"/>
      <c r="CN195" s="27"/>
      <c r="CO195" s="27"/>
      <c r="CP195" s="27"/>
      <c r="CQ195" s="27"/>
      <c r="CR195" s="27"/>
      <c r="CS195" s="27"/>
      <c r="CT195" s="27"/>
      <c r="CU195" s="27"/>
      <c r="CV195" s="27"/>
      <c r="CW195" s="27"/>
      <c r="CX195" s="27"/>
      <c r="CY195" s="27"/>
      <c r="CZ195" s="27"/>
    </row>
    <row r="196" s="340" customFormat="true" ht="15" customHeight="true" x14ac:dyDescent="0.2">
      <c r="A196" s="197"/>
      <c r="B196" s="163"/>
      <c r="C196" s="136"/>
      <c r="D196" s="143"/>
      <c r="E196" s="143"/>
      <c r="F196" s="143"/>
      <c r="G196" s="142"/>
      <c r="H196" s="135"/>
      <c r="I196" s="143"/>
      <c r="J196" s="143"/>
      <c r="K196" s="143"/>
      <c r="L196" s="134"/>
      <c r="M196" s="136"/>
      <c r="N196" s="143"/>
      <c r="O196" s="143"/>
      <c r="P196" s="143"/>
      <c r="Q196" s="142"/>
      <c r="R196" s="135"/>
      <c r="S196" s="143"/>
      <c r="T196" s="143"/>
      <c r="U196" s="143"/>
      <c r="V196" s="143"/>
      <c r="W196" s="143"/>
      <c r="X196" s="143"/>
      <c r="Y196" s="143"/>
      <c r="Z196" s="134"/>
      <c r="AA196" s="924"/>
      <c r="AB196" s="924"/>
      <c r="AC196" s="924"/>
      <c r="AD196" s="924"/>
      <c r="AE196" s="924"/>
      <c r="AF196" s="924"/>
      <c r="AG196" s="924"/>
      <c r="AH196" s="924"/>
      <c r="AI196" s="924"/>
      <c r="AJ196" s="924"/>
      <c r="AK196" s="924"/>
      <c r="AL196" s="924"/>
      <c r="AM196" s="924"/>
      <c r="AN196" s="924"/>
      <c r="AO196" s="924"/>
      <c r="AP196" s="924"/>
      <c r="AQ196" s="924"/>
      <c r="AR196" s="924"/>
      <c r="AS196" s="924"/>
      <c r="AT196" s="924"/>
      <c r="AU196" s="924"/>
      <c r="AV196" s="924"/>
      <c r="AW196" s="924"/>
      <c r="AX196" s="924"/>
      <c r="AY196" s="924"/>
      <c r="AZ196" s="377"/>
      <c r="BA196" s="991"/>
      <c r="BB196" s="651"/>
      <c r="BC196" s="480"/>
      <c r="BD196" s="465"/>
      <c r="BE196" s="465"/>
      <c r="BF196" s="465"/>
      <c r="BG196" s="484"/>
      <c r="BH196" s="480"/>
      <c r="BI196" s="465"/>
      <c r="BJ196" s="465"/>
      <c r="BK196" s="465"/>
      <c r="BL196" s="484"/>
      <c r="BM196" s="480"/>
      <c r="BN196" s="465"/>
      <c r="BO196" s="465"/>
      <c r="BP196" s="465"/>
      <c r="BQ196" s="484"/>
      <c r="BR196" s="480"/>
      <c r="BS196" s="465"/>
      <c r="BT196" s="465"/>
      <c r="BU196" s="465"/>
      <c r="BV196" s="465"/>
      <c r="BW196" s="465"/>
      <c r="BX196" s="465"/>
      <c r="BY196" s="466"/>
      <c r="BZ196" s="466"/>
      <c r="CA196" s="27"/>
      <c r="CB196" s="27"/>
      <c r="CC196" s="27"/>
      <c r="CD196" s="27"/>
      <c r="CE196" s="27"/>
      <c r="CF196" s="27"/>
      <c r="CG196" s="27"/>
      <c r="CH196" s="27"/>
      <c r="CI196" s="27"/>
      <c r="CJ196" s="27"/>
      <c r="CK196" s="27"/>
      <c r="CL196" s="27"/>
      <c r="CM196" s="27"/>
      <c r="CN196" s="27"/>
      <c r="CO196" s="27"/>
      <c r="CP196" s="27"/>
      <c r="CQ196" s="27"/>
      <c r="CR196" s="27"/>
      <c r="CS196" s="27"/>
      <c r="CT196" s="27"/>
      <c r="CU196" s="27"/>
      <c r="CV196" s="27"/>
      <c r="CW196" s="27"/>
      <c r="CX196" s="27"/>
      <c r="CY196" s="27"/>
      <c r="CZ196" s="27"/>
    </row>
    <row r="197" s="340" customFormat="true" ht="15" customHeight="true" x14ac:dyDescent="0.2">
      <c r="A197" s="197"/>
      <c r="B197" s="163"/>
      <c r="C197" s="136"/>
      <c r="D197" s="143"/>
      <c r="E197" s="143"/>
      <c r="F197" s="143"/>
      <c r="G197" s="142"/>
      <c r="H197" s="135"/>
      <c r="I197" s="143"/>
      <c r="J197" s="143"/>
      <c r="K197" s="143"/>
      <c r="L197" s="134"/>
      <c r="M197" s="136"/>
      <c r="N197" s="143"/>
      <c r="O197" s="143"/>
      <c r="P197" s="143"/>
      <c r="Q197" s="142"/>
      <c r="R197" s="135"/>
      <c r="S197" s="143"/>
      <c r="T197" s="143"/>
      <c r="U197" s="143"/>
      <c r="V197" s="143"/>
      <c r="W197" s="143"/>
      <c r="X197" s="143"/>
      <c r="Y197" s="143"/>
      <c r="Z197" s="134"/>
      <c r="AA197" s="924"/>
      <c r="AB197" s="924"/>
      <c r="AC197" s="924"/>
      <c r="AD197" s="924"/>
      <c r="AE197" s="924"/>
      <c r="AF197" s="924"/>
      <c r="AG197" s="924"/>
      <c r="AH197" s="924"/>
      <c r="AI197" s="924"/>
      <c r="AJ197" s="924"/>
      <c r="AK197" s="924"/>
      <c r="AL197" s="924"/>
      <c r="AM197" s="924"/>
      <c r="AN197" s="924"/>
      <c r="AO197" s="924"/>
      <c r="AP197" s="924"/>
      <c r="AQ197" s="924"/>
      <c r="AR197" s="924"/>
      <c r="AS197" s="924"/>
      <c r="AT197" s="924"/>
      <c r="AU197" s="924"/>
      <c r="AV197" s="924"/>
      <c r="AW197" s="924"/>
      <c r="AX197" s="924"/>
      <c r="AY197" s="924"/>
      <c r="AZ197" s="377"/>
      <c r="BA197" s="991"/>
      <c r="BB197" s="651"/>
      <c r="BC197" s="480"/>
      <c r="BD197" s="465"/>
      <c r="BE197" s="465"/>
      <c r="BF197" s="465"/>
      <c r="BG197" s="484"/>
      <c r="BH197" s="480"/>
      <c r="BI197" s="465"/>
      <c r="BJ197" s="465"/>
      <c r="BK197" s="465"/>
      <c r="BL197" s="484"/>
      <c r="BM197" s="480"/>
      <c r="BN197" s="465"/>
      <c r="BO197" s="465"/>
      <c r="BP197" s="465"/>
      <c r="BQ197" s="484"/>
      <c r="BR197" s="480"/>
      <c r="BS197" s="465"/>
      <c r="BT197" s="465"/>
      <c r="BU197" s="465"/>
      <c r="BV197" s="465"/>
      <c r="BW197" s="465"/>
      <c r="BX197" s="465"/>
      <c r="BY197" s="466"/>
      <c r="BZ197" s="466"/>
      <c r="CA197" s="27"/>
      <c r="CB197" s="27"/>
      <c r="CC197" s="27"/>
      <c r="CD197" s="27"/>
      <c r="CE197" s="27"/>
      <c r="CF197" s="27"/>
      <c r="CG197" s="27"/>
      <c r="CH197" s="27"/>
      <c r="CI197" s="27"/>
      <c r="CJ197" s="27"/>
      <c r="CK197" s="27"/>
      <c r="CL197" s="27"/>
      <c r="CM197" s="27"/>
      <c r="CN197" s="27"/>
      <c r="CO197" s="27"/>
      <c r="CP197" s="27"/>
      <c r="CQ197" s="27"/>
      <c r="CR197" s="27"/>
      <c r="CS197" s="27"/>
      <c r="CT197" s="27"/>
      <c r="CU197" s="27"/>
      <c r="CV197" s="27"/>
      <c r="CW197" s="27"/>
      <c r="CX197" s="27"/>
      <c r="CY197" s="27"/>
      <c r="CZ197" s="27"/>
    </row>
    <row r="198" s="340" customFormat="true" ht="15" customHeight="true" x14ac:dyDescent="0.2">
      <c r="A198" s="197"/>
      <c r="B198" s="163"/>
      <c r="C198" s="136"/>
      <c r="D198" s="143"/>
      <c r="E198" s="143"/>
      <c r="F198" s="143"/>
      <c r="G198" s="142"/>
      <c r="H198" s="135"/>
      <c r="I198" s="143"/>
      <c r="J198" s="143"/>
      <c r="K198" s="143"/>
      <c r="L198" s="134"/>
      <c r="M198" s="136"/>
      <c r="N198" s="143"/>
      <c r="O198" s="143"/>
      <c r="P198" s="143"/>
      <c r="Q198" s="142"/>
      <c r="R198" s="135"/>
      <c r="S198" s="143"/>
      <c r="T198" s="143"/>
      <c r="U198" s="143"/>
      <c r="V198" s="143"/>
      <c r="W198" s="143"/>
      <c r="X198" s="143"/>
      <c r="Y198" s="143"/>
      <c r="Z198" s="134"/>
      <c r="AA198" s="924"/>
      <c r="AB198" s="924"/>
      <c r="AC198" s="924"/>
      <c r="AD198" s="924"/>
      <c r="AE198" s="924"/>
      <c r="AF198" s="924"/>
      <c r="AG198" s="924"/>
      <c r="AH198" s="924"/>
      <c r="AI198" s="924"/>
      <c r="AJ198" s="924"/>
      <c r="AK198" s="924"/>
      <c r="AL198" s="924"/>
      <c r="AM198" s="924"/>
      <c r="AN198" s="924"/>
      <c r="AO198" s="924"/>
      <c r="AP198" s="924"/>
      <c r="AQ198" s="924"/>
      <c r="AR198" s="924"/>
      <c r="AS198" s="924"/>
      <c r="AT198" s="924"/>
      <c r="AU198" s="924"/>
      <c r="AV198" s="924"/>
      <c r="AW198" s="924"/>
      <c r="AX198" s="924"/>
      <c r="AY198" s="924"/>
      <c r="AZ198" s="377"/>
      <c r="BA198" s="991"/>
      <c r="BB198" s="651"/>
      <c r="BC198" s="480"/>
      <c r="BD198" s="465"/>
      <c r="BE198" s="465"/>
      <c r="BF198" s="465"/>
      <c r="BG198" s="484"/>
      <c r="BH198" s="480"/>
      <c r="BI198" s="465"/>
      <c r="BJ198" s="465"/>
      <c r="BK198" s="465"/>
      <c r="BL198" s="484"/>
      <c r="BM198" s="480"/>
      <c r="BN198" s="465"/>
      <c r="BO198" s="465"/>
      <c r="BP198" s="465"/>
      <c r="BQ198" s="484"/>
      <c r="BR198" s="480"/>
      <c r="BS198" s="465"/>
      <c r="BT198" s="465"/>
      <c r="BU198" s="465"/>
      <c r="BV198" s="465"/>
      <c r="BW198" s="465"/>
      <c r="BX198" s="465"/>
      <c r="BY198" s="466"/>
      <c r="BZ198" s="466"/>
      <c r="CA198" s="27"/>
      <c r="CB198" s="27"/>
      <c r="CC198" s="27"/>
      <c r="CD198" s="27"/>
      <c r="CE198" s="27"/>
      <c r="CF198" s="27"/>
      <c r="CG198" s="27"/>
      <c r="CH198" s="27"/>
      <c r="CI198" s="27"/>
      <c r="CJ198" s="27"/>
      <c r="CK198" s="27"/>
      <c r="CL198" s="27"/>
      <c r="CM198" s="27"/>
      <c r="CN198" s="27"/>
      <c r="CO198" s="27"/>
      <c r="CP198" s="27"/>
      <c r="CQ198" s="27"/>
      <c r="CR198" s="27"/>
      <c r="CS198" s="27"/>
      <c r="CT198" s="27"/>
      <c r="CU198" s="27"/>
      <c r="CV198" s="27"/>
      <c r="CW198" s="27"/>
      <c r="CX198" s="27"/>
      <c r="CY198" s="27"/>
      <c r="CZ198" s="27"/>
    </row>
    <row r="199" s="340" customFormat="true" ht="15" customHeight="true" x14ac:dyDescent="0.2">
      <c r="A199" s="197"/>
      <c r="B199" s="163"/>
      <c r="C199" s="136"/>
      <c r="D199" s="143"/>
      <c r="E199" s="143"/>
      <c r="F199" s="143"/>
      <c r="G199" s="142"/>
      <c r="H199" s="135"/>
      <c r="I199" s="143"/>
      <c r="J199" s="143"/>
      <c r="K199" s="143"/>
      <c r="L199" s="134"/>
      <c r="M199" s="136"/>
      <c r="N199" s="143"/>
      <c r="O199" s="143"/>
      <c r="P199" s="143"/>
      <c r="Q199" s="142"/>
      <c r="R199" s="135"/>
      <c r="S199" s="143"/>
      <c r="T199" s="143"/>
      <c r="U199" s="143"/>
      <c r="V199" s="143"/>
      <c r="W199" s="143"/>
      <c r="X199" s="143"/>
      <c r="Y199" s="143"/>
      <c r="Z199" s="134"/>
      <c r="AA199" s="924"/>
      <c r="AB199" s="924"/>
      <c r="AC199" s="924"/>
      <c r="AD199" s="924"/>
      <c r="AE199" s="924"/>
      <c r="AF199" s="924"/>
      <c r="AG199" s="924"/>
      <c r="AH199" s="924"/>
      <c r="AI199" s="924"/>
      <c r="AJ199" s="924"/>
      <c r="AK199" s="924"/>
      <c r="AL199" s="924"/>
      <c r="AM199" s="924"/>
      <c r="AN199" s="924"/>
      <c r="AO199" s="924"/>
      <c r="AP199" s="924"/>
      <c r="AQ199" s="924"/>
      <c r="AR199" s="924"/>
      <c r="AS199" s="924"/>
      <c r="AT199" s="924"/>
      <c r="AU199" s="924"/>
      <c r="AV199" s="924"/>
      <c r="AW199" s="924"/>
      <c r="AX199" s="924"/>
      <c r="AY199" s="924"/>
      <c r="AZ199" s="377"/>
      <c r="BA199" s="991"/>
      <c r="BB199" s="651"/>
      <c r="BC199" s="480"/>
      <c r="BD199" s="465"/>
      <c r="BE199" s="465"/>
      <c r="BF199" s="465"/>
      <c r="BG199" s="484"/>
      <c r="BH199" s="480"/>
      <c r="BI199" s="465"/>
      <c r="BJ199" s="465"/>
      <c r="BK199" s="465"/>
      <c r="BL199" s="484"/>
      <c r="BM199" s="480"/>
      <c r="BN199" s="465"/>
      <c r="BO199" s="465"/>
      <c r="BP199" s="465"/>
      <c r="BQ199" s="484"/>
      <c r="BR199" s="480"/>
      <c r="BS199" s="465"/>
      <c r="BT199" s="465"/>
      <c r="BU199" s="465"/>
      <c r="BV199" s="465"/>
      <c r="BW199" s="465"/>
      <c r="BX199" s="465"/>
      <c r="BY199" s="466"/>
      <c r="BZ199" s="466"/>
      <c r="CA199" s="27"/>
      <c r="CB199" s="27"/>
      <c r="CC199" s="27"/>
      <c r="CD199" s="27"/>
      <c r="CE199" s="27"/>
      <c r="CF199" s="27"/>
      <c r="CG199" s="27"/>
      <c r="CH199" s="27"/>
      <c r="CI199" s="27"/>
      <c r="CJ199" s="27"/>
      <c r="CK199" s="27"/>
      <c r="CL199" s="27"/>
      <c r="CM199" s="27"/>
      <c r="CN199" s="27"/>
      <c r="CO199" s="27"/>
      <c r="CP199" s="27"/>
      <c r="CQ199" s="27"/>
      <c r="CR199" s="27"/>
      <c r="CS199" s="27"/>
      <c r="CT199" s="27"/>
      <c r="CU199" s="27"/>
      <c r="CV199" s="27"/>
      <c r="CW199" s="27"/>
      <c r="CX199" s="27"/>
      <c r="CY199" s="27"/>
      <c r="CZ199" s="27"/>
    </row>
    <row r="200" s="340" customFormat="true" ht="15" customHeight="true" x14ac:dyDescent="0.2">
      <c r="A200" s="197"/>
      <c r="B200" s="163"/>
      <c r="C200" s="136"/>
      <c r="D200" s="143"/>
      <c r="E200" s="143"/>
      <c r="F200" s="143"/>
      <c r="G200" s="142"/>
      <c r="H200" s="135"/>
      <c r="I200" s="143"/>
      <c r="J200" s="143"/>
      <c r="K200" s="143"/>
      <c r="L200" s="134"/>
      <c r="M200" s="136"/>
      <c r="N200" s="143"/>
      <c r="O200" s="143"/>
      <c r="P200" s="143"/>
      <c r="Q200" s="142"/>
      <c r="R200" s="135"/>
      <c r="S200" s="143"/>
      <c r="T200" s="143"/>
      <c r="U200" s="143"/>
      <c r="V200" s="143"/>
      <c r="W200" s="143"/>
      <c r="X200" s="143"/>
      <c r="Y200" s="143"/>
      <c r="Z200" s="134"/>
      <c r="AA200" s="924"/>
      <c r="AB200" s="924"/>
      <c r="AC200" s="924"/>
      <c r="AD200" s="924"/>
      <c r="AE200" s="924"/>
      <c r="AF200" s="924"/>
      <c r="AG200" s="924"/>
      <c r="AH200" s="924"/>
      <c r="AI200" s="924"/>
      <c r="AJ200" s="924"/>
      <c r="AK200" s="924"/>
      <c r="AL200" s="924"/>
      <c r="AM200" s="924"/>
      <c r="AN200" s="924"/>
      <c r="AO200" s="924"/>
      <c r="AP200" s="924"/>
      <c r="AQ200" s="924"/>
      <c r="AR200" s="924"/>
      <c r="AS200" s="924"/>
      <c r="AT200" s="924"/>
      <c r="AU200" s="924"/>
      <c r="AV200" s="924"/>
      <c r="AW200" s="924"/>
      <c r="AX200" s="924"/>
      <c r="AY200" s="924"/>
      <c r="AZ200" s="377"/>
      <c r="BA200" s="991"/>
      <c r="BB200" s="651"/>
      <c r="BC200" s="480"/>
      <c r="BD200" s="465"/>
      <c r="BE200" s="465"/>
      <c r="BF200" s="465"/>
      <c r="BG200" s="484"/>
      <c r="BH200" s="480"/>
      <c r="BI200" s="465"/>
      <c r="BJ200" s="465"/>
      <c r="BK200" s="465"/>
      <c r="BL200" s="484"/>
      <c r="BM200" s="480"/>
      <c r="BN200" s="465"/>
      <c r="BO200" s="465"/>
      <c r="BP200" s="465"/>
      <c r="BQ200" s="484"/>
      <c r="BR200" s="480"/>
      <c r="BS200" s="465"/>
      <c r="BT200" s="465"/>
      <c r="BU200" s="465"/>
      <c r="BV200" s="465"/>
      <c r="BW200" s="465"/>
      <c r="BX200" s="465"/>
      <c r="BY200" s="466"/>
      <c r="BZ200" s="466"/>
      <c r="CA200" s="27"/>
      <c r="CB200" s="27"/>
      <c r="CC200" s="27"/>
      <c r="CD200" s="27"/>
      <c r="CE200" s="27"/>
      <c r="CF200" s="27"/>
      <c r="CG200" s="27"/>
      <c r="CH200" s="27"/>
      <c r="CI200" s="27"/>
      <c r="CJ200" s="27"/>
      <c r="CK200" s="27"/>
      <c r="CL200" s="27"/>
      <c r="CM200" s="27"/>
      <c r="CN200" s="27"/>
      <c r="CO200" s="27"/>
      <c r="CP200" s="27"/>
      <c r="CQ200" s="27"/>
      <c r="CR200" s="27"/>
      <c r="CS200" s="27"/>
      <c r="CT200" s="27"/>
      <c r="CU200" s="27"/>
      <c r="CV200" s="27"/>
      <c r="CW200" s="27"/>
      <c r="CX200" s="27"/>
      <c r="CY200" s="27"/>
      <c r="CZ200" s="27"/>
    </row>
    <row r="201" s="340" customFormat="true" ht="15" customHeight="true" x14ac:dyDescent="0.2">
      <c r="A201" s="197"/>
      <c r="B201" s="163"/>
      <c r="C201" s="136"/>
      <c r="D201" s="143"/>
      <c r="E201" s="143"/>
      <c r="F201" s="143"/>
      <c r="G201" s="142"/>
      <c r="H201" s="135"/>
      <c r="I201" s="143"/>
      <c r="J201" s="143"/>
      <c r="K201" s="143"/>
      <c r="L201" s="134"/>
      <c r="M201" s="136"/>
      <c r="N201" s="143"/>
      <c r="O201" s="143"/>
      <c r="P201" s="143"/>
      <c r="Q201" s="142"/>
      <c r="R201" s="135"/>
      <c r="S201" s="143"/>
      <c r="T201" s="143"/>
      <c r="U201" s="143"/>
      <c r="V201" s="143"/>
      <c r="W201" s="143"/>
      <c r="X201" s="143"/>
      <c r="Y201" s="143"/>
      <c r="Z201" s="134"/>
      <c r="AA201" s="924"/>
      <c r="AB201" s="924"/>
      <c r="AC201" s="924"/>
      <c r="AD201" s="924"/>
      <c r="AE201" s="924"/>
      <c r="AF201" s="924"/>
      <c r="AG201" s="924"/>
      <c r="AH201" s="924"/>
      <c r="AI201" s="924"/>
      <c r="AJ201" s="924"/>
      <c r="AK201" s="924"/>
      <c r="AL201" s="924"/>
      <c r="AM201" s="924"/>
      <c r="AN201" s="924"/>
      <c r="AO201" s="924"/>
      <c r="AP201" s="924"/>
      <c r="AQ201" s="924"/>
      <c r="AR201" s="924"/>
      <c r="AS201" s="924"/>
      <c r="AT201" s="924"/>
      <c r="AU201" s="924"/>
      <c r="AV201" s="924"/>
      <c r="AW201" s="924"/>
      <c r="AX201" s="924"/>
      <c r="AY201" s="924"/>
      <c r="AZ201" s="377"/>
      <c r="BA201" s="991"/>
      <c r="BB201" s="651"/>
      <c r="BC201" s="480"/>
      <c r="BD201" s="465"/>
      <c r="BE201" s="465"/>
      <c r="BF201" s="465"/>
      <c r="BG201" s="484"/>
      <c r="BH201" s="480"/>
      <c r="BI201" s="465"/>
      <c r="BJ201" s="465"/>
      <c r="BK201" s="465"/>
      <c r="BL201" s="484"/>
      <c r="BM201" s="480"/>
      <c r="BN201" s="465"/>
      <c r="BO201" s="465"/>
      <c r="BP201" s="465"/>
      <c r="BQ201" s="484"/>
      <c r="BR201" s="480"/>
      <c r="BS201" s="465"/>
      <c r="BT201" s="465"/>
      <c r="BU201" s="465"/>
      <c r="BV201" s="465"/>
      <c r="BW201" s="465"/>
      <c r="BX201" s="465"/>
      <c r="BY201" s="466"/>
      <c r="BZ201" s="466"/>
      <c r="CA201" s="27"/>
      <c r="CB201" s="27"/>
      <c r="CC201" s="27"/>
      <c r="CD201" s="27"/>
      <c r="CE201" s="27"/>
      <c r="CF201" s="27"/>
      <c r="CG201" s="27"/>
      <c r="CH201" s="27"/>
      <c r="CI201" s="27"/>
      <c r="CJ201" s="27"/>
      <c r="CK201" s="27"/>
      <c r="CL201" s="27"/>
      <c r="CM201" s="27"/>
      <c r="CN201" s="27"/>
      <c r="CO201" s="27"/>
      <c r="CP201" s="27"/>
      <c r="CQ201" s="27"/>
      <c r="CR201" s="27"/>
      <c r="CS201" s="27"/>
      <c r="CT201" s="27"/>
      <c r="CU201" s="27"/>
      <c r="CV201" s="27"/>
      <c r="CW201" s="27"/>
      <c r="CX201" s="27"/>
      <c r="CY201" s="27"/>
      <c r="CZ201" s="27"/>
    </row>
    <row r="202" s="984" customFormat="true" ht="15" customHeight="true" x14ac:dyDescent="0.2">
      <c r="A202" s="1164"/>
      <c r="B202" s="165"/>
      <c r="C202" s="155"/>
      <c r="D202" s="154"/>
      <c r="E202" s="154"/>
      <c r="F202" s="154"/>
      <c r="G202" s="153"/>
      <c r="H202" s="152"/>
      <c r="I202" s="154"/>
      <c r="J202" s="154"/>
      <c r="K202" s="154"/>
      <c r="L202" s="151"/>
      <c r="M202" s="155"/>
      <c r="N202" s="154"/>
      <c r="O202" s="154"/>
      <c r="P202" s="154"/>
      <c r="Q202" s="153"/>
      <c r="R202" s="152"/>
      <c r="S202" s="154"/>
      <c r="T202" s="154"/>
      <c r="U202" s="154"/>
      <c r="V202" s="154"/>
      <c r="W202" s="154"/>
      <c r="X202" s="154"/>
      <c r="Y202" s="154"/>
      <c r="Z202" s="151"/>
      <c r="AA202" s="924"/>
      <c r="AB202" s="924"/>
      <c r="AC202" s="924"/>
      <c r="AD202" s="924"/>
      <c r="AE202" s="924"/>
      <c r="AF202" s="924"/>
      <c r="AG202" s="924"/>
      <c r="AH202" s="924"/>
      <c r="AI202" s="924"/>
      <c r="AJ202" s="924"/>
      <c r="AK202" s="924"/>
      <c r="AL202" s="924"/>
      <c r="AM202" s="924"/>
      <c r="AN202" s="924"/>
      <c r="AO202" s="924"/>
      <c r="AP202" s="924"/>
      <c r="AQ202" s="924"/>
      <c r="AR202" s="924"/>
      <c r="AS202" s="924"/>
      <c r="AT202" s="924"/>
      <c r="AU202" s="924"/>
      <c r="AV202" s="924"/>
      <c r="AW202" s="924"/>
      <c r="AX202" s="924"/>
      <c r="AY202" s="924"/>
      <c r="AZ202" s="377"/>
      <c r="BA202" s="991"/>
      <c r="BB202" s="651"/>
      <c r="BC202" s="480"/>
      <c r="BD202" s="465"/>
      <c r="BE202" s="465"/>
      <c r="BF202" s="465"/>
      <c r="BG202" s="484"/>
      <c r="BH202" s="480"/>
      <c r="BI202" s="465"/>
      <c r="BJ202" s="465"/>
      <c r="BK202" s="465"/>
      <c r="BL202" s="484"/>
      <c r="BM202" s="480"/>
      <c r="BN202" s="465"/>
      <c r="BO202" s="465"/>
      <c r="BP202" s="465"/>
      <c r="BQ202" s="484"/>
      <c r="BR202" s="480"/>
      <c r="BS202" s="465"/>
      <c r="BT202" s="465"/>
      <c r="BU202" s="465"/>
      <c r="BV202" s="465"/>
      <c r="BW202" s="465"/>
      <c r="BX202" s="465"/>
      <c r="BY202" s="466"/>
      <c r="BZ202" s="466"/>
      <c r="CA202" s="27"/>
      <c r="CB202" s="27"/>
      <c r="CC202" s="27"/>
      <c r="CD202" s="27"/>
      <c r="CE202" s="27"/>
      <c r="CF202" s="27"/>
      <c r="CG202" s="27"/>
      <c r="CH202" s="27"/>
      <c r="CI202" s="27"/>
      <c r="CJ202" s="27"/>
      <c r="CK202" s="27"/>
      <c r="CL202" s="27"/>
      <c r="CM202" s="27"/>
      <c r="CN202" s="27"/>
      <c r="CO202" s="27"/>
      <c r="CP202" s="27"/>
      <c r="CQ202" s="27"/>
      <c r="CR202" s="27"/>
      <c r="CS202" s="27"/>
      <c r="CT202" s="27"/>
      <c r="CU202" s="27"/>
      <c r="CV202" s="27"/>
      <c r="CW202" s="27"/>
      <c r="CX202" s="27"/>
      <c r="CY202" s="27"/>
      <c r="CZ202" s="27"/>
    </row>
    <row r="203" s="984" customFormat="true" ht="15" customHeight="true" x14ac:dyDescent="0.2">
      <c r="A203" s="1164"/>
      <c r="B203" s="165"/>
      <c r="C203" s="155"/>
      <c r="D203" s="154"/>
      <c r="E203" s="154"/>
      <c r="F203" s="154"/>
      <c r="G203" s="153"/>
      <c r="H203" s="152"/>
      <c r="I203" s="154"/>
      <c r="J203" s="154"/>
      <c r="K203" s="154"/>
      <c r="L203" s="151"/>
      <c r="M203" s="155"/>
      <c r="N203" s="154"/>
      <c r="O203" s="154"/>
      <c r="P203" s="154"/>
      <c r="Q203" s="153"/>
      <c r="R203" s="152"/>
      <c r="S203" s="154"/>
      <c r="T203" s="154"/>
      <c r="U203" s="154"/>
      <c r="V203" s="154"/>
      <c r="W203" s="154"/>
      <c r="X203" s="154"/>
      <c r="Y203" s="154"/>
      <c r="Z203" s="151"/>
      <c r="AA203" s="924"/>
      <c r="AB203" s="924"/>
      <c r="AC203" s="924"/>
      <c r="AD203" s="924"/>
      <c r="AE203" s="924"/>
      <c r="AF203" s="924"/>
      <c r="AG203" s="924"/>
      <c r="AH203" s="924"/>
      <c r="AI203" s="924"/>
      <c r="AJ203" s="924"/>
      <c r="AK203" s="924"/>
      <c r="AL203" s="924"/>
      <c r="AM203" s="924"/>
      <c r="AN203" s="924"/>
      <c r="AO203" s="924"/>
      <c r="AP203" s="924"/>
      <c r="AQ203" s="924"/>
      <c r="AR203" s="924"/>
      <c r="AS203" s="924"/>
      <c r="AT203" s="924"/>
      <c r="AU203" s="924"/>
      <c r="AV203" s="924"/>
      <c r="AW203" s="924"/>
      <c r="AX203" s="924"/>
      <c r="AY203" s="924"/>
      <c r="AZ203" s="377"/>
      <c r="BA203" s="991"/>
      <c r="BB203" s="651"/>
      <c r="BC203" s="480"/>
      <c r="BD203" s="465"/>
      <c r="BE203" s="465"/>
      <c r="BF203" s="465"/>
      <c r="BG203" s="484"/>
      <c r="BH203" s="480"/>
      <c r="BI203" s="465"/>
      <c r="BJ203" s="465"/>
      <c r="BK203" s="465"/>
      <c r="BL203" s="484"/>
      <c r="BM203" s="480"/>
      <c r="BN203" s="465"/>
      <c r="BO203" s="465"/>
      <c r="BP203" s="465"/>
      <c r="BQ203" s="484"/>
      <c r="BR203" s="480"/>
      <c r="BS203" s="465"/>
      <c r="BT203" s="465"/>
      <c r="BU203" s="465"/>
      <c r="BV203" s="465"/>
      <c r="BW203" s="465"/>
      <c r="BX203" s="465"/>
      <c r="BY203" s="466"/>
      <c r="BZ203" s="466"/>
      <c r="CA203" s="27"/>
      <c r="CB203" s="27"/>
      <c r="CC203" s="27"/>
      <c r="CD203" s="27"/>
      <c r="CE203" s="27"/>
      <c r="CF203" s="27"/>
      <c r="CG203" s="27"/>
      <c r="CH203" s="27"/>
      <c r="CI203" s="27"/>
      <c r="CJ203" s="27"/>
      <c r="CK203" s="27"/>
      <c r="CL203" s="27"/>
      <c r="CM203" s="27"/>
      <c r="CN203" s="27"/>
      <c r="CO203" s="27"/>
      <c r="CP203" s="27"/>
      <c r="CQ203" s="27"/>
      <c r="CR203" s="27"/>
      <c r="CS203" s="27"/>
      <c r="CT203" s="27"/>
      <c r="CU203" s="27"/>
      <c r="CV203" s="27"/>
      <c r="CW203" s="27"/>
      <c r="CX203" s="27"/>
      <c r="CY203" s="27"/>
      <c r="CZ203" s="27"/>
    </row>
    <row r="204" s="984" customFormat="true" ht="15" customHeight="true" x14ac:dyDescent="0.2">
      <c r="A204" s="1164"/>
      <c r="B204" s="165"/>
      <c r="C204" s="155"/>
      <c r="D204" s="154"/>
      <c r="E204" s="154"/>
      <c r="F204" s="154"/>
      <c r="G204" s="153"/>
      <c r="H204" s="152"/>
      <c r="I204" s="154"/>
      <c r="J204" s="154"/>
      <c r="K204" s="154"/>
      <c r="L204" s="151"/>
      <c r="M204" s="155"/>
      <c r="N204" s="154"/>
      <c r="O204" s="154"/>
      <c r="P204" s="154"/>
      <c r="Q204" s="153"/>
      <c r="R204" s="152"/>
      <c r="S204" s="154"/>
      <c r="T204" s="154"/>
      <c r="U204" s="154"/>
      <c r="V204" s="154"/>
      <c r="W204" s="154"/>
      <c r="X204" s="154"/>
      <c r="Y204" s="154"/>
      <c r="Z204" s="151"/>
      <c r="AA204" s="924"/>
      <c r="AB204" s="924"/>
      <c r="AC204" s="924"/>
      <c r="AD204" s="924"/>
      <c r="AE204" s="924"/>
      <c r="AF204" s="924"/>
      <c r="AG204" s="924"/>
      <c r="AH204" s="924"/>
      <c r="AI204" s="924"/>
      <c r="AJ204" s="924"/>
      <c r="AK204" s="924"/>
      <c r="AL204" s="924"/>
      <c r="AM204" s="924"/>
      <c r="AN204" s="924"/>
      <c r="AO204" s="924"/>
      <c r="AP204" s="924"/>
      <c r="AQ204" s="924"/>
      <c r="AR204" s="924"/>
      <c r="AS204" s="924"/>
      <c r="AT204" s="924"/>
      <c r="AU204" s="924"/>
      <c r="AV204" s="924"/>
      <c r="AW204" s="924"/>
      <c r="AX204" s="924"/>
      <c r="AY204" s="924"/>
      <c r="AZ204" s="377"/>
      <c r="BA204" s="991"/>
      <c r="BB204" s="651"/>
      <c r="BC204" s="480"/>
      <c r="BD204" s="465"/>
      <c r="BE204" s="465"/>
      <c r="BF204" s="465"/>
      <c r="BG204" s="484"/>
      <c r="BH204" s="480"/>
      <c r="BI204" s="465"/>
      <c r="BJ204" s="465"/>
      <c r="BK204" s="465"/>
      <c r="BL204" s="484"/>
      <c r="BM204" s="480"/>
      <c r="BN204" s="465"/>
      <c r="BO204" s="465"/>
      <c r="BP204" s="465"/>
      <c r="BQ204" s="484"/>
      <c r="BR204" s="480"/>
      <c r="BS204" s="465"/>
      <c r="BT204" s="465"/>
      <c r="BU204" s="465"/>
      <c r="BV204" s="465"/>
      <c r="BW204" s="465"/>
      <c r="BX204" s="465"/>
      <c r="BY204" s="466"/>
      <c r="BZ204" s="466"/>
      <c r="CA204" s="27"/>
      <c r="CB204" s="27"/>
      <c r="CC204" s="27"/>
      <c r="CD204" s="27"/>
      <c r="CE204" s="27"/>
      <c r="CF204" s="27"/>
      <c r="CG204" s="27"/>
      <c r="CH204" s="27"/>
      <c r="CI204" s="27"/>
      <c r="CJ204" s="27"/>
      <c r="CK204" s="27"/>
      <c r="CL204" s="27"/>
      <c r="CM204" s="27"/>
      <c r="CN204" s="27"/>
      <c r="CO204" s="27"/>
      <c r="CP204" s="27"/>
      <c r="CQ204" s="27"/>
      <c r="CR204" s="27"/>
      <c r="CS204" s="27"/>
      <c r="CT204" s="27"/>
      <c r="CU204" s="27"/>
      <c r="CV204" s="27"/>
      <c r="CW204" s="27"/>
      <c r="CX204" s="27"/>
      <c r="CY204" s="27"/>
      <c r="CZ204" s="27"/>
    </row>
    <row r="205" s="340" customFormat="true" ht="15" customHeight="true" x14ac:dyDescent="0.2">
      <c r="A205" s="196"/>
      <c r="B205" s="162"/>
      <c r="C205" s="111"/>
      <c r="D205" s="123"/>
      <c r="E205" s="123"/>
      <c r="F205" s="123"/>
      <c r="G205" s="122"/>
      <c r="H205" s="110"/>
      <c r="I205" s="123"/>
      <c r="J205" s="123"/>
      <c r="K205" s="123"/>
      <c r="L205" s="109"/>
      <c r="M205" s="111"/>
      <c r="N205" s="123"/>
      <c r="O205" s="123"/>
      <c r="P205" s="123"/>
      <c r="Q205" s="122"/>
      <c r="R205" s="110"/>
      <c r="S205" s="123"/>
      <c r="T205" s="123"/>
      <c r="U205" s="123"/>
      <c r="V205" s="123"/>
      <c r="W205" s="123"/>
      <c r="X205" s="123"/>
      <c r="Y205" s="123"/>
      <c r="Z205" s="109"/>
      <c r="AA205" s="924"/>
      <c r="AB205" s="924"/>
      <c r="AC205" s="924"/>
      <c r="AD205" s="924"/>
      <c r="AE205" s="924"/>
      <c r="AF205" s="924"/>
      <c r="AG205" s="924"/>
      <c r="AH205" s="924"/>
      <c r="AI205" s="924"/>
      <c r="AJ205" s="924"/>
      <c r="AK205" s="924"/>
      <c r="AL205" s="924"/>
      <c r="AM205" s="924"/>
      <c r="AN205" s="924"/>
      <c r="AO205" s="924"/>
      <c r="AP205" s="924"/>
      <c r="AQ205" s="924"/>
      <c r="AR205" s="924"/>
      <c r="AS205" s="924"/>
      <c r="AT205" s="924"/>
      <c r="AU205" s="924"/>
      <c r="AV205" s="924"/>
      <c r="AW205" s="924"/>
      <c r="AX205" s="924"/>
      <c r="AY205" s="924"/>
      <c r="AZ205" s="377"/>
      <c r="BA205" s="991"/>
      <c r="BB205" s="651"/>
      <c r="BC205" s="483"/>
      <c r="BD205" s="482"/>
      <c r="BE205" s="482"/>
      <c r="BF205" s="482"/>
      <c r="BG205" s="486"/>
      <c r="BH205" s="483"/>
      <c r="BI205" s="482"/>
      <c r="BJ205" s="482"/>
      <c r="BK205" s="482"/>
      <c r="BL205" s="486"/>
      <c r="BM205" s="483"/>
      <c r="BN205" s="482"/>
      <c r="BO205" s="482"/>
      <c r="BP205" s="482"/>
      <c r="BQ205" s="486"/>
      <c r="BR205" s="483"/>
      <c r="BS205" s="482"/>
      <c r="BT205" s="482"/>
      <c r="BU205" s="482"/>
      <c r="BV205" s="482"/>
      <c r="BW205" s="482"/>
      <c r="BX205" s="482"/>
      <c r="BY205" s="485"/>
      <c r="BZ205" s="485"/>
      <c r="CA205" s="27"/>
      <c r="CB205" s="27"/>
      <c r="CC205" s="27"/>
      <c r="CD205" s="27"/>
      <c r="CE205" s="27"/>
      <c r="CF205" s="27"/>
      <c r="CG205" s="27"/>
      <c r="CH205" s="27"/>
      <c r="CI205" s="27"/>
      <c r="CJ205" s="27"/>
      <c r="CK205" s="27"/>
      <c r="CL205" s="27"/>
      <c r="CM205" s="27"/>
      <c r="CN205" s="27"/>
      <c r="CO205" s="27"/>
      <c r="CP205" s="27"/>
      <c r="CQ205" s="27"/>
      <c r="CR205" s="27"/>
      <c r="CS205" s="27"/>
      <c r="CT205" s="27"/>
      <c r="CU205" s="27"/>
      <c r="CV205" s="27"/>
      <c r="CW205" s="27"/>
      <c r="CX205" s="27"/>
      <c r="CY205" s="27"/>
      <c r="CZ205" s="27"/>
    </row>
    <row r="206" s="340" customFormat="true" ht="250.15" customHeight="true" x14ac:dyDescent="0.2">
      <c r="B206" s="342"/>
      <c r="AA206" s="377"/>
      <c r="AB206" s="377"/>
      <c r="AC206" s="377"/>
      <c r="AD206" s="377"/>
      <c r="AE206" s="377"/>
      <c r="AF206" s="377"/>
      <c r="AG206" s="377"/>
      <c r="AH206" s="377"/>
      <c r="AI206" s="377"/>
      <c r="AJ206" s="377"/>
      <c r="AK206" s="377"/>
      <c r="AL206" s="377"/>
      <c r="AM206" s="377"/>
      <c r="AN206" s="377"/>
      <c r="AO206" s="377"/>
      <c r="AP206" s="377"/>
      <c r="AQ206" s="377"/>
      <c r="AR206" s="377"/>
      <c r="AS206" s="377"/>
      <c r="AT206" s="377"/>
      <c r="AU206" s="377"/>
      <c r="AV206" s="377"/>
      <c r="AW206" s="377"/>
      <c r="AX206" s="377"/>
      <c r="AY206" s="377"/>
      <c r="AZ206" s="377"/>
      <c r="BA206" s="341"/>
      <c r="BB206" s="339"/>
      <c r="BC206" s="339"/>
      <c r="BD206" s="339"/>
      <c r="BE206" s="339"/>
      <c r="BF206" s="339"/>
      <c r="BG206" s="339"/>
      <c r="BH206" s="339"/>
      <c r="BI206" s="339"/>
      <c r="BJ206" s="339"/>
      <c r="BK206" s="339"/>
      <c r="BL206" s="339"/>
      <c r="BM206" s="339"/>
      <c r="BN206" s="339"/>
      <c r="BO206" s="339"/>
      <c r="BP206" s="339"/>
      <c r="BQ206" s="339"/>
      <c r="BR206" s="339"/>
      <c r="BS206" s="339"/>
      <c r="BT206" s="339"/>
      <c r="BU206" s="339"/>
      <c r="BV206" s="339"/>
      <c r="BW206" s="339"/>
      <c r="BX206" s="339"/>
      <c r="BY206" s="341"/>
      <c r="BZ206" s="376"/>
      <c r="CA206" s="376"/>
      <c r="CB206" s="376"/>
      <c r="CC206" s="376"/>
      <c r="CD206" s="376"/>
      <c r="CE206" s="376"/>
      <c r="CF206" s="376"/>
      <c r="CG206" s="376"/>
      <c r="CH206" s="376"/>
      <c r="CI206" s="376"/>
      <c r="CJ206" s="376"/>
      <c r="CK206" s="376"/>
      <c r="CL206" s="376"/>
      <c r="CM206" s="376"/>
      <c r="CN206" s="376"/>
      <c r="CO206" s="376"/>
      <c r="CP206" s="376"/>
      <c r="CQ206" s="376"/>
      <c r="CR206" s="376"/>
      <c r="CS206" s="376"/>
      <c r="CT206" s="376"/>
      <c r="CU206" s="376"/>
      <c r="CV206" s="376"/>
      <c r="CW206" s="376"/>
      <c r="CX206" s="376"/>
      <c r="CY206" s="376"/>
      <c r="CZ206" s="376"/>
    </row>
    <row r="207" s="320" customFormat="true" ht="18" customHeight="true" x14ac:dyDescent="0.2">
      <c r="AA207" s="372"/>
      <c r="AB207" s="372"/>
      <c r="AC207" s="372"/>
      <c r="AD207" s="372"/>
      <c r="AE207" s="372"/>
      <c r="AF207" s="372"/>
      <c r="AG207" s="372"/>
      <c r="AH207" s="372"/>
      <c r="AI207" s="372"/>
      <c r="AJ207" s="372"/>
      <c r="AK207" s="372"/>
      <c r="AL207" s="372"/>
      <c r="AM207" s="372"/>
      <c r="AN207" s="372"/>
      <c r="AO207" s="372"/>
      <c r="AP207" s="372"/>
      <c r="AQ207" s="372"/>
      <c r="AR207" s="372"/>
      <c r="AS207" s="372"/>
      <c r="AT207" s="372"/>
      <c r="AU207" s="372"/>
      <c r="AV207" s="372"/>
      <c r="AW207" s="372"/>
      <c r="AX207" s="372"/>
      <c r="AY207" s="372"/>
      <c r="AZ207" s="372"/>
      <c r="BB207" s="343"/>
      <c r="BZ207" s="372"/>
      <c r="CA207" s="372"/>
      <c r="CB207" s="372"/>
      <c r="CC207" s="372"/>
      <c r="CD207" s="372"/>
      <c r="CE207" s="372"/>
      <c r="CF207" s="372"/>
      <c r="CG207" s="372"/>
      <c r="CH207" s="372"/>
      <c r="CI207" s="372"/>
      <c r="CJ207" s="372"/>
      <c r="CK207" s="372"/>
      <c r="CL207" s="372"/>
      <c r="CM207" s="372"/>
      <c r="CN207" s="372"/>
      <c r="CO207" s="372"/>
      <c r="CP207" s="372"/>
      <c r="CQ207" s="372"/>
      <c r="CR207" s="372"/>
      <c r="CS207" s="372"/>
      <c r="CT207" s="372"/>
      <c r="CU207" s="372"/>
      <c r="CV207" s="372"/>
      <c r="CW207" s="372"/>
      <c r="CX207" s="372"/>
      <c r="CY207" s="372"/>
      <c r="CZ207" s="372"/>
    </row>
    <row r="208" s="320" customFormat="true" ht="22.5" customHeight="true" x14ac:dyDescent="0.35">
      <c r="A208" s="1165" t="str">
        <f>A1026</f>
        <v>Mali</v>
      </c>
      <c r="B208" s="1166"/>
      <c r="AA208" s="372"/>
      <c r="AB208" s="372"/>
      <c r="AC208" s="372"/>
      <c r="AD208" s="372"/>
      <c r="AE208" s="372"/>
      <c r="AF208" s="372"/>
      <c r="AG208" s="372"/>
      <c r="AH208" s="372"/>
      <c r="AI208" s="372"/>
      <c r="AJ208" s="372"/>
      <c r="AK208" s="372"/>
      <c r="AL208" s="372"/>
      <c r="AM208" s="372"/>
      <c r="AN208" s="372"/>
      <c r="AO208" s="372"/>
      <c r="AP208" s="372"/>
      <c r="AQ208" s="372"/>
      <c r="AR208" s="372"/>
      <c r="AS208" s="372"/>
      <c r="AT208" s="372"/>
      <c r="AU208" s="372"/>
      <c r="AV208" s="372"/>
      <c r="AW208" s="372"/>
      <c r="AX208" s="372"/>
      <c r="AY208" s="372"/>
      <c r="AZ208" s="372"/>
      <c r="BB208" s="343"/>
      <c r="BZ208" s="372"/>
      <c r="CA208" s="372"/>
      <c r="CB208" s="372"/>
      <c r="CC208" s="372"/>
      <c r="CD208" s="372"/>
      <c r="CE208" s="372"/>
      <c r="CF208" s="372"/>
      <c r="CG208" s="372"/>
      <c r="CH208" s="372"/>
      <c r="CI208" s="372"/>
      <c r="CJ208" s="372"/>
      <c r="CK208" s="372"/>
      <c r="CL208" s="372"/>
      <c r="CM208" s="372"/>
      <c r="CN208" s="372"/>
      <c r="CO208" s="372"/>
      <c r="CP208" s="372"/>
      <c r="CQ208" s="372"/>
      <c r="CR208" s="372"/>
      <c r="CS208" s="372"/>
      <c r="CT208" s="372"/>
      <c r="CU208" s="372"/>
      <c r="CV208" s="372"/>
      <c r="CW208" s="372"/>
      <c r="CX208" s="372"/>
      <c r="CY208" s="372"/>
      <c r="CZ208" s="372"/>
    </row>
    <row r="209" s="320" customFormat="true" ht="22.5" customHeight="true" x14ac:dyDescent="0.35">
      <c r="A209" s="347" t="str">
        <f>A1034</f>
        <v>2001</v>
      </c>
      <c r="B209" s="348"/>
      <c r="AA209" s="372"/>
      <c r="AB209" s="372"/>
      <c r="AC209" s="372"/>
      <c r="AD209" s="372"/>
      <c r="AE209" s="372"/>
      <c r="AF209" s="372"/>
      <c r="AG209" s="372"/>
      <c r="AH209" s="372"/>
      <c r="AI209" s="372"/>
      <c r="AJ209" s="372"/>
      <c r="AK209" s="372"/>
      <c r="AL209" s="372"/>
      <c r="AM209" s="372"/>
      <c r="AN209" s="372"/>
      <c r="AO209" s="372"/>
      <c r="AP209" s="372"/>
      <c r="AQ209" s="372"/>
      <c r="AR209" s="372"/>
      <c r="AS209" s="372"/>
      <c r="AT209" s="372"/>
      <c r="AU209" s="372"/>
      <c r="AV209" s="372"/>
      <c r="AW209" s="372"/>
      <c r="AX209" s="372"/>
      <c r="AY209" s="372"/>
      <c r="AZ209" s="372"/>
      <c r="BB209" s="343"/>
      <c r="BZ209" s="372"/>
      <c r="CA209" s="372"/>
      <c r="CB209" s="372"/>
      <c r="CC209" s="372"/>
      <c r="CD209" s="372"/>
      <c r="CE209" s="372"/>
      <c r="CF209" s="372"/>
      <c r="CG209" s="372"/>
      <c r="CH209" s="372"/>
      <c r="CI209" s="372"/>
      <c r="CJ209" s="372"/>
      <c r="CK209" s="372"/>
      <c r="CL209" s="372"/>
      <c r="CM209" s="372"/>
      <c r="CN209" s="372"/>
      <c r="CO209" s="372"/>
      <c r="CP209" s="372"/>
      <c r="CQ209" s="372"/>
      <c r="CR209" s="372"/>
      <c r="CS209" s="372"/>
      <c r="CT209" s="372"/>
      <c r="CU209" s="372"/>
      <c r="CV209" s="372"/>
      <c r="CW209" s="372"/>
      <c r="CX209" s="372"/>
      <c r="CY209" s="372"/>
      <c r="CZ209" s="372"/>
    </row>
    <row r="210" s="320" customFormat="true" ht="22.5" customHeight="true" x14ac:dyDescent="0.35">
      <c r="A210" s="644" t="s">
        <v>112</v>
      </c>
      <c r="B210" s="350"/>
      <c r="AA210" s="372"/>
      <c r="AB210" s="372"/>
      <c r="AC210" s="372"/>
      <c r="AD210" s="372"/>
      <c r="AE210" s="372"/>
      <c r="AF210" s="372"/>
      <c r="AG210" s="372"/>
      <c r="AH210" s="372"/>
      <c r="AI210" s="372"/>
      <c r="AJ210" s="372"/>
      <c r="AK210" s="372"/>
      <c r="AL210" s="372"/>
      <c r="AM210" s="372"/>
      <c r="AN210" s="372"/>
      <c r="AO210" s="372"/>
      <c r="AP210" s="372"/>
      <c r="AQ210" s="372"/>
      <c r="AR210" s="372"/>
      <c r="AS210" s="372"/>
      <c r="AT210" s="372"/>
      <c r="AU210" s="372"/>
      <c r="AV210" s="372"/>
      <c r="AW210" s="372"/>
      <c r="AX210" s="372"/>
      <c r="AY210" s="372"/>
      <c r="AZ210" s="372"/>
      <c r="BB210" s="343"/>
      <c r="BZ210" s="372"/>
      <c r="CA210" s="372"/>
      <c r="CB210" s="372"/>
      <c r="CC210" s="372"/>
      <c r="CD210" s="372"/>
      <c r="CE210" s="372"/>
      <c r="CF210" s="372"/>
      <c r="CG210" s="372"/>
      <c r="CH210" s="372"/>
      <c r="CI210" s="372"/>
      <c r="CJ210" s="372"/>
      <c r="CK210" s="372"/>
      <c r="CL210" s="372"/>
      <c r="CM210" s="372"/>
      <c r="CN210" s="372"/>
      <c r="CO210" s="372"/>
      <c r="CP210" s="372"/>
      <c r="CQ210" s="372"/>
      <c r="CR210" s="372"/>
      <c r="CS210" s="372"/>
      <c r="CT210" s="372"/>
      <c r="CU210" s="372"/>
      <c r="CV210" s="372"/>
      <c r="CW210" s="372"/>
      <c r="CX210" s="372"/>
      <c r="CY210" s="372"/>
      <c r="CZ210" s="372"/>
    </row>
    <row r="211" s="320" customFormat="true" ht="20.1" customHeight="true" x14ac:dyDescent="0.35">
      <c r="A211" s="352" t="s">
        <v>97</v>
      </c>
      <c r="B211" s="348"/>
      <c r="AA211" s="372"/>
      <c r="AB211" s="372"/>
      <c r="AC211" s="372"/>
      <c r="AD211" s="372"/>
      <c r="AE211" s="372"/>
      <c r="AF211" s="372"/>
      <c r="AG211" s="372"/>
      <c r="AH211" s="372"/>
      <c r="AI211" s="372"/>
      <c r="AJ211" s="372"/>
      <c r="AK211" s="372"/>
      <c r="AL211" s="372"/>
      <c r="AM211" s="372"/>
      <c r="AN211" s="372"/>
      <c r="AO211" s="372"/>
      <c r="AP211" s="372"/>
      <c r="AQ211" s="372"/>
      <c r="AR211" s="372"/>
      <c r="AS211" s="372"/>
      <c r="AT211" s="372"/>
      <c r="AU211" s="372"/>
      <c r="AV211" s="372"/>
      <c r="AW211" s="372"/>
      <c r="AX211" s="372"/>
      <c r="AY211" s="372"/>
      <c r="AZ211" s="372"/>
      <c r="BB211" s="343"/>
      <c r="BZ211" s="372"/>
      <c r="CA211" s="372"/>
      <c r="CB211" s="372"/>
      <c r="CC211" s="372"/>
      <c r="CD211" s="372"/>
      <c r="CE211" s="372"/>
      <c r="CF211" s="372"/>
      <c r="CG211" s="372"/>
      <c r="CH211" s="372"/>
      <c r="CI211" s="372"/>
      <c r="CJ211" s="372"/>
      <c r="CK211" s="372"/>
      <c r="CL211" s="372"/>
      <c r="CM211" s="372"/>
      <c r="CN211" s="372"/>
      <c r="CO211" s="372"/>
      <c r="CP211" s="372"/>
      <c r="CQ211" s="372"/>
      <c r="CR211" s="372"/>
      <c r="CS211" s="372"/>
      <c r="CT211" s="372"/>
      <c r="CU211" s="372"/>
      <c r="CV211" s="372"/>
      <c r="CW211" s="372"/>
      <c r="CX211" s="372"/>
      <c r="CY211" s="372"/>
      <c r="CZ211" s="372"/>
    </row>
    <row r="212" s="320" customFormat="true" ht="15" customHeight="true" x14ac:dyDescent="0.2">
      <c r="A212" s="648" t="s">
        <v>98</v>
      </c>
      <c r="B212" s="385"/>
      <c r="AA212" s="372"/>
      <c r="AB212" s="372"/>
      <c r="AC212" s="372"/>
      <c r="AD212" s="372"/>
      <c r="AE212" s="372"/>
      <c r="AF212" s="372"/>
      <c r="AG212" s="372"/>
      <c r="AH212" s="372"/>
      <c r="AI212" s="372"/>
      <c r="AJ212" s="372"/>
      <c r="AK212" s="372"/>
      <c r="AL212" s="372"/>
      <c r="AM212" s="372"/>
      <c r="AN212" s="372"/>
      <c r="AO212" s="372"/>
      <c r="AP212" s="372"/>
      <c r="AQ212" s="372"/>
      <c r="AR212" s="372"/>
      <c r="AS212" s="372"/>
      <c r="AT212" s="372"/>
      <c r="AU212" s="372"/>
      <c r="AV212" s="372"/>
      <c r="AW212" s="372"/>
      <c r="AX212" s="372"/>
      <c r="AY212" s="372"/>
      <c r="AZ212" s="372"/>
      <c r="BB212" s="343"/>
      <c r="BZ212" s="372"/>
      <c r="CA212" s="372"/>
      <c r="CB212" s="372"/>
      <c r="CC212" s="372"/>
      <c r="CD212" s="372"/>
      <c r="CE212" s="372"/>
      <c r="CF212" s="372"/>
      <c r="CG212" s="372"/>
      <c r="CH212" s="372"/>
      <c r="CI212" s="372"/>
      <c r="CJ212" s="372"/>
      <c r="CK212" s="372"/>
      <c r="CL212" s="372"/>
      <c r="CM212" s="372"/>
      <c r="CN212" s="372"/>
      <c r="CO212" s="372"/>
      <c r="CP212" s="372"/>
      <c r="CQ212" s="372"/>
      <c r="CR212" s="372"/>
      <c r="CS212" s="372"/>
      <c r="CT212" s="372"/>
      <c r="CU212" s="372"/>
      <c r="CV212" s="372"/>
      <c r="CW212" s="372"/>
      <c r="CX212" s="372"/>
      <c r="CY212" s="372"/>
      <c r="CZ212" s="372"/>
    </row>
    <row r="213" s="320" customFormat="true" ht="15" customHeight="true" x14ac:dyDescent="0.2">
      <c r="A213" s="361" t="s">
        <v>40</v>
      </c>
      <c r="B213" s="360"/>
      <c r="AA213" s="372"/>
      <c r="AB213" s="372"/>
      <c r="AC213" s="372"/>
      <c r="AD213" s="372"/>
      <c r="AE213" s="372"/>
      <c r="AF213" s="372"/>
      <c r="AG213" s="372"/>
      <c r="AH213" s="372"/>
      <c r="AI213" s="372"/>
      <c r="AJ213" s="372"/>
      <c r="AK213" s="372"/>
      <c r="AL213" s="372"/>
      <c r="AM213" s="372"/>
      <c r="AN213" s="372"/>
      <c r="AO213" s="372"/>
      <c r="AP213" s="372"/>
      <c r="AQ213" s="372"/>
      <c r="AR213" s="372"/>
      <c r="AS213" s="372"/>
      <c r="AT213" s="372"/>
      <c r="AU213" s="372"/>
      <c r="AV213" s="372"/>
      <c r="AW213" s="372"/>
      <c r="AX213" s="372"/>
      <c r="AY213" s="372"/>
      <c r="AZ213" s="372"/>
      <c r="BB213" s="343"/>
      <c r="BZ213" s="372"/>
      <c r="CA213" s="372"/>
      <c r="CB213" s="372"/>
      <c r="CC213" s="372"/>
      <c r="CD213" s="372"/>
      <c r="CE213" s="372"/>
      <c r="CF213" s="372"/>
      <c r="CG213" s="372"/>
      <c r="CH213" s="372"/>
      <c r="CI213" s="372"/>
      <c r="CJ213" s="372"/>
      <c r="CK213" s="372"/>
      <c r="CL213" s="372"/>
      <c r="CM213" s="372"/>
      <c r="CN213" s="372"/>
      <c r="CO213" s="372"/>
      <c r="CP213" s="372"/>
      <c r="CQ213" s="372"/>
      <c r="CR213" s="372"/>
      <c r="CS213" s="372"/>
      <c r="CT213" s="372"/>
      <c r="CU213" s="372"/>
      <c r="CV213" s="372"/>
      <c r="CW213" s="372"/>
      <c r="CX213" s="372"/>
      <c r="CY213" s="372"/>
      <c r="CZ213" s="372"/>
    </row>
    <row r="214" s="320" customFormat="true" ht="15" customHeight="true" x14ac:dyDescent="0.2">
      <c r="A214" s="359" t="s">
        <v>39</v>
      </c>
      <c r="B214" s="360"/>
      <c r="AA214" s="372"/>
      <c r="AB214" s="372"/>
      <c r="AC214" s="372"/>
      <c r="AD214" s="372"/>
      <c r="AE214" s="372"/>
      <c r="AF214" s="372"/>
      <c r="AG214" s="372"/>
      <c r="AH214" s="372"/>
      <c r="AI214" s="372"/>
      <c r="AJ214" s="372"/>
      <c r="AK214" s="372"/>
      <c r="AL214" s="372"/>
      <c r="AM214" s="372"/>
      <c r="AN214" s="372"/>
      <c r="AO214" s="372"/>
      <c r="AP214" s="372"/>
      <c r="AQ214" s="372"/>
      <c r="AR214" s="372"/>
      <c r="AS214" s="372"/>
      <c r="AT214" s="372"/>
      <c r="AU214" s="372"/>
      <c r="AV214" s="372"/>
      <c r="AW214" s="372"/>
      <c r="AX214" s="372"/>
      <c r="AY214" s="372"/>
      <c r="AZ214" s="372"/>
      <c r="BB214" s="343"/>
      <c r="BZ214" s="372"/>
      <c r="CA214" s="372"/>
      <c r="CB214" s="372"/>
      <c r="CC214" s="372"/>
      <c r="CD214" s="372"/>
      <c r="CE214" s="372"/>
      <c r="CF214" s="372"/>
      <c r="CG214" s="372"/>
      <c r="CH214" s="372"/>
      <c r="CI214" s="372"/>
      <c r="CJ214" s="372"/>
      <c r="CK214" s="372"/>
      <c r="CL214" s="372"/>
      <c r="CM214" s="372"/>
      <c r="CN214" s="372"/>
      <c r="CO214" s="372"/>
      <c r="CP214" s="372"/>
      <c r="CQ214" s="372"/>
      <c r="CR214" s="372"/>
      <c r="CS214" s="372"/>
      <c r="CT214" s="372"/>
      <c r="CU214" s="372"/>
      <c r="CV214" s="372"/>
      <c r="CW214" s="372"/>
      <c r="CX214" s="372"/>
      <c r="CY214" s="372"/>
      <c r="CZ214" s="372"/>
    </row>
    <row r="215" s="320" customFormat="true" ht="15" customHeight="true" x14ac:dyDescent="0.2">
      <c r="A215" s="359" t="s">
        <v>136</v>
      </c>
      <c r="B215" s="384" t="str">
        <f>A1025</f>
        <v>DHS01</v>
      </c>
      <c r="AA215" s="372"/>
      <c r="AB215" s="372"/>
      <c r="AC215" s="372"/>
      <c r="AD215" s="372"/>
      <c r="AE215" s="372"/>
      <c r="AF215" s="372"/>
      <c r="AG215" s="372"/>
      <c r="AH215" s="372"/>
      <c r="AI215" s="372"/>
      <c r="AJ215" s="372"/>
      <c r="AK215" s="372"/>
      <c r="AL215" s="372"/>
      <c r="AM215" s="372"/>
      <c r="AN215" s="372"/>
      <c r="AO215" s="372"/>
      <c r="AP215" s="372"/>
      <c r="AQ215" s="372"/>
      <c r="AR215" s="372"/>
      <c r="AS215" s="372"/>
      <c r="AT215" s="372"/>
      <c r="AU215" s="372"/>
      <c r="AV215" s="372"/>
      <c r="AW215" s="372"/>
      <c r="AX215" s="372"/>
      <c r="AY215" s="372"/>
      <c r="AZ215" s="372"/>
      <c r="BB215" s="343"/>
      <c r="BZ215" s="372"/>
      <c r="CA215" s="372"/>
      <c r="CB215" s="372"/>
      <c r="CC215" s="372"/>
      <c r="CD215" s="372"/>
      <c r="CE215" s="372"/>
      <c r="CF215" s="372"/>
      <c r="CG215" s="372"/>
      <c r="CH215" s="372"/>
      <c r="CI215" s="372"/>
      <c r="CJ215" s="372"/>
      <c r="CK215" s="372"/>
      <c r="CL215" s="372"/>
      <c r="CM215" s="372"/>
      <c r="CN215" s="372"/>
      <c r="CO215" s="372"/>
      <c r="CP215" s="372"/>
      <c r="CQ215" s="372"/>
      <c r="CR215" s="372"/>
      <c r="CS215" s="372"/>
      <c r="CT215" s="372"/>
      <c r="CU215" s="372"/>
      <c r="CV215" s="372"/>
      <c r="CW215" s="372"/>
      <c r="CX215" s="372"/>
      <c r="CY215" s="372"/>
      <c r="CZ215" s="372"/>
    </row>
    <row r="216" s="320" customFormat="true" ht="15" customHeight="true" x14ac:dyDescent="0.2">
      <c r="A216" s="206"/>
      <c r="B216" s="208"/>
      <c r="AA216" s="372"/>
      <c r="AB216" s="372"/>
      <c r="AC216" s="372"/>
      <c r="AD216" s="372"/>
      <c r="AE216" s="372"/>
      <c r="AF216" s="372"/>
      <c r="AG216" s="372"/>
      <c r="AH216" s="372"/>
      <c r="AI216" s="372"/>
      <c r="AJ216" s="372"/>
      <c r="AK216" s="372"/>
      <c r="AL216" s="372"/>
      <c r="AM216" s="372"/>
      <c r="AN216" s="372"/>
      <c r="AO216" s="372"/>
      <c r="AP216" s="372"/>
      <c r="AQ216" s="372"/>
      <c r="AR216" s="372"/>
      <c r="AS216" s="372"/>
      <c r="AT216" s="372"/>
      <c r="AU216" s="372"/>
      <c r="AV216" s="372"/>
      <c r="AW216" s="372"/>
      <c r="AX216" s="372"/>
      <c r="AY216" s="372"/>
      <c r="AZ216" s="372"/>
      <c r="BB216" s="343"/>
      <c r="BZ216" s="372"/>
      <c r="CA216" s="372"/>
      <c r="CB216" s="372"/>
      <c r="CC216" s="372"/>
      <c r="CD216" s="372"/>
      <c r="CE216" s="372"/>
      <c r="CF216" s="372"/>
      <c r="CG216" s="372"/>
      <c r="CH216" s="372"/>
      <c r="CI216" s="372"/>
      <c r="CJ216" s="372"/>
      <c r="CK216" s="372"/>
      <c r="CL216" s="372"/>
      <c r="CM216" s="372"/>
      <c r="CN216" s="372"/>
      <c r="CO216" s="372"/>
      <c r="CP216" s="372"/>
      <c r="CQ216" s="372"/>
      <c r="CR216" s="372"/>
      <c r="CS216" s="372"/>
      <c r="CT216" s="372"/>
      <c r="CU216" s="372"/>
      <c r="CV216" s="372"/>
      <c r="CW216" s="372"/>
      <c r="CX216" s="372"/>
      <c r="CY216" s="372"/>
      <c r="CZ216" s="372"/>
    </row>
    <row r="217" s="320" customFormat="true" ht="15" customHeight="true" x14ac:dyDescent="0.2">
      <c r="A217" s="206"/>
      <c r="B217" s="207"/>
      <c r="AA217" s="372"/>
      <c r="AB217" s="372"/>
      <c r="AC217" s="372"/>
      <c r="AD217" s="372"/>
      <c r="AE217" s="372"/>
      <c r="AF217" s="372"/>
      <c r="AG217" s="372"/>
      <c r="AH217" s="372"/>
      <c r="AI217" s="372"/>
      <c r="AJ217" s="372"/>
      <c r="AK217" s="372"/>
      <c r="AL217" s="372"/>
      <c r="AM217" s="372"/>
      <c r="AN217" s="372"/>
      <c r="AO217" s="372"/>
      <c r="AP217" s="372"/>
      <c r="AQ217" s="372"/>
      <c r="AR217" s="372"/>
      <c r="AS217" s="372"/>
      <c r="AT217" s="372"/>
      <c r="AU217" s="372"/>
      <c r="AV217" s="372"/>
      <c r="AW217" s="372"/>
      <c r="AX217" s="372"/>
      <c r="AY217" s="372"/>
      <c r="AZ217" s="372"/>
      <c r="BB217" s="343"/>
      <c r="BZ217" s="372"/>
      <c r="CA217" s="372"/>
      <c r="CB217" s="372"/>
      <c r="CC217" s="372"/>
      <c r="CD217" s="372"/>
      <c r="CE217" s="372"/>
      <c r="CF217" s="372"/>
      <c r="CG217" s="372"/>
      <c r="CH217" s="372"/>
      <c r="CI217" s="372"/>
      <c r="CJ217" s="372"/>
      <c r="CK217" s="372"/>
      <c r="CL217" s="372"/>
      <c r="CM217" s="372"/>
      <c r="CN217" s="372"/>
      <c r="CO217" s="372"/>
      <c r="CP217" s="372"/>
      <c r="CQ217" s="372"/>
      <c r="CR217" s="372"/>
      <c r="CS217" s="372"/>
      <c r="CT217" s="372"/>
      <c r="CU217" s="372"/>
      <c r="CV217" s="372"/>
      <c r="CW217" s="372"/>
      <c r="CX217" s="372"/>
      <c r="CY217" s="372"/>
      <c r="CZ217" s="372"/>
    </row>
    <row r="218" s="320" customFormat="true" ht="18" customHeight="true" x14ac:dyDescent="0.2">
      <c r="A218" s="206"/>
      <c r="B218" s="208"/>
      <c r="AA218" s="372"/>
      <c r="AB218" s="372"/>
      <c r="AC218" s="372"/>
      <c r="AD218" s="372"/>
      <c r="AE218" s="372"/>
      <c r="AF218" s="372"/>
      <c r="AG218" s="372"/>
      <c r="AH218" s="372"/>
      <c r="AI218" s="372"/>
      <c r="AJ218" s="372"/>
      <c r="AK218" s="372"/>
      <c r="AL218" s="372"/>
      <c r="AM218" s="372"/>
      <c r="AN218" s="372"/>
      <c r="AO218" s="372"/>
      <c r="AP218" s="372"/>
      <c r="AQ218" s="372"/>
      <c r="AR218" s="372"/>
      <c r="AS218" s="372"/>
      <c r="AT218" s="372"/>
      <c r="AU218" s="372"/>
      <c r="AV218" s="372"/>
      <c r="AW218" s="372"/>
      <c r="AX218" s="372"/>
      <c r="AY218" s="372"/>
      <c r="AZ218" s="372"/>
      <c r="BB218" s="343"/>
      <c r="BZ218" s="372"/>
      <c r="CA218" s="372"/>
      <c r="CB218" s="372"/>
      <c r="CC218" s="372"/>
      <c r="CD218" s="372"/>
      <c r="CE218" s="372"/>
      <c r="CF218" s="372"/>
      <c r="CG218" s="372"/>
      <c r="CH218" s="372"/>
      <c r="CI218" s="372"/>
      <c r="CJ218" s="372"/>
      <c r="CK218" s="372"/>
      <c r="CL218" s="372"/>
      <c r="CM218" s="372"/>
      <c r="CN218" s="372"/>
      <c r="CO218" s="372"/>
      <c r="CP218" s="372"/>
      <c r="CQ218" s="372"/>
      <c r="CR218" s="372"/>
      <c r="CS218" s="372"/>
      <c r="CT218" s="372"/>
      <c r="CU218" s="372"/>
      <c r="CV218" s="372"/>
      <c r="CW218" s="372"/>
      <c r="CX218" s="372"/>
      <c r="CY218" s="372"/>
      <c r="CZ218" s="372"/>
    </row>
    <row r="219" s="320" customFormat="true" ht="18" customHeight="true" x14ac:dyDescent="0.2">
      <c r="A219" s="205"/>
      <c r="B219" s="204"/>
      <c r="AA219" s="372"/>
      <c r="AB219" s="372"/>
      <c r="AC219" s="372"/>
      <c r="AD219" s="372"/>
      <c r="AE219" s="372"/>
      <c r="AF219" s="372"/>
      <c r="AG219" s="372"/>
      <c r="AH219" s="372"/>
      <c r="AI219" s="372"/>
      <c r="AJ219" s="372"/>
      <c r="AK219" s="372"/>
      <c r="AL219" s="372"/>
      <c r="AM219" s="372"/>
      <c r="AN219" s="372"/>
      <c r="AO219" s="372"/>
      <c r="AP219" s="372"/>
      <c r="AQ219" s="372"/>
      <c r="AR219" s="372"/>
      <c r="AS219" s="372"/>
      <c r="AT219" s="372"/>
      <c r="AU219" s="372"/>
      <c r="AV219" s="372"/>
      <c r="AW219" s="372"/>
      <c r="AX219" s="372"/>
      <c r="AY219" s="372"/>
      <c r="AZ219" s="372"/>
      <c r="BB219" s="343"/>
      <c r="BZ219" s="372"/>
      <c r="CA219" s="372"/>
      <c r="CB219" s="372"/>
      <c r="CC219" s="372"/>
      <c r="CD219" s="372"/>
      <c r="CE219" s="372"/>
      <c r="CF219" s="372"/>
      <c r="CG219" s="372"/>
      <c r="CH219" s="372"/>
      <c r="CI219" s="372"/>
      <c r="CJ219" s="372"/>
      <c r="CK219" s="372"/>
      <c r="CL219" s="372"/>
      <c r="CM219" s="372"/>
      <c r="CN219" s="372"/>
      <c r="CO219" s="372"/>
      <c r="CP219" s="372"/>
      <c r="CQ219" s="372"/>
      <c r="CR219" s="372"/>
      <c r="CS219" s="372"/>
      <c r="CT219" s="372"/>
      <c r="CU219" s="372"/>
      <c r="CV219" s="372"/>
      <c r="CW219" s="372"/>
      <c r="CX219" s="372"/>
      <c r="CY219" s="372"/>
      <c r="CZ219" s="372"/>
    </row>
    <row r="220" s="984" customFormat="true" ht="15" customHeight="true" x14ac:dyDescent="0.2">
      <c r="A220" s="323" t="s">
        <v>86</v>
      </c>
      <c r="B220" s="367"/>
      <c r="C220" s="1167" t="s">
        <v>115</v>
      </c>
      <c r="D220" s="1168"/>
      <c r="E220" s="1168"/>
      <c r="F220" s="1168"/>
      <c r="G220" s="1169"/>
      <c r="H220" s="1170" t="s">
        <v>38</v>
      </c>
      <c r="I220" s="1171"/>
      <c r="J220" s="1171"/>
      <c r="K220" s="1171"/>
      <c r="L220" s="1172"/>
      <c r="M220" s="1151" t="s">
        <v>37</v>
      </c>
      <c r="N220" s="1152"/>
      <c r="O220" s="1152"/>
      <c r="P220" s="1152"/>
      <c r="Q220" s="1153"/>
      <c r="R220" s="40" t="s">
        <v>143</v>
      </c>
      <c r="S220" s="457"/>
      <c r="T220" s="457"/>
      <c r="U220" s="457"/>
      <c r="V220" s="457"/>
      <c r="W220" s="457"/>
      <c r="X220" s="457"/>
      <c r="Y220" s="457"/>
      <c r="Z220" s="457"/>
      <c r="AA220" s="924"/>
      <c r="AB220" s="924"/>
      <c r="AC220" s="924"/>
      <c r="AD220" s="924"/>
      <c r="AE220" s="924"/>
      <c r="AF220" s="924"/>
      <c r="AG220" s="924"/>
      <c r="AH220" s="924"/>
      <c r="AI220" s="924"/>
      <c r="AJ220" s="924"/>
      <c r="AK220" s="924"/>
      <c r="AL220" s="924"/>
      <c r="AM220" s="924"/>
      <c r="AN220" s="924"/>
      <c r="AO220" s="924"/>
      <c r="AP220" s="924"/>
      <c r="AQ220" s="924"/>
      <c r="AR220" s="924"/>
      <c r="AS220" s="924"/>
      <c r="AT220" s="924"/>
      <c r="AU220" s="924"/>
      <c r="AV220" s="924"/>
      <c r="AW220" s="924"/>
      <c r="AX220" s="924"/>
      <c r="AY220" s="924"/>
      <c r="AZ220" s="377"/>
      <c r="BA220" s="378" t="s">
        <v>131</v>
      </c>
      <c r="BB220" s="323" t="s">
        <v>86</v>
      </c>
      <c r="BC220" s="1151" t="s">
        <v>115</v>
      </c>
      <c r="BD220" s="1152"/>
      <c r="BE220" s="1152"/>
      <c r="BF220" s="1152"/>
      <c r="BG220" s="1183"/>
      <c r="BH220" s="1151" t="s">
        <v>38</v>
      </c>
      <c r="BI220" s="1152"/>
      <c r="BJ220" s="1152"/>
      <c r="BK220" s="1152"/>
      <c r="BL220" s="1183"/>
      <c r="BM220" s="1151" t="s">
        <v>37</v>
      </c>
      <c r="BN220" s="1152"/>
      <c r="BO220" s="1152"/>
      <c r="BP220" s="1152"/>
      <c r="BQ220" s="1153"/>
      <c r="BR220" s="39" t="s">
        <v>143</v>
      </c>
      <c r="BS220" s="457"/>
      <c r="BT220" s="457"/>
      <c r="BU220" s="457"/>
      <c r="BV220" s="457"/>
      <c r="BW220" s="457"/>
      <c r="BX220" s="457"/>
      <c r="BY220" s="457"/>
      <c r="BZ220" s="471"/>
      <c r="CA220" s="376"/>
      <c r="CB220" s="376"/>
      <c r="CC220" s="376"/>
      <c r="CD220" s="376"/>
      <c r="CE220" s="376"/>
      <c r="CF220" s="376"/>
      <c r="CG220" s="376"/>
      <c r="CH220" s="376"/>
      <c r="CI220" s="376"/>
      <c r="CJ220" s="376"/>
      <c r="CK220" s="376"/>
      <c r="CL220" s="376"/>
      <c r="CM220" s="376"/>
      <c r="CN220" s="376"/>
      <c r="CO220" s="376"/>
      <c r="CP220" s="376"/>
      <c r="CQ220" s="376"/>
      <c r="CR220" s="376"/>
      <c r="CS220" s="376"/>
      <c r="CT220" s="376"/>
      <c r="CU220" s="376"/>
      <c r="CV220" s="376"/>
      <c r="CW220" s="376"/>
      <c r="CX220" s="376"/>
      <c r="CY220" s="376"/>
      <c r="CZ220" s="376"/>
    </row>
    <row r="221" s="984" customFormat="true" ht="12.75" x14ac:dyDescent="0.2">
      <c r="A221" s="364" t="s">
        <v>87</v>
      </c>
      <c r="B221" s="406"/>
      <c r="C221" s="448" t="s">
        <v>0</v>
      </c>
      <c r="D221" s="642" t="s">
        <v>1</v>
      </c>
      <c r="E221" s="642" t="s">
        <v>2</v>
      </c>
      <c r="F221" s="642" t="s">
        <v>3</v>
      </c>
      <c r="G221" s="643" t="s">
        <v>4</v>
      </c>
      <c r="H221" s="411" t="s">
        <v>0</v>
      </c>
      <c r="I221" s="646" t="s">
        <v>1</v>
      </c>
      <c r="J221" s="646" t="s">
        <v>2</v>
      </c>
      <c r="K221" s="646" t="s">
        <v>3</v>
      </c>
      <c r="L221" s="647" t="s">
        <v>4</v>
      </c>
      <c r="M221" s="412" t="s">
        <v>0</v>
      </c>
      <c r="N221" s="646" t="s">
        <v>1</v>
      </c>
      <c r="O221" s="646" t="s">
        <v>2</v>
      </c>
      <c r="P221" s="646" t="s">
        <v>3</v>
      </c>
      <c r="Q221" s="640" t="s">
        <v>4</v>
      </c>
      <c r="R221" s="411" t="s">
        <v>160</v>
      </c>
      <c r="S221" s="646" t="s">
        <v>161</v>
      </c>
      <c r="T221" s="646" t="s">
        <v>162</v>
      </c>
      <c r="U221" s="646" t="s">
        <v>163</v>
      </c>
      <c r="V221" s="646" t="s">
        <v>164</v>
      </c>
      <c r="W221" s="646" t="s">
        <v>165</v>
      </c>
      <c r="X221" s="646" t="s">
        <v>166</v>
      </c>
      <c r="Y221" s="646" t="s">
        <v>167</v>
      </c>
      <c r="Z221" s="647" t="s">
        <v>168</v>
      </c>
      <c r="AA221" s="924"/>
      <c r="AB221" s="924"/>
      <c r="AC221" s="924"/>
      <c r="AD221" s="924"/>
      <c r="AE221" s="924"/>
      <c r="AF221" s="924"/>
      <c r="AG221" s="924"/>
      <c r="AH221" s="924"/>
      <c r="AI221" s="924"/>
      <c r="AJ221" s="924"/>
      <c r="AK221" s="924"/>
      <c r="AL221" s="924"/>
      <c r="AM221" s="924"/>
      <c r="AN221" s="924"/>
      <c r="AO221" s="924"/>
      <c r="AP221" s="924"/>
      <c r="AQ221" s="924"/>
      <c r="AR221" s="924"/>
      <c r="AS221" s="924"/>
      <c r="AT221" s="924"/>
      <c r="AU221" s="924"/>
      <c r="AV221" s="924"/>
      <c r="AW221" s="924"/>
      <c r="AX221" s="924"/>
      <c r="AY221" s="924"/>
      <c r="AZ221" s="377"/>
      <c r="BA221" s="364" t="s">
        <v>118</v>
      </c>
      <c r="BB221" s="363"/>
      <c r="BC221" s="488" t="s">
        <v>0</v>
      </c>
      <c r="BD221" s="616" t="s">
        <v>1</v>
      </c>
      <c r="BE221" s="616" t="s">
        <v>2</v>
      </c>
      <c r="BF221" s="616" t="s">
        <v>3</v>
      </c>
      <c r="BG221" s="489" t="s">
        <v>4</v>
      </c>
      <c r="BH221" s="488" t="s">
        <v>0</v>
      </c>
      <c r="BI221" s="616" t="s">
        <v>1</v>
      </c>
      <c r="BJ221" s="616" t="s">
        <v>2</v>
      </c>
      <c r="BK221" s="616" t="s">
        <v>3</v>
      </c>
      <c r="BL221" s="489" t="s">
        <v>4</v>
      </c>
      <c r="BM221" s="488" t="s">
        <v>0</v>
      </c>
      <c r="BN221" s="616" t="s">
        <v>1</v>
      </c>
      <c r="BO221" s="616" t="s">
        <v>2</v>
      </c>
      <c r="BP221" s="616" t="s">
        <v>3</v>
      </c>
      <c r="BQ221" s="489" t="s">
        <v>4</v>
      </c>
      <c r="BR221" s="488" t="s">
        <v>160</v>
      </c>
      <c r="BS221" s="616" t="s">
        <v>161</v>
      </c>
      <c r="BT221" s="616" t="s">
        <v>162</v>
      </c>
      <c r="BU221" s="616" t="s">
        <v>163</v>
      </c>
      <c r="BV221" s="616" t="s">
        <v>164</v>
      </c>
      <c r="BW221" s="616" t="s">
        <v>165</v>
      </c>
      <c r="BX221" s="616" t="s">
        <v>166</v>
      </c>
      <c r="BY221" s="617" t="s">
        <v>167</v>
      </c>
      <c r="BZ221" s="617" t="s">
        <v>168</v>
      </c>
      <c r="CA221" s="992"/>
      <c r="CB221" s="992"/>
      <c r="CC221" s="992"/>
      <c r="CD221" s="992"/>
      <c r="CE221" s="992"/>
      <c r="CF221" s="992"/>
      <c r="CG221" s="992"/>
      <c r="CH221" s="992"/>
      <c r="CI221" s="992"/>
      <c r="CJ221" s="992"/>
      <c r="CK221" s="992"/>
      <c r="CL221" s="992"/>
      <c r="CM221" s="992"/>
      <c r="CN221" s="992"/>
      <c r="CO221" s="992"/>
      <c r="CP221" s="992"/>
      <c r="CQ221" s="992"/>
      <c r="CR221" s="992"/>
      <c r="CS221" s="992"/>
      <c r="CT221" s="992"/>
      <c r="CU221" s="992"/>
      <c r="CV221" s="992"/>
      <c r="CW221" s="992"/>
      <c r="CX221" s="992"/>
      <c r="CY221" s="992"/>
      <c r="CZ221" s="992"/>
    </row>
    <row r="222" s="984" customFormat="true" ht="15" customHeight="true" x14ac:dyDescent="0.2">
      <c r="A222" s="1154" t="s">
        <v>36</v>
      </c>
      <c r="B222" s="408" t="s">
        <v>15</v>
      </c>
      <c r="C222" s="160">
        <v>7.1366854257892447</v>
      </c>
      <c r="D222" s="159">
        <v>5.5885731507096112</v>
      </c>
      <c r="E222" s="159">
        <v>9.4386112632439776</v>
      </c>
      <c r="F222" s="159">
        <v>7.5219295618535433</v>
      </c>
      <c r="G222" s="158">
        <v>23.993960040329128</v>
      </c>
      <c r="H222" s="157">
        <v>6.6200515448936068</v>
      </c>
      <c r="I222" s="159">
        <v>13.813923828545727</v>
      </c>
      <c r="J222" s="159">
        <v>15.492780001285666</v>
      </c>
      <c r="K222" s="159">
        <v>24.106004230698186</v>
      </c>
      <c r="L222" s="156">
        <v>40.301223621779521</v>
      </c>
      <c r="M222" s="160">
        <v>6.8620008480184724</v>
      </c>
      <c r="N222" s="159">
        <v>11.001067676717106</v>
      </c>
      <c r="O222" s="159">
        <v>6.0112185715836191</v>
      </c>
      <c r="P222" s="159">
        <v>5.514541856974728</v>
      </c>
      <c r="Q222" s="158">
        <v>7.3731461402133078</v>
      </c>
      <c r="R222" s="157">
        <v>28.277718963241732</v>
      </c>
      <c r="S222" s="159">
        <v>8.2347777327986744</v>
      </c>
      <c r="T222" s="159">
        <v>16.434391889521343</v>
      </c>
      <c r="U222" s="159">
        <v>11.439298901418121</v>
      </c>
      <c r="V222" s="159">
        <v>9.9751550287673716</v>
      </c>
      <c r="W222" s="159">
        <v>3.173490998590907</v>
      </c>
      <c r="X222" s="159">
        <v>4.0864445148144179</v>
      </c>
      <c r="Y222" s="159">
        <v>8.591144980422472</v>
      </c>
      <c r="Z222" s="156">
        <v>4.4698930688270577</v>
      </c>
      <c r="AA222" s="924"/>
      <c r="AB222" s="924"/>
      <c r="AC222" s="924"/>
      <c r="AD222" s="924"/>
      <c r="AE222" s="924"/>
      <c r="AF222" s="924"/>
      <c r="AG222" s="924"/>
      <c r="AH222" s="924"/>
      <c r="AI222" s="924"/>
      <c r="AJ222" s="924"/>
      <c r="AK222" s="924"/>
      <c r="AL222" s="924"/>
      <c r="AM222" s="924"/>
      <c r="AN222" s="924"/>
      <c r="AO222" s="924"/>
      <c r="AP222" s="924"/>
      <c r="AQ222" s="924"/>
      <c r="AR222" s="924"/>
      <c r="AS222" s="924"/>
      <c r="AT222" s="924"/>
      <c r="AU222" s="924"/>
      <c r="AV222" s="924"/>
      <c r="AW222" s="924"/>
      <c r="AX222" s="924"/>
      <c r="AY222" s="924"/>
      <c r="AZ222" s="377"/>
      <c r="BA222" s="1181" t="s">
        <v>36</v>
      </c>
      <c r="BB222" s="652" t="s">
        <v>15</v>
      </c>
      <c r="BC222" s="512">
        <v>793.52763200000015</v>
      </c>
      <c r="BD222" s="509">
        <v>852.92677700000002</v>
      </c>
      <c r="BE222" s="509">
        <v>1312.0685040000003</v>
      </c>
      <c r="BF222" s="509">
        <v>949.44332399999973</v>
      </c>
      <c r="BG222" s="518">
        <v>3225.4765119999975</v>
      </c>
      <c r="BH222" s="512">
        <v>213.54025000000001</v>
      </c>
      <c r="BI222" s="509">
        <v>511.2884410000002</v>
      </c>
      <c r="BJ222" s="509">
        <v>576.16125899999997</v>
      </c>
      <c r="BK222" s="509">
        <v>823.24680599999988</v>
      </c>
      <c r="BL222" s="518">
        <v>1427.8108729999999</v>
      </c>
      <c r="BM222" s="512">
        <v>668.13470000000007</v>
      </c>
      <c r="BN222" s="509">
        <v>1088.3390499999998</v>
      </c>
      <c r="BO222" s="509">
        <v>578.08081699999991</v>
      </c>
      <c r="BP222" s="509">
        <v>565.82227300000011</v>
      </c>
      <c r="BQ222" s="518">
        <v>681.01828000000035</v>
      </c>
      <c r="BR222" s="512">
        <v>2485.0238870000026</v>
      </c>
      <c r="BS222" s="509">
        <v>104.187985</v>
      </c>
      <c r="BT222" s="509">
        <v>1443.2010490000007</v>
      </c>
      <c r="BU222" s="509">
        <v>12.316588000000001</v>
      </c>
      <c r="BV222" s="509">
        <v>1088.3986359999999</v>
      </c>
      <c r="BW222" s="509">
        <v>299.50172300000003</v>
      </c>
      <c r="BX222" s="509">
        <v>489.75784600000003</v>
      </c>
      <c r="BY222" s="515">
        <v>1120.2371049999999</v>
      </c>
      <c r="BZ222" s="515">
        <v>90.817930000000018</v>
      </c>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8"/>
    </row>
    <row r="223" s="984" customFormat="true" ht="15" customHeight="true" x14ac:dyDescent="0.2">
      <c r="A223" s="1155"/>
      <c r="B223" s="409" t="s">
        <v>16</v>
      </c>
      <c r="C223" s="155">
        <v>80.403488527507477</v>
      </c>
      <c r="D223" s="154">
        <v>85.804480542746575</v>
      </c>
      <c r="E223" s="154">
        <v>80.398948730944724</v>
      </c>
      <c r="F223" s="154">
        <v>80.29386001650947</v>
      </c>
      <c r="G223" s="153">
        <v>67.562333310103185</v>
      </c>
      <c r="H223" s="152">
        <v>77.45770262849399</v>
      </c>
      <c r="I223" s="154">
        <v>75.076821425061254</v>
      </c>
      <c r="J223" s="154">
        <v>75.232091056552548</v>
      </c>
      <c r="K223" s="154">
        <v>67.665259962957506</v>
      </c>
      <c r="L223" s="151">
        <v>53.756594361339694</v>
      </c>
      <c r="M223" s="155">
        <v>80.525670490079278</v>
      </c>
      <c r="N223" s="154">
        <v>79.392228165424669</v>
      </c>
      <c r="O223" s="154">
        <v>84.853653829187152</v>
      </c>
      <c r="P223" s="154">
        <v>85.433806968941724</v>
      </c>
      <c r="Q223" s="153">
        <v>81.391283836240007</v>
      </c>
      <c r="R223" s="152">
        <v>62.714206378839265</v>
      </c>
      <c r="S223" s="154">
        <v>86.644930189928019</v>
      </c>
      <c r="T223" s="154">
        <v>71.785827743151216</v>
      </c>
      <c r="U223" s="154">
        <v>86.348920355324637</v>
      </c>
      <c r="V223" s="154">
        <v>87.305440772819225</v>
      </c>
      <c r="W223" s="154">
        <v>78.898098739569917</v>
      </c>
      <c r="X223" s="154">
        <v>93.201408813949854</v>
      </c>
      <c r="Y223" s="154">
        <v>72.560901368757115</v>
      </c>
      <c r="Z223" s="151">
        <v>89.623496848473565</v>
      </c>
      <c r="AA223" s="924"/>
      <c r="AB223" s="924"/>
      <c r="AC223" s="924"/>
      <c r="AD223" s="924"/>
      <c r="AE223" s="924"/>
      <c r="AF223" s="924"/>
      <c r="AG223" s="924"/>
      <c r="AH223" s="924"/>
      <c r="AI223" s="924"/>
      <c r="AJ223" s="924"/>
      <c r="AK223" s="924"/>
      <c r="AL223" s="924"/>
      <c r="AM223" s="924"/>
      <c r="AN223" s="924"/>
      <c r="AO223" s="924"/>
      <c r="AP223" s="924"/>
      <c r="AQ223" s="924"/>
      <c r="AR223" s="924"/>
      <c r="AS223" s="924"/>
      <c r="AT223" s="924"/>
      <c r="AU223" s="924"/>
      <c r="AV223" s="924"/>
      <c r="AW223" s="924"/>
      <c r="AX223" s="924"/>
      <c r="AY223" s="924"/>
      <c r="AZ223" s="377"/>
      <c r="BA223" s="1182"/>
      <c r="BB223" s="651" t="s">
        <v>16</v>
      </c>
      <c r="BC223" s="513">
        <v>8940.0591520000035</v>
      </c>
      <c r="BD223" s="510">
        <v>13095.460517000009</v>
      </c>
      <c r="BE223" s="510">
        <v>11176.318786999989</v>
      </c>
      <c r="BF223" s="510">
        <v>10134.96187700006</v>
      </c>
      <c r="BG223" s="519">
        <v>9082.3156669999862</v>
      </c>
      <c r="BH223" s="513">
        <v>2498.5209059999984</v>
      </c>
      <c r="BI223" s="510">
        <v>2778.7840339999975</v>
      </c>
      <c r="BJ223" s="510">
        <v>2797.8075139999992</v>
      </c>
      <c r="BK223" s="510">
        <v>2310.8437469999994</v>
      </c>
      <c r="BL223" s="519">
        <v>1904.5141319999996</v>
      </c>
      <c r="BM223" s="513">
        <v>7840.5695200000282</v>
      </c>
      <c r="BN223" s="510">
        <v>7854.2978479999983</v>
      </c>
      <c r="BO223" s="510">
        <v>8160.120772000002</v>
      </c>
      <c r="BP223" s="510">
        <v>8765.9776830000028</v>
      </c>
      <c r="BQ223" s="519">
        <v>7517.679844000003</v>
      </c>
      <c r="BR223" s="513">
        <v>5511.2755419999912</v>
      </c>
      <c r="BS223" s="510">
        <v>1096.248250999997</v>
      </c>
      <c r="BT223" s="510">
        <v>6303.9376570000122</v>
      </c>
      <c r="BU223" s="510">
        <v>92.971089000000063</v>
      </c>
      <c r="BV223" s="510">
        <v>9525.9795340000055</v>
      </c>
      <c r="BW223" s="510">
        <v>7446.0953330000193</v>
      </c>
      <c r="BX223" s="510">
        <v>11170.131164000026</v>
      </c>
      <c r="BY223" s="516">
        <v>9461.5344370000112</v>
      </c>
      <c r="BZ223" s="516">
        <v>1820.9429929999992</v>
      </c>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8"/>
    </row>
    <row r="224" s="984" customFormat="true" ht="15" customHeight="true" x14ac:dyDescent="0.2">
      <c r="A224" s="1156"/>
      <c r="B224" s="410" t="s">
        <v>20</v>
      </c>
      <c r="C224" s="155">
        <v>12.459826046703411</v>
      </c>
      <c r="D224" s="154">
        <v>8.6069463065437635</v>
      </c>
      <c r="E224" s="154">
        <v>10.162440005811368</v>
      </c>
      <c r="F224" s="154">
        <v>12.184210421637051</v>
      </c>
      <c r="G224" s="153">
        <v>8.4437066495678064</v>
      </c>
      <c r="H224" s="152">
        <v>15.922245826612446</v>
      </c>
      <c r="I224" s="154">
        <v>11.109254746393177</v>
      </c>
      <c r="J224" s="154">
        <v>9.2751289421618495</v>
      </c>
      <c r="K224" s="154">
        <v>8.2287358063442806</v>
      </c>
      <c r="L224" s="151">
        <v>5.9421820168808566</v>
      </c>
      <c r="M224" s="155">
        <v>12.612328661901669</v>
      </c>
      <c r="N224" s="154">
        <v>9.6067041578583918</v>
      </c>
      <c r="O224" s="154">
        <v>9.135127599229321</v>
      </c>
      <c r="P224" s="154">
        <v>9.0516511740834638</v>
      </c>
      <c r="Q224" s="153">
        <v>11.235570023546856</v>
      </c>
      <c r="R224" s="152">
        <v>9.0080746579188649</v>
      </c>
      <c r="S224" s="154">
        <v>5.120292077273275</v>
      </c>
      <c r="T224" s="154">
        <v>11.779780367327483</v>
      </c>
      <c r="U224" s="154">
        <v>2.2117807432572008</v>
      </c>
      <c r="V224" s="154">
        <v>2.7194041984133208</v>
      </c>
      <c r="W224" s="154">
        <v>17.928410261839627</v>
      </c>
      <c r="X224" s="154">
        <v>2.7121466712354896</v>
      </c>
      <c r="Y224" s="154">
        <v>18.847953650820539</v>
      </c>
      <c r="Z224" s="151">
        <v>5.906610082699264</v>
      </c>
      <c r="AA224" s="924"/>
      <c r="AB224" s="924"/>
      <c r="AC224" s="924"/>
      <c r="AD224" s="924"/>
      <c r="AE224" s="924"/>
      <c r="AF224" s="924"/>
      <c r="AG224" s="924"/>
      <c r="AH224" s="924"/>
      <c r="AI224" s="924"/>
      <c r="AJ224" s="924"/>
      <c r="AK224" s="924"/>
      <c r="AL224" s="924"/>
      <c r="AM224" s="924"/>
      <c r="AN224" s="924"/>
      <c r="AO224" s="924"/>
      <c r="AP224" s="924"/>
      <c r="AQ224" s="924"/>
      <c r="AR224" s="924"/>
      <c r="AS224" s="924"/>
      <c r="AT224" s="924"/>
      <c r="AU224" s="924"/>
      <c r="AV224" s="924"/>
      <c r="AW224" s="924"/>
      <c r="AX224" s="924"/>
      <c r="AY224" s="924"/>
      <c r="AZ224" s="377"/>
      <c r="BA224" s="1182"/>
      <c r="BB224" s="651" t="s">
        <v>20</v>
      </c>
      <c r="BC224" s="513">
        <v>1385.4073240000002</v>
      </c>
      <c r="BD224" s="510">
        <v>1313.5902090000002</v>
      </c>
      <c r="BE224" s="510">
        <v>1412.6884859999993</v>
      </c>
      <c r="BF224" s="510">
        <v>1537.9321419999972</v>
      </c>
      <c r="BG224" s="519">
        <v>1135.0763869999996</v>
      </c>
      <c r="BH224" s="513">
        <v>513.59726300000011</v>
      </c>
      <c r="BI224" s="510">
        <v>411.18176200000016</v>
      </c>
      <c r="BJ224" s="510">
        <v>344.932928</v>
      </c>
      <c r="BK224" s="510">
        <v>281.02046299999995</v>
      </c>
      <c r="BL224" s="519">
        <v>210.52244400000001</v>
      </c>
      <c r="BM224" s="513">
        <v>1228.0287649999996</v>
      </c>
      <c r="BN224" s="510">
        <v>950.39423300000033</v>
      </c>
      <c r="BO224" s="510">
        <v>878.49775599999987</v>
      </c>
      <c r="BP224" s="510">
        <v>928.74910999999986</v>
      </c>
      <c r="BQ224" s="519">
        <v>1037.769824</v>
      </c>
      <c r="BR224" s="513">
        <v>791.6225750000001</v>
      </c>
      <c r="BS224" s="510">
        <v>64.782915999999986</v>
      </c>
      <c r="BT224" s="510">
        <v>1034.4521110000003</v>
      </c>
      <c r="BU224" s="510">
        <v>2.3814040000000003</v>
      </c>
      <c r="BV224" s="510">
        <v>296.71677399999999</v>
      </c>
      <c r="BW224" s="510">
        <v>1692.0135479999958</v>
      </c>
      <c r="BX224" s="510">
        <v>325.04910000000012</v>
      </c>
      <c r="BY224" s="516">
        <v>2457.6674099999982</v>
      </c>
      <c r="BZ224" s="516">
        <v>120.00870999999992</v>
      </c>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8"/>
    </row>
    <row r="225" s="984" customFormat="true" ht="15" customHeight="true" x14ac:dyDescent="0.2">
      <c r="A225" s="1154" t="s">
        <v>192</v>
      </c>
      <c r="B225" s="408" t="s">
        <v>193</v>
      </c>
      <c r="C225" s="155">
        <v>10.11900525998465</v>
      </c>
      <c r="D225" s="154">
        <v>6.9219418571431044</v>
      </c>
      <c r="E225" s="154">
        <v>8.7823812667650802</v>
      </c>
      <c r="F225" s="154">
        <v>10.929225932524457</v>
      </c>
      <c r="G225" s="153">
        <v>7.4118207147110873</v>
      </c>
      <c r="H225" s="152">
        <v>13.772123433259303</v>
      </c>
      <c r="I225" s="154">
        <v>10.307789478711639</v>
      </c>
      <c r="J225" s="154">
        <v>7.6693439155653724</v>
      </c>
      <c r="K225" s="154">
        <v>7.1232631402306126</v>
      </c>
      <c r="L225" s="151">
        <v>5.5879993588417722</v>
      </c>
      <c r="M225" s="155">
        <v>11.442488036353447</v>
      </c>
      <c r="N225" s="154">
        <v>8.5079413358674838</v>
      </c>
      <c r="O225" s="154">
        <v>7.8392563656266914</v>
      </c>
      <c r="P225" s="154">
        <v>6.9179771176197713</v>
      </c>
      <c r="Q225" s="153">
        <v>8.7486756357150011</v>
      </c>
      <c r="R225" s="152">
        <v>8.021305719607879</v>
      </c>
      <c r="S225" s="154">
        <v>4.7060679492464814</v>
      </c>
      <c r="T225" s="154">
        <v>11.037426900086649</v>
      </c>
      <c r="U225" s="154">
        <v>1.4390138613702836</v>
      </c>
      <c r="V225" s="154">
        <v>1.8271134214931712</v>
      </c>
      <c r="W225" s="154">
        <v>16.784343228782785</v>
      </c>
      <c r="X225" s="154">
        <v>1.060270747304886</v>
      </c>
      <c r="Y225" s="154">
        <v>15.487009053553944</v>
      </c>
      <c r="Z225" s="151">
        <v>5.3981080934877737</v>
      </c>
      <c r="AA225" s="924"/>
      <c r="AB225" s="924"/>
      <c r="AC225" s="924"/>
      <c r="AD225" s="924"/>
      <c r="AE225" s="924"/>
      <c r="AF225" s="924"/>
      <c r="AG225" s="924"/>
      <c r="AH225" s="924"/>
      <c r="AI225" s="924"/>
      <c r="AJ225" s="924"/>
      <c r="AK225" s="924"/>
      <c r="AL225" s="924"/>
      <c r="AM225" s="924"/>
      <c r="AN225" s="924"/>
      <c r="AO225" s="924"/>
      <c r="AP225" s="924"/>
      <c r="AQ225" s="924"/>
      <c r="AR225" s="924"/>
      <c r="AS225" s="924"/>
      <c r="AT225" s="924"/>
      <c r="AU225" s="924"/>
      <c r="AV225" s="924"/>
      <c r="AW225" s="924"/>
      <c r="AX225" s="924"/>
      <c r="AY225" s="924"/>
      <c r="AZ225" s="377"/>
      <c r="BA225" s="1182" t="s">
        <v>70</v>
      </c>
      <c r="BB225" s="651" t="s">
        <v>71</v>
      </c>
      <c r="BC225" s="89" t="s">
        <v>35</v>
      </c>
      <c r="BD225" s="85" t="s">
        <v>35</v>
      </c>
      <c r="BE225" s="85" t="s">
        <v>35</v>
      </c>
      <c r="BF225" s="85" t="s">
        <v>35</v>
      </c>
      <c r="BG225" s="80" t="s">
        <v>35</v>
      </c>
      <c r="BH225" s="89" t="s">
        <v>35</v>
      </c>
      <c r="BI225" s="85" t="s">
        <v>35</v>
      </c>
      <c r="BJ225" s="85" t="s">
        <v>35</v>
      </c>
      <c r="BK225" s="85" t="s">
        <v>35</v>
      </c>
      <c r="BL225" s="80" t="s">
        <v>35</v>
      </c>
      <c r="BM225" s="89" t="s">
        <v>35</v>
      </c>
      <c r="BN225" s="85" t="s">
        <v>35</v>
      </c>
      <c r="BO225" s="85" t="s">
        <v>35</v>
      </c>
      <c r="BP225" s="85" t="s">
        <v>35</v>
      </c>
      <c r="BQ225" s="80" t="s">
        <v>35</v>
      </c>
      <c r="BR225" s="89" t="s">
        <v>35</v>
      </c>
      <c r="BS225" s="85" t="s">
        <v>35</v>
      </c>
      <c r="BT225" s="85" t="s">
        <v>35</v>
      </c>
      <c r="BU225" s="85" t="s">
        <v>35</v>
      </c>
      <c r="BV225" s="85" t="s">
        <v>35</v>
      </c>
      <c r="BW225" s="85" t="s">
        <v>35</v>
      </c>
      <c r="BX225" s="85" t="s">
        <v>35</v>
      </c>
      <c r="BY225" s="73" t="s">
        <v>35</v>
      </c>
      <c r="BZ225" s="73" t="s">
        <v>35</v>
      </c>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row>
    <row r="226" s="984" customFormat="true" ht="15" customHeight="true" x14ac:dyDescent="0.2">
      <c r="A226" s="1155"/>
      <c r="B226" s="409" t="s">
        <v>194</v>
      </c>
      <c r="C226" s="155">
        <v>87.328656060770683</v>
      </c>
      <c r="D226" s="154">
        <v>91.089034568291368</v>
      </c>
      <c r="E226" s="154">
        <v>89.283048878289662</v>
      </c>
      <c r="F226" s="154">
        <v>87.645338892957412</v>
      </c>
      <c r="G226" s="153">
        <v>91.204323449063608</v>
      </c>
      <c r="H226" s="152">
        <v>84.077754173387547</v>
      </c>
      <c r="I226" s="154">
        <v>88.822969991359287</v>
      </c>
      <c r="J226" s="154">
        <v>90.639225839285047</v>
      </c>
      <c r="K226" s="154">
        <v>90.924044159090968</v>
      </c>
      <c r="L226" s="151">
        <v>93.620684897140521</v>
      </c>
      <c r="M226" s="155">
        <v>87.220012963611779</v>
      </c>
      <c r="N226" s="154">
        <v>90.315524934624506</v>
      </c>
      <c r="O226" s="154">
        <v>90.095581649224087</v>
      </c>
      <c r="P226" s="154">
        <v>90.51038581100606</v>
      </c>
      <c r="Q226" s="153">
        <v>88.506367759070741</v>
      </c>
      <c r="R226" s="152">
        <v>90.501294746499141</v>
      </c>
      <c r="S226" s="154">
        <v>94.879707922726737</v>
      </c>
      <c r="T226" s="154">
        <v>87.683690838894975</v>
      </c>
      <c r="U226" s="154">
        <v>97.788219256742792</v>
      </c>
      <c r="V226" s="154">
        <v>97.22143243690337</v>
      </c>
      <c r="W226" s="154">
        <v>81.999328371720054</v>
      </c>
      <c r="X226" s="154">
        <v>96.912419847960408</v>
      </c>
      <c r="Y226" s="154">
        <v>80.670295005639431</v>
      </c>
      <c r="Z226" s="151">
        <v>94.093389917300641</v>
      </c>
      <c r="AA226" s="924"/>
      <c r="AB226" s="924"/>
      <c r="AC226" s="924"/>
      <c r="AD226" s="924"/>
      <c r="AE226" s="924"/>
      <c r="AF226" s="924"/>
      <c r="AG226" s="924"/>
      <c r="AH226" s="924"/>
      <c r="AI226" s="924"/>
      <c r="AJ226" s="924"/>
      <c r="AK226" s="924"/>
      <c r="AL226" s="924"/>
      <c r="AM226" s="924"/>
      <c r="AN226" s="924"/>
      <c r="AO226" s="924"/>
      <c r="AP226" s="924"/>
      <c r="AQ226" s="924"/>
      <c r="AR226" s="924"/>
      <c r="AS226" s="924"/>
      <c r="AT226" s="924"/>
      <c r="AU226" s="924"/>
      <c r="AV226" s="924"/>
      <c r="AW226" s="924"/>
      <c r="AX226" s="924"/>
      <c r="AY226" s="924"/>
      <c r="AZ226" s="377"/>
      <c r="BA226" s="1182"/>
      <c r="BB226" s="651" t="s">
        <v>72</v>
      </c>
      <c r="BC226" s="89" t="s">
        <v>35</v>
      </c>
      <c r="BD226" s="85" t="s">
        <v>35</v>
      </c>
      <c r="BE226" s="85" t="s">
        <v>35</v>
      </c>
      <c r="BF226" s="85" t="s">
        <v>35</v>
      </c>
      <c r="BG226" s="80" t="s">
        <v>35</v>
      </c>
      <c r="BH226" s="89" t="s">
        <v>35</v>
      </c>
      <c r="BI226" s="85" t="s">
        <v>35</v>
      </c>
      <c r="BJ226" s="85" t="s">
        <v>35</v>
      </c>
      <c r="BK226" s="85" t="s">
        <v>35</v>
      </c>
      <c r="BL226" s="80" t="s">
        <v>35</v>
      </c>
      <c r="BM226" s="89" t="s">
        <v>35</v>
      </c>
      <c r="BN226" s="85" t="s">
        <v>35</v>
      </c>
      <c r="BO226" s="85" t="s">
        <v>35</v>
      </c>
      <c r="BP226" s="85" t="s">
        <v>35</v>
      </c>
      <c r="BQ226" s="80" t="s">
        <v>35</v>
      </c>
      <c r="BR226" s="89" t="s">
        <v>35</v>
      </c>
      <c r="BS226" s="85" t="s">
        <v>35</v>
      </c>
      <c r="BT226" s="85" t="s">
        <v>35</v>
      </c>
      <c r="BU226" s="85" t="s">
        <v>35</v>
      </c>
      <c r="BV226" s="85" t="s">
        <v>35</v>
      </c>
      <c r="BW226" s="85" t="s">
        <v>35</v>
      </c>
      <c r="BX226" s="85" t="s">
        <v>35</v>
      </c>
      <c r="BY226" s="73" t="s">
        <v>35</v>
      </c>
      <c r="BZ226" s="73" t="s">
        <v>35</v>
      </c>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row>
    <row r="227" s="984" customFormat="true" ht="15" customHeight="true" x14ac:dyDescent="0.2">
      <c r="A227" s="1155"/>
      <c r="B227" s="409" t="s">
        <v>195</v>
      </c>
      <c r="C227" s="155">
        <v>2.3107148818796213</v>
      </c>
      <c r="D227" s="154">
        <v>1.6563734300757855</v>
      </c>
      <c r="E227" s="154">
        <v>1.3173323476767558</v>
      </c>
      <c r="F227" s="154">
        <v>1.2313349036853973</v>
      </c>
      <c r="G227" s="153">
        <v>0.99942578943276494</v>
      </c>
      <c r="H227" s="152">
        <v>2.1501223933531466</v>
      </c>
      <c r="I227" s="154">
        <v>0.79299495222109029</v>
      </c>
      <c r="J227" s="154">
        <v>1.5970292087474289</v>
      </c>
      <c r="K227" s="154">
        <v>1.0295060779280325</v>
      </c>
      <c r="L227" s="151">
        <v>0.32656640648036689</v>
      </c>
      <c r="M227" s="155">
        <v>1.1456431330465686</v>
      </c>
      <c r="N227" s="154">
        <v>1.0904975840255944</v>
      </c>
      <c r="O227" s="154">
        <v>1.2185303537817846</v>
      </c>
      <c r="P227" s="154">
        <v>2.0900857067102865</v>
      </c>
      <c r="Q227" s="153">
        <v>2.4542295454552074</v>
      </c>
      <c r="R227" s="152">
        <v>0.93819718847883271</v>
      </c>
      <c r="S227" s="154">
        <v>0.41422412802679509</v>
      </c>
      <c r="T227" s="154">
        <v>0.67071239246498149</v>
      </c>
      <c r="U227" s="154">
        <v>0.772766881886917</v>
      </c>
      <c r="V227" s="154">
        <v>0.89063691058651573</v>
      </c>
      <c r="W227" s="154">
        <v>1.1282816507124431</v>
      </c>
      <c r="X227" s="154">
        <v>1.6414097595494022</v>
      </c>
      <c r="Y227" s="154">
        <v>3.249055527270829</v>
      </c>
      <c r="Z227" s="151">
        <v>0.50850198921149015</v>
      </c>
      <c r="AA227" s="924"/>
      <c r="AB227" s="924"/>
      <c r="AC227" s="924"/>
      <c r="AD227" s="924"/>
      <c r="AE227" s="924"/>
      <c r="AF227" s="924"/>
      <c r="AG227" s="924"/>
      <c r="AH227" s="924"/>
      <c r="AI227" s="924"/>
      <c r="AJ227" s="924"/>
      <c r="AK227" s="924"/>
      <c r="AL227" s="924"/>
      <c r="AM227" s="924"/>
      <c r="AN227" s="924"/>
      <c r="AO227" s="924"/>
      <c r="AP227" s="924"/>
      <c r="AQ227" s="924"/>
      <c r="AR227" s="924"/>
      <c r="AS227" s="924"/>
      <c r="AT227" s="924"/>
      <c r="AU227" s="924"/>
      <c r="AV227" s="924"/>
      <c r="AW227" s="924"/>
      <c r="AX227" s="924"/>
      <c r="AY227" s="924"/>
      <c r="AZ227" s="377"/>
      <c r="BA227" s="1182" t="s">
        <v>95</v>
      </c>
      <c r="BB227" s="651" t="s">
        <v>61</v>
      </c>
      <c r="BC227" s="89" t="s">
        <v>35</v>
      </c>
      <c r="BD227" s="85" t="s">
        <v>35</v>
      </c>
      <c r="BE227" s="85" t="s">
        <v>35</v>
      </c>
      <c r="BF227" s="85" t="s">
        <v>35</v>
      </c>
      <c r="BG227" s="80" t="s">
        <v>35</v>
      </c>
      <c r="BH227" s="89" t="s">
        <v>35</v>
      </c>
      <c r="BI227" s="85" t="s">
        <v>35</v>
      </c>
      <c r="BJ227" s="85" t="s">
        <v>35</v>
      </c>
      <c r="BK227" s="85" t="s">
        <v>35</v>
      </c>
      <c r="BL227" s="80" t="s">
        <v>35</v>
      </c>
      <c r="BM227" s="89" t="s">
        <v>35</v>
      </c>
      <c r="BN227" s="85" t="s">
        <v>35</v>
      </c>
      <c r="BO227" s="85" t="s">
        <v>35</v>
      </c>
      <c r="BP227" s="85" t="s">
        <v>35</v>
      </c>
      <c r="BQ227" s="80" t="s">
        <v>35</v>
      </c>
      <c r="BR227" s="89" t="s">
        <v>35</v>
      </c>
      <c r="BS227" s="85" t="s">
        <v>35</v>
      </c>
      <c r="BT227" s="85" t="s">
        <v>35</v>
      </c>
      <c r="BU227" s="85" t="s">
        <v>35</v>
      </c>
      <c r="BV227" s="85" t="s">
        <v>35</v>
      </c>
      <c r="BW227" s="85" t="s">
        <v>35</v>
      </c>
      <c r="BX227" s="85" t="s">
        <v>35</v>
      </c>
      <c r="BY227" s="73" t="s">
        <v>35</v>
      </c>
      <c r="BZ227" s="73" t="s">
        <v>35</v>
      </c>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row>
    <row r="228" s="984" customFormat="true" ht="15" customHeight="true" x14ac:dyDescent="0.2">
      <c r="A228" s="1155"/>
      <c r="B228" s="409" t="s">
        <v>675</v>
      </c>
      <c r="C228" s="155">
        <v>0.24162379736512515</v>
      </c>
      <c r="D228" s="154">
        <v>0.3326501444897238</v>
      </c>
      <c r="E228" s="154">
        <v>0.61723750726854221</v>
      </c>
      <c r="F228" s="154">
        <v>0.1941002708325327</v>
      </c>
      <c r="G228" s="153">
        <v>0.38443004679249326</v>
      </c>
      <c r="H228" s="152">
        <v>0</v>
      </c>
      <c r="I228" s="154">
        <v>7.6245577708046491E-2</v>
      </c>
      <c r="J228" s="154">
        <v>9.4401036402248242E-2</v>
      </c>
      <c r="K228" s="154">
        <v>0.92318662275035368</v>
      </c>
      <c r="L228" s="151">
        <v>0.46474933753734354</v>
      </c>
      <c r="M228" s="155">
        <v>0.19185586698795351</v>
      </c>
      <c r="N228" s="154">
        <v>8.6036145482318166E-2</v>
      </c>
      <c r="O228" s="154">
        <v>0.84663163136746</v>
      </c>
      <c r="P228" s="154">
        <v>0.48155136466383031</v>
      </c>
      <c r="Q228" s="153">
        <v>0.29072705975922908</v>
      </c>
      <c r="R228" s="152">
        <v>0.53920234541417011</v>
      </c>
      <c r="S228" s="154">
        <v>0</v>
      </c>
      <c r="T228" s="154">
        <v>0.60816986855334809</v>
      </c>
      <c r="U228" s="154">
        <v>0</v>
      </c>
      <c r="V228" s="154">
        <v>6.0817231016956116E-2</v>
      </c>
      <c r="W228" s="154">
        <v>8.8046748785123988E-2</v>
      </c>
      <c r="X228" s="154">
        <v>0.38589964518523279</v>
      </c>
      <c r="Y228" s="154">
        <v>0.59364041353581665</v>
      </c>
      <c r="Z228" s="151">
        <v>0</v>
      </c>
      <c r="AA228" s="924"/>
      <c r="AB228" s="924"/>
      <c r="AC228" s="924"/>
      <c r="AD228" s="924"/>
      <c r="AE228" s="924"/>
      <c r="AF228" s="924"/>
      <c r="AG228" s="924"/>
      <c r="AH228" s="924"/>
      <c r="AI228" s="924"/>
      <c r="AJ228" s="924"/>
      <c r="AK228" s="924"/>
      <c r="AL228" s="924"/>
      <c r="AM228" s="924"/>
      <c r="AN228" s="924"/>
      <c r="AO228" s="924"/>
      <c r="AP228" s="924"/>
      <c r="AQ228" s="924"/>
      <c r="AR228" s="924"/>
      <c r="AS228" s="924"/>
      <c r="AT228" s="924"/>
      <c r="AU228" s="924"/>
      <c r="AV228" s="924"/>
      <c r="AW228" s="924"/>
      <c r="AX228" s="924"/>
      <c r="AY228" s="924"/>
      <c r="AZ228" s="377"/>
      <c r="BA228" s="1182"/>
      <c r="BB228" s="651" t="s">
        <v>92</v>
      </c>
      <c r="BC228" s="89" t="s">
        <v>35</v>
      </c>
      <c r="BD228" s="85" t="s">
        <v>35</v>
      </c>
      <c r="BE228" s="85" t="s">
        <v>35</v>
      </c>
      <c r="BF228" s="85" t="s">
        <v>35</v>
      </c>
      <c r="BG228" s="80" t="s">
        <v>35</v>
      </c>
      <c r="BH228" s="89" t="s">
        <v>35</v>
      </c>
      <c r="BI228" s="85" t="s">
        <v>35</v>
      </c>
      <c r="BJ228" s="85" t="s">
        <v>35</v>
      </c>
      <c r="BK228" s="85" t="s">
        <v>35</v>
      </c>
      <c r="BL228" s="80" t="s">
        <v>35</v>
      </c>
      <c r="BM228" s="89" t="s">
        <v>35</v>
      </c>
      <c r="BN228" s="85" t="s">
        <v>35</v>
      </c>
      <c r="BO228" s="85" t="s">
        <v>35</v>
      </c>
      <c r="BP228" s="85" t="s">
        <v>35</v>
      </c>
      <c r="BQ228" s="80" t="s">
        <v>35</v>
      </c>
      <c r="BR228" s="89" t="s">
        <v>35</v>
      </c>
      <c r="BS228" s="85" t="s">
        <v>35</v>
      </c>
      <c r="BT228" s="85" t="s">
        <v>35</v>
      </c>
      <c r="BU228" s="85" t="s">
        <v>35</v>
      </c>
      <c r="BV228" s="85" t="s">
        <v>35</v>
      </c>
      <c r="BW228" s="85" t="s">
        <v>35</v>
      </c>
      <c r="BX228" s="85" t="s">
        <v>35</v>
      </c>
      <c r="BY228" s="73" t="s">
        <v>35</v>
      </c>
      <c r="BZ228" s="73" t="s">
        <v>35</v>
      </c>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row>
    <row r="229" s="984" customFormat="true" ht="15" customHeight="true" x14ac:dyDescent="0.2">
      <c r="A229" s="176"/>
      <c r="B229" s="170"/>
      <c r="C229" s="121"/>
      <c r="D229" s="120"/>
      <c r="E229" s="120"/>
      <c r="F229" s="120"/>
      <c r="G229" s="119"/>
      <c r="H229" s="118"/>
      <c r="I229" s="120"/>
      <c r="J229" s="120"/>
      <c r="K229" s="120"/>
      <c r="L229" s="117"/>
      <c r="M229" s="121"/>
      <c r="N229" s="120"/>
      <c r="O229" s="120"/>
      <c r="P229" s="120"/>
      <c r="Q229" s="119"/>
      <c r="R229" s="118"/>
      <c r="S229" s="120"/>
      <c r="T229" s="120"/>
      <c r="U229" s="120"/>
      <c r="V229" s="120"/>
      <c r="W229" s="120"/>
      <c r="X229" s="120"/>
      <c r="Y229" s="120"/>
      <c r="Z229" s="117"/>
      <c r="AA229" s="924"/>
      <c r="AB229" s="924"/>
      <c r="AC229" s="924"/>
      <c r="AD229" s="924"/>
      <c r="AE229" s="924"/>
      <c r="AF229" s="924"/>
      <c r="AG229" s="924"/>
      <c r="AH229" s="924"/>
      <c r="AI229" s="924"/>
      <c r="AJ229" s="924"/>
      <c r="AK229" s="924"/>
      <c r="AL229" s="924"/>
      <c r="AM229" s="924"/>
      <c r="AN229" s="924"/>
      <c r="AO229" s="924"/>
      <c r="AP229" s="924"/>
      <c r="AQ229" s="924"/>
      <c r="AR229" s="924"/>
      <c r="AS229" s="924"/>
      <c r="AT229" s="924"/>
      <c r="AU229" s="924"/>
      <c r="AV229" s="924"/>
      <c r="AW229" s="924"/>
      <c r="AX229" s="924"/>
      <c r="AY229" s="924"/>
      <c r="AZ229" s="377"/>
      <c r="BA229" s="1182"/>
      <c r="BB229" s="651" t="s">
        <v>93</v>
      </c>
      <c r="BC229" s="89" t="s">
        <v>35</v>
      </c>
      <c r="BD229" s="85" t="s">
        <v>35</v>
      </c>
      <c r="BE229" s="85" t="s">
        <v>35</v>
      </c>
      <c r="BF229" s="85" t="s">
        <v>35</v>
      </c>
      <c r="BG229" s="80" t="s">
        <v>35</v>
      </c>
      <c r="BH229" s="89" t="s">
        <v>35</v>
      </c>
      <c r="BI229" s="85" t="s">
        <v>35</v>
      </c>
      <c r="BJ229" s="85" t="s">
        <v>35</v>
      </c>
      <c r="BK229" s="85" t="s">
        <v>35</v>
      </c>
      <c r="BL229" s="80" t="s">
        <v>35</v>
      </c>
      <c r="BM229" s="89" t="s">
        <v>35</v>
      </c>
      <c r="BN229" s="85" t="s">
        <v>35</v>
      </c>
      <c r="BO229" s="85" t="s">
        <v>35</v>
      </c>
      <c r="BP229" s="85" t="s">
        <v>35</v>
      </c>
      <c r="BQ229" s="80" t="s">
        <v>35</v>
      </c>
      <c r="BR229" s="89" t="s">
        <v>35</v>
      </c>
      <c r="BS229" s="85" t="s">
        <v>35</v>
      </c>
      <c r="BT229" s="85" t="s">
        <v>35</v>
      </c>
      <c r="BU229" s="85" t="s">
        <v>35</v>
      </c>
      <c r="BV229" s="85" t="s">
        <v>35</v>
      </c>
      <c r="BW229" s="85" t="s">
        <v>35</v>
      </c>
      <c r="BX229" s="85" t="s">
        <v>35</v>
      </c>
      <c r="BY229" s="73" t="s">
        <v>35</v>
      </c>
      <c r="BZ229" s="73" t="s">
        <v>35</v>
      </c>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row>
    <row r="230" s="984" customFormat="true" ht="15" customHeight="true" x14ac:dyDescent="0.2">
      <c r="A230" s="176"/>
      <c r="B230" s="170"/>
      <c r="C230" s="188"/>
      <c r="D230" s="187"/>
      <c r="E230" s="187"/>
      <c r="F230" s="187"/>
      <c r="G230" s="177"/>
      <c r="H230" s="180"/>
      <c r="I230" s="187"/>
      <c r="J230" s="187"/>
      <c r="K230" s="187"/>
      <c r="L230" s="183"/>
      <c r="M230" s="188"/>
      <c r="N230" s="187"/>
      <c r="O230" s="187"/>
      <c r="P230" s="187"/>
      <c r="Q230" s="177"/>
      <c r="R230" s="180"/>
      <c r="S230" s="187"/>
      <c r="T230" s="187"/>
      <c r="U230" s="187"/>
      <c r="V230" s="187"/>
      <c r="W230" s="187"/>
      <c r="X230" s="187"/>
      <c r="Y230" s="187"/>
      <c r="Z230" s="183"/>
      <c r="AA230" s="924"/>
      <c r="AB230" s="924"/>
      <c r="AC230" s="924"/>
      <c r="AD230" s="924"/>
      <c r="AE230" s="924"/>
      <c r="AF230" s="924"/>
      <c r="AG230" s="924"/>
      <c r="AH230" s="924"/>
      <c r="AI230" s="924"/>
      <c r="AJ230" s="924"/>
      <c r="AK230" s="924"/>
      <c r="AL230" s="924"/>
      <c r="AM230" s="924"/>
      <c r="AN230" s="924"/>
      <c r="AO230" s="924"/>
      <c r="AP230" s="924"/>
      <c r="AQ230" s="924"/>
      <c r="AR230" s="924"/>
      <c r="AS230" s="924"/>
      <c r="AT230" s="924"/>
      <c r="AU230" s="924"/>
      <c r="AV230" s="924"/>
      <c r="AW230" s="924"/>
      <c r="AX230" s="924"/>
      <c r="AY230" s="924"/>
      <c r="AZ230" s="377"/>
      <c r="BA230" s="1182"/>
      <c r="BB230" s="651" t="s">
        <v>94</v>
      </c>
      <c r="BC230" s="89" t="s">
        <v>35</v>
      </c>
      <c r="BD230" s="85" t="s">
        <v>35</v>
      </c>
      <c r="BE230" s="85" t="s">
        <v>35</v>
      </c>
      <c r="BF230" s="85" t="s">
        <v>35</v>
      </c>
      <c r="BG230" s="80" t="s">
        <v>35</v>
      </c>
      <c r="BH230" s="89" t="s">
        <v>35</v>
      </c>
      <c r="BI230" s="85" t="s">
        <v>35</v>
      </c>
      <c r="BJ230" s="85" t="s">
        <v>35</v>
      </c>
      <c r="BK230" s="85" t="s">
        <v>35</v>
      </c>
      <c r="BL230" s="80" t="s">
        <v>35</v>
      </c>
      <c r="BM230" s="89" t="s">
        <v>35</v>
      </c>
      <c r="BN230" s="85" t="s">
        <v>35</v>
      </c>
      <c r="BO230" s="85" t="s">
        <v>35</v>
      </c>
      <c r="BP230" s="85" t="s">
        <v>35</v>
      </c>
      <c r="BQ230" s="80" t="s">
        <v>35</v>
      </c>
      <c r="BR230" s="89" t="s">
        <v>35</v>
      </c>
      <c r="BS230" s="85" t="s">
        <v>35</v>
      </c>
      <c r="BT230" s="85" t="s">
        <v>35</v>
      </c>
      <c r="BU230" s="85" t="s">
        <v>35</v>
      </c>
      <c r="BV230" s="85" t="s">
        <v>35</v>
      </c>
      <c r="BW230" s="85" t="s">
        <v>35</v>
      </c>
      <c r="BX230" s="85" t="s">
        <v>35</v>
      </c>
      <c r="BY230" s="73" t="s">
        <v>35</v>
      </c>
      <c r="BZ230" s="73" t="s">
        <v>35</v>
      </c>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row>
    <row r="231" s="984" customFormat="true" ht="15" customHeight="true" x14ac:dyDescent="0.2">
      <c r="A231" s="176"/>
      <c r="B231" s="170"/>
      <c r="C231" s="188"/>
      <c r="D231" s="187"/>
      <c r="E231" s="187"/>
      <c r="F231" s="187"/>
      <c r="G231" s="177"/>
      <c r="H231" s="180"/>
      <c r="I231" s="187"/>
      <c r="J231" s="187"/>
      <c r="K231" s="187"/>
      <c r="L231" s="183"/>
      <c r="M231" s="188"/>
      <c r="N231" s="187"/>
      <c r="O231" s="187"/>
      <c r="P231" s="187"/>
      <c r="Q231" s="177"/>
      <c r="R231" s="180"/>
      <c r="S231" s="187"/>
      <c r="T231" s="187"/>
      <c r="U231" s="187"/>
      <c r="V231" s="187"/>
      <c r="W231" s="187"/>
      <c r="X231" s="187"/>
      <c r="Y231" s="187"/>
      <c r="Z231" s="183"/>
      <c r="AA231" s="924"/>
      <c r="AB231" s="924"/>
      <c r="AC231" s="924"/>
      <c r="AD231" s="924"/>
      <c r="AE231" s="924"/>
      <c r="AF231" s="924"/>
      <c r="AG231" s="924"/>
      <c r="AH231" s="924"/>
      <c r="AI231" s="924"/>
      <c r="AJ231" s="924"/>
      <c r="AK231" s="924"/>
      <c r="AL231" s="924"/>
      <c r="AM231" s="924"/>
      <c r="AN231" s="924"/>
      <c r="AO231" s="924"/>
      <c r="AP231" s="924"/>
      <c r="AQ231" s="924"/>
      <c r="AR231" s="924"/>
      <c r="AS231" s="924"/>
      <c r="AT231" s="924"/>
      <c r="AU231" s="924"/>
      <c r="AV231" s="924"/>
      <c r="AW231" s="924"/>
      <c r="AX231" s="924"/>
      <c r="AY231" s="924"/>
      <c r="AZ231" s="377"/>
      <c r="BA231" s="1182" t="s">
        <v>192</v>
      </c>
      <c r="BB231" s="651" t="s">
        <v>193</v>
      </c>
      <c r="BC231" s="480">
        <v>1127.8567689999998</v>
      </c>
      <c r="BD231" s="465">
        <v>1059.9511379999997</v>
      </c>
      <c r="BE231" s="465">
        <v>1228.4277919999993</v>
      </c>
      <c r="BF231" s="465">
        <v>1382.2066329999982</v>
      </c>
      <c r="BG231" s="484">
        <v>1000.2064109999999</v>
      </c>
      <c r="BH231" s="480">
        <v>444.24165900000014</v>
      </c>
      <c r="BI231" s="465">
        <v>381.80860700000017</v>
      </c>
      <c r="BJ231" s="465">
        <v>285.48486199999991</v>
      </c>
      <c r="BK231" s="465">
        <v>245.53408200000001</v>
      </c>
      <c r="BL231" s="484">
        <v>198.898673</v>
      </c>
      <c r="BM231" s="480">
        <v>1116.2661290000001</v>
      </c>
      <c r="BN231" s="465">
        <v>842.41806899999995</v>
      </c>
      <c r="BO231" s="465">
        <v>760.31478100000004</v>
      </c>
      <c r="BP231" s="465">
        <v>713.25713599999995</v>
      </c>
      <c r="BQ231" s="484">
        <v>810.42474499999992</v>
      </c>
      <c r="BR231" s="480">
        <v>708.72756600000037</v>
      </c>
      <c r="BS231" s="465">
        <v>59.542073000000002</v>
      </c>
      <c r="BT231" s="465">
        <v>975.19249400000012</v>
      </c>
      <c r="BU231" s="465">
        <v>1.5493730000000001</v>
      </c>
      <c r="BV231" s="465">
        <v>199.479398</v>
      </c>
      <c r="BW231" s="465">
        <v>1585.4368819999968</v>
      </c>
      <c r="BX231" s="465">
        <v>127.56506599999997</v>
      </c>
      <c r="BY231" s="466">
        <v>2031.4787699999988</v>
      </c>
      <c r="BZ231" s="466">
        <v>109.67712099999991</v>
      </c>
      <c r="CA231" s="27"/>
      <c r="CB231" s="27"/>
      <c r="CC231" s="27"/>
      <c r="CD231" s="27"/>
      <c r="CE231" s="27"/>
      <c r="CF231" s="27"/>
      <c r="CG231" s="27"/>
      <c r="CH231" s="27"/>
      <c r="CI231" s="27"/>
      <c r="CJ231" s="27"/>
      <c r="CK231" s="27"/>
      <c r="CL231" s="27"/>
      <c r="CM231" s="27"/>
      <c r="CN231" s="27"/>
      <c r="CO231" s="27"/>
      <c r="CP231" s="27"/>
      <c r="CQ231" s="27"/>
      <c r="CR231" s="27"/>
      <c r="CS231" s="27"/>
      <c r="CT231" s="27"/>
      <c r="CU231" s="27"/>
      <c r="CV231" s="27"/>
      <c r="CW231" s="27"/>
      <c r="CX231" s="27"/>
      <c r="CY231" s="27"/>
      <c r="CZ231" s="27"/>
    </row>
    <row r="232" s="984" customFormat="true" ht="15" customHeight="true" x14ac:dyDescent="0.2">
      <c r="A232" s="176"/>
      <c r="B232" s="170"/>
      <c r="C232" s="141"/>
      <c r="D232" s="140"/>
      <c r="E232" s="140"/>
      <c r="F232" s="140"/>
      <c r="G232" s="139"/>
      <c r="H232" s="138"/>
      <c r="I232" s="140"/>
      <c r="J232" s="140"/>
      <c r="K232" s="140"/>
      <c r="L232" s="137"/>
      <c r="M232" s="141"/>
      <c r="N232" s="140"/>
      <c r="O232" s="140"/>
      <c r="P232" s="140"/>
      <c r="Q232" s="139"/>
      <c r="R232" s="138"/>
      <c r="S232" s="140"/>
      <c r="T232" s="140"/>
      <c r="U232" s="140"/>
      <c r="V232" s="140"/>
      <c r="W232" s="140"/>
      <c r="X232" s="140"/>
      <c r="Y232" s="140"/>
      <c r="Z232" s="137"/>
      <c r="AA232" s="924"/>
      <c r="AB232" s="924"/>
      <c r="AC232" s="924"/>
      <c r="AD232" s="924"/>
      <c r="AE232" s="924"/>
      <c r="AF232" s="924"/>
      <c r="AG232" s="924"/>
      <c r="AH232" s="924"/>
      <c r="AI232" s="924"/>
      <c r="AJ232" s="924"/>
      <c r="AK232" s="924"/>
      <c r="AL232" s="924"/>
      <c r="AM232" s="924"/>
      <c r="AN232" s="924"/>
      <c r="AO232" s="924"/>
      <c r="AP232" s="924"/>
      <c r="AQ232" s="924"/>
      <c r="AR232" s="924"/>
      <c r="AS232" s="924"/>
      <c r="AT232" s="924"/>
      <c r="AU232" s="924"/>
      <c r="AV232" s="924"/>
      <c r="AW232" s="924"/>
      <c r="AX232" s="924"/>
      <c r="AY232" s="924"/>
      <c r="AZ232" s="377"/>
      <c r="BA232" s="1182"/>
      <c r="BB232" s="651" t="s">
        <v>194</v>
      </c>
      <c r="BC232" s="480">
        <v>9733.5867839999992</v>
      </c>
      <c r="BD232" s="465">
        <v>13948.387294000015</v>
      </c>
      <c r="BE232" s="465">
        <v>12488.387290999986</v>
      </c>
      <c r="BF232" s="465">
        <v>11084.405201000029</v>
      </c>
      <c r="BG232" s="484">
        <v>12307.792178999964</v>
      </c>
      <c r="BH232" s="480">
        <v>2712.061155999997</v>
      </c>
      <c r="BI232" s="465">
        <v>3290.0724749999945</v>
      </c>
      <c r="BJ232" s="465">
        <v>3373.9687730000001</v>
      </c>
      <c r="BK232" s="465">
        <v>3134.0905529999982</v>
      </c>
      <c r="BL232" s="484">
        <v>3332.3250049999979</v>
      </c>
      <c r="BM232" s="480">
        <v>8508.7042200000578</v>
      </c>
      <c r="BN232" s="465">
        <v>8942.6368979999716</v>
      </c>
      <c r="BO232" s="465">
        <v>8738.2015889999893</v>
      </c>
      <c r="BP232" s="465">
        <v>9331.7999560000044</v>
      </c>
      <c r="BQ232" s="484">
        <v>8198.6981240000041</v>
      </c>
      <c r="BR232" s="480">
        <v>7996.2994290000051</v>
      </c>
      <c r="BS232" s="465">
        <v>1200.4362359999975</v>
      </c>
      <c r="BT232" s="465">
        <v>7747.1387060000079</v>
      </c>
      <c r="BU232" s="465">
        <v>105.28767700000012</v>
      </c>
      <c r="BV232" s="465">
        <v>10614.378170000016</v>
      </c>
      <c r="BW232" s="465">
        <v>7745.5970560000133</v>
      </c>
      <c r="BX232" s="465">
        <v>11659.889010000046</v>
      </c>
      <c r="BY232" s="466">
        <v>10581.771541999999</v>
      </c>
      <c r="BZ232" s="466">
        <v>1911.7609229999996</v>
      </c>
      <c r="CA232" s="27"/>
      <c r="CB232" s="27"/>
      <c r="CC232" s="27"/>
      <c r="CD232" s="27"/>
      <c r="CE232" s="27"/>
      <c r="CF232" s="27"/>
      <c r="CG232" s="27"/>
      <c r="CH232" s="27"/>
      <c r="CI232" s="27"/>
      <c r="CJ232" s="27"/>
      <c r="CK232" s="27"/>
      <c r="CL232" s="27"/>
      <c r="CM232" s="27"/>
      <c r="CN232" s="27"/>
      <c r="CO232" s="27"/>
      <c r="CP232" s="27"/>
      <c r="CQ232" s="27"/>
      <c r="CR232" s="27"/>
      <c r="CS232" s="27"/>
      <c r="CT232" s="27"/>
      <c r="CU232" s="27"/>
      <c r="CV232" s="27"/>
      <c r="CW232" s="27"/>
      <c r="CX232" s="27"/>
      <c r="CY232" s="27"/>
      <c r="CZ232" s="27"/>
    </row>
    <row r="233" s="984" customFormat="true" ht="15" customHeight="true" x14ac:dyDescent="0.2">
      <c r="A233" s="176"/>
      <c r="B233" s="170"/>
      <c r="C233" s="141"/>
      <c r="D233" s="140"/>
      <c r="E233" s="140"/>
      <c r="F233" s="140"/>
      <c r="G233" s="139"/>
      <c r="H233" s="138"/>
      <c r="I233" s="140"/>
      <c r="J233" s="140"/>
      <c r="K233" s="140"/>
      <c r="L233" s="137"/>
      <c r="M233" s="141"/>
      <c r="N233" s="140"/>
      <c r="O233" s="140"/>
      <c r="P233" s="140"/>
      <c r="Q233" s="139"/>
      <c r="R233" s="138"/>
      <c r="S233" s="140"/>
      <c r="T233" s="140"/>
      <c r="U233" s="140"/>
      <c r="V233" s="140"/>
      <c r="W233" s="140"/>
      <c r="X233" s="140"/>
      <c r="Y233" s="140"/>
      <c r="Z233" s="137"/>
      <c r="AA233" s="924"/>
      <c r="AB233" s="924"/>
      <c r="AC233" s="924"/>
      <c r="AD233" s="924"/>
      <c r="AE233" s="924"/>
      <c r="AF233" s="924"/>
      <c r="AG233" s="924"/>
      <c r="AH233" s="924"/>
      <c r="AI233" s="924"/>
      <c r="AJ233" s="924"/>
      <c r="AK233" s="924"/>
      <c r="AL233" s="924"/>
      <c r="AM233" s="924"/>
      <c r="AN233" s="924"/>
      <c r="AO233" s="924"/>
      <c r="AP233" s="924"/>
      <c r="AQ233" s="924"/>
      <c r="AR233" s="924"/>
      <c r="AS233" s="924"/>
      <c r="AT233" s="924"/>
      <c r="AU233" s="924"/>
      <c r="AV233" s="924"/>
      <c r="AW233" s="924"/>
      <c r="AX233" s="924"/>
      <c r="AY233" s="924"/>
      <c r="AZ233" s="377"/>
      <c r="BA233" s="1182"/>
      <c r="BB233" s="651" t="s">
        <v>195</v>
      </c>
      <c r="BC233" s="480">
        <v>257.55055499999997</v>
      </c>
      <c r="BD233" s="465">
        <v>253.639071</v>
      </c>
      <c r="BE233" s="465">
        <v>184.26069399999997</v>
      </c>
      <c r="BF233" s="465">
        <v>155.72550899999999</v>
      </c>
      <c r="BG233" s="484">
        <v>134.86997600000004</v>
      </c>
      <c r="BH233" s="480">
        <v>69.355604</v>
      </c>
      <c r="BI233" s="465">
        <v>29.373155000000001</v>
      </c>
      <c r="BJ233" s="465">
        <v>59.448066000000004</v>
      </c>
      <c r="BK233" s="465">
        <v>35.486381000000002</v>
      </c>
      <c r="BL233" s="484">
        <v>11.623770999999998</v>
      </c>
      <c r="BM233" s="480">
        <v>111.76263600000001</v>
      </c>
      <c r="BN233" s="465">
        <v>107.976164</v>
      </c>
      <c r="BO233" s="465">
        <v>118.182975</v>
      </c>
      <c r="BP233" s="465">
        <v>215.49197399999997</v>
      </c>
      <c r="BQ233" s="484">
        <v>227.345079</v>
      </c>
      <c r="BR233" s="480">
        <v>82.895009000000016</v>
      </c>
      <c r="BS233" s="465">
        <v>5.2408430000000008</v>
      </c>
      <c r="BT233" s="465">
        <v>59.259617000000013</v>
      </c>
      <c r="BU233" s="465">
        <v>0.83203099999999997</v>
      </c>
      <c r="BV233" s="465">
        <v>97.237376000000012</v>
      </c>
      <c r="BW233" s="465">
        <v>106.57666600000003</v>
      </c>
      <c r="BX233" s="465">
        <v>197.48403400000004</v>
      </c>
      <c r="BY233" s="466">
        <v>426.18863999999996</v>
      </c>
      <c r="BZ233" s="466">
        <v>10.331589000000001</v>
      </c>
      <c r="CA233" s="27"/>
      <c r="CB233" s="27"/>
      <c r="CC233" s="27"/>
      <c r="CD233" s="27"/>
      <c r="CE233" s="27"/>
      <c r="CF233" s="27"/>
      <c r="CG233" s="27"/>
      <c r="CH233" s="27"/>
      <c r="CI233" s="27"/>
      <c r="CJ233" s="27"/>
      <c r="CK233" s="27"/>
      <c r="CL233" s="27"/>
      <c r="CM233" s="27"/>
      <c r="CN233" s="27"/>
      <c r="CO233" s="27"/>
      <c r="CP233" s="27"/>
      <c r="CQ233" s="27"/>
      <c r="CR233" s="27"/>
      <c r="CS233" s="27"/>
      <c r="CT233" s="27"/>
      <c r="CU233" s="27"/>
      <c r="CV233" s="27"/>
      <c r="CW233" s="27"/>
      <c r="CX233" s="27"/>
      <c r="CY233" s="27"/>
      <c r="CZ233" s="27"/>
    </row>
    <row r="234" s="984" customFormat="true" ht="15" customHeight="true" x14ac:dyDescent="0.2">
      <c r="A234" s="176"/>
      <c r="B234" s="170"/>
      <c r="C234" s="141"/>
      <c r="D234" s="140"/>
      <c r="E234" s="140"/>
      <c r="F234" s="140"/>
      <c r="G234" s="139"/>
      <c r="H234" s="138"/>
      <c r="I234" s="140"/>
      <c r="J234" s="140"/>
      <c r="K234" s="140"/>
      <c r="L234" s="137"/>
      <c r="M234" s="141"/>
      <c r="N234" s="140"/>
      <c r="O234" s="140"/>
      <c r="P234" s="140"/>
      <c r="Q234" s="139"/>
      <c r="R234" s="138"/>
      <c r="S234" s="140"/>
      <c r="T234" s="140"/>
      <c r="U234" s="140"/>
      <c r="V234" s="140"/>
      <c r="W234" s="140"/>
      <c r="X234" s="140"/>
      <c r="Y234" s="140"/>
      <c r="Z234" s="137"/>
      <c r="AA234" s="924"/>
      <c r="AB234" s="924"/>
      <c r="AC234" s="924"/>
      <c r="AD234" s="924"/>
      <c r="AE234" s="924"/>
      <c r="AF234" s="924"/>
      <c r="AG234" s="924"/>
      <c r="AH234" s="924"/>
      <c r="AI234" s="924"/>
      <c r="AJ234" s="924"/>
      <c r="AK234" s="924"/>
      <c r="AL234" s="924"/>
      <c r="AM234" s="924"/>
      <c r="AN234" s="924"/>
      <c r="AO234" s="924"/>
      <c r="AP234" s="924"/>
      <c r="AQ234" s="924"/>
      <c r="AR234" s="924"/>
      <c r="AS234" s="924"/>
      <c r="AT234" s="924"/>
      <c r="AU234" s="924"/>
      <c r="AV234" s="924"/>
      <c r="AW234" s="924"/>
      <c r="AX234" s="924"/>
      <c r="AY234" s="924"/>
      <c r="AZ234" s="377"/>
      <c r="BA234" s="1182"/>
      <c r="BB234" s="651" t="s">
        <v>675</v>
      </c>
      <c r="BC234" s="480">
        <v>26.931208000000002</v>
      </c>
      <c r="BD234" s="465">
        <v>50.938437</v>
      </c>
      <c r="BE234" s="465">
        <v>86.335549000000015</v>
      </c>
      <c r="BF234" s="465">
        <v>24.547638000000003</v>
      </c>
      <c r="BG234" s="484">
        <v>51.877859999999998</v>
      </c>
      <c r="BH234" s="480">
        <v>0</v>
      </c>
      <c r="BI234" s="465">
        <v>2.8241960000000002</v>
      </c>
      <c r="BJ234" s="465">
        <v>3.5139990000000001</v>
      </c>
      <c r="BK234" s="465">
        <v>31.821621</v>
      </c>
      <c r="BL234" s="484">
        <v>16.54224</v>
      </c>
      <c r="BM234" s="480">
        <v>18.716402000000002</v>
      </c>
      <c r="BN234" s="465">
        <v>8.5189120000000003</v>
      </c>
      <c r="BO234" s="465">
        <v>82.113215000000011</v>
      </c>
      <c r="BP234" s="465">
        <v>49.648899</v>
      </c>
      <c r="BQ234" s="484">
        <v>26.931208000000002</v>
      </c>
      <c r="BR234" s="480">
        <v>47.641565999999997</v>
      </c>
      <c r="BS234" s="465">
        <v>0</v>
      </c>
      <c r="BT234" s="465">
        <v>53.733782000000005</v>
      </c>
      <c r="BU234" s="465">
        <v>0</v>
      </c>
      <c r="BV234" s="465">
        <v>6.6398640000000002</v>
      </c>
      <c r="BW234" s="465">
        <v>8.3168319999999998</v>
      </c>
      <c r="BX234" s="465">
        <v>46.429002999999994</v>
      </c>
      <c r="BY234" s="466">
        <v>77.869644999999991</v>
      </c>
      <c r="BZ234" s="466">
        <v>0</v>
      </c>
      <c r="CA234" s="27"/>
      <c r="CB234" s="27"/>
      <c r="CC234" s="27"/>
      <c r="CD234" s="27"/>
      <c r="CE234" s="27"/>
      <c r="CF234" s="27"/>
      <c r="CG234" s="27"/>
      <c r="CH234" s="27"/>
      <c r="CI234" s="27"/>
      <c r="CJ234" s="27"/>
      <c r="CK234" s="27"/>
      <c r="CL234" s="27"/>
      <c r="CM234" s="27"/>
      <c r="CN234" s="27"/>
      <c r="CO234" s="27"/>
      <c r="CP234" s="27"/>
      <c r="CQ234" s="27"/>
      <c r="CR234" s="27"/>
      <c r="CS234" s="27"/>
      <c r="CT234" s="27"/>
      <c r="CU234" s="27"/>
      <c r="CV234" s="27"/>
      <c r="CW234" s="27"/>
      <c r="CX234" s="27"/>
      <c r="CY234" s="27"/>
      <c r="CZ234" s="27"/>
    </row>
    <row r="235" s="984" customFormat="true" ht="15" customHeight="true" x14ac:dyDescent="0.2">
      <c r="A235" s="176"/>
      <c r="B235" s="170"/>
      <c r="C235" s="141"/>
      <c r="D235" s="140"/>
      <c r="E235" s="140"/>
      <c r="F235" s="140"/>
      <c r="G235" s="139"/>
      <c r="H235" s="138"/>
      <c r="I235" s="140"/>
      <c r="J235" s="140"/>
      <c r="K235" s="140"/>
      <c r="L235" s="137"/>
      <c r="M235" s="141"/>
      <c r="N235" s="140"/>
      <c r="O235" s="140"/>
      <c r="P235" s="140"/>
      <c r="Q235" s="139"/>
      <c r="R235" s="138"/>
      <c r="S235" s="140"/>
      <c r="T235" s="140"/>
      <c r="U235" s="140"/>
      <c r="V235" s="140"/>
      <c r="W235" s="140"/>
      <c r="X235" s="140"/>
      <c r="Y235" s="140"/>
      <c r="Z235" s="137"/>
      <c r="AA235" s="924"/>
      <c r="AB235" s="924"/>
      <c r="AC235" s="924"/>
      <c r="AD235" s="924"/>
      <c r="AE235" s="924"/>
      <c r="AF235" s="924"/>
      <c r="AG235" s="924"/>
      <c r="AH235" s="924"/>
      <c r="AI235" s="924"/>
      <c r="AJ235" s="924"/>
      <c r="AK235" s="924"/>
      <c r="AL235" s="924"/>
      <c r="AM235" s="924"/>
      <c r="AN235" s="924"/>
      <c r="AO235" s="924"/>
      <c r="AP235" s="924"/>
      <c r="AQ235" s="924"/>
      <c r="AR235" s="924"/>
      <c r="AS235" s="924"/>
      <c r="AT235" s="924"/>
      <c r="AU235" s="924"/>
      <c r="AV235" s="924"/>
      <c r="AW235" s="924"/>
      <c r="AX235" s="924"/>
      <c r="AY235" s="924"/>
      <c r="AZ235" s="377"/>
      <c r="BA235" s="1184"/>
      <c r="BB235" s="651" t="s">
        <v>191</v>
      </c>
      <c r="BC235" s="480">
        <v>11145.92531599999</v>
      </c>
      <c r="BD235" s="465">
        <v>15312.915940000017</v>
      </c>
      <c r="BE235" s="465">
        <v>13987.411325999979</v>
      </c>
      <c r="BF235" s="465">
        <v>12646.884981000052</v>
      </c>
      <c r="BG235" s="484">
        <v>13494.746425999971</v>
      </c>
      <c r="BH235" s="480">
        <v>3225.6584189999971</v>
      </c>
      <c r="BI235" s="465">
        <v>3704.0784329999924</v>
      </c>
      <c r="BJ235" s="465">
        <v>3722.4156999999964</v>
      </c>
      <c r="BK235" s="465">
        <v>3446.9326369999994</v>
      </c>
      <c r="BL235" s="484">
        <v>3559.3896889999974</v>
      </c>
      <c r="BM235" s="480">
        <v>9755.4493870000824</v>
      </c>
      <c r="BN235" s="465">
        <v>9901.5500429999811</v>
      </c>
      <c r="BO235" s="465">
        <v>9698.8125599999876</v>
      </c>
      <c r="BP235" s="465">
        <v>10310.197965000008</v>
      </c>
      <c r="BQ235" s="484">
        <v>9263.3991559999868</v>
      </c>
      <c r="BR235" s="480">
        <v>8835.5635700000039</v>
      </c>
      <c r="BS235" s="465">
        <v>1265.2191519999974</v>
      </c>
      <c r="BT235" s="465">
        <v>8835.3245990000123</v>
      </c>
      <c r="BU235" s="465">
        <v>107.66908100000012</v>
      </c>
      <c r="BV235" s="465">
        <v>10917.734808000016</v>
      </c>
      <c r="BW235" s="465">
        <v>9445.9274359999727</v>
      </c>
      <c r="BX235" s="465">
        <v>12031.367113000055</v>
      </c>
      <c r="BY235" s="466">
        <v>13117.308596999994</v>
      </c>
      <c r="BZ235" s="466">
        <v>2031.7696330000015</v>
      </c>
      <c r="CA235" s="27"/>
      <c r="CB235" s="27"/>
      <c r="CC235" s="27"/>
      <c r="CD235" s="27"/>
      <c r="CE235" s="27"/>
      <c r="CF235" s="27"/>
      <c r="CG235" s="27"/>
      <c r="CH235" s="27"/>
      <c r="CI235" s="27"/>
      <c r="CJ235" s="27"/>
      <c r="CK235" s="27"/>
      <c r="CL235" s="27"/>
      <c r="CM235" s="27"/>
      <c r="CN235" s="27"/>
      <c r="CO235" s="27"/>
      <c r="CP235" s="27"/>
      <c r="CQ235" s="27"/>
      <c r="CR235" s="27"/>
      <c r="CS235" s="27"/>
      <c r="CT235" s="27"/>
      <c r="CU235" s="27"/>
      <c r="CV235" s="27"/>
      <c r="CW235" s="27"/>
      <c r="CX235" s="27"/>
      <c r="CY235" s="27"/>
      <c r="CZ235" s="27"/>
    </row>
    <row r="236" s="984" customFormat="true" ht="15" customHeight="true" x14ac:dyDescent="0.2">
      <c r="A236" s="176"/>
      <c r="B236" s="170"/>
      <c r="C236" s="141"/>
      <c r="D236" s="140"/>
      <c r="E236" s="140"/>
      <c r="F236" s="140"/>
      <c r="G236" s="139"/>
      <c r="H236" s="138"/>
      <c r="I236" s="140"/>
      <c r="J236" s="140"/>
      <c r="K236" s="140"/>
      <c r="L236" s="137"/>
      <c r="M236" s="141"/>
      <c r="N236" s="140"/>
      <c r="O236" s="140"/>
      <c r="P236" s="140"/>
      <c r="Q236" s="139"/>
      <c r="R236" s="138"/>
      <c r="S236" s="140"/>
      <c r="T236" s="140"/>
      <c r="U236" s="140"/>
      <c r="V236" s="140"/>
      <c r="W236" s="140"/>
      <c r="X236" s="140"/>
      <c r="Y236" s="140"/>
      <c r="Z236" s="137"/>
      <c r="AA236" s="924"/>
      <c r="AB236" s="924"/>
      <c r="AC236" s="924"/>
      <c r="AD236" s="924"/>
      <c r="AE236" s="924"/>
      <c r="AF236" s="924"/>
      <c r="AG236" s="924"/>
      <c r="AH236" s="924"/>
      <c r="AI236" s="924"/>
      <c r="AJ236" s="924"/>
      <c r="AK236" s="924"/>
      <c r="AL236" s="924"/>
      <c r="AM236" s="924"/>
      <c r="AN236" s="924"/>
      <c r="AO236" s="924"/>
      <c r="AP236" s="924"/>
      <c r="AQ236" s="924"/>
      <c r="AR236" s="924"/>
      <c r="AS236" s="924"/>
      <c r="AT236" s="924"/>
      <c r="AU236" s="924"/>
      <c r="AV236" s="924"/>
      <c r="AW236" s="924"/>
      <c r="AX236" s="924"/>
      <c r="AY236" s="924"/>
      <c r="AZ236" s="377"/>
      <c r="BA236" s="991"/>
      <c r="BB236" s="651"/>
      <c r="BC236" s="480"/>
      <c r="BD236" s="465"/>
      <c r="BE236" s="465"/>
      <c r="BF236" s="465"/>
      <c r="BG236" s="484"/>
      <c r="BH236" s="480"/>
      <c r="BI236" s="465"/>
      <c r="BJ236" s="465"/>
      <c r="BK236" s="465"/>
      <c r="BL236" s="484"/>
      <c r="BM236" s="480"/>
      <c r="BN236" s="465"/>
      <c r="BO236" s="465"/>
      <c r="BP236" s="465"/>
      <c r="BQ236" s="484"/>
      <c r="BR236" s="480"/>
      <c r="BS236" s="465"/>
      <c r="BT236" s="465"/>
      <c r="BU236" s="465"/>
      <c r="BV236" s="465"/>
      <c r="BW236" s="465"/>
      <c r="BX236" s="465"/>
      <c r="BY236" s="466"/>
      <c r="BZ236" s="466"/>
      <c r="CA236" s="27"/>
      <c r="CB236" s="27"/>
      <c r="CC236" s="27"/>
      <c r="CD236" s="27"/>
      <c r="CE236" s="27"/>
      <c r="CF236" s="27"/>
      <c r="CG236" s="27"/>
      <c r="CH236" s="27"/>
      <c r="CI236" s="27"/>
      <c r="CJ236" s="27"/>
      <c r="CK236" s="27"/>
      <c r="CL236" s="27"/>
      <c r="CM236" s="27"/>
      <c r="CN236" s="27"/>
      <c r="CO236" s="27"/>
      <c r="CP236" s="27"/>
      <c r="CQ236" s="27"/>
      <c r="CR236" s="27"/>
      <c r="CS236" s="27"/>
      <c r="CT236" s="27"/>
      <c r="CU236" s="27"/>
      <c r="CV236" s="27"/>
      <c r="CW236" s="27"/>
      <c r="CX236" s="27"/>
      <c r="CY236" s="27"/>
      <c r="CZ236" s="27"/>
    </row>
    <row r="237" s="984" customFormat="true" ht="15" customHeight="true" x14ac:dyDescent="0.2">
      <c r="A237" s="176"/>
      <c r="B237" s="170"/>
      <c r="C237" s="141"/>
      <c r="D237" s="140"/>
      <c r="E237" s="140"/>
      <c r="F237" s="140"/>
      <c r="G237" s="139"/>
      <c r="H237" s="138"/>
      <c r="I237" s="140"/>
      <c r="J237" s="140"/>
      <c r="K237" s="140"/>
      <c r="L237" s="137"/>
      <c r="M237" s="141"/>
      <c r="N237" s="140"/>
      <c r="O237" s="140"/>
      <c r="P237" s="140"/>
      <c r="Q237" s="139"/>
      <c r="R237" s="138"/>
      <c r="S237" s="140"/>
      <c r="T237" s="140"/>
      <c r="U237" s="140"/>
      <c r="V237" s="140"/>
      <c r="W237" s="140"/>
      <c r="X237" s="140"/>
      <c r="Y237" s="140"/>
      <c r="Z237" s="137"/>
      <c r="AA237" s="924"/>
      <c r="AB237" s="924"/>
      <c r="AC237" s="924"/>
      <c r="AD237" s="924"/>
      <c r="AE237" s="924"/>
      <c r="AF237" s="924"/>
      <c r="AG237" s="924"/>
      <c r="AH237" s="924"/>
      <c r="AI237" s="924"/>
      <c r="AJ237" s="924"/>
      <c r="AK237" s="924"/>
      <c r="AL237" s="924"/>
      <c r="AM237" s="924"/>
      <c r="AN237" s="924"/>
      <c r="AO237" s="924"/>
      <c r="AP237" s="924"/>
      <c r="AQ237" s="924"/>
      <c r="AR237" s="924"/>
      <c r="AS237" s="924"/>
      <c r="AT237" s="924"/>
      <c r="AU237" s="924"/>
      <c r="AV237" s="924"/>
      <c r="AW237" s="924"/>
      <c r="AX237" s="924"/>
      <c r="AY237" s="924"/>
      <c r="AZ237" s="377"/>
      <c r="BA237" s="991"/>
      <c r="BB237" s="651"/>
      <c r="BC237" s="480"/>
      <c r="BD237" s="465"/>
      <c r="BE237" s="465"/>
      <c r="BF237" s="465"/>
      <c r="BG237" s="484"/>
      <c r="BH237" s="480"/>
      <c r="BI237" s="465"/>
      <c r="BJ237" s="465"/>
      <c r="BK237" s="465"/>
      <c r="BL237" s="484"/>
      <c r="BM237" s="480"/>
      <c r="BN237" s="465"/>
      <c r="BO237" s="465"/>
      <c r="BP237" s="465"/>
      <c r="BQ237" s="484"/>
      <c r="BR237" s="480"/>
      <c r="BS237" s="465"/>
      <c r="BT237" s="465"/>
      <c r="BU237" s="465"/>
      <c r="BV237" s="465"/>
      <c r="BW237" s="465"/>
      <c r="BX237" s="465"/>
      <c r="BY237" s="466"/>
      <c r="BZ237" s="466"/>
      <c r="CA237" s="27"/>
      <c r="CB237" s="27"/>
      <c r="CC237" s="27"/>
      <c r="CD237" s="27"/>
      <c r="CE237" s="27"/>
      <c r="CF237" s="27"/>
      <c r="CG237" s="27"/>
      <c r="CH237" s="27"/>
      <c r="CI237" s="27"/>
      <c r="CJ237" s="27"/>
      <c r="CK237" s="27"/>
      <c r="CL237" s="27"/>
      <c r="CM237" s="27"/>
      <c r="CN237" s="27"/>
      <c r="CO237" s="27"/>
      <c r="CP237" s="27"/>
      <c r="CQ237" s="27"/>
      <c r="CR237" s="27"/>
      <c r="CS237" s="27"/>
      <c r="CT237" s="27"/>
      <c r="CU237" s="27"/>
      <c r="CV237" s="27"/>
      <c r="CW237" s="27"/>
      <c r="CX237" s="27"/>
      <c r="CY237" s="27"/>
      <c r="CZ237" s="27"/>
    </row>
    <row r="238" s="984" customFormat="true" ht="15" customHeight="true" x14ac:dyDescent="0.2">
      <c r="A238" s="176"/>
      <c r="B238" s="170"/>
      <c r="C238" s="141"/>
      <c r="D238" s="140"/>
      <c r="E238" s="140"/>
      <c r="F238" s="140"/>
      <c r="G238" s="139"/>
      <c r="H238" s="138"/>
      <c r="I238" s="140"/>
      <c r="J238" s="140"/>
      <c r="K238" s="140"/>
      <c r="L238" s="137"/>
      <c r="M238" s="141"/>
      <c r="N238" s="140"/>
      <c r="O238" s="140"/>
      <c r="P238" s="140"/>
      <c r="Q238" s="139"/>
      <c r="R238" s="138"/>
      <c r="S238" s="140"/>
      <c r="T238" s="140"/>
      <c r="U238" s="140"/>
      <c r="V238" s="140"/>
      <c r="W238" s="140"/>
      <c r="X238" s="140"/>
      <c r="Y238" s="140"/>
      <c r="Z238" s="137"/>
      <c r="AA238" s="924"/>
      <c r="AB238" s="924"/>
      <c r="AC238" s="924"/>
      <c r="AD238" s="924"/>
      <c r="AE238" s="924"/>
      <c r="AF238" s="924"/>
      <c r="AG238" s="924"/>
      <c r="AH238" s="924"/>
      <c r="AI238" s="924"/>
      <c r="AJ238" s="924"/>
      <c r="AK238" s="924"/>
      <c r="AL238" s="924"/>
      <c r="AM238" s="924"/>
      <c r="AN238" s="924"/>
      <c r="AO238" s="924"/>
      <c r="AP238" s="924"/>
      <c r="AQ238" s="924"/>
      <c r="AR238" s="924"/>
      <c r="AS238" s="924"/>
      <c r="AT238" s="924"/>
      <c r="AU238" s="924"/>
      <c r="AV238" s="924"/>
      <c r="AW238" s="924"/>
      <c r="AX238" s="924"/>
      <c r="AY238" s="924"/>
      <c r="AZ238" s="377"/>
      <c r="BA238" s="991"/>
      <c r="BB238" s="651"/>
      <c r="BC238" s="480"/>
      <c r="BD238" s="465"/>
      <c r="BE238" s="465"/>
      <c r="BF238" s="465"/>
      <c r="BG238" s="484"/>
      <c r="BH238" s="480"/>
      <c r="BI238" s="465"/>
      <c r="BJ238" s="465"/>
      <c r="BK238" s="465"/>
      <c r="BL238" s="484"/>
      <c r="BM238" s="480"/>
      <c r="BN238" s="465"/>
      <c r="BO238" s="465"/>
      <c r="BP238" s="465"/>
      <c r="BQ238" s="484"/>
      <c r="BR238" s="480"/>
      <c r="BS238" s="465"/>
      <c r="BT238" s="465"/>
      <c r="BU238" s="465"/>
      <c r="BV238" s="465"/>
      <c r="BW238" s="465"/>
      <c r="BX238" s="465"/>
      <c r="BY238" s="466"/>
      <c r="BZ238" s="466"/>
      <c r="CA238" s="27"/>
      <c r="CB238" s="27"/>
      <c r="CC238" s="27"/>
      <c r="CD238" s="27"/>
      <c r="CE238" s="27"/>
      <c r="CF238" s="27"/>
      <c r="CG238" s="27"/>
      <c r="CH238" s="27"/>
      <c r="CI238" s="27"/>
      <c r="CJ238" s="27"/>
      <c r="CK238" s="27"/>
      <c r="CL238" s="27"/>
      <c r="CM238" s="27"/>
      <c r="CN238" s="27"/>
      <c r="CO238" s="27"/>
      <c r="CP238" s="27"/>
      <c r="CQ238" s="27"/>
      <c r="CR238" s="27"/>
      <c r="CS238" s="27"/>
      <c r="CT238" s="27"/>
      <c r="CU238" s="27"/>
      <c r="CV238" s="27"/>
      <c r="CW238" s="27"/>
      <c r="CX238" s="27"/>
      <c r="CY238" s="27"/>
      <c r="CZ238" s="27"/>
    </row>
    <row r="239" s="984" customFormat="true" ht="15" customHeight="true" x14ac:dyDescent="0.2">
      <c r="A239" s="176"/>
      <c r="B239" s="170"/>
      <c r="C239" s="141"/>
      <c r="D239" s="140"/>
      <c r="E239" s="140"/>
      <c r="F239" s="140"/>
      <c r="G239" s="139"/>
      <c r="H239" s="138"/>
      <c r="I239" s="140"/>
      <c r="J239" s="140"/>
      <c r="K239" s="140"/>
      <c r="L239" s="137"/>
      <c r="M239" s="141"/>
      <c r="N239" s="140"/>
      <c r="O239" s="140"/>
      <c r="P239" s="140"/>
      <c r="Q239" s="139"/>
      <c r="R239" s="138"/>
      <c r="S239" s="140"/>
      <c r="T239" s="140"/>
      <c r="U239" s="140"/>
      <c r="V239" s="140"/>
      <c r="W239" s="140"/>
      <c r="X239" s="140"/>
      <c r="Y239" s="140"/>
      <c r="Z239" s="137"/>
      <c r="AA239" s="924"/>
      <c r="AB239" s="924"/>
      <c r="AC239" s="924"/>
      <c r="AD239" s="924"/>
      <c r="AE239" s="924"/>
      <c r="AF239" s="924"/>
      <c r="AG239" s="924"/>
      <c r="AH239" s="924"/>
      <c r="AI239" s="924"/>
      <c r="AJ239" s="924"/>
      <c r="AK239" s="924"/>
      <c r="AL239" s="924"/>
      <c r="AM239" s="924"/>
      <c r="AN239" s="924"/>
      <c r="AO239" s="924"/>
      <c r="AP239" s="924"/>
      <c r="AQ239" s="924"/>
      <c r="AR239" s="924"/>
      <c r="AS239" s="924"/>
      <c r="AT239" s="924"/>
      <c r="AU239" s="924"/>
      <c r="AV239" s="924"/>
      <c r="AW239" s="924"/>
      <c r="AX239" s="924"/>
      <c r="AY239" s="924"/>
      <c r="AZ239" s="377"/>
      <c r="BA239" s="991"/>
      <c r="BB239" s="651"/>
      <c r="BC239" s="480"/>
      <c r="BD239" s="465"/>
      <c r="BE239" s="465"/>
      <c r="BF239" s="465"/>
      <c r="BG239" s="484"/>
      <c r="BH239" s="480"/>
      <c r="BI239" s="465"/>
      <c r="BJ239" s="465"/>
      <c r="BK239" s="465"/>
      <c r="BL239" s="484"/>
      <c r="BM239" s="480"/>
      <c r="BN239" s="465"/>
      <c r="BO239" s="465"/>
      <c r="BP239" s="465"/>
      <c r="BQ239" s="484"/>
      <c r="BR239" s="480"/>
      <c r="BS239" s="465"/>
      <c r="BT239" s="465"/>
      <c r="BU239" s="465"/>
      <c r="BV239" s="465"/>
      <c r="BW239" s="465"/>
      <c r="BX239" s="465"/>
      <c r="BY239" s="466"/>
      <c r="BZ239" s="466"/>
      <c r="CA239" s="27"/>
      <c r="CB239" s="27"/>
      <c r="CC239" s="27"/>
      <c r="CD239" s="27"/>
      <c r="CE239" s="27"/>
      <c r="CF239" s="27"/>
      <c r="CG239" s="27"/>
      <c r="CH239" s="27"/>
      <c r="CI239" s="27"/>
      <c r="CJ239" s="27"/>
      <c r="CK239" s="27"/>
      <c r="CL239" s="27"/>
      <c r="CM239" s="27"/>
      <c r="CN239" s="27"/>
      <c r="CO239" s="27"/>
      <c r="CP239" s="27"/>
      <c r="CQ239" s="27"/>
      <c r="CR239" s="27"/>
      <c r="CS239" s="27"/>
      <c r="CT239" s="27"/>
      <c r="CU239" s="27"/>
      <c r="CV239" s="27"/>
      <c r="CW239" s="27"/>
      <c r="CX239" s="27"/>
      <c r="CY239" s="27"/>
      <c r="CZ239" s="27"/>
    </row>
    <row r="240" s="984" customFormat="true" ht="15" customHeight="true" x14ac:dyDescent="0.2">
      <c r="A240" s="176"/>
      <c r="B240" s="170"/>
      <c r="C240" s="116"/>
      <c r="D240" s="115"/>
      <c r="E240" s="115"/>
      <c r="F240" s="115"/>
      <c r="G240" s="114"/>
      <c r="H240" s="113"/>
      <c r="I240" s="115"/>
      <c r="J240" s="115"/>
      <c r="K240" s="115"/>
      <c r="L240" s="112"/>
      <c r="M240" s="116"/>
      <c r="N240" s="115"/>
      <c r="O240" s="115"/>
      <c r="P240" s="115"/>
      <c r="Q240" s="114"/>
      <c r="R240" s="113"/>
      <c r="S240" s="115"/>
      <c r="T240" s="115"/>
      <c r="U240" s="115"/>
      <c r="V240" s="115"/>
      <c r="W240" s="115"/>
      <c r="X240" s="115"/>
      <c r="Y240" s="115"/>
      <c r="Z240" s="112"/>
      <c r="AA240" s="924"/>
      <c r="AB240" s="924"/>
      <c r="AC240" s="924"/>
      <c r="AD240" s="924"/>
      <c r="AE240" s="924"/>
      <c r="AF240" s="924"/>
      <c r="AG240" s="924"/>
      <c r="AH240" s="924"/>
      <c r="AI240" s="924"/>
      <c r="AJ240" s="924"/>
      <c r="AK240" s="924"/>
      <c r="AL240" s="924"/>
      <c r="AM240" s="924"/>
      <c r="AN240" s="924"/>
      <c r="AO240" s="924"/>
      <c r="AP240" s="924"/>
      <c r="AQ240" s="924"/>
      <c r="AR240" s="924"/>
      <c r="AS240" s="924"/>
      <c r="AT240" s="924"/>
      <c r="AU240" s="924"/>
      <c r="AV240" s="924"/>
      <c r="AW240" s="924"/>
      <c r="AX240" s="924"/>
      <c r="AY240" s="924"/>
      <c r="AZ240" s="377"/>
      <c r="BA240" s="991"/>
      <c r="BB240" s="651"/>
      <c r="BC240" s="480"/>
      <c r="BD240" s="465"/>
      <c r="BE240" s="465"/>
      <c r="BF240" s="465"/>
      <c r="BG240" s="484"/>
      <c r="BH240" s="480"/>
      <c r="BI240" s="465"/>
      <c r="BJ240" s="465"/>
      <c r="BK240" s="465"/>
      <c r="BL240" s="484"/>
      <c r="BM240" s="480"/>
      <c r="BN240" s="465"/>
      <c r="BO240" s="465"/>
      <c r="BP240" s="465"/>
      <c r="BQ240" s="484"/>
      <c r="BR240" s="480"/>
      <c r="BS240" s="465"/>
      <c r="BT240" s="465"/>
      <c r="BU240" s="465"/>
      <c r="BV240" s="465"/>
      <c r="BW240" s="465"/>
      <c r="BX240" s="465"/>
      <c r="BY240" s="466"/>
      <c r="BZ240" s="466"/>
      <c r="CA240" s="27"/>
      <c r="CB240" s="27"/>
      <c r="CC240" s="27"/>
      <c r="CD240" s="27"/>
      <c r="CE240" s="27"/>
      <c r="CF240" s="27"/>
      <c r="CG240" s="27"/>
      <c r="CH240" s="27"/>
      <c r="CI240" s="27"/>
      <c r="CJ240" s="27"/>
      <c r="CK240" s="27"/>
      <c r="CL240" s="27"/>
      <c r="CM240" s="27"/>
      <c r="CN240" s="27"/>
      <c r="CO240" s="27"/>
      <c r="CP240" s="27"/>
      <c r="CQ240" s="27"/>
      <c r="CR240" s="27"/>
      <c r="CS240" s="27"/>
      <c r="CT240" s="27"/>
      <c r="CU240" s="27"/>
      <c r="CV240" s="27"/>
      <c r="CW240" s="27"/>
      <c r="CX240" s="27"/>
      <c r="CY240" s="27"/>
      <c r="CZ240" s="27"/>
    </row>
    <row r="241" s="984" customFormat="true" ht="15" customHeight="true" x14ac:dyDescent="0.2">
      <c r="A241" s="176"/>
      <c r="B241" s="170"/>
      <c r="C241" s="116"/>
      <c r="D241" s="115"/>
      <c r="E241" s="115"/>
      <c r="F241" s="115"/>
      <c r="G241" s="114"/>
      <c r="H241" s="113"/>
      <c r="I241" s="115"/>
      <c r="J241" s="115"/>
      <c r="K241" s="115"/>
      <c r="L241" s="112"/>
      <c r="M241" s="116"/>
      <c r="N241" s="115"/>
      <c r="O241" s="115"/>
      <c r="P241" s="115"/>
      <c r="Q241" s="114"/>
      <c r="R241" s="113"/>
      <c r="S241" s="115"/>
      <c r="T241" s="115"/>
      <c r="U241" s="115"/>
      <c r="V241" s="115"/>
      <c r="W241" s="115"/>
      <c r="X241" s="115"/>
      <c r="Y241" s="115"/>
      <c r="Z241" s="112"/>
      <c r="AA241" s="924"/>
      <c r="AB241" s="924"/>
      <c r="AC241" s="924"/>
      <c r="AD241" s="924"/>
      <c r="AE241" s="924"/>
      <c r="AF241" s="924"/>
      <c r="AG241" s="924"/>
      <c r="AH241" s="924"/>
      <c r="AI241" s="924"/>
      <c r="AJ241" s="924"/>
      <c r="AK241" s="924"/>
      <c r="AL241" s="924"/>
      <c r="AM241" s="924"/>
      <c r="AN241" s="924"/>
      <c r="AO241" s="924"/>
      <c r="AP241" s="924"/>
      <c r="AQ241" s="924"/>
      <c r="AR241" s="924"/>
      <c r="AS241" s="924"/>
      <c r="AT241" s="924"/>
      <c r="AU241" s="924"/>
      <c r="AV241" s="924"/>
      <c r="AW241" s="924"/>
      <c r="AX241" s="924"/>
      <c r="AY241" s="924"/>
      <c r="AZ241" s="377"/>
      <c r="BA241" s="991"/>
      <c r="BB241" s="651"/>
      <c r="BC241" s="480"/>
      <c r="BD241" s="465"/>
      <c r="BE241" s="465"/>
      <c r="BF241" s="465"/>
      <c r="BG241" s="484"/>
      <c r="BH241" s="480"/>
      <c r="BI241" s="465"/>
      <c r="BJ241" s="465"/>
      <c r="BK241" s="465"/>
      <c r="BL241" s="484"/>
      <c r="BM241" s="480"/>
      <c r="BN241" s="465"/>
      <c r="BO241" s="465"/>
      <c r="BP241" s="465"/>
      <c r="BQ241" s="484"/>
      <c r="BR241" s="480"/>
      <c r="BS241" s="465"/>
      <c r="BT241" s="465"/>
      <c r="BU241" s="465"/>
      <c r="BV241" s="465"/>
      <c r="BW241" s="465"/>
      <c r="BX241" s="465"/>
      <c r="BY241" s="466"/>
      <c r="BZ241" s="466"/>
      <c r="CA241" s="27"/>
      <c r="CB241" s="27"/>
      <c r="CC241" s="27"/>
      <c r="CD241" s="27"/>
      <c r="CE241" s="27"/>
      <c r="CF241" s="27"/>
      <c r="CG241" s="27"/>
      <c r="CH241" s="27"/>
      <c r="CI241" s="27"/>
      <c r="CJ241" s="27"/>
      <c r="CK241" s="27"/>
      <c r="CL241" s="27"/>
      <c r="CM241" s="27"/>
      <c r="CN241" s="27"/>
      <c r="CO241" s="27"/>
      <c r="CP241" s="27"/>
      <c r="CQ241" s="27"/>
      <c r="CR241" s="27"/>
      <c r="CS241" s="27"/>
      <c r="CT241" s="27"/>
      <c r="CU241" s="27"/>
      <c r="CV241" s="27"/>
      <c r="CW241" s="27"/>
      <c r="CX241" s="27"/>
      <c r="CY241" s="27"/>
      <c r="CZ241" s="27"/>
    </row>
    <row r="242" s="984" customFormat="true" ht="15" customHeight="true" x14ac:dyDescent="0.2">
      <c r="A242" s="200"/>
      <c r="B242" s="169"/>
      <c r="C242" s="136"/>
      <c r="D242" s="143"/>
      <c r="E242" s="143"/>
      <c r="F242" s="143"/>
      <c r="G242" s="142"/>
      <c r="H242" s="135"/>
      <c r="I242" s="143"/>
      <c r="J242" s="143"/>
      <c r="K242" s="143"/>
      <c r="L242" s="134"/>
      <c r="M242" s="136"/>
      <c r="N242" s="143"/>
      <c r="O242" s="143"/>
      <c r="P242" s="143"/>
      <c r="Q242" s="142"/>
      <c r="R242" s="135"/>
      <c r="S242" s="143"/>
      <c r="T242" s="143"/>
      <c r="U242" s="143"/>
      <c r="V242" s="143"/>
      <c r="W242" s="143"/>
      <c r="X242" s="143"/>
      <c r="Y242" s="143"/>
      <c r="Z242" s="134"/>
      <c r="AA242" s="924"/>
      <c r="AB242" s="924"/>
      <c r="AC242" s="924"/>
      <c r="AD242" s="924"/>
      <c r="AE242" s="924"/>
      <c r="AF242" s="924"/>
      <c r="AG242" s="924"/>
      <c r="AH242" s="924"/>
      <c r="AI242" s="924"/>
      <c r="AJ242" s="924"/>
      <c r="AK242" s="924"/>
      <c r="AL242" s="924"/>
      <c r="AM242" s="924"/>
      <c r="AN242" s="924"/>
      <c r="AO242" s="924"/>
      <c r="AP242" s="924"/>
      <c r="AQ242" s="924"/>
      <c r="AR242" s="924"/>
      <c r="AS242" s="924"/>
      <c r="AT242" s="924"/>
      <c r="AU242" s="924"/>
      <c r="AV242" s="924"/>
      <c r="AW242" s="924"/>
      <c r="AX242" s="924"/>
      <c r="AY242" s="924"/>
      <c r="AZ242" s="377"/>
      <c r="BA242" s="991"/>
      <c r="BB242" s="651"/>
      <c r="BC242" s="480"/>
      <c r="BD242" s="465"/>
      <c r="BE242" s="465"/>
      <c r="BF242" s="465"/>
      <c r="BG242" s="484"/>
      <c r="BH242" s="480"/>
      <c r="BI242" s="465"/>
      <c r="BJ242" s="465"/>
      <c r="BK242" s="465"/>
      <c r="BL242" s="484"/>
      <c r="BM242" s="480"/>
      <c r="BN242" s="465"/>
      <c r="BO242" s="465"/>
      <c r="BP242" s="465"/>
      <c r="BQ242" s="484"/>
      <c r="BR242" s="480"/>
      <c r="BS242" s="465"/>
      <c r="BT242" s="465"/>
      <c r="BU242" s="465"/>
      <c r="BV242" s="465"/>
      <c r="BW242" s="465"/>
      <c r="BX242" s="465"/>
      <c r="BY242" s="466"/>
      <c r="BZ242" s="466"/>
      <c r="CA242" s="27"/>
      <c r="CB242" s="27"/>
      <c r="CC242" s="27"/>
      <c r="CD242" s="27"/>
      <c r="CE242" s="27"/>
      <c r="CF242" s="27"/>
      <c r="CG242" s="27"/>
      <c r="CH242" s="27"/>
      <c r="CI242" s="27"/>
      <c r="CJ242" s="27"/>
      <c r="CK242" s="27"/>
      <c r="CL242" s="27"/>
      <c r="CM242" s="27"/>
      <c r="CN242" s="27"/>
      <c r="CO242" s="27"/>
      <c r="CP242" s="27"/>
      <c r="CQ242" s="27"/>
      <c r="CR242" s="27"/>
      <c r="CS242" s="27"/>
      <c r="CT242" s="27"/>
      <c r="CU242" s="27"/>
      <c r="CV242" s="27"/>
      <c r="CW242" s="27"/>
      <c r="CX242" s="27"/>
      <c r="CY242" s="27"/>
      <c r="CZ242" s="27"/>
    </row>
    <row r="243" s="984" customFormat="true" ht="15" customHeight="true" x14ac:dyDescent="0.2">
      <c r="A243" s="200"/>
      <c r="B243" s="169"/>
      <c r="C243" s="136"/>
      <c r="D243" s="143"/>
      <c r="E243" s="143"/>
      <c r="F243" s="143"/>
      <c r="G243" s="142"/>
      <c r="H243" s="135"/>
      <c r="I243" s="143"/>
      <c r="J243" s="143"/>
      <c r="K243" s="143"/>
      <c r="L243" s="134"/>
      <c r="M243" s="136"/>
      <c r="N243" s="143"/>
      <c r="O243" s="143"/>
      <c r="P243" s="143"/>
      <c r="Q243" s="142"/>
      <c r="R243" s="135"/>
      <c r="S243" s="143"/>
      <c r="T243" s="143"/>
      <c r="U243" s="143"/>
      <c r="V243" s="143"/>
      <c r="W243" s="143"/>
      <c r="X243" s="143"/>
      <c r="Y243" s="143"/>
      <c r="Z243" s="134"/>
      <c r="AA243" s="924"/>
      <c r="AB243" s="924"/>
      <c r="AC243" s="924"/>
      <c r="AD243" s="924"/>
      <c r="AE243" s="924"/>
      <c r="AF243" s="924"/>
      <c r="AG243" s="924"/>
      <c r="AH243" s="924"/>
      <c r="AI243" s="924"/>
      <c r="AJ243" s="924"/>
      <c r="AK243" s="924"/>
      <c r="AL243" s="924"/>
      <c r="AM243" s="924"/>
      <c r="AN243" s="924"/>
      <c r="AO243" s="924"/>
      <c r="AP243" s="924"/>
      <c r="AQ243" s="924"/>
      <c r="AR243" s="924"/>
      <c r="AS243" s="924"/>
      <c r="AT243" s="924"/>
      <c r="AU243" s="924"/>
      <c r="AV243" s="924"/>
      <c r="AW243" s="924"/>
      <c r="AX243" s="924"/>
      <c r="AY243" s="924"/>
      <c r="AZ243" s="377"/>
      <c r="BA243" s="991"/>
      <c r="BB243" s="651"/>
      <c r="BC243" s="480"/>
      <c r="BD243" s="465"/>
      <c r="BE243" s="465"/>
      <c r="BF243" s="465"/>
      <c r="BG243" s="484"/>
      <c r="BH243" s="480"/>
      <c r="BI243" s="465"/>
      <c r="BJ243" s="465"/>
      <c r="BK243" s="465"/>
      <c r="BL243" s="484"/>
      <c r="BM243" s="480"/>
      <c r="BN243" s="465"/>
      <c r="BO243" s="465"/>
      <c r="BP243" s="465"/>
      <c r="BQ243" s="484"/>
      <c r="BR243" s="480"/>
      <c r="BS243" s="465"/>
      <c r="BT243" s="465"/>
      <c r="BU243" s="465"/>
      <c r="BV243" s="465"/>
      <c r="BW243" s="465"/>
      <c r="BX243" s="465"/>
      <c r="BY243" s="466"/>
      <c r="BZ243" s="466"/>
      <c r="CA243" s="27"/>
      <c r="CB243" s="27"/>
      <c r="CC243" s="27"/>
      <c r="CD243" s="27"/>
      <c r="CE243" s="27"/>
      <c r="CF243" s="27"/>
      <c r="CG243" s="27"/>
      <c r="CH243" s="27"/>
      <c r="CI243" s="27"/>
      <c r="CJ243" s="27"/>
      <c r="CK243" s="27"/>
      <c r="CL243" s="27"/>
      <c r="CM243" s="27"/>
      <c r="CN243" s="27"/>
      <c r="CO243" s="27"/>
      <c r="CP243" s="27"/>
      <c r="CQ243" s="27"/>
      <c r="CR243" s="27"/>
      <c r="CS243" s="27"/>
      <c r="CT243" s="27"/>
      <c r="CU243" s="27"/>
      <c r="CV243" s="27"/>
      <c r="CW243" s="27"/>
      <c r="CX243" s="27"/>
      <c r="CY243" s="27"/>
      <c r="CZ243" s="27"/>
    </row>
    <row r="244" s="984" customFormat="true" ht="15" customHeight="true" x14ac:dyDescent="0.2">
      <c r="A244" s="200"/>
      <c r="B244" s="169"/>
      <c r="C244" s="136"/>
      <c r="D244" s="143"/>
      <c r="E244" s="143"/>
      <c r="F244" s="143"/>
      <c r="G244" s="142"/>
      <c r="H244" s="135"/>
      <c r="I244" s="143"/>
      <c r="J244" s="143"/>
      <c r="K244" s="143"/>
      <c r="L244" s="134"/>
      <c r="M244" s="136"/>
      <c r="N244" s="143"/>
      <c r="O244" s="143"/>
      <c r="P244" s="143"/>
      <c r="Q244" s="142"/>
      <c r="R244" s="135"/>
      <c r="S244" s="143"/>
      <c r="T244" s="143"/>
      <c r="U244" s="143"/>
      <c r="V244" s="143"/>
      <c r="W244" s="143"/>
      <c r="X244" s="143"/>
      <c r="Y244" s="143"/>
      <c r="Z244" s="134"/>
      <c r="AA244" s="924"/>
      <c r="AB244" s="924"/>
      <c r="AC244" s="924"/>
      <c r="AD244" s="924"/>
      <c r="AE244" s="924"/>
      <c r="AF244" s="924"/>
      <c r="AG244" s="924"/>
      <c r="AH244" s="924"/>
      <c r="AI244" s="924"/>
      <c r="AJ244" s="924"/>
      <c r="AK244" s="924"/>
      <c r="AL244" s="924"/>
      <c r="AM244" s="924"/>
      <c r="AN244" s="924"/>
      <c r="AO244" s="924"/>
      <c r="AP244" s="924"/>
      <c r="AQ244" s="924"/>
      <c r="AR244" s="924"/>
      <c r="AS244" s="924"/>
      <c r="AT244" s="924"/>
      <c r="AU244" s="924"/>
      <c r="AV244" s="924"/>
      <c r="AW244" s="924"/>
      <c r="AX244" s="924"/>
      <c r="AY244" s="924"/>
      <c r="AZ244" s="377"/>
      <c r="BA244" s="991"/>
      <c r="BB244" s="651"/>
      <c r="BC244" s="480"/>
      <c r="BD244" s="465"/>
      <c r="BE244" s="465"/>
      <c r="BF244" s="465"/>
      <c r="BG244" s="484"/>
      <c r="BH244" s="480"/>
      <c r="BI244" s="465"/>
      <c r="BJ244" s="465"/>
      <c r="BK244" s="465"/>
      <c r="BL244" s="484"/>
      <c r="BM244" s="480"/>
      <c r="BN244" s="465"/>
      <c r="BO244" s="465"/>
      <c r="BP244" s="465"/>
      <c r="BQ244" s="484"/>
      <c r="BR244" s="480"/>
      <c r="BS244" s="465"/>
      <c r="BT244" s="465"/>
      <c r="BU244" s="465"/>
      <c r="BV244" s="465"/>
      <c r="BW244" s="465"/>
      <c r="BX244" s="465"/>
      <c r="BY244" s="466"/>
      <c r="BZ244" s="466"/>
      <c r="CA244" s="27"/>
      <c r="CB244" s="27"/>
      <c r="CC244" s="27"/>
      <c r="CD244" s="27"/>
      <c r="CE244" s="27"/>
      <c r="CF244" s="27"/>
      <c r="CG244" s="27"/>
      <c r="CH244" s="27"/>
      <c r="CI244" s="27"/>
      <c r="CJ244" s="27"/>
      <c r="CK244" s="27"/>
      <c r="CL244" s="27"/>
      <c r="CM244" s="27"/>
      <c r="CN244" s="27"/>
      <c r="CO244" s="27"/>
      <c r="CP244" s="27"/>
      <c r="CQ244" s="27"/>
      <c r="CR244" s="27"/>
      <c r="CS244" s="27"/>
      <c r="CT244" s="27"/>
      <c r="CU244" s="27"/>
      <c r="CV244" s="27"/>
      <c r="CW244" s="27"/>
      <c r="CX244" s="27"/>
      <c r="CY244" s="27"/>
      <c r="CZ244" s="27"/>
    </row>
    <row r="245" s="984" customFormat="true" ht="15" customHeight="true" x14ac:dyDescent="0.2">
      <c r="A245" s="200"/>
      <c r="B245" s="169"/>
      <c r="C245" s="136"/>
      <c r="D245" s="143"/>
      <c r="E245" s="143"/>
      <c r="F245" s="143"/>
      <c r="G245" s="142"/>
      <c r="H245" s="135"/>
      <c r="I245" s="143"/>
      <c r="J245" s="143"/>
      <c r="K245" s="143"/>
      <c r="L245" s="134"/>
      <c r="M245" s="136"/>
      <c r="N245" s="143"/>
      <c r="O245" s="143"/>
      <c r="P245" s="143"/>
      <c r="Q245" s="142"/>
      <c r="R245" s="135"/>
      <c r="S245" s="143"/>
      <c r="T245" s="143"/>
      <c r="U245" s="143"/>
      <c r="V245" s="143"/>
      <c r="W245" s="143"/>
      <c r="X245" s="143"/>
      <c r="Y245" s="143"/>
      <c r="Z245" s="134"/>
      <c r="AA245" s="924"/>
      <c r="AB245" s="924"/>
      <c r="AC245" s="924"/>
      <c r="AD245" s="924"/>
      <c r="AE245" s="924"/>
      <c r="AF245" s="924"/>
      <c r="AG245" s="924"/>
      <c r="AH245" s="924"/>
      <c r="AI245" s="924"/>
      <c r="AJ245" s="924"/>
      <c r="AK245" s="924"/>
      <c r="AL245" s="924"/>
      <c r="AM245" s="924"/>
      <c r="AN245" s="924"/>
      <c r="AO245" s="924"/>
      <c r="AP245" s="924"/>
      <c r="AQ245" s="924"/>
      <c r="AR245" s="924"/>
      <c r="AS245" s="924"/>
      <c r="AT245" s="924"/>
      <c r="AU245" s="924"/>
      <c r="AV245" s="924"/>
      <c r="AW245" s="924"/>
      <c r="AX245" s="924"/>
      <c r="AY245" s="924"/>
      <c r="AZ245" s="377"/>
      <c r="BA245" s="991"/>
      <c r="BB245" s="651"/>
      <c r="BC245" s="480"/>
      <c r="BD245" s="465"/>
      <c r="BE245" s="465"/>
      <c r="BF245" s="465"/>
      <c r="BG245" s="484"/>
      <c r="BH245" s="480"/>
      <c r="BI245" s="465"/>
      <c r="BJ245" s="465"/>
      <c r="BK245" s="465"/>
      <c r="BL245" s="484"/>
      <c r="BM245" s="480"/>
      <c r="BN245" s="465"/>
      <c r="BO245" s="465"/>
      <c r="BP245" s="465"/>
      <c r="BQ245" s="484"/>
      <c r="BR245" s="480"/>
      <c r="BS245" s="465"/>
      <c r="BT245" s="465"/>
      <c r="BU245" s="465"/>
      <c r="BV245" s="465"/>
      <c r="BW245" s="465"/>
      <c r="BX245" s="465"/>
      <c r="BY245" s="466"/>
      <c r="BZ245" s="466"/>
      <c r="CA245" s="27"/>
      <c r="CB245" s="27"/>
      <c r="CC245" s="27"/>
      <c r="CD245" s="27"/>
      <c r="CE245" s="27"/>
      <c r="CF245" s="27"/>
      <c r="CG245" s="27"/>
      <c r="CH245" s="27"/>
      <c r="CI245" s="27"/>
      <c r="CJ245" s="27"/>
      <c r="CK245" s="27"/>
      <c r="CL245" s="27"/>
      <c r="CM245" s="27"/>
      <c r="CN245" s="27"/>
      <c r="CO245" s="27"/>
      <c r="CP245" s="27"/>
      <c r="CQ245" s="27"/>
      <c r="CR245" s="27"/>
      <c r="CS245" s="27"/>
      <c r="CT245" s="27"/>
      <c r="CU245" s="27"/>
      <c r="CV245" s="27"/>
      <c r="CW245" s="27"/>
      <c r="CX245" s="27"/>
      <c r="CY245" s="27"/>
      <c r="CZ245" s="27"/>
    </row>
    <row r="246" s="984" customFormat="true" ht="15" customHeight="true" x14ac:dyDescent="0.2">
      <c r="A246" s="200"/>
      <c r="B246" s="169"/>
      <c r="C246" s="136"/>
      <c r="D246" s="143"/>
      <c r="E246" s="143"/>
      <c r="F246" s="143"/>
      <c r="G246" s="142"/>
      <c r="H246" s="135"/>
      <c r="I246" s="143"/>
      <c r="J246" s="143"/>
      <c r="K246" s="143"/>
      <c r="L246" s="134"/>
      <c r="M246" s="136"/>
      <c r="N246" s="143"/>
      <c r="O246" s="143"/>
      <c r="P246" s="143"/>
      <c r="Q246" s="142"/>
      <c r="R246" s="135"/>
      <c r="S246" s="143"/>
      <c r="T246" s="143"/>
      <c r="U246" s="143"/>
      <c r="V246" s="143"/>
      <c r="W246" s="143"/>
      <c r="X246" s="143"/>
      <c r="Y246" s="143"/>
      <c r="Z246" s="134"/>
      <c r="AA246" s="924"/>
      <c r="AB246" s="924"/>
      <c r="AC246" s="924"/>
      <c r="AD246" s="924"/>
      <c r="AE246" s="924"/>
      <c r="AF246" s="924"/>
      <c r="AG246" s="924"/>
      <c r="AH246" s="924"/>
      <c r="AI246" s="924"/>
      <c r="AJ246" s="924"/>
      <c r="AK246" s="924"/>
      <c r="AL246" s="924"/>
      <c r="AM246" s="924"/>
      <c r="AN246" s="924"/>
      <c r="AO246" s="924"/>
      <c r="AP246" s="924"/>
      <c r="AQ246" s="924"/>
      <c r="AR246" s="924"/>
      <c r="AS246" s="924"/>
      <c r="AT246" s="924"/>
      <c r="AU246" s="924"/>
      <c r="AV246" s="924"/>
      <c r="AW246" s="924"/>
      <c r="AX246" s="924"/>
      <c r="AY246" s="924"/>
      <c r="AZ246" s="377"/>
      <c r="BA246" s="991"/>
      <c r="BB246" s="651"/>
      <c r="BC246" s="480"/>
      <c r="BD246" s="465"/>
      <c r="BE246" s="465"/>
      <c r="BF246" s="465"/>
      <c r="BG246" s="484"/>
      <c r="BH246" s="480"/>
      <c r="BI246" s="465"/>
      <c r="BJ246" s="465"/>
      <c r="BK246" s="465"/>
      <c r="BL246" s="484"/>
      <c r="BM246" s="480"/>
      <c r="BN246" s="465"/>
      <c r="BO246" s="465"/>
      <c r="BP246" s="465"/>
      <c r="BQ246" s="484"/>
      <c r="BR246" s="480"/>
      <c r="BS246" s="465"/>
      <c r="BT246" s="465"/>
      <c r="BU246" s="465"/>
      <c r="BV246" s="465"/>
      <c r="BW246" s="465"/>
      <c r="BX246" s="465"/>
      <c r="BY246" s="466"/>
      <c r="BZ246" s="466"/>
      <c r="CA246" s="27"/>
      <c r="CB246" s="27"/>
      <c r="CC246" s="27"/>
      <c r="CD246" s="27"/>
      <c r="CE246" s="27"/>
      <c r="CF246" s="27"/>
      <c r="CG246" s="27"/>
      <c r="CH246" s="27"/>
      <c r="CI246" s="27"/>
      <c r="CJ246" s="27"/>
      <c r="CK246" s="27"/>
      <c r="CL246" s="27"/>
      <c r="CM246" s="27"/>
      <c r="CN246" s="27"/>
      <c r="CO246" s="27"/>
      <c r="CP246" s="27"/>
      <c r="CQ246" s="27"/>
      <c r="CR246" s="27"/>
      <c r="CS246" s="27"/>
      <c r="CT246" s="27"/>
      <c r="CU246" s="27"/>
      <c r="CV246" s="27"/>
      <c r="CW246" s="27"/>
      <c r="CX246" s="27"/>
      <c r="CY246" s="27"/>
      <c r="CZ246" s="27"/>
    </row>
    <row r="247" s="984" customFormat="true" ht="15" customHeight="true" x14ac:dyDescent="0.2">
      <c r="A247" s="200"/>
      <c r="B247" s="169"/>
      <c r="C247" s="136"/>
      <c r="D247" s="143"/>
      <c r="E247" s="143"/>
      <c r="F247" s="143"/>
      <c r="G247" s="142"/>
      <c r="H247" s="135"/>
      <c r="I247" s="143"/>
      <c r="J247" s="143"/>
      <c r="K247" s="143"/>
      <c r="L247" s="134"/>
      <c r="M247" s="136"/>
      <c r="N247" s="143"/>
      <c r="O247" s="143"/>
      <c r="P247" s="143"/>
      <c r="Q247" s="142"/>
      <c r="R247" s="135"/>
      <c r="S247" s="143"/>
      <c r="T247" s="143"/>
      <c r="U247" s="143"/>
      <c r="V247" s="143"/>
      <c r="W247" s="143"/>
      <c r="X247" s="143"/>
      <c r="Y247" s="143"/>
      <c r="Z247" s="134"/>
      <c r="AA247" s="924"/>
      <c r="AB247" s="924"/>
      <c r="AC247" s="924"/>
      <c r="AD247" s="924"/>
      <c r="AE247" s="924"/>
      <c r="AF247" s="924"/>
      <c r="AG247" s="924"/>
      <c r="AH247" s="924"/>
      <c r="AI247" s="924"/>
      <c r="AJ247" s="924"/>
      <c r="AK247" s="924"/>
      <c r="AL247" s="924"/>
      <c r="AM247" s="924"/>
      <c r="AN247" s="924"/>
      <c r="AO247" s="924"/>
      <c r="AP247" s="924"/>
      <c r="AQ247" s="924"/>
      <c r="AR247" s="924"/>
      <c r="AS247" s="924"/>
      <c r="AT247" s="924"/>
      <c r="AU247" s="924"/>
      <c r="AV247" s="924"/>
      <c r="AW247" s="924"/>
      <c r="AX247" s="924"/>
      <c r="AY247" s="924"/>
      <c r="AZ247" s="377"/>
      <c r="BA247" s="991"/>
      <c r="BB247" s="651"/>
      <c r="BC247" s="480"/>
      <c r="BD247" s="465"/>
      <c r="BE247" s="465"/>
      <c r="BF247" s="465"/>
      <c r="BG247" s="484"/>
      <c r="BH247" s="480"/>
      <c r="BI247" s="465"/>
      <c r="BJ247" s="465"/>
      <c r="BK247" s="465"/>
      <c r="BL247" s="484"/>
      <c r="BM247" s="480"/>
      <c r="BN247" s="465"/>
      <c r="BO247" s="465"/>
      <c r="BP247" s="465"/>
      <c r="BQ247" s="484"/>
      <c r="BR247" s="480"/>
      <c r="BS247" s="465"/>
      <c r="BT247" s="465"/>
      <c r="BU247" s="465"/>
      <c r="BV247" s="465"/>
      <c r="BW247" s="465"/>
      <c r="BX247" s="465"/>
      <c r="BY247" s="466"/>
      <c r="BZ247" s="466"/>
      <c r="CA247" s="27"/>
      <c r="CB247" s="27"/>
      <c r="CC247" s="27"/>
      <c r="CD247" s="27"/>
      <c r="CE247" s="27"/>
      <c r="CF247" s="27"/>
      <c r="CG247" s="27"/>
      <c r="CH247" s="27"/>
      <c r="CI247" s="27"/>
      <c r="CJ247" s="27"/>
      <c r="CK247" s="27"/>
      <c r="CL247" s="27"/>
      <c r="CM247" s="27"/>
      <c r="CN247" s="27"/>
      <c r="CO247" s="27"/>
      <c r="CP247" s="27"/>
      <c r="CQ247" s="27"/>
      <c r="CR247" s="27"/>
      <c r="CS247" s="27"/>
      <c r="CT247" s="27"/>
      <c r="CU247" s="27"/>
      <c r="CV247" s="27"/>
      <c r="CW247" s="27"/>
      <c r="CX247" s="27"/>
      <c r="CY247" s="27"/>
      <c r="CZ247" s="27"/>
    </row>
    <row r="248" s="984" customFormat="true" ht="15" customHeight="true" x14ac:dyDescent="0.2">
      <c r="A248" s="195"/>
      <c r="B248" s="161"/>
      <c r="C248" s="111"/>
      <c r="D248" s="123"/>
      <c r="E248" s="123"/>
      <c r="F248" s="123"/>
      <c r="G248" s="122"/>
      <c r="H248" s="110"/>
      <c r="I248" s="123"/>
      <c r="J248" s="123"/>
      <c r="K248" s="123"/>
      <c r="L248" s="109"/>
      <c r="M248" s="111"/>
      <c r="N248" s="123"/>
      <c r="O248" s="123"/>
      <c r="P248" s="123"/>
      <c r="Q248" s="122"/>
      <c r="R248" s="110"/>
      <c r="S248" s="123"/>
      <c r="T248" s="123"/>
      <c r="U248" s="123"/>
      <c r="V248" s="123"/>
      <c r="W248" s="123"/>
      <c r="X248" s="123"/>
      <c r="Y248" s="123"/>
      <c r="Z248" s="109"/>
      <c r="AA248" s="924"/>
      <c r="AB248" s="924"/>
      <c r="AC248" s="924"/>
      <c r="AD248" s="924"/>
      <c r="AE248" s="924"/>
      <c r="AF248" s="924"/>
      <c r="AG248" s="924"/>
      <c r="AH248" s="924"/>
      <c r="AI248" s="924"/>
      <c r="AJ248" s="924"/>
      <c r="AK248" s="924"/>
      <c r="AL248" s="924"/>
      <c r="AM248" s="924"/>
      <c r="AN248" s="924"/>
      <c r="AO248" s="924"/>
      <c r="AP248" s="924"/>
      <c r="AQ248" s="924"/>
      <c r="AR248" s="924"/>
      <c r="AS248" s="924"/>
      <c r="AT248" s="924"/>
      <c r="AU248" s="924"/>
      <c r="AV248" s="924"/>
      <c r="AW248" s="924"/>
      <c r="AX248" s="924"/>
      <c r="AY248" s="924"/>
      <c r="AZ248" s="377"/>
      <c r="BA248" s="991"/>
      <c r="BB248" s="651"/>
      <c r="BC248" s="483"/>
      <c r="BD248" s="482"/>
      <c r="BE248" s="482"/>
      <c r="BF248" s="482"/>
      <c r="BG248" s="486"/>
      <c r="BH248" s="483"/>
      <c r="BI248" s="482"/>
      <c r="BJ248" s="482"/>
      <c r="BK248" s="482"/>
      <c r="BL248" s="486"/>
      <c r="BM248" s="483"/>
      <c r="BN248" s="482"/>
      <c r="BO248" s="482"/>
      <c r="BP248" s="482"/>
      <c r="BQ248" s="486"/>
      <c r="BR248" s="483"/>
      <c r="BS248" s="482"/>
      <c r="BT248" s="482"/>
      <c r="BU248" s="482"/>
      <c r="BV248" s="482"/>
      <c r="BW248" s="482"/>
      <c r="BX248" s="482"/>
      <c r="BY248" s="485"/>
      <c r="BZ248" s="485"/>
      <c r="CA248" s="27"/>
      <c r="CB248" s="27"/>
      <c r="CC248" s="27"/>
      <c r="CD248" s="27"/>
      <c r="CE248" s="27"/>
      <c r="CF248" s="27"/>
      <c r="CG248" s="27"/>
      <c r="CH248" s="27"/>
      <c r="CI248" s="27"/>
      <c r="CJ248" s="27"/>
      <c r="CK248" s="27"/>
      <c r="CL248" s="27"/>
      <c r="CM248" s="27"/>
      <c r="CN248" s="27"/>
      <c r="CO248" s="27"/>
      <c r="CP248" s="27"/>
      <c r="CQ248" s="27"/>
      <c r="CR248" s="27"/>
      <c r="CS248" s="27"/>
      <c r="CT248" s="27"/>
      <c r="CU248" s="27"/>
      <c r="CV248" s="27"/>
      <c r="CW248" s="27"/>
      <c r="CX248" s="27"/>
      <c r="CY248" s="27"/>
      <c r="CZ248" s="27"/>
    </row>
    <row r="249" s="984" customFormat="true" ht="250.15" customHeight="true" x14ac:dyDescent="0.2">
      <c r="B249" s="535"/>
      <c r="AA249" s="377"/>
      <c r="AB249" s="377"/>
      <c r="AC249" s="377"/>
      <c r="AD249" s="377"/>
      <c r="AE249" s="377"/>
      <c r="AF249" s="377"/>
      <c r="AG249" s="377"/>
      <c r="AH249" s="377"/>
      <c r="AI249" s="377"/>
      <c r="AJ249" s="377"/>
      <c r="AK249" s="377"/>
      <c r="AL249" s="377"/>
      <c r="AM249" s="377"/>
      <c r="AN249" s="377"/>
      <c r="AO249" s="377"/>
      <c r="AP249" s="377"/>
      <c r="AQ249" s="377"/>
      <c r="AR249" s="377"/>
      <c r="AS249" s="377"/>
      <c r="AT249" s="377"/>
      <c r="AU249" s="377"/>
      <c r="AV249" s="377"/>
      <c r="AW249" s="377"/>
      <c r="AX249" s="377"/>
      <c r="AY249" s="377"/>
      <c r="AZ249" s="377"/>
      <c r="BA249" s="341"/>
      <c r="BB249" s="339"/>
      <c r="BC249" s="339"/>
      <c r="BD249" s="339"/>
      <c r="BE249" s="339"/>
      <c r="BF249" s="339"/>
      <c r="BG249" s="339"/>
      <c r="BH249" s="339"/>
      <c r="BI249" s="339"/>
      <c r="BJ249" s="339"/>
      <c r="BK249" s="339"/>
      <c r="BL249" s="339"/>
      <c r="BM249" s="339"/>
      <c r="BN249" s="339"/>
      <c r="BO249" s="339"/>
      <c r="BP249" s="339"/>
      <c r="BQ249" s="339"/>
      <c r="BR249" s="339"/>
      <c r="BS249" s="339"/>
      <c r="BT249" s="339"/>
      <c r="BU249" s="339"/>
      <c r="BV249" s="339"/>
      <c r="BW249" s="339"/>
      <c r="BX249" s="339"/>
      <c r="BY249" s="341"/>
      <c r="BZ249" s="376"/>
      <c r="CA249" s="376"/>
      <c r="CB249" s="376"/>
      <c r="CC249" s="376"/>
      <c r="CD249" s="376"/>
      <c r="CE249" s="376"/>
      <c r="CF249" s="376"/>
      <c r="CG249" s="376"/>
      <c r="CH249" s="376"/>
      <c r="CI249" s="376"/>
      <c r="CJ249" s="376"/>
      <c r="CK249" s="376"/>
      <c r="CL249" s="376"/>
      <c r="CM249" s="376"/>
      <c r="CN249" s="376"/>
      <c r="CO249" s="376"/>
      <c r="CP249" s="376"/>
      <c r="CQ249" s="376"/>
      <c r="CR249" s="376"/>
      <c r="CS249" s="376"/>
      <c r="CT249" s="376"/>
      <c r="CU249" s="376"/>
      <c r="CV249" s="376"/>
      <c r="CW249" s="376"/>
      <c r="CX249" s="376"/>
      <c r="CY249" s="376"/>
      <c r="CZ249" s="376"/>
    </row>
    <row r="250" s="379" customFormat="true" ht="19.15" customHeight="true" x14ac:dyDescent="0.2">
      <c r="B250" s="534"/>
      <c r="AA250" s="372"/>
      <c r="AB250" s="372"/>
      <c r="AC250" s="372"/>
      <c r="AD250" s="372"/>
      <c r="AE250" s="372"/>
      <c r="AF250" s="372"/>
      <c r="AG250" s="372"/>
      <c r="AH250" s="372"/>
      <c r="AI250" s="372"/>
      <c r="AJ250" s="372"/>
      <c r="AK250" s="372"/>
      <c r="AL250" s="372"/>
      <c r="AM250" s="372"/>
      <c r="AN250" s="372"/>
      <c r="AO250" s="372"/>
      <c r="AP250" s="372"/>
      <c r="AQ250" s="372"/>
      <c r="AR250" s="372"/>
      <c r="AS250" s="372"/>
      <c r="AT250" s="372"/>
      <c r="AU250" s="372"/>
      <c r="AV250" s="372"/>
      <c r="AW250" s="372"/>
      <c r="AX250" s="372"/>
      <c r="AY250" s="372"/>
      <c r="AZ250" s="372"/>
      <c r="BA250" s="530"/>
      <c r="BB250" s="399"/>
      <c r="BC250" s="530"/>
      <c r="BD250" s="530"/>
      <c r="BE250" s="530"/>
      <c r="BF250" s="530"/>
      <c r="BG250" s="530"/>
      <c r="BH250" s="530"/>
      <c r="BI250" s="530"/>
      <c r="BJ250" s="530"/>
      <c r="BK250" s="530"/>
      <c r="BL250" s="530"/>
      <c r="BM250" s="530"/>
      <c r="BN250" s="530"/>
      <c r="BO250" s="530"/>
      <c r="BP250" s="530"/>
      <c r="BQ250" s="530"/>
      <c r="BR250" s="530"/>
      <c r="BS250" s="530"/>
      <c r="BT250" s="530"/>
      <c r="BU250" s="530"/>
      <c r="BV250" s="530"/>
      <c r="BW250" s="530"/>
      <c r="BX250" s="530"/>
      <c r="BY250" s="530"/>
      <c r="BZ250" s="372"/>
      <c r="CA250" s="372"/>
      <c r="CB250" s="372"/>
      <c r="CC250" s="372"/>
      <c r="CD250" s="372"/>
      <c r="CE250" s="372"/>
      <c r="CF250" s="372"/>
      <c r="CG250" s="372"/>
      <c r="CH250" s="372"/>
      <c r="CI250" s="372"/>
      <c r="CJ250" s="372"/>
      <c r="CK250" s="372"/>
      <c r="CL250" s="372"/>
      <c r="CM250" s="372"/>
      <c r="CN250" s="372"/>
      <c r="CO250" s="372"/>
      <c r="CP250" s="372"/>
      <c r="CQ250" s="372"/>
      <c r="CR250" s="372"/>
      <c r="CS250" s="372"/>
      <c r="CT250" s="372"/>
      <c r="CU250" s="372"/>
      <c r="CV250" s="372"/>
      <c r="CW250" s="372"/>
      <c r="CX250" s="372"/>
      <c r="CY250" s="372"/>
      <c r="CZ250" s="372"/>
    </row>
    <row r="251" s="379" customFormat="true" ht="15" customHeight="true" x14ac:dyDescent="0.2">
      <c r="B251" s="534"/>
      <c r="AA251" s="372"/>
      <c r="AB251" s="372"/>
      <c r="AC251" s="372"/>
      <c r="AD251" s="372"/>
      <c r="AE251" s="372"/>
      <c r="AF251" s="372"/>
      <c r="AG251" s="372"/>
      <c r="AH251" s="372"/>
      <c r="AI251" s="372"/>
      <c r="AJ251" s="372"/>
      <c r="AK251" s="372"/>
      <c r="AL251" s="372"/>
      <c r="AM251" s="372"/>
      <c r="AN251" s="372"/>
      <c r="AO251" s="372"/>
      <c r="AP251" s="372"/>
      <c r="AQ251" s="372"/>
      <c r="AR251" s="372"/>
      <c r="AS251" s="372"/>
      <c r="AT251" s="372"/>
      <c r="AU251" s="372"/>
      <c r="AV251" s="372"/>
      <c r="AW251" s="372"/>
      <c r="AX251" s="372"/>
      <c r="AY251" s="372"/>
      <c r="AZ251" s="372"/>
      <c r="BA251" s="530"/>
      <c r="BB251" s="399"/>
      <c r="BC251" s="530"/>
      <c r="BD251" s="530"/>
      <c r="BE251" s="530"/>
      <c r="BF251" s="530"/>
      <c r="BG251" s="530"/>
      <c r="BH251" s="530"/>
      <c r="BI251" s="530"/>
      <c r="BJ251" s="530"/>
      <c r="BK251" s="530"/>
      <c r="BL251" s="530"/>
      <c r="BM251" s="530"/>
      <c r="BN251" s="530"/>
      <c r="BO251" s="530"/>
      <c r="BP251" s="530"/>
      <c r="BQ251" s="530"/>
      <c r="BR251" s="530"/>
      <c r="BS251" s="530"/>
      <c r="BT251" s="530"/>
      <c r="BU251" s="530"/>
      <c r="BV251" s="530"/>
      <c r="BW251" s="530"/>
      <c r="BX251" s="530"/>
      <c r="BY251" s="530"/>
      <c r="BZ251" s="372"/>
      <c r="CA251" s="372"/>
      <c r="CB251" s="372"/>
      <c r="CC251" s="372"/>
      <c r="CD251" s="372"/>
      <c r="CE251" s="372"/>
      <c r="CF251" s="372"/>
      <c r="CG251" s="372"/>
      <c r="CH251" s="372"/>
      <c r="CI251" s="372"/>
      <c r="CJ251" s="372"/>
      <c r="CK251" s="372"/>
      <c r="CL251" s="372"/>
      <c r="CM251" s="372"/>
      <c r="CN251" s="372"/>
      <c r="CO251" s="372"/>
      <c r="CP251" s="372"/>
      <c r="CQ251" s="372"/>
      <c r="CR251" s="372"/>
      <c r="CS251" s="372"/>
      <c r="CT251" s="372"/>
      <c r="CU251" s="372"/>
      <c r="CV251" s="372"/>
      <c r="CW251" s="372"/>
      <c r="CX251" s="372"/>
      <c r="CY251" s="372"/>
      <c r="CZ251" s="372"/>
    </row>
    <row r="252" s="379" customFormat="true" ht="15" customHeight="true" x14ac:dyDescent="0.2">
      <c r="B252" s="534"/>
      <c r="AA252" s="372"/>
      <c r="AB252" s="372"/>
      <c r="AC252" s="372"/>
      <c r="AD252" s="372"/>
      <c r="AE252" s="372"/>
      <c r="AF252" s="372"/>
      <c r="AG252" s="372"/>
      <c r="AH252" s="372"/>
      <c r="AI252" s="372"/>
      <c r="AJ252" s="372"/>
      <c r="AK252" s="372"/>
      <c r="AL252" s="372"/>
      <c r="AM252" s="372"/>
      <c r="AN252" s="372"/>
      <c r="AO252" s="372"/>
      <c r="AP252" s="372"/>
      <c r="AQ252" s="372"/>
      <c r="AR252" s="372"/>
      <c r="AS252" s="372"/>
      <c r="AT252" s="372"/>
      <c r="AU252" s="372"/>
      <c r="AV252" s="372"/>
      <c r="AW252" s="372"/>
      <c r="AX252" s="372"/>
      <c r="AY252" s="372"/>
      <c r="AZ252" s="372"/>
      <c r="BA252" s="530"/>
      <c r="BB252" s="399"/>
      <c r="BC252" s="530"/>
      <c r="BD252" s="530"/>
      <c r="BE252" s="530"/>
      <c r="BF252" s="530"/>
      <c r="BG252" s="530"/>
      <c r="BH252" s="530"/>
      <c r="BI252" s="530"/>
      <c r="BJ252" s="530"/>
      <c r="BK252" s="530"/>
      <c r="BL252" s="530"/>
      <c r="BM252" s="530"/>
      <c r="BN252" s="530"/>
      <c r="BO252" s="530"/>
      <c r="BP252" s="530"/>
      <c r="BQ252" s="530"/>
      <c r="BR252" s="530"/>
      <c r="BS252" s="530"/>
      <c r="BT252" s="530"/>
      <c r="BU252" s="530"/>
      <c r="BV252" s="530"/>
      <c r="BW252" s="530"/>
      <c r="BX252" s="530"/>
      <c r="BY252" s="530"/>
      <c r="BZ252" s="372"/>
      <c r="CA252" s="372"/>
      <c r="CB252" s="372"/>
      <c r="CC252" s="372"/>
      <c r="CD252" s="372"/>
      <c r="CE252" s="372"/>
      <c r="CF252" s="372"/>
      <c r="CG252" s="372"/>
      <c r="CH252" s="372"/>
      <c r="CI252" s="372"/>
      <c r="CJ252" s="372"/>
      <c r="CK252" s="372"/>
      <c r="CL252" s="372"/>
      <c r="CM252" s="372"/>
      <c r="CN252" s="372"/>
      <c r="CO252" s="372"/>
      <c r="CP252" s="372"/>
      <c r="CQ252" s="372"/>
      <c r="CR252" s="372"/>
      <c r="CS252" s="372"/>
      <c r="CT252" s="372"/>
      <c r="CU252" s="372"/>
      <c r="CV252" s="372"/>
      <c r="CW252" s="372"/>
      <c r="CX252" s="372"/>
      <c r="CY252" s="372"/>
      <c r="CZ252" s="372"/>
    </row>
    <row r="253" s="379" customFormat="true" ht="15" customHeight="true" x14ac:dyDescent="0.2">
      <c r="B253" s="534"/>
      <c r="AA253" s="372"/>
      <c r="AB253" s="372"/>
      <c r="AC253" s="372"/>
      <c r="AD253" s="372"/>
      <c r="AE253" s="372"/>
      <c r="AF253" s="372"/>
      <c r="AG253" s="372"/>
      <c r="AH253" s="372"/>
      <c r="AI253" s="372"/>
      <c r="AJ253" s="372"/>
      <c r="AK253" s="372"/>
      <c r="AL253" s="372"/>
      <c r="AM253" s="372"/>
      <c r="AN253" s="372"/>
      <c r="AO253" s="372"/>
      <c r="AP253" s="372"/>
      <c r="AQ253" s="372"/>
      <c r="AR253" s="372"/>
      <c r="AS253" s="372"/>
      <c r="AT253" s="372"/>
      <c r="AU253" s="372"/>
      <c r="AV253" s="372"/>
      <c r="AW253" s="372"/>
      <c r="AX253" s="372"/>
      <c r="AY253" s="372"/>
      <c r="AZ253" s="372"/>
      <c r="BA253" s="530"/>
      <c r="BB253" s="399"/>
      <c r="BC253" s="530"/>
      <c r="BD253" s="530"/>
      <c r="BE253" s="530"/>
      <c r="BF253" s="530"/>
      <c r="BG253" s="530"/>
      <c r="BH253" s="530"/>
      <c r="BI253" s="530"/>
      <c r="BJ253" s="530"/>
      <c r="BK253" s="530"/>
      <c r="BL253" s="530"/>
      <c r="BM253" s="530"/>
      <c r="BN253" s="530"/>
      <c r="BO253" s="530"/>
      <c r="BP253" s="530"/>
      <c r="BQ253" s="530"/>
      <c r="BR253" s="530"/>
      <c r="BS253" s="530"/>
      <c r="BT253" s="530"/>
      <c r="BU253" s="530"/>
      <c r="BV253" s="530"/>
      <c r="BW253" s="530"/>
      <c r="BX253" s="530"/>
      <c r="BY253" s="530"/>
      <c r="BZ253" s="372"/>
      <c r="CA253" s="372"/>
      <c r="CB253" s="372"/>
      <c r="CC253" s="372"/>
      <c r="CD253" s="372"/>
      <c r="CE253" s="372"/>
      <c r="CF253" s="372"/>
      <c r="CG253" s="372"/>
      <c r="CH253" s="372"/>
      <c r="CI253" s="372"/>
      <c r="CJ253" s="372"/>
      <c r="CK253" s="372"/>
      <c r="CL253" s="372"/>
      <c r="CM253" s="372"/>
      <c r="CN253" s="372"/>
      <c r="CO253" s="372"/>
      <c r="CP253" s="372"/>
      <c r="CQ253" s="372"/>
      <c r="CR253" s="372"/>
      <c r="CS253" s="372"/>
      <c r="CT253" s="372"/>
      <c r="CU253" s="372"/>
      <c r="CV253" s="372"/>
      <c r="CW253" s="372"/>
      <c r="CX253" s="372"/>
      <c r="CY253" s="372"/>
      <c r="CZ253" s="372"/>
    </row>
    <row r="254" s="379" customFormat="true" ht="15" customHeight="true" x14ac:dyDescent="0.2">
      <c r="B254" s="534"/>
      <c r="AA254" s="372"/>
      <c r="AB254" s="372"/>
      <c r="AC254" s="372"/>
      <c r="AD254" s="372"/>
      <c r="AE254" s="372"/>
      <c r="AF254" s="372"/>
      <c r="AG254" s="372"/>
      <c r="AH254" s="372"/>
      <c r="AI254" s="372"/>
      <c r="AJ254" s="372"/>
      <c r="AK254" s="372"/>
      <c r="AL254" s="372"/>
      <c r="AM254" s="372"/>
      <c r="AN254" s="372"/>
      <c r="AO254" s="372"/>
      <c r="AP254" s="372"/>
      <c r="AQ254" s="372"/>
      <c r="AR254" s="372"/>
      <c r="AS254" s="372"/>
      <c r="AT254" s="372"/>
      <c r="AU254" s="372"/>
      <c r="AV254" s="372"/>
      <c r="AW254" s="372"/>
      <c r="AX254" s="372"/>
      <c r="AY254" s="372"/>
      <c r="AZ254" s="372"/>
      <c r="BA254" s="530"/>
      <c r="BB254" s="399"/>
      <c r="BC254" s="530"/>
      <c r="BD254" s="530"/>
      <c r="BE254" s="530"/>
      <c r="BF254" s="530"/>
      <c r="BG254" s="530"/>
      <c r="BH254" s="530"/>
      <c r="BI254" s="530"/>
      <c r="BJ254" s="530"/>
      <c r="BK254" s="530"/>
      <c r="BL254" s="530"/>
      <c r="BM254" s="530"/>
      <c r="BN254" s="530"/>
      <c r="BO254" s="530"/>
      <c r="BP254" s="530"/>
      <c r="BQ254" s="530"/>
      <c r="BR254" s="530"/>
      <c r="BS254" s="530"/>
      <c r="BT254" s="530"/>
      <c r="BU254" s="530"/>
      <c r="BV254" s="530"/>
      <c r="BW254" s="530"/>
      <c r="BX254" s="530"/>
      <c r="BY254" s="530"/>
      <c r="BZ254" s="372"/>
      <c r="CA254" s="372"/>
      <c r="CB254" s="372"/>
      <c r="CC254" s="372"/>
      <c r="CD254" s="372"/>
      <c r="CE254" s="372"/>
      <c r="CF254" s="372"/>
      <c r="CG254" s="372"/>
      <c r="CH254" s="372"/>
      <c r="CI254" s="372"/>
      <c r="CJ254" s="372"/>
      <c r="CK254" s="372"/>
      <c r="CL254" s="372"/>
      <c r="CM254" s="372"/>
      <c r="CN254" s="372"/>
      <c r="CO254" s="372"/>
      <c r="CP254" s="372"/>
      <c r="CQ254" s="372"/>
      <c r="CR254" s="372"/>
      <c r="CS254" s="372"/>
      <c r="CT254" s="372"/>
      <c r="CU254" s="372"/>
      <c r="CV254" s="372"/>
      <c r="CW254" s="372"/>
      <c r="CX254" s="372"/>
      <c r="CY254" s="372"/>
      <c r="CZ254" s="372"/>
    </row>
    <row r="255" s="379" customFormat="true" ht="15" customHeight="true" x14ac:dyDescent="0.2">
      <c r="B255" s="534"/>
      <c r="AA255" s="372"/>
      <c r="AB255" s="372"/>
      <c r="AC255" s="372"/>
      <c r="AD255" s="372"/>
      <c r="AE255" s="372"/>
      <c r="AF255" s="372"/>
      <c r="AG255" s="372"/>
      <c r="AH255" s="372"/>
      <c r="AI255" s="372"/>
      <c r="AJ255" s="372"/>
      <c r="AK255" s="372"/>
      <c r="AL255" s="372"/>
      <c r="AM255" s="372"/>
      <c r="AN255" s="372"/>
      <c r="AO255" s="372"/>
      <c r="AP255" s="372"/>
      <c r="AQ255" s="372"/>
      <c r="AR255" s="372"/>
      <c r="AS255" s="372"/>
      <c r="AT255" s="372"/>
      <c r="AU255" s="372"/>
      <c r="AV255" s="372"/>
      <c r="AW255" s="372"/>
      <c r="AX255" s="372"/>
      <c r="AY255" s="372"/>
      <c r="AZ255" s="372"/>
      <c r="BA255" s="530"/>
      <c r="BB255" s="399"/>
      <c r="BC255" s="530"/>
      <c r="BD255" s="530"/>
      <c r="BE255" s="530"/>
      <c r="BF255" s="530"/>
      <c r="BG255" s="530"/>
      <c r="BH255" s="530"/>
      <c r="BI255" s="530"/>
      <c r="BJ255" s="530"/>
      <c r="BK255" s="530"/>
      <c r="BL255" s="530"/>
      <c r="BM255" s="530"/>
      <c r="BN255" s="530"/>
      <c r="BO255" s="530"/>
      <c r="BP255" s="530"/>
      <c r="BQ255" s="530"/>
      <c r="BR255" s="530"/>
      <c r="BS255" s="530"/>
      <c r="BT255" s="530"/>
      <c r="BU255" s="530"/>
      <c r="BV255" s="530"/>
      <c r="BW255" s="530"/>
      <c r="BX255" s="530"/>
      <c r="BY255" s="530"/>
      <c r="BZ255" s="372"/>
      <c r="CA255" s="372"/>
      <c r="CB255" s="372"/>
      <c r="CC255" s="372"/>
      <c r="CD255" s="372"/>
      <c r="CE255" s="372"/>
      <c r="CF255" s="372"/>
      <c r="CG255" s="372"/>
      <c r="CH255" s="372"/>
      <c r="CI255" s="372"/>
      <c r="CJ255" s="372"/>
      <c r="CK255" s="372"/>
      <c r="CL255" s="372"/>
      <c r="CM255" s="372"/>
      <c r="CN255" s="372"/>
      <c r="CO255" s="372"/>
      <c r="CP255" s="372"/>
      <c r="CQ255" s="372"/>
      <c r="CR255" s="372"/>
      <c r="CS255" s="372"/>
      <c r="CT255" s="372"/>
      <c r="CU255" s="372"/>
      <c r="CV255" s="372"/>
      <c r="CW255" s="372"/>
      <c r="CX255" s="372"/>
      <c r="CY255" s="372"/>
      <c r="CZ255" s="372"/>
    </row>
    <row r="256" s="379" customFormat="true" ht="15" customHeight="true" x14ac:dyDescent="0.2">
      <c r="B256" s="534"/>
      <c r="AA256" s="372"/>
      <c r="AB256" s="372"/>
      <c r="AC256" s="372"/>
      <c r="AD256" s="372"/>
      <c r="AE256" s="372"/>
      <c r="AF256" s="372"/>
      <c r="AG256" s="372"/>
      <c r="AH256" s="372"/>
      <c r="AI256" s="372"/>
      <c r="AJ256" s="372"/>
      <c r="AK256" s="372"/>
      <c r="AL256" s="372"/>
      <c r="AM256" s="372"/>
      <c r="AN256" s="372"/>
      <c r="AO256" s="372"/>
      <c r="AP256" s="372"/>
      <c r="AQ256" s="372"/>
      <c r="AR256" s="372"/>
      <c r="AS256" s="372"/>
      <c r="AT256" s="372"/>
      <c r="AU256" s="372"/>
      <c r="AV256" s="372"/>
      <c r="AW256" s="372"/>
      <c r="AX256" s="372"/>
      <c r="AY256" s="372"/>
      <c r="AZ256" s="372"/>
      <c r="BA256" s="530"/>
      <c r="BB256" s="399"/>
      <c r="BC256" s="530"/>
      <c r="BD256" s="530"/>
      <c r="BE256" s="530"/>
      <c r="BF256" s="530"/>
      <c r="BG256" s="530"/>
      <c r="BH256" s="530"/>
      <c r="BI256" s="530"/>
      <c r="BJ256" s="530"/>
      <c r="BK256" s="530"/>
      <c r="BL256" s="530"/>
      <c r="BM256" s="530"/>
      <c r="BN256" s="530"/>
      <c r="BO256" s="530"/>
      <c r="BP256" s="530"/>
      <c r="BQ256" s="530"/>
      <c r="BR256" s="530"/>
      <c r="BS256" s="530"/>
      <c r="BT256" s="530"/>
      <c r="BU256" s="530"/>
      <c r="BV256" s="530"/>
      <c r="BW256" s="530"/>
      <c r="BX256" s="530"/>
      <c r="BY256" s="530"/>
      <c r="BZ256" s="372"/>
      <c r="CA256" s="372"/>
      <c r="CB256" s="372"/>
      <c r="CC256" s="372"/>
      <c r="CD256" s="372"/>
      <c r="CE256" s="372"/>
      <c r="CF256" s="372"/>
      <c r="CG256" s="372"/>
      <c r="CH256" s="372"/>
      <c r="CI256" s="372"/>
      <c r="CJ256" s="372"/>
      <c r="CK256" s="372"/>
      <c r="CL256" s="372"/>
      <c r="CM256" s="372"/>
      <c r="CN256" s="372"/>
      <c r="CO256" s="372"/>
      <c r="CP256" s="372"/>
      <c r="CQ256" s="372"/>
      <c r="CR256" s="372"/>
      <c r="CS256" s="372"/>
      <c r="CT256" s="372"/>
      <c r="CU256" s="372"/>
      <c r="CV256" s="372"/>
      <c r="CW256" s="372"/>
      <c r="CX256" s="372"/>
      <c r="CY256" s="372"/>
      <c r="CZ256" s="372"/>
    </row>
    <row r="257" s="379" customFormat="true" ht="18" customHeight="true" x14ac:dyDescent="0.2">
      <c r="B257" s="534"/>
      <c r="AA257" s="372"/>
      <c r="AB257" s="372"/>
      <c r="AC257" s="372"/>
      <c r="AD257" s="372"/>
      <c r="AE257" s="372"/>
      <c r="AF257" s="372"/>
      <c r="AG257" s="372"/>
      <c r="AH257" s="372"/>
      <c r="AI257" s="372"/>
      <c r="AJ257" s="372"/>
      <c r="AK257" s="372"/>
      <c r="AL257" s="372"/>
      <c r="AM257" s="372"/>
      <c r="AN257" s="372"/>
      <c r="AO257" s="372"/>
      <c r="AP257" s="372"/>
      <c r="AQ257" s="372"/>
      <c r="AR257" s="372"/>
      <c r="AS257" s="372"/>
      <c r="AT257" s="372"/>
      <c r="AU257" s="372"/>
      <c r="AV257" s="372"/>
      <c r="AW257" s="372"/>
      <c r="AX257" s="372"/>
      <c r="AY257" s="372"/>
      <c r="AZ257" s="372"/>
      <c r="BA257" s="530"/>
      <c r="BB257" s="399"/>
      <c r="BC257" s="530"/>
      <c r="BD257" s="530"/>
      <c r="BE257" s="530"/>
      <c r="BF257" s="530"/>
      <c r="BG257" s="530"/>
      <c r="BH257" s="530"/>
      <c r="BI257" s="530"/>
      <c r="BJ257" s="530"/>
      <c r="BK257" s="530"/>
      <c r="BL257" s="530"/>
      <c r="BM257" s="530"/>
      <c r="BN257" s="530"/>
      <c r="BO257" s="530"/>
      <c r="BP257" s="530"/>
      <c r="BQ257" s="530"/>
      <c r="BR257" s="530"/>
      <c r="BS257" s="530"/>
      <c r="BT257" s="530"/>
      <c r="BU257" s="530"/>
      <c r="BV257" s="530"/>
      <c r="BW257" s="530"/>
      <c r="BX257" s="530"/>
      <c r="BY257" s="530"/>
      <c r="BZ257" s="372"/>
      <c r="CA257" s="372"/>
      <c r="CB257" s="372"/>
      <c r="CC257" s="372"/>
      <c r="CD257" s="372"/>
      <c r="CE257" s="372"/>
      <c r="CF257" s="372"/>
      <c r="CG257" s="372"/>
      <c r="CH257" s="372"/>
      <c r="CI257" s="372"/>
      <c r="CJ257" s="372"/>
      <c r="CK257" s="372"/>
      <c r="CL257" s="372"/>
      <c r="CM257" s="372"/>
      <c r="CN257" s="372"/>
      <c r="CO257" s="372"/>
      <c r="CP257" s="372"/>
      <c r="CQ257" s="372"/>
      <c r="CR257" s="372"/>
      <c r="CS257" s="372"/>
      <c r="CT257" s="372"/>
      <c r="CU257" s="372"/>
      <c r="CV257" s="372"/>
      <c r="CW257" s="372"/>
      <c r="CX257" s="372"/>
      <c r="CY257" s="372"/>
      <c r="CZ257" s="372"/>
    </row>
    <row r="258" s="379" customFormat="true" ht="18" customHeight="true" x14ac:dyDescent="0.2">
      <c r="B258" s="534"/>
      <c r="AA258" s="372"/>
      <c r="AB258" s="372"/>
      <c r="AC258" s="372"/>
      <c r="AD258" s="372"/>
      <c r="AE258" s="372"/>
      <c r="AF258" s="372"/>
      <c r="AG258" s="372"/>
      <c r="AH258" s="372"/>
      <c r="AI258" s="372"/>
      <c r="AJ258" s="372"/>
      <c r="AK258" s="372"/>
      <c r="AL258" s="372"/>
      <c r="AM258" s="372"/>
      <c r="AN258" s="372"/>
      <c r="AO258" s="372"/>
      <c r="AP258" s="372"/>
      <c r="AQ258" s="372"/>
      <c r="AR258" s="372"/>
      <c r="AS258" s="372"/>
      <c r="AT258" s="372"/>
      <c r="AU258" s="372"/>
      <c r="AV258" s="372"/>
      <c r="AW258" s="372"/>
      <c r="AX258" s="372"/>
      <c r="AY258" s="372"/>
      <c r="AZ258" s="372"/>
      <c r="BA258" s="530"/>
      <c r="BB258" s="399"/>
      <c r="BC258" s="530"/>
      <c r="BD258" s="530"/>
      <c r="BE258" s="530"/>
      <c r="BF258" s="530"/>
      <c r="BG258" s="530"/>
      <c r="BH258" s="530"/>
      <c r="BI258" s="530"/>
      <c r="BJ258" s="530"/>
      <c r="BK258" s="530"/>
      <c r="BL258" s="530"/>
      <c r="BM258" s="530"/>
      <c r="BN258" s="530"/>
      <c r="BO258" s="530"/>
      <c r="BP258" s="530"/>
      <c r="BQ258" s="530"/>
      <c r="BR258" s="530"/>
      <c r="BS258" s="530"/>
      <c r="BT258" s="530"/>
      <c r="BU258" s="530"/>
      <c r="BV258" s="530"/>
      <c r="BW258" s="530"/>
      <c r="BX258" s="530"/>
      <c r="BY258" s="530"/>
      <c r="BZ258" s="372"/>
      <c r="CA258" s="372"/>
      <c r="CB258" s="372"/>
      <c r="CC258" s="372"/>
      <c r="CD258" s="372"/>
      <c r="CE258" s="372"/>
      <c r="CF258" s="372"/>
      <c r="CG258" s="372"/>
      <c r="CH258" s="372"/>
      <c r="CI258" s="372"/>
      <c r="CJ258" s="372"/>
      <c r="CK258" s="372"/>
      <c r="CL258" s="372"/>
      <c r="CM258" s="372"/>
      <c r="CN258" s="372"/>
      <c r="CO258" s="372"/>
      <c r="CP258" s="372"/>
      <c r="CQ258" s="372"/>
      <c r="CR258" s="372"/>
      <c r="CS258" s="372"/>
      <c r="CT258" s="372"/>
      <c r="CU258" s="372"/>
      <c r="CV258" s="372"/>
      <c r="CW258" s="372"/>
      <c r="CX258" s="372"/>
      <c r="CY258" s="372"/>
      <c r="CZ258" s="372"/>
    </row>
    <row r="259" s="984" customFormat="true" ht="15" customHeight="true" x14ac:dyDescent="0.2">
      <c r="B259" s="535"/>
      <c r="AA259" s="377"/>
      <c r="AB259" s="377"/>
      <c r="AC259" s="377"/>
      <c r="AD259" s="377"/>
      <c r="AE259" s="377"/>
      <c r="AF259" s="377"/>
      <c r="AG259" s="377"/>
      <c r="AH259" s="377"/>
      <c r="AI259" s="377"/>
      <c r="AJ259" s="377"/>
      <c r="AK259" s="377"/>
      <c r="AL259" s="377"/>
      <c r="AM259" s="377"/>
      <c r="AN259" s="377"/>
      <c r="AO259" s="377"/>
      <c r="AP259" s="377"/>
      <c r="AQ259" s="377"/>
      <c r="AR259" s="377"/>
      <c r="AS259" s="377"/>
      <c r="AT259" s="377"/>
      <c r="AU259" s="377"/>
      <c r="AV259" s="377"/>
      <c r="AW259" s="377"/>
      <c r="AX259" s="377"/>
      <c r="AY259" s="377"/>
      <c r="AZ259" s="377"/>
      <c r="BA259" s="378" t="s">
        <v>131</v>
      </c>
      <c r="BB259" s="346" t="s">
        <v>85</v>
      </c>
      <c r="BC259" s="1151" t="s">
        <v>115</v>
      </c>
      <c r="BD259" s="1152"/>
      <c r="BE259" s="1152"/>
      <c r="BF259" s="1152"/>
      <c r="BG259" s="1183"/>
      <c r="BH259" s="1151" t="s">
        <v>38</v>
      </c>
      <c r="BI259" s="1152"/>
      <c r="BJ259" s="1152"/>
      <c r="BK259" s="1152"/>
      <c r="BL259" s="1183"/>
      <c r="BM259" s="1151" t="s">
        <v>37</v>
      </c>
      <c r="BN259" s="1152"/>
      <c r="BO259" s="1152"/>
      <c r="BP259" s="1152"/>
      <c r="BQ259" s="1153"/>
      <c r="BR259" s="39" t="s">
        <v>143</v>
      </c>
      <c r="BS259" s="457"/>
      <c r="BT259" s="457"/>
      <c r="BU259" s="457"/>
      <c r="BV259" s="457"/>
      <c r="BW259" s="457"/>
      <c r="BX259" s="457"/>
      <c r="BY259" s="457"/>
      <c r="BZ259" s="471"/>
      <c r="CA259" s="376"/>
      <c r="CB259" s="376"/>
      <c r="CC259" s="376"/>
      <c r="CD259" s="376"/>
      <c r="CE259" s="376"/>
      <c r="CF259" s="376"/>
      <c r="CG259" s="376"/>
      <c r="CH259" s="376"/>
      <c r="CI259" s="376"/>
      <c r="CJ259" s="376"/>
      <c r="CK259" s="376"/>
      <c r="CL259" s="376"/>
      <c r="CM259" s="376"/>
      <c r="CN259" s="376"/>
      <c r="CO259" s="376"/>
      <c r="CP259" s="376"/>
      <c r="CQ259" s="376"/>
      <c r="CR259" s="376"/>
      <c r="CS259" s="376"/>
      <c r="CT259" s="376"/>
      <c r="CU259" s="376"/>
      <c r="CV259" s="376"/>
      <c r="CW259" s="376"/>
      <c r="CX259" s="376"/>
      <c r="CY259" s="376"/>
      <c r="CZ259" s="376"/>
    </row>
    <row r="260" s="984" customFormat="true" ht="12.75" x14ac:dyDescent="0.2">
      <c r="B260" s="535"/>
      <c r="AA260" s="377"/>
      <c r="AB260" s="377"/>
      <c r="AC260" s="377"/>
      <c r="AD260" s="377"/>
      <c r="AE260" s="377"/>
      <c r="AF260" s="377"/>
      <c r="AG260" s="377"/>
      <c r="AH260" s="377"/>
      <c r="AI260" s="377"/>
      <c r="AJ260" s="377"/>
      <c r="AK260" s="377"/>
      <c r="AL260" s="377"/>
      <c r="AM260" s="377"/>
      <c r="AN260" s="377"/>
      <c r="AO260" s="377"/>
      <c r="AP260" s="377"/>
      <c r="AQ260" s="377"/>
      <c r="AR260" s="377"/>
      <c r="AS260" s="377"/>
      <c r="AT260" s="377"/>
      <c r="AU260" s="377"/>
      <c r="AV260" s="377"/>
      <c r="AW260" s="377"/>
      <c r="AX260" s="377"/>
      <c r="AY260" s="377"/>
      <c r="AZ260" s="377"/>
      <c r="BA260" s="364" t="s">
        <v>119</v>
      </c>
      <c r="BB260" s="363"/>
      <c r="BC260" s="488" t="s">
        <v>0</v>
      </c>
      <c r="BD260" s="616" t="s">
        <v>1</v>
      </c>
      <c r="BE260" s="616" t="s">
        <v>2</v>
      </c>
      <c r="BF260" s="616" t="s">
        <v>3</v>
      </c>
      <c r="BG260" s="489" t="s">
        <v>4</v>
      </c>
      <c r="BH260" s="488" t="s">
        <v>0</v>
      </c>
      <c r="BI260" s="616" t="s">
        <v>1</v>
      </c>
      <c r="BJ260" s="616" t="s">
        <v>2</v>
      </c>
      <c r="BK260" s="616" t="s">
        <v>3</v>
      </c>
      <c r="BL260" s="489" t="s">
        <v>4</v>
      </c>
      <c r="BM260" s="488" t="s">
        <v>0</v>
      </c>
      <c r="BN260" s="616" t="s">
        <v>1</v>
      </c>
      <c r="BO260" s="616" t="s">
        <v>2</v>
      </c>
      <c r="BP260" s="616" t="s">
        <v>3</v>
      </c>
      <c r="BQ260" s="489" t="s">
        <v>4</v>
      </c>
      <c r="BR260" s="488" t="s">
        <v>160</v>
      </c>
      <c r="BS260" s="616" t="s">
        <v>161</v>
      </c>
      <c r="BT260" s="616" t="s">
        <v>162</v>
      </c>
      <c r="BU260" s="616" t="s">
        <v>163</v>
      </c>
      <c r="BV260" s="616" t="s">
        <v>164</v>
      </c>
      <c r="BW260" s="616" t="s">
        <v>165</v>
      </c>
      <c r="BX260" s="616" t="s">
        <v>166</v>
      </c>
      <c r="BY260" s="617" t="s">
        <v>167</v>
      </c>
      <c r="BZ260" s="617" t="s">
        <v>168</v>
      </c>
      <c r="CA260" s="992"/>
      <c r="CB260" s="992"/>
      <c r="CC260" s="992"/>
      <c r="CD260" s="992"/>
      <c r="CE260" s="992"/>
      <c r="CF260" s="992"/>
      <c r="CG260" s="992"/>
      <c r="CH260" s="992"/>
      <c r="CI260" s="992"/>
      <c r="CJ260" s="992"/>
      <c r="CK260" s="992"/>
      <c r="CL260" s="992"/>
      <c r="CM260" s="992"/>
      <c r="CN260" s="992"/>
      <c r="CO260" s="992"/>
      <c r="CP260" s="992"/>
      <c r="CQ260" s="992"/>
      <c r="CR260" s="992"/>
      <c r="CS260" s="992"/>
      <c r="CT260" s="992"/>
      <c r="CU260" s="992"/>
      <c r="CV260" s="992"/>
      <c r="CW260" s="992"/>
      <c r="CX260" s="992"/>
      <c r="CY260" s="992"/>
      <c r="CZ260" s="992"/>
    </row>
    <row r="261" s="984" customFormat="true" ht="15" customHeight="true" x14ac:dyDescent="0.2">
      <c r="B261" s="535"/>
      <c r="AA261" s="377"/>
      <c r="AB261" s="377"/>
      <c r="AC261" s="377"/>
      <c r="AD261" s="377"/>
      <c r="AE261" s="377"/>
      <c r="AF261" s="377"/>
      <c r="AG261" s="377"/>
      <c r="AH261" s="377"/>
      <c r="AI261" s="377"/>
      <c r="AJ261" s="377"/>
      <c r="AK261" s="377"/>
      <c r="AL261" s="377"/>
      <c r="AM261" s="377"/>
      <c r="AN261" s="377"/>
      <c r="AO261" s="377"/>
      <c r="AP261" s="377"/>
      <c r="AQ261" s="377"/>
      <c r="AR261" s="377"/>
      <c r="AS261" s="377"/>
      <c r="AT261" s="377"/>
      <c r="AU261" s="377"/>
      <c r="AV261" s="377"/>
      <c r="AW261" s="377"/>
      <c r="AX261" s="377"/>
      <c r="AY261" s="377"/>
      <c r="AZ261" s="377"/>
      <c r="BA261" s="1181" t="s">
        <v>73</v>
      </c>
      <c r="BB261" s="652" t="s">
        <v>49</v>
      </c>
      <c r="BC261" s="90" t="s">
        <v>35</v>
      </c>
      <c r="BD261" s="86" t="s">
        <v>35</v>
      </c>
      <c r="BE261" s="86" t="s">
        <v>35</v>
      </c>
      <c r="BF261" s="86" t="s">
        <v>35</v>
      </c>
      <c r="BG261" s="81" t="s">
        <v>35</v>
      </c>
      <c r="BH261" s="90" t="s">
        <v>35</v>
      </c>
      <c r="BI261" s="86" t="s">
        <v>35</v>
      </c>
      <c r="BJ261" s="86" t="s">
        <v>35</v>
      </c>
      <c r="BK261" s="86" t="s">
        <v>35</v>
      </c>
      <c r="BL261" s="81" t="s">
        <v>35</v>
      </c>
      <c r="BM261" s="90" t="s">
        <v>35</v>
      </c>
      <c r="BN261" s="86" t="s">
        <v>35</v>
      </c>
      <c r="BO261" s="86" t="s">
        <v>35</v>
      </c>
      <c r="BP261" s="86" t="s">
        <v>35</v>
      </c>
      <c r="BQ261" s="81" t="s">
        <v>35</v>
      </c>
      <c r="BR261" s="90" t="s">
        <v>35</v>
      </c>
      <c r="BS261" s="86" t="s">
        <v>35</v>
      </c>
      <c r="BT261" s="86" t="s">
        <v>35</v>
      </c>
      <c r="BU261" s="86" t="s">
        <v>35</v>
      </c>
      <c r="BV261" s="86" t="s">
        <v>35</v>
      </c>
      <c r="BW261" s="86" t="s">
        <v>35</v>
      </c>
      <c r="BX261" s="86" t="s">
        <v>35</v>
      </c>
      <c r="BY261" s="74" t="s">
        <v>35</v>
      </c>
      <c r="BZ261" s="74" t="s">
        <v>35</v>
      </c>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row>
    <row r="262" s="984" customFormat="true" ht="15" customHeight="true" x14ac:dyDescent="0.2">
      <c r="B262" s="535"/>
      <c r="AA262" s="377"/>
      <c r="AB262" s="377"/>
      <c r="AC262" s="377"/>
      <c r="AD262" s="377"/>
      <c r="AE262" s="377"/>
      <c r="AF262" s="377"/>
      <c r="AG262" s="377"/>
      <c r="AH262" s="377"/>
      <c r="AI262" s="377"/>
      <c r="AJ262" s="377"/>
      <c r="AK262" s="377"/>
      <c r="AL262" s="377"/>
      <c r="AM262" s="377"/>
      <c r="AN262" s="377"/>
      <c r="AO262" s="377"/>
      <c r="AP262" s="377"/>
      <c r="AQ262" s="377"/>
      <c r="AR262" s="377"/>
      <c r="AS262" s="377"/>
      <c r="AT262" s="377"/>
      <c r="AU262" s="377"/>
      <c r="AV262" s="377"/>
      <c r="AW262" s="377"/>
      <c r="AX262" s="377"/>
      <c r="AY262" s="377"/>
      <c r="AZ262" s="377"/>
      <c r="BA262" s="1182"/>
      <c r="BB262" s="651" t="s">
        <v>48</v>
      </c>
      <c r="BC262" s="89" t="s">
        <v>35</v>
      </c>
      <c r="BD262" s="85" t="s">
        <v>35</v>
      </c>
      <c r="BE262" s="85" t="s">
        <v>35</v>
      </c>
      <c r="BF262" s="85" t="s">
        <v>35</v>
      </c>
      <c r="BG262" s="80" t="s">
        <v>35</v>
      </c>
      <c r="BH262" s="89" t="s">
        <v>35</v>
      </c>
      <c r="BI262" s="85" t="s">
        <v>35</v>
      </c>
      <c r="BJ262" s="85" t="s">
        <v>35</v>
      </c>
      <c r="BK262" s="85" t="s">
        <v>35</v>
      </c>
      <c r="BL262" s="80" t="s">
        <v>35</v>
      </c>
      <c r="BM262" s="89" t="s">
        <v>35</v>
      </c>
      <c r="BN262" s="85" t="s">
        <v>35</v>
      </c>
      <c r="BO262" s="85" t="s">
        <v>35</v>
      </c>
      <c r="BP262" s="85" t="s">
        <v>35</v>
      </c>
      <c r="BQ262" s="80" t="s">
        <v>35</v>
      </c>
      <c r="BR262" s="89" t="s">
        <v>35</v>
      </c>
      <c r="BS262" s="85" t="s">
        <v>35</v>
      </c>
      <c r="BT262" s="85" t="s">
        <v>35</v>
      </c>
      <c r="BU262" s="85" t="s">
        <v>35</v>
      </c>
      <c r="BV262" s="85" t="s">
        <v>35</v>
      </c>
      <c r="BW262" s="85" t="s">
        <v>35</v>
      </c>
      <c r="BX262" s="85" t="s">
        <v>35</v>
      </c>
      <c r="BY262" s="73" t="s">
        <v>35</v>
      </c>
      <c r="BZ262" s="73" t="s">
        <v>35</v>
      </c>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row>
    <row r="263" s="984" customFormat="true" ht="15" customHeight="true" x14ac:dyDescent="0.2">
      <c r="B263" s="535"/>
      <c r="AA263" s="377"/>
      <c r="AB263" s="377"/>
      <c r="AC263" s="377"/>
      <c r="AD263" s="377"/>
      <c r="AE263" s="377"/>
      <c r="AF263" s="377"/>
      <c r="AG263" s="377"/>
      <c r="AH263" s="377"/>
      <c r="AI263" s="377"/>
      <c r="AJ263" s="377"/>
      <c r="AK263" s="377"/>
      <c r="AL263" s="377"/>
      <c r="AM263" s="377"/>
      <c r="AN263" s="377"/>
      <c r="AO263" s="377"/>
      <c r="AP263" s="377"/>
      <c r="AQ263" s="377"/>
      <c r="AR263" s="377"/>
      <c r="AS263" s="377"/>
      <c r="AT263" s="377"/>
      <c r="AU263" s="377"/>
      <c r="AV263" s="377"/>
      <c r="AW263" s="377"/>
      <c r="AX263" s="377"/>
      <c r="AY263" s="377"/>
      <c r="AZ263" s="377"/>
      <c r="BA263" s="1182"/>
      <c r="BB263" s="651" t="s">
        <v>113</v>
      </c>
      <c r="BC263" s="89" t="s">
        <v>35</v>
      </c>
      <c r="BD263" s="85" t="s">
        <v>35</v>
      </c>
      <c r="BE263" s="85" t="s">
        <v>35</v>
      </c>
      <c r="BF263" s="85" t="s">
        <v>35</v>
      </c>
      <c r="BG263" s="80" t="s">
        <v>35</v>
      </c>
      <c r="BH263" s="89" t="s">
        <v>35</v>
      </c>
      <c r="BI263" s="85" t="s">
        <v>35</v>
      </c>
      <c r="BJ263" s="85" t="s">
        <v>35</v>
      </c>
      <c r="BK263" s="85" t="s">
        <v>35</v>
      </c>
      <c r="BL263" s="80" t="s">
        <v>35</v>
      </c>
      <c r="BM263" s="89" t="s">
        <v>35</v>
      </c>
      <c r="BN263" s="85" t="s">
        <v>35</v>
      </c>
      <c r="BO263" s="85" t="s">
        <v>35</v>
      </c>
      <c r="BP263" s="85" t="s">
        <v>35</v>
      </c>
      <c r="BQ263" s="80" t="s">
        <v>35</v>
      </c>
      <c r="BR263" s="89" t="s">
        <v>35</v>
      </c>
      <c r="BS263" s="85" t="s">
        <v>35</v>
      </c>
      <c r="BT263" s="85" t="s">
        <v>35</v>
      </c>
      <c r="BU263" s="85" t="s">
        <v>35</v>
      </c>
      <c r="BV263" s="85" t="s">
        <v>35</v>
      </c>
      <c r="BW263" s="85" t="s">
        <v>35</v>
      </c>
      <c r="BX263" s="85" t="s">
        <v>35</v>
      </c>
      <c r="BY263" s="73" t="s">
        <v>35</v>
      </c>
      <c r="BZ263" s="73" t="s">
        <v>35</v>
      </c>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row>
    <row r="264" s="984" customFormat="true" ht="15" customHeight="true" x14ac:dyDescent="0.2">
      <c r="B264" s="535"/>
      <c r="AA264" s="377"/>
      <c r="AB264" s="377"/>
      <c r="AC264" s="377"/>
      <c r="AD264" s="377"/>
      <c r="AE264" s="377"/>
      <c r="AF264" s="377"/>
      <c r="AG264" s="377"/>
      <c r="AH264" s="377"/>
      <c r="AI264" s="377"/>
      <c r="AJ264" s="377"/>
      <c r="AK264" s="377"/>
      <c r="AL264" s="377"/>
      <c r="AM264" s="377"/>
      <c r="AN264" s="377"/>
      <c r="AO264" s="377"/>
      <c r="AP264" s="377"/>
      <c r="AQ264" s="377"/>
      <c r="AR264" s="377"/>
      <c r="AS264" s="377"/>
      <c r="AT264" s="377"/>
      <c r="AU264" s="377"/>
      <c r="AV264" s="377"/>
      <c r="AW264" s="377"/>
      <c r="AX264" s="377"/>
      <c r="AY264" s="377"/>
      <c r="AZ264" s="377"/>
      <c r="BA264" s="1182" t="s">
        <v>74</v>
      </c>
      <c r="BB264" s="651" t="s">
        <v>89</v>
      </c>
      <c r="BC264" s="89" t="s">
        <v>35</v>
      </c>
      <c r="BD264" s="85" t="s">
        <v>35</v>
      </c>
      <c r="BE264" s="85" t="s">
        <v>35</v>
      </c>
      <c r="BF264" s="85" t="s">
        <v>35</v>
      </c>
      <c r="BG264" s="80" t="s">
        <v>35</v>
      </c>
      <c r="BH264" s="89" t="s">
        <v>35</v>
      </c>
      <c r="BI264" s="85" t="s">
        <v>35</v>
      </c>
      <c r="BJ264" s="85" t="s">
        <v>35</v>
      </c>
      <c r="BK264" s="85" t="s">
        <v>35</v>
      </c>
      <c r="BL264" s="80" t="s">
        <v>35</v>
      </c>
      <c r="BM264" s="89" t="s">
        <v>35</v>
      </c>
      <c r="BN264" s="85" t="s">
        <v>35</v>
      </c>
      <c r="BO264" s="85" t="s">
        <v>35</v>
      </c>
      <c r="BP264" s="85" t="s">
        <v>35</v>
      </c>
      <c r="BQ264" s="80" t="s">
        <v>35</v>
      </c>
      <c r="BR264" s="89" t="s">
        <v>35</v>
      </c>
      <c r="BS264" s="85" t="s">
        <v>35</v>
      </c>
      <c r="BT264" s="85" t="s">
        <v>35</v>
      </c>
      <c r="BU264" s="85" t="s">
        <v>35</v>
      </c>
      <c r="BV264" s="85" t="s">
        <v>35</v>
      </c>
      <c r="BW264" s="85" t="s">
        <v>35</v>
      </c>
      <c r="BX264" s="85" t="s">
        <v>35</v>
      </c>
      <c r="BY264" s="73" t="s">
        <v>35</v>
      </c>
      <c r="BZ264" s="73" t="s">
        <v>35</v>
      </c>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row>
    <row r="265" s="984" customFormat="true" ht="15" customHeight="true" x14ac:dyDescent="0.2">
      <c r="B265" s="535"/>
      <c r="AA265" s="377"/>
      <c r="AB265" s="377"/>
      <c r="AC265" s="377"/>
      <c r="AD265" s="377"/>
      <c r="AE265" s="377"/>
      <c r="AF265" s="377"/>
      <c r="AG265" s="377"/>
      <c r="AH265" s="377"/>
      <c r="AI265" s="377"/>
      <c r="AJ265" s="377"/>
      <c r="AK265" s="377"/>
      <c r="AL265" s="377"/>
      <c r="AM265" s="377"/>
      <c r="AN265" s="377"/>
      <c r="AO265" s="377"/>
      <c r="AP265" s="377"/>
      <c r="AQ265" s="377"/>
      <c r="AR265" s="377"/>
      <c r="AS265" s="377"/>
      <c r="AT265" s="377"/>
      <c r="AU265" s="377"/>
      <c r="AV265" s="377"/>
      <c r="AW265" s="377"/>
      <c r="AX265" s="377"/>
      <c r="AY265" s="377"/>
      <c r="AZ265" s="377"/>
      <c r="BA265" s="1182"/>
      <c r="BB265" s="651" t="s">
        <v>90</v>
      </c>
      <c r="BC265" s="89" t="s">
        <v>35</v>
      </c>
      <c r="BD265" s="85" t="s">
        <v>35</v>
      </c>
      <c r="BE265" s="85" t="s">
        <v>35</v>
      </c>
      <c r="BF265" s="85" t="s">
        <v>35</v>
      </c>
      <c r="BG265" s="80" t="s">
        <v>35</v>
      </c>
      <c r="BH265" s="89" t="s">
        <v>35</v>
      </c>
      <c r="BI265" s="85" t="s">
        <v>35</v>
      </c>
      <c r="BJ265" s="85" t="s">
        <v>35</v>
      </c>
      <c r="BK265" s="85" t="s">
        <v>35</v>
      </c>
      <c r="BL265" s="80" t="s">
        <v>35</v>
      </c>
      <c r="BM265" s="89" t="s">
        <v>35</v>
      </c>
      <c r="BN265" s="85" t="s">
        <v>35</v>
      </c>
      <c r="BO265" s="85" t="s">
        <v>35</v>
      </c>
      <c r="BP265" s="85" t="s">
        <v>35</v>
      </c>
      <c r="BQ265" s="80" t="s">
        <v>35</v>
      </c>
      <c r="BR265" s="89" t="s">
        <v>35</v>
      </c>
      <c r="BS265" s="85" t="s">
        <v>35</v>
      </c>
      <c r="BT265" s="85" t="s">
        <v>35</v>
      </c>
      <c r="BU265" s="85" t="s">
        <v>35</v>
      </c>
      <c r="BV265" s="85" t="s">
        <v>35</v>
      </c>
      <c r="BW265" s="85" t="s">
        <v>35</v>
      </c>
      <c r="BX265" s="85" t="s">
        <v>35</v>
      </c>
      <c r="BY265" s="73" t="s">
        <v>35</v>
      </c>
      <c r="BZ265" s="73" t="s">
        <v>35</v>
      </c>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row>
    <row r="266" s="984" customFormat="true" ht="15" customHeight="true" x14ac:dyDescent="0.2">
      <c r="B266" s="535"/>
      <c r="AA266" s="377"/>
      <c r="AB266" s="377"/>
      <c r="AC266" s="377"/>
      <c r="AD266" s="377"/>
      <c r="AE266" s="377"/>
      <c r="AF266" s="377"/>
      <c r="AG266" s="377"/>
      <c r="AH266" s="377"/>
      <c r="AI266" s="377"/>
      <c r="AJ266" s="377"/>
      <c r="AK266" s="377"/>
      <c r="AL266" s="377"/>
      <c r="AM266" s="377"/>
      <c r="AN266" s="377"/>
      <c r="AO266" s="377"/>
      <c r="AP266" s="377"/>
      <c r="AQ266" s="377"/>
      <c r="AR266" s="377"/>
      <c r="AS266" s="377"/>
      <c r="AT266" s="377"/>
      <c r="AU266" s="377"/>
      <c r="AV266" s="377"/>
      <c r="AW266" s="377"/>
      <c r="AX266" s="377"/>
      <c r="AY266" s="377"/>
      <c r="AZ266" s="377"/>
      <c r="BA266" s="1182"/>
      <c r="BB266" s="651" t="s">
        <v>91</v>
      </c>
      <c r="BC266" s="89" t="s">
        <v>35</v>
      </c>
      <c r="BD266" s="85" t="s">
        <v>35</v>
      </c>
      <c r="BE266" s="85" t="s">
        <v>35</v>
      </c>
      <c r="BF266" s="85" t="s">
        <v>35</v>
      </c>
      <c r="BG266" s="80" t="s">
        <v>35</v>
      </c>
      <c r="BH266" s="89" t="s">
        <v>35</v>
      </c>
      <c r="BI266" s="85" t="s">
        <v>35</v>
      </c>
      <c r="BJ266" s="85" t="s">
        <v>35</v>
      </c>
      <c r="BK266" s="85" t="s">
        <v>35</v>
      </c>
      <c r="BL266" s="80" t="s">
        <v>35</v>
      </c>
      <c r="BM266" s="89" t="s">
        <v>35</v>
      </c>
      <c r="BN266" s="85" t="s">
        <v>35</v>
      </c>
      <c r="BO266" s="85" t="s">
        <v>35</v>
      </c>
      <c r="BP266" s="85" t="s">
        <v>35</v>
      </c>
      <c r="BQ266" s="80" t="s">
        <v>35</v>
      </c>
      <c r="BR266" s="89" t="s">
        <v>35</v>
      </c>
      <c r="BS266" s="85" t="s">
        <v>35</v>
      </c>
      <c r="BT266" s="85" t="s">
        <v>35</v>
      </c>
      <c r="BU266" s="85" t="s">
        <v>35</v>
      </c>
      <c r="BV266" s="85" t="s">
        <v>35</v>
      </c>
      <c r="BW266" s="85" t="s">
        <v>35</v>
      </c>
      <c r="BX266" s="85" t="s">
        <v>35</v>
      </c>
      <c r="BY266" s="73" t="s">
        <v>35</v>
      </c>
      <c r="BZ266" s="73" t="s">
        <v>35</v>
      </c>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row>
    <row r="267" s="984" customFormat="true" ht="15" customHeight="true" x14ac:dyDescent="0.2">
      <c r="B267" s="535"/>
      <c r="AA267" s="377"/>
      <c r="AB267" s="377"/>
      <c r="AC267" s="377"/>
      <c r="AD267" s="377"/>
      <c r="AE267" s="377"/>
      <c r="AF267" s="377"/>
      <c r="AG267" s="377"/>
      <c r="AH267" s="377"/>
      <c r="AI267" s="377"/>
      <c r="AJ267" s="377"/>
      <c r="AK267" s="377"/>
      <c r="AL267" s="377"/>
      <c r="AM267" s="377"/>
      <c r="AN267" s="377"/>
      <c r="AO267" s="377"/>
      <c r="AP267" s="377"/>
      <c r="AQ267" s="377"/>
      <c r="AR267" s="377"/>
      <c r="AS267" s="377"/>
      <c r="AT267" s="377"/>
      <c r="AU267" s="377"/>
      <c r="AV267" s="377"/>
      <c r="AW267" s="377"/>
      <c r="AX267" s="377"/>
      <c r="AY267" s="377"/>
      <c r="AZ267" s="377"/>
      <c r="BA267" s="1182"/>
      <c r="BB267" s="651" t="s">
        <v>113</v>
      </c>
      <c r="BC267" s="89" t="s">
        <v>35</v>
      </c>
      <c r="BD267" s="85" t="s">
        <v>35</v>
      </c>
      <c r="BE267" s="85" t="s">
        <v>35</v>
      </c>
      <c r="BF267" s="85" t="s">
        <v>35</v>
      </c>
      <c r="BG267" s="80" t="s">
        <v>35</v>
      </c>
      <c r="BH267" s="89" t="s">
        <v>35</v>
      </c>
      <c r="BI267" s="85" t="s">
        <v>35</v>
      </c>
      <c r="BJ267" s="85" t="s">
        <v>35</v>
      </c>
      <c r="BK267" s="85" t="s">
        <v>35</v>
      </c>
      <c r="BL267" s="80" t="s">
        <v>35</v>
      </c>
      <c r="BM267" s="89" t="s">
        <v>35</v>
      </c>
      <c r="BN267" s="85" t="s">
        <v>35</v>
      </c>
      <c r="BO267" s="85" t="s">
        <v>35</v>
      </c>
      <c r="BP267" s="85" t="s">
        <v>35</v>
      </c>
      <c r="BQ267" s="80" t="s">
        <v>35</v>
      </c>
      <c r="BR267" s="89" t="s">
        <v>35</v>
      </c>
      <c r="BS267" s="85" t="s">
        <v>35</v>
      </c>
      <c r="BT267" s="85" t="s">
        <v>35</v>
      </c>
      <c r="BU267" s="85" t="s">
        <v>35</v>
      </c>
      <c r="BV267" s="85" t="s">
        <v>35</v>
      </c>
      <c r="BW267" s="85" t="s">
        <v>35</v>
      </c>
      <c r="BX267" s="85" t="s">
        <v>35</v>
      </c>
      <c r="BY267" s="73" t="s">
        <v>35</v>
      </c>
      <c r="BZ267" s="73" t="s">
        <v>35</v>
      </c>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row>
    <row r="268" s="984" customFormat="true" ht="15" customHeight="true" x14ac:dyDescent="0.2">
      <c r="B268" s="535"/>
      <c r="AA268" s="377"/>
      <c r="AB268" s="377"/>
      <c r="AC268" s="377"/>
      <c r="AD268" s="377"/>
      <c r="AE268" s="377"/>
      <c r="AF268" s="377"/>
      <c r="AG268" s="377"/>
      <c r="AH268" s="377"/>
      <c r="AI268" s="377"/>
      <c r="AJ268" s="377"/>
      <c r="AK268" s="377"/>
      <c r="AL268" s="377"/>
      <c r="AM268" s="377"/>
      <c r="AN268" s="377"/>
      <c r="AO268" s="377"/>
      <c r="AP268" s="377"/>
      <c r="AQ268" s="377"/>
      <c r="AR268" s="377"/>
      <c r="AS268" s="377"/>
      <c r="AT268" s="377"/>
      <c r="AU268" s="377"/>
      <c r="AV268" s="377"/>
      <c r="AW268" s="377"/>
      <c r="AX268" s="377"/>
      <c r="AY268" s="377"/>
      <c r="AZ268" s="377"/>
      <c r="BA268" s="1182" t="s">
        <v>116</v>
      </c>
      <c r="BB268" s="651" t="s">
        <v>89</v>
      </c>
      <c r="BC268" s="89" t="s">
        <v>35</v>
      </c>
      <c r="BD268" s="85" t="s">
        <v>35</v>
      </c>
      <c r="BE268" s="85" t="s">
        <v>35</v>
      </c>
      <c r="BF268" s="85" t="s">
        <v>35</v>
      </c>
      <c r="BG268" s="80" t="s">
        <v>35</v>
      </c>
      <c r="BH268" s="89" t="s">
        <v>35</v>
      </c>
      <c r="BI268" s="85" t="s">
        <v>35</v>
      </c>
      <c r="BJ268" s="85" t="s">
        <v>35</v>
      </c>
      <c r="BK268" s="85" t="s">
        <v>35</v>
      </c>
      <c r="BL268" s="80" t="s">
        <v>35</v>
      </c>
      <c r="BM268" s="89" t="s">
        <v>35</v>
      </c>
      <c r="BN268" s="85" t="s">
        <v>35</v>
      </c>
      <c r="BO268" s="85" t="s">
        <v>35</v>
      </c>
      <c r="BP268" s="85" t="s">
        <v>35</v>
      </c>
      <c r="BQ268" s="80" t="s">
        <v>35</v>
      </c>
      <c r="BR268" s="89" t="s">
        <v>35</v>
      </c>
      <c r="BS268" s="85" t="s">
        <v>35</v>
      </c>
      <c r="BT268" s="85" t="s">
        <v>35</v>
      </c>
      <c r="BU268" s="85" t="s">
        <v>35</v>
      </c>
      <c r="BV268" s="85" t="s">
        <v>35</v>
      </c>
      <c r="BW268" s="85" t="s">
        <v>35</v>
      </c>
      <c r="BX268" s="85" t="s">
        <v>35</v>
      </c>
      <c r="BY268" s="73" t="s">
        <v>35</v>
      </c>
      <c r="BZ268" s="73" t="s">
        <v>35</v>
      </c>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row>
    <row r="269" s="984" customFormat="true" ht="15" customHeight="true" x14ac:dyDescent="0.2">
      <c r="B269" s="535"/>
      <c r="AA269" s="377"/>
      <c r="AB269" s="377"/>
      <c r="AC269" s="377"/>
      <c r="AD269" s="377"/>
      <c r="AE269" s="377"/>
      <c r="AF269" s="377"/>
      <c r="AG269" s="377"/>
      <c r="AH269" s="377"/>
      <c r="AI269" s="377"/>
      <c r="AJ269" s="377"/>
      <c r="AK269" s="377"/>
      <c r="AL269" s="377"/>
      <c r="AM269" s="377"/>
      <c r="AN269" s="377"/>
      <c r="AO269" s="377"/>
      <c r="AP269" s="377"/>
      <c r="AQ269" s="377"/>
      <c r="AR269" s="377"/>
      <c r="AS269" s="377"/>
      <c r="AT269" s="377"/>
      <c r="AU269" s="377"/>
      <c r="AV269" s="377"/>
      <c r="AW269" s="377"/>
      <c r="AX269" s="377"/>
      <c r="AY269" s="377"/>
      <c r="AZ269" s="377"/>
      <c r="BA269" s="1182"/>
      <c r="BB269" s="651" t="s">
        <v>90</v>
      </c>
      <c r="BC269" s="89" t="s">
        <v>35</v>
      </c>
      <c r="BD269" s="85" t="s">
        <v>35</v>
      </c>
      <c r="BE269" s="85" t="s">
        <v>35</v>
      </c>
      <c r="BF269" s="85" t="s">
        <v>35</v>
      </c>
      <c r="BG269" s="80" t="s">
        <v>35</v>
      </c>
      <c r="BH269" s="89" t="s">
        <v>35</v>
      </c>
      <c r="BI269" s="85" t="s">
        <v>35</v>
      </c>
      <c r="BJ269" s="85" t="s">
        <v>35</v>
      </c>
      <c r="BK269" s="85" t="s">
        <v>35</v>
      </c>
      <c r="BL269" s="80" t="s">
        <v>35</v>
      </c>
      <c r="BM269" s="89" t="s">
        <v>35</v>
      </c>
      <c r="BN269" s="85" t="s">
        <v>35</v>
      </c>
      <c r="BO269" s="85" t="s">
        <v>35</v>
      </c>
      <c r="BP269" s="85" t="s">
        <v>35</v>
      </c>
      <c r="BQ269" s="80" t="s">
        <v>35</v>
      </c>
      <c r="BR269" s="89" t="s">
        <v>35</v>
      </c>
      <c r="BS269" s="85" t="s">
        <v>35</v>
      </c>
      <c r="BT269" s="85" t="s">
        <v>35</v>
      </c>
      <c r="BU269" s="85" t="s">
        <v>35</v>
      </c>
      <c r="BV269" s="85" t="s">
        <v>35</v>
      </c>
      <c r="BW269" s="85" t="s">
        <v>35</v>
      </c>
      <c r="BX269" s="85" t="s">
        <v>35</v>
      </c>
      <c r="BY269" s="73" t="s">
        <v>35</v>
      </c>
      <c r="BZ269" s="73" t="s">
        <v>35</v>
      </c>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row>
    <row r="270" s="984" customFormat="true" ht="15" customHeight="true" x14ac:dyDescent="0.2">
      <c r="B270" s="535"/>
      <c r="AA270" s="377"/>
      <c r="AB270" s="377"/>
      <c r="AC270" s="377"/>
      <c r="AD270" s="377"/>
      <c r="AE270" s="377"/>
      <c r="AF270" s="377"/>
      <c r="AG270" s="377"/>
      <c r="AH270" s="377"/>
      <c r="AI270" s="377"/>
      <c r="AJ270" s="377"/>
      <c r="AK270" s="377"/>
      <c r="AL270" s="377"/>
      <c r="AM270" s="377"/>
      <c r="AN270" s="377"/>
      <c r="AO270" s="377"/>
      <c r="AP270" s="377"/>
      <c r="AQ270" s="377"/>
      <c r="AR270" s="377"/>
      <c r="AS270" s="377"/>
      <c r="AT270" s="377"/>
      <c r="AU270" s="377"/>
      <c r="AV270" s="377"/>
      <c r="AW270" s="377"/>
      <c r="AX270" s="377"/>
      <c r="AY270" s="377"/>
      <c r="AZ270" s="377"/>
      <c r="BA270" s="1182"/>
      <c r="BB270" s="651" t="s">
        <v>91</v>
      </c>
      <c r="BC270" s="89" t="s">
        <v>35</v>
      </c>
      <c r="BD270" s="85" t="s">
        <v>35</v>
      </c>
      <c r="BE270" s="85" t="s">
        <v>35</v>
      </c>
      <c r="BF270" s="85" t="s">
        <v>35</v>
      </c>
      <c r="BG270" s="80" t="s">
        <v>35</v>
      </c>
      <c r="BH270" s="89" t="s">
        <v>35</v>
      </c>
      <c r="BI270" s="85" t="s">
        <v>35</v>
      </c>
      <c r="BJ270" s="85" t="s">
        <v>35</v>
      </c>
      <c r="BK270" s="85" t="s">
        <v>35</v>
      </c>
      <c r="BL270" s="80" t="s">
        <v>35</v>
      </c>
      <c r="BM270" s="89" t="s">
        <v>35</v>
      </c>
      <c r="BN270" s="85" t="s">
        <v>35</v>
      </c>
      <c r="BO270" s="85" t="s">
        <v>35</v>
      </c>
      <c r="BP270" s="85" t="s">
        <v>35</v>
      </c>
      <c r="BQ270" s="80" t="s">
        <v>35</v>
      </c>
      <c r="BR270" s="89" t="s">
        <v>35</v>
      </c>
      <c r="BS270" s="85" t="s">
        <v>35</v>
      </c>
      <c r="BT270" s="85" t="s">
        <v>35</v>
      </c>
      <c r="BU270" s="85" t="s">
        <v>35</v>
      </c>
      <c r="BV270" s="85" t="s">
        <v>35</v>
      </c>
      <c r="BW270" s="85" t="s">
        <v>35</v>
      </c>
      <c r="BX270" s="85" t="s">
        <v>35</v>
      </c>
      <c r="BY270" s="73" t="s">
        <v>35</v>
      </c>
      <c r="BZ270" s="73" t="s">
        <v>35</v>
      </c>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row>
    <row r="271" s="984" customFormat="true" ht="15" customHeight="true" x14ac:dyDescent="0.2">
      <c r="B271" s="535"/>
      <c r="AA271" s="377"/>
      <c r="AB271" s="377"/>
      <c r="AC271" s="377"/>
      <c r="AD271" s="377"/>
      <c r="AE271" s="377"/>
      <c r="AF271" s="377"/>
      <c r="AG271" s="377"/>
      <c r="AH271" s="377"/>
      <c r="AI271" s="377"/>
      <c r="AJ271" s="377"/>
      <c r="AK271" s="377"/>
      <c r="AL271" s="377"/>
      <c r="AM271" s="377"/>
      <c r="AN271" s="377"/>
      <c r="AO271" s="377"/>
      <c r="AP271" s="377"/>
      <c r="AQ271" s="377"/>
      <c r="AR271" s="377"/>
      <c r="AS271" s="377"/>
      <c r="AT271" s="377"/>
      <c r="AU271" s="377"/>
      <c r="AV271" s="377"/>
      <c r="AW271" s="377"/>
      <c r="AX271" s="377"/>
      <c r="AY271" s="377"/>
      <c r="AZ271" s="377"/>
      <c r="BA271" s="1182" t="s">
        <v>75</v>
      </c>
      <c r="BB271" s="651" t="s">
        <v>49</v>
      </c>
      <c r="BC271" s="89" t="s">
        <v>35</v>
      </c>
      <c r="BD271" s="82" t="s">
        <v>35</v>
      </c>
      <c r="BE271" s="82" t="s">
        <v>35</v>
      </c>
      <c r="BF271" s="82" t="s">
        <v>35</v>
      </c>
      <c r="BG271" s="77" t="s">
        <v>35</v>
      </c>
      <c r="BH271" s="89" t="s">
        <v>35</v>
      </c>
      <c r="BI271" s="82" t="s">
        <v>35</v>
      </c>
      <c r="BJ271" s="82" t="s">
        <v>35</v>
      </c>
      <c r="BK271" s="82" t="s">
        <v>35</v>
      </c>
      <c r="BL271" s="77" t="s">
        <v>35</v>
      </c>
      <c r="BM271" s="89" t="s">
        <v>35</v>
      </c>
      <c r="BN271" s="82" t="s">
        <v>35</v>
      </c>
      <c r="BO271" s="82" t="s">
        <v>35</v>
      </c>
      <c r="BP271" s="82" t="s">
        <v>35</v>
      </c>
      <c r="BQ271" s="77" t="s">
        <v>35</v>
      </c>
      <c r="BR271" s="89" t="s">
        <v>35</v>
      </c>
      <c r="BS271" s="82" t="s">
        <v>35</v>
      </c>
      <c r="BT271" s="82" t="s">
        <v>35</v>
      </c>
      <c r="BU271" s="82" t="s">
        <v>35</v>
      </c>
      <c r="BV271" s="82" t="s">
        <v>35</v>
      </c>
      <c r="BW271" s="82" t="s">
        <v>35</v>
      </c>
      <c r="BX271" s="82" t="s">
        <v>35</v>
      </c>
      <c r="BY271" s="71" t="s">
        <v>35</v>
      </c>
      <c r="BZ271" s="71" t="s">
        <v>35</v>
      </c>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row>
    <row r="272" s="984" customFormat="true" ht="15" customHeight="true" x14ac:dyDescent="0.2">
      <c r="B272" s="535"/>
      <c r="AA272" s="377"/>
      <c r="AB272" s="377"/>
      <c r="AC272" s="377"/>
      <c r="AD272" s="377"/>
      <c r="AE272" s="377"/>
      <c r="AF272" s="377"/>
      <c r="AG272" s="377"/>
      <c r="AH272" s="377"/>
      <c r="AI272" s="377"/>
      <c r="AJ272" s="377"/>
      <c r="AK272" s="377"/>
      <c r="AL272" s="377"/>
      <c r="AM272" s="377"/>
      <c r="AN272" s="377"/>
      <c r="AO272" s="377"/>
      <c r="AP272" s="377"/>
      <c r="AQ272" s="377"/>
      <c r="AR272" s="377"/>
      <c r="AS272" s="377"/>
      <c r="AT272" s="377"/>
      <c r="AU272" s="377"/>
      <c r="AV272" s="377"/>
      <c r="AW272" s="377"/>
      <c r="AX272" s="377"/>
      <c r="AY272" s="377"/>
      <c r="AZ272" s="377"/>
      <c r="BA272" s="1182"/>
      <c r="BB272" s="651" t="s">
        <v>48</v>
      </c>
      <c r="BC272" s="89" t="s">
        <v>35</v>
      </c>
      <c r="BD272" s="82" t="s">
        <v>35</v>
      </c>
      <c r="BE272" s="82" t="s">
        <v>35</v>
      </c>
      <c r="BF272" s="82" t="s">
        <v>35</v>
      </c>
      <c r="BG272" s="77" t="s">
        <v>35</v>
      </c>
      <c r="BH272" s="89" t="s">
        <v>35</v>
      </c>
      <c r="BI272" s="82" t="s">
        <v>35</v>
      </c>
      <c r="BJ272" s="82" t="s">
        <v>35</v>
      </c>
      <c r="BK272" s="82" t="s">
        <v>35</v>
      </c>
      <c r="BL272" s="77" t="s">
        <v>35</v>
      </c>
      <c r="BM272" s="89" t="s">
        <v>35</v>
      </c>
      <c r="BN272" s="82" t="s">
        <v>35</v>
      </c>
      <c r="BO272" s="82" t="s">
        <v>35</v>
      </c>
      <c r="BP272" s="82" t="s">
        <v>35</v>
      </c>
      <c r="BQ272" s="77" t="s">
        <v>35</v>
      </c>
      <c r="BR272" s="89" t="s">
        <v>35</v>
      </c>
      <c r="BS272" s="82" t="s">
        <v>35</v>
      </c>
      <c r="BT272" s="82" t="s">
        <v>35</v>
      </c>
      <c r="BU272" s="82" t="s">
        <v>35</v>
      </c>
      <c r="BV272" s="82" t="s">
        <v>35</v>
      </c>
      <c r="BW272" s="82" t="s">
        <v>35</v>
      </c>
      <c r="BX272" s="82" t="s">
        <v>35</v>
      </c>
      <c r="BY272" s="71" t="s">
        <v>35</v>
      </c>
      <c r="BZ272" s="71" t="s">
        <v>35</v>
      </c>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row>
    <row r="273" s="984" customFormat="true" ht="15" customHeight="true" x14ac:dyDescent="0.2">
      <c r="B273" s="535"/>
      <c r="AA273" s="377"/>
      <c r="AB273" s="377"/>
      <c r="AC273" s="377"/>
      <c r="AD273" s="377"/>
      <c r="AE273" s="377"/>
      <c r="AF273" s="377"/>
      <c r="AG273" s="377"/>
      <c r="AH273" s="377"/>
      <c r="AI273" s="377"/>
      <c r="AJ273" s="377"/>
      <c r="AK273" s="377"/>
      <c r="AL273" s="377"/>
      <c r="AM273" s="377"/>
      <c r="AN273" s="377"/>
      <c r="AO273" s="377"/>
      <c r="AP273" s="377"/>
      <c r="AQ273" s="377"/>
      <c r="AR273" s="377"/>
      <c r="AS273" s="377"/>
      <c r="AT273" s="377"/>
      <c r="AU273" s="377"/>
      <c r="AV273" s="377"/>
      <c r="AW273" s="377"/>
      <c r="AX273" s="377"/>
      <c r="AY273" s="377"/>
      <c r="AZ273" s="377"/>
      <c r="BA273" s="1182"/>
      <c r="BB273" s="651" t="s">
        <v>113</v>
      </c>
      <c r="BC273" s="89" t="s">
        <v>35</v>
      </c>
      <c r="BD273" s="82" t="s">
        <v>35</v>
      </c>
      <c r="BE273" s="82" t="s">
        <v>35</v>
      </c>
      <c r="BF273" s="82" t="s">
        <v>35</v>
      </c>
      <c r="BG273" s="77" t="s">
        <v>35</v>
      </c>
      <c r="BH273" s="89" t="s">
        <v>35</v>
      </c>
      <c r="BI273" s="82" t="s">
        <v>35</v>
      </c>
      <c r="BJ273" s="82" t="s">
        <v>35</v>
      </c>
      <c r="BK273" s="82" t="s">
        <v>35</v>
      </c>
      <c r="BL273" s="77" t="s">
        <v>35</v>
      </c>
      <c r="BM273" s="89" t="s">
        <v>35</v>
      </c>
      <c r="BN273" s="82" t="s">
        <v>35</v>
      </c>
      <c r="BO273" s="82" t="s">
        <v>35</v>
      </c>
      <c r="BP273" s="82" t="s">
        <v>35</v>
      </c>
      <c r="BQ273" s="77" t="s">
        <v>35</v>
      </c>
      <c r="BR273" s="89" t="s">
        <v>35</v>
      </c>
      <c r="BS273" s="82" t="s">
        <v>35</v>
      </c>
      <c r="BT273" s="82" t="s">
        <v>35</v>
      </c>
      <c r="BU273" s="82" t="s">
        <v>35</v>
      </c>
      <c r="BV273" s="82" t="s">
        <v>35</v>
      </c>
      <c r="BW273" s="82" t="s">
        <v>35</v>
      </c>
      <c r="BX273" s="82" t="s">
        <v>35</v>
      </c>
      <c r="BY273" s="71" t="s">
        <v>35</v>
      </c>
      <c r="BZ273" s="71" t="s">
        <v>35</v>
      </c>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row>
    <row r="274" s="984" customFormat="true" ht="15" customHeight="true" x14ac:dyDescent="0.2">
      <c r="B274" s="535"/>
      <c r="AA274" s="377"/>
      <c r="AB274" s="377"/>
      <c r="AC274" s="377"/>
      <c r="AD274" s="377"/>
      <c r="AE274" s="377"/>
      <c r="AF274" s="377"/>
      <c r="AG274" s="377"/>
      <c r="AH274" s="377"/>
      <c r="AI274" s="377"/>
      <c r="AJ274" s="377"/>
      <c r="AK274" s="377"/>
      <c r="AL274" s="377"/>
      <c r="AM274" s="377"/>
      <c r="AN274" s="377"/>
      <c r="AO274" s="377"/>
      <c r="AP274" s="377"/>
      <c r="AQ274" s="377"/>
      <c r="AR274" s="377"/>
      <c r="AS274" s="377"/>
      <c r="AT274" s="377"/>
      <c r="AU274" s="377"/>
      <c r="AV274" s="377"/>
      <c r="AW274" s="377"/>
      <c r="AX274" s="377"/>
      <c r="AY274" s="377"/>
      <c r="AZ274" s="377"/>
      <c r="BA274" s="1182" t="s">
        <v>76</v>
      </c>
      <c r="BB274" s="651" t="s">
        <v>49</v>
      </c>
      <c r="BC274" s="89" t="s">
        <v>35</v>
      </c>
      <c r="BD274" s="85" t="s">
        <v>35</v>
      </c>
      <c r="BE274" s="85" t="s">
        <v>35</v>
      </c>
      <c r="BF274" s="85" t="s">
        <v>35</v>
      </c>
      <c r="BG274" s="80" t="s">
        <v>35</v>
      </c>
      <c r="BH274" s="89" t="s">
        <v>35</v>
      </c>
      <c r="BI274" s="85" t="s">
        <v>35</v>
      </c>
      <c r="BJ274" s="85" t="s">
        <v>35</v>
      </c>
      <c r="BK274" s="85" t="s">
        <v>35</v>
      </c>
      <c r="BL274" s="80" t="s">
        <v>35</v>
      </c>
      <c r="BM274" s="89" t="s">
        <v>35</v>
      </c>
      <c r="BN274" s="85" t="s">
        <v>35</v>
      </c>
      <c r="BO274" s="85" t="s">
        <v>35</v>
      </c>
      <c r="BP274" s="85" t="s">
        <v>35</v>
      </c>
      <c r="BQ274" s="80" t="s">
        <v>35</v>
      </c>
      <c r="BR274" s="89" t="s">
        <v>35</v>
      </c>
      <c r="BS274" s="85" t="s">
        <v>35</v>
      </c>
      <c r="BT274" s="85" t="s">
        <v>35</v>
      </c>
      <c r="BU274" s="85" t="s">
        <v>35</v>
      </c>
      <c r="BV274" s="85" t="s">
        <v>35</v>
      </c>
      <c r="BW274" s="85" t="s">
        <v>35</v>
      </c>
      <c r="BX274" s="85" t="s">
        <v>35</v>
      </c>
      <c r="BY274" s="73" t="s">
        <v>35</v>
      </c>
      <c r="BZ274" s="73" t="s">
        <v>35</v>
      </c>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row>
    <row r="275" s="984" customFormat="true" ht="15" customHeight="true" x14ac:dyDescent="0.2">
      <c r="B275" s="535"/>
      <c r="AA275" s="377"/>
      <c r="AB275" s="377"/>
      <c r="AC275" s="377"/>
      <c r="AD275" s="377"/>
      <c r="AE275" s="377"/>
      <c r="AF275" s="377"/>
      <c r="AG275" s="377"/>
      <c r="AH275" s="377"/>
      <c r="AI275" s="377"/>
      <c r="AJ275" s="377"/>
      <c r="AK275" s="377"/>
      <c r="AL275" s="377"/>
      <c r="AM275" s="377"/>
      <c r="AN275" s="377"/>
      <c r="AO275" s="377"/>
      <c r="AP275" s="377"/>
      <c r="AQ275" s="377"/>
      <c r="AR275" s="377"/>
      <c r="AS275" s="377"/>
      <c r="AT275" s="377"/>
      <c r="AU275" s="377"/>
      <c r="AV275" s="377"/>
      <c r="AW275" s="377"/>
      <c r="AX275" s="377"/>
      <c r="AY275" s="377"/>
      <c r="AZ275" s="377"/>
      <c r="BA275" s="1182"/>
      <c r="BB275" s="651" t="s">
        <v>48</v>
      </c>
      <c r="BC275" s="89" t="s">
        <v>35</v>
      </c>
      <c r="BD275" s="85" t="s">
        <v>35</v>
      </c>
      <c r="BE275" s="85" t="s">
        <v>35</v>
      </c>
      <c r="BF275" s="85" t="s">
        <v>35</v>
      </c>
      <c r="BG275" s="80" t="s">
        <v>35</v>
      </c>
      <c r="BH275" s="89" t="s">
        <v>35</v>
      </c>
      <c r="BI275" s="85" t="s">
        <v>35</v>
      </c>
      <c r="BJ275" s="85" t="s">
        <v>35</v>
      </c>
      <c r="BK275" s="85" t="s">
        <v>35</v>
      </c>
      <c r="BL275" s="80" t="s">
        <v>35</v>
      </c>
      <c r="BM275" s="89" t="s">
        <v>35</v>
      </c>
      <c r="BN275" s="85" t="s">
        <v>35</v>
      </c>
      <c r="BO275" s="85" t="s">
        <v>35</v>
      </c>
      <c r="BP275" s="85" t="s">
        <v>35</v>
      </c>
      <c r="BQ275" s="80" t="s">
        <v>35</v>
      </c>
      <c r="BR275" s="89" t="s">
        <v>35</v>
      </c>
      <c r="BS275" s="85" t="s">
        <v>35</v>
      </c>
      <c r="BT275" s="85" t="s">
        <v>35</v>
      </c>
      <c r="BU275" s="85" t="s">
        <v>35</v>
      </c>
      <c r="BV275" s="85" t="s">
        <v>35</v>
      </c>
      <c r="BW275" s="85" t="s">
        <v>35</v>
      </c>
      <c r="BX275" s="85" t="s">
        <v>35</v>
      </c>
      <c r="BY275" s="73" t="s">
        <v>35</v>
      </c>
      <c r="BZ275" s="73" t="s">
        <v>35</v>
      </c>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row>
    <row r="276" s="984" customFormat="true" ht="15" customHeight="true" x14ac:dyDescent="0.2">
      <c r="B276" s="535"/>
      <c r="AA276" s="377"/>
      <c r="AB276" s="377"/>
      <c r="AC276" s="377"/>
      <c r="AD276" s="377"/>
      <c r="AE276" s="377"/>
      <c r="AF276" s="377"/>
      <c r="AG276" s="377"/>
      <c r="AH276" s="377"/>
      <c r="AI276" s="377"/>
      <c r="AJ276" s="377"/>
      <c r="AK276" s="377"/>
      <c r="AL276" s="377"/>
      <c r="AM276" s="377"/>
      <c r="AN276" s="377"/>
      <c r="AO276" s="377"/>
      <c r="AP276" s="377"/>
      <c r="AQ276" s="377"/>
      <c r="AR276" s="377"/>
      <c r="AS276" s="377"/>
      <c r="AT276" s="377"/>
      <c r="AU276" s="377"/>
      <c r="AV276" s="377"/>
      <c r="AW276" s="377"/>
      <c r="AX276" s="377"/>
      <c r="AY276" s="377"/>
      <c r="AZ276" s="377"/>
      <c r="BA276" s="1182"/>
      <c r="BB276" s="651" t="s">
        <v>114</v>
      </c>
      <c r="BC276" s="89" t="s">
        <v>35</v>
      </c>
      <c r="BD276" s="85" t="s">
        <v>35</v>
      </c>
      <c r="BE276" s="85" t="s">
        <v>35</v>
      </c>
      <c r="BF276" s="85" t="s">
        <v>35</v>
      </c>
      <c r="BG276" s="80" t="s">
        <v>35</v>
      </c>
      <c r="BH276" s="89" t="s">
        <v>35</v>
      </c>
      <c r="BI276" s="85" t="s">
        <v>35</v>
      </c>
      <c r="BJ276" s="85" t="s">
        <v>35</v>
      </c>
      <c r="BK276" s="85" t="s">
        <v>35</v>
      </c>
      <c r="BL276" s="80" t="s">
        <v>35</v>
      </c>
      <c r="BM276" s="89" t="s">
        <v>35</v>
      </c>
      <c r="BN276" s="85" t="s">
        <v>35</v>
      </c>
      <c r="BO276" s="85" t="s">
        <v>35</v>
      </c>
      <c r="BP276" s="85" t="s">
        <v>35</v>
      </c>
      <c r="BQ276" s="80" t="s">
        <v>35</v>
      </c>
      <c r="BR276" s="89" t="s">
        <v>35</v>
      </c>
      <c r="BS276" s="85" t="s">
        <v>35</v>
      </c>
      <c r="BT276" s="85" t="s">
        <v>35</v>
      </c>
      <c r="BU276" s="85" t="s">
        <v>35</v>
      </c>
      <c r="BV276" s="85" t="s">
        <v>35</v>
      </c>
      <c r="BW276" s="85" t="s">
        <v>35</v>
      </c>
      <c r="BX276" s="85" t="s">
        <v>35</v>
      </c>
      <c r="BY276" s="73" t="s">
        <v>35</v>
      </c>
      <c r="BZ276" s="73" t="s">
        <v>35</v>
      </c>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row>
    <row r="277" s="984" customFormat="true" ht="15" customHeight="true" x14ac:dyDescent="0.2">
      <c r="B277" s="535"/>
      <c r="AA277" s="377"/>
      <c r="AB277" s="377"/>
      <c r="AC277" s="377"/>
      <c r="AD277" s="377"/>
      <c r="AE277" s="377"/>
      <c r="AF277" s="377"/>
      <c r="AG277" s="377"/>
      <c r="AH277" s="377"/>
      <c r="AI277" s="377"/>
      <c r="AJ277" s="377"/>
      <c r="AK277" s="377"/>
      <c r="AL277" s="377"/>
      <c r="AM277" s="377"/>
      <c r="AN277" s="377"/>
      <c r="AO277" s="377"/>
      <c r="AP277" s="377"/>
      <c r="AQ277" s="377"/>
      <c r="AR277" s="377"/>
      <c r="AS277" s="377"/>
      <c r="AT277" s="377"/>
      <c r="AU277" s="377"/>
      <c r="AV277" s="377"/>
      <c r="AW277" s="377"/>
      <c r="AX277" s="377"/>
      <c r="AY277" s="377"/>
      <c r="AZ277" s="377"/>
      <c r="BA277" s="1182" t="s">
        <v>77</v>
      </c>
      <c r="BB277" s="651" t="s">
        <v>78</v>
      </c>
      <c r="BC277" s="89" t="s">
        <v>35</v>
      </c>
      <c r="BD277" s="85" t="s">
        <v>35</v>
      </c>
      <c r="BE277" s="85" t="s">
        <v>35</v>
      </c>
      <c r="BF277" s="85" t="s">
        <v>35</v>
      </c>
      <c r="BG277" s="80" t="s">
        <v>35</v>
      </c>
      <c r="BH277" s="89" t="s">
        <v>35</v>
      </c>
      <c r="BI277" s="85" t="s">
        <v>35</v>
      </c>
      <c r="BJ277" s="85" t="s">
        <v>35</v>
      </c>
      <c r="BK277" s="85" t="s">
        <v>35</v>
      </c>
      <c r="BL277" s="80" t="s">
        <v>35</v>
      </c>
      <c r="BM277" s="89" t="s">
        <v>35</v>
      </c>
      <c r="BN277" s="85" t="s">
        <v>35</v>
      </c>
      <c r="BO277" s="85" t="s">
        <v>35</v>
      </c>
      <c r="BP277" s="85" t="s">
        <v>35</v>
      </c>
      <c r="BQ277" s="80" t="s">
        <v>35</v>
      </c>
      <c r="BR277" s="89" t="s">
        <v>35</v>
      </c>
      <c r="BS277" s="85" t="s">
        <v>35</v>
      </c>
      <c r="BT277" s="85" t="s">
        <v>35</v>
      </c>
      <c r="BU277" s="85" t="s">
        <v>35</v>
      </c>
      <c r="BV277" s="85" t="s">
        <v>35</v>
      </c>
      <c r="BW277" s="85" t="s">
        <v>35</v>
      </c>
      <c r="BX277" s="85" t="s">
        <v>35</v>
      </c>
      <c r="BY277" s="73" t="s">
        <v>35</v>
      </c>
      <c r="BZ277" s="73" t="s">
        <v>35</v>
      </c>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row>
    <row r="278" s="984" customFormat="true" ht="15" customHeight="true" x14ac:dyDescent="0.2">
      <c r="B278" s="535"/>
      <c r="AA278" s="377"/>
      <c r="AB278" s="377"/>
      <c r="AC278" s="377"/>
      <c r="AD278" s="377"/>
      <c r="AE278" s="377"/>
      <c r="AF278" s="377"/>
      <c r="AG278" s="377"/>
      <c r="AH278" s="377"/>
      <c r="AI278" s="377"/>
      <c r="AJ278" s="377"/>
      <c r="AK278" s="377"/>
      <c r="AL278" s="377"/>
      <c r="AM278" s="377"/>
      <c r="AN278" s="377"/>
      <c r="AO278" s="377"/>
      <c r="AP278" s="377"/>
      <c r="AQ278" s="377"/>
      <c r="AR278" s="377"/>
      <c r="AS278" s="377"/>
      <c r="AT278" s="377"/>
      <c r="AU278" s="377"/>
      <c r="AV278" s="377"/>
      <c r="AW278" s="377"/>
      <c r="AX278" s="377"/>
      <c r="AY278" s="377"/>
      <c r="AZ278" s="377"/>
      <c r="BA278" s="1182"/>
      <c r="BB278" s="651" t="s">
        <v>79</v>
      </c>
      <c r="BC278" s="89" t="s">
        <v>35</v>
      </c>
      <c r="BD278" s="85" t="s">
        <v>35</v>
      </c>
      <c r="BE278" s="85" t="s">
        <v>35</v>
      </c>
      <c r="BF278" s="85" t="s">
        <v>35</v>
      </c>
      <c r="BG278" s="80" t="s">
        <v>35</v>
      </c>
      <c r="BH278" s="89" t="s">
        <v>35</v>
      </c>
      <c r="BI278" s="85" t="s">
        <v>35</v>
      </c>
      <c r="BJ278" s="85" t="s">
        <v>35</v>
      </c>
      <c r="BK278" s="85" t="s">
        <v>35</v>
      </c>
      <c r="BL278" s="80" t="s">
        <v>35</v>
      </c>
      <c r="BM278" s="89" t="s">
        <v>35</v>
      </c>
      <c r="BN278" s="85" t="s">
        <v>35</v>
      </c>
      <c r="BO278" s="85" t="s">
        <v>35</v>
      </c>
      <c r="BP278" s="85" t="s">
        <v>35</v>
      </c>
      <c r="BQ278" s="80" t="s">
        <v>35</v>
      </c>
      <c r="BR278" s="89" t="s">
        <v>35</v>
      </c>
      <c r="BS278" s="85" t="s">
        <v>35</v>
      </c>
      <c r="BT278" s="85" t="s">
        <v>35</v>
      </c>
      <c r="BU278" s="85" t="s">
        <v>35</v>
      </c>
      <c r="BV278" s="85" t="s">
        <v>35</v>
      </c>
      <c r="BW278" s="85" t="s">
        <v>35</v>
      </c>
      <c r="BX278" s="85" t="s">
        <v>35</v>
      </c>
      <c r="BY278" s="73" t="s">
        <v>35</v>
      </c>
      <c r="BZ278" s="73" t="s">
        <v>35</v>
      </c>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row>
    <row r="279" s="984" customFormat="true" ht="15" customHeight="true" x14ac:dyDescent="0.2">
      <c r="B279" s="535"/>
      <c r="AA279" s="377"/>
      <c r="AB279" s="377"/>
      <c r="AC279" s="377"/>
      <c r="AD279" s="377"/>
      <c r="AE279" s="377"/>
      <c r="AF279" s="377"/>
      <c r="AG279" s="377"/>
      <c r="AH279" s="377"/>
      <c r="AI279" s="377"/>
      <c r="AJ279" s="377"/>
      <c r="AK279" s="377"/>
      <c r="AL279" s="377"/>
      <c r="AM279" s="377"/>
      <c r="AN279" s="377"/>
      <c r="AO279" s="377"/>
      <c r="AP279" s="377"/>
      <c r="AQ279" s="377"/>
      <c r="AR279" s="377"/>
      <c r="AS279" s="377"/>
      <c r="AT279" s="377"/>
      <c r="AU279" s="377"/>
      <c r="AV279" s="377"/>
      <c r="AW279" s="377"/>
      <c r="AX279" s="377"/>
      <c r="AY279" s="377"/>
      <c r="AZ279" s="377"/>
      <c r="BA279" s="1182"/>
      <c r="BB279" s="651" t="s">
        <v>80</v>
      </c>
      <c r="BC279" s="89" t="s">
        <v>35</v>
      </c>
      <c r="BD279" s="82" t="s">
        <v>35</v>
      </c>
      <c r="BE279" s="82" t="s">
        <v>35</v>
      </c>
      <c r="BF279" s="82" t="s">
        <v>35</v>
      </c>
      <c r="BG279" s="77" t="s">
        <v>35</v>
      </c>
      <c r="BH279" s="89" t="s">
        <v>35</v>
      </c>
      <c r="BI279" s="82" t="s">
        <v>35</v>
      </c>
      <c r="BJ279" s="82" t="s">
        <v>35</v>
      </c>
      <c r="BK279" s="82" t="s">
        <v>35</v>
      </c>
      <c r="BL279" s="77" t="s">
        <v>35</v>
      </c>
      <c r="BM279" s="89" t="s">
        <v>35</v>
      </c>
      <c r="BN279" s="82" t="s">
        <v>35</v>
      </c>
      <c r="BO279" s="82" t="s">
        <v>35</v>
      </c>
      <c r="BP279" s="82" t="s">
        <v>35</v>
      </c>
      <c r="BQ279" s="77" t="s">
        <v>35</v>
      </c>
      <c r="BR279" s="89" t="s">
        <v>35</v>
      </c>
      <c r="BS279" s="82" t="s">
        <v>35</v>
      </c>
      <c r="BT279" s="82" t="s">
        <v>35</v>
      </c>
      <c r="BU279" s="82" t="s">
        <v>35</v>
      </c>
      <c r="BV279" s="82" t="s">
        <v>35</v>
      </c>
      <c r="BW279" s="82" t="s">
        <v>35</v>
      </c>
      <c r="BX279" s="82" t="s">
        <v>35</v>
      </c>
      <c r="BY279" s="71" t="s">
        <v>35</v>
      </c>
      <c r="BZ279" s="71" t="s">
        <v>35</v>
      </c>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row>
    <row r="280" s="984" customFormat="true" ht="15" customHeight="true" x14ac:dyDescent="0.2">
      <c r="B280" s="535"/>
      <c r="AA280" s="377"/>
      <c r="AB280" s="377"/>
      <c r="AC280" s="377"/>
      <c r="AD280" s="377"/>
      <c r="AE280" s="377"/>
      <c r="AF280" s="377"/>
      <c r="AG280" s="377"/>
      <c r="AH280" s="377"/>
      <c r="AI280" s="377"/>
      <c r="AJ280" s="377"/>
      <c r="AK280" s="377"/>
      <c r="AL280" s="377"/>
      <c r="AM280" s="377"/>
      <c r="AN280" s="377"/>
      <c r="AO280" s="377"/>
      <c r="AP280" s="377"/>
      <c r="AQ280" s="377"/>
      <c r="AR280" s="377"/>
      <c r="AS280" s="377"/>
      <c r="AT280" s="377"/>
      <c r="AU280" s="377"/>
      <c r="AV280" s="377"/>
      <c r="AW280" s="377"/>
      <c r="AX280" s="377"/>
      <c r="AY280" s="377"/>
      <c r="AZ280" s="377"/>
      <c r="BA280" s="1182"/>
      <c r="BB280" s="651" t="s">
        <v>81</v>
      </c>
      <c r="BC280" s="89" t="s">
        <v>35</v>
      </c>
      <c r="BD280" s="82" t="s">
        <v>35</v>
      </c>
      <c r="BE280" s="82" t="s">
        <v>35</v>
      </c>
      <c r="BF280" s="82" t="s">
        <v>35</v>
      </c>
      <c r="BG280" s="77" t="s">
        <v>35</v>
      </c>
      <c r="BH280" s="89" t="s">
        <v>35</v>
      </c>
      <c r="BI280" s="82" t="s">
        <v>35</v>
      </c>
      <c r="BJ280" s="82" t="s">
        <v>35</v>
      </c>
      <c r="BK280" s="82" t="s">
        <v>35</v>
      </c>
      <c r="BL280" s="77" t="s">
        <v>35</v>
      </c>
      <c r="BM280" s="89" t="s">
        <v>35</v>
      </c>
      <c r="BN280" s="82" t="s">
        <v>35</v>
      </c>
      <c r="BO280" s="82" t="s">
        <v>35</v>
      </c>
      <c r="BP280" s="82" t="s">
        <v>35</v>
      </c>
      <c r="BQ280" s="77" t="s">
        <v>35</v>
      </c>
      <c r="BR280" s="89" t="s">
        <v>35</v>
      </c>
      <c r="BS280" s="82" t="s">
        <v>35</v>
      </c>
      <c r="BT280" s="82" t="s">
        <v>35</v>
      </c>
      <c r="BU280" s="82" t="s">
        <v>35</v>
      </c>
      <c r="BV280" s="82" t="s">
        <v>35</v>
      </c>
      <c r="BW280" s="82" t="s">
        <v>35</v>
      </c>
      <c r="BX280" s="82" t="s">
        <v>35</v>
      </c>
      <c r="BY280" s="71" t="s">
        <v>35</v>
      </c>
      <c r="BZ280" s="71" t="s">
        <v>35</v>
      </c>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row>
    <row r="281" s="984" customFormat="true" ht="15" customHeight="true" x14ac:dyDescent="0.2">
      <c r="B281" s="535"/>
      <c r="AA281" s="377"/>
      <c r="AB281" s="377"/>
      <c r="AC281" s="377"/>
      <c r="AD281" s="377"/>
      <c r="AE281" s="377"/>
      <c r="AF281" s="377"/>
      <c r="AG281" s="377"/>
      <c r="AH281" s="377"/>
      <c r="AI281" s="377"/>
      <c r="AJ281" s="377"/>
      <c r="AK281" s="377"/>
      <c r="AL281" s="377"/>
      <c r="AM281" s="377"/>
      <c r="AN281" s="377"/>
      <c r="AO281" s="377"/>
      <c r="AP281" s="377"/>
      <c r="AQ281" s="377"/>
      <c r="AR281" s="377"/>
      <c r="AS281" s="377"/>
      <c r="AT281" s="377"/>
      <c r="AU281" s="377"/>
      <c r="AV281" s="377"/>
      <c r="AW281" s="377"/>
      <c r="AX281" s="377"/>
      <c r="AY281" s="377"/>
      <c r="AZ281" s="377"/>
      <c r="BA281" s="1182"/>
      <c r="BB281" s="651" t="s">
        <v>82</v>
      </c>
      <c r="BC281" s="89" t="s">
        <v>35</v>
      </c>
      <c r="BD281" s="82" t="s">
        <v>35</v>
      </c>
      <c r="BE281" s="82" t="s">
        <v>35</v>
      </c>
      <c r="BF281" s="82" t="s">
        <v>35</v>
      </c>
      <c r="BG281" s="77" t="s">
        <v>35</v>
      </c>
      <c r="BH281" s="89" t="s">
        <v>35</v>
      </c>
      <c r="BI281" s="82" t="s">
        <v>35</v>
      </c>
      <c r="BJ281" s="82" t="s">
        <v>35</v>
      </c>
      <c r="BK281" s="82" t="s">
        <v>35</v>
      </c>
      <c r="BL281" s="77" t="s">
        <v>35</v>
      </c>
      <c r="BM281" s="89" t="s">
        <v>35</v>
      </c>
      <c r="BN281" s="82" t="s">
        <v>35</v>
      </c>
      <c r="BO281" s="82" t="s">
        <v>35</v>
      </c>
      <c r="BP281" s="82" t="s">
        <v>35</v>
      </c>
      <c r="BQ281" s="77" t="s">
        <v>35</v>
      </c>
      <c r="BR281" s="89" t="s">
        <v>35</v>
      </c>
      <c r="BS281" s="82" t="s">
        <v>35</v>
      </c>
      <c r="BT281" s="82" t="s">
        <v>35</v>
      </c>
      <c r="BU281" s="82" t="s">
        <v>35</v>
      </c>
      <c r="BV281" s="82" t="s">
        <v>35</v>
      </c>
      <c r="BW281" s="82" t="s">
        <v>35</v>
      </c>
      <c r="BX281" s="82" t="s">
        <v>35</v>
      </c>
      <c r="BY281" s="71" t="s">
        <v>35</v>
      </c>
      <c r="BZ281" s="71" t="s">
        <v>35</v>
      </c>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row>
    <row r="282" s="984" customFormat="true" ht="15" customHeight="true" x14ac:dyDescent="0.2">
      <c r="B282" s="535"/>
      <c r="AA282" s="377"/>
      <c r="AB282" s="377"/>
      <c r="AC282" s="377"/>
      <c r="AD282" s="377"/>
      <c r="AE282" s="377"/>
      <c r="AF282" s="377"/>
      <c r="AG282" s="377"/>
      <c r="AH282" s="377"/>
      <c r="AI282" s="377"/>
      <c r="AJ282" s="377"/>
      <c r="AK282" s="377"/>
      <c r="AL282" s="377"/>
      <c r="AM282" s="377"/>
      <c r="AN282" s="377"/>
      <c r="AO282" s="377"/>
      <c r="AP282" s="377"/>
      <c r="AQ282" s="377"/>
      <c r="AR282" s="377"/>
      <c r="AS282" s="377"/>
      <c r="AT282" s="377"/>
      <c r="AU282" s="377"/>
      <c r="AV282" s="377"/>
      <c r="AW282" s="377"/>
      <c r="AX282" s="377"/>
      <c r="AY282" s="377"/>
      <c r="AZ282" s="377"/>
      <c r="BA282" s="1182"/>
      <c r="BB282" s="651" t="s">
        <v>83</v>
      </c>
      <c r="BC282" s="89" t="s">
        <v>35</v>
      </c>
      <c r="BD282" s="82" t="s">
        <v>35</v>
      </c>
      <c r="BE282" s="82" t="s">
        <v>35</v>
      </c>
      <c r="BF282" s="82" t="s">
        <v>35</v>
      </c>
      <c r="BG282" s="77" t="s">
        <v>35</v>
      </c>
      <c r="BH282" s="89" t="s">
        <v>35</v>
      </c>
      <c r="BI282" s="82" t="s">
        <v>35</v>
      </c>
      <c r="BJ282" s="82" t="s">
        <v>35</v>
      </c>
      <c r="BK282" s="82" t="s">
        <v>35</v>
      </c>
      <c r="BL282" s="77" t="s">
        <v>35</v>
      </c>
      <c r="BM282" s="89" t="s">
        <v>35</v>
      </c>
      <c r="BN282" s="82" t="s">
        <v>35</v>
      </c>
      <c r="BO282" s="82" t="s">
        <v>35</v>
      </c>
      <c r="BP282" s="82" t="s">
        <v>35</v>
      </c>
      <c r="BQ282" s="77" t="s">
        <v>35</v>
      </c>
      <c r="BR282" s="89" t="s">
        <v>35</v>
      </c>
      <c r="BS282" s="82" t="s">
        <v>35</v>
      </c>
      <c r="BT282" s="82" t="s">
        <v>35</v>
      </c>
      <c r="BU282" s="82" t="s">
        <v>35</v>
      </c>
      <c r="BV282" s="82" t="s">
        <v>35</v>
      </c>
      <c r="BW282" s="82" t="s">
        <v>35</v>
      </c>
      <c r="BX282" s="82" t="s">
        <v>35</v>
      </c>
      <c r="BY282" s="71" t="s">
        <v>35</v>
      </c>
      <c r="BZ282" s="71" t="s">
        <v>35</v>
      </c>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row>
    <row r="283" s="984" customFormat="true" ht="15" customHeight="true" x14ac:dyDescent="0.2">
      <c r="B283" s="535"/>
      <c r="AA283" s="377"/>
      <c r="AB283" s="377"/>
      <c r="AC283" s="377"/>
      <c r="AD283" s="377"/>
      <c r="AE283" s="377"/>
      <c r="AF283" s="377"/>
      <c r="AG283" s="377"/>
      <c r="AH283" s="377"/>
      <c r="AI283" s="377"/>
      <c r="AJ283" s="377"/>
      <c r="AK283" s="377"/>
      <c r="AL283" s="377"/>
      <c r="AM283" s="377"/>
      <c r="AN283" s="377"/>
      <c r="AO283" s="377"/>
      <c r="AP283" s="377"/>
      <c r="AQ283" s="377"/>
      <c r="AR283" s="377"/>
      <c r="AS283" s="377"/>
      <c r="AT283" s="377"/>
      <c r="AU283" s="377"/>
      <c r="AV283" s="377"/>
      <c r="AW283" s="377"/>
      <c r="AX283" s="377"/>
      <c r="AY283" s="377"/>
      <c r="AZ283" s="377"/>
      <c r="BA283" s="1182"/>
      <c r="BB283" s="651" t="s">
        <v>84</v>
      </c>
      <c r="BC283" s="89" t="s">
        <v>35</v>
      </c>
      <c r="BD283" s="82" t="s">
        <v>35</v>
      </c>
      <c r="BE283" s="82" t="s">
        <v>35</v>
      </c>
      <c r="BF283" s="82" t="s">
        <v>35</v>
      </c>
      <c r="BG283" s="77" t="s">
        <v>35</v>
      </c>
      <c r="BH283" s="89" t="s">
        <v>35</v>
      </c>
      <c r="BI283" s="82" t="s">
        <v>35</v>
      </c>
      <c r="BJ283" s="82" t="s">
        <v>35</v>
      </c>
      <c r="BK283" s="82" t="s">
        <v>35</v>
      </c>
      <c r="BL283" s="77" t="s">
        <v>35</v>
      </c>
      <c r="BM283" s="89" t="s">
        <v>35</v>
      </c>
      <c r="BN283" s="82" t="s">
        <v>35</v>
      </c>
      <c r="BO283" s="82" t="s">
        <v>35</v>
      </c>
      <c r="BP283" s="82" t="s">
        <v>35</v>
      </c>
      <c r="BQ283" s="77" t="s">
        <v>35</v>
      </c>
      <c r="BR283" s="89" t="s">
        <v>35</v>
      </c>
      <c r="BS283" s="82" t="s">
        <v>35</v>
      </c>
      <c r="BT283" s="82" t="s">
        <v>35</v>
      </c>
      <c r="BU283" s="82" t="s">
        <v>35</v>
      </c>
      <c r="BV283" s="82" t="s">
        <v>35</v>
      </c>
      <c r="BW283" s="82" t="s">
        <v>35</v>
      </c>
      <c r="BX283" s="82" t="s">
        <v>35</v>
      </c>
      <c r="BY283" s="71" t="s">
        <v>35</v>
      </c>
      <c r="BZ283" s="71" t="s">
        <v>35</v>
      </c>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row>
    <row r="284" s="984" customFormat="true" ht="15" customHeight="true" x14ac:dyDescent="0.2">
      <c r="B284" s="535"/>
      <c r="AA284" s="377"/>
      <c r="AB284" s="377"/>
      <c r="AC284" s="377"/>
      <c r="AD284" s="377"/>
      <c r="AE284" s="377"/>
      <c r="AF284" s="377"/>
      <c r="AG284" s="377"/>
      <c r="AH284" s="377"/>
      <c r="AI284" s="377"/>
      <c r="AJ284" s="377"/>
      <c r="AK284" s="377"/>
      <c r="AL284" s="377"/>
      <c r="AM284" s="377"/>
      <c r="AN284" s="377"/>
      <c r="AO284" s="377"/>
      <c r="AP284" s="377"/>
      <c r="AQ284" s="377"/>
      <c r="AR284" s="377"/>
      <c r="AS284" s="377"/>
      <c r="AT284" s="377"/>
      <c r="AU284" s="377"/>
      <c r="AV284" s="377"/>
      <c r="AW284" s="377"/>
      <c r="AX284" s="377"/>
      <c r="AY284" s="377"/>
      <c r="AZ284" s="377"/>
      <c r="BA284" s="1184"/>
      <c r="BB284" s="653" t="s">
        <v>114</v>
      </c>
      <c r="BC284" s="88" t="s">
        <v>35</v>
      </c>
      <c r="BD284" s="84" t="s">
        <v>35</v>
      </c>
      <c r="BE284" s="84" t="s">
        <v>35</v>
      </c>
      <c r="BF284" s="84" t="s">
        <v>35</v>
      </c>
      <c r="BG284" s="79" t="s">
        <v>35</v>
      </c>
      <c r="BH284" s="88" t="s">
        <v>35</v>
      </c>
      <c r="BI284" s="84" t="s">
        <v>35</v>
      </c>
      <c r="BJ284" s="84" t="s">
        <v>35</v>
      </c>
      <c r="BK284" s="84" t="s">
        <v>35</v>
      </c>
      <c r="BL284" s="79" t="s">
        <v>35</v>
      </c>
      <c r="BM284" s="88" t="s">
        <v>35</v>
      </c>
      <c r="BN284" s="84" t="s">
        <v>35</v>
      </c>
      <c r="BO284" s="84" t="s">
        <v>35</v>
      </c>
      <c r="BP284" s="84" t="s">
        <v>35</v>
      </c>
      <c r="BQ284" s="79" t="s">
        <v>35</v>
      </c>
      <c r="BR284" s="88" t="s">
        <v>35</v>
      </c>
      <c r="BS284" s="84" t="s">
        <v>35</v>
      </c>
      <c r="BT284" s="84" t="s">
        <v>35</v>
      </c>
      <c r="BU284" s="84" t="s">
        <v>35</v>
      </c>
      <c r="BV284" s="84" t="s">
        <v>35</v>
      </c>
      <c r="BW284" s="84" t="s">
        <v>35</v>
      </c>
      <c r="BX284" s="84" t="s">
        <v>35</v>
      </c>
      <c r="BY284" s="72" t="s">
        <v>35</v>
      </c>
      <c r="BZ284" s="72" t="s">
        <v>35</v>
      </c>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row>
    <row r="285" s="984" customFormat="true" ht="15" customHeight="true" x14ac:dyDescent="0.2">
      <c r="B285" s="535"/>
      <c r="AA285" s="377"/>
      <c r="AB285" s="377"/>
      <c r="AC285" s="377"/>
      <c r="AD285" s="377"/>
      <c r="AE285" s="377"/>
      <c r="AF285" s="377"/>
      <c r="AG285" s="377"/>
      <c r="AH285" s="377"/>
      <c r="AI285" s="377"/>
      <c r="AJ285" s="377"/>
      <c r="AK285" s="377"/>
      <c r="AL285" s="377"/>
      <c r="AM285" s="377"/>
      <c r="AN285" s="377"/>
      <c r="AO285" s="377"/>
      <c r="AP285" s="377"/>
      <c r="AQ285" s="377"/>
      <c r="AR285" s="377"/>
      <c r="AS285" s="377"/>
      <c r="AT285" s="377"/>
      <c r="AU285" s="377"/>
      <c r="AV285" s="377"/>
      <c r="AW285" s="377"/>
      <c r="AX285" s="377"/>
      <c r="AY285" s="377"/>
      <c r="AZ285" s="377"/>
      <c r="BA285" s="341"/>
      <c r="BB285" s="339"/>
      <c r="BC285" s="339"/>
      <c r="BD285" s="339"/>
      <c r="BE285" s="339"/>
      <c r="BF285" s="339"/>
      <c r="BG285" s="339"/>
      <c r="BH285" s="339"/>
      <c r="BI285" s="339"/>
      <c r="BJ285" s="339"/>
      <c r="BK285" s="339"/>
      <c r="BL285" s="339"/>
      <c r="BM285" s="339"/>
      <c r="BN285" s="339"/>
      <c r="BO285" s="339"/>
      <c r="BP285" s="339"/>
      <c r="BQ285" s="339"/>
      <c r="BR285" s="339"/>
      <c r="BS285" s="339"/>
      <c r="BT285" s="339"/>
      <c r="BU285" s="339"/>
      <c r="BV285" s="339"/>
      <c r="BW285" s="339"/>
      <c r="BX285" s="339"/>
      <c r="BY285" s="341"/>
      <c r="BZ285" s="376"/>
      <c r="CA285" s="376"/>
      <c r="CB285" s="376"/>
      <c r="CC285" s="376"/>
      <c r="CD285" s="376"/>
      <c r="CE285" s="376"/>
      <c r="CF285" s="376"/>
      <c r="CG285" s="376"/>
      <c r="CH285" s="376"/>
      <c r="CI285" s="376"/>
      <c r="CJ285" s="376"/>
      <c r="CK285" s="376"/>
      <c r="CL285" s="376"/>
      <c r="CM285" s="376"/>
      <c r="CN285" s="376"/>
      <c r="CO285" s="376"/>
      <c r="CP285" s="376"/>
      <c r="CQ285" s="376"/>
      <c r="CR285" s="376"/>
      <c r="CS285" s="376"/>
      <c r="CT285" s="376"/>
      <c r="CU285" s="376"/>
      <c r="CV285" s="376"/>
      <c r="CW285" s="376"/>
      <c r="CX285" s="376"/>
      <c r="CY285" s="376"/>
      <c r="CZ285" s="376"/>
    </row>
    <row r="286" s="984" customFormat="true" ht="15" customHeight="true" x14ac:dyDescent="0.2">
      <c r="B286" s="535"/>
      <c r="AA286" s="377"/>
      <c r="AB286" s="377"/>
      <c r="AC286" s="377"/>
      <c r="AD286" s="377"/>
      <c r="AE286" s="377"/>
      <c r="AF286" s="377"/>
      <c r="AG286" s="377"/>
      <c r="AH286" s="377"/>
      <c r="AI286" s="377"/>
      <c r="AJ286" s="377"/>
      <c r="AK286" s="377"/>
      <c r="AL286" s="377"/>
      <c r="AM286" s="377"/>
      <c r="AN286" s="377"/>
      <c r="AO286" s="377"/>
      <c r="AP286" s="377"/>
      <c r="AQ286" s="377"/>
      <c r="AR286" s="377"/>
      <c r="AS286" s="377"/>
      <c r="AT286" s="377"/>
      <c r="AU286" s="377"/>
      <c r="AV286" s="377"/>
      <c r="AW286" s="377"/>
      <c r="AX286" s="377"/>
      <c r="AY286" s="377"/>
      <c r="AZ286" s="377"/>
      <c r="BA286" s="341"/>
      <c r="BB286" s="339"/>
      <c r="BC286" s="339"/>
      <c r="BD286" s="339"/>
      <c r="BE286" s="339"/>
      <c r="BF286" s="339"/>
      <c r="BG286" s="339"/>
      <c r="BH286" s="339"/>
      <c r="BI286" s="339"/>
      <c r="BJ286" s="339"/>
      <c r="BK286" s="339"/>
      <c r="BL286" s="339"/>
      <c r="BM286" s="339"/>
      <c r="BN286" s="339"/>
      <c r="BO286" s="339"/>
      <c r="BP286" s="339"/>
      <c r="BQ286" s="339"/>
      <c r="BR286" s="339"/>
      <c r="BS286" s="339"/>
      <c r="BT286" s="339"/>
      <c r="BU286" s="339"/>
      <c r="BV286" s="339"/>
      <c r="BW286" s="339"/>
      <c r="BX286" s="339"/>
      <c r="BY286" s="341"/>
      <c r="BZ286" s="376"/>
      <c r="CA286" s="376"/>
      <c r="CB286" s="376"/>
      <c r="CC286" s="376"/>
      <c r="CD286" s="376"/>
      <c r="CE286" s="376"/>
      <c r="CF286" s="376"/>
      <c r="CG286" s="376"/>
      <c r="CH286" s="376"/>
      <c r="CI286" s="376"/>
      <c r="CJ286" s="376"/>
      <c r="CK286" s="376"/>
      <c r="CL286" s="376"/>
      <c r="CM286" s="376"/>
      <c r="CN286" s="376"/>
      <c r="CO286" s="376"/>
      <c r="CP286" s="376"/>
      <c r="CQ286" s="376"/>
      <c r="CR286" s="376"/>
      <c r="CS286" s="376"/>
      <c r="CT286" s="376"/>
      <c r="CU286" s="376"/>
      <c r="CV286" s="376"/>
      <c r="CW286" s="376"/>
      <c r="CX286" s="376"/>
      <c r="CY286" s="376"/>
      <c r="CZ286" s="376"/>
    </row>
    <row r="287" s="984" customFormat="true" ht="15" customHeight="true" x14ac:dyDescent="0.2">
      <c r="B287" s="535"/>
      <c r="AA287" s="377"/>
      <c r="AB287" s="377"/>
      <c r="AC287" s="377"/>
      <c r="AD287" s="377"/>
      <c r="AE287" s="377"/>
      <c r="AF287" s="377"/>
      <c r="AG287" s="377"/>
      <c r="AH287" s="377"/>
      <c r="AI287" s="377"/>
      <c r="AJ287" s="377"/>
      <c r="AK287" s="377"/>
      <c r="AL287" s="377"/>
      <c r="AM287" s="377"/>
      <c r="AN287" s="377"/>
      <c r="AO287" s="377"/>
      <c r="AP287" s="377"/>
      <c r="AQ287" s="377"/>
      <c r="AR287" s="377"/>
      <c r="AS287" s="377"/>
      <c r="AT287" s="377"/>
      <c r="AU287" s="377"/>
      <c r="AV287" s="377"/>
      <c r="AW287" s="377"/>
      <c r="AX287" s="377"/>
      <c r="AY287" s="377"/>
      <c r="AZ287" s="377"/>
      <c r="BA287" s="341"/>
      <c r="BB287" s="339"/>
      <c r="BC287" s="339"/>
      <c r="BD287" s="339"/>
      <c r="BE287" s="339"/>
      <c r="BF287" s="339"/>
      <c r="BG287" s="339"/>
      <c r="BH287" s="339"/>
      <c r="BI287" s="339"/>
      <c r="BJ287" s="339"/>
      <c r="BK287" s="339"/>
      <c r="BL287" s="339"/>
      <c r="BM287" s="339"/>
      <c r="BN287" s="339"/>
      <c r="BO287" s="339"/>
      <c r="BP287" s="339"/>
      <c r="BQ287" s="339"/>
      <c r="BR287" s="339"/>
      <c r="BS287" s="339"/>
      <c r="BT287" s="339"/>
      <c r="BU287" s="339"/>
      <c r="BV287" s="339"/>
      <c r="BW287" s="339"/>
      <c r="BX287" s="339"/>
      <c r="BY287" s="341"/>
      <c r="BZ287" s="376"/>
      <c r="CA287" s="376"/>
      <c r="CB287" s="376"/>
      <c r="CC287" s="376"/>
      <c r="CD287" s="376"/>
      <c r="CE287" s="376"/>
      <c r="CF287" s="376"/>
      <c r="CG287" s="376"/>
      <c r="CH287" s="376"/>
      <c r="CI287" s="376"/>
      <c r="CJ287" s="376"/>
      <c r="CK287" s="376"/>
      <c r="CL287" s="376"/>
      <c r="CM287" s="376"/>
      <c r="CN287" s="376"/>
      <c r="CO287" s="376"/>
      <c r="CP287" s="376"/>
      <c r="CQ287" s="376"/>
      <c r="CR287" s="376"/>
      <c r="CS287" s="376"/>
      <c r="CT287" s="376"/>
      <c r="CU287" s="376"/>
      <c r="CV287" s="376"/>
      <c r="CW287" s="376"/>
      <c r="CX287" s="376"/>
      <c r="CY287" s="376"/>
      <c r="CZ287" s="376"/>
    </row>
    <row r="288" s="984" customFormat="true" ht="15" customHeight="true" x14ac:dyDescent="0.2">
      <c r="B288" s="535"/>
      <c r="AA288" s="377"/>
      <c r="AB288" s="377"/>
      <c r="AC288" s="377"/>
      <c r="AD288" s="377"/>
      <c r="AE288" s="377"/>
      <c r="AF288" s="377"/>
      <c r="AG288" s="377"/>
      <c r="AH288" s="377"/>
      <c r="AI288" s="377"/>
      <c r="AJ288" s="377"/>
      <c r="AK288" s="377"/>
      <c r="AL288" s="377"/>
      <c r="AM288" s="377"/>
      <c r="AN288" s="377"/>
      <c r="AO288" s="377"/>
      <c r="AP288" s="377"/>
      <c r="AQ288" s="377"/>
      <c r="AR288" s="377"/>
      <c r="AS288" s="377"/>
      <c r="AT288" s="377"/>
      <c r="AU288" s="377"/>
      <c r="AV288" s="377"/>
      <c r="AW288" s="377"/>
      <c r="AX288" s="377"/>
      <c r="AY288" s="377"/>
      <c r="AZ288" s="377"/>
      <c r="BA288" s="341"/>
      <c r="BB288" s="339"/>
      <c r="BC288" s="339"/>
      <c r="BD288" s="339"/>
      <c r="BE288" s="339"/>
      <c r="BF288" s="339"/>
      <c r="BG288" s="339"/>
      <c r="BH288" s="339"/>
      <c r="BI288" s="339"/>
      <c r="BJ288" s="339"/>
      <c r="BK288" s="339"/>
      <c r="BL288" s="339"/>
      <c r="BM288" s="339"/>
      <c r="BN288" s="339"/>
      <c r="BO288" s="339"/>
      <c r="BP288" s="339"/>
      <c r="BQ288" s="339"/>
      <c r="BR288" s="339"/>
      <c r="BS288" s="339"/>
      <c r="BT288" s="339"/>
      <c r="BU288" s="339"/>
      <c r="BV288" s="339"/>
      <c r="BW288" s="339"/>
      <c r="BX288" s="339"/>
      <c r="BY288" s="341"/>
      <c r="BZ288" s="376"/>
      <c r="CA288" s="376"/>
      <c r="CB288" s="376"/>
      <c r="CC288" s="376"/>
      <c r="CD288" s="376"/>
      <c r="CE288" s="376"/>
      <c r="CF288" s="376"/>
      <c r="CG288" s="376"/>
      <c r="CH288" s="376"/>
      <c r="CI288" s="376"/>
      <c r="CJ288" s="376"/>
      <c r="CK288" s="376"/>
      <c r="CL288" s="376"/>
      <c r="CM288" s="376"/>
      <c r="CN288" s="376"/>
      <c r="CO288" s="376"/>
      <c r="CP288" s="376"/>
      <c r="CQ288" s="376"/>
      <c r="CR288" s="376"/>
      <c r="CS288" s="376"/>
      <c r="CT288" s="376"/>
      <c r="CU288" s="376"/>
      <c r="CV288" s="376"/>
      <c r="CW288" s="376"/>
      <c r="CX288" s="376"/>
      <c r="CY288" s="376"/>
      <c r="CZ288" s="376"/>
    </row>
    <row r="289" s="984" customFormat="true" ht="15" customHeight="true" x14ac:dyDescent="0.2">
      <c r="A289" s="547"/>
      <c r="B289" s="546"/>
      <c r="C289" s="547"/>
      <c r="AA289" s="377"/>
      <c r="AB289" s="377"/>
      <c r="AC289" s="377"/>
      <c r="AD289" s="377"/>
      <c r="AE289" s="377"/>
      <c r="AF289" s="377"/>
      <c r="AG289" s="377"/>
      <c r="AH289" s="377"/>
      <c r="AI289" s="377"/>
      <c r="AJ289" s="377"/>
      <c r="AK289" s="377"/>
      <c r="AL289" s="377"/>
      <c r="AM289" s="377"/>
      <c r="AN289" s="377"/>
      <c r="AO289" s="377"/>
      <c r="AP289" s="377"/>
      <c r="AQ289" s="377"/>
      <c r="AR289" s="377"/>
      <c r="AS289" s="377"/>
      <c r="AT289" s="377"/>
      <c r="AU289" s="377"/>
      <c r="AV289" s="377"/>
      <c r="AW289" s="377"/>
      <c r="AX289" s="377"/>
      <c r="AY289" s="377"/>
      <c r="AZ289" s="377"/>
      <c r="BA289" s="341"/>
      <c r="BB289" s="339"/>
      <c r="BC289" s="339"/>
      <c r="BD289" s="339"/>
      <c r="BE289" s="339"/>
      <c r="BF289" s="339"/>
      <c r="BG289" s="339"/>
      <c r="BH289" s="339"/>
      <c r="BI289" s="339"/>
      <c r="BJ289" s="339"/>
      <c r="BK289" s="339"/>
      <c r="BL289" s="339"/>
      <c r="BM289" s="339"/>
      <c r="BN289" s="339"/>
      <c r="BO289" s="339"/>
      <c r="BP289" s="339"/>
      <c r="BQ289" s="339"/>
      <c r="BR289" s="339"/>
      <c r="BS289" s="339"/>
      <c r="BT289" s="339"/>
      <c r="BU289" s="339"/>
      <c r="BV289" s="339"/>
      <c r="BW289" s="339"/>
      <c r="BX289" s="339"/>
      <c r="BY289" s="341"/>
      <c r="BZ289" s="376"/>
      <c r="CA289" s="376"/>
      <c r="CB289" s="376"/>
      <c r="CC289" s="376"/>
      <c r="CD289" s="376"/>
      <c r="CE289" s="376"/>
      <c r="CF289" s="376"/>
      <c r="CG289" s="376"/>
      <c r="CH289" s="376"/>
      <c r="CI289" s="376"/>
      <c r="CJ289" s="376"/>
      <c r="CK289" s="376"/>
      <c r="CL289" s="376"/>
      <c r="CM289" s="376"/>
      <c r="CN289" s="376"/>
      <c r="CO289" s="376"/>
      <c r="CP289" s="376"/>
      <c r="CQ289" s="376"/>
      <c r="CR289" s="376"/>
      <c r="CS289" s="376"/>
      <c r="CT289" s="376"/>
      <c r="CU289" s="376"/>
      <c r="CV289" s="376"/>
      <c r="CW289" s="376"/>
      <c r="CX289" s="376"/>
      <c r="CY289" s="376"/>
      <c r="CZ289" s="376"/>
    </row>
    <row r="290" s="984" customFormat="true" ht="15" customHeight="true" x14ac:dyDescent="0.2">
      <c r="A290" s="985"/>
      <c r="B290" s="986"/>
      <c r="C290" s="201"/>
      <c r="AA290" s="377"/>
      <c r="AB290" s="377"/>
      <c r="AC290" s="377"/>
      <c r="AD290" s="377"/>
      <c r="AE290" s="377"/>
      <c r="AF290" s="377"/>
      <c r="AG290" s="377"/>
      <c r="AH290" s="377"/>
      <c r="AI290" s="377"/>
      <c r="AJ290" s="377"/>
      <c r="AK290" s="377"/>
      <c r="AL290" s="377"/>
      <c r="AM290" s="377"/>
      <c r="AN290" s="377"/>
      <c r="AO290" s="377"/>
      <c r="AP290" s="377"/>
      <c r="AQ290" s="377"/>
      <c r="AR290" s="377"/>
      <c r="AS290" s="377"/>
      <c r="AT290" s="377"/>
      <c r="AU290" s="377"/>
      <c r="AV290" s="377"/>
      <c r="AW290" s="377"/>
      <c r="AX290" s="377"/>
      <c r="AY290" s="377"/>
      <c r="AZ290" s="377"/>
      <c r="BA290" s="341"/>
      <c r="BB290" s="339"/>
      <c r="BC290" s="339"/>
      <c r="BD290" s="339"/>
      <c r="BE290" s="339"/>
      <c r="BF290" s="339"/>
      <c r="BG290" s="339"/>
      <c r="BH290" s="339"/>
      <c r="BI290" s="339"/>
      <c r="BJ290" s="339"/>
      <c r="BK290" s="339"/>
      <c r="BL290" s="339"/>
      <c r="BM290" s="339"/>
      <c r="BN290" s="339"/>
      <c r="BO290" s="339"/>
      <c r="BP290" s="339"/>
      <c r="BQ290" s="339"/>
      <c r="BR290" s="339"/>
      <c r="BS290" s="339"/>
      <c r="BT290" s="339"/>
      <c r="BU290" s="339"/>
      <c r="BV290" s="339"/>
      <c r="BW290" s="339"/>
      <c r="BX290" s="339"/>
      <c r="BY290" s="341"/>
      <c r="BZ290" s="376"/>
      <c r="CA290" s="376"/>
      <c r="CB290" s="376"/>
      <c r="CC290" s="376"/>
      <c r="CD290" s="376"/>
      <c r="CE290" s="376"/>
      <c r="CF290" s="376"/>
      <c r="CG290" s="376"/>
      <c r="CH290" s="376"/>
      <c r="CI290" s="376"/>
      <c r="CJ290" s="376"/>
      <c r="CK290" s="376"/>
      <c r="CL290" s="376"/>
      <c r="CM290" s="376"/>
      <c r="CN290" s="376"/>
      <c r="CO290" s="376"/>
      <c r="CP290" s="376"/>
      <c r="CQ290" s="376"/>
      <c r="CR290" s="376"/>
      <c r="CS290" s="376"/>
      <c r="CT290" s="376"/>
      <c r="CU290" s="376"/>
      <c r="CV290" s="376"/>
      <c r="CW290" s="376"/>
      <c r="CX290" s="376"/>
      <c r="CY290" s="376"/>
      <c r="CZ290" s="376"/>
    </row>
    <row r="291" s="984" customFormat="true" ht="15" customHeight="true" x14ac:dyDescent="0.2">
      <c r="A291" s="985"/>
      <c r="B291" s="986"/>
      <c r="C291" s="201"/>
      <c r="AA291" s="377"/>
      <c r="AB291" s="377"/>
      <c r="AC291" s="377"/>
      <c r="AD291" s="377"/>
      <c r="AE291" s="377"/>
      <c r="AF291" s="377"/>
      <c r="AG291" s="377"/>
      <c r="AH291" s="377"/>
      <c r="AI291" s="377"/>
      <c r="AJ291" s="377"/>
      <c r="AK291" s="377"/>
      <c r="AL291" s="377"/>
      <c r="AM291" s="377"/>
      <c r="AN291" s="377"/>
      <c r="AO291" s="377"/>
      <c r="AP291" s="377"/>
      <c r="AQ291" s="377"/>
      <c r="AR291" s="377"/>
      <c r="AS291" s="377"/>
      <c r="AT291" s="377"/>
      <c r="AU291" s="377"/>
      <c r="AV291" s="377"/>
      <c r="AW291" s="377"/>
      <c r="AX291" s="377"/>
      <c r="AY291" s="377"/>
      <c r="AZ291" s="377"/>
      <c r="BA291" s="341"/>
      <c r="BB291" s="339"/>
      <c r="BC291" s="339"/>
      <c r="BD291" s="339"/>
      <c r="BE291" s="339"/>
      <c r="BF291" s="339"/>
      <c r="BG291" s="339"/>
      <c r="BH291" s="339"/>
      <c r="BI291" s="339"/>
      <c r="BJ291" s="339"/>
      <c r="BK291" s="339"/>
      <c r="BL291" s="339"/>
      <c r="BM291" s="339"/>
      <c r="BN291" s="339"/>
      <c r="BO291" s="339"/>
      <c r="BP291" s="339"/>
      <c r="BQ291" s="339"/>
      <c r="BR291" s="339"/>
      <c r="BS291" s="339"/>
      <c r="BT291" s="339"/>
      <c r="BU291" s="339"/>
      <c r="BV291" s="339"/>
      <c r="BW291" s="339"/>
      <c r="BX291" s="339"/>
      <c r="BY291" s="341"/>
      <c r="BZ291" s="376"/>
      <c r="CA291" s="376"/>
      <c r="CB291" s="376"/>
      <c r="CC291" s="376"/>
      <c r="CD291" s="376"/>
      <c r="CE291" s="376"/>
      <c r="CF291" s="376"/>
      <c r="CG291" s="376"/>
      <c r="CH291" s="376"/>
      <c r="CI291" s="376"/>
      <c r="CJ291" s="376"/>
      <c r="CK291" s="376"/>
      <c r="CL291" s="376"/>
      <c r="CM291" s="376"/>
      <c r="CN291" s="376"/>
      <c r="CO291" s="376"/>
      <c r="CP291" s="376"/>
      <c r="CQ291" s="376"/>
      <c r="CR291" s="376"/>
      <c r="CS291" s="376"/>
      <c r="CT291" s="376"/>
      <c r="CU291" s="376"/>
      <c r="CV291" s="376"/>
      <c r="CW291" s="376"/>
      <c r="CX291" s="376"/>
      <c r="CY291" s="376"/>
      <c r="CZ291" s="376"/>
    </row>
    <row r="292" s="984" customFormat="true" ht="15" customHeight="true" x14ac:dyDescent="0.2">
      <c r="A292" s="985"/>
      <c r="B292" s="986"/>
      <c r="C292" s="201"/>
      <c r="AA292" s="377"/>
      <c r="AB292" s="377"/>
      <c r="AC292" s="377"/>
      <c r="AD292" s="377"/>
      <c r="AE292" s="377"/>
      <c r="AF292" s="377"/>
      <c r="AG292" s="377"/>
      <c r="AH292" s="377"/>
      <c r="AI292" s="377"/>
      <c r="AJ292" s="377"/>
      <c r="AK292" s="377"/>
      <c r="AL292" s="377"/>
      <c r="AM292" s="377"/>
      <c r="AN292" s="377"/>
      <c r="AO292" s="377"/>
      <c r="AP292" s="377"/>
      <c r="AQ292" s="377"/>
      <c r="AR292" s="377"/>
      <c r="AS292" s="377"/>
      <c r="AT292" s="377"/>
      <c r="AU292" s="377"/>
      <c r="AV292" s="377"/>
      <c r="AW292" s="377"/>
      <c r="AX292" s="377"/>
      <c r="AY292" s="377"/>
      <c r="AZ292" s="377"/>
      <c r="BA292" s="341"/>
      <c r="BB292" s="339"/>
      <c r="BC292" s="339"/>
      <c r="BD292" s="339"/>
      <c r="BE292" s="339"/>
      <c r="BF292" s="339"/>
      <c r="BG292" s="339"/>
      <c r="BH292" s="339"/>
      <c r="BI292" s="339"/>
      <c r="BJ292" s="339"/>
      <c r="BK292" s="339"/>
      <c r="BL292" s="339"/>
      <c r="BM292" s="339"/>
      <c r="BN292" s="339"/>
      <c r="BO292" s="339"/>
      <c r="BP292" s="339"/>
      <c r="BQ292" s="339"/>
      <c r="BR292" s="339"/>
      <c r="BS292" s="339"/>
      <c r="BT292" s="339"/>
      <c r="BU292" s="339"/>
      <c r="BV292" s="339"/>
      <c r="BW292" s="339"/>
      <c r="BX292" s="339"/>
      <c r="BY292" s="341"/>
      <c r="BZ292" s="376"/>
      <c r="CA292" s="376"/>
      <c r="CB292" s="376"/>
      <c r="CC292" s="376"/>
      <c r="CD292" s="376"/>
      <c r="CE292" s="376"/>
      <c r="CF292" s="376"/>
      <c r="CG292" s="376"/>
      <c r="CH292" s="376"/>
      <c r="CI292" s="376"/>
      <c r="CJ292" s="376"/>
      <c r="CK292" s="376"/>
      <c r="CL292" s="376"/>
      <c r="CM292" s="376"/>
      <c r="CN292" s="376"/>
      <c r="CO292" s="376"/>
      <c r="CP292" s="376"/>
      <c r="CQ292" s="376"/>
      <c r="CR292" s="376"/>
      <c r="CS292" s="376"/>
      <c r="CT292" s="376"/>
      <c r="CU292" s="376"/>
      <c r="CV292" s="376"/>
      <c r="CW292" s="376"/>
      <c r="CX292" s="376"/>
      <c r="CY292" s="376"/>
      <c r="CZ292" s="376"/>
    </row>
    <row r="293" s="984" customFormat="true" ht="15" customHeight="true" x14ac:dyDescent="0.2">
      <c r="A293" s="985"/>
      <c r="B293" s="986"/>
      <c r="C293" s="987"/>
      <c r="AA293" s="377"/>
      <c r="AB293" s="377"/>
      <c r="AC293" s="377"/>
      <c r="AD293" s="377"/>
      <c r="AE293" s="377"/>
      <c r="AF293" s="377"/>
      <c r="AG293" s="377"/>
      <c r="AH293" s="377"/>
      <c r="AI293" s="377"/>
      <c r="AJ293" s="377"/>
      <c r="AK293" s="377"/>
      <c r="AL293" s="377"/>
      <c r="AM293" s="377"/>
      <c r="AN293" s="377"/>
      <c r="AO293" s="377"/>
      <c r="AP293" s="377"/>
      <c r="AQ293" s="377"/>
      <c r="AR293" s="377"/>
      <c r="AS293" s="377"/>
      <c r="AT293" s="377"/>
      <c r="AU293" s="377"/>
      <c r="AV293" s="377"/>
      <c r="AW293" s="377"/>
      <c r="AX293" s="377"/>
      <c r="AY293" s="377"/>
      <c r="AZ293" s="377"/>
      <c r="BA293" s="341"/>
      <c r="BB293" s="339"/>
      <c r="BC293" s="339"/>
      <c r="BD293" s="339"/>
      <c r="BE293" s="339"/>
      <c r="BF293" s="339"/>
      <c r="BG293" s="339"/>
      <c r="BH293" s="339"/>
      <c r="BI293" s="339"/>
      <c r="BJ293" s="339"/>
      <c r="BK293" s="339"/>
      <c r="BL293" s="339"/>
      <c r="BM293" s="339"/>
      <c r="BN293" s="339"/>
      <c r="BO293" s="339"/>
      <c r="BP293" s="339"/>
      <c r="BQ293" s="339"/>
      <c r="BR293" s="339"/>
      <c r="BS293" s="339"/>
      <c r="BT293" s="339"/>
      <c r="BU293" s="339"/>
      <c r="BV293" s="339"/>
      <c r="BW293" s="339"/>
      <c r="BX293" s="339"/>
      <c r="BY293" s="341"/>
      <c r="BZ293" s="376"/>
      <c r="CA293" s="376"/>
      <c r="CB293" s="376"/>
      <c r="CC293" s="376"/>
      <c r="CD293" s="376"/>
      <c r="CE293" s="376"/>
      <c r="CF293" s="376"/>
      <c r="CG293" s="376"/>
      <c r="CH293" s="376"/>
      <c r="CI293" s="376"/>
      <c r="CJ293" s="376"/>
      <c r="CK293" s="376"/>
      <c r="CL293" s="376"/>
      <c r="CM293" s="376"/>
      <c r="CN293" s="376"/>
      <c r="CO293" s="376"/>
      <c r="CP293" s="376"/>
      <c r="CQ293" s="376"/>
      <c r="CR293" s="376"/>
      <c r="CS293" s="376"/>
      <c r="CT293" s="376"/>
      <c r="CU293" s="376"/>
      <c r="CV293" s="376"/>
      <c r="CW293" s="376"/>
      <c r="CX293" s="376"/>
      <c r="CY293" s="376"/>
      <c r="CZ293" s="376"/>
    </row>
    <row r="294" s="984" customFormat="true" ht="15" customHeight="true" x14ac:dyDescent="0.2">
      <c r="A294" s="985"/>
      <c r="B294" s="986"/>
      <c r="C294" s="987"/>
      <c r="AA294" s="377"/>
      <c r="AB294" s="377"/>
      <c r="AC294" s="377"/>
      <c r="AD294" s="377"/>
      <c r="AE294" s="377"/>
      <c r="AF294" s="377"/>
      <c r="AG294" s="377"/>
      <c r="AH294" s="377"/>
      <c r="AI294" s="377"/>
      <c r="AJ294" s="377"/>
      <c r="AK294" s="377"/>
      <c r="AL294" s="377"/>
      <c r="AM294" s="377"/>
      <c r="AN294" s="377"/>
      <c r="AO294" s="377"/>
      <c r="AP294" s="377"/>
      <c r="AQ294" s="377"/>
      <c r="AR294" s="377"/>
      <c r="AS294" s="377"/>
      <c r="AT294" s="377"/>
      <c r="AU294" s="377"/>
      <c r="AV294" s="377"/>
      <c r="AW294" s="377"/>
      <c r="AX294" s="377"/>
      <c r="AY294" s="377"/>
      <c r="AZ294" s="377"/>
      <c r="BA294" s="341"/>
      <c r="BB294" s="339"/>
      <c r="BC294" s="339"/>
      <c r="BD294" s="339"/>
      <c r="BE294" s="339"/>
      <c r="BF294" s="339"/>
      <c r="BG294" s="339"/>
      <c r="BH294" s="339"/>
      <c r="BI294" s="339"/>
      <c r="BJ294" s="339"/>
      <c r="BK294" s="339"/>
      <c r="BL294" s="339"/>
      <c r="BM294" s="339"/>
      <c r="BN294" s="339"/>
      <c r="BO294" s="339"/>
      <c r="BP294" s="339"/>
      <c r="BQ294" s="339"/>
      <c r="BR294" s="339"/>
      <c r="BS294" s="339"/>
      <c r="BT294" s="339"/>
      <c r="BU294" s="339"/>
      <c r="BV294" s="339"/>
      <c r="BW294" s="339"/>
      <c r="BX294" s="339"/>
      <c r="BY294" s="341"/>
      <c r="BZ294" s="376"/>
      <c r="CA294" s="376"/>
      <c r="CB294" s="376"/>
      <c r="CC294" s="376"/>
      <c r="CD294" s="376"/>
      <c r="CE294" s="376"/>
      <c r="CF294" s="376"/>
      <c r="CG294" s="376"/>
      <c r="CH294" s="376"/>
      <c r="CI294" s="376"/>
      <c r="CJ294" s="376"/>
      <c r="CK294" s="376"/>
      <c r="CL294" s="376"/>
      <c r="CM294" s="376"/>
      <c r="CN294" s="376"/>
      <c r="CO294" s="376"/>
      <c r="CP294" s="376"/>
      <c r="CQ294" s="376"/>
      <c r="CR294" s="376"/>
      <c r="CS294" s="376"/>
      <c r="CT294" s="376"/>
      <c r="CU294" s="376"/>
      <c r="CV294" s="376"/>
      <c r="CW294" s="376"/>
      <c r="CX294" s="376"/>
      <c r="CY294" s="376"/>
      <c r="CZ294" s="376"/>
    </row>
    <row r="295" s="984" customFormat="true" ht="15" customHeight="true" x14ac:dyDescent="0.2">
      <c r="A295" s="985"/>
      <c r="B295" s="986"/>
      <c r="C295" s="987"/>
      <c r="AA295" s="377"/>
      <c r="AB295" s="377"/>
      <c r="AC295" s="377"/>
      <c r="AD295" s="377"/>
      <c r="AE295" s="377"/>
      <c r="AF295" s="377"/>
      <c r="AG295" s="377"/>
      <c r="AH295" s="377"/>
      <c r="AI295" s="377"/>
      <c r="AJ295" s="377"/>
      <c r="AK295" s="377"/>
      <c r="AL295" s="377"/>
      <c r="AM295" s="377"/>
      <c r="AN295" s="377"/>
      <c r="AO295" s="377"/>
      <c r="AP295" s="377"/>
      <c r="AQ295" s="377"/>
      <c r="AR295" s="377"/>
      <c r="AS295" s="377"/>
      <c r="AT295" s="377"/>
      <c r="AU295" s="377"/>
      <c r="AV295" s="377"/>
      <c r="AW295" s="377"/>
      <c r="AX295" s="377"/>
      <c r="AY295" s="377"/>
      <c r="AZ295" s="377"/>
      <c r="BA295" s="341"/>
      <c r="BB295" s="339"/>
      <c r="BC295" s="339"/>
      <c r="BD295" s="339"/>
      <c r="BE295" s="339"/>
      <c r="BF295" s="339"/>
      <c r="BG295" s="339"/>
      <c r="BH295" s="339"/>
      <c r="BI295" s="339"/>
      <c r="BJ295" s="339"/>
      <c r="BK295" s="339"/>
      <c r="BL295" s="339"/>
      <c r="BM295" s="339"/>
      <c r="BN295" s="339"/>
      <c r="BO295" s="339"/>
      <c r="BP295" s="339"/>
      <c r="BQ295" s="339"/>
      <c r="BR295" s="339"/>
      <c r="BS295" s="339"/>
      <c r="BT295" s="339"/>
      <c r="BU295" s="339"/>
      <c r="BV295" s="339"/>
      <c r="BW295" s="339"/>
      <c r="BX295" s="339"/>
      <c r="BY295" s="341"/>
      <c r="BZ295" s="376"/>
      <c r="CA295" s="376"/>
      <c r="CB295" s="376"/>
      <c r="CC295" s="376"/>
      <c r="CD295" s="376"/>
      <c r="CE295" s="376"/>
      <c r="CF295" s="376"/>
      <c r="CG295" s="376"/>
      <c r="CH295" s="376"/>
      <c r="CI295" s="376"/>
      <c r="CJ295" s="376"/>
      <c r="CK295" s="376"/>
      <c r="CL295" s="376"/>
      <c r="CM295" s="376"/>
      <c r="CN295" s="376"/>
      <c r="CO295" s="376"/>
      <c r="CP295" s="376"/>
      <c r="CQ295" s="376"/>
      <c r="CR295" s="376"/>
      <c r="CS295" s="376"/>
      <c r="CT295" s="376"/>
      <c r="CU295" s="376"/>
      <c r="CV295" s="376"/>
      <c r="CW295" s="376"/>
      <c r="CX295" s="376"/>
      <c r="CY295" s="376"/>
      <c r="CZ295" s="376"/>
    </row>
    <row r="296" s="984" customFormat="true" ht="15" customHeight="true" x14ac:dyDescent="0.2">
      <c r="A296" s="985"/>
      <c r="B296" s="986"/>
      <c r="C296" s="987"/>
      <c r="AA296" s="377"/>
      <c r="AB296" s="377"/>
      <c r="AC296" s="377"/>
      <c r="AD296" s="377"/>
      <c r="AE296" s="377"/>
      <c r="AF296" s="377"/>
      <c r="AG296" s="377"/>
      <c r="AH296" s="377"/>
      <c r="AI296" s="377"/>
      <c r="AJ296" s="377"/>
      <c r="AK296" s="377"/>
      <c r="AL296" s="377"/>
      <c r="AM296" s="377"/>
      <c r="AN296" s="377"/>
      <c r="AO296" s="377"/>
      <c r="AP296" s="377"/>
      <c r="AQ296" s="377"/>
      <c r="AR296" s="377"/>
      <c r="AS296" s="377"/>
      <c r="AT296" s="377"/>
      <c r="AU296" s="377"/>
      <c r="AV296" s="377"/>
      <c r="AW296" s="377"/>
      <c r="AX296" s="377"/>
      <c r="AY296" s="377"/>
      <c r="AZ296" s="377"/>
      <c r="BA296" s="341"/>
      <c r="BB296" s="339"/>
      <c r="BC296" s="339"/>
      <c r="BD296" s="339"/>
      <c r="BE296" s="339"/>
      <c r="BF296" s="339"/>
      <c r="BG296" s="339"/>
      <c r="BH296" s="339"/>
      <c r="BI296" s="339"/>
      <c r="BJ296" s="339"/>
      <c r="BK296" s="339"/>
      <c r="BL296" s="339"/>
      <c r="BM296" s="339"/>
      <c r="BN296" s="339"/>
      <c r="BO296" s="339"/>
      <c r="BP296" s="339"/>
      <c r="BQ296" s="339"/>
      <c r="BR296" s="339"/>
      <c r="BS296" s="339"/>
      <c r="BT296" s="339"/>
      <c r="BU296" s="339"/>
      <c r="BV296" s="339"/>
      <c r="BW296" s="339"/>
      <c r="BX296" s="339"/>
      <c r="BY296" s="341"/>
      <c r="BZ296" s="376"/>
      <c r="CA296" s="376"/>
      <c r="CB296" s="376"/>
      <c r="CC296" s="376"/>
      <c r="CD296" s="376"/>
      <c r="CE296" s="376"/>
      <c r="CF296" s="376"/>
      <c r="CG296" s="376"/>
      <c r="CH296" s="376"/>
      <c r="CI296" s="376"/>
      <c r="CJ296" s="376"/>
      <c r="CK296" s="376"/>
      <c r="CL296" s="376"/>
      <c r="CM296" s="376"/>
      <c r="CN296" s="376"/>
      <c r="CO296" s="376"/>
      <c r="CP296" s="376"/>
      <c r="CQ296" s="376"/>
      <c r="CR296" s="376"/>
      <c r="CS296" s="376"/>
      <c r="CT296" s="376"/>
      <c r="CU296" s="376"/>
      <c r="CV296" s="376"/>
      <c r="CW296" s="376"/>
      <c r="CX296" s="376"/>
      <c r="CY296" s="376"/>
      <c r="CZ296" s="376"/>
    </row>
    <row r="297" s="984" customFormat="true" ht="15" customHeight="true" x14ac:dyDescent="0.2">
      <c r="A297" s="985"/>
      <c r="B297" s="986"/>
      <c r="C297" s="987"/>
      <c r="AA297" s="377"/>
      <c r="AB297" s="377"/>
      <c r="AC297" s="377"/>
      <c r="AD297" s="377"/>
      <c r="AE297" s="377"/>
      <c r="AF297" s="377"/>
      <c r="AG297" s="377"/>
      <c r="AH297" s="377"/>
      <c r="AI297" s="377"/>
      <c r="AJ297" s="377"/>
      <c r="AK297" s="377"/>
      <c r="AL297" s="377"/>
      <c r="AM297" s="377"/>
      <c r="AN297" s="377"/>
      <c r="AO297" s="377"/>
      <c r="AP297" s="377"/>
      <c r="AQ297" s="377"/>
      <c r="AR297" s="377"/>
      <c r="AS297" s="377"/>
      <c r="AT297" s="377"/>
      <c r="AU297" s="377"/>
      <c r="AV297" s="377"/>
      <c r="AW297" s="377"/>
      <c r="AX297" s="377"/>
      <c r="AY297" s="377"/>
      <c r="AZ297" s="377"/>
      <c r="BA297" s="341"/>
      <c r="BB297" s="339"/>
      <c r="BC297" s="339"/>
      <c r="BD297" s="339"/>
      <c r="BE297" s="339"/>
      <c r="BF297" s="339"/>
      <c r="BG297" s="339"/>
      <c r="BH297" s="339"/>
      <c r="BI297" s="339"/>
      <c r="BJ297" s="339"/>
      <c r="BK297" s="339"/>
      <c r="BL297" s="339"/>
      <c r="BM297" s="339"/>
      <c r="BN297" s="339"/>
      <c r="BO297" s="339"/>
      <c r="BP297" s="339"/>
      <c r="BQ297" s="339"/>
      <c r="BR297" s="339"/>
      <c r="BS297" s="339"/>
      <c r="BT297" s="339"/>
      <c r="BU297" s="339"/>
      <c r="BV297" s="339"/>
      <c r="BW297" s="339"/>
      <c r="BX297" s="339"/>
      <c r="BY297" s="341"/>
      <c r="BZ297" s="376"/>
      <c r="CA297" s="376"/>
      <c r="CB297" s="376"/>
      <c r="CC297" s="376"/>
      <c r="CD297" s="376"/>
      <c r="CE297" s="376"/>
      <c r="CF297" s="376"/>
      <c r="CG297" s="376"/>
      <c r="CH297" s="376"/>
      <c r="CI297" s="376"/>
      <c r="CJ297" s="376"/>
      <c r="CK297" s="376"/>
      <c r="CL297" s="376"/>
      <c r="CM297" s="376"/>
      <c r="CN297" s="376"/>
      <c r="CO297" s="376"/>
      <c r="CP297" s="376"/>
      <c r="CQ297" s="376"/>
      <c r="CR297" s="376"/>
      <c r="CS297" s="376"/>
      <c r="CT297" s="376"/>
      <c r="CU297" s="376"/>
      <c r="CV297" s="376"/>
      <c r="CW297" s="376"/>
      <c r="CX297" s="376"/>
      <c r="CY297" s="376"/>
      <c r="CZ297" s="376"/>
    </row>
    <row r="298" s="984" customFormat="true" ht="15" customHeight="true" x14ac:dyDescent="0.2">
      <c r="B298" s="535"/>
      <c r="AA298" s="377"/>
      <c r="AB298" s="377"/>
      <c r="AC298" s="377"/>
      <c r="AD298" s="377"/>
      <c r="AE298" s="377"/>
      <c r="AF298" s="377"/>
      <c r="AG298" s="377"/>
      <c r="AH298" s="377"/>
      <c r="AI298" s="377"/>
      <c r="AJ298" s="377"/>
      <c r="AK298" s="377"/>
      <c r="AL298" s="377"/>
      <c r="AM298" s="377"/>
      <c r="AN298" s="377"/>
      <c r="AO298" s="377"/>
      <c r="AP298" s="377"/>
      <c r="AQ298" s="377"/>
      <c r="AR298" s="377"/>
      <c r="AS298" s="377"/>
      <c r="AT298" s="377"/>
      <c r="AU298" s="377"/>
      <c r="AV298" s="377"/>
      <c r="AW298" s="377"/>
      <c r="AX298" s="377"/>
      <c r="AY298" s="377"/>
      <c r="AZ298" s="377"/>
      <c r="BA298" s="341"/>
      <c r="BB298" s="339"/>
      <c r="BC298" s="339"/>
      <c r="BD298" s="339"/>
      <c r="BE298" s="339"/>
      <c r="BF298" s="339"/>
      <c r="BG298" s="339"/>
      <c r="BH298" s="339"/>
      <c r="BI298" s="339"/>
      <c r="BJ298" s="339"/>
      <c r="BK298" s="339"/>
      <c r="BL298" s="339"/>
      <c r="BM298" s="339"/>
      <c r="BN298" s="339"/>
      <c r="BO298" s="339"/>
      <c r="BP298" s="339"/>
      <c r="BQ298" s="339"/>
      <c r="BR298" s="339"/>
      <c r="BS298" s="339"/>
      <c r="BT298" s="339"/>
      <c r="BU298" s="339"/>
      <c r="BV298" s="339"/>
      <c r="BW298" s="339"/>
      <c r="BX298" s="339"/>
      <c r="BY298" s="341"/>
      <c r="BZ298" s="376"/>
      <c r="CA298" s="376"/>
      <c r="CB298" s="376"/>
      <c r="CC298" s="376"/>
      <c r="CD298" s="376"/>
      <c r="CE298" s="376"/>
      <c r="CF298" s="376"/>
      <c r="CG298" s="376"/>
      <c r="CH298" s="376"/>
      <c r="CI298" s="376"/>
      <c r="CJ298" s="376"/>
      <c r="CK298" s="376"/>
      <c r="CL298" s="376"/>
      <c r="CM298" s="376"/>
      <c r="CN298" s="376"/>
      <c r="CO298" s="376"/>
      <c r="CP298" s="376"/>
      <c r="CQ298" s="376"/>
      <c r="CR298" s="376"/>
      <c r="CS298" s="376"/>
      <c r="CT298" s="376"/>
      <c r="CU298" s="376"/>
      <c r="CV298" s="376"/>
      <c r="CW298" s="376"/>
      <c r="CX298" s="376"/>
      <c r="CY298" s="376"/>
      <c r="CZ298" s="376"/>
    </row>
    <row r="299" s="984" customFormat="true" ht="15" customHeight="true" x14ac:dyDescent="0.2">
      <c r="A299" s="547"/>
      <c r="B299" s="546"/>
      <c r="C299" s="547"/>
      <c r="D299" s="547"/>
      <c r="AA299" s="377"/>
      <c r="AB299" s="377"/>
      <c r="AC299" s="377"/>
      <c r="AD299" s="377"/>
      <c r="AE299" s="377"/>
      <c r="AF299" s="377"/>
      <c r="AG299" s="377"/>
      <c r="AH299" s="377"/>
      <c r="AI299" s="377"/>
      <c r="AJ299" s="377"/>
      <c r="AK299" s="377"/>
      <c r="AL299" s="377"/>
      <c r="AM299" s="377"/>
      <c r="AN299" s="377"/>
      <c r="AO299" s="377"/>
      <c r="AP299" s="377"/>
      <c r="AQ299" s="377"/>
      <c r="AR299" s="377"/>
      <c r="AS299" s="377"/>
      <c r="AT299" s="377"/>
      <c r="AU299" s="377"/>
      <c r="AV299" s="377"/>
      <c r="AW299" s="377"/>
      <c r="AX299" s="377"/>
      <c r="AY299" s="377"/>
      <c r="AZ299" s="377"/>
      <c r="BA299" s="341"/>
      <c r="BB299" s="339"/>
      <c r="BC299" s="339"/>
      <c r="BD299" s="339"/>
      <c r="BE299" s="339"/>
      <c r="BF299" s="339"/>
      <c r="BG299" s="339"/>
      <c r="BH299" s="339"/>
      <c r="BI299" s="339"/>
      <c r="BJ299" s="339"/>
      <c r="BK299" s="339"/>
      <c r="BL299" s="339"/>
      <c r="BM299" s="339"/>
      <c r="BN299" s="339"/>
      <c r="BO299" s="339"/>
      <c r="BP299" s="339"/>
      <c r="BQ299" s="339"/>
      <c r="BR299" s="339"/>
      <c r="BS299" s="339"/>
      <c r="BT299" s="339"/>
      <c r="BU299" s="339"/>
      <c r="BV299" s="339"/>
      <c r="BW299" s="339"/>
      <c r="BX299" s="339"/>
      <c r="BY299" s="341"/>
      <c r="BZ299" s="376"/>
      <c r="CA299" s="376"/>
      <c r="CB299" s="376"/>
      <c r="CC299" s="376"/>
      <c r="CD299" s="376"/>
      <c r="CE299" s="376"/>
      <c r="CF299" s="376"/>
      <c r="CG299" s="376"/>
      <c r="CH299" s="376"/>
      <c r="CI299" s="376"/>
      <c r="CJ299" s="376"/>
      <c r="CK299" s="376"/>
      <c r="CL299" s="376"/>
      <c r="CM299" s="376"/>
      <c r="CN299" s="376"/>
      <c r="CO299" s="376"/>
      <c r="CP299" s="376"/>
      <c r="CQ299" s="376"/>
      <c r="CR299" s="376"/>
      <c r="CS299" s="376"/>
      <c r="CT299" s="376"/>
      <c r="CU299" s="376"/>
      <c r="CV299" s="376"/>
      <c r="CW299" s="376"/>
      <c r="CX299" s="376"/>
      <c r="CY299" s="376"/>
      <c r="CZ299" s="376"/>
    </row>
    <row r="300" s="984" customFormat="true" ht="15" customHeight="true" x14ac:dyDescent="0.2">
      <c r="A300" s="985"/>
      <c r="B300" s="986"/>
      <c r="C300" s="201"/>
      <c r="D300" s="201"/>
      <c r="AA300" s="377"/>
      <c r="AB300" s="377"/>
      <c r="AC300" s="377"/>
      <c r="AD300" s="377"/>
      <c r="AE300" s="377"/>
      <c r="AF300" s="377"/>
      <c r="AG300" s="377"/>
      <c r="AH300" s="377"/>
      <c r="AI300" s="377"/>
      <c r="AJ300" s="377"/>
      <c r="AK300" s="377"/>
      <c r="AL300" s="377"/>
      <c r="AM300" s="377"/>
      <c r="AN300" s="377"/>
      <c r="AO300" s="377"/>
      <c r="AP300" s="377"/>
      <c r="AQ300" s="377"/>
      <c r="AR300" s="377"/>
      <c r="AS300" s="377"/>
      <c r="AT300" s="377"/>
      <c r="AU300" s="377"/>
      <c r="AV300" s="377"/>
      <c r="AW300" s="377"/>
      <c r="AX300" s="377"/>
      <c r="AY300" s="377"/>
      <c r="AZ300" s="377"/>
      <c r="BA300" s="341"/>
      <c r="BB300" s="339"/>
      <c r="BC300" s="339"/>
      <c r="BD300" s="339"/>
      <c r="BE300" s="339"/>
      <c r="BF300" s="339"/>
      <c r="BG300" s="339"/>
      <c r="BH300" s="339"/>
      <c r="BI300" s="339"/>
      <c r="BJ300" s="339"/>
      <c r="BK300" s="339"/>
      <c r="BL300" s="339"/>
      <c r="BM300" s="339"/>
      <c r="BN300" s="339"/>
      <c r="BO300" s="339"/>
      <c r="BP300" s="339"/>
      <c r="BQ300" s="339"/>
      <c r="BR300" s="339"/>
      <c r="BS300" s="339"/>
      <c r="BT300" s="339"/>
      <c r="BU300" s="339"/>
      <c r="BV300" s="339"/>
      <c r="BW300" s="339"/>
      <c r="BX300" s="339"/>
      <c r="BY300" s="341"/>
      <c r="BZ300" s="376"/>
      <c r="CA300" s="376"/>
      <c r="CB300" s="376"/>
      <c r="CC300" s="376"/>
      <c r="CD300" s="376"/>
      <c r="CE300" s="376"/>
      <c r="CF300" s="376"/>
      <c r="CG300" s="376"/>
      <c r="CH300" s="376"/>
      <c r="CI300" s="376"/>
      <c r="CJ300" s="376"/>
      <c r="CK300" s="376"/>
      <c r="CL300" s="376"/>
      <c r="CM300" s="376"/>
      <c r="CN300" s="376"/>
      <c r="CO300" s="376"/>
      <c r="CP300" s="376"/>
      <c r="CQ300" s="376"/>
      <c r="CR300" s="376"/>
      <c r="CS300" s="376"/>
      <c r="CT300" s="376"/>
      <c r="CU300" s="376"/>
      <c r="CV300" s="376"/>
      <c r="CW300" s="376"/>
      <c r="CX300" s="376"/>
      <c r="CY300" s="376"/>
      <c r="CZ300" s="376"/>
    </row>
    <row r="301" s="984" customFormat="true" ht="15" customHeight="true" x14ac:dyDescent="0.2">
      <c r="A301" s="985"/>
      <c r="B301" s="986"/>
      <c r="C301" s="201"/>
      <c r="D301" s="201"/>
      <c r="AA301" s="377"/>
      <c r="AB301" s="377"/>
      <c r="AC301" s="377"/>
      <c r="AD301" s="377"/>
      <c r="AE301" s="377"/>
      <c r="AF301" s="377"/>
      <c r="AG301" s="377"/>
      <c r="AH301" s="377"/>
      <c r="AI301" s="377"/>
      <c r="AJ301" s="377"/>
      <c r="AK301" s="377"/>
      <c r="AL301" s="377"/>
      <c r="AM301" s="377"/>
      <c r="AN301" s="377"/>
      <c r="AO301" s="377"/>
      <c r="AP301" s="377"/>
      <c r="AQ301" s="377"/>
      <c r="AR301" s="377"/>
      <c r="AS301" s="377"/>
      <c r="AT301" s="377"/>
      <c r="AU301" s="377"/>
      <c r="AV301" s="377"/>
      <c r="AW301" s="377"/>
      <c r="AX301" s="377"/>
      <c r="AY301" s="377"/>
      <c r="AZ301" s="377"/>
      <c r="BA301" s="341"/>
      <c r="BB301" s="339"/>
      <c r="BC301" s="339"/>
      <c r="BD301" s="339"/>
      <c r="BE301" s="339"/>
      <c r="BF301" s="339"/>
      <c r="BG301" s="339"/>
      <c r="BH301" s="339"/>
      <c r="BI301" s="339"/>
      <c r="BJ301" s="339"/>
      <c r="BK301" s="339"/>
      <c r="BL301" s="339"/>
      <c r="BM301" s="339"/>
      <c r="BN301" s="339"/>
      <c r="BO301" s="339"/>
      <c r="BP301" s="339"/>
      <c r="BQ301" s="339"/>
      <c r="BR301" s="339"/>
      <c r="BS301" s="339"/>
      <c r="BT301" s="339"/>
      <c r="BU301" s="339"/>
      <c r="BV301" s="339"/>
      <c r="BW301" s="339"/>
      <c r="BX301" s="339"/>
      <c r="BY301" s="341"/>
      <c r="BZ301" s="376"/>
      <c r="CA301" s="376"/>
      <c r="CB301" s="376"/>
      <c r="CC301" s="376"/>
      <c r="CD301" s="376"/>
      <c r="CE301" s="376"/>
      <c r="CF301" s="376"/>
      <c r="CG301" s="376"/>
      <c r="CH301" s="376"/>
      <c r="CI301" s="376"/>
      <c r="CJ301" s="376"/>
      <c r="CK301" s="376"/>
      <c r="CL301" s="376"/>
      <c r="CM301" s="376"/>
      <c r="CN301" s="376"/>
      <c r="CO301" s="376"/>
      <c r="CP301" s="376"/>
      <c r="CQ301" s="376"/>
      <c r="CR301" s="376"/>
      <c r="CS301" s="376"/>
      <c r="CT301" s="376"/>
      <c r="CU301" s="376"/>
      <c r="CV301" s="376"/>
      <c r="CW301" s="376"/>
      <c r="CX301" s="376"/>
      <c r="CY301" s="376"/>
      <c r="CZ301" s="376"/>
    </row>
    <row r="302" s="984" customFormat="true" ht="15" customHeight="true" x14ac:dyDescent="0.2">
      <c r="A302" s="985"/>
      <c r="B302" s="986"/>
      <c r="C302" s="201"/>
      <c r="D302" s="201"/>
      <c r="AA302" s="377"/>
      <c r="AB302" s="377"/>
      <c r="AC302" s="377"/>
      <c r="AD302" s="377"/>
      <c r="AE302" s="377"/>
      <c r="AF302" s="377"/>
      <c r="AG302" s="377"/>
      <c r="AH302" s="377"/>
      <c r="AI302" s="377"/>
      <c r="AJ302" s="377"/>
      <c r="AK302" s="377"/>
      <c r="AL302" s="377"/>
      <c r="AM302" s="377"/>
      <c r="AN302" s="377"/>
      <c r="AO302" s="377"/>
      <c r="AP302" s="377"/>
      <c r="AQ302" s="377"/>
      <c r="AR302" s="377"/>
      <c r="AS302" s="377"/>
      <c r="AT302" s="377"/>
      <c r="AU302" s="377"/>
      <c r="AV302" s="377"/>
      <c r="AW302" s="377"/>
      <c r="AX302" s="377"/>
      <c r="AY302" s="377"/>
      <c r="AZ302" s="377"/>
      <c r="BA302" s="341"/>
      <c r="BB302" s="339"/>
      <c r="BC302" s="339"/>
      <c r="BD302" s="339"/>
      <c r="BE302" s="339"/>
      <c r="BF302" s="339"/>
      <c r="BG302" s="339"/>
      <c r="BH302" s="339"/>
      <c r="BI302" s="339"/>
      <c r="BJ302" s="339"/>
      <c r="BK302" s="339"/>
      <c r="BL302" s="339"/>
      <c r="BM302" s="339"/>
      <c r="BN302" s="339"/>
      <c r="BO302" s="339"/>
      <c r="BP302" s="339"/>
      <c r="BQ302" s="339"/>
      <c r="BR302" s="339"/>
      <c r="BS302" s="339"/>
      <c r="BT302" s="339"/>
      <c r="BU302" s="339"/>
      <c r="BV302" s="339"/>
      <c r="BW302" s="339"/>
      <c r="BX302" s="339"/>
      <c r="BY302" s="341"/>
      <c r="BZ302" s="376"/>
      <c r="CA302" s="376"/>
      <c r="CB302" s="376"/>
      <c r="CC302" s="376"/>
      <c r="CD302" s="376"/>
      <c r="CE302" s="376"/>
      <c r="CF302" s="376"/>
      <c r="CG302" s="376"/>
      <c r="CH302" s="376"/>
      <c r="CI302" s="376"/>
      <c r="CJ302" s="376"/>
      <c r="CK302" s="376"/>
      <c r="CL302" s="376"/>
      <c r="CM302" s="376"/>
      <c r="CN302" s="376"/>
      <c r="CO302" s="376"/>
      <c r="CP302" s="376"/>
      <c r="CQ302" s="376"/>
      <c r="CR302" s="376"/>
      <c r="CS302" s="376"/>
      <c r="CT302" s="376"/>
      <c r="CU302" s="376"/>
      <c r="CV302" s="376"/>
      <c r="CW302" s="376"/>
      <c r="CX302" s="376"/>
      <c r="CY302" s="376"/>
      <c r="CZ302" s="376"/>
    </row>
    <row r="303" s="984" customFormat="true" ht="15" customHeight="true" x14ac:dyDescent="0.2">
      <c r="A303" s="985"/>
      <c r="B303" s="986"/>
      <c r="C303" s="987"/>
      <c r="D303" s="987"/>
      <c r="AA303" s="377"/>
      <c r="AB303" s="377"/>
      <c r="AC303" s="377"/>
      <c r="AD303" s="377"/>
      <c r="AE303" s="377"/>
      <c r="AF303" s="377"/>
      <c r="AG303" s="377"/>
      <c r="AH303" s="377"/>
      <c r="AI303" s="377"/>
      <c r="AJ303" s="377"/>
      <c r="AK303" s="377"/>
      <c r="AL303" s="377"/>
      <c r="AM303" s="377"/>
      <c r="AN303" s="377"/>
      <c r="AO303" s="377"/>
      <c r="AP303" s="377"/>
      <c r="AQ303" s="377"/>
      <c r="AR303" s="377"/>
      <c r="AS303" s="377"/>
      <c r="AT303" s="377"/>
      <c r="AU303" s="377"/>
      <c r="AV303" s="377"/>
      <c r="AW303" s="377"/>
      <c r="AX303" s="377"/>
      <c r="AY303" s="377"/>
      <c r="AZ303" s="377"/>
      <c r="BA303" s="341"/>
      <c r="BB303" s="339"/>
      <c r="BC303" s="339"/>
      <c r="BD303" s="339"/>
      <c r="BE303" s="339"/>
      <c r="BF303" s="339"/>
      <c r="BG303" s="339"/>
      <c r="BH303" s="339"/>
      <c r="BI303" s="339"/>
      <c r="BJ303" s="339"/>
      <c r="BK303" s="339"/>
      <c r="BL303" s="339"/>
      <c r="BM303" s="339"/>
      <c r="BN303" s="339"/>
      <c r="BO303" s="339"/>
      <c r="BP303" s="339"/>
      <c r="BQ303" s="339"/>
      <c r="BR303" s="339"/>
      <c r="BS303" s="339"/>
      <c r="BT303" s="339"/>
      <c r="BU303" s="339"/>
      <c r="BV303" s="339"/>
      <c r="BW303" s="339"/>
      <c r="BX303" s="339"/>
      <c r="BY303" s="341"/>
      <c r="BZ303" s="376"/>
      <c r="CA303" s="376"/>
      <c r="CB303" s="376"/>
      <c r="CC303" s="376"/>
      <c r="CD303" s="376"/>
      <c r="CE303" s="376"/>
      <c r="CF303" s="376"/>
      <c r="CG303" s="376"/>
      <c r="CH303" s="376"/>
      <c r="CI303" s="376"/>
      <c r="CJ303" s="376"/>
      <c r="CK303" s="376"/>
      <c r="CL303" s="376"/>
      <c r="CM303" s="376"/>
      <c r="CN303" s="376"/>
      <c r="CO303" s="376"/>
      <c r="CP303" s="376"/>
      <c r="CQ303" s="376"/>
      <c r="CR303" s="376"/>
      <c r="CS303" s="376"/>
      <c r="CT303" s="376"/>
      <c r="CU303" s="376"/>
      <c r="CV303" s="376"/>
      <c r="CW303" s="376"/>
      <c r="CX303" s="376"/>
      <c r="CY303" s="376"/>
      <c r="CZ303" s="376"/>
    </row>
    <row r="304" s="984" customFormat="true" ht="15" customHeight="true" x14ac:dyDescent="0.2">
      <c r="A304" s="985"/>
      <c r="B304" s="986"/>
      <c r="C304" s="987"/>
      <c r="D304" s="987"/>
      <c r="AA304" s="377"/>
      <c r="AB304" s="377"/>
      <c r="AC304" s="377"/>
      <c r="AD304" s="377"/>
      <c r="AE304" s="377"/>
      <c r="AF304" s="377"/>
      <c r="AG304" s="377"/>
      <c r="AH304" s="377"/>
      <c r="AI304" s="377"/>
      <c r="AJ304" s="377"/>
      <c r="AK304" s="377"/>
      <c r="AL304" s="377"/>
      <c r="AM304" s="377"/>
      <c r="AN304" s="377"/>
      <c r="AO304" s="377"/>
      <c r="AP304" s="377"/>
      <c r="AQ304" s="377"/>
      <c r="AR304" s="377"/>
      <c r="AS304" s="377"/>
      <c r="AT304" s="377"/>
      <c r="AU304" s="377"/>
      <c r="AV304" s="377"/>
      <c r="AW304" s="377"/>
      <c r="AX304" s="377"/>
      <c r="AY304" s="377"/>
      <c r="AZ304" s="377"/>
      <c r="BA304" s="341"/>
      <c r="BB304" s="339"/>
      <c r="BC304" s="339"/>
      <c r="BD304" s="339"/>
      <c r="BE304" s="339"/>
      <c r="BF304" s="339"/>
      <c r="BG304" s="339"/>
      <c r="BH304" s="339"/>
      <c r="BI304" s="339"/>
      <c r="BJ304" s="339"/>
      <c r="BK304" s="339"/>
      <c r="BL304" s="339"/>
      <c r="BM304" s="339"/>
      <c r="BN304" s="339"/>
      <c r="BO304" s="339"/>
      <c r="BP304" s="339"/>
      <c r="BQ304" s="339"/>
      <c r="BR304" s="339"/>
      <c r="BS304" s="339"/>
      <c r="BT304" s="339"/>
      <c r="BU304" s="339"/>
      <c r="BV304" s="339"/>
      <c r="BW304" s="339"/>
      <c r="BX304" s="339"/>
      <c r="BY304" s="341"/>
      <c r="BZ304" s="376"/>
      <c r="CA304" s="376"/>
      <c r="CB304" s="376"/>
      <c r="CC304" s="376"/>
      <c r="CD304" s="376"/>
      <c r="CE304" s="376"/>
      <c r="CF304" s="376"/>
      <c r="CG304" s="376"/>
      <c r="CH304" s="376"/>
      <c r="CI304" s="376"/>
      <c r="CJ304" s="376"/>
      <c r="CK304" s="376"/>
      <c r="CL304" s="376"/>
      <c r="CM304" s="376"/>
      <c r="CN304" s="376"/>
      <c r="CO304" s="376"/>
      <c r="CP304" s="376"/>
      <c r="CQ304" s="376"/>
      <c r="CR304" s="376"/>
      <c r="CS304" s="376"/>
      <c r="CT304" s="376"/>
      <c r="CU304" s="376"/>
      <c r="CV304" s="376"/>
      <c r="CW304" s="376"/>
      <c r="CX304" s="376"/>
      <c r="CY304" s="376"/>
      <c r="CZ304" s="376"/>
    </row>
    <row r="305" s="984" customFormat="true" ht="15" customHeight="true" x14ac:dyDescent="0.2">
      <c r="A305" s="985"/>
      <c r="B305" s="986"/>
      <c r="C305" s="987"/>
      <c r="D305" s="987"/>
      <c r="AA305" s="377"/>
      <c r="AB305" s="377"/>
      <c r="AC305" s="377"/>
      <c r="AD305" s="377"/>
      <c r="AE305" s="377"/>
      <c r="AF305" s="377"/>
      <c r="AG305" s="377"/>
      <c r="AH305" s="377"/>
      <c r="AI305" s="377"/>
      <c r="AJ305" s="377"/>
      <c r="AK305" s="377"/>
      <c r="AL305" s="377"/>
      <c r="AM305" s="377"/>
      <c r="AN305" s="377"/>
      <c r="AO305" s="377"/>
      <c r="AP305" s="377"/>
      <c r="AQ305" s="377"/>
      <c r="AR305" s="377"/>
      <c r="AS305" s="377"/>
      <c r="AT305" s="377"/>
      <c r="AU305" s="377"/>
      <c r="AV305" s="377"/>
      <c r="AW305" s="377"/>
      <c r="AX305" s="377"/>
      <c r="AY305" s="377"/>
      <c r="AZ305" s="377"/>
      <c r="BA305" s="341"/>
      <c r="BB305" s="339"/>
      <c r="BC305" s="339"/>
      <c r="BD305" s="339"/>
      <c r="BE305" s="339"/>
      <c r="BF305" s="339"/>
      <c r="BG305" s="339"/>
      <c r="BH305" s="339"/>
      <c r="BI305" s="339"/>
      <c r="BJ305" s="339"/>
      <c r="BK305" s="339"/>
      <c r="BL305" s="339"/>
      <c r="BM305" s="339"/>
      <c r="BN305" s="339"/>
      <c r="BO305" s="339"/>
      <c r="BP305" s="339"/>
      <c r="BQ305" s="339"/>
      <c r="BR305" s="339"/>
      <c r="BS305" s="339"/>
      <c r="BT305" s="339"/>
      <c r="BU305" s="339"/>
      <c r="BV305" s="339"/>
      <c r="BW305" s="339"/>
      <c r="BX305" s="339"/>
      <c r="BY305" s="341"/>
      <c r="BZ305" s="376"/>
      <c r="CA305" s="376"/>
      <c r="CB305" s="376"/>
      <c r="CC305" s="376"/>
      <c r="CD305" s="376"/>
      <c r="CE305" s="376"/>
      <c r="CF305" s="376"/>
      <c r="CG305" s="376"/>
      <c r="CH305" s="376"/>
      <c r="CI305" s="376"/>
      <c r="CJ305" s="376"/>
      <c r="CK305" s="376"/>
      <c r="CL305" s="376"/>
      <c r="CM305" s="376"/>
      <c r="CN305" s="376"/>
      <c r="CO305" s="376"/>
      <c r="CP305" s="376"/>
      <c r="CQ305" s="376"/>
      <c r="CR305" s="376"/>
      <c r="CS305" s="376"/>
      <c r="CT305" s="376"/>
      <c r="CU305" s="376"/>
      <c r="CV305" s="376"/>
      <c r="CW305" s="376"/>
      <c r="CX305" s="376"/>
      <c r="CY305" s="376"/>
      <c r="CZ305" s="376"/>
    </row>
    <row r="306" s="984" customFormat="true" ht="15" customHeight="true" x14ac:dyDescent="0.2">
      <c r="B306" s="535"/>
      <c r="AA306" s="377"/>
      <c r="AB306" s="377"/>
      <c r="AC306" s="377"/>
      <c r="AD306" s="377"/>
      <c r="AE306" s="377"/>
      <c r="AF306" s="377"/>
      <c r="AG306" s="377"/>
      <c r="AH306" s="377"/>
      <c r="AI306" s="377"/>
      <c r="AJ306" s="377"/>
      <c r="AK306" s="377"/>
      <c r="AL306" s="377"/>
      <c r="AM306" s="377"/>
      <c r="AN306" s="377"/>
      <c r="AO306" s="377"/>
      <c r="AP306" s="377"/>
      <c r="AQ306" s="377"/>
      <c r="AR306" s="377"/>
      <c r="AS306" s="377"/>
      <c r="AT306" s="377"/>
      <c r="AU306" s="377"/>
      <c r="AV306" s="377"/>
      <c r="AW306" s="377"/>
      <c r="AX306" s="377"/>
      <c r="AY306" s="377"/>
      <c r="AZ306" s="377"/>
      <c r="BA306" s="341"/>
      <c r="BB306" s="339"/>
      <c r="BC306" s="339"/>
      <c r="BD306" s="339"/>
      <c r="BE306" s="339"/>
      <c r="BF306" s="339"/>
      <c r="BG306" s="339"/>
      <c r="BH306" s="339"/>
      <c r="BI306" s="339"/>
      <c r="BJ306" s="339"/>
      <c r="BK306" s="339"/>
      <c r="BL306" s="339"/>
      <c r="BM306" s="339"/>
      <c r="BN306" s="339"/>
      <c r="BO306" s="339"/>
      <c r="BP306" s="339"/>
      <c r="BQ306" s="339"/>
      <c r="BR306" s="339"/>
      <c r="BS306" s="339"/>
      <c r="BT306" s="339"/>
      <c r="BU306" s="339"/>
      <c r="BV306" s="339"/>
      <c r="BW306" s="339"/>
      <c r="BX306" s="339"/>
      <c r="BY306" s="341"/>
      <c r="BZ306" s="376"/>
      <c r="CA306" s="376"/>
      <c r="CB306" s="376"/>
      <c r="CC306" s="376"/>
      <c r="CD306" s="376"/>
      <c r="CE306" s="376"/>
      <c r="CF306" s="376"/>
      <c r="CG306" s="376"/>
      <c r="CH306" s="376"/>
      <c r="CI306" s="376"/>
      <c r="CJ306" s="376"/>
      <c r="CK306" s="376"/>
      <c r="CL306" s="376"/>
      <c r="CM306" s="376"/>
      <c r="CN306" s="376"/>
      <c r="CO306" s="376"/>
      <c r="CP306" s="376"/>
      <c r="CQ306" s="376"/>
      <c r="CR306" s="376"/>
      <c r="CS306" s="376"/>
      <c r="CT306" s="376"/>
      <c r="CU306" s="376"/>
      <c r="CV306" s="376"/>
      <c r="CW306" s="376"/>
      <c r="CX306" s="376"/>
      <c r="CY306" s="376"/>
      <c r="CZ306" s="376"/>
    </row>
    <row r="307" s="984" customFormat="true" ht="15" customHeight="true" x14ac:dyDescent="0.2">
      <c r="B307" s="535"/>
      <c r="AA307" s="377"/>
      <c r="AB307" s="377"/>
      <c r="AC307" s="377"/>
      <c r="AD307" s="377"/>
      <c r="AE307" s="377"/>
      <c r="AF307" s="377"/>
      <c r="AG307" s="377"/>
      <c r="AH307" s="377"/>
      <c r="AI307" s="377"/>
      <c r="AJ307" s="377"/>
      <c r="AK307" s="377"/>
      <c r="AL307" s="377"/>
      <c r="AM307" s="377"/>
      <c r="AN307" s="377"/>
      <c r="AO307" s="377"/>
      <c r="AP307" s="377"/>
      <c r="AQ307" s="377"/>
      <c r="AR307" s="377"/>
      <c r="AS307" s="377"/>
      <c r="AT307" s="377"/>
      <c r="AU307" s="377"/>
      <c r="AV307" s="377"/>
      <c r="AW307" s="377"/>
      <c r="AX307" s="377"/>
      <c r="AY307" s="377"/>
      <c r="AZ307" s="377"/>
      <c r="BA307" s="341"/>
      <c r="BB307" s="339"/>
      <c r="BC307" s="339"/>
      <c r="BD307" s="339"/>
      <c r="BE307" s="339"/>
      <c r="BF307" s="339"/>
      <c r="BG307" s="339"/>
      <c r="BH307" s="339"/>
      <c r="BI307" s="339"/>
      <c r="BJ307" s="339"/>
      <c r="BK307" s="339"/>
      <c r="BL307" s="339"/>
      <c r="BM307" s="339"/>
      <c r="BN307" s="339"/>
      <c r="BO307" s="339"/>
      <c r="BP307" s="339"/>
      <c r="BQ307" s="339"/>
      <c r="BR307" s="339"/>
      <c r="BS307" s="339"/>
      <c r="BT307" s="339"/>
      <c r="BU307" s="339"/>
      <c r="BV307" s="339"/>
      <c r="BW307" s="339"/>
      <c r="BX307" s="339"/>
      <c r="BY307" s="341"/>
      <c r="BZ307" s="376"/>
      <c r="CA307" s="376"/>
      <c r="CB307" s="376"/>
      <c r="CC307" s="376"/>
      <c r="CD307" s="376"/>
      <c r="CE307" s="376"/>
      <c r="CF307" s="376"/>
      <c r="CG307" s="376"/>
      <c r="CH307" s="376"/>
      <c r="CI307" s="376"/>
      <c r="CJ307" s="376"/>
      <c r="CK307" s="376"/>
      <c r="CL307" s="376"/>
      <c r="CM307" s="376"/>
      <c r="CN307" s="376"/>
      <c r="CO307" s="376"/>
      <c r="CP307" s="376"/>
      <c r="CQ307" s="376"/>
      <c r="CR307" s="376"/>
      <c r="CS307" s="376"/>
      <c r="CT307" s="376"/>
      <c r="CU307" s="376"/>
      <c r="CV307" s="376"/>
      <c r="CW307" s="376"/>
      <c r="CX307" s="376"/>
      <c r="CY307" s="376"/>
      <c r="CZ307" s="376"/>
    </row>
    <row r="308" s="984" customFormat="true" ht="15" customHeight="true" x14ac:dyDescent="0.2">
      <c r="B308" s="535"/>
      <c r="AA308" s="377"/>
      <c r="AB308" s="377"/>
      <c r="AC308" s="377"/>
      <c r="AD308" s="377"/>
      <c r="AE308" s="377"/>
      <c r="AF308" s="377"/>
      <c r="AG308" s="377"/>
      <c r="AH308" s="377"/>
      <c r="AI308" s="377"/>
      <c r="AJ308" s="377"/>
      <c r="AK308" s="377"/>
      <c r="AL308" s="377"/>
      <c r="AM308" s="377"/>
      <c r="AN308" s="377"/>
      <c r="AO308" s="377"/>
      <c r="AP308" s="377"/>
      <c r="AQ308" s="377"/>
      <c r="AR308" s="377"/>
      <c r="AS308" s="377"/>
      <c r="AT308" s="377"/>
      <c r="AU308" s="377"/>
      <c r="AV308" s="377"/>
      <c r="AW308" s="377"/>
      <c r="AX308" s="377"/>
      <c r="AY308" s="377"/>
      <c r="AZ308" s="377"/>
      <c r="BA308" s="341"/>
      <c r="BB308" s="339"/>
      <c r="BC308" s="339"/>
      <c r="BD308" s="339"/>
      <c r="BE308" s="339"/>
      <c r="BF308" s="339"/>
      <c r="BG308" s="339"/>
      <c r="BH308" s="339"/>
      <c r="BI308" s="339"/>
      <c r="BJ308" s="339"/>
      <c r="BK308" s="339"/>
      <c r="BL308" s="339"/>
      <c r="BM308" s="339"/>
      <c r="BN308" s="339"/>
      <c r="BO308" s="339"/>
      <c r="BP308" s="339"/>
      <c r="BQ308" s="339"/>
      <c r="BR308" s="339"/>
      <c r="BS308" s="339"/>
      <c r="BT308" s="339"/>
      <c r="BU308" s="339"/>
      <c r="BV308" s="339"/>
      <c r="BW308" s="339"/>
      <c r="BX308" s="339"/>
      <c r="BY308" s="341"/>
      <c r="BZ308" s="376"/>
      <c r="CA308" s="376"/>
      <c r="CB308" s="376"/>
      <c r="CC308" s="376"/>
      <c r="CD308" s="376"/>
      <c r="CE308" s="376"/>
      <c r="CF308" s="376"/>
      <c r="CG308" s="376"/>
      <c r="CH308" s="376"/>
      <c r="CI308" s="376"/>
      <c r="CJ308" s="376"/>
      <c r="CK308" s="376"/>
      <c r="CL308" s="376"/>
      <c r="CM308" s="376"/>
      <c r="CN308" s="376"/>
      <c r="CO308" s="376"/>
      <c r="CP308" s="376"/>
      <c r="CQ308" s="376"/>
      <c r="CR308" s="376"/>
      <c r="CS308" s="376"/>
      <c r="CT308" s="376"/>
      <c r="CU308" s="376"/>
      <c r="CV308" s="376"/>
      <c r="CW308" s="376"/>
      <c r="CX308" s="376"/>
      <c r="CY308" s="376"/>
      <c r="CZ308" s="376"/>
    </row>
    <row r="309" s="984" customFormat="true" ht="15" customHeight="true" x14ac:dyDescent="0.2">
      <c r="B309" s="535"/>
      <c r="AA309" s="377"/>
      <c r="AB309" s="377"/>
      <c r="AC309" s="377"/>
      <c r="AD309" s="377"/>
      <c r="AE309" s="377"/>
      <c r="AF309" s="377"/>
      <c r="AG309" s="377"/>
      <c r="AH309" s="377"/>
      <c r="AI309" s="377"/>
      <c r="AJ309" s="377"/>
      <c r="AK309" s="377"/>
      <c r="AL309" s="377"/>
      <c r="AM309" s="377"/>
      <c r="AN309" s="377"/>
      <c r="AO309" s="377"/>
      <c r="AP309" s="377"/>
      <c r="AQ309" s="377"/>
      <c r="AR309" s="377"/>
      <c r="AS309" s="377"/>
      <c r="AT309" s="377"/>
      <c r="AU309" s="377"/>
      <c r="AV309" s="377"/>
      <c r="AW309" s="377"/>
      <c r="AX309" s="377"/>
      <c r="AY309" s="377"/>
      <c r="AZ309" s="377"/>
      <c r="BA309" s="341"/>
      <c r="BB309" s="339"/>
      <c r="BC309" s="339"/>
      <c r="BD309" s="339"/>
      <c r="BE309" s="339"/>
      <c r="BF309" s="339"/>
      <c r="BG309" s="339"/>
      <c r="BH309" s="339"/>
      <c r="BI309" s="339"/>
      <c r="BJ309" s="339"/>
      <c r="BK309" s="339"/>
      <c r="BL309" s="339"/>
      <c r="BM309" s="339"/>
      <c r="BN309" s="339"/>
      <c r="BO309" s="339"/>
      <c r="BP309" s="339"/>
      <c r="BQ309" s="339"/>
      <c r="BR309" s="339"/>
      <c r="BS309" s="339"/>
      <c r="BT309" s="339"/>
      <c r="BU309" s="339"/>
      <c r="BV309" s="339"/>
      <c r="BW309" s="339"/>
      <c r="BX309" s="339"/>
      <c r="BY309" s="341"/>
      <c r="BZ309" s="376"/>
      <c r="CA309" s="376"/>
      <c r="CB309" s="376"/>
      <c r="CC309" s="376"/>
      <c r="CD309" s="376"/>
      <c r="CE309" s="376"/>
      <c r="CF309" s="376"/>
      <c r="CG309" s="376"/>
      <c r="CH309" s="376"/>
      <c r="CI309" s="376"/>
      <c r="CJ309" s="376"/>
      <c r="CK309" s="376"/>
      <c r="CL309" s="376"/>
      <c r="CM309" s="376"/>
      <c r="CN309" s="376"/>
      <c r="CO309" s="376"/>
      <c r="CP309" s="376"/>
      <c r="CQ309" s="376"/>
      <c r="CR309" s="376"/>
      <c r="CS309" s="376"/>
      <c r="CT309" s="376"/>
      <c r="CU309" s="376"/>
      <c r="CV309" s="376"/>
      <c r="CW309" s="376"/>
      <c r="CX309" s="376"/>
      <c r="CY309" s="376"/>
      <c r="CZ309" s="376"/>
    </row>
    <row r="310" s="984" customFormat="true" ht="15" customHeight="true" x14ac:dyDescent="0.2">
      <c r="B310" s="535"/>
      <c r="AA310" s="377"/>
      <c r="AB310" s="377"/>
      <c r="AC310" s="377"/>
      <c r="AD310" s="377"/>
      <c r="AE310" s="377"/>
      <c r="AF310" s="377"/>
      <c r="AG310" s="377"/>
      <c r="AH310" s="377"/>
      <c r="AI310" s="377"/>
      <c r="AJ310" s="377"/>
      <c r="AK310" s="377"/>
      <c r="AL310" s="377"/>
      <c r="AM310" s="377"/>
      <c r="AN310" s="377"/>
      <c r="AO310" s="377"/>
      <c r="AP310" s="377"/>
      <c r="AQ310" s="377"/>
      <c r="AR310" s="377"/>
      <c r="AS310" s="377"/>
      <c r="AT310" s="377"/>
      <c r="AU310" s="377"/>
      <c r="AV310" s="377"/>
      <c r="AW310" s="377"/>
      <c r="AX310" s="377"/>
      <c r="AY310" s="377"/>
      <c r="AZ310" s="377"/>
      <c r="BA310" s="341"/>
      <c r="BB310" s="339"/>
      <c r="BC310" s="339"/>
      <c r="BD310" s="339"/>
      <c r="BE310" s="339"/>
      <c r="BF310" s="339"/>
      <c r="BG310" s="339"/>
      <c r="BH310" s="339"/>
      <c r="BI310" s="339"/>
      <c r="BJ310" s="339"/>
      <c r="BK310" s="339"/>
      <c r="BL310" s="339"/>
      <c r="BM310" s="339"/>
      <c r="BN310" s="339"/>
      <c r="BO310" s="339"/>
      <c r="BP310" s="339"/>
      <c r="BQ310" s="339"/>
      <c r="BR310" s="339"/>
      <c r="BS310" s="339"/>
      <c r="BT310" s="339"/>
      <c r="BU310" s="339"/>
      <c r="BV310" s="339"/>
      <c r="BW310" s="339"/>
      <c r="BX310" s="339"/>
      <c r="BY310" s="341"/>
      <c r="BZ310" s="376"/>
      <c r="CA310" s="376"/>
      <c r="CB310" s="376"/>
      <c r="CC310" s="376"/>
      <c r="CD310" s="376"/>
      <c r="CE310" s="376"/>
      <c r="CF310" s="376"/>
      <c r="CG310" s="376"/>
      <c r="CH310" s="376"/>
      <c r="CI310" s="376"/>
      <c r="CJ310" s="376"/>
      <c r="CK310" s="376"/>
      <c r="CL310" s="376"/>
      <c r="CM310" s="376"/>
      <c r="CN310" s="376"/>
      <c r="CO310" s="376"/>
      <c r="CP310" s="376"/>
      <c r="CQ310" s="376"/>
      <c r="CR310" s="376"/>
      <c r="CS310" s="376"/>
      <c r="CT310" s="376"/>
      <c r="CU310" s="376"/>
      <c r="CV310" s="376"/>
      <c r="CW310" s="376"/>
      <c r="CX310" s="376"/>
      <c r="CY310" s="376"/>
      <c r="CZ310" s="376"/>
    </row>
    <row r="311" s="984" customFormat="true" ht="15" customHeight="true" x14ac:dyDescent="0.2">
      <c r="B311" s="535"/>
      <c r="AA311" s="377"/>
      <c r="AB311" s="377"/>
      <c r="AC311" s="377"/>
      <c r="AD311" s="377"/>
      <c r="AE311" s="377"/>
      <c r="AF311" s="377"/>
      <c r="AG311" s="377"/>
      <c r="AH311" s="377"/>
      <c r="AI311" s="377"/>
      <c r="AJ311" s="377"/>
      <c r="AK311" s="377"/>
      <c r="AL311" s="377"/>
      <c r="AM311" s="377"/>
      <c r="AN311" s="377"/>
      <c r="AO311" s="377"/>
      <c r="AP311" s="377"/>
      <c r="AQ311" s="377"/>
      <c r="AR311" s="377"/>
      <c r="AS311" s="377"/>
      <c r="AT311" s="377"/>
      <c r="AU311" s="377"/>
      <c r="AV311" s="377"/>
      <c r="AW311" s="377"/>
      <c r="AX311" s="377"/>
      <c r="AY311" s="377"/>
      <c r="AZ311" s="377"/>
      <c r="BA311" s="341"/>
      <c r="BB311" s="339"/>
      <c r="BC311" s="339"/>
      <c r="BD311" s="339"/>
      <c r="BE311" s="339"/>
      <c r="BF311" s="339"/>
      <c r="BG311" s="339"/>
      <c r="BH311" s="339"/>
      <c r="BI311" s="339"/>
      <c r="BJ311" s="339"/>
      <c r="BK311" s="339"/>
      <c r="BL311" s="339"/>
      <c r="BM311" s="339"/>
      <c r="BN311" s="339"/>
      <c r="BO311" s="339"/>
      <c r="BP311" s="339"/>
      <c r="BQ311" s="339"/>
      <c r="BR311" s="339"/>
      <c r="BS311" s="339"/>
      <c r="BT311" s="339"/>
      <c r="BU311" s="339"/>
      <c r="BV311" s="339"/>
      <c r="BW311" s="339"/>
      <c r="BX311" s="339"/>
      <c r="BY311" s="341"/>
      <c r="BZ311" s="376"/>
      <c r="CA311" s="376"/>
      <c r="CB311" s="376"/>
      <c r="CC311" s="376"/>
      <c r="CD311" s="376"/>
      <c r="CE311" s="376"/>
      <c r="CF311" s="376"/>
      <c r="CG311" s="376"/>
      <c r="CH311" s="376"/>
      <c r="CI311" s="376"/>
      <c r="CJ311" s="376"/>
      <c r="CK311" s="376"/>
      <c r="CL311" s="376"/>
      <c r="CM311" s="376"/>
      <c r="CN311" s="376"/>
      <c r="CO311" s="376"/>
      <c r="CP311" s="376"/>
      <c r="CQ311" s="376"/>
      <c r="CR311" s="376"/>
      <c r="CS311" s="376"/>
      <c r="CT311" s="376"/>
      <c r="CU311" s="376"/>
      <c r="CV311" s="376"/>
      <c r="CW311" s="376"/>
      <c r="CX311" s="376"/>
      <c r="CY311" s="376"/>
      <c r="CZ311" s="376"/>
    </row>
    <row r="312" s="984" customFormat="true" ht="15" customHeight="true" x14ac:dyDescent="0.2">
      <c r="B312" s="535"/>
      <c r="AA312" s="377"/>
      <c r="AB312" s="377"/>
      <c r="AC312" s="377"/>
      <c r="AD312" s="377"/>
      <c r="AE312" s="377"/>
      <c r="AF312" s="377"/>
      <c r="AG312" s="377"/>
      <c r="AH312" s="377"/>
      <c r="AI312" s="377"/>
      <c r="AJ312" s="377"/>
      <c r="AK312" s="377"/>
      <c r="AL312" s="377"/>
      <c r="AM312" s="377"/>
      <c r="AN312" s="377"/>
      <c r="AO312" s="377"/>
      <c r="AP312" s="377"/>
      <c r="AQ312" s="377"/>
      <c r="AR312" s="377"/>
      <c r="AS312" s="377"/>
      <c r="AT312" s="377"/>
      <c r="AU312" s="377"/>
      <c r="AV312" s="377"/>
      <c r="AW312" s="377"/>
      <c r="AX312" s="377"/>
      <c r="AY312" s="377"/>
      <c r="AZ312" s="377"/>
      <c r="BA312" s="341"/>
      <c r="BB312" s="339"/>
      <c r="BC312" s="339"/>
      <c r="BD312" s="339"/>
      <c r="BE312" s="339"/>
      <c r="BF312" s="339"/>
      <c r="BG312" s="339"/>
      <c r="BH312" s="339"/>
      <c r="BI312" s="339"/>
      <c r="BJ312" s="339"/>
      <c r="BK312" s="339"/>
      <c r="BL312" s="339"/>
      <c r="BM312" s="339"/>
      <c r="BN312" s="339"/>
      <c r="BO312" s="339"/>
      <c r="BP312" s="339"/>
      <c r="BQ312" s="339"/>
      <c r="BR312" s="339"/>
      <c r="BS312" s="339"/>
      <c r="BT312" s="339"/>
      <c r="BU312" s="339"/>
      <c r="BV312" s="339"/>
      <c r="BW312" s="339"/>
      <c r="BX312" s="339"/>
      <c r="BY312" s="341"/>
      <c r="BZ312" s="376"/>
      <c r="CA312" s="376"/>
      <c r="CB312" s="376"/>
      <c r="CC312" s="376"/>
      <c r="CD312" s="376"/>
      <c r="CE312" s="376"/>
      <c r="CF312" s="376"/>
      <c r="CG312" s="376"/>
      <c r="CH312" s="376"/>
      <c r="CI312" s="376"/>
      <c r="CJ312" s="376"/>
      <c r="CK312" s="376"/>
      <c r="CL312" s="376"/>
      <c r="CM312" s="376"/>
      <c r="CN312" s="376"/>
      <c r="CO312" s="376"/>
      <c r="CP312" s="376"/>
      <c r="CQ312" s="376"/>
      <c r="CR312" s="376"/>
      <c r="CS312" s="376"/>
      <c r="CT312" s="376"/>
      <c r="CU312" s="376"/>
      <c r="CV312" s="376"/>
      <c r="CW312" s="376"/>
      <c r="CX312" s="376"/>
      <c r="CY312" s="376"/>
      <c r="CZ312" s="376"/>
    </row>
    <row r="313" s="984" customFormat="true" ht="15" customHeight="true" x14ac:dyDescent="0.2">
      <c r="B313" s="535"/>
      <c r="AA313" s="377"/>
      <c r="AB313" s="377"/>
      <c r="AC313" s="377"/>
      <c r="AD313" s="377"/>
      <c r="AE313" s="377"/>
      <c r="AF313" s="377"/>
      <c r="AG313" s="377"/>
      <c r="AH313" s="377"/>
      <c r="AI313" s="377"/>
      <c r="AJ313" s="377"/>
      <c r="AK313" s="377"/>
      <c r="AL313" s="377"/>
      <c r="AM313" s="377"/>
      <c r="AN313" s="377"/>
      <c r="AO313" s="377"/>
      <c r="AP313" s="377"/>
      <c r="AQ313" s="377"/>
      <c r="AR313" s="377"/>
      <c r="AS313" s="377"/>
      <c r="AT313" s="377"/>
      <c r="AU313" s="377"/>
      <c r="AV313" s="377"/>
      <c r="AW313" s="377"/>
      <c r="AX313" s="377"/>
      <c r="AY313" s="377"/>
      <c r="AZ313" s="377"/>
      <c r="BA313" s="341"/>
      <c r="BB313" s="339"/>
      <c r="BC313" s="339"/>
      <c r="BD313" s="339"/>
      <c r="BE313" s="339"/>
      <c r="BF313" s="339"/>
      <c r="BG313" s="339"/>
      <c r="BH313" s="339"/>
      <c r="BI313" s="339"/>
      <c r="BJ313" s="339"/>
      <c r="BK313" s="339"/>
      <c r="BL313" s="339"/>
      <c r="BM313" s="339"/>
      <c r="BN313" s="339"/>
      <c r="BO313" s="339"/>
      <c r="BP313" s="339"/>
      <c r="BQ313" s="339"/>
      <c r="BR313" s="339"/>
      <c r="BS313" s="339"/>
      <c r="BT313" s="339"/>
      <c r="BU313" s="339"/>
      <c r="BV313" s="339"/>
      <c r="BW313" s="339"/>
      <c r="BX313" s="339"/>
      <c r="BY313" s="341"/>
      <c r="BZ313" s="376"/>
      <c r="CA313" s="376"/>
      <c r="CB313" s="376"/>
      <c r="CC313" s="376"/>
      <c r="CD313" s="376"/>
      <c r="CE313" s="376"/>
      <c r="CF313" s="376"/>
      <c r="CG313" s="376"/>
      <c r="CH313" s="376"/>
      <c r="CI313" s="376"/>
      <c r="CJ313" s="376"/>
      <c r="CK313" s="376"/>
      <c r="CL313" s="376"/>
      <c r="CM313" s="376"/>
      <c r="CN313" s="376"/>
      <c r="CO313" s="376"/>
      <c r="CP313" s="376"/>
      <c r="CQ313" s="376"/>
      <c r="CR313" s="376"/>
      <c r="CS313" s="376"/>
      <c r="CT313" s="376"/>
      <c r="CU313" s="376"/>
      <c r="CV313" s="376"/>
      <c r="CW313" s="376"/>
      <c r="CX313" s="376"/>
      <c r="CY313" s="376"/>
      <c r="CZ313" s="376"/>
    </row>
    <row r="314" s="984" customFormat="true" ht="15" customHeight="true" x14ac:dyDescent="0.2">
      <c r="B314" s="535"/>
      <c r="AA314" s="377"/>
      <c r="AB314" s="377"/>
      <c r="AC314" s="377"/>
      <c r="AD314" s="377"/>
      <c r="AE314" s="377"/>
      <c r="AF314" s="377"/>
      <c r="AG314" s="377"/>
      <c r="AH314" s="377"/>
      <c r="AI314" s="377"/>
      <c r="AJ314" s="377"/>
      <c r="AK314" s="377"/>
      <c r="AL314" s="377"/>
      <c r="AM314" s="377"/>
      <c r="AN314" s="377"/>
      <c r="AO314" s="377"/>
      <c r="AP314" s="377"/>
      <c r="AQ314" s="377"/>
      <c r="AR314" s="377"/>
      <c r="AS314" s="377"/>
      <c r="AT314" s="377"/>
      <c r="AU314" s="377"/>
      <c r="AV314" s="377"/>
      <c r="AW314" s="377"/>
      <c r="AX314" s="377"/>
      <c r="AY314" s="377"/>
      <c r="AZ314" s="377"/>
      <c r="BA314" s="341"/>
      <c r="BB314" s="339"/>
      <c r="BC314" s="339"/>
      <c r="BD314" s="339"/>
      <c r="BE314" s="339"/>
      <c r="BF314" s="339"/>
      <c r="BG314" s="339"/>
      <c r="BH314" s="339"/>
      <c r="BI314" s="339"/>
      <c r="BJ314" s="339"/>
      <c r="BK314" s="339"/>
      <c r="BL314" s="339"/>
      <c r="BM314" s="339"/>
      <c r="BN314" s="339"/>
      <c r="BO314" s="339"/>
      <c r="BP314" s="339"/>
      <c r="BQ314" s="339"/>
      <c r="BR314" s="339"/>
      <c r="BS314" s="339"/>
      <c r="BT314" s="339"/>
      <c r="BU314" s="339"/>
      <c r="BV314" s="339"/>
      <c r="BW314" s="339"/>
      <c r="BX314" s="339"/>
      <c r="BY314" s="341"/>
      <c r="BZ314" s="376"/>
      <c r="CA314" s="376"/>
      <c r="CB314" s="376"/>
      <c r="CC314" s="376"/>
      <c r="CD314" s="376"/>
      <c r="CE314" s="376"/>
      <c r="CF314" s="376"/>
      <c r="CG314" s="376"/>
      <c r="CH314" s="376"/>
      <c r="CI314" s="376"/>
      <c r="CJ314" s="376"/>
      <c r="CK314" s="376"/>
      <c r="CL314" s="376"/>
      <c r="CM314" s="376"/>
      <c r="CN314" s="376"/>
      <c r="CO314" s="376"/>
      <c r="CP314" s="376"/>
      <c r="CQ314" s="376"/>
      <c r="CR314" s="376"/>
      <c r="CS314" s="376"/>
      <c r="CT314" s="376"/>
      <c r="CU314" s="376"/>
      <c r="CV314" s="376"/>
      <c r="CW314" s="376"/>
      <c r="CX314" s="376"/>
      <c r="CY314" s="376"/>
      <c r="CZ314" s="376"/>
    </row>
    <row r="315" s="984" customFormat="true" ht="15" customHeight="true" x14ac:dyDescent="0.2">
      <c r="B315" s="535"/>
      <c r="AA315" s="377"/>
      <c r="AB315" s="377"/>
      <c r="AC315" s="377"/>
      <c r="AD315" s="377"/>
      <c r="AE315" s="377"/>
      <c r="AF315" s="377"/>
      <c r="AG315" s="377"/>
      <c r="AH315" s="377"/>
      <c r="AI315" s="377"/>
      <c r="AJ315" s="377"/>
      <c r="AK315" s="377"/>
      <c r="AL315" s="377"/>
      <c r="AM315" s="377"/>
      <c r="AN315" s="377"/>
      <c r="AO315" s="377"/>
      <c r="AP315" s="377"/>
      <c r="AQ315" s="377"/>
      <c r="AR315" s="377"/>
      <c r="AS315" s="377"/>
      <c r="AT315" s="377"/>
      <c r="AU315" s="377"/>
      <c r="AV315" s="377"/>
      <c r="AW315" s="377"/>
      <c r="AX315" s="377"/>
      <c r="AY315" s="377"/>
      <c r="AZ315" s="377"/>
      <c r="BA315" s="341"/>
      <c r="BB315" s="339"/>
      <c r="BC315" s="339"/>
      <c r="BD315" s="339"/>
      <c r="BE315" s="339"/>
      <c r="BF315" s="339"/>
      <c r="BG315" s="339"/>
      <c r="BH315" s="339"/>
      <c r="BI315" s="339"/>
      <c r="BJ315" s="339"/>
      <c r="BK315" s="339"/>
      <c r="BL315" s="339"/>
      <c r="BM315" s="339"/>
      <c r="BN315" s="339"/>
      <c r="BO315" s="339"/>
      <c r="BP315" s="339"/>
      <c r="BQ315" s="339"/>
      <c r="BR315" s="339"/>
      <c r="BS315" s="339"/>
      <c r="BT315" s="339"/>
      <c r="BU315" s="339"/>
      <c r="BV315" s="339"/>
      <c r="BW315" s="339"/>
      <c r="BX315" s="339"/>
      <c r="BY315" s="341"/>
      <c r="BZ315" s="376"/>
      <c r="CA315" s="376"/>
      <c r="CB315" s="376"/>
      <c r="CC315" s="376"/>
      <c r="CD315" s="376"/>
      <c r="CE315" s="376"/>
      <c r="CF315" s="376"/>
      <c r="CG315" s="376"/>
      <c r="CH315" s="376"/>
      <c r="CI315" s="376"/>
      <c r="CJ315" s="376"/>
      <c r="CK315" s="376"/>
      <c r="CL315" s="376"/>
      <c r="CM315" s="376"/>
      <c r="CN315" s="376"/>
      <c r="CO315" s="376"/>
      <c r="CP315" s="376"/>
      <c r="CQ315" s="376"/>
      <c r="CR315" s="376"/>
      <c r="CS315" s="376"/>
      <c r="CT315" s="376"/>
      <c r="CU315" s="376"/>
      <c r="CV315" s="376"/>
      <c r="CW315" s="376"/>
      <c r="CX315" s="376"/>
      <c r="CY315" s="376"/>
      <c r="CZ315" s="376"/>
    </row>
    <row r="316" s="984" customFormat="true" ht="15" customHeight="true" x14ac:dyDescent="0.2">
      <c r="B316" s="535"/>
      <c r="AA316" s="377"/>
      <c r="AB316" s="377"/>
      <c r="AC316" s="377"/>
      <c r="AD316" s="377"/>
      <c r="AE316" s="377"/>
      <c r="AF316" s="377"/>
      <c r="AG316" s="377"/>
      <c r="AH316" s="377"/>
      <c r="AI316" s="377"/>
      <c r="AJ316" s="377"/>
      <c r="AK316" s="377"/>
      <c r="AL316" s="377"/>
      <c r="AM316" s="377"/>
      <c r="AN316" s="377"/>
      <c r="AO316" s="377"/>
      <c r="AP316" s="377"/>
      <c r="AQ316" s="377"/>
      <c r="AR316" s="377"/>
      <c r="AS316" s="377"/>
      <c r="AT316" s="377"/>
      <c r="AU316" s="377"/>
      <c r="AV316" s="377"/>
      <c r="AW316" s="377"/>
      <c r="AX316" s="377"/>
      <c r="AY316" s="377"/>
      <c r="AZ316" s="377"/>
      <c r="BA316" s="341"/>
      <c r="BB316" s="339"/>
      <c r="BC316" s="339"/>
      <c r="BD316" s="339"/>
      <c r="BE316" s="339"/>
      <c r="BF316" s="339"/>
      <c r="BG316" s="339"/>
      <c r="BH316" s="339"/>
      <c r="BI316" s="339"/>
      <c r="BJ316" s="339"/>
      <c r="BK316" s="339"/>
      <c r="BL316" s="339"/>
      <c r="BM316" s="339"/>
      <c r="BN316" s="339"/>
      <c r="BO316" s="339"/>
      <c r="BP316" s="339"/>
      <c r="BQ316" s="339"/>
      <c r="BR316" s="339"/>
      <c r="BS316" s="339"/>
      <c r="BT316" s="339"/>
      <c r="BU316" s="339"/>
      <c r="BV316" s="339"/>
      <c r="BW316" s="339"/>
      <c r="BX316" s="339"/>
      <c r="BY316" s="341"/>
      <c r="BZ316" s="376"/>
      <c r="CA316" s="376"/>
      <c r="CB316" s="376"/>
      <c r="CC316" s="376"/>
      <c r="CD316" s="376"/>
      <c r="CE316" s="376"/>
      <c r="CF316" s="376"/>
      <c r="CG316" s="376"/>
      <c r="CH316" s="376"/>
      <c r="CI316" s="376"/>
      <c r="CJ316" s="376"/>
      <c r="CK316" s="376"/>
      <c r="CL316" s="376"/>
      <c r="CM316" s="376"/>
      <c r="CN316" s="376"/>
      <c r="CO316" s="376"/>
      <c r="CP316" s="376"/>
      <c r="CQ316" s="376"/>
      <c r="CR316" s="376"/>
      <c r="CS316" s="376"/>
      <c r="CT316" s="376"/>
      <c r="CU316" s="376"/>
      <c r="CV316" s="376"/>
      <c r="CW316" s="376"/>
      <c r="CX316" s="376"/>
      <c r="CY316" s="376"/>
      <c r="CZ316" s="376"/>
    </row>
    <row r="317" s="984" customFormat="true" ht="15" customHeight="true" x14ac:dyDescent="0.2">
      <c r="B317" s="535"/>
      <c r="AA317" s="377"/>
      <c r="AB317" s="377"/>
      <c r="AC317" s="377"/>
      <c r="AD317" s="377"/>
      <c r="AE317" s="377"/>
      <c r="AF317" s="377"/>
      <c r="AG317" s="377"/>
      <c r="AH317" s="377"/>
      <c r="AI317" s="377"/>
      <c r="AJ317" s="377"/>
      <c r="AK317" s="377"/>
      <c r="AL317" s="377"/>
      <c r="AM317" s="377"/>
      <c r="AN317" s="377"/>
      <c r="AO317" s="377"/>
      <c r="AP317" s="377"/>
      <c r="AQ317" s="377"/>
      <c r="AR317" s="377"/>
      <c r="AS317" s="377"/>
      <c r="AT317" s="377"/>
      <c r="AU317" s="377"/>
      <c r="AV317" s="377"/>
      <c r="AW317" s="377"/>
      <c r="AX317" s="377"/>
      <c r="AY317" s="377"/>
      <c r="AZ317" s="377"/>
      <c r="BA317" s="341"/>
      <c r="BB317" s="339"/>
      <c r="BC317" s="339"/>
      <c r="BD317" s="339"/>
      <c r="BE317" s="339"/>
      <c r="BF317" s="339"/>
      <c r="BG317" s="339"/>
      <c r="BH317" s="339"/>
      <c r="BI317" s="339"/>
      <c r="BJ317" s="339"/>
      <c r="BK317" s="339"/>
      <c r="BL317" s="339"/>
      <c r="BM317" s="339"/>
      <c r="BN317" s="339"/>
      <c r="BO317" s="339"/>
      <c r="BP317" s="339"/>
      <c r="BQ317" s="339"/>
      <c r="BR317" s="339"/>
      <c r="BS317" s="339"/>
      <c r="BT317" s="339"/>
      <c r="BU317" s="339"/>
      <c r="BV317" s="339"/>
      <c r="BW317" s="339"/>
      <c r="BX317" s="339"/>
      <c r="BY317" s="341"/>
      <c r="BZ317" s="376"/>
      <c r="CA317" s="376"/>
      <c r="CB317" s="376"/>
      <c r="CC317" s="376"/>
      <c r="CD317" s="376"/>
      <c r="CE317" s="376"/>
      <c r="CF317" s="376"/>
      <c r="CG317" s="376"/>
      <c r="CH317" s="376"/>
      <c r="CI317" s="376"/>
      <c r="CJ317" s="376"/>
      <c r="CK317" s="376"/>
      <c r="CL317" s="376"/>
      <c r="CM317" s="376"/>
      <c r="CN317" s="376"/>
      <c r="CO317" s="376"/>
      <c r="CP317" s="376"/>
      <c r="CQ317" s="376"/>
      <c r="CR317" s="376"/>
      <c r="CS317" s="376"/>
      <c r="CT317" s="376"/>
      <c r="CU317" s="376"/>
      <c r="CV317" s="376"/>
      <c r="CW317" s="376"/>
      <c r="CX317" s="376"/>
      <c r="CY317" s="376"/>
      <c r="CZ317" s="376"/>
    </row>
    <row r="318" s="984" customFormat="true" ht="15" customHeight="true" x14ac:dyDescent="0.2">
      <c r="B318" s="535"/>
      <c r="AA318" s="377"/>
      <c r="AB318" s="377"/>
      <c r="AC318" s="377"/>
      <c r="AD318" s="377"/>
      <c r="AE318" s="377"/>
      <c r="AF318" s="377"/>
      <c r="AG318" s="377"/>
      <c r="AH318" s="377"/>
      <c r="AI318" s="377"/>
      <c r="AJ318" s="377"/>
      <c r="AK318" s="377"/>
      <c r="AL318" s="377"/>
      <c r="AM318" s="377"/>
      <c r="AN318" s="377"/>
      <c r="AO318" s="377"/>
      <c r="AP318" s="377"/>
      <c r="AQ318" s="377"/>
      <c r="AR318" s="377"/>
      <c r="AS318" s="377"/>
      <c r="AT318" s="377"/>
      <c r="AU318" s="377"/>
      <c r="AV318" s="377"/>
      <c r="AW318" s="377"/>
      <c r="AX318" s="377"/>
      <c r="AY318" s="377"/>
      <c r="AZ318" s="377"/>
      <c r="BA318" s="341"/>
      <c r="BB318" s="339"/>
      <c r="BC318" s="339"/>
      <c r="BD318" s="339"/>
      <c r="BE318" s="339"/>
      <c r="BF318" s="339"/>
      <c r="BG318" s="339"/>
      <c r="BH318" s="339"/>
      <c r="BI318" s="339"/>
      <c r="BJ318" s="339"/>
      <c r="BK318" s="339"/>
      <c r="BL318" s="339"/>
      <c r="BM318" s="339"/>
      <c r="BN318" s="339"/>
      <c r="BO318" s="339"/>
      <c r="BP318" s="339"/>
      <c r="BQ318" s="339"/>
      <c r="BR318" s="339"/>
      <c r="BS318" s="339"/>
      <c r="BT318" s="339"/>
      <c r="BU318" s="339"/>
      <c r="BV318" s="339"/>
      <c r="BW318" s="339"/>
      <c r="BX318" s="339"/>
      <c r="BY318" s="341"/>
      <c r="BZ318" s="376"/>
      <c r="CA318" s="376"/>
      <c r="CB318" s="376"/>
      <c r="CC318" s="376"/>
      <c r="CD318" s="376"/>
      <c r="CE318" s="376"/>
      <c r="CF318" s="376"/>
      <c r="CG318" s="376"/>
      <c r="CH318" s="376"/>
      <c r="CI318" s="376"/>
      <c r="CJ318" s="376"/>
      <c r="CK318" s="376"/>
      <c r="CL318" s="376"/>
      <c r="CM318" s="376"/>
      <c r="CN318" s="376"/>
      <c r="CO318" s="376"/>
      <c r="CP318" s="376"/>
      <c r="CQ318" s="376"/>
      <c r="CR318" s="376"/>
      <c r="CS318" s="376"/>
      <c r="CT318" s="376"/>
      <c r="CU318" s="376"/>
      <c r="CV318" s="376"/>
      <c r="CW318" s="376"/>
      <c r="CX318" s="376"/>
      <c r="CY318" s="376"/>
      <c r="CZ318" s="376"/>
    </row>
    <row r="319" s="984" customFormat="true" ht="15" customHeight="true" x14ac:dyDescent="0.2">
      <c r="B319" s="535"/>
      <c r="AA319" s="377"/>
      <c r="AB319" s="377"/>
      <c r="AC319" s="377"/>
      <c r="AD319" s="377"/>
      <c r="AE319" s="377"/>
      <c r="AF319" s="377"/>
      <c r="AG319" s="377"/>
      <c r="AH319" s="377"/>
      <c r="AI319" s="377"/>
      <c r="AJ319" s="377"/>
      <c r="AK319" s="377"/>
      <c r="AL319" s="377"/>
      <c r="AM319" s="377"/>
      <c r="AN319" s="377"/>
      <c r="AO319" s="377"/>
      <c r="AP319" s="377"/>
      <c r="AQ319" s="377"/>
      <c r="AR319" s="377"/>
      <c r="AS319" s="377"/>
      <c r="AT319" s="377"/>
      <c r="AU319" s="377"/>
      <c r="AV319" s="377"/>
      <c r="AW319" s="377"/>
      <c r="AX319" s="377"/>
      <c r="AY319" s="377"/>
      <c r="AZ319" s="377"/>
      <c r="BA319" s="341"/>
      <c r="BB319" s="339"/>
      <c r="BC319" s="339"/>
      <c r="BD319" s="339"/>
      <c r="BE319" s="339"/>
      <c r="BF319" s="339"/>
      <c r="BG319" s="339"/>
      <c r="BH319" s="339"/>
      <c r="BI319" s="339"/>
      <c r="BJ319" s="339"/>
      <c r="BK319" s="339"/>
      <c r="BL319" s="339"/>
      <c r="BM319" s="339"/>
      <c r="BN319" s="339"/>
      <c r="BO319" s="339"/>
      <c r="BP319" s="339"/>
      <c r="BQ319" s="339"/>
      <c r="BR319" s="339"/>
      <c r="BS319" s="339"/>
      <c r="BT319" s="339"/>
      <c r="BU319" s="339"/>
      <c r="BV319" s="339"/>
      <c r="BW319" s="339"/>
      <c r="BX319" s="339"/>
      <c r="BY319" s="341"/>
      <c r="BZ319" s="376"/>
      <c r="CA319" s="376"/>
      <c r="CB319" s="376"/>
      <c r="CC319" s="376"/>
      <c r="CD319" s="376"/>
      <c r="CE319" s="376"/>
      <c r="CF319" s="376"/>
      <c r="CG319" s="376"/>
      <c r="CH319" s="376"/>
      <c r="CI319" s="376"/>
      <c r="CJ319" s="376"/>
      <c r="CK319" s="376"/>
      <c r="CL319" s="376"/>
      <c r="CM319" s="376"/>
      <c r="CN319" s="376"/>
      <c r="CO319" s="376"/>
      <c r="CP319" s="376"/>
      <c r="CQ319" s="376"/>
      <c r="CR319" s="376"/>
      <c r="CS319" s="376"/>
      <c r="CT319" s="376"/>
      <c r="CU319" s="376"/>
      <c r="CV319" s="376"/>
      <c r="CW319" s="376"/>
      <c r="CX319" s="376"/>
      <c r="CY319" s="376"/>
      <c r="CZ319" s="376"/>
    </row>
    <row r="320" s="984" customFormat="true" ht="15" customHeight="true" x14ac:dyDescent="0.2">
      <c r="B320" s="535"/>
      <c r="AA320" s="377"/>
      <c r="AB320" s="377"/>
      <c r="AC320" s="377"/>
      <c r="AD320" s="377"/>
      <c r="AE320" s="377"/>
      <c r="AF320" s="377"/>
      <c r="AG320" s="377"/>
      <c r="AH320" s="377"/>
      <c r="AI320" s="377"/>
      <c r="AJ320" s="377"/>
      <c r="AK320" s="377"/>
      <c r="AL320" s="377"/>
      <c r="AM320" s="377"/>
      <c r="AN320" s="377"/>
      <c r="AO320" s="377"/>
      <c r="AP320" s="377"/>
      <c r="AQ320" s="377"/>
      <c r="AR320" s="377"/>
      <c r="AS320" s="377"/>
      <c r="AT320" s="377"/>
      <c r="AU320" s="377"/>
      <c r="AV320" s="377"/>
      <c r="AW320" s="377"/>
      <c r="AX320" s="377"/>
      <c r="AY320" s="377"/>
      <c r="AZ320" s="377"/>
      <c r="BA320" s="341"/>
      <c r="BB320" s="339"/>
      <c r="BC320" s="339"/>
      <c r="BD320" s="339"/>
      <c r="BE320" s="339"/>
      <c r="BF320" s="339"/>
      <c r="BG320" s="339"/>
      <c r="BH320" s="339"/>
      <c r="BI320" s="339"/>
      <c r="BJ320" s="339"/>
      <c r="BK320" s="339"/>
      <c r="BL320" s="339"/>
      <c r="BM320" s="339"/>
      <c r="BN320" s="339"/>
      <c r="BO320" s="339"/>
      <c r="BP320" s="339"/>
      <c r="BQ320" s="339"/>
      <c r="BR320" s="339"/>
      <c r="BS320" s="339"/>
      <c r="BT320" s="339"/>
      <c r="BU320" s="339"/>
      <c r="BV320" s="339"/>
      <c r="BW320" s="339"/>
      <c r="BX320" s="339"/>
      <c r="BY320" s="341"/>
      <c r="BZ320" s="376"/>
      <c r="CA320" s="376"/>
      <c r="CB320" s="376"/>
      <c r="CC320" s="376"/>
      <c r="CD320" s="376"/>
      <c r="CE320" s="376"/>
      <c r="CF320" s="376"/>
      <c r="CG320" s="376"/>
      <c r="CH320" s="376"/>
      <c r="CI320" s="376"/>
      <c r="CJ320" s="376"/>
      <c r="CK320" s="376"/>
      <c r="CL320" s="376"/>
      <c r="CM320" s="376"/>
      <c r="CN320" s="376"/>
      <c r="CO320" s="376"/>
      <c r="CP320" s="376"/>
      <c r="CQ320" s="376"/>
      <c r="CR320" s="376"/>
      <c r="CS320" s="376"/>
      <c r="CT320" s="376"/>
      <c r="CU320" s="376"/>
      <c r="CV320" s="376"/>
      <c r="CW320" s="376"/>
      <c r="CX320" s="376"/>
      <c r="CY320" s="376"/>
      <c r="CZ320" s="376"/>
    </row>
    <row r="321" s="984" customFormat="true" ht="15" customHeight="true" x14ac:dyDescent="0.2">
      <c r="B321" s="535"/>
      <c r="AA321" s="377"/>
      <c r="AB321" s="377"/>
      <c r="AC321" s="377"/>
      <c r="AD321" s="377"/>
      <c r="AE321" s="377"/>
      <c r="AF321" s="377"/>
      <c r="AG321" s="377"/>
      <c r="AH321" s="377"/>
      <c r="AI321" s="377"/>
      <c r="AJ321" s="377"/>
      <c r="AK321" s="377"/>
      <c r="AL321" s="377"/>
      <c r="AM321" s="377"/>
      <c r="AN321" s="377"/>
      <c r="AO321" s="377"/>
      <c r="AP321" s="377"/>
      <c r="AQ321" s="377"/>
      <c r="AR321" s="377"/>
      <c r="AS321" s="377"/>
      <c r="AT321" s="377"/>
      <c r="AU321" s="377"/>
      <c r="AV321" s="377"/>
      <c r="AW321" s="377"/>
      <c r="AX321" s="377"/>
      <c r="AY321" s="377"/>
      <c r="AZ321" s="377"/>
      <c r="BA321" s="341"/>
      <c r="BB321" s="339"/>
      <c r="BC321" s="339"/>
      <c r="BD321" s="339"/>
      <c r="BE321" s="339"/>
      <c r="BF321" s="339"/>
      <c r="BG321" s="339"/>
      <c r="BH321" s="339"/>
      <c r="BI321" s="339"/>
      <c r="BJ321" s="339"/>
      <c r="BK321" s="339"/>
      <c r="BL321" s="339"/>
      <c r="BM321" s="339"/>
      <c r="BN321" s="339"/>
      <c r="BO321" s="339"/>
      <c r="BP321" s="339"/>
      <c r="BQ321" s="339"/>
      <c r="BR321" s="339"/>
      <c r="BS321" s="339"/>
      <c r="BT321" s="339"/>
      <c r="BU321" s="339"/>
      <c r="BV321" s="339"/>
      <c r="BW321" s="339"/>
      <c r="BX321" s="339"/>
      <c r="BY321" s="341"/>
      <c r="BZ321" s="376"/>
      <c r="CA321" s="376"/>
      <c r="CB321" s="376"/>
      <c r="CC321" s="376"/>
      <c r="CD321" s="376"/>
      <c r="CE321" s="376"/>
      <c r="CF321" s="376"/>
      <c r="CG321" s="376"/>
      <c r="CH321" s="376"/>
      <c r="CI321" s="376"/>
      <c r="CJ321" s="376"/>
      <c r="CK321" s="376"/>
      <c r="CL321" s="376"/>
      <c r="CM321" s="376"/>
      <c r="CN321" s="376"/>
      <c r="CO321" s="376"/>
      <c r="CP321" s="376"/>
      <c r="CQ321" s="376"/>
      <c r="CR321" s="376"/>
      <c r="CS321" s="376"/>
      <c r="CT321" s="376"/>
      <c r="CU321" s="376"/>
      <c r="CV321" s="376"/>
      <c r="CW321" s="376"/>
      <c r="CX321" s="376"/>
      <c r="CY321" s="376"/>
      <c r="CZ321" s="376"/>
    </row>
    <row r="322" s="984" customFormat="true" ht="15" customHeight="true" x14ac:dyDescent="0.2">
      <c r="B322" s="535"/>
      <c r="AA322" s="377"/>
      <c r="AB322" s="377"/>
      <c r="AC322" s="377"/>
      <c r="AD322" s="377"/>
      <c r="AE322" s="377"/>
      <c r="AF322" s="377"/>
      <c r="AG322" s="377"/>
      <c r="AH322" s="377"/>
      <c r="AI322" s="377"/>
      <c r="AJ322" s="377"/>
      <c r="AK322" s="377"/>
      <c r="AL322" s="377"/>
      <c r="AM322" s="377"/>
      <c r="AN322" s="377"/>
      <c r="AO322" s="377"/>
      <c r="AP322" s="377"/>
      <c r="AQ322" s="377"/>
      <c r="AR322" s="377"/>
      <c r="AS322" s="377"/>
      <c r="AT322" s="377"/>
      <c r="AU322" s="377"/>
      <c r="AV322" s="377"/>
      <c r="AW322" s="377"/>
      <c r="AX322" s="377"/>
      <c r="AY322" s="377"/>
      <c r="AZ322" s="377"/>
      <c r="BA322" s="341"/>
      <c r="BB322" s="339"/>
      <c r="BC322" s="339"/>
      <c r="BD322" s="339"/>
      <c r="BE322" s="339"/>
      <c r="BF322" s="339"/>
      <c r="BG322" s="339"/>
      <c r="BH322" s="339"/>
      <c r="BI322" s="339"/>
      <c r="BJ322" s="339"/>
      <c r="BK322" s="339"/>
      <c r="BL322" s="339"/>
      <c r="BM322" s="339"/>
      <c r="BN322" s="339"/>
      <c r="BO322" s="339"/>
      <c r="BP322" s="339"/>
      <c r="BQ322" s="339"/>
      <c r="BR322" s="339"/>
      <c r="BS322" s="339"/>
      <c r="BT322" s="339"/>
      <c r="BU322" s="339"/>
      <c r="BV322" s="339"/>
      <c r="BW322" s="339"/>
      <c r="BX322" s="339"/>
      <c r="BY322" s="341"/>
      <c r="BZ322" s="376"/>
      <c r="CA322" s="376"/>
      <c r="CB322" s="376"/>
      <c r="CC322" s="376"/>
      <c r="CD322" s="376"/>
      <c r="CE322" s="376"/>
      <c r="CF322" s="376"/>
      <c r="CG322" s="376"/>
      <c r="CH322" s="376"/>
      <c r="CI322" s="376"/>
      <c r="CJ322" s="376"/>
      <c r="CK322" s="376"/>
      <c r="CL322" s="376"/>
      <c r="CM322" s="376"/>
      <c r="CN322" s="376"/>
      <c r="CO322" s="376"/>
      <c r="CP322" s="376"/>
      <c r="CQ322" s="376"/>
      <c r="CR322" s="376"/>
      <c r="CS322" s="376"/>
      <c r="CT322" s="376"/>
      <c r="CU322" s="376"/>
      <c r="CV322" s="376"/>
      <c r="CW322" s="376"/>
      <c r="CX322" s="376"/>
      <c r="CY322" s="376"/>
      <c r="CZ322" s="376"/>
    </row>
    <row r="323" s="984" customFormat="true" ht="15" customHeight="true" x14ac:dyDescent="0.2">
      <c r="B323" s="535"/>
      <c r="AA323" s="377"/>
      <c r="AB323" s="377"/>
      <c r="AC323" s="377"/>
      <c r="AD323" s="377"/>
      <c r="AE323" s="377"/>
      <c r="AF323" s="377"/>
      <c r="AG323" s="377"/>
      <c r="AH323" s="377"/>
      <c r="AI323" s="377"/>
      <c r="AJ323" s="377"/>
      <c r="AK323" s="377"/>
      <c r="AL323" s="377"/>
      <c r="AM323" s="377"/>
      <c r="AN323" s="377"/>
      <c r="AO323" s="377"/>
      <c r="AP323" s="377"/>
      <c r="AQ323" s="377"/>
      <c r="AR323" s="377"/>
      <c r="AS323" s="377"/>
      <c r="AT323" s="377"/>
      <c r="AU323" s="377"/>
      <c r="AV323" s="377"/>
      <c r="AW323" s="377"/>
      <c r="AX323" s="377"/>
      <c r="AY323" s="377"/>
      <c r="AZ323" s="377"/>
      <c r="BA323" s="341"/>
      <c r="BB323" s="339"/>
      <c r="BC323" s="339"/>
      <c r="BD323" s="339"/>
      <c r="BE323" s="339"/>
      <c r="BF323" s="339"/>
      <c r="BG323" s="339"/>
      <c r="BH323" s="339"/>
      <c r="BI323" s="339"/>
      <c r="BJ323" s="339"/>
      <c r="BK323" s="339"/>
      <c r="BL323" s="339"/>
      <c r="BM323" s="339"/>
      <c r="BN323" s="339"/>
      <c r="BO323" s="339"/>
      <c r="BP323" s="339"/>
      <c r="BQ323" s="339"/>
      <c r="BR323" s="339"/>
      <c r="BS323" s="339"/>
      <c r="BT323" s="339"/>
      <c r="BU323" s="339"/>
      <c r="BV323" s="339"/>
      <c r="BW323" s="339"/>
      <c r="BX323" s="339"/>
      <c r="BY323" s="341"/>
      <c r="BZ323" s="376"/>
      <c r="CA323" s="376"/>
      <c r="CB323" s="376"/>
      <c r="CC323" s="376"/>
      <c r="CD323" s="376"/>
      <c r="CE323" s="376"/>
      <c r="CF323" s="376"/>
      <c r="CG323" s="376"/>
      <c r="CH323" s="376"/>
      <c r="CI323" s="376"/>
      <c r="CJ323" s="376"/>
      <c r="CK323" s="376"/>
      <c r="CL323" s="376"/>
      <c r="CM323" s="376"/>
      <c r="CN323" s="376"/>
      <c r="CO323" s="376"/>
      <c r="CP323" s="376"/>
      <c r="CQ323" s="376"/>
      <c r="CR323" s="376"/>
      <c r="CS323" s="376"/>
      <c r="CT323" s="376"/>
      <c r="CU323" s="376"/>
      <c r="CV323" s="376"/>
      <c r="CW323" s="376"/>
      <c r="CX323" s="376"/>
      <c r="CY323" s="376"/>
      <c r="CZ323" s="376"/>
    </row>
    <row r="324" s="984" customFormat="true" ht="15" customHeight="true" x14ac:dyDescent="0.2">
      <c r="B324" s="535"/>
      <c r="AA324" s="377"/>
      <c r="AB324" s="377"/>
      <c r="AC324" s="377"/>
      <c r="AD324" s="377"/>
      <c r="AE324" s="377"/>
      <c r="AF324" s="377"/>
      <c r="AG324" s="377"/>
      <c r="AH324" s="377"/>
      <c r="AI324" s="377"/>
      <c r="AJ324" s="377"/>
      <c r="AK324" s="377"/>
      <c r="AL324" s="377"/>
      <c r="AM324" s="377"/>
      <c r="AN324" s="377"/>
      <c r="AO324" s="377"/>
      <c r="AP324" s="377"/>
      <c r="AQ324" s="377"/>
      <c r="AR324" s="377"/>
      <c r="AS324" s="377"/>
      <c r="AT324" s="377"/>
      <c r="AU324" s="377"/>
      <c r="AV324" s="377"/>
      <c r="AW324" s="377"/>
      <c r="AX324" s="377"/>
      <c r="AY324" s="377"/>
      <c r="AZ324" s="377"/>
      <c r="BA324" s="341"/>
      <c r="BB324" s="339"/>
      <c r="BC324" s="339"/>
      <c r="BD324" s="339"/>
      <c r="BE324" s="339"/>
      <c r="BF324" s="339"/>
      <c r="BG324" s="339"/>
      <c r="BH324" s="339"/>
      <c r="BI324" s="339"/>
      <c r="BJ324" s="339"/>
      <c r="BK324" s="339"/>
      <c r="BL324" s="339"/>
      <c r="BM324" s="339"/>
      <c r="BN324" s="339"/>
      <c r="BO324" s="339"/>
      <c r="BP324" s="339"/>
      <c r="BQ324" s="339"/>
      <c r="BR324" s="339"/>
      <c r="BS324" s="339"/>
      <c r="BT324" s="339"/>
      <c r="BU324" s="339"/>
      <c r="BV324" s="339"/>
      <c r="BW324" s="339"/>
      <c r="BX324" s="339"/>
      <c r="BY324" s="341"/>
      <c r="BZ324" s="376"/>
      <c r="CA324" s="376"/>
      <c r="CB324" s="376"/>
      <c r="CC324" s="376"/>
      <c r="CD324" s="376"/>
      <c r="CE324" s="376"/>
      <c r="CF324" s="376"/>
      <c r="CG324" s="376"/>
      <c r="CH324" s="376"/>
      <c r="CI324" s="376"/>
      <c r="CJ324" s="376"/>
      <c r="CK324" s="376"/>
      <c r="CL324" s="376"/>
      <c r="CM324" s="376"/>
      <c r="CN324" s="376"/>
      <c r="CO324" s="376"/>
      <c r="CP324" s="376"/>
      <c r="CQ324" s="376"/>
      <c r="CR324" s="376"/>
      <c r="CS324" s="376"/>
      <c r="CT324" s="376"/>
      <c r="CU324" s="376"/>
      <c r="CV324" s="376"/>
      <c r="CW324" s="376"/>
      <c r="CX324" s="376"/>
      <c r="CY324" s="376"/>
      <c r="CZ324" s="376"/>
    </row>
    <row r="325" s="984" customFormat="true" ht="15" customHeight="true" x14ac:dyDescent="0.2">
      <c r="B325" s="535"/>
      <c r="AA325" s="377"/>
      <c r="AB325" s="377"/>
      <c r="AC325" s="377"/>
      <c r="AD325" s="377"/>
      <c r="AE325" s="377"/>
      <c r="AF325" s="377"/>
      <c r="AG325" s="377"/>
      <c r="AH325" s="377"/>
      <c r="AI325" s="377"/>
      <c r="AJ325" s="377"/>
      <c r="AK325" s="377"/>
      <c r="AL325" s="377"/>
      <c r="AM325" s="377"/>
      <c r="AN325" s="377"/>
      <c r="AO325" s="377"/>
      <c r="AP325" s="377"/>
      <c r="AQ325" s="377"/>
      <c r="AR325" s="377"/>
      <c r="AS325" s="377"/>
      <c r="AT325" s="377"/>
      <c r="AU325" s="377"/>
      <c r="AV325" s="377"/>
      <c r="AW325" s="377"/>
      <c r="AX325" s="377"/>
      <c r="AY325" s="377"/>
      <c r="AZ325" s="377"/>
      <c r="BA325" s="341"/>
      <c r="BB325" s="339"/>
      <c r="BC325" s="339"/>
      <c r="BD325" s="339"/>
      <c r="BE325" s="339"/>
      <c r="BF325" s="339"/>
      <c r="BG325" s="339"/>
      <c r="BH325" s="339"/>
      <c r="BI325" s="339"/>
      <c r="BJ325" s="339"/>
      <c r="BK325" s="339"/>
      <c r="BL325" s="339"/>
      <c r="BM325" s="339"/>
      <c r="BN325" s="339"/>
      <c r="BO325" s="339"/>
      <c r="BP325" s="339"/>
      <c r="BQ325" s="339"/>
      <c r="BR325" s="339"/>
      <c r="BS325" s="339"/>
      <c r="BT325" s="339"/>
      <c r="BU325" s="339"/>
      <c r="BV325" s="339"/>
      <c r="BW325" s="339"/>
      <c r="BX325" s="339"/>
      <c r="BY325" s="341"/>
      <c r="BZ325" s="376"/>
      <c r="CA325" s="376"/>
      <c r="CB325" s="376"/>
      <c r="CC325" s="376"/>
      <c r="CD325" s="376"/>
      <c r="CE325" s="376"/>
      <c r="CF325" s="376"/>
      <c r="CG325" s="376"/>
      <c r="CH325" s="376"/>
      <c r="CI325" s="376"/>
      <c r="CJ325" s="376"/>
      <c r="CK325" s="376"/>
      <c r="CL325" s="376"/>
      <c r="CM325" s="376"/>
      <c r="CN325" s="376"/>
      <c r="CO325" s="376"/>
      <c r="CP325" s="376"/>
      <c r="CQ325" s="376"/>
      <c r="CR325" s="376"/>
      <c r="CS325" s="376"/>
      <c r="CT325" s="376"/>
      <c r="CU325" s="376"/>
      <c r="CV325" s="376"/>
      <c r="CW325" s="376"/>
      <c r="CX325" s="376"/>
      <c r="CY325" s="376"/>
      <c r="CZ325" s="376"/>
    </row>
    <row r="326" s="984" customFormat="true" ht="15" customHeight="true" x14ac:dyDescent="0.2">
      <c r="B326" s="535"/>
      <c r="AA326" s="377"/>
      <c r="AB326" s="377"/>
      <c r="AC326" s="377"/>
      <c r="AD326" s="377"/>
      <c r="AE326" s="377"/>
      <c r="AF326" s="377"/>
      <c r="AG326" s="377"/>
      <c r="AH326" s="377"/>
      <c r="AI326" s="377"/>
      <c r="AJ326" s="377"/>
      <c r="AK326" s="377"/>
      <c r="AL326" s="377"/>
      <c r="AM326" s="377"/>
      <c r="AN326" s="377"/>
      <c r="AO326" s="377"/>
      <c r="AP326" s="377"/>
      <c r="AQ326" s="377"/>
      <c r="AR326" s="377"/>
      <c r="AS326" s="377"/>
      <c r="AT326" s="377"/>
      <c r="AU326" s="377"/>
      <c r="AV326" s="377"/>
      <c r="AW326" s="377"/>
      <c r="AX326" s="377"/>
      <c r="AY326" s="377"/>
      <c r="AZ326" s="377"/>
      <c r="BA326" s="341"/>
      <c r="BB326" s="339"/>
      <c r="BC326" s="339"/>
      <c r="BD326" s="339"/>
      <c r="BE326" s="339"/>
      <c r="BF326" s="339"/>
      <c r="BG326" s="339"/>
      <c r="BH326" s="339"/>
      <c r="BI326" s="339"/>
      <c r="BJ326" s="339"/>
      <c r="BK326" s="339"/>
      <c r="BL326" s="339"/>
      <c r="BM326" s="339"/>
      <c r="BN326" s="339"/>
      <c r="BO326" s="339"/>
      <c r="BP326" s="339"/>
      <c r="BQ326" s="339"/>
      <c r="BR326" s="339"/>
      <c r="BS326" s="339"/>
      <c r="BT326" s="339"/>
      <c r="BU326" s="339"/>
      <c r="BV326" s="339"/>
      <c r="BW326" s="339"/>
      <c r="BX326" s="339"/>
      <c r="BY326" s="341"/>
      <c r="BZ326" s="376"/>
      <c r="CA326" s="376"/>
      <c r="CB326" s="376"/>
      <c r="CC326" s="376"/>
      <c r="CD326" s="376"/>
      <c r="CE326" s="376"/>
      <c r="CF326" s="376"/>
      <c r="CG326" s="376"/>
      <c r="CH326" s="376"/>
      <c r="CI326" s="376"/>
      <c r="CJ326" s="376"/>
      <c r="CK326" s="376"/>
      <c r="CL326" s="376"/>
      <c r="CM326" s="376"/>
      <c r="CN326" s="376"/>
      <c r="CO326" s="376"/>
      <c r="CP326" s="376"/>
      <c r="CQ326" s="376"/>
      <c r="CR326" s="376"/>
      <c r="CS326" s="376"/>
      <c r="CT326" s="376"/>
      <c r="CU326" s="376"/>
      <c r="CV326" s="376"/>
      <c r="CW326" s="376"/>
      <c r="CX326" s="376"/>
      <c r="CY326" s="376"/>
      <c r="CZ326" s="376"/>
    </row>
    <row r="327" s="984" customFormat="true" ht="15" customHeight="true" x14ac:dyDescent="0.2">
      <c r="B327" s="535"/>
      <c r="AA327" s="377"/>
      <c r="AB327" s="377"/>
      <c r="AC327" s="377"/>
      <c r="AD327" s="377"/>
      <c r="AE327" s="377"/>
      <c r="AF327" s="377"/>
      <c r="AG327" s="377"/>
      <c r="AH327" s="377"/>
      <c r="AI327" s="377"/>
      <c r="AJ327" s="377"/>
      <c r="AK327" s="377"/>
      <c r="AL327" s="377"/>
      <c r="AM327" s="377"/>
      <c r="AN327" s="377"/>
      <c r="AO327" s="377"/>
      <c r="AP327" s="377"/>
      <c r="AQ327" s="377"/>
      <c r="AR327" s="377"/>
      <c r="AS327" s="377"/>
      <c r="AT327" s="377"/>
      <c r="AU327" s="377"/>
      <c r="AV327" s="377"/>
      <c r="AW327" s="377"/>
      <c r="AX327" s="377"/>
      <c r="AY327" s="377"/>
      <c r="AZ327" s="377"/>
      <c r="BA327" s="341"/>
      <c r="BB327" s="339"/>
      <c r="BC327" s="339"/>
      <c r="BD327" s="339"/>
      <c r="BE327" s="339"/>
      <c r="BF327" s="339"/>
      <c r="BG327" s="339"/>
      <c r="BH327" s="339"/>
      <c r="BI327" s="339"/>
      <c r="BJ327" s="339"/>
      <c r="BK327" s="339"/>
      <c r="BL327" s="339"/>
      <c r="BM327" s="339"/>
      <c r="BN327" s="339"/>
      <c r="BO327" s="339"/>
      <c r="BP327" s="339"/>
      <c r="BQ327" s="339"/>
      <c r="BR327" s="339"/>
      <c r="BS327" s="339"/>
      <c r="BT327" s="339"/>
      <c r="BU327" s="339"/>
      <c r="BV327" s="339"/>
      <c r="BW327" s="339"/>
      <c r="BX327" s="339"/>
      <c r="BY327" s="341"/>
      <c r="BZ327" s="376"/>
      <c r="CA327" s="376"/>
      <c r="CB327" s="376"/>
      <c r="CC327" s="376"/>
      <c r="CD327" s="376"/>
      <c r="CE327" s="376"/>
      <c r="CF327" s="376"/>
      <c r="CG327" s="376"/>
      <c r="CH327" s="376"/>
      <c r="CI327" s="376"/>
      <c r="CJ327" s="376"/>
      <c r="CK327" s="376"/>
      <c r="CL327" s="376"/>
      <c r="CM327" s="376"/>
      <c r="CN327" s="376"/>
      <c r="CO327" s="376"/>
      <c r="CP327" s="376"/>
      <c r="CQ327" s="376"/>
      <c r="CR327" s="376"/>
      <c r="CS327" s="376"/>
      <c r="CT327" s="376"/>
      <c r="CU327" s="376"/>
      <c r="CV327" s="376"/>
      <c r="CW327" s="376"/>
      <c r="CX327" s="376"/>
      <c r="CY327" s="376"/>
      <c r="CZ327" s="376"/>
    </row>
    <row r="328" s="984" customFormat="true" ht="15" customHeight="true" x14ac:dyDescent="0.2">
      <c r="B328" s="535"/>
      <c r="AA328" s="377"/>
      <c r="AB328" s="377"/>
      <c r="AC328" s="377"/>
      <c r="AD328" s="377"/>
      <c r="AE328" s="377"/>
      <c r="AF328" s="377"/>
      <c r="AG328" s="377"/>
      <c r="AH328" s="377"/>
      <c r="AI328" s="377"/>
      <c r="AJ328" s="377"/>
      <c r="AK328" s="377"/>
      <c r="AL328" s="377"/>
      <c r="AM328" s="377"/>
      <c r="AN328" s="377"/>
      <c r="AO328" s="377"/>
      <c r="AP328" s="377"/>
      <c r="AQ328" s="377"/>
      <c r="AR328" s="377"/>
      <c r="AS328" s="377"/>
      <c r="AT328" s="377"/>
      <c r="AU328" s="377"/>
      <c r="AV328" s="377"/>
      <c r="AW328" s="377"/>
      <c r="AX328" s="377"/>
      <c r="AY328" s="377"/>
      <c r="AZ328" s="377"/>
      <c r="BA328" s="341"/>
      <c r="BB328" s="339"/>
      <c r="BC328" s="339"/>
      <c r="BD328" s="339"/>
      <c r="BE328" s="339"/>
      <c r="BF328" s="339"/>
      <c r="BG328" s="339"/>
      <c r="BH328" s="339"/>
      <c r="BI328" s="339"/>
      <c r="BJ328" s="339"/>
      <c r="BK328" s="339"/>
      <c r="BL328" s="339"/>
      <c r="BM328" s="339"/>
      <c r="BN328" s="339"/>
      <c r="BO328" s="339"/>
      <c r="BP328" s="339"/>
      <c r="BQ328" s="339"/>
      <c r="BR328" s="339"/>
      <c r="BS328" s="339"/>
      <c r="BT328" s="339"/>
      <c r="BU328" s="339"/>
      <c r="BV328" s="339"/>
      <c r="BW328" s="339"/>
      <c r="BX328" s="339"/>
      <c r="BY328" s="341"/>
      <c r="BZ328" s="376"/>
      <c r="CA328" s="376"/>
      <c r="CB328" s="376"/>
      <c r="CC328" s="376"/>
      <c r="CD328" s="376"/>
      <c r="CE328" s="376"/>
      <c r="CF328" s="376"/>
      <c r="CG328" s="376"/>
      <c r="CH328" s="376"/>
      <c r="CI328" s="376"/>
      <c r="CJ328" s="376"/>
      <c r="CK328" s="376"/>
      <c r="CL328" s="376"/>
      <c r="CM328" s="376"/>
      <c r="CN328" s="376"/>
      <c r="CO328" s="376"/>
      <c r="CP328" s="376"/>
      <c r="CQ328" s="376"/>
      <c r="CR328" s="376"/>
      <c r="CS328" s="376"/>
      <c r="CT328" s="376"/>
      <c r="CU328" s="376"/>
      <c r="CV328" s="376"/>
      <c r="CW328" s="376"/>
      <c r="CX328" s="376"/>
      <c r="CY328" s="376"/>
      <c r="CZ328" s="376"/>
    </row>
    <row r="329" s="984" customFormat="true" ht="250.15" customHeight="true" x14ac:dyDescent="0.2">
      <c r="B329" s="535"/>
      <c r="AA329" s="377"/>
      <c r="AB329" s="377"/>
      <c r="AC329" s="377"/>
      <c r="AD329" s="377"/>
      <c r="AE329" s="377"/>
      <c r="AF329" s="377"/>
      <c r="AG329" s="377"/>
      <c r="AH329" s="377"/>
      <c r="AI329" s="377"/>
      <c r="AJ329" s="377"/>
      <c r="AK329" s="377"/>
      <c r="AL329" s="377"/>
      <c r="AM329" s="377"/>
      <c r="AN329" s="377"/>
      <c r="AO329" s="377"/>
      <c r="AP329" s="377"/>
      <c r="AQ329" s="377"/>
      <c r="AR329" s="377"/>
      <c r="AS329" s="377"/>
      <c r="AT329" s="377"/>
      <c r="AU329" s="377"/>
      <c r="AV329" s="377"/>
      <c r="AW329" s="377"/>
      <c r="AX329" s="377"/>
      <c r="AY329" s="377"/>
      <c r="AZ329" s="377"/>
      <c r="BA329" s="341"/>
      <c r="BB329" s="339"/>
      <c r="BC329" s="339"/>
      <c r="BD329" s="339"/>
      <c r="BE329" s="339"/>
      <c r="BF329" s="339"/>
      <c r="BG329" s="339"/>
      <c r="BH329" s="339"/>
      <c r="BI329" s="339"/>
      <c r="BJ329" s="339"/>
      <c r="BK329" s="339"/>
      <c r="BL329" s="339"/>
      <c r="BM329" s="339"/>
      <c r="BN329" s="339"/>
      <c r="BO329" s="339"/>
      <c r="BP329" s="339"/>
      <c r="BQ329" s="339"/>
      <c r="BR329" s="339"/>
      <c r="BS329" s="339"/>
      <c r="BT329" s="339"/>
      <c r="BU329" s="339"/>
      <c r="BV329" s="339"/>
      <c r="BW329" s="339"/>
      <c r="BX329" s="339"/>
      <c r="BY329" s="341"/>
      <c r="BZ329" s="376"/>
      <c r="CA329" s="376"/>
      <c r="CB329" s="376"/>
      <c r="CC329" s="376"/>
      <c r="CD329" s="376"/>
      <c r="CE329" s="376"/>
      <c r="CF329" s="376"/>
      <c r="CG329" s="376"/>
      <c r="CH329" s="376"/>
      <c r="CI329" s="376"/>
      <c r="CJ329" s="376"/>
      <c r="CK329" s="376"/>
      <c r="CL329" s="376"/>
      <c r="CM329" s="376"/>
      <c r="CN329" s="376"/>
      <c r="CO329" s="376"/>
      <c r="CP329" s="376"/>
      <c r="CQ329" s="376"/>
      <c r="CR329" s="376"/>
      <c r="CS329" s="376"/>
      <c r="CT329" s="376"/>
      <c r="CU329" s="376"/>
      <c r="CV329" s="376"/>
      <c r="CW329" s="376"/>
      <c r="CX329" s="376"/>
      <c r="CY329" s="376"/>
      <c r="CZ329" s="376"/>
    </row>
    <row r="330" s="379" customFormat="true" ht="19.15" customHeight="true" x14ac:dyDescent="0.2">
      <c r="B330" s="534"/>
      <c r="AA330" s="372"/>
      <c r="AB330" s="372"/>
      <c r="AC330" s="372"/>
      <c r="AD330" s="372"/>
      <c r="AE330" s="372"/>
      <c r="AF330" s="372"/>
      <c r="AG330" s="372"/>
      <c r="AH330" s="372"/>
      <c r="AI330" s="372"/>
      <c r="AJ330" s="372"/>
      <c r="AK330" s="372"/>
      <c r="AL330" s="372"/>
      <c r="AM330" s="372"/>
      <c r="AN330" s="372"/>
      <c r="AO330" s="372"/>
      <c r="AP330" s="372"/>
      <c r="AQ330" s="372"/>
      <c r="AR330" s="372"/>
      <c r="AS330" s="372"/>
      <c r="AT330" s="372"/>
      <c r="AU330" s="372"/>
      <c r="AV330" s="372"/>
      <c r="AW330" s="372"/>
      <c r="AX330" s="372"/>
      <c r="AY330" s="372"/>
      <c r="AZ330" s="372"/>
      <c r="BA330" s="344"/>
      <c r="BB330" s="344"/>
      <c r="BC330" s="530"/>
      <c r="BD330" s="530"/>
      <c r="BE330" s="530"/>
      <c r="BF330" s="530"/>
      <c r="BG330" s="530"/>
      <c r="BH330" s="530"/>
      <c r="BI330" s="530"/>
      <c r="BJ330" s="530"/>
      <c r="BK330" s="530"/>
      <c r="BL330" s="530"/>
      <c r="BM330" s="530"/>
      <c r="BN330" s="530"/>
      <c r="BO330" s="530"/>
      <c r="BP330" s="530"/>
      <c r="BQ330" s="530"/>
      <c r="BR330" s="530"/>
      <c r="BS330" s="530"/>
      <c r="BT330" s="530"/>
      <c r="BU330" s="530"/>
      <c r="BV330" s="530"/>
      <c r="BW330" s="530"/>
      <c r="BX330" s="530"/>
      <c r="BY330" s="530"/>
      <c r="BZ330" s="372"/>
      <c r="CA330" s="372"/>
      <c r="CB330" s="372"/>
      <c r="CC330" s="372"/>
      <c r="CD330" s="372"/>
      <c r="CE330" s="372"/>
      <c r="CF330" s="372"/>
      <c r="CG330" s="372"/>
      <c r="CH330" s="372"/>
      <c r="CI330" s="372"/>
      <c r="CJ330" s="372"/>
      <c r="CK330" s="372"/>
      <c r="CL330" s="372"/>
      <c r="CM330" s="372"/>
      <c r="CN330" s="372"/>
      <c r="CO330" s="372"/>
      <c r="CP330" s="372"/>
      <c r="CQ330" s="372"/>
      <c r="CR330" s="372"/>
      <c r="CS330" s="372"/>
      <c r="CT330" s="372"/>
      <c r="CU330" s="372"/>
      <c r="CV330" s="372"/>
      <c r="CW330" s="372"/>
      <c r="CX330" s="372"/>
      <c r="CY330" s="372"/>
      <c r="CZ330" s="372"/>
    </row>
    <row r="331" s="379" customFormat="true" ht="15" customHeight="true" x14ac:dyDescent="0.2">
      <c r="B331" s="534"/>
      <c r="AA331" s="372"/>
      <c r="AB331" s="372"/>
      <c r="AC331" s="372"/>
      <c r="AD331" s="372"/>
      <c r="AE331" s="372"/>
      <c r="AF331" s="372"/>
      <c r="AG331" s="372"/>
      <c r="AH331" s="372"/>
      <c r="AI331" s="372"/>
      <c r="AJ331" s="372"/>
      <c r="AK331" s="372"/>
      <c r="AL331" s="372"/>
      <c r="AM331" s="372"/>
      <c r="AN331" s="372"/>
      <c r="AO331" s="372"/>
      <c r="AP331" s="372"/>
      <c r="AQ331" s="372"/>
      <c r="AR331" s="372"/>
      <c r="AS331" s="372"/>
      <c r="AT331" s="372"/>
      <c r="AU331" s="372"/>
      <c r="AV331" s="372"/>
      <c r="AW331" s="372"/>
      <c r="AX331" s="372"/>
      <c r="AY331" s="372"/>
      <c r="AZ331" s="372"/>
      <c r="BA331" s="344"/>
      <c r="BB331" s="344"/>
      <c r="BC331" s="530"/>
      <c r="BD331" s="530"/>
      <c r="BE331" s="530"/>
      <c r="BF331" s="530"/>
      <c r="BG331" s="530"/>
      <c r="BH331" s="530"/>
      <c r="BI331" s="530"/>
      <c r="BJ331" s="530"/>
      <c r="BK331" s="530"/>
      <c r="BL331" s="530"/>
      <c r="BM331" s="530"/>
      <c r="BN331" s="530"/>
      <c r="BO331" s="530"/>
      <c r="BP331" s="530"/>
      <c r="BQ331" s="530"/>
      <c r="BR331" s="530"/>
      <c r="BS331" s="530"/>
      <c r="BT331" s="530"/>
      <c r="BU331" s="530"/>
      <c r="BV331" s="530"/>
      <c r="BW331" s="530"/>
      <c r="BX331" s="530"/>
      <c r="BY331" s="530"/>
      <c r="BZ331" s="372"/>
      <c r="CA331" s="372"/>
      <c r="CB331" s="372"/>
      <c r="CC331" s="372"/>
      <c r="CD331" s="372"/>
      <c r="CE331" s="372"/>
      <c r="CF331" s="372"/>
      <c r="CG331" s="372"/>
      <c r="CH331" s="372"/>
      <c r="CI331" s="372"/>
      <c r="CJ331" s="372"/>
      <c r="CK331" s="372"/>
      <c r="CL331" s="372"/>
      <c r="CM331" s="372"/>
      <c r="CN331" s="372"/>
      <c r="CO331" s="372"/>
      <c r="CP331" s="372"/>
      <c r="CQ331" s="372"/>
      <c r="CR331" s="372"/>
      <c r="CS331" s="372"/>
      <c r="CT331" s="372"/>
      <c r="CU331" s="372"/>
      <c r="CV331" s="372"/>
      <c r="CW331" s="372"/>
      <c r="CX331" s="372"/>
      <c r="CY331" s="372"/>
      <c r="CZ331" s="372"/>
    </row>
    <row r="332" s="379" customFormat="true" ht="15" customHeight="true" x14ac:dyDescent="0.2">
      <c r="B332" s="534"/>
      <c r="AA332" s="372"/>
      <c r="AB332" s="372"/>
      <c r="AC332" s="372"/>
      <c r="AD332" s="372"/>
      <c r="AE332" s="372"/>
      <c r="AF332" s="372"/>
      <c r="AG332" s="372"/>
      <c r="AH332" s="372"/>
      <c r="AI332" s="372"/>
      <c r="AJ332" s="372"/>
      <c r="AK332" s="372"/>
      <c r="AL332" s="372"/>
      <c r="AM332" s="372"/>
      <c r="AN332" s="372"/>
      <c r="AO332" s="372"/>
      <c r="AP332" s="372"/>
      <c r="AQ332" s="372"/>
      <c r="AR332" s="372"/>
      <c r="AS332" s="372"/>
      <c r="AT332" s="372"/>
      <c r="AU332" s="372"/>
      <c r="AV332" s="372"/>
      <c r="AW332" s="372"/>
      <c r="AX332" s="372"/>
      <c r="AY332" s="372"/>
      <c r="AZ332" s="372"/>
      <c r="BA332" s="344"/>
      <c r="BB332" s="344"/>
      <c r="BC332" s="530"/>
      <c r="BD332" s="530"/>
      <c r="BE332" s="530"/>
      <c r="BF332" s="530"/>
      <c r="BG332" s="530"/>
      <c r="BH332" s="530"/>
      <c r="BI332" s="530"/>
      <c r="BJ332" s="530"/>
      <c r="BK332" s="530"/>
      <c r="BL332" s="530"/>
      <c r="BM332" s="530"/>
      <c r="BN332" s="530"/>
      <c r="BO332" s="530"/>
      <c r="BP332" s="530"/>
      <c r="BQ332" s="530"/>
      <c r="BR332" s="530"/>
      <c r="BS332" s="530"/>
      <c r="BT332" s="530"/>
      <c r="BU332" s="530"/>
      <c r="BV332" s="530"/>
      <c r="BW332" s="530"/>
      <c r="BX332" s="530"/>
      <c r="BY332" s="530"/>
      <c r="BZ332" s="372"/>
      <c r="CA332" s="372"/>
      <c r="CB332" s="372"/>
      <c r="CC332" s="372"/>
      <c r="CD332" s="372"/>
      <c r="CE332" s="372"/>
      <c r="CF332" s="372"/>
      <c r="CG332" s="372"/>
      <c r="CH332" s="372"/>
      <c r="CI332" s="372"/>
      <c r="CJ332" s="372"/>
      <c r="CK332" s="372"/>
      <c r="CL332" s="372"/>
      <c r="CM332" s="372"/>
      <c r="CN332" s="372"/>
      <c r="CO332" s="372"/>
      <c r="CP332" s="372"/>
      <c r="CQ332" s="372"/>
      <c r="CR332" s="372"/>
      <c r="CS332" s="372"/>
      <c r="CT332" s="372"/>
      <c r="CU332" s="372"/>
      <c r="CV332" s="372"/>
      <c r="CW332" s="372"/>
      <c r="CX332" s="372"/>
      <c r="CY332" s="372"/>
      <c r="CZ332" s="372"/>
    </row>
    <row r="333" s="379" customFormat="true" ht="15" customHeight="true" x14ac:dyDescent="0.2">
      <c r="B333" s="534"/>
      <c r="AA333" s="372"/>
      <c r="AB333" s="372"/>
      <c r="AC333" s="372"/>
      <c r="AD333" s="372"/>
      <c r="AE333" s="372"/>
      <c r="AF333" s="372"/>
      <c r="AG333" s="372"/>
      <c r="AH333" s="372"/>
      <c r="AI333" s="372"/>
      <c r="AJ333" s="372"/>
      <c r="AK333" s="372"/>
      <c r="AL333" s="372"/>
      <c r="AM333" s="372"/>
      <c r="AN333" s="372"/>
      <c r="AO333" s="372"/>
      <c r="AP333" s="372"/>
      <c r="AQ333" s="372"/>
      <c r="AR333" s="372"/>
      <c r="AS333" s="372"/>
      <c r="AT333" s="372"/>
      <c r="AU333" s="372"/>
      <c r="AV333" s="372"/>
      <c r="AW333" s="372"/>
      <c r="AX333" s="372"/>
      <c r="AY333" s="372"/>
      <c r="AZ333" s="372"/>
      <c r="BA333" s="344"/>
      <c r="BB333" s="344"/>
      <c r="BC333" s="530"/>
      <c r="BD333" s="530"/>
      <c r="BE333" s="530"/>
      <c r="BF333" s="530"/>
      <c r="BG333" s="530"/>
      <c r="BH333" s="530"/>
      <c r="BI333" s="530"/>
      <c r="BJ333" s="530"/>
      <c r="BK333" s="530"/>
      <c r="BL333" s="530"/>
      <c r="BM333" s="530"/>
      <c r="BN333" s="530"/>
      <c r="BO333" s="530"/>
      <c r="BP333" s="530"/>
      <c r="BQ333" s="530"/>
      <c r="BR333" s="530"/>
      <c r="BS333" s="530"/>
      <c r="BT333" s="530"/>
      <c r="BU333" s="530"/>
      <c r="BV333" s="530"/>
      <c r="BW333" s="530"/>
      <c r="BX333" s="530"/>
      <c r="BY333" s="530"/>
      <c r="BZ333" s="372"/>
      <c r="CA333" s="372"/>
      <c r="CB333" s="372"/>
      <c r="CC333" s="372"/>
      <c r="CD333" s="372"/>
      <c r="CE333" s="372"/>
      <c r="CF333" s="372"/>
      <c r="CG333" s="372"/>
      <c r="CH333" s="372"/>
      <c r="CI333" s="372"/>
      <c r="CJ333" s="372"/>
      <c r="CK333" s="372"/>
      <c r="CL333" s="372"/>
      <c r="CM333" s="372"/>
      <c r="CN333" s="372"/>
      <c r="CO333" s="372"/>
      <c r="CP333" s="372"/>
      <c r="CQ333" s="372"/>
      <c r="CR333" s="372"/>
      <c r="CS333" s="372"/>
      <c r="CT333" s="372"/>
      <c r="CU333" s="372"/>
      <c r="CV333" s="372"/>
      <c r="CW333" s="372"/>
      <c r="CX333" s="372"/>
      <c r="CY333" s="372"/>
      <c r="CZ333" s="372"/>
    </row>
    <row r="334" s="379" customFormat="true" ht="15" customHeight="true" x14ac:dyDescent="0.2">
      <c r="B334" s="534"/>
      <c r="AA334" s="372"/>
      <c r="AB334" s="372"/>
      <c r="AC334" s="372"/>
      <c r="AD334" s="372"/>
      <c r="AE334" s="372"/>
      <c r="AF334" s="372"/>
      <c r="AG334" s="372"/>
      <c r="AH334" s="372"/>
      <c r="AI334" s="372"/>
      <c r="AJ334" s="372"/>
      <c r="AK334" s="372"/>
      <c r="AL334" s="372"/>
      <c r="AM334" s="372"/>
      <c r="AN334" s="372"/>
      <c r="AO334" s="372"/>
      <c r="AP334" s="372"/>
      <c r="AQ334" s="372"/>
      <c r="AR334" s="372"/>
      <c r="AS334" s="372"/>
      <c r="AT334" s="372"/>
      <c r="AU334" s="372"/>
      <c r="AV334" s="372"/>
      <c r="AW334" s="372"/>
      <c r="AX334" s="372"/>
      <c r="AY334" s="372"/>
      <c r="AZ334" s="372"/>
      <c r="BA334" s="344"/>
      <c r="BB334" s="344"/>
      <c r="BC334" s="530"/>
      <c r="BD334" s="530"/>
      <c r="BE334" s="530"/>
      <c r="BF334" s="530"/>
      <c r="BG334" s="530"/>
      <c r="BH334" s="530"/>
      <c r="BI334" s="530"/>
      <c r="BJ334" s="530"/>
      <c r="BK334" s="530"/>
      <c r="BL334" s="530"/>
      <c r="BM334" s="530"/>
      <c r="BN334" s="530"/>
      <c r="BO334" s="530"/>
      <c r="BP334" s="530"/>
      <c r="BQ334" s="530"/>
      <c r="BR334" s="530"/>
      <c r="BS334" s="530"/>
      <c r="BT334" s="530"/>
      <c r="BU334" s="530"/>
      <c r="BV334" s="530"/>
      <c r="BW334" s="530"/>
      <c r="BX334" s="530"/>
      <c r="BY334" s="530"/>
      <c r="BZ334" s="372"/>
      <c r="CA334" s="372"/>
      <c r="CB334" s="372"/>
      <c r="CC334" s="372"/>
      <c r="CD334" s="372"/>
      <c r="CE334" s="372"/>
      <c r="CF334" s="372"/>
      <c r="CG334" s="372"/>
      <c r="CH334" s="372"/>
      <c r="CI334" s="372"/>
      <c r="CJ334" s="372"/>
      <c r="CK334" s="372"/>
      <c r="CL334" s="372"/>
      <c r="CM334" s="372"/>
      <c r="CN334" s="372"/>
      <c r="CO334" s="372"/>
      <c r="CP334" s="372"/>
      <c r="CQ334" s="372"/>
      <c r="CR334" s="372"/>
      <c r="CS334" s="372"/>
      <c r="CT334" s="372"/>
      <c r="CU334" s="372"/>
      <c r="CV334" s="372"/>
      <c r="CW334" s="372"/>
      <c r="CX334" s="372"/>
      <c r="CY334" s="372"/>
      <c r="CZ334" s="372"/>
    </row>
    <row r="335" s="379" customFormat="true" ht="15" customHeight="true" x14ac:dyDescent="0.2">
      <c r="B335" s="534"/>
      <c r="AA335" s="372"/>
      <c r="AB335" s="372"/>
      <c r="AC335" s="372"/>
      <c r="AD335" s="372"/>
      <c r="AE335" s="372"/>
      <c r="AF335" s="372"/>
      <c r="AG335" s="372"/>
      <c r="AH335" s="372"/>
      <c r="AI335" s="372"/>
      <c r="AJ335" s="372"/>
      <c r="AK335" s="372"/>
      <c r="AL335" s="372"/>
      <c r="AM335" s="372"/>
      <c r="AN335" s="372"/>
      <c r="AO335" s="372"/>
      <c r="AP335" s="372"/>
      <c r="AQ335" s="372"/>
      <c r="AR335" s="372"/>
      <c r="AS335" s="372"/>
      <c r="AT335" s="372"/>
      <c r="AU335" s="372"/>
      <c r="AV335" s="372"/>
      <c r="AW335" s="372"/>
      <c r="AX335" s="372"/>
      <c r="AY335" s="372"/>
      <c r="AZ335" s="372"/>
      <c r="BA335" s="344"/>
      <c r="BB335" s="344"/>
      <c r="BC335" s="530"/>
      <c r="BD335" s="530"/>
      <c r="BE335" s="530"/>
      <c r="BF335" s="530"/>
      <c r="BG335" s="530"/>
      <c r="BH335" s="530"/>
      <c r="BI335" s="530"/>
      <c r="BJ335" s="530"/>
      <c r="BK335" s="530"/>
      <c r="BL335" s="530"/>
      <c r="BM335" s="530"/>
      <c r="BN335" s="530"/>
      <c r="BO335" s="530"/>
      <c r="BP335" s="530"/>
      <c r="BQ335" s="530"/>
      <c r="BR335" s="530"/>
      <c r="BS335" s="530"/>
      <c r="BT335" s="530"/>
      <c r="BU335" s="530"/>
      <c r="BV335" s="530"/>
      <c r="BW335" s="530"/>
      <c r="BX335" s="530"/>
      <c r="BY335" s="530"/>
      <c r="BZ335" s="372"/>
      <c r="CA335" s="372"/>
      <c r="CB335" s="372"/>
      <c r="CC335" s="372"/>
      <c r="CD335" s="372"/>
      <c r="CE335" s="372"/>
      <c r="CF335" s="372"/>
      <c r="CG335" s="372"/>
      <c r="CH335" s="372"/>
      <c r="CI335" s="372"/>
      <c r="CJ335" s="372"/>
      <c r="CK335" s="372"/>
      <c r="CL335" s="372"/>
      <c r="CM335" s="372"/>
      <c r="CN335" s="372"/>
      <c r="CO335" s="372"/>
      <c r="CP335" s="372"/>
      <c r="CQ335" s="372"/>
      <c r="CR335" s="372"/>
      <c r="CS335" s="372"/>
      <c r="CT335" s="372"/>
      <c r="CU335" s="372"/>
      <c r="CV335" s="372"/>
      <c r="CW335" s="372"/>
      <c r="CX335" s="372"/>
      <c r="CY335" s="372"/>
      <c r="CZ335" s="372"/>
    </row>
    <row r="336" s="379" customFormat="true" ht="15" customHeight="true" x14ac:dyDescent="0.2">
      <c r="B336" s="534"/>
      <c r="AA336" s="372"/>
      <c r="AB336" s="372"/>
      <c r="AC336" s="372"/>
      <c r="AD336" s="372"/>
      <c r="AE336" s="372"/>
      <c r="AF336" s="372"/>
      <c r="AG336" s="372"/>
      <c r="AH336" s="372"/>
      <c r="AI336" s="372"/>
      <c r="AJ336" s="372"/>
      <c r="AK336" s="372"/>
      <c r="AL336" s="372"/>
      <c r="AM336" s="372"/>
      <c r="AN336" s="372"/>
      <c r="AO336" s="372"/>
      <c r="AP336" s="372"/>
      <c r="AQ336" s="372"/>
      <c r="AR336" s="372"/>
      <c r="AS336" s="372"/>
      <c r="AT336" s="372"/>
      <c r="AU336" s="372"/>
      <c r="AV336" s="372"/>
      <c r="AW336" s="372"/>
      <c r="AX336" s="372"/>
      <c r="AY336" s="372"/>
      <c r="AZ336" s="372"/>
      <c r="BA336" s="344"/>
      <c r="BB336" s="344"/>
      <c r="BC336" s="530"/>
      <c r="BD336" s="530"/>
      <c r="BE336" s="530"/>
      <c r="BF336" s="530"/>
      <c r="BG336" s="530"/>
      <c r="BH336" s="530"/>
      <c r="BI336" s="530"/>
      <c r="BJ336" s="530"/>
      <c r="BK336" s="530"/>
      <c r="BL336" s="530"/>
      <c r="BM336" s="530"/>
      <c r="BN336" s="530"/>
      <c r="BO336" s="530"/>
      <c r="BP336" s="530"/>
      <c r="BQ336" s="530"/>
      <c r="BR336" s="530"/>
      <c r="BS336" s="530"/>
      <c r="BT336" s="530"/>
      <c r="BU336" s="530"/>
      <c r="BV336" s="530"/>
      <c r="BW336" s="530"/>
      <c r="BX336" s="530"/>
      <c r="BY336" s="530"/>
      <c r="BZ336" s="372"/>
      <c r="CA336" s="372"/>
      <c r="CB336" s="372"/>
      <c r="CC336" s="372"/>
      <c r="CD336" s="372"/>
      <c r="CE336" s="372"/>
      <c r="CF336" s="372"/>
      <c r="CG336" s="372"/>
      <c r="CH336" s="372"/>
      <c r="CI336" s="372"/>
      <c r="CJ336" s="372"/>
      <c r="CK336" s="372"/>
      <c r="CL336" s="372"/>
      <c r="CM336" s="372"/>
      <c r="CN336" s="372"/>
      <c r="CO336" s="372"/>
      <c r="CP336" s="372"/>
      <c r="CQ336" s="372"/>
      <c r="CR336" s="372"/>
      <c r="CS336" s="372"/>
      <c r="CT336" s="372"/>
      <c r="CU336" s="372"/>
      <c r="CV336" s="372"/>
      <c r="CW336" s="372"/>
      <c r="CX336" s="372"/>
      <c r="CY336" s="372"/>
      <c r="CZ336" s="372"/>
    </row>
    <row r="337" s="379" customFormat="true" ht="18" customHeight="true" x14ac:dyDescent="0.2">
      <c r="B337" s="534"/>
      <c r="AA337" s="372"/>
      <c r="AB337" s="372"/>
      <c r="AC337" s="372"/>
      <c r="AD337" s="372"/>
      <c r="AE337" s="372"/>
      <c r="AF337" s="372"/>
      <c r="AG337" s="372"/>
      <c r="AH337" s="372"/>
      <c r="AI337" s="372"/>
      <c r="AJ337" s="372"/>
      <c r="AK337" s="372"/>
      <c r="AL337" s="372"/>
      <c r="AM337" s="372"/>
      <c r="AN337" s="372"/>
      <c r="AO337" s="372"/>
      <c r="AP337" s="372"/>
      <c r="AQ337" s="372"/>
      <c r="AR337" s="372"/>
      <c r="AS337" s="372"/>
      <c r="AT337" s="372"/>
      <c r="AU337" s="372"/>
      <c r="AV337" s="372"/>
      <c r="AW337" s="372"/>
      <c r="AX337" s="372"/>
      <c r="AY337" s="372"/>
      <c r="AZ337" s="372"/>
      <c r="BA337" s="344"/>
      <c r="BB337" s="344"/>
      <c r="BC337" s="530"/>
      <c r="BD337" s="530"/>
      <c r="BE337" s="530"/>
      <c r="BF337" s="530"/>
      <c r="BG337" s="530"/>
      <c r="BH337" s="530"/>
      <c r="BI337" s="530"/>
      <c r="BJ337" s="530"/>
      <c r="BK337" s="530"/>
      <c r="BL337" s="530"/>
      <c r="BM337" s="530"/>
      <c r="BN337" s="530"/>
      <c r="BO337" s="530"/>
      <c r="BP337" s="530"/>
      <c r="BQ337" s="530"/>
      <c r="BR337" s="530"/>
      <c r="BS337" s="530"/>
      <c r="BT337" s="530"/>
      <c r="BU337" s="530"/>
      <c r="BV337" s="530"/>
      <c r="BW337" s="530"/>
      <c r="BX337" s="530"/>
      <c r="BY337" s="530"/>
      <c r="BZ337" s="372"/>
      <c r="CA337" s="372"/>
      <c r="CB337" s="372"/>
      <c r="CC337" s="372"/>
      <c r="CD337" s="372"/>
      <c r="CE337" s="372"/>
      <c r="CF337" s="372"/>
      <c r="CG337" s="372"/>
      <c r="CH337" s="372"/>
      <c r="CI337" s="372"/>
      <c r="CJ337" s="372"/>
      <c r="CK337" s="372"/>
      <c r="CL337" s="372"/>
      <c r="CM337" s="372"/>
      <c r="CN337" s="372"/>
      <c r="CO337" s="372"/>
      <c r="CP337" s="372"/>
      <c r="CQ337" s="372"/>
      <c r="CR337" s="372"/>
      <c r="CS337" s="372"/>
      <c r="CT337" s="372"/>
      <c r="CU337" s="372"/>
      <c r="CV337" s="372"/>
      <c r="CW337" s="372"/>
      <c r="CX337" s="372"/>
      <c r="CY337" s="372"/>
      <c r="CZ337" s="372"/>
    </row>
    <row r="338" s="379" customFormat="true" ht="18" customHeight="true" x14ac:dyDescent="0.2">
      <c r="B338" s="534"/>
      <c r="AA338" s="372"/>
      <c r="AB338" s="372"/>
      <c r="AC338" s="372"/>
      <c r="AD338" s="372"/>
      <c r="AE338" s="372"/>
      <c r="AF338" s="372"/>
      <c r="AG338" s="372"/>
      <c r="AH338" s="372"/>
      <c r="AI338" s="372"/>
      <c r="AJ338" s="372"/>
      <c r="AK338" s="372"/>
      <c r="AL338" s="372"/>
      <c r="AM338" s="372"/>
      <c r="AN338" s="372"/>
      <c r="AO338" s="372"/>
      <c r="AP338" s="372"/>
      <c r="AQ338" s="372"/>
      <c r="AR338" s="372"/>
      <c r="AS338" s="372"/>
      <c r="AT338" s="372"/>
      <c r="AU338" s="372"/>
      <c r="AV338" s="372"/>
      <c r="AW338" s="372"/>
      <c r="AX338" s="372"/>
      <c r="AY338" s="372"/>
      <c r="AZ338" s="372"/>
      <c r="BA338" s="344"/>
      <c r="BB338" s="344"/>
      <c r="BC338" s="530"/>
      <c r="BD338" s="530"/>
      <c r="BE338" s="530"/>
      <c r="BF338" s="530"/>
      <c r="BG338" s="530"/>
      <c r="BH338" s="530"/>
      <c r="BI338" s="530"/>
      <c r="BJ338" s="530"/>
      <c r="BK338" s="530"/>
      <c r="BL338" s="530"/>
      <c r="BM338" s="530"/>
      <c r="BN338" s="530"/>
      <c r="BO338" s="530"/>
      <c r="BP338" s="530"/>
      <c r="BQ338" s="530"/>
      <c r="BR338" s="530"/>
      <c r="BS338" s="530"/>
      <c r="BT338" s="530"/>
      <c r="BU338" s="530"/>
      <c r="BV338" s="530"/>
      <c r="BW338" s="530"/>
      <c r="BX338" s="530"/>
      <c r="BY338" s="530"/>
      <c r="BZ338" s="372"/>
      <c r="CA338" s="372"/>
      <c r="CB338" s="372"/>
      <c r="CC338" s="372"/>
      <c r="CD338" s="372"/>
      <c r="CE338" s="372"/>
      <c r="CF338" s="372"/>
      <c r="CG338" s="372"/>
      <c r="CH338" s="372"/>
      <c r="CI338" s="372"/>
      <c r="CJ338" s="372"/>
      <c r="CK338" s="372"/>
      <c r="CL338" s="372"/>
      <c r="CM338" s="372"/>
      <c r="CN338" s="372"/>
      <c r="CO338" s="372"/>
      <c r="CP338" s="372"/>
      <c r="CQ338" s="372"/>
      <c r="CR338" s="372"/>
      <c r="CS338" s="372"/>
      <c r="CT338" s="372"/>
      <c r="CU338" s="372"/>
      <c r="CV338" s="372"/>
      <c r="CW338" s="372"/>
      <c r="CX338" s="372"/>
      <c r="CY338" s="372"/>
      <c r="CZ338" s="372"/>
    </row>
    <row r="339" s="984" customFormat="true" ht="15" customHeight="true" x14ac:dyDescent="0.2">
      <c r="B339" s="535"/>
      <c r="AA339" s="377"/>
      <c r="AB339" s="377"/>
      <c r="AC339" s="377"/>
      <c r="AD339" s="377"/>
      <c r="AE339" s="377"/>
      <c r="AF339" s="377"/>
      <c r="AG339" s="377"/>
      <c r="AH339" s="377"/>
      <c r="AI339" s="377"/>
      <c r="AJ339" s="377"/>
      <c r="AK339" s="377"/>
      <c r="AL339" s="377"/>
      <c r="AM339" s="377"/>
      <c r="AN339" s="377"/>
      <c r="AO339" s="377"/>
      <c r="AP339" s="377"/>
      <c r="AQ339" s="377"/>
      <c r="AR339" s="377"/>
      <c r="AS339" s="377"/>
      <c r="AT339" s="377"/>
      <c r="AU339" s="377"/>
      <c r="AV339" s="377"/>
      <c r="AW339" s="377"/>
      <c r="AX339" s="377"/>
      <c r="AY339" s="377"/>
      <c r="AZ339" s="377"/>
      <c r="BA339" s="378" t="s">
        <v>131</v>
      </c>
      <c r="BB339" s="326" t="s">
        <v>130</v>
      </c>
      <c r="BC339" s="1151" t="s">
        <v>115</v>
      </c>
      <c r="BD339" s="1152"/>
      <c r="BE339" s="1152"/>
      <c r="BF339" s="1152"/>
      <c r="BG339" s="1183"/>
      <c r="BH339" s="1151" t="s">
        <v>38</v>
      </c>
      <c r="BI339" s="1152"/>
      <c r="BJ339" s="1152"/>
      <c r="BK339" s="1152"/>
      <c r="BL339" s="1183"/>
      <c r="BM339" s="1151" t="s">
        <v>37</v>
      </c>
      <c r="BN339" s="1152"/>
      <c r="BO339" s="1152"/>
      <c r="BP339" s="1152"/>
      <c r="BQ339" s="1153"/>
      <c r="BR339" s="39" t="s">
        <v>143</v>
      </c>
      <c r="BS339" s="457"/>
      <c r="BT339" s="457"/>
      <c r="BU339" s="457"/>
      <c r="BV339" s="457"/>
      <c r="BW339" s="457"/>
      <c r="BX339" s="457"/>
      <c r="BY339" s="457"/>
      <c r="BZ339" s="471"/>
      <c r="CA339" s="376"/>
      <c r="CB339" s="376"/>
      <c r="CC339" s="376"/>
      <c r="CD339" s="376"/>
      <c r="CE339" s="376"/>
      <c r="CF339" s="376"/>
      <c r="CG339" s="376"/>
      <c r="CH339" s="376"/>
      <c r="CI339" s="376"/>
      <c r="CJ339" s="376"/>
      <c r="CK339" s="376"/>
      <c r="CL339" s="376"/>
      <c r="CM339" s="376"/>
      <c r="CN339" s="376"/>
      <c r="CO339" s="376"/>
      <c r="CP339" s="376"/>
      <c r="CQ339" s="376"/>
      <c r="CR339" s="376"/>
      <c r="CS339" s="376"/>
      <c r="CT339" s="376"/>
      <c r="CU339" s="376"/>
      <c r="CV339" s="376"/>
      <c r="CW339" s="376"/>
      <c r="CX339" s="376"/>
      <c r="CY339" s="376"/>
      <c r="CZ339" s="376"/>
    </row>
    <row r="340" s="984" customFormat="true" ht="12.75" x14ac:dyDescent="0.2">
      <c r="B340" s="535"/>
      <c r="AA340" s="377"/>
      <c r="AB340" s="377"/>
      <c r="AC340" s="377"/>
      <c r="AD340" s="377"/>
      <c r="AE340" s="377"/>
      <c r="AF340" s="377"/>
      <c r="AG340" s="377"/>
      <c r="AH340" s="377"/>
      <c r="AI340" s="377"/>
      <c r="AJ340" s="377"/>
      <c r="AK340" s="377"/>
      <c r="AL340" s="377"/>
      <c r="AM340" s="377"/>
      <c r="AN340" s="377"/>
      <c r="AO340" s="377"/>
      <c r="AP340" s="377"/>
      <c r="AQ340" s="377"/>
      <c r="AR340" s="377"/>
      <c r="AS340" s="377"/>
      <c r="AT340" s="377"/>
      <c r="AU340" s="377"/>
      <c r="AV340" s="377"/>
      <c r="AW340" s="377"/>
      <c r="AX340" s="377"/>
      <c r="AY340" s="377"/>
      <c r="AZ340" s="377"/>
      <c r="BA340" s="364" t="s">
        <v>127</v>
      </c>
      <c r="BB340" s="363"/>
      <c r="BC340" s="488" t="s">
        <v>0</v>
      </c>
      <c r="BD340" s="616" t="s">
        <v>1</v>
      </c>
      <c r="BE340" s="616" t="s">
        <v>2</v>
      </c>
      <c r="BF340" s="616" t="s">
        <v>3</v>
      </c>
      <c r="BG340" s="489" t="s">
        <v>4</v>
      </c>
      <c r="BH340" s="488" t="s">
        <v>0</v>
      </c>
      <c r="BI340" s="616" t="s">
        <v>1</v>
      </c>
      <c r="BJ340" s="616" t="s">
        <v>2</v>
      </c>
      <c r="BK340" s="616" t="s">
        <v>3</v>
      </c>
      <c r="BL340" s="489" t="s">
        <v>4</v>
      </c>
      <c r="BM340" s="488" t="s">
        <v>0</v>
      </c>
      <c r="BN340" s="616" t="s">
        <v>1</v>
      </c>
      <c r="BO340" s="616" t="s">
        <v>2</v>
      </c>
      <c r="BP340" s="616" t="s">
        <v>3</v>
      </c>
      <c r="BQ340" s="489" t="s">
        <v>4</v>
      </c>
      <c r="BR340" s="488" t="s">
        <v>160</v>
      </c>
      <c r="BS340" s="616" t="s">
        <v>161</v>
      </c>
      <c r="BT340" s="616" t="s">
        <v>162</v>
      </c>
      <c r="BU340" s="616" t="s">
        <v>163</v>
      </c>
      <c r="BV340" s="616" t="s">
        <v>164</v>
      </c>
      <c r="BW340" s="616" t="s">
        <v>165</v>
      </c>
      <c r="BX340" s="616" t="s">
        <v>166</v>
      </c>
      <c r="BY340" s="617" t="s">
        <v>167</v>
      </c>
      <c r="BZ340" s="617" t="s">
        <v>168</v>
      </c>
      <c r="CA340" s="992"/>
      <c r="CB340" s="992"/>
      <c r="CC340" s="992"/>
      <c r="CD340" s="992"/>
      <c r="CE340" s="992"/>
      <c r="CF340" s="992"/>
      <c r="CG340" s="992"/>
      <c r="CH340" s="992"/>
      <c r="CI340" s="992"/>
      <c r="CJ340" s="992"/>
      <c r="CK340" s="992"/>
      <c r="CL340" s="992"/>
      <c r="CM340" s="992"/>
      <c r="CN340" s="992"/>
      <c r="CO340" s="992"/>
      <c r="CP340" s="992"/>
      <c r="CQ340" s="992"/>
      <c r="CR340" s="992"/>
      <c r="CS340" s="992"/>
      <c r="CT340" s="992"/>
      <c r="CU340" s="992"/>
      <c r="CV340" s="992"/>
      <c r="CW340" s="992"/>
      <c r="CX340" s="992"/>
      <c r="CY340" s="992"/>
      <c r="CZ340" s="992"/>
    </row>
    <row r="341" s="984" customFormat="true" ht="15" customHeight="true" x14ac:dyDescent="0.2">
      <c r="B341" s="535"/>
      <c r="AA341" s="377"/>
      <c r="AB341" s="377"/>
      <c r="AC341" s="377"/>
      <c r="AD341" s="377"/>
      <c r="AE341" s="377"/>
      <c r="AF341" s="377"/>
      <c r="AG341" s="377"/>
      <c r="AH341" s="377"/>
      <c r="AI341" s="377"/>
      <c r="AJ341" s="377"/>
      <c r="AK341" s="377"/>
      <c r="AL341" s="377"/>
      <c r="AM341" s="377"/>
      <c r="AN341" s="377"/>
      <c r="AO341" s="377"/>
      <c r="AP341" s="377"/>
      <c r="AQ341" s="377"/>
      <c r="AR341" s="377"/>
      <c r="AS341" s="377"/>
      <c r="AT341" s="377"/>
      <c r="AU341" s="377"/>
      <c r="AV341" s="377"/>
      <c r="AW341" s="377"/>
      <c r="AX341" s="377"/>
      <c r="AY341" s="377"/>
      <c r="AZ341" s="377"/>
      <c r="BA341" s="1186" t="s">
        <v>156</v>
      </c>
      <c r="BB341" s="652" t="s">
        <v>49</v>
      </c>
      <c r="BC341" s="90" t="s">
        <v>35</v>
      </c>
      <c r="BD341" s="86" t="s">
        <v>35</v>
      </c>
      <c r="BE341" s="86" t="s">
        <v>35</v>
      </c>
      <c r="BF341" s="86" t="s">
        <v>35</v>
      </c>
      <c r="BG341" s="81" t="s">
        <v>35</v>
      </c>
      <c r="BH341" s="90" t="s">
        <v>35</v>
      </c>
      <c r="BI341" s="86" t="s">
        <v>35</v>
      </c>
      <c r="BJ341" s="86" t="s">
        <v>35</v>
      </c>
      <c r="BK341" s="86" t="s">
        <v>35</v>
      </c>
      <c r="BL341" s="81" t="s">
        <v>35</v>
      </c>
      <c r="BM341" s="90" t="s">
        <v>35</v>
      </c>
      <c r="BN341" s="86" t="s">
        <v>35</v>
      </c>
      <c r="BO341" s="86" t="s">
        <v>35</v>
      </c>
      <c r="BP341" s="86" t="s">
        <v>35</v>
      </c>
      <c r="BQ341" s="81" t="s">
        <v>35</v>
      </c>
      <c r="BR341" s="90" t="s">
        <v>35</v>
      </c>
      <c r="BS341" s="86" t="s">
        <v>35</v>
      </c>
      <c r="BT341" s="86" t="s">
        <v>35</v>
      </c>
      <c r="BU341" s="86" t="s">
        <v>35</v>
      </c>
      <c r="BV341" s="86" t="s">
        <v>35</v>
      </c>
      <c r="BW341" s="86" t="s">
        <v>35</v>
      </c>
      <c r="BX341" s="86" t="s">
        <v>35</v>
      </c>
      <c r="BY341" s="74" t="s">
        <v>35</v>
      </c>
      <c r="BZ341" s="74" t="s">
        <v>35</v>
      </c>
      <c r="CA341" s="28"/>
      <c r="CB341" s="28"/>
      <c r="CC341" s="28"/>
      <c r="CD341" s="28"/>
      <c r="CE341" s="28"/>
      <c r="CF341" s="28"/>
      <c r="CG341" s="28"/>
      <c r="CH341" s="28"/>
      <c r="CI341" s="28"/>
      <c r="CJ341" s="28"/>
      <c r="CK341" s="28"/>
      <c r="CL341" s="28"/>
      <c r="CM341" s="28"/>
      <c r="CN341" s="28"/>
      <c r="CO341" s="28"/>
      <c r="CP341" s="28"/>
      <c r="CQ341" s="28"/>
      <c r="CR341" s="28"/>
      <c r="CS341" s="28"/>
      <c r="CT341" s="28"/>
      <c r="CU341" s="28"/>
      <c r="CV341" s="28"/>
      <c r="CW341" s="28"/>
      <c r="CX341" s="28"/>
      <c r="CY341" s="28"/>
      <c r="CZ341" s="28"/>
    </row>
    <row r="342" s="984" customFormat="true" ht="15" customHeight="true" x14ac:dyDescent="0.2">
      <c r="B342" s="535"/>
      <c r="AA342" s="377"/>
      <c r="AB342" s="377"/>
      <c r="AC342" s="377"/>
      <c r="AD342" s="377"/>
      <c r="AE342" s="377"/>
      <c r="AF342" s="377"/>
      <c r="AG342" s="377"/>
      <c r="AH342" s="377"/>
      <c r="AI342" s="377"/>
      <c r="AJ342" s="377"/>
      <c r="AK342" s="377"/>
      <c r="AL342" s="377"/>
      <c r="AM342" s="377"/>
      <c r="AN342" s="377"/>
      <c r="AO342" s="377"/>
      <c r="AP342" s="377"/>
      <c r="AQ342" s="377"/>
      <c r="AR342" s="377"/>
      <c r="AS342" s="377"/>
      <c r="AT342" s="377"/>
      <c r="AU342" s="377"/>
      <c r="AV342" s="377"/>
      <c r="AW342" s="377"/>
      <c r="AX342" s="377"/>
      <c r="AY342" s="377"/>
      <c r="AZ342" s="377"/>
      <c r="BA342" s="1182"/>
      <c r="BB342" s="651" t="s">
        <v>48</v>
      </c>
      <c r="BC342" s="89" t="s">
        <v>35</v>
      </c>
      <c r="BD342" s="85" t="s">
        <v>35</v>
      </c>
      <c r="BE342" s="85" t="s">
        <v>35</v>
      </c>
      <c r="BF342" s="85" t="s">
        <v>35</v>
      </c>
      <c r="BG342" s="80" t="s">
        <v>35</v>
      </c>
      <c r="BH342" s="89" t="s">
        <v>35</v>
      </c>
      <c r="BI342" s="85" t="s">
        <v>35</v>
      </c>
      <c r="BJ342" s="85" t="s">
        <v>35</v>
      </c>
      <c r="BK342" s="85" t="s">
        <v>35</v>
      </c>
      <c r="BL342" s="80" t="s">
        <v>35</v>
      </c>
      <c r="BM342" s="89" t="s">
        <v>35</v>
      </c>
      <c r="BN342" s="85" t="s">
        <v>35</v>
      </c>
      <c r="BO342" s="85" t="s">
        <v>35</v>
      </c>
      <c r="BP342" s="85" t="s">
        <v>35</v>
      </c>
      <c r="BQ342" s="80" t="s">
        <v>35</v>
      </c>
      <c r="BR342" s="89" t="s">
        <v>35</v>
      </c>
      <c r="BS342" s="85" t="s">
        <v>35</v>
      </c>
      <c r="BT342" s="85" t="s">
        <v>35</v>
      </c>
      <c r="BU342" s="85" t="s">
        <v>35</v>
      </c>
      <c r="BV342" s="85" t="s">
        <v>35</v>
      </c>
      <c r="BW342" s="85" t="s">
        <v>35</v>
      </c>
      <c r="BX342" s="85" t="s">
        <v>35</v>
      </c>
      <c r="BY342" s="73" t="s">
        <v>35</v>
      </c>
      <c r="BZ342" s="73" t="s">
        <v>35</v>
      </c>
      <c r="CA342" s="28"/>
      <c r="CB342" s="28"/>
      <c r="CC342" s="28"/>
      <c r="CD342" s="28"/>
      <c r="CE342" s="28"/>
      <c r="CF342" s="28"/>
      <c r="CG342" s="28"/>
      <c r="CH342" s="28"/>
      <c r="CI342" s="28"/>
      <c r="CJ342" s="28"/>
      <c r="CK342" s="28"/>
      <c r="CL342" s="28"/>
      <c r="CM342" s="28"/>
      <c r="CN342" s="28"/>
      <c r="CO342" s="28"/>
      <c r="CP342" s="28"/>
      <c r="CQ342" s="28"/>
      <c r="CR342" s="28"/>
      <c r="CS342" s="28"/>
      <c r="CT342" s="28"/>
      <c r="CU342" s="28"/>
      <c r="CV342" s="28"/>
      <c r="CW342" s="28"/>
      <c r="CX342" s="28"/>
      <c r="CY342" s="28"/>
      <c r="CZ342" s="28"/>
    </row>
    <row r="343" s="984" customFormat="true" ht="15" customHeight="true" x14ac:dyDescent="0.2">
      <c r="B343" s="535"/>
      <c r="AA343" s="377"/>
      <c r="AB343" s="377"/>
      <c r="AC343" s="377"/>
      <c r="AD343" s="377"/>
      <c r="AE343" s="377"/>
      <c r="AF343" s="377"/>
      <c r="AG343" s="377"/>
      <c r="AH343" s="377"/>
      <c r="AI343" s="377"/>
      <c r="AJ343" s="377"/>
      <c r="AK343" s="377"/>
      <c r="AL343" s="377"/>
      <c r="AM343" s="377"/>
      <c r="AN343" s="377"/>
      <c r="AO343" s="377"/>
      <c r="AP343" s="377"/>
      <c r="AQ343" s="377"/>
      <c r="AR343" s="377"/>
      <c r="AS343" s="377"/>
      <c r="AT343" s="377"/>
      <c r="AU343" s="377"/>
      <c r="AV343" s="377"/>
      <c r="AW343" s="377"/>
      <c r="AX343" s="377"/>
      <c r="AY343" s="377"/>
      <c r="AZ343" s="377"/>
      <c r="BA343" s="1187" t="s">
        <v>151</v>
      </c>
      <c r="BB343" s="651" t="s">
        <v>49</v>
      </c>
      <c r="BC343" s="89" t="s">
        <v>35</v>
      </c>
      <c r="BD343" s="85" t="s">
        <v>35</v>
      </c>
      <c r="BE343" s="85" t="s">
        <v>35</v>
      </c>
      <c r="BF343" s="85" t="s">
        <v>35</v>
      </c>
      <c r="BG343" s="80" t="s">
        <v>35</v>
      </c>
      <c r="BH343" s="89" t="s">
        <v>35</v>
      </c>
      <c r="BI343" s="85" t="s">
        <v>35</v>
      </c>
      <c r="BJ343" s="85" t="s">
        <v>35</v>
      </c>
      <c r="BK343" s="85" t="s">
        <v>35</v>
      </c>
      <c r="BL343" s="80" t="s">
        <v>35</v>
      </c>
      <c r="BM343" s="89" t="s">
        <v>35</v>
      </c>
      <c r="BN343" s="85" t="s">
        <v>35</v>
      </c>
      <c r="BO343" s="85" t="s">
        <v>35</v>
      </c>
      <c r="BP343" s="85" t="s">
        <v>35</v>
      </c>
      <c r="BQ343" s="80" t="s">
        <v>35</v>
      </c>
      <c r="BR343" s="89" t="s">
        <v>35</v>
      </c>
      <c r="BS343" s="85" t="s">
        <v>35</v>
      </c>
      <c r="BT343" s="85" t="s">
        <v>35</v>
      </c>
      <c r="BU343" s="85" t="s">
        <v>35</v>
      </c>
      <c r="BV343" s="85" t="s">
        <v>35</v>
      </c>
      <c r="BW343" s="85" t="s">
        <v>35</v>
      </c>
      <c r="BX343" s="85" t="s">
        <v>35</v>
      </c>
      <c r="BY343" s="73" t="s">
        <v>35</v>
      </c>
      <c r="BZ343" s="73" t="s">
        <v>35</v>
      </c>
      <c r="CA343" s="28"/>
      <c r="CB343" s="28"/>
      <c r="CC343" s="28"/>
      <c r="CD343" s="28"/>
      <c r="CE343" s="28"/>
      <c r="CF343" s="28"/>
      <c r="CG343" s="28"/>
      <c r="CH343" s="28"/>
      <c r="CI343" s="28"/>
      <c r="CJ343" s="28"/>
      <c r="CK343" s="28"/>
      <c r="CL343" s="28"/>
      <c r="CM343" s="28"/>
      <c r="CN343" s="28"/>
      <c r="CO343" s="28"/>
      <c r="CP343" s="28"/>
      <c r="CQ343" s="28"/>
      <c r="CR343" s="28"/>
      <c r="CS343" s="28"/>
      <c r="CT343" s="28"/>
      <c r="CU343" s="28"/>
      <c r="CV343" s="28"/>
      <c r="CW343" s="28"/>
      <c r="CX343" s="28"/>
      <c r="CY343" s="28"/>
      <c r="CZ343" s="28"/>
    </row>
    <row r="344" s="984" customFormat="true" ht="15" customHeight="true" x14ac:dyDescent="0.2">
      <c r="B344" s="535"/>
      <c r="AA344" s="377"/>
      <c r="AB344" s="377"/>
      <c r="AC344" s="377"/>
      <c r="AD344" s="377"/>
      <c r="AE344" s="377"/>
      <c r="AF344" s="377"/>
      <c r="AG344" s="377"/>
      <c r="AH344" s="377"/>
      <c r="AI344" s="377"/>
      <c r="AJ344" s="377"/>
      <c r="AK344" s="377"/>
      <c r="AL344" s="377"/>
      <c r="AM344" s="377"/>
      <c r="AN344" s="377"/>
      <c r="AO344" s="377"/>
      <c r="AP344" s="377"/>
      <c r="AQ344" s="377"/>
      <c r="AR344" s="377"/>
      <c r="AS344" s="377"/>
      <c r="AT344" s="377"/>
      <c r="AU344" s="377"/>
      <c r="AV344" s="377"/>
      <c r="AW344" s="377"/>
      <c r="AX344" s="377"/>
      <c r="AY344" s="377"/>
      <c r="AZ344" s="377"/>
      <c r="BA344" s="1182"/>
      <c r="BB344" s="651" t="s">
        <v>48</v>
      </c>
      <c r="BC344" s="89" t="s">
        <v>35</v>
      </c>
      <c r="BD344" s="85" t="s">
        <v>35</v>
      </c>
      <c r="BE344" s="85" t="s">
        <v>35</v>
      </c>
      <c r="BF344" s="85" t="s">
        <v>35</v>
      </c>
      <c r="BG344" s="80" t="s">
        <v>35</v>
      </c>
      <c r="BH344" s="89" t="s">
        <v>35</v>
      </c>
      <c r="BI344" s="85" t="s">
        <v>35</v>
      </c>
      <c r="BJ344" s="85" t="s">
        <v>35</v>
      </c>
      <c r="BK344" s="85" t="s">
        <v>35</v>
      </c>
      <c r="BL344" s="80" t="s">
        <v>35</v>
      </c>
      <c r="BM344" s="89" t="s">
        <v>35</v>
      </c>
      <c r="BN344" s="85" t="s">
        <v>35</v>
      </c>
      <c r="BO344" s="85" t="s">
        <v>35</v>
      </c>
      <c r="BP344" s="85" t="s">
        <v>35</v>
      </c>
      <c r="BQ344" s="80" t="s">
        <v>35</v>
      </c>
      <c r="BR344" s="89" t="s">
        <v>35</v>
      </c>
      <c r="BS344" s="85" t="s">
        <v>35</v>
      </c>
      <c r="BT344" s="85" t="s">
        <v>35</v>
      </c>
      <c r="BU344" s="85" t="s">
        <v>35</v>
      </c>
      <c r="BV344" s="85" t="s">
        <v>35</v>
      </c>
      <c r="BW344" s="85" t="s">
        <v>35</v>
      </c>
      <c r="BX344" s="85" t="s">
        <v>35</v>
      </c>
      <c r="BY344" s="73" t="s">
        <v>35</v>
      </c>
      <c r="BZ344" s="73" t="s">
        <v>35</v>
      </c>
      <c r="CA344" s="28"/>
      <c r="CB344" s="28"/>
      <c r="CC344" s="28"/>
      <c r="CD344" s="28"/>
      <c r="CE344" s="28"/>
      <c r="CF344" s="28"/>
      <c r="CG344" s="28"/>
      <c r="CH344" s="28"/>
      <c r="CI344" s="28"/>
      <c r="CJ344" s="28"/>
      <c r="CK344" s="28"/>
      <c r="CL344" s="28"/>
      <c r="CM344" s="28"/>
      <c r="CN344" s="28"/>
      <c r="CO344" s="28"/>
      <c r="CP344" s="28"/>
      <c r="CQ344" s="28"/>
      <c r="CR344" s="28"/>
      <c r="CS344" s="28"/>
      <c r="CT344" s="28"/>
      <c r="CU344" s="28"/>
      <c r="CV344" s="28"/>
      <c r="CW344" s="28"/>
      <c r="CX344" s="28"/>
      <c r="CY344" s="28"/>
      <c r="CZ344" s="28"/>
    </row>
    <row r="345" s="984" customFormat="true" ht="15" customHeight="true" x14ac:dyDescent="0.2">
      <c r="B345" s="535"/>
      <c r="AA345" s="377"/>
      <c r="AB345" s="377"/>
      <c r="AC345" s="377"/>
      <c r="AD345" s="377"/>
      <c r="AE345" s="377"/>
      <c r="AF345" s="377"/>
      <c r="AG345" s="377"/>
      <c r="AH345" s="377"/>
      <c r="AI345" s="377"/>
      <c r="AJ345" s="377"/>
      <c r="AK345" s="377"/>
      <c r="AL345" s="377"/>
      <c r="AM345" s="377"/>
      <c r="AN345" s="377"/>
      <c r="AO345" s="377"/>
      <c r="AP345" s="377"/>
      <c r="AQ345" s="377"/>
      <c r="AR345" s="377"/>
      <c r="AS345" s="377"/>
      <c r="AT345" s="377"/>
      <c r="AU345" s="377"/>
      <c r="AV345" s="377"/>
      <c r="AW345" s="377"/>
      <c r="AX345" s="377"/>
      <c r="AY345" s="377"/>
      <c r="AZ345" s="377"/>
      <c r="BA345" s="1187" t="s">
        <v>152</v>
      </c>
      <c r="BB345" s="651" t="s">
        <v>49</v>
      </c>
      <c r="BC345" s="89" t="s">
        <v>35</v>
      </c>
      <c r="BD345" s="85" t="s">
        <v>35</v>
      </c>
      <c r="BE345" s="85" t="s">
        <v>35</v>
      </c>
      <c r="BF345" s="85" t="s">
        <v>35</v>
      </c>
      <c r="BG345" s="80" t="s">
        <v>35</v>
      </c>
      <c r="BH345" s="89" t="s">
        <v>35</v>
      </c>
      <c r="BI345" s="85" t="s">
        <v>35</v>
      </c>
      <c r="BJ345" s="85" t="s">
        <v>35</v>
      </c>
      <c r="BK345" s="85" t="s">
        <v>35</v>
      </c>
      <c r="BL345" s="80" t="s">
        <v>35</v>
      </c>
      <c r="BM345" s="89" t="s">
        <v>35</v>
      </c>
      <c r="BN345" s="85" t="s">
        <v>35</v>
      </c>
      <c r="BO345" s="85" t="s">
        <v>35</v>
      </c>
      <c r="BP345" s="85" t="s">
        <v>35</v>
      </c>
      <c r="BQ345" s="80" t="s">
        <v>35</v>
      </c>
      <c r="BR345" s="89" t="s">
        <v>35</v>
      </c>
      <c r="BS345" s="85" t="s">
        <v>35</v>
      </c>
      <c r="BT345" s="85" t="s">
        <v>35</v>
      </c>
      <c r="BU345" s="85" t="s">
        <v>35</v>
      </c>
      <c r="BV345" s="85" t="s">
        <v>35</v>
      </c>
      <c r="BW345" s="85" t="s">
        <v>35</v>
      </c>
      <c r="BX345" s="85" t="s">
        <v>35</v>
      </c>
      <c r="BY345" s="73" t="s">
        <v>35</v>
      </c>
      <c r="BZ345" s="73" t="s">
        <v>35</v>
      </c>
      <c r="CA345" s="28"/>
      <c r="CB345" s="28"/>
      <c r="CC345" s="28"/>
      <c r="CD345" s="28"/>
      <c r="CE345" s="28"/>
      <c r="CF345" s="28"/>
      <c r="CG345" s="28"/>
      <c r="CH345" s="28"/>
      <c r="CI345" s="28"/>
      <c r="CJ345" s="28"/>
      <c r="CK345" s="28"/>
      <c r="CL345" s="28"/>
      <c r="CM345" s="28"/>
      <c r="CN345" s="28"/>
      <c r="CO345" s="28"/>
      <c r="CP345" s="28"/>
      <c r="CQ345" s="28"/>
      <c r="CR345" s="28"/>
      <c r="CS345" s="28"/>
      <c r="CT345" s="28"/>
      <c r="CU345" s="28"/>
      <c r="CV345" s="28"/>
      <c r="CW345" s="28"/>
      <c r="CX345" s="28"/>
      <c r="CY345" s="28"/>
      <c r="CZ345" s="28"/>
    </row>
    <row r="346" s="984" customFormat="true" ht="15" customHeight="true" x14ac:dyDescent="0.2">
      <c r="B346" s="535"/>
      <c r="AA346" s="377"/>
      <c r="AB346" s="377"/>
      <c r="AC346" s="377"/>
      <c r="AD346" s="377"/>
      <c r="AE346" s="377"/>
      <c r="AF346" s="377"/>
      <c r="AG346" s="377"/>
      <c r="AH346" s="377"/>
      <c r="AI346" s="377"/>
      <c r="AJ346" s="377"/>
      <c r="AK346" s="377"/>
      <c r="AL346" s="377"/>
      <c r="AM346" s="377"/>
      <c r="AN346" s="377"/>
      <c r="AO346" s="377"/>
      <c r="AP346" s="377"/>
      <c r="AQ346" s="377"/>
      <c r="AR346" s="377"/>
      <c r="AS346" s="377"/>
      <c r="AT346" s="377"/>
      <c r="AU346" s="377"/>
      <c r="AV346" s="377"/>
      <c r="AW346" s="377"/>
      <c r="AX346" s="377"/>
      <c r="AY346" s="377"/>
      <c r="AZ346" s="377"/>
      <c r="BA346" s="1182"/>
      <c r="BB346" s="651" t="s">
        <v>48</v>
      </c>
      <c r="BC346" s="89" t="s">
        <v>35</v>
      </c>
      <c r="BD346" s="85" t="s">
        <v>35</v>
      </c>
      <c r="BE346" s="85" t="s">
        <v>35</v>
      </c>
      <c r="BF346" s="85" t="s">
        <v>35</v>
      </c>
      <c r="BG346" s="80" t="s">
        <v>35</v>
      </c>
      <c r="BH346" s="89" t="s">
        <v>35</v>
      </c>
      <c r="BI346" s="85" t="s">
        <v>35</v>
      </c>
      <c r="BJ346" s="85" t="s">
        <v>35</v>
      </c>
      <c r="BK346" s="85" t="s">
        <v>35</v>
      </c>
      <c r="BL346" s="80" t="s">
        <v>35</v>
      </c>
      <c r="BM346" s="89" t="s">
        <v>35</v>
      </c>
      <c r="BN346" s="85" t="s">
        <v>35</v>
      </c>
      <c r="BO346" s="85" t="s">
        <v>35</v>
      </c>
      <c r="BP346" s="85" t="s">
        <v>35</v>
      </c>
      <c r="BQ346" s="80" t="s">
        <v>35</v>
      </c>
      <c r="BR346" s="89" t="s">
        <v>35</v>
      </c>
      <c r="BS346" s="85" t="s">
        <v>35</v>
      </c>
      <c r="BT346" s="85" t="s">
        <v>35</v>
      </c>
      <c r="BU346" s="85" t="s">
        <v>35</v>
      </c>
      <c r="BV346" s="85" t="s">
        <v>35</v>
      </c>
      <c r="BW346" s="85" t="s">
        <v>35</v>
      </c>
      <c r="BX346" s="85" t="s">
        <v>35</v>
      </c>
      <c r="BY346" s="73" t="s">
        <v>35</v>
      </c>
      <c r="BZ346" s="73" t="s">
        <v>35</v>
      </c>
      <c r="CA346" s="28"/>
      <c r="CB346" s="28"/>
      <c r="CC346" s="28"/>
      <c r="CD346" s="28"/>
      <c r="CE346" s="28"/>
      <c r="CF346" s="28"/>
      <c r="CG346" s="28"/>
      <c r="CH346" s="28"/>
      <c r="CI346" s="28"/>
      <c r="CJ346" s="28"/>
      <c r="CK346" s="28"/>
      <c r="CL346" s="28"/>
      <c r="CM346" s="28"/>
      <c r="CN346" s="28"/>
      <c r="CO346" s="28"/>
      <c r="CP346" s="28"/>
      <c r="CQ346" s="28"/>
      <c r="CR346" s="28"/>
      <c r="CS346" s="28"/>
      <c r="CT346" s="28"/>
      <c r="CU346" s="28"/>
      <c r="CV346" s="28"/>
      <c r="CW346" s="28"/>
      <c r="CX346" s="28"/>
      <c r="CY346" s="28"/>
      <c r="CZ346" s="28"/>
    </row>
    <row r="347" s="984" customFormat="true" ht="15" customHeight="true" x14ac:dyDescent="0.2">
      <c r="B347" s="535"/>
      <c r="AA347" s="377"/>
      <c r="AB347" s="377"/>
      <c r="AC347" s="377"/>
      <c r="AD347" s="377"/>
      <c r="AE347" s="377"/>
      <c r="AF347" s="377"/>
      <c r="AG347" s="377"/>
      <c r="AH347" s="377"/>
      <c r="AI347" s="377"/>
      <c r="AJ347" s="377"/>
      <c r="AK347" s="377"/>
      <c r="AL347" s="377"/>
      <c r="AM347" s="377"/>
      <c r="AN347" s="377"/>
      <c r="AO347" s="377"/>
      <c r="AP347" s="377"/>
      <c r="AQ347" s="377"/>
      <c r="AR347" s="377"/>
      <c r="AS347" s="377"/>
      <c r="AT347" s="377"/>
      <c r="AU347" s="377"/>
      <c r="AV347" s="377"/>
      <c r="AW347" s="377"/>
      <c r="AX347" s="377"/>
      <c r="AY347" s="377"/>
      <c r="AZ347" s="377"/>
      <c r="BA347" s="1187" t="s">
        <v>153</v>
      </c>
      <c r="BB347" s="651" t="s">
        <v>49</v>
      </c>
      <c r="BC347" s="89" t="s">
        <v>35</v>
      </c>
      <c r="BD347" s="85" t="s">
        <v>35</v>
      </c>
      <c r="BE347" s="85" t="s">
        <v>35</v>
      </c>
      <c r="BF347" s="85" t="s">
        <v>35</v>
      </c>
      <c r="BG347" s="80" t="s">
        <v>35</v>
      </c>
      <c r="BH347" s="89" t="s">
        <v>35</v>
      </c>
      <c r="BI347" s="85" t="s">
        <v>35</v>
      </c>
      <c r="BJ347" s="85" t="s">
        <v>35</v>
      </c>
      <c r="BK347" s="85" t="s">
        <v>35</v>
      </c>
      <c r="BL347" s="80" t="s">
        <v>35</v>
      </c>
      <c r="BM347" s="89" t="s">
        <v>35</v>
      </c>
      <c r="BN347" s="85" t="s">
        <v>35</v>
      </c>
      <c r="BO347" s="85" t="s">
        <v>35</v>
      </c>
      <c r="BP347" s="85" t="s">
        <v>35</v>
      </c>
      <c r="BQ347" s="80" t="s">
        <v>35</v>
      </c>
      <c r="BR347" s="89" t="s">
        <v>35</v>
      </c>
      <c r="BS347" s="85" t="s">
        <v>35</v>
      </c>
      <c r="BT347" s="85" t="s">
        <v>35</v>
      </c>
      <c r="BU347" s="85" t="s">
        <v>35</v>
      </c>
      <c r="BV347" s="85" t="s">
        <v>35</v>
      </c>
      <c r="BW347" s="85" t="s">
        <v>35</v>
      </c>
      <c r="BX347" s="85" t="s">
        <v>35</v>
      </c>
      <c r="BY347" s="73" t="s">
        <v>35</v>
      </c>
      <c r="BZ347" s="73" t="s">
        <v>35</v>
      </c>
      <c r="CA347" s="28"/>
      <c r="CB347" s="28"/>
      <c r="CC347" s="28"/>
      <c r="CD347" s="28"/>
      <c r="CE347" s="28"/>
      <c r="CF347" s="28"/>
      <c r="CG347" s="28"/>
      <c r="CH347" s="28"/>
      <c r="CI347" s="28"/>
      <c r="CJ347" s="28"/>
      <c r="CK347" s="28"/>
      <c r="CL347" s="28"/>
      <c r="CM347" s="28"/>
      <c r="CN347" s="28"/>
      <c r="CO347" s="28"/>
      <c r="CP347" s="28"/>
      <c r="CQ347" s="28"/>
      <c r="CR347" s="28"/>
      <c r="CS347" s="28"/>
      <c r="CT347" s="28"/>
      <c r="CU347" s="28"/>
      <c r="CV347" s="28"/>
      <c r="CW347" s="28"/>
      <c r="CX347" s="28"/>
      <c r="CY347" s="28"/>
      <c r="CZ347" s="28"/>
    </row>
    <row r="348" s="984" customFormat="true" ht="15" customHeight="true" x14ac:dyDescent="0.2">
      <c r="B348" s="535"/>
      <c r="AA348" s="377"/>
      <c r="AB348" s="377"/>
      <c r="AC348" s="377"/>
      <c r="AD348" s="377"/>
      <c r="AE348" s="377"/>
      <c r="AF348" s="377"/>
      <c r="AG348" s="377"/>
      <c r="AH348" s="377"/>
      <c r="AI348" s="377"/>
      <c r="AJ348" s="377"/>
      <c r="AK348" s="377"/>
      <c r="AL348" s="377"/>
      <c r="AM348" s="377"/>
      <c r="AN348" s="377"/>
      <c r="AO348" s="377"/>
      <c r="AP348" s="377"/>
      <c r="AQ348" s="377"/>
      <c r="AR348" s="377"/>
      <c r="AS348" s="377"/>
      <c r="AT348" s="377"/>
      <c r="AU348" s="377"/>
      <c r="AV348" s="377"/>
      <c r="AW348" s="377"/>
      <c r="AX348" s="377"/>
      <c r="AY348" s="377"/>
      <c r="AZ348" s="377"/>
      <c r="BA348" s="1182"/>
      <c r="BB348" s="651" t="s">
        <v>48</v>
      </c>
      <c r="BC348" s="89" t="s">
        <v>35</v>
      </c>
      <c r="BD348" s="85" t="s">
        <v>35</v>
      </c>
      <c r="BE348" s="85" t="s">
        <v>35</v>
      </c>
      <c r="BF348" s="85" t="s">
        <v>35</v>
      </c>
      <c r="BG348" s="80" t="s">
        <v>35</v>
      </c>
      <c r="BH348" s="89" t="s">
        <v>35</v>
      </c>
      <c r="BI348" s="85" t="s">
        <v>35</v>
      </c>
      <c r="BJ348" s="85" t="s">
        <v>35</v>
      </c>
      <c r="BK348" s="85" t="s">
        <v>35</v>
      </c>
      <c r="BL348" s="80" t="s">
        <v>35</v>
      </c>
      <c r="BM348" s="89" t="s">
        <v>35</v>
      </c>
      <c r="BN348" s="85" t="s">
        <v>35</v>
      </c>
      <c r="BO348" s="85" t="s">
        <v>35</v>
      </c>
      <c r="BP348" s="85" t="s">
        <v>35</v>
      </c>
      <c r="BQ348" s="80" t="s">
        <v>35</v>
      </c>
      <c r="BR348" s="89" t="s">
        <v>35</v>
      </c>
      <c r="BS348" s="85" t="s">
        <v>35</v>
      </c>
      <c r="BT348" s="85" t="s">
        <v>35</v>
      </c>
      <c r="BU348" s="85" t="s">
        <v>35</v>
      </c>
      <c r="BV348" s="85" t="s">
        <v>35</v>
      </c>
      <c r="BW348" s="85" t="s">
        <v>35</v>
      </c>
      <c r="BX348" s="85" t="s">
        <v>35</v>
      </c>
      <c r="BY348" s="73" t="s">
        <v>35</v>
      </c>
      <c r="BZ348" s="73" t="s">
        <v>35</v>
      </c>
      <c r="CA348" s="28"/>
      <c r="CB348" s="28"/>
      <c r="CC348" s="28"/>
      <c r="CD348" s="28"/>
      <c r="CE348" s="28"/>
      <c r="CF348" s="28"/>
      <c r="CG348" s="28"/>
      <c r="CH348" s="28"/>
      <c r="CI348" s="28"/>
      <c r="CJ348" s="28"/>
      <c r="CK348" s="28"/>
      <c r="CL348" s="28"/>
      <c r="CM348" s="28"/>
      <c r="CN348" s="28"/>
      <c r="CO348" s="28"/>
      <c r="CP348" s="28"/>
      <c r="CQ348" s="28"/>
      <c r="CR348" s="28"/>
      <c r="CS348" s="28"/>
      <c r="CT348" s="28"/>
      <c r="CU348" s="28"/>
      <c r="CV348" s="28"/>
      <c r="CW348" s="28"/>
      <c r="CX348" s="28"/>
      <c r="CY348" s="28"/>
      <c r="CZ348" s="28"/>
    </row>
    <row r="349" s="984" customFormat="true" ht="15" customHeight="true" x14ac:dyDescent="0.2">
      <c r="B349" s="535"/>
      <c r="AA349" s="377"/>
      <c r="AB349" s="377"/>
      <c r="AC349" s="377"/>
      <c r="AD349" s="377"/>
      <c r="AE349" s="377"/>
      <c r="AF349" s="377"/>
      <c r="AG349" s="377"/>
      <c r="AH349" s="377"/>
      <c r="AI349" s="377"/>
      <c r="AJ349" s="377"/>
      <c r="AK349" s="377"/>
      <c r="AL349" s="377"/>
      <c r="AM349" s="377"/>
      <c r="AN349" s="377"/>
      <c r="AO349" s="377"/>
      <c r="AP349" s="377"/>
      <c r="AQ349" s="377"/>
      <c r="AR349" s="377"/>
      <c r="AS349" s="377"/>
      <c r="AT349" s="377"/>
      <c r="AU349" s="377"/>
      <c r="AV349" s="377"/>
      <c r="AW349" s="377"/>
      <c r="AX349" s="377"/>
      <c r="AY349" s="377"/>
      <c r="AZ349" s="377"/>
      <c r="BA349" s="1187" t="s">
        <v>154</v>
      </c>
      <c r="BB349" s="651" t="s">
        <v>49</v>
      </c>
      <c r="BC349" s="89" t="s">
        <v>35</v>
      </c>
      <c r="BD349" s="85" t="s">
        <v>35</v>
      </c>
      <c r="BE349" s="85" t="s">
        <v>35</v>
      </c>
      <c r="BF349" s="85" t="s">
        <v>35</v>
      </c>
      <c r="BG349" s="80" t="s">
        <v>35</v>
      </c>
      <c r="BH349" s="89" t="s">
        <v>35</v>
      </c>
      <c r="BI349" s="85" t="s">
        <v>35</v>
      </c>
      <c r="BJ349" s="85" t="s">
        <v>35</v>
      </c>
      <c r="BK349" s="85" t="s">
        <v>35</v>
      </c>
      <c r="BL349" s="80" t="s">
        <v>35</v>
      </c>
      <c r="BM349" s="89" t="s">
        <v>35</v>
      </c>
      <c r="BN349" s="85" t="s">
        <v>35</v>
      </c>
      <c r="BO349" s="85" t="s">
        <v>35</v>
      </c>
      <c r="BP349" s="85" t="s">
        <v>35</v>
      </c>
      <c r="BQ349" s="80" t="s">
        <v>35</v>
      </c>
      <c r="BR349" s="89" t="s">
        <v>35</v>
      </c>
      <c r="BS349" s="85" t="s">
        <v>35</v>
      </c>
      <c r="BT349" s="85" t="s">
        <v>35</v>
      </c>
      <c r="BU349" s="85" t="s">
        <v>35</v>
      </c>
      <c r="BV349" s="85" t="s">
        <v>35</v>
      </c>
      <c r="BW349" s="85" t="s">
        <v>35</v>
      </c>
      <c r="BX349" s="85" t="s">
        <v>35</v>
      </c>
      <c r="BY349" s="73" t="s">
        <v>35</v>
      </c>
      <c r="BZ349" s="73" t="s">
        <v>35</v>
      </c>
      <c r="CA349" s="28"/>
      <c r="CB349" s="28"/>
      <c r="CC349" s="28"/>
      <c r="CD349" s="28"/>
      <c r="CE349" s="28"/>
      <c r="CF349" s="28"/>
      <c r="CG349" s="28"/>
      <c r="CH349" s="28"/>
      <c r="CI349" s="28"/>
      <c r="CJ349" s="28"/>
      <c r="CK349" s="28"/>
      <c r="CL349" s="28"/>
      <c r="CM349" s="28"/>
      <c r="CN349" s="28"/>
      <c r="CO349" s="28"/>
      <c r="CP349" s="28"/>
      <c r="CQ349" s="28"/>
      <c r="CR349" s="28"/>
      <c r="CS349" s="28"/>
      <c r="CT349" s="28"/>
      <c r="CU349" s="28"/>
      <c r="CV349" s="28"/>
      <c r="CW349" s="28"/>
      <c r="CX349" s="28"/>
      <c r="CY349" s="28"/>
      <c r="CZ349" s="28"/>
    </row>
    <row r="350" s="984" customFormat="true" ht="15" customHeight="true" x14ac:dyDescent="0.2">
      <c r="B350" s="535"/>
      <c r="AA350" s="377"/>
      <c r="AB350" s="377"/>
      <c r="AC350" s="377"/>
      <c r="AD350" s="377"/>
      <c r="AE350" s="377"/>
      <c r="AF350" s="377"/>
      <c r="AG350" s="377"/>
      <c r="AH350" s="377"/>
      <c r="AI350" s="377"/>
      <c r="AJ350" s="377"/>
      <c r="AK350" s="377"/>
      <c r="AL350" s="377"/>
      <c r="AM350" s="377"/>
      <c r="AN350" s="377"/>
      <c r="AO350" s="377"/>
      <c r="AP350" s="377"/>
      <c r="AQ350" s="377"/>
      <c r="AR350" s="377"/>
      <c r="AS350" s="377"/>
      <c r="AT350" s="377"/>
      <c r="AU350" s="377"/>
      <c r="AV350" s="377"/>
      <c r="AW350" s="377"/>
      <c r="AX350" s="377"/>
      <c r="AY350" s="377"/>
      <c r="AZ350" s="377"/>
      <c r="BA350" s="1182"/>
      <c r="BB350" s="651" t="s">
        <v>48</v>
      </c>
      <c r="BC350" s="89" t="s">
        <v>35</v>
      </c>
      <c r="BD350" s="85" t="s">
        <v>35</v>
      </c>
      <c r="BE350" s="85" t="s">
        <v>35</v>
      </c>
      <c r="BF350" s="85" t="s">
        <v>35</v>
      </c>
      <c r="BG350" s="80" t="s">
        <v>35</v>
      </c>
      <c r="BH350" s="89" t="s">
        <v>35</v>
      </c>
      <c r="BI350" s="85" t="s">
        <v>35</v>
      </c>
      <c r="BJ350" s="85" t="s">
        <v>35</v>
      </c>
      <c r="BK350" s="85" t="s">
        <v>35</v>
      </c>
      <c r="BL350" s="80" t="s">
        <v>35</v>
      </c>
      <c r="BM350" s="89" t="s">
        <v>35</v>
      </c>
      <c r="BN350" s="85" t="s">
        <v>35</v>
      </c>
      <c r="BO350" s="85" t="s">
        <v>35</v>
      </c>
      <c r="BP350" s="85" t="s">
        <v>35</v>
      </c>
      <c r="BQ350" s="80" t="s">
        <v>35</v>
      </c>
      <c r="BR350" s="89" t="s">
        <v>35</v>
      </c>
      <c r="BS350" s="85" t="s">
        <v>35</v>
      </c>
      <c r="BT350" s="85" t="s">
        <v>35</v>
      </c>
      <c r="BU350" s="85" t="s">
        <v>35</v>
      </c>
      <c r="BV350" s="85" t="s">
        <v>35</v>
      </c>
      <c r="BW350" s="85" t="s">
        <v>35</v>
      </c>
      <c r="BX350" s="85" t="s">
        <v>35</v>
      </c>
      <c r="BY350" s="73" t="s">
        <v>35</v>
      </c>
      <c r="BZ350" s="73" t="s">
        <v>35</v>
      </c>
      <c r="CA350" s="28"/>
      <c r="CB350" s="28"/>
      <c r="CC350" s="28"/>
      <c r="CD350" s="28"/>
      <c r="CE350" s="28"/>
      <c r="CF350" s="28"/>
      <c r="CG350" s="28"/>
      <c r="CH350" s="28"/>
      <c r="CI350" s="28"/>
      <c r="CJ350" s="28"/>
      <c r="CK350" s="28"/>
      <c r="CL350" s="28"/>
      <c r="CM350" s="28"/>
      <c r="CN350" s="28"/>
      <c r="CO350" s="28"/>
      <c r="CP350" s="28"/>
      <c r="CQ350" s="28"/>
      <c r="CR350" s="28"/>
      <c r="CS350" s="28"/>
      <c r="CT350" s="28"/>
      <c r="CU350" s="28"/>
      <c r="CV350" s="28"/>
      <c r="CW350" s="28"/>
      <c r="CX350" s="28"/>
      <c r="CY350" s="28"/>
      <c r="CZ350" s="28"/>
    </row>
    <row r="351" s="984" customFormat="true" ht="15" customHeight="true" x14ac:dyDescent="0.2">
      <c r="B351" s="535"/>
      <c r="AA351" s="377"/>
      <c r="AB351" s="377"/>
      <c r="AC351" s="377"/>
      <c r="AD351" s="377"/>
      <c r="AE351" s="377"/>
      <c r="AF351" s="377"/>
      <c r="AG351" s="377"/>
      <c r="AH351" s="377"/>
      <c r="AI351" s="377"/>
      <c r="AJ351" s="377"/>
      <c r="AK351" s="377"/>
      <c r="AL351" s="377"/>
      <c r="AM351" s="377"/>
      <c r="AN351" s="377"/>
      <c r="AO351" s="377"/>
      <c r="AP351" s="377"/>
      <c r="AQ351" s="377"/>
      <c r="AR351" s="377"/>
      <c r="AS351" s="377"/>
      <c r="AT351" s="377"/>
      <c r="AU351" s="377"/>
      <c r="AV351" s="377"/>
      <c r="AW351" s="377"/>
      <c r="AX351" s="377"/>
      <c r="AY351" s="377"/>
      <c r="AZ351" s="377"/>
      <c r="BA351" s="1187" t="s">
        <v>155</v>
      </c>
      <c r="BB351" s="651" t="s">
        <v>49</v>
      </c>
      <c r="BC351" s="89" t="s">
        <v>35</v>
      </c>
      <c r="BD351" s="85" t="s">
        <v>35</v>
      </c>
      <c r="BE351" s="85" t="s">
        <v>35</v>
      </c>
      <c r="BF351" s="85" t="s">
        <v>35</v>
      </c>
      <c r="BG351" s="80" t="s">
        <v>35</v>
      </c>
      <c r="BH351" s="89" t="s">
        <v>35</v>
      </c>
      <c r="BI351" s="85" t="s">
        <v>35</v>
      </c>
      <c r="BJ351" s="85" t="s">
        <v>35</v>
      </c>
      <c r="BK351" s="85" t="s">
        <v>35</v>
      </c>
      <c r="BL351" s="80" t="s">
        <v>35</v>
      </c>
      <c r="BM351" s="89" t="s">
        <v>35</v>
      </c>
      <c r="BN351" s="85" t="s">
        <v>35</v>
      </c>
      <c r="BO351" s="85" t="s">
        <v>35</v>
      </c>
      <c r="BP351" s="85" t="s">
        <v>35</v>
      </c>
      <c r="BQ351" s="80" t="s">
        <v>35</v>
      </c>
      <c r="BR351" s="89" t="s">
        <v>35</v>
      </c>
      <c r="BS351" s="85" t="s">
        <v>35</v>
      </c>
      <c r="BT351" s="85" t="s">
        <v>35</v>
      </c>
      <c r="BU351" s="85" t="s">
        <v>35</v>
      </c>
      <c r="BV351" s="85" t="s">
        <v>35</v>
      </c>
      <c r="BW351" s="85" t="s">
        <v>35</v>
      </c>
      <c r="BX351" s="85" t="s">
        <v>35</v>
      </c>
      <c r="BY351" s="73" t="s">
        <v>35</v>
      </c>
      <c r="BZ351" s="73" t="s">
        <v>35</v>
      </c>
      <c r="CA351" s="28"/>
      <c r="CB351" s="28"/>
      <c r="CC351" s="28"/>
      <c r="CD351" s="28"/>
      <c r="CE351" s="28"/>
      <c r="CF351" s="28"/>
      <c r="CG351" s="28"/>
      <c r="CH351" s="28"/>
      <c r="CI351" s="28"/>
      <c r="CJ351" s="28"/>
      <c r="CK351" s="28"/>
      <c r="CL351" s="28"/>
      <c r="CM351" s="28"/>
      <c r="CN351" s="28"/>
      <c r="CO351" s="28"/>
      <c r="CP351" s="28"/>
      <c r="CQ351" s="28"/>
      <c r="CR351" s="28"/>
      <c r="CS351" s="28"/>
      <c r="CT351" s="28"/>
      <c r="CU351" s="28"/>
      <c r="CV351" s="28"/>
      <c r="CW351" s="28"/>
      <c r="CX351" s="28"/>
      <c r="CY351" s="28"/>
      <c r="CZ351" s="28"/>
    </row>
    <row r="352" s="984" customFormat="true" ht="15" customHeight="true" x14ac:dyDescent="0.2">
      <c r="B352" s="535"/>
      <c r="AA352" s="377"/>
      <c r="AB352" s="377"/>
      <c r="AC352" s="377"/>
      <c r="AD352" s="377"/>
      <c r="AE352" s="377"/>
      <c r="AF352" s="377"/>
      <c r="AG352" s="377"/>
      <c r="AH352" s="377"/>
      <c r="AI352" s="377"/>
      <c r="AJ352" s="377"/>
      <c r="AK352" s="377"/>
      <c r="AL352" s="377"/>
      <c r="AM352" s="377"/>
      <c r="AN352" s="377"/>
      <c r="AO352" s="377"/>
      <c r="AP352" s="377"/>
      <c r="AQ352" s="377"/>
      <c r="AR352" s="377"/>
      <c r="AS352" s="377"/>
      <c r="AT352" s="377"/>
      <c r="AU352" s="377"/>
      <c r="AV352" s="377"/>
      <c r="AW352" s="377"/>
      <c r="AX352" s="377"/>
      <c r="AY352" s="377"/>
      <c r="AZ352" s="377"/>
      <c r="BA352" s="1182"/>
      <c r="BB352" s="651" t="s">
        <v>48</v>
      </c>
      <c r="BC352" s="89" t="s">
        <v>35</v>
      </c>
      <c r="BD352" s="85" t="s">
        <v>35</v>
      </c>
      <c r="BE352" s="85" t="s">
        <v>35</v>
      </c>
      <c r="BF352" s="85" t="s">
        <v>35</v>
      </c>
      <c r="BG352" s="80" t="s">
        <v>35</v>
      </c>
      <c r="BH352" s="89" t="s">
        <v>35</v>
      </c>
      <c r="BI352" s="85" t="s">
        <v>35</v>
      </c>
      <c r="BJ352" s="85" t="s">
        <v>35</v>
      </c>
      <c r="BK352" s="85" t="s">
        <v>35</v>
      </c>
      <c r="BL352" s="80" t="s">
        <v>35</v>
      </c>
      <c r="BM352" s="89" t="s">
        <v>35</v>
      </c>
      <c r="BN352" s="85" t="s">
        <v>35</v>
      </c>
      <c r="BO352" s="85" t="s">
        <v>35</v>
      </c>
      <c r="BP352" s="85" t="s">
        <v>35</v>
      </c>
      <c r="BQ352" s="80" t="s">
        <v>35</v>
      </c>
      <c r="BR352" s="89" t="s">
        <v>35</v>
      </c>
      <c r="BS352" s="85" t="s">
        <v>35</v>
      </c>
      <c r="BT352" s="85" t="s">
        <v>35</v>
      </c>
      <c r="BU352" s="85" t="s">
        <v>35</v>
      </c>
      <c r="BV352" s="85" t="s">
        <v>35</v>
      </c>
      <c r="BW352" s="85" t="s">
        <v>35</v>
      </c>
      <c r="BX352" s="85" t="s">
        <v>35</v>
      </c>
      <c r="BY352" s="73" t="s">
        <v>35</v>
      </c>
      <c r="BZ352" s="73" t="s">
        <v>35</v>
      </c>
      <c r="CA352" s="28"/>
      <c r="CB352" s="28"/>
      <c r="CC352" s="28"/>
      <c r="CD352" s="28"/>
      <c r="CE352" s="28"/>
      <c r="CF352" s="28"/>
      <c r="CG352" s="28"/>
      <c r="CH352" s="28"/>
      <c r="CI352" s="28"/>
      <c r="CJ352" s="28"/>
      <c r="CK352" s="28"/>
      <c r="CL352" s="28"/>
      <c r="CM352" s="28"/>
      <c r="CN352" s="28"/>
      <c r="CO352" s="28"/>
      <c r="CP352" s="28"/>
      <c r="CQ352" s="28"/>
      <c r="CR352" s="28"/>
      <c r="CS352" s="28"/>
      <c r="CT352" s="28"/>
      <c r="CU352" s="28"/>
      <c r="CV352" s="28"/>
      <c r="CW352" s="28"/>
      <c r="CX352" s="28"/>
      <c r="CY352" s="28"/>
      <c r="CZ352" s="28"/>
    </row>
    <row r="353" s="984" customFormat="true" ht="15" customHeight="true" x14ac:dyDescent="0.2">
      <c r="B353" s="535"/>
      <c r="AA353" s="377"/>
      <c r="AB353" s="377"/>
      <c r="AC353" s="377"/>
      <c r="AD353" s="377"/>
      <c r="AE353" s="377"/>
      <c r="AF353" s="377"/>
      <c r="AG353" s="377"/>
      <c r="AH353" s="377"/>
      <c r="AI353" s="377"/>
      <c r="AJ353" s="377"/>
      <c r="AK353" s="377"/>
      <c r="AL353" s="377"/>
      <c r="AM353" s="377"/>
      <c r="AN353" s="377"/>
      <c r="AO353" s="377"/>
      <c r="AP353" s="377"/>
      <c r="AQ353" s="377"/>
      <c r="AR353" s="377"/>
      <c r="AS353" s="377"/>
      <c r="AT353" s="377"/>
      <c r="AU353" s="377"/>
      <c r="AV353" s="377"/>
      <c r="AW353" s="377"/>
      <c r="AX353" s="377"/>
      <c r="AY353" s="377"/>
      <c r="AZ353" s="377"/>
      <c r="BA353" s="1187" t="s">
        <v>144</v>
      </c>
      <c r="BB353" s="651" t="s">
        <v>49</v>
      </c>
      <c r="BC353" s="89" t="s">
        <v>35</v>
      </c>
      <c r="BD353" s="85" t="s">
        <v>35</v>
      </c>
      <c r="BE353" s="85" t="s">
        <v>35</v>
      </c>
      <c r="BF353" s="85" t="s">
        <v>35</v>
      </c>
      <c r="BG353" s="80" t="s">
        <v>35</v>
      </c>
      <c r="BH353" s="89" t="s">
        <v>35</v>
      </c>
      <c r="BI353" s="85" t="s">
        <v>35</v>
      </c>
      <c r="BJ353" s="85" t="s">
        <v>35</v>
      </c>
      <c r="BK353" s="85" t="s">
        <v>35</v>
      </c>
      <c r="BL353" s="80" t="s">
        <v>35</v>
      </c>
      <c r="BM353" s="89" t="s">
        <v>35</v>
      </c>
      <c r="BN353" s="85" t="s">
        <v>35</v>
      </c>
      <c r="BO353" s="85" t="s">
        <v>35</v>
      </c>
      <c r="BP353" s="85" t="s">
        <v>35</v>
      </c>
      <c r="BQ353" s="80" t="s">
        <v>35</v>
      </c>
      <c r="BR353" s="89" t="s">
        <v>35</v>
      </c>
      <c r="BS353" s="85" t="s">
        <v>35</v>
      </c>
      <c r="BT353" s="85" t="s">
        <v>35</v>
      </c>
      <c r="BU353" s="85" t="s">
        <v>35</v>
      </c>
      <c r="BV353" s="85" t="s">
        <v>35</v>
      </c>
      <c r="BW353" s="85" t="s">
        <v>35</v>
      </c>
      <c r="BX353" s="85" t="s">
        <v>35</v>
      </c>
      <c r="BY353" s="73" t="s">
        <v>35</v>
      </c>
      <c r="BZ353" s="73" t="s">
        <v>35</v>
      </c>
      <c r="CA353" s="28"/>
      <c r="CB353" s="28"/>
      <c r="CC353" s="28"/>
      <c r="CD353" s="28"/>
      <c r="CE353" s="28"/>
      <c r="CF353" s="28"/>
      <c r="CG353" s="28"/>
      <c r="CH353" s="28"/>
      <c r="CI353" s="28"/>
      <c r="CJ353" s="28"/>
      <c r="CK353" s="28"/>
      <c r="CL353" s="28"/>
      <c r="CM353" s="28"/>
      <c r="CN353" s="28"/>
      <c r="CO353" s="28"/>
      <c r="CP353" s="28"/>
      <c r="CQ353" s="28"/>
      <c r="CR353" s="28"/>
      <c r="CS353" s="28"/>
      <c r="CT353" s="28"/>
      <c r="CU353" s="28"/>
      <c r="CV353" s="28"/>
      <c r="CW353" s="28"/>
      <c r="CX353" s="28"/>
      <c r="CY353" s="28"/>
      <c r="CZ353" s="28"/>
    </row>
    <row r="354" s="984" customFormat="true" ht="15" customHeight="true" x14ac:dyDescent="0.2">
      <c r="B354" s="535"/>
      <c r="AA354" s="377"/>
      <c r="AB354" s="377"/>
      <c r="AC354" s="377"/>
      <c r="AD354" s="377"/>
      <c r="AE354" s="377"/>
      <c r="AF354" s="377"/>
      <c r="AG354" s="377"/>
      <c r="AH354" s="377"/>
      <c r="AI354" s="377"/>
      <c r="AJ354" s="377"/>
      <c r="AK354" s="377"/>
      <c r="AL354" s="377"/>
      <c r="AM354" s="377"/>
      <c r="AN354" s="377"/>
      <c r="AO354" s="377"/>
      <c r="AP354" s="377"/>
      <c r="AQ354" s="377"/>
      <c r="AR354" s="377"/>
      <c r="AS354" s="377"/>
      <c r="AT354" s="377"/>
      <c r="AU354" s="377"/>
      <c r="AV354" s="377"/>
      <c r="AW354" s="377"/>
      <c r="AX354" s="377"/>
      <c r="AY354" s="377"/>
      <c r="AZ354" s="377"/>
      <c r="BA354" s="1184"/>
      <c r="BB354" s="653" t="s">
        <v>48</v>
      </c>
      <c r="BC354" s="88" t="s">
        <v>35</v>
      </c>
      <c r="BD354" s="84" t="s">
        <v>35</v>
      </c>
      <c r="BE354" s="84" t="s">
        <v>35</v>
      </c>
      <c r="BF354" s="84" t="s">
        <v>35</v>
      </c>
      <c r="BG354" s="79" t="s">
        <v>35</v>
      </c>
      <c r="BH354" s="88" t="s">
        <v>35</v>
      </c>
      <c r="BI354" s="84" t="s">
        <v>35</v>
      </c>
      <c r="BJ354" s="84" t="s">
        <v>35</v>
      </c>
      <c r="BK354" s="84" t="s">
        <v>35</v>
      </c>
      <c r="BL354" s="79" t="s">
        <v>35</v>
      </c>
      <c r="BM354" s="88" t="s">
        <v>35</v>
      </c>
      <c r="BN354" s="84" t="s">
        <v>35</v>
      </c>
      <c r="BO354" s="84" t="s">
        <v>35</v>
      </c>
      <c r="BP354" s="84" t="s">
        <v>35</v>
      </c>
      <c r="BQ354" s="79" t="s">
        <v>35</v>
      </c>
      <c r="BR354" s="88" t="s">
        <v>35</v>
      </c>
      <c r="BS354" s="84" t="s">
        <v>35</v>
      </c>
      <c r="BT354" s="84" t="s">
        <v>35</v>
      </c>
      <c r="BU354" s="84" t="s">
        <v>35</v>
      </c>
      <c r="BV354" s="84" t="s">
        <v>35</v>
      </c>
      <c r="BW354" s="84" t="s">
        <v>35</v>
      </c>
      <c r="BX354" s="84" t="s">
        <v>35</v>
      </c>
      <c r="BY354" s="72" t="s">
        <v>35</v>
      </c>
      <c r="BZ354" s="72" t="s">
        <v>35</v>
      </c>
      <c r="CA354" s="28"/>
      <c r="CB354" s="28"/>
      <c r="CC354" s="28"/>
      <c r="CD354" s="28"/>
      <c r="CE354" s="28"/>
      <c r="CF354" s="28"/>
      <c r="CG354" s="28"/>
      <c r="CH354" s="28"/>
      <c r="CI354" s="28"/>
      <c r="CJ354" s="28"/>
      <c r="CK354" s="28"/>
      <c r="CL354" s="28"/>
      <c r="CM354" s="28"/>
      <c r="CN354" s="28"/>
      <c r="CO354" s="28"/>
      <c r="CP354" s="28"/>
      <c r="CQ354" s="28"/>
      <c r="CR354" s="28"/>
      <c r="CS354" s="28"/>
      <c r="CT354" s="28"/>
      <c r="CU354" s="28"/>
      <c r="CV354" s="28"/>
      <c r="CW354" s="28"/>
      <c r="CX354" s="28"/>
      <c r="CY354" s="28"/>
      <c r="CZ354" s="28"/>
    </row>
    <row r="355" s="984" customFormat="true" ht="15" customHeight="true" x14ac:dyDescent="0.2">
      <c r="B355" s="535"/>
      <c r="AA355" s="377"/>
      <c r="AB355" s="377"/>
      <c r="AC355" s="377"/>
      <c r="AD355" s="377"/>
      <c r="AE355" s="377"/>
      <c r="AF355" s="377"/>
      <c r="AG355" s="377"/>
      <c r="AH355" s="377"/>
      <c r="AI355" s="377"/>
      <c r="AJ355" s="377"/>
      <c r="AK355" s="377"/>
      <c r="AL355" s="377"/>
      <c r="AM355" s="377"/>
      <c r="AN355" s="377"/>
      <c r="AO355" s="377"/>
      <c r="AP355" s="377"/>
      <c r="AQ355" s="377"/>
      <c r="AR355" s="377"/>
      <c r="AS355" s="377"/>
      <c r="AT355" s="377"/>
      <c r="AU355" s="377"/>
      <c r="AV355" s="377"/>
      <c r="AW355" s="377"/>
      <c r="AX355" s="377"/>
      <c r="AY355" s="377"/>
      <c r="AZ355" s="377"/>
      <c r="BA355" s="403"/>
      <c r="BB355" s="344"/>
      <c r="BC355" s="467"/>
      <c r="BD355" s="467"/>
      <c r="BE355" s="467"/>
      <c r="BF355" s="467"/>
      <c r="BG355" s="467"/>
      <c r="BH355" s="467"/>
      <c r="BI355" s="467"/>
      <c r="BJ355" s="467"/>
      <c r="BK355" s="467"/>
      <c r="BL355" s="467"/>
      <c r="BM355" s="467"/>
      <c r="BN355" s="467"/>
      <c r="BO355" s="467"/>
      <c r="BP355" s="467"/>
      <c r="BQ355" s="467"/>
      <c r="BR355" s="467"/>
      <c r="BS355" s="467"/>
      <c r="BT355" s="467"/>
      <c r="BU355" s="467"/>
      <c r="BV355" s="467"/>
      <c r="BW355" s="467"/>
      <c r="BX355" s="467"/>
      <c r="BY355" s="467"/>
      <c r="BZ355" s="468"/>
      <c r="CA355" s="468"/>
      <c r="CB355" s="468"/>
      <c r="CC355" s="468"/>
      <c r="CD355" s="468"/>
      <c r="CE355" s="468"/>
      <c r="CF355" s="468"/>
      <c r="CG355" s="468"/>
      <c r="CH355" s="468"/>
      <c r="CI355" s="468"/>
      <c r="CJ355" s="468"/>
      <c r="CK355" s="468"/>
      <c r="CL355" s="468"/>
      <c r="CM355" s="468"/>
      <c r="CN355" s="468"/>
      <c r="CO355" s="468"/>
      <c r="CP355" s="468"/>
      <c r="CQ355" s="468"/>
      <c r="CR355" s="468"/>
      <c r="CS355" s="468"/>
      <c r="CT355" s="468"/>
      <c r="CU355" s="468"/>
      <c r="CV355" s="468"/>
      <c r="CW355" s="468"/>
      <c r="CX355" s="468"/>
      <c r="CY355" s="468"/>
      <c r="CZ355" s="468"/>
    </row>
    <row r="356" s="984" customFormat="true" ht="15" customHeight="true" x14ac:dyDescent="0.2">
      <c r="B356" s="535"/>
      <c r="AA356" s="377"/>
      <c r="AB356" s="377"/>
      <c r="AC356" s="377"/>
      <c r="AD356" s="377"/>
      <c r="AE356" s="377"/>
      <c r="AF356" s="377"/>
      <c r="AG356" s="377"/>
      <c r="AH356" s="377"/>
      <c r="AI356" s="377"/>
      <c r="AJ356" s="377"/>
      <c r="AK356" s="377"/>
      <c r="AL356" s="377"/>
      <c r="AM356" s="377"/>
      <c r="AN356" s="377"/>
      <c r="AO356" s="377"/>
      <c r="AP356" s="377"/>
      <c r="AQ356" s="377"/>
      <c r="AR356" s="377"/>
      <c r="AS356" s="377"/>
      <c r="AT356" s="377"/>
      <c r="AU356" s="377"/>
      <c r="AV356" s="377"/>
      <c r="AW356" s="377"/>
      <c r="AX356" s="377"/>
      <c r="AY356" s="377"/>
      <c r="AZ356" s="377"/>
      <c r="BA356" s="403"/>
      <c r="BB356" s="344"/>
      <c r="BC356" s="403"/>
      <c r="BD356" s="403"/>
      <c r="BE356" s="403"/>
      <c r="BF356" s="403"/>
      <c r="BG356" s="403"/>
      <c r="BH356" s="403"/>
      <c r="BI356" s="403"/>
      <c r="BJ356" s="403"/>
      <c r="BK356" s="403"/>
      <c r="BL356" s="403"/>
      <c r="BM356" s="403"/>
      <c r="BN356" s="403"/>
      <c r="BO356" s="403"/>
      <c r="BP356" s="403"/>
      <c r="BQ356" s="403"/>
      <c r="BR356" s="403"/>
      <c r="BS356" s="403"/>
      <c r="BT356" s="403"/>
      <c r="BU356" s="403"/>
      <c r="BV356" s="403"/>
      <c r="BW356" s="403"/>
      <c r="BX356" s="403"/>
      <c r="BY356" s="403"/>
      <c r="BZ356" s="377"/>
      <c r="CA356" s="377"/>
      <c r="CB356" s="377"/>
      <c r="CC356" s="377"/>
      <c r="CD356" s="377"/>
      <c r="CE356" s="377"/>
      <c r="CF356" s="377"/>
      <c r="CG356" s="377"/>
      <c r="CH356" s="377"/>
      <c r="CI356" s="377"/>
      <c r="CJ356" s="377"/>
      <c r="CK356" s="377"/>
      <c r="CL356" s="377"/>
      <c r="CM356" s="377"/>
      <c r="CN356" s="377"/>
      <c r="CO356" s="377"/>
      <c r="CP356" s="377"/>
      <c r="CQ356" s="377"/>
      <c r="CR356" s="377"/>
      <c r="CS356" s="377"/>
      <c r="CT356" s="377"/>
      <c r="CU356" s="377"/>
      <c r="CV356" s="377"/>
      <c r="CW356" s="377"/>
      <c r="CX356" s="377"/>
      <c r="CY356" s="377"/>
      <c r="CZ356" s="377"/>
    </row>
    <row r="357" s="340" customFormat="true" ht="15" customHeight="true" x14ac:dyDescent="0.2">
      <c r="B357" s="342"/>
      <c r="AA357" s="377"/>
      <c r="AB357" s="377"/>
      <c r="AC357" s="377"/>
      <c r="AD357" s="377"/>
      <c r="AE357" s="377"/>
      <c r="AF357" s="377"/>
      <c r="AG357" s="377"/>
      <c r="AH357" s="377"/>
      <c r="AI357" s="377"/>
      <c r="AJ357" s="377"/>
      <c r="AK357" s="377"/>
      <c r="AL357" s="377"/>
      <c r="AM357" s="377"/>
      <c r="AN357" s="377"/>
      <c r="AO357" s="377"/>
      <c r="AP357" s="377"/>
      <c r="AQ357" s="377"/>
      <c r="AR357" s="377"/>
      <c r="AS357" s="377"/>
      <c r="AT357" s="377"/>
      <c r="AU357" s="377"/>
      <c r="AV357" s="377"/>
      <c r="AW357" s="377"/>
      <c r="AX357" s="377"/>
      <c r="AY357" s="377"/>
      <c r="AZ357" s="377"/>
      <c r="BA357" s="403"/>
      <c r="BB357" s="344"/>
      <c r="BC357" s="403"/>
      <c r="BD357" s="403"/>
      <c r="BE357" s="403"/>
      <c r="BF357" s="403"/>
      <c r="BG357" s="403"/>
      <c r="BH357" s="403"/>
      <c r="BI357" s="403"/>
      <c r="BJ357" s="403"/>
      <c r="BK357" s="403"/>
      <c r="BL357" s="403"/>
      <c r="BM357" s="403"/>
      <c r="BN357" s="403"/>
      <c r="BO357" s="403"/>
      <c r="BP357" s="403"/>
      <c r="BQ357" s="403"/>
      <c r="BR357" s="403"/>
      <c r="BS357" s="403"/>
      <c r="BT357" s="403"/>
      <c r="BU357" s="403"/>
      <c r="BV357" s="403"/>
      <c r="BW357" s="403"/>
      <c r="BX357" s="403"/>
      <c r="BY357" s="403"/>
      <c r="BZ357" s="377"/>
      <c r="CA357" s="377"/>
      <c r="CB357" s="377"/>
      <c r="CC357" s="377"/>
      <c r="CD357" s="377"/>
      <c r="CE357" s="377"/>
      <c r="CF357" s="377"/>
      <c r="CG357" s="377"/>
      <c r="CH357" s="377"/>
      <c r="CI357" s="377"/>
      <c r="CJ357" s="377"/>
      <c r="CK357" s="377"/>
      <c r="CL357" s="377"/>
      <c r="CM357" s="377"/>
      <c r="CN357" s="377"/>
      <c r="CO357" s="377"/>
      <c r="CP357" s="377"/>
      <c r="CQ357" s="377"/>
      <c r="CR357" s="377"/>
      <c r="CS357" s="377"/>
      <c r="CT357" s="377"/>
      <c r="CU357" s="377"/>
      <c r="CV357" s="377"/>
      <c r="CW357" s="377"/>
      <c r="CX357" s="377"/>
      <c r="CY357" s="377"/>
      <c r="CZ357" s="377"/>
    </row>
    <row r="358" s="340" customFormat="true" ht="15" customHeight="true" x14ac:dyDescent="0.2">
      <c r="B358" s="342"/>
      <c r="AA358" s="377"/>
      <c r="AB358" s="377"/>
      <c r="AC358" s="377"/>
      <c r="AD358" s="377"/>
      <c r="AE358" s="377"/>
      <c r="AF358" s="377"/>
      <c r="AG358" s="377"/>
      <c r="AH358" s="377"/>
      <c r="AI358" s="377"/>
      <c r="AJ358" s="377"/>
      <c r="AK358" s="377"/>
      <c r="AL358" s="377"/>
      <c r="AM358" s="377"/>
      <c r="AN358" s="377"/>
      <c r="AO358" s="377"/>
      <c r="AP358" s="377"/>
      <c r="AQ358" s="377"/>
      <c r="AR358" s="377"/>
      <c r="AS358" s="377"/>
      <c r="AT358" s="377"/>
      <c r="AU358" s="377"/>
      <c r="AV358" s="377"/>
      <c r="AW358" s="377"/>
      <c r="AX358" s="377"/>
      <c r="AY358" s="377"/>
      <c r="AZ358" s="377"/>
      <c r="BA358" s="403"/>
      <c r="BB358" s="344"/>
      <c r="BC358" s="403"/>
      <c r="BD358" s="403"/>
      <c r="BE358" s="403"/>
      <c r="BF358" s="403"/>
      <c r="BG358" s="403"/>
      <c r="BH358" s="403"/>
      <c r="BI358" s="403"/>
      <c r="BJ358" s="403"/>
      <c r="BK358" s="403"/>
      <c r="BL358" s="403"/>
      <c r="BM358" s="403"/>
      <c r="BN358" s="403"/>
      <c r="BO358" s="403"/>
      <c r="BP358" s="403"/>
      <c r="BQ358" s="403"/>
      <c r="BR358" s="403"/>
      <c r="BS358" s="403"/>
      <c r="BT358" s="403"/>
      <c r="BU358" s="403"/>
      <c r="BV358" s="403"/>
      <c r="BW358" s="403"/>
      <c r="BX358" s="403"/>
      <c r="BY358" s="403"/>
      <c r="BZ358" s="377"/>
      <c r="CA358" s="377"/>
      <c r="CB358" s="377"/>
      <c r="CC358" s="377"/>
      <c r="CD358" s="377"/>
      <c r="CE358" s="377"/>
      <c r="CF358" s="377"/>
      <c r="CG358" s="377"/>
      <c r="CH358" s="377"/>
      <c r="CI358" s="377"/>
      <c r="CJ358" s="377"/>
      <c r="CK358" s="377"/>
      <c r="CL358" s="377"/>
      <c r="CM358" s="377"/>
      <c r="CN358" s="377"/>
      <c r="CO358" s="377"/>
      <c r="CP358" s="377"/>
      <c r="CQ358" s="377"/>
      <c r="CR358" s="377"/>
      <c r="CS358" s="377"/>
      <c r="CT358" s="377"/>
      <c r="CU358" s="377"/>
      <c r="CV358" s="377"/>
      <c r="CW358" s="377"/>
      <c r="CX358" s="377"/>
      <c r="CY358" s="377"/>
      <c r="CZ358" s="377"/>
    </row>
    <row r="359" s="340" customFormat="true" ht="15" customHeight="true" x14ac:dyDescent="0.2">
      <c r="B359" s="342"/>
      <c r="AA359" s="377"/>
      <c r="AB359" s="377"/>
      <c r="AC359" s="377"/>
      <c r="AD359" s="377"/>
      <c r="AE359" s="377"/>
      <c r="AF359" s="377"/>
      <c r="AG359" s="377"/>
      <c r="AH359" s="377"/>
      <c r="AI359" s="377"/>
      <c r="AJ359" s="377"/>
      <c r="AK359" s="377"/>
      <c r="AL359" s="377"/>
      <c r="AM359" s="377"/>
      <c r="AN359" s="377"/>
      <c r="AO359" s="377"/>
      <c r="AP359" s="377"/>
      <c r="AQ359" s="377"/>
      <c r="AR359" s="377"/>
      <c r="AS359" s="377"/>
      <c r="AT359" s="377"/>
      <c r="AU359" s="377"/>
      <c r="AV359" s="377"/>
      <c r="AW359" s="377"/>
      <c r="AX359" s="377"/>
      <c r="AY359" s="377"/>
      <c r="AZ359" s="377"/>
      <c r="BA359" s="403"/>
      <c r="BB359" s="344"/>
      <c r="BC359" s="403"/>
      <c r="BD359" s="403"/>
      <c r="BE359" s="403"/>
      <c r="BF359" s="403"/>
      <c r="BG359" s="403"/>
      <c r="BH359" s="403"/>
      <c r="BI359" s="403"/>
      <c r="BJ359" s="403"/>
      <c r="BK359" s="403"/>
      <c r="BL359" s="403"/>
      <c r="BM359" s="403"/>
      <c r="BN359" s="403"/>
      <c r="BO359" s="403"/>
      <c r="BP359" s="403"/>
      <c r="BQ359" s="403"/>
      <c r="BR359" s="403"/>
      <c r="BS359" s="403"/>
      <c r="BT359" s="403"/>
      <c r="BU359" s="403"/>
      <c r="BV359" s="403"/>
      <c r="BW359" s="403"/>
      <c r="BX359" s="403"/>
      <c r="BY359" s="403"/>
      <c r="BZ359" s="377"/>
      <c r="CA359" s="377"/>
      <c r="CB359" s="377"/>
      <c r="CC359" s="377"/>
      <c r="CD359" s="377"/>
      <c r="CE359" s="377"/>
      <c r="CF359" s="377"/>
      <c r="CG359" s="377"/>
      <c r="CH359" s="377"/>
      <c r="CI359" s="377"/>
      <c r="CJ359" s="377"/>
      <c r="CK359" s="377"/>
      <c r="CL359" s="377"/>
      <c r="CM359" s="377"/>
      <c r="CN359" s="377"/>
      <c r="CO359" s="377"/>
      <c r="CP359" s="377"/>
      <c r="CQ359" s="377"/>
      <c r="CR359" s="377"/>
      <c r="CS359" s="377"/>
      <c r="CT359" s="377"/>
      <c r="CU359" s="377"/>
      <c r="CV359" s="377"/>
      <c r="CW359" s="377"/>
      <c r="CX359" s="377"/>
      <c r="CY359" s="377"/>
      <c r="CZ359" s="377"/>
    </row>
    <row r="360" s="340" customFormat="true" ht="15" customHeight="true" x14ac:dyDescent="0.2">
      <c r="B360" s="342"/>
      <c r="AA360" s="377"/>
      <c r="AB360" s="377"/>
      <c r="AC360" s="377"/>
      <c r="AD360" s="377"/>
      <c r="AE360" s="377"/>
      <c r="AF360" s="377"/>
      <c r="AG360" s="377"/>
      <c r="AH360" s="377"/>
      <c r="AI360" s="377"/>
      <c r="AJ360" s="377"/>
      <c r="AK360" s="377"/>
      <c r="AL360" s="377"/>
      <c r="AM360" s="377"/>
      <c r="AN360" s="377"/>
      <c r="AO360" s="377"/>
      <c r="AP360" s="377"/>
      <c r="AQ360" s="377"/>
      <c r="AR360" s="377"/>
      <c r="AS360" s="377"/>
      <c r="AT360" s="377"/>
      <c r="AU360" s="377"/>
      <c r="AV360" s="377"/>
      <c r="AW360" s="377"/>
      <c r="AX360" s="377"/>
      <c r="AY360" s="377"/>
      <c r="AZ360" s="377"/>
      <c r="BA360" s="403"/>
      <c r="BB360" s="344"/>
      <c r="BC360" s="403"/>
      <c r="BD360" s="403"/>
      <c r="BE360" s="403"/>
      <c r="BF360" s="403"/>
      <c r="BG360" s="403"/>
      <c r="BH360" s="403"/>
      <c r="BI360" s="403"/>
      <c r="BJ360" s="403"/>
      <c r="BK360" s="403"/>
      <c r="BL360" s="403"/>
      <c r="BM360" s="403"/>
      <c r="BN360" s="403"/>
      <c r="BO360" s="403"/>
      <c r="BP360" s="403"/>
      <c r="BQ360" s="403"/>
      <c r="BR360" s="403"/>
      <c r="BS360" s="403"/>
      <c r="BT360" s="403"/>
      <c r="BU360" s="403"/>
      <c r="BV360" s="403"/>
      <c r="BW360" s="403"/>
      <c r="BX360" s="403"/>
      <c r="BY360" s="403"/>
      <c r="BZ360" s="377"/>
      <c r="CA360" s="377"/>
      <c r="CB360" s="377"/>
      <c r="CC360" s="377"/>
      <c r="CD360" s="377"/>
      <c r="CE360" s="377"/>
      <c r="CF360" s="377"/>
      <c r="CG360" s="377"/>
      <c r="CH360" s="377"/>
      <c r="CI360" s="377"/>
      <c r="CJ360" s="377"/>
      <c r="CK360" s="377"/>
      <c r="CL360" s="377"/>
      <c r="CM360" s="377"/>
      <c r="CN360" s="377"/>
      <c r="CO360" s="377"/>
      <c r="CP360" s="377"/>
      <c r="CQ360" s="377"/>
      <c r="CR360" s="377"/>
      <c r="CS360" s="377"/>
      <c r="CT360" s="377"/>
      <c r="CU360" s="377"/>
      <c r="CV360" s="377"/>
      <c r="CW360" s="377"/>
      <c r="CX360" s="377"/>
      <c r="CY360" s="377"/>
      <c r="CZ360" s="377"/>
    </row>
    <row r="361" s="340" customFormat="true" ht="15" customHeight="true" x14ac:dyDescent="0.2">
      <c r="B361" s="342"/>
      <c r="AA361" s="377"/>
      <c r="AB361" s="377"/>
      <c r="AC361" s="377"/>
      <c r="AD361" s="377"/>
      <c r="AE361" s="377"/>
      <c r="AF361" s="377"/>
      <c r="AG361" s="377"/>
      <c r="AH361" s="377"/>
      <c r="AI361" s="377"/>
      <c r="AJ361" s="377"/>
      <c r="AK361" s="377"/>
      <c r="AL361" s="377"/>
      <c r="AM361" s="377"/>
      <c r="AN361" s="377"/>
      <c r="AO361" s="377"/>
      <c r="AP361" s="377"/>
      <c r="AQ361" s="377"/>
      <c r="AR361" s="377"/>
      <c r="AS361" s="377"/>
      <c r="AT361" s="377"/>
      <c r="AU361" s="377"/>
      <c r="AV361" s="377"/>
      <c r="AW361" s="377"/>
      <c r="AX361" s="377"/>
      <c r="AY361" s="377"/>
      <c r="AZ361" s="377"/>
      <c r="BA361" s="403"/>
      <c r="BB361" s="344"/>
      <c r="BC361" s="403"/>
      <c r="BD361" s="403"/>
      <c r="BE361" s="403"/>
      <c r="BF361" s="403"/>
      <c r="BG361" s="403"/>
      <c r="BH361" s="403"/>
      <c r="BI361" s="403"/>
      <c r="BJ361" s="403"/>
      <c r="BK361" s="403"/>
      <c r="BL361" s="403"/>
      <c r="BM361" s="403"/>
      <c r="BN361" s="403"/>
      <c r="BO361" s="403"/>
      <c r="BP361" s="403"/>
      <c r="BQ361" s="403"/>
      <c r="BR361" s="403"/>
      <c r="BS361" s="403"/>
      <c r="BT361" s="403"/>
      <c r="BU361" s="403"/>
      <c r="BV361" s="403"/>
      <c r="BW361" s="403"/>
      <c r="BX361" s="403"/>
      <c r="BY361" s="403"/>
      <c r="BZ361" s="377"/>
      <c r="CA361" s="377"/>
      <c r="CB361" s="377"/>
      <c r="CC361" s="377"/>
      <c r="CD361" s="377"/>
      <c r="CE361" s="377"/>
      <c r="CF361" s="377"/>
      <c r="CG361" s="377"/>
      <c r="CH361" s="377"/>
      <c r="CI361" s="377"/>
      <c r="CJ361" s="377"/>
      <c r="CK361" s="377"/>
      <c r="CL361" s="377"/>
      <c r="CM361" s="377"/>
      <c r="CN361" s="377"/>
      <c r="CO361" s="377"/>
      <c r="CP361" s="377"/>
      <c r="CQ361" s="377"/>
      <c r="CR361" s="377"/>
      <c r="CS361" s="377"/>
      <c r="CT361" s="377"/>
      <c r="CU361" s="377"/>
      <c r="CV361" s="377"/>
      <c r="CW361" s="377"/>
      <c r="CX361" s="377"/>
      <c r="CY361" s="377"/>
      <c r="CZ361" s="377"/>
    </row>
    <row r="362" s="340" customFormat="true" ht="15" customHeight="true" x14ac:dyDescent="0.2">
      <c r="B362" s="342"/>
      <c r="AA362" s="377"/>
      <c r="AB362" s="377"/>
      <c r="AC362" s="377"/>
      <c r="AD362" s="377"/>
      <c r="AE362" s="377"/>
      <c r="AF362" s="377"/>
      <c r="AG362" s="377"/>
      <c r="AH362" s="377"/>
      <c r="AI362" s="377"/>
      <c r="AJ362" s="377"/>
      <c r="AK362" s="377"/>
      <c r="AL362" s="377"/>
      <c r="AM362" s="377"/>
      <c r="AN362" s="377"/>
      <c r="AO362" s="377"/>
      <c r="AP362" s="377"/>
      <c r="AQ362" s="377"/>
      <c r="AR362" s="377"/>
      <c r="AS362" s="377"/>
      <c r="AT362" s="377"/>
      <c r="AU362" s="377"/>
      <c r="AV362" s="377"/>
      <c r="AW362" s="377"/>
      <c r="AX362" s="377"/>
      <c r="AY362" s="377"/>
      <c r="AZ362" s="377"/>
      <c r="BA362" s="403"/>
      <c r="BB362" s="344"/>
      <c r="BC362" s="403"/>
      <c r="BD362" s="403"/>
      <c r="BE362" s="403"/>
      <c r="BF362" s="403"/>
      <c r="BG362" s="403"/>
      <c r="BH362" s="403"/>
      <c r="BI362" s="403"/>
      <c r="BJ362" s="403"/>
      <c r="BK362" s="403"/>
      <c r="BL362" s="403"/>
      <c r="BM362" s="403"/>
      <c r="BN362" s="403"/>
      <c r="BO362" s="403"/>
      <c r="BP362" s="403"/>
      <c r="BQ362" s="403"/>
      <c r="BR362" s="403"/>
      <c r="BS362" s="403"/>
      <c r="BT362" s="403"/>
      <c r="BU362" s="403"/>
      <c r="BV362" s="403"/>
      <c r="BW362" s="403"/>
      <c r="BX362" s="403"/>
      <c r="BY362" s="403"/>
      <c r="BZ362" s="377"/>
      <c r="CA362" s="377"/>
      <c r="CB362" s="377"/>
      <c r="CC362" s="377"/>
      <c r="CD362" s="377"/>
      <c r="CE362" s="377"/>
      <c r="CF362" s="377"/>
      <c r="CG362" s="377"/>
      <c r="CH362" s="377"/>
      <c r="CI362" s="377"/>
      <c r="CJ362" s="377"/>
      <c r="CK362" s="377"/>
      <c r="CL362" s="377"/>
      <c r="CM362" s="377"/>
      <c r="CN362" s="377"/>
      <c r="CO362" s="377"/>
      <c r="CP362" s="377"/>
      <c r="CQ362" s="377"/>
      <c r="CR362" s="377"/>
      <c r="CS362" s="377"/>
      <c r="CT362" s="377"/>
      <c r="CU362" s="377"/>
      <c r="CV362" s="377"/>
      <c r="CW362" s="377"/>
      <c r="CX362" s="377"/>
      <c r="CY362" s="377"/>
      <c r="CZ362" s="377"/>
    </row>
    <row r="363" s="340" customFormat="true" ht="15" customHeight="true" x14ac:dyDescent="0.2">
      <c r="B363" s="342"/>
      <c r="AA363" s="377"/>
      <c r="AB363" s="377"/>
      <c r="AC363" s="377"/>
      <c r="AD363" s="377"/>
      <c r="AE363" s="377"/>
      <c r="AF363" s="377"/>
      <c r="AG363" s="377"/>
      <c r="AH363" s="377"/>
      <c r="AI363" s="377"/>
      <c r="AJ363" s="377"/>
      <c r="AK363" s="377"/>
      <c r="AL363" s="377"/>
      <c r="AM363" s="377"/>
      <c r="AN363" s="377"/>
      <c r="AO363" s="377"/>
      <c r="AP363" s="377"/>
      <c r="AQ363" s="377"/>
      <c r="AR363" s="377"/>
      <c r="AS363" s="377"/>
      <c r="AT363" s="377"/>
      <c r="AU363" s="377"/>
      <c r="AV363" s="377"/>
      <c r="AW363" s="377"/>
      <c r="AX363" s="377"/>
      <c r="AY363" s="377"/>
      <c r="AZ363" s="377"/>
      <c r="BA363" s="403"/>
      <c r="BB363" s="344"/>
      <c r="BC363" s="403"/>
      <c r="BD363" s="403"/>
      <c r="BE363" s="403"/>
      <c r="BF363" s="403"/>
      <c r="BG363" s="403"/>
      <c r="BH363" s="403"/>
      <c r="BI363" s="403"/>
      <c r="BJ363" s="403"/>
      <c r="BK363" s="403"/>
      <c r="BL363" s="403"/>
      <c r="BM363" s="403"/>
      <c r="BN363" s="403"/>
      <c r="BO363" s="403"/>
      <c r="BP363" s="403"/>
      <c r="BQ363" s="403"/>
      <c r="BR363" s="403"/>
      <c r="BS363" s="403"/>
      <c r="BT363" s="403"/>
      <c r="BU363" s="403"/>
      <c r="BV363" s="403"/>
      <c r="BW363" s="403"/>
      <c r="BX363" s="403"/>
      <c r="BY363" s="403"/>
      <c r="BZ363" s="377"/>
      <c r="CA363" s="377"/>
      <c r="CB363" s="377"/>
      <c r="CC363" s="377"/>
      <c r="CD363" s="377"/>
      <c r="CE363" s="377"/>
      <c r="CF363" s="377"/>
      <c r="CG363" s="377"/>
      <c r="CH363" s="377"/>
      <c r="CI363" s="377"/>
      <c r="CJ363" s="377"/>
      <c r="CK363" s="377"/>
      <c r="CL363" s="377"/>
      <c r="CM363" s="377"/>
      <c r="CN363" s="377"/>
      <c r="CO363" s="377"/>
      <c r="CP363" s="377"/>
      <c r="CQ363" s="377"/>
      <c r="CR363" s="377"/>
      <c r="CS363" s="377"/>
      <c r="CT363" s="377"/>
      <c r="CU363" s="377"/>
      <c r="CV363" s="377"/>
      <c r="CW363" s="377"/>
      <c r="CX363" s="377"/>
      <c r="CY363" s="377"/>
      <c r="CZ363" s="377"/>
    </row>
    <row r="364" s="340" customFormat="true" ht="15" customHeight="true" x14ac:dyDescent="0.2">
      <c r="B364" s="342"/>
      <c r="AA364" s="377"/>
      <c r="AB364" s="377"/>
      <c r="AC364" s="377"/>
      <c r="AD364" s="377"/>
      <c r="AE364" s="377"/>
      <c r="AF364" s="377"/>
      <c r="AG364" s="377"/>
      <c r="AH364" s="377"/>
      <c r="AI364" s="377"/>
      <c r="AJ364" s="377"/>
      <c r="AK364" s="377"/>
      <c r="AL364" s="377"/>
      <c r="AM364" s="377"/>
      <c r="AN364" s="377"/>
      <c r="AO364" s="377"/>
      <c r="AP364" s="377"/>
      <c r="AQ364" s="377"/>
      <c r="AR364" s="377"/>
      <c r="AS364" s="377"/>
      <c r="AT364" s="377"/>
      <c r="AU364" s="377"/>
      <c r="AV364" s="377"/>
      <c r="AW364" s="377"/>
      <c r="AX364" s="377"/>
      <c r="AY364" s="377"/>
      <c r="AZ364" s="377"/>
      <c r="BA364" s="403"/>
      <c r="BB364" s="344"/>
      <c r="BC364" s="403"/>
      <c r="BD364" s="403"/>
      <c r="BE364" s="403"/>
      <c r="BF364" s="403"/>
      <c r="BG364" s="403"/>
      <c r="BH364" s="403"/>
      <c r="BI364" s="403"/>
      <c r="BJ364" s="403"/>
      <c r="BK364" s="403"/>
      <c r="BL364" s="403"/>
      <c r="BM364" s="403"/>
      <c r="BN364" s="403"/>
      <c r="BO364" s="403"/>
      <c r="BP364" s="403"/>
      <c r="BQ364" s="403"/>
      <c r="BR364" s="403"/>
      <c r="BS364" s="403"/>
      <c r="BT364" s="403"/>
      <c r="BU364" s="403"/>
      <c r="BV364" s="403"/>
      <c r="BW364" s="403"/>
      <c r="BX364" s="403"/>
      <c r="BY364" s="403"/>
      <c r="BZ364" s="377"/>
      <c r="CA364" s="377"/>
      <c r="CB364" s="377"/>
      <c r="CC364" s="377"/>
      <c r="CD364" s="377"/>
      <c r="CE364" s="377"/>
      <c r="CF364" s="377"/>
      <c r="CG364" s="377"/>
      <c r="CH364" s="377"/>
      <c r="CI364" s="377"/>
      <c r="CJ364" s="377"/>
      <c r="CK364" s="377"/>
      <c r="CL364" s="377"/>
      <c r="CM364" s="377"/>
      <c r="CN364" s="377"/>
      <c r="CO364" s="377"/>
      <c r="CP364" s="377"/>
      <c r="CQ364" s="377"/>
      <c r="CR364" s="377"/>
      <c r="CS364" s="377"/>
      <c r="CT364" s="377"/>
      <c r="CU364" s="377"/>
      <c r="CV364" s="377"/>
      <c r="CW364" s="377"/>
      <c r="CX364" s="377"/>
      <c r="CY364" s="377"/>
      <c r="CZ364" s="377"/>
    </row>
    <row r="365" s="340" customFormat="true" ht="15" customHeight="true" x14ac:dyDescent="0.2">
      <c r="B365" s="342"/>
      <c r="AA365" s="377"/>
      <c r="AB365" s="377"/>
      <c r="AC365" s="377"/>
      <c r="AD365" s="377"/>
      <c r="AE365" s="377"/>
      <c r="AF365" s="377"/>
      <c r="AG365" s="377"/>
      <c r="AH365" s="377"/>
      <c r="AI365" s="377"/>
      <c r="AJ365" s="377"/>
      <c r="AK365" s="377"/>
      <c r="AL365" s="377"/>
      <c r="AM365" s="377"/>
      <c r="AN365" s="377"/>
      <c r="AO365" s="377"/>
      <c r="AP365" s="377"/>
      <c r="AQ365" s="377"/>
      <c r="AR365" s="377"/>
      <c r="AS365" s="377"/>
      <c r="AT365" s="377"/>
      <c r="AU365" s="377"/>
      <c r="AV365" s="377"/>
      <c r="AW365" s="377"/>
      <c r="AX365" s="377"/>
      <c r="AY365" s="377"/>
      <c r="AZ365" s="377"/>
      <c r="BA365" s="403"/>
      <c r="BB365" s="344"/>
      <c r="BC365" s="403"/>
      <c r="BD365" s="403"/>
      <c r="BE365" s="403"/>
      <c r="BF365" s="403"/>
      <c r="BG365" s="403"/>
      <c r="BH365" s="403"/>
      <c r="BI365" s="403"/>
      <c r="BJ365" s="403"/>
      <c r="BK365" s="403"/>
      <c r="BL365" s="403"/>
      <c r="BM365" s="403"/>
      <c r="BN365" s="403"/>
      <c r="BO365" s="403"/>
      <c r="BP365" s="403"/>
      <c r="BQ365" s="403"/>
      <c r="BR365" s="403"/>
      <c r="BS365" s="403"/>
      <c r="BT365" s="403"/>
      <c r="BU365" s="403"/>
      <c r="BV365" s="403"/>
      <c r="BW365" s="403"/>
      <c r="BX365" s="403"/>
      <c r="BY365" s="403"/>
      <c r="BZ365" s="377"/>
      <c r="CA365" s="377"/>
      <c r="CB365" s="377"/>
      <c r="CC365" s="377"/>
      <c r="CD365" s="377"/>
      <c r="CE365" s="377"/>
      <c r="CF365" s="377"/>
      <c r="CG365" s="377"/>
      <c r="CH365" s="377"/>
      <c r="CI365" s="377"/>
      <c r="CJ365" s="377"/>
      <c r="CK365" s="377"/>
      <c r="CL365" s="377"/>
      <c r="CM365" s="377"/>
      <c r="CN365" s="377"/>
      <c r="CO365" s="377"/>
      <c r="CP365" s="377"/>
      <c r="CQ365" s="377"/>
      <c r="CR365" s="377"/>
      <c r="CS365" s="377"/>
      <c r="CT365" s="377"/>
      <c r="CU365" s="377"/>
      <c r="CV365" s="377"/>
      <c r="CW365" s="377"/>
      <c r="CX365" s="377"/>
      <c r="CY365" s="377"/>
      <c r="CZ365" s="377"/>
    </row>
    <row r="366" s="340" customFormat="true" ht="15" customHeight="true" x14ac:dyDescent="0.2">
      <c r="B366" s="342"/>
      <c r="AA366" s="377"/>
      <c r="AB366" s="377"/>
      <c r="AC366" s="377"/>
      <c r="AD366" s="377"/>
      <c r="AE366" s="377"/>
      <c r="AF366" s="377"/>
      <c r="AG366" s="377"/>
      <c r="AH366" s="377"/>
      <c r="AI366" s="377"/>
      <c r="AJ366" s="377"/>
      <c r="AK366" s="377"/>
      <c r="AL366" s="377"/>
      <c r="AM366" s="377"/>
      <c r="AN366" s="377"/>
      <c r="AO366" s="377"/>
      <c r="AP366" s="377"/>
      <c r="AQ366" s="377"/>
      <c r="AR366" s="377"/>
      <c r="AS366" s="377"/>
      <c r="AT366" s="377"/>
      <c r="AU366" s="377"/>
      <c r="AV366" s="377"/>
      <c r="AW366" s="377"/>
      <c r="AX366" s="377"/>
      <c r="AY366" s="377"/>
      <c r="AZ366" s="377"/>
      <c r="BA366" s="403"/>
      <c r="BB366" s="344"/>
      <c r="BC366" s="403"/>
      <c r="BD366" s="403"/>
      <c r="BE366" s="403"/>
      <c r="BF366" s="403"/>
      <c r="BG366" s="403"/>
      <c r="BH366" s="403"/>
      <c r="BI366" s="403"/>
      <c r="BJ366" s="403"/>
      <c r="BK366" s="403"/>
      <c r="BL366" s="403"/>
      <c r="BM366" s="403"/>
      <c r="BN366" s="403"/>
      <c r="BO366" s="403"/>
      <c r="BP366" s="403"/>
      <c r="BQ366" s="403"/>
      <c r="BR366" s="403"/>
      <c r="BS366" s="403"/>
      <c r="BT366" s="403"/>
      <c r="BU366" s="403"/>
      <c r="BV366" s="403"/>
      <c r="BW366" s="403"/>
      <c r="BX366" s="403"/>
      <c r="BY366" s="403"/>
      <c r="BZ366" s="377"/>
      <c r="CA366" s="377"/>
      <c r="CB366" s="377"/>
      <c r="CC366" s="377"/>
      <c r="CD366" s="377"/>
      <c r="CE366" s="377"/>
      <c r="CF366" s="377"/>
      <c r="CG366" s="377"/>
      <c r="CH366" s="377"/>
      <c r="CI366" s="377"/>
      <c r="CJ366" s="377"/>
      <c r="CK366" s="377"/>
      <c r="CL366" s="377"/>
      <c r="CM366" s="377"/>
      <c r="CN366" s="377"/>
      <c r="CO366" s="377"/>
      <c r="CP366" s="377"/>
      <c r="CQ366" s="377"/>
      <c r="CR366" s="377"/>
      <c r="CS366" s="377"/>
      <c r="CT366" s="377"/>
      <c r="CU366" s="377"/>
      <c r="CV366" s="377"/>
      <c r="CW366" s="377"/>
      <c r="CX366" s="377"/>
      <c r="CY366" s="377"/>
      <c r="CZ366" s="377"/>
    </row>
    <row r="367" s="340" customFormat="true" ht="15" customHeight="true" x14ac:dyDescent="0.2">
      <c r="B367" s="342"/>
      <c r="AA367" s="377"/>
      <c r="AB367" s="377"/>
      <c r="AC367" s="377"/>
      <c r="AD367" s="377"/>
      <c r="AE367" s="377"/>
      <c r="AF367" s="377"/>
      <c r="AG367" s="377"/>
      <c r="AH367" s="377"/>
      <c r="AI367" s="377"/>
      <c r="AJ367" s="377"/>
      <c r="AK367" s="377"/>
      <c r="AL367" s="377"/>
      <c r="AM367" s="377"/>
      <c r="AN367" s="377"/>
      <c r="AO367" s="377"/>
      <c r="AP367" s="377"/>
      <c r="AQ367" s="377"/>
      <c r="AR367" s="377"/>
      <c r="AS367" s="377"/>
      <c r="AT367" s="377"/>
      <c r="AU367" s="377"/>
      <c r="AV367" s="377"/>
      <c r="AW367" s="377"/>
      <c r="AX367" s="377"/>
      <c r="AY367" s="377"/>
      <c r="AZ367" s="377"/>
      <c r="BA367" s="403"/>
      <c r="BB367" s="344"/>
      <c r="BC367" s="403"/>
      <c r="BD367" s="403"/>
      <c r="BE367" s="403"/>
      <c r="BF367" s="403"/>
      <c r="BG367" s="403"/>
      <c r="BH367" s="403"/>
      <c r="BI367" s="403"/>
      <c r="BJ367" s="403"/>
      <c r="BK367" s="403"/>
      <c r="BL367" s="403"/>
      <c r="BM367" s="403"/>
      <c r="BN367" s="403"/>
      <c r="BO367" s="403"/>
      <c r="BP367" s="403"/>
      <c r="BQ367" s="403"/>
      <c r="BR367" s="403"/>
      <c r="BS367" s="403"/>
      <c r="BT367" s="403"/>
      <c r="BU367" s="403"/>
      <c r="BV367" s="403"/>
      <c r="BW367" s="403"/>
      <c r="BX367" s="403"/>
      <c r="BY367" s="403"/>
      <c r="BZ367" s="377"/>
      <c r="CA367" s="377"/>
      <c r="CB367" s="377"/>
      <c r="CC367" s="377"/>
      <c r="CD367" s="377"/>
      <c r="CE367" s="377"/>
      <c r="CF367" s="377"/>
      <c r="CG367" s="377"/>
      <c r="CH367" s="377"/>
      <c r="CI367" s="377"/>
      <c r="CJ367" s="377"/>
      <c r="CK367" s="377"/>
      <c r="CL367" s="377"/>
      <c r="CM367" s="377"/>
      <c r="CN367" s="377"/>
      <c r="CO367" s="377"/>
      <c r="CP367" s="377"/>
      <c r="CQ367" s="377"/>
      <c r="CR367" s="377"/>
      <c r="CS367" s="377"/>
      <c r="CT367" s="377"/>
      <c r="CU367" s="377"/>
      <c r="CV367" s="377"/>
      <c r="CW367" s="377"/>
      <c r="CX367" s="377"/>
      <c r="CY367" s="377"/>
      <c r="CZ367" s="377"/>
    </row>
    <row r="368" s="340" customFormat="true" ht="15" customHeight="true" x14ac:dyDescent="0.2">
      <c r="B368" s="342"/>
      <c r="AA368" s="377"/>
      <c r="AB368" s="377"/>
      <c r="AC368" s="377"/>
      <c r="AD368" s="377"/>
      <c r="AE368" s="377"/>
      <c r="AF368" s="377"/>
      <c r="AG368" s="377"/>
      <c r="AH368" s="377"/>
      <c r="AI368" s="377"/>
      <c r="AJ368" s="377"/>
      <c r="AK368" s="377"/>
      <c r="AL368" s="377"/>
      <c r="AM368" s="377"/>
      <c r="AN368" s="377"/>
      <c r="AO368" s="377"/>
      <c r="AP368" s="377"/>
      <c r="AQ368" s="377"/>
      <c r="AR368" s="377"/>
      <c r="AS368" s="377"/>
      <c r="AT368" s="377"/>
      <c r="AU368" s="377"/>
      <c r="AV368" s="377"/>
      <c r="AW368" s="377"/>
      <c r="AX368" s="377"/>
      <c r="AY368" s="377"/>
      <c r="AZ368" s="377"/>
      <c r="BA368" s="403"/>
      <c r="BB368" s="344"/>
      <c r="BC368" s="403"/>
      <c r="BD368" s="403"/>
      <c r="BE368" s="403"/>
      <c r="BF368" s="403"/>
      <c r="BG368" s="403"/>
      <c r="BH368" s="403"/>
      <c r="BI368" s="403"/>
      <c r="BJ368" s="403"/>
      <c r="BK368" s="403"/>
      <c r="BL368" s="403"/>
      <c r="BM368" s="403"/>
      <c r="BN368" s="403"/>
      <c r="BO368" s="403"/>
      <c r="BP368" s="403"/>
      <c r="BQ368" s="403"/>
      <c r="BR368" s="403"/>
      <c r="BS368" s="403"/>
      <c r="BT368" s="403"/>
      <c r="BU368" s="403"/>
      <c r="BV368" s="403"/>
      <c r="BW368" s="403"/>
      <c r="BX368" s="403"/>
      <c r="BY368" s="403"/>
      <c r="BZ368" s="377"/>
      <c r="CA368" s="377"/>
      <c r="CB368" s="377"/>
      <c r="CC368" s="377"/>
      <c r="CD368" s="377"/>
      <c r="CE368" s="377"/>
      <c r="CF368" s="377"/>
      <c r="CG368" s="377"/>
      <c r="CH368" s="377"/>
      <c r="CI368" s="377"/>
      <c r="CJ368" s="377"/>
      <c r="CK368" s="377"/>
      <c r="CL368" s="377"/>
      <c r="CM368" s="377"/>
      <c r="CN368" s="377"/>
      <c r="CO368" s="377"/>
      <c r="CP368" s="377"/>
      <c r="CQ368" s="377"/>
      <c r="CR368" s="377"/>
      <c r="CS368" s="377"/>
      <c r="CT368" s="377"/>
      <c r="CU368" s="377"/>
      <c r="CV368" s="377"/>
      <c r="CW368" s="377"/>
      <c r="CX368" s="377"/>
      <c r="CY368" s="377"/>
      <c r="CZ368" s="377"/>
    </row>
    <row r="369" s="340" customFormat="true" ht="15" customHeight="true" x14ac:dyDescent="0.2">
      <c r="B369" s="342"/>
      <c r="AA369" s="377"/>
      <c r="AB369" s="377"/>
      <c r="AC369" s="377"/>
      <c r="AD369" s="377"/>
      <c r="AE369" s="377"/>
      <c r="AF369" s="377"/>
      <c r="AG369" s="377"/>
      <c r="AH369" s="377"/>
      <c r="AI369" s="377"/>
      <c r="AJ369" s="377"/>
      <c r="AK369" s="377"/>
      <c r="AL369" s="377"/>
      <c r="AM369" s="377"/>
      <c r="AN369" s="377"/>
      <c r="AO369" s="377"/>
      <c r="AP369" s="377"/>
      <c r="AQ369" s="377"/>
      <c r="AR369" s="377"/>
      <c r="AS369" s="377"/>
      <c r="AT369" s="377"/>
      <c r="AU369" s="377"/>
      <c r="AV369" s="377"/>
      <c r="AW369" s="377"/>
      <c r="AX369" s="377"/>
      <c r="AY369" s="377"/>
      <c r="AZ369" s="377"/>
      <c r="BA369" s="403"/>
      <c r="BB369" s="344"/>
      <c r="BC369" s="403"/>
      <c r="BD369" s="403"/>
      <c r="BE369" s="403"/>
      <c r="BF369" s="403"/>
      <c r="BG369" s="403"/>
      <c r="BH369" s="403"/>
      <c r="BI369" s="403"/>
      <c r="BJ369" s="403"/>
      <c r="BK369" s="403"/>
      <c r="BL369" s="403"/>
      <c r="BM369" s="403"/>
      <c r="BN369" s="403"/>
      <c r="BO369" s="403"/>
      <c r="BP369" s="403"/>
      <c r="BQ369" s="403"/>
      <c r="BR369" s="403"/>
      <c r="BS369" s="403"/>
      <c r="BT369" s="403"/>
      <c r="BU369" s="403"/>
      <c r="BV369" s="403"/>
      <c r="BW369" s="403"/>
      <c r="BX369" s="403"/>
      <c r="BY369" s="403"/>
      <c r="BZ369" s="377"/>
      <c r="CA369" s="377"/>
      <c r="CB369" s="377"/>
      <c r="CC369" s="377"/>
      <c r="CD369" s="377"/>
      <c r="CE369" s="377"/>
      <c r="CF369" s="377"/>
      <c r="CG369" s="377"/>
      <c r="CH369" s="377"/>
      <c r="CI369" s="377"/>
      <c r="CJ369" s="377"/>
      <c r="CK369" s="377"/>
      <c r="CL369" s="377"/>
      <c r="CM369" s="377"/>
      <c r="CN369" s="377"/>
      <c r="CO369" s="377"/>
      <c r="CP369" s="377"/>
      <c r="CQ369" s="377"/>
      <c r="CR369" s="377"/>
      <c r="CS369" s="377"/>
      <c r="CT369" s="377"/>
      <c r="CU369" s="377"/>
      <c r="CV369" s="377"/>
      <c r="CW369" s="377"/>
      <c r="CX369" s="377"/>
      <c r="CY369" s="377"/>
      <c r="CZ369" s="377"/>
    </row>
    <row r="370" s="340" customFormat="true" ht="15" customHeight="true" x14ac:dyDescent="0.2">
      <c r="B370" s="342"/>
      <c r="AA370" s="377"/>
      <c r="AB370" s="377"/>
      <c r="AC370" s="377"/>
      <c r="AD370" s="377"/>
      <c r="AE370" s="377"/>
      <c r="AF370" s="377"/>
      <c r="AG370" s="377"/>
      <c r="AH370" s="377"/>
      <c r="AI370" s="377"/>
      <c r="AJ370" s="377"/>
      <c r="AK370" s="377"/>
      <c r="AL370" s="377"/>
      <c r="AM370" s="377"/>
      <c r="AN370" s="377"/>
      <c r="AO370" s="377"/>
      <c r="AP370" s="377"/>
      <c r="AQ370" s="377"/>
      <c r="AR370" s="377"/>
      <c r="AS370" s="377"/>
      <c r="AT370" s="377"/>
      <c r="AU370" s="377"/>
      <c r="AV370" s="377"/>
      <c r="AW370" s="377"/>
      <c r="AX370" s="377"/>
      <c r="AY370" s="377"/>
      <c r="AZ370" s="377"/>
      <c r="BA370" s="403"/>
      <c r="BB370" s="344"/>
      <c r="BC370" s="403"/>
      <c r="BD370" s="403"/>
      <c r="BE370" s="403"/>
      <c r="BF370" s="403"/>
      <c r="BG370" s="403"/>
      <c r="BH370" s="403"/>
      <c r="BI370" s="403"/>
      <c r="BJ370" s="403"/>
      <c r="BK370" s="403"/>
      <c r="BL370" s="403"/>
      <c r="BM370" s="403"/>
      <c r="BN370" s="403"/>
      <c r="BO370" s="403"/>
      <c r="BP370" s="403"/>
      <c r="BQ370" s="403"/>
      <c r="BR370" s="403"/>
      <c r="BS370" s="403"/>
      <c r="BT370" s="403"/>
      <c r="BU370" s="403"/>
      <c r="BV370" s="403"/>
      <c r="BW370" s="403"/>
      <c r="BX370" s="403"/>
      <c r="BY370" s="403"/>
      <c r="BZ370" s="377"/>
      <c r="CA370" s="377"/>
      <c r="CB370" s="377"/>
      <c r="CC370" s="377"/>
      <c r="CD370" s="377"/>
      <c r="CE370" s="377"/>
      <c r="CF370" s="377"/>
      <c r="CG370" s="377"/>
      <c r="CH370" s="377"/>
      <c r="CI370" s="377"/>
      <c r="CJ370" s="377"/>
      <c r="CK370" s="377"/>
      <c r="CL370" s="377"/>
      <c r="CM370" s="377"/>
      <c r="CN370" s="377"/>
      <c r="CO370" s="377"/>
      <c r="CP370" s="377"/>
      <c r="CQ370" s="377"/>
      <c r="CR370" s="377"/>
      <c r="CS370" s="377"/>
      <c r="CT370" s="377"/>
      <c r="CU370" s="377"/>
      <c r="CV370" s="377"/>
      <c r="CW370" s="377"/>
      <c r="CX370" s="377"/>
      <c r="CY370" s="377"/>
      <c r="CZ370" s="377"/>
    </row>
    <row r="371" s="340" customFormat="true" ht="15" customHeight="true" x14ac:dyDescent="0.2">
      <c r="B371" s="342"/>
      <c r="AA371" s="377"/>
      <c r="AB371" s="377"/>
      <c r="AC371" s="377"/>
      <c r="AD371" s="377"/>
      <c r="AE371" s="377"/>
      <c r="AF371" s="377"/>
      <c r="AG371" s="377"/>
      <c r="AH371" s="377"/>
      <c r="AI371" s="377"/>
      <c r="AJ371" s="377"/>
      <c r="AK371" s="377"/>
      <c r="AL371" s="377"/>
      <c r="AM371" s="377"/>
      <c r="AN371" s="377"/>
      <c r="AO371" s="377"/>
      <c r="AP371" s="377"/>
      <c r="AQ371" s="377"/>
      <c r="AR371" s="377"/>
      <c r="AS371" s="377"/>
      <c r="AT371" s="377"/>
      <c r="AU371" s="377"/>
      <c r="AV371" s="377"/>
      <c r="AW371" s="377"/>
      <c r="AX371" s="377"/>
      <c r="AY371" s="377"/>
      <c r="AZ371" s="377"/>
      <c r="BA371" s="403"/>
      <c r="BB371" s="344"/>
      <c r="BC371" s="403"/>
      <c r="BD371" s="403"/>
      <c r="BE371" s="403"/>
      <c r="BF371" s="403"/>
      <c r="BG371" s="403"/>
      <c r="BH371" s="403"/>
      <c r="BI371" s="403"/>
      <c r="BJ371" s="403"/>
      <c r="BK371" s="403"/>
      <c r="BL371" s="403"/>
      <c r="BM371" s="403"/>
      <c r="BN371" s="403"/>
      <c r="BO371" s="403"/>
      <c r="BP371" s="403"/>
      <c r="BQ371" s="403"/>
      <c r="BR371" s="403"/>
      <c r="BS371" s="403"/>
      <c r="BT371" s="403"/>
      <c r="BU371" s="403"/>
      <c r="BV371" s="403"/>
      <c r="BW371" s="403"/>
      <c r="BX371" s="403"/>
      <c r="BY371" s="403"/>
      <c r="BZ371" s="377"/>
      <c r="CA371" s="377"/>
      <c r="CB371" s="377"/>
      <c r="CC371" s="377"/>
      <c r="CD371" s="377"/>
      <c r="CE371" s="377"/>
      <c r="CF371" s="377"/>
      <c r="CG371" s="377"/>
      <c r="CH371" s="377"/>
      <c r="CI371" s="377"/>
      <c r="CJ371" s="377"/>
      <c r="CK371" s="377"/>
      <c r="CL371" s="377"/>
      <c r="CM371" s="377"/>
      <c r="CN371" s="377"/>
      <c r="CO371" s="377"/>
      <c r="CP371" s="377"/>
      <c r="CQ371" s="377"/>
      <c r="CR371" s="377"/>
      <c r="CS371" s="377"/>
      <c r="CT371" s="377"/>
      <c r="CU371" s="377"/>
      <c r="CV371" s="377"/>
      <c r="CW371" s="377"/>
      <c r="CX371" s="377"/>
      <c r="CY371" s="377"/>
      <c r="CZ371" s="377"/>
    </row>
    <row r="372" s="340" customFormat="true" ht="15" customHeight="true" x14ac:dyDescent="0.2">
      <c r="B372" s="342"/>
      <c r="AA372" s="377"/>
      <c r="AB372" s="377"/>
      <c r="AC372" s="377"/>
      <c r="AD372" s="377"/>
      <c r="AE372" s="377"/>
      <c r="AF372" s="377"/>
      <c r="AG372" s="377"/>
      <c r="AH372" s="377"/>
      <c r="AI372" s="377"/>
      <c r="AJ372" s="377"/>
      <c r="AK372" s="377"/>
      <c r="AL372" s="377"/>
      <c r="AM372" s="377"/>
      <c r="AN372" s="377"/>
      <c r="AO372" s="377"/>
      <c r="AP372" s="377"/>
      <c r="AQ372" s="377"/>
      <c r="AR372" s="377"/>
      <c r="AS372" s="377"/>
      <c r="AT372" s="377"/>
      <c r="AU372" s="377"/>
      <c r="AV372" s="377"/>
      <c r="AW372" s="377"/>
      <c r="AX372" s="377"/>
      <c r="AY372" s="377"/>
      <c r="AZ372" s="377"/>
      <c r="BA372" s="403"/>
      <c r="BB372" s="344"/>
      <c r="BC372" s="403"/>
      <c r="BD372" s="403"/>
      <c r="BE372" s="403"/>
      <c r="BF372" s="403"/>
      <c r="BG372" s="403"/>
      <c r="BH372" s="403"/>
      <c r="BI372" s="403"/>
      <c r="BJ372" s="403"/>
      <c r="BK372" s="403"/>
      <c r="BL372" s="403"/>
      <c r="BM372" s="403"/>
      <c r="BN372" s="403"/>
      <c r="BO372" s="403"/>
      <c r="BP372" s="403"/>
      <c r="BQ372" s="403"/>
      <c r="BR372" s="403"/>
      <c r="BS372" s="403"/>
      <c r="BT372" s="403"/>
      <c r="BU372" s="403"/>
      <c r="BV372" s="403"/>
      <c r="BW372" s="403"/>
      <c r="BX372" s="403"/>
      <c r="BY372" s="403"/>
      <c r="BZ372" s="377"/>
      <c r="CA372" s="377"/>
      <c r="CB372" s="377"/>
      <c r="CC372" s="377"/>
      <c r="CD372" s="377"/>
      <c r="CE372" s="377"/>
      <c r="CF372" s="377"/>
      <c r="CG372" s="377"/>
      <c r="CH372" s="377"/>
      <c r="CI372" s="377"/>
      <c r="CJ372" s="377"/>
      <c r="CK372" s="377"/>
      <c r="CL372" s="377"/>
      <c r="CM372" s="377"/>
      <c r="CN372" s="377"/>
      <c r="CO372" s="377"/>
      <c r="CP372" s="377"/>
      <c r="CQ372" s="377"/>
      <c r="CR372" s="377"/>
      <c r="CS372" s="377"/>
      <c r="CT372" s="377"/>
      <c r="CU372" s="377"/>
      <c r="CV372" s="377"/>
      <c r="CW372" s="377"/>
      <c r="CX372" s="377"/>
      <c r="CY372" s="377"/>
      <c r="CZ372" s="377"/>
    </row>
    <row r="373" s="340" customFormat="true" ht="15" customHeight="true" x14ac:dyDescent="0.2">
      <c r="B373" s="342"/>
      <c r="AA373" s="377"/>
      <c r="AB373" s="377"/>
      <c r="AC373" s="377"/>
      <c r="AD373" s="377"/>
      <c r="AE373" s="377"/>
      <c r="AF373" s="377"/>
      <c r="AG373" s="377"/>
      <c r="AH373" s="377"/>
      <c r="AI373" s="377"/>
      <c r="AJ373" s="377"/>
      <c r="AK373" s="377"/>
      <c r="AL373" s="377"/>
      <c r="AM373" s="377"/>
      <c r="AN373" s="377"/>
      <c r="AO373" s="377"/>
      <c r="AP373" s="377"/>
      <c r="AQ373" s="377"/>
      <c r="AR373" s="377"/>
      <c r="AS373" s="377"/>
      <c r="AT373" s="377"/>
      <c r="AU373" s="377"/>
      <c r="AV373" s="377"/>
      <c r="AW373" s="377"/>
      <c r="AX373" s="377"/>
      <c r="AY373" s="377"/>
      <c r="AZ373" s="377"/>
      <c r="BA373" s="403"/>
      <c r="BB373" s="344"/>
      <c r="BC373" s="403"/>
      <c r="BD373" s="403"/>
      <c r="BE373" s="403"/>
      <c r="BF373" s="403"/>
      <c r="BG373" s="403"/>
      <c r="BH373" s="403"/>
      <c r="BI373" s="403"/>
      <c r="BJ373" s="403"/>
      <c r="BK373" s="403"/>
      <c r="BL373" s="403"/>
      <c r="BM373" s="403"/>
      <c r="BN373" s="403"/>
      <c r="BO373" s="403"/>
      <c r="BP373" s="403"/>
      <c r="BQ373" s="403"/>
      <c r="BR373" s="403"/>
      <c r="BS373" s="403"/>
      <c r="BT373" s="403"/>
      <c r="BU373" s="403"/>
      <c r="BV373" s="403"/>
      <c r="BW373" s="403"/>
      <c r="BX373" s="403"/>
      <c r="BY373" s="403"/>
      <c r="BZ373" s="377"/>
      <c r="CA373" s="377"/>
      <c r="CB373" s="377"/>
      <c r="CC373" s="377"/>
      <c r="CD373" s="377"/>
      <c r="CE373" s="377"/>
      <c r="CF373" s="377"/>
      <c r="CG373" s="377"/>
      <c r="CH373" s="377"/>
      <c r="CI373" s="377"/>
      <c r="CJ373" s="377"/>
      <c r="CK373" s="377"/>
      <c r="CL373" s="377"/>
      <c r="CM373" s="377"/>
      <c r="CN373" s="377"/>
      <c r="CO373" s="377"/>
      <c r="CP373" s="377"/>
      <c r="CQ373" s="377"/>
      <c r="CR373" s="377"/>
      <c r="CS373" s="377"/>
      <c r="CT373" s="377"/>
      <c r="CU373" s="377"/>
      <c r="CV373" s="377"/>
      <c r="CW373" s="377"/>
      <c r="CX373" s="377"/>
      <c r="CY373" s="377"/>
      <c r="CZ373" s="377"/>
    </row>
    <row r="374" s="340" customFormat="true" ht="15" customHeight="true" x14ac:dyDescent="0.2">
      <c r="B374" s="342"/>
      <c r="AA374" s="377"/>
      <c r="AB374" s="377"/>
      <c r="AC374" s="377"/>
      <c r="AD374" s="377"/>
      <c r="AE374" s="377"/>
      <c r="AF374" s="377"/>
      <c r="AG374" s="377"/>
      <c r="AH374" s="377"/>
      <c r="AI374" s="377"/>
      <c r="AJ374" s="377"/>
      <c r="AK374" s="377"/>
      <c r="AL374" s="377"/>
      <c r="AM374" s="377"/>
      <c r="AN374" s="377"/>
      <c r="AO374" s="377"/>
      <c r="AP374" s="377"/>
      <c r="AQ374" s="377"/>
      <c r="AR374" s="377"/>
      <c r="AS374" s="377"/>
      <c r="AT374" s="377"/>
      <c r="AU374" s="377"/>
      <c r="AV374" s="377"/>
      <c r="AW374" s="377"/>
      <c r="AX374" s="377"/>
      <c r="AY374" s="377"/>
      <c r="AZ374" s="377"/>
      <c r="BA374" s="403"/>
      <c r="BB374" s="344"/>
      <c r="BC374" s="403"/>
      <c r="BD374" s="403"/>
      <c r="BE374" s="403"/>
      <c r="BF374" s="403"/>
      <c r="BG374" s="403"/>
      <c r="BH374" s="403"/>
      <c r="BI374" s="403"/>
      <c r="BJ374" s="403"/>
      <c r="BK374" s="403"/>
      <c r="BL374" s="403"/>
      <c r="BM374" s="403"/>
      <c r="BN374" s="403"/>
      <c r="BO374" s="403"/>
      <c r="BP374" s="403"/>
      <c r="BQ374" s="403"/>
      <c r="BR374" s="403"/>
      <c r="BS374" s="403"/>
      <c r="BT374" s="403"/>
      <c r="BU374" s="403"/>
      <c r="BV374" s="403"/>
      <c r="BW374" s="403"/>
      <c r="BX374" s="403"/>
      <c r="BY374" s="403"/>
      <c r="BZ374" s="377"/>
      <c r="CA374" s="377"/>
      <c r="CB374" s="377"/>
      <c r="CC374" s="377"/>
      <c r="CD374" s="377"/>
      <c r="CE374" s="377"/>
      <c r="CF374" s="377"/>
      <c r="CG374" s="377"/>
      <c r="CH374" s="377"/>
      <c r="CI374" s="377"/>
      <c r="CJ374" s="377"/>
      <c r="CK374" s="377"/>
      <c r="CL374" s="377"/>
      <c r="CM374" s="377"/>
      <c r="CN374" s="377"/>
      <c r="CO374" s="377"/>
      <c r="CP374" s="377"/>
      <c r="CQ374" s="377"/>
      <c r="CR374" s="377"/>
      <c r="CS374" s="377"/>
      <c r="CT374" s="377"/>
      <c r="CU374" s="377"/>
      <c r="CV374" s="377"/>
      <c r="CW374" s="377"/>
      <c r="CX374" s="377"/>
      <c r="CY374" s="377"/>
      <c r="CZ374" s="377"/>
    </row>
    <row r="375" s="340" customFormat="true" ht="15" customHeight="true" x14ac:dyDescent="0.2">
      <c r="B375" s="342"/>
      <c r="AA375" s="377"/>
      <c r="AB375" s="377"/>
      <c r="AC375" s="377"/>
      <c r="AD375" s="377"/>
      <c r="AE375" s="377"/>
      <c r="AF375" s="377"/>
      <c r="AG375" s="377"/>
      <c r="AH375" s="377"/>
      <c r="AI375" s="377"/>
      <c r="AJ375" s="377"/>
      <c r="AK375" s="377"/>
      <c r="AL375" s="377"/>
      <c r="AM375" s="377"/>
      <c r="AN375" s="377"/>
      <c r="AO375" s="377"/>
      <c r="AP375" s="377"/>
      <c r="AQ375" s="377"/>
      <c r="AR375" s="377"/>
      <c r="AS375" s="377"/>
      <c r="AT375" s="377"/>
      <c r="AU375" s="377"/>
      <c r="AV375" s="377"/>
      <c r="AW375" s="377"/>
      <c r="AX375" s="377"/>
      <c r="AY375" s="377"/>
      <c r="AZ375" s="377"/>
      <c r="BA375" s="341"/>
      <c r="BB375" s="339"/>
      <c r="BC375" s="339"/>
      <c r="BD375" s="339"/>
      <c r="BE375" s="339"/>
      <c r="BF375" s="339"/>
      <c r="BG375" s="339"/>
      <c r="BH375" s="339"/>
      <c r="BI375" s="339"/>
      <c r="BJ375" s="339"/>
      <c r="BK375" s="339"/>
      <c r="BL375" s="339"/>
      <c r="BM375" s="339"/>
      <c r="BN375" s="339"/>
      <c r="BO375" s="339"/>
      <c r="BP375" s="339"/>
      <c r="BQ375" s="339"/>
      <c r="BR375" s="339"/>
      <c r="BS375" s="339"/>
      <c r="BT375" s="339"/>
      <c r="BU375" s="339"/>
      <c r="BV375" s="339"/>
      <c r="BW375" s="339"/>
      <c r="BX375" s="339"/>
      <c r="BY375" s="341"/>
      <c r="BZ375" s="376"/>
      <c r="CA375" s="376"/>
      <c r="CB375" s="376"/>
      <c r="CC375" s="376"/>
      <c r="CD375" s="376"/>
      <c r="CE375" s="376"/>
      <c r="CF375" s="376"/>
      <c r="CG375" s="376"/>
      <c r="CH375" s="376"/>
      <c r="CI375" s="376"/>
      <c r="CJ375" s="376"/>
      <c r="CK375" s="376"/>
      <c r="CL375" s="376"/>
      <c r="CM375" s="376"/>
      <c r="CN375" s="376"/>
      <c r="CO375" s="376"/>
      <c r="CP375" s="376"/>
      <c r="CQ375" s="376"/>
      <c r="CR375" s="376"/>
      <c r="CS375" s="376"/>
      <c r="CT375" s="376"/>
      <c r="CU375" s="376"/>
      <c r="CV375" s="376"/>
      <c r="CW375" s="376"/>
      <c r="CX375" s="376"/>
      <c r="CY375" s="376"/>
      <c r="CZ375" s="376"/>
    </row>
    <row r="376" s="340" customFormat="true" ht="15" customHeight="true" x14ac:dyDescent="0.2">
      <c r="B376" s="342"/>
      <c r="AA376" s="377"/>
      <c r="AB376" s="377"/>
      <c r="AC376" s="377"/>
      <c r="AD376" s="377"/>
      <c r="AE376" s="377"/>
      <c r="AF376" s="377"/>
      <c r="AG376" s="377"/>
      <c r="AH376" s="377"/>
      <c r="AI376" s="377"/>
      <c r="AJ376" s="377"/>
      <c r="AK376" s="377"/>
      <c r="AL376" s="377"/>
      <c r="AM376" s="377"/>
      <c r="AN376" s="377"/>
      <c r="AO376" s="377"/>
      <c r="AP376" s="377"/>
      <c r="AQ376" s="377"/>
      <c r="AR376" s="377"/>
      <c r="AS376" s="377"/>
      <c r="AT376" s="377"/>
      <c r="AU376" s="377"/>
      <c r="AV376" s="377"/>
      <c r="AW376" s="377"/>
      <c r="AX376" s="377"/>
      <c r="AY376" s="377"/>
      <c r="AZ376" s="377"/>
      <c r="BA376" s="341"/>
      <c r="BB376" s="339"/>
      <c r="BC376" s="339"/>
      <c r="BD376" s="339"/>
      <c r="BE376" s="339"/>
      <c r="BF376" s="339"/>
      <c r="BG376" s="339"/>
      <c r="BH376" s="339"/>
      <c r="BI376" s="339"/>
      <c r="BJ376" s="339"/>
      <c r="BK376" s="339"/>
      <c r="BL376" s="339"/>
      <c r="BM376" s="339"/>
      <c r="BN376" s="339"/>
      <c r="BO376" s="339"/>
      <c r="BP376" s="339"/>
      <c r="BQ376" s="339"/>
      <c r="BR376" s="339"/>
      <c r="BS376" s="339"/>
      <c r="BT376" s="339"/>
      <c r="BU376" s="339"/>
      <c r="BV376" s="339"/>
      <c r="BW376" s="339"/>
      <c r="BX376" s="339"/>
      <c r="BY376" s="341"/>
      <c r="BZ376" s="376"/>
      <c r="CA376" s="376"/>
      <c r="CB376" s="376"/>
      <c r="CC376" s="376"/>
      <c r="CD376" s="376"/>
      <c r="CE376" s="376"/>
      <c r="CF376" s="376"/>
      <c r="CG376" s="376"/>
      <c r="CH376" s="376"/>
      <c r="CI376" s="376"/>
      <c r="CJ376" s="376"/>
      <c r="CK376" s="376"/>
      <c r="CL376" s="376"/>
      <c r="CM376" s="376"/>
      <c r="CN376" s="376"/>
      <c r="CO376" s="376"/>
      <c r="CP376" s="376"/>
      <c r="CQ376" s="376"/>
      <c r="CR376" s="376"/>
      <c r="CS376" s="376"/>
      <c r="CT376" s="376"/>
      <c r="CU376" s="376"/>
      <c r="CV376" s="376"/>
      <c r="CW376" s="376"/>
      <c r="CX376" s="376"/>
      <c r="CY376" s="376"/>
      <c r="CZ376" s="376"/>
    </row>
    <row r="377" s="340" customFormat="true" ht="15" customHeight="true" x14ac:dyDescent="0.2">
      <c r="B377" s="342"/>
      <c r="AA377" s="377"/>
      <c r="AB377" s="377"/>
      <c r="AC377" s="377"/>
      <c r="AD377" s="377"/>
      <c r="AE377" s="377"/>
      <c r="AF377" s="377"/>
      <c r="AG377" s="377"/>
      <c r="AH377" s="377"/>
      <c r="AI377" s="377"/>
      <c r="AJ377" s="377"/>
      <c r="AK377" s="377"/>
      <c r="AL377" s="377"/>
      <c r="AM377" s="377"/>
      <c r="AN377" s="377"/>
      <c r="AO377" s="377"/>
      <c r="AP377" s="377"/>
      <c r="AQ377" s="377"/>
      <c r="AR377" s="377"/>
      <c r="AS377" s="377"/>
      <c r="AT377" s="377"/>
      <c r="AU377" s="377"/>
      <c r="AV377" s="377"/>
      <c r="AW377" s="377"/>
      <c r="AX377" s="377"/>
      <c r="AY377" s="377"/>
      <c r="AZ377" s="377"/>
      <c r="BA377" s="341"/>
      <c r="BB377" s="339"/>
      <c r="BC377" s="339"/>
      <c r="BD377" s="339"/>
      <c r="BE377" s="339"/>
      <c r="BF377" s="339"/>
      <c r="BG377" s="339"/>
      <c r="BH377" s="339"/>
      <c r="BI377" s="339"/>
      <c r="BJ377" s="339"/>
      <c r="BK377" s="339"/>
      <c r="BL377" s="339"/>
      <c r="BM377" s="339"/>
      <c r="BN377" s="339"/>
      <c r="BO377" s="339"/>
      <c r="BP377" s="339"/>
      <c r="BQ377" s="339"/>
      <c r="BR377" s="339"/>
      <c r="BS377" s="339"/>
      <c r="BT377" s="339"/>
      <c r="BU377" s="339"/>
      <c r="BV377" s="339"/>
      <c r="BW377" s="339"/>
      <c r="BX377" s="339"/>
      <c r="BY377" s="341"/>
      <c r="BZ377" s="376"/>
      <c r="CA377" s="376"/>
      <c r="CB377" s="376"/>
      <c r="CC377" s="376"/>
      <c r="CD377" s="376"/>
      <c r="CE377" s="376"/>
      <c r="CF377" s="376"/>
      <c r="CG377" s="376"/>
      <c r="CH377" s="376"/>
      <c r="CI377" s="376"/>
      <c r="CJ377" s="376"/>
      <c r="CK377" s="376"/>
      <c r="CL377" s="376"/>
      <c r="CM377" s="376"/>
      <c r="CN377" s="376"/>
      <c r="CO377" s="376"/>
      <c r="CP377" s="376"/>
      <c r="CQ377" s="376"/>
      <c r="CR377" s="376"/>
      <c r="CS377" s="376"/>
      <c r="CT377" s="376"/>
      <c r="CU377" s="376"/>
      <c r="CV377" s="376"/>
      <c r="CW377" s="376"/>
      <c r="CX377" s="376"/>
      <c r="CY377" s="376"/>
      <c r="CZ377" s="376"/>
    </row>
    <row r="378" s="340" customFormat="true" ht="15" customHeight="true" x14ac:dyDescent="0.2">
      <c r="B378" s="342"/>
      <c r="AA378" s="377"/>
      <c r="AB378" s="377"/>
      <c r="AC378" s="377"/>
      <c r="AD378" s="377"/>
      <c r="AE378" s="377"/>
      <c r="AF378" s="377"/>
      <c r="AG378" s="377"/>
      <c r="AH378" s="377"/>
      <c r="AI378" s="377"/>
      <c r="AJ378" s="377"/>
      <c r="AK378" s="377"/>
      <c r="AL378" s="377"/>
      <c r="AM378" s="377"/>
      <c r="AN378" s="377"/>
      <c r="AO378" s="377"/>
      <c r="AP378" s="377"/>
      <c r="AQ378" s="377"/>
      <c r="AR378" s="377"/>
      <c r="AS378" s="377"/>
      <c r="AT378" s="377"/>
      <c r="AU378" s="377"/>
      <c r="AV378" s="377"/>
      <c r="AW378" s="377"/>
      <c r="AX378" s="377"/>
      <c r="AY378" s="377"/>
      <c r="AZ378" s="377"/>
      <c r="BA378" s="341"/>
      <c r="BB378" s="339"/>
      <c r="BC378" s="339"/>
      <c r="BD378" s="339"/>
      <c r="BE378" s="339"/>
      <c r="BF378" s="339"/>
      <c r="BG378" s="339"/>
      <c r="BH378" s="339"/>
      <c r="BI378" s="339"/>
      <c r="BJ378" s="339"/>
      <c r="BK378" s="339"/>
      <c r="BL378" s="339"/>
      <c r="BM378" s="339"/>
      <c r="BN378" s="339"/>
      <c r="BO378" s="339"/>
      <c r="BP378" s="339"/>
      <c r="BQ378" s="339"/>
      <c r="BR378" s="339"/>
      <c r="BS378" s="339"/>
      <c r="BT378" s="339"/>
      <c r="BU378" s="339"/>
      <c r="BV378" s="339"/>
      <c r="BW378" s="339"/>
      <c r="BX378" s="339"/>
      <c r="BY378" s="341"/>
      <c r="BZ378" s="376"/>
      <c r="CA378" s="376"/>
      <c r="CB378" s="376"/>
      <c r="CC378" s="376"/>
      <c r="CD378" s="376"/>
      <c r="CE378" s="376"/>
      <c r="CF378" s="376"/>
      <c r="CG378" s="376"/>
      <c r="CH378" s="376"/>
      <c r="CI378" s="376"/>
      <c r="CJ378" s="376"/>
      <c r="CK378" s="376"/>
      <c r="CL378" s="376"/>
      <c r="CM378" s="376"/>
      <c r="CN378" s="376"/>
      <c r="CO378" s="376"/>
      <c r="CP378" s="376"/>
      <c r="CQ378" s="376"/>
      <c r="CR378" s="376"/>
      <c r="CS378" s="376"/>
      <c r="CT378" s="376"/>
      <c r="CU378" s="376"/>
      <c r="CV378" s="376"/>
      <c r="CW378" s="376"/>
      <c r="CX378" s="376"/>
      <c r="CY378" s="376"/>
      <c r="CZ378" s="376"/>
    </row>
    <row r="379" s="340" customFormat="true" ht="15" customHeight="true" x14ac:dyDescent="0.2">
      <c r="B379" s="342"/>
      <c r="AA379" s="377"/>
      <c r="AB379" s="377"/>
      <c r="AC379" s="377"/>
      <c r="AD379" s="377"/>
      <c r="AE379" s="377"/>
      <c r="AF379" s="377"/>
      <c r="AG379" s="377"/>
      <c r="AH379" s="377"/>
      <c r="AI379" s="377"/>
      <c r="AJ379" s="377"/>
      <c r="AK379" s="377"/>
      <c r="AL379" s="377"/>
      <c r="AM379" s="377"/>
      <c r="AN379" s="377"/>
      <c r="AO379" s="377"/>
      <c r="AP379" s="377"/>
      <c r="AQ379" s="377"/>
      <c r="AR379" s="377"/>
      <c r="AS379" s="377"/>
      <c r="AT379" s="377"/>
      <c r="AU379" s="377"/>
      <c r="AV379" s="377"/>
      <c r="AW379" s="377"/>
      <c r="AX379" s="377"/>
      <c r="AY379" s="377"/>
      <c r="AZ379" s="377"/>
      <c r="BA379" s="341"/>
      <c r="BB379" s="339"/>
      <c r="BC379" s="339"/>
      <c r="BD379" s="339"/>
      <c r="BE379" s="339"/>
      <c r="BF379" s="339"/>
      <c r="BG379" s="339"/>
      <c r="BH379" s="339"/>
      <c r="BI379" s="339"/>
      <c r="BJ379" s="339"/>
      <c r="BK379" s="339"/>
      <c r="BL379" s="339"/>
      <c r="BM379" s="339"/>
      <c r="BN379" s="339"/>
      <c r="BO379" s="339"/>
      <c r="BP379" s="339"/>
      <c r="BQ379" s="339"/>
      <c r="BR379" s="339"/>
      <c r="BS379" s="339"/>
      <c r="BT379" s="339"/>
      <c r="BU379" s="339"/>
      <c r="BV379" s="339"/>
      <c r="BW379" s="339"/>
      <c r="BX379" s="339"/>
      <c r="BY379" s="341"/>
      <c r="BZ379" s="376"/>
      <c r="CA379" s="376"/>
      <c r="CB379" s="376"/>
      <c r="CC379" s="376"/>
      <c r="CD379" s="376"/>
      <c r="CE379" s="376"/>
      <c r="CF379" s="376"/>
      <c r="CG379" s="376"/>
      <c r="CH379" s="376"/>
      <c r="CI379" s="376"/>
      <c r="CJ379" s="376"/>
      <c r="CK379" s="376"/>
      <c r="CL379" s="376"/>
      <c r="CM379" s="376"/>
      <c r="CN379" s="376"/>
      <c r="CO379" s="376"/>
      <c r="CP379" s="376"/>
      <c r="CQ379" s="376"/>
      <c r="CR379" s="376"/>
      <c r="CS379" s="376"/>
      <c r="CT379" s="376"/>
      <c r="CU379" s="376"/>
      <c r="CV379" s="376"/>
      <c r="CW379" s="376"/>
      <c r="CX379" s="376"/>
      <c r="CY379" s="376"/>
      <c r="CZ379" s="376"/>
    </row>
    <row r="380" s="340" customFormat="true" ht="15" customHeight="true" x14ac:dyDescent="0.2">
      <c r="B380" s="342"/>
      <c r="AA380" s="377"/>
      <c r="AB380" s="377"/>
      <c r="AC380" s="377"/>
      <c r="AD380" s="377"/>
      <c r="AE380" s="377"/>
      <c r="AF380" s="377"/>
      <c r="AG380" s="377"/>
      <c r="AH380" s="377"/>
      <c r="AI380" s="377"/>
      <c r="AJ380" s="377"/>
      <c r="AK380" s="377"/>
      <c r="AL380" s="377"/>
      <c r="AM380" s="377"/>
      <c r="AN380" s="377"/>
      <c r="AO380" s="377"/>
      <c r="AP380" s="377"/>
      <c r="AQ380" s="377"/>
      <c r="AR380" s="377"/>
      <c r="AS380" s="377"/>
      <c r="AT380" s="377"/>
      <c r="AU380" s="377"/>
      <c r="AV380" s="377"/>
      <c r="AW380" s="377"/>
      <c r="AX380" s="377"/>
      <c r="AY380" s="377"/>
      <c r="AZ380" s="377"/>
      <c r="BA380" s="341"/>
      <c r="BB380" s="339"/>
      <c r="BC380" s="339"/>
      <c r="BD380" s="339"/>
      <c r="BE380" s="339"/>
      <c r="BF380" s="339"/>
      <c r="BG380" s="339"/>
      <c r="BH380" s="339"/>
      <c r="BI380" s="339"/>
      <c r="BJ380" s="339"/>
      <c r="BK380" s="339"/>
      <c r="BL380" s="339"/>
      <c r="BM380" s="339"/>
      <c r="BN380" s="339"/>
      <c r="BO380" s="339"/>
      <c r="BP380" s="339"/>
      <c r="BQ380" s="339"/>
      <c r="BR380" s="339"/>
      <c r="BS380" s="339"/>
      <c r="BT380" s="339"/>
      <c r="BU380" s="339"/>
      <c r="BV380" s="339"/>
      <c r="BW380" s="339"/>
      <c r="BX380" s="339"/>
      <c r="BY380" s="341"/>
      <c r="BZ380" s="376"/>
      <c r="CA380" s="376"/>
      <c r="CB380" s="376"/>
      <c r="CC380" s="376"/>
      <c r="CD380" s="376"/>
      <c r="CE380" s="376"/>
      <c r="CF380" s="376"/>
      <c r="CG380" s="376"/>
      <c r="CH380" s="376"/>
      <c r="CI380" s="376"/>
      <c r="CJ380" s="376"/>
      <c r="CK380" s="376"/>
      <c r="CL380" s="376"/>
      <c r="CM380" s="376"/>
      <c r="CN380" s="376"/>
      <c r="CO380" s="376"/>
      <c r="CP380" s="376"/>
      <c r="CQ380" s="376"/>
      <c r="CR380" s="376"/>
      <c r="CS380" s="376"/>
      <c r="CT380" s="376"/>
      <c r="CU380" s="376"/>
      <c r="CV380" s="376"/>
      <c r="CW380" s="376"/>
      <c r="CX380" s="376"/>
      <c r="CY380" s="376"/>
      <c r="CZ380" s="376"/>
    </row>
    <row r="381" s="340" customFormat="true" ht="15" customHeight="true" x14ac:dyDescent="0.2">
      <c r="B381" s="342"/>
      <c r="AA381" s="377"/>
      <c r="AB381" s="377"/>
      <c r="AC381" s="377"/>
      <c r="AD381" s="377"/>
      <c r="AE381" s="377"/>
      <c r="AF381" s="377"/>
      <c r="AG381" s="377"/>
      <c r="AH381" s="377"/>
      <c r="AI381" s="377"/>
      <c r="AJ381" s="377"/>
      <c r="AK381" s="377"/>
      <c r="AL381" s="377"/>
      <c r="AM381" s="377"/>
      <c r="AN381" s="377"/>
      <c r="AO381" s="377"/>
      <c r="AP381" s="377"/>
      <c r="AQ381" s="377"/>
      <c r="AR381" s="377"/>
      <c r="AS381" s="377"/>
      <c r="AT381" s="377"/>
      <c r="AU381" s="377"/>
      <c r="AV381" s="377"/>
      <c r="AW381" s="377"/>
      <c r="AX381" s="377"/>
      <c r="AY381" s="377"/>
      <c r="AZ381" s="377"/>
      <c r="BA381" s="341"/>
      <c r="BB381" s="339"/>
      <c r="BC381" s="339"/>
      <c r="BD381" s="339"/>
      <c r="BE381" s="339"/>
      <c r="BF381" s="339"/>
      <c r="BG381" s="339"/>
      <c r="BH381" s="339"/>
      <c r="BI381" s="339"/>
      <c r="BJ381" s="339"/>
      <c r="BK381" s="339"/>
      <c r="BL381" s="339"/>
      <c r="BM381" s="339"/>
      <c r="BN381" s="339"/>
      <c r="BO381" s="339"/>
      <c r="BP381" s="339"/>
      <c r="BQ381" s="339"/>
      <c r="BR381" s="339"/>
      <c r="BS381" s="339"/>
      <c r="BT381" s="339"/>
      <c r="BU381" s="339"/>
      <c r="BV381" s="339"/>
      <c r="BW381" s="339"/>
      <c r="BX381" s="339"/>
      <c r="BY381" s="341"/>
      <c r="BZ381" s="376"/>
      <c r="CA381" s="376"/>
      <c r="CB381" s="376"/>
      <c r="CC381" s="376"/>
      <c r="CD381" s="376"/>
      <c r="CE381" s="376"/>
      <c r="CF381" s="376"/>
      <c r="CG381" s="376"/>
      <c r="CH381" s="376"/>
      <c r="CI381" s="376"/>
      <c r="CJ381" s="376"/>
      <c r="CK381" s="376"/>
      <c r="CL381" s="376"/>
      <c r="CM381" s="376"/>
      <c r="CN381" s="376"/>
      <c r="CO381" s="376"/>
      <c r="CP381" s="376"/>
      <c r="CQ381" s="376"/>
      <c r="CR381" s="376"/>
      <c r="CS381" s="376"/>
      <c r="CT381" s="376"/>
      <c r="CU381" s="376"/>
      <c r="CV381" s="376"/>
      <c r="CW381" s="376"/>
      <c r="CX381" s="376"/>
      <c r="CY381" s="376"/>
      <c r="CZ381" s="376"/>
    </row>
    <row r="382" s="340" customFormat="true" ht="15" customHeight="true" x14ac:dyDescent="0.2">
      <c r="B382" s="342"/>
      <c r="AA382" s="377"/>
      <c r="AB382" s="377"/>
      <c r="AC382" s="377"/>
      <c r="AD382" s="377"/>
      <c r="AE382" s="377"/>
      <c r="AF382" s="377"/>
      <c r="AG382" s="377"/>
      <c r="AH382" s="377"/>
      <c r="AI382" s="377"/>
      <c r="AJ382" s="377"/>
      <c r="AK382" s="377"/>
      <c r="AL382" s="377"/>
      <c r="AM382" s="377"/>
      <c r="AN382" s="377"/>
      <c r="AO382" s="377"/>
      <c r="AP382" s="377"/>
      <c r="AQ382" s="377"/>
      <c r="AR382" s="377"/>
      <c r="AS382" s="377"/>
      <c r="AT382" s="377"/>
      <c r="AU382" s="377"/>
      <c r="AV382" s="377"/>
      <c r="AW382" s="377"/>
      <c r="AX382" s="377"/>
      <c r="AY382" s="377"/>
      <c r="AZ382" s="377"/>
      <c r="BA382" s="341"/>
      <c r="BB382" s="339"/>
      <c r="BC382" s="339"/>
      <c r="BD382" s="339"/>
      <c r="BE382" s="339"/>
      <c r="BF382" s="339"/>
      <c r="BG382" s="339"/>
      <c r="BH382" s="339"/>
      <c r="BI382" s="339"/>
      <c r="BJ382" s="339"/>
      <c r="BK382" s="339"/>
      <c r="BL382" s="339"/>
      <c r="BM382" s="339"/>
      <c r="BN382" s="339"/>
      <c r="BO382" s="339"/>
      <c r="BP382" s="339"/>
      <c r="BQ382" s="339"/>
      <c r="BR382" s="339"/>
      <c r="BS382" s="339"/>
      <c r="BT382" s="339"/>
      <c r="BU382" s="339"/>
      <c r="BV382" s="339"/>
      <c r="BW382" s="339"/>
      <c r="BX382" s="339"/>
      <c r="BY382" s="341"/>
      <c r="BZ382" s="376"/>
      <c r="CA382" s="376"/>
      <c r="CB382" s="376"/>
      <c r="CC382" s="376"/>
      <c r="CD382" s="376"/>
      <c r="CE382" s="376"/>
      <c r="CF382" s="376"/>
      <c r="CG382" s="376"/>
      <c r="CH382" s="376"/>
      <c r="CI382" s="376"/>
      <c r="CJ382" s="376"/>
      <c r="CK382" s="376"/>
      <c r="CL382" s="376"/>
      <c r="CM382" s="376"/>
      <c r="CN382" s="376"/>
      <c r="CO382" s="376"/>
      <c r="CP382" s="376"/>
      <c r="CQ382" s="376"/>
      <c r="CR382" s="376"/>
      <c r="CS382" s="376"/>
      <c r="CT382" s="376"/>
      <c r="CU382" s="376"/>
      <c r="CV382" s="376"/>
      <c r="CW382" s="376"/>
      <c r="CX382" s="376"/>
      <c r="CY382" s="376"/>
      <c r="CZ382" s="376"/>
    </row>
    <row r="383" s="340" customFormat="true" ht="15" customHeight="true" x14ac:dyDescent="0.2">
      <c r="B383" s="342"/>
      <c r="AA383" s="377"/>
      <c r="AB383" s="377"/>
      <c r="AC383" s="377"/>
      <c r="AD383" s="377"/>
      <c r="AE383" s="377"/>
      <c r="AF383" s="377"/>
      <c r="AG383" s="377"/>
      <c r="AH383" s="377"/>
      <c r="AI383" s="377"/>
      <c r="AJ383" s="377"/>
      <c r="AK383" s="377"/>
      <c r="AL383" s="377"/>
      <c r="AM383" s="377"/>
      <c r="AN383" s="377"/>
      <c r="AO383" s="377"/>
      <c r="AP383" s="377"/>
      <c r="AQ383" s="377"/>
      <c r="AR383" s="377"/>
      <c r="AS383" s="377"/>
      <c r="AT383" s="377"/>
      <c r="AU383" s="377"/>
      <c r="AV383" s="377"/>
      <c r="AW383" s="377"/>
      <c r="AX383" s="377"/>
      <c r="AY383" s="377"/>
      <c r="AZ383" s="377"/>
      <c r="BA383" s="341"/>
      <c r="BB383" s="339"/>
      <c r="BC383" s="339"/>
      <c r="BD383" s="339"/>
      <c r="BE383" s="339"/>
      <c r="BF383" s="339"/>
      <c r="BG383" s="339"/>
      <c r="BH383" s="339"/>
      <c r="BI383" s="339"/>
      <c r="BJ383" s="339"/>
      <c r="BK383" s="339"/>
      <c r="BL383" s="339"/>
      <c r="BM383" s="339"/>
      <c r="BN383" s="339"/>
      <c r="BO383" s="339"/>
      <c r="BP383" s="339"/>
      <c r="BQ383" s="339"/>
      <c r="BR383" s="339"/>
      <c r="BS383" s="339"/>
      <c r="BT383" s="339"/>
      <c r="BU383" s="339"/>
      <c r="BV383" s="339"/>
      <c r="BW383" s="339"/>
      <c r="BX383" s="339"/>
      <c r="BY383" s="341"/>
      <c r="BZ383" s="376"/>
      <c r="CA383" s="376"/>
      <c r="CB383" s="376"/>
      <c r="CC383" s="376"/>
      <c r="CD383" s="376"/>
      <c r="CE383" s="376"/>
      <c r="CF383" s="376"/>
      <c r="CG383" s="376"/>
      <c r="CH383" s="376"/>
      <c r="CI383" s="376"/>
      <c r="CJ383" s="376"/>
      <c r="CK383" s="376"/>
      <c r="CL383" s="376"/>
      <c r="CM383" s="376"/>
      <c r="CN383" s="376"/>
      <c r="CO383" s="376"/>
      <c r="CP383" s="376"/>
      <c r="CQ383" s="376"/>
      <c r="CR383" s="376"/>
      <c r="CS383" s="376"/>
      <c r="CT383" s="376"/>
      <c r="CU383" s="376"/>
      <c r="CV383" s="376"/>
      <c r="CW383" s="376"/>
      <c r="CX383" s="376"/>
      <c r="CY383" s="376"/>
      <c r="CZ383" s="376"/>
    </row>
    <row r="384" s="340" customFormat="true" ht="15" customHeight="true" x14ac:dyDescent="0.2">
      <c r="B384" s="342"/>
      <c r="AA384" s="377"/>
      <c r="AB384" s="377"/>
      <c r="AC384" s="377"/>
      <c r="AD384" s="377"/>
      <c r="AE384" s="377"/>
      <c r="AF384" s="377"/>
      <c r="AG384" s="377"/>
      <c r="AH384" s="377"/>
      <c r="AI384" s="377"/>
      <c r="AJ384" s="377"/>
      <c r="AK384" s="377"/>
      <c r="AL384" s="377"/>
      <c r="AM384" s="377"/>
      <c r="AN384" s="377"/>
      <c r="AO384" s="377"/>
      <c r="AP384" s="377"/>
      <c r="AQ384" s="377"/>
      <c r="AR384" s="377"/>
      <c r="AS384" s="377"/>
      <c r="AT384" s="377"/>
      <c r="AU384" s="377"/>
      <c r="AV384" s="377"/>
      <c r="AW384" s="377"/>
      <c r="AX384" s="377"/>
      <c r="AY384" s="377"/>
      <c r="AZ384" s="377"/>
      <c r="BA384" s="341"/>
      <c r="BB384" s="339"/>
      <c r="BC384" s="339"/>
      <c r="BD384" s="339"/>
      <c r="BE384" s="339"/>
      <c r="BF384" s="339"/>
      <c r="BG384" s="339"/>
      <c r="BH384" s="339"/>
      <c r="BI384" s="339"/>
      <c r="BJ384" s="339"/>
      <c r="BK384" s="339"/>
      <c r="BL384" s="339"/>
      <c r="BM384" s="339"/>
      <c r="BN384" s="339"/>
      <c r="BO384" s="339"/>
      <c r="BP384" s="339"/>
      <c r="BQ384" s="339"/>
      <c r="BR384" s="339"/>
      <c r="BS384" s="339"/>
      <c r="BT384" s="339"/>
      <c r="BU384" s="339"/>
      <c r="BV384" s="339"/>
      <c r="BW384" s="339"/>
      <c r="BX384" s="339"/>
      <c r="BY384" s="341"/>
      <c r="BZ384" s="376"/>
      <c r="CA384" s="376"/>
      <c r="CB384" s="376"/>
      <c r="CC384" s="376"/>
      <c r="CD384" s="376"/>
      <c r="CE384" s="376"/>
      <c r="CF384" s="376"/>
      <c r="CG384" s="376"/>
      <c r="CH384" s="376"/>
      <c r="CI384" s="376"/>
      <c r="CJ384" s="376"/>
      <c r="CK384" s="376"/>
      <c r="CL384" s="376"/>
      <c r="CM384" s="376"/>
      <c r="CN384" s="376"/>
      <c r="CO384" s="376"/>
      <c r="CP384" s="376"/>
      <c r="CQ384" s="376"/>
      <c r="CR384" s="376"/>
      <c r="CS384" s="376"/>
      <c r="CT384" s="376"/>
      <c r="CU384" s="376"/>
      <c r="CV384" s="376"/>
      <c r="CW384" s="376"/>
      <c r="CX384" s="376"/>
      <c r="CY384" s="376"/>
      <c r="CZ384" s="376"/>
    </row>
    <row r="385" s="340" customFormat="true" ht="15" customHeight="true" x14ac:dyDescent="0.2">
      <c r="B385" s="342"/>
      <c r="AA385" s="377"/>
      <c r="AB385" s="377"/>
      <c r="AC385" s="377"/>
      <c r="AD385" s="377"/>
      <c r="AE385" s="377"/>
      <c r="AF385" s="377"/>
      <c r="AG385" s="377"/>
      <c r="AH385" s="377"/>
      <c r="AI385" s="377"/>
      <c r="AJ385" s="377"/>
      <c r="AK385" s="377"/>
      <c r="AL385" s="377"/>
      <c r="AM385" s="377"/>
      <c r="AN385" s="377"/>
      <c r="AO385" s="377"/>
      <c r="AP385" s="377"/>
      <c r="AQ385" s="377"/>
      <c r="AR385" s="377"/>
      <c r="AS385" s="377"/>
      <c r="AT385" s="377"/>
      <c r="AU385" s="377"/>
      <c r="AV385" s="377"/>
      <c r="AW385" s="377"/>
      <c r="AX385" s="377"/>
      <c r="AY385" s="377"/>
      <c r="AZ385" s="377"/>
      <c r="BA385" s="341"/>
      <c r="BB385" s="339"/>
      <c r="BC385" s="339"/>
      <c r="BD385" s="339"/>
      <c r="BE385" s="339"/>
      <c r="BF385" s="339"/>
      <c r="BG385" s="339"/>
      <c r="BH385" s="339"/>
      <c r="BI385" s="339"/>
      <c r="BJ385" s="339"/>
      <c r="BK385" s="339"/>
      <c r="BL385" s="339"/>
      <c r="BM385" s="339"/>
      <c r="BN385" s="339"/>
      <c r="BO385" s="339"/>
      <c r="BP385" s="339"/>
      <c r="BQ385" s="339"/>
      <c r="BR385" s="339"/>
      <c r="BS385" s="339"/>
      <c r="BT385" s="339"/>
      <c r="BU385" s="339"/>
      <c r="BV385" s="339"/>
      <c r="BW385" s="339"/>
      <c r="BX385" s="339"/>
      <c r="BY385" s="341"/>
      <c r="BZ385" s="376"/>
      <c r="CA385" s="376"/>
      <c r="CB385" s="376"/>
      <c r="CC385" s="376"/>
      <c r="CD385" s="376"/>
      <c r="CE385" s="376"/>
      <c r="CF385" s="376"/>
      <c r="CG385" s="376"/>
      <c r="CH385" s="376"/>
      <c r="CI385" s="376"/>
      <c r="CJ385" s="376"/>
      <c r="CK385" s="376"/>
      <c r="CL385" s="376"/>
      <c r="CM385" s="376"/>
      <c r="CN385" s="376"/>
      <c r="CO385" s="376"/>
      <c r="CP385" s="376"/>
      <c r="CQ385" s="376"/>
      <c r="CR385" s="376"/>
      <c r="CS385" s="376"/>
      <c r="CT385" s="376"/>
      <c r="CU385" s="376"/>
      <c r="CV385" s="376"/>
      <c r="CW385" s="376"/>
      <c r="CX385" s="376"/>
      <c r="CY385" s="376"/>
      <c r="CZ385" s="376"/>
    </row>
    <row r="386" s="340" customFormat="true" ht="15" customHeight="true" x14ac:dyDescent="0.2">
      <c r="B386" s="342"/>
      <c r="AA386" s="377"/>
      <c r="AB386" s="377"/>
      <c r="AC386" s="377"/>
      <c r="AD386" s="377"/>
      <c r="AE386" s="377"/>
      <c r="AF386" s="377"/>
      <c r="AG386" s="377"/>
      <c r="AH386" s="377"/>
      <c r="AI386" s="377"/>
      <c r="AJ386" s="377"/>
      <c r="AK386" s="377"/>
      <c r="AL386" s="377"/>
      <c r="AM386" s="377"/>
      <c r="AN386" s="377"/>
      <c r="AO386" s="377"/>
      <c r="AP386" s="377"/>
      <c r="AQ386" s="377"/>
      <c r="AR386" s="377"/>
      <c r="AS386" s="377"/>
      <c r="AT386" s="377"/>
      <c r="AU386" s="377"/>
      <c r="AV386" s="377"/>
      <c r="AW386" s="377"/>
      <c r="AX386" s="377"/>
      <c r="AY386" s="377"/>
      <c r="AZ386" s="377"/>
      <c r="BA386" s="341"/>
      <c r="BB386" s="339"/>
      <c r="BC386" s="339"/>
      <c r="BD386" s="339"/>
      <c r="BE386" s="339"/>
      <c r="BF386" s="339"/>
      <c r="BG386" s="339"/>
      <c r="BH386" s="339"/>
      <c r="BI386" s="339"/>
      <c r="BJ386" s="339"/>
      <c r="BK386" s="339"/>
      <c r="BL386" s="339"/>
      <c r="BM386" s="339"/>
      <c r="BN386" s="339"/>
      <c r="BO386" s="339"/>
      <c r="BP386" s="339"/>
      <c r="BQ386" s="339"/>
      <c r="BR386" s="339"/>
      <c r="BS386" s="339"/>
      <c r="BT386" s="339"/>
      <c r="BU386" s="339"/>
      <c r="BV386" s="339"/>
      <c r="BW386" s="339"/>
      <c r="BX386" s="339"/>
      <c r="BY386" s="341"/>
      <c r="BZ386" s="376"/>
      <c r="CA386" s="376"/>
      <c r="CB386" s="376"/>
      <c r="CC386" s="376"/>
      <c r="CD386" s="376"/>
      <c r="CE386" s="376"/>
      <c r="CF386" s="376"/>
      <c r="CG386" s="376"/>
      <c r="CH386" s="376"/>
      <c r="CI386" s="376"/>
      <c r="CJ386" s="376"/>
      <c r="CK386" s="376"/>
      <c r="CL386" s="376"/>
      <c r="CM386" s="376"/>
      <c r="CN386" s="376"/>
      <c r="CO386" s="376"/>
      <c r="CP386" s="376"/>
      <c r="CQ386" s="376"/>
      <c r="CR386" s="376"/>
      <c r="CS386" s="376"/>
      <c r="CT386" s="376"/>
      <c r="CU386" s="376"/>
      <c r="CV386" s="376"/>
      <c r="CW386" s="376"/>
      <c r="CX386" s="376"/>
      <c r="CY386" s="376"/>
      <c r="CZ386" s="376"/>
    </row>
    <row r="387" s="340" customFormat="true" ht="15" customHeight="true" x14ac:dyDescent="0.2">
      <c r="B387" s="342"/>
      <c r="AA387" s="377"/>
      <c r="AB387" s="377"/>
      <c r="AC387" s="377"/>
      <c r="AD387" s="377"/>
      <c r="AE387" s="377"/>
      <c r="AF387" s="377"/>
      <c r="AG387" s="377"/>
      <c r="AH387" s="377"/>
      <c r="AI387" s="377"/>
      <c r="AJ387" s="377"/>
      <c r="AK387" s="377"/>
      <c r="AL387" s="377"/>
      <c r="AM387" s="377"/>
      <c r="AN387" s="377"/>
      <c r="AO387" s="377"/>
      <c r="AP387" s="377"/>
      <c r="AQ387" s="377"/>
      <c r="AR387" s="377"/>
      <c r="AS387" s="377"/>
      <c r="AT387" s="377"/>
      <c r="AU387" s="377"/>
      <c r="AV387" s="377"/>
      <c r="AW387" s="377"/>
      <c r="AX387" s="377"/>
      <c r="AY387" s="377"/>
      <c r="AZ387" s="377"/>
      <c r="BA387" s="341"/>
      <c r="BB387" s="339"/>
      <c r="BC387" s="339"/>
      <c r="BD387" s="339"/>
      <c r="BE387" s="339"/>
      <c r="BF387" s="339"/>
      <c r="BG387" s="339"/>
      <c r="BH387" s="339"/>
      <c r="BI387" s="339"/>
      <c r="BJ387" s="339"/>
      <c r="BK387" s="339"/>
      <c r="BL387" s="339"/>
      <c r="BM387" s="339"/>
      <c r="BN387" s="339"/>
      <c r="BO387" s="339"/>
      <c r="BP387" s="339"/>
      <c r="BQ387" s="339"/>
      <c r="BR387" s="339"/>
      <c r="BS387" s="339"/>
      <c r="BT387" s="339"/>
      <c r="BU387" s="339"/>
      <c r="BV387" s="339"/>
      <c r="BW387" s="339"/>
      <c r="BX387" s="339"/>
      <c r="BY387" s="341"/>
      <c r="BZ387" s="376"/>
      <c r="CA387" s="376"/>
      <c r="CB387" s="376"/>
      <c r="CC387" s="376"/>
      <c r="CD387" s="376"/>
      <c r="CE387" s="376"/>
      <c r="CF387" s="376"/>
      <c r="CG387" s="376"/>
      <c r="CH387" s="376"/>
      <c r="CI387" s="376"/>
      <c r="CJ387" s="376"/>
      <c r="CK387" s="376"/>
      <c r="CL387" s="376"/>
      <c r="CM387" s="376"/>
      <c r="CN387" s="376"/>
      <c r="CO387" s="376"/>
      <c r="CP387" s="376"/>
      <c r="CQ387" s="376"/>
      <c r="CR387" s="376"/>
      <c r="CS387" s="376"/>
      <c r="CT387" s="376"/>
      <c r="CU387" s="376"/>
      <c r="CV387" s="376"/>
      <c r="CW387" s="376"/>
      <c r="CX387" s="376"/>
      <c r="CY387" s="376"/>
      <c r="CZ387" s="376"/>
    </row>
    <row r="388" s="340" customFormat="true" ht="15" customHeight="true" x14ac:dyDescent="0.2">
      <c r="B388" s="342"/>
      <c r="AA388" s="377"/>
      <c r="AB388" s="377"/>
      <c r="AC388" s="377"/>
      <c r="AD388" s="377"/>
      <c r="AE388" s="377"/>
      <c r="AF388" s="377"/>
      <c r="AG388" s="377"/>
      <c r="AH388" s="377"/>
      <c r="AI388" s="377"/>
      <c r="AJ388" s="377"/>
      <c r="AK388" s="377"/>
      <c r="AL388" s="377"/>
      <c r="AM388" s="377"/>
      <c r="AN388" s="377"/>
      <c r="AO388" s="377"/>
      <c r="AP388" s="377"/>
      <c r="AQ388" s="377"/>
      <c r="AR388" s="377"/>
      <c r="AS388" s="377"/>
      <c r="AT388" s="377"/>
      <c r="AU388" s="377"/>
      <c r="AV388" s="377"/>
      <c r="AW388" s="377"/>
      <c r="AX388" s="377"/>
      <c r="AY388" s="377"/>
      <c r="AZ388" s="377"/>
      <c r="BA388" s="341"/>
      <c r="BB388" s="339"/>
      <c r="BC388" s="339"/>
      <c r="BD388" s="339"/>
      <c r="BE388" s="339"/>
      <c r="BF388" s="339"/>
      <c r="BG388" s="339"/>
      <c r="BH388" s="339"/>
      <c r="BI388" s="339"/>
      <c r="BJ388" s="339"/>
      <c r="BK388" s="339"/>
      <c r="BL388" s="339"/>
      <c r="BM388" s="339"/>
      <c r="BN388" s="339"/>
      <c r="BO388" s="339"/>
      <c r="BP388" s="339"/>
      <c r="BQ388" s="339"/>
      <c r="BR388" s="339"/>
      <c r="BS388" s="339"/>
      <c r="BT388" s="339"/>
      <c r="BU388" s="339"/>
      <c r="BV388" s="339"/>
      <c r="BW388" s="339"/>
      <c r="BX388" s="339"/>
      <c r="BY388" s="341"/>
      <c r="BZ388" s="376"/>
      <c r="CA388" s="376"/>
      <c r="CB388" s="376"/>
      <c r="CC388" s="376"/>
      <c r="CD388" s="376"/>
      <c r="CE388" s="376"/>
      <c r="CF388" s="376"/>
      <c r="CG388" s="376"/>
      <c r="CH388" s="376"/>
      <c r="CI388" s="376"/>
      <c r="CJ388" s="376"/>
      <c r="CK388" s="376"/>
      <c r="CL388" s="376"/>
      <c r="CM388" s="376"/>
      <c r="CN388" s="376"/>
      <c r="CO388" s="376"/>
      <c r="CP388" s="376"/>
      <c r="CQ388" s="376"/>
      <c r="CR388" s="376"/>
      <c r="CS388" s="376"/>
      <c r="CT388" s="376"/>
      <c r="CU388" s="376"/>
      <c r="CV388" s="376"/>
      <c r="CW388" s="376"/>
      <c r="CX388" s="376"/>
      <c r="CY388" s="376"/>
      <c r="CZ388" s="376"/>
    </row>
    <row r="389" s="340" customFormat="true" ht="15" customHeight="true" x14ac:dyDescent="0.2">
      <c r="B389" s="342"/>
      <c r="AA389" s="377"/>
      <c r="AB389" s="377"/>
      <c r="AC389" s="377"/>
      <c r="AD389" s="377"/>
      <c r="AE389" s="377"/>
      <c r="AF389" s="377"/>
      <c r="AG389" s="377"/>
      <c r="AH389" s="377"/>
      <c r="AI389" s="377"/>
      <c r="AJ389" s="377"/>
      <c r="AK389" s="377"/>
      <c r="AL389" s="377"/>
      <c r="AM389" s="377"/>
      <c r="AN389" s="377"/>
      <c r="AO389" s="377"/>
      <c r="AP389" s="377"/>
      <c r="AQ389" s="377"/>
      <c r="AR389" s="377"/>
      <c r="AS389" s="377"/>
      <c r="AT389" s="377"/>
      <c r="AU389" s="377"/>
      <c r="AV389" s="377"/>
      <c r="AW389" s="377"/>
      <c r="AX389" s="377"/>
      <c r="AY389" s="377"/>
      <c r="AZ389" s="377"/>
      <c r="BA389" s="341"/>
      <c r="BB389" s="339"/>
      <c r="BC389" s="339"/>
      <c r="BD389" s="339"/>
      <c r="BE389" s="339"/>
      <c r="BF389" s="339"/>
      <c r="BG389" s="339"/>
      <c r="BH389" s="339"/>
      <c r="BI389" s="339"/>
      <c r="BJ389" s="339"/>
      <c r="BK389" s="339"/>
      <c r="BL389" s="339"/>
      <c r="BM389" s="339"/>
      <c r="BN389" s="339"/>
      <c r="BO389" s="339"/>
      <c r="BP389" s="339"/>
      <c r="BQ389" s="339"/>
      <c r="BR389" s="339"/>
      <c r="BS389" s="339"/>
      <c r="BT389" s="339"/>
      <c r="BU389" s="339"/>
      <c r="BV389" s="339"/>
      <c r="BW389" s="339"/>
      <c r="BX389" s="339"/>
      <c r="BY389" s="341"/>
      <c r="BZ389" s="376"/>
      <c r="CA389" s="376"/>
      <c r="CB389" s="376"/>
      <c r="CC389" s="376"/>
      <c r="CD389" s="376"/>
      <c r="CE389" s="376"/>
      <c r="CF389" s="376"/>
      <c r="CG389" s="376"/>
      <c r="CH389" s="376"/>
      <c r="CI389" s="376"/>
      <c r="CJ389" s="376"/>
      <c r="CK389" s="376"/>
      <c r="CL389" s="376"/>
      <c r="CM389" s="376"/>
      <c r="CN389" s="376"/>
      <c r="CO389" s="376"/>
      <c r="CP389" s="376"/>
      <c r="CQ389" s="376"/>
      <c r="CR389" s="376"/>
      <c r="CS389" s="376"/>
      <c r="CT389" s="376"/>
      <c r="CU389" s="376"/>
      <c r="CV389" s="376"/>
      <c r="CW389" s="376"/>
      <c r="CX389" s="376"/>
      <c r="CY389" s="376"/>
      <c r="CZ389" s="376"/>
    </row>
    <row r="390" s="984" customFormat="true" ht="15" customHeight="true" x14ac:dyDescent="0.2">
      <c r="B390" s="535"/>
      <c r="AA390" s="377"/>
      <c r="AB390" s="377"/>
      <c r="AC390" s="377"/>
      <c r="AD390" s="377"/>
      <c r="AE390" s="377"/>
      <c r="AF390" s="377"/>
      <c r="AG390" s="377"/>
      <c r="AH390" s="377"/>
      <c r="AI390" s="377"/>
      <c r="AJ390" s="377"/>
      <c r="AK390" s="377"/>
      <c r="AL390" s="377"/>
      <c r="AM390" s="377"/>
      <c r="AN390" s="377"/>
      <c r="AO390" s="377"/>
      <c r="AP390" s="377"/>
      <c r="AQ390" s="377"/>
      <c r="AR390" s="377"/>
      <c r="AS390" s="377"/>
      <c r="AT390" s="377"/>
      <c r="AU390" s="377"/>
      <c r="AV390" s="377"/>
      <c r="AW390" s="377"/>
      <c r="AX390" s="377"/>
      <c r="AY390" s="377"/>
      <c r="AZ390" s="377"/>
      <c r="BA390" s="341"/>
      <c r="BB390" s="339"/>
      <c r="BC390" s="339"/>
      <c r="BD390" s="339"/>
      <c r="BE390" s="339"/>
      <c r="BF390" s="339"/>
      <c r="BG390" s="339"/>
      <c r="BH390" s="339"/>
      <c r="BI390" s="339"/>
      <c r="BJ390" s="339"/>
      <c r="BK390" s="339"/>
      <c r="BL390" s="339"/>
      <c r="BM390" s="339"/>
      <c r="BN390" s="339"/>
      <c r="BO390" s="339"/>
      <c r="BP390" s="339"/>
      <c r="BQ390" s="339"/>
      <c r="BR390" s="339"/>
      <c r="BS390" s="339"/>
      <c r="BT390" s="339"/>
      <c r="BU390" s="339"/>
      <c r="BV390" s="339"/>
      <c r="BW390" s="339"/>
      <c r="BX390" s="339"/>
      <c r="BY390" s="341"/>
      <c r="BZ390" s="376"/>
      <c r="CA390" s="376"/>
      <c r="CB390" s="376"/>
      <c r="CC390" s="376"/>
      <c r="CD390" s="376"/>
      <c r="CE390" s="376"/>
      <c r="CF390" s="376"/>
      <c r="CG390" s="376"/>
      <c r="CH390" s="376"/>
      <c r="CI390" s="376"/>
      <c r="CJ390" s="376"/>
      <c r="CK390" s="376"/>
      <c r="CL390" s="376"/>
      <c r="CM390" s="376"/>
      <c r="CN390" s="376"/>
      <c r="CO390" s="376"/>
      <c r="CP390" s="376"/>
      <c r="CQ390" s="376"/>
      <c r="CR390" s="376"/>
      <c r="CS390" s="376"/>
      <c r="CT390" s="376"/>
      <c r="CU390" s="376"/>
      <c r="CV390" s="376"/>
      <c r="CW390" s="376"/>
      <c r="CX390" s="376"/>
      <c r="CY390" s="376"/>
      <c r="CZ390" s="376"/>
    </row>
    <row r="391" s="984" customFormat="true" ht="15" customHeight="true" x14ac:dyDescent="0.2">
      <c r="B391" s="535"/>
      <c r="AA391" s="377"/>
      <c r="AB391" s="377"/>
      <c r="AC391" s="377"/>
      <c r="AD391" s="377"/>
      <c r="AE391" s="377"/>
      <c r="AF391" s="377"/>
      <c r="AG391" s="377"/>
      <c r="AH391" s="377"/>
      <c r="AI391" s="377"/>
      <c r="AJ391" s="377"/>
      <c r="AK391" s="377"/>
      <c r="AL391" s="377"/>
      <c r="AM391" s="377"/>
      <c r="AN391" s="377"/>
      <c r="AO391" s="377"/>
      <c r="AP391" s="377"/>
      <c r="AQ391" s="377"/>
      <c r="AR391" s="377"/>
      <c r="AS391" s="377"/>
      <c r="AT391" s="377"/>
      <c r="AU391" s="377"/>
      <c r="AV391" s="377"/>
      <c r="AW391" s="377"/>
      <c r="AX391" s="377"/>
      <c r="AY391" s="377"/>
      <c r="AZ391" s="377"/>
      <c r="BA391" s="341"/>
      <c r="BB391" s="339"/>
      <c r="BC391" s="339"/>
      <c r="BD391" s="339"/>
      <c r="BE391" s="339"/>
      <c r="BF391" s="339"/>
      <c r="BG391" s="339"/>
      <c r="BH391" s="339"/>
      <c r="BI391" s="339"/>
      <c r="BJ391" s="339"/>
      <c r="BK391" s="339"/>
      <c r="BL391" s="339"/>
      <c r="BM391" s="339"/>
      <c r="BN391" s="339"/>
      <c r="BO391" s="339"/>
      <c r="BP391" s="339"/>
      <c r="BQ391" s="339"/>
      <c r="BR391" s="339"/>
      <c r="BS391" s="339"/>
      <c r="BT391" s="339"/>
      <c r="BU391" s="339"/>
      <c r="BV391" s="339"/>
      <c r="BW391" s="339"/>
      <c r="BX391" s="339"/>
      <c r="BY391" s="341"/>
      <c r="BZ391" s="376"/>
      <c r="CA391" s="376"/>
      <c r="CB391" s="376"/>
      <c r="CC391" s="376"/>
      <c r="CD391" s="376"/>
      <c r="CE391" s="376"/>
      <c r="CF391" s="376"/>
      <c r="CG391" s="376"/>
      <c r="CH391" s="376"/>
      <c r="CI391" s="376"/>
      <c r="CJ391" s="376"/>
      <c r="CK391" s="376"/>
      <c r="CL391" s="376"/>
      <c r="CM391" s="376"/>
      <c r="CN391" s="376"/>
      <c r="CO391" s="376"/>
      <c r="CP391" s="376"/>
      <c r="CQ391" s="376"/>
      <c r="CR391" s="376"/>
      <c r="CS391" s="376"/>
      <c r="CT391" s="376"/>
      <c r="CU391" s="376"/>
      <c r="CV391" s="376"/>
      <c r="CW391" s="376"/>
      <c r="CX391" s="376"/>
      <c r="CY391" s="376"/>
      <c r="CZ391" s="376"/>
    </row>
    <row r="392" s="984" customFormat="true" ht="15" customHeight="true" x14ac:dyDescent="0.2">
      <c r="AA392" s="377"/>
      <c r="AB392" s="377"/>
      <c r="AC392" s="377"/>
      <c r="AD392" s="377"/>
      <c r="AE392" s="377"/>
      <c r="AF392" s="377"/>
      <c r="AG392" s="377"/>
      <c r="AH392" s="377"/>
      <c r="AI392" s="377"/>
      <c r="AJ392" s="377"/>
      <c r="AK392" s="377"/>
      <c r="AL392" s="377"/>
      <c r="AM392" s="377"/>
      <c r="AN392" s="377"/>
      <c r="AO392" s="377"/>
      <c r="AP392" s="377"/>
      <c r="AQ392" s="377"/>
      <c r="AR392" s="377"/>
      <c r="AS392" s="377"/>
      <c r="AT392" s="377"/>
      <c r="AU392" s="377"/>
      <c r="AV392" s="377"/>
      <c r="AW392" s="377"/>
      <c r="AX392" s="377"/>
      <c r="AY392" s="377"/>
      <c r="AZ392" s="377"/>
      <c r="BA392" s="341"/>
      <c r="BB392" s="339"/>
      <c r="BC392" s="339"/>
      <c r="BD392" s="339"/>
      <c r="BE392" s="339"/>
      <c r="BF392" s="339"/>
      <c r="BG392" s="339"/>
      <c r="BH392" s="339"/>
      <c r="BI392" s="339"/>
      <c r="BJ392" s="339"/>
      <c r="BK392" s="339"/>
      <c r="BL392" s="339"/>
      <c r="BM392" s="339"/>
      <c r="BN392" s="339"/>
      <c r="BO392" s="339"/>
      <c r="BP392" s="339"/>
      <c r="BQ392" s="339"/>
      <c r="BR392" s="339"/>
      <c r="BS392" s="339"/>
      <c r="BT392" s="339"/>
      <c r="BU392" s="339"/>
      <c r="BV392" s="339"/>
      <c r="BW392" s="339"/>
      <c r="BX392" s="339"/>
      <c r="BY392" s="341"/>
      <c r="BZ392" s="376"/>
      <c r="CA392" s="376"/>
      <c r="CB392" s="376"/>
      <c r="CC392" s="376"/>
      <c r="CD392" s="376"/>
      <c r="CE392" s="376"/>
      <c r="CF392" s="376"/>
      <c r="CG392" s="376"/>
      <c r="CH392" s="376"/>
      <c r="CI392" s="376"/>
      <c r="CJ392" s="376"/>
      <c r="CK392" s="376"/>
      <c r="CL392" s="376"/>
      <c r="CM392" s="376"/>
      <c r="CN392" s="376"/>
      <c r="CO392" s="376"/>
      <c r="CP392" s="376"/>
      <c r="CQ392" s="376"/>
      <c r="CR392" s="376"/>
      <c r="CS392" s="376"/>
      <c r="CT392" s="376"/>
      <c r="CU392" s="376"/>
      <c r="CV392" s="376"/>
      <c r="CW392" s="376"/>
      <c r="CX392" s="376"/>
      <c r="CY392" s="376"/>
      <c r="CZ392" s="376"/>
    </row>
    <row r="393" s="984" customFormat="true" ht="15" customHeight="true" x14ac:dyDescent="0.2">
      <c r="AA393" s="377"/>
      <c r="AB393" s="377"/>
      <c r="AC393" s="377"/>
      <c r="AD393" s="377"/>
      <c r="AE393" s="377"/>
      <c r="AF393" s="377"/>
      <c r="AG393" s="377"/>
      <c r="AH393" s="377"/>
      <c r="AI393" s="377"/>
      <c r="AJ393" s="377"/>
      <c r="AK393" s="377"/>
      <c r="AL393" s="377"/>
      <c r="AM393" s="377"/>
      <c r="AN393" s="377"/>
      <c r="AO393" s="377"/>
      <c r="AP393" s="377"/>
      <c r="AQ393" s="377"/>
      <c r="AR393" s="377"/>
      <c r="AS393" s="377"/>
      <c r="AT393" s="377"/>
      <c r="AU393" s="377"/>
      <c r="AV393" s="377"/>
      <c r="AW393" s="377"/>
      <c r="AX393" s="377"/>
      <c r="AY393" s="377"/>
      <c r="AZ393" s="377"/>
      <c r="BA393" s="341"/>
      <c r="BB393" s="339"/>
      <c r="BC393" s="339"/>
      <c r="BD393" s="339"/>
      <c r="BE393" s="339"/>
      <c r="BF393" s="339"/>
      <c r="BG393" s="339"/>
      <c r="BH393" s="339"/>
      <c r="BI393" s="339"/>
      <c r="BJ393" s="339"/>
      <c r="BK393" s="339"/>
      <c r="BL393" s="339"/>
      <c r="BM393" s="339"/>
      <c r="BN393" s="339"/>
      <c r="BO393" s="339"/>
      <c r="BP393" s="339"/>
      <c r="BQ393" s="339"/>
      <c r="BR393" s="339"/>
      <c r="BS393" s="339"/>
      <c r="BT393" s="339"/>
      <c r="BU393" s="339"/>
      <c r="BV393" s="339"/>
      <c r="BW393" s="339"/>
      <c r="BX393" s="339"/>
      <c r="BY393" s="341"/>
      <c r="BZ393" s="376"/>
      <c r="CA393" s="376"/>
      <c r="CB393" s="376"/>
      <c r="CC393" s="376"/>
      <c r="CD393" s="376"/>
      <c r="CE393" s="376"/>
      <c r="CF393" s="376"/>
      <c r="CG393" s="376"/>
      <c r="CH393" s="376"/>
      <c r="CI393" s="376"/>
      <c r="CJ393" s="376"/>
      <c r="CK393" s="376"/>
      <c r="CL393" s="376"/>
      <c r="CM393" s="376"/>
      <c r="CN393" s="376"/>
      <c r="CO393" s="376"/>
      <c r="CP393" s="376"/>
      <c r="CQ393" s="376"/>
      <c r="CR393" s="376"/>
      <c r="CS393" s="376"/>
      <c r="CT393" s="376"/>
      <c r="CU393" s="376"/>
      <c r="CV393" s="376"/>
      <c r="CW393" s="376"/>
      <c r="CX393" s="376"/>
      <c r="CY393" s="376"/>
      <c r="CZ393" s="376"/>
    </row>
    <row r="394" s="984" customFormat="true" ht="15" customHeight="true" x14ac:dyDescent="0.2">
      <c r="AA394" s="377"/>
      <c r="AB394" s="377"/>
      <c r="AC394" s="377"/>
      <c r="AD394" s="377"/>
      <c r="AE394" s="377"/>
      <c r="AF394" s="377"/>
      <c r="AG394" s="377"/>
      <c r="AH394" s="377"/>
      <c r="AI394" s="377"/>
      <c r="AJ394" s="377"/>
      <c r="AK394" s="377"/>
      <c r="AL394" s="377"/>
      <c r="AM394" s="377"/>
      <c r="AN394" s="377"/>
      <c r="AO394" s="377"/>
      <c r="AP394" s="377"/>
      <c r="AQ394" s="377"/>
      <c r="AR394" s="377"/>
      <c r="AS394" s="377"/>
      <c r="AT394" s="377"/>
      <c r="AU394" s="377"/>
      <c r="AV394" s="377"/>
      <c r="AW394" s="377"/>
      <c r="AX394" s="377"/>
      <c r="AY394" s="377"/>
      <c r="AZ394" s="377"/>
      <c r="BA394" s="341"/>
      <c r="BB394" s="339"/>
      <c r="BC394" s="339"/>
      <c r="BD394" s="339"/>
      <c r="BE394" s="339"/>
      <c r="BF394" s="339"/>
      <c r="BG394" s="339"/>
      <c r="BH394" s="339"/>
      <c r="BI394" s="339"/>
      <c r="BJ394" s="339"/>
      <c r="BK394" s="339"/>
      <c r="BL394" s="339"/>
      <c r="BM394" s="339"/>
      <c r="BN394" s="339"/>
      <c r="BO394" s="339"/>
      <c r="BP394" s="339"/>
      <c r="BQ394" s="339"/>
      <c r="BR394" s="339"/>
      <c r="BS394" s="339"/>
      <c r="BT394" s="339"/>
      <c r="BU394" s="339"/>
      <c r="BV394" s="339"/>
      <c r="BW394" s="339"/>
      <c r="BX394" s="339"/>
      <c r="BY394" s="341"/>
      <c r="BZ394" s="376"/>
      <c r="CA394" s="376"/>
      <c r="CB394" s="376"/>
      <c r="CC394" s="376"/>
      <c r="CD394" s="376"/>
      <c r="CE394" s="376"/>
      <c r="CF394" s="376"/>
      <c r="CG394" s="376"/>
      <c r="CH394" s="376"/>
      <c r="CI394" s="376"/>
      <c r="CJ394" s="376"/>
      <c r="CK394" s="376"/>
      <c r="CL394" s="376"/>
      <c r="CM394" s="376"/>
      <c r="CN394" s="376"/>
      <c r="CO394" s="376"/>
      <c r="CP394" s="376"/>
      <c r="CQ394" s="376"/>
      <c r="CR394" s="376"/>
      <c r="CS394" s="376"/>
      <c r="CT394" s="376"/>
      <c r="CU394" s="376"/>
      <c r="CV394" s="376"/>
      <c r="CW394" s="376"/>
      <c r="CX394" s="376"/>
      <c r="CY394" s="376"/>
      <c r="CZ394" s="376"/>
    </row>
    <row r="395" s="984" customFormat="true" ht="15" customHeight="true" x14ac:dyDescent="0.2">
      <c r="AA395" s="377"/>
      <c r="AB395" s="377"/>
      <c r="AC395" s="377"/>
      <c r="AD395" s="377"/>
      <c r="AE395" s="377"/>
      <c r="AF395" s="377"/>
      <c r="AG395" s="377"/>
      <c r="AH395" s="377"/>
      <c r="AI395" s="377"/>
      <c r="AJ395" s="377"/>
      <c r="AK395" s="377"/>
      <c r="AL395" s="377"/>
      <c r="AM395" s="377"/>
      <c r="AN395" s="377"/>
      <c r="AO395" s="377"/>
      <c r="AP395" s="377"/>
      <c r="AQ395" s="377"/>
      <c r="AR395" s="377"/>
      <c r="AS395" s="377"/>
      <c r="AT395" s="377"/>
      <c r="AU395" s="377"/>
      <c r="AV395" s="377"/>
      <c r="AW395" s="377"/>
      <c r="AX395" s="377"/>
      <c r="AY395" s="377"/>
      <c r="AZ395" s="377"/>
      <c r="BA395" s="341"/>
      <c r="BB395" s="339"/>
      <c r="BC395" s="339"/>
      <c r="BD395" s="339"/>
      <c r="BE395" s="339"/>
      <c r="BF395" s="339"/>
      <c r="BG395" s="339"/>
      <c r="BH395" s="339"/>
      <c r="BI395" s="339"/>
      <c r="BJ395" s="339"/>
      <c r="BK395" s="339"/>
      <c r="BL395" s="339"/>
      <c r="BM395" s="339"/>
      <c r="BN395" s="339"/>
      <c r="BO395" s="339"/>
      <c r="BP395" s="339"/>
      <c r="BQ395" s="339"/>
      <c r="BR395" s="339"/>
      <c r="BS395" s="339"/>
      <c r="BT395" s="339"/>
      <c r="BU395" s="339"/>
      <c r="BV395" s="339"/>
      <c r="BW395" s="339"/>
      <c r="BX395" s="339"/>
      <c r="BY395" s="341"/>
      <c r="BZ395" s="376"/>
      <c r="CA395" s="376"/>
      <c r="CB395" s="376"/>
      <c r="CC395" s="376"/>
      <c r="CD395" s="376"/>
      <c r="CE395" s="376"/>
      <c r="CF395" s="376"/>
      <c r="CG395" s="376"/>
      <c r="CH395" s="376"/>
      <c r="CI395" s="376"/>
      <c r="CJ395" s="376"/>
      <c r="CK395" s="376"/>
      <c r="CL395" s="376"/>
      <c r="CM395" s="376"/>
      <c r="CN395" s="376"/>
      <c r="CO395" s="376"/>
      <c r="CP395" s="376"/>
      <c r="CQ395" s="376"/>
      <c r="CR395" s="376"/>
      <c r="CS395" s="376"/>
      <c r="CT395" s="376"/>
      <c r="CU395" s="376"/>
      <c r="CV395" s="376"/>
      <c r="CW395" s="376"/>
      <c r="CX395" s="376"/>
      <c r="CY395" s="376"/>
      <c r="CZ395" s="376"/>
    </row>
    <row r="396" s="984" customFormat="true" ht="15" customHeight="true" x14ac:dyDescent="0.2">
      <c r="AA396" s="377"/>
      <c r="AB396" s="377"/>
      <c r="AC396" s="377"/>
      <c r="AD396" s="377"/>
      <c r="AE396" s="377"/>
      <c r="AF396" s="377"/>
      <c r="AG396" s="377"/>
      <c r="AH396" s="377"/>
      <c r="AI396" s="377"/>
      <c r="AJ396" s="377"/>
      <c r="AK396" s="377"/>
      <c r="AL396" s="377"/>
      <c r="AM396" s="377"/>
      <c r="AN396" s="377"/>
      <c r="AO396" s="377"/>
      <c r="AP396" s="377"/>
      <c r="AQ396" s="377"/>
      <c r="AR396" s="377"/>
      <c r="AS396" s="377"/>
      <c r="AT396" s="377"/>
      <c r="AU396" s="377"/>
      <c r="AV396" s="377"/>
      <c r="AW396" s="377"/>
      <c r="AX396" s="377"/>
      <c r="AY396" s="377"/>
      <c r="AZ396" s="377"/>
      <c r="BA396" s="341"/>
      <c r="BB396" s="339"/>
      <c r="BC396" s="339"/>
      <c r="BD396" s="339"/>
      <c r="BE396" s="339"/>
      <c r="BF396" s="339"/>
      <c r="BG396" s="339"/>
      <c r="BH396" s="339"/>
      <c r="BI396" s="339"/>
      <c r="BJ396" s="339"/>
      <c r="BK396" s="339"/>
      <c r="BL396" s="339"/>
      <c r="BM396" s="339"/>
      <c r="BN396" s="339"/>
      <c r="BO396" s="339"/>
      <c r="BP396" s="339"/>
      <c r="BQ396" s="339"/>
      <c r="BR396" s="339"/>
      <c r="BS396" s="339"/>
      <c r="BT396" s="339"/>
      <c r="BU396" s="339"/>
      <c r="BV396" s="339"/>
      <c r="BW396" s="339"/>
      <c r="BX396" s="339"/>
      <c r="BY396" s="341"/>
      <c r="BZ396" s="376"/>
      <c r="CA396" s="376"/>
      <c r="CB396" s="376"/>
      <c r="CC396" s="376"/>
      <c r="CD396" s="376"/>
      <c r="CE396" s="376"/>
      <c r="CF396" s="376"/>
      <c r="CG396" s="376"/>
      <c r="CH396" s="376"/>
      <c r="CI396" s="376"/>
      <c r="CJ396" s="376"/>
      <c r="CK396" s="376"/>
      <c r="CL396" s="376"/>
      <c r="CM396" s="376"/>
      <c r="CN396" s="376"/>
      <c r="CO396" s="376"/>
      <c r="CP396" s="376"/>
      <c r="CQ396" s="376"/>
      <c r="CR396" s="376"/>
      <c r="CS396" s="376"/>
      <c r="CT396" s="376"/>
      <c r="CU396" s="376"/>
      <c r="CV396" s="376"/>
      <c r="CW396" s="376"/>
      <c r="CX396" s="376"/>
      <c r="CY396" s="376"/>
      <c r="CZ396" s="376"/>
    </row>
    <row r="397" s="984" customFormat="true" ht="15" customHeight="true" x14ac:dyDescent="0.2">
      <c r="AA397" s="377"/>
      <c r="AB397" s="377"/>
      <c r="AC397" s="377"/>
      <c r="AD397" s="377"/>
      <c r="AE397" s="377"/>
      <c r="AF397" s="377"/>
      <c r="AG397" s="377"/>
      <c r="AH397" s="377"/>
      <c r="AI397" s="377"/>
      <c r="AJ397" s="377"/>
      <c r="AK397" s="377"/>
      <c r="AL397" s="377"/>
      <c r="AM397" s="377"/>
      <c r="AN397" s="377"/>
      <c r="AO397" s="377"/>
      <c r="AP397" s="377"/>
      <c r="AQ397" s="377"/>
      <c r="AR397" s="377"/>
      <c r="AS397" s="377"/>
      <c r="AT397" s="377"/>
      <c r="AU397" s="377"/>
      <c r="AV397" s="377"/>
      <c r="AW397" s="377"/>
      <c r="AX397" s="377"/>
      <c r="AY397" s="377"/>
      <c r="AZ397" s="377"/>
      <c r="BA397" s="341"/>
      <c r="BB397" s="339"/>
      <c r="BC397" s="339"/>
      <c r="BD397" s="339"/>
      <c r="BE397" s="339"/>
      <c r="BF397" s="339"/>
      <c r="BG397" s="339"/>
      <c r="BH397" s="339"/>
      <c r="BI397" s="339"/>
      <c r="BJ397" s="339"/>
      <c r="BK397" s="339"/>
      <c r="BL397" s="339"/>
      <c r="BM397" s="339"/>
      <c r="BN397" s="339"/>
      <c r="BO397" s="339"/>
      <c r="BP397" s="339"/>
      <c r="BQ397" s="339"/>
      <c r="BR397" s="339"/>
      <c r="BS397" s="339"/>
      <c r="BT397" s="339"/>
      <c r="BU397" s="339"/>
      <c r="BV397" s="339"/>
      <c r="BW397" s="339"/>
      <c r="BX397" s="339"/>
      <c r="BY397" s="341"/>
      <c r="BZ397" s="376"/>
      <c r="CA397" s="376"/>
      <c r="CB397" s="376"/>
      <c r="CC397" s="376"/>
      <c r="CD397" s="376"/>
      <c r="CE397" s="376"/>
      <c r="CF397" s="376"/>
      <c r="CG397" s="376"/>
      <c r="CH397" s="376"/>
      <c r="CI397" s="376"/>
      <c r="CJ397" s="376"/>
      <c r="CK397" s="376"/>
      <c r="CL397" s="376"/>
      <c r="CM397" s="376"/>
      <c r="CN397" s="376"/>
      <c r="CO397" s="376"/>
      <c r="CP397" s="376"/>
      <c r="CQ397" s="376"/>
      <c r="CR397" s="376"/>
      <c r="CS397" s="376"/>
      <c r="CT397" s="376"/>
      <c r="CU397" s="376"/>
      <c r="CV397" s="376"/>
      <c r="CW397" s="376"/>
      <c r="CX397" s="376"/>
      <c r="CY397" s="376"/>
      <c r="CZ397" s="376"/>
    </row>
    <row r="398" s="984" customFormat="true" ht="15" customHeight="true" x14ac:dyDescent="0.2">
      <c r="AA398" s="377"/>
      <c r="AB398" s="377"/>
      <c r="AC398" s="377"/>
      <c r="AD398" s="377"/>
      <c r="AE398" s="377"/>
      <c r="AF398" s="377"/>
      <c r="AG398" s="377"/>
      <c r="AH398" s="377"/>
      <c r="AI398" s="377"/>
      <c r="AJ398" s="377"/>
      <c r="AK398" s="377"/>
      <c r="AL398" s="377"/>
      <c r="AM398" s="377"/>
      <c r="AN398" s="377"/>
      <c r="AO398" s="377"/>
      <c r="AP398" s="377"/>
      <c r="AQ398" s="377"/>
      <c r="AR398" s="377"/>
      <c r="AS398" s="377"/>
      <c r="AT398" s="377"/>
      <c r="AU398" s="377"/>
      <c r="AV398" s="377"/>
      <c r="AW398" s="377"/>
      <c r="AX398" s="377"/>
      <c r="AY398" s="377"/>
      <c r="AZ398" s="377"/>
      <c r="BA398" s="341"/>
      <c r="BB398" s="339"/>
      <c r="BC398" s="339"/>
      <c r="BD398" s="339"/>
      <c r="BE398" s="339"/>
      <c r="BF398" s="339"/>
      <c r="BG398" s="339"/>
      <c r="BH398" s="339"/>
      <c r="BI398" s="339"/>
      <c r="BJ398" s="339"/>
      <c r="BK398" s="339"/>
      <c r="BL398" s="339"/>
      <c r="BM398" s="339"/>
      <c r="BN398" s="339"/>
      <c r="BO398" s="339"/>
      <c r="BP398" s="339"/>
      <c r="BQ398" s="339"/>
      <c r="BR398" s="339"/>
      <c r="BS398" s="339"/>
      <c r="BT398" s="339"/>
      <c r="BU398" s="339"/>
      <c r="BV398" s="339"/>
      <c r="BW398" s="339"/>
      <c r="BX398" s="339"/>
      <c r="BY398" s="341"/>
      <c r="BZ398" s="376"/>
      <c r="CA398" s="376"/>
      <c r="CB398" s="376"/>
      <c r="CC398" s="376"/>
      <c r="CD398" s="376"/>
      <c r="CE398" s="376"/>
      <c r="CF398" s="376"/>
      <c r="CG398" s="376"/>
      <c r="CH398" s="376"/>
      <c r="CI398" s="376"/>
      <c r="CJ398" s="376"/>
      <c r="CK398" s="376"/>
      <c r="CL398" s="376"/>
      <c r="CM398" s="376"/>
      <c r="CN398" s="376"/>
      <c r="CO398" s="376"/>
      <c r="CP398" s="376"/>
      <c r="CQ398" s="376"/>
      <c r="CR398" s="376"/>
      <c r="CS398" s="376"/>
      <c r="CT398" s="376"/>
      <c r="CU398" s="376"/>
      <c r="CV398" s="376"/>
      <c r="CW398" s="376"/>
      <c r="CX398" s="376"/>
      <c r="CY398" s="376"/>
      <c r="CZ398" s="376"/>
    </row>
    <row r="399" s="548" customFormat="true" ht="15" customHeight="true" x14ac:dyDescent="0.25">
      <c r="A399" s="345"/>
      <c r="B399" s="345"/>
      <c r="C399" s="1157" t="s">
        <v>132</v>
      </c>
      <c r="D399" s="1158"/>
      <c r="E399" s="1158"/>
      <c r="F399" s="1158"/>
      <c r="G399" s="345"/>
      <c r="H399" s="1159" t="s">
        <v>133</v>
      </c>
      <c r="I399" s="1160"/>
      <c r="J399" s="1160"/>
      <c r="K399" s="1160"/>
      <c r="M399" s="1159" t="s">
        <v>134</v>
      </c>
      <c r="N399" s="1160"/>
      <c r="O399" s="1160"/>
      <c r="P399" s="1160"/>
      <c r="Z399" s="372"/>
      <c r="AA399" s="372"/>
      <c r="AB399" s="372"/>
      <c r="AC399" s="372"/>
      <c r="AD399" s="372"/>
      <c r="AE399" s="372"/>
      <c r="AF399" s="372"/>
      <c r="AG399" s="372"/>
      <c r="AH399" s="372"/>
      <c r="AI399" s="372"/>
      <c r="AJ399" s="372"/>
      <c r="AK399" s="372"/>
      <c r="AL399" s="372"/>
      <c r="AM399" s="372"/>
      <c r="AN399" s="372"/>
      <c r="AO399" s="372"/>
      <c r="AP399" s="372"/>
      <c r="AQ399" s="372"/>
      <c r="AR399" s="372"/>
      <c r="AS399" s="372"/>
      <c r="AT399" s="372"/>
      <c r="AU399" s="372"/>
      <c r="AV399" s="372"/>
      <c r="AW399" s="372"/>
      <c r="AX399" s="372"/>
      <c r="AY399" s="372"/>
      <c r="AZ399" s="372"/>
      <c r="BB399" s="345"/>
      <c r="BZ399" s="372"/>
      <c r="CA399" s="372"/>
      <c r="CB399" s="372"/>
      <c r="CC399" s="372"/>
      <c r="CD399" s="372"/>
      <c r="CE399" s="372"/>
      <c r="CF399" s="372"/>
      <c r="CG399" s="372"/>
      <c r="CH399" s="372"/>
      <c r="CI399" s="372"/>
      <c r="CJ399" s="372"/>
      <c r="CK399" s="372"/>
      <c r="CL399" s="372"/>
      <c r="CM399" s="372"/>
      <c r="CN399" s="372"/>
      <c r="CO399" s="372"/>
      <c r="CP399" s="372"/>
      <c r="CQ399" s="372"/>
      <c r="CR399" s="372"/>
      <c r="CS399" s="372"/>
      <c r="CT399" s="372"/>
      <c r="CU399" s="372"/>
      <c r="CV399" s="372"/>
      <c r="CW399" s="372"/>
      <c r="CX399" s="372"/>
      <c r="CY399" s="372"/>
      <c r="CZ399" s="372"/>
    </row>
    <row r="400" s="379" customFormat="true" ht="24" customHeight="true" x14ac:dyDescent="0.2">
      <c r="C400" s="1161" t="s">
        <v>211</v>
      </c>
      <c r="D400" s="1063"/>
      <c r="E400" s="1063"/>
      <c r="H400" s="1161" t="s">
        <v>211</v>
      </c>
      <c r="I400" s="1063"/>
      <c r="J400" s="1063"/>
      <c r="M400" s="1161" t="s">
        <v>211</v>
      </c>
      <c r="N400" s="1063"/>
      <c r="O400" s="1063"/>
      <c r="AA400" s="372"/>
      <c r="AB400" s="372"/>
      <c r="AC400" s="372"/>
      <c r="AD400" s="372"/>
      <c r="AE400" s="372"/>
      <c r="AF400" s="372"/>
      <c r="AG400" s="372"/>
      <c r="AH400" s="372"/>
      <c r="AI400" s="372"/>
      <c r="AJ400" s="372"/>
      <c r="AK400" s="372"/>
      <c r="AL400" s="372"/>
      <c r="AM400" s="372"/>
      <c r="AN400" s="372"/>
      <c r="AO400" s="372"/>
      <c r="AP400" s="372"/>
      <c r="AQ400" s="372"/>
      <c r="AR400" s="372"/>
      <c r="AS400" s="372"/>
      <c r="AT400" s="372"/>
      <c r="AU400" s="372"/>
      <c r="AV400" s="372"/>
      <c r="AW400" s="372"/>
      <c r="AX400" s="372"/>
      <c r="AY400" s="372"/>
      <c r="AZ400" s="372"/>
      <c r="BA400" s="548"/>
      <c r="BB400" s="345"/>
      <c r="BC400" s="548"/>
      <c r="BD400" s="548"/>
      <c r="BE400" s="548"/>
      <c r="BF400" s="548"/>
      <c r="BG400" s="548"/>
      <c r="BH400" s="548"/>
      <c r="BI400" s="548"/>
      <c r="BJ400" s="548"/>
      <c r="BK400" s="548"/>
      <c r="BL400" s="548"/>
      <c r="BM400" s="548"/>
      <c r="BN400" s="548"/>
      <c r="BO400" s="548"/>
      <c r="BP400" s="548"/>
      <c r="BQ400" s="548"/>
      <c r="BR400" s="548"/>
      <c r="BS400" s="548"/>
      <c r="BT400" s="548"/>
      <c r="BU400" s="548"/>
      <c r="BV400" s="548"/>
      <c r="BW400" s="548"/>
      <c r="BX400" s="548"/>
      <c r="BY400" s="548"/>
      <c r="BZ400" s="372"/>
      <c r="CA400" s="372"/>
      <c r="CB400" s="372"/>
      <c r="CC400" s="372"/>
      <c r="CD400" s="372"/>
      <c r="CE400" s="372"/>
      <c r="CF400" s="372"/>
      <c r="CG400" s="372"/>
      <c r="CH400" s="372"/>
      <c r="CI400" s="372"/>
      <c r="CJ400" s="372"/>
      <c r="CK400" s="372"/>
      <c r="CL400" s="372"/>
      <c r="CM400" s="372"/>
      <c r="CN400" s="372"/>
      <c r="CO400" s="372"/>
      <c r="CP400" s="372"/>
      <c r="CQ400" s="372"/>
      <c r="CR400" s="372"/>
      <c r="CS400" s="372"/>
      <c r="CT400" s="372"/>
      <c r="CU400" s="372"/>
      <c r="CV400" s="372"/>
      <c r="CW400" s="372"/>
      <c r="CX400" s="372"/>
      <c r="CY400" s="372"/>
      <c r="CZ400" s="372"/>
    </row>
    <row r="401" s="379" customFormat="true" ht="25.15" customHeight="true" x14ac:dyDescent="0.2">
      <c r="C401" s="1162"/>
      <c r="D401" s="1063"/>
      <c r="E401" s="549" t="s">
        <v>212</v>
      </c>
      <c r="H401" s="1162"/>
      <c r="I401" s="1063"/>
      <c r="J401" s="550" t="s">
        <v>212</v>
      </c>
      <c r="M401" s="1162"/>
      <c r="N401" s="1063"/>
      <c r="O401" s="551" t="s">
        <v>212</v>
      </c>
      <c r="AA401" s="372"/>
      <c r="AB401" s="372"/>
      <c r="AC401" s="372"/>
      <c r="AD401" s="372"/>
      <c r="AE401" s="372"/>
      <c r="AF401" s="372"/>
      <c r="AG401" s="372"/>
      <c r="AH401" s="372"/>
      <c r="AI401" s="372"/>
      <c r="AJ401" s="372"/>
      <c r="AK401" s="372"/>
      <c r="AL401" s="372"/>
      <c r="AM401" s="372"/>
      <c r="AN401" s="372"/>
      <c r="AO401" s="372"/>
      <c r="AP401" s="372"/>
      <c r="AQ401" s="372"/>
      <c r="AR401" s="372"/>
      <c r="AS401" s="372"/>
      <c r="AT401" s="372"/>
      <c r="AU401" s="372"/>
      <c r="AV401" s="372"/>
      <c r="AW401" s="372"/>
      <c r="AX401" s="372"/>
      <c r="AY401" s="372"/>
      <c r="AZ401" s="372"/>
      <c r="BA401" s="548"/>
      <c r="BB401" s="345"/>
      <c r="BC401" s="548"/>
      <c r="BD401" s="548"/>
      <c r="BE401" s="548"/>
      <c r="BF401" s="548"/>
      <c r="BG401" s="548"/>
      <c r="BH401" s="548"/>
      <c r="BI401" s="548"/>
      <c r="BJ401" s="548"/>
      <c r="BK401" s="548"/>
      <c r="BL401" s="548"/>
      <c r="BM401" s="548"/>
      <c r="BN401" s="548"/>
      <c r="BO401" s="548"/>
      <c r="BP401" s="548"/>
      <c r="BQ401" s="548"/>
      <c r="BR401" s="548"/>
      <c r="BS401" s="548"/>
      <c r="BT401" s="548"/>
      <c r="BU401" s="548"/>
      <c r="BV401" s="548"/>
      <c r="BW401" s="548"/>
      <c r="BX401" s="548"/>
      <c r="BY401" s="548"/>
      <c r="BZ401" s="372"/>
      <c r="CA401" s="372"/>
      <c r="CB401" s="372"/>
      <c r="CC401" s="372"/>
      <c r="CD401" s="372"/>
      <c r="CE401" s="372"/>
      <c r="CF401" s="372"/>
      <c r="CG401" s="372"/>
      <c r="CH401" s="372"/>
      <c r="CI401" s="372"/>
      <c r="CJ401" s="372"/>
      <c r="CK401" s="372"/>
      <c r="CL401" s="372"/>
      <c r="CM401" s="372"/>
      <c r="CN401" s="372"/>
      <c r="CO401" s="372"/>
      <c r="CP401" s="372"/>
      <c r="CQ401" s="372"/>
      <c r="CR401" s="372"/>
      <c r="CS401" s="372"/>
      <c r="CT401" s="372"/>
      <c r="CU401" s="372"/>
      <c r="CV401" s="372"/>
      <c r="CW401" s="372"/>
      <c r="CX401" s="372"/>
      <c r="CY401" s="372"/>
      <c r="CZ401" s="372"/>
    </row>
    <row r="402" s="379" customFormat="true" ht="25.15" customHeight="true" x14ac:dyDescent="0.2">
      <c r="B402" s="1163" t="s">
        <v>140</v>
      </c>
      <c r="C402" s="1063"/>
      <c r="D402" s="1063"/>
      <c r="E402" s="552" t="s">
        <v>213</v>
      </c>
      <c r="H402" s="1063"/>
      <c r="I402" s="1063"/>
      <c r="J402" s="553" t="s">
        <v>213</v>
      </c>
      <c r="M402" s="1063"/>
      <c r="N402" s="1063"/>
      <c r="O402" s="554" t="s">
        <v>213</v>
      </c>
      <c r="AA402" s="372"/>
      <c r="AB402" s="372"/>
      <c r="AC402" s="372"/>
      <c r="AD402" s="372"/>
      <c r="AE402" s="372"/>
      <c r="AF402" s="372"/>
      <c r="AG402" s="372"/>
      <c r="AH402" s="372"/>
      <c r="AI402" s="372"/>
      <c r="AJ402" s="372"/>
      <c r="AK402" s="372"/>
      <c r="AL402" s="372"/>
      <c r="AM402" s="372"/>
      <c r="AN402" s="372"/>
      <c r="AO402" s="372"/>
      <c r="AP402" s="372"/>
      <c r="AQ402" s="372"/>
      <c r="AR402" s="372"/>
      <c r="AS402" s="372"/>
      <c r="AT402" s="372"/>
      <c r="AU402" s="372"/>
      <c r="AV402" s="372"/>
      <c r="AW402" s="372"/>
      <c r="AX402" s="372"/>
      <c r="AY402" s="372"/>
      <c r="AZ402" s="372"/>
      <c r="BA402" s="548"/>
      <c r="BB402" s="345"/>
      <c r="BC402" s="548"/>
      <c r="BD402" s="548"/>
      <c r="BE402" s="548"/>
      <c r="BF402" s="548"/>
      <c r="BG402" s="548"/>
      <c r="BH402" s="548"/>
      <c r="BI402" s="548"/>
      <c r="BJ402" s="548"/>
      <c r="BK402" s="548"/>
      <c r="BL402" s="548"/>
      <c r="BM402" s="548"/>
      <c r="BN402" s="548"/>
      <c r="BO402" s="548"/>
      <c r="BP402" s="548"/>
      <c r="BQ402" s="548"/>
      <c r="BR402" s="548"/>
      <c r="BS402" s="548"/>
      <c r="BT402" s="548"/>
      <c r="BU402" s="548"/>
      <c r="BV402" s="548"/>
      <c r="BW402" s="548"/>
      <c r="BX402" s="548"/>
      <c r="BY402" s="548"/>
      <c r="BZ402" s="372"/>
      <c r="CA402" s="372"/>
      <c r="CB402" s="372"/>
      <c r="CC402" s="372"/>
      <c r="CD402" s="372"/>
      <c r="CE402" s="372"/>
      <c r="CF402" s="372"/>
      <c r="CG402" s="372"/>
      <c r="CH402" s="372"/>
      <c r="CI402" s="372"/>
      <c r="CJ402" s="372"/>
      <c r="CK402" s="372"/>
      <c r="CL402" s="372"/>
      <c r="CM402" s="372"/>
      <c r="CN402" s="372"/>
      <c r="CO402" s="372"/>
      <c r="CP402" s="372"/>
      <c r="CQ402" s="372"/>
      <c r="CR402" s="372"/>
      <c r="CS402" s="372"/>
      <c r="CT402" s="372"/>
      <c r="CU402" s="372"/>
      <c r="CV402" s="372"/>
      <c r="CW402" s="372"/>
      <c r="CX402" s="372"/>
      <c r="CY402" s="372"/>
      <c r="CZ402" s="372"/>
    </row>
    <row r="403" s="379" customFormat="true" ht="25.15" customHeight="true" x14ac:dyDescent="0.2">
      <c r="B403" s="1063"/>
      <c r="C403" s="1144" t="s">
        <v>214</v>
      </c>
      <c r="D403" s="1142"/>
      <c r="E403" s="671">
        <v>0.78155188800218545</v>
      </c>
      <c r="F403" s="654"/>
      <c r="G403" s="654"/>
      <c r="H403" s="1144" t="s">
        <v>214</v>
      </c>
      <c r="I403" s="1142"/>
      <c r="J403" s="672">
        <v>0.73324684805608453</v>
      </c>
      <c r="K403" s="654"/>
      <c r="L403" s="654"/>
      <c r="M403" s="1144" t="s">
        <v>215</v>
      </c>
      <c r="N403" s="1142"/>
      <c r="O403" s="673">
        <v>0.77588682171637458</v>
      </c>
      <c r="P403" s="654"/>
      <c r="Q403" s="654"/>
      <c r="AA403" s="372"/>
      <c r="AB403" s="372"/>
      <c r="AC403" s="372"/>
      <c r="AD403" s="372"/>
      <c r="AE403" s="372"/>
      <c r="AF403" s="372"/>
      <c r="AG403" s="372"/>
      <c r="AH403" s="372"/>
      <c r="AI403" s="372"/>
      <c r="AJ403" s="372"/>
      <c r="AK403" s="372"/>
      <c r="AL403" s="372"/>
      <c r="AM403" s="372"/>
      <c r="AN403" s="372"/>
      <c r="AO403" s="372"/>
      <c r="AP403" s="372"/>
      <c r="AQ403" s="372"/>
      <c r="AR403" s="372"/>
      <c r="AS403" s="372"/>
      <c r="AT403" s="372"/>
      <c r="AU403" s="372"/>
      <c r="AV403" s="372"/>
      <c r="AW403" s="372"/>
      <c r="AX403" s="372"/>
      <c r="AY403" s="372"/>
      <c r="AZ403" s="372"/>
      <c r="BA403" s="374"/>
      <c r="BB403" s="450"/>
      <c r="BC403" s="374"/>
      <c r="BD403" s="374"/>
      <c r="BE403" s="374"/>
      <c r="BF403" s="374"/>
      <c r="BG403" s="374"/>
      <c r="BH403" s="374"/>
      <c r="BI403" s="374"/>
      <c r="BJ403" s="374"/>
      <c r="BK403" s="374"/>
      <c r="BL403" s="374"/>
      <c r="BM403" s="374"/>
      <c r="BN403" s="374"/>
      <c r="BO403" s="374"/>
      <c r="BP403" s="374"/>
      <c r="BQ403" s="374"/>
      <c r="BR403" s="374"/>
      <c r="BS403" s="374"/>
      <c r="BT403" s="374"/>
      <c r="BU403" s="374"/>
      <c r="BV403" s="374"/>
      <c r="BW403" s="374"/>
      <c r="BX403" s="374"/>
      <c r="BY403" s="374"/>
      <c r="BZ403" s="375"/>
      <c r="CA403" s="375"/>
      <c r="CB403" s="375"/>
      <c r="CC403" s="375"/>
      <c r="CD403" s="375"/>
      <c r="CE403" s="375"/>
      <c r="CF403" s="375"/>
      <c r="CG403" s="375"/>
      <c r="CH403" s="375"/>
      <c r="CI403" s="375"/>
      <c r="CJ403" s="375"/>
      <c r="CK403" s="375"/>
      <c r="CL403" s="375"/>
      <c r="CM403" s="375"/>
      <c r="CN403" s="375"/>
      <c r="CO403" s="375"/>
      <c r="CP403" s="375"/>
      <c r="CQ403" s="375"/>
      <c r="CR403" s="375"/>
      <c r="CS403" s="375"/>
      <c r="CT403" s="375"/>
      <c r="CU403" s="375"/>
      <c r="CV403" s="375"/>
      <c r="CW403" s="375"/>
      <c r="CX403" s="375"/>
      <c r="CY403" s="375"/>
      <c r="CZ403" s="375"/>
    </row>
    <row r="404" s="379" customFormat="true" ht="25.15" customHeight="true" x14ac:dyDescent="0.2">
      <c r="B404" s="1063"/>
      <c r="C404" s="1144" t="s">
        <v>216</v>
      </c>
      <c r="D404" s="1142"/>
      <c r="E404" s="674">
        <v>-0.77333203918838367</v>
      </c>
      <c r="F404" s="654"/>
      <c r="G404" s="654"/>
      <c r="H404" s="1144" t="s">
        <v>217</v>
      </c>
      <c r="I404" s="1142"/>
      <c r="J404" s="675">
        <v>0.69193272295554886</v>
      </c>
      <c r="K404" s="654"/>
      <c r="L404" s="654"/>
      <c r="M404" s="1144" t="s">
        <v>218</v>
      </c>
      <c r="N404" s="1142"/>
      <c r="O404" s="676">
        <v>0.71274636709155714</v>
      </c>
      <c r="P404" s="654"/>
      <c r="Q404" s="654"/>
      <c r="AA404" s="372"/>
      <c r="AB404" s="372"/>
      <c r="AC404" s="372"/>
      <c r="AD404" s="372"/>
      <c r="AE404" s="372"/>
      <c r="AF404" s="372"/>
      <c r="AG404" s="372"/>
      <c r="AH404" s="372"/>
      <c r="AI404" s="372"/>
      <c r="AJ404" s="372"/>
      <c r="AK404" s="372"/>
      <c r="AL404" s="372"/>
      <c r="AM404" s="372"/>
      <c r="AN404" s="372"/>
      <c r="AO404" s="372"/>
      <c r="AP404" s="372"/>
      <c r="AQ404" s="372"/>
      <c r="AR404" s="372"/>
      <c r="AS404" s="372"/>
      <c r="AT404" s="372"/>
      <c r="AU404" s="372"/>
      <c r="AV404" s="372"/>
      <c r="AW404" s="372"/>
      <c r="AX404" s="372"/>
      <c r="AY404" s="372"/>
      <c r="AZ404" s="372"/>
      <c r="BA404" s="374"/>
      <c r="BB404" s="450"/>
      <c r="BC404" s="374"/>
      <c r="BD404" s="374"/>
      <c r="BE404" s="374"/>
      <c r="BF404" s="374"/>
      <c r="BG404" s="374"/>
      <c r="BH404" s="374"/>
      <c r="BI404" s="374"/>
      <c r="BJ404" s="374"/>
      <c r="BK404" s="374"/>
      <c r="BL404" s="374"/>
      <c r="BM404" s="374"/>
      <c r="BN404" s="374"/>
      <c r="BO404" s="374"/>
      <c r="BP404" s="374"/>
      <c r="BQ404" s="374"/>
      <c r="BR404" s="374"/>
      <c r="BS404" s="374"/>
      <c r="BT404" s="374"/>
      <c r="BU404" s="374"/>
      <c r="BV404" s="374"/>
      <c r="BW404" s="374"/>
      <c r="BX404" s="374"/>
      <c r="BY404" s="374"/>
      <c r="BZ404" s="375"/>
      <c r="CA404" s="375"/>
      <c r="CB404" s="375"/>
      <c r="CC404" s="375"/>
      <c r="CD404" s="375"/>
      <c r="CE404" s="375"/>
      <c r="CF404" s="375"/>
      <c r="CG404" s="375"/>
      <c r="CH404" s="375"/>
      <c r="CI404" s="375"/>
      <c r="CJ404" s="375"/>
      <c r="CK404" s="375"/>
      <c r="CL404" s="375"/>
      <c r="CM404" s="375"/>
      <c r="CN404" s="375"/>
      <c r="CO404" s="375"/>
      <c r="CP404" s="375"/>
      <c r="CQ404" s="375"/>
      <c r="CR404" s="375"/>
      <c r="CS404" s="375"/>
      <c r="CT404" s="375"/>
      <c r="CU404" s="375"/>
      <c r="CV404" s="375"/>
      <c r="CW404" s="375"/>
      <c r="CX404" s="375"/>
      <c r="CY404" s="375"/>
      <c r="CZ404" s="375"/>
    </row>
    <row r="405" s="379" customFormat="true" ht="25.15" customHeight="true" x14ac:dyDescent="0.2">
      <c r="B405" s="1063"/>
      <c r="C405" s="1144" t="s">
        <v>217</v>
      </c>
      <c r="D405" s="1142"/>
      <c r="E405" s="674">
        <v>0.73861964128609325</v>
      </c>
      <c r="F405" s="654"/>
      <c r="G405" s="654"/>
      <c r="H405" s="1144" t="s">
        <v>219</v>
      </c>
      <c r="I405" s="1142"/>
      <c r="J405" s="675">
        <v>0.68033932126446905</v>
      </c>
      <c r="K405" s="654"/>
      <c r="L405" s="654"/>
      <c r="M405" s="1144" t="s">
        <v>220</v>
      </c>
      <c r="N405" s="1142"/>
      <c r="O405" s="676">
        <v>0.66506174900806692</v>
      </c>
      <c r="P405" s="654"/>
      <c r="Q405" s="654"/>
      <c r="AA405" s="372"/>
      <c r="AB405" s="372"/>
      <c r="AC405" s="372"/>
      <c r="AD405" s="372"/>
      <c r="AE405" s="372"/>
      <c r="AF405" s="372"/>
      <c r="AG405" s="372"/>
      <c r="AH405" s="372"/>
      <c r="AI405" s="372"/>
      <c r="AJ405" s="372"/>
      <c r="AK405" s="372"/>
      <c r="AL405" s="372"/>
      <c r="AM405" s="372"/>
      <c r="AN405" s="372"/>
      <c r="AO405" s="372"/>
      <c r="AP405" s="372"/>
      <c r="AQ405" s="372"/>
      <c r="AR405" s="372"/>
      <c r="AS405" s="372"/>
      <c r="AT405" s="372"/>
      <c r="AU405" s="372"/>
      <c r="AV405" s="372"/>
      <c r="AW405" s="372"/>
      <c r="AX405" s="372"/>
      <c r="AY405" s="372"/>
      <c r="AZ405" s="372"/>
      <c r="BA405" s="374"/>
      <c r="BB405" s="450"/>
      <c r="BC405" s="374"/>
      <c r="BD405" s="374"/>
      <c r="BE405" s="374"/>
      <c r="BF405" s="374"/>
      <c r="BG405" s="374"/>
      <c r="BH405" s="374"/>
      <c r="BI405" s="374"/>
      <c r="BJ405" s="374"/>
      <c r="BK405" s="374"/>
      <c r="BL405" s="374"/>
      <c r="BM405" s="374"/>
      <c r="BN405" s="374"/>
      <c r="BO405" s="374"/>
      <c r="BP405" s="374"/>
      <c r="BQ405" s="374"/>
      <c r="BR405" s="374"/>
      <c r="BS405" s="374"/>
      <c r="BT405" s="374"/>
      <c r="BU405" s="374"/>
      <c r="BV405" s="374"/>
      <c r="BW405" s="374"/>
      <c r="BX405" s="374"/>
      <c r="BY405" s="374"/>
      <c r="BZ405" s="375"/>
      <c r="CA405" s="375"/>
      <c r="CB405" s="375"/>
      <c r="CC405" s="375"/>
      <c r="CD405" s="375"/>
      <c r="CE405" s="375"/>
      <c r="CF405" s="375"/>
      <c r="CG405" s="375"/>
      <c r="CH405" s="375"/>
      <c r="CI405" s="375"/>
      <c r="CJ405" s="375"/>
      <c r="CK405" s="375"/>
      <c r="CL405" s="375"/>
      <c r="CM405" s="375"/>
      <c r="CN405" s="375"/>
      <c r="CO405" s="375"/>
      <c r="CP405" s="375"/>
      <c r="CQ405" s="375"/>
      <c r="CR405" s="375"/>
      <c r="CS405" s="375"/>
      <c r="CT405" s="375"/>
      <c r="CU405" s="375"/>
      <c r="CV405" s="375"/>
      <c r="CW405" s="375"/>
      <c r="CX405" s="375"/>
      <c r="CY405" s="375"/>
      <c r="CZ405" s="375"/>
    </row>
    <row r="406" s="379" customFormat="true" ht="25.15" customHeight="true" x14ac:dyDescent="0.2">
      <c r="B406" s="1063"/>
      <c r="C406" s="1144" t="s">
        <v>219</v>
      </c>
      <c r="D406" s="1142"/>
      <c r="E406" s="674">
        <v>0.7366423906959938</v>
      </c>
      <c r="F406" s="654"/>
      <c r="G406" s="654"/>
      <c r="H406" s="1144" t="s">
        <v>216</v>
      </c>
      <c r="I406" s="1142"/>
      <c r="J406" s="675">
        <v>-0.66946293127708811</v>
      </c>
      <c r="K406" s="654"/>
      <c r="L406" s="654"/>
      <c r="M406" s="1144" t="s">
        <v>221</v>
      </c>
      <c r="N406" s="1142"/>
      <c r="O406" s="676">
        <v>0.49723542509679353</v>
      </c>
      <c r="P406" s="654"/>
      <c r="Q406" s="654"/>
      <c r="AA406" s="372"/>
      <c r="AB406" s="372"/>
      <c r="AC406" s="372"/>
      <c r="AD406" s="372"/>
      <c r="AE406" s="372"/>
      <c r="AF406" s="372"/>
      <c r="AG406" s="372"/>
      <c r="AH406" s="372"/>
      <c r="AI406" s="372"/>
      <c r="AJ406" s="372"/>
      <c r="AK406" s="372"/>
      <c r="AL406" s="372"/>
      <c r="AM406" s="372"/>
      <c r="AN406" s="372"/>
      <c r="AO406" s="372"/>
      <c r="AP406" s="372"/>
      <c r="AQ406" s="372"/>
      <c r="AR406" s="372"/>
      <c r="AS406" s="372"/>
      <c r="AT406" s="372"/>
      <c r="AU406" s="372"/>
      <c r="AV406" s="372"/>
      <c r="AW406" s="372"/>
      <c r="AX406" s="372"/>
      <c r="AY406" s="372"/>
      <c r="AZ406" s="372"/>
      <c r="BA406" s="374"/>
      <c r="BB406" s="450"/>
      <c r="BC406" s="374"/>
      <c r="BD406" s="374"/>
      <c r="BE406" s="374"/>
      <c r="BF406" s="374"/>
      <c r="BG406" s="374"/>
      <c r="BH406" s="374"/>
      <c r="BI406" s="374"/>
      <c r="BJ406" s="374"/>
      <c r="BK406" s="374"/>
      <c r="BL406" s="374"/>
      <c r="BM406" s="374"/>
      <c r="BN406" s="374"/>
      <c r="BO406" s="374"/>
      <c r="BP406" s="374"/>
      <c r="BQ406" s="374"/>
      <c r="BR406" s="374"/>
      <c r="BS406" s="374"/>
      <c r="BT406" s="374"/>
      <c r="BU406" s="374"/>
      <c r="BV406" s="374"/>
      <c r="BW406" s="374"/>
      <c r="BX406" s="374"/>
      <c r="BY406" s="374"/>
      <c r="BZ406" s="375"/>
      <c r="CA406" s="375"/>
      <c r="CB406" s="375"/>
      <c r="CC406" s="375"/>
      <c r="CD406" s="375"/>
      <c r="CE406" s="375"/>
      <c r="CF406" s="375"/>
      <c r="CG406" s="375"/>
      <c r="CH406" s="375"/>
      <c r="CI406" s="375"/>
      <c r="CJ406" s="375"/>
      <c r="CK406" s="375"/>
      <c r="CL406" s="375"/>
      <c r="CM406" s="375"/>
      <c r="CN406" s="375"/>
      <c r="CO406" s="375"/>
      <c r="CP406" s="375"/>
      <c r="CQ406" s="375"/>
      <c r="CR406" s="375"/>
      <c r="CS406" s="375"/>
      <c r="CT406" s="375"/>
      <c r="CU406" s="375"/>
      <c r="CV406" s="375"/>
      <c r="CW406" s="375"/>
      <c r="CX406" s="375"/>
      <c r="CY406" s="375"/>
      <c r="CZ406" s="375"/>
    </row>
    <row r="407" s="379" customFormat="true" ht="25.15" customHeight="true" x14ac:dyDescent="0.2">
      <c r="B407" s="1063"/>
      <c r="C407" s="1144" t="s">
        <v>222</v>
      </c>
      <c r="D407" s="1142"/>
      <c r="E407" s="674">
        <v>0.65221991997591067</v>
      </c>
      <c r="F407" s="654"/>
      <c r="G407" s="654"/>
      <c r="H407" s="1144" t="s">
        <v>223</v>
      </c>
      <c r="I407" s="1142"/>
      <c r="J407" s="675">
        <v>-0.51789237310735037</v>
      </c>
      <c r="K407" s="654"/>
      <c r="L407" s="654"/>
      <c r="M407" s="1144" t="s">
        <v>224</v>
      </c>
      <c r="N407" s="1142"/>
      <c r="O407" s="676">
        <v>0.47376088378566322</v>
      </c>
      <c r="P407" s="654"/>
      <c r="Q407" s="654"/>
      <c r="AA407" s="372"/>
      <c r="AB407" s="372"/>
      <c r="AC407" s="372"/>
      <c r="AD407" s="372"/>
      <c r="AE407" s="372"/>
      <c r="AF407" s="372"/>
      <c r="AG407" s="372"/>
      <c r="AH407" s="372"/>
      <c r="AI407" s="372"/>
      <c r="AJ407" s="372"/>
      <c r="AK407" s="372"/>
      <c r="AL407" s="372"/>
      <c r="AM407" s="372"/>
      <c r="AN407" s="372"/>
      <c r="AO407" s="372"/>
      <c r="AP407" s="372"/>
      <c r="AQ407" s="372"/>
      <c r="AR407" s="372"/>
      <c r="AS407" s="372"/>
      <c r="AT407" s="372"/>
      <c r="AU407" s="372"/>
      <c r="AV407" s="372"/>
      <c r="AW407" s="372"/>
      <c r="AX407" s="372"/>
      <c r="AY407" s="372"/>
      <c r="AZ407" s="372"/>
      <c r="BA407" s="374"/>
      <c r="BB407" s="450"/>
      <c r="BC407" s="374"/>
      <c r="BD407" s="374"/>
      <c r="BE407" s="374"/>
      <c r="BF407" s="374"/>
      <c r="BG407" s="374"/>
      <c r="BH407" s="374"/>
      <c r="BI407" s="374"/>
      <c r="BJ407" s="374"/>
      <c r="BK407" s="374"/>
      <c r="BL407" s="374"/>
      <c r="BM407" s="374"/>
      <c r="BN407" s="374"/>
      <c r="BO407" s="374"/>
      <c r="BP407" s="374"/>
      <c r="BQ407" s="374"/>
      <c r="BR407" s="374"/>
      <c r="BS407" s="374"/>
      <c r="BT407" s="374"/>
      <c r="BU407" s="374"/>
      <c r="BV407" s="374"/>
      <c r="BW407" s="374"/>
      <c r="BX407" s="374"/>
      <c r="BY407" s="374"/>
      <c r="BZ407" s="375"/>
      <c r="CA407" s="375"/>
      <c r="CB407" s="375"/>
      <c r="CC407" s="375"/>
      <c r="CD407" s="375"/>
      <c r="CE407" s="375"/>
      <c r="CF407" s="375"/>
      <c r="CG407" s="375"/>
      <c r="CH407" s="375"/>
      <c r="CI407" s="375"/>
      <c r="CJ407" s="375"/>
      <c r="CK407" s="375"/>
      <c r="CL407" s="375"/>
      <c r="CM407" s="375"/>
      <c r="CN407" s="375"/>
      <c r="CO407" s="375"/>
      <c r="CP407" s="375"/>
      <c r="CQ407" s="375"/>
      <c r="CR407" s="375"/>
      <c r="CS407" s="375"/>
      <c r="CT407" s="375"/>
      <c r="CU407" s="375"/>
      <c r="CV407" s="375"/>
      <c r="CW407" s="375"/>
      <c r="CX407" s="375"/>
      <c r="CY407" s="375"/>
      <c r="CZ407" s="375"/>
    </row>
    <row r="408" s="379" customFormat="true" ht="25.15" customHeight="true" x14ac:dyDescent="0.2">
      <c r="B408" s="1063"/>
      <c r="C408" s="1144" t="s">
        <v>225</v>
      </c>
      <c r="D408" s="1142"/>
      <c r="E408" s="674">
        <v>0.57399867215740863</v>
      </c>
      <c r="F408" s="654"/>
      <c r="G408" s="654"/>
      <c r="H408" s="1144" t="s">
        <v>225</v>
      </c>
      <c r="I408" s="1142"/>
      <c r="J408" s="675">
        <v>0.5127410345989557</v>
      </c>
      <c r="K408" s="654"/>
      <c r="L408" s="654"/>
      <c r="M408" s="1144" t="s">
        <v>226</v>
      </c>
      <c r="N408" s="1142"/>
      <c r="O408" s="676">
        <v>0.45153335015409696</v>
      </c>
      <c r="P408" s="654"/>
      <c r="Q408" s="654"/>
      <c r="AA408" s="372"/>
      <c r="AB408" s="372"/>
      <c r="AC408" s="372"/>
      <c r="AD408" s="372"/>
      <c r="AE408" s="372"/>
      <c r="AF408" s="372"/>
      <c r="AG408" s="372"/>
      <c r="AH408" s="372"/>
      <c r="AI408" s="372"/>
      <c r="AJ408" s="372"/>
      <c r="AK408" s="372"/>
      <c r="AL408" s="372"/>
      <c r="AM408" s="372"/>
      <c r="AN408" s="372"/>
      <c r="AO408" s="372"/>
      <c r="AP408" s="372"/>
      <c r="AQ408" s="372"/>
      <c r="AR408" s="372"/>
      <c r="AS408" s="372"/>
      <c r="AT408" s="372"/>
      <c r="AU408" s="372"/>
      <c r="AV408" s="372"/>
      <c r="AW408" s="372"/>
      <c r="AX408" s="372"/>
      <c r="AY408" s="372"/>
      <c r="AZ408" s="372"/>
      <c r="BA408" s="374"/>
      <c r="BB408" s="450"/>
      <c r="BC408" s="374"/>
      <c r="BD408" s="374"/>
      <c r="BE408" s="374"/>
      <c r="BF408" s="374"/>
      <c r="BG408" s="374"/>
      <c r="BH408" s="374"/>
      <c r="BI408" s="374"/>
      <c r="BJ408" s="374"/>
      <c r="BK408" s="374"/>
      <c r="BL408" s="374"/>
      <c r="BM408" s="374"/>
      <c r="BN408" s="374"/>
      <c r="BO408" s="374"/>
      <c r="BP408" s="374"/>
      <c r="BQ408" s="374"/>
      <c r="BR408" s="374"/>
      <c r="BS408" s="374"/>
      <c r="BT408" s="374"/>
      <c r="BU408" s="374"/>
      <c r="BV408" s="374"/>
      <c r="BW408" s="374"/>
      <c r="BX408" s="374"/>
      <c r="BY408" s="374"/>
      <c r="BZ408" s="375"/>
      <c r="CA408" s="375"/>
      <c r="CB408" s="375"/>
      <c r="CC408" s="375"/>
      <c r="CD408" s="375"/>
      <c r="CE408" s="375"/>
      <c r="CF408" s="375"/>
      <c r="CG408" s="375"/>
      <c r="CH408" s="375"/>
      <c r="CI408" s="375"/>
      <c r="CJ408" s="375"/>
      <c r="CK408" s="375"/>
      <c r="CL408" s="375"/>
      <c r="CM408" s="375"/>
      <c r="CN408" s="375"/>
      <c r="CO408" s="375"/>
      <c r="CP408" s="375"/>
      <c r="CQ408" s="375"/>
      <c r="CR408" s="375"/>
      <c r="CS408" s="375"/>
      <c r="CT408" s="375"/>
      <c r="CU408" s="375"/>
      <c r="CV408" s="375"/>
      <c r="CW408" s="375"/>
      <c r="CX408" s="375"/>
      <c r="CY408" s="375"/>
      <c r="CZ408" s="375"/>
    </row>
    <row r="409" s="379" customFormat="true" ht="25.15" customHeight="true" x14ac:dyDescent="0.2">
      <c r="B409" s="1063"/>
      <c r="C409" s="1144" t="s">
        <v>227</v>
      </c>
      <c r="D409" s="1142"/>
      <c r="E409" s="674">
        <v>0.54430148137607548</v>
      </c>
      <c r="F409" s="654"/>
      <c r="G409" s="654"/>
      <c r="H409" s="1144" t="s">
        <v>228</v>
      </c>
      <c r="I409" s="1142"/>
      <c r="J409" s="675">
        <v>0.49998283311703884</v>
      </c>
      <c r="K409" s="654"/>
      <c r="L409" s="654"/>
      <c r="M409" s="1144" t="s">
        <v>229</v>
      </c>
      <c r="N409" s="1142"/>
      <c r="O409" s="676">
        <v>-0.44908840376021081</v>
      </c>
      <c r="P409" s="654"/>
      <c r="Q409" s="654"/>
      <c r="AA409" s="372"/>
      <c r="AB409" s="372"/>
      <c r="AC409" s="372"/>
      <c r="AD409" s="372"/>
      <c r="AE409" s="372"/>
      <c r="AF409" s="372"/>
      <c r="AG409" s="372"/>
      <c r="AH409" s="372"/>
      <c r="AI409" s="372"/>
      <c r="AJ409" s="372"/>
      <c r="AK409" s="372"/>
      <c r="AL409" s="372"/>
      <c r="AM409" s="372"/>
      <c r="AN409" s="372"/>
      <c r="AO409" s="372"/>
      <c r="AP409" s="372"/>
      <c r="AQ409" s="372"/>
      <c r="AR409" s="372"/>
      <c r="AS409" s="372"/>
      <c r="AT409" s="372"/>
      <c r="AU409" s="372"/>
      <c r="AV409" s="372"/>
      <c r="AW409" s="372"/>
      <c r="AX409" s="372"/>
      <c r="AY409" s="372"/>
      <c r="AZ409" s="372"/>
      <c r="BA409" s="374"/>
      <c r="BB409" s="450"/>
      <c r="BC409" s="374"/>
      <c r="BD409" s="374"/>
      <c r="BE409" s="374"/>
      <c r="BF409" s="374"/>
      <c r="BG409" s="374"/>
      <c r="BH409" s="374"/>
      <c r="BI409" s="374"/>
      <c r="BJ409" s="374"/>
      <c r="BK409" s="374"/>
      <c r="BL409" s="374"/>
      <c r="BM409" s="374"/>
      <c r="BN409" s="374"/>
      <c r="BO409" s="374"/>
      <c r="BP409" s="374"/>
      <c r="BQ409" s="374"/>
      <c r="BR409" s="374"/>
      <c r="BS409" s="374"/>
      <c r="BT409" s="374"/>
      <c r="BU409" s="374"/>
      <c r="BV409" s="374"/>
      <c r="BW409" s="374"/>
      <c r="BX409" s="374"/>
      <c r="BY409" s="374"/>
      <c r="BZ409" s="375"/>
      <c r="CA409" s="375"/>
      <c r="CB409" s="375"/>
      <c r="CC409" s="375"/>
      <c r="CD409" s="375"/>
      <c r="CE409" s="375"/>
      <c r="CF409" s="375"/>
      <c r="CG409" s="375"/>
      <c r="CH409" s="375"/>
      <c r="CI409" s="375"/>
      <c r="CJ409" s="375"/>
      <c r="CK409" s="375"/>
      <c r="CL409" s="375"/>
      <c r="CM409" s="375"/>
      <c r="CN409" s="375"/>
      <c r="CO409" s="375"/>
      <c r="CP409" s="375"/>
      <c r="CQ409" s="375"/>
      <c r="CR409" s="375"/>
      <c r="CS409" s="375"/>
      <c r="CT409" s="375"/>
      <c r="CU409" s="375"/>
      <c r="CV409" s="375"/>
      <c r="CW409" s="375"/>
      <c r="CX409" s="375"/>
      <c r="CY409" s="375"/>
      <c r="CZ409" s="375"/>
    </row>
    <row r="410" s="379" customFormat="true" ht="25.15" customHeight="true" x14ac:dyDescent="0.2">
      <c r="B410" s="1063"/>
      <c r="C410" s="1144" t="s">
        <v>228</v>
      </c>
      <c r="D410" s="1142"/>
      <c r="E410" s="674">
        <v>0.53373102343920742</v>
      </c>
      <c r="F410" s="654"/>
      <c r="G410" s="654"/>
      <c r="H410" s="1144" t="s">
        <v>226</v>
      </c>
      <c r="I410" s="1142"/>
      <c r="J410" s="675">
        <v>-0.48340336443320792</v>
      </c>
      <c r="K410" s="654"/>
      <c r="L410" s="654"/>
      <c r="M410" s="1144" t="s">
        <v>230</v>
      </c>
      <c r="N410" s="1142"/>
      <c r="O410" s="676">
        <v>0.36484251964992076</v>
      </c>
      <c r="P410" s="654"/>
      <c r="Q410" s="654"/>
      <c r="AA410" s="372"/>
      <c r="AB410" s="372"/>
      <c r="AC410" s="372"/>
      <c r="AD410" s="372"/>
      <c r="AE410" s="372"/>
      <c r="AF410" s="372"/>
      <c r="AG410" s="372"/>
      <c r="AH410" s="372"/>
      <c r="AI410" s="372"/>
      <c r="AJ410" s="372"/>
      <c r="AK410" s="372"/>
      <c r="AL410" s="372"/>
      <c r="AM410" s="372"/>
      <c r="AN410" s="372"/>
      <c r="AO410" s="372"/>
      <c r="AP410" s="372"/>
      <c r="AQ410" s="372"/>
      <c r="AR410" s="372"/>
      <c r="AS410" s="372"/>
      <c r="AT410" s="372"/>
      <c r="AU410" s="372"/>
      <c r="AV410" s="372"/>
      <c r="AW410" s="372"/>
      <c r="AX410" s="372"/>
      <c r="AY410" s="372"/>
      <c r="AZ410" s="372"/>
      <c r="BA410" s="374"/>
      <c r="BB410" s="450"/>
      <c r="BC410" s="374"/>
      <c r="BD410" s="374"/>
      <c r="BE410" s="374"/>
      <c r="BF410" s="374"/>
      <c r="BG410" s="374"/>
      <c r="BH410" s="374"/>
      <c r="BI410" s="374"/>
      <c r="BJ410" s="374"/>
      <c r="BK410" s="374"/>
      <c r="BL410" s="374"/>
      <c r="BM410" s="374"/>
      <c r="BN410" s="374"/>
      <c r="BO410" s="374"/>
      <c r="BP410" s="374"/>
      <c r="BQ410" s="374"/>
      <c r="BR410" s="374"/>
      <c r="BS410" s="374"/>
      <c r="BT410" s="374"/>
      <c r="BU410" s="374"/>
      <c r="BV410" s="374"/>
      <c r="BW410" s="374"/>
      <c r="BX410" s="374"/>
      <c r="BY410" s="374"/>
      <c r="BZ410" s="375"/>
      <c r="CA410" s="375"/>
      <c r="CB410" s="375"/>
      <c r="CC410" s="375"/>
      <c r="CD410" s="375"/>
      <c r="CE410" s="375"/>
      <c r="CF410" s="375"/>
      <c r="CG410" s="375"/>
      <c r="CH410" s="375"/>
      <c r="CI410" s="375"/>
      <c r="CJ410" s="375"/>
      <c r="CK410" s="375"/>
      <c r="CL410" s="375"/>
      <c r="CM410" s="375"/>
      <c r="CN410" s="375"/>
      <c r="CO410" s="375"/>
      <c r="CP410" s="375"/>
      <c r="CQ410" s="375"/>
      <c r="CR410" s="375"/>
      <c r="CS410" s="375"/>
      <c r="CT410" s="375"/>
      <c r="CU410" s="375"/>
      <c r="CV410" s="375"/>
      <c r="CW410" s="375"/>
      <c r="CX410" s="375"/>
      <c r="CY410" s="375"/>
      <c r="CZ410" s="375"/>
    </row>
    <row r="411" s="379" customFormat="true" ht="25.15" customHeight="true" x14ac:dyDescent="0.2">
      <c r="B411" s="1063"/>
      <c r="C411" s="1144" t="s">
        <v>226</v>
      </c>
      <c r="D411" s="1142"/>
      <c r="E411" s="674">
        <v>-0.48113742262497727</v>
      </c>
      <c r="F411" s="654"/>
      <c r="G411" s="654"/>
      <c r="H411" s="1144" t="s">
        <v>227</v>
      </c>
      <c r="I411" s="1142"/>
      <c r="J411" s="675">
        <v>0.4763814639534128</v>
      </c>
      <c r="K411" s="654"/>
      <c r="L411" s="654"/>
      <c r="M411" s="1144" t="s">
        <v>231</v>
      </c>
      <c r="N411" s="1142"/>
      <c r="O411" s="676">
        <v>0.28368728676733668</v>
      </c>
      <c r="P411" s="654"/>
      <c r="Q411" s="654"/>
      <c r="AA411" s="372"/>
      <c r="AB411" s="372"/>
      <c r="AC411" s="372"/>
      <c r="AD411" s="372"/>
      <c r="AE411" s="372"/>
      <c r="AF411" s="372"/>
      <c r="AG411" s="372"/>
      <c r="AH411" s="372"/>
      <c r="AI411" s="372"/>
      <c r="AJ411" s="372"/>
      <c r="AK411" s="372"/>
      <c r="AL411" s="372"/>
      <c r="AM411" s="372"/>
      <c r="AN411" s="372"/>
      <c r="AO411" s="372"/>
      <c r="AP411" s="372"/>
      <c r="AQ411" s="372"/>
      <c r="AR411" s="372"/>
      <c r="AS411" s="372"/>
      <c r="AT411" s="372"/>
      <c r="AU411" s="372"/>
      <c r="AV411" s="372"/>
      <c r="AW411" s="372"/>
      <c r="AX411" s="372"/>
      <c r="AY411" s="372"/>
      <c r="AZ411" s="372"/>
      <c r="BA411" s="374"/>
      <c r="BB411" s="450"/>
      <c r="BC411" s="374"/>
      <c r="BD411" s="374"/>
      <c r="BE411" s="374"/>
      <c r="BF411" s="374"/>
      <c r="BG411" s="374"/>
      <c r="BH411" s="374"/>
      <c r="BI411" s="374"/>
      <c r="BJ411" s="374"/>
      <c r="BK411" s="374"/>
      <c r="BL411" s="374"/>
      <c r="BM411" s="374"/>
      <c r="BN411" s="374"/>
      <c r="BO411" s="374"/>
      <c r="BP411" s="374"/>
      <c r="BQ411" s="374"/>
      <c r="BR411" s="374"/>
      <c r="BS411" s="374"/>
      <c r="BT411" s="374"/>
      <c r="BU411" s="374"/>
      <c r="BV411" s="374"/>
      <c r="BW411" s="374"/>
      <c r="BX411" s="374"/>
      <c r="BY411" s="374"/>
      <c r="BZ411" s="375"/>
      <c r="CA411" s="375"/>
      <c r="CB411" s="375"/>
      <c r="CC411" s="375"/>
      <c r="CD411" s="375"/>
      <c r="CE411" s="375"/>
      <c r="CF411" s="375"/>
      <c r="CG411" s="375"/>
      <c r="CH411" s="375"/>
      <c r="CI411" s="375"/>
      <c r="CJ411" s="375"/>
      <c r="CK411" s="375"/>
      <c r="CL411" s="375"/>
      <c r="CM411" s="375"/>
      <c r="CN411" s="375"/>
      <c r="CO411" s="375"/>
      <c r="CP411" s="375"/>
      <c r="CQ411" s="375"/>
      <c r="CR411" s="375"/>
      <c r="CS411" s="375"/>
      <c r="CT411" s="375"/>
      <c r="CU411" s="375"/>
      <c r="CV411" s="375"/>
      <c r="CW411" s="375"/>
      <c r="CX411" s="375"/>
      <c r="CY411" s="375"/>
      <c r="CZ411" s="375"/>
    </row>
    <row r="412" s="379" customFormat="true" ht="25.15" customHeight="true" x14ac:dyDescent="0.2">
      <c r="B412" s="1063"/>
      <c r="C412" s="1144" t="s">
        <v>232</v>
      </c>
      <c r="D412" s="1142"/>
      <c r="E412" s="674">
        <v>0.4315203934370278</v>
      </c>
      <c r="F412" s="654"/>
      <c r="G412" s="654"/>
      <c r="H412" s="1144" t="s">
        <v>222</v>
      </c>
      <c r="I412" s="1142"/>
      <c r="J412" s="675">
        <v>0.47294452942179682</v>
      </c>
      <c r="K412" s="654"/>
      <c r="L412" s="654"/>
      <c r="M412" s="1144" t="s">
        <v>222</v>
      </c>
      <c r="N412" s="1142"/>
      <c r="O412" s="676">
        <v>0.24857716746268846</v>
      </c>
      <c r="P412" s="654"/>
      <c r="Q412" s="654"/>
      <c r="AA412" s="372"/>
      <c r="AB412" s="372"/>
      <c r="AC412" s="372"/>
      <c r="AD412" s="372"/>
      <c r="AE412" s="372"/>
      <c r="AF412" s="372"/>
      <c r="AG412" s="372"/>
      <c r="AH412" s="372"/>
      <c r="AI412" s="372"/>
      <c r="AJ412" s="372"/>
      <c r="AK412" s="372"/>
      <c r="AL412" s="372"/>
      <c r="AM412" s="372"/>
      <c r="AN412" s="372"/>
      <c r="AO412" s="372"/>
      <c r="AP412" s="372"/>
      <c r="AQ412" s="372"/>
      <c r="AR412" s="372"/>
      <c r="AS412" s="372"/>
      <c r="AT412" s="372"/>
      <c r="AU412" s="372"/>
      <c r="AV412" s="372"/>
      <c r="AW412" s="372"/>
      <c r="AX412" s="372"/>
      <c r="AY412" s="372"/>
      <c r="AZ412" s="372"/>
      <c r="BA412" s="374"/>
      <c r="BB412" s="450"/>
      <c r="BC412" s="374"/>
      <c r="BD412" s="374"/>
      <c r="BE412" s="374"/>
      <c r="BF412" s="374"/>
      <c r="BG412" s="374"/>
      <c r="BH412" s="374"/>
      <c r="BI412" s="374"/>
      <c r="BJ412" s="374"/>
      <c r="BK412" s="374"/>
      <c r="BL412" s="374"/>
      <c r="BM412" s="374"/>
      <c r="BN412" s="374"/>
      <c r="BO412" s="374"/>
      <c r="BP412" s="374"/>
      <c r="BQ412" s="374"/>
      <c r="BR412" s="374"/>
      <c r="BS412" s="374"/>
      <c r="BT412" s="374"/>
      <c r="BU412" s="374"/>
      <c r="BV412" s="374"/>
      <c r="BW412" s="374"/>
      <c r="BX412" s="374"/>
      <c r="BY412" s="374"/>
      <c r="BZ412" s="375"/>
      <c r="CA412" s="375"/>
      <c r="CB412" s="375"/>
      <c r="CC412" s="375"/>
      <c r="CD412" s="375"/>
      <c r="CE412" s="375"/>
      <c r="CF412" s="375"/>
      <c r="CG412" s="375"/>
      <c r="CH412" s="375"/>
      <c r="CI412" s="375"/>
      <c r="CJ412" s="375"/>
      <c r="CK412" s="375"/>
      <c r="CL412" s="375"/>
      <c r="CM412" s="375"/>
      <c r="CN412" s="375"/>
      <c r="CO412" s="375"/>
      <c r="CP412" s="375"/>
      <c r="CQ412" s="375"/>
      <c r="CR412" s="375"/>
      <c r="CS412" s="375"/>
      <c r="CT412" s="375"/>
      <c r="CU412" s="375"/>
      <c r="CV412" s="375"/>
      <c r="CW412" s="375"/>
      <c r="CX412" s="375"/>
      <c r="CY412" s="375"/>
      <c r="CZ412" s="375"/>
    </row>
    <row r="413" s="379" customFormat="true" ht="25.15" customHeight="true" x14ac:dyDescent="0.2">
      <c r="B413" s="1063"/>
      <c r="C413" s="1144" t="s">
        <v>233</v>
      </c>
      <c r="D413" s="1142"/>
      <c r="E413" s="674">
        <v>-0.40204232654217714</v>
      </c>
      <c r="F413" s="654"/>
      <c r="G413" s="654"/>
      <c r="H413" s="1144" t="s">
        <v>234</v>
      </c>
      <c r="I413" s="1142"/>
      <c r="J413" s="675">
        <v>-0.45319445235442485</v>
      </c>
      <c r="K413" s="654"/>
      <c r="L413" s="654"/>
      <c r="M413" s="1144" t="s">
        <v>217</v>
      </c>
      <c r="N413" s="1142"/>
      <c r="O413" s="676">
        <v>0.24406039248648026</v>
      </c>
      <c r="P413" s="654"/>
      <c r="Q413" s="654"/>
      <c r="AA413" s="372"/>
      <c r="AB413" s="372"/>
      <c r="AC413" s="372"/>
      <c r="AD413" s="372"/>
      <c r="AE413" s="372"/>
      <c r="AF413" s="372"/>
      <c r="AG413" s="372"/>
      <c r="AH413" s="372"/>
      <c r="AI413" s="372"/>
      <c r="AJ413" s="372"/>
      <c r="AK413" s="372"/>
      <c r="AL413" s="372"/>
      <c r="AM413" s="372"/>
      <c r="AN413" s="372"/>
      <c r="AO413" s="372"/>
      <c r="AP413" s="372"/>
      <c r="AQ413" s="372"/>
      <c r="AR413" s="372"/>
      <c r="AS413" s="372"/>
      <c r="AT413" s="372"/>
      <c r="AU413" s="372"/>
      <c r="AV413" s="372"/>
      <c r="AW413" s="372"/>
      <c r="AX413" s="372"/>
      <c r="AY413" s="372"/>
      <c r="AZ413" s="372"/>
      <c r="BA413" s="374"/>
      <c r="BB413" s="450"/>
      <c r="BC413" s="374"/>
      <c r="BD413" s="374"/>
      <c r="BE413" s="374"/>
      <c r="BF413" s="374"/>
      <c r="BG413" s="374"/>
      <c r="BH413" s="374"/>
      <c r="BI413" s="374"/>
      <c r="BJ413" s="374"/>
      <c r="BK413" s="374"/>
      <c r="BL413" s="374"/>
      <c r="BM413" s="374"/>
      <c r="BN413" s="374"/>
      <c r="BO413" s="374"/>
      <c r="BP413" s="374"/>
      <c r="BQ413" s="374"/>
      <c r="BR413" s="374"/>
      <c r="BS413" s="374"/>
      <c r="BT413" s="374"/>
      <c r="BU413" s="374"/>
      <c r="BV413" s="374"/>
      <c r="BW413" s="374"/>
      <c r="BX413" s="374"/>
      <c r="BY413" s="374"/>
      <c r="BZ413" s="375"/>
      <c r="CA413" s="375"/>
      <c r="CB413" s="375"/>
      <c r="CC413" s="375"/>
      <c r="CD413" s="375"/>
      <c r="CE413" s="375"/>
      <c r="CF413" s="375"/>
      <c r="CG413" s="375"/>
      <c r="CH413" s="375"/>
      <c r="CI413" s="375"/>
      <c r="CJ413" s="375"/>
      <c r="CK413" s="375"/>
      <c r="CL413" s="375"/>
      <c r="CM413" s="375"/>
      <c r="CN413" s="375"/>
      <c r="CO413" s="375"/>
      <c r="CP413" s="375"/>
      <c r="CQ413" s="375"/>
      <c r="CR413" s="375"/>
      <c r="CS413" s="375"/>
      <c r="CT413" s="375"/>
      <c r="CU413" s="375"/>
      <c r="CV413" s="375"/>
      <c r="CW413" s="375"/>
      <c r="CX413" s="375"/>
      <c r="CY413" s="375"/>
      <c r="CZ413" s="375"/>
    </row>
    <row r="414" s="379" customFormat="true" ht="25.15" customHeight="true" x14ac:dyDescent="0.2">
      <c r="B414" s="1063"/>
      <c r="C414" s="1144" t="s">
        <v>234</v>
      </c>
      <c r="D414" s="1142"/>
      <c r="E414" s="674">
        <v>-0.33205839764366529</v>
      </c>
      <c r="F414" s="654"/>
      <c r="G414" s="654"/>
      <c r="H414" s="1144" t="s">
        <v>233</v>
      </c>
      <c r="I414" s="1142"/>
      <c r="J414" s="675">
        <v>-0.43712947358544035</v>
      </c>
      <c r="K414" s="654"/>
      <c r="L414" s="654"/>
      <c r="M414" s="1144" t="s">
        <v>216</v>
      </c>
      <c r="N414" s="1142"/>
      <c r="O414" s="676">
        <v>-0.2331264893190837</v>
      </c>
      <c r="P414" s="654"/>
      <c r="Q414" s="654"/>
      <c r="AA414" s="372"/>
      <c r="AB414" s="372"/>
      <c r="AC414" s="372"/>
      <c r="AD414" s="372"/>
      <c r="AE414" s="372"/>
      <c r="AF414" s="372"/>
      <c r="AG414" s="372"/>
      <c r="AH414" s="372"/>
      <c r="AI414" s="372"/>
      <c r="AJ414" s="372"/>
      <c r="AK414" s="372"/>
      <c r="AL414" s="372"/>
      <c r="AM414" s="372"/>
      <c r="AN414" s="372"/>
      <c r="AO414" s="372"/>
      <c r="AP414" s="372"/>
      <c r="AQ414" s="372"/>
      <c r="AR414" s="372"/>
      <c r="AS414" s="372"/>
      <c r="AT414" s="372"/>
      <c r="AU414" s="372"/>
      <c r="AV414" s="372"/>
      <c r="AW414" s="372"/>
      <c r="AX414" s="372"/>
      <c r="AY414" s="372"/>
      <c r="AZ414" s="372"/>
      <c r="BA414" s="374"/>
      <c r="BB414" s="450"/>
      <c r="BC414" s="374"/>
      <c r="BD414" s="374"/>
      <c r="BE414" s="374"/>
      <c r="BF414" s="374"/>
      <c r="BG414" s="374"/>
      <c r="BH414" s="374"/>
      <c r="BI414" s="374"/>
      <c r="BJ414" s="374"/>
      <c r="BK414" s="374"/>
      <c r="BL414" s="374"/>
      <c r="BM414" s="374"/>
      <c r="BN414" s="374"/>
      <c r="BO414" s="374"/>
      <c r="BP414" s="374"/>
      <c r="BQ414" s="374"/>
      <c r="BR414" s="374"/>
      <c r="BS414" s="374"/>
      <c r="BT414" s="374"/>
      <c r="BU414" s="374"/>
      <c r="BV414" s="374"/>
      <c r="BW414" s="374"/>
      <c r="BX414" s="374"/>
      <c r="BY414" s="374"/>
      <c r="BZ414" s="375"/>
      <c r="CA414" s="375"/>
      <c r="CB414" s="375"/>
      <c r="CC414" s="375"/>
      <c r="CD414" s="375"/>
      <c r="CE414" s="375"/>
      <c r="CF414" s="375"/>
      <c r="CG414" s="375"/>
      <c r="CH414" s="375"/>
      <c r="CI414" s="375"/>
      <c r="CJ414" s="375"/>
      <c r="CK414" s="375"/>
      <c r="CL414" s="375"/>
      <c r="CM414" s="375"/>
      <c r="CN414" s="375"/>
      <c r="CO414" s="375"/>
      <c r="CP414" s="375"/>
      <c r="CQ414" s="375"/>
      <c r="CR414" s="375"/>
      <c r="CS414" s="375"/>
      <c r="CT414" s="375"/>
      <c r="CU414" s="375"/>
      <c r="CV414" s="375"/>
      <c r="CW414" s="375"/>
      <c r="CX414" s="375"/>
      <c r="CY414" s="375"/>
      <c r="CZ414" s="375"/>
    </row>
    <row r="415" s="379" customFormat="true" ht="25.15" customHeight="true" x14ac:dyDescent="0.2">
      <c r="B415" s="1063"/>
      <c r="C415" s="1144" t="s">
        <v>224</v>
      </c>
      <c r="D415" s="1142"/>
      <c r="E415" s="674">
        <v>0.28026484026901877</v>
      </c>
      <c r="F415" s="654"/>
      <c r="G415" s="654"/>
      <c r="H415" s="1144" t="s">
        <v>232</v>
      </c>
      <c r="I415" s="1142"/>
      <c r="J415" s="675">
        <v>0.38391021000155301</v>
      </c>
      <c r="K415" s="654"/>
      <c r="L415" s="654"/>
      <c r="M415" s="1144" t="s">
        <v>228</v>
      </c>
      <c r="N415" s="1142"/>
      <c r="O415" s="676">
        <v>0.12324877489950882</v>
      </c>
      <c r="P415" s="654"/>
      <c r="Q415" s="654"/>
      <c r="AA415" s="372"/>
      <c r="AB415" s="372"/>
      <c r="AC415" s="372"/>
      <c r="AD415" s="372"/>
      <c r="AE415" s="372"/>
      <c r="AF415" s="372"/>
      <c r="AG415" s="372"/>
      <c r="AH415" s="372"/>
      <c r="AI415" s="372"/>
      <c r="AJ415" s="372"/>
      <c r="AK415" s="372"/>
      <c r="AL415" s="372"/>
      <c r="AM415" s="372"/>
      <c r="AN415" s="372"/>
      <c r="AO415" s="372"/>
      <c r="AP415" s="372"/>
      <c r="AQ415" s="372"/>
      <c r="AR415" s="372"/>
      <c r="AS415" s="372"/>
      <c r="AT415" s="372"/>
      <c r="AU415" s="372"/>
      <c r="AV415" s="372"/>
      <c r="AW415" s="372"/>
      <c r="AX415" s="372"/>
      <c r="AY415" s="372"/>
      <c r="AZ415" s="372"/>
      <c r="BA415" s="374"/>
      <c r="BB415" s="450"/>
      <c r="BC415" s="374"/>
      <c r="BD415" s="374"/>
      <c r="BE415" s="374"/>
      <c r="BF415" s="374"/>
      <c r="BG415" s="374"/>
      <c r="BH415" s="374"/>
      <c r="BI415" s="374"/>
      <c r="BJ415" s="374"/>
      <c r="BK415" s="374"/>
      <c r="BL415" s="374"/>
      <c r="BM415" s="374"/>
      <c r="BN415" s="374"/>
      <c r="BO415" s="374"/>
      <c r="BP415" s="374"/>
      <c r="BQ415" s="374"/>
      <c r="BR415" s="374"/>
      <c r="BS415" s="374"/>
      <c r="BT415" s="374"/>
      <c r="BU415" s="374"/>
      <c r="BV415" s="374"/>
      <c r="BW415" s="374"/>
      <c r="BX415" s="374"/>
      <c r="BY415" s="374"/>
      <c r="BZ415" s="375"/>
      <c r="CA415" s="375"/>
      <c r="CB415" s="375"/>
      <c r="CC415" s="375"/>
      <c r="CD415" s="375"/>
      <c r="CE415" s="375"/>
      <c r="CF415" s="375"/>
      <c r="CG415" s="375"/>
      <c r="CH415" s="375"/>
      <c r="CI415" s="375"/>
      <c r="CJ415" s="375"/>
      <c r="CK415" s="375"/>
      <c r="CL415" s="375"/>
      <c r="CM415" s="375"/>
      <c r="CN415" s="375"/>
      <c r="CO415" s="375"/>
      <c r="CP415" s="375"/>
      <c r="CQ415" s="375"/>
      <c r="CR415" s="375"/>
      <c r="CS415" s="375"/>
      <c r="CT415" s="375"/>
      <c r="CU415" s="375"/>
      <c r="CV415" s="375"/>
      <c r="CW415" s="375"/>
      <c r="CX415" s="375"/>
      <c r="CY415" s="375"/>
      <c r="CZ415" s="375"/>
    </row>
    <row r="416" s="379" customFormat="true" ht="25.15" customHeight="true" x14ac:dyDescent="0.2">
      <c r="B416" s="1063"/>
      <c r="C416" s="1144" t="s">
        <v>230</v>
      </c>
      <c r="D416" s="1142"/>
      <c r="E416" s="674">
        <v>0.23578243038430216</v>
      </c>
      <c r="F416" s="654"/>
      <c r="G416" s="654"/>
      <c r="H416" s="1144" t="s">
        <v>224</v>
      </c>
      <c r="I416" s="1142"/>
      <c r="J416" s="675">
        <v>0.28631381316027565</v>
      </c>
      <c r="K416" s="654"/>
      <c r="L416" s="654"/>
      <c r="M416" s="1144" t="s">
        <v>235</v>
      </c>
      <c r="N416" s="1142"/>
      <c r="O416" s="676">
        <v>0.11572905549201536</v>
      </c>
      <c r="P416" s="654"/>
      <c r="Q416" s="654"/>
      <c r="AA416" s="372"/>
      <c r="AB416" s="372"/>
      <c r="AC416" s="372"/>
      <c r="AD416" s="372"/>
      <c r="AE416" s="372"/>
      <c r="AF416" s="372"/>
      <c r="AG416" s="372"/>
      <c r="AH416" s="372"/>
      <c r="AI416" s="372"/>
      <c r="AJ416" s="372"/>
      <c r="AK416" s="372"/>
      <c r="AL416" s="372"/>
      <c r="AM416" s="372"/>
      <c r="AN416" s="372"/>
      <c r="AO416" s="372"/>
      <c r="AP416" s="372"/>
      <c r="AQ416" s="372"/>
      <c r="AR416" s="372"/>
      <c r="AS416" s="372"/>
      <c r="AT416" s="372"/>
      <c r="AU416" s="372"/>
      <c r="AV416" s="372"/>
      <c r="AW416" s="372"/>
      <c r="AX416" s="372"/>
      <c r="AY416" s="372"/>
      <c r="AZ416" s="372"/>
      <c r="BA416" s="374"/>
      <c r="BB416" s="450"/>
      <c r="BC416" s="374"/>
      <c r="BD416" s="374"/>
      <c r="BE416" s="374"/>
      <c r="BF416" s="374"/>
      <c r="BG416" s="374"/>
      <c r="BH416" s="374"/>
      <c r="BI416" s="374"/>
      <c r="BJ416" s="374"/>
      <c r="BK416" s="374"/>
      <c r="BL416" s="374"/>
      <c r="BM416" s="374"/>
      <c r="BN416" s="374"/>
      <c r="BO416" s="374"/>
      <c r="BP416" s="374"/>
      <c r="BQ416" s="374"/>
      <c r="BR416" s="374"/>
      <c r="BS416" s="374"/>
      <c r="BT416" s="374"/>
      <c r="BU416" s="374"/>
      <c r="BV416" s="374"/>
      <c r="BW416" s="374"/>
      <c r="BX416" s="374"/>
      <c r="BY416" s="374"/>
      <c r="BZ416" s="375"/>
      <c r="CA416" s="375"/>
      <c r="CB416" s="375"/>
      <c r="CC416" s="375"/>
      <c r="CD416" s="375"/>
      <c r="CE416" s="375"/>
      <c r="CF416" s="375"/>
      <c r="CG416" s="375"/>
      <c r="CH416" s="375"/>
      <c r="CI416" s="375"/>
      <c r="CJ416" s="375"/>
      <c r="CK416" s="375"/>
      <c r="CL416" s="375"/>
      <c r="CM416" s="375"/>
      <c r="CN416" s="375"/>
      <c r="CO416" s="375"/>
      <c r="CP416" s="375"/>
      <c r="CQ416" s="375"/>
      <c r="CR416" s="375"/>
      <c r="CS416" s="375"/>
      <c r="CT416" s="375"/>
      <c r="CU416" s="375"/>
      <c r="CV416" s="375"/>
      <c r="CW416" s="375"/>
      <c r="CX416" s="375"/>
      <c r="CY416" s="375"/>
      <c r="CZ416" s="375"/>
    </row>
    <row r="417" s="379" customFormat="true" ht="25.15" customHeight="true" x14ac:dyDescent="0.2">
      <c r="B417" s="1063"/>
      <c r="C417" s="1144" t="s">
        <v>236</v>
      </c>
      <c r="D417" s="1142"/>
      <c r="E417" s="674">
        <v>0.20295812567389371</v>
      </c>
      <c r="F417" s="654"/>
      <c r="G417" s="654"/>
      <c r="H417" s="1144" t="s">
        <v>230</v>
      </c>
      <c r="I417" s="1142"/>
      <c r="J417" s="675">
        <v>0.28571348079007797</v>
      </c>
      <c r="K417" s="654"/>
      <c r="L417" s="654"/>
      <c r="M417" s="1144" t="s">
        <v>237</v>
      </c>
      <c r="N417" s="1142"/>
      <c r="O417" s="676">
        <v>-0.11368690461108523</v>
      </c>
      <c r="P417" s="654"/>
      <c r="Q417" s="654"/>
      <c r="AA417" s="372"/>
      <c r="AB417" s="372"/>
      <c r="AC417" s="372"/>
      <c r="AD417" s="372"/>
      <c r="AE417" s="372"/>
      <c r="AF417" s="372"/>
      <c r="AG417" s="372"/>
      <c r="AH417" s="372"/>
      <c r="AI417" s="372"/>
      <c r="AJ417" s="372"/>
      <c r="AK417" s="372"/>
      <c r="AL417" s="372"/>
      <c r="AM417" s="372"/>
      <c r="AN417" s="372"/>
      <c r="AO417" s="372"/>
      <c r="AP417" s="372"/>
      <c r="AQ417" s="372"/>
      <c r="AR417" s="372"/>
      <c r="AS417" s="372"/>
      <c r="AT417" s="372"/>
      <c r="AU417" s="372"/>
      <c r="AV417" s="372"/>
      <c r="AW417" s="372"/>
      <c r="AX417" s="372"/>
      <c r="AY417" s="372"/>
      <c r="AZ417" s="372"/>
      <c r="BA417" s="374"/>
      <c r="BB417" s="450"/>
      <c r="BC417" s="374"/>
      <c r="BD417" s="374"/>
      <c r="BE417" s="374"/>
      <c r="BF417" s="374"/>
      <c r="BG417" s="374"/>
      <c r="BH417" s="374"/>
      <c r="BI417" s="374"/>
      <c r="BJ417" s="374"/>
      <c r="BK417" s="374"/>
      <c r="BL417" s="374"/>
      <c r="BM417" s="374"/>
      <c r="BN417" s="374"/>
      <c r="BO417" s="374"/>
      <c r="BP417" s="374"/>
      <c r="BQ417" s="374"/>
      <c r="BR417" s="374"/>
      <c r="BS417" s="374"/>
      <c r="BT417" s="374"/>
      <c r="BU417" s="374"/>
      <c r="BV417" s="374"/>
      <c r="BW417" s="374"/>
      <c r="BX417" s="374"/>
      <c r="BY417" s="374"/>
      <c r="BZ417" s="375"/>
      <c r="CA417" s="375"/>
      <c r="CB417" s="375"/>
      <c r="CC417" s="375"/>
      <c r="CD417" s="375"/>
      <c r="CE417" s="375"/>
      <c r="CF417" s="375"/>
      <c r="CG417" s="375"/>
      <c r="CH417" s="375"/>
      <c r="CI417" s="375"/>
      <c r="CJ417" s="375"/>
      <c r="CK417" s="375"/>
      <c r="CL417" s="375"/>
      <c r="CM417" s="375"/>
      <c r="CN417" s="375"/>
      <c r="CO417" s="375"/>
      <c r="CP417" s="375"/>
      <c r="CQ417" s="375"/>
      <c r="CR417" s="375"/>
      <c r="CS417" s="375"/>
      <c r="CT417" s="375"/>
      <c r="CU417" s="375"/>
      <c r="CV417" s="375"/>
      <c r="CW417" s="375"/>
      <c r="CX417" s="375"/>
      <c r="CY417" s="375"/>
      <c r="CZ417" s="375"/>
    </row>
    <row r="418" s="379" customFormat="true" ht="25.15" customHeight="true" x14ac:dyDescent="0.2">
      <c r="B418" s="1063"/>
      <c r="C418" s="1144" t="s">
        <v>238</v>
      </c>
      <c r="D418" s="1142"/>
      <c r="E418" s="674">
        <v>0.13554685618382464</v>
      </c>
      <c r="F418" s="654"/>
      <c r="G418" s="654"/>
      <c r="H418" s="1144" t="s">
        <v>239</v>
      </c>
      <c r="I418" s="1142"/>
      <c r="J418" s="675">
        <v>-0.27484757765148932</v>
      </c>
      <c r="K418" s="654"/>
      <c r="L418" s="654"/>
      <c r="M418" s="1144" t="s">
        <v>219</v>
      </c>
      <c r="N418" s="1142"/>
      <c r="O418" s="676">
        <v>0.11101031536908261</v>
      </c>
      <c r="P418" s="654"/>
      <c r="Q418" s="654"/>
      <c r="AA418" s="372"/>
      <c r="AB418" s="372"/>
      <c r="AC418" s="372"/>
      <c r="AD418" s="372"/>
      <c r="AE418" s="372"/>
      <c r="AF418" s="372"/>
      <c r="AG418" s="372"/>
      <c r="AH418" s="372"/>
      <c r="AI418" s="372"/>
      <c r="AJ418" s="372"/>
      <c r="AK418" s="372"/>
      <c r="AL418" s="372"/>
      <c r="AM418" s="372"/>
      <c r="AN418" s="372"/>
      <c r="AO418" s="372"/>
      <c r="AP418" s="372"/>
      <c r="AQ418" s="372"/>
      <c r="AR418" s="372"/>
      <c r="AS418" s="372"/>
      <c r="AT418" s="372"/>
      <c r="AU418" s="372"/>
      <c r="AV418" s="372"/>
      <c r="AW418" s="372"/>
      <c r="AX418" s="372"/>
      <c r="AY418" s="372"/>
      <c r="AZ418" s="372"/>
      <c r="BA418" s="374"/>
      <c r="BB418" s="450"/>
      <c r="BC418" s="374"/>
      <c r="BD418" s="374"/>
      <c r="BE418" s="374"/>
      <c r="BF418" s="374"/>
      <c r="BG418" s="374"/>
      <c r="BH418" s="374"/>
      <c r="BI418" s="374"/>
      <c r="BJ418" s="374"/>
      <c r="BK418" s="374"/>
      <c r="BL418" s="374"/>
      <c r="BM418" s="374"/>
      <c r="BN418" s="374"/>
      <c r="BO418" s="374"/>
      <c r="BP418" s="374"/>
      <c r="BQ418" s="374"/>
      <c r="BR418" s="374"/>
      <c r="BS418" s="374"/>
      <c r="BT418" s="374"/>
      <c r="BU418" s="374"/>
      <c r="BV418" s="374"/>
      <c r="BW418" s="374"/>
      <c r="BX418" s="374"/>
      <c r="BY418" s="374"/>
      <c r="BZ418" s="375"/>
      <c r="CA418" s="375"/>
      <c r="CB418" s="375"/>
      <c r="CC418" s="375"/>
      <c r="CD418" s="375"/>
      <c r="CE418" s="375"/>
      <c r="CF418" s="375"/>
      <c r="CG418" s="375"/>
      <c r="CH418" s="375"/>
      <c r="CI418" s="375"/>
      <c r="CJ418" s="375"/>
      <c r="CK418" s="375"/>
      <c r="CL418" s="375"/>
      <c r="CM418" s="375"/>
      <c r="CN418" s="375"/>
      <c r="CO418" s="375"/>
      <c r="CP418" s="375"/>
      <c r="CQ418" s="375"/>
      <c r="CR418" s="375"/>
      <c r="CS418" s="375"/>
      <c r="CT418" s="375"/>
      <c r="CU418" s="375"/>
      <c r="CV418" s="375"/>
      <c r="CW418" s="375"/>
      <c r="CX418" s="375"/>
      <c r="CY418" s="375"/>
      <c r="CZ418" s="375"/>
    </row>
    <row r="419" s="379" customFormat="true" ht="25.15" customHeight="true" x14ac:dyDescent="0.2">
      <c r="B419" s="1063"/>
      <c r="C419" s="1144" t="s">
        <v>221</v>
      </c>
      <c r="D419" s="1142"/>
      <c r="E419" s="674">
        <v>-9.9635010484231346E-2</v>
      </c>
      <c r="F419" s="654"/>
      <c r="G419" s="654"/>
      <c r="H419" s="1144" t="s">
        <v>236</v>
      </c>
      <c r="I419" s="1142"/>
      <c r="J419" s="675">
        <v>0.15297790819205204</v>
      </c>
      <c r="K419" s="654"/>
      <c r="L419" s="654"/>
      <c r="M419" s="1144" t="s">
        <v>227</v>
      </c>
      <c r="N419" s="1142"/>
      <c r="O419" s="676">
        <v>-0.11027029596386209</v>
      </c>
      <c r="P419" s="654"/>
      <c r="Q419" s="654"/>
      <c r="AA419" s="372"/>
      <c r="AB419" s="372"/>
      <c r="AC419" s="372"/>
      <c r="AD419" s="372"/>
      <c r="AE419" s="372"/>
      <c r="AF419" s="372"/>
      <c r="AG419" s="372"/>
      <c r="AH419" s="372"/>
      <c r="AI419" s="372"/>
      <c r="AJ419" s="372"/>
      <c r="AK419" s="372"/>
      <c r="AL419" s="372"/>
      <c r="AM419" s="372"/>
      <c r="AN419" s="372"/>
      <c r="AO419" s="372"/>
      <c r="AP419" s="372"/>
      <c r="AQ419" s="372"/>
      <c r="AR419" s="372"/>
      <c r="AS419" s="372"/>
      <c r="AT419" s="372"/>
      <c r="AU419" s="372"/>
      <c r="AV419" s="372"/>
      <c r="AW419" s="372"/>
      <c r="AX419" s="372"/>
      <c r="AY419" s="372"/>
      <c r="AZ419" s="372"/>
      <c r="BA419" s="374"/>
      <c r="BB419" s="450"/>
      <c r="BC419" s="374"/>
      <c r="BD419" s="374"/>
      <c r="BE419" s="374"/>
      <c r="BF419" s="374"/>
      <c r="BG419" s="374"/>
      <c r="BH419" s="374"/>
      <c r="BI419" s="374"/>
      <c r="BJ419" s="374"/>
      <c r="BK419" s="374"/>
      <c r="BL419" s="374"/>
      <c r="BM419" s="374"/>
      <c r="BN419" s="374"/>
      <c r="BO419" s="374"/>
      <c r="BP419" s="374"/>
      <c r="BQ419" s="374"/>
      <c r="BR419" s="374"/>
      <c r="BS419" s="374"/>
      <c r="BT419" s="374"/>
      <c r="BU419" s="374"/>
      <c r="BV419" s="374"/>
      <c r="BW419" s="374"/>
      <c r="BX419" s="374"/>
      <c r="BY419" s="374"/>
      <c r="BZ419" s="375"/>
      <c r="CA419" s="375"/>
      <c r="CB419" s="375"/>
      <c r="CC419" s="375"/>
      <c r="CD419" s="375"/>
      <c r="CE419" s="375"/>
      <c r="CF419" s="375"/>
      <c r="CG419" s="375"/>
      <c r="CH419" s="375"/>
      <c r="CI419" s="375"/>
      <c r="CJ419" s="375"/>
      <c r="CK419" s="375"/>
      <c r="CL419" s="375"/>
      <c r="CM419" s="375"/>
      <c r="CN419" s="375"/>
      <c r="CO419" s="375"/>
      <c r="CP419" s="375"/>
      <c r="CQ419" s="375"/>
      <c r="CR419" s="375"/>
      <c r="CS419" s="375"/>
      <c r="CT419" s="375"/>
      <c r="CU419" s="375"/>
      <c r="CV419" s="375"/>
      <c r="CW419" s="375"/>
      <c r="CX419" s="375"/>
      <c r="CY419" s="375"/>
      <c r="CZ419" s="375"/>
    </row>
    <row r="420" s="379" customFormat="true" ht="25.15" customHeight="true" x14ac:dyDescent="0.2">
      <c r="B420" s="1063"/>
      <c r="C420" s="1144" t="s">
        <v>240</v>
      </c>
      <c r="D420" s="1142"/>
      <c r="E420" s="674">
        <v>9.3931696955162125E-2</v>
      </c>
      <c r="F420" s="654"/>
      <c r="G420" s="654"/>
      <c r="H420" s="1144" t="s">
        <v>221</v>
      </c>
      <c r="I420" s="1142"/>
      <c r="J420" s="675">
        <v>0.11633935942634076</v>
      </c>
      <c r="K420" s="654"/>
      <c r="L420" s="654"/>
      <c r="M420" s="1144" t="s">
        <v>225</v>
      </c>
      <c r="N420" s="1142"/>
      <c r="O420" s="676">
        <v>8.3565516783836391E-2</v>
      </c>
      <c r="P420" s="654"/>
      <c r="Q420" s="654"/>
      <c r="AA420" s="372"/>
      <c r="AB420" s="372"/>
      <c r="AC420" s="372"/>
      <c r="AD420" s="372"/>
      <c r="AE420" s="372"/>
      <c r="AF420" s="372"/>
      <c r="AG420" s="372"/>
      <c r="AH420" s="372"/>
      <c r="AI420" s="372"/>
      <c r="AJ420" s="372"/>
      <c r="AK420" s="372"/>
      <c r="AL420" s="372"/>
      <c r="AM420" s="372"/>
      <c r="AN420" s="372"/>
      <c r="AO420" s="372"/>
      <c r="AP420" s="372"/>
      <c r="AQ420" s="372"/>
      <c r="AR420" s="372"/>
      <c r="AS420" s="372"/>
      <c r="AT420" s="372"/>
      <c r="AU420" s="372"/>
      <c r="AV420" s="372"/>
      <c r="AW420" s="372"/>
      <c r="AX420" s="372"/>
      <c r="AY420" s="372"/>
      <c r="AZ420" s="372"/>
      <c r="BA420" s="374"/>
      <c r="BB420" s="450"/>
      <c r="BC420" s="374"/>
      <c r="BD420" s="374"/>
      <c r="BE420" s="374"/>
      <c r="BF420" s="374"/>
      <c r="BG420" s="374"/>
      <c r="BH420" s="374"/>
      <c r="BI420" s="374"/>
      <c r="BJ420" s="374"/>
      <c r="BK420" s="374"/>
      <c r="BL420" s="374"/>
      <c r="BM420" s="374"/>
      <c r="BN420" s="374"/>
      <c r="BO420" s="374"/>
      <c r="BP420" s="374"/>
      <c r="BQ420" s="374"/>
      <c r="BR420" s="374"/>
      <c r="BS420" s="374"/>
      <c r="BT420" s="374"/>
      <c r="BU420" s="374"/>
      <c r="BV420" s="374"/>
      <c r="BW420" s="374"/>
      <c r="BX420" s="374"/>
      <c r="BY420" s="374"/>
      <c r="BZ420" s="375"/>
      <c r="CA420" s="375"/>
      <c r="CB420" s="375"/>
      <c r="CC420" s="375"/>
      <c r="CD420" s="375"/>
      <c r="CE420" s="375"/>
      <c r="CF420" s="375"/>
      <c r="CG420" s="375"/>
      <c r="CH420" s="375"/>
      <c r="CI420" s="375"/>
      <c r="CJ420" s="375"/>
      <c r="CK420" s="375"/>
      <c r="CL420" s="375"/>
      <c r="CM420" s="375"/>
      <c r="CN420" s="375"/>
      <c r="CO420" s="375"/>
      <c r="CP420" s="375"/>
      <c r="CQ420" s="375"/>
      <c r="CR420" s="375"/>
      <c r="CS420" s="375"/>
      <c r="CT420" s="375"/>
      <c r="CU420" s="375"/>
      <c r="CV420" s="375"/>
      <c r="CW420" s="375"/>
      <c r="CX420" s="375"/>
      <c r="CY420" s="375"/>
      <c r="CZ420" s="375"/>
    </row>
    <row r="421" s="379" customFormat="true" ht="25.15" customHeight="true" x14ac:dyDescent="0.2">
      <c r="B421" s="1063"/>
      <c r="C421" s="1144" t="s">
        <v>241</v>
      </c>
      <c r="D421" s="1142"/>
      <c r="E421" s="674">
        <v>4.6769955099337492E-2</v>
      </c>
      <c r="F421" s="654"/>
      <c r="G421" s="654"/>
      <c r="H421" s="1144" t="s">
        <v>238</v>
      </c>
      <c r="I421" s="1142"/>
      <c r="J421" s="675">
        <v>0.10234603102590238</v>
      </c>
      <c r="K421" s="654"/>
      <c r="L421" s="654"/>
      <c r="M421" s="1144" t="s">
        <v>214</v>
      </c>
      <c r="N421" s="1142"/>
      <c r="O421" s="676">
        <v>8.2531447927032278E-2</v>
      </c>
      <c r="P421" s="654"/>
      <c r="Q421" s="654"/>
      <c r="AA421" s="372"/>
      <c r="AB421" s="372"/>
      <c r="AC421" s="372"/>
      <c r="AD421" s="372"/>
      <c r="AE421" s="372"/>
      <c r="AF421" s="372"/>
      <c r="AG421" s="372"/>
      <c r="AH421" s="372"/>
      <c r="AI421" s="372"/>
      <c r="AJ421" s="372"/>
      <c r="AK421" s="372"/>
      <c r="AL421" s="372"/>
      <c r="AM421" s="372"/>
      <c r="AN421" s="372"/>
      <c r="AO421" s="372"/>
      <c r="AP421" s="372"/>
      <c r="AQ421" s="372"/>
      <c r="AR421" s="372"/>
      <c r="AS421" s="372"/>
      <c r="AT421" s="372"/>
      <c r="AU421" s="372"/>
      <c r="AV421" s="372"/>
      <c r="AW421" s="372"/>
      <c r="AX421" s="372"/>
      <c r="AY421" s="372"/>
      <c r="AZ421" s="372"/>
      <c r="BA421" s="374"/>
      <c r="BB421" s="450"/>
      <c r="BC421" s="374"/>
      <c r="BD421" s="374"/>
      <c r="BE421" s="374"/>
      <c r="BF421" s="374"/>
      <c r="BG421" s="374"/>
      <c r="BH421" s="374"/>
      <c r="BI421" s="374"/>
      <c r="BJ421" s="374"/>
      <c r="BK421" s="374"/>
      <c r="BL421" s="374"/>
      <c r="BM421" s="374"/>
      <c r="BN421" s="374"/>
      <c r="BO421" s="374"/>
      <c r="BP421" s="374"/>
      <c r="BQ421" s="374"/>
      <c r="BR421" s="374"/>
      <c r="BS421" s="374"/>
      <c r="BT421" s="374"/>
      <c r="BU421" s="374"/>
      <c r="BV421" s="374"/>
      <c r="BW421" s="374"/>
      <c r="BX421" s="374"/>
      <c r="BY421" s="374"/>
      <c r="BZ421" s="375"/>
      <c r="CA421" s="375"/>
      <c r="CB421" s="375"/>
      <c r="CC421" s="375"/>
      <c r="CD421" s="375"/>
      <c r="CE421" s="375"/>
      <c r="CF421" s="375"/>
      <c r="CG421" s="375"/>
      <c r="CH421" s="375"/>
      <c r="CI421" s="375"/>
      <c r="CJ421" s="375"/>
      <c r="CK421" s="375"/>
      <c r="CL421" s="375"/>
      <c r="CM421" s="375"/>
      <c r="CN421" s="375"/>
      <c r="CO421" s="375"/>
      <c r="CP421" s="375"/>
      <c r="CQ421" s="375"/>
      <c r="CR421" s="375"/>
      <c r="CS421" s="375"/>
      <c r="CT421" s="375"/>
      <c r="CU421" s="375"/>
      <c r="CV421" s="375"/>
      <c r="CW421" s="375"/>
      <c r="CX421" s="375"/>
      <c r="CY421" s="375"/>
      <c r="CZ421" s="375"/>
    </row>
    <row r="422" s="379" customFormat="true" ht="25.15" customHeight="true" x14ac:dyDescent="0.2">
      <c r="B422" s="1063"/>
      <c r="C422" s="1144" t="s">
        <v>242</v>
      </c>
      <c r="D422" s="1142"/>
      <c r="E422" s="674">
        <v>2.6064270987174763E-2</v>
      </c>
      <c r="F422" s="654"/>
      <c r="G422" s="654"/>
      <c r="H422" s="1144" t="s">
        <v>229</v>
      </c>
      <c r="I422" s="1142"/>
      <c r="J422" s="675">
        <v>-7.6187223215623684E-2</v>
      </c>
      <c r="K422" s="654"/>
      <c r="L422" s="654"/>
      <c r="M422" s="1144" t="s">
        <v>232</v>
      </c>
      <c r="N422" s="1142"/>
      <c r="O422" s="676">
        <v>2.8595030606039788E-2</v>
      </c>
      <c r="P422" s="654"/>
      <c r="Q422" s="654"/>
      <c r="AA422" s="372"/>
      <c r="AB422" s="372"/>
      <c r="AC422" s="372"/>
      <c r="AD422" s="372"/>
      <c r="AE422" s="372"/>
      <c r="AF422" s="372"/>
      <c r="AG422" s="372"/>
      <c r="AH422" s="372"/>
      <c r="AI422" s="372"/>
      <c r="AJ422" s="372"/>
      <c r="AK422" s="372"/>
      <c r="AL422" s="372"/>
      <c r="AM422" s="372"/>
      <c r="AN422" s="372"/>
      <c r="AO422" s="372"/>
      <c r="AP422" s="372"/>
      <c r="AQ422" s="372"/>
      <c r="AR422" s="372"/>
      <c r="AS422" s="372"/>
      <c r="AT422" s="372"/>
      <c r="AU422" s="372"/>
      <c r="AV422" s="372"/>
      <c r="AW422" s="372"/>
      <c r="AX422" s="372"/>
      <c r="AY422" s="372"/>
      <c r="AZ422" s="372"/>
      <c r="BA422" s="374"/>
      <c r="BB422" s="450"/>
      <c r="BC422" s="374"/>
      <c r="BD422" s="374"/>
      <c r="BE422" s="374"/>
      <c r="BF422" s="374"/>
      <c r="BG422" s="374"/>
      <c r="BH422" s="374"/>
      <c r="BI422" s="374"/>
      <c r="BJ422" s="374"/>
      <c r="BK422" s="374"/>
      <c r="BL422" s="374"/>
      <c r="BM422" s="374"/>
      <c r="BN422" s="374"/>
      <c r="BO422" s="374"/>
      <c r="BP422" s="374"/>
      <c r="BQ422" s="374"/>
      <c r="BR422" s="374"/>
      <c r="BS422" s="374"/>
      <c r="BT422" s="374"/>
      <c r="BU422" s="374"/>
      <c r="BV422" s="374"/>
      <c r="BW422" s="374"/>
      <c r="BX422" s="374"/>
      <c r="BY422" s="374"/>
      <c r="BZ422" s="375"/>
      <c r="CA422" s="375"/>
      <c r="CB422" s="375"/>
      <c r="CC422" s="375"/>
      <c r="CD422" s="375"/>
      <c r="CE422" s="375"/>
      <c r="CF422" s="375"/>
      <c r="CG422" s="375"/>
      <c r="CH422" s="375"/>
      <c r="CI422" s="375"/>
      <c r="CJ422" s="375"/>
      <c r="CK422" s="375"/>
      <c r="CL422" s="375"/>
      <c r="CM422" s="375"/>
      <c r="CN422" s="375"/>
      <c r="CO422" s="375"/>
      <c r="CP422" s="375"/>
      <c r="CQ422" s="375"/>
      <c r="CR422" s="375"/>
      <c r="CS422" s="375"/>
      <c r="CT422" s="375"/>
      <c r="CU422" s="375"/>
      <c r="CV422" s="375"/>
      <c r="CW422" s="375"/>
      <c r="CX422" s="375"/>
      <c r="CY422" s="375"/>
      <c r="CZ422" s="375"/>
    </row>
    <row r="423" s="379" customFormat="true" ht="25.15" customHeight="true" x14ac:dyDescent="0.2">
      <c r="B423" s="1063"/>
      <c r="C423" s="1144" t="s">
        <v>237</v>
      </c>
      <c r="D423" s="1142"/>
      <c r="E423" s="674">
        <v>2.4381326673041572E-2</v>
      </c>
      <c r="F423" s="654"/>
      <c r="G423" s="654"/>
      <c r="H423" s="1144" t="s">
        <v>243</v>
      </c>
      <c r="I423" s="1142"/>
      <c r="J423" s="675">
        <v>-7.0604184007628232E-2</v>
      </c>
      <c r="K423" s="654"/>
      <c r="L423" s="654"/>
      <c r="M423" s="1144" t="s">
        <v>241</v>
      </c>
      <c r="N423" s="1142"/>
      <c r="O423" s="676">
        <v>-2.5821952308054976E-2</v>
      </c>
      <c r="P423" s="654"/>
      <c r="Q423" s="654"/>
      <c r="AA423" s="372"/>
      <c r="AB423" s="372"/>
      <c r="AC423" s="372"/>
      <c r="AD423" s="372"/>
      <c r="AE423" s="372"/>
      <c r="AF423" s="372"/>
      <c r="AG423" s="372"/>
      <c r="AH423" s="372"/>
      <c r="AI423" s="372"/>
      <c r="AJ423" s="372"/>
      <c r="AK423" s="372"/>
      <c r="AL423" s="372"/>
      <c r="AM423" s="372"/>
      <c r="AN423" s="372"/>
      <c r="AO423" s="372"/>
      <c r="AP423" s="372"/>
      <c r="AQ423" s="372"/>
      <c r="AR423" s="372"/>
      <c r="AS423" s="372"/>
      <c r="AT423" s="372"/>
      <c r="AU423" s="372"/>
      <c r="AV423" s="372"/>
      <c r="AW423" s="372"/>
      <c r="AX423" s="372"/>
      <c r="AY423" s="372"/>
      <c r="AZ423" s="372"/>
      <c r="BA423" s="374"/>
      <c r="BB423" s="450"/>
      <c r="BC423" s="374"/>
      <c r="BD423" s="374"/>
      <c r="BE423" s="374"/>
      <c r="BF423" s="374"/>
      <c r="BG423" s="374"/>
      <c r="BH423" s="374"/>
      <c r="BI423" s="374"/>
      <c r="BJ423" s="374"/>
      <c r="BK423" s="374"/>
      <c r="BL423" s="374"/>
      <c r="BM423" s="374"/>
      <c r="BN423" s="374"/>
      <c r="BO423" s="374"/>
      <c r="BP423" s="374"/>
      <c r="BQ423" s="374"/>
      <c r="BR423" s="374"/>
      <c r="BS423" s="374"/>
      <c r="BT423" s="374"/>
      <c r="BU423" s="374"/>
      <c r="BV423" s="374"/>
      <c r="BW423" s="374"/>
      <c r="BX423" s="374"/>
      <c r="BY423" s="374"/>
      <c r="BZ423" s="375"/>
      <c r="CA423" s="375"/>
      <c r="CB423" s="375"/>
      <c r="CC423" s="375"/>
      <c r="CD423" s="375"/>
      <c r="CE423" s="375"/>
      <c r="CF423" s="375"/>
      <c r="CG423" s="375"/>
      <c r="CH423" s="375"/>
      <c r="CI423" s="375"/>
      <c r="CJ423" s="375"/>
      <c r="CK423" s="375"/>
      <c r="CL423" s="375"/>
      <c r="CM423" s="375"/>
      <c r="CN423" s="375"/>
      <c r="CO423" s="375"/>
      <c r="CP423" s="375"/>
      <c r="CQ423" s="375"/>
      <c r="CR423" s="375"/>
      <c r="CS423" s="375"/>
      <c r="CT423" s="375"/>
      <c r="CU423" s="375"/>
      <c r="CV423" s="375"/>
      <c r="CW423" s="375"/>
      <c r="CX423" s="375"/>
      <c r="CY423" s="375"/>
      <c r="CZ423" s="375"/>
    </row>
    <row r="424" s="379" customFormat="true" ht="25.15" customHeight="true" x14ac:dyDescent="0.2">
      <c r="B424" s="1063"/>
      <c r="C424" s="1144" t="s">
        <v>244</v>
      </c>
      <c r="D424" s="1142"/>
      <c r="E424" s="674">
        <v>2.2756765312048712E-2</v>
      </c>
      <c r="F424" s="654"/>
      <c r="G424" s="654"/>
      <c r="H424" s="1144" t="s">
        <v>241</v>
      </c>
      <c r="I424" s="1142"/>
      <c r="J424" s="675">
        <v>5.3832994194713275E-2</v>
      </c>
      <c r="K424" s="654"/>
      <c r="L424" s="654"/>
      <c r="M424" s="1144" t="s">
        <v>244</v>
      </c>
      <c r="N424" s="1142"/>
      <c r="O424" s="676">
        <v>-2.4761523723988009E-2</v>
      </c>
      <c r="P424" s="654"/>
      <c r="Q424" s="654"/>
      <c r="AA424" s="372"/>
      <c r="AB424" s="372"/>
      <c r="AC424" s="372"/>
      <c r="AD424" s="372"/>
      <c r="AE424" s="372"/>
      <c r="AF424" s="372"/>
      <c r="AG424" s="372"/>
      <c r="AH424" s="372"/>
      <c r="AI424" s="372"/>
      <c r="AJ424" s="372"/>
      <c r="AK424" s="372"/>
      <c r="AL424" s="372"/>
      <c r="AM424" s="372"/>
      <c r="AN424" s="372"/>
      <c r="AO424" s="372"/>
      <c r="AP424" s="372"/>
      <c r="AQ424" s="372"/>
      <c r="AR424" s="372"/>
      <c r="AS424" s="372"/>
      <c r="AT424" s="372"/>
      <c r="AU424" s="372"/>
      <c r="AV424" s="372"/>
      <c r="AW424" s="372"/>
      <c r="AX424" s="372"/>
      <c r="AY424" s="372"/>
      <c r="AZ424" s="372"/>
      <c r="BA424" s="374"/>
      <c r="BB424" s="450"/>
      <c r="BC424" s="374"/>
      <c r="BD424" s="374"/>
      <c r="BE424" s="374"/>
      <c r="BF424" s="374"/>
      <c r="BG424" s="374"/>
      <c r="BH424" s="374"/>
      <c r="BI424" s="374"/>
      <c r="BJ424" s="374"/>
      <c r="BK424" s="374"/>
      <c r="BL424" s="374"/>
      <c r="BM424" s="374"/>
      <c r="BN424" s="374"/>
      <c r="BO424" s="374"/>
      <c r="BP424" s="374"/>
      <c r="BQ424" s="374"/>
      <c r="BR424" s="374"/>
      <c r="BS424" s="374"/>
      <c r="BT424" s="374"/>
      <c r="BU424" s="374"/>
      <c r="BV424" s="374"/>
      <c r="BW424" s="374"/>
      <c r="BX424" s="374"/>
      <c r="BY424" s="374"/>
      <c r="BZ424" s="375"/>
      <c r="CA424" s="375"/>
      <c r="CB424" s="375"/>
      <c r="CC424" s="375"/>
      <c r="CD424" s="375"/>
      <c r="CE424" s="375"/>
      <c r="CF424" s="375"/>
      <c r="CG424" s="375"/>
      <c r="CH424" s="375"/>
      <c r="CI424" s="375"/>
      <c r="CJ424" s="375"/>
      <c r="CK424" s="375"/>
      <c r="CL424" s="375"/>
      <c r="CM424" s="375"/>
      <c r="CN424" s="375"/>
      <c r="CO424" s="375"/>
      <c r="CP424" s="375"/>
      <c r="CQ424" s="375"/>
      <c r="CR424" s="375"/>
      <c r="CS424" s="375"/>
      <c r="CT424" s="375"/>
      <c r="CU424" s="375"/>
      <c r="CV424" s="375"/>
      <c r="CW424" s="375"/>
      <c r="CX424" s="375"/>
      <c r="CY424" s="375"/>
      <c r="CZ424" s="375"/>
    </row>
    <row r="425" s="379" customFormat="true" ht="25.15" customHeight="true" x14ac:dyDescent="0.2">
      <c r="B425" s="1063"/>
      <c r="C425" s="1144" t="s">
        <v>245</v>
      </c>
      <c r="D425" s="1142"/>
      <c r="E425" s="674">
        <v>1.7405355217771087E-2</v>
      </c>
      <c r="F425" s="654"/>
      <c r="G425" s="654"/>
      <c r="H425" s="1144" t="s">
        <v>240</v>
      </c>
      <c r="I425" s="1142"/>
      <c r="J425" s="675">
        <v>5.205369665692719E-2</v>
      </c>
      <c r="K425" s="654"/>
      <c r="L425" s="654"/>
      <c r="M425" s="1144" t="s">
        <v>246</v>
      </c>
      <c r="N425" s="1142"/>
      <c r="O425" s="676">
        <v>-2.0309970268402037E-2</v>
      </c>
      <c r="P425" s="654"/>
      <c r="Q425" s="654"/>
      <c r="AA425" s="372"/>
      <c r="AB425" s="372"/>
      <c r="AC425" s="372"/>
      <c r="AD425" s="372"/>
      <c r="AE425" s="372"/>
      <c r="AF425" s="372"/>
      <c r="AG425" s="372"/>
      <c r="AH425" s="372"/>
      <c r="AI425" s="372"/>
      <c r="AJ425" s="372"/>
      <c r="AK425" s="372"/>
      <c r="AL425" s="372"/>
      <c r="AM425" s="372"/>
      <c r="AN425" s="372"/>
      <c r="AO425" s="372"/>
      <c r="AP425" s="372"/>
      <c r="AQ425" s="372"/>
      <c r="AR425" s="372"/>
      <c r="AS425" s="372"/>
      <c r="AT425" s="372"/>
      <c r="AU425" s="372"/>
      <c r="AV425" s="372"/>
      <c r="AW425" s="372"/>
      <c r="AX425" s="372"/>
      <c r="AY425" s="372"/>
      <c r="AZ425" s="372"/>
      <c r="BA425" s="374"/>
      <c r="BB425" s="450"/>
      <c r="BC425" s="374"/>
      <c r="BD425" s="374"/>
      <c r="BE425" s="374"/>
      <c r="BF425" s="374"/>
      <c r="BG425" s="374"/>
      <c r="BH425" s="374"/>
      <c r="BI425" s="374"/>
      <c r="BJ425" s="374"/>
      <c r="BK425" s="374"/>
      <c r="BL425" s="374"/>
      <c r="BM425" s="374"/>
      <c r="BN425" s="374"/>
      <c r="BO425" s="374"/>
      <c r="BP425" s="374"/>
      <c r="BQ425" s="374"/>
      <c r="BR425" s="374"/>
      <c r="BS425" s="374"/>
      <c r="BT425" s="374"/>
      <c r="BU425" s="374"/>
      <c r="BV425" s="374"/>
      <c r="BW425" s="374"/>
      <c r="BX425" s="374"/>
      <c r="BY425" s="374"/>
      <c r="BZ425" s="375"/>
      <c r="CA425" s="375"/>
      <c r="CB425" s="375"/>
      <c r="CC425" s="375"/>
      <c r="CD425" s="375"/>
      <c r="CE425" s="375"/>
      <c r="CF425" s="375"/>
      <c r="CG425" s="375"/>
      <c r="CH425" s="375"/>
      <c r="CI425" s="375"/>
      <c r="CJ425" s="375"/>
      <c r="CK425" s="375"/>
      <c r="CL425" s="375"/>
      <c r="CM425" s="375"/>
      <c r="CN425" s="375"/>
      <c r="CO425" s="375"/>
      <c r="CP425" s="375"/>
      <c r="CQ425" s="375"/>
      <c r="CR425" s="375"/>
      <c r="CS425" s="375"/>
      <c r="CT425" s="375"/>
      <c r="CU425" s="375"/>
      <c r="CV425" s="375"/>
      <c r="CW425" s="375"/>
      <c r="CX425" s="375"/>
      <c r="CY425" s="375"/>
      <c r="CZ425" s="375"/>
    </row>
    <row r="426" s="379" customFormat="true" ht="25.15" customHeight="true" x14ac:dyDescent="0.2">
      <c r="B426" s="1063"/>
      <c r="C426" s="1144" t="s">
        <v>229</v>
      </c>
      <c r="D426" s="1142"/>
      <c r="E426" s="674">
        <v>-1.4687018153903719E-2</v>
      </c>
      <c r="F426" s="654"/>
      <c r="G426" s="654"/>
      <c r="H426" s="1144" t="s">
        <v>237</v>
      </c>
      <c r="I426" s="1142"/>
      <c r="J426" s="675">
        <v>-4.564719827193825E-2</v>
      </c>
      <c r="K426" s="654"/>
      <c r="L426" s="654"/>
      <c r="M426" s="1144" t="s">
        <v>247</v>
      </c>
      <c r="N426" s="1142"/>
      <c r="O426" s="676">
        <v>-1.0822566663678262E-2</v>
      </c>
      <c r="P426" s="654"/>
      <c r="Q426" s="654"/>
      <c r="AA426" s="372"/>
      <c r="AB426" s="372"/>
      <c r="AC426" s="372"/>
      <c r="AD426" s="372"/>
      <c r="AE426" s="372"/>
      <c r="AF426" s="372"/>
      <c r="AG426" s="372"/>
      <c r="AH426" s="372"/>
      <c r="AI426" s="372"/>
      <c r="AJ426" s="372"/>
      <c r="AK426" s="372"/>
      <c r="AL426" s="372"/>
      <c r="AM426" s="372"/>
      <c r="AN426" s="372"/>
      <c r="AO426" s="372"/>
      <c r="AP426" s="372"/>
      <c r="AQ426" s="372"/>
      <c r="AR426" s="372"/>
      <c r="AS426" s="372"/>
      <c r="AT426" s="372"/>
      <c r="AU426" s="372"/>
      <c r="AV426" s="372"/>
      <c r="AW426" s="372"/>
      <c r="AX426" s="372"/>
      <c r="AY426" s="372"/>
      <c r="AZ426" s="372"/>
      <c r="BA426" s="374"/>
      <c r="BB426" s="450"/>
      <c r="BC426" s="374"/>
      <c r="BD426" s="374"/>
      <c r="BE426" s="374"/>
      <c r="BF426" s="374"/>
      <c r="BG426" s="374"/>
      <c r="BH426" s="374"/>
      <c r="BI426" s="374"/>
      <c r="BJ426" s="374"/>
      <c r="BK426" s="374"/>
      <c r="BL426" s="374"/>
      <c r="BM426" s="374"/>
      <c r="BN426" s="374"/>
      <c r="BO426" s="374"/>
      <c r="BP426" s="374"/>
      <c r="BQ426" s="374"/>
      <c r="BR426" s="374"/>
      <c r="BS426" s="374"/>
      <c r="BT426" s="374"/>
      <c r="BU426" s="374"/>
      <c r="BV426" s="374"/>
      <c r="BW426" s="374"/>
      <c r="BX426" s="374"/>
      <c r="BY426" s="374"/>
      <c r="BZ426" s="375"/>
      <c r="CA426" s="375"/>
      <c r="CB426" s="375"/>
      <c r="CC426" s="375"/>
      <c r="CD426" s="375"/>
      <c r="CE426" s="375"/>
      <c r="CF426" s="375"/>
      <c r="CG426" s="375"/>
      <c r="CH426" s="375"/>
      <c r="CI426" s="375"/>
      <c r="CJ426" s="375"/>
      <c r="CK426" s="375"/>
      <c r="CL426" s="375"/>
      <c r="CM426" s="375"/>
      <c r="CN426" s="375"/>
      <c r="CO426" s="375"/>
      <c r="CP426" s="375"/>
      <c r="CQ426" s="375"/>
      <c r="CR426" s="375"/>
      <c r="CS426" s="375"/>
      <c r="CT426" s="375"/>
      <c r="CU426" s="375"/>
      <c r="CV426" s="375"/>
      <c r="CW426" s="375"/>
      <c r="CX426" s="375"/>
      <c r="CY426" s="375"/>
      <c r="CZ426" s="375"/>
    </row>
    <row r="427" s="379" customFormat="true" ht="25.15" customHeight="true" x14ac:dyDescent="0.2">
      <c r="B427" s="1063"/>
      <c r="C427" s="1144" t="s">
        <v>248</v>
      </c>
      <c r="D427" s="1142"/>
      <c r="E427" s="674">
        <v>1.1222908615176195E-2</v>
      </c>
      <c r="F427" s="654"/>
      <c r="G427" s="654"/>
      <c r="H427" s="1144" t="s">
        <v>244</v>
      </c>
      <c r="I427" s="1142"/>
      <c r="J427" s="675">
        <v>2.56264588156754E-2</v>
      </c>
      <c r="K427" s="654"/>
      <c r="L427" s="654"/>
      <c r="M427" s="1144" t="s">
        <v>238</v>
      </c>
      <c r="N427" s="1142"/>
      <c r="O427" s="676">
        <v>-7.9952001420299755E-3</v>
      </c>
      <c r="P427" s="654"/>
      <c r="Q427" s="654"/>
      <c r="AA427" s="372"/>
      <c r="AB427" s="372"/>
      <c r="AC427" s="372"/>
      <c r="AD427" s="372"/>
      <c r="AE427" s="372"/>
      <c r="AF427" s="372"/>
      <c r="AG427" s="372"/>
      <c r="AH427" s="372"/>
      <c r="AI427" s="372"/>
      <c r="AJ427" s="372"/>
      <c r="AK427" s="372"/>
      <c r="AL427" s="372"/>
      <c r="AM427" s="372"/>
      <c r="AN427" s="372"/>
      <c r="AO427" s="372"/>
      <c r="AP427" s="372"/>
      <c r="AQ427" s="372"/>
      <c r="AR427" s="372"/>
      <c r="AS427" s="372"/>
      <c r="AT427" s="372"/>
      <c r="AU427" s="372"/>
      <c r="AV427" s="372"/>
      <c r="AW427" s="372"/>
      <c r="AX427" s="372"/>
      <c r="AY427" s="372"/>
      <c r="AZ427" s="372"/>
      <c r="BA427" s="374"/>
      <c r="BB427" s="450"/>
      <c r="BC427" s="374"/>
      <c r="BD427" s="374"/>
      <c r="BE427" s="374"/>
      <c r="BF427" s="374"/>
      <c r="BG427" s="374"/>
      <c r="BH427" s="374"/>
      <c r="BI427" s="374"/>
      <c r="BJ427" s="374"/>
      <c r="BK427" s="374"/>
      <c r="BL427" s="374"/>
      <c r="BM427" s="374"/>
      <c r="BN427" s="374"/>
      <c r="BO427" s="374"/>
      <c r="BP427" s="374"/>
      <c r="BQ427" s="374"/>
      <c r="BR427" s="374"/>
      <c r="BS427" s="374"/>
      <c r="BT427" s="374"/>
      <c r="BU427" s="374"/>
      <c r="BV427" s="374"/>
      <c r="BW427" s="374"/>
      <c r="BX427" s="374"/>
      <c r="BY427" s="374"/>
      <c r="BZ427" s="375"/>
      <c r="CA427" s="375"/>
      <c r="CB427" s="375"/>
      <c r="CC427" s="375"/>
      <c r="CD427" s="375"/>
      <c r="CE427" s="375"/>
      <c r="CF427" s="375"/>
      <c r="CG427" s="375"/>
      <c r="CH427" s="375"/>
      <c r="CI427" s="375"/>
      <c r="CJ427" s="375"/>
      <c r="CK427" s="375"/>
      <c r="CL427" s="375"/>
      <c r="CM427" s="375"/>
      <c r="CN427" s="375"/>
      <c r="CO427" s="375"/>
      <c r="CP427" s="375"/>
      <c r="CQ427" s="375"/>
      <c r="CR427" s="375"/>
      <c r="CS427" s="375"/>
      <c r="CT427" s="375"/>
      <c r="CU427" s="375"/>
      <c r="CV427" s="375"/>
      <c r="CW427" s="375"/>
      <c r="CX427" s="375"/>
      <c r="CY427" s="375"/>
      <c r="CZ427" s="375"/>
    </row>
    <row r="428" s="379" customFormat="true" ht="25.15" customHeight="true" x14ac:dyDescent="0.2">
      <c r="B428" s="1063"/>
      <c r="C428" s="1144" t="s">
        <v>246</v>
      </c>
      <c r="D428" s="1142"/>
      <c r="E428" s="674">
        <v>1.077117035487625E-2</v>
      </c>
      <c r="F428" s="654"/>
      <c r="G428" s="654"/>
      <c r="H428" s="1144" t="s">
        <v>245</v>
      </c>
      <c r="I428" s="1142"/>
      <c r="J428" s="675">
        <v>-2.4395495385530652E-2</v>
      </c>
      <c r="K428" s="654"/>
      <c r="L428" s="654"/>
      <c r="M428" s="1144" t="s">
        <v>245</v>
      </c>
      <c r="N428" s="1142"/>
      <c r="O428" s="676">
        <v>-6.3597510177226171E-3</v>
      </c>
      <c r="P428" s="654"/>
      <c r="Q428" s="654"/>
      <c r="AA428" s="372"/>
      <c r="AB428" s="372"/>
      <c r="AC428" s="372"/>
      <c r="AD428" s="372"/>
      <c r="AE428" s="372"/>
      <c r="AF428" s="372"/>
      <c r="AG428" s="372"/>
      <c r="AH428" s="372"/>
      <c r="AI428" s="372"/>
      <c r="AJ428" s="372"/>
      <c r="AK428" s="372"/>
      <c r="AL428" s="372"/>
      <c r="AM428" s="372"/>
      <c r="AN428" s="372"/>
      <c r="AO428" s="372"/>
      <c r="AP428" s="372"/>
      <c r="AQ428" s="372"/>
      <c r="AR428" s="372"/>
      <c r="AS428" s="372"/>
      <c r="AT428" s="372"/>
      <c r="AU428" s="372"/>
      <c r="AV428" s="372"/>
      <c r="AW428" s="372"/>
      <c r="AX428" s="372"/>
      <c r="AY428" s="372"/>
      <c r="AZ428" s="372"/>
      <c r="BA428" s="374"/>
      <c r="BB428" s="450"/>
      <c r="BC428" s="374"/>
      <c r="BD428" s="374"/>
      <c r="BE428" s="374"/>
      <c r="BF428" s="374"/>
      <c r="BG428" s="374"/>
      <c r="BH428" s="374"/>
      <c r="BI428" s="374"/>
      <c r="BJ428" s="374"/>
      <c r="BK428" s="374"/>
      <c r="BL428" s="374"/>
      <c r="BM428" s="374"/>
      <c r="BN428" s="374"/>
      <c r="BO428" s="374"/>
      <c r="BP428" s="374"/>
      <c r="BQ428" s="374"/>
      <c r="BR428" s="374"/>
      <c r="BS428" s="374"/>
      <c r="BT428" s="374"/>
      <c r="BU428" s="374"/>
      <c r="BV428" s="374"/>
      <c r="BW428" s="374"/>
      <c r="BX428" s="374"/>
      <c r="BY428" s="374"/>
      <c r="BZ428" s="375"/>
      <c r="CA428" s="375"/>
      <c r="CB428" s="375"/>
      <c r="CC428" s="375"/>
      <c r="CD428" s="375"/>
      <c r="CE428" s="375"/>
      <c r="CF428" s="375"/>
      <c r="CG428" s="375"/>
      <c r="CH428" s="375"/>
      <c r="CI428" s="375"/>
      <c r="CJ428" s="375"/>
      <c r="CK428" s="375"/>
      <c r="CL428" s="375"/>
      <c r="CM428" s="375"/>
      <c r="CN428" s="375"/>
      <c r="CO428" s="375"/>
      <c r="CP428" s="375"/>
      <c r="CQ428" s="375"/>
      <c r="CR428" s="375"/>
      <c r="CS428" s="375"/>
      <c r="CT428" s="375"/>
      <c r="CU428" s="375"/>
      <c r="CV428" s="375"/>
      <c r="CW428" s="375"/>
      <c r="CX428" s="375"/>
      <c r="CY428" s="375"/>
      <c r="CZ428" s="375"/>
    </row>
    <row r="429" s="379" customFormat="true" ht="25.15" customHeight="true" x14ac:dyDescent="0.2">
      <c r="B429" s="1063"/>
      <c r="C429" s="1144" t="s">
        <v>247</v>
      </c>
      <c r="D429" s="1142"/>
      <c r="E429" s="677">
        <v>5.7769151034118595E-3</v>
      </c>
      <c r="F429" s="654"/>
      <c r="G429" s="654"/>
      <c r="H429" s="1144" t="s">
        <v>242</v>
      </c>
      <c r="I429" s="1142"/>
      <c r="J429" s="675">
        <v>1.4563338956434477E-2</v>
      </c>
      <c r="K429" s="654"/>
      <c r="L429" s="654"/>
      <c r="M429" s="1144" t="s">
        <v>236</v>
      </c>
      <c r="N429" s="1142"/>
      <c r="O429" s="678">
        <v>2.4290012470686568E-3</v>
      </c>
      <c r="P429" s="654"/>
      <c r="Q429" s="654"/>
      <c r="AA429" s="372"/>
      <c r="AB429" s="372"/>
      <c r="AC429" s="372"/>
      <c r="AD429" s="372"/>
      <c r="AE429" s="372"/>
      <c r="AF429" s="372"/>
      <c r="AG429" s="372"/>
      <c r="AH429" s="372"/>
      <c r="AI429" s="372"/>
      <c r="AJ429" s="372"/>
      <c r="AK429" s="372"/>
      <c r="AL429" s="372"/>
      <c r="AM429" s="372"/>
      <c r="AN429" s="372"/>
      <c r="AO429" s="372"/>
      <c r="AP429" s="372"/>
      <c r="AQ429" s="372"/>
      <c r="AR429" s="372"/>
      <c r="AS429" s="372"/>
      <c r="AT429" s="372"/>
      <c r="AU429" s="372"/>
      <c r="AV429" s="372"/>
      <c r="AW429" s="372"/>
      <c r="AX429" s="372"/>
      <c r="AY429" s="372"/>
      <c r="AZ429" s="372"/>
      <c r="BA429" s="374"/>
      <c r="BB429" s="450"/>
      <c r="BC429" s="374"/>
      <c r="BD429" s="374"/>
      <c r="BE429" s="374"/>
      <c r="BF429" s="374"/>
      <c r="BG429" s="374"/>
      <c r="BH429" s="374"/>
      <c r="BI429" s="374"/>
      <c r="BJ429" s="374"/>
      <c r="BK429" s="374"/>
      <c r="BL429" s="374"/>
      <c r="BM429" s="374"/>
      <c r="BN429" s="374"/>
      <c r="BO429" s="374"/>
      <c r="BP429" s="374"/>
      <c r="BQ429" s="374"/>
      <c r="BR429" s="374"/>
      <c r="BS429" s="374"/>
      <c r="BT429" s="374"/>
      <c r="BU429" s="374"/>
      <c r="BV429" s="374"/>
      <c r="BW429" s="374"/>
      <c r="BX429" s="374"/>
      <c r="BY429" s="374"/>
      <c r="BZ429" s="375"/>
      <c r="CA429" s="375"/>
      <c r="CB429" s="375"/>
      <c r="CC429" s="375"/>
      <c r="CD429" s="375"/>
      <c r="CE429" s="375"/>
      <c r="CF429" s="375"/>
      <c r="CG429" s="375"/>
      <c r="CH429" s="375"/>
      <c r="CI429" s="375"/>
      <c r="CJ429" s="375"/>
      <c r="CK429" s="375"/>
      <c r="CL429" s="375"/>
      <c r="CM429" s="375"/>
      <c r="CN429" s="375"/>
      <c r="CO429" s="375"/>
      <c r="CP429" s="375"/>
      <c r="CQ429" s="375"/>
      <c r="CR429" s="375"/>
      <c r="CS429" s="375"/>
      <c r="CT429" s="375"/>
      <c r="CU429" s="375"/>
      <c r="CV429" s="375"/>
      <c r="CW429" s="375"/>
      <c r="CX429" s="375"/>
      <c r="CY429" s="375"/>
      <c r="CZ429" s="375"/>
    </row>
    <row r="430" s="379" customFormat="true" ht="25.15" customHeight="true" x14ac:dyDescent="0.2">
      <c r="B430" s="1063"/>
      <c r="C430" s="1141"/>
      <c r="D430" s="1142"/>
      <c r="E430" s="670"/>
      <c r="F430" s="654"/>
      <c r="G430" s="654"/>
      <c r="H430" s="1144" t="s">
        <v>246</v>
      </c>
      <c r="I430" s="1142"/>
      <c r="J430" s="675">
        <v>1.4539900547961242E-2</v>
      </c>
      <c r="K430" s="654"/>
      <c r="L430" s="654"/>
      <c r="M430" s="1141"/>
      <c r="N430" s="1142"/>
      <c r="O430" s="670"/>
      <c r="P430" s="654"/>
      <c r="Q430" s="654"/>
      <c r="AA430" s="372"/>
      <c r="AB430" s="372"/>
      <c r="AC430" s="372"/>
      <c r="AD430" s="372"/>
      <c r="AE430" s="372"/>
      <c r="AF430" s="372"/>
      <c r="AG430" s="372"/>
      <c r="AH430" s="372"/>
      <c r="AI430" s="372"/>
      <c r="AJ430" s="372"/>
      <c r="AK430" s="372"/>
      <c r="AL430" s="372"/>
      <c r="AM430" s="372"/>
      <c r="AN430" s="372"/>
      <c r="AO430" s="372"/>
      <c r="AP430" s="372"/>
      <c r="AQ430" s="372"/>
      <c r="AR430" s="372"/>
      <c r="AS430" s="372"/>
      <c r="AT430" s="372"/>
      <c r="AU430" s="372"/>
      <c r="AV430" s="372"/>
      <c r="AW430" s="372"/>
      <c r="AX430" s="372"/>
      <c r="AY430" s="372"/>
      <c r="AZ430" s="372"/>
      <c r="BA430" s="374"/>
      <c r="BB430" s="450"/>
      <c r="BC430" s="374"/>
      <c r="BD430" s="374"/>
      <c r="BE430" s="374"/>
      <c r="BF430" s="374"/>
      <c r="BG430" s="374"/>
      <c r="BH430" s="374"/>
      <c r="BI430" s="374"/>
      <c r="BJ430" s="374"/>
      <c r="BK430" s="374"/>
      <c r="BL430" s="374"/>
      <c r="BM430" s="374"/>
      <c r="BN430" s="374"/>
      <c r="BO430" s="374"/>
      <c r="BP430" s="374"/>
      <c r="BQ430" s="374"/>
      <c r="BR430" s="374"/>
      <c r="BS430" s="374"/>
      <c r="BT430" s="374"/>
      <c r="BU430" s="374"/>
      <c r="BV430" s="374"/>
      <c r="BW430" s="374"/>
      <c r="BX430" s="374"/>
      <c r="BY430" s="374"/>
      <c r="BZ430" s="375"/>
      <c r="CA430" s="375"/>
      <c r="CB430" s="375"/>
      <c r="CC430" s="375"/>
      <c r="CD430" s="375"/>
      <c r="CE430" s="375"/>
      <c r="CF430" s="375"/>
      <c r="CG430" s="375"/>
      <c r="CH430" s="375"/>
      <c r="CI430" s="375"/>
      <c r="CJ430" s="375"/>
      <c r="CK430" s="375"/>
      <c r="CL430" s="375"/>
      <c r="CM430" s="375"/>
      <c r="CN430" s="375"/>
      <c r="CO430" s="375"/>
      <c r="CP430" s="375"/>
      <c r="CQ430" s="375"/>
      <c r="CR430" s="375"/>
      <c r="CS430" s="375"/>
      <c r="CT430" s="375"/>
      <c r="CU430" s="375"/>
      <c r="CV430" s="375"/>
      <c r="CW430" s="375"/>
      <c r="CX430" s="375"/>
      <c r="CY430" s="375"/>
      <c r="CZ430" s="375"/>
    </row>
    <row r="431" s="379" customFormat="true" ht="25.15" customHeight="true" x14ac:dyDescent="0.2">
      <c r="B431" s="1063"/>
      <c r="C431" s="1141"/>
      <c r="D431" s="1142"/>
      <c r="E431" s="670"/>
      <c r="F431" s="654"/>
      <c r="G431" s="654"/>
      <c r="H431" s="1144" t="s">
        <v>248</v>
      </c>
      <c r="I431" s="1142"/>
      <c r="J431" s="679">
        <v>-7.8719183261471738E-3</v>
      </c>
      <c r="K431" s="654"/>
      <c r="L431" s="654"/>
      <c r="M431" s="1141"/>
      <c r="N431" s="1142"/>
      <c r="O431" s="670"/>
      <c r="P431" s="654"/>
      <c r="Q431" s="654"/>
      <c r="AA431" s="372"/>
      <c r="AB431" s="372"/>
      <c r="AC431" s="372"/>
      <c r="AD431" s="372"/>
      <c r="AE431" s="372"/>
      <c r="AF431" s="372"/>
      <c r="AG431" s="372"/>
      <c r="AH431" s="372"/>
      <c r="AI431" s="372"/>
      <c r="AJ431" s="372"/>
      <c r="AK431" s="372"/>
      <c r="AL431" s="372"/>
      <c r="AM431" s="372"/>
      <c r="AN431" s="372"/>
      <c r="AO431" s="372"/>
      <c r="AP431" s="372"/>
      <c r="AQ431" s="372"/>
      <c r="AR431" s="372"/>
      <c r="AS431" s="372"/>
      <c r="AT431" s="372"/>
      <c r="AU431" s="372"/>
      <c r="AV431" s="372"/>
      <c r="AW431" s="372"/>
      <c r="AX431" s="372"/>
      <c r="AY431" s="372"/>
      <c r="AZ431" s="372"/>
      <c r="BA431" s="374"/>
      <c r="BB431" s="450"/>
      <c r="BC431" s="374"/>
      <c r="BD431" s="374"/>
      <c r="BE431" s="374"/>
      <c r="BF431" s="374"/>
      <c r="BG431" s="374"/>
      <c r="BH431" s="374"/>
      <c r="BI431" s="374"/>
      <c r="BJ431" s="374"/>
      <c r="BK431" s="374"/>
      <c r="BL431" s="374"/>
      <c r="BM431" s="374"/>
      <c r="BN431" s="374"/>
      <c r="BO431" s="374"/>
      <c r="BP431" s="374"/>
      <c r="BQ431" s="374"/>
      <c r="BR431" s="374"/>
      <c r="BS431" s="374"/>
      <c r="BT431" s="374"/>
      <c r="BU431" s="374"/>
      <c r="BV431" s="374"/>
      <c r="BW431" s="374"/>
      <c r="BX431" s="374"/>
      <c r="BY431" s="374"/>
      <c r="BZ431" s="375"/>
      <c r="CA431" s="375"/>
      <c r="CB431" s="375"/>
      <c r="CC431" s="375"/>
      <c r="CD431" s="375"/>
      <c r="CE431" s="375"/>
      <c r="CF431" s="375"/>
      <c r="CG431" s="375"/>
      <c r="CH431" s="375"/>
      <c r="CI431" s="375"/>
      <c r="CJ431" s="375"/>
      <c r="CK431" s="375"/>
      <c r="CL431" s="375"/>
      <c r="CM431" s="375"/>
      <c r="CN431" s="375"/>
      <c r="CO431" s="375"/>
      <c r="CP431" s="375"/>
      <c r="CQ431" s="375"/>
      <c r="CR431" s="375"/>
      <c r="CS431" s="375"/>
      <c r="CT431" s="375"/>
      <c r="CU431" s="375"/>
      <c r="CV431" s="375"/>
      <c r="CW431" s="375"/>
      <c r="CX431" s="375"/>
      <c r="CY431" s="375"/>
      <c r="CZ431" s="375"/>
    </row>
    <row r="432" s="379" customFormat="true" ht="25.15" customHeight="true" x14ac:dyDescent="0.2">
      <c r="B432" s="1063"/>
      <c r="C432" s="1141"/>
      <c r="D432" s="1142"/>
      <c r="E432" s="654"/>
      <c r="F432" s="654"/>
      <c r="G432" s="654"/>
      <c r="H432" s="1141"/>
      <c r="I432" s="1142"/>
      <c r="J432" s="670"/>
      <c r="K432" s="654"/>
      <c r="L432" s="654"/>
      <c r="M432" s="1141"/>
      <c r="N432" s="1142"/>
      <c r="O432" s="654"/>
      <c r="P432" s="654"/>
      <c r="Q432" s="654"/>
      <c r="AA432" s="372"/>
      <c r="AB432" s="372"/>
      <c r="AC432" s="372"/>
      <c r="AD432" s="372"/>
      <c r="AE432" s="372"/>
      <c r="AF432" s="372"/>
      <c r="AG432" s="372"/>
      <c r="AH432" s="372"/>
      <c r="AI432" s="372"/>
      <c r="AJ432" s="372"/>
      <c r="AK432" s="372"/>
      <c r="AL432" s="372"/>
      <c r="AM432" s="372"/>
      <c r="AN432" s="372"/>
      <c r="AO432" s="372"/>
      <c r="AP432" s="372"/>
      <c r="AQ432" s="372"/>
      <c r="AR432" s="372"/>
      <c r="AS432" s="372"/>
      <c r="AT432" s="372"/>
      <c r="AU432" s="372"/>
      <c r="AV432" s="372"/>
      <c r="AW432" s="372"/>
      <c r="AX432" s="372"/>
      <c r="AY432" s="372"/>
      <c r="AZ432" s="372"/>
      <c r="BA432" s="374"/>
      <c r="BB432" s="450"/>
      <c r="BC432" s="374"/>
      <c r="BD432" s="374"/>
      <c r="BE432" s="374"/>
      <c r="BF432" s="374"/>
      <c r="BG432" s="374"/>
      <c r="BH432" s="374"/>
      <c r="BI432" s="374"/>
      <c r="BJ432" s="374"/>
      <c r="BK432" s="374"/>
      <c r="BL432" s="374"/>
      <c r="BM432" s="374"/>
      <c r="BN432" s="374"/>
      <c r="BO432" s="374"/>
      <c r="BP432" s="374"/>
      <c r="BQ432" s="374"/>
      <c r="BR432" s="374"/>
      <c r="BS432" s="374"/>
      <c r="BT432" s="374"/>
      <c r="BU432" s="374"/>
      <c r="BV432" s="374"/>
      <c r="BW432" s="374"/>
      <c r="BX432" s="374"/>
      <c r="BY432" s="374"/>
      <c r="BZ432" s="375"/>
      <c r="CA432" s="375"/>
      <c r="CB432" s="375"/>
      <c r="CC432" s="375"/>
      <c r="CD432" s="375"/>
      <c r="CE432" s="375"/>
      <c r="CF432" s="375"/>
      <c r="CG432" s="375"/>
      <c r="CH432" s="375"/>
      <c r="CI432" s="375"/>
      <c r="CJ432" s="375"/>
      <c r="CK432" s="375"/>
      <c r="CL432" s="375"/>
      <c r="CM432" s="375"/>
      <c r="CN432" s="375"/>
      <c r="CO432" s="375"/>
      <c r="CP432" s="375"/>
      <c r="CQ432" s="375"/>
      <c r="CR432" s="375"/>
      <c r="CS432" s="375"/>
      <c r="CT432" s="375"/>
      <c r="CU432" s="375"/>
      <c r="CV432" s="375"/>
      <c r="CW432" s="375"/>
      <c r="CX432" s="375"/>
      <c r="CY432" s="375"/>
      <c r="CZ432" s="375"/>
    </row>
    <row r="433" s="379" customFormat="true" ht="25.15" customHeight="true" x14ac:dyDescent="0.2">
      <c r="B433" s="1063"/>
      <c r="C433" s="1145" t="s">
        <v>249</v>
      </c>
      <c r="D433" s="1142"/>
      <c r="E433" s="1142"/>
      <c r="F433" s="654"/>
      <c r="G433" s="654"/>
      <c r="H433" s="1141"/>
      <c r="I433" s="1142"/>
      <c r="J433" s="670"/>
      <c r="K433" s="654"/>
      <c r="L433" s="654"/>
      <c r="M433" s="1145" t="s">
        <v>249</v>
      </c>
      <c r="N433" s="1142"/>
      <c r="O433" s="1142"/>
      <c r="P433" s="654"/>
      <c r="Q433" s="654"/>
      <c r="AA433" s="372"/>
      <c r="AB433" s="372"/>
      <c r="AC433" s="372"/>
      <c r="AD433" s="372"/>
      <c r="AE433" s="372"/>
      <c r="AF433" s="372"/>
      <c r="AG433" s="372"/>
      <c r="AH433" s="372"/>
      <c r="AI433" s="372"/>
      <c r="AJ433" s="372"/>
      <c r="AK433" s="372"/>
      <c r="AL433" s="372"/>
      <c r="AM433" s="372"/>
      <c r="AN433" s="372"/>
      <c r="AO433" s="372"/>
      <c r="AP433" s="372"/>
      <c r="AQ433" s="372"/>
      <c r="AR433" s="372"/>
      <c r="AS433" s="372"/>
      <c r="AT433" s="372"/>
      <c r="AU433" s="372"/>
      <c r="AV433" s="372"/>
      <c r="AW433" s="372"/>
      <c r="AX433" s="372"/>
      <c r="AY433" s="372"/>
      <c r="AZ433" s="372"/>
      <c r="BA433" s="374"/>
      <c r="BB433" s="450"/>
      <c r="BC433" s="374"/>
      <c r="BD433" s="374"/>
      <c r="BE433" s="374"/>
      <c r="BF433" s="374"/>
      <c r="BG433" s="374"/>
      <c r="BH433" s="374"/>
      <c r="BI433" s="374"/>
      <c r="BJ433" s="374"/>
      <c r="BK433" s="374"/>
      <c r="BL433" s="374"/>
      <c r="BM433" s="374"/>
      <c r="BN433" s="374"/>
      <c r="BO433" s="374"/>
      <c r="BP433" s="374"/>
      <c r="BQ433" s="374"/>
      <c r="BR433" s="374"/>
      <c r="BS433" s="374"/>
      <c r="BT433" s="374"/>
      <c r="BU433" s="374"/>
      <c r="BV433" s="374"/>
      <c r="BW433" s="374"/>
      <c r="BX433" s="374"/>
      <c r="BY433" s="374"/>
      <c r="BZ433" s="375"/>
      <c r="CA433" s="375"/>
      <c r="CB433" s="375"/>
      <c r="CC433" s="375"/>
      <c r="CD433" s="375"/>
      <c r="CE433" s="375"/>
      <c r="CF433" s="375"/>
      <c r="CG433" s="375"/>
      <c r="CH433" s="375"/>
      <c r="CI433" s="375"/>
      <c r="CJ433" s="375"/>
      <c r="CK433" s="375"/>
      <c r="CL433" s="375"/>
      <c r="CM433" s="375"/>
      <c r="CN433" s="375"/>
      <c r="CO433" s="375"/>
      <c r="CP433" s="375"/>
      <c r="CQ433" s="375"/>
      <c r="CR433" s="375"/>
      <c r="CS433" s="375"/>
      <c r="CT433" s="375"/>
      <c r="CU433" s="375"/>
      <c r="CV433" s="375"/>
      <c r="CW433" s="375"/>
      <c r="CX433" s="375"/>
      <c r="CY433" s="375"/>
      <c r="CZ433" s="375"/>
    </row>
    <row r="434" s="379" customFormat="true" ht="25.15" customHeight="true" x14ac:dyDescent="0.2">
      <c r="B434" s="1063"/>
      <c r="C434" s="1141"/>
      <c r="D434" s="1142"/>
      <c r="E434" s="655" t="s">
        <v>250</v>
      </c>
      <c r="F434" s="654"/>
      <c r="G434" s="654"/>
      <c r="H434" s="1141"/>
      <c r="I434" s="1142"/>
      <c r="J434" s="654"/>
      <c r="K434" s="654"/>
      <c r="L434" s="654"/>
      <c r="M434" s="1141"/>
      <c r="N434" s="1142"/>
      <c r="O434" s="656" t="s">
        <v>250</v>
      </c>
      <c r="P434" s="654"/>
      <c r="Q434" s="654"/>
      <c r="AA434" s="372"/>
      <c r="AB434" s="372"/>
      <c r="AC434" s="372"/>
      <c r="AD434" s="372"/>
      <c r="AE434" s="372"/>
      <c r="AF434" s="372"/>
      <c r="AG434" s="372"/>
      <c r="AH434" s="372"/>
      <c r="AI434" s="372"/>
      <c r="AJ434" s="372"/>
      <c r="AK434" s="372"/>
      <c r="AL434" s="372"/>
      <c r="AM434" s="372"/>
      <c r="AN434" s="372"/>
      <c r="AO434" s="372"/>
      <c r="AP434" s="372"/>
      <c r="AQ434" s="372"/>
      <c r="AR434" s="372"/>
      <c r="AS434" s="372"/>
      <c r="AT434" s="372"/>
      <c r="AU434" s="372"/>
      <c r="AV434" s="372"/>
      <c r="AW434" s="372"/>
      <c r="AX434" s="372"/>
      <c r="AY434" s="372"/>
      <c r="AZ434" s="372"/>
      <c r="BA434" s="374"/>
      <c r="BB434" s="450"/>
      <c r="BC434" s="374"/>
      <c r="BD434" s="374"/>
      <c r="BE434" s="374"/>
      <c r="BF434" s="374"/>
      <c r="BG434" s="374"/>
      <c r="BH434" s="374"/>
      <c r="BI434" s="374"/>
      <c r="BJ434" s="374"/>
      <c r="BK434" s="374"/>
      <c r="BL434" s="374"/>
      <c r="BM434" s="374"/>
      <c r="BN434" s="374"/>
      <c r="BO434" s="374"/>
      <c r="BP434" s="374"/>
      <c r="BQ434" s="374"/>
      <c r="BR434" s="374"/>
      <c r="BS434" s="374"/>
      <c r="BT434" s="374"/>
      <c r="BU434" s="374"/>
      <c r="BV434" s="374"/>
      <c r="BW434" s="374"/>
      <c r="BX434" s="374"/>
      <c r="BY434" s="374"/>
      <c r="BZ434" s="375"/>
      <c r="CA434" s="375"/>
      <c r="CB434" s="375"/>
      <c r="CC434" s="375"/>
      <c r="CD434" s="375"/>
      <c r="CE434" s="375"/>
      <c r="CF434" s="375"/>
      <c r="CG434" s="375"/>
      <c r="CH434" s="375"/>
      <c r="CI434" s="375"/>
      <c r="CJ434" s="375"/>
      <c r="CK434" s="375"/>
      <c r="CL434" s="375"/>
      <c r="CM434" s="375"/>
      <c r="CN434" s="375"/>
      <c r="CO434" s="375"/>
      <c r="CP434" s="375"/>
      <c r="CQ434" s="375"/>
      <c r="CR434" s="375"/>
      <c r="CS434" s="375"/>
      <c r="CT434" s="375"/>
      <c r="CU434" s="375"/>
      <c r="CV434" s="375"/>
      <c r="CW434" s="375"/>
      <c r="CX434" s="375"/>
      <c r="CY434" s="375"/>
      <c r="CZ434" s="375"/>
    </row>
    <row r="435" s="379" customFormat="true" ht="25.15" customHeight="true" x14ac:dyDescent="0.2">
      <c r="B435" s="1063"/>
      <c r="C435" s="1144" t="s">
        <v>214</v>
      </c>
      <c r="D435" s="1142"/>
      <c r="E435" s="671">
        <v>0.61082335363978058</v>
      </c>
      <c r="F435" s="654"/>
      <c r="G435" s="654"/>
      <c r="H435" s="1145" t="s">
        <v>249</v>
      </c>
      <c r="I435" s="1142"/>
      <c r="J435" s="1142"/>
      <c r="K435" s="654"/>
      <c r="L435" s="654"/>
      <c r="M435" s="1144" t="s">
        <v>214</v>
      </c>
      <c r="N435" s="1142"/>
      <c r="O435" s="673">
        <v>6.8114398969324405E-3</v>
      </c>
      <c r="P435" s="654"/>
      <c r="Q435" s="654"/>
      <c r="AA435" s="372"/>
      <c r="AB435" s="372"/>
      <c r="AC435" s="372"/>
      <c r="AD435" s="372"/>
      <c r="AE435" s="372"/>
      <c r="AF435" s="372"/>
      <c r="AG435" s="372"/>
      <c r="AH435" s="372"/>
      <c r="AI435" s="372"/>
      <c r="AJ435" s="372"/>
      <c r="AK435" s="372"/>
      <c r="AL435" s="372"/>
      <c r="AM435" s="372"/>
      <c r="AN435" s="372"/>
      <c r="AO435" s="372"/>
      <c r="AP435" s="372"/>
      <c r="AQ435" s="372"/>
      <c r="AR435" s="372"/>
      <c r="AS435" s="372"/>
      <c r="AT435" s="372"/>
      <c r="AU435" s="372"/>
      <c r="AV435" s="372"/>
      <c r="AW435" s="372"/>
      <c r="AX435" s="372"/>
      <c r="AY435" s="372"/>
      <c r="AZ435" s="372"/>
      <c r="BA435" s="374"/>
      <c r="BB435" s="450"/>
      <c r="BC435" s="374"/>
      <c r="BD435" s="374"/>
      <c r="BE435" s="374"/>
      <c r="BF435" s="374"/>
      <c r="BG435" s="374"/>
      <c r="BH435" s="374"/>
      <c r="BI435" s="374"/>
      <c r="BJ435" s="374"/>
      <c r="BK435" s="374"/>
      <c r="BL435" s="374"/>
      <c r="BM435" s="374"/>
      <c r="BN435" s="374"/>
      <c r="BO435" s="374"/>
      <c r="BP435" s="374"/>
      <c r="BQ435" s="374"/>
      <c r="BR435" s="374"/>
      <c r="BS435" s="374"/>
      <c r="BT435" s="374"/>
      <c r="BU435" s="374"/>
      <c r="BV435" s="374"/>
      <c r="BW435" s="374"/>
      <c r="BX435" s="374"/>
      <c r="BY435" s="374"/>
      <c r="BZ435" s="375"/>
      <c r="CA435" s="375"/>
      <c r="CB435" s="375"/>
      <c r="CC435" s="375"/>
      <c r="CD435" s="375"/>
      <c r="CE435" s="375"/>
      <c r="CF435" s="375"/>
      <c r="CG435" s="375"/>
      <c r="CH435" s="375"/>
      <c r="CI435" s="375"/>
      <c r="CJ435" s="375"/>
      <c r="CK435" s="375"/>
      <c r="CL435" s="375"/>
      <c r="CM435" s="375"/>
      <c r="CN435" s="375"/>
      <c r="CO435" s="375"/>
      <c r="CP435" s="375"/>
      <c r="CQ435" s="375"/>
      <c r="CR435" s="375"/>
      <c r="CS435" s="375"/>
      <c r="CT435" s="375"/>
      <c r="CU435" s="375"/>
      <c r="CV435" s="375"/>
      <c r="CW435" s="375"/>
      <c r="CX435" s="375"/>
      <c r="CY435" s="375"/>
      <c r="CZ435" s="375"/>
    </row>
    <row r="436" s="379" customFormat="true" ht="25.15" customHeight="true" x14ac:dyDescent="0.2">
      <c r="B436" s="1063"/>
      <c r="C436" s="1144" t="s">
        <v>230</v>
      </c>
      <c r="D436" s="1142"/>
      <c r="E436" s="674">
        <v>5.5593354477928292E-2</v>
      </c>
      <c r="F436" s="654"/>
      <c r="G436" s="654"/>
      <c r="H436" s="1141"/>
      <c r="I436" s="1142"/>
      <c r="J436" s="657" t="s">
        <v>250</v>
      </c>
      <c r="K436" s="654"/>
      <c r="L436" s="654"/>
      <c r="M436" s="1144" t="s">
        <v>230</v>
      </c>
      <c r="N436" s="1142"/>
      <c r="O436" s="676">
        <v>0.13311006414450283</v>
      </c>
      <c r="P436" s="654"/>
      <c r="Q436" s="654"/>
      <c r="AA436" s="372"/>
      <c r="AB436" s="372"/>
      <c r="AC436" s="372"/>
      <c r="AD436" s="372"/>
      <c r="AE436" s="372"/>
      <c r="AF436" s="372"/>
      <c r="AG436" s="372"/>
      <c r="AH436" s="372"/>
      <c r="AI436" s="372"/>
      <c r="AJ436" s="372"/>
      <c r="AK436" s="372"/>
      <c r="AL436" s="372"/>
      <c r="AM436" s="372"/>
      <c r="AN436" s="372"/>
      <c r="AO436" s="372"/>
      <c r="AP436" s="372"/>
      <c r="AQ436" s="372"/>
      <c r="AR436" s="372"/>
      <c r="AS436" s="372"/>
      <c r="AT436" s="372"/>
      <c r="AU436" s="372"/>
      <c r="AV436" s="372"/>
      <c r="AW436" s="372"/>
      <c r="AX436" s="372"/>
      <c r="AY436" s="372"/>
      <c r="AZ436" s="372"/>
      <c r="BA436" s="374"/>
      <c r="BB436" s="450"/>
      <c r="BC436" s="374"/>
      <c r="BD436" s="374"/>
      <c r="BE436" s="374"/>
      <c r="BF436" s="374"/>
      <c r="BG436" s="374"/>
      <c r="BH436" s="374"/>
      <c r="BI436" s="374"/>
      <c r="BJ436" s="374"/>
      <c r="BK436" s="374"/>
      <c r="BL436" s="374"/>
      <c r="BM436" s="374"/>
      <c r="BN436" s="374"/>
      <c r="BO436" s="374"/>
      <c r="BP436" s="374"/>
      <c r="BQ436" s="374"/>
      <c r="BR436" s="374"/>
      <c r="BS436" s="374"/>
      <c r="BT436" s="374"/>
      <c r="BU436" s="374"/>
      <c r="BV436" s="374"/>
      <c r="BW436" s="374"/>
      <c r="BX436" s="374"/>
      <c r="BY436" s="374"/>
      <c r="BZ436" s="375"/>
      <c r="CA436" s="375"/>
      <c r="CB436" s="375"/>
      <c r="CC436" s="375"/>
      <c r="CD436" s="375"/>
      <c r="CE436" s="375"/>
      <c r="CF436" s="375"/>
      <c r="CG436" s="375"/>
      <c r="CH436" s="375"/>
      <c r="CI436" s="375"/>
      <c r="CJ436" s="375"/>
      <c r="CK436" s="375"/>
      <c r="CL436" s="375"/>
      <c r="CM436" s="375"/>
      <c r="CN436" s="375"/>
      <c r="CO436" s="375"/>
      <c r="CP436" s="375"/>
      <c r="CQ436" s="375"/>
      <c r="CR436" s="375"/>
      <c r="CS436" s="375"/>
      <c r="CT436" s="375"/>
      <c r="CU436" s="375"/>
      <c r="CV436" s="375"/>
      <c r="CW436" s="375"/>
      <c r="CX436" s="375"/>
      <c r="CY436" s="375"/>
      <c r="CZ436" s="375"/>
    </row>
    <row r="437" s="379" customFormat="true" ht="25.15" customHeight="true" x14ac:dyDescent="0.2">
      <c r="B437" s="1063"/>
      <c r="C437" s="1144" t="s">
        <v>217</v>
      </c>
      <c r="D437" s="1142"/>
      <c r="E437" s="674">
        <v>0.54555897449359703</v>
      </c>
      <c r="F437" s="654"/>
      <c r="G437" s="654"/>
      <c r="H437" s="1144" t="s">
        <v>214</v>
      </c>
      <c r="I437" s="1142"/>
      <c r="J437" s="672">
        <v>0.53765094018418269</v>
      </c>
      <c r="K437" s="654"/>
      <c r="L437" s="654"/>
      <c r="M437" s="1144" t="s">
        <v>217</v>
      </c>
      <c r="N437" s="1142"/>
      <c r="O437" s="676">
        <v>5.9565475180654789E-2</v>
      </c>
      <c r="P437" s="654"/>
      <c r="Q437" s="654"/>
      <c r="AA437" s="372"/>
      <c r="AB437" s="372"/>
      <c r="AC437" s="372"/>
      <c r="AD437" s="372"/>
      <c r="AE437" s="372"/>
      <c r="AF437" s="372"/>
      <c r="AG437" s="372"/>
      <c r="AH437" s="372"/>
      <c r="AI437" s="372"/>
      <c r="AJ437" s="372"/>
      <c r="AK437" s="372"/>
      <c r="AL437" s="372"/>
      <c r="AM437" s="372"/>
      <c r="AN437" s="372"/>
      <c r="AO437" s="372"/>
      <c r="AP437" s="372"/>
      <c r="AQ437" s="372"/>
      <c r="AR437" s="372"/>
      <c r="AS437" s="372"/>
      <c r="AT437" s="372"/>
      <c r="AU437" s="372"/>
      <c r="AV437" s="372"/>
      <c r="AW437" s="372"/>
      <c r="AX437" s="372"/>
      <c r="AY437" s="372"/>
      <c r="AZ437" s="372"/>
      <c r="BA437" s="374"/>
      <c r="BB437" s="450"/>
      <c r="BC437" s="374"/>
      <c r="BD437" s="374"/>
      <c r="BE437" s="374"/>
      <c r="BF437" s="374"/>
      <c r="BG437" s="374"/>
      <c r="BH437" s="374"/>
      <c r="BI437" s="374"/>
      <c r="BJ437" s="374"/>
      <c r="BK437" s="374"/>
      <c r="BL437" s="374"/>
      <c r="BM437" s="374"/>
      <c r="BN437" s="374"/>
      <c r="BO437" s="374"/>
      <c r="BP437" s="374"/>
      <c r="BQ437" s="374"/>
      <c r="BR437" s="374"/>
      <c r="BS437" s="374"/>
      <c r="BT437" s="374"/>
      <c r="BU437" s="374"/>
      <c r="BV437" s="374"/>
      <c r="BW437" s="374"/>
      <c r="BX437" s="374"/>
      <c r="BY437" s="374"/>
      <c r="BZ437" s="375"/>
      <c r="CA437" s="375"/>
      <c r="CB437" s="375"/>
      <c r="CC437" s="375"/>
      <c r="CD437" s="375"/>
      <c r="CE437" s="375"/>
      <c r="CF437" s="375"/>
      <c r="CG437" s="375"/>
      <c r="CH437" s="375"/>
      <c r="CI437" s="375"/>
      <c r="CJ437" s="375"/>
      <c r="CK437" s="375"/>
      <c r="CL437" s="375"/>
      <c r="CM437" s="375"/>
      <c r="CN437" s="375"/>
      <c r="CO437" s="375"/>
      <c r="CP437" s="375"/>
      <c r="CQ437" s="375"/>
      <c r="CR437" s="375"/>
      <c r="CS437" s="375"/>
      <c r="CT437" s="375"/>
      <c r="CU437" s="375"/>
      <c r="CV437" s="375"/>
      <c r="CW437" s="375"/>
      <c r="CX437" s="375"/>
      <c r="CY437" s="375"/>
      <c r="CZ437" s="375"/>
    </row>
    <row r="438" s="379" customFormat="true" ht="25.15" customHeight="true" x14ac:dyDescent="0.2">
      <c r="B438" s="1063"/>
      <c r="C438" s="1144" t="s">
        <v>219</v>
      </c>
      <c r="D438" s="1142"/>
      <c r="E438" s="674">
        <v>0.54264201177030913</v>
      </c>
      <c r="F438" s="654"/>
      <c r="G438" s="654"/>
      <c r="H438" s="1144" t="s">
        <v>230</v>
      </c>
      <c r="I438" s="1142"/>
      <c r="J438" s="675">
        <v>8.1632193105182257E-2</v>
      </c>
      <c r="K438" s="654"/>
      <c r="L438" s="654"/>
      <c r="M438" s="1144" t="s">
        <v>219</v>
      </c>
      <c r="N438" s="1142"/>
      <c r="O438" s="676">
        <v>1.2323290118343178E-2</v>
      </c>
      <c r="P438" s="654"/>
      <c r="Q438" s="654"/>
      <c r="AA438" s="372"/>
      <c r="AB438" s="372"/>
      <c r="AC438" s="372"/>
      <c r="AD438" s="372"/>
      <c r="AE438" s="372"/>
      <c r="AF438" s="372"/>
      <c r="AG438" s="372"/>
      <c r="AH438" s="372"/>
      <c r="AI438" s="372"/>
      <c r="AJ438" s="372"/>
      <c r="AK438" s="372"/>
      <c r="AL438" s="372"/>
      <c r="AM438" s="372"/>
      <c r="AN438" s="372"/>
      <c r="AO438" s="372"/>
      <c r="AP438" s="372"/>
      <c r="AQ438" s="372"/>
      <c r="AR438" s="372"/>
      <c r="AS438" s="372"/>
      <c r="AT438" s="372"/>
      <c r="AU438" s="372"/>
      <c r="AV438" s="372"/>
      <c r="AW438" s="372"/>
      <c r="AX438" s="372"/>
      <c r="AY438" s="372"/>
      <c r="AZ438" s="372"/>
      <c r="BA438" s="374"/>
      <c r="BB438" s="450"/>
      <c r="BC438" s="374"/>
      <c r="BD438" s="374"/>
      <c r="BE438" s="374"/>
      <c r="BF438" s="374"/>
      <c r="BG438" s="374"/>
      <c r="BH438" s="374"/>
      <c r="BI438" s="374"/>
      <c r="BJ438" s="374"/>
      <c r="BK438" s="374"/>
      <c r="BL438" s="374"/>
      <c r="BM438" s="374"/>
      <c r="BN438" s="374"/>
      <c r="BO438" s="374"/>
      <c r="BP438" s="374"/>
      <c r="BQ438" s="374"/>
      <c r="BR438" s="374"/>
      <c r="BS438" s="374"/>
      <c r="BT438" s="374"/>
      <c r="BU438" s="374"/>
      <c r="BV438" s="374"/>
      <c r="BW438" s="374"/>
      <c r="BX438" s="374"/>
      <c r="BY438" s="374"/>
      <c r="BZ438" s="375"/>
      <c r="CA438" s="375"/>
      <c r="CB438" s="375"/>
      <c r="CC438" s="375"/>
      <c r="CD438" s="375"/>
      <c r="CE438" s="375"/>
      <c r="CF438" s="375"/>
      <c r="CG438" s="375"/>
      <c r="CH438" s="375"/>
      <c r="CI438" s="375"/>
      <c r="CJ438" s="375"/>
      <c r="CK438" s="375"/>
      <c r="CL438" s="375"/>
      <c r="CM438" s="375"/>
      <c r="CN438" s="375"/>
      <c r="CO438" s="375"/>
      <c r="CP438" s="375"/>
      <c r="CQ438" s="375"/>
      <c r="CR438" s="375"/>
      <c r="CS438" s="375"/>
      <c r="CT438" s="375"/>
      <c r="CU438" s="375"/>
      <c r="CV438" s="375"/>
      <c r="CW438" s="375"/>
      <c r="CX438" s="375"/>
      <c r="CY438" s="375"/>
      <c r="CZ438" s="375"/>
    </row>
    <row r="439" s="379" customFormat="true" ht="25.15" customHeight="true" x14ac:dyDescent="0.2">
      <c r="B439" s="1063"/>
      <c r="C439" s="1144" t="s">
        <v>221</v>
      </c>
      <c r="D439" s="1142"/>
      <c r="E439" s="674">
        <v>9.9271353141928906E-3</v>
      </c>
      <c r="F439" s="654"/>
      <c r="G439" s="654"/>
      <c r="H439" s="1144" t="s">
        <v>217</v>
      </c>
      <c r="I439" s="1142"/>
      <c r="J439" s="675">
        <v>0.47877089309668036</v>
      </c>
      <c r="K439" s="654"/>
      <c r="L439" s="654"/>
      <c r="M439" s="1144" t="s">
        <v>221</v>
      </c>
      <c r="N439" s="1142"/>
      <c r="O439" s="676">
        <v>0.24724306797118897</v>
      </c>
      <c r="P439" s="654"/>
      <c r="Q439" s="654"/>
      <c r="AA439" s="372"/>
      <c r="AB439" s="372"/>
      <c r="AC439" s="372"/>
      <c r="AD439" s="372"/>
      <c r="AE439" s="372"/>
      <c r="AF439" s="372"/>
      <c r="AG439" s="372"/>
      <c r="AH439" s="372"/>
      <c r="AI439" s="372"/>
      <c r="AJ439" s="372"/>
      <c r="AK439" s="372"/>
      <c r="AL439" s="372"/>
      <c r="AM439" s="372"/>
      <c r="AN439" s="372"/>
      <c r="AO439" s="372"/>
      <c r="AP439" s="372"/>
      <c r="AQ439" s="372"/>
      <c r="AR439" s="372"/>
      <c r="AS439" s="372"/>
      <c r="AT439" s="372"/>
      <c r="AU439" s="372"/>
      <c r="AV439" s="372"/>
      <c r="AW439" s="372"/>
      <c r="AX439" s="372"/>
      <c r="AY439" s="372"/>
      <c r="AZ439" s="372"/>
      <c r="BA439" s="374"/>
      <c r="BB439" s="450"/>
      <c r="BC439" s="374"/>
      <c r="BD439" s="374"/>
      <c r="BE439" s="374"/>
      <c r="BF439" s="374"/>
      <c r="BG439" s="374"/>
      <c r="BH439" s="374"/>
      <c r="BI439" s="374"/>
      <c r="BJ439" s="374"/>
      <c r="BK439" s="374"/>
      <c r="BL439" s="374"/>
      <c r="BM439" s="374"/>
      <c r="BN439" s="374"/>
      <c r="BO439" s="374"/>
      <c r="BP439" s="374"/>
      <c r="BQ439" s="374"/>
      <c r="BR439" s="374"/>
      <c r="BS439" s="374"/>
      <c r="BT439" s="374"/>
      <c r="BU439" s="374"/>
      <c r="BV439" s="374"/>
      <c r="BW439" s="374"/>
      <c r="BX439" s="374"/>
      <c r="BY439" s="374"/>
      <c r="BZ439" s="375"/>
      <c r="CA439" s="375"/>
      <c r="CB439" s="375"/>
      <c r="CC439" s="375"/>
      <c r="CD439" s="375"/>
      <c r="CE439" s="375"/>
      <c r="CF439" s="375"/>
      <c r="CG439" s="375"/>
      <c r="CH439" s="375"/>
      <c r="CI439" s="375"/>
      <c r="CJ439" s="375"/>
      <c r="CK439" s="375"/>
      <c r="CL439" s="375"/>
      <c r="CM439" s="375"/>
      <c r="CN439" s="375"/>
      <c r="CO439" s="375"/>
      <c r="CP439" s="375"/>
      <c r="CQ439" s="375"/>
      <c r="CR439" s="375"/>
      <c r="CS439" s="375"/>
      <c r="CT439" s="375"/>
      <c r="CU439" s="375"/>
      <c r="CV439" s="375"/>
      <c r="CW439" s="375"/>
      <c r="CX439" s="375"/>
      <c r="CY439" s="375"/>
      <c r="CZ439" s="375"/>
    </row>
    <row r="440" s="379" customFormat="true" ht="25.15" customHeight="true" x14ac:dyDescent="0.2">
      <c r="B440" s="1063"/>
      <c r="C440" s="1144" t="s">
        <v>224</v>
      </c>
      <c r="D440" s="1142"/>
      <c r="E440" s="674">
        <v>7.8548380691018604E-2</v>
      </c>
      <c r="F440" s="654"/>
      <c r="G440" s="654"/>
      <c r="H440" s="1144" t="s">
        <v>219</v>
      </c>
      <c r="I440" s="1142"/>
      <c r="J440" s="675">
        <v>0.46286159205859845</v>
      </c>
      <c r="K440" s="654"/>
      <c r="L440" s="654"/>
      <c r="M440" s="1144" t="s">
        <v>224</v>
      </c>
      <c r="N440" s="1142"/>
      <c r="O440" s="676">
        <v>0.22444937500537268</v>
      </c>
      <c r="P440" s="654"/>
      <c r="Q440" s="654"/>
      <c r="AA440" s="372"/>
      <c r="AB440" s="372"/>
      <c r="AC440" s="372"/>
      <c r="AD440" s="372"/>
      <c r="AE440" s="372"/>
      <c r="AF440" s="372"/>
      <c r="AG440" s="372"/>
      <c r="AH440" s="372"/>
      <c r="AI440" s="372"/>
      <c r="AJ440" s="372"/>
      <c r="AK440" s="372"/>
      <c r="AL440" s="372"/>
      <c r="AM440" s="372"/>
      <c r="AN440" s="372"/>
      <c r="AO440" s="372"/>
      <c r="AP440" s="372"/>
      <c r="AQ440" s="372"/>
      <c r="AR440" s="372"/>
      <c r="AS440" s="372"/>
      <c r="AT440" s="372"/>
      <c r="AU440" s="372"/>
      <c r="AV440" s="372"/>
      <c r="AW440" s="372"/>
      <c r="AX440" s="372"/>
      <c r="AY440" s="372"/>
      <c r="AZ440" s="372"/>
      <c r="BA440" s="374"/>
      <c r="BB440" s="450"/>
      <c r="BC440" s="374"/>
      <c r="BD440" s="374"/>
      <c r="BE440" s="374"/>
      <c r="BF440" s="374"/>
      <c r="BG440" s="374"/>
      <c r="BH440" s="374"/>
      <c r="BI440" s="374"/>
      <c r="BJ440" s="374"/>
      <c r="BK440" s="374"/>
      <c r="BL440" s="374"/>
      <c r="BM440" s="374"/>
      <c r="BN440" s="374"/>
      <c r="BO440" s="374"/>
      <c r="BP440" s="374"/>
      <c r="BQ440" s="374"/>
      <c r="BR440" s="374"/>
      <c r="BS440" s="374"/>
      <c r="BT440" s="374"/>
      <c r="BU440" s="374"/>
      <c r="BV440" s="374"/>
      <c r="BW440" s="374"/>
      <c r="BX440" s="374"/>
      <c r="BY440" s="374"/>
      <c r="BZ440" s="375"/>
      <c r="CA440" s="375"/>
      <c r="CB440" s="375"/>
      <c r="CC440" s="375"/>
      <c r="CD440" s="375"/>
      <c r="CE440" s="375"/>
      <c r="CF440" s="375"/>
      <c r="CG440" s="375"/>
      <c r="CH440" s="375"/>
      <c r="CI440" s="375"/>
      <c r="CJ440" s="375"/>
      <c r="CK440" s="375"/>
      <c r="CL440" s="375"/>
      <c r="CM440" s="375"/>
      <c r="CN440" s="375"/>
      <c r="CO440" s="375"/>
      <c r="CP440" s="375"/>
      <c r="CQ440" s="375"/>
      <c r="CR440" s="375"/>
      <c r="CS440" s="375"/>
      <c r="CT440" s="375"/>
      <c r="CU440" s="375"/>
      <c r="CV440" s="375"/>
      <c r="CW440" s="375"/>
      <c r="CX440" s="375"/>
      <c r="CY440" s="375"/>
      <c r="CZ440" s="375"/>
    </row>
    <row r="441" s="379" customFormat="true" ht="25.15" customHeight="true" x14ac:dyDescent="0.2">
      <c r="B441" s="1063"/>
      <c r="C441" s="1144" t="s">
        <v>228</v>
      </c>
      <c r="D441" s="1142"/>
      <c r="E441" s="674">
        <v>0.28486880538146375</v>
      </c>
      <c r="F441" s="654"/>
      <c r="G441" s="654"/>
      <c r="H441" s="1144" t="s">
        <v>221</v>
      </c>
      <c r="I441" s="1142"/>
      <c r="J441" s="675">
        <v>1.3534846551731303E-2</v>
      </c>
      <c r="K441" s="654"/>
      <c r="L441" s="654"/>
      <c r="M441" s="1144" t="s">
        <v>228</v>
      </c>
      <c r="N441" s="1142"/>
      <c r="O441" s="676">
        <v>1.5190260514229795E-2</v>
      </c>
      <c r="P441" s="654"/>
      <c r="Q441" s="654"/>
      <c r="AA441" s="372"/>
      <c r="AB441" s="372"/>
      <c r="AC441" s="372"/>
      <c r="AD441" s="372"/>
      <c r="AE441" s="372"/>
      <c r="AF441" s="372"/>
      <c r="AG441" s="372"/>
      <c r="AH441" s="372"/>
      <c r="AI441" s="372"/>
      <c r="AJ441" s="372"/>
      <c r="AK441" s="372"/>
      <c r="AL441" s="372"/>
      <c r="AM441" s="372"/>
      <c r="AN441" s="372"/>
      <c r="AO441" s="372"/>
      <c r="AP441" s="372"/>
      <c r="AQ441" s="372"/>
      <c r="AR441" s="372"/>
      <c r="AS441" s="372"/>
      <c r="AT441" s="372"/>
      <c r="AU441" s="372"/>
      <c r="AV441" s="372"/>
      <c r="AW441" s="372"/>
      <c r="AX441" s="372"/>
      <c r="AY441" s="372"/>
      <c r="AZ441" s="372"/>
      <c r="BA441" s="374"/>
      <c r="BB441" s="450"/>
      <c r="BC441" s="374"/>
      <c r="BD441" s="374"/>
      <c r="BE441" s="374"/>
      <c r="BF441" s="374"/>
      <c r="BG441" s="374"/>
      <c r="BH441" s="374"/>
      <c r="BI441" s="374"/>
      <c r="BJ441" s="374"/>
      <c r="BK441" s="374"/>
      <c r="BL441" s="374"/>
      <c r="BM441" s="374"/>
      <c r="BN441" s="374"/>
      <c r="BO441" s="374"/>
      <c r="BP441" s="374"/>
      <c r="BQ441" s="374"/>
      <c r="BR441" s="374"/>
      <c r="BS441" s="374"/>
      <c r="BT441" s="374"/>
      <c r="BU441" s="374"/>
      <c r="BV441" s="374"/>
      <c r="BW441" s="374"/>
      <c r="BX441" s="374"/>
      <c r="BY441" s="374"/>
      <c r="BZ441" s="375"/>
      <c r="CA441" s="375"/>
      <c r="CB441" s="375"/>
      <c r="CC441" s="375"/>
      <c r="CD441" s="375"/>
      <c r="CE441" s="375"/>
      <c r="CF441" s="375"/>
      <c r="CG441" s="375"/>
      <c r="CH441" s="375"/>
      <c r="CI441" s="375"/>
      <c r="CJ441" s="375"/>
      <c r="CK441" s="375"/>
      <c r="CL441" s="375"/>
      <c r="CM441" s="375"/>
      <c r="CN441" s="375"/>
      <c r="CO441" s="375"/>
      <c r="CP441" s="375"/>
      <c r="CQ441" s="375"/>
      <c r="CR441" s="375"/>
      <c r="CS441" s="375"/>
      <c r="CT441" s="375"/>
      <c r="CU441" s="375"/>
      <c r="CV441" s="375"/>
      <c r="CW441" s="375"/>
      <c r="CX441" s="375"/>
      <c r="CY441" s="375"/>
      <c r="CZ441" s="375"/>
    </row>
    <row r="442" s="379" customFormat="true" ht="25.15" customHeight="true" x14ac:dyDescent="0.2">
      <c r="B442" s="1063"/>
      <c r="C442" s="1144" t="s">
        <v>225</v>
      </c>
      <c r="D442" s="1142"/>
      <c r="E442" s="674">
        <v>0.32947447563846827</v>
      </c>
      <c r="F442" s="654"/>
      <c r="G442" s="654"/>
      <c r="H442" s="1144" t="s">
        <v>224</v>
      </c>
      <c r="I442" s="1142"/>
      <c r="J442" s="675">
        <v>8.1975599606377236E-2</v>
      </c>
      <c r="K442" s="654"/>
      <c r="L442" s="654"/>
      <c r="M442" s="1144" t="s">
        <v>225</v>
      </c>
      <c r="N442" s="1142"/>
      <c r="O442" s="676">
        <v>6.9831955953496413E-3</v>
      </c>
      <c r="P442" s="654"/>
      <c r="Q442" s="654"/>
      <c r="AA442" s="372"/>
      <c r="AB442" s="372"/>
      <c r="AC442" s="372"/>
      <c r="AD442" s="372"/>
      <c r="AE442" s="372"/>
      <c r="AF442" s="372"/>
      <c r="AG442" s="372"/>
      <c r="AH442" s="372"/>
      <c r="AI442" s="372"/>
      <c r="AJ442" s="372"/>
      <c r="AK442" s="372"/>
      <c r="AL442" s="372"/>
      <c r="AM442" s="372"/>
      <c r="AN442" s="372"/>
      <c r="AO442" s="372"/>
      <c r="AP442" s="372"/>
      <c r="AQ442" s="372"/>
      <c r="AR442" s="372"/>
      <c r="AS442" s="372"/>
      <c r="AT442" s="372"/>
      <c r="AU442" s="372"/>
      <c r="AV442" s="372"/>
      <c r="AW442" s="372"/>
      <c r="AX442" s="372"/>
      <c r="AY442" s="372"/>
      <c r="AZ442" s="372"/>
      <c r="BA442" s="374"/>
      <c r="BB442" s="450"/>
      <c r="BC442" s="374"/>
      <c r="BD442" s="374"/>
      <c r="BE442" s="374"/>
      <c r="BF442" s="374"/>
      <c r="BG442" s="374"/>
      <c r="BH442" s="374"/>
      <c r="BI442" s="374"/>
      <c r="BJ442" s="374"/>
      <c r="BK442" s="374"/>
      <c r="BL442" s="374"/>
      <c r="BM442" s="374"/>
      <c r="BN442" s="374"/>
      <c r="BO442" s="374"/>
      <c r="BP442" s="374"/>
      <c r="BQ442" s="374"/>
      <c r="BR442" s="374"/>
      <c r="BS442" s="374"/>
      <c r="BT442" s="374"/>
      <c r="BU442" s="374"/>
      <c r="BV442" s="374"/>
      <c r="BW442" s="374"/>
      <c r="BX442" s="374"/>
      <c r="BY442" s="374"/>
      <c r="BZ442" s="375"/>
      <c r="CA442" s="375"/>
      <c r="CB442" s="375"/>
      <c r="CC442" s="375"/>
      <c r="CD442" s="375"/>
      <c r="CE442" s="375"/>
      <c r="CF442" s="375"/>
      <c r="CG442" s="375"/>
      <c r="CH442" s="375"/>
      <c r="CI442" s="375"/>
      <c r="CJ442" s="375"/>
      <c r="CK442" s="375"/>
      <c r="CL442" s="375"/>
      <c r="CM442" s="375"/>
      <c r="CN442" s="375"/>
      <c r="CO442" s="375"/>
      <c r="CP442" s="375"/>
      <c r="CQ442" s="375"/>
      <c r="CR442" s="375"/>
      <c r="CS442" s="375"/>
      <c r="CT442" s="375"/>
      <c r="CU442" s="375"/>
      <c r="CV442" s="375"/>
      <c r="CW442" s="375"/>
      <c r="CX442" s="375"/>
      <c r="CY442" s="375"/>
      <c r="CZ442" s="375"/>
    </row>
    <row r="443" s="379" customFormat="true" ht="25.15" customHeight="true" x14ac:dyDescent="0.2">
      <c r="B443" s="1063"/>
      <c r="C443" s="1144" t="s">
        <v>234</v>
      </c>
      <c r="D443" s="1142"/>
      <c r="E443" s="674">
        <v>0.11026277944567854</v>
      </c>
      <c r="F443" s="654"/>
      <c r="G443" s="654"/>
      <c r="H443" s="1144" t="s">
        <v>228</v>
      </c>
      <c r="I443" s="1142"/>
      <c r="J443" s="675">
        <v>0.24998283341174071</v>
      </c>
      <c r="K443" s="654"/>
      <c r="L443" s="654"/>
      <c r="M443" s="1144" t="s">
        <v>215</v>
      </c>
      <c r="N443" s="1142"/>
      <c r="O443" s="676">
        <v>0.60200036011313718</v>
      </c>
      <c r="P443" s="654"/>
      <c r="Q443" s="654"/>
      <c r="AA443" s="372"/>
      <c r="AB443" s="372"/>
      <c r="AC443" s="372"/>
      <c r="AD443" s="372"/>
      <c r="AE443" s="372"/>
      <c r="AF443" s="372"/>
      <c r="AG443" s="372"/>
      <c r="AH443" s="372"/>
      <c r="AI443" s="372"/>
      <c r="AJ443" s="372"/>
      <c r="AK443" s="372"/>
      <c r="AL443" s="372"/>
      <c r="AM443" s="372"/>
      <c r="AN443" s="372"/>
      <c r="AO443" s="372"/>
      <c r="AP443" s="372"/>
      <c r="AQ443" s="372"/>
      <c r="AR443" s="372"/>
      <c r="AS443" s="372"/>
      <c r="AT443" s="372"/>
      <c r="AU443" s="372"/>
      <c r="AV443" s="372"/>
      <c r="AW443" s="372"/>
      <c r="AX443" s="372"/>
      <c r="AY443" s="372"/>
      <c r="AZ443" s="372"/>
      <c r="BA443" s="374"/>
      <c r="BB443" s="450"/>
      <c r="BC443" s="374"/>
      <c r="BD443" s="374"/>
      <c r="BE443" s="374"/>
      <c r="BF443" s="374"/>
      <c r="BG443" s="374"/>
      <c r="BH443" s="374"/>
      <c r="BI443" s="374"/>
      <c r="BJ443" s="374"/>
      <c r="BK443" s="374"/>
      <c r="BL443" s="374"/>
      <c r="BM443" s="374"/>
      <c r="BN443" s="374"/>
      <c r="BO443" s="374"/>
      <c r="BP443" s="374"/>
      <c r="BQ443" s="374"/>
      <c r="BR443" s="374"/>
      <c r="BS443" s="374"/>
      <c r="BT443" s="374"/>
      <c r="BU443" s="374"/>
      <c r="BV443" s="374"/>
      <c r="BW443" s="374"/>
      <c r="BX443" s="374"/>
      <c r="BY443" s="374"/>
      <c r="BZ443" s="375"/>
      <c r="CA443" s="375"/>
      <c r="CB443" s="375"/>
      <c r="CC443" s="375"/>
      <c r="CD443" s="375"/>
      <c r="CE443" s="375"/>
      <c r="CF443" s="375"/>
      <c r="CG443" s="375"/>
      <c r="CH443" s="375"/>
      <c r="CI443" s="375"/>
      <c r="CJ443" s="375"/>
      <c r="CK443" s="375"/>
      <c r="CL443" s="375"/>
      <c r="CM443" s="375"/>
      <c r="CN443" s="375"/>
      <c r="CO443" s="375"/>
      <c r="CP443" s="375"/>
      <c r="CQ443" s="375"/>
      <c r="CR443" s="375"/>
      <c r="CS443" s="375"/>
      <c r="CT443" s="375"/>
      <c r="CU443" s="375"/>
      <c r="CV443" s="375"/>
      <c r="CW443" s="375"/>
      <c r="CX443" s="375"/>
      <c r="CY443" s="375"/>
      <c r="CZ443" s="375"/>
    </row>
    <row r="444" s="379" customFormat="true" ht="25.15" customHeight="true" x14ac:dyDescent="0.2">
      <c r="B444" s="1063"/>
      <c r="C444" s="1144" t="s">
        <v>233</v>
      </c>
      <c r="D444" s="1142"/>
      <c r="E444" s="674">
        <v>0.16163803233144661</v>
      </c>
      <c r="F444" s="654"/>
      <c r="G444" s="654"/>
      <c r="H444" s="1144" t="s">
        <v>225</v>
      </c>
      <c r="I444" s="1142"/>
      <c r="J444" s="675">
        <v>0.26290336856160751</v>
      </c>
      <c r="K444" s="654"/>
      <c r="L444" s="654"/>
      <c r="M444" s="1144" t="s">
        <v>218</v>
      </c>
      <c r="N444" s="1142"/>
      <c r="O444" s="676">
        <v>0.50800738380221278</v>
      </c>
      <c r="P444" s="654"/>
      <c r="Q444" s="654"/>
      <c r="AA444" s="372"/>
      <c r="AB444" s="372"/>
      <c r="AC444" s="372"/>
      <c r="AD444" s="372"/>
      <c r="AE444" s="372"/>
      <c r="AF444" s="372"/>
      <c r="AG444" s="372"/>
      <c r="AH444" s="372"/>
      <c r="AI444" s="372"/>
      <c r="AJ444" s="372"/>
      <c r="AK444" s="372"/>
      <c r="AL444" s="372"/>
      <c r="AM444" s="372"/>
      <c r="AN444" s="372"/>
      <c r="AO444" s="372"/>
      <c r="AP444" s="372"/>
      <c r="AQ444" s="372"/>
      <c r="AR444" s="372"/>
      <c r="AS444" s="372"/>
      <c r="AT444" s="372"/>
      <c r="AU444" s="372"/>
      <c r="AV444" s="372"/>
      <c r="AW444" s="372"/>
      <c r="AX444" s="372"/>
      <c r="AY444" s="372"/>
      <c r="AZ444" s="372"/>
      <c r="BA444" s="374"/>
      <c r="BB444" s="450"/>
      <c r="BC444" s="374"/>
      <c r="BD444" s="374"/>
      <c r="BE444" s="374"/>
      <c r="BF444" s="374"/>
      <c r="BG444" s="374"/>
      <c r="BH444" s="374"/>
      <c r="BI444" s="374"/>
      <c r="BJ444" s="374"/>
      <c r="BK444" s="374"/>
      <c r="BL444" s="374"/>
      <c r="BM444" s="374"/>
      <c r="BN444" s="374"/>
      <c r="BO444" s="374"/>
      <c r="BP444" s="374"/>
      <c r="BQ444" s="374"/>
      <c r="BR444" s="374"/>
      <c r="BS444" s="374"/>
      <c r="BT444" s="374"/>
      <c r="BU444" s="374"/>
      <c r="BV444" s="374"/>
      <c r="BW444" s="374"/>
      <c r="BX444" s="374"/>
      <c r="BY444" s="374"/>
      <c r="BZ444" s="375"/>
      <c r="CA444" s="375"/>
      <c r="CB444" s="375"/>
      <c r="CC444" s="375"/>
      <c r="CD444" s="375"/>
      <c r="CE444" s="375"/>
      <c r="CF444" s="375"/>
      <c r="CG444" s="375"/>
      <c r="CH444" s="375"/>
      <c r="CI444" s="375"/>
      <c r="CJ444" s="375"/>
      <c r="CK444" s="375"/>
      <c r="CL444" s="375"/>
      <c r="CM444" s="375"/>
      <c r="CN444" s="375"/>
      <c r="CO444" s="375"/>
      <c r="CP444" s="375"/>
      <c r="CQ444" s="375"/>
      <c r="CR444" s="375"/>
      <c r="CS444" s="375"/>
      <c r="CT444" s="375"/>
      <c r="CU444" s="375"/>
      <c r="CV444" s="375"/>
      <c r="CW444" s="375"/>
      <c r="CX444" s="375"/>
      <c r="CY444" s="375"/>
      <c r="CZ444" s="375"/>
    </row>
    <row r="445" s="379" customFormat="true" ht="25.15" customHeight="true" x14ac:dyDescent="0.2">
      <c r="B445" s="1063"/>
      <c r="C445" s="1144" t="s">
        <v>216</v>
      </c>
      <c r="D445" s="1142"/>
      <c r="E445" s="674">
        <v>0.59804244283526375</v>
      </c>
      <c r="F445" s="654"/>
      <c r="G445" s="654"/>
      <c r="H445" s="1144" t="s">
        <v>234</v>
      </c>
      <c r="I445" s="1142"/>
      <c r="J445" s="675">
        <v>0.20538521164482706</v>
      </c>
      <c r="K445" s="654"/>
      <c r="L445" s="654"/>
      <c r="M445" s="1144" t="s">
        <v>231</v>
      </c>
      <c r="N445" s="1142"/>
      <c r="O445" s="676">
        <v>8.047847667341311E-2</v>
      </c>
      <c r="P445" s="654"/>
      <c r="Q445" s="654"/>
      <c r="AA445" s="372"/>
      <c r="AB445" s="372"/>
      <c r="AC445" s="372"/>
      <c r="AD445" s="372"/>
      <c r="AE445" s="372"/>
      <c r="AF445" s="372"/>
      <c r="AG445" s="372"/>
      <c r="AH445" s="372"/>
      <c r="AI445" s="372"/>
      <c r="AJ445" s="372"/>
      <c r="AK445" s="372"/>
      <c r="AL445" s="372"/>
      <c r="AM445" s="372"/>
      <c r="AN445" s="372"/>
      <c r="AO445" s="372"/>
      <c r="AP445" s="372"/>
      <c r="AQ445" s="372"/>
      <c r="AR445" s="372"/>
      <c r="AS445" s="372"/>
      <c r="AT445" s="372"/>
      <c r="AU445" s="372"/>
      <c r="AV445" s="372"/>
      <c r="AW445" s="372"/>
      <c r="AX445" s="372"/>
      <c r="AY445" s="372"/>
      <c r="AZ445" s="372"/>
      <c r="BA445" s="374"/>
      <c r="BB445" s="450"/>
      <c r="BC445" s="374"/>
      <c r="BD445" s="374"/>
      <c r="BE445" s="374"/>
      <c r="BF445" s="374"/>
      <c r="BG445" s="374"/>
      <c r="BH445" s="374"/>
      <c r="BI445" s="374"/>
      <c r="BJ445" s="374"/>
      <c r="BK445" s="374"/>
      <c r="BL445" s="374"/>
      <c r="BM445" s="374"/>
      <c r="BN445" s="374"/>
      <c r="BO445" s="374"/>
      <c r="BP445" s="374"/>
      <c r="BQ445" s="374"/>
      <c r="BR445" s="374"/>
      <c r="BS445" s="374"/>
      <c r="BT445" s="374"/>
      <c r="BU445" s="374"/>
      <c r="BV445" s="374"/>
      <c r="BW445" s="374"/>
      <c r="BX445" s="374"/>
      <c r="BY445" s="374"/>
      <c r="BZ445" s="375"/>
      <c r="CA445" s="375"/>
      <c r="CB445" s="375"/>
      <c r="CC445" s="375"/>
      <c r="CD445" s="375"/>
      <c r="CE445" s="375"/>
      <c r="CF445" s="375"/>
      <c r="CG445" s="375"/>
      <c r="CH445" s="375"/>
      <c r="CI445" s="375"/>
      <c r="CJ445" s="375"/>
      <c r="CK445" s="375"/>
      <c r="CL445" s="375"/>
      <c r="CM445" s="375"/>
      <c r="CN445" s="375"/>
      <c r="CO445" s="375"/>
      <c r="CP445" s="375"/>
      <c r="CQ445" s="375"/>
      <c r="CR445" s="375"/>
      <c r="CS445" s="375"/>
      <c r="CT445" s="375"/>
      <c r="CU445" s="375"/>
      <c r="CV445" s="375"/>
      <c r="CW445" s="375"/>
      <c r="CX445" s="375"/>
      <c r="CY445" s="375"/>
      <c r="CZ445" s="375"/>
    </row>
    <row r="446" s="379" customFormat="true" ht="25.15" customHeight="true" x14ac:dyDescent="0.2">
      <c r="C446" s="1144" t="s">
        <v>245</v>
      </c>
      <c r="D446" s="1142"/>
      <c r="E446" s="674">
        <v>3.0294639025679119E-4</v>
      </c>
      <c r="F446" s="654"/>
      <c r="G446" s="654"/>
      <c r="H446" s="1144" t="s">
        <v>233</v>
      </c>
      <c r="I446" s="1142"/>
      <c r="J446" s="675">
        <v>0.19108217667708419</v>
      </c>
      <c r="K446" s="654"/>
      <c r="L446" s="654"/>
      <c r="M446" s="1144" t="s">
        <v>235</v>
      </c>
      <c r="N446" s="1142"/>
      <c r="O446" s="676">
        <v>1.339321428507397E-2</v>
      </c>
      <c r="P446" s="654"/>
      <c r="Q446" s="654"/>
      <c r="AA446" s="372"/>
      <c r="AB446" s="372"/>
      <c r="AC446" s="372"/>
      <c r="AD446" s="372"/>
      <c r="AE446" s="372"/>
      <c r="AF446" s="372"/>
      <c r="AG446" s="372"/>
      <c r="AH446" s="372"/>
      <c r="AI446" s="372"/>
      <c r="AJ446" s="372"/>
      <c r="AK446" s="372"/>
      <c r="AL446" s="372"/>
      <c r="AM446" s="372"/>
      <c r="AN446" s="372"/>
      <c r="AO446" s="372"/>
      <c r="AP446" s="372"/>
      <c r="AQ446" s="372"/>
      <c r="AR446" s="372"/>
      <c r="AS446" s="372"/>
      <c r="AT446" s="372"/>
      <c r="AU446" s="372"/>
      <c r="AV446" s="372"/>
      <c r="AW446" s="372"/>
      <c r="AX446" s="372"/>
      <c r="AY446" s="372"/>
      <c r="AZ446" s="372"/>
      <c r="BA446" s="374"/>
      <c r="BB446" s="450"/>
      <c r="BC446" s="374"/>
      <c r="BD446" s="374"/>
      <c r="BE446" s="374"/>
      <c r="BF446" s="374"/>
      <c r="BG446" s="374"/>
      <c r="BH446" s="374"/>
      <c r="BI446" s="374"/>
      <c r="BJ446" s="374"/>
      <c r="BK446" s="374"/>
      <c r="BL446" s="374"/>
      <c r="BM446" s="374"/>
      <c r="BN446" s="374"/>
      <c r="BO446" s="374"/>
      <c r="BP446" s="374"/>
      <c r="BQ446" s="374"/>
      <c r="BR446" s="374"/>
      <c r="BS446" s="374"/>
      <c r="BT446" s="374"/>
      <c r="BU446" s="374"/>
      <c r="BV446" s="374"/>
      <c r="BW446" s="374"/>
      <c r="BX446" s="374"/>
      <c r="BY446" s="374"/>
      <c r="BZ446" s="375"/>
      <c r="CA446" s="375"/>
      <c r="CB446" s="375"/>
      <c r="CC446" s="375"/>
      <c r="CD446" s="375"/>
      <c r="CE446" s="375"/>
      <c r="CF446" s="375"/>
      <c r="CG446" s="375"/>
      <c r="CH446" s="375"/>
      <c r="CI446" s="375"/>
      <c r="CJ446" s="375"/>
      <c r="CK446" s="375"/>
      <c r="CL446" s="375"/>
      <c r="CM446" s="375"/>
      <c r="CN446" s="375"/>
      <c r="CO446" s="375"/>
      <c r="CP446" s="375"/>
      <c r="CQ446" s="375"/>
      <c r="CR446" s="375"/>
      <c r="CS446" s="375"/>
      <c r="CT446" s="375"/>
      <c r="CU446" s="375"/>
      <c r="CV446" s="375"/>
      <c r="CW446" s="375"/>
      <c r="CX446" s="375"/>
      <c r="CY446" s="375"/>
      <c r="CZ446" s="375"/>
    </row>
    <row r="447" s="379" customFormat="true" ht="25.15" customHeight="true" x14ac:dyDescent="0.2">
      <c r="C447" s="1144" t="s">
        <v>244</v>
      </c>
      <c r="D447" s="1142"/>
      <c r="E447" s="674">
        <v>5.1787036746766353E-4</v>
      </c>
      <c r="F447" s="654"/>
      <c r="G447" s="654"/>
      <c r="H447" s="1144" t="s">
        <v>239</v>
      </c>
      <c r="I447" s="1142"/>
      <c r="J447" s="675">
        <v>7.5541190940891456E-2</v>
      </c>
      <c r="K447" s="654"/>
      <c r="L447" s="654"/>
      <c r="M447" s="1144" t="s">
        <v>220</v>
      </c>
      <c r="N447" s="1142"/>
      <c r="O447" s="676">
        <v>0.442307129993669</v>
      </c>
      <c r="P447" s="654"/>
      <c r="Q447" s="654"/>
      <c r="AA447" s="372"/>
      <c r="AB447" s="372"/>
      <c r="AC447" s="372"/>
      <c r="AD447" s="372"/>
      <c r="AE447" s="372"/>
      <c r="AF447" s="372"/>
      <c r="AG447" s="372"/>
      <c r="AH447" s="372"/>
      <c r="AI447" s="372"/>
      <c r="AJ447" s="372"/>
      <c r="AK447" s="372"/>
      <c r="AL447" s="372"/>
      <c r="AM447" s="372"/>
      <c r="AN447" s="372"/>
      <c r="AO447" s="372"/>
      <c r="AP447" s="372"/>
      <c r="AQ447" s="372"/>
      <c r="AR447" s="372"/>
      <c r="AS447" s="372"/>
      <c r="AT447" s="372"/>
      <c r="AU447" s="372"/>
      <c r="AV447" s="372"/>
      <c r="AW447" s="372"/>
      <c r="AX447" s="372"/>
      <c r="AY447" s="372"/>
      <c r="AZ447" s="372"/>
      <c r="BA447" s="374"/>
      <c r="BB447" s="450"/>
      <c r="BC447" s="374"/>
      <c r="BD447" s="374"/>
      <c r="BE447" s="374"/>
      <c r="BF447" s="374"/>
      <c r="BG447" s="374"/>
      <c r="BH447" s="374"/>
      <c r="BI447" s="374"/>
      <c r="BJ447" s="374"/>
      <c r="BK447" s="374"/>
      <c r="BL447" s="374"/>
      <c r="BM447" s="374"/>
      <c r="BN447" s="374"/>
      <c r="BO447" s="374"/>
      <c r="BP447" s="374"/>
      <c r="BQ447" s="374"/>
      <c r="BR447" s="374"/>
      <c r="BS447" s="374"/>
      <c r="BT447" s="374"/>
      <c r="BU447" s="374"/>
      <c r="BV447" s="374"/>
      <c r="BW447" s="374"/>
      <c r="BX447" s="374"/>
      <c r="BY447" s="374"/>
      <c r="BZ447" s="375"/>
      <c r="CA447" s="375"/>
      <c r="CB447" s="375"/>
      <c r="CC447" s="375"/>
      <c r="CD447" s="375"/>
      <c r="CE447" s="375"/>
      <c r="CF447" s="375"/>
      <c r="CG447" s="375"/>
      <c r="CH447" s="375"/>
      <c r="CI447" s="375"/>
      <c r="CJ447" s="375"/>
      <c r="CK447" s="375"/>
      <c r="CL447" s="375"/>
      <c r="CM447" s="375"/>
      <c r="CN447" s="375"/>
      <c r="CO447" s="375"/>
      <c r="CP447" s="375"/>
      <c r="CQ447" s="375"/>
      <c r="CR447" s="375"/>
      <c r="CS447" s="375"/>
      <c r="CT447" s="375"/>
      <c r="CU447" s="375"/>
      <c r="CV447" s="375"/>
      <c r="CW447" s="375"/>
      <c r="CX447" s="375"/>
      <c r="CY447" s="375"/>
      <c r="CZ447" s="375"/>
    </row>
    <row r="448" s="379" customFormat="true" ht="25.15" customHeight="true" x14ac:dyDescent="0.2">
      <c r="C448" s="1144" t="s">
        <v>246</v>
      </c>
      <c r="D448" s="1142"/>
      <c r="E448" s="674">
        <v>1.1601811081376496E-4</v>
      </c>
      <c r="F448" s="654"/>
      <c r="G448" s="654"/>
      <c r="H448" s="1144" t="s">
        <v>243</v>
      </c>
      <c r="I448" s="1142"/>
      <c r="J448" s="675">
        <v>4.9849507993830261E-3</v>
      </c>
      <c r="K448" s="654"/>
      <c r="L448" s="654"/>
      <c r="M448" s="1144" t="s">
        <v>216</v>
      </c>
      <c r="N448" s="1142"/>
      <c r="O448" s="676">
        <v>5.4347960022240842E-2</v>
      </c>
      <c r="P448" s="654"/>
      <c r="Q448" s="654"/>
      <c r="AA448" s="372"/>
      <c r="AB448" s="372"/>
      <c r="AC448" s="372"/>
      <c r="AD448" s="372"/>
      <c r="AE448" s="372"/>
      <c r="AF448" s="372"/>
      <c r="AG448" s="372"/>
      <c r="AH448" s="372"/>
      <c r="AI448" s="372"/>
      <c r="AJ448" s="372"/>
      <c r="AK448" s="372"/>
      <c r="AL448" s="372"/>
      <c r="AM448" s="372"/>
      <c r="AN448" s="372"/>
      <c r="AO448" s="372"/>
      <c r="AP448" s="372"/>
      <c r="AQ448" s="372"/>
      <c r="AR448" s="372"/>
      <c r="AS448" s="372"/>
      <c r="AT448" s="372"/>
      <c r="AU448" s="372"/>
      <c r="AV448" s="372"/>
      <c r="AW448" s="372"/>
      <c r="AX448" s="372"/>
      <c r="AY448" s="372"/>
      <c r="AZ448" s="372"/>
      <c r="BA448" s="374"/>
      <c r="BB448" s="450"/>
      <c r="BC448" s="374"/>
      <c r="BD448" s="374"/>
      <c r="BE448" s="374"/>
      <c r="BF448" s="374"/>
      <c r="BG448" s="374"/>
      <c r="BH448" s="374"/>
      <c r="BI448" s="374"/>
      <c r="BJ448" s="374"/>
      <c r="BK448" s="374"/>
      <c r="BL448" s="374"/>
      <c r="BM448" s="374"/>
      <c r="BN448" s="374"/>
      <c r="BO448" s="374"/>
      <c r="BP448" s="374"/>
      <c r="BQ448" s="374"/>
      <c r="BR448" s="374"/>
      <c r="BS448" s="374"/>
      <c r="BT448" s="374"/>
      <c r="BU448" s="374"/>
      <c r="BV448" s="374"/>
      <c r="BW448" s="374"/>
      <c r="BX448" s="374"/>
      <c r="BY448" s="374"/>
      <c r="BZ448" s="375"/>
      <c r="CA448" s="375"/>
      <c r="CB448" s="375"/>
      <c r="CC448" s="375"/>
      <c r="CD448" s="375"/>
      <c r="CE448" s="375"/>
      <c r="CF448" s="375"/>
      <c r="CG448" s="375"/>
      <c r="CH448" s="375"/>
      <c r="CI448" s="375"/>
      <c r="CJ448" s="375"/>
      <c r="CK448" s="375"/>
      <c r="CL448" s="375"/>
      <c r="CM448" s="375"/>
      <c r="CN448" s="375"/>
      <c r="CO448" s="375"/>
      <c r="CP448" s="375"/>
      <c r="CQ448" s="375"/>
      <c r="CR448" s="375"/>
      <c r="CS448" s="375"/>
      <c r="CT448" s="375"/>
      <c r="CU448" s="375"/>
      <c r="CV448" s="375"/>
      <c r="CW448" s="375"/>
      <c r="CX448" s="375"/>
      <c r="CY448" s="375"/>
      <c r="CZ448" s="375"/>
    </row>
    <row r="449" s="379" customFormat="true" ht="25.15" customHeight="true" x14ac:dyDescent="0.2">
      <c r="C449" s="1144" t="s">
        <v>232</v>
      </c>
      <c r="D449" s="1142"/>
      <c r="E449" s="674">
        <v>0.18620984995204726</v>
      </c>
      <c r="F449" s="654"/>
      <c r="G449" s="654"/>
      <c r="H449" s="1144" t="s">
        <v>223</v>
      </c>
      <c r="I449" s="1142"/>
      <c r="J449" s="675">
        <v>0.26821251012276298</v>
      </c>
      <c r="K449" s="654"/>
      <c r="L449" s="654"/>
      <c r="M449" s="1144" t="s">
        <v>245</v>
      </c>
      <c r="N449" s="1142"/>
      <c r="O449" s="680">
        <v>4.0446433007423861E-5</v>
      </c>
      <c r="P449" s="654"/>
      <c r="Q449" s="654"/>
      <c r="AA449" s="372"/>
      <c r="AB449" s="372"/>
      <c r="AC449" s="372"/>
      <c r="AD449" s="372"/>
      <c r="AE449" s="372"/>
      <c r="AF449" s="372"/>
      <c r="AG449" s="372"/>
      <c r="AH449" s="372"/>
      <c r="AI449" s="372"/>
      <c r="AJ449" s="372"/>
      <c r="AK449" s="372"/>
      <c r="AL449" s="372"/>
      <c r="AM449" s="372"/>
      <c r="AN449" s="372"/>
      <c r="AO449" s="372"/>
      <c r="AP449" s="372"/>
      <c r="AQ449" s="372"/>
      <c r="AR449" s="372"/>
      <c r="AS449" s="372"/>
      <c r="AT449" s="372"/>
      <c r="AU449" s="372"/>
      <c r="AV449" s="372"/>
      <c r="AW449" s="372"/>
      <c r="AX449" s="372"/>
      <c r="AY449" s="372"/>
      <c r="AZ449" s="372"/>
      <c r="BA449" s="374"/>
      <c r="BB449" s="450"/>
      <c r="BC449" s="374"/>
      <c r="BD449" s="374"/>
      <c r="BE449" s="374"/>
      <c r="BF449" s="374"/>
      <c r="BG449" s="374"/>
      <c r="BH449" s="374"/>
      <c r="BI449" s="374"/>
      <c r="BJ449" s="374"/>
      <c r="BK449" s="374"/>
      <c r="BL449" s="374"/>
      <c r="BM449" s="374"/>
      <c r="BN449" s="374"/>
      <c r="BO449" s="374"/>
      <c r="BP449" s="374"/>
      <c r="BQ449" s="374"/>
      <c r="BR449" s="374"/>
      <c r="BS449" s="374"/>
      <c r="BT449" s="374"/>
      <c r="BU449" s="374"/>
      <c r="BV449" s="374"/>
      <c r="BW449" s="374"/>
      <c r="BX449" s="374"/>
      <c r="BY449" s="374"/>
      <c r="BZ449" s="375"/>
      <c r="CA449" s="375"/>
      <c r="CB449" s="375"/>
      <c r="CC449" s="375"/>
      <c r="CD449" s="375"/>
      <c r="CE449" s="375"/>
      <c r="CF449" s="375"/>
      <c r="CG449" s="375"/>
      <c r="CH449" s="375"/>
      <c r="CI449" s="375"/>
      <c r="CJ449" s="375"/>
      <c r="CK449" s="375"/>
      <c r="CL449" s="375"/>
      <c r="CM449" s="375"/>
      <c r="CN449" s="375"/>
      <c r="CO449" s="375"/>
      <c r="CP449" s="375"/>
      <c r="CQ449" s="375"/>
      <c r="CR449" s="375"/>
      <c r="CS449" s="375"/>
      <c r="CT449" s="375"/>
      <c r="CU449" s="375"/>
      <c r="CV449" s="375"/>
      <c r="CW449" s="375"/>
      <c r="CX449" s="375"/>
      <c r="CY449" s="375"/>
      <c r="CZ449" s="375"/>
    </row>
    <row r="450" s="379" customFormat="true" ht="25.15" customHeight="true" x14ac:dyDescent="0.2">
      <c r="C450" s="1144" t="s">
        <v>222</v>
      </c>
      <c r="D450" s="1142"/>
      <c r="E450" s="674">
        <v>0.4253908240133833</v>
      </c>
      <c r="F450" s="654"/>
      <c r="G450" s="654"/>
      <c r="H450" s="1144" t="s">
        <v>216</v>
      </c>
      <c r="I450" s="1142"/>
      <c r="J450" s="675">
        <v>0.44818061635411122</v>
      </c>
      <c r="K450" s="654"/>
      <c r="L450" s="654"/>
      <c r="M450" s="1144" t="s">
        <v>244</v>
      </c>
      <c r="N450" s="1142"/>
      <c r="O450" s="676">
        <v>6.1313305713362105E-4</v>
      </c>
      <c r="P450" s="654"/>
      <c r="Q450" s="654"/>
      <c r="AA450" s="372"/>
      <c r="AB450" s="372"/>
      <c r="AC450" s="372"/>
      <c r="AD450" s="372"/>
      <c r="AE450" s="372"/>
      <c r="AF450" s="372"/>
      <c r="AG450" s="372"/>
      <c r="AH450" s="372"/>
      <c r="AI450" s="372"/>
      <c r="AJ450" s="372"/>
      <c r="AK450" s="372"/>
      <c r="AL450" s="372"/>
      <c r="AM450" s="372"/>
      <c r="AN450" s="372"/>
      <c r="AO450" s="372"/>
      <c r="AP450" s="372"/>
      <c r="AQ450" s="372"/>
      <c r="AR450" s="372"/>
      <c r="AS450" s="372"/>
      <c r="AT450" s="372"/>
      <c r="AU450" s="372"/>
      <c r="AV450" s="372"/>
      <c r="AW450" s="372"/>
      <c r="AX450" s="372"/>
      <c r="AY450" s="372"/>
      <c r="AZ450" s="372"/>
      <c r="BA450" s="374"/>
      <c r="BB450" s="450"/>
      <c r="BC450" s="374"/>
      <c r="BD450" s="374"/>
      <c r="BE450" s="374"/>
      <c r="BF450" s="374"/>
      <c r="BG450" s="374"/>
      <c r="BH450" s="374"/>
      <c r="BI450" s="374"/>
      <c r="BJ450" s="374"/>
      <c r="BK450" s="374"/>
      <c r="BL450" s="374"/>
      <c r="BM450" s="374"/>
      <c r="BN450" s="374"/>
      <c r="BO450" s="374"/>
      <c r="BP450" s="374"/>
      <c r="BQ450" s="374"/>
      <c r="BR450" s="374"/>
      <c r="BS450" s="374"/>
      <c r="BT450" s="374"/>
      <c r="BU450" s="374"/>
      <c r="BV450" s="374"/>
      <c r="BW450" s="374"/>
      <c r="BX450" s="374"/>
      <c r="BY450" s="374"/>
      <c r="BZ450" s="375"/>
      <c r="CA450" s="375"/>
      <c r="CB450" s="375"/>
      <c r="CC450" s="375"/>
      <c r="CD450" s="375"/>
      <c r="CE450" s="375"/>
      <c r="CF450" s="375"/>
      <c r="CG450" s="375"/>
      <c r="CH450" s="375"/>
      <c r="CI450" s="375"/>
      <c r="CJ450" s="375"/>
      <c r="CK450" s="375"/>
      <c r="CL450" s="375"/>
      <c r="CM450" s="375"/>
      <c r="CN450" s="375"/>
      <c r="CO450" s="375"/>
      <c r="CP450" s="375"/>
      <c r="CQ450" s="375"/>
      <c r="CR450" s="375"/>
      <c r="CS450" s="375"/>
      <c r="CT450" s="375"/>
      <c r="CU450" s="375"/>
      <c r="CV450" s="375"/>
      <c r="CW450" s="375"/>
      <c r="CX450" s="375"/>
      <c r="CY450" s="375"/>
      <c r="CZ450" s="375"/>
    </row>
    <row r="451" s="379" customFormat="true" ht="25.15" customHeight="true" x14ac:dyDescent="0.2">
      <c r="C451" s="1144" t="s">
        <v>238</v>
      </c>
      <c r="D451" s="1142"/>
      <c r="E451" s="674">
        <v>1.8372950221318442E-2</v>
      </c>
      <c r="F451" s="654"/>
      <c r="G451" s="654"/>
      <c r="H451" s="1144" t="s">
        <v>245</v>
      </c>
      <c r="I451" s="1142"/>
      <c r="J451" s="675">
        <v>5.9514019510544739E-4</v>
      </c>
      <c r="K451" s="654"/>
      <c r="L451" s="654"/>
      <c r="M451" s="1144" t="s">
        <v>246</v>
      </c>
      <c r="N451" s="1142"/>
      <c r="O451" s="676">
        <v>4.124948923033747E-4</v>
      </c>
      <c r="P451" s="654"/>
      <c r="Q451" s="654"/>
      <c r="AA451" s="372"/>
      <c r="AB451" s="372"/>
      <c r="AC451" s="372"/>
      <c r="AD451" s="372"/>
      <c r="AE451" s="372"/>
      <c r="AF451" s="372"/>
      <c r="AG451" s="372"/>
      <c r="AH451" s="372"/>
      <c r="AI451" s="372"/>
      <c r="AJ451" s="372"/>
      <c r="AK451" s="372"/>
      <c r="AL451" s="372"/>
      <c r="AM451" s="372"/>
      <c r="AN451" s="372"/>
      <c r="AO451" s="372"/>
      <c r="AP451" s="372"/>
      <c r="AQ451" s="372"/>
      <c r="AR451" s="372"/>
      <c r="AS451" s="372"/>
      <c r="AT451" s="372"/>
      <c r="AU451" s="372"/>
      <c r="AV451" s="372"/>
      <c r="AW451" s="372"/>
      <c r="AX451" s="372"/>
      <c r="AY451" s="372"/>
      <c r="AZ451" s="372"/>
      <c r="BA451" s="374"/>
      <c r="BB451" s="450"/>
      <c r="BC451" s="374"/>
      <c r="BD451" s="374"/>
      <c r="BE451" s="374"/>
      <c r="BF451" s="374"/>
      <c r="BG451" s="374"/>
      <c r="BH451" s="374"/>
      <c r="BI451" s="374"/>
      <c r="BJ451" s="374"/>
      <c r="BK451" s="374"/>
      <c r="BL451" s="374"/>
      <c r="BM451" s="374"/>
      <c r="BN451" s="374"/>
      <c r="BO451" s="374"/>
      <c r="BP451" s="374"/>
      <c r="BQ451" s="374"/>
      <c r="BR451" s="374"/>
      <c r="BS451" s="374"/>
      <c r="BT451" s="374"/>
      <c r="BU451" s="374"/>
      <c r="BV451" s="374"/>
      <c r="BW451" s="374"/>
      <c r="BX451" s="374"/>
      <c r="BY451" s="374"/>
      <c r="BZ451" s="375"/>
      <c r="CA451" s="375"/>
      <c r="CB451" s="375"/>
      <c r="CC451" s="375"/>
      <c r="CD451" s="375"/>
      <c r="CE451" s="375"/>
      <c r="CF451" s="375"/>
      <c r="CG451" s="375"/>
      <c r="CH451" s="375"/>
      <c r="CI451" s="375"/>
      <c r="CJ451" s="375"/>
      <c r="CK451" s="375"/>
      <c r="CL451" s="375"/>
      <c r="CM451" s="375"/>
      <c r="CN451" s="375"/>
      <c r="CO451" s="375"/>
      <c r="CP451" s="375"/>
      <c r="CQ451" s="375"/>
      <c r="CR451" s="375"/>
      <c r="CS451" s="375"/>
      <c r="CT451" s="375"/>
      <c r="CU451" s="375"/>
      <c r="CV451" s="375"/>
      <c r="CW451" s="375"/>
      <c r="CX451" s="375"/>
      <c r="CY451" s="375"/>
      <c r="CZ451" s="375"/>
    </row>
    <row r="452" s="379" customFormat="true" ht="25.15" customHeight="true" x14ac:dyDescent="0.2">
      <c r="C452" s="1144" t="s">
        <v>247</v>
      </c>
      <c r="D452" s="1142"/>
      <c r="E452" s="681">
        <v>3.3372748112028054E-5</v>
      </c>
      <c r="F452" s="654"/>
      <c r="G452" s="654"/>
      <c r="H452" s="1144" t="s">
        <v>244</v>
      </c>
      <c r="I452" s="1142"/>
      <c r="J452" s="675">
        <v>6.5671539143150742E-4</v>
      </c>
      <c r="K452" s="654"/>
      <c r="L452" s="654"/>
      <c r="M452" s="1144" t="s">
        <v>232</v>
      </c>
      <c r="N452" s="1142"/>
      <c r="O452" s="676">
        <v>8.1767577536035222E-4</v>
      </c>
      <c r="P452" s="654"/>
      <c r="Q452" s="654"/>
      <c r="AA452" s="372"/>
      <c r="AB452" s="372"/>
      <c r="AC452" s="372"/>
      <c r="AD452" s="372"/>
      <c r="AE452" s="372"/>
      <c r="AF452" s="372"/>
      <c r="AG452" s="372"/>
      <c r="AH452" s="372"/>
      <c r="AI452" s="372"/>
      <c r="AJ452" s="372"/>
      <c r="AK452" s="372"/>
      <c r="AL452" s="372"/>
      <c r="AM452" s="372"/>
      <c r="AN452" s="372"/>
      <c r="AO452" s="372"/>
      <c r="AP452" s="372"/>
      <c r="AQ452" s="372"/>
      <c r="AR452" s="372"/>
      <c r="AS452" s="372"/>
      <c r="AT452" s="372"/>
      <c r="AU452" s="372"/>
      <c r="AV452" s="372"/>
      <c r="AW452" s="372"/>
      <c r="AX452" s="372"/>
      <c r="AY452" s="372"/>
      <c r="AZ452" s="372"/>
      <c r="BA452" s="374"/>
      <c r="BB452" s="450"/>
      <c r="BC452" s="374"/>
      <c r="BD452" s="374"/>
      <c r="BE452" s="374"/>
      <c r="BF452" s="374"/>
      <c r="BG452" s="374"/>
      <c r="BH452" s="374"/>
      <c r="BI452" s="374"/>
      <c r="BJ452" s="374"/>
      <c r="BK452" s="374"/>
      <c r="BL452" s="374"/>
      <c r="BM452" s="374"/>
      <c r="BN452" s="374"/>
      <c r="BO452" s="374"/>
      <c r="BP452" s="374"/>
      <c r="BQ452" s="374"/>
      <c r="BR452" s="374"/>
      <c r="BS452" s="374"/>
      <c r="BT452" s="374"/>
      <c r="BU452" s="374"/>
      <c r="BV452" s="374"/>
      <c r="BW452" s="374"/>
      <c r="BX452" s="374"/>
      <c r="BY452" s="374"/>
      <c r="BZ452" s="375"/>
      <c r="CA452" s="375"/>
      <c r="CB452" s="375"/>
      <c r="CC452" s="375"/>
      <c r="CD452" s="375"/>
      <c r="CE452" s="375"/>
      <c r="CF452" s="375"/>
      <c r="CG452" s="375"/>
      <c r="CH452" s="375"/>
      <c r="CI452" s="375"/>
      <c r="CJ452" s="375"/>
      <c r="CK452" s="375"/>
      <c r="CL452" s="375"/>
      <c r="CM452" s="375"/>
      <c r="CN452" s="375"/>
      <c r="CO452" s="375"/>
      <c r="CP452" s="375"/>
      <c r="CQ452" s="375"/>
      <c r="CR452" s="375"/>
      <c r="CS452" s="375"/>
      <c r="CT452" s="375"/>
      <c r="CU452" s="375"/>
      <c r="CV452" s="375"/>
      <c r="CW452" s="375"/>
      <c r="CX452" s="375"/>
      <c r="CY452" s="375"/>
      <c r="CZ452" s="375"/>
    </row>
    <row r="453" s="379" customFormat="true" ht="25.15" customHeight="true" x14ac:dyDescent="0.2">
      <c r="C453" s="1144" t="s">
        <v>241</v>
      </c>
      <c r="D453" s="1142"/>
      <c r="E453" s="674">
        <v>2.1874286999940449E-3</v>
      </c>
      <c r="F453" s="654"/>
      <c r="G453" s="654"/>
      <c r="H453" s="1144" t="s">
        <v>246</v>
      </c>
      <c r="I453" s="1142"/>
      <c r="J453" s="675">
        <v>2.1140870794460363E-4</v>
      </c>
      <c r="K453" s="654"/>
      <c r="L453" s="654"/>
      <c r="M453" s="1144" t="s">
        <v>222</v>
      </c>
      <c r="N453" s="1142"/>
      <c r="O453" s="676">
        <v>6.1790608183773459E-2</v>
      </c>
      <c r="P453" s="654"/>
      <c r="Q453" s="654"/>
      <c r="AA453" s="372"/>
      <c r="AB453" s="372"/>
      <c r="AC453" s="372"/>
      <c r="AD453" s="372"/>
      <c r="AE453" s="372"/>
      <c r="AF453" s="372"/>
      <c r="AG453" s="372"/>
      <c r="AH453" s="372"/>
      <c r="AI453" s="372"/>
      <c r="AJ453" s="372"/>
      <c r="AK453" s="372"/>
      <c r="AL453" s="372"/>
      <c r="AM453" s="372"/>
      <c r="AN453" s="372"/>
      <c r="AO453" s="372"/>
      <c r="AP453" s="372"/>
      <c r="AQ453" s="372"/>
      <c r="AR453" s="372"/>
      <c r="AS453" s="372"/>
      <c r="AT453" s="372"/>
      <c r="AU453" s="372"/>
      <c r="AV453" s="372"/>
      <c r="AW453" s="372"/>
      <c r="AX453" s="372"/>
      <c r="AY453" s="372"/>
      <c r="AZ453" s="372"/>
      <c r="BA453" s="374"/>
      <c r="BB453" s="450"/>
      <c r="BC453" s="374"/>
      <c r="BD453" s="374"/>
      <c r="BE453" s="374"/>
      <c r="BF453" s="374"/>
      <c r="BG453" s="374"/>
      <c r="BH453" s="374"/>
      <c r="BI453" s="374"/>
      <c r="BJ453" s="374"/>
      <c r="BK453" s="374"/>
      <c r="BL453" s="374"/>
      <c r="BM453" s="374"/>
      <c r="BN453" s="374"/>
      <c r="BO453" s="374"/>
      <c r="BP453" s="374"/>
      <c r="BQ453" s="374"/>
      <c r="BR453" s="374"/>
      <c r="BS453" s="374"/>
      <c r="BT453" s="374"/>
      <c r="BU453" s="374"/>
      <c r="BV453" s="374"/>
      <c r="BW453" s="374"/>
      <c r="BX453" s="374"/>
      <c r="BY453" s="374"/>
      <c r="BZ453" s="375"/>
      <c r="CA453" s="375"/>
      <c r="CB453" s="375"/>
      <c r="CC453" s="375"/>
      <c r="CD453" s="375"/>
      <c r="CE453" s="375"/>
      <c r="CF453" s="375"/>
      <c r="CG453" s="375"/>
      <c r="CH453" s="375"/>
      <c r="CI453" s="375"/>
      <c r="CJ453" s="375"/>
      <c r="CK453" s="375"/>
      <c r="CL453" s="375"/>
      <c r="CM453" s="375"/>
      <c r="CN453" s="375"/>
      <c r="CO453" s="375"/>
      <c r="CP453" s="375"/>
      <c r="CQ453" s="375"/>
      <c r="CR453" s="375"/>
      <c r="CS453" s="375"/>
      <c r="CT453" s="375"/>
      <c r="CU453" s="375"/>
      <c r="CV453" s="375"/>
      <c r="CW453" s="375"/>
      <c r="CX453" s="375"/>
      <c r="CY453" s="375"/>
      <c r="CZ453" s="375"/>
    </row>
    <row r="454" s="379" customFormat="true" ht="25.15" customHeight="true" x14ac:dyDescent="0.2">
      <c r="C454" s="1144" t="s">
        <v>236</v>
      </c>
      <c r="D454" s="1142"/>
      <c r="E454" s="674">
        <v>4.1192000777060034E-2</v>
      </c>
      <c r="F454" s="654"/>
      <c r="G454" s="654"/>
      <c r="H454" s="1144" t="s">
        <v>232</v>
      </c>
      <c r="I454" s="1142"/>
      <c r="J454" s="675">
        <v>0.14738704934343652</v>
      </c>
      <c r="K454" s="654"/>
      <c r="L454" s="654"/>
      <c r="M454" s="1144" t="s">
        <v>238</v>
      </c>
      <c r="N454" s="1142"/>
      <c r="O454" s="680">
        <v>6.3923225311116137E-5</v>
      </c>
      <c r="P454" s="654"/>
      <c r="Q454" s="654"/>
      <c r="AA454" s="372"/>
      <c r="AB454" s="372"/>
      <c r="AC454" s="372"/>
      <c r="AD454" s="372"/>
      <c r="AE454" s="372"/>
      <c r="AF454" s="372"/>
      <c r="AG454" s="372"/>
      <c r="AH454" s="372"/>
      <c r="AI454" s="372"/>
      <c r="AJ454" s="372"/>
      <c r="AK454" s="372"/>
      <c r="AL454" s="372"/>
      <c r="AM454" s="372"/>
      <c r="AN454" s="372"/>
      <c r="AO454" s="372"/>
      <c r="AP454" s="372"/>
      <c r="AQ454" s="372"/>
      <c r="AR454" s="372"/>
      <c r="AS454" s="372"/>
      <c r="AT454" s="372"/>
      <c r="AU454" s="372"/>
      <c r="AV454" s="372"/>
      <c r="AW454" s="372"/>
      <c r="AX454" s="372"/>
      <c r="AY454" s="372"/>
      <c r="AZ454" s="372"/>
      <c r="BA454" s="374"/>
      <c r="BB454" s="450"/>
      <c r="BC454" s="374"/>
      <c r="BD454" s="374"/>
      <c r="BE454" s="374"/>
      <c r="BF454" s="374"/>
      <c r="BG454" s="374"/>
      <c r="BH454" s="374"/>
      <c r="BI454" s="374"/>
      <c r="BJ454" s="374"/>
      <c r="BK454" s="374"/>
      <c r="BL454" s="374"/>
      <c r="BM454" s="374"/>
      <c r="BN454" s="374"/>
      <c r="BO454" s="374"/>
      <c r="BP454" s="374"/>
      <c r="BQ454" s="374"/>
      <c r="BR454" s="374"/>
      <c r="BS454" s="374"/>
      <c r="BT454" s="374"/>
      <c r="BU454" s="374"/>
      <c r="BV454" s="374"/>
      <c r="BW454" s="374"/>
      <c r="BX454" s="374"/>
      <c r="BY454" s="374"/>
      <c r="BZ454" s="375"/>
      <c r="CA454" s="375"/>
      <c r="CB454" s="375"/>
      <c r="CC454" s="375"/>
      <c r="CD454" s="375"/>
      <c r="CE454" s="375"/>
      <c r="CF454" s="375"/>
      <c r="CG454" s="375"/>
      <c r="CH454" s="375"/>
      <c r="CI454" s="375"/>
      <c r="CJ454" s="375"/>
      <c r="CK454" s="375"/>
      <c r="CL454" s="375"/>
      <c r="CM454" s="375"/>
      <c r="CN454" s="375"/>
      <c r="CO454" s="375"/>
      <c r="CP454" s="375"/>
      <c r="CQ454" s="375"/>
      <c r="CR454" s="375"/>
      <c r="CS454" s="375"/>
      <c r="CT454" s="375"/>
      <c r="CU454" s="375"/>
      <c r="CV454" s="375"/>
      <c r="CW454" s="375"/>
      <c r="CX454" s="375"/>
      <c r="CY454" s="375"/>
      <c r="CZ454" s="375"/>
    </row>
    <row r="455" s="379" customFormat="true" ht="25.15" customHeight="true" x14ac:dyDescent="0.2">
      <c r="C455" s="1144" t="s">
        <v>242</v>
      </c>
      <c r="D455" s="1142"/>
      <c r="E455" s="674">
        <v>6.7934622209288005E-4</v>
      </c>
      <c r="F455" s="654"/>
      <c r="G455" s="654"/>
      <c r="H455" s="1144" t="s">
        <v>222</v>
      </c>
      <c r="I455" s="1142"/>
      <c r="J455" s="675">
        <v>0.22367652791000484</v>
      </c>
      <c r="K455" s="654"/>
      <c r="L455" s="654"/>
      <c r="M455" s="1144" t="s">
        <v>247</v>
      </c>
      <c r="N455" s="1142"/>
      <c r="O455" s="676">
        <v>1.1712794918976003E-4</v>
      </c>
      <c r="P455" s="654"/>
      <c r="Q455" s="654"/>
      <c r="AA455" s="372"/>
      <c r="AB455" s="372"/>
      <c r="AC455" s="372"/>
      <c r="AD455" s="372"/>
      <c r="AE455" s="372"/>
      <c r="AF455" s="372"/>
      <c r="AG455" s="372"/>
      <c r="AH455" s="372"/>
      <c r="AI455" s="372"/>
      <c r="AJ455" s="372"/>
      <c r="AK455" s="372"/>
      <c r="AL455" s="372"/>
      <c r="AM455" s="372"/>
      <c r="AN455" s="372"/>
      <c r="AO455" s="372"/>
      <c r="AP455" s="372"/>
      <c r="AQ455" s="372"/>
      <c r="AR455" s="372"/>
      <c r="AS455" s="372"/>
      <c r="AT455" s="372"/>
      <c r="AU455" s="372"/>
      <c r="AV455" s="372"/>
      <c r="AW455" s="372"/>
      <c r="AX455" s="372"/>
      <c r="AY455" s="372"/>
      <c r="AZ455" s="372"/>
      <c r="BA455" s="374"/>
      <c r="BB455" s="450"/>
      <c r="BC455" s="374"/>
      <c r="BD455" s="374"/>
      <c r="BE455" s="374"/>
      <c r="BF455" s="374"/>
      <c r="BG455" s="374"/>
      <c r="BH455" s="374"/>
      <c r="BI455" s="374"/>
      <c r="BJ455" s="374"/>
      <c r="BK455" s="374"/>
      <c r="BL455" s="374"/>
      <c r="BM455" s="374"/>
      <c r="BN455" s="374"/>
      <c r="BO455" s="374"/>
      <c r="BP455" s="374"/>
      <c r="BQ455" s="374"/>
      <c r="BR455" s="374"/>
      <c r="BS455" s="374"/>
      <c r="BT455" s="374"/>
      <c r="BU455" s="374"/>
      <c r="BV455" s="374"/>
      <c r="BW455" s="374"/>
      <c r="BX455" s="374"/>
      <c r="BY455" s="374"/>
      <c r="BZ455" s="375"/>
      <c r="CA455" s="375"/>
      <c r="CB455" s="375"/>
      <c r="CC455" s="375"/>
      <c r="CD455" s="375"/>
      <c r="CE455" s="375"/>
      <c r="CF455" s="375"/>
      <c r="CG455" s="375"/>
      <c r="CH455" s="375"/>
      <c r="CI455" s="375"/>
      <c r="CJ455" s="375"/>
      <c r="CK455" s="375"/>
      <c r="CL455" s="375"/>
      <c r="CM455" s="375"/>
      <c r="CN455" s="375"/>
      <c r="CO455" s="375"/>
      <c r="CP455" s="375"/>
      <c r="CQ455" s="375"/>
      <c r="CR455" s="375"/>
      <c r="CS455" s="375"/>
      <c r="CT455" s="375"/>
      <c r="CU455" s="375"/>
      <c r="CV455" s="375"/>
      <c r="CW455" s="375"/>
      <c r="CX455" s="375"/>
      <c r="CY455" s="375"/>
      <c r="CZ455" s="375"/>
    </row>
    <row r="456" s="379" customFormat="true" ht="25.15" customHeight="true" x14ac:dyDescent="0.2">
      <c r="C456" s="1144" t="s">
        <v>248</v>
      </c>
      <c r="D456" s="1142"/>
      <c r="E456" s="674">
        <v>1.2595367778459605E-4</v>
      </c>
      <c r="F456" s="654"/>
      <c r="G456" s="654"/>
      <c r="H456" s="1144" t="s">
        <v>238</v>
      </c>
      <c r="I456" s="1142"/>
      <c r="J456" s="675">
        <v>1.0474710066754973E-2</v>
      </c>
      <c r="K456" s="654"/>
      <c r="L456" s="654"/>
      <c r="M456" s="1144" t="s">
        <v>241</v>
      </c>
      <c r="N456" s="1142"/>
      <c r="O456" s="676">
        <v>6.6677322099946575E-4</v>
      </c>
      <c r="P456" s="654"/>
      <c r="Q456" s="654"/>
      <c r="AA456" s="372"/>
      <c r="AB456" s="372"/>
      <c r="AC456" s="372"/>
      <c r="AD456" s="372"/>
      <c r="AE456" s="372"/>
      <c r="AF456" s="372"/>
      <c r="AG456" s="372"/>
      <c r="AH456" s="372"/>
      <c r="AI456" s="372"/>
      <c r="AJ456" s="372"/>
      <c r="AK456" s="372"/>
      <c r="AL456" s="372"/>
      <c r="AM456" s="372"/>
      <c r="AN456" s="372"/>
      <c r="AO456" s="372"/>
      <c r="AP456" s="372"/>
      <c r="AQ456" s="372"/>
      <c r="AR456" s="372"/>
      <c r="AS456" s="372"/>
      <c r="AT456" s="372"/>
      <c r="AU456" s="372"/>
      <c r="AV456" s="372"/>
      <c r="AW456" s="372"/>
      <c r="AX456" s="372"/>
      <c r="AY456" s="372"/>
      <c r="AZ456" s="372"/>
      <c r="BA456" s="374"/>
      <c r="BB456" s="450"/>
      <c r="BC456" s="374"/>
      <c r="BD456" s="374"/>
      <c r="BE456" s="374"/>
      <c r="BF456" s="374"/>
      <c r="BG456" s="374"/>
      <c r="BH456" s="374"/>
      <c r="BI456" s="374"/>
      <c r="BJ456" s="374"/>
      <c r="BK456" s="374"/>
      <c r="BL456" s="374"/>
      <c r="BM456" s="374"/>
      <c r="BN456" s="374"/>
      <c r="BO456" s="374"/>
      <c r="BP456" s="374"/>
      <c r="BQ456" s="374"/>
      <c r="BR456" s="374"/>
      <c r="BS456" s="374"/>
      <c r="BT456" s="374"/>
      <c r="BU456" s="374"/>
      <c r="BV456" s="374"/>
      <c r="BW456" s="374"/>
      <c r="BX456" s="374"/>
      <c r="BY456" s="374"/>
      <c r="BZ456" s="375"/>
      <c r="CA456" s="375"/>
      <c r="CB456" s="375"/>
      <c r="CC456" s="375"/>
      <c r="CD456" s="375"/>
      <c r="CE456" s="375"/>
      <c r="CF456" s="375"/>
      <c r="CG456" s="375"/>
      <c r="CH456" s="375"/>
      <c r="CI456" s="375"/>
      <c r="CJ456" s="375"/>
      <c r="CK456" s="375"/>
      <c r="CL456" s="375"/>
      <c r="CM456" s="375"/>
      <c r="CN456" s="375"/>
      <c r="CO456" s="375"/>
      <c r="CP456" s="375"/>
      <c r="CQ456" s="375"/>
      <c r="CR456" s="375"/>
      <c r="CS456" s="375"/>
      <c r="CT456" s="375"/>
      <c r="CU456" s="375"/>
      <c r="CV456" s="375"/>
      <c r="CW456" s="375"/>
      <c r="CX456" s="375"/>
      <c r="CY456" s="375"/>
      <c r="CZ456" s="375"/>
    </row>
    <row r="457" s="379" customFormat="true" ht="25.15" customHeight="true" x14ac:dyDescent="0.2">
      <c r="C457" s="1144" t="s">
        <v>240</v>
      </c>
      <c r="D457" s="1142"/>
      <c r="E457" s="674">
        <v>8.8231636928764144E-3</v>
      </c>
      <c r="F457" s="654"/>
      <c r="G457" s="654"/>
      <c r="H457" s="1144" t="s">
        <v>241</v>
      </c>
      <c r="I457" s="1142"/>
      <c r="J457" s="675">
        <v>2.8979912639680331E-3</v>
      </c>
      <c r="K457" s="654"/>
      <c r="L457" s="654"/>
      <c r="M457" s="1144" t="s">
        <v>236</v>
      </c>
      <c r="N457" s="1142"/>
      <c r="O457" s="680">
        <v>5.9000470582610899E-6</v>
      </c>
      <c r="P457" s="654"/>
      <c r="Q457" s="654"/>
      <c r="AA457" s="372"/>
      <c r="AB457" s="372"/>
      <c r="AC457" s="372"/>
      <c r="AD457" s="372"/>
      <c r="AE457" s="372"/>
      <c r="AF457" s="372"/>
      <c r="AG457" s="372"/>
      <c r="AH457" s="372"/>
      <c r="AI457" s="372"/>
      <c r="AJ457" s="372"/>
      <c r="AK457" s="372"/>
      <c r="AL457" s="372"/>
      <c r="AM457" s="372"/>
      <c r="AN457" s="372"/>
      <c r="AO457" s="372"/>
      <c r="AP457" s="372"/>
      <c r="AQ457" s="372"/>
      <c r="AR457" s="372"/>
      <c r="AS457" s="372"/>
      <c r="AT457" s="372"/>
      <c r="AU457" s="372"/>
      <c r="AV457" s="372"/>
      <c r="AW457" s="372"/>
      <c r="AX457" s="372"/>
      <c r="AY457" s="372"/>
      <c r="AZ457" s="372"/>
      <c r="BA457" s="374"/>
      <c r="BB457" s="450"/>
      <c r="BC457" s="374"/>
      <c r="BD457" s="374"/>
      <c r="BE457" s="374"/>
      <c r="BF457" s="374"/>
      <c r="BG457" s="374"/>
      <c r="BH457" s="374"/>
      <c r="BI457" s="374"/>
      <c r="BJ457" s="374"/>
      <c r="BK457" s="374"/>
      <c r="BL457" s="374"/>
      <c r="BM457" s="374"/>
      <c r="BN457" s="374"/>
      <c r="BO457" s="374"/>
      <c r="BP457" s="374"/>
      <c r="BQ457" s="374"/>
      <c r="BR457" s="374"/>
      <c r="BS457" s="374"/>
      <c r="BT457" s="374"/>
      <c r="BU457" s="374"/>
      <c r="BV457" s="374"/>
      <c r="BW457" s="374"/>
      <c r="BX457" s="374"/>
      <c r="BY457" s="374"/>
      <c r="BZ457" s="375"/>
      <c r="CA457" s="375"/>
      <c r="CB457" s="375"/>
      <c r="CC457" s="375"/>
      <c r="CD457" s="375"/>
      <c r="CE457" s="375"/>
      <c r="CF457" s="375"/>
      <c r="CG457" s="375"/>
      <c r="CH457" s="375"/>
      <c r="CI457" s="375"/>
      <c r="CJ457" s="375"/>
      <c r="CK457" s="375"/>
      <c r="CL457" s="375"/>
      <c r="CM457" s="375"/>
      <c r="CN457" s="375"/>
      <c r="CO457" s="375"/>
      <c r="CP457" s="375"/>
      <c r="CQ457" s="375"/>
      <c r="CR457" s="375"/>
      <c r="CS457" s="375"/>
      <c r="CT457" s="375"/>
      <c r="CU457" s="375"/>
      <c r="CV457" s="375"/>
      <c r="CW457" s="375"/>
      <c r="CX457" s="375"/>
      <c r="CY457" s="375"/>
      <c r="CZ457" s="375"/>
    </row>
    <row r="458" s="379" customFormat="true" ht="25.15" customHeight="true" x14ac:dyDescent="0.2">
      <c r="C458" s="1144" t="s">
        <v>227</v>
      </c>
      <c r="D458" s="1142"/>
      <c r="E458" s="674">
        <v>0.29626410262819025</v>
      </c>
      <c r="F458" s="654"/>
      <c r="G458" s="654"/>
      <c r="H458" s="1144" t="s">
        <v>236</v>
      </c>
      <c r="I458" s="1142"/>
      <c r="J458" s="675">
        <v>2.34022403948159E-2</v>
      </c>
      <c r="K458" s="654"/>
      <c r="L458" s="654"/>
      <c r="M458" s="1144" t="s">
        <v>227</v>
      </c>
      <c r="N458" s="1142"/>
      <c r="O458" s="676">
        <v>1.2159538171957741E-2</v>
      </c>
      <c r="P458" s="654"/>
      <c r="Q458" s="654"/>
      <c r="AA458" s="372"/>
      <c r="AB458" s="372"/>
      <c r="AC458" s="372"/>
      <c r="AD458" s="372"/>
      <c r="AE458" s="372"/>
      <c r="AF458" s="372"/>
      <c r="AG458" s="372"/>
      <c r="AH458" s="372"/>
      <c r="AI458" s="372"/>
      <c r="AJ458" s="372"/>
      <c r="AK458" s="372"/>
      <c r="AL458" s="372"/>
      <c r="AM458" s="372"/>
      <c r="AN458" s="372"/>
      <c r="AO458" s="372"/>
      <c r="AP458" s="372"/>
      <c r="AQ458" s="372"/>
      <c r="AR458" s="372"/>
      <c r="AS458" s="372"/>
      <c r="AT458" s="372"/>
      <c r="AU458" s="372"/>
      <c r="AV458" s="372"/>
      <c r="AW458" s="372"/>
      <c r="AX458" s="372"/>
      <c r="AY458" s="372"/>
      <c r="AZ458" s="372"/>
      <c r="BA458" s="374"/>
      <c r="BB458" s="450"/>
      <c r="BC458" s="374"/>
      <c r="BD458" s="374"/>
      <c r="BE458" s="374"/>
      <c r="BF458" s="374"/>
      <c r="BG458" s="374"/>
      <c r="BH458" s="374"/>
      <c r="BI458" s="374"/>
      <c r="BJ458" s="374"/>
      <c r="BK458" s="374"/>
      <c r="BL458" s="374"/>
      <c r="BM458" s="374"/>
      <c r="BN458" s="374"/>
      <c r="BO458" s="374"/>
      <c r="BP458" s="374"/>
      <c r="BQ458" s="374"/>
      <c r="BR458" s="374"/>
      <c r="BS458" s="374"/>
      <c r="BT458" s="374"/>
      <c r="BU458" s="374"/>
      <c r="BV458" s="374"/>
      <c r="BW458" s="374"/>
      <c r="BX458" s="374"/>
      <c r="BY458" s="374"/>
      <c r="BZ458" s="375"/>
      <c r="CA458" s="375"/>
      <c r="CB458" s="375"/>
      <c r="CC458" s="375"/>
      <c r="CD458" s="375"/>
      <c r="CE458" s="375"/>
      <c r="CF458" s="375"/>
      <c r="CG458" s="375"/>
      <c r="CH458" s="375"/>
      <c r="CI458" s="375"/>
      <c r="CJ458" s="375"/>
      <c r="CK458" s="375"/>
      <c r="CL458" s="375"/>
      <c r="CM458" s="375"/>
      <c r="CN458" s="375"/>
      <c r="CO458" s="375"/>
      <c r="CP458" s="375"/>
      <c r="CQ458" s="375"/>
      <c r="CR458" s="375"/>
      <c r="CS458" s="375"/>
      <c r="CT458" s="375"/>
      <c r="CU458" s="375"/>
      <c r="CV458" s="375"/>
      <c r="CW458" s="375"/>
      <c r="CX458" s="375"/>
      <c r="CY458" s="375"/>
      <c r="CZ458" s="375"/>
    </row>
    <row r="459" s="379" customFormat="true" ht="25.15" customHeight="true" x14ac:dyDescent="0.2">
      <c r="C459" s="1144" t="s">
        <v>226</v>
      </c>
      <c r="D459" s="1142"/>
      <c r="E459" s="674">
        <v>0.23149321945020598</v>
      </c>
      <c r="F459" s="654"/>
      <c r="G459" s="654"/>
      <c r="H459" s="1144" t="s">
        <v>242</v>
      </c>
      <c r="I459" s="1142"/>
      <c r="J459" s="675">
        <v>2.1209084156000203E-4</v>
      </c>
      <c r="K459" s="654"/>
      <c r="L459" s="654"/>
      <c r="M459" s="1144" t="s">
        <v>226</v>
      </c>
      <c r="N459" s="1142"/>
      <c r="O459" s="676">
        <v>0.20388236630138232</v>
      </c>
      <c r="P459" s="654"/>
      <c r="Q459" s="654"/>
      <c r="AA459" s="372"/>
      <c r="AB459" s="372"/>
      <c r="AC459" s="372"/>
      <c r="AD459" s="372"/>
      <c r="AE459" s="372"/>
      <c r="AF459" s="372"/>
      <c r="AG459" s="372"/>
      <c r="AH459" s="372"/>
      <c r="AI459" s="372"/>
      <c r="AJ459" s="372"/>
      <c r="AK459" s="372"/>
      <c r="AL459" s="372"/>
      <c r="AM459" s="372"/>
      <c r="AN459" s="372"/>
      <c r="AO459" s="372"/>
      <c r="AP459" s="372"/>
      <c r="AQ459" s="372"/>
      <c r="AR459" s="372"/>
      <c r="AS459" s="372"/>
      <c r="AT459" s="372"/>
      <c r="AU459" s="372"/>
      <c r="AV459" s="372"/>
      <c r="AW459" s="372"/>
      <c r="AX459" s="372"/>
      <c r="AY459" s="372"/>
      <c r="AZ459" s="372"/>
      <c r="BA459" s="374"/>
      <c r="BB459" s="450"/>
      <c r="BC459" s="374"/>
      <c r="BD459" s="374"/>
      <c r="BE459" s="374"/>
      <c r="BF459" s="374"/>
      <c r="BG459" s="374"/>
      <c r="BH459" s="374"/>
      <c r="BI459" s="374"/>
      <c r="BJ459" s="374"/>
      <c r="BK459" s="374"/>
      <c r="BL459" s="374"/>
      <c r="BM459" s="374"/>
      <c r="BN459" s="374"/>
      <c r="BO459" s="374"/>
      <c r="BP459" s="374"/>
      <c r="BQ459" s="374"/>
      <c r="BR459" s="374"/>
      <c r="BS459" s="374"/>
      <c r="BT459" s="374"/>
      <c r="BU459" s="374"/>
      <c r="BV459" s="374"/>
      <c r="BW459" s="374"/>
      <c r="BX459" s="374"/>
      <c r="BY459" s="374"/>
      <c r="BZ459" s="375"/>
      <c r="CA459" s="375"/>
      <c r="CB459" s="375"/>
      <c r="CC459" s="375"/>
      <c r="CD459" s="375"/>
      <c r="CE459" s="375"/>
      <c r="CF459" s="375"/>
      <c r="CG459" s="375"/>
      <c r="CH459" s="375"/>
      <c r="CI459" s="375"/>
      <c r="CJ459" s="375"/>
      <c r="CK459" s="375"/>
      <c r="CL459" s="375"/>
      <c r="CM459" s="375"/>
      <c r="CN459" s="375"/>
      <c r="CO459" s="375"/>
      <c r="CP459" s="375"/>
      <c r="CQ459" s="375"/>
      <c r="CR459" s="375"/>
      <c r="CS459" s="375"/>
      <c r="CT459" s="375"/>
      <c r="CU459" s="375"/>
      <c r="CV459" s="375"/>
      <c r="CW459" s="375"/>
      <c r="CX459" s="375"/>
      <c r="CY459" s="375"/>
      <c r="CZ459" s="375"/>
    </row>
    <row r="460" s="379" customFormat="true" ht="25.15" customHeight="true" x14ac:dyDescent="0.2">
      <c r="C460" s="1144" t="s">
        <v>229</v>
      </c>
      <c r="D460" s="1142"/>
      <c r="E460" s="674">
        <v>2.157085022530974E-4</v>
      </c>
      <c r="F460" s="654"/>
      <c r="G460" s="654"/>
      <c r="H460" s="1144" t="s">
        <v>248</v>
      </c>
      <c r="I460" s="1142"/>
      <c r="J460" s="682">
        <v>6.1967098133531721E-5</v>
      </c>
      <c r="K460" s="654"/>
      <c r="L460" s="654"/>
      <c r="M460" s="1144" t="s">
        <v>229</v>
      </c>
      <c r="N460" s="1142"/>
      <c r="O460" s="676">
        <v>0.20168039439189411</v>
      </c>
      <c r="P460" s="654"/>
      <c r="Q460" s="654"/>
      <c r="AA460" s="372"/>
      <c r="AB460" s="372"/>
      <c r="AC460" s="372"/>
      <c r="AD460" s="372"/>
      <c r="AE460" s="372"/>
      <c r="AF460" s="372"/>
      <c r="AG460" s="372"/>
      <c r="AH460" s="372"/>
      <c r="AI460" s="372"/>
      <c r="AJ460" s="372"/>
      <c r="AK460" s="372"/>
      <c r="AL460" s="372"/>
      <c r="AM460" s="372"/>
      <c r="AN460" s="372"/>
      <c r="AO460" s="372"/>
      <c r="AP460" s="372"/>
      <c r="AQ460" s="372"/>
      <c r="AR460" s="372"/>
      <c r="AS460" s="372"/>
      <c r="AT460" s="372"/>
      <c r="AU460" s="372"/>
      <c r="AV460" s="372"/>
      <c r="AW460" s="372"/>
      <c r="AX460" s="372"/>
      <c r="AY460" s="372"/>
      <c r="AZ460" s="372"/>
      <c r="BA460" s="374"/>
      <c r="BB460" s="450"/>
      <c r="BC460" s="374"/>
      <c r="BD460" s="374"/>
      <c r="BE460" s="374"/>
      <c r="BF460" s="374"/>
      <c r="BG460" s="374"/>
      <c r="BH460" s="374"/>
      <c r="BI460" s="374"/>
      <c r="BJ460" s="374"/>
      <c r="BK460" s="374"/>
      <c r="BL460" s="374"/>
      <c r="BM460" s="374"/>
      <c r="BN460" s="374"/>
      <c r="BO460" s="374"/>
      <c r="BP460" s="374"/>
      <c r="BQ460" s="374"/>
      <c r="BR460" s="374"/>
      <c r="BS460" s="374"/>
      <c r="BT460" s="374"/>
      <c r="BU460" s="374"/>
      <c r="BV460" s="374"/>
      <c r="BW460" s="374"/>
      <c r="BX460" s="374"/>
      <c r="BY460" s="374"/>
      <c r="BZ460" s="375"/>
      <c r="CA460" s="375"/>
      <c r="CB460" s="375"/>
      <c r="CC460" s="375"/>
      <c r="CD460" s="375"/>
      <c r="CE460" s="375"/>
      <c r="CF460" s="375"/>
      <c r="CG460" s="375"/>
      <c r="CH460" s="375"/>
      <c r="CI460" s="375"/>
      <c r="CJ460" s="375"/>
      <c r="CK460" s="375"/>
      <c r="CL460" s="375"/>
      <c r="CM460" s="375"/>
      <c r="CN460" s="375"/>
      <c r="CO460" s="375"/>
      <c r="CP460" s="375"/>
      <c r="CQ460" s="375"/>
      <c r="CR460" s="375"/>
      <c r="CS460" s="375"/>
      <c r="CT460" s="375"/>
      <c r="CU460" s="375"/>
      <c r="CV460" s="375"/>
      <c r="CW460" s="375"/>
      <c r="CX460" s="375"/>
      <c r="CY460" s="375"/>
      <c r="CZ460" s="375"/>
    </row>
    <row r="461" s="379" customFormat="true" ht="25.15" customHeight="true" x14ac:dyDescent="0.2">
      <c r="C461" s="1144" t="s">
        <v>237</v>
      </c>
      <c r="D461" s="1142"/>
      <c r="E461" s="677">
        <v>5.9444909033756841E-4</v>
      </c>
      <c r="F461" s="654"/>
      <c r="G461" s="654"/>
      <c r="H461" s="1144" t="s">
        <v>240</v>
      </c>
      <c r="I461" s="1142"/>
      <c r="J461" s="675">
        <v>2.7095873356513928E-3</v>
      </c>
      <c r="K461" s="654"/>
      <c r="L461" s="654"/>
      <c r="M461" s="1144" t="s">
        <v>237</v>
      </c>
      <c r="N461" s="1142"/>
      <c r="O461" s="678">
        <v>1.2924712280049992E-2</v>
      </c>
      <c r="P461" s="654"/>
      <c r="Q461" s="654"/>
      <c r="AA461" s="372"/>
      <c r="AB461" s="372"/>
      <c r="AC461" s="372"/>
      <c r="AD461" s="372"/>
      <c r="AE461" s="372"/>
      <c r="AF461" s="372"/>
      <c r="AG461" s="372"/>
      <c r="AH461" s="372"/>
      <c r="AI461" s="372"/>
      <c r="AJ461" s="372"/>
      <c r="AK461" s="372"/>
      <c r="AL461" s="372"/>
      <c r="AM461" s="372"/>
      <c r="AN461" s="372"/>
      <c r="AO461" s="372"/>
      <c r="AP461" s="372"/>
      <c r="AQ461" s="372"/>
      <c r="AR461" s="372"/>
      <c r="AS461" s="372"/>
      <c r="AT461" s="372"/>
      <c r="AU461" s="372"/>
      <c r="AV461" s="372"/>
      <c r="AW461" s="372"/>
      <c r="AX461" s="372"/>
      <c r="AY461" s="372"/>
      <c r="AZ461" s="372"/>
      <c r="BA461" s="374"/>
      <c r="BB461" s="450"/>
      <c r="BC461" s="374"/>
      <c r="BD461" s="374"/>
      <c r="BE461" s="374"/>
      <c r="BF461" s="374"/>
      <c r="BG461" s="374"/>
      <c r="BH461" s="374"/>
      <c r="BI461" s="374"/>
      <c r="BJ461" s="374"/>
      <c r="BK461" s="374"/>
      <c r="BL461" s="374"/>
      <c r="BM461" s="374"/>
      <c r="BN461" s="374"/>
      <c r="BO461" s="374"/>
      <c r="BP461" s="374"/>
      <c r="BQ461" s="374"/>
      <c r="BR461" s="374"/>
      <c r="BS461" s="374"/>
      <c r="BT461" s="374"/>
      <c r="BU461" s="374"/>
      <c r="BV461" s="374"/>
      <c r="BW461" s="374"/>
      <c r="BX461" s="374"/>
      <c r="BY461" s="374"/>
      <c r="BZ461" s="375"/>
      <c r="CA461" s="375"/>
      <c r="CB461" s="375"/>
      <c r="CC461" s="375"/>
      <c r="CD461" s="375"/>
      <c r="CE461" s="375"/>
      <c r="CF461" s="375"/>
      <c r="CG461" s="375"/>
      <c r="CH461" s="375"/>
      <c r="CI461" s="375"/>
      <c r="CJ461" s="375"/>
      <c r="CK461" s="375"/>
      <c r="CL461" s="375"/>
      <c r="CM461" s="375"/>
      <c r="CN461" s="375"/>
      <c r="CO461" s="375"/>
      <c r="CP461" s="375"/>
      <c r="CQ461" s="375"/>
      <c r="CR461" s="375"/>
      <c r="CS461" s="375"/>
      <c r="CT461" s="375"/>
      <c r="CU461" s="375"/>
      <c r="CV461" s="375"/>
      <c r="CW461" s="375"/>
      <c r="CX461" s="375"/>
      <c r="CY461" s="375"/>
      <c r="CZ461" s="375"/>
    </row>
    <row r="462" s="379" customFormat="true" ht="25.15" customHeight="true" x14ac:dyDescent="0.2">
      <c r="C462" s="1141"/>
      <c r="D462" s="1142"/>
      <c r="E462" s="670"/>
      <c r="F462" s="654"/>
      <c r="G462" s="654"/>
      <c r="H462" s="1144" t="s">
        <v>227</v>
      </c>
      <c r="I462" s="1142"/>
      <c r="J462" s="675">
        <v>0.22693929919839673</v>
      </c>
      <c r="K462" s="654"/>
      <c r="L462" s="654"/>
      <c r="M462" s="1141"/>
      <c r="N462" s="1142"/>
      <c r="O462" s="670"/>
      <c r="P462" s="654"/>
      <c r="Q462" s="654"/>
      <c r="AA462" s="372"/>
      <c r="AB462" s="372"/>
      <c r="AC462" s="372"/>
      <c r="AD462" s="372"/>
      <c r="AE462" s="372"/>
      <c r="AF462" s="372"/>
      <c r="AG462" s="372"/>
      <c r="AH462" s="372"/>
      <c r="AI462" s="372"/>
      <c r="AJ462" s="372"/>
      <c r="AK462" s="372"/>
      <c r="AL462" s="372"/>
      <c r="AM462" s="372"/>
      <c r="AN462" s="372"/>
      <c r="AO462" s="372"/>
      <c r="AP462" s="372"/>
      <c r="AQ462" s="372"/>
      <c r="AR462" s="372"/>
      <c r="AS462" s="372"/>
      <c r="AT462" s="372"/>
      <c r="AU462" s="372"/>
      <c r="AV462" s="372"/>
      <c r="AW462" s="372"/>
      <c r="AX462" s="372"/>
      <c r="AY462" s="372"/>
      <c r="AZ462" s="372"/>
      <c r="BA462" s="374"/>
      <c r="BB462" s="450"/>
      <c r="BC462" s="374"/>
      <c r="BD462" s="374"/>
      <c r="BE462" s="374"/>
      <c r="BF462" s="374"/>
      <c r="BG462" s="374"/>
      <c r="BH462" s="374"/>
      <c r="BI462" s="374"/>
      <c r="BJ462" s="374"/>
      <c r="BK462" s="374"/>
      <c r="BL462" s="374"/>
      <c r="BM462" s="374"/>
      <c r="BN462" s="374"/>
      <c r="BO462" s="374"/>
      <c r="BP462" s="374"/>
      <c r="BQ462" s="374"/>
      <c r="BR462" s="374"/>
      <c r="BS462" s="374"/>
      <c r="BT462" s="374"/>
      <c r="BU462" s="374"/>
      <c r="BV462" s="374"/>
      <c r="BW462" s="374"/>
      <c r="BX462" s="374"/>
      <c r="BY462" s="374"/>
      <c r="BZ462" s="375"/>
      <c r="CA462" s="375"/>
      <c r="CB462" s="375"/>
      <c r="CC462" s="375"/>
      <c r="CD462" s="375"/>
      <c r="CE462" s="375"/>
      <c r="CF462" s="375"/>
      <c r="CG462" s="375"/>
      <c r="CH462" s="375"/>
      <c r="CI462" s="375"/>
      <c r="CJ462" s="375"/>
      <c r="CK462" s="375"/>
      <c r="CL462" s="375"/>
      <c r="CM462" s="375"/>
      <c r="CN462" s="375"/>
      <c r="CO462" s="375"/>
      <c r="CP462" s="375"/>
      <c r="CQ462" s="375"/>
      <c r="CR462" s="375"/>
      <c r="CS462" s="375"/>
      <c r="CT462" s="375"/>
      <c r="CU462" s="375"/>
      <c r="CV462" s="375"/>
      <c r="CW462" s="375"/>
      <c r="CX462" s="375"/>
      <c r="CY462" s="375"/>
      <c r="CZ462" s="375"/>
    </row>
    <row r="463" s="379" customFormat="true" ht="25.15" customHeight="true" x14ac:dyDescent="0.2">
      <c r="C463" s="1141"/>
      <c r="D463" s="1142"/>
      <c r="E463" s="654"/>
      <c r="F463" s="654"/>
      <c r="G463" s="654"/>
      <c r="H463" s="1144" t="s">
        <v>226</v>
      </c>
      <c r="I463" s="1142"/>
      <c r="J463" s="675">
        <v>0.23367881274534483</v>
      </c>
      <c r="K463" s="654"/>
      <c r="L463" s="654"/>
      <c r="M463" s="1141"/>
      <c r="N463" s="1142"/>
      <c r="O463" s="654"/>
      <c r="P463" s="654"/>
      <c r="Q463" s="654"/>
      <c r="AA463" s="372"/>
      <c r="AB463" s="372"/>
      <c r="AC463" s="372"/>
      <c r="AD463" s="372"/>
      <c r="AE463" s="372"/>
      <c r="AF463" s="372"/>
      <c r="AG463" s="372"/>
      <c r="AH463" s="372"/>
      <c r="AI463" s="372"/>
      <c r="AJ463" s="372"/>
      <c r="AK463" s="372"/>
      <c r="AL463" s="372"/>
      <c r="AM463" s="372"/>
      <c r="AN463" s="372"/>
      <c r="AO463" s="372"/>
      <c r="AP463" s="372"/>
      <c r="AQ463" s="372"/>
      <c r="AR463" s="372"/>
      <c r="AS463" s="372"/>
      <c r="AT463" s="372"/>
      <c r="AU463" s="372"/>
      <c r="AV463" s="372"/>
      <c r="AW463" s="372"/>
      <c r="AX463" s="372"/>
      <c r="AY463" s="372"/>
      <c r="AZ463" s="372"/>
      <c r="BA463" s="374"/>
      <c r="BB463" s="450"/>
      <c r="BC463" s="374"/>
      <c r="BD463" s="374"/>
      <c r="BE463" s="374"/>
      <c r="BF463" s="374"/>
      <c r="BG463" s="374"/>
      <c r="BH463" s="374"/>
      <c r="BI463" s="374"/>
      <c r="BJ463" s="374"/>
      <c r="BK463" s="374"/>
      <c r="BL463" s="374"/>
      <c r="BM463" s="374"/>
      <c r="BN463" s="374"/>
      <c r="BO463" s="374"/>
      <c r="BP463" s="374"/>
      <c r="BQ463" s="374"/>
      <c r="BR463" s="374"/>
      <c r="BS463" s="374"/>
      <c r="BT463" s="374"/>
      <c r="BU463" s="374"/>
      <c r="BV463" s="374"/>
      <c r="BW463" s="374"/>
      <c r="BX463" s="374"/>
      <c r="BY463" s="374"/>
      <c r="BZ463" s="375"/>
      <c r="CA463" s="375"/>
      <c r="CB463" s="375"/>
      <c r="CC463" s="375"/>
      <c r="CD463" s="375"/>
      <c r="CE463" s="375"/>
      <c r="CF463" s="375"/>
      <c r="CG463" s="375"/>
      <c r="CH463" s="375"/>
      <c r="CI463" s="375"/>
      <c r="CJ463" s="375"/>
      <c r="CK463" s="375"/>
      <c r="CL463" s="375"/>
      <c r="CM463" s="375"/>
      <c r="CN463" s="375"/>
      <c r="CO463" s="375"/>
      <c r="CP463" s="375"/>
      <c r="CQ463" s="375"/>
      <c r="CR463" s="375"/>
      <c r="CS463" s="375"/>
      <c r="CT463" s="375"/>
      <c r="CU463" s="375"/>
      <c r="CV463" s="375"/>
      <c r="CW463" s="375"/>
      <c r="CX463" s="375"/>
      <c r="CY463" s="375"/>
      <c r="CZ463" s="375"/>
    </row>
    <row r="464" s="379" customFormat="true" ht="25.15" customHeight="true" x14ac:dyDescent="0.2">
      <c r="C464" s="1145" t="s">
        <v>251</v>
      </c>
      <c r="D464" s="1142"/>
      <c r="E464" s="1142"/>
      <c r="F464" s="1142"/>
      <c r="G464" s="1142"/>
      <c r="H464" s="1144" t="s">
        <v>229</v>
      </c>
      <c r="I464" s="1142"/>
      <c r="J464" s="675">
        <v>5.8044929813072686E-3</v>
      </c>
      <c r="K464" s="654"/>
      <c r="L464" s="654"/>
      <c r="M464" s="1145" t="s">
        <v>251</v>
      </c>
      <c r="N464" s="1142"/>
      <c r="O464" s="1142"/>
      <c r="P464" s="1142"/>
      <c r="Q464" s="1142"/>
      <c r="AA464" s="372"/>
      <c r="AB464" s="372"/>
      <c r="AC464" s="372"/>
      <c r="AD464" s="372"/>
      <c r="AE464" s="372"/>
      <c r="AF464" s="372"/>
      <c r="AG464" s="372"/>
      <c r="AH464" s="372"/>
      <c r="AI464" s="372"/>
      <c r="AJ464" s="372"/>
      <c r="AK464" s="372"/>
      <c r="AL464" s="372"/>
      <c r="AM464" s="372"/>
      <c r="AN464" s="372"/>
      <c r="AO464" s="372"/>
      <c r="AP464" s="372"/>
      <c r="AQ464" s="372"/>
      <c r="AR464" s="372"/>
      <c r="AS464" s="372"/>
      <c r="AT464" s="372"/>
      <c r="AU464" s="372"/>
      <c r="AV464" s="372"/>
      <c r="AW464" s="372"/>
      <c r="AX464" s="372"/>
      <c r="AY464" s="372"/>
      <c r="AZ464" s="372"/>
      <c r="BA464" s="374"/>
      <c r="BB464" s="450"/>
      <c r="BC464" s="374"/>
      <c r="BD464" s="374"/>
      <c r="BE464" s="374"/>
      <c r="BF464" s="374"/>
      <c r="BG464" s="374"/>
      <c r="BH464" s="374"/>
      <c r="BI464" s="374"/>
      <c r="BJ464" s="374"/>
      <c r="BK464" s="374"/>
      <c r="BL464" s="374"/>
      <c r="BM464" s="374"/>
      <c r="BN464" s="374"/>
      <c r="BO464" s="374"/>
      <c r="BP464" s="374"/>
      <c r="BQ464" s="374"/>
      <c r="BR464" s="374"/>
      <c r="BS464" s="374"/>
      <c r="BT464" s="374"/>
      <c r="BU464" s="374"/>
      <c r="BV464" s="374"/>
      <c r="BW464" s="374"/>
      <c r="BX464" s="374"/>
      <c r="BY464" s="374"/>
      <c r="BZ464" s="375"/>
      <c r="CA464" s="375"/>
      <c r="CB464" s="375"/>
      <c r="CC464" s="375"/>
      <c r="CD464" s="375"/>
      <c r="CE464" s="375"/>
      <c r="CF464" s="375"/>
      <c r="CG464" s="375"/>
      <c r="CH464" s="375"/>
      <c r="CI464" s="375"/>
      <c r="CJ464" s="375"/>
      <c r="CK464" s="375"/>
      <c r="CL464" s="375"/>
      <c r="CM464" s="375"/>
      <c r="CN464" s="375"/>
      <c r="CO464" s="375"/>
      <c r="CP464" s="375"/>
      <c r="CQ464" s="375"/>
      <c r="CR464" s="375"/>
      <c r="CS464" s="375"/>
      <c r="CT464" s="375"/>
      <c r="CU464" s="375"/>
      <c r="CV464" s="375"/>
      <c r="CW464" s="375"/>
      <c r="CX464" s="375"/>
      <c r="CY464" s="375"/>
      <c r="CZ464" s="375"/>
    </row>
    <row r="465" s="379" customFormat="true" ht="25.15" customHeight="true" x14ac:dyDescent="0.2">
      <c r="C465" s="1143" t="s">
        <v>212</v>
      </c>
      <c r="D465" s="1142"/>
      <c r="E465" s="1143" t="s">
        <v>252</v>
      </c>
      <c r="F465" s="1146"/>
      <c r="G465" s="1147"/>
      <c r="H465" s="1144" t="s">
        <v>237</v>
      </c>
      <c r="I465" s="1142"/>
      <c r="J465" s="679">
        <v>2.0836667100776422E-3</v>
      </c>
      <c r="K465" s="654"/>
      <c r="L465" s="654"/>
      <c r="M465" s="1143" t="s">
        <v>212</v>
      </c>
      <c r="N465" s="1142"/>
      <c r="O465" s="1143" t="s">
        <v>252</v>
      </c>
      <c r="P465" s="1146"/>
      <c r="Q465" s="1147"/>
      <c r="AA465" s="372"/>
      <c r="AB465" s="372"/>
      <c r="AC465" s="372"/>
      <c r="AD465" s="372"/>
      <c r="AE465" s="372"/>
      <c r="AF465" s="372"/>
      <c r="AG465" s="372"/>
      <c r="AH465" s="372"/>
      <c r="AI465" s="372"/>
      <c r="AJ465" s="372"/>
      <c r="AK465" s="372"/>
      <c r="AL465" s="372"/>
      <c r="AM465" s="372"/>
      <c r="AN465" s="372"/>
      <c r="AO465" s="372"/>
      <c r="AP465" s="372"/>
      <c r="AQ465" s="372"/>
      <c r="AR465" s="372"/>
      <c r="AS465" s="372"/>
      <c r="AT465" s="372"/>
      <c r="AU465" s="372"/>
      <c r="AV465" s="372"/>
      <c r="AW465" s="372"/>
      <c r="AX465" s="372"/>
      <c r="AY465" s="372"/>
      <c r="AZ465" s="372"/>
      <c r="BA465" s="374"/>
      <c r="BB465" s="450"/>
      <c r="BC465" s="374"/>
      <c r="BD465" s="374"/>
      <c r="BE465" s="374"/>
      <c r="BF465" s="374"/>
      <c r="BG465" s="374"/>
      <c r="BH465" s="374"/>
      <c r="BI465" s="374"/>
      <c r="BJ465" s="374"/>
      <c r="BK465" s="374"/>
      <c r="BL465" s="374"/>
      <c r="BM465" s="374"/>
      <c r="BN465" s="374"/>
      <c r="BO465" s="374"/>
      <c r="BP465" s="374"/>
      <c r="BQ465" s="374"/>
      <c r="BR465" s="374"/>
      <c r="BS465" s="374"/>
      <c r="BT465" s="374"/>
      <c r="BU465" s="374"/>
      <c r="BV465" s="374"/>
      <c r="BW465" s="374"/>
      <c r="BX465" s="374"/>
      <c r="BY465" s="374"/>
      <c r="BZ465" s="375"/>
      <c r="CA465" s="375"/>
      <c r="CB465" s="375"/>
      <c r="CC465" s="375"/>
      <c r="CD465" s="375"/>
      <c r="CE465" s="375"/>
      <c r="CF465" s="375"/>
      <c r="CG465" s="375"/>
      <c r="CH465" s="375"/>
      <c r="CI465" s="375"/>
      <c r="CJ465" s="375"/>
      <c r="CK465" s="375"/>
      <c r="CL465" s="375"/>
      <c r="CM465" s="375"/>
      <c r="CN465" s="375"/>
      <c r="CO465" s="375"/>
      <c r="CP465" s="375"/>
      <c r="CQ465" s="375"/>
      <c r="CR465" s="375"/>
      <c r="CS465" s="375"/>
      <c r="CT465" s="375"/>
      <c r="CU465" s="375"/>
      <c r="CV465" s="375"/>
      <c r="CW465" s="375"/>
      <c r="CX465" s="375"/>
      <c r="CY465" s="375"/>
      <c r="CZ465" s="375"/>
    </row>
    <row r="466" s="379" customFormat="true" ht="25.15" customHeight="true" x14ac:dyDescent="0.2">
      <c r="C466" s="1142"/>
      <c r="D466" s="1142"/>
      <c r="E466" s="658" t="s">
        <v>191</v>
      </c>
      <c r="F466" s="659" t="s">
        <v>253</v>
      </c>
      <c r="G466" s="660" t="s">
        <v>254</v>
      </c>
      <c r="H466" s="1141"/>
      <c r="I466" s="1142"/>
      <c r="J466" s="670"/>
      <c r="K466" s="654"/>
      <c r="L466" s="654"/>
      <c r="M466" s="1142"/>
      <c r="N466" s="1142"/>
      <c r="O466" s="661" t="s">
        <v>191</v>
      </c>
      <c r="P466" s="662" t="s">
        <v>253</v>
      </c>
      <c r="Q466" s="663" t="s">
        <v>254</v>
      </c>
      <c r="AA466" s="372"/>
      <c r="AB466" s="372"/>
      <c r="AC466" s="372"/>
      <c r="AD466" s="372"/>
      <c r="AE466" s="372"/>
      <c r="AF466" s="372"/>
      <c r="AG466" s="372"/>
      <c r="AH466" s="372"/>
      <c r="AI466" s="372"/>
      <c r="AJ466" s="372"/>
      <c r="AK466" s="372"/>
      <c r="AL466" s="372"/>
      <c r="AM466" s="372"/>
      <c r="AN466" s="372"/>
      <c r="AO466" s="372"/>
      <c r="AP466" s="372"/>
      <c r="AQ466" s="372"/>
      <c r="AR466" s="372"/>
      <c r="AS466" s="372"/>
      <c r="AT466" s="372"/>
      <c r="AU466" s="372"/>
      <c r="AV466" s="372"/>
      <c r="AW466" s="372"/>
      <c r="AX466" s="372"/>
      <c r="AY466" s="372"/>
      <c r="AZ466" s="372"/>
      <c r="BA466" s="374"/>
      <c r="BB466" s="450"/>
      <c r="BC466" s="374"/>
      <c r="BD466" s="374"/>
      <c r="BE466" s="374"/>
      <c r="BF466" s="374"/>
      <c r="BG466" s="374"/>
      <c r="BH466" s="374"/>
      <c r="BI466" s="374"/>
      <c r="BJ466" s="374"/>
      <c r="BK466" s="374"/>
      <c r="BL466" s="374"/>
      <c r="BM466" s="374"/>
      <c r="BN466" s="374"/>
      <c r="BO466" s="374"/>
      <c r="BP466" s="374"/>
      <c r="BQ466" s="374"/>
      <c r="BR466" s="374"/>
      <c r="BS466" s="374"/>
      <c r="BT466" s="374"/>
      <c r="BU466" s="374"/>
      <c r="BV466" s="374"/>
      <c r="BW466" s="374"/>
      <c r="BX466" s="374"/>
      <c r="BY466" s="374"/>
      <c r="BZ466" s="375"/>
      <c r="CA466" s="375"/>
      <c r="CB466" s="375"/>
      <c r="CC466" s="375"/>
      <c r="CD466" s="375"/>
      <c r="CE466" s="375"/>
      <c r="CF466" s="375"/>
      <c r="CG466" s="375"/>
      <c r="CH466" s="375"/>
      <c r="CI466" s="375"/>
      <c r="CJ466" s="375"/>
      <c r="CK466" s="375"/>
      <c r="CL466" s="375"/>
      <c r="CM466" s="375"/>
      <c r="CN466" s="375"/>
      <c r="CO466" s="375"/>
      <c r="CP466" s="375"/>
      <c r="CQ466" s="375"/>
      <c r="CR466" s="375"/>
      <c r="CS466" s="375"/>
      <c r="CT466" s="375"/>
      <c r="CU466" s="375"/>
      <c r="CV466" s="375"/>
      <c r="CW466" s="375"/>
      <c r="CX466" s="375"/>
      <c r="CY466" s="375"/>
      <c r="CZ466" s="375"/>
    </row>
    <row r="467" s="379" customFormat="true" ht="25.15" customHeight="true" x14ac:dyDescent="0.2">
      <c r="C467" s="1144" t="s">
        <v>213</v>
      </c>
      <c r="D467" s="1142"/>
      <c r="E467" s="683">
        <v>4.5398989505633418</v>
      </c>
      <c r="F467" s="684">
        <v>16.814440557642008</v>
      </c>
      <c r="G467" s="685">
        <v>16.814440557642008</v>
      </c>
      <c r="H467" s="1141"/>
      <c r="I467" s="1142"/>
      <c r="J467" s="654"/>
      <c r="K467" s="654"/>
      <c r="L467" s="654"/>
      <c r="M467" s="1144" t="s">
        <v>213</v>
      </c>
      <c r="N467" s="1142"/>
      <c r="O467" s="686">
        <v>2.9013857872457418</v>
      </c>
      <c r="P467" s="687">
        <v>10.745873286095341</v>
      </c>
      <c r="Q467" s="688">
        <v>10.745873286095341</v>
      </c>
      <c r="AA467" s="372"/>
      <c r="AB467" s="372"/>
      <c r="AC467" s="372"/>
      <c r="AD467" s="372"/>
      <c r="AE467" s="372"/>
      <c r="AF467" s="372"/>
      <c r="AG467" s="372"/>
      <c r="AH467" s="372"/>
      <c r="AI467" s="372"/>
      <c r="AJ467" s="372"/>
      <c r="AK467" s="372"/>
      <c r="AL467" s="372"/>
      <c r="AM467" s="372"/>
      <c r="AN467" s="372"/>
      <c r="AO467" s="372"/>
      <c r="AP467" s="372"/>
      <c r="AQ467" s="372"/>
      <c r="AR467" s="372"/>
      <c r="AS467" s="372"/>
      <c r="AT467" s="372"/>
      <c r="AU467" s="372"/>
      <c r="AV467" s="372"/>
      <c r="AW467" s="372"/>
      <c r="AX467" s="372"/>
      <c r="AY467" s="372"/>
      <c r="AZ467" s="372"/>
      <c r="BA467" s="374"/>
      <c r="BB467" s="450"/>
      <c r="BC467" s="374"/>
      <c r="BD467" s="374"/>
      <c r="BE467" s="374"/>
      <c r="BF467" s="374"/>
      <c r="BG467" s="374"/>
      <c r="BH467" s="374"/>
      <c r="BI467" s="374"/>
      <c r="BJ467" s="374"/>
      <c r="BK467" s="374"/>
      <c r="BL467" s="374"/>
      <c r="BM467" s="374"/>
      <c r="BN467" s="374"/>
      <c r="BO467" s="374"/>
      <c r="BP467" s="374"/>
      <c r="BQ467" s="374"/>
      <c r="BR467" s="374"/>
      <c r="BS467" s="374"/>
      <c r="BT467" s="374"/>
      <c r="BU467" s="374"/>
      <c r="BV467" s="374"/>
      <c r="BW467" s="374"/>
      <c r="BX467" s="374"/>
      <c r="BY467" s="374"/>
      <c r="BZ467" s="375"/>
      <c r="CA467" s="375"/>
      <c r="CB467" s="375"/>
      <c r="CC467" s="375"/>
      <c r="CD467" s="375"/>
      <c r="CE467" s="375"/>
      <c r="CF467" s="375"/>
      <c r="CG467" s="375"/>
      <c r="CH467" s="375"/>
      <c r="CI467" s="375"/>
      <c r="CJ467" s="375"/>
      <c r="CK467" s="375"/>
      <c r="CL467" s="375"/>
      <c r="CM467" s="375"/>
      <c r="CN467" s="375"/>
      <c r="CO467" s="375"/>
      <c r="CP467" s="375"/>
      <c r="CQ467" s="375"/>
      <c r="CR467" s="375"/>
      <c r="CS467" s="375"/>
      <c r="CT467" s="375"/>
      <c r="CU467" s="375"/>
      <c r="CV467" s="375"/>
      <c r="CW467" s="375"/>
      <c r="CX467" s="375"/>
      <c r="CY467" s="375"/>
      <c r="CZ467" s="375"/>
    </row>
    <row r="468" s="379" customFormat="true" ht="25.15" customHeight="true" x14ac:dyDescent="0.2">
      <c r="C468" s="1141"/>
      <c r="D468" s="1142"/>
      <c r="E468" s="670"/>
      <c r="F468" s="670"/>
      <c r="G468" s="670"/>
      <c r="H468" s="1145" t="s">
        <v>251</v>
      </c>
      <c r="I468" s="1142"/>
      <c r="J468" s="1142"/>
      <c r="K468" s="1142"/>
      <c r="L468" s="1142"/>
      <c r="M468" s="1141"/>
      <c r="N468" s="1142"/>
      <c r="O468" s="670"/>
      <c r="P468" s="670"/>
      <c r="Q468" s="670"/>
      <c r="AA468" s="372"/>
      <c r="AB468" s="372"/>
      <c r="AC468" s="372"/>
      <c r="AD468" s="372"/>
      <c r="AE468" s="372"/>
      <c r="AF468" s="372"/>
      <c r="AG468" s="372"/>
      <c r="AH468" s="372"/>
      <c r="AI468" s="372"/>
      <c r="AJ468" s="372"/>
      <c r="AK468" s="372"/>
      <c r="AL468" s="372"/>
      <c r="AM468" s="372"/>
      <c r="AN468" s="372"/>
      <c r="AO468" s="372"/>
      <c r="AP468" s="372"/>
      <c r="AQ468" s="372"/>
      <c r="AR468" s="372"/>
      <c r="AS468" s="372"/>
      <c r="AT468" s="372"/>
      <c r="AU468" s="372"/>
      <c r="AV468" s="372"/>
      <c r="AW468" s="372"/>
      <c r="AX468" s="372"/>
      <c r="AY468" s="372"/>
      <c r="AZ468" s="372"/>
      <c r="BA468" s="374"/>
      <c r="BB468" s="450"/>
      <c r="BC468" s="374"/>
      <c r="BD468" s="374"/>
      <c r="BE468" s="374"/>
      <c r="BF468" s="374"/>
      <c r="BG468" s="374"/>
      <c r="BH468" s="374"/>
      <c r="BI468" s="374"/>
      <c r="BJ468" s="374"/>
      <c r="BK468" s="374"/>
      <c r="BL468" s="374"/>
      <c r="BM468" s="374"/>
      <c r="BN468" s="374"/>
      <c r="BO468" s="374"/>
      <c r="BP468" s="374"/>
      <c r="BQ468" s="374"/>
      <c r="BR468" s="374"/>
      <c r="BS468" s="374"/>
      <c r="BT468" s="374"/>
      <c r="BU468" s="374"/>
      <c r="BV468" s="374"/>
      <c r="BW468" s="374"/>
      <c r="BX468" s="374"/>
      <c r="BY468" s="374"/>
      <c r="BZ468" s="375"/>
      <c r="CA468" s="375"/>
      <c r="CB468" s="375"/>
      <c r="CC468" s="375"/>
      <c r="CD468" s="375"/>
      <c r="CE468" s="375"/>
      <c r="CF468" s="375"/>
      <c r="CG468" s="375"/>
      <c r="CH468" s="375"/>
      <c r="CI468" s="375"/>
      <c r="CJ468" s="375"/>
      <c r="CK468" s="375"/>
      <c r="CL468" s="375"/>
      <c r="CM468" s="375"/>
      <c r="CN468" s="375"/>
      <c r="CO468" s="375"/>
      <c r="CP468" s="375"/>
      <c r="CQ468" s="375"/>
      <c r="CR468" s="375"/>
      <c r="CS468" s="375"/>
      <c r="CT468" s="375"/>
      <c r="CU468" s="375"/>
      <c r="CV468" s="375"/>
      <c r="CW468" s="375"/>
      <c r="CX468" s="375"/>
      <c r="CY468" s="375"/>
      <c r="CZ468" s="375"/>
    </row>
    <row r="469" s="379" customFormat="true" ht="25.15" customHeight="true" x14ac:dyDescent="0.2">
      <c r="C469" s="1141"/>
      <c r="D469" s="1142"/>
      <c r="E469" s="654"/>
      <c r="F469" s="654"/>
      <c r="G469" s="654"/>
      <c r="H469" s="1143" t="s">
        <v>212</v>
      </c>
      <c r="I469" s="1142"/>
      <c r="J469" s="1143" t="s">
        <v>252</v>
      </c>
      <c r="K469" s="1146"/>
      <c r="L469" s="1147"/>
      <c r="M469" s="1141"/>
      <c r="N469" s="1142"/>
      <c r="O469" s="654"/>
      <c r="P469" s="654"/>
      <c r="Q469" s="654"/>
      <c r="AA469" s="372"/>
      <c r="AB469" s="372"/>
      <c r="AC469" s="372"/>
      <c r="AD469" s="372"/>
      <c r="AE469" s="372"/>
      <c r="AF469" s="372"/>
      <c r="AG469" s="372"/>
      <c r="AH469" s="372"/>
      <c r="AI469" s="372"/>
      <c r="AJ469" s="372"/>
      <c r="AK469" s="372"/>
      <c r="AL469" s="372"/>
      <c r="AM469" s="372"/>
      <c r="AN469" s="372"/>
      <c r="AO469" s="372"/>
      <c r="AP469" s="372"/>
      <c r="AQ469" s="372"/>
      <c r="AR469" s="372"/>
      <c r="AS469" s="372"/>
      <c r="AT469" s="372"/>
      <c r="AU469" s="372"/>
      <c r="AV469" s="372"/>
      <c r="AW469" s="372"/>
      <c r="AX469" s="372"/>
      <c r="AY469" s="372"/>
      <c r="AZ469" s="372"/>
      <c r="BA469" s="374"/>
      <c r="BB469" s="450"/>
      <c r="BC469" s="374"/>
      <c r="BD469" s="374"/>
      <c r="BE469" s="374"/>
      <c r="BF469" s="374"/>
      <c r="BG469" s="374"/>
      <c r="BH469" s="374"/>
      <c r="BI469" s="374"/>
      <c r="BJ469" s="374"/>
      <c r="BK469" s="374"/>
      <c r="BL469" s="374"/>
      <c r="BM469" s="374"/>
      <c r="BN469" s="374"/>
      <c r="BO469" s="374"/>
      <c r="BP469" s="374"/>
      <c r="BQ469" s="374"/>
      <c r="BR469" s="374"/>
      <c r="BS469" s="374"/>
      <c r="BT469" s="374"/>
      <c r="BU469" s="374"/>
      <c r="BV469" s="374"/>
      <c r="BW469" s="374"/>
      <c r="BX469" s="374"/>
      <c r="BY469" s="374"/>
      <c r="BZ469" s="375"/>
      <c r="CA469" s="375"/>
      <c r="CB469" s="375"/>
      <c r="CC469" s="375"/>
      <c r="CD469" s="375"/>
      <c r="CE469" s="375"/>
      <c r="CF469" s="375"/>
      <c r="CG469" s="375"/>
      <c r="CH469" s="375"/>
      <c r="CI469" s="375"/>
      <c r="CJ469" s="375"/>
      <c r="CK469" s="375"/>
      <c r="CL469" s="375"/>
      <c r="CM469" s="375"/>
      <c r="CN469" s="375"/>
      <c r="CO469" s="375"/>
      <c r="CP469" s="375"/>
      <c r="CQ469" s="375"/>
      <c r="CR469" s="375"/>
      <c r="CS469" s="375"/>
      <c r="CT469" s="375"/>
      <c r="CU469" s="375"/>
      <c r="CV469" s="375"/>
      <c r="CW469" s="375"/>
      <c r="CX469" s="375"/>
      <c r="CY469" s="375"/>
      <c r="CZ469" s="375"/>
    </row>
    <row r="470" s="379" customFormat="true" ht="25.15" customHeight="true" x14ac:dyDescent="0.2">
      <c r="C470" s="1145" t="s">
        <v>255</v>
      </c>
      <c r="D470" s="1142"/>
      <c r="E470" s="1142"/>
      <c r="F470" s="654"/>
      <c r="G470" s="654"/>
      <c r="H470" s="1142"/>
      <c r="I470" s="1142"/>
      <c r="J470" s="664" t="s">
        <v>191</v>
      </c>
      <c r="K470" s="665" t="s">
        <v>253</v>
      </c>
      <c r="L470" s="666" t="s">
        <v>254</v>
      </c>
      <c r="M470" s="1145" t="s">
        <v>255</v>
      </c>
      <c r="N470" s="1142"/>
      <c r="O470" s="1142"/>
      <c r="P470" s="654"/>
      <c r="Q470" s="654"/>
      <c r="AA470" s="372"/>
      <c r="AB470" s="372"/>
      <c r="AC470" s="372"/>
      <c r="AD470" s="372"/>
      <c r="AE470" s="372"/>
      <c r="AF470" s="372"/>
      <c r="AG470" s="372"/>
      <c r="AH470" s="372"/>
      <c r="AI470" s="372"/>
      <c r="AJ470" s="372"/>
      <c r="AK470" s="372"/>
      <c r="AL470" s="372"/>
      <c r="AM470" s="372"/>
      <c r="AN470" s="372"/>
      <c r="AO470" s="372"/>
      <c r="AP470" s="372"/>
      <c r="AQ470" s="372"/>
      <c r="AR470" s="372"/>
      <c r="AS470" s="372"/>
      <c r="AT470" s="372"/>
      <c r="AU470" s="372"/>
      <c r="AV470" s="372"/>
      <c r="AW470" s="372"/>
      <c r="AX470" s="372"/>
      <c r="AY470" s="372"/>
      <c r="AZ470" s="372"/>
      <c r="BA470" s="374"/>
      <c r="BB470" s="450"/>
      <c r="BC470" s="374"/>
      <c r="BD470" s="374"/>
      <c r="BE470" s="374"/>
      <c r="BF470" s="374"/>
      <c r="BG470" s="374"/>
      <c r="BH470" s="374"/>
      <c r="BI470" s="374"/>
      <c r="BJ470" s="374"/>
      <c r="BK470" s="374"/>
      <c r="BL470" s="374"/>
      <c r="BM470" s="374"/>
      <c r="BN470" s="374"/>
      <c r="BO470" s="374"/>
      <c r="BP470" s="374"/>
      <c r="BQ470" s="374"/>
      <c r="BR470" s="374"/>
      <c r="BS470" s="374"/>
      <c r="BT470" s="374"/>
      <c r="BU470" s="374"/>
      <c r="BV470" s="374"/>
      <c r="BW470" s="374"/>
      <c r="BX470" s="374"/>
      <c r="BY470" s="374"/>
      <c r="BZ470" s="375"/>
      <c r="CA470" s="375"/>
      <c r="CB470" s="375"/>
      <c r="CC470" s="375"/>
      <c r="CD470" s="375"/>
      <c r="CE470" s="375"/>
      <c r="CF470" s="375"/>
      <c r="CG470" s="375"/>
      <c r="CH470" s="375"/>
      <c r="CI470" s="375"/>
      <c r="CJ470" s="375"/>
      <c r="CK470" s="375"/>
      <c r="CL470" s="375"/>
      <c r="CM470" s="375"/>
      <c r="CN470" s="375"/>
      <c r="CO470" s="375"/>
      <c r="CP470" s="375"/>
      <c r="CQ470" s="375"/>
      <c r="CR470" s="375"/>
      <c r="CS470" s="375"/>
      <c r="CT470" s="375"/>
      <c r="CU470" s="375"/>
      <c r="CV470" s="375"/>
      <c r="CW470" s="375"/>
      <c r="CX470" s="375"/>
      <c r="CY470" s="375"/>
      <c r="CZ470" s="375"/>
    </row>
    <row r="471" s="379" customFormat="true" ht="25.15" customHeight="true" x14ac:dyDescent="0.2">
      <c r="C471" s="1141"/>
      <c r="D471" s="1142"/>
      <c r="E471" s="667" t="s">
        <v>212</v>
      </c>
      <c r="F471" s="654"/>
      <c r="G471" s="654"/>
      <c r="H471" s="1144" t="s">
        <v>213</v>
      </c>
      <c r="I471" s="1142"/>
      <c r="J471" s="689">
        <v>4.2434906232990937</v>
      </c>
      <c r="K471" s="690">
        <v>14.632726287238254</v>
      </c>
      <c r="L471" s="691">
        <v>14.632726287238254</v>
      </c>
      <c r="M471" s="1141"/>
      <c r="N471" s="1142"/>
      <c r="O471" s="668" t="s">
        <v>212</v>
      </c>
      <c r="P471" s="654"/>
      <c r="Q471" s="654"/>
      <c r="AA471" s="372"/>
      <c r="AB471" s="372"/>
      <c r="AC471" s="372"/>
      <c r="AD471" s="372"/>
      <c r="AE471" s="372"/>
      <c r="AF471" s="372"/>
      <c r="AG471" s="372"/>
      <c r="AH471" s="372"/>
      <c r="AI471" s="372"/>
      <c r="AJ471" s="372"/>
      <c r="AK471" s="372"/>
      <c r="AL471" s="372"/>
      <c r="AM471" s="372"/>
      <c r="AN471" s="372"/>
      <c r="AO471" s="372"/>
      <c r="AP471" s="372"/>
      <c r="AQ471" s="372"/>
      <c r="AR471" s="372"/>
      <c r="AS471" s="372"/>
      <c r="AT471" s="372"/>
      <c r="AU471" s="372"/>
      <c r="AV471" s="372"/>
      <c r="AW471" s="372"/>
      <c r="AX471" s="372"/>
      <c r="AY471" s="372"/>
      <c r="AZ471" s="372"/>
      <c r="BA471" s="374"/>
      <c r="BB471" s="450"/>
      <c r="BC471" s="374"/>
      <c r="BD471" s="374"/>
      <c r="BE471" s="374"/>
      <c r="BF471" s="374"/>
      <c r="BG471" s="374"/>
      <c r="BH471" s="374"/>
      <c r="BI471" s="374"/>
      <c r="BJ471" s="374"/>
      <c r="BK471" s="374"/>
      <c r="BL471" s="374"/>
      <c r="BM471" s="374"/>
      <c r="BN471" s="374"/>
      <c r="BO471" s="374"/>
      <c r="BP471" s="374"/>
      <c r="BQ471" s="374"/>
      <c r="BR471" s="374"/>
      <c r="BS471" s="374"/>
      <c r="BT471" s="374"/>
      <c r="BU471" s="374"/>
      <c r="BV471" s="374"/>
      <c r="BW471" s="374"/>
      <c r="BX471" s="374"/>
      <c r="BY471" s="374"/>
      <c r="BZ471" s="375"/>
      <c r="CA471" s="375"/>
      <c r="CB471" s="375"/>
      <c r="CC471" s="375"/>
      <c r="CD471" s="375"/>
      <c r="CE471" s="375"/>
      <c r="CF471" s="375"/>
      <c r="CG471" s="375"/>
      <c r="CH471" s="375"/>
      <c r="CI471" s="375"/>
      <c r="CJ471" s="375"/>
      <c r="CK471" s="375"/>
      <c r="CL471" s="375"/>
      <c r="CM471" s="375"/>
      <c r="CN471" s="375"/>
      <c r="CO471" s="375"/>
      <c r="CP471" s="375"/>
      <c r="CQ471" s="375"/>
      <c r="CR471" s="375"/>
      <c r="CS471" s="375"/>
      <c r="CT471" s="375"/>
      <c r="CU471" s="375"/>
      <c r="CV471" s="375"/>
      <c r="CW471" s="375"/>
      <c r="CX471" s="375"/>
      <c r="CY471" s="375"/>
      <c r="CZ471" s="375"/>
    </row>
    <row r="472" s="379" customFormat="true" ht="25.15" customHeight="true" x14ac:dyDescent="0.2">
      <c r="C472" s="1142"/>
      <c r="D472" s="1142"/>
      <c r="E472" s="692" t="s">
        <v>213</v>
      </c>
      <c r="F472" s="654"/>
      <c r="G472" s="654"/>
      <c r="H472" s="1141"/>
      <c r="I472" s="1142"/>
      <c r="J472" s="670"/>
      <c r="K472" s="670"/>
      <c r="L472" s="670"/>
      <c r="M472" s="1142"/>
      <c r="N472" s="1142"/>
      <c r="O472" s="693" t="s">
        <v>213</v>
      </c>
      <c r="P472" s="654"/>
      <c r="Q472" s="654"/>
      <c r="AA472" s="372"/>
      <c r="AB472" s="372"/>
      <c r="AC472" s="372"/>
      <c r="AD472" s="372"/>
      <c r="AE472" s="372"/>
      <c r="AF472" s="372"/>
      <c r="AG472" s="372"/>
      <c r="AH472" s="372"/>
      <c r="AI472" s="372"/>
      <c r="AJ472" s="372"/>
      <c r="AK472" s="372"/>
      <c r="AL472" s="372"/>
      <c r="AM472" s="372"/>
      <c r="AN472" s="372"/>
      <c r="AO472" s="372"/>
      <c r="AP472" s="372"/>
      <c r="AQ472" s="372"/>
      <c r="AR472" s="372"/>
      <c r="AS472" s="372"/>
      <c r="AT472" s="372"/>
      <c r="AU472" s="372"/>
      <c r="AV472" s="372"/>
      <c r="AW472" s="372"/>
      <c r="AX472" s="372"/>
      <c r="AY472" s="372"/>
      <c r="AZ472" s="372"/>
      <c r="BA472" s="374"/>
      <c r="BB472" s="450"/>
      <c r="BC472" s="374"/>
      <c r="BD472" s="374"/>
      <c r="BE472" s="374"/>
      <c r="BF472" s="374"/>
      <c r="BG472" s="374"/>
      <c r="BH472" s="374"/>
      <c r="BI472" s="374"/>
      <c r="BJ472" s="374"/>
      <c r="BK472" s="374"/>
      <c r="BL472" s="374"/>
      <c r="BM472" s="374"/>
      <c r="BN472" s="374"/>
      <c r="BO472" s="374"/>
      <c r="BP472" s="374"/>
      <c r="BQ472" s="374"/>
      <c r="BR472" s="374"/>
      <c r="BS472" s="374"/>
      <c r="BT472" s="374"/>
      <c r="BU472" s="374"/>
      <c r="BV472" s="374"/>
      <c r="BW472" s="374"/>
      <c r="BX472" s="374"/>
      <c r="BY472" s="374"/>
      <c r="BZ472" s="375"/>
      <c r="CA472" s="375"/>
      <c r="CB472" s="375"/>
      <c r="CC472" s="375"/>
      <c r="CD472" s="375"/>
      <c r="CE472" s="375"/>
      <c r="CF472" s="375"/>
      <c r="CG472" s="375"/>
      <c r="CH472" s="375"/>
      <c r="CI472" s="375"/>
      <c r="CJ472" s="375"/>
      <c r="CK472" s="375"/>
      <c r="CL472" s="375"/>
      <c r="CM472" s="375"/>
      <c r="CN472" s="375"/>
      <c r="CO472" s="375"/>
      <c r="CP472" s="375"/>
      <c r="CQ472" s="375"/>
      <c r="CR472" s="375"/>
      <c r="CS472" s="375"/>
      <c r="CT472" s="375"/>
      <c r="CU472" s="375"/>
      <c r="CV472" s="375"/>
      <c r="CW472" s="375"/>
      <c r="CX472" s="375"/>
      <c r="CY472" s="375"/>
      <c r="CZ472" s="375"/>
    </row>
    <row r="473" s="379" customFormat="true" ht="25.15" customHeight="true" x14ac:dyDescent="0.2">
      <c r="C473" s="1144" t="s">
        <v>214</v>
      </c>
      <c r="D473" s="1142"/>
      <c r="E473" s="671">
        <v>0.17215182463592174</v>
      </c>
      <c r="F473" s="654"/>
      <c r="G473" s="654"/>
      <c r="H473" s="1141"/>
      <c r="I473" s="1142"/>
      <c r="J473" s="654"/>
      <c r="K473" s="654"/>
      <c r="L473" s="654"/>
      <c r="M473" s="1144" t="s">
        <v>214</v>
      </c>
      <c r="N473" s="1142"/>
      <c r="O473" s="673">
        <v>2.8445527061528274E-2</v>
      </c>
      <c r="P473" s="654"/>
      <c r="Q473" s="654"/>
      <c r="AA473" s="372"/>
      <c r="AB473" s="372"/>
      <c r="AC473" s="372"/>
      <c r="AD473" s="372"/>
      <c r="AE473" s="372"/>
      <c r="AF473" s="372"/>
      <c r="AG473" s="372"/>
      <c r="AH473" s="372"/>
      <c r="AI473" s="372"/>
      <c r="AJ473" s="372"/>
      <c r="AK473" s="372"/>
      <c r="AL473" s="372"/>
      <c r="AM473" s="372"/>
      <c r="AN473" s="372"/>
      <c r="AO473" s="372"/>
      <c r="AP473" s="372"/>
      <c r="AQ473" s="372"/>
      <c r="AR473" s="372"/>
      <c r="AS473" s="372"/>
      <c r="AT473" s="372"/>
      <c r="AU473" s="372"/>
      <c r="AV473" s="372"/>
      <c r="AW473" s="372"/>
      <c r="AX473" s="372"/>
      <c r="AY473" s="372"/>
      <c r="AZ473" s="372"/>
      <c r="BA473" s="374"/>
      <c r="BB473" s="450"/>
      <c r="BC473" s="374"/>
      <c r="BD473" s="374"/>
      <c r="BE473" s="374"/>
      <c r="BF473" s="374"/>
      <c r="BG473" s="374"/>
      <c r="BH473" s="374"/>
      <c r="BI473" s="374"/>
      <c r="BJ473" s="374"/>
      <c r="BK473" s="374"/>
      <c r="BL473" s="374"/>
      <c r="BM473" s="374"/>
      <c r="BN473" s="374"/>
      <c r="BO473" s="374"/>
      <c r="BP473" s="374"/>
      <c r="BQ473" s="374"/>
      <c r="BR473" s="374"/>
      <c r="BS473" s="374"/>
      <c r="BT473" s="374"/>
      <c r="BU473" s="374"/>
      <c r="BV473" s="374"/>
      <c r="BW473" s="374"/>
      <c r="BX473" s="374"/>
      <c r="BY473" s="374"/>
      <c r="BZ473" s="375"/>
      <c r="CA473" s="375"/>
      <c r="CB473" s="375"/>
      <c r="CC473" s="375"/>
      <c r="CD473" s="375"/>
      <c r="CE473" s="375"/>
      <c r="CF473" s="375"/>
      <c r="CG473" s="375"/>
      <c r="CH473" s="375"/>
      <c r="CI473" s="375"/>
      <c r="CJ473" s="375"/>
      <c r="CK473" s="375"/>
      <c r="CL473" s="375"/>
      <c r="CM473" s="375"/>
      <c r="CN473" s="375"/>
      <c r="CO473" s="375"/>
      <c r="CP473" s="375"/>
      <c r="CQ473" s="375"/>
      <c r="CR473" s="375"/>
      <c r="CS473" s="375"/>
      <c r="CT473" s="375"/>
      <c r="CU473" s="375"/>
      <c r="CV473" s="375"/>
      <c r="CW473" s="375"/>
      <c r="CX473" s="375"/>
      <c r="CY473" s="375"/>
      <c r="CZ473" s="375"/>
    </row>
    <row r="474" s="379" customFormat="true" ht="25.15" customHeight="true" x14ac:dyDescent="0.2">
      <c r="C474" s="1144" t="s">
        <v>230</v>
      </c>
      <c r="D474" s="1142"/>
      <c r="E474" s="674">
        <v>5.1935611993091761E-2</v>
      </c>
      <c r="F474" s="654"/>
      <c r="G474" s="654"/>
      <c r="H474" s="1145" t="s">
        <v>255</v>
      </c>
      <c r="I474" s="1142"/>
      <c r="J474" s="1142"/>
      <c r="K474" s="654"/>
      <c r="L474" s="654"/>
      <c r="M474" s="1144" t="s">
        <v>230</v>
      </c>
      <c r="N474" s="1142"/>
      <c r="O474" s="676">
        <v>0.12574767590498961</v>
      </c>
      <c r="P474" s="654"/>
      <c r="Q474" s="654"/>
      <c r="AA474" s="372"/>
      <c r="AB474" s="372"/>
      <c r="AC474" s="372"/>
      <c r="AD474" s="372"/>
      <c r="AE474" s="372"/>
      <c r="AF474" s="372"/>
      <c r="AG474" s="372"/>
      <c r="AH474" s="372"/>
      <c r="AI474" s="372"/>
      <c r="AJ474" s="372"/>
      <c r="AK474" s="372"/>
      <c r="AL474" s="372"/>
      <c r="AM474" s="372"/>
      <c r="AN474" s="372"/>
      <c r="AO474" s="372"/>
      <c r="AP474" s="372"/>
      <c r="AQ474" s="372"/>
      <c r="AR474" s="372"/>
      <c r="AS474" s="372"/>
      <c r="AT474" s="372"/>
      <c r="AU474" s="372"/>
      <c r="AV474" s="372"/>
      <c r="AW474" s="372"/>
      <c r="AX474" s="372"/>
      <c r="AY474" s="372"/>
      <c r="AZ474" s="372"/>
      <c r="BA474" s="374"/>
      <c r="BB474" s="450"/>
      <c r="BC474" s="374"/>
      <c r="BD474" s="374"/>
      <c r="BE474" s="374"/>
      <c r="BF474" s="374"/>
      <c r="BG474" s="374"/>
      <c r="BH474" s="374"/>
      <c r="BI474" s="374"/>
      <c r="BJ474" s="374"/>
      <c r="BK474" s="374"/>
      <c r="BL474" s="374"/>
      <c r="BM474" s="374"/>
      <c r="BN474" s="374"/>
      <c r="BO474" s="374"/>
      <c r="BP474" s="374"/>
      <c r="BQ474" s="374"/>
      <c r="BR474" s="374"/>
      <c r="BS474" s="374"/>
      <c r="BT474" s="374"/>
      <c r="BU474" s="374"/>
      <c r="BV474" s="374"/>
      <c r="BW474" s="374"/>
      <c r="BX474" s="374"/>
      <c r="BY474" s="374"/>
      <c r="BZ474" s="375"/>
      <c r="CA474" s="375"/>
      <c r="CB474" s="375"/>
      <c r="CC474" s="375"/>
      <c r="CD474" s="375"/>
      <c r="CE474" s="375"/>
      <c r="CF474" s="375"/>
      <c r="CG474" s="375"/>
      <c r="CH474" s="375"/>
      <c r="CI474" s="375"/>
      <c r="CJ474" s="375"/>
      <c r="CK474" s="375"/>
      <c r="CL474" s="375"/>
      <c r="CM474" s="375"/>
      <c r="CN474" s="375"/>
      <c r="CO474" s="375"/>
      <c r="CP474" s="375"/>
      <c r="CQ474" s="375"/>
      <c r="CR474" s="375"/>
      <c r="CS474" s="375"/>
      <c r="CT474" s="375"/>
      <c r="CU474" s="375"/>
      <c r="CV474" s="375"/>
      <c r="CW474" s="375"/>
      <c r="CX474" s="375"/>
      <c r="CY474" s="375"/>
      <c r="CZ474" s="375"/>
    </row>
    <row r="475" s="379" customFormat="true" ht="25.15" customHeight="true" x14ac:dyDescent="0.2">
      <c r="C475" s="1144" t="s">
        <v>217</v>
      </c>
      <c r="D475" s="1142"/>
      <c r="E475" s="674">
        <v>0.16269517214572371</v>
      </c>
      <c r="F475" s="654"/>
      <c r="G475" s="654"/>
      <c r="H475" s="1141"/>
      <c r="I475" s="1142"/>
      <c r="J475" s="669" t="s">
        <v>212</v>
      </c>
      <c r="K475" s="654"/>
      <c r="L475" s="654"/>
      <c r="M475" s="1144" t="s">
        <v>217</v>
      </c>
      <c r="N475" s="1142"/>
      <c r="O475" s="676">
        <v>8.4118559330975576E-2</v>
      </c>
      <c r="P475" s="654"/>
      <c r="Q475" s="654"/>
      <c r="AA475" s="372"/>
      <c r="AB475" s="372"/>
      <c r="AC475" s="372"/>
      <c r="AD475" s="372"/>
      <c r="AE475" s="372"/>
      <c r="AF475" s="372"/>
      <c r="AG475" s="372"/>
      <c r="AH475" s="372"/>
      <c r="AI475" s="372"/>
      <c r="AJ475" s="372"/>
      <c r="AK475" s="372"/>
      <c r="AL475" s="372"/>
      <c r="AM475" s="372"/>
      <c r="AN475" s="372"/>
      <c r="AO475" s="372"/>
      <c r="AP475" s="372"/>
      <c r="AQ475" s="372"/>
      <c r="AR475" s="372"/>
      <c r="AS475" s="372"/>
      <c r="AT475" s="372"/>
      <c r="AU475" s="372"/>
      <c r="AV475" s="372"/>
      <c r="AW475" s="372"/>
      <c r="AX475" s="372"/>
      <c r="AY475" s="372"/>
      <c r="AZ475" s="372"/>
      <c r="BA475" s="374"/>
      <c r="BB475" s="450"/>
      <c r="BC475" s="374"/>
      <c r="BD475" s="374"/>
      <c r="BE475" s="374"/>
      <c r="BF475" s="374"/>
      <c r="BG475" s="374"/>
      <c r="BH475" s="374"/>
      <c r="BI475" s="374"/>
      <c r="BJ475" s="374"/>
      <c r="BK475" s="374"/>
      <c r="BL475" s="374"/>
      <c r="BM475" s="374"/>
      <c r="BN475" s="374"/>
      <c r="BO475" s="374"/>
      <c r="BP475" s="374"/>
      <c r="BQ475" s="374"/>
      <c r="BR475" s="374"/>
      <c r="BS475" s="374"/>
      <c r="BT475" s="374"/>
      <c r="BU475" s="374"/>
      <c r="BV475" s="374"/>
      <c r="BW475" s="374"/>
      <c r="BX475" s="374"/>
      <c r="BY475" s="374"/>
      <c r="BZ475" s="375"/>
      <c r="CA475" s="375"/>
      <c r="CB475" s="375"/>
      <c r="CC475" s="375"/>
      <c r="CD475" s="375"/>
      <c r="CE475" s="375"/>
      <c r="CF475" s="375"/>
      <c r="CG475" s="375"/>
      <c r="CH475" s="375"/>
      <c r="CI475" s="375"/>
      <c r="CJ475" s="375"/>
      <c r="CK475" s="375"/>
      <c r="CL475" s="375"/>
      <c r="CM475" s="375"/>
      <c r="CN475" s="375"/>
      <c r="CO475" s="375"/>
      <c r="CP475" s="375"/>
      <c r="CQ475" s="375"/>
      <c r="CR475" s="375"/>
      <c r="CS475" s="375"/>
      <c r="CT475" s="375"/>
      <c r="CU475" s="375"/>
      <c r="CV475" s="375"/>
      <c r="CW475" s="375"/>
      <c r="CX475" s="375"/>
      <c r="CY475" s="375"/>
      <c r="CZ475" s="375"/>
    </row>
    <row r="476" s="379" customFormat="true" ht="25.15" customHeight="true" x14ac:dyDescent="0.2">
      <c r="C476" s="1144" t="s">
        <v>219</v>
      </c>
      <c r="D476" s="1142"/>
      <c r="E476" s="674">
        <v>0.16225964470081128</v>
      </c>
      <c r="F476" s="654"/>
      <c r="G476" s="654"/>
      <c r="H476" s="1142"/>
      <c r="I476" s="1142"/>
      <c r="J476" s="694" t="s">
        <v>213</v>
      </c>
      <c r="K476" s="654"/>
      <c r="L476" s="654"/>
      <c r="M476" s="1144" t="s">
        <v>219</v>
      </c>
      <c r="N476" s="1142"/>
      <c r="O476" s="676">
        <v>3.8261135715586321E-2</v>
      </c>
      <c r="P476" s="654"/>
      <c r="Q476" s="654"/>
      <c r="AA476" s="372"/>
      <c r="AB476" s="372"/>
      <c r="AC476" s="372"/>
      <c r="AD476" s="372"/>
      <c r="AE476" s="372"/>
      <c r="AF476" s="372"/>
      <c r="AG476" s="372"/>
      <c r="AH476" s="372"/>
      <c r="AI476" s="372"/>
      <c r="AJ476" s="372"/>
      <c r="AK476" s="372"/>
      <c r="AL476" s="372"/>
      <c r="AM476" s="372"/>
      <c r="AN476" s="372"/>
      <c r="AO476" s="372"/>
      <c r="AP476" s="372"/>
      <c r="AQ476" s="372"/>
      <c r="AR476" s="372"/>
      <c r="AS476" s="372"/>
      <c r="AT476" s="372"/>
      <c r="AU476" s="372"/>
      <c r="AV476" s="372"/>
      <c r="AW476" s="372"/>
      <c r="AX476" s="372"/>
      <c r="AY476" s="372"/>
      <c r="AZ476" s="372"/>
      <c r="BA476" s="374"/>
      <c r="BB476" s="450"/>
      <c r="BC476" s="374"/>
      <c r="BD476" s="374"/>
      <c r="BE476" s="374"/>
      <c r="BF476" s="374"/>
      <c r="BG476" s="374"/>
      <c r="BH476" s="374"/>
      <c r="BI476" s="374"/>
      <c r="BJ476" s="374"/>
      <c r="BK476" s="374"/>
      <c r="BL476" s="374"/>
      <c r="BM476" s="374"/>
      <c r="BN476" s="374"/>
      <c r="BO476" s="374"/>
      <c r="BP476" s="374"/>
      <c r="BQ476" s="374"/>
      <c r="BR476" s="374"/>
      <c r="BS476" s="374"/>
      <c r="BT476" s="374"/>
      <c r="BU476" s="374"/>
      <c r="BV476" s="374"/>
      <c r="BW476" s="374"/>
      <c r="BX476" s="374"/>
      <c r="BY476" s="374"/>
      <c r="BZ476" s="375"/>
      <c r="CA476" s="375"/>
      <c r="CB476" s="375"/>
      <c r="CC476" s="375"/>
      <c r="CD476" s="375"/>
      <c r="CE476" s="375"/>
      <c r="CF476" s="375"/>
      <c r="CG476" s="375"/>
      <c r="CH476" s="375"/>
      <c r="CI476" s="375"/>
      <c r="CJ476" s="375"/>
      <c r="CK476" s="375"/>
      <c r="CL476" s="375"/>
      <c r="CM476" s="375"/>
      <c r="CN476" s="375"/>
      <c r="CO476" s="375"/>
      <c r="CP476" s="375"/>
      <c r="CQ476" s="375"/>
      <c r="CR476" s="375"/>
      <c r="CS476" s="375"/>
      <c r="CT476" s="375"/>
      <c r="CU476" s="375"/>
      <c r="CV476" s="375"/>
      <c r="CW476" s="375"/>
      <c r="CX476" s="375"/>
      <c r="CY476" s="375"/>
      <c r="CZ476" s="375"/>
    </row>
    <row r="477" s="379" customFormat="true" ht="25.15" customHeight="true" x14ac:dyDescent="0.2">
      <c r="C477" s="1144" t="s">
        <v>221</v>
      </c>
      <c r="D477" s="1142"/>
      <c r="E477" s="674">
        <v>-2.1946526028265002E-2</v>
      </c>
      <c r="F477" s="654"/>
      <c r="G477" s="654"/>
      <c r="H477" s="1144" t="s">
        <v>214</v>
      </c>
      <c r="I477" s="1142"/>
      <c r="J477" s="672">
        <v>0.17279332350356963</v>
      </c>
      <c r="K477" s="654"/>
      <c r="L477" s="654"/>
      <c r="M477" s="1144" t="s">
        <v>221</v>
      </c>
      <c r="N477" s="1142"/>
      <c r="O477" s="676">
        <v>0.17137859683555365</v>
      </c>
      <c r="P477" s="654"/>
      <c r="Q477" s="654"/>
      <c r="AA477" s="372"/>
      <c r="AB477" s="372"/>
      <c r="AC477" s="372"/>
      <c r="AD477" s="372"/>
      <c r="AE477" s="372"/>
      <c r="AF477" s="372"/>
      <c r="AG477" s="372"/>
      <c r="AH477" s="372"/>
      <c r="AI477" s="372"/>
      <c r="AJ477" s="372"/>
      <c r="AK477" s="372"/>
      <c r="AL477" s="372"/>
      <c r="AM477" s="372"/>
      <c r="AN477" s="372"/>
      <c r="AO477" s="372"/>
      <c r="AP477" s="372"/>
      <c r="AQ477" s="372"/>
      <c r="AR477" s="372"/>
      <c r="AS477" s="372"/>
      <c r="AT477" s="372"/>
      <c r="AU477" s="372"/>
      <c r="AV477" s="372"/>
      <c r="AW477" s="372"/>
      <c r="AX477" s="372"/>
      <c r="AY477" s="372"/>
      <c r="AZ477" s="372"/>
      <c r="BA477" s="374"/>
      <c r="BB477" s="450"/>
      <c r="BC477" s="374"/>
      <c r="BD477" s="374"/>
      <c r="BE477" s="374"/>
      <c r="BF477" s="374"/>
      <c r="BG477" s="374"/>
      <c r="BH477" s="374"/>
      <c r="BI477" s="374"/>
      <c r="BJ477" s="374"/>
      <c r="BK477" s="374"/>
      <c r="BL477" s="374"/>
      <c r="BM477" s="374"/>
      <c r="BN477" s="374"/>
      <c r="BO477" s="374"/>
      <c r="BP477" s="374"/>
      <c r="BQ477" s="374"/>
      <c r="BR477" s="374"/>
      <c r="BS477" s="374"/>
      <c r="BT477" s="374"/>
      <c r="BU477" s="374"/>
      <c r="BV477" s="374"/>
      <c r="BW477" s="374"/>
      <c r="BX477" s="374"/>
      <c r="BY477" s="374"/>
      <c r="BZ477" s="375"/>
      <c r="CA477" s="375"/>
      <c r="CB477" s="375"/>
      <c r="CC477" s="375"/>
      <c r="CD477" s="375"/>
      <c r="CE477" s="375"/>
      <c r="CF477" s="375"/>
      <c r="CG477" s="375"/>
      <c r="CH477" s="375"/>
      <c r="CI477" s="375"/>
      <c r="CJ477" s="375"/>
      <c r="CK477" s="375"/>
      <c r="CL477" s="375"/>
      <c r="CM477" s="375"/>
      <c r="CN477" s="375"/>
      <c r="CO477" s="375"/>
      <c r="CP477" s="375"/>
      <c r="CQ477" s="375"/>
      <c r="CR477" s="375"/>
      <c r="CS477" s="375"/>
      <c r="CT477" s="375"/>
      <c r="CU477" s="375"/>
      <c r="CV477" s="375"/>
      <c r="CW477" s="375"/>
      <c r="CX477" s="375"/>
      <c r="CY477" s="375"/>
      <c r="CZ477" s="375"/>
    </row>
    <row r="478" s="379" customFormat="true" ht="25.15" customHeight="true" x14ac:dyDescent="0.2">
      <c r="C478" s="1144" t="s">
        <v>224</v>
      </c>
      <c r="D478" s="1142"/>
      <c r="E478" s="674">
        <v>6.1733717715069761E-2</v>
      </c>
      <c r="F478" s="654"/>
      <c r="G478" s="654"/>
      <c r="H478" s="1144" t="s">
        <v>230</v>
      </c>
      <c r="I478" s="1142"/>
      <c r="J478" s="675">
        <v>6.7329824937365029E-2</v>
      </c>
      <c r="K478" s="654"/>
      <c r="L478" s="654"/>
      <c r="M478" s="1144" t="s">
        <v>224</v>
      </c>
      <c r="N478" s="1142"/>
      <c r="O478" s="676">
        <v>0.16328779367027915</v>
      </c>
      <c r="P478" s="654"/>
      <c r="Q478" s="654"/>
      <c r="AA478" s="372"/>
      <c r="AB478" s="372"/>
      <c r="AC478" s="372"/>
      <c r="AD478" s="372"/>
      <c r="AE478" s="372"/>
      <c r="AF478" s="372"/>
      <c r="AG478" s="372"/>
      <c r="AH478" s="372"/>
      <c r="AI478" s="372"/>
      <c r="AJ478" s="372"/>
      <c r="AK478" s="372"/>
      <c r="AL478" s="372"/>
      <c r="AM478" s="372"/>
      <c r="AN478" s="372"/>
      <c r="AO478" s="372"/>
      <c r="AP478" s="372"/>
      <c r="AQ478" s="372"/>
      <c r="AR478" s="372"/>
      <c r="AS478" s="372"/>
      <c r="AT478" s="372"/>
      <c r="AU478" s="372"/>
      <c r="AV478" s="372"/>
      <c r="AW478" s="372"/>
      <c r="AX478" s="372"/>
      <c r="AY478" s="372"/>
      <c r="AZ478" s="372"/>
      <c r="BA478" s="374"/>
      <c r="BB478" s="450"/>
      <c r="BC478" s="374"/>
      <c r="BD478" s="374"/>
      <c r="BE478" s="374"/>
      <c r="BF478" s="374"/>
      <c r="BG478" s="374"/>
      <c r="BH478" s="374"/>
      <c r="BI478" s="374"/>
      <c r="BJ478" s="374"/>
      <c r="BK478" s="374"/>
      <c r="BL478" s="374"/>
      <c r="BM478" s="374"/>
      <c r="BN478" s="374"/>
      <c r="BO478" s="374"/>
      <c r="BP478" s="374"/>
      <c r="BQ478" s="374"/>
      <c r="BR478" s="374"/>
      <c r="BS478" s="374"/>
      <c r="BT478" s="374"/>
      <c r="BU478" s="374"/>
      <c r="BV478" s="374"/>
      <c r="BW478" s="374"/>
      <c r="BX478" s="374"/>
      <c r="BY478" s="374"/>
      <c r="BZ478" s="375"/>
      <c r="CA478" s="375"/>
      <c r="CB478" s="375"/>
      <c r="CC478" s="375"/>
      <c r="CD478" s="375"/>
      <c r="CE478" s="375"/>
      <c r="CF478" s="375"/>
      <c r="CG478" s="375"/>
      <c r="CH478" s="375"/>
      <c r="CI478" s="375"/>
      <c r="CJ478" s="375"/>
      <c r="CK478" s="375"/>
      <c r="CL478" s="375"/>
      <c r="CM478" s="375"/>
      <c r="CN478" s="375"/>
      <c r="CO478" s="375"/>
      <c r="CP478" s="375"/>
      <c r="CQ478" s="375"/>
      <c r="CR478" s="375"/>
      <c r="CS478" s="375"/>
      <c r="CT478" s="375"/>
      <c r="CU478" s="375"/>
      <c r="CV478" s="375"/>
      <c r="CW478" s="375"/>
      <c r="CX478" s="375"/>
      <c r="CY478" s="375"/>
      <c r="CZ478" s="375"/>
    </row>
    <row r="479" s="379" customFormat="true" ht="25.15" customHeight="true" x14ac:dyDescent="0.2">
      <c r="C479" s="1144" t="s">
        <v>228</v>
      </c>
      <c r="D479" s="1142"/>
      <c r="E479" s="674">
        <v>0.11756451613817934</v>
      </c>
      <c r="F479" s="654"/>
      <c r="G479" s="654"/>
      <c r="H479" s="1144" t="s">
        <v>217</v>
      </c>
      <c r="I479" s="1142"/>
      <c r="J479" s="675">
        <v>0.16305744123869587</v>
      </c>
      <c r="K479" s="654"/>
      <c r="L479" s="654"/>
      <c r="M479" s="1144" t="s">
        <v>228</v>
      </c>
      <c r="N479" s="1142"/>
      <c r="O479" s="676">
        <v>4.2479278502466127E-2</v>
      </c>
      <c r="P479" s="654"/>
      <c r="Q479" s="654"/>
      <c r="AA479" s="372"/>
      <c r="AB479" s="372"/>
      <c r="AC479" s="372"/>
      <c r="AD479" s="372"/>
      <c r="AE479" s="372"/>
      <c r="AF479" s="372"/>
      <c r="AG479" s="372"/>
      <c r="AH479" s="372"/>
      <c r="AI479" s="372"/>
      <c r="AJ479" s="372"/>
      <c r="AK479" s="372"/>
      <c r="AL479" s="372"/>
      <c r="AM479" s="372"/>
      <c r="AN479" s="372"/>
      <c r="AO479" s="372"/>
      <c r="AP479" s="372"/>
      <c r="AQ479" s="372"/>
      <c r="AR479" s="372"/>
      <c r="AS479" s="372"/>
      <c r="AT479" s="372"/>
      <c r="AU479" s="372"/>
      <c r="AV479" s="372"/>
      <c r="AW479" s="372"/>
      <c r="AX479" s="372"/>
      <c r="AY479" s="372"/>
      <c r="AZ479" s="372"/>
      <c r="BA479" s="374"/>
      <c r="BB479" s="450"/>
      <c r="BC479" s="374"/>
      <c r="BD479" s="374"/>
      <c r="BE479" s="374"/>
      <c r="BF479" s="374"/>
      <c r="BG479" s="374"/>
      <c r="BH479" s="374"/>
      <c r="BI479" s="374"/>
      <c r="BJ479" s="374"/>
      <c r="BK479" s="374"/>
      <c r="BL479" s="374"/>
      <c r="BM479" s="374"/>
      <c r="BN479" s="374"/>
      <c r="BO479" s="374"/>
      <c r="BP479" s="374"/>
      <c r="BQ479" s="374"/>
      <c r="BR479" s="374"/>
      <c r="BS479" s="374"/>
      <c r="BT479" s="374"/>
      <c r="BU479" s="374"/>
      <c r="BV479" s="374"/>
      <c r="BW479" s="374"/>
      <c r="BX479" s="374"/>
      <c r="BY479" s="374"/>
      <c r="BZ479" s="375"/>
      <c r="CA479" s="375"/>
      <c r="CB479" s="375"/>
      <c r="CC479" s="375"/>
      <c r="CD479" s="375"/>
      <c r="CE479" s="375"/>
      <c r="CF479" s="375"/>
      <c r="CG479" s="375"/>
      <c r="CH479" s="375"/>
      <c r="CI479" s="375"/>
      <c r="CJ479" s="375"/>
      <c r="CK479" s="375"/>
      <c r="CL479" s="375"/>
      <c r="CM479" s="375"/>
      <c r="CN479" s="375"/>
      <c r="CO479" s="375"/>
      <c r="CP479" s="375"/>
      <c r="CQ479" s="375"/>
      <c r="CR479" s="375"/>
      <c r="CS479" s="375"/>
      <c r="CT479" s="375"/>
      <c r="CU479" s="375"/>
      <c r="CV479" s="375"/>
      <c r="CW479" s="375"/>
      <c r="CX479" s="375"/>
      <c r="CY479" s="375"/>
      <c r="CZ479" s="375"/>
    </row>
    <row r="480" s="379" customFormat="true" ht="25.15" customHeight="true" x14ac:dyDescent="0.2">
      <c r="C480" s="1144" t="s">
        <v>225</v>
      </c>
      <c r="D480" s="1142"/>
      <c r="E480" s="674">
        <v>0.12643423970619058</v>
      </c>
      <c r="F480" s="654"/>
      <c r="G480" s="654"/>
      <c r="H480" s="1144" t="s">
        <v>219</v>
      </c>
      <c r="I480" s="1142"/>
      <c r="J480" s="675">
        <v>0.16032539756987624</v>
      </c>
      <c r="K480" s="654"/>
      <c r="L480" s="654"/>
      <c r="M480" s="1144" t="s">
        <v>225</v>
      </c>
      <c r="N480" s="1142"/>
      <c r="O480" s="676">
        <v>2.880193221845356E-2</v>
      </c>
      <c r="P480" s="654"/>
      <c r="Q480" s="654"/>
      <c r="AA480" s="372"/>
      <c r="AB480" s="372"/>
      <c r="AC480" s="372"/>
      <c r="AD480" s="372"/>
      <c r="AE480" s="372"/>
      <c r="AF480" s="372"/>
      <c r="AG480" s="372"/>
      <c r="AH480" s="372"/>
      <c r="AI480" s="372"/>
      <c r="AJ480" s="372"/>
      <c r="AK480" s="372"/>
      <c r="AL480" s="372"/>
      <c r="AM480" s="372"/>
      <c r="AN480" s="372"/>
      <c r="AO480" s="372"/>
      <c r="AP480" s="372"/>
      <c r="AQ480" s="372"/>
      <c r="AR480" s="372"/>
      <c r="AS480" s="372"/>
      <c r="AT480" s="372"/>
      <c r="AU480" s="372"/>
      <c r="AV480" s="372"/>
      <c r="AW480" s="372"/>
      <c r="AX480" s="372"/>
      <c r="AY480" s="372"/>
      <c r="AZ480" s="372"/>
      <c r="BA480" s="374"/>
      <c r="BB480" s="450"/>
      <c r="BC480" s="374"/>
      <c r="BD480" s="374"/>
      <c r="BE480" s="374"/>
      <c r="BF480" s="374"/>
      <c r="BG480" s="374"/>
      <c r="BH480" s="374"/>
      <c r="BI480" s="374"/>
      <c r="BJ480" s="374"/>
      <c r="BK480" s="374"/>
      <c r="BL480" s="374"/>
      <c r="BM480" s="374"/>
      <c r="BN480" s="374"/>
      <c r="BO480" s="374"/>
      <c r="BP480" s="374"/>
      <c r="BQ480" s="374"/>
      <c r="BR480" s="374"/>
      <c r="BS480" s="374"/>
      <c r="BT480" s="374"/>
      <c r="BU480" s="374"/>
      <c r="BV480" s="374"/>
      <c r="BW480" s="374"/>
      <c r="BX480" s="374"/>
      <c r="BY480" s="374"/>
      <c r="BZ480" s="375"/>
      <c r="CA480" s="375"/>
      <c r="CB480" s="375"/>
      <c r="CC480" s="375"/>
      <c r="CD480" s="375"/>
      <c r="CE480" s="375"/>
      <c r="CF480" s="375"/>
      <c r="CG480" s="375"/>
      <c r="CH480" s="375"/>
      <c r="CI480" s="375"/>
      <c r="CJ480" s="375"/>
      <c r="CK480" s="375"/>
      <c r="CL480" s="375"/>
      <c r="CM480" s="375"/>
      <c r="CN480" s="375"/>
      <c r="CO480" s="375"/>
      <c r="CP480" s="375"/>
      <c r="CQ480" s="375"/>
      <c r="CR480" s="375"/>
      <c r="CS480" s="375"/>
      <c r="CT480" s="375"/>
      <c r="CU480" s="375"/>
      <c r="CV480" s="375"/>
      <c r="CW480" s="375"/>
      <c r="CX480" s="375"/>
      <c r="CY480" s="375"/>
      <c r="CZ480" s="375"/>
    </row>
    <row r="481" s="379" customFormat="true" ht="25.15" customHeight="true" x14ac:dyDescent="0.2">
      <c r="C481" s="1144" t="s">
        <v>234</v>
      </c>
      <c r="D481" s="1142"/>
      <c r="E481" s="674">
        <v>-7.3142244190801037E-2</v>
      </c>
      <c r="F481" s="654"/>
      <c r="G481" s="654"/>
      <c r="H481" s="1144" t="s">
        <v>221</v>
      </c>
      <c r="I481" s="1142"/>
      <c r="J481" s="675">
        <v>2.7415957699440597E-2</v>
      </c>
      <c r="K481" s="654"/>
      <c r="L481" s="654"/>
      <c r="M481" s="1144" t="s">
        <v>215</v>
      </c>
      <c r="N481" s="1142"/>
      <c r="O481" s="676">
        <v>0.2674193914946128</v>
      </c>
      <c r="P481" s="654"/>
      <c r="Q481" s="654"/>
      <c r="AA481" s="372"/>
      <c r="AB481" s="372"/>
      <c r="AC481" s="372"/>
      <c r="AD481" s="372"/>
      <c r="AE481" s="372"/>
      <c r="AF481" s="372"/>
      <c r="AG481" s="372"/>
      <c r="AH481" s="372"/>
      <c r="AI481" s="372"/>
      <c r="AJ481" s="372"/>
      <c r="AK481" s="372"/>
      <c r="AL481" s="372"/>
      <c r="AM481" s="372"/>
      <c r="AN481" s="372"/>
      <c r="AO481" s="372"/>
      <c r="AP481" s="372"/>
      <c r="AQ481" s="372"/>
      <c r="AR481" s="372"/>
      <c r="AS481" s="372"/>
      <c r="AT481" s="372"/>
      <c r="AU481" s="372"/>
      <c r="AV481" s="372"/>
      <c r="AW481" s="372"/>
      <c r="AX481" s="372"/>
      <c r="AY481" s="372"/>
      <c r="AZ481" s="372"/>
      <c r="BA481" s="374"/>
      <c r="BB481" s="450"/>
      <c r="BC481" s="374"/>
      <c r="BD481" s="374"/>
      <c r="BE481" s="374"/>
      <c r="BF481" s="374"/>
      <c r="BG481" s="374"/>
      <c r="BH481" s="374"/>
      <c r="BI481" s="374"/>
      <c r="BJ481" s="374"/>
      <c r="BK481" s="374"/>
      <c r="BL481" s="374"/>
      <c r="BM481" s="374"/>
      <c r="BN481" s="374"/>
      <c r="BO481" s="374"/>
      <c r="BP481" s="374"/>
      <c r="BQ481" s="374"/>
      <c r="BR481" s="374"/>
      <c r="BS481" s="374"/>
      <c r="BT481" s="374"/>
      <c r="BU481" s="374"/>
      <c r="BV481" s="374"/>
      <c r="BW481" s="374"/>
      <c r="BX481" s="374"/>
      <c r="BY481" s="374"/>
      <c r="BZ481" s="375"/>
      <c r="CA481" s="375"/>
      <c r="CB481" s="375"/>
      <c r="CC481" s="375"/>
      <c r="CD481" s="375"/>
      <c r="CE481" s="375"/>
      <c r="CF481" s="375"/>
      <c r="CG481" s="375"/>
      <c r="CH481" s="375"/>
      <c r="CI481" s="375"/>
      <c r="CJ481" s="375"/>
      <c r="CK481" s="375"/>
      <c r="CL481" s="375"/>
      <c r="CM481" s="375"/>
      <c r="CN481" s="375"/>
      <c r="CO481" s="375"/>
      <c r="CP481" s="375"/>
      <c r="CQ481" s="375"/>
      <c r="CR481" s="375"/>
      <c r="CS481" s="375"/>
      <c r="CT481" s="375"/>
      <c r="CU481" s="375"/>
      <c r="CV481" s="375"/>
      <c r="CW481" s="375"/>
      <c r="CX481" s="375"/>
      <c r="CY481" s="375"/>
      <c r="CZ481" s="375"/>
    </row>
    <row r="482" s="379" customFormat="true" ht="25.15" customHeight="true" x14ac:dyDescent="0.2">
      <c r="C482" s="1144" t="s">
        <v>233</v>
      </c>
      <c r="D482" s="1142"/>
      <c r="E482" s="674">
        <v>-8.8557549610721847E-2</v>
      </c>
      <c r="F482" s="654"/>
      <c r="G482" s="654"/>
      <c r="H482" s="1144" t="s">
        <v>224</v>
      </c>
      <c r="I482" s="1142"/>
      <c r="J482" s="675">
        <v>6.7471296292786795E-2</v>
      </c>
      <c r="K482" s="654"/>
      <c r="L482" s="654"/>
      <c r="M482" s="1144" t="s">
        <v>218</v>
      </c>
      <c r="N482" s="1142"/>
      <c r="O482" s="676">
        <v>0.24565722015484209</v>
      </c>
      <c r="P482" s="654"/>
      <c r="Q482" s="654"/>
      <c r="AA482" s="372"/>
      <c r="AB482" s="372"/>
      <c r="AC482" s="372"/>
      <c r="AD482" s="372"/>
      <c r="AE482" s="372"/>
      <c r="AF482" s="372"/>
      <c r="AG482" s="372"/>
      <c r="AH482" s="372"/>
      <c r="AI482" s="372"/>
      <c r="AJ482" s="372"/>
      <c r="AK482" s="372"/>
      <c r="AL482" s="372"/>
      <c r="AM482" s="372"/>
      <c r="AN482" s="372"/>
      <c r="AO482" s="372"/>
      <c r="AP482" s="372"/>
      <c r="AQ482" s="372"/>
      <c r="AR482" s="372"/>
      <c r="AS482" s="372"/>
      <c r="AT482" s="372"/>
      <c r="AU482" s="372"/>
      <c r="AV482" s="372"/>
      <c r="AW482" s="372"/>
      <c r="AX482" s="372"/>
      <c r="AY482" s="372"/>
      <c r="AZ482" s="372"/>
      <c r="BA482" s="374"/>
      <c r="BB482" s="450"/>
      <c r="BC482" s="374"/>
      <c r="BD482" s="374"/>
      <c r="BE482" s="374"/>
      <c r="BF482" s="374"/>
      <c r="BG482" s="374"/>
      <c r="BH482" s="374"/>
      <c r="BI482" s="374"/>
      <c r="BJ482" s="374"/>
      <c r="BK482" s="374"/>
      <c r="BL482" s="374"/>
      <c r="BM482" s="374"/>
      <c r="BN482" s="374"/>
      <c r="BO482" s="374"/>
      <c r="BP482" s="374"/>
      <c r="BQ482" s="374"/>
      <c r="BR482" s="374"/>
      <c r="BS482" s="374"/>
      <c r="BT482" s="374"/>
      <c r="BU482" s="374"/>
      <c r="BV482" s="374"/>
      <c r="BW482" s="374"/>
      <c r="BX482" s="374"/>
      <c r="BY482" s="374"/>
      <c r="BZ482" s="375"/>
      <c r="CA482" s="375"/>
      <c r="CB482" s="375"/>
      <c r="CC482" s="375"/>
      <c r="CD482" s="375"/>
      <c r="CE482" s="375"/>
      <c r="CF482" s="375"/>
      <c r="CG482" s="375"/>
      <c r="CH482" s="375"/>
      <c r="CI482" s="375"/>
      <c r="CJ482" s="375"/>
      <c r="CK482" s="375"/>
      <c r="CL482" s="375"/>
      <c r="CM482" s="375"/>
      <c r="CN482" s="375"/>
      <c r="CO482" s="375"/>
      <c r="CP482" s="375"/>
      <c r="CQ482" s="375"/>
      <c r="CR482" s="375"/>
      <c r="CS482" s="375"/>
      <c r="CT482" s="375"/>
      <c r="CU482" s="375"/>
      <c r="CV482" s="375"/>
      <c r="CW482" s="375"/>
      <c r="CX482" s="375"/>
      <c r="CY482" s="375"/>
      <c r="CZ482" s="375"/>
    </row>
    <row r="483" s="379" customFormat="true" ht="25.15" customHeight="true" x14ac:dyDescent="0.2">
      <c r="C483" s="1144" t="s">
        <v>216</v>
      </c>
      <c r="D483" s="1142"/>
      <c r="E483" s="674">
        <v>-0.17034124495049022</v>
      </c>
      <c r="F483" s="654"/>
      <c r="G483" s="654"/>
      <c r="H483" s="1144" t="s">
        <v>228</v>
      </c>
      <c r="I483" s="1142"/>
      <c r="J483" s="675">
        <v>0.11782348012550295</v>
      </c>
      <c r="K483" s="654"/>
      <c r="L483" s="654"/>
      <c r="M483" s="1144" t="s">
        <v>231</v>
      </c>
      <c r="N483" s="1142"/>
      <c r="O483" s="676">
        <v>9.7776479092991725E-2</v>
      </c>
      <c r="P483" s="654"/>
      <c r="Q483" s="654"/>
      <c r="AA483" s="372"/>
      <c r="AB483" s="372"/>
      <c r="AC483" s="372"/>
      <c r="AD483" s="372"/>
      <c r="AE483" s="372"/>
      <c r="AF483" s="372"/>
      <c r="AG483" s="372"/>
      <c r="AH483" s="372"/>
      <c r="AI483" s="372"/>
      <c r="AJ483" s="372"/>
      <c r="AK483" s="372"/>
      <c r="AL483" s="372"/>
      <c r="AM483" s="372"/>
      <c r="AN483" s="372"/>
      <c r="AO483" s="372"/>
      <c r="AP483" s="372"/>
      <c r="AQ483" s="372"/>
      <c r="AR483" s="372"/>
      <c r="AS483" s="372"/>
      <c r="AT483" s="372"/>
      <c r="AU483" s="372"/>
      <c r="AV483" s="372"/>
      <c r="AW483" s="372"/>
      <c r="AX483" s="372"/>
      <c r="AY483" s="372"/>
      <c r="AZ483" s="372"/>
      <c r="BA483" s="374"/>
      <c r="BB483" s="450"/>
      <c r="BC483" s="374"/>
      <c r="BD483" s="374"/>
      <c r="BE483" s="374"/>
      <c r="BF483" s="374"/>
      <c r="BG483" s="374"/>
      <c r="BH483" s="374"/>
      <c r="BI483" s="374"/>
      <c r="BJ483" s="374"/>
      <c r="BK483" s="374"/>
      <c r="BL483" s="374"/>
      <c r="BM483" s="374"/>
      <c r="BN483" s="374"/>
      <c r="BO483" s="374"/>
      <c r="BP483" s="374"/>
      <c r="BQ483" s="374"/>
      <c r="BR483" s="374"/>
      <c r="BS483" s="374"/>
      <c r="BT483" s="374"/>
      <c r="BU483" s="374"/>
      <c r="BV483" s="374"/>
      <c r="BW483" s="374"/>
      <c r="BX483" s="374"/>
      <c r="BY483" s="374"/>
      <c r="BZ483" s="375"/>
      <c r="CA483" s="375"/>
      <c r="CB483" s="375"/>
      <c r="CC483" s="375"/>
      <c r="CD483" s="375"/>
      <c r="CE483" s="375"/>
      <c r="CF483" s="375"/>
      <c r="CG483" s="375"/>
      <c r="CH483" s="375"/>
      <c r="CI483" s="375"/>
      <c r="CJ483" s="375"/>
      <c r="CK483" s="375"/>
      <c r="CL483" s="375"/>
      <c r="CM483" s="375"/>
      <c r="CN483" s="375"/>
      <c r="CO483" s="375"/>
      <c r="CP483" s="375"/>
      <c r="CQ483" s="375"/>
      <c r="CR483" s="375"/>
      <c r="CS483" s="375"/>
      <c r="CT483" s="375"/>
      <c r="CU483" s="375"/>
      <c r="CV483" s="375"/>
      <c r="CW483" s="375"/>
      <c r="CX483" s="375"/>
      <c r="CY483" s="375"/>
      <c r="CZ483" s="375"/>
    </row>
    <row r="484" s="379" customFormat="true" ht="25.15" customHeight="true" x14ac:dyDescent="0.2">
      <c r="C484" s="1144" t="s">
        <v>245</v>
      </c>
      <c r="D484" s="1142"/>
      <c r="E484" s="674">
        <v>3.8338640148832637E-3</v>
      </c>
      <c r="F484" s="654"/>
      <c r="G484" s="654"/>
      <c r="H484" s="1144" t="s">
        <v>225</v>
      </c>
      <c r="I484" s="1142"/>
      <c r="J484" s="675">
        <v>0.12083001474864252</v>
      </c>
      <c r="K484" s="654"/>
      <c r="L484" s="654"/>
      <c r="M484" s="1144" t="s">
        <v>235</v>
      </c>
      <c r="N484" s="1142"/>
      <c r="O484" s="676">
        <v>3.9887510306540738E-2</v>
      </c>
      <c r="P484" s="654"/>
      <c r="Q484" s="654"/>
      <c r="AA484" s="372"/>
      <c r="AB484" s="372"/>
      <c r="AC484" s="372"/>
      <c r="AD484" s="372"/>
      <c r="AE484" s="372"/>
      <c r="AF484" s="372"/>
      <c r="AG484" s="372"/>
      <c r="AH484" s="372"/>
      <c r="AI484" s="372"/>
      <c r="AJ484" s="372"/>
      <c r="AK484" s="372"/>
      <c r="AL484" s="372"/>
      <c r="AM484" s="372"/>
      <c r="AN484" s="372"/>
      <c r="AO484" s="372"/>
      <c r="AP484" s="372"/>
      <c r="AQ484" s="372"/>
      <c r="AR484" s="372"/>
      <c r="AS484" s="372"/>
      <c r="AT484" s="372"/>
      <c r="AU484" s="372"/>
      <c r="AV484" s="372"/>
      <c r="AW484" s="372"/>
      <c r="AX484" s="372"/>
      <c r="AY484" s="372"/>
      <c r="AZ484" s="372"/>
      <c r="BA484" s="374"/>
      <c r="BB484" s="450"/>
      <c r="BC484" s="374"/>
      <c r="BD484" s="374"/>
      <c r="BE484" s="374"/>
      <c r="BF484" s="374"/>
      <c r="BG484" s="374"/>
      <c r="BH484" s="374"/>
      <c r="BI484" s="374"/>
      <c r="BJ484" s="374"/>
      <c r="BK484" s="374"/>
      <c r="BL484" s="374"/>
      <c r="BM484" s="374"/>
      <c r="BN484" s="374"/>
      <c r="BO484" s="374"/>
      <c r="BP484" s="374"/>
      <c r="BQ484" s="374"/>
      <c r="BR484" s="374"/>
      <c r="BS484" s="374"/>
      <c r="BT484" s="374"/>
      <c r="BU484" s="374"/>
      <c r="BV484" s="374"/>
      <c r="BW484" s="374"/>
      <c r="BX484" s="374"/>
      <c r="BY484" s="374"/>
      <c r="BZ484" s="375"/>
      <c r="CA484" s="375"/>
      <c r="CB484" s="375"/>
      <c r="CC484" s="375"/>
      <c r="CD484" s="375"/>
      <c r="CE484" s="375"/>
      <c r="CF484" s="375"/>
      <c r="CG484" s="375"/>
      <c r="CH484" s="375"/>
      <c r="CI484" s="375"/>
      <c r="CJ484" s="375"/>
      <c r="CK484" s="375"/>
      <c r="CL484" s="375"/>
      <c r="CM484" s="375"/>
      <c r="CN484" s="375"/>
      <c r="CO484" s="375"/>
      <c r="CP484" s="375"/>
      <c r="CQ484" s="375"/>
      <c r="CR484" s="375"/>
      <c r="CS484" s="375"/>
      <c r="CT484" s="375"/>
      <c r="CU484" s="375"/>
      <c r="CV484" s="375"/>
      <c r="CW484" s="375"/>
      <c r="CX484" s="375"/>
      <c r="CY484" s="375"/>
      <c r="CZ484" s="375"/>
    </row>
    <row r="485" s="379" customFormat="true" ht="25.15" customHeight="true" x14ac:dyDescent="0.2">
      <c r="C485" s="1144" t="s">
        <v>244</v>
      </c>
      <c r="D485" s="1142"/>
      <c r="E485" s="674">
        <v>5.012614941401922E-3</v>
      </c>
      <c r="F485" s="654"/>
      <c r="G485" s="654"/>
      <c r="H485" s="1144" t="s">
        <v>234</v>
      </c>
      <c r="I485" s="1142"/>
      <c r="J485" s="675">
        <v>-0.1067975618624296</v>
      </c>
      <c r="K485" s="654"/>
      <c r="L485" s="654"/>
      <c r="M485" s="1144" t="s">
        <v>220</v>
      </c>
      <c r="N485" s="1142"/>
      <c r="O485" s="676">
        <v>0.22922210204917412</v>
      </c>
      <c r="P485" s="654"/>
      <c r="Q485" s="654"/>
      <c r="AA485" s="372"/>
      <c r="AB485" s="372"/>
      <c r="AC485" s="372"/>
      <c r="AD485" s="372"/>
      <c r="AE485" s="372"/>
      <c r="AF485" s="372"/>
      <c r="AG485" s="372"/>
      <c r="AH485" s="372"/>
      <c r="AI485" s="372"/>
      <c r="AJ485" s="372"/>
      <c r="AK485" s="372"/>
      <c r="AL485" s="372"/>
      <c r="AM485" s="372"/>
      <c r="AN485" s="372"/>
      <c r="AO485" s="372"/>
      <c r="AP485" s="372"/>
      <c r="AQ485" s="372"/>
      <c r="AR485" s="372"/>
      <c r="AS485" s="372"/>
      <c r="AT485" s="372"/>
      <c r="AU485" s="372"/>
      <c r="AV485" s="372"/>
      <c r="AW485" s="372"/>
      <c r="AX485" s="372"/>
      <c r="AY485" s="372"/>
      <c r="AZ485" s="372"/>
      <c r="BA485" s="374"/>
      <c r="BB485" s="450"/>
      <c r="BC485" s="374"/>
      <c r="BD485" s="374"/>
      <c r="BE485" s="374"/>
      <c r="BF485" s="374"/>
      <c r="BG485" s="374"/>
      <c r="BH485" s="374"/>
      <c r="BI485" s="374"/>
      <c r="BJ485" s="374"/>
      <c r="BK485" s="374"/>
      <c r="BL485" s="374"/>
      <c r="BM485" s="374"/>
      <c r="BN485" s="374"/>
      <c r="BO485" s="374"/>
      <c r="BP485" s="374"/>
      <c r="BQ485" s="374"/>
      <c r="BR485" s="374"/>
      <c r="BS485" s="374"/>
      <c r="BT485" s="374"/>
      <c r="BU485" s="374"/>
      <c r="BV485" s="374"/>
      <c r="BW485" s="374"/>
      <c r="BX485" s="374"/>
      <c r="BY485" s="374"/>
      <c r="BZ485" s="375"/>
      <c r="CA485" s="375"/>
      <c r="CB485" s="375"/>
      <c r="CC485" s="375"/>
      <c r="CD485" s="375"/>
      <c r="CE485" s="375"/>
      <c r="CF485" s="375"/>
      <c r="CG485" s="375"/>
      <c r="CH485" s="375"/>
      <c r="CI485" s="375"/>
      <c r="CJ485" s="375"/>
      <c r="CK485" s="375"/>
      <c r="CL485" s="375"/>
      <c r="CM485" s="375"/>
      <c r="CN485" s="375"/>
      <c r="CO485" s="375"/>
      <c r="CP485" s="375"/>
      <c r="CQ485" s="375"/>
      <c r="CR485" s="375"/>
      <c r="CS485" s="375"/>
      <c r="CT485" s="375"/>
      <c r="CU485" s="375"/>
      <c r="CV485" s="375"/>
      <c r="CW485" s="375"/>
      <c r="CX485" s="375"/>
      <c r="CY485" s="375"/>
      <c r="CZ485" s="375"/>
    </row>
    <row r="486" s="379" customFormat="true" ht="25.15" customHeight="true" x14ac:dyDescent="0.2">
      <c r="C486" s="1144" t="s">
        <v>246</v>
      </c>
      <c r="D486" s="1142"/>
      <c r="E486" s="674">
        <v>2.3725572908488831E-3</v>
      </c>
      <c r="F486" s="654"/>
      <c r="G486" s="654"/>
      <c r="H486" s="1144" t="s">
        <v>233</v>
      </c>
      <c r="I486" s="1142"/>
      <c r="J486" s="675">
        <v>-0.10301176846847723</v>
      </c>
      <c r="K486" s="654"/>
      <c r="L486" s="654"/>
      <c r="M486" s="1144" t="s">
        <v>216</v>
      </c>
      <c r="N486" s="1142"/>
      <c r="O486" s="676">
        <v>-8.0350048705652627E-2</v>
      </c>
      <c r="P486" s="654"/>
      <c r="Q486" s="654"/>
      <c r="AA486" s="372"/>
      <c r="AB486" s="372"/>
      <c r="AC486" s="372"/>
      <c r="AD486" s="372"/>
      <c r="AE486" s="372"/>
      <c r="AF486" s="372"/>
      <c r="AG486" s="372"/>
      <c r="AH486" s="372"/>
      <c r="AI486" s="372"/>
      <c r="AJ486" s="372"/>
      <c r="AK486" s="372"/>
      <c r="AL486" s="372"/>
      <c r="AM486" s="372"/>
      <c r="AN486" s="372"/>
      <c r="AO486" s="372"/>
      <c r="AP486" s="372"/>
      <c r="AQ486" s="372"/>
      <c r="AR486" s="372"/>
      <c r="AS486" s="372"/>
      <c r="AT486" s="372"/>
      <c r="AU486" s="372"/>
      <c r="AV486" s="372"/>
      <c r="AW486" s="372"/>
      <c r="AX486" s="372"/>
      <c r="AY486" s="372"/>
      <c r="AZ486" s="372"/>
      <c r="BA486" s="374"/>
      <c r="BB486" s="450"/>
      <c r="BC486" s="374"/>
      <c r="BD486" s="374"/>
      <c r="BE486" s="374"/>
      <c r="BF486" s="374"/>
      <c r="BG486" s="374"/>
      <c r="BH486" s="374"/>
      <c r="BI486" s="374"/>
      <c r="BJ486" s="374"/>
      <c r="BK486" s="374"/>
      <c r="BL486" s="374"/>
      <c r="BM486" s="374"/>
      <c r="BN486" s="374"/>
      <c r="BO486" s="374"/>
      <c r="BP486" s="374"/>
      <c r="BQ486" s="374"/>
      <c r="BR486" s="374"/>
      <c r="BS486" s="374"/>
      <c r="BT486" s="374"/>
      <c r="BU486" s="374"/>
      <c r="BV486" s="374"/>
      <c r="BW486" s="374"/>
      <c r="BX486" s="374"/>
      <c r="BY486" s="374"/>
      <c r="BZ486" s="375"/>
      <c r="CA486" s="375"/>
      <c r="CB486" s="375"/>
      <c r="CC486" s="375"/>
      <c r="CD486" s="375"/>
      <c r="CE486" s="375"/>
      <c r="CF486" s="375"/>
      <c r="CG486" s="375"/>
      <c r="CH486" s="375"/>
      <c r="CI486" s="375"/>
      <c r="CJ486" s="375"/>
      <c r="CK486" s="375"/>
      <c r="CL486" s="375"/>
      <c r="CM486" s="375"/>
      <c r="CN486" s="375"/>
      <c r="CO486" s="375"/>
      <c r="CP486" s="375"/>
      <c r="CQ486" s="375"/>
      <c r="CR486" s="375"/>
      <c r="CS486" s="375"/>
      <c r="CT486" s="375"/>
      <c r="CU486" s="375"/>
      <c r="CV486" s="375"/>
      <c r="CW486" s="375"/>
      <c r="CX486" s="375"/>
      <c r="CY486" s="375"/>
      <c r="CZ486" s="375"/>
    </row>
    <row r="487" s="379" customFormat="true" ht="25.15" customHeight="true" x14ac:dyDescent="0.2">
      <c r="C487" s="1144" t="s">
        <v>232</v>
      </c>
      <c r="D487" s="1142"/>
      <c r="E487" s="674">
        <v>9.505066040808724E-2</v>
      </c>
      <c r="F487" s="654"/>
      <c r="G487" s="654"/>
      <c r="H487" s="1144" t="s">
        <v>239</v>
      </c>
      <c r="I487" s="1142"/>
      <c r="J487" s="675">
        <v>-6.4769219977163422E-2</v>
      </c>
      <c r="K487" s="654"/>
      <c r="L487" s="654"/>
      <c r="M487" s="1144" t="s">
        <v>245</v>
      </c>
      <c r="N487" s="1142"/>
      <c r="O487" s="676">
        <v>-2.1919701425710324E-3</v>
      </c>
      <c r="P487" s="654"/>
      <c r="Q487" s="654"/>
      <c r="AA487" s="372"/>
      <c r="AB487" s="372"/>
      <c r="AC487" s="372"/>
      <c r="AD487" s="372"/>
      <c r="AE487" s="372"/>
      <c r="AF487" s="372"/>
      <c r="AG487" s="372"/>
      <c r="AH487" s="372"/>
      <c r="AI487" s="372"/>
      <c r="AJ487" s="372"/>
      <c r="AK487" s="372"/>
      <c r="AL487" s="372"/>
      <c r="AM487" s="372"/>
      <c r="AN487" s="372"/>
      <c r="AO487" s="372"/>
      <c r="AP487" s="372"/>
      <c r="AQ487" s="372"/>
      <c r="AR487" s="372"/>
      <c r="AS487" s="372"/>
      <c r="AT487" s="372"/>
      <c r="AU487" s="372"/>
      <c r="AV487" s="372"/>
      <c r="AW487" s="372"/>
      <c r="AX487" s="372"/>
      <c r="AY487" s="372"/>
      <c r="AZ487" s="372"/>
      <c r="BA487" s="374"/>
      <c r="BB487" s="450"/>
      <c r="BC487" s="374"/>
      <c r="BD487" s="374"/>
      <c r="BE487" s="374"/>
      <c r="BF487" s="374"/>
      <c r="BG487" s="374"/>
      <c r="BH487" s="374"/>
      <c r="BI487" s="374"/>
      <c r="BJ487" s="374"/>
      <c r="BK487" s="374"/>
      <c r="BL487" s="374"/>
      <c r="BM487" s="374"/>
      <c r="BN487" s="374"/>
      <c r="BO487" s="374"/>
      <c r="BP487" s="374"/>
      <c r="BQ487" s="374"/>
      <c r="BR487" s="374"/>
      <c r="BS487" s="374"/>
      <c r="BT487" s="374"/>
      <c r="BU487" s="374"/>
      <c r="BV487" s="374"/>
      <c r="BW487" s="374"/>
      <c r="BX487" s="374"/>
      <c r="BY487" s="374"/>
      <c r="BZ487" s="375"/>
      <c r="CA487" s="375"/>
      <c r="CB487" s="375"/>
      <c r="CC487" s="375"/>
      <c r="CD487" s="375"/>
      <c r="CE487" s="375"/>
      <c r="CF487" s="375"/>
      <c r="CG487" s="375"/>
      <c r="CH487" s="375"/>
      <c r="CI487" s="375"/>
      <c r="CJ487" s="375"/>
      <c r="CK487" s="375"/>
      <c r="CL487" s="375"/>
      <c r="CM487" s="375"/>
      <c r="CN487" s="375"/>
      <c r="CO487" s="375"/>
      <c r="CP487" s="375"/>
      <c r="CQ487" s="375"/>
      <c r="CR487" s="375"/>
      <c r="CS487" s="375"/>
      <c r="CT487" s="375"/>
      <c r="CU487" s="375"/>
      <c r="CV487" s="375"/>
      <c r="CW487" s="375"/>
      <c r="CX487" s="375"/>
      <c r="CY487" s="375"/>
      <c r="CZ487" s="375"/>
    </row>
    <row r="488" s="379" customFormat="true" ht="25.15" customHeight="true" x14ac:dyDescent="0.2">
      <c r="C488" s="1144" t="s">
        <v>222</v>
      </c>
      <c r="D488" s="1142"/>
      <c r="E488" s="674">
        <v>0.14366397293820357</v>
      </c>
      <c r="F488" s="654"/>
      <c r="G488" s="654"/>
      <c r="H488" s="1144" t="s">
        <v>243</v>
      </c>
      <c r="I488" s="1142"/>
      <c r="J488" s="675">
        <v>-1.6638232595583575E-2</v>
      </c>
      <c r="K488" s="654"/>
      <c r="L488" s="654"/>
      <c r="M488" s="1144" t="s">
        <v>244</v>
      </c>
      <c r="N488" s="1142"/>
      <c r="O488" s="676">
        <v>-8.5343782384396001E-3</v>
      </c>
      <c r="P488" s="654"/>
      <c r="Q488" s="654"/>
      <c r="AA488" s="372"/>
      <c r="AB488" s="372"/>
      <c r="AC488" s="372"/>
      <c r="AD488" s="372"/>
      <c r="AE488" s="372"/>
      <c r="AF488" s="372"/>
      <c r="AG488" s="372"/>
      <c r="AH488" s="372"/>
      <c r="AI488" s="372"/>
      <c r="AJ488" s="372"/>
      <c r="AK488" s="372"/>
      <c r="AL488" s="372"/>
      <c r="AM488" s="372"/>
      <c r="AN488" s="372"/>
      <c r="AO488" s="372"/>
      <c r="AP488" s="372"/>
      <c r="AQ488" s="372"/>
      <c r="AR488" s="372"/>
      <c r="AS488" s="372"/>
      <c r="AT488" s="372"/>
      <c r="AU488" s="372"/>
      <c r="AV488" s="372"/>
      <c r="AW488" s="372"/>
      <c r="AX488" s="372"/>
      <c r="AY488" s="372"/>
      <c r="AZ488" s="372"/>
      <c r="BA488" s="374"/>
      <c r="BB488" s="450"/>
      <c r="BC488" s="374"/>
      <c r="BD488" s="374"/>
      <c r="BE488" s="374"/>
      <c r="BF488" s="374"/>
      <c r="BG488" s="374"/>
      <c r="BH488" s="374"/>
      <c r="BI488" s="374"/>
      <c r="BJ488" s="374"/>
      <c r="BK488" s="374"/>
      <c r="BL488" s="374"/>
      <c r="BM488" s="374"/>
      <c r="BN488" s="374"/>
      <c r="BO488" s="374"/>
      <c r="BP488" s="374"/>
      <c r="BQ488" s="374"/>
      <c r="BR488" s="374"/>
      <c r="BS488" s="374"/>
      <c r="BT488" s="374"/>
      <c r="BU488" s="374"/>
      <c r="BV488" s="374"/>
      <c r="BW488" s="374"/>
      <c r="BX488" s="374"/>
      <c r="BY488" s="374"/>
      <c r="BZ488" s="375"/>
      <c r="CA488" s="375"/>
      <c r="CB488" s="375"/>
      <c r="CC488" s="375"/>
      <c r="CD488" s="375"/>
      <c r="CE488" s="375"/>
      <c r="CF488" s="375"/>
      <c r="CG488" s="375"/>
      <c r="CH488" s="375"/>
      <c r="CI488" s="375"/>
      <c r="CJ488" s="375"/>
      <c r="CK488" s="375"/>
      <c r="CL488" s="375"/>
      <c r="CM488" s="375"/>
      <c r="CN488" s="375"/>
      <c r="CO488" s="375"/>
      <c r="CP488" s="375"/>
      <c r="CQ488" s="375"/>
      <c r="CR488" s="375"/>
      <c r="CS488" s="375"/>
      <c r="CT488" s="375"/>
      <c r="CU488" s="375"/>
      <c r="CV488" s="375"/>
      <c r="CW488" s="375"/>
      <c r="CX488" s="375"/>
      <c r="CY488" s="375"/>
      <c r="CZ488" s="375"/>
    </row>
    <row r="489" s="379" customFormat="true" ht="25.15" customHeight="true" x14ac:dyDescent="0.2">
      <c r="C489" s="1144" t="s">
        <v>238</v>
      </c>
      <c r="D489" s="1142"/>
      <c r="E489" s="674">
        <v>2.9856800263584077E-2</v>
      </c>
      <c r="F489" s="654"/>
      <c r="G489" s="654"/>
      <c r="H489" s="1144" t="s">
        <v>223</v>
      </c>
      <c r="I489" s="1142"/>
      <c r="J489" s="675">
        <v>-0.12204395368846507</v>
      </c>
      <c r="K489" s="654"/>
      <c r="L489" s="654"/>
      <c r="M489" s="1144" t="s">
        <v>246</v>
      </c>
      <c r="N489" s="1142"/>
      <c r="O489" s="676">
        <v>-7.000092975461252E-3</v>
      </c>
      <c r="P489" s="654"/>
      <c r="Q489" s="654"/>
      <c r="AA489" s="372"/>
      <c r="AB489" s="372"/>
      <c r="AC489" s="372"/>
      <c r="AD489" s="372"/>
      <c r="AE489" s="372"/>
      <c r="AF489" s="372"/>
      <c r="AG489" s="372"/>
      <c r="AH489" s="372"/>
      <c r="AI489" s="372"/>
      <c r="AJ489" s="372"/>
      <c r="AK489" s="372"/>
      <c r="AL489" s="372"/>
      <c r="AM489" s="372"/>
      <c r="AN489" s="372"/>
      <c r="AO489" s="372"/>
      <c r="AP489" s="372"/>
      <c r="AQ489" s="372"/>
      <c r="AR489" s="372"/>
      <c r="AS489" s="372"/>
      <c r="AT489" s="372"/>
      <c r="AU489" s="372"/>
      <c r="AV489" s="372"/>
      <c r="AW489" s="372"/>
      <c r="AX489" s="372"/>
      <c r="AY489" s="372"/>
      <c r="AZ489" s="372"/>
      <c r="BA489" s="374"/>
      <c r="BB489" s="450"/>
      <c r="BC489" s="374"/>
      <c r="BD489" s="374"/>
      <c r="BE489" s="374"/>
      <c r="BF489" s="374"/>
      <c r="BG489" s="374"/>
      <c r="BH489" s="374"/>
      <c r="BI489" s="374"/>
      <c r="BJ489" s="374"/>
      <c r="BK489" s="374"/>
      <c r="BL489" s="374"/>
      <c r="BM489" s="374"/>
      <c r="BN489" s="374"/>
      <c r="BO489" s="374"/>
      <c r="BP489" s="374"/>
      <c r="BQ489" s="374"/>
      <c r="BR489" s="374"/>
      <c r="BS489" s="374"/>
      <c r="BT489" s="374"/>
      <c r="BU489" s="374"/>
      <c r="BV489" s="374"/>
      <c r="BW489" s="374"/>
      <c r="BX489" s="374"/>
      <c r="BY489" s="374"/>
      <c r="BZ489" s="375"/>
      <c r="CA489" s="375"/>
      <c r="CB489" s="375"/>
      <c r="CC489" s="375"/>
      <c r="CD489" s="375"/>
      <c r="CE489" s="375"/>
      <c r="CF489" s="375"/>
      <c r="CG489" s="375"/>
      <c r="CH489" s="375"/>
      <c r="CI489" s="375"/>
      <c r="CJ489" s="375"/>
      <c r="CK489" s="375"/>
      <c r="CL489" s="375"/>
      <c r="CM489" s="375"/>
      <c r="CN489" s="375"/>
      <c r="CO489" s="375"/>
      <c r="CP489" s="375"/>
      <c r="CQ489" s="375"/>
      <c r="CR489" s="375"/>
      <c r="CS489" s="375"/>
      <c r="CT489" s="375"/>
      <c r="CU489" s="375"/>
      <c r="CV489" s="375"/>
      <c r="CW489" s="375"/>
      <c r="CX489" s="375"/>
      <c r="CY489" s="375"/>
      <c r="CZ489" s="375"/>
    </row>
    <row r="490" s="379" customFormat="true" ht="25.15" customHeight="true" x14ac:dyDescent="0.2">
      <c r="C490" s="1144" t="s">
        <v>247</v>
      </c>
      <c r="D490" s="1142"/>
      <c r="E490" s="674">
        <v>1.2724765829193227E-3</v>
      </c>
      <c r="F490" s="654"/>
      <c r="G490" s="654"/>
      <c r="H490" s="1144" t="s">
        <v>216</v>
      </c>
      <c r="I490" s="1142"/>
      <c r="J490" s="675">
        <v>-0.1577623213307858</v>
      </c>
      <c r="K490" s="654"/>
      <c r="L490" s="654"/>
      <c r="M490" s="1144" t="s">
        <v>232</v>
      </c>
      <c r="N490" s="1142"/>
      <c r="O490" s="676">
        <v>9.8556457854523296E-3</v>
      </c>
      <c r="P490" s="654"/>
      <c r="Q490" s="654"/>
      <c r="AA490" s="372"/>
      <c r="AB490" s="372"/>
      <c r="AC490" s="372"/>
      <c r="AD490" s="372"/>
      <c r="AE490" s="372"/>
      <c r="AF490" s="372"/>
      <c r="AG490" s="372"/>
      <c r="AH490" s="372"/>
      <c r="AI490" s="372"/>
      <c r="AJ490" s="372"/>
      <c r="AK490" s="372"/>
      <c r="AL490" s="372"/>
      <c r="AM490" s="372"/>
      <c r="AN490" s="372"/>
      <c r="AO490" s="372"/>
      <c r="AP490" s="372"/>
      <c r="AQ490" s="372"/>
      <c r="AR490" s="372"/>
      <c r="AS490" s="372"/>
      <c r="AT490" s="372"/>
      <c r="AU490" s="372"/>
      <c r="AV490" s="372"/>
      <c r="AW490" s="372"/>
      <c r="AX490" s="372"/>
      <c r="AY490" s="372"/>
      <c r="AZ490" s="372"/>
      <c r="BA490" s="374"/>
      <c r="BB490" s="450"/>
      <c r="BC490" s="374"/>
      <c r="BD490" s="374"/>
      <c r="BE490" s="374"/>
      <c r="BF490" s="374"/>
      <c r="BG490" s="374"/>
      <c r="BH490" s="374"/>
      <c r="BI490" s="374"/>
      <c r="BJ490" s="374"/>
      <c r="BK490" s="374"/>
      <c r="BL490" s="374"/>
      <c r="BM490" s="374"/>
      <c r="BN490" s="374"/>
      <c r="BO490" s="374"/>
      <c r="BP490" s="374"/>
      <c r="BQ490" s="374"/>
      <c r="BR490" s="374"/>
      <c r="BS490" s="374"/>
      <c r="BT490" s="374"/>
      <c r="BU490" s="374"/>
      <c r="BV490" s="374"/>
      <c r="BW490" s="374"/>
      <c r="BX490" s="374"/>
      <c r="BY490" s="374"/>
      <c r="BZ490" s="375"/>
      <c r="CA490" s="375"/>
      <c r="CB490" s="375"/>
      <c r="CC490" s="375"/>
      <c r="CD490" s="375"/>
      <c r="CE490" s="375"/>
      <c r="CF490" s="375"/>
      <c r="CG490" s="375"/>
      <c r="CH490" s="375"/>
      <c r="CI490" s="375"/>
      <c r="CJ490" s="375"/>
      <c r="CK490" s="375"/>
      <c r="CL490" s="375"/>
      <c r="CM490" s="375"/>
      <c r="CN490" s="375"/>
      <c r="CO490" s="375"/>
      <c r="CP490" s="375"/>
      <c r="CQ490" s="375"/>
      <c r="CR490" s="375"/>
      <c r="CS490" s="375"/>
      <c r="CT490" s="375"/>
      <c r="CU490" s="375"/>
      <c r="CV490" s="375"/>
      <c r="CW490" s="375"/>
      <c r="CX490" s="375"/>
      <c r="CY490" s="375"/>
      <c r="CZ490" s="375"/>
    </row>
    <row r="491" s="379" customFormat="true" ht="25.15" customHeight="true" x14ac:dyDescent="0.2">
      <c r="C491" s="1144" t="s">
        <v>241</v>
      </c>
      <c r="D491" s="1142"/>
      <c r="E491" s="674">
        <v>1.0301981521754787E-2</v>
      </c>
      <c r="F491" s="654"/>
      <c r="G491" s="654"/>
      <c r="H491" s="1144" t="s">
        <v>245</v>
      </c>
      <c r="I491" s="1142"/>
      <c r="J491" s="675">
        <v>-5.7489217135501579E-3</v>
      </c>
      <c r="K491" s="654"/>
      <c r="L491" s="654"/>
      <c r="M491" s="1144" t="s">
        <v>222</v>
      </c>
      <c r="N491" s="1142"/>
      <c r="O491" s="676">
        <v>8.5675324031507155E-2</v>
      </c>
      <c r="P491" s="654"/>
      <c r="Q491" s="654"/>
      <c r="AA491" s="372"/>
      <c r="AB491" s="372"/>
      <c r="AC491" s="372"/>
      <c r="AD491" s="372"/>
      <c r="AE491" s="372"/>
      <c r="AF491" s="372"/>
      <c r="AG491" s="372"/>
      <c r="AH491" s="372"/>
      <c r="AI491" s="372"/>
      <c r="AJ491" s="372"/>
      <c r="AK491" s="372"/>
      <c r="AL491" s="372"/>
      <c r="AM491" s="372"/>
      <c r="AN491" s="372"/>
      <c r="AO491" s="372"/>
      <c r="AP491" s="372"/>
      <c r="AQ491" s="372"/>
      <c r="AR491" s="372"/>
      <c r="AS491" s="372"/>
      <c r="AT491" s="372"/>
      <c r="AU491" s="372"/>
      <c r="AV491" s="372"/>
      <c r="AW491" s="372"/>
      <c r="AX491" s="372"/>
      <c r="AY491" s="372"/>
      <c r="AZ491" s="372"/>
      <c r="BA491" s="374"/>
      <c r="BB491" s="450"/>
      <c r="BC491" s="374"/>
      <c r="BD491" s="374"/>
      <c r="BE491" s="374"/>
      <c r="BF491" s="374"/>
      <c r="BG491" s="374"/>
      <c r="BH491" s="374"/>
      <c r="BI491" s="374"/>
      <c r="BJ491" s="374"/>
      <c r="BK491" s="374"/>
      <c r="BL491" s="374"/>
      <c r="BM491" s="374"/>
      <c r="BN491" s="374"/>
      <c r="BO491" s="374"/>
      <c r="BP491" s="374"/>
      <c r="BQ491" s="374"/>
      <c r="BR491" s="374"/>
      <c r="BS491" s="374"/>
      <c r="BT491" s="374"/>
      <c r="BU491" s="374"/>
      <c r="BV491" s="374"/>
      <c r="BW491" s="374"/>
      <c r="BX491" s="374"/>
      <c r="BY491" s="374"/>
      <c r="BZ491" s="375"/>
      <c r="CA491" s="375"/>
      <c r="CB491" s="375"/>
      <c r="CC491" s="375"/>
      <c r="CD491" s="375"/>
      <c r="CE491" s="375"/>
      <c r="CF491" s="375"/>
      <c r="CG491" s="375"/>
      <c r="CH491" s="375"/>
      <c r="CI491" s="375"/>
      <c r="CJ491" s="375"/>
      <c r="CK491" s="375"/>
      <c r="CL491" s="375"/>
      <c r="CM491" s="375"/>
      <c r="CN491" s="375"/>
      <c r="CO491" s="375"/>
      <c r="CP491" s="375"/>
      <c r="CQ491" s="375"/>
      <c r="CR491" s="375"/>
      <c r="CS491" s="375"/>
      <c r="CT491" s="375"/>
      <c r="CU491" s="375"/>
      <c r="CV491" s="375"/>
      <c r="CW491" s="375"/>
      <c r="CX491" s="375"/>
      <c r="CY491" s="375"/>
      <c r="CZ491" s="375"/>
    </row>
    <row r="492" s="379" customFormat="true" ht="25.15" customHeight="true" x14ac:dyDescent="0.2">
      <c r="C492" s="1144" t="s">
        <v>236</v>
      </c>
      <c r="D492" s="1142"/>
      <c r="E492" s="674">
        <v>4.4705428002689201E-2</v>
      </c>
      <c r="F492" s="654"/>
      <c r="G492" s="654"/>
      <c r="H492" s="1144" t="s">
        <v>244</v>
      </c>
      <c r="I492" s="1142"/>
      <c r="J492" s="675">
        <v>6.0390044636771606E-3</v>
      </c>
      <c r="K492" s="654"/>
      <c r="L492" s="654"/>
      <c r="M492" s="1144" t="s">
        <v>238</v>
      </c>
      <c r="N492" s="1142"/>
      <c r="O492" s="676">
        <v>-2.7556487583196379E-3</v>
      </c>
      <c r="P492" s="654"/>
      <c r="Q492" s="654"/>
      <c r="AA492" s="372"/>
      <c r="AB492" s="372"/>
      <c r="AC492" s="372"/>
      <c r="AD492" s="372"/>
      <c r="AE492" s="372"/>
      <c r="AF492" s="372"/>
      <c r="AG492" s="372"/>
      <c r="AH492" s="372"/>
      <c r="AI492" s="372"/>
      <c r="AJ492" s="372"/>
      <c r="AK492" s="372"/>
      <c r="AL492" s="372"/>
      <c r="AM492" s="372"/>
      <c r="AN492" s="372"/>
      <c r="AO492" s="372"/>
      <c r="AP492" s="372"/>
      <c r="AQ492" s="372"/>
      <c r="AR492" s="372"/>
      <c r="AS492" s="372"/>
      <c r="AT492" s="372"/>
      <c r="AU492" s="372"/>
      <c r="AV492" s="372"/>
      <c r="AW492" s="372"/>
      <c r="AX492" s="372"/>
      <c r="AY492" s="372"/>
      <c r="AZ492" s="372"/>
      <c r="BA492" s="374"/>
      <c r="BB492" s="450"/>
      <c r="BC492" s="374"/>
      <c r="BD492" s="374"/>
      <c r="BE492" s="374"/>
      <c r="BF492" s="374"/>
      <c r="BG492" s="374"/>
      <c r="BH492" s="374"/>
      <c r="BI492" s="374"/>
      <c r="BJ492" s="374"/>
      <c r="BK492" s="374"/>
      <c r="BL492" s="374"/>
      <c r="BM492" s="374"/>
      <c r="BN492" s="374"/>
      <c r="BO492" s="374"/>
      <c r="BP492" s="374"/>
      <c r="BQ492" s="374"/>
      <c r="BR492" s="374"/>
      <c r="BS492" s="374"/>
      <c r="BT492" s="374"/>
      <c r="BU492" s="374"/>
      <c r="BV492" s="374"/>
      <c r="BW492" s="374"/>
      <c r="BX492" s="374"/>
      <c r="BY492" s="374"/>
      <c r="BZ492" s="375"/>
      <c r="CA492" s="375"/>
      <c r="CB492" s="375"/>
      <c r="CC492" s="375"/>
      <c r="CD492" s="375"/>
      <c r="CE492" s="375"/>
      <c r="CF492" s="375"/>
      <c r="CG492" s="375"/>
      <c r="CH492" s="375"/>
      <c r="CI492" s="375"/>
      <c r="CJ492" s="375"/>
      <c r="CK492" s="375"/>
      <c r="CL492" s="375"/>
      <c r="CM492" s="375"/>
      <c r="CN492" s="375"/>
      <c r="CO492" s="375"/>
      <c r="CP492" s="375"/>
      <c r="CQ492" s="375"/>
      <c r="CR492" s="375"/>
      <c r="CS492" s="375"/>
      <c r="CT492" s="375"/>
      <c r="CU492" s="375"/>
      <c r="CV492" s="375"/>
      <c r="CW492" s="375"/>
      <c r="CX492" s="375"/>
      <c r="CY492" s="375"/>
      <c r="CZ492" s="375"/>
    </row>
    <row r="493" s="379" customFormat="true" ht="25.15" customHeight="true" x14ac:dyDescent="0.2">
      <c r="C493" s="1144" t="s">
        <v>242</v>
      </c>
      <c r="D493" s="1142"/>
      <c r="E493" s="674">
        <v>5.7411566360833933E-3</v>
      </c>
      <c r="F493" s="654"/>
      <c r="G493" s="654"/>
      <c r="H493" s="1144" t="s">
        <v>246</v>
      </c>
      <c r="I493" s="1142"/>
      <c r="J493" s="675">
        <v>3.4264010077291571E-3</v>
      </c>
      <c r="K493" s="654"/>
      <c r="L493" s="654"/>
      <c r="M493" s="1144" t="s">
        <v>247</v>
      </c>
      <c r="N493" s="1142"/>
      <c r="O493" s="676">
        <v>-3.7301370645894082E-3</v>
      </c>
      <c r="P493" s="654"/>
      <c r="Q493" s="654"/>
      <c r="AA493" s="372"/>
      <c r="AB493" s="372"/>
      <c r="AC493" s="372"/>
      <c r="AD493" s="372"/>
      <c r="AE493" s="372"/>
      <c r="AF493" s="372"/>
      <c r="AG493" s="372"/>
      <c r="AH493" s="372"/>
      <c r="AI493" s="372"/>
      <c r="AJ493" s="372"/>
      <c r="AK493" s="372"/>
      <c r="AL493" s="372"/>
      <c r="AM493" s="372"/>
      <c r="AN493" s="372"/>
      <c r="AO493" s="372"/>
      <c r="AP493" s="372"/>
      <c r="AQ493" s="372"/>
      <c r="AR493" s="372"/>
      <c r="AS493" s="372"/>
      <c r="AT493" s="372"/>
      <c r="AU493" s="372"/>
      <c r="AV493" s="372"/>
      <c r="AW493" s="372"/>
      <c r="AX493" s="372"/>
      <c r="AY493" s="372"/>
      <c r="AZ493" s="372"/>
      <c r="BA493" s="374"/>
      <c r="BB493" s="450"/>
      <c r="BC493" s="374"/>
      <c r="BD493" s="374"/>
      <c r="BE493" s="374"/>
      <c r="BF493" s="374"/>
      <c r="BG493" s="374"/>
      <c r="BH493" s="374"/>
      <c r="BI493" s="374"/>
      <c r="BJ493" s="374"/>
      <c r="BK493" s="374"/>
      <c r="BL493" s="374"/>
      <c r="BM493" s="374"/>
      <c r="BN493" s="374"/>
      <c r="BO493" s="374"/>
      <c r="BP493" s="374"/>
      <c r="BQ493" s="374"/>
      <c r="BR493" s="374"/>
      <c r="BS493" s="374"/>
      <c r="BT493" s="374"/>
      <c r="BU493" s="374"/>
      <c r="BV493" s="374"/>
      <c r="BW493" s="374"/>
      <c r="BX493" s="374"/>
      <c r="BY493" s="374"/>
      <c r="BZ493" s="375"/>
      <c r="CA493" s="375"/>
      <c r="CB493" s="375"/>
      <c r="CC493" s="375"/>
      <c r="CD493" s="375"/>
      <c r="CE493" s="375"/>
      <c r="CF493" s="375"/>
      <c r="CG493" s="375"/>
      <c r="CH493" s="375"/>
      <c r="CI493" s="375"/>
      <c r="CJ493" s="375"/>
      <c r="CK493" s="375"/>
      <c r="CL493" s="375"/>
      <c r="CM493" s="375"/>
      <c r="CN493" s="375"/>
      <c r="CO493" s="375"/>
      <c r="CP493" s="375"/>
      <c r="CQ493" s="375"/>
      <c r="CR493" s="375"/>
      <c r="CS493" s="375"/>
      <c r="CT493" s="375"/>
      <c r="CU493" s="375"/>
      <c r="CV493" s="375"/>
      <c r="CW493" s="375"/>
      <c r="CX493" s="375"/>
      <c r="CY493" s="375"/>
      <c r="CZ493" s="375"/>
    </row>
    <row r="494" s="379" customFormat="true" ht="25.15" customHeight="true" x14ac:dyDescent="0.2">
      <c r="C494" s="1144" t="s">
        <v>248</v>
      </c>
      <c r="D494" s="1142"/>
      <c r="E494" s="674">
        <v>2.4720613250177252E-3</v>
      </c>
      <c r="F494" s="654"/>
      <c r="G494" s="654"/>
      <c r="H494" s="1144" t="s">
        <v>232</v>
      </c>
      <c r="I494" s="1142"/>
      <c r="J494" s="675">
        <v>9.0470380185047466E-2</v>
      </c>
      <c r="K494" s="654"/>
      <c r="L494" s="654"/>
      <c r="M494" s="1144" t="s">
        <v>241</v>
      </c>
      <c r="N494" s="1142"/>
      <c r="O494" s="676">
        <v>-8.8998686150480889E-3</v>
      </c>
      <c r="P494" s="654"/>
      <c r="Q494" s="654"/>
      <c r="AA494" s="372"/>
      <c r="AB494" s="372"/>
      <c r="AC494" s="372"/>
      <c r="AD494" s="372"/>
      <c r="AE494" s="372"/>
      <c r="AF494" s="372"/>
      <c r="AG494" s="372"/>
      <c r="AH494" s="372"/>
      <c r="AI494" s="372"/>
      <c r="AJ494" s="372"/>
      <c r="AK494" s="372"/>
      <c r="AL494" s="372"/>
      <c r="AM494" s="372"/>
      <c r="AN494" s="372"/>
      <c r="AO494" s="372"/>
      <c r="AP494" s="372"/>
      <c r="AQ494" s="372"/>
      <c r="AR494" s="372"/>
      <c r="AS494" s="372"/>
      <c r="AT494" s="372"/>
      <c r="AU494" s="372"/>
      <c r="AV494" s="372"/>
      <c r="AW494" s="372"/>
      <c r="AX494" s="372"/>
      <c r="AY494" s="372"/>
      <c r="AZ494" s="372"/>
      <c r="BA494" s="374"/>
      <c r="BB494" s="450"/>
      <c r="BC494" s="374"/>
      <c r="BD494" s="374"/>
      <c r="BE494" s="374"/>
      <c r="BF494" s="374"/>
      <c r="BG494" s="374"/>
      <c r="BH494" s="374"/>
      <c r="BI494" s="374"/>
      <c r="BJ494" s="374"/>
      <c r="BK494" s="374"/>
      <c r="BL494" s="374"/>
      <c r="BM494" s="374"/>
      <c r="BN494" s="374"/>
      <c r="BO494" s="374"/>
      <c r="BP494" s="374"/>
      <c r="BQ494" s="374"/>
      <c r="BR494" s="374"/>
      <c r="BS494" s="374"/>
      <c r="BT494" s="374"/>
      <c r="BU494" s="374"/>
      <c r="BV494" s="374"/>
      <c r="BW494" s="374"/>
      <c r="BX494" s="374"/>
      <c r="BY494" s="374"/>
      <c r="BZ494" s="375"/>
      <c r="CA494" s="375"/>
      <c r="CB494" s="375"/>
      <c r="CC494" s="375"/>
      <c r="CD494" s="375"/>
      <c r="CE494" s="375"/>
      <c r="CF494" s="375"/>
      <c r="CG494" s="375"/>
      <c r="CH494" s="375"/>
      <c r="CI494" s="375"/>
      <c r="CJ494" s="375"/>
      <c r="CK494" s="375"/>
      <c r="CL494" s="375"/>
      <c r="CM494" s="375"/>
      <c r="CN494" s="375"/>
      <c r="CO494" s="375"/>
      <c r="CP494" s="375"/>
      <c r="CQ494" s="375"/>
      <c r="CR494" s="375"/>
      <c r="CS494" s="375"/>
      <c r="CT494" s="375"/>
      <c r="CU494" s="375"/>
      <c r="CV494" s="375"/>
      <c r="CW494" s="375"/>
      <c r="CX494" s="375"/>
      <c r="CY494" s="375"/>
      <c r="CZ494" s="375"/>
    </row>
    <row r="495" s="379" customFormat="true" ht="25.15" customHeight="true" x14ac:dyDescent="0.2">
      <c r="C495" s="1144" t="s">
        <v>240</v>
      </c>
      <c r="D495" s="1142"/>
      <c r="E495" s="674">
        <v>2.0690261606705243E-2</v>
      </c>
      <c r="F495" s="654"/>
      <c r="G495" s="654"/>
      <c r="H495" s="1144" t="s">
        <v>222</v>
      </c>
      <c r="I495" s="1142"/>
      <c r="J495" s="675">
        <v>0.11145176728447842</v>
      </c>
      <c r="K495" s="654"/>
      <c r="L495" s="654"/>
      <c r="M495" s="1144" t="s">
        <v>236</v>
      </c>
      <c r="N495" s="1142"/>
      <c r="O495" s="676">
        <v>8.3718658089053518E-4</v>
      </c>
      <c r="P495" s="654"/>
      <c r="Q495" s="654"/>
      <c r="AA495" s="372"/>
      <c r="AB495" s="372"/>
      <c r="AC495" s="372"/>
      <c r="AD495" s="372"/>
      <c r="AE495" s="372"/>
      <c r="AF495" s="372"/>
      <c r="AG495" s="372"/>
      <c r="AH495" s="372"/>
      <c r="AI495" s="372"/>
      <c r="AJ495" s="372"/>
      <c r="AK495" s="372"/>
      <c r="AL495" s="372"/>
      <c r="AM495" s="372"/>
      <c r="AN495" s="372"/>
      <c r="AO495" s="372"/>
      <c r="AP495" s="372"/>
      <c r="AQ495" s="372"/>
      <c r="AR495" s="372"/>
      <c r="AS495" s="372"/>
      <c r="AT495" s="372"/>
      <c r="AU495" s="372"/>
      <c r="AV495" s="372"/>
      <c r="AW495" s="372"/>
      <c r="AX495" s="372"/>
      <c r="AY495" s="372"/>
      <c r="AZ495" s="372"/>
      <c r="BA495" s="374"/>
      <c r="BB495" s="450"/>
      <c r="BC495" s="374"/>
      <c r="BD495" s="374"/>
      <c r="BE495" s="374"/>
      <c r="BF495" s="374"/>
      <c r="BG495" s="374"/>
      <c r="BH495" s="374"/>
      <c r="BI495" s="374"/>
      <c r="BJ495" s="374"/>
      <c r="BK495" s="374"/>
      <c r="BL495" s="374"/>
      <c r="BM495" s="374"/>
      <c r="BN495" s="374"/>
      <c r="BO495" s="374"/>
      <c r="BP495" s="374"/>
      <c r="BQ495" s="374"/>
      <c r="BR495" s="374"/>
      <c r="BS495" s="374"/>
      <c r="BT495" s="374"/>
      <c r="BU495" s="374"/>
      <c r="BV495" s="374"/>
      <c r="BW495" s="374"/>
      <c r="BX495" s="374"/>
      <c r="BY495" s="374"/>
      <c r="BZ495" s="375"/>
      <c r="CA495" s="375"/>
      <c r="CB495" s="375"/>
      <c r="CC495" s="375"/>
      <c r="CD495" s="375"/>
      <c r="CE495" s="375"/>
      <c r="CF495" s="375"/>
      <c r="CG495" s="375"/>
      <c r="CH495" s="375"/>
      <c r="CI495" s="375"/>
      <c r="CJ495" s="375"/>
      <c r="CK495" s="375"/>
      <c r="CL495" s="375"/>
      <c r="CM495" s="375"/>
      <c r="CN495" s="375"/>
      <c r="CO495" s="375"/>
      <c r="CP495" s="375"/>
      <c r="CQ495" s="375"/>
      <c r="CR495" s="375"/>
      <c r="CS495" s="375"/>
      <c r="CT495" s="375"/>
      <c r="CU495" s="375"/>
      <c r="CV495" s="375"/>
      <c r="CW495" s="375"/>
      <c r="CX495" s="375"/>
      <c r="CY495" s="375"/>
      <c r="CZ495" s="375"/>
    </row>
    <row r="496" s="379" customFormat="true" ht="25.15" customHeight="true" x14ac:dyDescent="0.2">
      <c r="C496" s="1144" t="s">
        <v>227</v>
      </c>
      <c r="D496" s="1142"/>
      <c r="E496" s="674">
        <v>0.11989286266130106</v>
      </c>
      <c r="F496" s="654"/>
      <c r="G496" s="654"/>
      <c r="H496" s="1144" t="s">
        <v>238</v>
      </c>
      <c r="I496" s="1142"/>
      <c r="J496" s="675">
        <v>2.4118359179107519E-2</v>
      </c>
      <c r="K496" s="654"/>
      <c r="L496" s="654"/>
      <c r="M496" s="1144" t="s">
        <v>227</v>
      </c>
      <c r="N496" s="1142"/>
      <c r="O496" s="676">
        <v>-3.8006078491388977E-2</v>
      </c>
      <c r="P496" s="654"/>
      <c r="Q496" s="654"/>
      <c r="AA496" s="372"/>
      <c r="AB496" s="372"/>
      <c r="AC496" s="372"/>
      <c r="AD496" s="372"/>
      <c r="AE496" s="372"/>
      <c r="AF496" s="372"/>
      <c r="AG496" s="372"/>
      <c r="AH496" s="372"/>
      <c r="AI496" s="372"/>
      <c r="AJ496" s="372"/>
      <c r="AK496" s="372"/>
      <c r="AL496" s="372"/>
      <c r="AM496" s="372"/>
      <c r="AN496" s="372"/>
      <c r="AO496" s="372"/>
      <c r="AP496" s="372"/>
      <c r="AQ496" s="372"/>
      <c r="AR496" s="372"/>
      <c r="AS496" s="372"/>
      <c r="AT496" s="372"/>
      <c r="AU496" s="372"/>
      <c r="AV496" s="372"/>
      <c r="AW496" s="372"/>
      <c r="AX496" s="372"/>
      <c r="AY496" s="372"/>
      <c r="AZ496" s="372"/>
      <c r="BA496" s="374"/>
      <c r="BB496" s="450"/>
      <c r="BC496" s="374"/>
      <c r="BD496" s="374"/>
      <c r="BE496" s="374"/>
      <c r="BF496" s="374"/>
      <c r="BG496" s="374"/>
      <c r="BH496" s="374"/>
      <c r="BI496" s="374"/>
      <c r="BJ496" s="374"/>
      <c r="BK496" s="374"/>
      <c r="BL496" s="374"/>
      <c r="BM496" s="374"/>
      <c r="BN496" s="374"/>
      <c r="BO496" s="374"/>
      <c r="BP496" s="374"/>
      <c r="BQ496" s="374"/>
      <c r="BR496" s="374"/>
      <c r="BS496" s="374"/>
      <c r="BT496" s="374"/>
      <c r="BU496" s="374"/>
      <c r="BV496" s="374"/>
      <c r="BW496" s="374"/>
      <c r="BX496" s="374"/>
      <c r="BY496" s="374"/>
      <c r="BZ496" s="375"/>
      <c r="CA496" s="375"/>
      <c r="CB496" s="375"/>
      <c r="CC496" s="375"/>
      <c r="CD496" s="375"/>
      <c r="CE496" s="375"/>
      <c r="CF496" s="375"/>
      <c r="CG496" s="375"/>
      <c r="CH496" s="375"/>
      <c r="CI496" s="375"/>
      <c r="CJ496" s="375"/>
      <c r="CK496" s="375"/>
      <c r="CL496" s="375"/>
      <c r="CM496" s="375"/>
      <c r="CN496" s="375"/>
      <c r="CO496" s="375"/>
      <c r="CP496" s="375"/>
      <c r="CQ496" s="375"/>
      <c r="CR496" s="375"/>
      <c r="CS496" s="375"/>
      <c r="CT496" s="375"/>
      <c r="CU496" s="375"/>
      <c r="CV496" s="375"/>
      <c r="CW496" s="375"/>
      <c r="CX496" s="375"/>
      <c r="CY496" s="375"/>
      <c r="CZ496" s="375"/>
    </row>
    <row r="497" s="379" customFormat="true" ht="25.15" customHeight="true" x14ac:dyDescent="0.2">
      <c r="C497" s="1144" t="s">
        <v>226</v>
      </c>
      <c r="D497" s="1142"/>
      <c r="E497" s="674">
        <v>-0.10597976471817164</v>
      </c>
      <c r="F497" s="654"/>
      <c r="G497" s="654"/>
      <c r="H497" s="1144" t="s">
        <v>241</v>
      </c>
      <c r="I497" s="1142"/>
      <c r="J497" s="675">
        <v>1.268601700193246E-2</v>
      </c>
      <c r="K497" s="654"/>
      <c r="L497" s="654"/>
      <c r="M497" s="1144" t="s">
        <v>226</v>
      </c>
      <c r="N497" s="1142"/>
      <c r="O497" s="676">
        <v>0.15562678777120958</v>
      </c>
      <c r="P497" s="654"/>
      <c r="Q497" s="654"/>
      <c r="AA497" s="372"/>
      <c r="AB497" s="372"/>
      <c r="AC497" s="372"/>
      <c r="AD497" s="372"/>
      <c r="AE497" s="372"/>
      <c r="AF497" s="372"/>
      <c r="AG497" s="372"/>
      <c r="AH497" s="372"/>
      <c r="AI497" s="372"/>
      <c r="AJ497" s="372"/>
      <c r="AK497" s="372"/>
      <c r="AL497" s="372"/>
      <c r="AM497" s="372"/>
      <c r="AN497" s="372"/>
      <c r="AO497" s="372"/>
      <c r="AP497" s="372"/>
      <c r="AQ497" s="372"/>
      <c r="AR497" s="372"/>
      <c r="AS497" s="372"/>
      <c r="AT497" s="372"/>
      <c r="AU497" s="372"/>
      <c r="AV497" s="372"/>
      <c r="AW497" s="372"/>
      <c r="AX497" s="372"/>
      <c r="AY497" s="372"/>
      <c r="AZ497" s="372"/>
      <c r="BA497" s="374"/>
      <c r="BB497" s="450"/>
      <c r="BC497" s="374"/>
      <c r="BD497" s="374"/>
      <c r="BE497" s="374"/>
      <c r="BF497" s="374"/>
      <c r="BG497" s="374"/>
      <c r="BH497" s="374"/>
      <c r="BI497" s="374"/>
      <c r="BJ497" s="374"/>
      <c r="BK497" s="374"/>
      <c r="BL497" s="374"/>
      <c r="BM497" s="374"/>
      <c r="BN497" s="374"/>
      <c r="BO497" s="374"/>
      <c r="BP497" s="374"/>
      <c r="BQ497" s="374"/>
      <c r="BR497" s="374"/>
      <c r="BS497" s="374"/>
      <c r="BT497" s="374"/>
      <c r="BU497" s="374"/>
      <c r="BV497" s="374"/>
      <c r="BW497" s="374"/>
      <c r="BX497" s="374"/>
      <c r="BY497" s="374"/>
      <c r="BZ497" s="375"/>
      <c r="CA497" s="375"/>
      <c r="CB497" s="375"/>
      <c r="CC497" s="375"/>
      <c r="CD497" s="375"/>
      <c r="CE497" s="375"/>
      <c r="CF497" s="375"/>
      <c r="CG497" s="375"/>
      <c r="CH497" s="375"/>
      <c r="CI497" s="375"/>
      <c r="CJ497" s="375"/>
      <c r="CK497" s="375"/>
      <c r="CL497" s="375"/>
      <c r="CM497" s="375"/>
      <c r="CN497" s="375"/>
      <c r="CO497" s="375"/>
      <c r="CP497" s="375"/>
      <c r="CQ497" s="375"/>
      <c r="CR497" s="375"/>
      <c r="CS497" s="375"/>
      <c r="CT497" s="375"/>
      <c r="CU497" s="375"/>
      <c r="CV497" s="375"/>
      <c r="CW497" s="375"/>
      <c r="CX497" s="375"/>
      <c r="CY497" s="375"/>
      <c r="CZ497" s="375"/>
    </row>
    <row r="498" s="379" customFormat="true" ht="25.15" customHeight="true" x14ac:dyDescent="0.2">
      <c r="C498" s="1144" t="s">
        <v>229</v>
      </c>
      <c r="D498" s="1142"/>
      <c r="E498" s="674">
        <v>-3.2350980305588641E-3</v>
      </c>
      <c r="F498" s="654"/>
      <c r="G498" s="654"/>
      <c r="H498" s="1144" t="s">
        <v>236</v>
      </c>
      <c r="I498" s="1142"/>
      <c r="J498" s="675">
        <v>3.6050016783852265E-2</v>
      </c>
      <c r="K498" s="654"/>
      <c r="L498" s="654"/>
      <c r="M498" s="1144" t="s">
        <v>229</v>
      </c>
      <c r="N498" s="1142"/>
      <c r="O498" s="676">
        <v>-0.1547841054899928</v>
      </c>
      <c r="P498" s="654"/>
      <c r="Q498" s="654"/>
      <c r="AA498" s="372"/>
      <c r="AB498" s="372"/>
      <c r="AC498" s="372"/>
      <c r="AD498" s="372"/>
      <c r="AE498" s="372"/>
      <c r="AF498" s="372"/>
      <c r="AG498" s="372"/>
      <c r="AH498" s="372"/>
      <c r="AI498" s="372"/>
      <c r="AJ498" s="372"/>
      <c r="AK498" s="372"/>
      <c r="AL498" s="372"/>
      <c r="AM498" s="372"/>
      <c r="AN498" s="372"/>
      <c r="AO498" s="372"/>
      <c r="AP498" s="372"/>
      <c r="AQ498" s="372"/>
      <c r="AR498" s="372"/>
      <c r="AS498" s="372"/>
      <c r="AT498" s="372"/>
      <c r="AU498" s="372"/>
      <c r="AV498" s="372"/>
      <c r="AW498" s="372"/>
      <c r="AX498" s="372"/>
      <c r="AY498" s="372"/>
      <c r="AZ498" s="372"/>
      <c r="BA498" s="374"/>
      <c r="BB498" s="450"/>
      <c r="BC498" s="374"/>
      <c r="BD498" s="374"/>
      <c r="BE498" s="374"/>
      <c r="BF498" s="374"/>
      <c r="BG498" s="374"/>
      <c r="BH498" s="374"/>
      <c r="BI498" s="374"/>
      <c r="BJ498" s="374"/>
      <c r="BK498" s="374"/>
      <c r="BL498" s="374"/>
      <c r="BM498" s="374"/>
      <c r="BN498" s="374"/>
      <c r="BO498" s="374"/>
      <c r="BP498" s="374"/>
      <c r="BQ498" s="374"/>
      <c r="BR498" s="374"/>
      <c r="BS498" s="374"/>
      <c r="BT498" s="374"/>
      <c r="BU498" s="374"/>
      <c r="BV498" s="374"/>
      <c r="BW498" s="374"/>
      <c r="BX498" s="374"/>
      <c r="BY498" s="374"/>
      <c r="BZ498" s="375"/>
      <c r="CA498" s="375"/>
      <c r="CB498" s="375"/>
      <c r="CC498" s="375"/>
      <c r="CD498" s="375"/>
      <c r="CE498" s="375"/>
      <c r="CF498" s="375"/>
      <c r="CG498" s="375"/>
      <c r="CH498" s="375"/>
      <c r="CI498" s="375"/>
      <c r="CJ498" s="375"/>
      <c r="CK498" s="375"/>
      <c r="CL498" s="375"/>
      <c r="CM498" s="375"/>
      <c r="CN498" s="375"/>
      <c r="CO498" s="375"/>
      <c r="CP498" s="375"/>
      <c r="CQ498" s="375"/>
      <c r="CR498" s="375"/>
      <c r="CS498" s="375"/>
      <c r="CT498" s="375"/>
      <c r="CU498" s="375"/>
      <c r="CV498" s="375"/>
      <c r="CW498" s="375"/>
      <c r="CX498" s="375"/>
      <c r="CY498" s="375"/>
      <c r="CZ498" s="375"/>
    </row>
    <row r="499" s="379" customFormat="true" ht="25.15" customHeight="true" x14ac:dyDescent="0.2">
      <c r="C499" s="1144" t="s">
        <v>237</v>
      </c>
      <c r="D499" s="1142"/>
      <c r="E499" s="677">
        <v>5.3704558049725249E-3</v>
      </c>
      <c r="F499" s="654"/>
      <c r="G499" s="654"/>
      <c r="H499" s="1144" t="s">
        <v>242</v>
      </c>
      <c r="I499" s="1142"/>
      <c r="J499" s="675">
        <v>3.4319243870774099E-3</v>
      </c>
      <c r="K499" s="654"/>
      <c r="L499" s="654"/>
      <c r="M499" s="1144" t="s">
        <v>237</v>
      </c>
      <c r="N499" s="1142"/>
      <c r="O499" s="678">
        <v>-3.918365668944946E-2</v>
      </c>
      <c r="P499" s="654"/>
      <c r="Q499" s="654"/>
      <c r="AA499" s="372"/>
      <c r="AB499" s="372"/>
      <c r="AC499" s="372"/>
      <c r="AD499" s="372"/>
      <c r="AE499" s="372"/>
      <c r="AF499" s="372"/>
      <c r="AG499" s="372"/>
      <c r="AH499" s="372"/>
      <c r="AI499" s="372"/>
      <c r="AJ499" s="372"/>
      <c r="AK499" s="372"/>
      <c r="AL499" s="372"/>
      <c r="AM499" s="372"/>
      <c r="AN499" s="372"/>
      <c r="AO499" s="372"/>
      <c r="AP499" s="372"/>
      <c r="AQ499" s="372"/>
      <c r="AR499" s="372"/>
      <c r="AS499" s="372"/>
      <c r="AT499" s="372"/>
      <c r="AU499" s="372"/>
      <c r="AV499" s="372"/>
      <c r="AW499" s="372"/>
      <c r="AX499" s="372"/>
      <c r="AY499" s="372"/>
      <c r="AZ499" s="372"/>
      <c r="BA499" s="374"/>
      <c r="BB499" s="450"/>
      <c r="BC499" s="374"/>
      <c r="BD499" s="374"/>
      <c r="BE499" s="374"/>
      <c r="BF499" s="374"/>
      <c r="BG499" s="374"/>
      <c r="BH499" s="374"/>
      <c r="BI499" s="374"/>
      <c r="BJ499" s="374"/>
      <c r="BK499" s="374"/>
      <c r="BL499" s="374"/>
      <c r="BM499" s="374"/>
      <c r="BN499" s="374"/>
      <c r="BO499" s="374"/>
      <c r="BP499" s="374"/>
      <c r="BQ499" s="374"/>
      <c r="BR499" s="374"/>
      <c r="BS499" s="374"/>
      <c r="BT499" s="374"/>
      <c r="BU499" s="374"/>
      <c r="BV499" s="374"/>
      <c r="BW499" s="374"/>
      <c r="BX499" s="374"/>
      <c r="BY499" s="374"/>
      <c r="BZ499" s="375"/>
      <c r="CA499" s="375"/>
      <c r="CB499" s="375"/>
      <c r="CC499" s="375"/>
      <c r="CD499" s="375"/>
      <c r="CE499" s="375"/>
      <c r="CF499" s="375"/>
      <c r="CG499" s="375"/>
      <c r="CH499" s="375"/>
      <c r="CI499" s="375"/>
      <c r="CJ499" s="375"/>
      <c r="CK499" s="375"/>
      <c r="CL499" s="375"/>
      <c r="CM499" s="375"/>
      <c r="CN499" s="375"/>
      <c r="CO499" s="375"/>
      <c r="CP499" s="375"/>
      <c r="CQ499" s="375"/>
      <c r="CR499" s="375"/>
      <c r="CS499" s="375"/>
      <c r="CT499" s="375"/>
      <c r="CU499" s="375"/>
      <c r="CV499" s="375"/>
      <c r="CW499" s="375"/>
      <c r="CX499" s="375"/>
      <c r="CY499" s="375"/>
      <c r="CZ499" s="375"/>
    </row>
    <row r="500" s="379" customFormat="true" ht="25.15" customHeight="true" x14ac:dyDescent="0.2">
      <c r="C500" s="1141"/>
      <c r="D500" s="1142"/>
      <c r="E500" s="670"/>
      <c r="F500" s="654"/>
      <c r="G500" s="654"/>
      <c r="H500" s="1144" t="s">
        <v>248</v>
      </c>
      <c r="I500" s="1142"/>
      <c r="J500" s="675">
        <v>-1.8550573160044282E-3</v>
      </c>
      <c r="K500" s="654"/>
      <c r="L500" s="654"/>
      <c r="M500" s="1141"/>
      <c r="N500" s="1142"/>
      <c r="O500" s="670"/>
      <c r="P500" s="654"/>
      <c r="Q500" s="654"/>
      <c r="AA500" s="372"/>
      <c r="AB500" s="372"/>
      <c r="AC500" s="372"/>
      <c r="AD500" s="372"/>
      <c r="AE500" s="372"/>
      <c r="AF500" s="372"/>
      <c r="AG500" s="372"/>
      <c r="AH500" s="372"/>
      <c r="AI500" s="372"/>
      <c r="AJ500" s="372"/>
      <c r="AK500" s="372"/>
      <c r="AL500" s="372"/>
      <c r="AM500" s="372"/>
      <c r="AN500" s="372"/>
      <c r="AO500" s="372"/>
      <c r="AP500" s="372"/>
      <c r="AQ500" s="372"/>
      <c r="AR500" s="372"/>
      <c r="AS500" s="372"/>
      <c r="AT500" s="372"/>
      <c r="AU500" s="372"/>
      <c r="AV500" s="372"/>
      <c r="AW500" s="372"/>
      <c r="AX500" s="372"/>
      <c r="AY500" s="372"/>
      <c r="AZ500" s="372"/>
      <c r="BA500" s="374"/>
      <c r="BB500" s="450"/>
      <c r="BC500" s="374"/>
      <c r="BD500" s="374"/>
      <c r="BE500" s="374"/>
      <c r="BF500" s="374"/>
      <c r="BG500" s="374"/>
      <c r="BH500" s="374"/>
      <c r="BI500" s="374"/>
      <c r="BJ500" s="374"/>
      <c r="BK500" s="374"/>
      <c r="BL500" s="374"/>
      <c r="BM500" s="374"/>
      <c r="BN500" s="374"/>
      <c r="BO500" s="374"/>
      <c r="BP500" s="374"/>
      <c r="BQ500" s="374"/>
      <c r="BR500" s="374"/>
      <c r="BS500" s="374"/>
      <c r="BT500" s="374"/>
      <c r="BU500" s="374"/>
      <c r="BV500" s="374"/>
      <c r="BW500" s="374"/>
      <c r="BX500" s="374"/>
      <c r="BY500" s="374"/>
      <c r="BZ500" s="375"/>
      <c r="CA500" s="375"/>
      <c r="CB500" s="375"/>
      <c r="CC500" s="375"/>
      <c r="CD500" s="375"/>
      <c r="CE500" s="375"/>
      <c r="CF500" s="375"/>
      <c r="CG500" s="375"/>
      <c r="CH500" s="375"/>
      <c r="CI500" s="375"/>
      <c r="CJ500" s="375"/>
      <c r="CK500" s="375"/>
      <c r="CL500" s="375"/>
      <c r="CM500" s="375"/>
      <c r="CN500" s="375"/>
      <c r="CO500" s="375"/>
      <c r="CP500" s="375"/>
      <c r="CQ500" s="375"/>
      <c r="CR500" s="375"/>
      <c r="CS500" s="375"/>
      <c r="CT500" s="375"/>
      <c r="CU500" s="375"/>
      <c r="CV500" s="375"/>
      <c r="CW500" s="375"/>
      <c r="CX500" s="375"/>
      <c r="CY500" s="375"/>
      <c r="CZ500" s="375"/>
    </row>
    <row r="501" s="379" customFormat="true" ht="25.15" customHeight="true" x14ac:dyDescent="0.2">
      <c r="C501" s="1141"/>
      <c r="D501" s="1142"/>
      <c r="E501" s="654"/>
      <c r="F501" s="654"/>
      <c r="G501" s="654"/>
      <c r="H501" s="1144" t="s">
        <v>240</v>
      </c>
      <c r="I501" s="1142"/>
      <c r="J501" s="675">
        <v>1.226671654960749E-2</v>
      </c>
      <c r="K501" s="654"/>
      <c r="L501" s="654"/>
      <c r="M501" s="1141"/>
      <c r="N501" s="1142"/>
      <c r="O501" s="654"/>
      <c r="P501" s="654"/>
      <c r="Q501" s="654"/>
      <c r="AA501" s="372"/>
      <c r="AB501" s="372"/>
      <c r="AC501" s="372"/>
      <c r="AD501" s="372"/>
      <c r="AE501" s="372"/>
      <c r="AF501" s="372"/>
      <c r="AG501" s="372"/>
      <c r="AH501" s="372"/>
      <c r="AI501" s="372"/>
      <c r="AJ501" s="372"/>
      <c r="AK501" s="372"/>
      <c r="AL501" s="372"/>
      <c r="AM501" s="372"/>
      <c r="AN501" s="372"/>
      <c r="AO501" s="372"/>
      <c r="AP501" s="372"/>
      <c r="AQ501" s="372"/>
      <c r="AR501" s="372"/>
      <c r="AS501" s="372"/>
      <c r="AT501" s="372"/>
      <c r="AU501" s="372"/>
      <c r="AV501" s="372"/>
      <c r="AW501" s="372"/>
      <c r="AX501" s="372"/>
      <c r="AY501" s="372"/>
      <c r="AZ501" s="372"/>
      <c r="BA501" s="374"/>
      <c r="BB501" s="450"/>
      <c r="BC501" s="374"/>
      <c r="BD501" s="374"/>
      <c r="BE501" s="374"/>
      <c r="BF501" s="374"/>
      <c r="BG501" s="374"/>
      <c r="BH501" s="374"/>
      <c r="BI501" s="374"/>
      <c r="BJ501" s="374"/>
      <c r="BK501" s="374"/>
      <c r="BL501" s="374"/>
      <c r="BM501" s="374"/>
      <c r="BN501" s="374"/>
      <c r="BO501" s="374"/>
      <c r="BP501" s="374"/>
      <c r="BQ501" s="374"/>
      <c r="BR501" s="374"/>
      <c r="BS501" s="374"/>
      <c r="BT501" s="374"/>
      <c r="BU501" s="374"/>
      <c r="BV501" s="374"/>
      <c r="BW501" s="374"/>
      <c r="BX501" s="374"/>
      <c r="BY501" s="374"/>
      <c r="BZ501" s="375"/>
      <c r="CA501" s="375"/>
      <c r="CB501" s="375"/>
      <c r="CC501" s="375"/>
      <c r="CD501" s="375"/>
      <c r="CE501" s="375"/>
      <c r="CF501" s="375"/>
      <c r="CG501" s="375"/>
      <c r="CH501" s="375"/>
      <c r="CI501" s="375"/>
      <c r="CJ501" s="375"/>
      <c r="CK501" s="375"/>
      <c r="CL501" s="375"/>
      <c r="CM501" s="375"/>
      <c r="CN501" s="375"/>
      <c r="CO501" s="375"/>
      <c r="CP501" s="375"/>
      <c r="CQ501" s="375"/>
      <c r="CR501" s="375"/>
      <c r="CS501" s="375"/>
      <c r="CT501" s="375"/>
      <c r="CU501" s="375"/>
      <c r="CV501" s="375"/>
      <c r="CW501" s="375"/>
      <c r="CX501" s="375"/>
      <c r="CY501" s="375"/>
      <c r="CZ501" s="375"/>
    </row>
    <row r="502" s="379" customFormat="true" ht="25.15" customHeight="true" x14ac:dyDescent="0.2">
      <c r="C502" s="1145" t="s">
        <v>256</v>
      </c>
      <c r="D502" s="1142"/>
      <c r="E502" s="1142"/>
      <c r="F502" s="654"/>
      <c r="G502" s="654"/>
      <c r="H502" s="1144" t="s">
        <v>227</v>
      </c>
      <c r="I502" s="1142"/>
      <c r="J502" s="675">
        <v>0.11226169826741622</v>
      </c>
      <c r="K502" s="654"/>
      <c r="L502" s="654"/>
      <c r="M502" s="1145" t="s">
        <v>256</v>
      </c>
      <c r="N502" s="1142"/>
      <c r="O502" s="1142"/>
      <c r="P502" s="654"/>
      <c r="Q502" s="654"/>
      <c r="AA502" s="372"/>
      <c r="AB502" s="372"/>
      <c r="AC502" s="372"/>
      <c r="AD502" s="372"/>
      <c r="AE502" s="372"/>
      <c r="AF502" s="372"/>
      <c r="AG502" s="372"/>
      <c r="AH502" s="372"/>
      <c r="AI502" s="372"/>
      <c r="AJ502" s="372"/>
      <c r="AK502" s="372"/>
      <c r="AL502" s="372"/>
      <c r="AM502" s="372"/>
      <c r="AN502" s="372"/>
      <c r="AO502" s="372"/>
      <c r="AP502" s="372"/>
      <c r="AQ502" s="372"/>
      <c r="AR502" s="372"/>
      <c r="AS502" s="372"/>
      <c r="AT502" s="372"/>
      <c r="AU502" s="372"/>
      <c r="AV502" s="372"/>
      <c r="AW502" s="372"/>
      <c r="AX502" s="372"/>
      <c r="AY502" s="372"/>
      <c r="AZ502" s="372"/>
      <c r="BA502" s="374"/>
      <c r="BB502" s="450"/>
      <c r="BC502" s="374"/>
      <c r="BD502" s="374"/>
      <c r="BE502" s="374"/>
      <c r="BF502" s="374"/>
      <c r="BG502" s="374"/>
      <c r="BH502" s="374"/>
      <c r="BI502" s="374"/>
      <c r="BJ502" s="374"/>
      <c r="BK502" s="374"/>
      <c r="BL502" s="374"/>
      <c r="BM502" s="374"/>
      <c r="BN502" s="374"/>
      <c r="BO502" s="374"/>
      <c r="BP502" s="374"/>
      <c r="BQ502" s="374"/>
      <c r="BR502" s="374"/>
      <c r="BS502" s="374"/>
      <c r="BT502" s="374"/>
      <c r="BU502" s="374"/>
      <c r="BV502" s="374"/>
      <c r="BW502" s="374"/>
      <c r="BX502" s="374"/>
      <c r="BY502" s="374"/>
      <c r="BZ502" s="375"/>
      <c r="CA502" s="375"/>
      <c r="CB502" s="375"/>
      <c r="CC502" s="375"/>
      <c r="CD502" s="375"/>
      <c r="CE502" s="375"/>
      <c r="CF502" s="375"/>
      <c r="CG502" s="375"/>
      <c r="CH502" s="375"/>
      <c r="CI502" s="375"/>
      <c r="CJ502" s="375"/>
      <c r="CK502" s="375"/>
      <c r="CL502" s="375"/>
      <c r="CM502" s="375"/>
      <c r="CN502" s="375"/>
      <c r="CO502" s="375"/>
      <c r="CP502" s="375"/>
      <c r="CQ502" s="375"/>
      <c r="CR502" s="375"/>
      <c r="CS502" s="375"/>
      <c r="CT502" s="375"/>
      <c r="CU502" s="375"/>
      <c r="CV502" s="375"/>
      <c r="CW502" s="375"/>
      <c r="CX502" s="375"/>
      <c r="CY502" s="375"/>
      <c r="CZ502" s="375"/>
    </row>
    <row r="503" s="379" customFormat="true" ht="25.15" customHeight="true" x14ac:dyDescent="0.2">
      <c r="C503" s="1143" t="s">
        <v>212</v>
      </c>
      <c r="D503" s="1142"/>
      <c r="E503" s="695" t="s">
        <v>213</v>
      </c>
      <c r="F503" s="654"/>
      <c r="G503" s="654"/>
      <c r="H503" s="1144" t="s">
        <v>226</v>
      </c>
      <c r="I503" s="1142"/>
      <c r="J503" s="675">
        <v>-0.11391644458433772</v>
      </c>
      <c r="K503" s="654"/>
      <c r="L503" s="654"/>
      <c r="M503" s="1143" t="s">
        <v>212</v>
      </c>
      <c r="N503" s="1142"/>
      <c r="O503" s="696" t="s">
        <v>213</v>
      </c>
      <c r="P503" s="654"/>
      <c r="Q503" s="654"/>
      <c r="AA503" s="372"/>
      <c r="AB503" s="372"/>
      <c r="AC503" s="372"/>
      <c r="AD503" s="372"/>
      <c r="AE503" s="372"/>
      <c r="AF503" s="372"/>
      <c r="AG503" s="372"/>
      <c r="AH503" s="372"/>
      <c r="AI503" s="372"/>
      <c r="AJ503" s="372"/>
      <c r="AK503" s="372"/>
      <c r="AL503" s="372"/>
      <c r="AM503" s="372"/>
      <c r="AN503" s="372"/>
      <c r="AO503" s="372"/>
      <c r="AP503" s="372"/>
      <c r="AQ503" s="372"/>
      <c r="AR503" s="372"/>
      <c r="AS503" s="372"/>
      <c r="AT503" s="372"/>
      <c r="AU503" s="372"/>
      <c r="AV503" s="372"/>
      <c r="AW503" s="372"/>
      <c r="AX503" s="372"/>
      <c r="AY503" s="372"/>
      <c r="AZ503" s="372"/>
      <c r="BA503" s="374"/>
      <c r="BB503" s="450"/>
      <c r="BC503" s="374"/>
      <c r="BD503" s="374"/>
      <c r="BE503" s="374"/>
      <c r="BF503" s="374"/>
      <c r="BG503" s="374"/>
      <c r="BH503" s="374"/>
      <c r="BI503" s="374"/>
      <c r="BJ503" s="374"/>
      <c r="BK503" s="374"/>
      <c r="BL503" s="374"/>
      <c r="BM503" s="374"/>
      <c r="BN503" s="374"/>
      <c r="BO503" s="374"/>
      <c r="BP503" s="374"/>
      <c r="BQ503" s="374"/>
      <c r="BR503" s="374"/>
      <c r="BS503" s="374"/>
      <c r="BT503" s="374"/>
      <c r="BU503" s="374"/>
      <c r="BV503" s="374"/>
      <c r="BW503" s="374"/>
      <c r="BX503" s="374"/>
      <c r="BY503" s="374"/>
      <c r="BZ503" s="375"/>
      <c r="CA503" s="375"/>
      <c r="CB503" s="375"/>
      <c r="CC503" s="375"/>
      <c r="CD503" s="375"/>
      <c r="CE503" s="375"/>
      <c r="CF503" s="375"/>
      <c r="CG503" s="375"/>
      <c r="CH503" s="375"/>
      <c r="CI503" s="375"/>
      <c r="CJ503" s="375"/>
      <c r="CK503" s="375"/>
      <c r="CL503" s="375"/>
      <c r="CM503" s="375"/>
      <c r="CN503" s="375"/>
      <c r="CO503" s="375"/>
      <c r="CP503" s="375"/>
      <c r="CQ503" s="375"/>
      <c r="CR503" s="375"/>
      <c r="CS503" s="375"/>
      <c r="CT503" s="375"/>
      <c r="CU503" s="375"/>
      <c r="CV503" s="375"/>
      <c r="CW503" s="375"/>
      <c r="CX503" s="375"/>
      <c r="CY503" s="375"/>
      <c r="CZ503" s="375"/>
    </row>
    <row r="504" s="379" customFormat="true" ht="25.15" customHeight="true" x14ac:dyDescent="0.2">
      <c r="C504" s="1144" t="s">
        <v>213</v>
      </c>
      <c r="D504" s="1142"/>
      <c r="E504" s="697">
        <v>0.99999999999999989</v>
      </c>
      <c r="F504" s="654"/>
      <c r="G504" s="654"/>
      <c r="H504" s="1144" t="s">
        <v>229</v>
      </c>
      <c r="I504" s="1142"/>
      <c r="J504" s="675">
        <v>-1.7953903985863429E-2</v>
      </c>
      <c r="K504" s="654"/>
      <c r="L504" s="654"/>
      <c r="M504" s="1144" t="s">
        <v>213</v>
      </c>
      <c r="N504" s="1142"/>
      <c r="O504" s="698">
        <v>0.99999999999999989</v>
      </c>
      <c r="P504" s="654"/>
      <c r="Q504" s="654"/>
      <c r="AA504" s="372"/>
      <c r="AB504" s="372"/>
      <c r="AC504" s="372"/>
      <c r="AD504" s="372"/>
      <c r="AE504" s="372"/>
      <c r="AF504" s="372"/>
      <c r="AG504" s="372"/>
      <c r="AH504" s="372"/>
      <c r="AI504" s="372"/>
      <c r="AJ504" s="372"/>
      <c r="AK504" s="372"/>
      <c r="AL504" s="372"/>
      <c r="AM504" s="372"/>
      <c r="AN504" s="372"/>
      <c r="AO504" s="372"/>
      <c r="AP504" s="372"/>
      <c r="AQ504" s="372"/>
      <c r="AR504" s="372"/>
      <c r="AS504" s="372"/>
      <c r="AT504" s="372"/>
      <c r="AU504" s="372"/>
      <c r="AV504" s="372"/>
      <c r="AW504" s="372"/>
      <c r="AX504" s="372"/>
      <c r="AY504" s="372"/>
      <c r="AZ504" s="372"/>
      <c r="BA504" s="374"/>
      <c r="BB504" s="450"/>
      <c r="BC504" s="374"/>
      <c r="BD504" s="374"/>
      <c r="BE504" s="374"/>
      <c r="BF504" s="374"/>
      <c r="BG504" s="374"/>
      <c r="BH504" s="374"/>
      <c r="BI504" s="374"/>
      <c r="BJ504" s="374"/>
      <c r="BK504" s="374"/>
      <c r="BL504" s="374"/>
      <c r="BM504" s="374"/>
      <c r="BN504" s="374"/>
      <c r="BO504" s="374"/>
      <c r="BP504" s="374"/>
      <c r="BQ504" s="374"/>
      <c r="BR504" s="374"/>
      <c r="BS504" s="374"/>
      <c r="BT504" s="374"/>
      <c r="BU504" s="374"/>
      <c r="BV504" s="374"/>
      <c r="BW504" s="374"/>
      <c r="BX504" s="374"/>
      <c r="BY504" s="374"/>
      <c r="BZ504" s="375"/>
      <c r="CA504" s="375"/>
      <c r="CB504" s="375"/>
      <c r="CC504" s="375"/>
      <c r="CD504" s="375"/>
      <c r="CE504" s="375"/>
      <c r="CF504" s="375"/>
      <c r="CG504" s="375"/>
      <c r="CH504" s="375"/>
      <c r="CI504" s="375"/>
      <c r="CJ504" s="375"/>
      <c r="CK504" s="375"/>
      <c r="CL504" s="375"/>
      <c r="CM504" s="375"/>
      <c r="CN504" s="375"/>
      <c r="CO504" s="375"/>
      <c r="CP504" s="375"/>
      <c r="CQ504" s="375"/>
      <c r="CR504" s="375"/>
      <c r="CS504" s="375"/>
      <c r="CT504" s="375"/>
      <c r="CU504" s="375"/>
      <c r="CV504" s="375"/>
      <c r="CW504" s="375"/>
      <c r="CX504" s="375"/>
      <c r="CY504" s="375"/>
      <c r="CZ504" s="375"/>
    </row>
    <row r="505" s="379" customFormat="true" ht="25.15" customHeight="true" x14ac:dyDescent="0.2">
      <c r="C505" s="1141"/>
      <c r="D505" s="1142"/>
      <c r="E505" s="670"/>
      <c r="F505" s="654"/>
      <c r="G505" s="654"/>
      <c r="H505" s="1144" t="s">
        <v>237</v>
      </c>
      <c r="I505" s="1142"/>
      <c r="J505" s="679">
        <v>-1.075699284483158E-2</v>
      </c>
      <c r="K505" s="654"/>
      <c r="L505" s="654"/>
      <c r="M505" s="1141"/>
      <c r="N505" s="1142"/>
      <c r="O505" s="670"/>
      <c r="P505" s="654"/>
      <c r="Q505" s="654"/>
      <c r="AA505" s="372"/>
      <c r="AB505" s="372"/>
      <c r="AC505" s="372"/>
      <c r="AD505" s="372"/>
      <c r="AE505" s="372"/>
      <c r="AF505" s="372"/>
      <c r="AG505" s="372"/>
      <c r="AH505" s="372"/>
      <c r="AI505" s="372"/>
      <c r="AJ505" s="372"/>
      <c r="AK505" s="372"/>
      <c r="AL505" s="372"/>
      <c r="AM505" s="372"/>
      <c r="AN505" s="372"/>
      <c r="AO505" s="372"/>
      <c r="AP505" s="372"/>
      <c r="AQ505" s="372"/>
      <c r="AR505" s="372"/>
      <c r="AS505" s="372"/>
      <c r="AT505" s="372"/>
      <c r="AU505" s="372"/>
      <c r="AV505" s="372"/>
      <c r="AW505" s="372"/>
      <c r="AX505" s="372"/>
      <c r="AY505" s="372"/>
      <c r="AZ505" s="372"/>
      <c r="BA505" s="374"/>
      <c r="BB505" s="450"/>
      <c r="BC505" s="374"/>
      <c r="BD505" s="374"/>
      <c r="BE505" s="374"/>
      <c r="BF505" s="374"/>
      <c r="BG505" s="374"/>
      <c r="BH505" s="374"/>
      <c r="BI505" s="374"/>
      <c r="BJ505" s="374"/>
      <c r="BK505" s="374"/>
      <c r="BL505" s="374"/>
      <c r="BM505" s="374"/>
      <c r="BN505" s="374"/>
      <c r="BO505" s="374"/>
      <c r="BP505" s="374"/>
      <c r="BQ505" s="374"/>
      <c r="BR505" s="374"/>
      <c r="BS505" s="374"/>
      <c r="BT505" s="374"/>
      <c r="BU505" s="374"/>
      <c r="BV505" s="374"/>
      <c r="BW505" s="374"/>
      <c r="BX505" s="374"/>
      <c r="BY505" s="374"/>
      <c r="BZ505" s="375"/>
      <c r="CA505" s="375"/>
      <c r="CB505" s="375"/>
      <c r="CC505" s="375"/>
      <c r="CD505" s="375"/>
      <c r="CE505" s="375"/>
      <c r="CF505" s="375"/>
      <c r="CG505" s="375"/>
      <c r="CH505" s="375"/>
      <c r="CI505" s="375"/>
      <c r="CJ505" s="375"/>
      <c r="CK505" s="375"/>
      <c r="CL505" s="375"/>
      <c r="CM505" s="375"/>
      <c r="CN505" s="375"/>
      <c r="CO505" s="375"/>
      <c r="CP505" s="375"/>
      <c r="CQ505" s="375"/>
      <c r="CR505" s="375"/>
      <c r="CS505" s="375"/>
      <c r="CT505" s="375"/>
      <c r="CU505" s="375"/>
      <c r="CV505" s="375"/>
      <c r="CW505" s="375"/>
      <c r="CX505" s="375"/>
      <c r="CY505" s="375"/>
      <c r="CZ505" s="375"/>
    </row>
    <row r="506" s="379" customFormat="true" ht="25.15" customHeight="true" x14ac:dyDescent="0.2">
      <c r="C506" s="1141"/>
      <c r="D506" s="1142"/>
      <c r="E506" s="654"/>
      <c r="F506" s="654"/>
      <c r="G506" s="654"/>
      <c r="H506" s="1141"/>
      <c r="I506" s="1142"/>
      <c r="J506" s="670"/>
      <c r="K506" s="654"/>
      <c r="L506" s="654"/>
      <c r="M506" s="1141"/>
      <c r="N506" s="1142"/>
      <c r="O506" s="654"/>
      <c r="P506" s="654"/>
      <c r="Q506" s="654"/>
      <c r="AA506" s="372"/>
      <c r="AB506" s="372"/>
      <c r="AC506" s="372"/>
      <c r="AD506" s="372"/>
      <c r="AE506" s="372"/>
      <c r="AF506" s="372"/>
      <c r="AG506" s="372"/>
      <c r="AH506" s="372"/>
      <c r="AI506" s="372"/>
      <c r="AJ506" s="372"/>
      <c r="AK506" s="372"/>
      <c r="AL506" s="372"/>
      <c r="AM506" s="372"/>
      <c r="AN506" s="372"/>
      <c r="AO506" s="372"/>
      <c r="AP506" s="372"/>
      <c r="AQ506" s="372"/>
      <c r="AR506" s="372"/>
      <c r="AS506" s="372"/>
      <c r="AT506" s="372"/>
      <c r="AU506" s="372"/>
      <c r="AV506" s="372"/>
      <c r="AW506" s="372"/>
      <c r="AX506" s="372"/>
      <c r="AY506" s="372"/>
      <c r="AZ506" s="372"/>
      <c r="BA506" s="374"/>
      <c r="BB506" s="450"/>
      <c r="BC506" s="374"/>
      <c r="BD506" s="374"/>
      <c r="BE506" s="374"/>
      <c r="BF506" s="374"/>
      <c r="BG506" s="374"/>
      <c r="BH506" s="374"/>
      <c r="BI506" s="374"/>
      <c r="BJ506" s="374"/>
      <c r="BK506" s="374"/>
      <c r="BL506" s="374"/>
      <c r="BM506" s="374"/>
      <c r="BN506" s="374"/>
      <c r="BO506" s="374"/>
      <c r="BP506" s="374"/>
      <c r="BQ506" s="374"/>
      <c r="BR506" s="374"/>
      <c r="BS506" s="374"/>
      <c r="BT506" s="374"/>
      <c r="BU506" s="374"/>
      <c r="BV506" s="374"/>
      <c r="BW506" s="374"/>
      <c r="BX506" s="374"/>
      <c r="BY506" s="374"/>
      <c r="BZ506" s="375"/>
      <c r="CA506" s="375"/>
      <c r="CB506" s="375"/>
      <c r="CC506" s="375"/>
      <c r="CD506" s="375"/>
      <c r="CE506" s="375"/>
      <c r="CF506" s="375"/>
      <c r="CG506" s="375"/>
      <c r="CH506" s="375"/>
      <c r="CI506" s="375"/>
      <c r="CJ506" s="375"/>
      <c r="CK506" s="375"/>
      <c r="CL506" s="375"/>
      <c r="CM506" s="375"/>
      <c r="CN506" s="375"/>
      <c r="CO506" s="375"/>
      <c r="CP506" s="375"/>
      <c r="CQ506" s="375"/>
      <c r="CR506" s="375"/>
      <c r="CS506" s="375"/>
      <c r="CT506" s="375"/>
      <c r="CU506" s="375"/>
      <c r="CV506" s="375"/>
      <c r="CW506" s="375"/>
      <c r="CX506" s="375"/>
      <c r="CY506" s="375"/>
      <c r="CZ506" s="375"/>
    </row>
    <row r="507" s="379" customFormat="true" ht="25.15" customHeight="true" x14ac:dyDescent="0.2">
      <c r="C507" s="1141"/>
      <c r="D507" s="1142"/>
      <c r="E507" s="654"/>
      <c r="F507" s="654"/>
      <c r="G507" s="654"/>
      <c r="H507" s="1141"/>
      <c r="I507" s="1142"/>
      <c r="J507" s="654"/>
      <c r="K507" s="654"/>
      <c r="L507" s="654"/>
      <c r="M507" s="1141"/>
      <c r="N507" s="1142"/>
      <c r="O507" s="654"/>
      <c r="P507" s="654"/>
      <c r="Q507" s="654"/>
      <c r="AA507" s="372"/>
      <c r="AB507" s="372"/>
      <c r="AC507" s="372"/>
      <c r="AD507" s="372"/>
      <c r="AE507" s="372"/>
      <c r="AF507" s="372"/>
      <c r="AG507" s="372"/>
      <c r="AH507" s="372"/>
      <c r="AI507" s="372"/>
      <c r="AJ507" s="372"/>
      <c r="AK507" s="372"/>
      <c r="AL507" s="372"/>
      <c r="AM507" s="372"/>
      <c r="AN507" s="372"/>
      <c r="AO507" s="372"/>
      <c r="AP507" s="372"/>
      <c r="AQ507" s="372"/>
      <c r="AR507" s="372"/>
      <c r="AS507" s="372"/>
      <c r="AT507" s="372"/>
      <c r="AU507" s="372"/>
      <c r="AV507" s="372"/>
      <c r="AW507" s="372"/>
      <c r="AX507" s="372"/>
      <c r="AY507" s="372"/>
      <c r="AZ507" s="372"/>
      <c r="BA507" s="374"/>
      <c r="BB507" s="450"/>
      <c r="BC507" s="374"/>
      <c r="BD507" s="374"/>
      <c r="BE507" s="374"/>
      <c r="BF507" s="374"/>
      <c r="BG507" s="374"/>
      <c r="BH507" s="374"/>
      <c r="BI507" s="374"/>
      <c r="BJ507" s="374"/>
      <c r="BK507" s="374"/>
      <c r="BL507" s="374"/>
      <c r="BM507" s="374"/>
      <c r="BN507" s="374"/>
      <c r="BO507" s="374"/>
      <c r="BP507" s="374"/>
      <c r="BQ507" s="374"/>
      <c r="BR507" s="374"/>
      <c r="BS507" s="374"/>
      <c r="BT507" s="374"/>
      <c r="BU507" s="374"/>
      <c r="BV507" s="374"/>
      <c r="BW507" s="374"/>
      <c r="BX507" s="374"/>
      <c r="BY507" s="374"/>
      <c r="BZ507" s="375"/>
      <c r="CA507" s="375"/>
      <c r="CB507" s="375"/>
      <c r="CC507" s="375"/>
      <c r="CD507" s="375"/>
      <c r="CE507" s="375"/>
      <c r="CF507" s="375"/>
      <c r="CG507" s="375"/>
      <c r="CH507" s="375"/>
      <c r="CI507" s="375"/>
      <c r="CJ507" s="375"/>
      <c r="CK507" s="375"/>
      <c r="CL507" s="375"/>
      <c r="CM507" s="375"/>
      <c r="CN507" s="375"/>
      <c r="CO507" s="375"/>
      <c r="CP507" s="375"/>
      <c r="CQ507" s="375"/>
      <c r="CR507" s="375"/>
      <c r="CS507" s="375"/>
      <c r="CT507" s="375"/>
      <c r="CU507" s="375"/>
      <c r="CV507" s="375"/>
      <c r="CW507" s="375"/>
      <c r="CX507" s="375"/>
      <c r="CY507" s="375"/>
      <c r="CZ507" s="375"/>
    </row>
    <row r="508" s="379" customFormat="true" ht="25.15" customHeight="true" x14ac:dyDescent="0.2">
      <c r="C508" s="1141"/>
      <c r="D508" s="1142"/>
      <c r="E508" s="654"/>
      <c r="F508" s="654"/>
      <c r="G508" s="654"/>
      <c r="H508" s="1145" t="s">
        <v>256</v>
      </c>
      <c r="I508" s="1142"/>
      <c r="J508" s="1142"/>
      <c r="K508" s="654"/>
      <c r="L508" s="654"/>
      <c r="M508" s="1141"/>
      <c r="N508" s="1142"/>
      <c r="O508" s="654"/>
      <c r="P508" s="654"/>
      <c r="Q508" s="654"/>
      <c r="AA508" s="372"/>
      <c r="AB508" s="372"/>
      <c r="AC508" s="372"/>
      <c r="AD508" s="372"/>
      <c r="AE508" s="372"/>
      <c r="AF508" s="372"/>
      <c r="AG508" s="372"/>
      <c r="AH508" s="372"/>
      <c r="AI508" s="372"/>
      <c r="AJ508" s="372"/>
      <c r="AK508" s="372"/>
      <c r="AL508" s="372"/>
      <c r="AM508" s="372"/>
      <c r="AN508" s="372"/>
      <c r="AO508" s="372"/>
      <c r="AP508" s="372"/>
      <c r="AQ508" s="372"/>
      <c r="AR508" s="372"/>
      <c r="AS508" s="372"/>
      <c r="AT508" s="372"/>
      <c r="AU508" s="372"/>
      <c r="AV508" s="372"/>
      <c r="AW508" s="372"/>
      <c r="AX508" s="372"/>
      <c r="AY508" s="372"/>
      <c r="AZ508" s="372"/>
      <c r="BA508" s="374"/>
      <c r="BB508" s="450"/>
      <c r="BC508" s="374"/>
      <c r="BD508" s="374"/>
      <c r="BE508" s="374"/>
      <c r="BF508" s="374"/>
      <c r="BG508" s="374"/>
      <c r="BH508" s="374"/>
      <c r="BI508" s="374"/>
      <c r="BJ508" s="374"/>
      <c r="BK508" s="374"/>
      <c r="BL508" s="374"/>
      <c r="BM508" s="374"/>
      <c r="BN508" s="374"/>
      <c r="BO508" s="374"/>
      <c r="BP508" s="374"/>
      <c r="BQ508" s="374"/>
      <c r="BR508" s="374"/>
      <c r="BS508" s="374"/>
      <c r="BT508" s="374"/>
      <c r="BU508" s="374"/>
      <c r="BV508" s="374"/>
      <c r="BW508" s="374"/>
      <c r="BX508" s="374"/>
      <c r="BY508" s="374"/>
      <c r="BZ508" s="375"/>
      <c r="CA508" s="375"/>
      <c r="CB508" s="375"/>
      <c r="CC508" s="375"/>
      <c r="CD508" s="375"/>
      <c r="CE508" s="375"/>
      <c r="CF508" s="375"/>
      <c r="CG508" s="375"/>
      <c r="CH508" s="375"/>
      <c r="CI508" s="375"/>
      <c r="CJ508" s="375"/>
      <c r="CK508" s="375"/>
      <c r="CL508" s="375"/>
      <c r="CM508" s="375"/>
      <c r="CN508" s="375"/>
      <c r="CO508" s="375"/>
      <c r="CP508" s="375"/>
      <c r="CQ508" s="375"/>
      <c r="CR508" s="375"/>
      <c r="CS508" s="375"/>
      <c r="CT508" s="375"/>
      <c r="CU508" s="375"/>
      <c r="CV508" s="375"/>
      <c r="CW508" s="375"/>
      <c r="CX508" s="375"/>
      <c r="CY508" s="375"/>
      <c r="CZ508" s="375"/>
    </row>
    <row r="509" s="379" customFormat="true" ht="25.15" customHeight="true" x14ac:dyDescent="0.2">
      <c r="C509" s="1141"/>
      <c r="D509" s="1142"/>
      <c r="E509" s="654"/>
      <c r="F509" s="654"/>
      <c r="G509" s="654"/>
      <c r="H509" s="1143" t="s">
        <v>212</v>
      </c>
      <c r="I509" s="1142"/>
      <c r="J509" s="699" t="s">
        <v>213</v>
      </c>
      <c r="K509" s="654"/>
      <c r="L509" s="654"/>
      <c r="M509" s="1141"/>
      <c r="N509" s="1142"/>
      <c r="O509" s="654"/>
      <c r="P509" s="654"/>
      <c r="Q509" s="654"/>
      <c r="AA509" s="372"/>
      <c r="AB509" s="372"/>
      <c r="AC509" s="372"/>
      <c r="AD509" s="372"/>
      <c r="AE509" s="372"/>
      <c r="AF509" s="372"/>
      <c r="AG509" s="372"/>
      <c r="AH509" s="372"/>
      <c r="AI509" s="372"/>
      <c r="AJ509" s="372"/>
      <c r="AK509" s="372"/>
      <c r="AL509" s="372"/>
      <c r="AM509" s="372"/>
      <c r="AN509" s="372"/>
      <c r="AO509" s="372"/>
      <c r="AP509" s="372"/>
      <c r="AQ509" s="372"/>
      <c r="AR509" s="372"/>
      <c r="AS509" s="372"/>
      <c r="AT509" s="372"/>
      <c r="AU509" s="372"/>
      <c r="AV509" s="372"/>
      <c r="AW509" s="372"/>
      <c r="AX509" s="372"/>
      <c r="AY509" s="372"/>
      <c r="AZ509" s="372"/>
      <c r="BA509" s="374"/>
      <c r="BB509" s="450"/>
      <c r="BC509" s="374"/>
      <c r="BD509" s="374"/>
      <c r="BE509" s="374"/>
      <c r="BF509" s="374"/>
      <c r="BG509" s="374"/>
      <c r="BH509" s="374"/>
      <c r="BI509" s="374"/>
      <c r="BJ509" s="374"/>
      <c r="BK509" s="374"/>
      <c r="BL509" s="374"/>
      <c r="BM509" s="374"/>
      <c r="BN509" s="374"/>
      <c r="BO509" s="374"/>
      <c r="BP509" s="374"/>
      <c r="BQ509" s="374"/>
      <c r="BR509" s="374"/>
      <c r="BS509" s="374"/>
      <c r="BT509" s="374"/>
      <c r="BU509" s="374"/>
      <c r="BV509" s="374"/>
      <c r="BW509" s="374"/>
      <c r="BX509" s="374"/>
      <c r="BY509" s="374"/>
      <c r="BZ509" s="375"/>
      <c r="CA509" s="375"/>
      <c r="CB509" s="375"/>
      <c r="CC509" s="375"/>
      <c r="CD509" s="375"/>
      <c r="CE509" s="375"/>
      <c r="CF509" s="375"/>
      <c r="CG509" s="375"/>
      <c r="CH509" s="375"/>
      <c r="CI509" s="375"/>
      <c r="CJ509" s="375"/>
      <c r="CK509" s="375"/>
      <c r="CL509" s="375"/>
      <c r="CM509" s="375"/>
      <c r="CN509" s="375"/>
      <c r="CO509" s="375"/>
      <c r="CP509" s="375"/>
      <c r="CQ509" s="375"/>
      <c r="CR509" s="375"/>
      <c r="CS509" s="375"/>
      <c r="CT509" s="375"/>
      <c r="CU509" s="375"/>
      <c r="CV509" s="375"/>
      <c r="CW509" s="375"/>
      <c r="CX509" s="375"/>
      <c r="CY509" s="375"/>
      <c r="CZ509" s="375"/>
    </row>
    <row r="510" s="379" customFormat="true" ht="25.15" customHeight="true" x14ac:dyDescent="0.2">
      <c r="C510" s="1141"/>
      <c r="D510" s="1142"/>
      <c r="E510" s="654"/>
      <c r="F510" s="654"/>
      <c r="G510" s="654"/>
      <c r="H510" s="1144" t="s">
        <v>213</v>
      </c>
      <c r="I510" s="1142"/>
      <c r="J510" s="700">
        <v>1</v>
      </c>
      <c r="K510" s="654"/>
      <c r="L510" s="654"/>
      <c r="M510" s="1141"/>
      <c r="N510" s="1142"/>
      <c r="O510" s="654"/>
      <c r="P510" s="654"/>
      <c r="Q510" s="654"/>
      <c r="AA510" s="372"/>
      <c r="AB510" s="372"/>
      <c r="AC510" s="372"/>
      <c r="AD510" s="372"/>
      <c r="AE510" s="372"/>
      <c r="AF510" s="372"/>
      <c r="AG510" s="372"/>
      <c r="AH510" s="372"/>
      <c r="AI510" s="372"/>
      <c r="AJ510" s="372"/>
      <c r="AK510" s="372"/>
      <c r="AL510" s="372"/>
      <c r="AM510" s="372"/>
      <c r="AN510" s="372"/>
      <c r="AO510" s="372"/>
      <c r="AP510" s="372"/>
      <c r="AQ510" s="372"/>
      <c r="AR510" s="372"/>
      <c r="AS510" s="372"/>
      <c r="AT510" s="372"/>
      <c r="AU510" s="372"/>
      <c r="AV510" s="372"/>
      <c r="AW510" s="372"/>
      <c r="AX510" s="372"/>
      <c r="AY510" s="372"/>
      <c r="AZ510" s="372"/>
      <c r="BA510" s="374"/>
      <c r="BB510" s="450"/>
      <c r="BC510" s="374"/>
      <c r="BD510" s="374"/>
      <c r="BE510" s="374"/>
      <c r="BF510" s="374"/>
      <c r="BG510" s="374"/>
      <c r="BH510" s="374"/>
      <c r="BI510" s="374"/>
      <c r="BJ510" s="374"/>
      <c r="BK510" s="374"/>
      <c r="BL510" s="374"/>
      <c r="BM510" s="374"/>
      <c r="BN510" s="374"/>
      <c r="BO510" s="374"/>
      <c r="BP510" s="374"/>
      <c r="BQ510" s="374"/>
      <c r="BR510" s="374"/>
      <c r="BS510" s="374"/>
      <c r="BT510" s="374"/>
      <c r="BU510" s="374"/>
      <c r="BV510" s="374"/>
      <c r="BW510" s="374"/>
      <c r="BX510" s="374"/>
      <c r="BY510" s="374"/>
      <c r="BZ510" s="375"/>
      <c r="CA510" s="375"/>
      <c r="CB510" s="375"/>
      <c r="CC510" s="375"/>
      <c r="CD510" s="375"/>
      <c r="CE510" s="375"/>
      <c r="CF510" s="375"/>
      <c r="CG510" s="375"/>
      <c r="CH510" s="375"/>
      <c r="CI510" s="375"/>
      <c r="CJ510" s="375"/>
      <c r="CK510" s="375"/>
      <c r="CL510" s="375"/>
      <c r="CM510" s="375"/>
      <c r="CN510" s="375"/>
      <c r="CO510" s="375"/>
      <c r="CP510" s="375"/>
      <c r="CQ510" s="375"/>
      <c r="CR510" s="375"/>
      <c r="CS510" s="375"/>
      <c r="CT510" s="375"/>
      <c r="CU510" s="375"/>
      <c r="CV510" s="375"/>
      <c r="CW510" s="375"/>
      <c r="CX510" s="375"/>
      <c r="CY510" s="375"/>
      <c r="CZ510" s="375"/>
    </row>
    <row r="511" s="379" customFormat="true" ht="25.15" customHeight="true" x14ac:dyDescent="0.2">
      <c r="C511" s="1141"/>
      <c r="D511" s="1142"/>
      <c r="E511" s="654"/>
      <c r="F511" s="654"/>
      <c r="G511" s="654"/>
      <c r="H511" s="1141"/>
      <c r="I511" s="1142"/>
      <c r="J511" s="670"/>
      <c r="K511" s="654"/>
      <c r="L511" s="654"/>
      <c r="M511" s="1141"/>
      <c r="N511" s="1142"/>
      <c r="O511" s="654"/>
      <c r="P511" s="654"/>
      <c r="Q511" s="654"/>
      <c r="AA511" s="372"/>
      <c r="AB511" s="372"/>
      <c r="AC511" s="372"/>
      <c r="AD511" s="372"/>
      <c r="AE511" s="372"/>
      <c r="AF511" s="372"/>
      <c r="AG511" s="372"/>
      <c r="AH511" s="372"/>
      <c r="AI511" s="372"/>
      <c r="AJ511" s="372"/>
      <c r="AK511" s="372"/>
      <c r="AL511" s="372"/>
      <c r="AM511" s="372"/>
      <c r="AN511" s="372"/>
      <c r="AO511" s="372"/>
      <c r="AP511" s="372"/>
      <c r="AQ511" s="372"/>
      <c r="AR511" s="372"/>
      <c r="AS511" s="372"/>
      <c r="AT511" s="372"/>
      <c r="AU511" s="372"/>
      <c r="AV511" s="372"/>
      <c r="AW511" s="372"/>
      <c r="AX511" s="372"/>
      <c r="AY511" s="372"/>
      <c r="AZ511" s="372"/>
      <c r="BA511" s="374"/>
      <c r="BB511" s="450"/>
      <c r="BC511" s="374"/>
      <c r="BD511" s="374"/>
      <c r="BE511" s="374"/>
      <c r="BF511" s="374"/>
      <c r="BG511" s="374"/>
      <c r="BH511" s="374"/>
      <c r="BI511" s="374"/>
      <c r="BJ511" s="374"/>
      <c r="BK511" s="374"/>
      <c r="BL511" s="374"/>
      <c r="BM511" s="374"/>
      <c r="BN511" s="374"/>
      <c r="BO511" s="374"/>
      <c r="BP511" s="374"/>
      <c r="BQ511" s="374"/>
      <c r="BR511" s="374"/>
      <c r="BS511" s="374"/>
      <c r="BT511" s="374"/>
      <c r="BU511" s="374"/>
      <c r="BV511" s="374"/>
      <c r="BW511" s="374"/>
      <c r="BX511" s="374"/>
      <c r="BY511" s="374"/>
      <c r="BZ511" s="375"/>
      <c r="CA511" s="375"/>
      <c r="CB511" s="375"/>
      <c r="CC511" s="375"/>
      <c r="CD511" s="375"/>
      <c r="CE511" s="375"/>
      <c r="CF511" s="375"/>
      <c r="CG511" s="375"/>
      <c r="CH511" s="375"/>
      <c r="CI511" s="375"/>
      <c r="CJ511" s="375"/>
      <c r="CK511" s="375"/>
      <c r="CL511" s="375"/>
      <c r="CM511" s="375"/>
      <c r="CN511" s="375"/>
      <c r="CO511" s="375"/>
      <c r="CP511" s="375"/>
      <c r="CQ511" s="375"/>
      <c r="CR511" s="375"/>
      <c r="CS511" s="375"/>
      <c r="CT511" s="375"/>
      <c r="CU511" s="375"/>
      <c r="CV511" s="375"/>
      <c r="CW511" s="375"/>
      <c r="CX511" s="375"/>
      <c r="CY511" s="375"/>
      <c r="CZ511" s="375"/>
    </row>
    <row r="512" s="379" customFormat="true" ht="25.15" customHeight="true" x14ac:dyDescent="0.2">
      <c r="C512" s="1141"/>
      <c r="D512" s="1142"/>
      <c r="E512" s="654"/>
      <c r="F512" s="654"/>
      <c r="G512" s="654"/>
      <c r="H512" s="1141"/>
      <c r="I512" s="1142"/>
      <c r="J512" s="654"/>
      <c r="K512" s="654"/>
      <c r="L512" s="654"/>
      <c r="M512" s="1141"/>
      <c r="N512" s="1142"/>
      <c r="O512" s="654"/>
      <c r="P512" s="654"/>
      <c r="Q512" s="654"/>
      <c r="AA512" s="372"/>
      <c r="AB512" s="372"/>
      <c r="AC512" s="372"/>
      <c r="AD512" s="372"/>
      <c r="AE512" s="372"/>
      <c r="AF512" s="372"/>
      <c r="AG512" s="372"/>
      <c r="AH512" s="372"/>
      <c r="AI512" s="372"/>
      <c r="AJ512" s="372"/>
      <c r="AK512" s="372"/>
      <c r="AL512" s="372"/>
      <c r="AM512" s="372"/>
      <c r="AN512" s="372"/>
      <c r="AO512" s="372"/>
      <c r="AP512" s="372"/>
      <c r="AQ512" s="372"/>
      <c r="AR512" s="372"/>
      <c r="AS512" s="372"/>
      <c r="AT512" s="372"/>
      <c r="AU512" s="372"/>
      <c r="AV512" s="372"/>
      <c r="AW512" s="372"/>
      <c r="AX512" s="372"/>
      <c r="AY512" s="372"/>
      <c r="AZ512" s="372"/>
      <c r="BA512" s="374"/>
      <c r="BB512" s="450"/>
      <c r="BC512" s="374"/>
      <c r="BD512" s="374"/>
      <c r="BE512" s="374"/>
      <c r="BF512" s="374"/>
      <c r="BG512" s="374"/>
      <c r="BH512" s="374"/>
      <c r="BI512" s="374"/>
      <c r="BJ512" s="374"/>
      <c r="BK512" s="374"/>
      <c r="BL512" s="374"/>
      <c r="BM512" s="374"/>
      <c r="BN512" s="374"/>
      <c r="BO512" s="374"/>
      <c r="BP512" s="374"/>
      <c r="BQ512" s="374"/>
      <c r="BR512" s="374"/>
      <c r="BS512" s="374"/>
      <c r="BT512" s="374"/>
      <c r="BU512" s="374"/>
      <c r="BV512" s="374"/>
      <c r="BW512" s="374"/>
      <c r="BX512" s="374"/>
      <c r="BY512" s="374"/>
      <c r="BZ512" s="375"/>
      <c r="CA512" s="375"/>
      <c r="CB512" s="375"/>
      <c r="CC512" s="375"/>
      <c r="CD512" s="375"/>
      <c r="CE512" s="375"/>
      <c r="CF512" s="375"/>
      <c r="CG512" s="375"/>
      <c r="CH512" s="375"/>
      <c r="CI512" s="375"/>
      <c r="CJ512" s="375"/>
      <c r="CK512" s="375"/>
      <c r="CL512" s="375"/>
      <c r="CM512" s="375"/>
      <c r="CN512" s="375"/>
      <c r="CO512" s="375"/>
      <c r="CP512" s="375"/>
      <c r="CQ512" s="375"/>
      <c r="CR512" s="375"/>
      <c r="CS512" s="375"/>
      <c r="CT512" s="375"/>
      <c r="CU512" s="375"/>
      <c r="CV512" s="375"/>
      <c r="CW512" s="375"/>
      <c r="CX512" s="375"/>
      <c r="CY512" s="375"/>
      <c r="CZ512" s="375"/>
    </row>
    <row r="513" s="379" customFormat="true" ht="25.15" customHeight="true" x14ac:dyDescent="0.2">
      <c r="C513" s="1141"/>
      <c r="D513" s="1142"/>
      <c r="E513" s="654"/>
      <c r="F513" s="654"/>
      <c r="G513" s="654"/>
      <c r="H513" s="1141"/>
      <c r="I513" s="1142"/>
      <c r="J513" s="654"/>
      <c r="K513" s="654"/>
      <c r="L513" s="654"/>
      <c r="M513" s="1141"/>
      <c r="N513" s="1142"/>
      <c r="O513" s="654"/>
      <c r="P513" s="654"/>
      <c r="Q513" s="654"/>
      <c r="AA513" s="372"/>
      <c r="AB513" s="372"/>
      <c r="AC513" s="372"/>
      <c r="AD513" s="372"/>
      <c r="AE513" s="372"/>
      <c r="AF513" s="372"/>
      <c r="AG513" s="372"/>
      <c r="AH513" s="372"/>
      <c r="AI513" s="372"/>
      <c r="AJ513" s="372"/>
      <c r="AK513" s="372"/>
      <c r="AL513" s="372"/>
      <c r="AM513" s="372"/>
      <c r="AN513" s="372"/>
      <c r="AO513" s="372"/>
      <c r="AP513" s="372"/>
      <c r="AQ513" s="372"/>
      <c r="AR513" s="372"/>
      <c r="AS513" s="372"/>
      <c r="AT513" s="372"/>
      <c r="AU513" s="372"/>
      <c r="AV513" s="372"/>
      <c r="AW513" s="372"/>
      <c r="AX513" s="372"/>
      <c r="AY513" s="372"/>
      <c r="AZ513" s="372"/>
      <c r="BA513" s="374"/>
      <c r="BB513" s="450"/>
      <c r="BC513" s="374"/>
      <c r="BD513" s="374"/>
      <c r="BE513" s="374"/>
      <c r="BF513" s="374"/>
      <c r="BG513" s="374"/>
      <c r="BH513" s="374"/>
      <c r="BI513" s="374"/>
      <c r="BJ513" s="374"/>
      <c r="BK513" s="374"/>
      <c r="BL513" s="374"/>
      <c r="BM513" s="374"/>
      <c r="BN513" s="374"/>
      <c r="BO513" s="374"/>
      <c r="BP513" s="374"/>
      <c r="BQ513" s="374"/>
      <c r="BR513" s="374"/>
      <c r="BS513" s="374"/>
      <c r="BT513" s="374"/>
      <c r="BU513" s="374"/>
      <c r="BV513" s="374"/>
      <c r="BW513" s="374"/>
      <c r="BX513" s="374"/>
      <c r="BY513" s="374"/>
      <c r="BZ513" s="375"/>
      <c r="CA513" s="375"/>
      <c r="CB513" s="375"/>
      <c r="CC513" s="375"/>
      <c r="CD513" s="375"/>
      <c r="CE513" s="375"/>
      <c r="CF513" s="375"/>
      <c r="CG513" s="375"/>
      <c r="CH513" s="375"/>
      <c r="CI513" s="375"/>
      <c r="CJ513" s="375"/>
      <c r="CK513" s="375"/>
      <c r="CL513" s="375"/>
      <c r="CM513" s="375"/>
      <c r="CN513" s="375"/>
      <c r="CO513" s="375"/>
      <c r="CP513" s="375"/>
      <c r="CQ513" s="375"/>
      <c r="CR513" s="375"/>
      <c r="CS513" s="375"/>
      <c r="CT513" s="375"/>
      <c r="CU513" s="375"/>
      <c r="CV513" s="375"/>
      <c r="CW513" s="375"/>
      <c r="CX513" s="375"/>
      <c r="CY513" s="375"/>
      <c r="CZ513" s="375"/>
    </row>
    <row r="514" s="379" customFormat="true" ht="25.15" customHeight="true" x14ac:dyDescent="0.2">
      <c r="C514" s="1141"/>
      <c r="D514" s="1142"/>
      <c r="E514" s="654"/>
      <c r="F514" s="654"/>
      <c r="G514" s="654"/>
      <c r="H514" s="1141"/>
      <c r="I514" s="1142"/>
      <c r="J514" s="654"/>
      <c r="K514" s="654"/>
      <c r="L514" s="654"/>
      <c r="M514" s="1141"/>
      <c r="N514" s="1142"/>
      <c r="O514" s="654"/>
      <c r="P514" s="654"/>
      <c r="Q514" s="654"/>
      <c r="AA514" s="372"/>
      <c r="AB514" s="372"/>
      <c r="AC514" s="372"/>
      <c r="AD514" s="372"/>
      <c r="AE514" s="372"/>
      <c r="AF514" s="372"/>
      <c r="AG514" s="372"/>
      <c r="AH514" s="372"/>
      <c r="AI514" s="372"/>
      <c r="AJ514" s="372"/>
      <c r="AK514" s="372"/>
      <c r="AL514" s="372"/>
      <c r="AM514" s="372"/>
      <c r="AN514" s="372"/>
      <c r="AO514" s="372"/>
      <c r="AP514" s="372"/>
      <c r="AQ514" s="372"/>
      <c r="AR514" s="372"/>
      <c r="AS514" s="372"/>
      <c r="AT514" s="372"/>
      <c r="AU514" s="372"/>
      <c r="AV514" s="372"/>
      <c r="AW514" s="372"/>
      <c r="AX514" s="372"/>
      <c r="AY514" s="372"/>
      <c r="AZ514" s="372"/>
      <c r="BA514" s="374"/>
      <c r="BB514" s="450"/>
      <c r="BC514" s="374"/>
      <c r="BD514" s="374"/>
      <c r="BE514" s="374"/>
      <c r="BF514" s="374"/>
      <c r="BG514" s="374"/>
      <c r="BH514" s="374"/>
      <c r="BI514" s="374"/>
      <c r="BJ514" s="374"/>
      <c r="BK514" s="374"/>
      <c r="BL514" s="374"/>
      <c r="BM514" s="374"/>
      <c r="BN514" s="374"/>
      <c r="BO514" s="374"/>
      <c r="BP514" s="374"/>
      <c r="BQ514" s="374"/>
      <c r="BR514" s="374"/>
      <c r="BS514" s="374"/>
      <c r="BT514" s="374"/>
      <c r="BU514" s="374"/>
      <c r="BV514" s="374"/>
      <c r="BW514" s="374"/>
      <c r="BX514" s="374"/>
      <c r="BY514" s="374"/>
      <c r="BZ514" s="375"/>
      <c r="CA514" s="375"/>
      <c r="CB514" s="375"/>
      <c r="CC514" s="375"/>
      <c r="CD514" s="375"/>
      <c r="CE514" s="375"/>
      <c r="CF514" s="375"/>
      <c r="CG514" s="375"/>
      <c r="CH514" s="375"/>
      <c r="CI514" s="375"/>
      <c r="CJ514" s="375"/>
      <c r="CK514" s="375"/>
      <c r="CL514" s="375"/>
      <c r="CM514" s="375"/>
      <c r="CN514" s="375"/>
      <c r="CO514" s="375"/>
      <c r="CP514" s="375"/>
      <c r="CQ514" s="375"/>
      <c r="CR514" s="375"/>
      <c r="CS514" s="375"/>
      <c r="CT514" s="375"/>
      <c r="CU514" s="375"/>
      <c r="CV514" s="375"/>
      <c r="CW514" s="375"/>
      <c r="CX514" s="375"/>
      <c r="CY514" s="375"/>
      <c r="CZ514" s="375"/>
    </row>
    <row r="515" s="379" customFormat="true" ht="25.15" customHeight="true" x14ac:dyDescent="0.2">
      <c r="C515" s="1141"/>
      <c r="D515" s="1142"/>
      <c r="E515" s="654"/>
      <c r="F515" s="654"/>
      <c r="G515" s="654"/>
      <c r="H515" s="1141"/>
      <c r="I515" s="1142"/>
      <c r="J515" s="654"/>
      <c r="K515" s="654"/>
      <c r="L515" s="654"/>
      <c r="M515" s="1141"/>
      <c r="N515" s="1142"/>
      <c r="O515" s="654"/>
      <c r="P515" s="654"/>
      <c r="Q515" s="654"/>
      <c r="AA515" s="372"/>
      <c r="AB515" s="372"/>
      <c r="AC515" s="372"/>
      <c r="AD515" s="372"/>
      <c r="AE515" s="372"/>
      <c r="AF515" s="372"/>
      <c r="AG515" s="372"/>
      <c r="AH515" s="372"/>
      <c r="AI515" s="372"/>
      <c r="AJ515" s="372"/>
      <c r="AK515" s="372"/>
      <c r="AL515" s="372"/>
      <c r="AM515" s="372"/>
      <c r="AN515" s="372"/>
      <c r="AO515" s="372"/>
      <c r="AP515" s="372"/>
      <c r="AQ515" s="372"/>
      <c r="AR515" s="372"/>
      <c r="AS515" s="372"/>
      <c r="AT515" s="372"/>
      <c r="AU515" s="372"/>
      <c r="AV515" s="372"/>
      <c r="AW515" s="372"/>
      <c r="AX515" s="372"/>
      <c r="AY515" s="372"/>
      <c r="AZ515" s="372"/>
      <c r="BA515" s="374"/>
      <c r="BB515" s="450"/>
      <c r="BC515" s="374"/>
      <c r="BD515" s="374"/>
      <c r="BE515" s="374"/>
      <c r="BF515" s="374"/>
      <c r="BG515" s="374"/>
      <c r="BH515" s="374"/>
      <c r="BI515" s="374"/>
      <c r="BJ515" s="374"/>
      <c r="BK515" s="374"/>
      <c r="BL515" s="374"/>
      <c r="BM515" s="374"/>
      <c r="BN515" s="374"/>
      <c r="BO515" s="374"/>
      <c r="BP515" s="374"/>
      <c r="BQ515" s="374"/>
      <c r="BR515" s="374"/>
      <c r="BS515" s="374"/>
      <c r="BT515" s="374"/>
      <c r="BU515" s="374"/>
      <c r="BV515" s="374"/>
      <c r="BW515" s="374"/>
      <c r="BX515" s="374"/>
      <c r="BY515" s="374"/>
      <c r="BZ515" s="375"/>
      <c r="CA515" s="375"/>
      <c r="CB515" s="375"/>
      <c r="CC515" s="375"/>
      <c r="CD515" s="375"/>
      <c r="CE515" s="375"/>
      <c r="CF515" s="375"/>
      <c r="CG515" s="375"/>
      <c r="CH515" s="375"/>
      <c r="CI515" s="375"/>
      <c r="CJ515" s="375"/>
      <c r="CK515" s="375"/>
      <c r="CL515" s="375"/>
      <c r="CM515" s="375"/>
      <c r="CN515" s="375"/>
      <c r="CO515" s="375"/>
      <c r="CP515" s="375"/>
      <c r="CQ515" s="375"/>
      <c r="CR515" s="375"/>
      <c r="CS515" s="375"/>
      <c r="CT515" s="375"/>
      <c r="CU515" s="375"/>
      <c r="CV515" s="375"/>
      <c r="CW515" s="375"/>
      <c r="CX515" s="375"/>
      <c r="CY515" s="375"/>
      <c r="CZ515" s="375"/>
    </row>
    <row r="516" s="379" customFormat="true" ht="25.15" customHeight="true" x14ac:dyDescent="0.2">
      <c r="C516" s="1141"/>
      <c r="D516" s="1142"/>
      <c r="E516" s="654"/>
      <c r="F516" s="654"/>
      <c r="G516" s="654"/>
      <c r="H516" s="1141"/>
      <c r="I516" s="1142"/>
      <c r="J516" s="654"/>
      <c r="K516" s="654"/>
      <c r="L516" s="654"/>
      <c r="M516" s="1141"/>
      <c r="N516" s="1142"/>
      <c r="O516" s="654"/>
      <c r="P516" s="654"/>
      <c r="Q516" s="654"/>
      <c r="AA516" s="372"/>
      <c r="AB516" s="372"/>
      <c r="AC516" s="372"/>
      <c r="AD516" s="372"/>
      <c r="AE516" s="372"/>
      <c r="AF516" s="372"/>
      <c r="AG516" s="372"/>
      <c r="AH516" s="372"/>
      <c r="AI516" s="372"/>
      <c r="AJ516" s="372"/>
      <c r="AK516" s="372"/>
      <c r="AL516" s="372"/>
      <c r="AM516" s="372"/>
      <c r="AN516" s="372"/>
      <c r="AO516" s="372"/>
      <c r="AP516" s="372"/>
      <c r="AQ516" s="372"/>
      <c r="AR516" s="372"/>
      <c r="AS516" s="372"/>
      <c r="AT516" s="372"/>
      <c r="AU516" s="372"/>
      <c r="AV516" s="372"/>
      <c r="AW516" s="372"/>
      <c r="AX516" s="372"/>
      <c r="AY516" s="372"/>
      <c r="AZ516" s="372"/>
      <c r="BA516" s="374"/>
      <c r="BB516" s="450"/>
      <c r="BC516" s="374"/>
      <c r="BD516" s="374"/>
      <c r="BE516" s="374"/>
      <c r="BF516" s="374"/>
      <c r="BG516" s="374"/>
      <c r="BH516" s="374"/>
      <c r="BI516" s="374"/>
      <c r="BJ516" s="374"/>
      <c r="BK516" s="374"/>
      <c r="BL516" s="374"/>
      <c r="BM516" s="374"/>
      <c r="BN516" s="374"/>
      <c r="BO516" s="374"/>
      <c r="BP516" s="374"/>
      <c r="BQ516" s="374"/>
      <c r="BR516" s="374"/>
      <c r="BS516" s="374"/>
      <c r="BT516" s="374"/>
      <c r="BU516" s="374"/>
      <c r="BV516" s="374"/>
      <c r="BW516" s="374"/>
      <c r="BX516" s="374"/>
      <c r="BY516" s="374"/>
      <c r="BZ516" s="375"/>
      <c r="CA516" s="375"/>
      <c r="CB516" s="375"/>
      <c r="CC516" s="375"/>
      <c r="CD516" s="375"/>
      <c r="CE516" s="375"/>
      <c r="CF516" s="375"/>
      <c r="CG516" s="375"/>
      <c r="CH516" s="375"/>
      <c r="CI516" s="375"/>
      <c r="CJ516" s="375"/>
      <c r="CK516" s="375"/>
      <c r="CL516" s="375"/>
      <c r="CM516" s="375"/>
      <c r="CN516" s="375"/>
      <c r="CO516" s="375"/>
      <c r="CP516" s="375"/>
      <c r="CQ516" s="375"/>
      <c r="CR516" s="375"/>
      <c r="CS516" s="375"/>
      <c r="CT516" s="375"/>
      <c r="CU516" s="375"/>
      <c r="CV516" s="375"/>
      <c r="CW516" s="375"/>
      <c r="CX516" s="375"/>
      <c r="CY516" s="375"/>
      <c r="CZ516" s="375"/>
    </row>
    <row r="517" s="379" customFormat="true" ht="25.15" customHeight="true" x14ac:dyDescent="0.2">
      <c r="C517" s="1141"/>
      <c r="D517" s="1142"/>
      <c r="E517" s="654"/>
      <c r="F517" s="654"/>
      <c r="G517" s="654"/>
      <c r="H517" s="1141"/>
      <c r="I517" s="1142"/>
      <c r="J517" s="654"/>
      <c r="K517" s="654"/>
      <c r="L517" s="654"/>
      <c r="M517" s="1141"/>
      <c r="N517" s="1142"/>
      <c r="O517" s="654"/>
      <c r="P517" s="654"/>
      <c r="Q517" s="654"/>
      <c r="AA517" s="372"/>
      <c r="AB517" s="372"/>
      <c r="AC517" s="372"/>
      <c r="AD517" s="372"/>
      <c r="AE517" s="372"/>
      <c r="AF517" s="372"/>
      <c r="AG517" s="372"/>
      <c r="AH517" s="372"/>
      <c r="AI517" s="372"/>
      <c r="AJ517" s="372"/>
      <c r="AK517" s="372"/>
      <c r="AL517" s="372"/>
      <c r="AM517" s="372"/>
      <c r="AN517" s="372"/>
      <c r="AO517" s="372"/>
      <c r="AP517" s="372"/>
      <c r="AQ517" s="372"/>
      <c r="AR517" s="372"/>
      <c r="AS517" s="372"/>
      <c r="AT517" s="372"/>
      <c r="AU517" s="372"/>
      <c r="AV517" s="372"/>
      <c r="AW517" s="372"/>
      <c r="AX517" s="372"/>
      <c r="AY517" s="372"/>
      <c r="AZ517" s="372"/>
      <c r="BA517" s="374"/>
      <c r="BB517" s="450"/>
      <c r="BC517" s="374"/>
      <c r="BD517" s="374"/>
      <c r="BE517" s="374"/>
      <c r="BF517" s="374"/>
      <c r="BG517" s="374"/>
      <c r="BH517" s="374"/>
      <c r="BI517" s="374"/>
      <c r="BJ517" s="374"/>
      <c r="BK517" s="374"/>
      <c r="BL517" s="374"/>
      <c r="BM517" s="374"/>
      <c r="BN517" s="374"/>
      <c r="BO517" s="374"/>
      <c r="BP517" s="374"/>
      <c r="BQ517" s="374"/>
      <c r="BR517" s="374"/>
      <c r="BS517" s="374"/>
      <c r="BT517" s="374"/>
      <c r="BU517" s="374"/>
      <c r="BV517" s="374"/>
      <c r="BW517" s="374"/>
      <c r="BX517" s="374"/>
      <c r="BY517" s="374"/>
      <c r="BZ517" s="375"/>
      <c r="CA517" s="375"/>
      <c r="CB517" s="375"/>
      <c r="CC517" s="375"/>
      <c r="CD517" s="375"/>
      <c r="CE517" s="375"/>
      <c r="CF517" s="375"/>
      <c r="CG517" s="375"/>
      <c r="CH517" s="375"/>
      <c r="CI517" s="375"/>
      <c r="CJ517" s="375"/>
      <c r="CK517" s="375"/>
      <c r="CL517" s="375"/>
      <c r="CM517" s="375"/>
      <c r="CN517" s="375"/>
      <c r="CO517" s="375"/>
      <c r="CP517" s="375"/>
      <c r="CQ517" s="375"/>
      <c r="CR517" s="375"/>
      <c r="CS517" s="375"/>
      <c r="CT517" s="375"/>
      <c r="CU517" s="375"/>
      <c r="CV517" s="375"/>
      <c r="CW517" s="375"/>
      <c r="CX517" s="375"/>
      <c r="CY517" s="375"/>
      <c r="CZ517" s="375"/>
    </row>
    <row r="518" s="379" customFormat="true" ht="25.15" customHeight="true" x14ac:dyDescent="0.2">
      <c r="C518" s="1141"/>
      <c r="D518" s="1142"/>
      <c r="E518" s="654"/>
      <c r="F518" s="654"/>
      <c r="G518" s="654"/>
      <c r="H518" s="1141"/>
      <c r="I518" s="1142"/>
      <c r="J518" s="654"/>
      <c r="K518" s="654"/>
      <c r="L518" s="654"/>
      <c r="M518" s="1141"/>
      <c r="N518" s="1142"/>
      <c r="O518" s="654"/>
      <c r="P518" s="654"/>
      <c r="Q518" s="654"/>
      <c r="AA518" s="372"/>
      <c r="AB518" s="372"/>
      <c r="AC518" s="372"/>
      <c r="AD518" s="372"/>
      <c r="AE518" s="372"/>
      <c r="AF518" s="372"/>
      <c r="AG518" s="372"/>
      <c r="AH518" s="372"/>
      <c r="AI518" s="372"/>
      <c r="AJ518" s="372"/>
      <c r="AK518" s="372"/>
      <c r="AL518" s="372"/>
      <c r="AM518" s="372"/>
      <c r="AN518" s="372"/>
      <c r="AO518" s="372"/>
      <c r="AP518" s="372"/>
      <c r="AQ518" s="372"/>
      <c r="AR518" s="372"/>
      <c r="AS518" s="372"/>
      <c r="AT518" s="372"/>
      <c r="AU518" s="372"/>
      <c r="AV518" s="372"/>
      <c r="AW518" s="372"/>
      <c r="AX518" s="372"/>
      <c r="AY518" s="372"/>
      <c r="AZ518" s="372"/>
      <c r="BA518" s="374"/>
      <c r="BB518" s="450"/>
      <c r="BC518" s="374"/>
      <c r="BD518" s="374"/>
      <c r="BE518" s="374"/>
      <c r="BF518" s="374"/>
      <c r="BG518" s="374"/>
      <c r="BH518" s="374"/>
      <c r="BI518" s="374"/>
      <c r="BJ518" s="374"/>
      <c r="BK518" s="374"/>
      <c r="BL518" s="374"/>
      <c r="BM518" s="374"/>
      <c r="BN518" s="374"/>
      <c r="BO518" s="374"/>
      <c r="BP518" s="374"/>
      <c r="BQ518" s="374"/>
      <c r="BR518" s="374"/>
      <c r="BS518" s="374"/>
      <c r="BT518" s="374"/>
      <c r="BU518" s="374"/>
      <c r="BV518" s="374"/>
      <c r="BW518" s="374"/>
      <c r="BX518" s="374"/>
      <c r="BY518" s="374"/>
      <c r="BZ518" s="375"/>
      <c r="CA518" s="375"/>
      <c r="CB518" s="375"/>
      <c r="CC518" s="375"/>
      <c r="CD518" s="375"/>
      <c r="CE518" s="375"/>
      <c r="CF518" s="375"/>
      <c r="CG518" s="375"/>
      <c r="CH518" s="375"/>
      <c r="CI518" s="375"/>
      <c r="CJ518" s="375"/>
      <c r="CK518" s="375"/>
      <c r="CL518" s="375"/>
      <c r="CM518" s="375"/>
      <c r="CN518" s="375"/>
      <c r="CO518" s="375"/>
      <c r="CP518" s="375"/>
      <c r="CQ518" s="375"/>
      <c r="CR518" s="375"/>
      <c r="CS518" s="375"/>
      <c r="CT518" s="375"/>
      <c r="CU518" s="375"/>
      <c r="CV518" s="375"/>
      <c r="CW518" s="375"/>
      <c r="CX518" s="375"/>
      <c r="CY518" s="375"/>
      <c r="CZ518" s="375"/>
    </row>
    <row r="519" s="379" customFormat="true" ht="25.15" customHeight="true" x14ac:dyDescent="0.2">
      <c r="C519" s="1141"/>
      <c r="D519" s="1142"/>
      <c r="E519" s="654"/>
      <c r="F519" s="654"/>
      <c r="G519" s="654"/>
      <c r="H519" s="1141"/>
      <c r="I519" s="1142"/>
      <c r="J519" s="654"/>
      <c r="K519" s="654"/>
      <c r="L519" s="654"/>
      <c r="M519" s="1141"/>
      <c r="N519" s="1142"/>
      <c r="O519" s="654"/>
      <c r="P519" s="654"/>
      <c r="Q519" s="654"/>
      <c r="AA519" s="372"/>
      <c r="AB519" s="372"/>
      <c r="AC519" s="372"/>
      <c r="AD519" s="372"/>
      <c r="AE519" s="372"/>
      <c r="AF519" s="372"/>
      <c r="AG519" s="372"/>
      <c r="AH519" s="372"/>
      <c r="AI519" s="372"/>
      <c r="AJ519" s="372"/>
      <c r="AK519" s="372"/>
      <c r="AL519" s="372"/>
      <c r="AM519" s="372"/>
      <c r="AN519" s="372"/>
      <c r="AO519" s="372"/>
      <c r="AP519" s="372"/>
      <c r="AQ519" s="372"/>
      <c r="AR519" s="372"/>
      <c r="AS519" s="372"/>
      <c r="AT519" s="372"/>
      <c r="AU519" s="372"/>
      <c r="AV519" s="372"/>
      <c r="AW519" s="372"/>
      <c r="AX519" s="372"/>
      <c r="AY519" s="372"/>
      <c r="AZ519" s="372"/>
      <c r="BA519" s="374"/>
      <c r="BB519" s="450"/>
      <c r="BC519" s="374"/>
      <c r="BD519" s="374"/>
      <c r="BE519" s="374"/>
      <c r="BF519" s="374"/>
      <c r="BG519" s="374"/>
      <c r="BH519" s="374"/>
      <c r="BI519" s="374"/>
      <c r="BJ519" s="374"/>
      <c r="BK519" s="374"/>
      <c r="BL519" s="374"/>
      <c r="BM519" s="374"/>
      <c r="BN519" s="374"/>
      <c r="BO519" s="374"/>
      <c r="BP519" s="374"/>
      <c r="BQ519" s="374"/>
      <c r="BR519" s="374"/>
      <c r="BS519" s="374"/>
      <c r="BT519" s="374"/>
      <c r="BU519" s="374"/>
      <c r="BV519" s="374"/>
      <c r="BW519" s="374"/>
      <c r="BX519" s="374"/>
      <c r="BY519" s="374"/>
      <c r="BZ519" s="375"/>
      <c r="CA519" s="375"/>
      <c r="CB519" s="375"/>
      <c r="CC519" s="375"/>
      <c r="CD519" s="375"/>
      <c r="CE519" s="375"/>
      <c r="CF519" s="375"/>
      <c r="CG519" s="375"/>
      <c r="CH519" s="375"/>
      <c r="CI519" s="375"/>
      <c r="CJ519" s="375"/>
      <c r="CK519" s="375"/>
      <c r="CL519" s="375"/>
      <c r="CM519" s="375"/>
      <c r="CN519" s="375"/>
      <c r="CO519" s="375"/>
      <c r="CP519" s="375"/>
      <c r="CQ519" s="375"/>
      <c r="CR519" s="375"/>
      <c r="CS519" s="375"/>
      <c r="CT519" s="375"/>
      <c r="CU519" s="375"/>
      <c r="CV519" s="375"/>
      <c r="CW519" s="375"/>
      <c r="CX519" s="375"/>
      <c r="CY519" s="375"/>
      <c r="CZ519" s="375"/>
    </row>
    <row r="520" s="379" customFormat="true" ht="25.15" customHeight="true" x14ac:dyDescent="0.2">
      <c r="C520" s="1141"/>
      <c r="D520" s="1142"/>
      <c r="E520" s="654"/>
      <c r="F520" s="654"/>
      <c r="G520" s="654"/>
      <c r="H520" s="1141"/>
      <c r="I520" s="1142"/>
      <c r="J520" s="654"/>
      <c r="K520" s="654"/>
      <c r="L520" s="654"/>
      <c r="M520" s="1141"/>
      <c r="N520" s="1142"/>
      <c r="O520" s="654"/>
      <c r="P520" s="654"/>
      <c r="Q520" s="654"/>
      <c r="AA520" s="372"/>
      <c r="AB520" s="372"/>
      <c r="AC520" s="372"/>
      <c r="AD520" s="372"/>
      <c r="AE520" s="372"/>
      <c r="AF520" s="372"/>
      <c r="AG520" s="372"/>
      <c r="AH520" s="372"/>
      <c r="AI520" s="372"/>
      <c r="AJ520" s="372"/>
      <c r="AK520" s="372"/>
      <c r="AL520" s="372"/>
      <c r="AM520" s="372"/>
      <c r="AN520" s="372"/>
      <c r="AO520" s="372"/>
      <c r="AP520" s="372"/>
      <c r="AQ520" s="372"/>
      <c r="AR520" s="372"/>
      <c r="AS520" s="372"/>
      <c r="AT520" s="372"/>
      <c r="AU520" s="372"/>
      <c r="AV520" s="372"/>
      <c r="AW520" s="372"/>
      <c r="AX520" s="372"/>
      <c r="AY520" s="372"/>
      <c r="AZ520" s="372"/>
      <c r="BA520" s="374"/>
      <c r="BB520" s="450"/>
      <c r="BC520" s="374"/>
      <c r="BD520" s="374"/>
      <c r="BE520" s="374"/>
      <c r="BF520" s="374"/>
      <c r="BG520" s="374"/>
      <c r="BH520" s="374"/>
      <c r="BI520" s="374"/>
      <c r="BJ520" s="374"/>
      <c r="BK520" s="374"/>
      <c r="BL520" s="374"/>
      <c r="BM520" s="374"/>
      <c r="BN520" s="374"/>
      <c r="BO520" s="374"/>
      <c r="BP520" s="374"/>
      <c r="BQ520" s="374"/>
      <c r="BR520" s="374"/>
      <c r="BS520" s="374"/>
      <c r="BT520" s="374"/>
      <c r="BU520" s="374"/>
      <c r="BV520" s="374"/>
      <c r="BW520" s="374"/>
      <c r="BX520" s="374"/>
      <c r="BY520" s="374"/>
      <c r="BZ520" s="375"/>
      <c r="CA520" s="375"/>
      <c r="CB520" s="375"/>
      <c r="CC520" s="375"/>
      <c r="CD520" s="375"/>
      <c r="CE520" s="375"/>
      <c r="CF520" s="375"/>
      <c r="CG520" s="375"/>
      <c r="CH520" s="375"/>
      <c r="CI520" s="375"/>
      <c r="CJ520" s="375"/>
      <c r="CK520" s="375"/>
      <c r="CL520" s="375"/>
      <c r="CM520" s="375"/>
      <c r="CN520" s="375"/>
      <c r="CO520" s="375"/>
      <c r="CP520" s="375"/>
      <c r="CQ520" s="375"/>
      <c r="CR520" s="375"/>
      <c r="CS520" s="375"/>
      <c r="CT520" s="375"/>
      <c r="CU520" s="375"/>
      <c r="CV520" s="375"/>
      <c r="CW520" s="375"/>
      <c r="CX520" s="375"/>
      <c r="CY520" s="375"/>
      <c r="CZ520" s="375"/>
    </row>
    <row r="521" s="379" customFormat="true" ht="25.15" customHeight="true" x14ac:dyDescent="0.2">
      <c r="C521" s="1141"/>
      <c r="D521" s="1142"/>
      <c r="E521" s="654"/>
      <c r="F521" s="654"/>
      <c r="G521" s="654"/>
      <c r="H521" s="1141"/>
      <c r="I521" s="1142"/>
      <c r="J521" s="654"/>
      <c r="K521" s="654"/>
      <c r="L521" s="654"/>
      <c r="M521" s="1141"/>
      <c r="N521" s="1142"/>
      <c r="O521" s="654"/>
      <c r="P521" s="654"/>
      <c r="Q521" s="654"/>
      <c r="AA521" s="372"/>
      <c r="AB521" s="372"/>
      <c r="AC521" s="372"/>
      <c r="AD521" s="372"/>
      <c r="AE521" s="372"/>
      <c r="AF521" s="372"/>
      <c r="AG521" s="372"/>
      <c r="AH521" s="372"/>
      <c r="AI521" s="372"/>
      <c r="AJ521" s="372"/>
      <c r="AK521" s="372"/>
      <c r="AL521" s="372"/>
      <c r="AM521" s="372"/>
      <c r="AN521" s="372"/>
      <c r="AO521" s="372"/>
      <c r="AP521" s="372"/>
      <c r="AQ521" s="372"/>
      <c r="AR521" s="372"/>
      <c r="AS521" s="372"/>
      <c r="AT521" s="372"/>
      <c r="AU521" s="372"/>
      <c r="AV521" s="372"/>
      <c r="AW521" s="372"/>
      <c r="AX521" s="372"/>
      <c r="AY521" s="372"/>
      <c r="AZ521" s="372"/>
      <c r="BA521" s="374"/>
      <c r="BB521" s="450"/>
      <c r="BC521" s="374"/>
      <c r="BD521" s="374"/>
      <c r="BE521" s="374"/>
      <c r="BF521" s="374"/>
      <c r="BG521" s="374"/>
      <c r="BH521" s="374"/>
      <c r="BI521" s="374"/>
      <c r="BJ521" s="374"/>
      <c r="BK521" s="374"/>
      <c r="BL521" s="374"/>
      <c r="BM521" s="374"/>
      <c r="BN521" s="374"/>
      <c r="BO521" s="374"/>
      <c r="BP521" s="374"/>
      <c r="BQ521" s="374"/>
      <c r="BR521" s="374"/>
      <c r="BS521" s="374"/>
      <c r="BT521" s="374"/>
      <c r="BU521" s="374"/>
      <c r="BV521" s="374"/>
      <c r="BW521" s="374"/>
      <c r="BX521" s="374"/>
      <c r="BY521" s="374"/>
      <c r="BZ521" s="375"/>
      <c r="CA521" s="375"/>
      <c r="CB521" s="375"/>
      <c r="CC521" s="375"/>
      <c r="CD521" s="375"/>
      <c r="CE521" s="375"/>
      <c r="CF521" s="375"/>
      <c r="CG521" s="375"/>
      <c r="CH521" s="375"/>
      <c r="CI521" s="375"/>
      <c r="CJ521" s="375"/>
      <c r="CK521" s="375"/>
      <c r="CL521" s="375"/>
      <c r="CM521" s="375"/>
      <c r="CN521" s="375"/>
      <c r="CO521" s="375"/>
      <c r="CP521" s="375"/>
      <c r="CQ521" s="375"/>
      <c r="CR521" s="375"/>
      <c r="CS521" s="375"/>
      <c r="CT521" s="375"/>
      <c r="CU521" s="375"/>
      <c r="CV521" s="375"/>
      <c r="CW521" s="375"/>
      <c r="CX521" s="375"/>
      <c r="CY521" s="375"/>
      <c r="CZ521" s="375"/>
    </row>
    <row r="522" s="379" customFormat="true" ht="25.15" customHeight="true" x14ac:dyDescent="0.2">
      <c r="C522" s="1141"/>
      <c r="D522" s="1142"/>
      <c r="E522" s="654"/>
      <c r="F522" s="654"/>
      <c r="G522" s="654"/>
      <c r="H522" s="1141"/>
      <c r="I522" s="1142"/>
      <c r="J522" s="654"/>
      <c r="K522" s="654"/>
      <c r="L522" s="654"/>
      <c r="M522" s="1141"/>
      <c r="N522" s="1142"/>
      <c r="O522" s="654"/>
      <c r="P522" s="654"/>
      <c r="Q522" s="654"/>
      <c r="AA522" s="372"/>
      <c r="AB522" s="372"/>
      <c r="AC522" s="372"/>
      <c r="AD522" s="372"/>
      <c r="AE522" s="372"/>
      <c r="AF522" s="372"/>
      <c r="AG522" s="372"/>
      <c r="AH522" s="372"/>
      <c r="AI522" s="372"/>
      <c r="AJ522" s="372"/>
      <c r="AK522" s="372"/>
      <c r="AL522" s="372"/>
      <c r="AM522" s="372"/>
      <c r="AN522" s="372"/>
      <c r="AO522" s="372"/>
      <c r="AP522" s="372"/>
      <c r="AQ522" s="372"/>
      <c r="AR522" s="372"/>
      <c r="AS522" s="372"/>
      <c r="AT522" s="372"/>
      <c r="AU522" s="372"/>
      <c r="AV522" s="372"/>
      <c r="AW522" s="372"/>
      <c r="AX522" s="372"/>
      <c r="AY522" s="372"/>
      <c r="AZ522" s="372"/>
      <c r="BA522" s="374"/>
      <c r="BB522" s="450"/>
      <c r="BC522" s="374"/>
      <c r="BD522" s="374"/>
      <c r="BE522" s="374"/>
      <c r="BF522" s="374"/>
      <c r="BG522" s="374"/>
      <c r="BH522" s="374"/>
      <c r="BI522" s="374"/>
      <c r="BJ522" s="374"/>
      <c r="BK522" s="374"/>
      <c r="BL522" s="374"/>
      <c r="BM522" s="374"/>
      <c r="BN522" s="374"/>
      <c r="BO522" s="374"/>
      <c r="BP522" s="374"/>
      <c r="BQ522" s="374"/>
      <c r="BR522" s="374"/>
      <c r="BS522" s="374"/>
      <c r="BT522" s="374"/>
      <c r="BU522" s="374"/>
      <c r="BV522" s="374"/>
      <c r="BW522" s="374"/>
      <c r="BX522" s="374"/>
      <c r="BY522" s="374"/>
      <c r="BZ522" s="375"/>
      <c r="CA522" s="375"/>
      <c r="CB522" s="375"/>
      <c r="CC522" s="375"/>
      <c r="CD522" s="375"/>
      <c r="CE522" s="375"/>
      <c r="CF522" s="375"/>
      <c r="CG522" s="375"/>
      <c r="CH522" s="375"/>
      <c r="CI522" s="375"/>
      <c r="CJ522" s="375"/>
      <c r="CK522" s="375"/>
      <c r="CL522" s="375"/>
      <c r="CM522" s="375"/>
      <c r="CN522" s="375"/>
      <c r="CO522" s="375"/>
      <c r="CP522" s="375"/>
      <c r="CQ522" s="375"/>
      <c r="CR522" s="375"/>
      <c r="CS522" s="375"/>
      <c r="CT522" s="375"/>
      <c r="CU522" s="375"/>
      <c r="CV522" s="375"/>
      <c r="CW522" s="375"/>
      <c r="CX522" s="375"/>
      <c r="CY522" s="375"/>
      <c r="CZ522" s="375"/>
    </row>
    <row r="523" s="379" customFormat="true" ht="25.15" customHeight="true" x14ac:dyDescent="0.2">
      <c r="C523" s="1141"/>
      <c r="D523" s="1142"/>
      <c r="E523" s="654"/>
      <c r="F523" s="654"/>
      <c r="G523" s="654"/>
      <c r="H523" s="1141"/>
      <c r="I523" s="1142"/>
      <c r="J523" s="654"/>
      <c r="K523" s="654"/>
      <c r="L523" s="654"/>
      <c r="M523" s="1141"/>
      <c r="N523" s="1142"/>
      <c r="O523" s="654"/>
      <c r="P523" s="654"/>
      <c r="Q523" s="654"/>
      <c r="AA523" s="372"/>
      <c r="AB523" s="372"/>
      <c r="AC523" s="372"/>
      <c r="AD523" s="372"/>
      <c r="AE523" s="372"/>
      <c r="AF523" s="372"/>
      <c r="AG523" s="372"/>
      <c r="AH523" s="372"/>
      <c r="AI523" s="372"/>
      <c r="AJ523" s="372"/>
      <c r="AK523" s="372"/>
      <c r="AL523" s="372"/>
      <c r="AM523" s="372"/>
      <c r="AN523" s="372"/>
      <c r="AO523" s="372"/>
      <c r="AP523" s="372"/>
      <c r="AQ523" s="372"/>
      <c r="AR523" s="372"/>
      <c r="AS523" s="372"/>
      <c r="AT523" s="372"/>
      <c r="AU523" s="372"/>
      <c r="AV523" s="372"/>
      <c r="AW523" s="372"/>
      <c r="AX523" s="372"/>
      <c r="AY523" s="372"/>
      <c r="AZ523" s="372"/>
      <c r="BA523" s="374"/>
      <c r="BB523" s="450"/>
      <c r="BC523" s="374"/>
      <c r="BD523" s="374"/>
      <c r="BE523" s="374"/>
      <c r="BF523" s="374"/>
      <c r="BG523" s="374"/>
      <c r="BH523" s="374"/>
      <c r="BI523" s="374"/>
      <c r="BJ523" s="374"/>
      <c r="BK523" s="374"/>
      <c r="BL523" s="374"/>
      <c r="BM523" s="374"/>
      <c r="BN523" s="374"/>
      <c r="BO523" s="374"/>
      <c r="BP523" s="374"/>
      <c r="BQ523" s="374"/>
      <c r="BR523" s="374"/>
      <c r="BS523" s="374"/>
      <c r="BT523" s="374"/>
      <c r="BU523" s="374"/>
      <c r="BV523" s="374"/>
      <c r="BW523" s="374"/>
      <c r="BX523" s="374"/>
      <c r="BY523" s="374"/>
      <c r="BZ523" s="375"/>
      <c r="CA523" s="375"/>
      <c r="CB523" s="375"/>
      <c r="CC523" s="375"/>
      <c r="CD523" s="375"/>
      <c r="CE523" s="375"/>
      <c r="CF523" s="375"/>
      <c r="CG523" s="375"/>
      <c r="CH523" s="375"/>
      <c r="CI523" s="375"/>
      <c r="CJ523" s="375"/>
      <c r="CK523" s="375"/>
      <c r="CL523" s="375"/>
      <c r="CM523" s="375"/>
      <c r="CN523" s="375"/>
      <c r="CO523" s="375"/>
      <c r="CP523" s="375"/>
      <c r="CQ523" s="375"/>
      <c r="CR523" s="375"/>
      <c r="CS523" s="375"/>
      <c r="CT523" s="375"/>
      <c r="CU523" s="375"/>
      <c r="CV523" s="375"/>
      <c r="CW523" s="375"/>
      <c r="CX523" s="375"/>
      <c r="CY523" s="375"/>
      <c r="CZ523" s="375"/>
    </row>
    <row r="524" s="379" customFormat="true" ht="25.15" customHeight="true" x14ac:dyDescent="0.2">
      <c r="C524" s="1141"/>
      <c r="D524" s="1142"/>
      <c r="E524" s="654"/>
      <c r="F524" s="654"/>
      <c r="G524" s="654"/>
      <c r="H524" s="1141"/>
      <c r="I524" s="1142"/>
      <c r="J524" s="654"/>
      <c r="K524" s="654"/>
      <c r="L524" s="654"/>
      <c r="M524" s="1141"/>
      <c r="N524" s="1142"/>
      <c r="O524" s="654"/>
      <c r="P524" s="654"/>
      <c r="Q524" s="654"/>
      <c r="AA524" s="372"/>
      <c r="AB524" s="372"/>
      <c r="AC524" s="372"/>
      <c r="AD524" s="372"/>
      <c r="AE524" s="372"/>
      <c r="AF524" s="372"/>
      <c r="AG524" s="372"/>
      <c r="AH524" s="372"/>
      <c r="AI524" s="372"/>
      <c r="AJ524" s="372"/>
      <c r="AK524" s="372"/>
      <c r="AL524" s="372"/>
      <c r="AM524" s="372"/>
      <c r="AN524" s="372"/>
      <c r="AO524" s="372"/>
      <c r="AP524" s="372"/>
      <c r="AQ524" s="372"/>
      <c r="AR524" s="372"/>
      <c r="AS524" s="372"/>
      <c r="AT524" s="372"/>
      <c r="AU524" s="372"/>
      <c r="AV524" s="372"/>
      <c r="AW524" s="372"/>
      <c r="AX524" s="372"/>
      <c r="AY524" s="372"/>
      <c r="AZ524" s="372"/>
      <c r="BA524" s="374"/>
      <c r="BB524" s="450"/>
      <c r="BC524" s="374"/>
      <c r="BD524" s="374"/>
      <c r="BE524" s="374"/>
      <c r="BF524" s="374"/>
      <c r="BG524" s="374"/>
      <c r="BH524" s="374"/>
      <c r="BI524" s="374"/>
      <c r="BJ524" s="374"/>
      <c r="BK524" s="374"/>
      <c r="BL524" s="374"/>
      <c r="BM524" s="374"/>
      <c r="BN524" s="374"/>
      <c r="BO524" s="374"/>
      <c r="BP524" s="374"/>
      <c r="BQ524" s="374"/>
      <c r="BR524" s="374"/>
      <c r="BS524" s="374"/>
      <c r="BT524" s="374"/>
      <c r="BU524" s="374"/>
      <c r="BV524" s="374"/>
      <c r="BW524" s="374"/>
      <c r="BX524" s="374"/>
      <c r="BY524" s="374"/>
      <c r="BZ524" s="375"/>
      <c r="CA524" s="375"/>
      <c r="CB524" s="375"/>
      <c r="CC524" s="375"/>
      <c r="CD524" s="375"/>
      <c r="CE524" s="375"/>
      <c r="CF524" s="375"/>
      <c r="CG524" s="375"/>
      <c r="CH524" s="375"/>
      <c r="CI524" s="375"/>
      <c r="CJ524" s="375"/>
      <c r="CK524" s="375"/>
      <c r="CL524" s="375"/>
      <c r="CM524" s="375"/>
      <c r="CN524" s="375"/>
      <c r="CO524" s="375"/>
      <c r="CP524" s="375"/>
      <c r="CQ524" s="375"/>
      <c r="CR524" s="375"/>
      <c r="CS524" s="375"/>
      <c r="CT524" s="375"/>
      <c r="CU524" s="375"/>
      <c r="CV524" s="375"/>
      <c r="CW524" s="375"/>
      <c r="CX524" s="375"/>
      <c r="CY524" s="375"/>
      <c r="CZ524" s="375"/>
    </row>
    <row r="525" s="379" customFormat="true" ht="25.15" customHeight="true" x14ac:dyDescent="0.2">
      <c r="C525" s="1141"/>
      <c r="D525" s="1142"/>
      <c r="E525" s="654"/>
      <c r="F525" s="654"/>
      <c r="G525" s="654"/>
      <c r="H525" s="1141"/>
      <c r="I525" s="1142"/>
      <c r="J525" s="654"/>
      <c r="K525" s="654"/>
      <c r="L525" s="654"/>
      <c r="M525" s="1141"/>
      <c r="N525" s="1142"/>
      <c r="O525" s="654"/>
      <c r="P525" s="654"/>
      <c r="Q525" s="654"/>
      <c r="AA525" s="372"/>
      <c r="AB525" s="372"/>
      <c r="AC525" s="372"/>
      <c r="AD525" s="372"/>
      <c r="AE525" s="372"/>
      <c r="AF525" s="372"/>
      <c r="AG525" s="372"/>
      <c r="AH525" s="372"/>
      <c r="AI525" s="372"/>
      <c r="AJ525" s="372"/>
      <c r="AK525" s="372"/>
      <c r="AL525" s="372"/>
      <c r="AM525" s="372"/>
      <c r="AN525" s="372"/>
      <c r="AO525" s="372"/>
      <c r="AP525" s="372"/>
      <c r="AQ525" s="372"/>
      <c r="AR525" s="372"/>
      <c r="AS525" s="372"/>
      <c r="AT525" s="372"/>
      <c r="AU525" s="372"/>
      <c r="AV525" s="372"/>
      <c r="AW525" s="372"/>
      <c r="AX525" s="372"/>
      <c r="AY525" s="372"/>
      <c r="AZ525" s="372"/>
      <c r="BA525" s="374"/>
      <c r="BB525" s="450"/>
      <c r="BC525" s="374"/>
      <c r="BD525" s="374"/>
      <c r="BE525" s="374"/>
      <c r="BF525" s="374"/>
      <c r="BG525" s="374"/>
      <c r="BH525" s="374"/>
      <c r="BI525" s="374"/>
      <c r="BJ525" s="374"/>
      <c r="BK525" s="374"/>
      <c r="BL525" s="374"/>
      <c r="BM525" s="374"/>
      <c r="BN525" s="374"/>
      <c r="BO525" s="374"/>
      <c r="BP525" s="374"/>
      <c r="BQ525" s="374"/>
      <c r="BR525" s="374"/>
      <c r="BS525" s="374"/>
      <c r="BT525" s="374"/>
      <c r="BU525" s="374"/>
      <c r="BV525" s="374"/>
      <c r="BW525" s="374"/>
      <c r="BX525" s="374"/>
      <c r="BY525" s="374"/>
      <c r="BZ525" s="375"/>
      <c r="CA525" s="375"/>
      <c r="CB525" s="375"/>
      <c r="CC525" s="375"/>
      <c r="CD525" s="375"/>
      <c r="CE525" s="375"/>
      <c r="CF525" s="375"/>
      <c r="CG525" s="375"/>
      <c r="CH525" s="375"/>
      <c r="CI525" s="375"/>
      <c r="CJ525" s="375"/>
      <c r="CK525" s="375"/>
      <c r="CL525" s="375"/>
      <c r="CM525" s="375"/>
      <c r="CN525" s="375"/>
      <c r="CO525" s="375"/>
      <c r="CP525" s="375"/>
      <c r="CQ525" s="375"/>
      <c r="CR525" s="375"/>
      <c r="CS525" s="375"/>
      <c r="CT525" s="375"/>
      <c r="CU525" s="375"/>
      <c r="CV525" s="375"/>
      <c r="CW525" s="375"/>
      <c r="CX525" s="375"/>
      <c r="CY525" s="375"/>
      <c r="CZ525" s="375"/>
    </row>
    <row r="526" s="379" customFormat="true" ht="25.15" customHeight="true" x14ac:dyDescent="0.2">
      <c r="C526" s="1141"/>
      <c r="D526" s="1142"/>
      <c r="E526" s="654"/>
      <c r="F526" s="654"/>
      <c r="G526" s="654"/>
      <c r="H526" s="1141"/>
      <c r="I526" s="1142"/>
      <c r="J526" s="654"/>
      <c r="K526" s="654"/>
      <c r="L526" s="654"/>
      <c r="M526" s="1141"/>
      <c r="N526" s="1142"/>
      <c r="O526" s="654"/>
      <c r="P526" s="654"/>
      <c r="Q526" s="654"/>
      <c r="AA526" s="372"/>
      <c r="AB526" s="372"/>
      <c r="AC526" s="372"/>
      <c r="AD526" s="372"/>
      <c r="AE526" s="372"/>
      <c r="AF526" s="372"/>
      <c r="AG526" s="372"/>
      <c r="AH526" s="372"/>
      <c r="AI526" s="372"/>
      <c r="AJ526" s="372"/>
      <c r="AK526" s="372"/>
      <c r="AL526" s="372"/>
      <c r="AM526" s="372"/>
      <c r="AN526" s="372"/>
      <c r="AO526" s="372"/>
      <c r="AP526" s="372"/>
      <c r="AQ526" s="372"/>
      <c r="AR526" s="372"/>
      <c r="AS526" s="372"/>
      <c r="AT526" s="372"/>
      <c r="AU526" s="372"/>
      <c r="AV526" s="372"/>
      <c r="AW526" s="372"/>
      <c r="AX526" s="372"/>
      <c r="AY526" s="372"/>
      <c r="AZ526" s="372"/>
      <c r="BA526" s="374"/>
      <c r="BB526" s="450"/>
      <c r="BC526" s="374"/>
      <c r="BD526" s="374"/>
      <c r="BE526" s="374"/>
      <c r="BF526" s="374"/>
      <c r="BG526" s="374"/>
      <c r="BH526" s="374"/>
      <c r="BI526" s="374"/>
      <c r="BJ526" s="374"/>
      <c r="BK526" s="374"/>
      <c r="BL526" s="374"/>
      <c r="BM526" s="374"/>
      <c r="BN526" s="374"/>
      <c r="BO526" s="374"/>
      <c r="BP526" s="374"/>
      <c r="BQ526" s="374"/>
      <c r="BR526" s="374"/>
      <c r="BS526" s="374"/>
      <c r="BT526" s="374"/>
      <c r="BU526" s="374"/>
      <c r="BV526" s="374"/>
      <c r="BW526" s="374"/>
      <c r="BX526" s="374"/>
      <c r="BY526" s="374"/>
      <c r="BZ526" s="375"/>
      <c r="CA526" s="375"/>
      <c r="CB526" s="375"/>
      <c r="CC526" s="375"/>
      <c r="CD526" s="375"/>
      <c r="CE526" s="375"/>
      <c r="CF526" s="375"/>
      <c r="CG526" s="375"/>
      <c r="CH526" s="375"/>
      <c r="CI526" s="375"/>
      <c r="CJ526" s="375"/>
      <c r="CK526" s="375"/>
      <c r="CL526" s="375"/>
      <c r="CM526" s="375"/>
      <c r="CN526" s="375"/>
      <c r="CO526" s="375"/>
      <c r="CP526" s="375"/>
      <c r="CQ526" s="375"/>
      <c r="CR526" s="375"/>
      <c r="CS526" s="375"/>
      <c r="CT526" s="375"/>
      <c r="CU526" s="375"/>
      <c r="CV526" s="375"/>
      <c r="CW526" s="375"/>
      <c r="CX526" s="375"/>
      <c r="CY526" s="375"/>
      <c r="CZ526" s="375"/>
    </row>
    <row r="527" s="379" customFormat="true" ht="25.15" customHeight="true" x14ac:dyDescent="0.2">
      <c r="C527" s="1141"/>
      <c r="D527" s="1142"/>
      <c r="E527" s="654"/>
      <c r="F527" s="654"/>
      <c r="G527" s="654"/>
      <c r="H527" s="1141"/>
      <c r="I527" s="1142"/>
      <c r="J527" s="654"/>
      <c r="K527" s="654"/>
      <c r="L527" s="654"/>
      <c r="M527" s="1141"/>
      <c r="N527" s="1142"/>
      <c r="O527" s="654"/>
      <c r="P527" s="654"/>
      <c r="Q527" s="654"/>
      <c r="AA527" s="372"/>
      <c r="AB527" s="372"/>
      <c r="AC527" s="372"/>
      <c r="AD527" s="372"/>
      <c r="AE527" s="372"/>
      <c r="AF527" s="372"/>
      <c r="AG527" s="372"/>
      <c r="AH527" s="372"/>
      <c r="AI527" s="372"/>
      <c r="AJ527" s="372"/>
      <c r="AK527" s="372"/>
      <c r="AL527" s="372"/>
      <c r="AM527" s="372"/>
      <c r="AN527" s="372"/>
      <c r="AO527" s="372"/>
      <c r="AP527" s="372"/>
      <c r="AQ527" s="372"/>
      <c r="AR527" s="372"/>
      <c r="AS527" s="372"/>
      <c r="AT527" s="372"/>
      <c r="AU527" s="372"/>
      <c r="AV527" s="372"/>
      <c r="AW527" s="372"/>
      <c r="AX527" s="372"/>
      <c r="AY527" s="372"/>
      <c r="AZ527" s="372"/>
      <c r="BA527" s="374"/>
      <c r="BB527" s="450"/>
      <c r="BC527" s="374"/>
      <c r="BD527" s="374"/>
      <c r="BE527" s="374"/>
      <c r="BF527" s="374"/>
      <c r="BG527" s="374"/>
      <c r="BH527" s="374"/>
      <c r="BI527" s="374"/>
      <c r="BJ527" s="374"/>
      <c r="BK527" s="374"/>
      <c r="BL527" s="374"/>
      <c r="BM527" s="374"/>
      <c r="BN527" s="374"/>
      <c r="BO527" s="374"/>
      <c r="BP527" s="374"/>
      <c r="BQ527" s="374"/>
      <c r="BR527" s="374"/>
      <c r="BS527" s="374"/>
      <c r="BT527" s="374"/>
      <c r="BU527" s="374"/>
      <c r="BV527" s="374"/>
      <c r="BW527" s="374"/>
      <c r="BX527" s="374"/>
      <c r="BY527" s="374"/>
      <c r="BZ527" s="375"/>
      <c r="CA527" s="375"/>
      <c r="CB527" s="375"/>
      <c r="CC527" s="375"/>
      <c r="CD527" s="375"/>
      <c r="CE527" s="375"/>
      <c r="CF527" s="375"/>
      <c r="CG527" s="375"/>
      <c r="CH527" s="375"/>
      <c r="CI527" s="375"/>
      <c r="CJ527" s="375"/>
      <c r="CK527" s="375"/>
      <c r="CL527" s="375"/>
      <c r="CM527" s="375"/>
      <c r="CN527" s="375"/>
      <c r="CO527" s="375"/>
      <c r="CP527" s="375"/>
      <c r="CQ527" s="375"/>
      <c r="CR527" s="375"/>
      <c r="CS527" s="375"/>
      <c r="CT527" s="375"/>
      <c r="CU527" s="375"/>
      <c r="CV527" s="375"/>
      <c r="CW527" s="375"/>
      <c r="CX527" s="375"/>
      <c r="CY527" s="375"/>
      <c r="CZ527" s="375"/>
    </row>
    <row r="528" s="379" customFormat="true" ht="25.15" customHeight="true" x14ac:dyDescent="0.2">
      <c r="C528" s="1141"/>
      <c r="D528" s="1142"/>
      <c r="E528" s="654"/>
      <c r="F528" s="654"/>
      <c r="G528" s="654"/>
      <c r="H528" s="1141"/>
      <c r="I528" s="1142"/>
      <c r="J528" s="654"/>
      <c r="K528" s="654"/>
      <c r="L528" s="654"/>
      <c r="M528" s="1141"/>
      <c r="N528" s="1142"/>
      <c r="O528" s="654"/>
      <c r="P528" s="654"/>
      <c r="Q528" s="654"/>
      <c r="AA528" s="372"/>
      <c r="AB528" s="372"/>
      <c r="AC528" s="372"/>
      <c r="AD528" s="372"/>
      <c r="AE528" s="372"/>
      <c r="AF528" s="372"/>
      <c r="AG528" s="372"/>
      <c r="AH528" s="372"/>
      <c r="AI528" s="372"/>
      <c r="AJ528" s="372"/>
      <c r="AK528" s="372"/>
      <c r="AL528" s="372"/>
      <c r="AM528" s="372"/>
      <c r="AN528" s="372"/>
      <c r="AO528" s="372"/>
      <c r="AP528" s="372"/>
      <c r="AQ528" s="372"/>
      <c r="AR528" s="372"/>
      <c r="AS528" s="372"/>
      <c r="AT528" s="372"/>
      <c r="AU528" s="372"/>
      <c r="AV528" s="372"/>
      <c r="AW528" s="372"/>
      <c r="AX528" s="372"/>
      <c r="AY528" s="372"/>
      <c r="AZ528" s="372"/>
      <c r="BA528" s="374"/>
      <c r="BB528" s="450"/>
      <c r="BC528" s="374"/>
      <c r="BD528" s="374"/>
      <c r="BE528" s="374"/>
      <c r="BF528" s="374"/>
      <c r="BG528" s="374"/>
      <c r="BH528" s="374"/>
      <c r="BI528" s="374"/>
      <c r="BJ528" s="374"/>
      <c r="BK528" s="374"/>
      <c r="BL528" s="374"/>
      <c r="BM528" s="374"/>
      <c r="BN528" s="374"/>
      <c r="BO528" s="374"/>
      <c r="BP528" s="374"/>
      <c r="BQ528" s="374"/>
      <c r="BR528" s="374"/>
      <c r="BS528" s="374"/>
      <c r="BT528" s="374"/>
      <c r="BU528" s="374"/>
      <c r="BV528" s="374"/>
      <c r="BW528" s="374"/>
      <c r="BX528" s="374"/>
      <c r="BY528" s="374"/>
      <c r="BZ528" s="375"/>
      <c r="CA528" s="375"/>
      <c r="CB528" s="375"/>
      <c r="CC528" s="375"/>
      <c r="CD528" s="375"/>
      <c r="CE528" s="375"/>
      <c r="CF528" s="375"/>
      <c r="CG528" s="375"/>
      <c r="CH528" s="375"/>
      <c r="CI528" s="375"/>
      <c r="CJ528" s="375"/>
      <c r="CK528" s="375"/>
      <c r="CL528" s="375"/>
      <c r="CM528" s="375"/>
      <c r="CN528" s="375"/>
      <c r="CO528" s="375"/>
      <c r="CP528" s="375"/>
      <c r="CQ528" s="375"/>
      <c r="CR528" s="375"/>
      <c r="CS528" s="375"/>
      <c r="CT528" s="375"/>
      <c r="CU528" s="375"/>
      <c r="CV528" s="375"/>
      <c r="CW528" s="375"/>
      <c r="CX528" s="375"/>
      <c r="CY528" s="375"/>
      <c r="CZ528" s="375"/>
    </row>
    <row r="529" s="379" customFormat="true" ht="25.15" customHeight="true" x14ac:dyDescent="0.2">
      <c r="C529" s="1141"/>
      <c r="D529" s="1142"/>
      <c r="E529" s="654"/>
      <c r="F529" s="654"/>
      <c r="G529" s="654"/>
      <c r="H529" s="1141"/>
      <c r="I529" s="1142"/>
      <c r="J529" s="654"/>
      <c r="K529" s="654"/>
      <c r="L529" s="654"/>
      <c r="M529" s="1141"/>
      <c r="N529" s="1142"/>
      <c r="O529" s="654"/>
      <c r="P529" s="654"/>
      <c r="Q529" s="654"/>
      <c r="AA529" s="372"/>
      <c r="AB529" s="372"/>
      <c r="AC529" s="372"/>
      <c r="AD529" s="372"/>
      <c r="AE529" s="372"/>
      <c r="AF529" s="372"/>
      <c r="AG529" s="372"/>
      <c r="AH529" s="372"/>
      <c r="AI529" s="372"/>
      <c r="AJ529" s="372"/>
      <c r="AK529" s="372"/>
      <c r="AL529" s="372"/>
      <c r="AM529" s="372"/>
      <c r="AN529" s="372"/>
      <c r="AO529" s="372"/>
      <c r="AP529" s="372"/>
      <c r="AQ529" s="372"/>
      <c r="AR529" s="372"/>
      <c r="AS529" s="372"/>
      <c r="AT529" s="372"/>
      <c r="AU529" s="372"/>
      <c r="AV529" s="372"/>
      <c r="AW529" s="372"/>
      <c r="AX529" s="372"/>
      <c r="AY529" s="372"/>
      <c r="AZ529" s="372"/>
      <c r="BA529" s="374"/>
      <c r="BB529" s="450"/>
      <c r="BC529" s="374"/>
      <c r="BD529" s="374"/>
      <c r="BE529" s="374"/>
      <c r="BF529" s="374"/>
      <c r="BG529" s="374"/>
      <c r="BH529" s="374"/>
      <c r="BI529" s="374"/>
      <c r="BJ529" s="374"/>
      <c r="BK529" s="374"/>
      <c r="BL529" s="374"/>
      <c r="BM529" s="374"/>
      <c r="BN529" s="374"/>
      <c r="BO529" s="374"/>
      <c r="BP529" s="374"/>
      <c r="BQ529" s="374"/>
      <c r="BR529" s="374"/>
      <c r="BS529" s="374"/>
      <c r="BT529" s="374"/>
      <c r="BU529" s="374"/>
      <c r="BV529" s="374"/>
      <c r="BW529" s="374"/>
      <c r="BX529" s="374"/>
      <c r="BY529" s="374"/>
      <c r="BZ529" s="375"/>
      <c r="CA529" s="375"/>
      <c r="CB529" s="375"/>
      <c r="CC529" s="375"/>
      <c r="CD529" s="375"/>
      <c r="CE529" s="375"/>
      <c r="CF529" s="375"/>
      <c r="CG529" s="375"/>
      <c r="CH529" s="375"/>
      <c r="CI529" s="375"/>
      <c r="CJ529" s="375"/>
      <c r="CK529" s="375"/>
      <c r="CL529" s="375"/>
      <c r="CM529" s="375"/>
      <c r="CN529" s="375"/>
      <c r="CO529" s="375"/>
      <c r="CP529" s="375"/>
      <c r="CQ529" s="375"/>
      <c r="CR529" s="375"/>
      <c r="CS529" s="375"/>
      <c r="CT529" s="375"/>
      <c r="CU529" s="375"/>
      <c r="CV529" s="375"/>
      <c r="CW529" s="375"/>
      <c r="CX529" s="375"/>
      <c r="CY529" s="375"/>
      <c r="CZ529" s="375"/>
    </row>
    <row r="530" s="379" customFormat="true" ht="25.15" customHeight="true" x14ac:dyDescent="0.2">
      <c r="C530" s="1141"/>
      <c r="D530" s="1142"/>
      <c r="E530" s="654"/>
      <c r="F530" s="654"/>
      <c r="G530" s="654"/>
      <c r="H530" s="1141"/>
      <c r="I530" s="1142"/>
      <c r="J530" s="654"/>
      <c r="K530" s="654"/>
      <c r="L530" s="654"/>
      <c r="M530" s="1141"/>
      <c r="N530" s="1142"/>
      <c r="O530" s="654"/>
      <c r="P530" s="654"/>
      <c r="Q530" s="654"/>
      <c r="AA530" s="372"/>
      <c r="AB530" s="372"/>
      <c r="AC530" s="372"/>
      <c r="AD530" s="372"/>
      <c r="AE530" s="372"/>
      <c r="AF530" s="372"/>
      <c r="AG530" s="372"/>
      <c r="AH530" s="372"/>
      <c r="AI530" s="372"/>
      <c r="AJ530" s="372"/>
      <c r="AK530" s="372"/>
      <c r="AL530" s="372"/>
      <c r="AM530" s="372"/>
      <c r="AN530" s="372"/>
      <c r="AO530" s="372"/>
      <c r="AP530" s="372"/>
      <c r="AQ530" s="372"/>
      <c r="AR530" s="372"/>
      <c r="AS530" s="372"/>
      <c r="AT530" s="372"/>
      <c r="AU530" s="372"/>
      <c r="AV530" s="372"/>
      <c r="AW530" s="372"/>
      <c r="AX530" s="372"/>
      <c r="AY530" s="372"/>
      <c r="AZ530" s="372"/>
      <c r="BA530" s="374"/>
      <c r="BB530" s="450"/>
      <c r="BC530" s="374"/>
      <c r="BD530" s="374"/>
      <c r="BE530" s="374"/>
      <c r="BF530" s="374"/>
      <c r="BG530" s="374"/>
      <c r="BH530" s="374"/>
      <c r="BI530" s="374"/>
      <c r="BJ530" s="374"/>
      <c r="BK530" s="374"/>
      <c r="BL530" s="374"/>
      <c r="BM530" s="374"/>
      <c r="BN530" s="374"/>
      <c r="BO530" s="374"/>
      <c r="BP530" s="374"/>
      <c r="BQ530" s="374"/>
      <c r="BR530" s="374"/>
      <c r="BS530" s="374"/>
      <c r="BT530" s="374"/>
      <c r="BU530" s="374"/>
      <c r="BV530" s="374"/>
      <c r="BW530" s="374"/>
      <c r="BX530" s="374"/>
      <c r="BY530" s="374"/>
      <c r="BZ530" s="375"/>
      <c r="CA530" s="375"/>
      <c r="CB530" s="375"/>
      <c r="CC530" s="375"/>
      <c r="CD530" s="375"/>
      <c r="CE530" s="375"/>
      <c r="CF530" s="375"/>
      <c r="CG530" s="375"/>
      <c r="CH530" s="375"/>
      <c r="CI530" s="375"/>
      <c r="CJ530" s="375"/>
      <c r="CK530" s="375"/>
      <c r="CL530" s="375"/>
      <c r="CM530" s="375"/>
      <c r="CN530" s="375"/>
      <c r="CO530" s="375"/>
      <c r="CP530" s="375"/>
      <c r="CQ530" s="375"/>
      <c r="CR530" s="375"/>
      <c r="CS530" s="375"/>
      <c r="CT530" s="375"/>
      <c r="CU530" s="375"/>
      <c r="CV530" s="375"/>
      <c r="CW530" s="375"/>
      <c r="CX530" s="375"/>
      <c r="CY530" s="375"/>
      <c r="CZ530" s="375"/>
    </row>
    <row r="531" s="379" customFormat="true" ht="25.15" customHeight="true" x14ac:dyDescent="0.2">
      <c r="C531" s="1141"/>
      <c r="D531" s="1142"/>
      <c r="E531" s="654"/>
      <c r="F531" s="654"/>
      <c r="G531" s="654"/>
      <c r="H531" s="1141"/>
      <c r="I531" s="1142"/>
      <c r="J531" s="654"/>
      <c r="K531" s="654"/>
      <c r="L531" s="654"/>
      <c r="M531" s="1141"/>
      <c r="N531" s="1142"/>
      <c r="O531" s="654"/>
      <c r="P531" s="654"/>
      <c r="Q531" s="654"/>
      <c r="AA531" s="372"/>
      <c r="AB531" s="372"/>
      <c r="AC531" s="372"/>
      <c r="AD531" s="372"/>
      <c r="AE531" s="372"/>
      <c r="AF531" s="372"/>
      <c r="AG531" s="372"/>
      <c r="AH531" s="372"/>
      <c r="AI531" s="372"/>
      <c r="AJ531" s="372"/>
      <c r="AK531" s="372"/>
      <c r="AL531" s="372"/>
      <c r="AM531" s="372"/>
      <c r="AN531" s="372"/>
      <c r="AO531" s="372"/>
      <c r="AP531" s="372"/>
      <c r="AQ531" s="372"/>
      <c r="AR531" s="372"/>
      <c r="AS531" s="372"/>
      <c r="AT531" s="372"/>
      <c r="AU531" s="372"/>
      <c r="AV531" s="372"/>
      <c r="AW531" s="372"/>
      <c r="AX531" s="372"/>
      <c r="AY531" s="372"/>
      <c r="AZ531" s="372"/>
      <c r="BA531" s="374"/>
      <c r="BB531" s="450"/>
      <c r="BC531" s="374"/>
      <c r="BD531" s="374"/>
      <c r="BE531" s="374"/>
      <c r="BF531" s="374"/>
      <c r="BG531" s="374"/>
      <c r="BH531" s="374"/>
      <c r="BI531" s="374"/>
      <c r="BJ531" s="374"/>
      <c r="BK531" s="374"/>
      <c r="BL531" s="374"/>
      <c r="BM531" s="374"/>
      <c r="BN531" s="374"/>
      <c r="BO531" s="374"/>
      <c r="BP531" s="374"/>
      <c r="BQ531" s="374"/>
      <c r="BR531" s="374"/>
      <c r="BS531" s="374"/>
      <c r="BT531" s="374"/>
      <c r="BU531" s="374"/>
      <c r="BV531" s="374"/>
      <c r="BW531" s="374"/>
      <c r="BX531" s="374"/>
      <c r="BY531" s="374"/>
      <c r="BZ531" s="375"/>
      <c r="CA531" s="375"/>
      <c r="CB531" s="375"/>
      <c r="CC531" s="375"/>
      <c r="CD531" s="375"/>
      <c r="CE531" s="375"/>
      <c r="CF531" s="375"/>
      <c r="CG531" s="375"/>
      <c r="CH531" s="375"/>
      <c r="CI531" s="375"/>
      <c r="CJ531" s="375"/>
      <c r="CK531" s="375"/>
      <c r="CL531" s="375"/>
      <c r="CM531" s="375"/>
      <c r="CN531" s="375"/>
      <c r="CO531" s="375"/>
      <c r="CP531" s="375"/>
      <c r="CQ531" s="375"/>
      <c r="CR531" s="375"/>
      <c r="CS531" s="375"/>
      <c r="CT531" s="375"/>
      <c r="CU531" s="375"/>
      <c r="CV531" s="375"/>
      <c r="CW531" s="375"/>
      <c r="CX531" s="375"/>
      <c r="CY531" s="375"/>
      <c r="CZ531" s="375"/>
    </row>
    <row r="532" s="379" customFormat="true" ht="25.15" customHeight="true" x14ac:dyDescent="0.2">
      <c r="C532" s="1141"/>
      <c r="D532" s="1142"/>
      <c r="E532" s="654"/>
      <c r="F532" s="654"/>
      <c r="G532" s="654"/>
      <c r="H532" s="1141"/>
      <c r="I532" s="1142"/>
      <c r="J532" s="654"/>
      <c r="K532" s="654"/>
      <c r="L532" s="654"/>
      <c r="M532" s="1141"/>
      <c r="N532" s="1142"/>
      <c r="O532" s="654"/>
      <c r="P532" s="654"/>
      <c r="Q532" s="654"/>
      <c r="AA532" s="372"/>
      <c r="AB532" s="372"/>
      <c r="AC532" s="372"/>
      <c r="AD532" s="372"/>
      <c r="AE532" s="372"/>
      <c r="AF532" s="372"/>
      <c r="AG532" s="372"/>
      <c r="AH532" s="372"/>
      <c r="AI532" s="372"/>
      <c r="AJ532" s="372"/>
      <c r="AK532" s="372"/>
      <c r="AL532" s="372"/>
      <c r="AM532" s="372"/>
      <c r="AN532" s="372"/>
      <c r="AO532" s="372"/>
      <c r="AP532" s="372"/>
      <c r="AQ532" s="372"/>
      <c r="AR532" s="372"/>
      <c r="AS532" s="372"/>
      <c r="AT532" s="372"/>
      <c r="AU532" s="372"/>
      <c r="AV532" s="372"/>
      <c r="AW532" s="372"/>
      <c r="AX532" s="372"/>
      <c r="AY532" s="372"/>
      <c r="AZ532" s="372"/>
      <c r="BA532" s="374"/>
      <c r="BB532" s="450"/>
      <c r="BC532" s="374"/>
      <c r="BD532" s="374"/>
      <c r="BE532" s="374"/>
      <c r="BF532" s="374"/>
      <c r="BG532" s="374"/>
      <c r="BH532" s="374"/>
      <c r="BI532" s="374"/>
      <c r="BJ532" s="374"/>
      <c r="BK532" s="374"/>
      <c r="BL532" s="374"/>
      <c r="BM532" s="374"/>
      <c r="BN532" s="374"/>
      <c r="BO532" s="374"/>
      <c r="BP532" s="374"/>
      <c r="BQ532" s="374"/>
      <c r="BR532" s="374"/>
      <c r="BS532" s="374"/>
      <c r="BT532" s="374"/>
      <c r="BU532" s="374"/>
      <c r="BV532" s="374"/>
      <c r="BW532" s="374"/>
      <c r="BX532" s="374"/>
      <c r="BY532" s="374"/>
      <c r="BZ532" s="375"/>
      <c r="CA532" s="375"/>
      <c r="CB532" s="375"/>
      <c r="CC532" s="375"/>
      <c r="CD532" s="375"/>
      <c r="CE532" s="375"/>
      <c r="CF532" s="375"/>
      <c r="CG532" s="375"/>
      <c r="CH532" s="375"/>
      <c r="CI532" s="375"/>
      <c r="CJ532" s="375"/>
      <c r="CK532" s="375"/>
      <c r="CL532" s="375"/>
      <c r="CM532" s="375"/>
      <c r="CN532" s="375"/>
      <c r="CO532" s="375"/>
      <c r="CP532" s="375"/>
      <c r="CQ532" s="375"/>
      <c r="CR532" s="375"/>
      <c r="CS532" s="375"/>
      <c r="CT532" s="375"/>
      <c r="CU532" s="375"/>
      <c r="CV532" s="375"/>
      <c r="CW532" s="375"/>
      <c r="CX532" s="375"/>
      <c r="CY532" s="375"/>
      <c r="CZ532" s="375"/>
    </row>
    <row r="533" s="379" customFormat="true" ht="25.15" customHeight="true" x14ac:dyDescent="0.2">
      <c r="C533" s="1141"/>
      <c r="D533" s="1142"/>
      <c r="E533" s="654"/>
      <c r="F533" s="654"/>
      <c r="G533" s="654"/>
      <c r="H533" s="1141"/>
      <c r="I533" s="1142"/>
      <c r="J533" s="654"/>
      <c r="K533" s="654"/>
      <c r="L533" s="654"/>
      <c r="M533" s="1141"/>
      <c r="N533" s="1142"/>
      <c r="O533" s="654"/>
      <c r="P533" s="654"/>
      <c r="Q533" s="654"/>
      <c r="AA533" s="372"/>
      <c r="AB533" s="372"/>
      <c r="AC533" s="372"/>
      <c r="AD533" s="372"/>
      <c r="AE533" s="372"/>
      <c r="AF533" s="372"/>
      <c r="AG533" s="372"/>
      <c r="AH533" s="372"/>
      <c r="AI533" s="372"/>
      <c r="AJ533" s="372"/>
      <c r="AK533" s="372"/>
      <c r="AL533" s="372"/>
      <c r="AM533" s="372"/>
      <c r="AN533" s="372"/>
      <c r="AO533" s="372"/>
      <c r="AP533" s="372"/>
      <c r="AQ533" s="372"/>
      <c r="AR533" s="372"/>
      <c r="AS533" s="372"/>
      <c r="AT533" s="372"/>
      <c r="AU533" s="372"/>
      <c r="AV533" s="372"/>
      <c r="AW533" s="372"/>
      <c r="AX533" s="372"/>
      <c r="AY533" s="372"/>
      <c r="AZ533" s="372"/>
      <c r="BA533" s="374"/>
      <c r="BB533" s="450"/>
      <c r="BC533" s="374"/>
      <c r="BD533" s="374"/>
      <c r="BE533" s="374"/>
      <c r="BF533" s="374"/>
      <c r="BG533" s="374"/>
      <c r="BH533" s="374"/>
      <c r="BI533" s="374"/>
      <c r="BJ533" s="374"/>
      <c r="BK533" s="374"/>
      <c r="BL533" s="374"/>
      <c r="BM533" s="374"/>
      <c r="BN533" s="374"/>
      <c r="BO533" s="374"/>
      <c r="BP533" s="374"/>
      <c r="BQ533" s="374"/>
      <c r="BR533" s="374"/>
      <c r="BS533" s="374"/>
      <c r="BT533" s="374"/>
      <c r="BU533" s="374"/>
      <c r="BV533" s="374"/>
      <c r="BW533" s="374"/>
      <c r="BX533" s="374"/>
      <c r="BY533" s="374"/>
      <c r="BZ533" s="375"/>
      <c r="CA533" s="375"/>
      <c r="CB533" s="375"/>
      <c r="CC533" s="375"/>
      <c r="CD533" s="375"/>
      <c r="CE533" s="375"/>
      <c r="CF533" s="375"/>
      <c r="CG533" s="375"/>
      <c r="CH533" s="375"/>
      <c r="CI533" s="375"/>
      <c r="CJ533" s="375"/>
      <c r="CK533" s="375"/>
      <c r="CL533" s="375"/>
      <c r="CM533" s="375"/>
      <c r="CN533" s="375"/>
      <c r="CO533" s="375"/>
      <c r="CP533" s="375"/>
      <c r="CQ533" s="375"/>
      <c r="CR533" s="375"/>
      <c r="CS533" s="375"/>
      <c r="CT533" s="375"/>
      <c r="CU533" s="375"/>
      <c r="CV533" s="375"/>
      <c r="CW533" s="375"/>
      <c r="CX533" s="375"/>
      <c r="CY533" s="375"/>
      <c r="CZ533" s="375"/>
    </row>
    <row r="534" s="379" customFormat="true" ht="25.15" customHeight="true" x14ac:dyDescent="0.2">
      <c r="C534" s="1141"/>
      <c r="D534" s="1142"/>
      <c r="E534" s="654"/>
      <c r="F534" s="654"/>
      <c r="G534" s="654"/>
      <c r="H534" s="1141"/>
      <c r="I534" s="1142"/>
      <c r="J534" s="654"/>
      <c r="K534" s="654"/>
      <c r="L534" s="654"/>
      <c r="M534" s="1141"/>
      <c r="N534" s="1142"/>
      <c r="O534" s="654"/>
      <c r="P534" s="654"/>
      <c r="Q534" s="654"/>
      <c r="AA534" s="372"/>
      <c r="AB534" s="372"/>
      <c r="AC534" s="372"/>
      <c r="AD534" s="372"/>
      <c r="AE534" s="372"/>
      <c r="AF534" s="372"/>
      <c r="AG534" s="372"/>
      <c r="AH534" s="372"/>
      <c r="AI534" s="372"/>
      <c r="AJ534" s="372"/>
      <c r="AK534" s="372"/>
      <c r="AL534" s="372"/>
      <c r="AM534" s="372"/>
      <c r="AN534" s="372"/>
      <c r="AO534" s="372"/>
      <c r="AP534" s="372"/>
      <c r="AQ534" s="372"/>
      <c r="AR534" s="372"/>
      <c r="AS534" s="372"/>
      <c r="AT534" s="372"/>
      <c r="AU534" s="372"/>
      <c r="AV534" s="372"/>
      <c r="AW534" s="372"/>
      <c r="AX534" s="372"/>
      <c r="AY534" s="372"/>
      <c r="AZ534" s="372"/>
      <c r="BA534" s="374"/>
      <c r="BB534" s="450"/>
      <c r="BC534" s="374"/>
      <c r="BD534" s="374"/>
      <c r="BE534" s="374"/>
      <c r="BF534" s="374"/>
      <c r="BG534" s="374"/>
      <c r="BH534" s="374"/>
      <c r="BI534" s="374"/>
      <c r="BJ534" s="374"/>
      <c r="BK534" s="374"/>
      <c r="BL534" s="374"/>
      <c r="BM534" s="374"/>
      <c r="BN534" s="374"/>
      <c r="BO534" s="374"/>
      <c r="BP534" s="374"/>
      <c r="BQ534" s="374"/>
      <c r="BR534" s="374"/>
      <c r="BS534" s="374"/>
      <c r="BT534" s="374"/>
      <c r="BU534" s="374"/>
      <c r="BV534" s="374"/>
      <c r="BW534" s="374"/>
      <c r="BX534" s="374"/>
      <c r="BY534" s="374"/>
      <c r="BZ534" s="375"/>
      <c r="CA534" s="375"/>
      <c r="CB534" s="375"/>
      <c r="CC534" s="375"/>
      <c r="CD534" s="375"/>
      <c r="CE534" s="375"/>
      <c r="CF534" s="375"/>
      <c r="CG534" s="375"/>
      <c r="CH534" s="375"/>
      <c r="CI534" s="375"/>
      <c r="CJ534" s="375"/>
      <c r="CK534" s="375"/>
      <c r="CL534" s="375"/>
      <c r="CM534" s="375"/>
      <c r="CN534" s="375"/>
      <c r="CO534" s="375"/>
      <c r="CP534" s="375"/>
      <c r="CQ534" s="375"/>
      <c r="CR534" s="375"/>
      <c r="CS534" s="375"/>
      <c r="CT534" s="375"/>
      <c r="CU534" s="375"/>
      <c r="CV534" s="375"/>
      <c r="CW534" s="375"/>
      <c r="CX534" s="375"/>
      <c r="CY534" s="375"/>
      <c r="CZ534" s="375"/>
    </row>
    <row r="535" s="379" customFormat="true" ht="25.15" customHeight="true" x14ac:dyDescent="0.2">
      <c r="C535" s="1141"/>
      <c r="D535" s="1142"/>
      <c r="E535" s="654"/>
      <c r="F535" s="654"/>
      <c r="G535" s="654"/>
      <c r="H535" s="1141"/>
      <c r="I535" s="1142"/>
      <c r="J535" s="654"/>
      <c r="K535" s="654"/>
      <c r="L535" s="654"/>
      <c r="M535" s="1141"/>
      <c r="N535" s="1142"/>
      <c r="O535" s="654"/>
      <c r="P535" s="654"/>
      <c r="Q535" s="654"/>
      <c r="AA535" s="372"/>
      <c r="AB535" s="372"/>
      <c r="AC535" s="372"/>
      <c r="AD535" s="372"/>
      <c r="AE535" s="372"/>
      <c r="AF535" s="372"/>
      <c r="AG535" s="372"/>
      <c r="AH535" s="372"/>
      <c r="AI535" s="372"/>
      <c r="AJ535" s="372"/>
      <c r="AK535" s="372"/>
      <c r="AL535" s="372"/>
      <c r="AM535" s="372"/>
      <c r="AN535" s="372"/>
      <c r="AO535" s="372"/>
      <c r="AP535" s="372"/>
      <c r="AQ535" s="372"/>
      <c r="AR535" s="372"/>
      <c r="AS535" s="372"/>
      <c r="AT535" s="372"/>
      <c r="AU535" s="372"/>
      <c r="AV535" s="372"/>
      <c r="AW535" s="372"/>
      <c r="AX535" s="372"/>
      <c r="AY535" s="372"/>
      <c r="AZ535" s="372"/>
      <c r="BA535" s="374"/>
      <c r="BB535" s="450"/>
      <c r="BC535" s="374"/>
      <c r="BD535" s="374"/>
      <c r="BE535" s="374"/>
      <c r="BF535" s="374"/>
      <c r="BG535" s="374"/>
      <c r="BH535" s="374"/>
      <c r="BI535" s="374"/>
      <c r="BJ535" s="374"/>
      <c r="BK535" s="374"/>
      <c r="BL535" s="374"/>
      <c r="BM535" s="374"/>
      <c r="BN535" s="374"/>
      <c r="BO535" s="374"/>
      <c r="BP535" s="374"/>
      <c r="BQ535" s="374"/>
      <c r="BR535" s="374"/>
      <c r="BS535" s="374"/>
      <c r="BT535" s="374"/>
      <c r="BU535" s="374"/>
      <c r="BV535" s="374"/>
      <c r="BW535" s="374"/>
      <c r="BX535" s="374"/>
      <c r="BY535" s="374"/>
      <c r="BZ535" s="375"/>
      <c r="CA535" s="375"/>
      <c r="CB535" s="375"/>
      <c r="CC535" s="375"/>
      <c r="CD535" s="375"/>
      <c r="CE535" s="375"/>
      <c r="CF535" s="375"/>
      <c r="CG535" s="375"/>
      <c r="CH535" s="375"/>
      <c r="CI535" s="375"/>
      <c r="CJ535" s="375"/>
      <c r="CK535" s="375"/>
      <c r="CL535" s="375"/>
      <c r="CM535" s="375"/>
      <c r="CN535" s="375"/>
      <c r="CO535" s="375"/>
      <c r="CP535" s="375"/>
      <c r="CQ535" s="375"/>
      <c r="CR535" s="375"/>
      <c r="CS535" s="375"/>
      <c r="CT535" s="375"/>
      <c r="CU535" s="375"/>
      <c r="CV535" s="375"/>
      <c r="CW535" s="375"/>
      <c r="CX535" s="375"/>
      <c r="CY535" s="375"/>
      <c r="CZ535" s="375"/>
    </row>
    <row r="536" s="379" customFormat="true" ht="25.15" customHeight="true" x14ac:dyDescent="0.2">
      <c r="C536" s="1141"/>
      <c r="D536" s="1142"/>
      <c r="E536" s="654"/>
      <c r="F536" s="654"/>
      <c r="G536" s="654"/>
      <c r="H536" s="1141"/>
      <c r="I536" s="1142"/>
      <c r="J536" s="654"/>
      <c r="K536" s="654"/>
      <c r="L536" s="654"/>
      <c r="M536" s="1141"/>
      <c r="N536" s="1142"/>
      <c r="O536" s="654"/>
      <c r="P536" s="654"/>
      <c r="Q536" s="654"/>
      <c r="AA536" s="372"/>
      <c r="AB536" s="372"/>
      <c r="AC536" s="372"/>
      <c r="AD536" s="372"/>
      <c r="AE536" s="372"/>
      <c r="AF536" s="372"/>
      <c r="AG536" s="372"/>
      <c r="AH536" s="372"/>
      <c r="AI536" s="372"/>
      <c r="AJ536" s="372"/>
      <c r="AK536" s="372"/>
      <c r="AL536" s="372"/>
      <c r="AM536" s="372"/>
      <c r="AN536" s="372"/>
      <c r="AO536" s="372"/>
      <c r="AP536" s="372"/>
      <c r="AQ536" s="372"/>
      <c r="AR536" s="372"/>
      <c r="AS536" s="372"/>
      <c r="AT536" s="372"/>
      <c r="AU536" s="372"/>
      <c r="AV536" s="372"/>
      <c r="AW536" s="372"/>
      <c r="AX536" s="372"/>
      <c r="AY536" s="372"/>
      <c r="AZ536" s="372"/>
      <c r="BA536" s="374"/>
      <c r="BB536" s="450"/>
      <c r="BC536" s="374"/>
      <c r="BD536" s="374"/>
      <c r="BE536" s="374"/>
      <c r="BF536" s="374"/>
      <c r="BG536" s="374"/>
      <c r="BH536" s="374"/>
      <c r="BI536" s="374"/>
      <c r="BJ536" s="374"/>
      <c r="BK536" s="374"/>
      <c r="BL536" s="374"/>
      <c r="BM536" s="374"/>
      <c r="BN536" s="374"/>
      <c r="BO536" s="374"/>
      <c r="BP536" s="374"/>
      <c r="BQ536" s="374"/>
      <c r="BR536" s="374"/>
      <c r="BS536" s="374"/>
      <c r="BT536" s="374"/>
      <c r="BU536" s="374"/>
      <c r="BV536" s="374"/>
      <c r="BW536" s="374"/>
      <c r="BX536" s="374"/>
      <c r="BY536" s="374"/>
      <c r="BZ536" s="375"/>
      <c r="CA536" s="375"/>
      <c r="CB536" s="375"/>
      <c r="CC536" s="375"/>
      <c r="CD536" s="375"/>
      <c r="CE536" s="375"/>
      <c r="CF536" s="375"/>
      <c r="CG536" s="375"/>
      <c r="CH536" s="375"/>
      <c r="CI536" s="375"/>
      <c r="CJ536" s="375"/>
      <c r="CK536" s="375"/>
      <c r="CL536" s="375"/>
      <c r="CM536" s="375"/>
      <c r="CN536" s="375"/>
      <c r="CO536" s="375"/>
      <c r="CP536" s="375"/>
      <c r="CQ536" s="375"/>
      <c r="CR536" s="375"/>
      <c r="CS536" s="375"/>
      <c r="CT536" s="375"/>
      <c r="CU536" s="375"/>
      <c r="CV536" s="375"/>
      <c r="CW536" s="375"/>
      <c r="CX536" s="375"/>
      <c r="CY536" s="375"/>
      <c r="CZ536" s="375"/>
    </row>
    <row r="537" s="379" customFormat="true" ht="25.15" customHeight="true" x14ac:dyDescent="0.2">
      <c r="C537" s="1141"/>
      <c r="D537" s="1142"/>
      <c r="E537" s="654"/>
      <c r="F537" s="654"/>
      <c r="G537" s="654"/>
      <c r="H537" s="1141"/>
      <c r="I537" s="1142"/>
      <c r="J537" s="654"/>
      <c r="K537" s="654"/>
      <c r="L537" s="654"/>
      <c r="M537" s="1141"/>
      <c r="N537" s="1142"/>
      <c r="O537" s="654"/>
      <c r="P537" s="654"/>
      <c r="Q537" s="654"/>
      <c r="AA537" s="372"/>
      <c r="AB537" s="372"/>
      <c r="AC537" s="372"/>
      <c r="AD537" s="372"/>
      <c r="AE537" s="372"/>
      <c r="AF537" s="372"/>
      <c r="AG537" s="372"/>
      <c r="AH537" s="372"/>
      <c r="AI537" s="372"/>
      <c r="AJ537" s="372"/>
      <c r="AK537" s="372"/>
      <c r="AL537" s="372"/>
      <c r="AM537" s="372"/>
      <c r="AN537" s="372"/>
      <c r="AO537" s="372"/>
      <c r="AP537" s="372"/>
      <c r="AQ537" s="372"/>
      <c r="AR537" s="372"/>
      <c r="AS537" s="372"/>
      <c r="AT537" s="372"/>
      <c r="AU537" s="372"/>
      <c r="AV537" s="372"/>
      <c r="AW537" s="372"/>
      <c r="AX537" s="372"/>
      <c r="AY537" s="372"/>
      <c r="AZ537" s="372"/>
      <c r="BA537" s="374"/>
      <c r="BB537" s="450"/>
      <c r="BC537" s="374"/>
      <c r="BD537" s="374"/>
      <c r="BE537" s="374"/>
      <c r="BF537" s="374"/>
      <c r="BG537" s="374"/>
      <c r="BH537" s="374"/>
      <c r="BI537" s="374"/>
      <c r="BJ537" s="374"/>
      <c r="BK537" s="374"/>
      <c r="BL537" s="374"/>
      <c r="BM537" s="374"/>
      <c r="BN537" s="374"/>
      <c r="BO537" s="374"/>
      <c r="BP537" s="374"/>
      <c r="BQ537" s="374"/>
      <c r="BR537" s="374"/>
      <c r="BS537" s="374"/>
      <c r="BT537" s="374"/>
      <c r="BU537" s="374"/>
      <c r="BV537" s="374"/>
      <c r="BW537" s="374"/>
      <c r="BX537" s="374"/>
      <c r="BY537" s="374"/>
      <c r="BZ537" s="375"/>
      <c r="CA537" s="375"/>
      <c r="CB537" s="375"/>
      <c r="CC537" s="375"/>
      <c r="CD537" s="375"/>
      <c r="CE537" s="375"/>
      <c r="CF537" s="375"/>
      <c r="CG537" s="375"/>
      <c r="CH537" s="375"/>
      <c r="CI537" s="375"/>
      <c r="CJ537" s="375"/>
      <c r="CK537" s="375"/>
      <c r="CL537" s="375"/>
      <c r="CM537" s="375"/>
      <c r="CN537" s="375"/>
      <c r="CO537" s="375"/>
      <c r="CP537" s="375"/>
      <c r="CQ537" s="375"/>
      <c r="CR537" s="375"/>
      <c r="CS537" s="375"/>
      <c r="CT537" s="375"/>
      <c r="CU537" s="375"/>
      <c r="CV537" s="375"/>
      <c r="CW537" s="375"/>
      <c r="CX537" s="375"/>
      <c r="CY537" s="375"/>
      <c r="CZ537" s="375"/>
    </row>
    <row r="538" s="379" customFormat="true" ht="25.15" customHeight="true" x14ac:dyDescent="0.2">
      <c r="C538" s="1141"/>
      <c r="D538" s="1142"/>
      <c r="E538" s="654"/>
      <c r="F538" s="654"/>
      <c r="G538" s="654"/>
      <c r="H538" s="1141"/>
      <c r="I538" s="1142"/>
      <c r="J538" s="654"/>
      <c r="K538" s="654"/>
      <c r="L538" s="654"/>
      <c r="M538" s="1141"/>
      <c r="N538" s="1142"/>
      <c r="O538" s="654"/>
      <c r="P538" s="654"/>
      <c r="Q538" s="654"/>
      <c r="AA538" s="372"/>
      <c r="AB538" s="372"/>
      <c r="AC538" s="372"/>
      <c r="AD538" s="372"/>
      <c r="AE538" s="372"/>
      <c r="AF538" s="372"/>
      <c r="AG538" s="372"/>
      <c r="AH538" s="372"/>
      <c r="AI538" s="372"/>
      <c r="AJ538" s="372"/>
      <c r="AK538" s="372"/>
      <c r="AL538" s="372"/>
      <c r="AM538" s="372"/>
      <c r="AN538" s="372"/>
      <c r="AO538" s="372"/>
      <c r="AP538" s="372"/>
      <c r="AQ538" s="372"/>
      <c r="AR538" s="372"/>
      <c r="AS538" s="372"/>
      <c r="AT538" s="372"/>
      <c r="AU538" s="372"/>
      <c r="AV538" s="372"/>
      <c r="AW538" s="372"/>
      <c r="AX538" s="372"/>
      <c r="AY538" s="372"/>
      <c r="AZ538" s="372"/>
      <c r="BA538" s="374"/>
      <c r="BB538" s="450"/>
      <c r="BC538" s="374"/>
      <c r="BD538" s="374"/>
      <c r="BE538" s="374"/>
      <c r="BF538" s="374"/>
      <c r="BG538" s="374"/>
      <c r="BH538" s="374"/>
      <c r="BI538" s="374"/>
      <c r="BJ538" s="374"/>
      <c r="BK538" s="374"/>
      <c r="BL538" s="374"/>
      <c r="BM538" s="374"/>
      <c r="BN538" s="374"/>
      <c r="BO538" s="374"/>
      <c r="BP538" s="374"/>
      <c r="BQ538" s="374"/>
      <c r="BR538" s="374"/>
      <c r="BS538" s="374"/>
      <c r="BT538" s="374"/>
      <c r="BU538" s="374"/>
      <c r="BV538" s="374"/>
      <c r="BW538" s="374"/>
      <c r="BX538" s="374"/>
      <c r="BY538" s="374"/>
      <c r="BZ538" s="375"/>
      <c r="CA538" s="375"/>
      <c r="CB538" s="375"/>
      <c r="CC538" s="375"/>
      <c r="CD538" s="375"/>
      <c r="CE538" s="375"/>
      <c r="CF538" s="375"/>
      <c r="CG538" s="375"/>
      <c r="CH538" s="375"/>
      <c r="CI538" s="375"/>
      <c r="CJ538" s="375"/>
      <c r="CK538" s="375"/>
      <c r="CL538" s="375"/>
      <c r="CM538" s="375"/>
      <c r="CN538" s="375"/>
      <c r="CO538" s="375"/>
      <c r="CP538" s="375"/>
      <c r="CQ538" s="375"/>
      <c r="CR538" s="375"/>
      <c r="CS538" s="375"/>
      <c r="CT538" s="375"/>
      <c r="CU538" s="375"/>
      <c r="CV538" s="375"/>
      <c r="CW538" s="375"/>
      <c r="CX538" s="375"/>
      <c r="CY538" s="375"/>
      <c r="CZ538" s="375"/>
    </row>
    <row r="539" s="379" customFormat="true" ht="25.15" customHeight="true" x14ac:dyDescent="0.2">
      <c r="C539" s="1141"/>
      <c r="D539" s="1142"/>
      <c r="E539" s="654"/>
      <c r="F539" s="654"/>
      <c r="G539" s="654"/>
      <c r="H539" s="1141"/>
      <c r="I539" s="1142"/>
      <c r="J539" s="654"/>
      <c r="K539" s="654"/>
      <c r="L539" s="654"/>
      <c r="M539" s="1141"/>
      <c r="N539" s="1142"/>
      <c r="O539" s="654"/>
      <c r="P539" s="654"/>
      <c r="Q539" s="654"/>
      <c r="AA539" s="372"/>
      <c r="AB539" s="372"/>
      <c r="AC539" s="372"/>
      <c r="AD539" s="372"/>
      <c r="AE539" s="372"/>
      <c r="AF539" s="372"/>
      <c r="AG539" s="372"/>
      <c r="AH539" s="372"/>
      <c r="AI539" s="372"/>
      <c r="AJ539" s="372"/>
      <c r="AK539" s="372"/>
      <c r="AL539" s="372"/>
      <c r="AM539" s="372"/>
      <c r="AN539" s="372"/>
      <c r="AO539" s="372"/>
      <c r="AP539" s="372"/>
      <c r="AQ539" s="372"/>
      <c r="AR539" s="372"/>
      <c r="AS539" s="372"/>
      <c r="AT539" s="372"/>
      <c r="AU539" s="372"/>
      <c r="AV539" s="372"/>
      <c r="AW539" s="372"/>
      <c r="AX539" s="372"/>
      <c r="AY539" s="372"/>
      <c r="AZ539" s="372"/>
      <c r="BA539" s="374"/>
      <c r="BB539" s="450"/>
      <c r="BC539" s="374"/>
      <c r="BD539" s="374"/>
      <c r="BE539" s="374"/>
      <c r="BF539" s="374"/>
      <c r="BG539" s="374"/>
      <c r="BH539" s="374"/>
      <c r="BI539" s="374"/>
      <c r="BJ539" s="374"/>
      <c r="BK539" s="374"/>
      <c r="BL539" s="374"/>
      <c r="BM539" s="374"/>
      <c r="BN539" s="374"/>
      <c r="BO539" s="374"/>
      <c r="BP539" s="374"/>
      <c r="BQ539" s="374"/>
      <c r="BR539" s="374"/>
      <c r="BS539" s="374"/>
      <c r="BT539" s="374"/>
      <c r="BU539" s="374"/>
      <c r="BV539" s="374"/>
      <c r="BW539" s="374"/>
      <c r="BX539" s="374"/>
      <c r="BY539" s="374"/>
      <c r="BZ539" s="375"/>
      <c r="CA539" s="375"/>
      <c r="CB539" s="375"/>
      <c r="CC539" s="375"/>
      <c r="CD539" s="375"/>
      <c r="CE539" s="375"/>
      <c r="CF539" s="375"/>
      <c r="CG539" s="375"/>
      <c r="CH539" s="375"/>
      <c r="CI539" s="375"/>
      <c r="CJ539" s="375"/>
      <c r="CK539" s="375"/>
      <c r="CL539" s="375"/>
      <c r="CM539" s="375"/>
      <c r="CN539" s="375"/>
      <c r="CO539" s="375"/>
      <c r="CP539" s="375"/>
      <c r="CQ539" s="375"/>
      <c r="CR539" s="375"/>
      <c r="CS539" s="375"/>
      <c r="CT539" s="375"/>
      <c r="CU539" s="375"/>
      <c r="CV539" s="375"/>
      <c r="CW539" s="375"/>
      <c r="CX539" s="375"/>
      <c r="CY539" s="375"/>
      <c r="CZ539" s="375"/>
    </row>
    <row r="540" s="379" customFormat="true" ht="25.15" customHeight="true" x14ac:dyDescent="0.2">
      <c r="C540" s="1141"/>
      <c r="D540" s="1142"/>
      <c r="E540" s="654"/>
      <c r="F540" s="654"/>
      <c r="G540" s="654"/>
      <c r="H540" s="1141"/>
      <c r="I540" s="1142"/>
      <c r="J540" s="654"/>
      <c r="K540" s="654"/>
      <c r="L540" s="654"/>
      <c r="M540" s="1141"/>
      <c r="N540" s="1142"/>
      <c r="O540" s="654"/>
      <c r="P540" s="654"/>
      <c r="Q540" s="654"/>
      <c r="AA540" s="372"/>
      <c r="AB540" s="372"/>
      <c r="AC540" s="372"/>
      <c r="AD540" s="372"/>
      <c r="AE540" s="372"/>
      <c r="AF540" s="372"/>
      <c r="AG540" s="372"/>
      <c r="AH540" s="372"/>
      <c r="AI540" s="372"/>
      <c r="AJ540" s="372"/>
      <c r="AK540" s="372"/>
      <c r="AL540" s="372"/>
      <c r="AM540" s="372"/>
      <c r="AN540" s="372"/>
      <c r="AO540" s="372"/>
      <c r="AP540" s="372"/>
      <c r="AQ540" s="372"/>
      <c r="AR540" s="372"/>
      <c r="AS540" s="372"/>
      <c r="AT540" s="372"/>
      <c r="AU540" s="372"/>
      <c r="AV540" s="372"/>
      <c r="AW540" s="372"/>
      <c r="AX540" s="372"/>
      <c r="AY540" s="372"/>
      <c r="AZ540" s="372"/>
      <c r="BA540" s="374"/>
      <c r="BB540" s="450"/>
      <c r="BC540" s="374"/>
      <c r="BD540" s="374"/>
      <c r="BE540" s="374"/>
      <c r="BF540" s="374"/>
      <c r="BG540" s="374"/>
      <c r="BH540" s="374"/>
      <c r="BI540" s="374"/>
      <c r="BJ540" s="374"/>
      <c r="BK540" s="374"/>
      <c r="BL540" s="374"/>
      <c r="BM540" s="374"/>
      <c r="BN540" s="374"/>
      <c r="BO540" s="374"/>
      <c r="BP540" s="374"/>
      <c r="BQ540" s="374"/>
      <c r="BR540" s="374"/>
      <c r="BS540" s="374"/>
      <c r="BT540" s="374"/>
      <c r="BU540" s="374"/>
      <c r="BV540" s="374"/>
      <c r="BW540" s="374"/>
      <c r="BX540" s="374"/>
      <c r="BY540" s="374"/>
      <c r="BZ540" s="375"/>
      <c r="CA540" s="375"/>
      <c r="CB540" s="375"/>
      <c r="CC540" s="375"/>
      <c r="CD540" s="375"/>
      <c r="CE540" s="375"/>
      <c r="CF540" s="375"/>
      <c r="CG540" s="375"/>
      <c r="CH540" s="375"/>
      <c r="CI540" s="375"/>
      <c r="CJ540" s="375"/>
      <c r="CK540" s="375"/>
      <c r="CL540" s="375"/>
      <c r="CM540" s="375"/>
      <c r="CN540" s="375"/>
      <c r="CO540" s="375"/>
      <c r="CP540" s="375"/>
      <c r="CQ540" s="375"/>
      <c r="CR540" s="375"/>
      <c r="CS540" s="375"/>
      <c r="CT540" s="375"/>
      <c r="CU540" s="375"/>
      <c r="CV540" s="375"/>
      <c r="CW540" s="375"/>
      <c r="CX540" s="375"/>
      <c r="CY540" s="375"/>
      <c r="CZ540" s="375"/>
    </row>
    <row r="541" s="379" customFormat="true" ht="25.15" customHeight="true" x14ac:dyDescent="0.2">
      <c r="C541" s="1141"/>
      <c r="D541" s="1142"/>
      <c r="E541" s="654"/>
      <c r="F541" s="654"/>
      <c r="G541" s="654"/>
      <c r="H541" s="1141"/>
      <c r="I541" s="1142"/>
      <c r="J541" s="654"/>
      <c r="K541" s="654"/>
      <c r="L541" s="654"/>
      <c r="M541" s="1141"/>
      <c r="N541" s="1142"/>
      <c r="O541" s="654"/>
      <c r="P541" s="654"/>
      <c r="Q541" s="654"/>
      <c r="AA541" s="372"/>
      <c r="AB541" s="372"/>
      <c r="AC541" s="372"/>
      <c r="AD541" s="372"/>
      <c r="AE541" s="372"/>
      <c r="AF541" s="372"/>
      <c r="AG541" s="372"/>
      <c r="AH541" s="372"/>
      <c r="AI541" s="372"/>
      <c r="AJ541" s="372"/>
      <c r="AK541" s="372"/>
      <c r="AL541" s="372"/>
      <c r="AM541" s="372"/>
      <c r="AN541" s="372"/>
      <c r="AO541" s="372"/>
      <c r="AP541" s="372"/>
      <c r="AQ541" s="372"/>
      <c r="AR541" s="372"/>
      <c r="AS541" s="372"/>
      <c r="AT541" s="372"/>
      <c r="AU541" s="372"/>
      <c r="AV541" s="372"/>
      <c r="AW541" s="372"/>
      <c r="AX541" s="372"/>
      <c r="AY541" s="372"/>
      <c r="AZ541" s="372"/>
      <c r="BA541" s="374"/>
      <c r="BB541" s="450"/>
      <c r="BC541" s="374"/>
      <c r="BD541" s="374"/>
      <c r="BE541" s="374"/>
      <c r="BF541" s="374"/>
      <c r="BG541" s="374"/>
      <c r="BH541" s="374"/>
      <c r="BI541" s="374"/>
      <c r="BJ541" s="374"/>
      <c r="BK541" s="374"/>
      <c r="BL541" s="374"/>
      <c r="BM541" s="374"/>
      <c r="BN541" s="374"/>
      <c r="BO541" s="374"/>
      <c r="BP541" s="374"/>
      <c r="BQ541" s="374"/>
      <c r="BR541" s="374"/>
      <c r="BS541" s="374"/>
      <c r="BT541" s="374"/>
      <c r="BU541" s="374"/>
      <c r="BV541" s="374"/>
      <c r="BW541" s="374"/>
      <c r="BX541" s="374"/>
      <c r="BY541" s="374"/>
      <c r="BZ541" s="375"/>
      <c r="CA541" s="375"/>
      <c r="CB541" s="375"/>
      <c r="CC541" s="375"/>
      <c r="CD541" s="375"/>
      <c r="CE541" s="375"/>
      <c r="CF541" s="375"/>
      <c r="CG541" s="375"/>
      <c r="CH541" s="375"/>
      <c r="CI541" s="375"/>
      <c r="CJ541" s="375"/>
      <c r="CK541" s="375"/>
      <c r="CL541" s="375"/>
      <c r="CM541" s="375"/>
      <c r="CN541" s="375"/>
      <c r="CO541" s="375"/>
      <c r="CP541" s="375"/>
      <c r="CQ541" s="375"/>
      <c r="CR541" s="375"/>
      <c r="CS541" s="375"/>
      <c r="CT541" s="375"/>
      <c r="CU541" s="375"/>
      <c r="CV541" s="375"/>
      <c r="CW541" s="375"/>
      <c r="CX541" s="375"/>
      <c r="CY541" s="375"/>
      <c r="CZ541" s="375"/>
    </row>
    <row r="542" s="379" customFormat="true" ht="25.15" customHeight="true" x14ac:dyDescent="0.2">
      <c r="C542" s="1141"/>
      <c r="D542" s="1142"/>
      <c r="E542" s="654"/>
      <c r="F542" s="654"/>
      <c r="G542" s="654"/>
      <c r="H542" s="1141"/>
      <c r="I542" s="1142"/>
      <c r="J542" s="654"/>
      <c r="K542" s="654"/>
      <c r="L542" s="654"/>
      <c r="M542" s="1141"/>
      <c r="N542" s="1142"/>
      <c r="O542" s="654"/>
      <c r="P542" s="654"/>
      <c r="Q542" s="654"/>
      <c r="AA542" s="372"/>
      <c r="AB542" s="372"/>
      <c r="AC542" s="372"/>
      <c r="AD542" s="372"/>
      <c r="AE542" s="372"/>
      <c r="AF542" s="372"/>
      <c r="AG542" s="372"/>
      <c r="AH542" s="372"/>
      <c r="AI542" s="372"/>
      <c r="AJ542" s="372"/>
      <c r="AK542" s="372"/>
      <c r="AL542" s="372"/>
      <c r="AM542" s="372"/>
      <c r="AN542" s="372"/>
      <c r="AO542" s="372"/>
      <c r="AP542" s="372"/>
      <c r="AQ542" s="372"/>
      <c r="AR542" s="372"/>
      <c r="AS542" s="372"/>
      <c r="AT542" s="372"/>
      <c r="AU542" s="372"/>
      <c r="AV542" s="372"/>
      <c r="AW542" s="372"/>
      <c r="AX542" s="372"/>
      <c r="AY542" s="372"/>
      <c r="AZ542" s="372"/>
      <c r="BA542" s="374"/>
      <c r="BB542" s="450"/>
      <c r="BC542" s="374"/>
      <c r="BD542" s="374"/>
      <c r="BE542" s="374"/>
      <c r="BF542" s="374"/>
      <c r="BG542" s="374"/>
      <c r="BH542" s="374"/>
      <c r="BI542" s="374"/>
      <c r="BJ542" s="374"/>
      <c r="BK542" s="374"/>
      <c r="BL542" s="374"/>
      <c r="BM542" s="374"/>
      <c r="BN542" s="374"/>
      <c r="BO542" s="374"/>
      <c r="BP542" s="374"/>
      <c r="BQ542" s="374"/>
      <c r="BR542" s="374"/>
      <c r="BS542" s="374"/>
      <c r="BT542" s="374"/>
      <c r="BU542" s="374"/>
      <c r="BV542" s="374"/>
      <c r="BW542" s="374"/>
      <c r="BX542" s="374"/>
      <c r="BY542" s="374"/>
      <c r="BZ542" s="375"/>
      <c r="CA542" s="375"/>
      <c r="CB542" s="375"/>
      <c r="CC542" s="375"/>
      <c r="CD542" s="375"/>
      <c r="CE542" s="375"/>
      <c r="CF542" s="375"/>
      <c r="CG542" s="375"/>
      <c r="CH542" s="375"/>
      <c r="CI542" s="375"/>
      <c r="CJ542" s="375"/>
      <c r="CK542" s="375"/>
      <c r="CL542" s="375"/>
      <c r="CM542" s="375"/>
      <c r="CN542" s="375"/>
      <c r="CO542" s="375"/>
      <c r="CP542" s="375"/>
      <c r="CQ542" s="375"/>
      <c r="CR542" s="375"/>
      <c r="CS542" s="375"/>
      <c r="CT542" s="375"/>
      <c r="CU542" s="375"/>
      <c r="CV542" s="375"/>
      <c r="CW542" s="375"/>
      <c r="CX542" s="375"/>
      <c r="CY542" s="375"/>
      <c r="CZ542" s="375"/>
    </row>
    <row r="543" s="379" customFormat="true" ht="25.15" customHeight="true" x14ac:dyDescent="0.2">
      <c r="C543" s="1141"/>
      <c r="D543" s="1142"/>
      <c r="E543" s="654"/>
      <c r="F543" s="654"/>
      <c r="G543" s="654"/>
      <c r="H543" s="1141"/>
      <c r="I543" s="1142"/>
      <c r="J543" s="654"/>
      <c r="K543" s="654"/>
      <c r="L543" s="654"/>
      <c r="M543" s="1141"/>
      <c r="N543" s="1142"/>
      <c r="O543" s="654"/>
      <c r="P543" s="654"/>
      <c r="Q543" s="654"/>
      <c r="AA543" s="372"/>
      <c r="AB543" s="372"/>
      <c r="AC543" s="372"/>
      <c r="AD543" s="372"/>
      <c r="AE543" s="372"/>
      <c r="AF543" s="372"/>
      <c r="AG543" s="372"/>
      <c r="AH543" s="372"/>
      <c r="AI543" s="372"/>
      <c r="AJ543" s="372"/>
      <c r="AK543" s="372"/>
      <c r="AL543" s="372"/>
      <c r="AM543" s="372"/>
      <c r="AN543" s="372"/>
      <c r="AO543" s="372"/>
      <c r="AP543" s="372"/>
      <c r="AQ543" s="372"/>
      <c r="AR543" s="372"/>
      <c r="AS543" s="372"/>
      <c r="AT543" s="372"/>
      <c r="AU543" s="372"/>
      <c r="AV543" s="372"/>
      <c r="AW543" s="372"/>
      <c r="AX543" s="372"/>
      <c r="AY543" s="372"/>
      <c r="AZ543" s="372"/>
      <c r="BA543" s="374"/>
      <c r="BB543" s="450"/>
      <c r="BC543" s="374"/>
      <c r="BD543" s="374"/>
      <c r="BE543" s="374"/>
      <c r="BF543" s="374"/>
      <c r="BG543" s="374"/>
      <c r="BH543" s="374"/>
      <c r="BI543" s="374"/>
      <c r="BJ543" s="374"/>
      <c r="BK543" s="374"/>
      <c r="BL543" s="374"/>
      <c r="BM543" s="374"/>
      <c r="BN543" s="374"/>
      <c r="BO543" s="374"/>
      <c r="BP543" s="374"/>
      <c r="BQ543" s="374"/>
      <c r="BR543" s="374"/>
      <c r="BS543" s="374"/>
      <c r="BT543" s="374"/>
      <c r="BU543" s="374"/>
      <c r="BV543" s="374"/>
      <c r="BW543" s="374"/>
      <c r="BX543" s="374"/>
      <c r="BY543" s="374"/>
      <c r="BZ543" s="375"/>
      <c r="CA543" s="375"/>
      <c r="CB543" s="375"/>
      <c r="CC543" s="375"/>
      <c r="CD543" s="375"/>
      <c r="CE543" s="375"/>
      <c r="CF543" s="375"/>
      <c r="CG543" s="375"/>
      <c r="CH543" s="375"/>
      <c r="CI543" s="375"/>
      <c r="CJ543" s="375"/>
      <c r="CK543" s="375"/>
      <c r="CL543" s="375"/>
      <c r="CM543" s="375"/>
      <c r="CN543" s="375"/>
      <c r="CO543" s="375"/>
      <c r="CP543" s="375"/>
      <c r="CQ543" s="375"/>
      <c r="CR543" s="375"/>
      <c r="CS543" s="375"/>
      <c r="CT543" s="375"/>
      <c r="CU543" s="375"/>
      <c r="CV543" s="375"/>
      <c r="CW543" s="375"/>
      <c r="CX543" s="375"/>
      <c r="CY543" s="375"/>
      <c r="CZ543" s="375"/>
    </row>
    <row r="544" s="379" customFormat="true" ht="25.15" customHeight="true" x14ac:dyDescent="0.2">
      <c r="C544" s="1141"/>
      <c r="D544" s="1142"/>
      <c r="E544" s="654"/>
      <c r="F544" s="654"/>
      <c r="G544" s="654"/>
      <c r="H544" s="1141"/>
      <c r="I544" s="1142"/>
      <c r="J544" s="654"/>
      <c r="K544" s="654"/>
      <c r="L544" s="654"/>
      <c r="M544" s="1141"/>
      <c r="N544" s="1142"/>
      <c r="O544" s="654"/>
      <c r="P544" s="654"/>
      <c r="Q544" s="654"/>
      <c r="AA544" s="372"/>
      <c r="AB544" s="372"/>
      <c r="AC544" s="372"/>
      <c r="AD544" s="372"/>
      <c r="AE544" s="372"/>
      <c r="AF544" s="372"/>
      <c r="AG544" s="372"/>
      <c r="AH544" s="372"/>
      <c r="AI544" s="372"/>
      <c r="AJ544" s="372"/>
      <c r="AK544" s="372"/>
      <c r="AL544" s="372"/>
      <c r="AM544" s="372"/>
      <c r="AN544" s="372"/>
      <c r="AO544" s="372"/>
      <c r="AP544" s="372"/>
      <c r="AQ544" s="372"/>
      <c r="AR544" s="372"/>
      <c r="AS544" s="372"/>
      <c r="AT544" s="372"/>
      <c r="AU544" s="372"/>
      <c r="AV544" s="372"/>
      <c r="AW544" s="372"/>
      <c r="AX544" s="372"/>
      <c r="AY544" s="372"/>
      <c r="AZ544" s="372"/>
      <c r="BA544" s="374"/>
      <c r="BB544" s="450"/>
      <c r="BC544" s="374"/>
      <c r="BD544" s="374"/>
      <c r="BE544" s="374"/>
      <c r="BF544" s="374"/>
      <c r="BG544" s="374"/>
      <c r="BH544" s="374"/>
      <c r="BI544" s="374"/>
      <c r="BJ544" s="374"/>
      <c r="BK544" s="374"/>
      <c r="BL544" s="374"/>
      <c r="BM544" s="374"/>
      <c r="BN544" s="374"/>
      <c r="BO544" s="374"/>
      <c r="BP544" s="374"/>
      <c r="BQ544" s="374"/>
      <c r="BR544" s="374"/>
      <c r="BS544" s="374"/>
      <c r="BT544" s="374"/>
      <c r="BU544" s="374"/>
      <c r="BV544" s="374"/>
      <c r="BW544" s="374"/>
      <c r="BX544" s="374"/>
      <c r="BY544" s="374"/>
      <c r="BZ544" s="375"/>
      <c r="CA544" s="375"/>
      <c r="CB544" s="375"/>
      <c r="CC544" s="375"/>
      <c r="CD544" s="375"/>
      <c r="CE544" s="375"/>
      <c r="CF544" s="375"/>
      <c r="CG544" s="375"/>
      <c r="CH544" s="375"/>
      <c r="CI544" s="375"/>
      <c r="CJ544" s="375"/>
      <c r="CK544" s="375"/>
      <c r="CL544" s="375"/>
      <c r="CM544" s="375"/>
      <c r="CN544" s="375"/>
      <c r="CO544" s="375"/>
      <c r="CP544" s="375"/>
      <c r="CQ544" s="375"/>
      <c r="CR544" s="375"/>
      <c r="CS544" s="375"/>
      <c r="CT544" s="375"/>
      <c r="CU544" s="375"/>
      <c r="CV544" s="375"/>
      <c r="CW544" s="375"/>
      <c r="CX544" s="375"/>
      <c r="CY544" s="375"/>
      <c r="CZ544" s="375"/>
    </row>
    <row r="545" s="379" customFormat="true" ht="25.15" customHeight="true" x14ac:dyDescent="0.2">
      <c r="C545" s="1141"/>
      <c r="D545" s="1142"/>
      <c r="E545" s="654"/>
      <c r="F545" s="654"/>
      <c r="G545" s="654"/>
      <c r="H545" s="1141"/>
      <c r="I545" s="1142"/>
      <c r="J545" s="654"/>
      <c r="K545" s="654"/>
      <c r="L545" s="654"/>
      <c r="M545" s="1141"/>
      <c r="N545" s="1142"/>
      <c r="O545" s="654"/>
      <c r="P545" s="654"/>
      <c r="Q545" s="654"/>
      <c r="AA545" s="372"/>
      <c r="AB545" s="372"/>
      <c r="AC545" s="372"/>
      <c r="AD545" s="372"/>
      <c r="AE545" s="372"/>
      <c r="AF545" s="372"/>
      <c r="AG545" s="372"/>
      <c r="AH545" s="372"/>
      <c r="AI545" s="372"/>
      <c r="AJ545" s="372"/>
      <c r="AK545" s="372"/>
      <c r="AL545" s="372"/>
      <c r="AM545" s="372"/>
      <c r="AN545" s="372"/>
      <c r="AO545" s="372"/>
      <c r="AP545" s="372"/>
      <c r="AQ545" s="372"/>
      <c r="AR545" s="372"/>
      <c r="AS545" s="372"/>
      <c r="AT545" s="372"/>
      <c r="AU545" s="372"/>
      <c r="AV545" s="372"/>
      <c r="AW545" s="372"/>
      <c r="AX545" s="372"/>
      <c r="AY545" s="372"/>
      <c r="AZ545" s="372"/>
      <c r="BA545" s="374"/>
      <c r="BB545" s="450"/>
      <c r="BC545" s="374"/>
      <c r="BD545" s="374"/>
      <c r="BE545" s="374"/>
      <c r="BF545" s="374"/>
      <c r="BG545" s="374"/>
      <c r="BH545" s="374"/>
      <c r="BI545" s="374"/>
      <c r="BJ545" s="374"/>
      <c r="BK545" s="374"/>
      <c r="BL545" s="374"/>
      <c r="BM545" s="374"/>
      <c r="BN545" s="374"/>
      <c r="BO545" s="374"/>
      <c r="BP545" s="374"/>
      <c r="BQ545" s="374"/>
      <c r="BR545" s="374"/>
      <c r="BS545" s="374"/>
      <c r="BT545" s="374"/>
      <c r="BU545" s="374"/>
      <c r="BV545" s="374"/>
      <c r="BW545" s="374"/>
      <c r="BX545" s="374"/>
      <c r="BY545" s="374"/>
      <c r="BZ545" s="375"/>
      <c r="CA545" s="375"/>
      <c r="CB545" s="375"/>
      <c r="CC545" s="375"/>
      <c r="CD545" s="375"/>
      <c r="CE545" s="375"/>
      <c r="CF545" s="375"/>
      <c r="CG545" s="375"/>
      <c r="CH545" s="375"/>
      <c r="CI545" s="375"/>
      <c r="CJ545" s="375"/>
      <c r="CK545" s="375"/>
      <c r="CL545" s="375"/>
      <c r="CM545" s="375"/>
      <c r="CN545" s="375"/>
      <c r="CO545" s="375"/>
      <c r="CP545" s="375"/>
      <c r="CQ545" s="375"/>
      <c r="CR545" s="375"/>
      <c r="CS545" s="375"/>
      <c r="CT545" s="375"/>
      <c r="CU545" s="375"/>
      <c r="CV545" s="375"/>
      <c r="CW545" s="375"/>
      <c r="CX545" s="375"/>
      <c r="CY545" s="375"/>
      <c r="CZ545" s="375"/>
    </row>
    <row r="546" s="379" customFormat="true" ht="25.15" customHeight="true" x14ac:dyDescent="0.2">
      <c r="C546" s="1141"/>
      <c r="D546" s="1142"/>
      <c r="E546" s="654"/>
      <c r="F546" s="654"/>
      <c r="G546" s="654"/>
      <c r="H546" s="1141"/>
      <c r="I546" s="1142"/>
      <c r="J546" s="654"/>
      <c r="K546" s="654"/>
      <c r="L546" s="654"/>
      <c r="M546" s="1141"/>
      <c r="N546" s="1142"/>
      <c r="O546" s="654"/>
      <c r="P546" s="654"/>
      <c r="Q546" s="654"/>
      <c r="AA546" s="372"/>
      <c r="AB546" s="372"/>
      <c r="AC546" s="372"/>
      <c r="AD546" s="372"/>
      <c r="AE546" s="372"/>
      <c r="AF546" s="372"/>
      <c r="AG546" s="372"/>
      <c r="AH546" s="372"/>
      <c r="AI546" s="372"/>
      <c r="AJ546" s="372"/>
      <c r="AK546" s="372"/>
      <c r="AL546" s="372"/>
      <c r="AM546" s="372"/>
      <c r="AN546" s="372"/>
      <c r="AO546" s="372"/>
      <c r="AP546" s="372"/>
      <c r="AQ546" s="372"/>
      <c r="AR546" s="372"/>
      <c r="AS546" s="372"/>
      <c r="AT546" s="372"/>
      <c r="AU546" s="372"/>
      <c r="AV546" s="372"/>
      <c r="AW546" s="372"/>
      <c r="AX546" s="372"/>
      <c r="AY546" s="372"/>
      <c r="AZ546" s="372"/>
      <c r="BA546" s="374"/>
      <c r="BB546" s="450"/>
      <c r="BC546" s="374"/>
      <c r="BD546" s="374"/>
      <c r="BE546" s="374"/>
      <c r="BF546" s="374"/>
      <c r="BG546" s="374"/>
      <c r="BH546" s="374"/>
      <c r="BI546" s="374"/>
      <c r="BJ546" s="374"/>
      <c r="BK546" s="374"/>
      <c r="BL546" s="374"/>
      <c r="BM546" s="374"/>
      <c r="BN546" s="374"/>
      <c r="BO546" s="374"/>
      <c r="BP546" s="374"/>
      <c r="BQ546" s="374"/>
      <c r="BR546" s="374"/>
      <c r="BS546" s="374"/>
      <c r="BT546" s="374"/>
      <c r="BU546" s="374"/>
      <c r="BV546" s="374"/>
      <c r="BW546" s="374"/>
      <c r="BX546" s="374"/>
      <c r="BY546" s="374"/>
      <c r="BZ546" s="375"/>
      <c r="CA546" s="375"/>
      <c r="CB546" s="375"/>
      <c r="CC546" s="375"/>
      <c r="CD546" s="375"/>
      <c r="CE546" s="375"/>
      <c r="CF546" s="375"/>
      <c r="CG546" s="375"/>
      <c r="CH546" s="375"/>
      <c r="CI546" s="375"/>
      <c r="CJ546" s="375"/>
      <c r="CK546" s="375"/>
      <c r="CL546" s="375"/>
      <c r="CM546" s="375"/>
      <c r="CN546" s="375"/>
      <c r="CO546" s="375"/>
      <c r="CP546" s="375"/>
      <c r="CQ546" s="375"/>
      <c r="CR546" s="375"/>
      <c r="CS546" s="375"/>
      <c r="CT546" s="375"/>
      <c r="CU546" s="375"/>
      <c r="CV546" s="375"/>
      <c r="CW546" s="375"/>
      <c r="CX546" s="375"/>
      <c r="CY546" s="375"/>
      <c r="CZ546" s="375"/>
    </row>
    <row r="547" s="379" customFormat="true" ht="25.15" customHeight="true" x14ac:dyDescent="0.2">
      <c r="C547" s="1141"/>
      <c r="D547" s="1142"/>
      <c r="E547" s="654"/>
      <c r="F547" s="654"/>
      <c r="G547" s="654"/>
      <c r="H547" s="1141"/>
      <c r="I547" s="1142"/>
      <c r="J547" s="654"/>
      <c r="K547" s="654"/>
      <c r="L547" s="654"/>
      <c r="M547" s="1141"/>
      <c r="N547" s="1142"/>
      <c r="O547" s="654"/>
      <c r="P547" s="654"/>
      <c r="Q547" s="654"/>
      <c r="AA547" s="372"/>
      <c r="AB547" s="372"/>
      <c r="AC547" s="372"/>
      <c r="AD547" s="372"/>
      <c r="AE547" s="372"/>
      <c r="AF547" s="372"/>
      <c r="AG547" s="372"/>
      <c r="AH547" s="372"/>
      <c r="AI547" s="372"/>
      <c r="AJ547" s="372"/>
      <c r="AK547" s="372"/>
      <c r="AL547" s="372"/>
      <c r="AM547" s="372"/>
      <c r="AN547" s="372"/>
      <c r="AO547" s="372"/>
      <c r="AP547" s="372"/>
      <c r="AQ547" s="372"/>
      <c r="AR547" s="372"/>
      <c r="AS547" s="372"/>
      <c r="AT547" s="372"/>
      <c r="AU547" s="372"/>
      <c r="AV547" s="372"/>
      <c r="AW547" s="372"/>
      <c r="AX547" s="372"/>
      <c r="AY547" s="372"/>
      <c r="AZ547" s="372"/>
      <c r="BA547" s="374"/>
      <c r="BB547" s="450"/>
      <c r="BC547" s="374"/>
      <c r="BD547" s="374"/>
      <c r="BE547" s="374"/>
      <c r="BF547" s="374"/>
      <c r="BG547" s="374"/>
      <c r="BH547" s="374"/>
      <c r="BI547" s="374"/>
      <c r="BJ547" s="374"/>
      <c r="BK547" s="374"/>
      <c r="BL547" s="374"/>
      <c r="BM547" s="374"/>
      <c r="BN547" s="374"/>
      <c r="BO547" s="374"/>
      <c r="BP547" s="374"/>
      <c r="BQ547" s="374"/>
      <c r="BR547" s="374"/>
      <c r="BS547" s="374"/>
      <c r="BT547" s="374"/>
      <c r="BU547" s="374"/>
      <c r="BV547" s="374"/>
      <c r="BW547" s="374"/>
      <c r="BX547" s="374"/>
      <c r="BY547" s="374"/>
      <c r="BZ547" s="375"/>
      <c r="CA547" s="375"/>
      <c r="CB547" s="375"/>
      <c r="CC547" s="375"/>
      <c r="CD547" s="375"/>
      <c r="CE547" s="375"/>
      <c r="CF547" s="375"/>
      <c r="CG547" s="375"/>
      <c r="CH547" s="375"/>
      <c r="CI547" s="375"/>
      <c r="CJ547" s="375"/>
      <c r="CK547" s="375"/>
      <c r="CL547" s="375"/>
      <c r="CM547" s="375"/>
      <c r="CN547" s="375"/>
      <c r="CO547" s="375"/>
      <c r="CP547" s="375"/>
      <c r="CQ547" s="375"/>
      <c r="CR547" s="375"/>
      <c r="CS547" s="375"/>
      <c r="CT547" s="375"/>
      <c r="CU547" s="375"/>
      <c r="CV547" s="375"/>
      <c r="CW547" s="375"/>
      <c r="CX547" s="375"/>
      <c r="CY547" s="375"/>
      <c r="CZ547" s="375"/>
    </row>
    <row r="548" s="379" customFormat="true" ht="25.15" customHeight="true" x14ac:dyDescent="0.2">
      <c r="C548" s="1141"/>
      <c r="D548" s="1142"/>
      <c r="E548" s="654"/>
      <c r="F548" s="654"/>
      <c r="G548" s="654"/>
      <c r="H548" s="1141"/>
      <c r="I548" s="1142"/>
      <c r="J548" s="654"/>
      <c r="K548" s="654"/>
      <c r="L548" s="654"/>
      <c r="M548" s="1141"/>
      <c r="N548" s="1142"/>
      <c r="O548" s="654"/>
      <c r="P548" s="654"/>
      <c r="Q548" s="654"/>
      <c r="AA548" s="372"/>
      <c r="AB548" s="372"/>
      <c r="AC548" s="372"/>
      <c r="AD548" s="372"/>
      <c r="AE548" s="372"/>
      <c r="AF548" s="372"/>
      <c r="AG548" s="372"/>
      <c r="AH548" s="372"/>
      <c r="AI548" s="372"/>
      <c r="AJ548" s="372"/>
      <c r="AK548" s="372"/>
      <c r="AL548" s="372"/>
      <c r="AM548" s="372"/>
      <c r="AN548" s="372"/>
      <c r="AO548" s="372"/>
      <c r="AP548" s="372"/>
      <c r="AQ548" s="372"/>
      <c r="AR548" s="372"/>
      <c r="AS548" s="372"/>
      <c r="AT548" s="372"/>
      <c r="AU548" s="372"/>
      <c r="AV548" s="372"/>
      <c r="AW548" s="372"/>
      <c r="AX548" s="372"/>
      <c r="AY548" s="372"/>
      <c r="AZ548" s="372"/>
      <c r="BA548" s="374"/>
      <c r="BB548" s="450"/>
      <c r="BC548" s="374"/>
      <c r="BD548" s="374"/>
      <c r="BE548" s="374"/>
      <c r="BF548" s="374"/>
      <c r="BG548" s="374"/>
      <c r="BH548" s="374"/>
      <c r="BI548" s="374"/>
      <c r="BJ548" s="374"/>
      <c r="BK548" s="374"/>
      <c r="BL548" s="374"/>
      <c r="BM548" s="374"/>
      <c r="BN548" s="374"/>
      <c r="BO548" s="374"/>
      <c r="BP548" s="374"/>
      <c r="BQ548" s="374"/>
      <c r="BR548" s="374"/>
      <c r="BS548" s="374"/>
      <c r="BT548" s="374"/>
      <c r="BU548" s="374"/>
      <c r="BV548" s="374"/>
      <c r="BW548" s="374"/>
      <c r="BX548" s="374"/>
      <c r="BY548" s="374"/>
      <c r="BZ548" s="375"/>
      <c r="CA548" s="375"/>
      <c r="CB548" s="375"/>
      <c r="CC548" s="375"/>
      <c r="CD548" s="375"/>
      <c r="CE548" s="375"/>
      <c r="CF548" s="375"/>
      <c r="CG548" s="375"/>
      <c r="CH548" s="375"/>
      <c r="CI548" s="375"/>
      <c r="CJ548" s="375"/>
      <c r="CK548" s="375"/>
      <c r="CL548" s="375"/>
      <c r="CM548" s="375"/>
      <c r="CN548" s="375"/>
      <c r="CO548" s="375"/>
      <c r="CP548" s="375"/>
      <c r="CQ548" s="375"/>
      <c r="CR548" s="375"/>
      <c r="CS548" s="375"/>
      <c r="CT548" s="375"/>
      <c r="CU548" s="375"/>
      <c r="CV548" s="375"/>
      <c r="CW548" s="375"/>
      <c r="CX548" s="375"/>
      <c r="CY548" s="375"/>
      <c r="CZ548" s="375"/>
    </row>
    <row r="549" s="379" customFormat="true" ht="25.15" customHeight="true" x14ac:dyDescent="0.2">
      <c r="C549" s="1141"/>
      <c r="D549" s="1142"/>
      <c r="E549" s="654"/>
      <c r="F549" s="654"/>
      <c r="G549" s="654"/>
      <c r="H549" s="1141"/>
      <c r="I549" s="1142"/>
      <c r="J549" s="654"/>
      <c r="K549" s="654"/>
      <c r="L549" s="654"/>
      <c r="M549" s="1141"/>
      <c r="N549" s="1142"/>
      <c r="O549" s="654"/>
      <c r="P549" s="654"/>
      <c r="Q549" s="654"/>
      <c r="AA549" s="372"/>
      <c r="AB549" s="372"/>
      <c r="AC549" s="372"/>
      <c r="AD549" s="372"/>
      <c r="AE549" s="372"/>
      <c r="AF549" s="372"/>
      <c r="AG549" s="372"/>
      <c r="AH549" s="372"/>
      <c r="AI549" s="372"/>
      <c r="AJ549" s="372"/>
      <c r="AK549" s="372"/>
      <c r="AL549" s="372"/>
      <c r="AM549" s="372"/>
      <c r="AN549" s="372"/>
      <c r="AO549" s="372"/>
      <c r="AP549" s="372"/>
      <c r="AQ549" s="372"/>
      <c r="AR549" s="372"/>
      <c r="AS549" s="372"/>
      <c r="AT549" s="372"/>
      <c r="AU549" s="372"/>
      <c r="AV549" s="372"/>
      <c r="AW549" s="372"/>
      <c r="AX549" s="372"/>
      <c r="AY549" s="372"/>
      <c r="AZ549" s="372"/>
      <c r="BA549" s="374"/>
      <c r="BB549" s="450"/>
      <c r="BC549" s="374"/>
      <c r="BD549" s="374"/>
      <c r="BE549" s="374"/>
      <c r="BF549" s="374"/>
      <c r="BG549" s="374"/>
      <c r="BH549" s="374"/>
      <c r="BI549" s="374"/>
      <c r="BJ549" s="374"/>
      <c r="BK549" s="374"/>
      <c r="BL549" s="374"/>
      <c r="BM549" s="374"/>
      <c r="BN549" s="374"/>
      <c r="BO549" s="374"/>
      <c r="BP549" s="374"/>
      <c r="BQ549" s="374"/>
      <c r="BR549" s="374"/>
      <c r="BS549" s="374"/>
      <c r="BT549" s="374"/>
      <c r="BU549" s="374"/>
      <c r="BV549" s="374"/>
      <c r="BW549" s="374"/>
      <c r="BX549" s="374"/>
      <c r="BY549" s="374"/>
      <c r="BZ549" s="375"/>
      <c r="CA549" s="375"/>
      <c r="CB549" s="375"/>
      <c r="CC549" s="375"/>
      <c r="CD549" s="375"/>
      <c r="CE549" s="375"/>
      <c r="CF549" s="375"/>
      <c r="CG549" s="375"/>
      <c r="CH549" s="375"/>
      <c r="CI549" s="375"/>
      <c r="CJ549" s="375"/>
      <c r="CK549" s="375"/>
      <c r="CL549" s="375"/>
      <c r="CM549" s="375"/>
      <c r="CN549" s="375"/>
      <c r="CO549" s="375"/>
      <c r="CP549" s="375"/>
      <c r="CQ549" s="375"/>
      <c r="CR549" s="375"/>
      <c r="CS549" s="375"/>
      <c r="CT549" s="375"/>
      <c r="CU549" s="375"/>
      <c r="CV549" s="375"/>
      <c r="CW549" s="375"/>
      <c r="CX549" s="375"/>
      <c r="CY549" s="375"/>
      <c r="CZ549" s="375"/>
    </row>
    <row r="550" s="379" customFormat="true" ht="25.15" customHeight="true" x14ac:dyDescent="0.2">
      <c r="C550" s="1141"/>
      <c r="D550" s="1142"/>
      <c r="E550" s="654"/>
      <c r="F550" s="654"/>
      <c r="G550" s="654"/>
      <c r="H550" s="1141"/>
      <c r="I550" s="1142"/>
      <c r="J550" s="654"/>
      <c r="K550" s="654"/>
      <c r="L550" s="654"/>
      <c r="M550" s="1141"/>
      <c r="N550" s="1142"/>
      <c r="O550" s="654"/>
      <c r="P550" s="654"/>
      <c r="Q550" s="654"/>
      <c r="AA550" s="372"/>
      <c r="AB550" s="372"/>
      <c r="AC550" s="372"/>
      <c r="AD550" s="372"/>
      <c r="AE550" s="372"/>
      <c r="AF550" s="372"/>
      <c r="AG550" s="372"/>
      <c r="AH550" s="372"/>
      <c r="AI550" s="372"/>
      <c r="AJ550" s="372"/>
      <c r="AK550" s="372"/>
      <c r="AL550" s="372"/>
      <c r="AM550" s="372"/>
      <c r="AN550" s="372"/>
      <c r="AO550" s="372"/>
      <c r="AP550" s="372"/>
      <c r="AQ550" s="372"/>
      <c r="AR550" s="372"/>
      <c r="AS550" s="372"/>
      <c r="AT550" s="372"/>
      <c r="AU550" s="372"/>
      <c r="AV550" s="372"/>
      <c r="AW550" s="372"/>
      <c r="AX550" s="372"/>
      <c r="AY550" s="372"/>
      <c r="AZ550" s="372"/>
      <c r="BA550" s="374"/>
      <c r="BB550" s="450"/>
      <c r="BC550" s="374"/>
      <c r="BD550" s="374"/>
      <c r="BE550" s="374"/>
      <c r="BF550" s="374"/>
      <c r="BG550" s="374"/>
      <c r="BH550" s="374"/>
      <c r="BI550" s="374"/>
      <c r="BJ550" s="374"/>
      <c r="BK550" s="374"/>
      <c r="BL550" s="374"/>
      <c r="BM550" s="374"/>
      <c r="BN550" s="374"/>
      <c r="BO550" s="374"/>
      <c r="BP550" s="374"/>
      <c r="BQ550" s="374"/>
      <c r="BR550" s="374"/>
      <c r="BS550" s="374"/>
      <c r="BT550" s="374"/>
      <c r="BU550" s="374"/>
      <c r="BV550" s="374"/>
      <c r="BW550" s="374"/>
      <c r="BX550" s="374"/>
      <c r="BY550" s="374"/>
      <c r="BZ550" s="375"/>
      <c r="CA550" s="375"/>
      <c r="CB550" s="375"/>
      <c r="CC550" s="375"/>
      <c r="CD550" s="375"/>
      <c r="CE550" s="375"/>
      <c r="CF550" s="375"/>
      <c r="CG550" s="375"/>
      <c r="CH550" s="375"/>
      <c r="CI550" s="375"/>
      <c r="CJ550" s="375"/>
      <c r="CK550" s="375"/>
      <c r="CL550" s="375"/>
      <c r="CM550" s="375"/>
      <c r="CN550" s="375"/>
      <c r="CO550" s="375"/>
      <c r="CP550" s="375"/>
      <c r="CQ550" s="375"/>
      <c r="CR550" s="375"/>
      <c r="CS550" s="375"/>
      <c r="CT550" s="375"/>
      <c r="CU550" s="375"/>
      <c r="CV550" s="375"/>
      <c r="CW550" s="375"/>
      <c r="CX550" s="375"/>
      <c r="CY550" s="375"/>
      <c r="CZ550" s="375"/>
    </row>
    <row r="551" s="379" customFormat="true" ht="25.15" customHeight="true" x14ac:dyDescent="0.2">
      <c r="C551" s="1141"/>
      <c r="D551" s="1142"/>
      <c r="E551" s="654"/>
      <c r="F551" s="654"/>
      <c r="G551" s="654"/>
      <c r="H551" s="1141"/>
      <c r="I551" s="1142"/>
      <c r="J551" s="654"/>
      <c r="K551" s="654"/>
      <c r="L551" s="654"/>
      <c r="M551" s="1141"/>
      <c r="N551" s="1142"/>
      <c r="O551" s="654"/>
      <c r="P551" s="654"/>
      <c r="Q551" s="654"/>
      <c r="AA551" s="372"/>
      <c r="AB551" s="372"/>
      <c r="AC551" s="372"/>
      <c r="AD551" s="372"/>
      <c r="AE551" s="372"/>
      <c r="AF551" s="372"/>
      <c r="AG551" s="372"/>
      <c r="AH551" s="372"/>
      <c r="AI551" s="372"/>
      <c r="AJ551" s="372"/>
      <c r="AK551" s="372"/>
      <c r="AL551" s="372"/>
      <c r="AM551" s="372"/>
      <c r="AN551" s="372"/>
      <c r="AO551" s="372"/>
      <c r="AP551" s="372"/>
      <c r="AQ551" s="372"/>
      <c r="AR551" s="372"/>
      <c r="AS551" s="372"/>
      <c r="AT551" s="372"/>
      <c r="AU551" s="372"/>
      <c r="AV551" s="372"/>
      <c r="AW551" s="372"/>
      <c r="AX551" s="372"/>
      <c r="AY551" s="372"/>
      <c r="AZ551" s="372"/>
      <c r="BA551" s="374"/>
      <c r="BB551" s="450"/>
      <c r="BC551" s="374"/>
      <c r="BD551" s="374"/>
      <c r="BE551" s="374"/>
      <c r="BF551" s="374"/>
      <c r="BG551" s="374"/>
      <c r="BH551" s="374"/>
      <c r="BI551" s="374"/>
      <c r="BJ551" s="374"/>
      <c r="BK551" s="374"/>
      <c r="BL551" s="374"/>
      <c r="BM551" s="374"/>
      <c r="BN551" s="374"/>
      <c r="BO551" s="374"/>
      <c r="BP551" s="374"/>
      <c r="BQ551" s="374"/>
      <c r="BR551" s="374"/>
      <c r="BS551" s="374"/>
      <c r="BT551" s="374"/>
      <c r="BU551" s="374"/>
      <c r="BV551" s="374"/>
      <c r="BW551" s="374"/>
      <c r="BX551" s="374"/>
      <c r="BY551" s="374"/>
      <c r="BZ551" s="375"/>
      <c r="CA551" s="375"/>
      <c r="CB551" s="375"/>
      <c r="CC551" s="375"/>
      <c r="CD551" s="375"/>
      <c r="CE551" s="375"/>
      <c r="CF551" s="375"/>
      <c r="CG551" s="375"/>
      <c r="CH551" s="375"/>
      <c r="CI551" s="375"/>
      <c r="CJ551" s="375"/>
      <c r="CK551" s="375"/>
      <c r="CL551" s="375"/>
      <c r="CM551" s="375"/>
      <c r="CN551" s="375"/>
      <c r="CO551" s="375"/>
      <c r="CP551" s="375"/>
      <c r="CQ551" s="375"/>
      <c r="CR551" s="375"/>
      <c r="CS551" s="375"/>
      <c r="CT551" s="375"/>
      <c r="CU551" s="375"/>
      <c r="CV551" s="375"/>
      <c r="CW551" s="375"/>
      <c r="CX551" s="375"/>
      <c r="CY551" s="375"/>
      <c r="CZ551" s="375"/>
    </row>
    <row r="552" s="379" customFormat="true" ht="25.15" customHeight="true" x14ac:dyDescent="0.2">
      <c r="C552" s="1141"/>
      <c r="D552" s="1142"/>
      <c r="E552" s="654"/>
      <c r="F552" s="654"/>
      <c r="G552" s="654"/>
      <c r="H552" s="1141"/>
      <c r="I552" s="1142"/>
      <c r="J552" s="654"/>
      <c r="K552" s="654"/>
      <c r="L552" s="654"/>
      <c r="M552" s="1141"/>
      <c r="N552" s="1142"/>
      <c r="O552" s="654"/>
      <c r="P552" s="654"/>
      <c r="Q552" s="654"/>
      <c r="AA552" s="372"/>
      <c r="AB552" s="372"/>
      <c r="AC552" s="372"/>
      <c r="AD552" s="372"/>
      <c r="AE552" s="372"/>
      <c r="AF552" s="372"/>
      <c r="AG552" s="372"/>
      <c r="AH552" s="372"/>
      <c r="AI552" s="372"/>
      <c r="AJ552" s="372"/>
      <c r="AK552" s="372"/>
      <c r="AL552" s="372"/>
      <c r="AM552" s="372"/>
      <c r="AN552" s="372"/>
      <c r="AO552" s="372"/>
      <c r="AP552" s="372"/>
      <c r="AQ552" s="372"/>
      <c r="AR552" s="372"/>
      <c r="AS552" s="372"/>
      <c r="AT552" s="372"/>
      <c r="AU552" s="372"/>
      <c r="AV552" s="372"/>
      <c r="AW552" s="372"/>
      <c r="AX552" s="372"/>
      <c r="AY552" s="372"/>
      <c r="AZ552" s="372"/>
      <c r="BA552" s="374"/>
      <c r="BB552" s="450"/>
      <c r="BC552" s="374"/>
      <c r="BD552" s="374"/>
      <c r="BE552" s="374"/>
      <c r="BF552" s="374"/>
      <c r="BG552" s="374"/>
      <c r="BH552" s="374"/>
      <c r="BI552" s="374"/>
      <c r="BJ552" s="374"/>
      <c r="BK552" s="374"/>
      <c r="BL552" s="374"/>
      <c r="BM552" s="374"/>
      <c r="BN552" s="374"/>
      <c r="BO552" s="374"/>
      <c r="BP552" s="374"/>
      <c r="BQ552" s="374"/>
      <c r="BR552" s="374"/>
      <c r="BS552" s="374"/>
      <c r="BT552" s="374"/>
      <c r="BU552" s="374"/>
      <c r="BV552" s="374"/>
      <c r="BW552" s="374"/>
      <c r="BX552" s="374"/>
      <c r="BY552" s="374"/>
      <c r="BZ552" s="375"/>
      <c r="CA552" s="375"/>
      <c r="CB552" s="375"/>
      <c r="CC552" s="375"/>
      <c r="CD552" s="375"/>
      <c r="CE552" s="375"/>
      <c r="CF552" s="375"/>
      <c r="CG552" s="375"/>
      <c r="CH552" s="375"/>
      <c r="CI552" s="375"/>
      <c r="CJ552" s="375"/>
      <c r="CK552" s="375"/>
      <c r="CL552" s="375"/>
      <c r="CM552" s="375"/>
      <c r="CN552" s="375"/>
      <c r="CO552" s="375"/>
      <c r="CP552" s="375"/>
      <c r="CQ552" s="375"/>
      <c r="CR552" s="375"/>
      <c r="CS552" s="375"/>
      <c r="CT552" s="375"/>
      <c r="CU552" s="375"/>
      <c r="CV552" s="375"/>
      <c r="CW552" s="375"/>
      <c r="CX552" s="375"/>
      <c r="CY552" s="375"/>
      <c r="CZ552" s="375"/>
    </row>
    <row r="553" s="379" customFormat="true" ht="25.15" customHeight="true" x14ac:dyDescent="0.2">
      <c r="C553" s="1141"/>
      <c r="D553" s="1142"/>
      <c r="E553" s="654"/>
      <c r="F553" s="654"/>
      <c r="G553" s="654"/>
      <c r="H553" s="1141"/>
      <c r="I553" s="1142"/>
      <c r="J553" s="654"/>
      <c r="K553" s="654"/>
      <c r="L553" s="654"/>
      <c r="M553" s="1141"/>
      <c r="N553" s="1142"/>
      <c r="O553" s="654"/>
      <c r="P553" s="654"/>
      <c r="Q553" s="654"/>
      <c r="AA553" s="372"/>
      <c r="AB553" s="372"/>
      <c r="AC553" s="372"/>
      <c r="AD553" s="372"/>
      <c r="AE553" s="372"/>
      <c r="AF553" s="372"/>
      <c r="AG553" s="372"/>
      <c r="AH553" s="372"/>
      <c r="AI553" s="372"/>
      <c r="AJ553" s="372"/>
      <c r="AK553" s="372"/>
      <c r="AL553" s="372"/>
      <c r="AM553" s="372"/>
      <c r="AN553" s="372"/>
      <c r="AO553" s="372"/>
      <c r="AP553" s="372"/>
      <c r="AQ553" s="372"/>
      <c r="AR553" s="372"/>
      <c r="AS553" s="372"/>
      <c r="AT553" s="372"/>
      <c r="AU553" s="372"/>
      <c r="AV553" s="372"/>
      <c r="AW553" s="372"/>
      <c r="AX553" s="372"/>
      <c r="AY553" s="372"/>
      <c r="AZ553" s="372"/>
      <c r="BA553" s="374"/>
      <c r="BB553" s="450"/>
      <c r="BC553" s="374"/>
      <c r="BD553" s="374"/>
      <c r="BE553" s="374"/>
      <c r="BF553" s="374"/>
      <c r="BG553" s="374"/>
      <c r="BH553" s="374"/>
      <c r="BI553" s="374"/>
      <c r="BJ553" s="374"/>
      <c r="BK553" s="374"/>
      <c r="BL553" s="374"/>
      <c r="BM553" s="374"/>
      <c r="BN553" s="374"/>
      <c r="BO553" s="374"/>
      <c r="BP553" s="374"/>
      <c r="BQ553" s="374"/>
      <c r="BR553" s="374"/>
      <c r="BS553" s="374"/>
      <c r="BT553" s="374"/>
      <c r="BU553" s="374"/>
      <c r="BV553" s="374"/>
      <c r="BW553" s="374"/>
      <c r="BX553" s="374"/>
      <c r="BY553" s="374"/>
      <c r="BZ553" s="375"/>
      <c r="CA553" s="375"/>
      <c r="CB553" s="375"/>
      <c r="CC553" s="375"/>
      <c r="CD553" s="375"/>
      <c r="CE553" s="375"/>
      <c r="CF553" s="375"/>
      <c r="CG553" s="375"/>
      <c r="CH553" s="375"/>
      <c r="CI553" s="375"/>
      <c r="CJ553" s="375"/>
      <c r="CK553" s="375"/>
      <c r="CL553" s="375"/>
      <c r="CM553" s="375"/>
      <c r="CN553" s="375"/>
      <c r="CO553" s="375"/>
      <c r="CP553" s="375"/>
      <c r="CQ553" s="375"/>
      <c r="CR553" s="375"/>
      <c r="CS553" s="375"/>
      <c r="CT553" s="375"/>
      <c r="CU553" s="375"/>
      <c r="CV553" s="375"/>
      <c r="CW553" s="375"/>
      <c r="CX553" s="375"/>
      <c r="CY553" s="375"/>
      <c r="CZ553" s="375"/>
    </row>
    <row r="554" s="379" customFormat="true" ht="25.15" customHeight="true" x14ac:dyDescent="0.2">
      <c r="C554" s="1141"/>
      <c r="D554" s="1142"/>
      <c r="E554" s="654"/>
      <c r="F554" s="654"/>
      <c r="G554" s="654"/>
      <c r="H554" s="1141"/>
      <c r="I554" s="1142"/>
      <c r="J554" s="654"/>
      <c r="K554" s="654"/>
      <c r="L554" s="654"/>
      <c r="M554" s="1141"/>
      <c r="N554" s="1142"/>
      <c r="O554" s="654"/>
      <c r="P554" s="654"/>
      <c r="Q554" s="654"/>
      <c r="AA554" s="372"/>
      <c r="AB554" s="372"/>
      <c r="AC554" s="372"/>
      <c r="AD554" s="372"/>
      <c r="AE554" s="372"/>
      <c r="AF554" s="372"/>
      <c r="AG554" s="372"/>
      <c r="AH554" s="372"/>
      <c r="AI554" s="372"/>
      <c r="AJ554" s="372"/>
      <c r="AK554" s="372"/>
      <c r="AL554" s="372"/>
      <c r="AM554" s="372"/>
      <c r="AN554" s="372"/>
      <c r="AO554" s="372"/>
      <c r="AP554" s="372"/>
      <c r="AQ554" s="372"/>
      <c r="AR554" s="372"/>
      <c r="AS554" s="372"/>
      <c r="AT554" s="372"/>
      <c r="AU554" s="372"/>
      <c r="AV554" s="372"/>
      <c r="AW554" s="372"/>
      <c r="AX554" s="372"/>
      <c r="AY554" s="372"/>
      <c r="AZ554" s="372"/>
      <c r="BA554" s="374"/>
      <c r="BB554" s="450"/>
      <c r="BC554" s="374"/>
      <c r="BD554" s="374"/>
      <c r="BE554" s="374"/>
      <c r="BF554" s="374"/>
      <c r="BG554" s="374"/>
      <c r="BH554" s="374"/>
      <c r="BI554" s="374"/>
      <c r="BJ554" s="374"/>
      <c r="BK554" s="374"/>
      <c r="BL554" s="374"/>
      <c r="BM554" s="374"/>
      <c r="BN554" s="374"/>
      <c r="BO554" s="374"/>
      <c r="BP554" s="374"/>
      <c r="BQ554" s="374"/>
      <c r="BR554" s="374"/>
      <c r="BS554" s="374"/>
      <c r="BT554" s="374"/>
      <c r="BU554" s="374"/>
      <c r="BV554" s="374"/>
      <c r="BW554" s="374"/>
      <c r="BX554" s="374"/>
      <c r="BY554" s="374"/>
      <c r="BZ554" s="375"/>
      <c r="CA554" s="375"/>
      <c r="CB554" s="375"/>
      <c r="CC554" s="375"/>
      <c r="CD554" s="375"/>
      <c r="CE554" s="375"/>
      <c r="CF554" s="375"/>
      <c r="CG554" s="375"/>
      <c r="CH554" s="375"/>
      <c r="CI554" s="375"/>
      <c r="CJ554" s="375"/>
      <c r="CK554" s="375"/>
      <c r="CL554" s="375"/>
      <c r="CM554" s="375"/>
      <c r="CN554" s="375"/>
      <c r="CO554" s="375"/>
      <c r="CP554" s="375"/>
      <c r="CQ554" s="375"/>
      <c r="CR554" s="375"/>
      <c r="CS554" s="375"/>
      <c r="CT554" s="375"/>
      <c r="CU554" s="375"/>
      <c r="CV554" s="375"/>
      <c r="CW554" s="375"/>
      <c r="CX554" s="375"/>
      <c r="CY554" s="375"/>
      <c r="CZ554" s="375"/>
    </row>
    <row r="555" s="379" customFormat="true" ht="25.15" customHeight="true" x14ac:dyDescent="0.2">
      <c r="C555" s="1141"/>
      <c r="D555" s="1142"/>
      <c r="E555" s="654"/>
      <c r="F555" s="654"/>
      <c r="G555" s="654"/>
      <c r="H555" s="1141"/>
      <c r="I555" s="1142"/>
      <c r="J555" s="654"/>
      <c r="K555" s="654"/>
      <c r="L555" s="654"/>
      <c r="M555" s="1141"/>
      <c r="N555" s="1142"/>
      <c r="O555" s="654"/>
      <c r="P555" s="654"/>
      <c r="Q555" s="654"/>
      <c r="AA555" s="372"/>
      <c r="AB555" s="372"/>
      <c r="AC555" s="372"/>
      <c r="AD555" s="372"/>
      <c r="AE555" s="372"/>
      <c r="AF555" s="372"/>
      <c r="AG555" s="372"/>
      <c r="AH555" s="372"/>
      <c r="AI555" s="372"/>
      <c r="AJ555" s="372"/>
      <c r="AK555" s="372"/>
      <c r="AL555" s="372"/>
      <c r="AM555" s="372"/>
      <c r="AN555" s="372"/>
      <c r="AO555" s="372"/>
      <c r="AP555" s="372"/>
      <c r="AQ555" s="372"/>
      <c r="AR555" s="372"/>
      <c r="AS555" s="372"/>
      <c r="AT555" s="372"/>
      <c r="AU555" s="372"/>
      <c r="AV555" s="372"/>
      <c r="AW555" s="372"/>
      <c r="AX555" s="372"/>
      <c r="AY555" s="372"/>
      <c r="AZ555" s="372"/>
      <c r="BA555" s="374"/>
      <c r="BB555" s="450"/>
      <c r="BC555" s="374"/>
      <c r="BD555" s="374"/>
      <c r="BE555" s="374"/>
      <c r="BF555" s="374"/>
      <c r="BG555" s="374"/>
      <c r="BH555" s="374"/>
      <c r="BI555" s="374"/>
      <c r="BJ555" s="374"/>
      <c r="BK555" s="374"/>
      <c r="BL555" s="374"/>
      <c r="BM555" s="374"/>
      <c r="BN555" s="374"/>
      <c r="BO555" s="374"/>
      <c r="BP555" s="374"/>
      <c r="BQ555" s="374"/>
      <c r="BR555" s="374"/>
      <c r="BS555" s="374"/>
      <c r="BT555" s="374"/>
      <c r="BU555" s="374"/>
      <c r="BV555" s="374"/>
      <c r="BW555" s="374"/>
      <c r="BX555" s="374"/>
      <c r="BY555" s="374"/>
      <c r="BZ555" s="375"/>
      <c r="CA555" s="375"/>
      <c r="CB555" s="375"/>
      <c r="CC555" s="375"/>
      <c r="CD555" s="375"/>
      <c r="CE555" s="375"/>
      <c r="CF555" s="375"/>
      <c r="CG555" s="375"/>
      <c r="CH555" s="375"/>
      <c r="CI555" s="375"/>
      <c r="CJ555" s="375"/>
      <c r="CK555" s="375"/>
      <c r="CL555" s="375"/>
      <c r="CM555" s="375"/>
      <c r="CN555" s="375"/>
      <c r="CO555" s="375"/>
      <c r="CP555" s="375"/>
      <c r="CQ555" s="375"/>
      <c r="CR555" s="375"/>
      <c r="CS555" s="375"/>
      <c r="CT555" s="375"/>
      <c r="CU555" s="375"/>
      <c r="CV555" s="375"/>
      <c r="CW555" s="375"/>
      <c r="CX555" s="375"/>
      <c r="CY555" s="375"/>
      <c r="CZ555" s="375"/>
    </row>
    <row r="556" s="379" customFormat="true" ht="25.15" customHeight="true" x14ac:dyDescent="0.2">
      <c r="C556" s="1141"/>
      <c r="D556" s="1142"/>
      <c r="E556" s="654"/>
      <c r="F556" s="654"/>
      <c r="G556" s="654"/>
      <c r="H556" s="1141"/>
      <c r="I556" s="1142"/>
      <c r="J556" s="654"/>
      <c r="K556" s="654"/>
      <c r="L556" s="654"/>
      <c r="M556" s="1141"/>
      <c r="N556" s="1142"/>
      <c r="O556" s="654"/>
      <c r="P556" s="654"/>
      <c r="Q556" s="654"/>
      <c r="AA556" s="372"/>
      <c r="AB556" s="372"/>
      <c r="AC556" s="372"/>
      <c r="AD556" s="372"/>
      <c r="AE556" s="372"/>
      <c r="AF556" s="372"/>
      <c r="AG556" s="372"/>
      <c r="AH556" s="372"/>
      <c r="AI556" s="372"/>
      <c r="AJ556" s="372"/>
      <c r="AK556" s="372"/>
      <c r="AL556" s="372"/>
      <c r="AM556" s="372"/>
      <c r="AN556" s="372"/>
      <c r="AO556" s="372"/>
      <c r="AP556" s="372"/>
      <c r="AQ556" s="372"/>
      <c r="AR556" s="372"/>
      <c r="AS556" s="372"/>
      <c r="AT556" s="372"/>
      <c r="AU556" s="372"/>
      <c r="AV556" s="372"/>
      <c r="AW556" s="372"/>
      <c r="AX556" s="372"/>
      <c r="AY556" s="372"/>
      <c r="AZ556" s="372"/>
      <c r="BA556" s="374"/>
      <c r="BB556" s="450"/>
      <c r="BC556" s="374"/>
      <c r="BD556" s="374"/>
      <c r="BE556" s="374"/>
      <c r="BF556" s="374"/>
      <c r="BG556" s="374"/>
      <c r="BH556" s="374"/>
      <c r="BI556" s="374"/>
      <c r="BJ556" s="374"/>
      <c r="BK556" s="374"/>
      <c r="BL556" s="374"/>
      <c r="BM556" s="374"/>
      <c r="BN556" s="374"/>
      <c r="BO556" s="374"/>
      <c r="BP556" s="374"/>
      <c r="BQ556" s="374"/>
      <c r="BR556" s="374"/>
      <c r="BS556" s="374"/>
      <c r="BT556" s="374"/>
      <c r="BU556" s="374"/>
      <c r="BV556" s="374"/>
      <c r="BW556" s="374"/>
      <c r="BX556" s="374"/>
      <c r="BY556" s="374"/>
      <c r="BZ556" s="375"/>
      <c r="CA556" s="375"/>
      <c r="CB556" s="375"/>
      <c r="CC556" s="375"/>
      <c r="CD556" s="375"/>
      <c r="CE556" s="375"/>
      <c r="CF556" s="375"/>
      <c r="CG556" s="375"/>
      <c r="CH556" s="375"/>
      <c r="CI556" s="375"/>
      <c r="CJ556" s="375"/>
      <c r="CK556" s="375"/>
      <c r="CL556" s="375"/>
      <c r="CM556" s="375"/>
      <c r="CN556" s="375"/>
      <c r="CO556" s="375"/>
      <c r="CP556" s="375"/>
      <c r="CQ556" s="375"/>
      <c r="CR556" s="375"/>
      <c r="CS556" s="375"/>
      <c r="CT556" s="375"/>
      <c r="CU556" s="375"/>
      <c r="CV556" s="375"/>
      <c r="CW556" s="375"/>
      <c r="CX556" s="375"/>
      <c r="CY556" s="375"/>
      <c r="CZ556" s="375"/>
    </row>
    <row r="557" s="379" customFormat="true" ht="25.15" customHeight="true" x14ac:dyDescent="0.2">
      <c r="C557" s="1141"/>
      <c r="D557" s="1142"/>
      <c r="E557" s="654"/>
      <c r="F557" s="654"/>
      <c r="G557" s="654"/>
      <c r="H557" s="1141"/>
      <c r="I557" s="1142"/>
      <c r="J557" s="654"/>
      <c r="K557" s="654"/>
      <c r="L557" s="654"/>
      <c r="M557" s="1141"/>
      <c r="N557" s="1142"/>
      <c r="O557" s="654"/>
      <c r="P557" s="654"/>
      <c r="Q557" s="654"/>
      <c r="AA557" s="372"/>
      <c r="AB557" s="372"/>
      <c r="AC557" s="372"/>
      <c r="AD557" s="372"/>
      <c r="AE557" s="372"/>
      <c r="AF557" s="372"/>
      <c r="AG557" s="372"/>
      <c r="AH557" s="372"/>
      <c r="AI557" s="372"/>
      <c r="AJ557" s="372"/>
      <c r="AK557" s="372"/>
      <c r="AL557" s="372"/>
      <c r="AM557" s="372"/>
      <c r="AN557" s="372"/>
      <c r="AO557" s="372"/>
      <c r="AP557" s="372"/>
      <c r="AQ557" s="372"/>
      <c r="AR557" s="372"/>
      <c r="AS557" s="372"/>
      <c r="AT557" s="372"/>
      <c r="AU557" s="372"/>
      <c r="AV557" s="372"/>
      <c r="AW557" s="372"/>
      <c r="AX557" s="372"/>
      <c r="AY557" s="372"/>
      <c r="AZ557" s="372"/>
      <c r="BA557" s="374"/>
      <c r="BB557" s="450"/>
      <c r="BC557" s="374"/>
      <c r="BD557" s="374"/>
      <c r="BE557" s="374"/>
      <c r="BF557" s="374"/>
      <c r="BG557" s="374"/>
      <c r="BH557" s="374"/>
      <c r="BI557" s="374"/>
      <c r="BJ557" s="374"/>
      <c r="BK557" s="374"/>
      <c r="BL557" s="374"/>
      <c r="BM557" s="374"/>
      <c r="BN557" s="374"/>
      <c r="BO557" s="374"/>
      <c r="BP557" s="374"/>
      <c r="BQ557" s="374"/>
      <c r="BR557" s="374"/>
      <c r="BS557" s="374"/>
      <c r="BT557" s="374"/>
      <c r="BU557" s="374"/>
      <c r="BV557" s="374"/>
      <c r="BW557" s="374"/>
      <c r="BX557" s="374"/>
      <c r="BY557" s="374"/>
      <c r="BZ557" s="375"/>
      <c r="CA557" s="375"/>
      <c r="CB557" s="375"/>
      <c r="CC557" s="375"/>
      <c r="CD557" s="375"/>
      <c r="CE557" s="375"/>
      <c r="CF557" s="375"/>
      <c r="CG557" s="375"/>
      <c r="CH557" s="375"/>
      <c r="CI557" s="375"/>
      <c r="CJ557" s="375"/>
      <c r="CK557" s="375"/>
      <c r="CL557" s="375"/>
      <c r="CM557" s="375"/>
      <c r="CN557" s="375"/>
      <c r="CO557" s="375"/>
      <c r="CP557" s="375"/>
      <c r="CQ557" s="375"/>
      <c r="CR557" s="375"/>
      <c r="CS557" s="375"/>
      <c r="CT557" s="375"/>
      <c r="CU557" s="375"/>
      <c r="CV557" s="375"/>
      <c r="CW557" s="375"/>
      <c r="CX557" s="375"/>
      <c r="CY557" s="375"/>
      <c r="CZ557" s="375"/>
    </row>
    <row r="558" s="379" customFormat="true" ht="25.15" customHeight="true" x14ac:dyDescent="0.2">
      <c r="C558" s="1141"/>
      <c r="D558" s="1142"/>
      <c r="E558" s="654"/>
      <c r="F558" s="654"/>
      <c r="G558" s="654"/>
      <c r="H558" s="1141"/>
      <c r="I558" s="1142"/>
      <c r="J558" s="654"/>
      <c r="K558" s="654"/>
      <c r="L558" s="654"/>
      <c r="M558" s="1141"/>
      <c r="N558" s="1142"/>
      <c r="O558" s="654"/>
      <c r="P558" s="654"/>
      <c r="Q558" s="654"/>
      <c r="AA558" s="372"/>
      <c r="AB558" s="372"/>
      <c r="AC558" s="372"/>
      <c r="AD558" s="372"/>
      <c r="AE558" s="372"/>
      <c r="AF558" s="372"/>
      <c r="AG558" s="372"/>
      <c r="AH558" s="372"/>
      <c r="AI558" s="372"/>
      <c r="AJ558" s="372"/>
      <c r="AK558" s="372"/>
      <c r="AL558" s="372"/>
      <c r="AM558" s="372"/>
      <c r="AN558" s="372"/>
      <c r="AO558" s="372"/>
      <c r="AP558" s="372"/>
      <c r="AQ558" s="372"/>
      <c r="AR558" s="372"/>
      <c r="AS558" s="372"/>
      <c r="AT558" s="372"/>
      <c r="AU558" s="372"/>
      <c r="AV558" s="372"/>
      <c r="AW558" s="372"/>
      <c r="AX558" s="372"/>
      <c r="AY558" s="372"/>
      <c r="AZ558" s="372"/>
      <c r="BA558" s="374"/>
      <c r="BB558" s="450"/>
      <c r="BC558" s="374"/>
      <c r="BD558" s="374"/>
      <c r="BE558" s="374"/>
      <c r="BF558" s="374"/>
      <c r="BG558" s="374"/>
      <c r="BH558" s="374"/>
      <c r="BI558" s="374"/>
      <c r="BJ558" s="374"/>
      <c r="BK558" s="374"/>
      <c r="BL558" s="374"/>
      <c r="BM558" s="374"/>
      <c r="BN558" s="374"/>
      <c r="BO558" s="374"/>
      <c r="BP558" s="374"/>
      <c r="BQ558" s="374"/>
      <c r="BR558" s="374"/>
      <c r="BS558" s="374"/>
      <c r="BT558" s="374"/>
      <c r="BU558" s="374"/>
      <c r="BV558" s="374"/>
      <c r="BW558" s="374"/>
      <c r="BX558" s="374"/>
      <c r="BY558" s="374"/>
      <c r="BZ558" s="375"/>
      <c r="CA558" s="375"/>
      <c r="CB558" s="375"/>
      <c r="CC558" s="375"/>
      <c r="CD558" s="375"/>
      <c r="CE558" s="375"/>
      <c r="CF558" s="375"/>
      <c r="CG558" s="375"/>
      <c r="CH558" s="375"/>
      <c r="CI558" s="375"/>
      <c r="CJ558" s="375"/>
      <c r="CK558" s="375"/>
      <c r="CL558" s="375"/>
      <c r="CM558" s="375"/>
      <c r="CN558" s="375"/>
      <c r="CO558" s="375"/>
      <c r="CP558" s="375"/>
      <c r="CQ558" s="375"/>
      <c r="CR558" s="375"/>
      <c r="CS558" s="375"/>
      <c r="CT558" s="375"/>
      <c r="CU558" s="375"/>
      <c r="CV558" s="375"/>
      <c r="CW558" s="375"/>
      <c r="CX558" s="375"/>
      <c r="CY558" s="375"/>
      <c r="CZ558" s="375"/>
    </row>
    <row r="559" s="379" customFormat="true" ht="25.15" customHeight="true" x14ac:dyDescent="0.2">
      <c r="C559" s="1141"/>
      <c r="D559" s="1142"/>
      <c r="E559" s="654"/>
      <c r="F559" s="654"/>
      <c r="G559" s="654"/>
      <c r="H559" s="1141"/>
      <c r="I559" s="1142"/>
      <c r="J559" s="654"/>
      <c r="K559" s="654"/>
      <c r="L559" s="654"/>
      <c r="M559" s="1141"/>
      <c r="N559" s="1142"/>
      <c r="O559" s="654"/>
      <c r="P559" s="654"/>
      <c r="Q559" s="654"/>
      <c r="AA559" s="372"/>
      <c r="AB559" s="372"/>
      <c r="AC559" s="372"/>
      <c r="AD559" s="372"/>
      <c r="AE559" s="372"/>
      <c r="AF559" s="372"/>
      <c r="AG559" s="372"/>
      <c r="AH559" s="372"/>
      <c r="AI559" s="372"/>
      <c r="AJ559" s="372"/>
      <c r="AK559" s="372"/>
      <c r="AL559" s="372"/>
      <c r="AM559" s="372"/>
      <c r="AN559" s="372"/>
      <c r="AO559" s="372"/>
      <c r="AP559" s="372"/>
      <c r="AQ559" s="372"/>
      <c r="AR559" s="372"/>
      <c r="AS559" s="372"/>
      <c r="AT559" s="372"/>
      <c r="AU559" s="372"/>
      <c r="AV559" s="372"/>
      <c r="AW559" s="372"/>
      <c r="AX559" s="372"/>
      <c r="AY559" s="372"/>
      <c r="AZ559" s="372"/>
      <c r="BA559" s="374"/>
      <c r="BB559" s="450"/>
      <c r="BC559" s="374"/>
      <c r="BD559" s="374"/>
      <c r="BE559" s="374"/>
      <c r="BF559" s="374"/>
      <c r="BG559" s="374"/>
      <c r="BH559" s="374"/>
      <c r="BI559" s="374"/>
      <c r="BJ559" s="374"/>
      <c r="BK559" s="374"/>
      <c r="BL559" s="374"/>
      <c r="BM559" s="374"/>
      <c r="BN559" s="374"/>
      <c r="BO559" s="374"/>
      <c r="BP559" s="374"/>
      <c r="BQ559" s="374"/>
      <c r="BR559" s="374"/>
      <c r="BS559" s="374"/>
      <c r="BT559" s="374"/>
      <c r="BU559" s="374"/>
      <c r="BV559" s="374"/>
      <c r="BW559" s="374"/>
      <c r="BX559" s="374"/>
      <c r="BY559" s="374"/>
      <c r="BZ559" s="375"/>
      <c r="CA559" s="375"/>
      <c r="CB559" s="375"/>
      <c r="CC559" s="375"/>
      <c r="CD559" s="375"/>
      <c r="CE559" s="375"/>
      <c r="CF559" s="375"/>
      <c r="CG559" s="375"/>
      <c r="CH559" s="375"/>
      <c r="CI559" s="375"/>
      <c r="CJ559" s="375"/>
      <c r="CK559" s="375"/>
      <c r="CL559" s="375"/>
      <c r="CM559" s="375"/>
      <c r="CN559" s="375"/>
      <c r="CO559" s="375"/>
      <c r="CP559" s="375"/>
      <c r="CQ559" s="375"/>
      <c r="CR559" s="375"/>
      <c r="CS559" s="375"/>
      <c r="CT559" s="375"/>
      <c r="CU559" s="375"/>
      <c r="CV559" s="375"/>
      <c r="CW559" s="375"/>
      <c r="CX559" s="375"/>
      <c r="CY559" s="375"/>
      <c r="CZ559" s="375"/>
    </row>
    <row r="560" s="379" customFormat="true" ht="25.15" customHeight="true" x14ac:dyDescent="0.2">
      <c r="C560" s="1141"/>
      <c r="D560" s="1142"/>
      <c r="E560" s="654"/>
      <c r="F560" s="654"/>
      <c r="G560" s="654"/>
      <c r="H560" s="1141"/>
      <c r="I560" s="1142"/>
      <c r="J560" s="654"/>
      <c r="K560" s="654"/>
      <c r="L560" s="654"/>
      <c r="M560" s="1141"/>
      <c r="N560" s="1142"/>
      <c r="O560" s="654"/>
      <c r="P560" s="654"/>
      <c r="Q560" s="654"/>
      <c r="AA560" s="372"/>
      <c r="AB560" s="372"/>
      <c r="AC560" s="372"/>
      <c r="AD560" s="372"/>
      <c r="AE560" s="372"/>
      <c r="AF560" s="372"/>
      <c r="AG560" s="372"/>
      <c r="AH560" s="372"/>
      <c r="AI560" s="372"/>
      <c r="AJ560" s="372"/>
      <c r="AK560" s="372"/>
      <c r="AL560" s="372"/>
      <c r="AM560" s="372"/>
      <c r="AN560" s="372"/>
      <c r="AO560" s="372"/>
      <c r="AP560" s="372"/>
      <c r="AQ560" s="372"/>
      <c r="AR560" s="372"/>
      <c r="AS560" s="372"/>
      <c r="AT560" s="372"/>
      <c r="AU560" s="372"/>
      <c r="AV560" s="372"/>
      <c r="AW560" s="372"/>
      <c r="AX560" s="372"/>
      <c r="AY560" s="372"/>
      <c r="AZ560" s="372"/>
      <c r="BA560" s="374"/>
      <c r="BB560" s="450"/>
      <c r="BC560" s="374"/>
      <c r="BD560" s="374"/>
      <c r="BE560" s="374"/>
      <c r="BF560" s="374"/>
      <c r="BG560" s="374"/>
      <c r="BH560" s="374"/>
      <c r="BI560" s="374"/>
      <c r="BJ560" s="374"/>
      <c r="BK560" s="374"/>
      <c r="BL560" s="374"/>
      <c r="BM560" s="374"/>
      <c r="BN560" s="374"/>
      <c r="BO560" s="374"/>
      <c r="BP560" s="374"/>
      <c r="BQ560" s="374"/>
      <c r="BR560" s="374"/>
      <c r="BS560" s="374"/>
      <c r="BT560" s="374"/>
      <c r="BU560" s="374"/>
      <c r="BV560" s="374"/>
      <c r="BW560" s="374"/>
      <c r="BX560" s="374"/>
      <c r="BY560" s="374"/>
      <c r="BZ560" s="375"/>
      <c r="CA560" s="375"/>
      <c r="CB560" s="375"/>
      <c r="CC560" s="375"/>
      <c r="CD560" s="375"/>
      <c r="CE560" s="375"/>
      <c r="CF560" s="375"/>
      <c r="CG560" s="375"/>
      <c r="CH560" s="375"/>
      <c r="CI560" s="375"/>
      <c r="CJ560" s="375"/>
      <c r="CK560" s="375"/>
      <c r="CL560" s="375"/>
      <c r="CM560" s="375"/>
      <c r="CN560" s="375"/>
      <c r="CO560" s="375"/>
      <c r="CP560" s="375"/>
      <c r="CQ560" s="375"/>
      <c r="CR560" s="375"/>
      <c r="CS560" s="375"/>
      <c r="CT560" s="375"/>
      <c r="CU560" s="375"/>
      <c r="CV560" s="375"/>
      <c r="CW560" s="375"/>
      <c r="CX560" s="375"/>
      <c r="CY560" s="375"/>
      <c r="CZ560" s="375"/>
    </row>
    <row r="561" s="379" customFormat="true" ht="25.15" customHeight="true" x14ac:dyDescent="0.2">
      <c r="C561" s="1141"/>
      <c r="D561" s="1142"/>
      <c r="E561" s="654"/>
      <c r="F561" s="654"/>
      <c r="G561" s="654"/>
      <c r="H561" s="1141"/>
      <c r="I561" s="1142"/>
      <c r="J561" s="654"/>
      <c r="K561" s="654"/>
      <c r="L561" s="654"/>
      <c r="M561" s="1141"/>
      <c r="N561" s="1142"/>
      <c r="O561" s="654"/>
      <c r="P561" s="654"/>
      <c r="Q561" s="654"/>
      <c r="AA561" s="372"/>
      <c r="AB561" s="372"/>
      <c r="AC561" s="372"/>
      <c r="AD561" s="372"/>
      <c r="AE561" s="372"/>
      <c r="AF561" s="372"/>
      <c r="AG561" s="372"/>
      <c r="AH561" s="372"/>
      <c r="AI561" s="372"/>
      <c r="AJ561" s="372"/>
      <c r="AK561" s="372"/>
      <c r="AL561" s="372"/>
      <c r="AM561" s="372"/>
      <c r="AN561" s="372"/>
      <c r="AO561" s="372"/>
      <c r="AP561" s="372"/>
      <c r="AQ561" s="372"/>
      <c r="AR561" s="372"/>
      <c r="AS561" s="372"/>
      <c r="AT561" s="372"/>
      <c r="AU561" s="372"/>
      <c r="AV561" s="372"/>
      <c r="AW561" s="372"/>
      <c r="AX561" s="372"/>
      <c r="AY561" s="372"/>
      <c r="AZ561" s="372"/>
      <c r="BA561" s="374"/>
      <c r="BB561" s="450"/>
      <c r="BC561" s="374"/>
      <c r="BD561" s="374"/>
      <c r="BE561" s="374"/>
      <c r="BF561" s="374"/>
      <c r="BG561" s="374"/>
      <c r="BH561" s="374"/>
      <c r="BI561" s="374"/>
      <c r="BJ561" s="374"/>
      <c r="BK561" s="374"/>
      <c r="BL561" s="374"/>
      <c r="BM561" s="374"/>
      <c r="BN561" s="374"/>
      <c r="BO561" s="374"/>
      <c r="BP561" s="374"/>
      <c r="BQ561" s="374"/>
      <c r="BR561" s="374"/>
      <c r="BS561" s="374"/>
      <c r="BT561" s="374"/>
      <c r="BU561" s="374"/>
      <c r="BV561" s="374"/>
      <c r="BW561" s="374"/>
      <c r="BX561" s="374"/>
      <c r="BY561" s="374"/>
      <c r="BZ561" s="375"/>
      <c r="CA561" s="375"/>
      <c r="CB561" s="375"/>
      <c r="CC561" s="375"/>
      <c r="CD561" s="375"/>
      <c r="CE561" s="375"/>
      <c r="CF561" s="375"/>
      <c r="CG561" s="375"/>
      <c r="CH561" s="375"/>
      <c r="CI561" s="375"/>
      <c r="CJ561" s="375"/>
      <c r="CK561" s="375"/>
      <c r="CL561" s="375"/>
      <c r="CM561" s="375"/>
      <c r="CN561" s="375"/>
      <c r="CO561" s="375"/>
      <c r="CP561" s="375"/>
      <c r="CQ561" s="375"/>
      <c r="CR561" s="375"/>
      <c r="CS561" s="375"/>
      <c r="CT561" s="375"/>
      <c r="CU561" s="375"/>
      <c r="CV561" s="375"/>
      <c r="CW561" s="375"/>
      <c r="CX561" s="375"/>
      <c r="CY561" s="375"/>
      <c r="CZ561" s="375"/>
    </row>
    <row r="562" s="379" customFormat="true" ht="25.15" customHeight="true" x14ac:dyDescent="0.2">
      <c r="C562" s="1141"/>
      <c r="D562" s="1142"/>
      <c r="E562" s="654"/>
      <c r="F562" s="654"/>
      <c r="G562" s="654"/>
      <c r="H562" s="1141"/>
      <c r="I562" s="1142"/>
      <c r="J562" s="654"/>
      <c r="K562" s="654"/>
      <c r="L562" s="654"/>
      <c r="M562" s="1141"/>
      <c r="N562" s="1142"/>
      <c r="O562" s="654"/>
      <c r="P562" s="654"/>
      <c r="Q562" s="654"/>
      <c r="AA562" s="372"/>
      <c r="AB562" s="372"/>
      <c r="AC562" s="372"/>
      <c r="AD562" s="372"/>
      <c r="AE562" s="372"/>
      <c r="AF562" s="372"/>
      <c r="AG562" s="372"/>
      <c r="AH562" s="372"/>
      <c r="AI562" s="372"/>
      <c r="AJ562" s="372"/>
      <c r="AK562" s="372"/>
      <c r="AL562" s="372"/>
      <c r="AM562" s="372"/>
      <c r="AN562" s="372"/>
      <c r="AO562" s="372"/>
      <c r="AP562" s="372"/>
      <c r="AQ562" s="372"/>
      <c r="AR562" s="372"/>
      <c r="AS562" s="372"/>
      <c r="AT562" s="372"/>
      <c r="AU562" s="372"/>
      <c r="AV562" s="372"/>
      <c r="AW562" s="372"/>
      <c r="AX562" s="372"/>
      <c r="AY562" s="372"/>
      <c r="AZ562" s="372"/>
      <c r="BA562" s="374"/>
      <c r="BB562" s="450"/>
      <c r="BC562" s="374"/>
      <c r="BD562" s="374"/>
      <c r="BE562" s="374"/>
      <c r="BF562" s="374"/>
      <c r="BG562" s="374"/>
      <c r="BH562" s="374"/>
      <c r="BI562" s="374"/>
      <c r="BJ562" s="374"/>
      <c r="BK562" s="374"/>
      <c r="BL562" s="374"/>
      <c r="BM562" s="374"/>
      <c r="BN562" s="374"/>
      <c r="BO562" s="374"/>
      <c r="BP562" s="374"/>
      <c r="BQ562" s="374"/>
      <c r="BR562" s="374"/>
      <c r="BS562" s="374"/>
      <c r="BT562" s="374"/>
      <c r="BU562" s="374"/>
      <c r="BV562" s="374"/>
      <c r="BW562" s="374"/>
      <c r="BX562" s="374"/>
      <c r="BY562" s="374"/>
      <c r="BZ562" s="375"/>
      <c r="CA562" s="375"/>
      <c r="CB562" s="375"/>
      <c r="CC562" s="375"/>
      <c r="CD562" s="375"/>
      <c r="CE562" s="375"/>
      <c r="CF562" s="375"/>
      <c r="CG562" s="375"/>
      <c r="CH562" s="375"/>
      <c r="CI562" s="375"/>
      <c r="CJ562" s="375"/>
      <c r="CK562" s="375"/>
      <c r="CL562" s="375"/>
      <c r="CM562" s="375"/>
      <c r="CN562" s="375"/>
      <c r="CO562" s="375"/>
      <c r="CP562" s="375"/>
      <c r="CQ562" s="375"/>
      <c r="CR562" s="375"/>
      <c r="CS562" s="375"/>
      <c r="CT562" s="375"/>
      <c r="CU562" s="375"/>
      <c r="CV562" s="375"/>
      <c r="CW562" s="375"/>
      <c r="CX562" s="375"/>
      <c r="CY562" s="375"/>
      <c r="CZ562" s="375"/>
    </row>
    <row r="563" s="379" customFormat="true" ht="25.15" customHeight="true" x14ac:dyDescent="0.2">
      <c r="C563" s="1141"/>
      <c r="D563" s="1142"/>
      <c r="E563" s="654"/>
      <c r="F563" s="654"/>
      <c r="G563" s="654"/>
      <c r="H563" s="1141"/>
      <c r="I563" s="1142"/>
      <c r="J563" s="654"/>
      <c r="K563" s="654"/>
      <c r="L563" s="654"/>
      <c r="M563" s="1141"/>
      <c r="N563" s="1142"/>
      <c r="O563" s="654"/>
      <c r="P563" s="654"/>
      <c r="Q563" s="654"/>
      <c r="AA563" s="372"/>
      <c r="AB563" s="372"/>
      <c r="AC563" s="372"/>
      <c r="AD563" s="372"/>
      <c r="AE563" s="372"/>
      <c r="AF563" s="372"/>
      <c r="AG563" s="372"/>
      <c r="AH563" s="372"/>
      <c r="AI563" s="372"/>
      <c r="AJ563" s="372"/>
      <c r="AK563" s="372"/>
      <c r="AL563" s="372"/>
      <c r="AM563" s="372"/>
      <c r="AN563" s="372"/>
      <c r="AO563" s="372"/>
      <c r="AP563" s="372"/>
      <c r="AQ563" s="372"/>
      <c r="AR563" s="372"/>
      <c r="AS563" s="372"/>
      <c r="AT563" s="372"/>
      <c r="AU563" s="372"/>
      <c r="AV563" s="372"/>
      <c r="AW563" s="372"/>
      <c r="AX563" s="372"/>
      <c r="AY563" s="372"/>
      <c r="AZ563" s="372"/>
      <c r="BA563" s="374"/>
      <c r="BB563" s="450"/>
      <c r="BC563" s="374"/>
      <c r="BD563" s="374"/>
      <c r="BE563" s="374"/>
      <c r="BF563" s="374"/>
      <c r="BG563" s="374"/>
      <c r="BH563" s="374"/>
      <c r="BI563" s="374"/>
      <c r="BJ563" s="374"/>
      <c r="BK563" s="374"/>
      <c r="BL563" s="374"/>
      <c r="BM563" s="374"/>
      <c r="BN563" s="374"/>
      <c r="BO563" s="374"/>
      <c r="BP563" s="374"/>
      <c r="BQ563" s="374"/>
      <c r="BR563" s="374"/>
      <c r="BS563" s="374"/>
      <c r="BT563" s="374"/>
      <c r="BU563" s="374"/>
      <c r="BV563" s="374"/>
      <c r="BW563" s="374"/>
      <c r="BX563" s="374"/>
      <c r="BY563" s="374"/>
      <c r="BZ563" s="375"/>
      <c r="CA563" s="375"/>
      <c r="CB563" s="375"/>
      <c r="CC563" s="375"/>
      <c r="CD563" s="375"/>
      <c r="CE563" s="375"/>
      <c r="CF563" s="375"/>
      <c r="CG563" s="375"/>
      <c r="CH563" s="375"/>
      <c r="CI563" s="375"/>
      <c r="CJ563" s="375"/>
      <c r="CK563" s="375"/>
      <c r="CL563" s="375"/>
      <c r="CM563" s="375"/>
      <c r="CN563" s="375"/>
      <c r="CO563" s="375"/>
      <c r="CP563" s="375"/>
      <c r="CQ563" s="375"/>
      <c r="CR563" s="375"/>
      <c r="CS563" s="375"/>
      <c r="CT563" s="375"/>
      <c r="CU563" s="375"/>
      <c r="CV563" s="375"/>
      <c r="CW563" s="375"/>
      <c r="CX563" s="375"/>
      <c r="CY563" s="375"/>
      <c r="CZ563" s="375"/>
    </row>
    <row r="564" s="379" customFormat="true" ht="25.15" customHeight="true" x14ac:dyDescent="0.2">
      <c r="C564" s="1141"/>
      <c r="D564" s="1142"/>
      <c r="E564" s="654"/>
      <c r="F564" s="654"/>
      <c r="G564" s="654"/>
      <c r="H564" s="1141"/>
      <c r="I564" s="1142"/>
      <c r="J564" s="654"/>
      <c r="K564" s="654"/>
      <c r="L564" s="654"/>
      <c r="M564" s="1141"/>
      <c r="N564" s="1142"/>
      <c r="O564" s="654"/>
      <c r="P564" s="654"/>
      <c r="Q564" s="654"/>
      <c r="AA564" s="372"/>
      <c r="AB564" s="372"/>
      <c r="AC564" s="372"/>
      <c r="AD564" s="372"/>
      <c r="AE564" s="372"/>
      <c r="AF564" s="372"/>
      <c r="AG564" s="372"/>
      <c r="AH564" s="372"/>
      <c r="AI564" s="372"/>
      <c r="AJ564" s="372"/>
      <c r="AK564" s="372"/>
      <c r="AL564" s="372"/>
      <c r="AM564" s="372"/>
      <c r="AN564" s="372"/>
      <c r="AO564" s="372"/>
      <c r="AP564" s="372"/>
      <c r="AQ564" s="372"/>
      <c r="AR564" s="372"/>
      <c r="AS564" s="372"/>
      <c r="AT564" s="372"/>
      <c r="AU564" s="372"/>
      <c r="AV564" s="372"/>
      <c r="AW564" s="372"/>
      <c r="AX564" s="372"/>
      <c r="AY564" s="372"/>
      <c r="AZ564" s="372"/>
      <c r="BA564" s="374"/>
      <c r="BB564" s="450"/>
      <c r="BC564" s="374"/>
      <c r="BD564" s="374"/>
      <c r="BE564" s="374"/>
      <c r="BF564" s="374"/>
      <c r="BG564" s="374"/>
      <c r="BH564" s="374"/>
      <c r="BI564" s="374"/>
      <c r="BJ564" s="374"/>
      <c r="BK564" s="374"/>
      <c r="BL564" s="374"/>
      <c r="BM564" s="374"/>
      <c r="BN564" s="374"/>
      <c r="BO564" s="374"/>
      <c r="BP564" s="374"/>
      <c r="BQ564" s="374"/>
      <c r="BR564" s="374"/>
      <c r="BS564" s="374"/>
      <c r="BT564" s="374"/>
      <c r="BU564" s="374"/>
      <c r="BV564" s="374"/>
      <c r="BW564" s="374"/>
      <c r="BX564" s="374"/>
      <c r="BY564" s="374"/>
      <c r="BZ564" s="375"/>
      <c r="CA564" s="375"/>
      <c r="CB564" s="375"/>
      <c r="CC564" s="375"/>
      <c r="CD564" s="375"/>
      <c r="CE564" s="375"/>
      <c r="CF564" s="375"/>
      <c r="CG564" s="375"/>
      <c r="CH564" s="375"/>
      <c r="CI564" s="375"/>
      <c r="CJ564" s="375"/>
      <c r="CK564" s="375"/>
      <c r="CL564" s="375"/>
      <c r="CM564" s="375"/>
      <c r="CN564" s="375"/>
      <c r="CO564" s="375"/>
      <c r="CP564" s="375"/>
      <c r="CQ564" s="375"/>
      <c r="CR564" s="375"/>
      <c r="CS564" s="375"/>
      <c r="CT564" s="375"/>
      <c r="CU564" s="375"/>
      <c r="CV564" s="375"/>
      <c r="CW564" s="375"/>
      <c r="CX564" s="375"/>
      <c r="CY564" s="375"/>
      <c r="CZ564" s="375"/>
    </row>
    <row r="565" s="379" customFormat="true" ht="25.15" customHeight="true" x14ac:dyDescent="0.2">
      <c r="C565" s="1141"/>
      <c r="D565" s="1142"/>
      <c r="E565" s="654"/>
      <c r="F565" s="654"/>
      <c r="G565" s="654"/>
      <c r="H565" s="1141"/>
      <c r="I565" s="1142"/>
      <c r="J565" s="654"/>
      <c r="K565" s="654"/>
      <c r="L565" s="654"/>
      <c r="M565" s="1141"/>
      <c r="N565" s="1142"/>
      <c r="O565" s="654"/>
      <c r="P565" s="654"/>
      <c r="Q565" s="654"/>
      <c r="AA565" s="372"/>
      <c r="AB565" s="372"/>
      <c r="AC565" s="372"/>
      <c r="AD565" s="372"/>
      <c r="AE565" s="372"/>
      <c r="AF565" s="372"/>
      <c r="AG565" s="372"/>
      <c r="AH565" s="372"/>
      <c r="AI565" s="372"/>
      <c r="AJ565" s="372"/>
      <c r="AK565" s="372"/>
      <c r="AL565" s="372"/>
      <c r="AM565" s="372"/>
      <c r="AN565" s="372"/>
      <c r="AO565" s="372"/>
      <c r="AP565" s="372"/>
      <c r="AQ565" s="372"/>
      <c r="AR565" s="372"/>
      <c r="AS565" s="372"/>
      <c r="AT565" s="372"/>
      <c r="AU565" s="372"/>
      <c r="AV565" s="372"/>
      <c r="AW565" s="372"/>
      <c r="AX565" s="372"/>
      <c r="AY565" s="372"/>
      <c r="AZ565" s="372"/>
      <c r="BA565" s="374"/>
      <c r="BB565" s="450"/>
      <c r="BC565" s="374"/>
      <c r="BD565" s="374"/>
      <c r="BE565" s="374"/>
      <c r="BF565" s="374"/>
      <c r="BG565" s="374"/>
      <c r="BH565" s="374"/>
      <c r="BI565" s="374"/>
      <c r="BJ565" s="374"/>
      <c r="BK565" s="374"/>
      <c r="BL565" s="374"/>
      <c r="BM565" s="374"/>
      <c r="BN565" s="374"/>
      <c r="BO565" s="374"/>
      <c r="BP565" s="374"/>
      <c r="BQ565" s="374"/>
      <c r="BR565" s="374"/>
      <c r="BS565" s="374"/>
      <c r="BT565" s="374"/>
      <c r="BU565" s="374"/>
      <c r="BV565" s="374"/>
      <c r="BW565" s="374"/>
      <c r="BX565" s="374"/>
      <c r="BY565" s="374"/>
      <c r="BZ565" s="375"/>
      <c r="CA565" s="375"/>
      <c r="CB565" s="375"/>
      <c r="CC565" s="375"/>
      <c r="CD565" s="375"/>
      <c r="CE565" s="375"/>
      <c r="CF565" s="375"/>
      <c r="CG565" s="375"/>
      <c r="CH565" s="375"/>
      <c r="CI565" s="375"/>
      <c r="CJ565" s="375"/>
      <c r="CK565" s="375"/>
      <c r="CL565" s="375"/>
      <c r="CM565" s="375"/>
      <c r="CN565" s="375"/>
      <c r="CO565" s="375"/>
      <c r="CP565" s="375"/>
      <c r="CQ565" s="375"/>
      <c r="CR565" s="375"/>
      <c r="CS565" s="375"/>
      <c r="CT565" s="375"/>
      <c r="CU565" s="375"/>
      <c r="CV565" s="375"/>
      <c r="CW565" s="375"/>
      <c r="CX565" s="375"/>
      <c r="CY565" s="375"/>
      <c r="CZ565" s="375"/>
    </row>
    <row r="566" s="379" customFormat="true" ht="25.15" customHeight="true" x14ac:dyDescent="0.2">
      <c r="C566" s="1141"/>
      <c r="D566" s="1142"/>
      <c r="E566" s="654"/>
      <c r="F566" s="654"/>
      <c r="G566" s="654"/>
      <c r="H566" s="1141"/>
      <c r="I566" s="1142"/>
      <c r="J566" s="654"/>
      <c r="K566" s="654"/>
      <c r="L566" s="654"/>
      <c r="M566" s="1141"/>
      <c r="N566" s="1142"/>
      <c r="O566" s="654"/>
      <c r="P566" s="654"/>
      <c r="Q566" s="654"/>
      <c r="AA566" s="372"/>
      <c r="AB566" s="372"/>
      <c r="AC566" s="372"/>
      <c r="AD566" s="372"/>
      <c r="AE566" s="372"/>
      <c r="AF566" s="372"/>
      <c r="AG566" s="372"/>
      <c r="AH566" s="372"/>
      <c r="AI566" s="372"/>
      <c r="AJ566" s="372"/>
      <c r="AK566" s="372"/>
      <c r="AL566" s="372"/>
      <c r="AM566" s="372"/>
      <c r="AN566" s="372"/>
      <c r="AO566" s="372"/>
      <c r="AP566" s="372"/>
      <c r="AQ566" s="372"/>
      <c r="AR566" s="372"/>
      <c r="AS566" s="372"/>
      <c r="AT566" s="372"/>
      <c r="AU566" s="372"/>
      <c r="AV566" s="372"/>
      <c r="AW566" s="372"/>
      <c r="AX566" s="372"/>
      <c r="AY566" s="372"/>
      <c r="AZ566" s="372"/>
      <c r="BA566" s="374"/>
      <c r="BB566" s="450"/>
      <c r="BC566" s="374"/>
      <c r="BD566" s="374"/>
      <c r="BE566" s="374"/>
      <c r="BF566" s="374"/>
      <c r="BG566" s="374"/>
      <c r="BH566" s="374"/>
      <c r="BI566" s="374"/>
      <c r="BJ566" s="374"/>
      <c r="BK566" s="374"/>
      <c r="BL566" s="374"/>
      <c r="BM566" s="374"/>
      <c r="BN566" s="374"/>
      <c r="BO566" s="374"/>
      <c r="BP566" s="374"/>
      <c r="BQ566" s="374"/>
      <c r="BR566" s="374"/>
      <c r="BS566" s="374"/>
      <c r="BT566" s="374"/>
      <c r="BU566" s="374"/>
      <c r="BV566" s="374"/>
      <c r="BW566" s="374"/>
      <c r="BX566" s="374"/>
      <c r="BY566" s="374"/>
      <c r="BZ566" s="375"/>
      <c r="CA566" s="375"/>
      <c r="CB566" s="375"/>
      <c r="CC566" s="375"/>
      <c r="CD566" s="375"/>
      <c r="CE566" s="375"/>
      <c r="CF566" s="375"/>
      <c r="CG566" s="375"/>
      <c r="CH566" s="375"/>
      <c r="CI566" s="375"/>
      <c r="CJ566" s="375"/>
      <c r="CK566" s="375"/>
      <c r="CL566" s="375"/>
      <c r="CM566" s="375"/>
      <c r="CN566" s="375"/>
      <c r="CO566" s="375"/>
      <c r="CP566" s="375"/>
      <c r="CQ566" s="375"/>
      <c r="CR566" s="375"/>
      <c r="CS566" s="375"/>
      <c r="CT566" s="375"/>
      <c r="CU566" s="375"/>
      <c r="CV566" s="375"/>
      <c r="CW566" s="375"/>
      <c r="CX566" s="375"/>
      <c r="CY566" s="375"/>
      <c r="CZ566" s="375"/>
    </row>
    <row r="567" s="379" customFormat="true" ht="25.15" customHeight="true" x14ac:dyDescent="0.2">
      <c r="C567" s="1141"/>
      <c r="D567" s="1142"/>
      <c r="E567" s="654"/>
      <c r="F567" s="654"/>
      <c r="G567" s="654"/>
      <c r="H567" s="1141"/>
      <c r="I567" s="1142"/>
      <c r="J567" s="654"/>
      <c r="K567" s="654"/>
      <c r="L567" s="654"/>
      <c r="M567" s="1141"/>
      <c r="N567" s="1142"/>
      <c r="O567" s="654"/>
      <c r="P567" s="654"/>
      <c r="Q567" s="654"/>
      <c r="AA567" s="372"/>
      <c r="AB567" s="372"/>
      <c r="AC567" s="372"/>
      <c r="AD567" s="372"/>
      <c r="AE567" s="372"/>
      <c r="AF567" s="372"/>
      <c r="AG567" s="372"/>
      <c r="AH567" s="372"/>
      <c r="AI567" s="372"/>
      <c r="AJ567" s="372"/>
      <c r="AK567" s="372"/>
      <c r="AL567" s="372"/>
      <c r="AM567" s="372"/>
      <c r="AN567" s="372"/>
      <c r="AO567" s="372"/>
      <c r="AP567" s="372"/>
      <c r="AQ567" s="372"/>
      <c r="AR567" s="372"/>
      <c r="AS567" s="372"/>
      <c r="AT567" s="372"/>
      <c r="AU567" s="372"/>
      <c r="AV567" s="372"/>
      <c r="AW567" s="372"/>
      <c r="AX567" s="372"/>
      <c r="AY567" s="372"/>
      <c r="AZ567" s="372"/>
      <c r="BA567" s="374"/>
      <c r="BB567" s="450"/>
      <c r="BC567" s="374"/>
      <c r="BD567" s="374"/>
      <c r="BE567" s="374"/>
      <c r="BF567" s="374"/>
      <c r="BG567" s="374"/>
      <c r="BH567" s="374"/>
      <c r="BI567" s="374"/>
      <c r="BJ567" s="374"/>
      <c r="BK567" s="374"/>
      <c r="BL567" s="374"/>
      <c r="BM567" s="374"/>
      <c r="BN567" s="374"/>
      <c r="BO567" s="374"/>
      <c r="BP567" s="374"/>
      <c r="BQ567" s="374"/>
      <c r="BR567" s="374"/>
      <c r="BS567" s="374"/>
      <c r="BT567" s="374"/>
      <c r="BU567" s="374"/>
      <c r="BV567" s="374"/>
      <c r="BW567" s="374"/>
      <c r="BX567" s="374"/>
      <c r="BY567" s="374"/>
      <c r="BZ567" s="375"/>
      <c r="CA567" s="375"/>
      <c r="CB567" s="375"/>
      <c r="CC567" s="375"/>
      <c r="CD567" s="375"/>
      <c r="CE567" s="375"/>
      <c r="CF567" s="375"/>
      <c r="CG567" s="375"/>
      <c r="CH567" s="375"/>
      <c r="CI567" s="375"/>
      <c r="CJ567" s="375"/>
      <c r="CK567" s="375"/>
      <c r="CL567" s="375"/>
      <c r="CM567" s="375"/>
      <c r="CN567" s="375"/>
      <c r="CO567" s="375"/>
      <c r="CP567" s="375"/>
      <c r="CQ567" s="375"/>
      <c r="CR567" s="375"/>
      <c r="CS567" s="375"/>
      <c r="CT567" s="375"/>
      <c r="CU567" s="375"/>
      <c r="CV567" s="375"/>
      <c r="CW567" s="375"/>
      <c r="CX567" s="375"/>
      <c r="CY567" s="375"/>
      <c r="CZ567" s="375"/>
    </row>
    <row r="568" s="379" customFormat="true" ht="25.15" customHeight="true" x14ac:dyDescent="0.2">
      <c r="C568" s="1141"/>
      <c r="D568" s="1142"/>
      <c r="E568" s="654"/>
      <c r="F568" s="654"/>
      <c r="G568" s="654"/>
      <c r="H568" s="1141"/>
      <c r="I568" s="1142"/>
      <c r="J568" s="654"/>
      <c r="K568" s="654"/>
      <c r="L568" s="654"/>
      <c r="M568" s="1141"/>
      <c r="N568" s="1142"/>
      <c r="O568" s="654"/>
      <c r="P568" s="654"/>
      <c r="Q568" s="654"/>
      <c r="AA568" s="372"/>
      <c r="AB568" s="372"/>
      <c r="AC568" s="372"/>
      <c r="AD568" s="372"/>
      <c r="AE568" s="372"/>
      <c r="AF568" s="372"/>
      <c r="AG568" s="372"/>
      <c r="AH568" s="372"/>
      <c r="AI568" s="372"/>
      <c r="AJ568" s="372"/>
      <c r="AK568" s="372"/>
      <c r="AL568" s="372"/>
      <c r="AM568" s="372"/>
      <c r="AN568" s="372"/>
      <c r="AO568" s="372"/>
      <c r="AP568" s="372"/>
      <c r="AQ568" s="372"/>
      <c r="AR568" s="372"/>
      <c r="AS568" s="372"/>
      <c r="AT568" s="372"/>
      <c r="AU568" s="372"/>
      <c r="AV568" s="372"/>
      <c r="AW568" s="372"/>
      <c r="AX568" s="372"/>
      <c r="AY568" s="372"/>
      <c r="AZ568" s="372"/>
      <c r="BA568" s="374"/>
      <c r="BB568" s="450"/>
      <c r="BC568" s="374"/>
      <c r="BD568" s="374"/>
      <c r="BE568" s="374"/>
      <c r="BF568" s="374"/>
      <c r="BG568" s="374"/>
      <c r="BH568" s="374"/>
      <c r="BI568" s="374"/>
      <c r="BJ568" s="374"/>
      <c r="BK568" s="374"/>
      <c r="BL568" s="374"/>
      <c r="BM568" s="374"/>
      <c r="BN568" s="374"/>
      <c r="BO568" s="374"/>
      <c r="BP568" s="374"/>
      <c r="BQ568" s="374"/>
      <c r="BR568" s="374"/>
      <c r="BS568" s="374"/>
      <c r="BT568" s="374"/>
      <c r="BU568" s="374"/>
      <c r="BV568" s="374"/>
      <c r="BW568" s="374"/>
      <c r="BX568" s="374"/>
      <c r="BY568" s="374"/>
      <c r="BZ568" s="375"/>
      <c r="CA568" s="375"/>
      <c r="CB568" s="375"/>
      <c r="CC568" s="375"/>
      <c r="CD568" s="375"/>
      <c r="CE568" s="375"/>
      <c r="CF568" s="375"/>
      <c r="CG568" s="375"/>
      <c r="CH568" s="375"/>
      <c r="CI568" s="375"/>
      <c r="CJ568" s="375"/>
      <c r="CK568" s="375"/>
      <c r="CL568" s="375"/>
      <c r="CM568" s="375"/>
      <c r="CN568" s="375"/>
      <c r="CO568" s="375"/>
      <c r="CP568" s="375"/>
      <c r="CQ568" s="375"/>
      <c r="CR568" s="375"/>
      <c r="CS568" s="375"/>
      <c r="CT568" s="375"/>
      <c r="CU568" s="375"/>
      <c r="CV568" s="375"/>
      <c r="CW568" s="375"/>
      <c r="CX568" s="375"/>
      <c r="CY568" s="375"/>
      <c r="CZ568" s="375"/>
    </row>
    <row r="569" s="379" customFormat="true" ht="25.15" customHeight="true" x14ac:dyDescent="0.2">
      <c r="C569" s="1141"/>
      <c r="D569" s="1142"/>
      <c r="E569" s="654"/>
      <c r="F569" s="654"/>
      <c r="G569" s="654"/>
      <c r="H569" s="1141"/>
      <c r="I569" s="1142"/>
      <c r="J569" s="654"/>
      <c r="K569" s="654"/>
      <c r="L569" s="654"/>
      <c r="M569" s="1141"/>
      <c r="N569" s="1142"/>
      <c r="O569" s="654"/>
      <c r="P569" s="654"/>
      <c r="Q569" s="654"/>
      <c r="AA569" s="372"/>
      <c r="AB569" s="372"/>
      <c r="AC569" s="372"/>
      <c r="AD569" s="372"/>
      <c r="AE569" s="372"/>
      <c r="AF569" s="372"/>
      <c r="AG569" s="372"/>
      <c r="AH569" s="372"/>
      <c r="AI569" s="372"/>
      <c r="AJ569" s="372"/>
      <c r="AK569" s="372"/>
      <c r="AL569" s="372"/>
      <c r="AM569" s="372"/>
      <c r="AN569" s="372"/>
      <c r="AO569" s="372"/>
      <c r="AP569" s="372"/>
      <c r="AQ569" s="372"/>
      <c r="AR569" s="372"/>
      <c r="AS569" s="372"/>
      <c r="AT569" s="372"/>
      <c r="AU569" s="372"/>
      <c r="AV569" s="372"/>
      <c r="AW569" s="372"/>
      <c r="AX569" s="372"/>
      <c r="AY569" s="372"/>
      <c r="AZ569" s="372"/>
      <c r="BA569" s="374"/>
      <c r="BB569" s="450"/>
      <c r="BC569" s="374"/>
      <c r="BD569" s="374"/>
      <c r="BE569" s="374"/>
      <c r="BF569" s="374"/>
      <c r="BG569" s="374"/>
      <c r="BH569" s="374"/>
      <c r="BI569" s="374"/>
      <c r="BJ569" s="374"/>
      <c r="BK569" s="374"/>
      <c r="BL569" s="374"/>
      <c r="BM569" s="374"/>
      <c r="BN569" s="374"/>
      <c r="BO569" s="374"/>
      <c r="BP569" s="374"/>
      <c r="BQ569" s="374"/>
      <c r="BR569" s="374"/>
      <c r="BS569" s="374"/>
      <c r="BT569" s="374"/>
      <c r="BU569" s="374"/>
      <c r="BV569" s="374"/>
      <c r="BW569" s="374"/>
      <c r="BX569" s="374"/>
      <c r="BY569" s="374"/>
      <c r="BZ569" s="375"/>
      <c r="CA569" s="375"/>
      <c r="CB569" s="375"/>
      <c r="CC569" s="375"/>
      <c r="CD569" s="375"/>
      <c r="CE569" s="375"/>
      <c r="CF569" s="375"/>
      <c r="CG569" s="375"/>
      <c r="CH569" s="375"/>
      <c r="CI569" s="375"/>
      <c r="CJ569" s="375"/>
      <c r="CK569" s="375"/>
      <c r="CL569" s="375"/>
      <c r="CM569" s="375"/>
      <c r="CN569" s="375"/>
      <c r="CO569" s="375"/>
      <c r="CP569" s="375"/>
      <c r="CQ569" s="375"/>
      <c r="CR569" s="375"/>
      <c r="CS569" s="375"/>
      <c r="CT569" s="375"/>
      <c r="CU569" s="375"/>
      <c r="CV569" s="375"/>
      <c r="CW569" s="375"/>
      <c r="CX569" s="375"/>
      <c r="CY569" s="375"/>
      <c r="CZ569" s="375"/>
    </row>
    <row r="570" s="379" customFormat="true" ht="25.15" customHeight="true" x14ac:dyDescent="0.2">
      <c r="C570" s="1141"/>
      <c r="D570" s="1142"/>
      <c r="E570" s="654"/>
      <c r="F570" s="654"/>
      <c r="G570" s="654"/>
      <c r="H570" s="1141"/>
      <c r="I570" s="1142"/>
      <c r="J570" s="654"/>
      <c r="K570" s="654"/>
      <c r="L570" s="654"/>
      <c r="M570" s="1141"/>
      <c r="N570" s="1142"/>
      <c r="O570" s="654"/>
      <c r="P570" s="654"/>
      <c r="Q570" s="654"/>
      <c r="AA570" s="372"/>
      <c r="AB570" s="372"/>
      <c r="AC570" s="372"/>
      <c r="AD570" s="372"/>
      <c r="AE570" s="372"/>
      <c r="AF570" s="372"/>
      <c r="AG570" s="372"/>
      <c r="AH570" s="372"/>
      <c r="AI570" s="372"/>
      <c r="AJ570" s="372"/>
      <c r="AK570" s="372"/>
      <c r="AL570" s="372"/>
      <c r="AM570" s="372"/>
      <c r="AN570" s="372"/>
      <c r="AO570" s="372"/>
      <c r="AP570" s="372"/>
      <c r="AQ570" s="372"/>
      <c r="AR570" s="372"/>
      <c r="AS570" s="372"/>
      <c r="AT570" s="372"/>
      <c r="AU570" s="372"/>
      <c r="AV570" s="372"/>
      <c r="AW570" s="372"/>
      <c r="AX570" s="372"/>
      <c r="AY570" s="372"/>
      <c r="AZ570" s="372"/>
      <c r="BA570" s="374"/>
      <c r="BB570" s="450"/>
      <c r="BC570" s="374"/>
      <c r="BD570" s="374"/>
      <c r="BE570" s="374"/>
      <c r="BF570" s="374"/>
      <c r="BG570" s="374"/>
      <c r="BH570" s="374"/>
      <c r="BI570" s="374"/>
      <c r="BJ570" s="374"/>
      <c r="BK570" s="374"/>
      <c r="BL570" s="374"/>
      <c r="BM570" s="374"/>
      <c r="BN570" s="374"/>
      <c r="BO570" s="374"/>
      <c r="BP570" s="374"/>
      <c r="BQ570" s="374"/>
      <c r="BR570" s="374"/>
      <c r="BS570" s="374"/>
      <c r="BT570" s="374"/>
      <c r="BU570" s="374"/>
      <c r="BV570" s="374"/>
      <c r="BW570" s="374"/>
      <c r="BX570" s="374"/>
      <c r="BY570" s="374"/>
      <c r="BZ570" s="375"/>
      <c r="CA570" s="375"/>
      <c r="CB570" s="375"/>
      <c r="CC570" s="375"/>
      <c r="CD570" s="375"/>
      <c r="CE570" s="375"/>
      <c r="CF570" s="375"/>
      <c r="CG570" s="375"/>
      <c r="CH570" s="375"/>
      <c r="CI570" s="375"/>
      <c r="CJ570" s="375"/>
      <c r="CK570" s="375"/>
      <c r="CL570" s="375"/>
      <c r="CM570" s="375"/>
      <c r="CN570" s="375"/>
      <c r="CO570" s="375"/>
      <c r="CP570" s="375"/>
      <c r="CQ570" s="375"/>
      <c r="CR570" s="375"/>
      <c r="CS570" s="375"/>
      <c r="CT570" s="375"/>
      <c r="CU570" s="375"/>
      <c r="CV570" s="375"/>
      <c r="CW570" s="375"/>
      <c r="CX570" s="375"/>
      <c r="CY570" s="375"/>
      <c r="CZ570" s="375"/>
    </row>
    <row r="571" s="379" customFormat="true" ht="25.15" customHeight="true" x14ac:dyDescent="0.2">
      <c r="C571" s="1141"/>
      <c r="D571" s="1142"/>
      <c r="E571" s="654"/>
      <c r="F571" s="654"/>
      <c r="G571" s="654"/>
      <c r="H571" s="1141"/>
      <c r="I571" s="1142"/>
      <c r="J571" s="654"/>
      <c r="K571" s="654"/>
      <c r="L571" s="654"/>
      <c r="M571" s="1141"/>
      <c r="N571" s="1142"/>
      <c r="O571" s="654"/>
      <c r="P571" s="654"/>
      <c r="Q571" s="654"/>
      <c r="AA571" s="372"/>
      <c r="AB571" s="372"/>
      <c r="AC571" s="372"/>
      <c r="AD571" s="372"/>
      <c r="AE571" s="372"/>
      <c r="AF571" s="372"/>
      <c r="AG571" s="372"/>
      <c r="AH571" s="372"/>
      <c r="AI571" s="372"/>
      <c r="AJ571" s="372"/>
      <c r="AK571" s="372"/>
      <c r="AL571" s="372"/>
      <c r="AM571" s="372"/>
      <c r="AN571" s="372"/>
      <c r="AO571" s="372"/>
      <c r="AP571" s="372"/>
      <c r="AQ571" s="372"/>
      <c r="AR571" s="372"/>
      <c r="AS571" s="372"/>
      <c r="AT571" s="372"/>
      <c r="AU571" s="372"/>
      <c r="AV571" s="372"/>
      <c r="AW571" s="372"/>
      <c r="AX571" s="372"/>
      <c r="AY571" s="372"/>
      <c r="AZ571" s="372"/>
      <c r="BA571" s="374"/>
      <c r="BB571" s="450"/>
      <c r="BC571" s="374"/>
      <c r="BD571" s="374"/>
      <c r="BE571" s="374"/>
      <c r="BF571" s="374"/>
      <c r="BG571" s="374"/>
      <c r="BH571" s="374"/>
      <c r="BI571" s="374"/>
      <c r="BJ571" s="374"/>
      <c r="BK571" s="374"/>
      <c r="BL571" s="374"/>
      <c r="BM571" s="374"/>
      <c r="BN571" s="374"/>
      <c r="BO571" s="374"/>
      <c r="BP571" s="374"/>
      <c r="BQ571" s="374"/>
      <c r="BR571" s="374"/>
      <c r="BS571" s="374"/>
      <c r="BT571" s="374"/>
      <c r="BU571" s="374"/>
      <c r="BV571" s="374"/>
      <c r="BW571" s="374"/>
      <c r="BX571" s="374"/>
      <c r="BY571" s="374"/>
      <c r="BZ571" s="375"/>
      <c r="CA571" s="375"/>
      <c r="CB571" s="375"/>
      <c r="CC571" s="375"/>
      <c r="CD571" s="375"/>
      <c r="CE571" s="375"/>
      <c r="CF571" s="375"/>
      <c r="CG571" s="375"/>
      <c r="CH571" s="375"/>
      <c r="CI571" s="375"/>
      <c r="CJ571" s="375"/>
      <c r="CK571" s="375"/>
      <c r="CL571" s="375"/>
      <c r="CM571" s="375"/>
      <c r="CN571" s="375"/>
      <c r="CO571" s="375"/>
      <c r="CP571" s="375"/>
      <c r="CQ571" s="375"/>
      <c r="CR571" s="375"/>
      <c r="CS571" s="375"/>
      <c r="CT571" s="375"/>
      <c r="CU571" s="375"/>
      <c r="CV571" s="375"/>
      <c r="CW571" s="375"/>
      <c r="CX571" s="375"/>
      <c r="CY571" s="375"/>
      <c r="CZ571" s="375"/>
    </row>
    <row r="572" s="379" customFormat="true" ht="25.15" customHeight="true" x14ac:dyDescent="0.2">
      <c r="C572" s="1141"/>
      <c r="D572" s="1142"/>
      <c r="E572" s="654"/>
      <c r="F572" s="654"/>
      <c r="G572" s="654"/>
      <c r="H572" s="1141"/>
      <c r="I572" s="1142"/>
      <c r="J572" s="654"/>
      <c r="K572" s="654"/>
      <c r="L572" s="654"/>
      <c r="M572" s="1141"/>
      <c r="N572" s="1142"/>
      <c r="O572" s="654"/>
      <c r="P572" s="654"/>
      <c r="Q572" s="654"/>
      <c r="AA572" s="372"/>
      <c r="AB572" s="372"/>
      <c r="AC572" s="372"/>
      <c r="AD572" s="372"/>
      <c r="AE572" s="372"/>
      <c r="AF572" s="372"/>
      <c r="AG572" s="372"/>
      <c r="AH572" s="372"/>
      <c r="AI572" s="372"/>
      <c r="AJ572" s="372"/>
      <c r="AK572" s="372"/>
      <c r="AL572" s="372"/>
      <c r="AM572" s="372"/>
      <c r="AN572" s="372"/>
      <c r="AO572" s="372"/>
      <c r="AP572" s="372"/>
      <c r="AQ572" s="372"/>
      <c r="AR572" s="372"/>
      <c r="AS572" s="372"/>
      <c r="AT572" s="372"/>
      <c r="AU572" s="372"/>
      <c r="AV572" s="372"/>
      <c r="AW572" s="372"/>
      <c r="AX572" s="372"/>
      <c r="AY572" s="372"/>
      <c r="AZ572" s="372"/>
      <c r="BA572" s="374"/>
      <c r="BB572" s="450"/>
      <c r="BC572" s="374"/>
      <c r="BD572" s="374"/>
      <c r="BE572" s="374"/>
      <c r="BF572" s="374"/>
      <c r="BG572" s="374"/>
      <c r="BH572" s="374"/>
      <c r="BI572" s="374"/>
      <c r="BJ572" s="374"/>
      <c r="BK572" s="374"/>
      <c r="BL572" s="374"/>
      <c r="BM572" s="374"/>
      <c r="BN572" s="374"/>
      <c r="BO572" s="374"/>
      <c r="BP572" s="374"/>
      <c r="BQ572" s="374"/>
      <c r="BR572" s="374"/>
      <c r="BS572" s="374"/>
      <c r="BT572" s="374"/>
      <c r="BU572" s="374"/>
      <c r="BV572" s="374"/>
      <c r="BW572" s="374"/>
      <c r="BX572" s="374"/>
      <c r="BY572" s="374"/>
      <c r="BZ572" s="375"/>
      <c r="CA572" s="375"/>
      <c r="CB572" s="375"/>
      <c r="CC572" s="375"/>
      <c r="CD572" s="375"/>
      <c r="CE572" s="375"/>
      <c r="CF572" s="375"/>
      <c r="CG572" s="375"/>
      <c r="CH572" s="375"/>
      <c r="CI572" s="375"/>
      <c r="CJ572" s="375"/>
      <c r="CK572" s="375"/>
      <c r="CL572" s="375"/>
      <c r="CM572" s="375"/>
      <c r="CN572" s="375"/>
      <c r="CO572" s="375"/>
      <c r="CP572" s="375"/>
      <c r="CQ572" s="375"/>
      <c r="CR572" s="375"/>
      <c r="CS572" s="375"/>
      <c r="CT572" s="375"/>
      <c r="CU572" s="375"/>
      <c r="CV572" s="375"/>
      <c r="CW572" s="375"/>
      <c r="CX572" s="375"/>
      <c r="CY572" s="375"/>
      <c r="CZ572" s="375"/>
    </row>
    <row r="573" s="379" customFormat="true" ht="25.15" customHeight="true" x14ac:dyDescent="0.2">
      <c r="C573" s="1141"/>
      <c r="D573" s="1142"/>
      <c r="E573" s="654"/>
      <c r="F573" s="654"/>
      <c r="G573" s="654"/>
      <c r="H573" s="1141"/>
      <c r="I573" s="1142"/>
      <c r="J573" s="654"/>
      <c r="K573" s="654"/>
      <c r="L573" s="654"/>
      <c r="M573" s="1141"/>
      <c r="N573" s="1142"/>
      <c r="O573" s="654"/>
      <c r="P573" s="654"/>
      <c r="Q573" s="654"/>
      <c r="AA573" s="372"/>
      <c r="AB573" s="372"/>
      <c r="AC573" s="372"/>
      <c r="AD573" s="372"/>
      <c r="AE573" s="372"/>
      <c r="AF573" s="372"/>
      <c r="AG573" s="372"/>
      <c r="AH573" s="372"/>
      <c r="AI573" s="372"/>
      <c r="AJ573" s="372"/>
      <c r="AK573" s="372"/>
      <c r="AL573" s="372"/>
      <c r="AM573" s="372"/>
      <c r="AN573" s="372"/>
      <c r="AO573" s="372"/>
      <c r="AP573" s="372"/>
      <c r="AQ573" s="372"/>
      <c r="AR573" s="372"/>
      <c r="AS573" s="372"/>
      <c r="AT573" s="372"/>
      <c r="AU573" s="372"/>
      <c r="AV573" s="372"/>
      <c r="AW573" s="372"/>
      <c r="AX573" s="372"/>
      <c r="AY573" s="372"/>
      <c r="AZ573" s="372"/>
      <c r="BA573" s="374"/>
      <c r="BB573" s="450"/>
      <c r="BC573" s="374"/>
      <c r="BD573" s="374"/>
      <c r="BE573" s="374"/>
      <c r="BF573" s="374"/>
      <c r="BG573" s="374"/>
      <c r="BH573" s="374"/>
      <c r="BI573" s="374"/>
      <c r="BJ573" s="374"/>
      <c r="BK573" s="374"/>
      <c r="BL573" s="374"/>
      <c r="BM573" s="374"/>
      <c r="BN573" s="374"/>
      <c r="BO573" s="374"/>
      <c r="BP573" s="374"/>
      <c r="BQ573" s="374"/>
      <c r="BR573" s="374"/>
      <c r="BS573" s="374"/>
      <c r="BT573" s="374"/>
      <c r="BU573" s="374"/>
      <c r="BV573" s="374"/>
      <c r="BW573" s="374"/>
      <c r="BX573" s="374"/>
      <c r="BY573" s="374"/>
      <c r="BZ573" s="375"/>
      <c r="CA573" s="375"/>
      <c r="CB573" s="375"/>
      <c r="CC573" s="375"/>
      <c r="CD573" s="375"/>
      <c r="CE573" s="375"/>
      <c r="CF573" s="375"/>
      <c r="CG573" s="375"/>
      <c r="CH573" s="375"/>
      <c r="CI573" s="375"/>
      <c r="CJ573" s="375"/>
      <c r="CK573" s="375"/>
      <c r="CL573" s="375"/>
      <c r="CM573" s="375"/>
      <c r="CN573" s="375"/>
      <c r="CO573" s="375"/>
      <c r="CP573" s="375"/>
      <c r="CQ573" s="375"/>
      <c r="CR573" s="375"/>
      <c r="CS573" s="375"/>
      <c r="CT573" s="375"/>
      <c r="CU573" s="375"/>
      <c r="CV573" s="375"/>
      <c r="CW573" s="375"/>
      <c r="CX573" s="375"/>
      <c r="CY573" s="375"/>
      <c r="CZ573" s="375"/>
    </row>
    <row r="574" s="379" customFormat="true" ht="25.15" customHeight="true" x14ac:dyDescent="0.2">
      <c r="C574" s="1141"/>
      <c r="D574" s="1142"/>
      <c r="E574" s="654"/>
      <c r="F574" s="654"/>
      <c r="G574" s="654"/>
      <c r="H574" s="1141"/>
      <c r="I574" s="1142"/>
      <c r="J574" s="654"/>
      <c r="K574" s="654"/>
      <c r="L574" s="654"/>
      <c r="M574" s="1141"/>
      <c r="N574" s="1142"/>
      <c r="O574" s="654"/>
      <c r="P574" s="654"/>
      <c r="Q574" s="654"/>
      <c r="AA574" s="372"/>
      <c r="AB574" s="372"/>
      <c r="AC574" s="372"/>
      <c r="AD574" s="372"/>
      <c r="AE574" s="372"/>
      <c r="AF574" s="372"/>
      <c r="AG574" s="372"/>
      <c r="AH574" s="372"/>
      <c r="AI574" s="372"/>
      <c r="AJ574" s="372"/>
      <c r="AK574" s="372"/>
      <c r="AL574" s="372"/>
      <c r="AM574" s="372"/>
      <c r="AN574" s="372"/>
      <c r="AO574" s="372"/>
      <c r="AP574" s="372"/>
      <c r="AQ574" s="372"/>
      <c r="AR574" s="372"/>
      <c r="AS574" s="372"/>
      <c r="AT574" s="372"/>
      <c r="AU574" s="372"/>
      <c r="AV574" s="372"/>
      <c r="AW574" s="372"/>
      <c r="AX574" s="372"/>
      <c r="AY574" s="372"/>
      <c r="AZ574" s="372"/>
      <c r="BA574" s="374"/>
      <c r="BB574" s="450"/>
      <c r="BC574" s="374"/>
      <c r="BD574" s="374"/>
      <c r="BE574" s="374"/>
      <c r="BF574" s="374"/>
      <c r="BG574" s="374"/>
      <c r="BH574" s="374"/>
      <c r="BI574" s="374"/>
      <c r="BJ574" s="374"/>
      <c r="BK574" s="374"/>
      <c r="BL574" s="374"/>
      <c r="BM574" s="374"/>
      <c r="BN574" s="374"/>
      <c r="BO574" s="374"/>
      <c r="BP574" s="374"/>
      <c r="BQ574" s="374"/>
      <c r="BR574" s="374"/>
      <c r="BS574" s="374"/>
      <c r="BT574" s="374"/>
      <c r="BU574" s="374"/>
      <c r="BV574" s="374"/>
      <c r="BW574" s="374"/>
      <c r="BX574" s="374"/>
      <c r="BY574" s="374"/>
      <c r="BZ574" s="375"/>
      <c r="CA574" s="375"/>
      <c r="CB574" s="375"/>
      <c r="CC574" s="375"/>
      <c r="CD574" s="375"/>
      <c r="CE574" s="375"/>
      <c r="CF574" s="375"/>
      <c r="CG574" s="375"/>
      <c r="CH574" s="375"/>
      <c r="CI574" s="375"/>
      <c r="CJ574" s="375"/>
      <c r="CK574" s="375"/>
      <c r="CL574" s="375"/>
      <c r="CM574" s="375"/>
      <c r="CN574" s="375"/>
      <c r="CO574" s="375"/>
      <c r="CP574" s="375"/>
      <c r="CQ574" s="375"/>
      <c r="CR574" s="375"/>
      <c r="CS574" s="375"/>
      <c r="CT574" s="375"/>
      <c r="CU574" s="375"/>
      <c r="CV574" s="375"/>
      <c r="CW574" s="375"/>
      <c r="CX574" s="375"/>
      <c r="CY574" s="375"/>
      <c r="CZ574" s="375"/>
    </row>
    <row r="575" s="379" customFormat="true" ht="25.15" customHeight="true" x14ac:dyDescent="0.2">
      <c r="C575" s="1141"/>
      <c r="D575" s="1142"/>
      <c r="E575" s="654"/>
      <c r="F575" s="654"/>
      <c r="G575" s="654"/>
      <c r="H575" s="1141"/>
      <c r="I575" s="1142"/>
      <c r="J575" s="654"/>
      <c r="K575" s="654"/>
      <c r="L575" s="654"/>
      <c r="M575" s="1141"/>
      <c r="N575" s="1142"/>
      <c r="O575" s="654"/>
      <c r="P575" s="654"/>
      <c r="Q575" s="654"/>
      <c r="AA575" s="372"/>
      <c r="AB575" s="372"/>
      <c r="AC575" s="372"/>
      <c r="AD575" s="372"/>
      <c r="AE575" s="372"/>
      <c r="AF575" s="372"/>
      <c r="AG575" s="372"/>
      <c r="AH575" s="372"/>
      <c r="AI575" s="372"/>
      <c r="AJ575" s="372"/>
      <c r="AK575" s="372"/>
      <c r="AL575" s="372"/>
      <c r="AM575" s="372"/>
      <c r="AN575" s="372"/>
      <c r="AO575" s="372"/>
      <c r="AP575" s="372"/>
      <c r="AQ575" s="372"/>
      <c r="AR575" s="372"/>
      <c r="AS575" s="372"/>
      <c r="AT575" s="372"/>
      <c r="AU575" s="372"/>
      <c r="AV575" s="372"/>
      <c r="AW575" s="372"/>
      <c r="AX575" s="372"/>
      <c r="AY575" s="372"/>
      <c r="AZ575" s="372"/>
      <c r="BA575" s="374"/>
      <c r="BB575" s="450"/>
      <c r="BC575" s="374"/>
      <c r="BD575" s="374"/>
      <c r="BE575" s="374"/>
      <c r="BF575" s="374"/>
      <c r="BG575" s="374"/>
      <c r="BH575" s="374"/>
      <c r="BI575" s="374"/>
      <c r="BJ575" s="374"/>
      <c r="BK575" s="374"/>
      <c r="BL575" s="374"/>
      <c r="BM575" s="374"/>
      <c r="BN575" s="374"/>
      <c r="BO575" s="374"/>
      <c r="BP575" s="374"/>
      <c r="BQ575" s="374"/>
      <c r="BR575" s="374"/>
      <c r="BS575" s="374"/>
      <c r="BT575" s="374"/>
      <c r="BU575" s="374"/>
      <c r="BV575" s="374"/>
      <c r="BW575" s="374"/>
      <c r="BX575" s="374"/>
      <c r="BY575" s="374"/>
      <c r="BZ575" s="375"/>
      <c r="CA575" s="375"/>
      <c r="CB575" s="375"/>
      <c r="CC575" s="375"/>
      <c r="CD575" s="375"/>
      <c r="CE575" s="375"/>
      <c r="CF575" s="375"/>
      <c r="CG575" s="375"/>
      <c r="CH575" s="375"/>
      <c r="CI575" s="375"/>
      <c r="CJ575" s="375"/>
      <c r="CK575" s="375"/>
      <c r="CL575" s="375"/>
      <c r="CM575" s="375"/>
      <c r="CN575" s="375"/>
      <c r="CO575" s="375"/>
      <c r="CP575" s="375"/>
      <c r="CQ575" s="375"/>
      <c r="CR575" s="375"/>
      <c r="CS575" s="375"/>
      <c r="CT575" s="375"/>
      <c r="CU575" s="375"/>
      <c r="CV575" s="375"/>
      <c r="CW575" s="375"/>
      <c r="CX575" s="375"/>
      <c r="CY575" s="375"/>
      <c r="CZ575" s="375"/>
    </row>
    <row r="576" s="379" customFormat="true" ht="25.15" customHeight="true" x14ac:dyDescent="0.2">
      <c r="C576" s="1141"/>
      <c r="D576" s="1142"/>
      <c r="E576" s="654"/>
      <c r="F576" s="654"/>
      <c r="G576" s="654"/>
      <c r="H576" s="1141"/>
      <c r="I576" s="1142"/>
      <c r="J576" s="654"/>
      <c r="K576" s="654"/>
      <c r="L576" s="654"/>
      <c r="M576" s="1141"/>
      <c r="N576" s="1142"/>
      <c r="O576" s="654"/>
      <c r="P576" s="654"/>
      <c r="Q576" s="654"/>
      <c r="AA576" s="372"/>
      <c r="AB576" s="372"/>
      <c r="AC576" s="372"/>
      <c r="AD576" s="372"/>
      <c r="AE576" s="372"/>
      <c r="AF576" s="372"/>
      <c r="AG576" s="372"/>
      <c r="AH576" s="372"/>
      <c r="AI576" s="372"/>
      <c r="AJ576" s="372"/>
      <c r="AK576" s="372"/>
      <c r="AL576" s="372"/>
      <c r="AM576" s="372"/>
      <c r="AN576" s="372"/>
      <c r="AO576" s="372"/>
      <c r="AP576" s="372"/>
      <c r="AQ576" s="372"/>
      <c r="AR576" s="372"/>
      <c r="AS576" s="372"/>
      <c r="AT576" s="372"/>
      <c r="AU576" s="372"/>
      <c r="AV576" s="372"/>
      <c r="AW576" s="372"/>
      <c r="AX576" s="372"/>
      <c r="AY576" s="372"/>
      <c r="AZ576" s="372"/>
      <c r="BA576" s="374"/>
      <c r="BB576" s="450"/>
      <c r="BC576" s="374"/>
      <c r="BD576" s="374"/>
      <c r="BE576" s="374"/>
      <c r="BF576" s="374"/>
      <c r="BG576" s="374"/>
      <c r="BH576" s="374"/>
      <c r="BI576" s="374"/>
      <c r="BJ576" s="374"/>
      <c r="BK576" s="374"/>
      <c r="BL576" s="374"/>
      <c r="BM576" s="374"/>
      <c r="BN576" s="374"/>
      <c r="BO576" s="374"/>
      <c r="BP576" s="374"/>
      <c r="BQ576" s="374"/>
      <c r="BR576" s="374"/>
      <c r="BS576" s="374"/>
      <c r="BT576" s="374"/>
      <c r="BU576" s="374"/>
      <c r="BV576" s="374"/>
      <c r="BW576" s="374"/>
      <c r="BX576" s="374"/>
      <c r="BY576" s="374"/>
      <c r="BZ576" s="375"/>
      <c r="CA576" s="375"/>
      <c r="CB576" s="375"/>
      <c r="CC576" s="375"/>
      <c r="CD576" s="375"/>
      <c r="CE576" s="375"/>
      <c r="CF576" s="375"/>
      <c r="CG576" s="375"/>
      <c r="CH576" s="375"/>
      <c r="CI576" s="375"/>
      <c r="CJ576" s="375"/>
      <c r="CK576" s="375"/>
      <c r="CL576" s="375"/>
      <c r="CM576" s="375"/>
      <c r="CN576" s="375"/>
      <c r="CO576" s="375"/>
      <c r="CP576" s="375"/>
      <c r="CQ576" s="375"/>
      <c r="CR576" s="375"/>
      <c r="CS576" s="375"/>
      <c r="CT576" s="375"/>
      <c r="CU576" s="375"/>
      <c r="CV576" s="375"/>
      <c r="CW576" s="375"/>
      <c r="CX576" s="375"/>
      <c r="CY576" s="375"/>
      <c r="CZ576" s="375"/>
    </row>
    <row r="577" s="379" customFormat="true" ht="25.15" customHeight="true" x14ac:dyDescent="0.2">
      <c r="C577" s="1141"/>
      <c r="D577" s="1142"/>
      <c r="E577" s="654"/>
      <c r="F577" s="654"/>
      <c r="G577" s="654"/>
      <c r="H577" s="1141"/>
      <c r="I577" s="1142"/>
      <c r="J577" s="654"/>
      <c r="K577" s="654"/>
      <c r="L577" s="654"/>
      <c r="M577" s="1141"/>
      <c r="N577" s="1142"/>
      <c r="O577" s="654"/>
      <c r="P577" s="654"/>
      <c r="Q577" s="654"/>
      <c r="AA577" s="372"/>
      <c r="AB577" s="372"/>
      <c r="AC577" s="372"/>
      <c r="AD577" s="372"/>
      <c r="AE577" s="372"/>
      <c r="AF577" s="372"/>
      <c r="AG577" s="372"/>
      <c r="AH577" s="372"/>
      <c r="AI577" s="372"/>
      <c r="AJ577" s="372"/>
      <c r="AK577" s="372"/>
      <c r="AL577" s="372"/>
      <c r="AM577" s="372"/>
      <c r="AN577" s="372"/>
      <c r="AO577" s="372"/>
      <c r="AP577" s="372"/>
      <c r="AQ577" s="372"/>
      <c r="AR577" s="372"/>
      <c r="AS577" s="372"/>
      <c r="AT577" s="372"/>
      <c r="AU577" s="372"/>
      <c r="AV577" s="372"/>
      <c r="AW577" s="372"/>
      <c r="AX577" s="372"/>
      <c r="AY577" s="372"/>
      <c r="AZ577" s="372"/>
      <c r="BA577" s="374"/>
      <c r="BB577" s="450"/>
      <c r="BC577" s="374"/>
      <c r="BD577" s="374"/>
      <c r="BE577" s="374"/>
      <c r="BF577" s="374"/>
      <c r="BG577" s="374"/>
      <c r="BH577" s="374"/>
      <c r="BI577" s="374"/>
      <c r="BJ577" s="374"/>
      <c r="BK577" s="374"/>
      <c r="BL577" s="374"/>
      <c r="BM577" s="374"/>
      <c r="BN577" s="374"/>
      <c r="BO577" s="374"/>
      <c r="BP577" s="374"/>
      <c r="BQ577" s="374"/>
      <c r="BR577" s="374"/>
      <c r="BS577" s="374"/>
      <c r="BT577" s="374"/>
      <c r="BU577" s="374"/>
      <c r="BV577" s="374"/>
      <c r="BW577" s="374"/>
      <c r="BX577" s="374"/>
      <c r="BY577" s="374"/>
      <c r="BZ577" s="375"/>
      <c r="CA577" s="375"/>
      <c r="CB577" s="375"/>
      <c r="CC577" s="375"/>
      <c r="CD577" s="375"/>
      <c r="CE577" s="375"/>
      <c r="CF577" s="375"/>
      <c r="CG577" s="375"/>
      <c r="CH577" s="375"/>
      <c r="CI577" s="375"/>
      <c r="CJ577" s="375"/>
      <c r="CK577" s="375"/>
      <c r="CL577" s="375"/>
      <c r="CM577" s="375"/>
      <c r="CN577" s="375"/>
      <c r="CO577" s="375"/>
      <c r="CP577" s="375"/>
      <c r="CQ577" s="375"/>
      <c r="CR577" s="375"/>
      <c r="CS577" s="375"/>
      <c r="CT577" s="375"/>
      <c r="CU577" s="375"/>
      <c r="CV577" s="375"/>
      <c r="CW577" s="375"/>
      <c r="CX577" s="375"/>
      <c r="CY577" s="375"/>
      <c r="CZ577" s="375"/>
    </row>
    <row r="578" s="379" customFormat="true" ht="25.15" customHeight="true" x14ac:dyDescent="0.2">
      <c r="C578" s="1141"/>
      <c r="D578" s="1142"/>
      <c r="E578" s="654"/>
      <c r="F578" s="654"/>
      <c r="G578" s="654"/>
      <c r="H578" s="1141"/>
      <c r="I578" s="1142"/>
      <c r="J578" s="654"/>
      <c r="K578" s="654"/>
      <c r="L578" s="654"/>
      <c r="M578" s="1141"/>
      <c r="N578" s="1142"/>
      <c r="O578" s="654"/>
      <c r="P578" s="654"/>
      <c r="Q578" s="654"/>
      <c r="AA578" s="372"/>
      <c r="AB578" s="372"/>
      <c r="AC578" s="372"/>
      <c r="AD578" s="372"/>
      <c r="AE578" s="372"/>
      <c r="AF578" s="372"/>
      <c r="AG578" s="372"/>
      <c r="AH578" s="372"/>
      <c r="AI578" s="372"/>
      <c r="AJ578" s="372"/>
      <c r="AK578" s="372"/>
      <c r="AL578" s="372"/>
      <c r="AM578" s="372"/>
      <c r="AN578" s="372"/>
      <c r="AO578" s="372"/>
      <c r="AP578" s="372"/>
      <c r="AQ578" s="372"/>
      <c r="AR578" s="372"/>
      <c r="AS578" s="372"/>
      <c r="AT578" s="372"/>
      <c r="AU578" s="372"/>
      <c r="AV578" s="372"/>
      <c r="AW578" s="372"/>
      <c r="AX578" s="372"/>
      <c r="AY578" s="372"/>
      <c r="AZ578" s="372"/>
      <c r="BA578" s="374"/>
      <c r="BB578" s="450"/>
      <c r="BC578" s="374"/>
      <c r="BD578" s="374"/>
      <c r="BE578" s="374"/>
      <c r="BF578" s="374"/>
      <c r="BG578" s="374"/>
      <c r="BH578" s="374"/>
      <c r="BI578" s="374"/>
      <c r="BJ578" s="374"/>
      <c r="BK578" s="374"/>
      <c r="BL578" s="374"/>
      <c r="BM578" s="374"/>
      <c r="BN578" s="374"/>
      <c r="BO578" s="374"/>
      <c r="BP578" s="374"/>
      <c r="BQ578" s="374"/>
      <c r="BR578" s="374"/>
      <c r="BS578" s="374"/>
      <c r="BT578" s="374"/>
      <c r="BU578" s="374"/>
      <c r="BV578" s="374"/>
      <c r="BW578" s="374"/>
      <c r="BX578" s="374"/>
      <c r="BY578" s="374"/>
      <c r="BZ578" s="375"/>
      <c r="CA578" s="375"/>
      <c r="CB578" s="375"/>
      <c r="CC578" s="375"/>
      <c r="CD578" s="375"/>
      <c r="CE578" s="375"/>
      <c r="CF578" s="375"/>
      <c r="CG578" s="375"/>
      <c r="CH578" s="375"/>
      <c r="CI578" s="375"/>
      <c r="CJ578" s="375"/>
      <c r="CK578" s="375"/>
      <c r="CL578" s="375"/>
      <c r="CM578" s="375"/>
      <c r="CN578" s="375"/>
      <c r="CO578" s="375"/>
      <c r="CP578" s="375"/>
      <c r="CQ578" s="375"/>
      <c r="CR578" s="375"/>
      <c r="CS578" s="375"/>
      <c r="CT578" s="375"/>
      <c r="CU578" s="375"/>
      <c r="CV578" s="375"/>
      <c r="CW578" s="375"/>
      <c r="CX578" s="375"/>
      <c r="CY578" s="375"/>
      <c r="CZ578" s="375"/>
    </row>
    <row r="579" s="379" customFormat="true" ht="25.15" customHeight="true" x14ac:dyDescent="0.2">
      <c r="C579" s="1141"/>
      <c r="D579" s="1142"/>
      <c r="E579" s="654"/>
      <c r="F579" s="654"/>
      <c r="G579" s="654"/>
      <c r="H579" s="1141"/>
      <c r="I579" s="1142"/>
      <c r="J579" s="654"/>
      <c r="K579" s="654"/>
      <c r="L579" s="654"/>
      <c r="M579" s="1141"/>
      <c r="N579" s="1142"/>
      <c r="O579" s="654"/>
      <c r="P579" s="654"/>
      <c r="Q579" s="654"/>
      <c r="AA579" s="372"/>
      <c r="AB579" s="372"/>
      <c r="AC579" s="372"/>
      <c r="AD579" s="372"/>
      <c r="AE579" s="372"/>
      <c r="AF579" s="372"/>
      <c r="AG579" s="372"/>
      <c r="AH579" s="372"/>
      <c r="AI579" s="372"/>
      <c r="AJ579" s="372"/>
      <c r="AK579" s="372"/>
      <c r="AL579" s="372"/>
      <c r="AM579" s="372"/>
      <c r="AN579" s="372"/>
      <c r="AO579" s="372"/>
      <c r="AP579" s="372"/>
      <c r="AQ579" s="372"/>
      <c r="AR579" s="372"/>
      <c r="AS579" s="372"/>
      <c r="AT579" s="372"/>
      <c r="AU579" s="372"/>
      <c r="AV579" s="372"/>
      <c r="AW579" s="372"/>
      <c r="AX579" s="372"/>
      <c r="AY579" s="372"/>
      <c r="AZ579" s="372"/>
      <c r="BA579" s="374"/>
      <c r="BB579" s="450"/>
      <c r="BC579" s="374"/>
      <c r="BD579" s="374"/>
      <c r="BE579" s="374"/>
      <c r="BF579" s="374"/>
      <c r="BG579" s="374"/>
      <c r="BH579" s="374"/>
      <c r="BI579" s="374"/>
      <c r="BJ579" s="374"/>
      <c r="BK579" s="374"/>
      <c r="BL579" s="374"/>
      <c r="BM579" s="374"/>
      <c r="BN579" s="374"/>
      <c r="BO579" s="374"/>
      <c r="BP579" s="374"/>
      <c r="BQ579" s="374"/>
      <c r="BR579" s="374"/>
      <c r="BS579" s="374"/>
      <c r="BT579" s="374"/>
      <c r="BU579" s="374"/>
      <c r="BV579" s="374"/>
      <c r="BW579" s="374"/>
      <c r="BX579" s="374"/>
      <c r="BY579" s="374"/>
      <c r="BZ579" s="375"/>
      <c r="CA579" s="375"/>
      <c r="CB579" s="375"/>
      <c r="CC579" s="375"/>
      <c r="CD579" s="375"/>
      <c r="CE579" s="375"/>
      <c r="CF579" s="375"/>
      <c r="CG579" s="375"/>
      <c r="CH579" s="375"/>
      <c r="CI579" s="375"/>
      <c r="CJ579" s="375"/>
      <c r="CK579" s="375"/>
      <c r="CL579" s="375"/>
      <c r="CM579" s="375"/>
      <c r="CN579" s="375"/>
      <c r="CO579" s="375"/>
      <c r="CP579" s="375"/>
      <c r="CQ579" s="375"/>
      <c r="CR579" s="375"/>
      <c r="CS579" s="375"/>
      <c r="CT579" s="375"/>
      <c r="CU579" s="375"/>
      <c r="CV579" s="375"/>
      <c r="CW579" s="375"/>
      <c r="CX579" s="375"/>
      <c r="CY579" s="375"/>
      <c r="CZ579" s="375"/>
    </row>
    <row r="580" s="379" customFormat="true" ht="25.15" customHeight="true" x14ac:dyDescent="0.2">
      <c r="C580" s="1141"/>
      <c r="D580" s="1142"/>
      <c r="E580" s="654"/>
      <c r="F580" s="654"/>
      <c r="G580" s="654"/>
      <c r="H580" s="1141"/>
      <c r="I580" s="1142"/>
      <c r="J580" s="654"/>
      <c r="K580" s="654"/>
      <c r="L580" s="654"/>
      <c r="M580" s="1141"/>
      <c r="N580" s="1142"/>
      <c r="O580" s="654"/>
      <c r="P580" s="654"/>
      <c r="Q580" s="654"/>
      <c r="AA580" s="372"/>
      <c r="AB580" s="372"/>
      <c r="AC580" s="372"/>
      <c r="AD580" s="372"/>
      <c r="AE580" s="372"/>
      <c r="AF580" s="372"/>
      <c r="AG580" s="372"/>
      <c r="AH580" s="372"/>
      <c r="AI580" s="372"/>
      <c r="AJ580" s="372"/>
      <c r="AK580" s="372"/>
      <c r="AL580" s="372"/>
      <c r="AM580" s="372"/>
      <c r="AN580" s="372"/>
      <c r="AO580" s="372"/>
      <c r="AP580" s="372"/>
      <c r="AQ580" s="372"/>
      <c r="AR580" s="372"/>
      <c r="AS580" s="372"/>
      <c r="AT580" s="372"/>
      <c r="AU580" s="372"/>
      <c r="AV580" s="372"/>
      <c r="AW580" s="372"/>
      <c r="AX580" s="372"/>
      <c r="AY580" s="372"/>
      <c r="AZ580" s="372"/>
      <c r="BA580" s="374"/>
      <c r="BB580" s="450"/>
      <c r="BC580" s="374"/>
      <c r="BD580" s="374"/>
      <c r="BE580" s="374"/>
      <c r="BF580" s="374"/>
      <c r="BG580" s="374"/>
      <c r="BH580" s="374"/>
      <c r="BI580" s="374"/>
      <c r="BJ580" s="374"/>
      <c r="BK580" s="374"/>
      <c r="BL580" s="374"/>
      <c r="BM580" s="374"/>
      <c r="BN580" s="374"/>
      <c r="BO580" s="374"/>
      <c r="BP580" s="374"/>
      <c r="BQ580" s="374"/>
      <c r="BR580" s="374"/>
      <c r="BS580" s="374"/>
      <c r="BT580" s="374"/>
      <c r="BU580" s="374"/>
      <c r="BV580" s="374"/>
      <c r="BW580" s="374"/>
      <c r="BX580" s="374"/>
      <c r="BY580" s="374"/>
      <c r="BZ580" s="375"/>
      <c r="CA580" s="375"/>
      <c r="CB580" s="375"/>
      <c r="CC580" s="375"/>
      <c r="CD580" s="375"/>
      <c r="CE580" s="375"/>
      <c r="CF580" s="375"/>
      <c r="CG580" s="375"/>
      <c r="CH580" s="375"/>
      <c r="CI580" s="375"/>
      <c r="CJ580" s="375"/>
      <c r="CK580" s="375"/>
      <c r="CL580" s="375"/>
      <c r="CM580" s="375"/>
      <c r="CN580" s="375"/>
      <c r="CO580" s="375"/>
      <c r="CP580" s="375"/>
      <c r="CQ580" s="375"/>
      <c r="CR580" s="375"/>
      <c r="CS580" s="375"/>
      <c r="CT580" s="375"/>
      <c r="CU580" s="375"/>
      <c r="CV580" s="375"/>
      <c r="CW580" s="375"/>
      <c r="CX580" s="375"/>
      <c r="CY580" s="375"/>
      <c r="CZ580" s="375"/>
    </row>
    <row r="581" s="379" customFormat="true" ht="25.15" customHeight="true" x14ac:dyDescent="0.2">
      <c r="C581" s="1141"/>
      <c r="D581" s="1142"/>
      <c r="E581" s="654"/>
      <c r="F581" s="654"/>
      <c r="G581" s="654"/>
      <c r="H581" s="1141"/>
      <c r="I581" s="1142"/>
      <c r="J581" s="654"/>
      <c r="K581" s="654"/>
      <c r="L581" s="654"/>
      <c r="M581" s="1141"/>
      <c r="N581" s="1142"/>
      <c r="O581" s="654"/>
      <c r="P581" s="654"/>
      <c r="Q581" s="654"/>
      <c r="AA581" s="372"/>
      <c r="AB581" s="372"/>
      <c r="AC581" s="372"/>
      <c r="AD581" s="372"/>
      <c r="AE581" s="372"/>
      <c r="AF581" s="372"/>
      <c r="AG581" s="372"/>
      <c r="AH581" s="372"/>
      <c r="AI581" s="372"/>
      <c r="AJ581" s="372"/>
      <c r="AK581" s="372"/>
      <c r="AL581" s="372"/>
      <c r="AM581" s="372"/>
      <c r="AN581" s="372"/>
      <c r="AO581" s="372"/>
      <c r="AP581" s="372"/>
      <c r="AQ581" s="372"/>
      <c r="AR581" s="372"/>
      <c r="AS581" s="372"/>
      <c r="AT581" s="372"/>
      <c r="AU581" s="372"/>
      <c r="AV581" s="372"/>
      <c r="AW581" s="372"/>
      <c r="AX581" s="372"/>
      <c r="AY581" s="372"/>
      <c r="AZ581" s="372"/>
      <c r="BA581" s="374"/>
      <c r="BB581" s="450"/>
      <c r="BC581" s="374"/>
      <c r="BD581" s="374"/>
      <c r="BE581" s="374"/>
      <c r="BF581" s="374"/>
      <c r="BG581" s="374"/>
      <c r="BH581" s="374"/>
      <c r="BI581" s="374"/>
      <c r="BJ581" s="374"/>
      <c r="BK581" s="374"/>
      <c r="BL581" s="374"/>
      <c r="BM581" s="374"/>
      <c r="BN581" s="374"/>
      <c r="BO581" s="374"/>
      <c r="BP581" s="374"/>
      <c r="BQ581" s="374"/>
      <c r="BR581" s="374"/>
      <c r="BS581" s="374"/>
      <c r="BT581" s="374"/>
      <c r="BU581" s="374"/>
      <c r="BV581" s="374"/>
      <c r="BW581" s="374"/>
      <c r="BX581" s="374"/>
      <c r="BY581" s="374"/>
      <c r="BZ581" s="375"/>
      <c r="CA581" s="375"/>
      <c r="CB581" s="375"/>
      <c r="CC581" s="375"/>
      <c r="CD581" s="375"/>
      <c r="CE581" s="375"/>
      <c r="CF581" s="375"/>
      <c r="CG581" s="375"/>
      <c r="CH581" s="375"/>
      <c r="CI581" s="375"/>
      <c r="CJ581" s="375"/>
      <c r="CK581" s="375"/>
      <c r="CL581" s="375"/>
      <c r="CM581" s="375"/>
      <c r="CN581" s="375"/>
      <c r="CO581" s="375"/>
      <c r="CP581" s="375"/>
      <c r="CQ581" s="375"/>
      <c r="CR581" s="375"/>
      <c r="CS581" s="375"/>
      <c r="CT581" s="375"/>
      <c r="CU581" s="375"/>
      <c r="CV581" s="375"/>
      <c r="CW581" s="375"/>
      <c r="CX581" s="375"/>
      <c r="CY581" s="375"/>
      <c r="CZ581" s="375"/>
    </row>
    <row r="582" s="379" customFormat="true" ht="25.15" customHeight="true" x14ac:dyDescent="0.2">
      <c r="C582" s="1141"/>
      <c r="D582" s="1142"/>
      <c r="E582" s="654"/>
      <c r="F582" s="654"/>
      <c r="G582" s="654"/>
      <c r="H582" s="1141"/>
      <c r="I582" s="1142"/>
      <c r="J582" s="654"/>
      <c r="K582" s="654"/>
      <c r="L582" s="654"/>
      <c r="M582" s="1141"/>
      <c r="N582" s="1142"/>
      <c r="O582" s="654"/>
      <c r="P582" s="654"/>
      <c r="Q582" s="654"/>
      <c r="AA582" s="372"/>
      <c r="AB582" s="372"/>
      <c r="AC582" s="372"/>
      <c r="AD582" s="372"/>
      <c r="AE582" s="372"/>
      <c r="AF582" s="372"/>
      <c r="AG582" s="372"/>
      <c r="AH582" s="372"/>
      <c r="AI582" s="372"/>
      <c r="AJ582" s="372"/>
      <c r="AK582" s="372"/>
      <c r="AL582" s="372"/>
      <c r="AM582" s="372"/>
      <c r="AN582" s="372"/>
      <c r="AO582" s="372"/>
      <c r="AP582" s="372"/>
      <c r="AQ582" s="372"/>
      <c r="AR582" s="372"/>
      <c r="AS582" s="372"/>
      <c r="AT582" s="372"/>
      <c r="AU582" s="372"/>
      <c r="AV582" s="372"/>
      <c r="AW582" s="372"/>
      <c r="AX582" s="372"/>
      <c r="AY582" s="372"/>
      <c r="AZ582" s="372"/>
      <c r="BA582" s="374"/>
      <c r="BB582" s="450"/>
      <c r="BC582" s="374"/>
      <c r="BD582" s="374"/>
      <c r="BE582" s="374"/>
      <c r="BF582" s="374"/>
      <c r="BG582" s="374"/>
      <c r="BH582" s="374"/>
      <c r="BI582" s="374"/>
      <c r="BJ582" s="374"/>
      <c r="BK582" s="374"/>
      <c r="BL582" s="374"/>
      <c r="BM582" s="374"/>
      <c r="BN582" s="374"/>
      <c r="BO582" s="374"/>
      <c r="BP582" s="374"/>
      <c r="BQ582" s="374"/>
      <c r="BR582" s="374"/>
      <c r="BS582" s="374"/>
      <c r="BT582" s="374"/>
      <c r="BU582" s="374"/>
      <c r="BV582" s="374"/>
      <c r="BW582" s="374"/>
      <c r="BX582" s="374"/>
      <c r="BY582" s="374"/>
      <c r="BZ582" s="375"/>
      <c r="CA582" s="375"/>
      <c r="CB582" s="375"/>
      <c r="CC582" s="375"/>
      <c r="CD582" s="375"/>
      <c r="CE582" s="375"/>
      <c r="CF582" s="375"/>
      <c r="CG582" s="375"/>
      <c r="CH582" s="375"/>
      <c r="CI582" s="375"/>
      <c r="CJ582" s="375"/>
      <c r="CK582" s="375"/>
      <c r="CL582" s="375"/>
      <c r="CM582" s="375"/>
      <c r="CN582" s="375"/>
      <c r="CO582" s="375"/>
      <c r="CP582" s="375"/>
      <c r="CQ582" s="375"/>
      <c r="CR582" s="375"/>
      <c r="CS582" s="375"/>
      <c r="CT582" s="375"/>
      <c r="CU582" s="375"/>
      <c r="CV582" s="375"/>
      <c r="CW582" s="375"/>
      <c r="CX582" s="375"/>
      <c r="CY582" s="375"/>
      <c r="CZ582" s="375"/>
    </row>
    <row r="583" s="379" customFormat="true" ht="25.15" customHeight="true" x14ac:dyDescent="0.2">
      <c r="C583" s="1141"/>
      <c r="D583" s="1142"/>
      <c r="E583" s="654"/>
      <c r="F583" s="654"/>
      <c r="G583" s="654"/>
      <c r="H583" s="1141"/>
      <c r="I583" s="1142"/>
      <c r="J583" s="654"/>
      <c r="K583" s="654"/>
      <c r="L583" s="654"/>
      <c r="M583" s="1141"/>
      <c r="N583" s="1142"/>
      <c r="O583" s="654"/>
      <c r="P583" s="654"/>
      <c r="Q583" s="654"/>
      <c r="AA583" s="372"/>
      <c r="AB583" s="372"/>
      <c r="AC583" s="372"/>
      <c r="AD583" s="372"/>
      <c r="AE583" s="372"/>
      <c r="AF583" s="372"/>
      <c r="AG583" s="372"/>
      <c r="AH583" s="372"/>
      <c r="AI583" s="372"/>
      <c r="AJ583" s="372"/>
      <c r="AK583" s="372"/>
      <c r="AL583" s="372"/>
      <c r="AM583" s="372"/>
      <c r="AN583" s="372"/>
      <c r="AO583" s="372"/>
      <c r="AP583" s="372"/>
      <c r="AQ583" s="372"/>
      <c r="AR583" s="372"/>
      <c r="AS583" s="372"/>
      <c r="AT583" s="372"/>
      <c r="AU583" s="372"/>
      <c r="AV583" s="372"/>
      <c r="AW583" s="372"/>
      <c r="AX583" s="372"/>
      <c r="AY583" s="372"/>
      <c r="AZ583" s="372"/>
      <c r="BA583" s="374"/>
      <c r="BB583" s="450"/>
      <c r="BC583" s="374"/>
      <c r="BD583" s="374"/>
      <c r="BE583" s="374"/>
      <c r="BF583" s="374"/>
      <c r="BG583" s="374"/>
      <c r="BH583" s="374"/>
      <c r="BI583" s="374"/>
      <c r="BJ583" s="374"/>
      <c r="BK583" s="374"/>
      <c r="BL583" s="374"/>
      <c r="BM583" s="374"/>
      <c r="BN583" s="374"/>
      <c r="BO583" s="374"/>
      <c r="BP583" s="374"/>
      <c r="BQ583" s="374"/>
      <c r="BR583" s="374"/>
      <c r="BS583" s="374"/>
      <c r="BT583" s="374"/>
      <c r="BU583" s="374"/>
      <c r="BV583" s="374"/>
      <c r="BW583" s="374"/>
      <c r="BX583" s="374"/>
      <c r="BY583" s="374"/>
      <c r="BZ583" s="375"/>
      <c r="CA583" s="375"/>
      <c r="CB583" s="375"/>
      <c r="CC583" s="375"/>
      <c r="CD583" s="375"/>
      <c r="CE583" s="375"/>
      <c r="CF583" s="375"/>
      <c r="CG583" s="375"/>
      <c r="CH583" s="375"/>
      <c r="CI583" s="375"/>
      <c r="CJ583" s="375"/>
      <c r="CK583" s="375"/>
      <c r="CL583" s="375"/>
      <c r="CM583" s="375"/>
      <c r="CN583" s="375"/>
      <c r="CO583" s="375"/>
      <c r="CP583" s="375"/>
      <c r="CQ583" s="375"/>
      <c r="CR583" s="375"/>
      <c r="CS583" s="375"/>
      <c r="CT583" s="375"/>
      <c r="CU583" s="375"/>
      <c r="CV583" s="375"/>
      <c r="CW583" s="375"/>
      <c r="CX583" s="375"/>
      <c r="CY583" s="375"/>
      <c r="CZ583" s="375"/>
    </row>
    <row r="584" s="379" customFormat="true" ht="25.15" customHeight="true" x14ac:dyDescent="0.2">
      <c r="C584" s="1141"/>
      <c r="D584" s="1142"/>
      <c r="E584" s="654"/>
      <c r="F584" s="654"/>
      <c r="G584" s="654"/>
      <c r="H584" s="1141"/>
      <c r="I584" s="1142"/>
      <c r="J584" s="654"/>
      <c r="K584" s="654"/>
      <c r="L584" s="654"/>
      <c r="M584" s="1141"/>
      <c r="N584" s="1142"/>
      <c r="O584" s="654"/>
      <c r="P584" s="654"/>
      <c r="Q584" s="654"/>
      <c r="AA584" s="372"/>
      <c r="AB584" s="372"/>
      <c r="AC584" s="372"/>
      <c r="AD584" s="372"/>
      <c r="AE584" s="372"/>
      <c r="AF584" s="372"/>
      <c r="AG584" s="372"/>
      <c r="AH584" s="372"/>
      <c r="AI584" s="372"/>
      <c r="AJ584" s="372"/>
      <c r="AK584" s="372"/>
      <c r="AL584" s="372"/>
      <c r="AM584" s="372"/>
      <c r="AN584" s="372"/>
      <c r="AO584" s="372"/>
      <c r="AP584" s="372"/>
      <c r="AQ584" s="372"/>
      <c r="AR584" s="372"/>
      <c r="AS584" s="372"/>
      <c r="AT584" s="372"/>
      <c r="AU584" s="372"/>
      <c r="AV584" s="372"/>
      <c r="AW584" s="372"/>
      <c r="AX584" s="372"/>
      <c r="AY584" s="372"/>
      <c r="AZ584" s="372"/>
      <c r="BA584" s="374"/>
      <c r="BB584" s="450"/>
      <c r="BC584" s="374"/>
      <c r="BD584" s="374"/>
      <c r="BE584" s="374"/>
      <c r="BF584" s="374"/>
      <c r="BG584" s="374"/>
      <c r="BH584" s="374"/>
      <c r="BI584" s="374"/>
      <c r="BJ584" s="374"/>
      <c r="BK584" s="374"/>
      <c r="BL584" s="374"/>
      <c r="BM584" s="374"/>
      <c r="BN584" s="374"/>
      <c r="BO584" s="374"/>
      <c r="BP584" s="374"/>
      <c r="BQ584" s="374"/>
      <c r="BR584" s="374"/>
      <c r="BS584" s="374"/>
      <c r="BT584" s="374"/>
      <c r="BU584" s="374"/>
      <c r="BV584" s="374"/>
      <c r="BW584" s="374"/>
      <c r="BX584" s="374"/>
      <c r="BY584" s="374"/>
      <c r="BZ584" s="375"/>
      <c r="CA584" s="375"/>
      <c r="CB584" s="375"/>
      <c r="CC584" s="375"/>
      <c r="CD584" s="375"/>
      <c r="CE584" s="375"/>
      <c r="CF584" s="375"/>
      <c r="CG584" s="375"/>
      <c r="CH584" s="375"/>
      <c r="CI584" s="375"/>
      <c r="CJ584" s="375"/>
      <c r="CK584" s="375"/>
      <c r="CL584" s="375"/>
      <c r="CM584" s="375"/>
      <c r="CN584" s="375"/>
      <c r="CO584" s="375"/>
      <c r="CP584" s="375"/>
      <c r="CQ584" s="375"/>
      <c r="CR584" s="375"/>
      <c r="CS584" s="375"/>
      <c r="CT584" s="375"/>
      <c r="CU584" s="375"/>
      <c r="CV584" s="375"/>
      <c r="CW584" s="375"/>
      <c r="CX584" s="375"/>
      <c r="CY584" s="375"/>
      <c r="CZ584" s="375"/>
    </row>
    <row r="585" s="379" customFormat="true" ht="25.15" customHeight="true" x14ac:dyDescent="0.2">
      <c r="C585" s="1141"/>
      <c r="D585" s="1142"/>
      <c r="E585" s="654"/>
      <c r="F585" s="654"/>
      <c r="G585" s="654"/>
      <c r="H585" s="1141"/>
      <c r="I585" s="1142"/>
      <c r="J585" s="654"/>
      <c r="K585" s="654"/>
      <c r="L585" s="654"/>
      <c r="M585" s="1141"/>
      <c r="N585" s="1142"/>
      <c r="O585" s="654"/>
      <c r="P585" s="654"/>
      <c r="Q585" s="654"/>
      <c r="AA585" s="372"/>
      <c r="AB585" s="372"/>
      <c r="AC585" s="372"/>
      <c r="AD585" s="372"/>
      <c r="AE585" s="372"/>
      <c r="AF585" s="372"/>
      <c r="AG585" s="372"/>
      <c r="AH585" s="372"/>
      <c r="AI585" s="372"/>
      <c r="AJ585" s="372"/>
      <c r="AK585" s="372"/>
      <c r="AL585" s="372"/>
      <c r="AM585" s="372"/>
      <c r="AN585" s="372"/>
      <c r="AO585" s="372"/>
      <c r="AP585" s="372"/>
      <c r="AQ585" s="372"/>
      <c r="AR585" s="372"/>
      <c r="AS585" s="372"/>
      <c r="AT585" s="372"/>
      <c r="AU585" s="372"/>
      <c r="AV585" s="372"/>
      <c r="AW585" s="372"/>
      <c r="AX585" s="372"/>
      <c r="AY585" s="372"/>
      <c r="AZ585" s="372"/>
      <c r="BA585" s="374"/>
      <c r="BB585" s="450"/>
      <c r="BC585" s="374"/>
      <c r="BD585" s="374"/>
      <c r="BE585" s="374"/>
      <c r="BF585" s="374"/>
      <c r="BG585" s="374"/>
      <c r="BH585" s="374"/>
      <c r="BI585" s="374"/>
      <c r="BJ585" s="374"/>
      <c r="BK585" s="374"/>
      <c r="BL585" s="374"/>
      <c r="BM585" s="374"/>
      <c r="BN585" s="374"/>
      <c r="BO585" s="374"/>
      <c r="BP585" s="374"/>
      <c r="BQ585" s="374"/>
      <c r="BR585" s="374"/>
      <c r="BS585" s="374"/>
      <c r="BT585" s="374"/>
      <c r="BU585" s="374"/>
      <c r="BV585" s="374"/>
      <c r="BW585" s="374"/>
      <c r="BX585" s="374"/>
      <c r="BY585" s="374"/>
      <c r="BZ585" s="375"/>
      <c r="CA585" s="375"/>
      <c r="CB585" s="375"/>
      <c r="CC585" s="375"/>
      <c r="CD585" s="375"/>
      <c r="CE585" s="375"/>
      <c r="CF585" s="375"/>
      <c r="CG585" s="375"/>
      <c r="CH585" s="375"/>
      <c r="CI585" s="375"/>
      <c r="CJ585" s="375"/>
      <c r="CK585" s="375"/>
      <c r="CL585" s="375"/>
      <c r="CM585" s="375"/>
      <c r="CN585" s="375"/>
      <c r="CO585" s="375"/>
      <c r="CP585" s="375"/>
      <c r="CQ585" s="375"/>
      <c r="CR585" s="375"/>
      <c r="CS585" s="375"/>
      <c r="CT585" s="375"/>
      <c r="CU585" s="375"/>
      <c r="CV585" s="375"/>
      <c r="CW585" s="375"/>
      <c r="CX585" s="375"/>
      <c r="CY585" s="375"/>
      <c r="CZ585" s="375"/>
    </row>
    <row r="586" s="379" customFormat="true" ht="25.15" customHeight="true" x14ac:dyDescent="0.2">
      <c r="C586" s="1141"/>
      <c r="D586" s="1142"/>
      <c r="E586" s="654"/>
      <c r="F586" s="654"/>
      <c r="G586" s="654"/>
      <c r="H586" s="1141"/>
      <c r="I586" s="1142"/>
      <c r="J586" s="654"/>
      <c r="K586" s="654"/>
      <c r="L586" s="654"/>
      <c r="M586" s="1141"/>
      <c r="N586" s="1142"/>
      <c r="O586" s="654"/>
      <c r="P586" s="654"/>
      <c r="Q586" s="654"/>
      <c r="AA586" s="372"/>
      <c r="AB586" s="372"/>
      <c r="AC586" s="372"/>
      <c r="AD586" s="372"/>
      <c r="AE586" s="372"/>
      <c r="AF586" s="372"/>
      <c r="AG586" s="372"/>
      <c r="AH586" s="372"/>
      <c r="AI586" s="372"/>
      <c r="AJ586" s="372"/>
      <c r="AK586" s="372"/>
      <c r="AL586" s="372"/>
      <c r="AM586" s="372"/>
      <c r="AN586" s="372"/>
      <c r="AO586" s="372"/>
      <c r="AP586" s="372"/>
      <c r="AQ586" s="372"/>
      <c r="AR586" s="372"/>
      <c r="AS586" s="372"/>
      <c r="AT586" s="372"/>
      <c r="AU586" s="372"/>
      <c r="AV586" s="372"/>
      <c r="AW586" s="372"/>
      <c r="AX586" s="372"/>
      <c r="AY586" s="372"/>
      <c r="AZ586" s="372"/>
      <c r="BA586" s="374"/>
      <c r="BB586" s="450"/>
      <c r="BC586" s="374"/>
      <c r="BD586" s="374"/>
      <c r="BE586" s="374"/>
      <c r="BF586" s="374"/>
      <c r="BG586" s="374"/>
      <c r="BH586" s="374"/>
      <c r="BI586" s="374"/>
      <c r="BJ586" s="374"/>
      <c r="BK586" s="374"/>
      <c r="BL586" s="374"/>
      <c r="BM586" s="374"/>
      <c r="BN586" s="374"/>
      <c r="BO586" s="374"/>
      <c r="BP586" s="374"/>
      <c r="BQ586" s="374"/>
      <c r="BR586" s="374"/>
      <c r="BS586" s="374"/>
      <c r="BT586" s="374"/>
      <c r="BU586" s="374"/>
      <c r="BV586" s="374"/>
      <c r="BW586" s="374"/>
      <c r="BX586" s="374"/>
      <c r="BY586" s="374"/>
      <c r="BZ586" s="375"/>
      <c r="CA586" s="375"/>
      <c r="CB586" s="375"/>
      <c r="CC586" s="375"/>
      <c r="CD586" s="375"/>
      <c r="CE586" s="375"/>
      <c r="CF586" s="375"/>
      <c r="CG586" s="375"/>
      <c r="CH586" s="375"/>
      <c r="CI586" s="375"/>
      <c r="CJ586" s="375"/>
      <c r="CK586" s="375"/>
      <c r="CL586" s="375"/>
      <c r="CM586" s="375"/>
      <c r="CN586" s="375"/>
      <c r="CO586" s="375"/>
      <c r="CP586" s="375"/>
      <c r="CQ586" s="375"/>
      <c r="CR586" s="375"/>
      <c r="CS586" s="375"/>
      <c r="CT586" s="375"/>
      <c r="CU586" s="375"/>
      <c r="CV586" s="375"/>
      <c r="CW586" s="375"/>
      <c r="CX586" s="375"/>
      <c r="CY586" s="375"/>
      <c r="CZ586" s="375"/>
    </row>
    <row r="587" s="379" customFormat="true" ht="25.15" customHeight="true" x14ac:dyDescent="0.2">
      <c r="C587" s="1141"/>
      <c r="D587" s="1142"/>
      <c r="E587" s="654"/>
      <c r="F587" s="654"/>
      <c r="G587" s="654"/>
      <c r="H587" s="1141"/>
      <c r="I587" s="1142"/>
      <c r="J587" s="654"/>
      <c r="K587" s="654"/>
      <c r="L587" s="654"/>
      <c r="M587" s="1141"/>
      <c r="N587" s="1142"/>
      <c r="O587" s="654"/>
      <c r="P587" s="654"/>
      <c r="Q587" s="654"/>
      <c r="AA587" s="372"/>
      <c r="AB587" s="372"/>
      <c r="AC587" s="372"/>
      <c r="AD587" s="372"/>
      <c r="AE587" s="372"/>
      <c r="AF587" s="372"/>
      <c r="AG587" s="372"/>
      <c r="AH587" s="372"/>
      <c r="AI587" s="372"/>
      <c r="AJ587" s="372"/>
      <c r="AK587" s="372"/>
      <c r="AL587" s="372"/>
      <c r="AM587" s="372"/>
      <c r="AN587" s="372"/>
      <c r="AO587" s="372"/>
      <c r="AP587" s="372"/>
      <c r="AQ587" s="372"/>
      <c r="AR587" s="372"/>
      <c r="AS587" s="372"/>
      <c r="AT587" s="372"/>
      <c r="AU587" s="372"/>
      <c r="AV587" s="372"/>
      <c r="AW587" s="372"/>
      <c r="AX587" s="372"/>
      <c r="AY587" s="372"/>
      <c r="AZ587" s="372"/>
      <c r="BA587" s="374"/>
      <c r="BB587" s="450"/>
      <c r="BC587" s="374"/>
      <c r="BD587" s="374"/>
      <c r="BE587" s="374"/>
      <c r="BF587" s="374"/>
      <c r="BG587" s="374"/>
      <c r="BH587" s="374"/>
      <c r="BI587" s="374"/>
      <c r="BJ587" s="374"/>
      <c r="BK587" s="374"/>
      <c r="BL587" s="374"/>
      <c r="BM587" s="374"/>
      <c r="BN587" s="374"/>
      <c r="BO587" s="374"/>
      <c r="BP587" s="374"/>
      <c r="BQ587" s="374"/>
      <c r="BR587" s="374"/>
      <c r="BS587" s="374"/>
      <c r="BT587" s="374"/>
      <c r="BU587" s="374"/>
      <c r="BV587" s="374"/>
      <c r="BW587" s="374"/>
      <c r="BX587" s="374"/>
      <c r="BY587" s="374"/>
      <c r="BZ587" s="375"/>
      <c r="CA587" s="375"/>
      <c r="CB587" s="375"/>
      <c r="CC587" s="375"/>
      <c r="CD587" s="375"/>
      <c r="CE587" s="375"/>
      <c r="CF587" s="375"/>
      <c r="CG587" s="375"/>
      <c r="CH587" s="375"/>
      <c r="CI587" s="375"/>
      <c r="CJ587" s="375"/>
      <c r="CK587" s="375"/>
      <c r="CL587" s="375"/>
      <c r="CM587" s="375"/>
      <c r="CN587" s="375"/>
      <c r="CO587" s="375"/>
      <c r="CP587" s="375"/>
      <c r="CQ587" s="375"/>
      <c r="CR587" s="375"/>
      <c r="CS587" s="375"/>
      <c r="CT587" s="375"/>
      <c r="CU587" s="375"/>
      <c r="CV587" s="375"/>
      <c r="CW587" s="375"/>
      <c r="CX587" s="375"/>
      <c r="CY587" s="375"/>
      <c r="CZ587" s="375"/>
    </row>
    <row r="588" s="379" customFormat="true" ht="25.15" customHeight="true" x14ac:dyDescent="0.2">
      <c r="C588" s="1141"/>
      <c r="D588" s="1142"/>
      <c r="E588" s="654"/>
      <c r="F588" s="654"/>
      <c r="G588" s="654"/>
      <c r="H588" s="1141"/>
      <c r="I588" s="1142"/>
      <c r="J588" s="654"/>
      <c r="K588" s="654"/>
      <c r="L588" s="654"/>
      <c r="M588" s="1141"/>
      <c r="N588" s="1142"/>
      <c r="O588" s="654"/>
      <c r="P588" s="654"/>
      <c r="Q588" s="654"/>
      <c r="AA588" s="372"/>
      <c r="AB588" s="372"/>
      <c r="AC588" s="372"/>
      <c r="AD588" s="372"/>
      <c r="AE588" s="372"/>
      <c r="AF588" s="372"/>
      <c r="AG588" s="372"/>
      <c r="AH588" s="372"/>
      <c r="AI588" s="372"/>
      <c r="AJ588" s="372"/>
      <c r="AK588" s="372"/>
      <c r="AL588" s="372"/>
      <c r="AM588" s="372"/>
      <c r="AN588" s="372"/>
      <c r="AO588" s="372"/>
      <c r="AP588" s="372"/>
      <c r="AQ588" s="372"/>
      <c r="AR588" s="372"/>
      <c r="AS588" s="372"/>
      <c r="AT588" s="372"/>
      <c r="AU588" s="372"/>
      <c r="AV588" s="372"/>
      <c r="AW588" s="372"/>
      <c r="AX588" s="372"/>
      <c r="AY588" s="372"/>
      <c r="AZ588" s="372"/>
      <c r="BA588" s="374"/>
      <c r="BB588" s="450"/>
      <c r="BC588" s="374"/>
      <c r="BD588" s="374"/>
      <c r="BE588" s="374"/>
      <c r="BF588" s="374"/>
      <c r="BG588" s="374"/>
      <c r="BH588" s="374"/>
      <c r="BI588" s="374"/>
      <c r="BJ588" s="374"/>
      <c r="BK588" s="374"/>
      <c r="BL588" s="374"/>
      <c r="BM588" s="374"/>
      <c r="BN588" s="374"/>
      <c r="BO588" s="374"/>
      <c r="BP588" s="374"/>
      <c r="BQ588" s="374"/>
      <c r="BR588" s="374"/>
      <c r="BS588" s="374"/>
      <c r="BT588" s="374"/>
      <c r="BU588" s="374"/>
      <c r="BV588" s="374"/>
      <c r="BW588" s="374"/>
      <c r="BX588" s="374"/>
      <c r="BY588" s="374"/>
      <c r="BZ588" s="375"/>
      <c r="CA588" s="375"/>
      <c r="CB588" s="375"/>
      <c r="CC588" s="375"/>
      <c r="CD588" s="375"/>
      <c r="CE588" s="375"/>
      <c r="CF588" s="375"/>
      <c r="CG588" s="375"/>
      <c r="CH588" s="375"/>
      <c r="CI588" s="375"/>
      <c r="CJ588" s="375"/>
      <c r="CK588" s="375"/>
      <c r="CL588" s="375"/>
      <c r="CM588" s="375"/>
      <c r="CN588" s="375"/>
      <c r="CO588" s="375"/>
      <c r="CP588" s="375"/>
      <c r="CQ588" s="375"/>
      <c r="CR588" s="375"/>
      <c r="CS588" s="375"/>
      <c r="CT588" s="375"/>
      <c r="CU588" s="375"/>
      <c r="CV588" s="375"/>
      <c r="CW588" s="375"/>
      <c r="CX588" s="375"/>
      <c r="CY588" s="375"/>
      <c r="CZ588" s="375"/>
    </row>
    <row r="589" s="379" customFormat="true" ht="25.15" customHeight="true" x14ac:dyDescent="0.2">
      <c r="C589" s="1141"/>
      <c r="D589" s="1142"/>
      <c r="E589" s="654"/>
      <c r="F589" s="654"/>
      <c r="G589" s="654"/>
      <c r="H589" s="1141"/>
      <c r="I589" s="1142"/>
      <c r="J589" s="654"/>
      <c r="K589" s="654"/>
      <c r="L589" s="654"/>
      <c r="M589" s="1141"/>
      <c r="N589" s="1142"/>
      <c r="O589" s="654"/>
      <c r="P589" s="654"/>
      <c r="Q589" s="654"/>
      <c r="AA589" s="372"/>
      <c r="AB589" s="372"/>
      <c r="AC589" s="372"/>
      <c r="AD589" s="372"/>
      <c r="AE589" s="372"/>
      <c r="AF589" s="372"/>
      <c r="AG589" s="372"/>
      <c r="AH589" s="372"/>
      <c r="AI589" s="372"/>
      <c r="AJ589" s="372"/>
      <c r="AK589" s="372"/>
      <c r="AL589" s="372"/>
      <c r="AM589" s="372"/>
      <c r="AN589" s="372"/>
      <c r="AO589" s="372"/>
      <c r="AP589" s="372"/>
      <c r="AQ589" s="372"/>
      <c r="AR589" s="372"/>
      <c r="AS589" s="372"/>
      <c r="AT589" s="372"/>
      <c r="AU589" s="372"/>
      <c r="AV589" s="372"/>
      <c r="AW589" s="372"/>
      <c r="AX589" s="372"/>
      <c r="AY589" s="372"/>
      <c r="AZ589" s="372"/>
      <c r="BA589" s="374"/>
      <c r="BB589" s="450"/>
      <c r="BC589" s="374"/>
      <c r="BD589" s="374"/>
      <c r="BE589" s="374"/>
      <c r="BF589" s="374"/>
      <c r="BG589" s="374"/>
      <c r="BH589" s="374"/>
      <c r="BI589" s="374"/>
      <c r="BJ589" s="374"/>
      <c r="BK589" s="374"/>
      <c r="BL589" s="374"/>
      <c r="BM589" s="374"/>
      <c r="BN589" s="374"/>
      <c r="BO589" s="374"/>
      <c r="BP589" s="374"/>
      <c r="BQ589" s="374"/>
      <c r="BR589" s="374"/>
      <c r="BS589" s="374"/>
      <c r="BT589" s="374"/>
      <c r="BU589" s="374"/>
      <c r="BV589" s="374"/>
      <c r="BW589" s="374"/>
      <c r="BX589" s="374"/>
      <c r="BY589" s="374"/>
      <c r="BZ589" s="375"/>
      <c r="CA589" s="375"/>
      <c r="CB589" s="375"/>
      <c r="CC589" s="375"/>
      <c r="CD589" s="375"/>
      <c r="CE589" s="375"/>
      <c r="CF589" s="375"/>
      <c r="CG589" s="375"/>
      <c r="CH589" s="375"/>
      <c r="CI589" s="375"/>
      <c r="CJ589" s="375"/>
      <c r="CK589" s="375"/>
      <c r="CL589" s="375"/>
      <c r="CM589" s="375"/>
      <c r="CN589" s="375"/>
      <c r="CO589" s="375"/>
      <c r="CP589" s="375"/>
      <c r="CQ589" s="375"/>
      <c r="CR589" s="375"/>
      <c r="CS589" s="375"/>
      <c r="CT589" s="375"/>
      <c r="CU589" s="375"/>
      <c r="CV589" s="375"/>
      <c r="CW589" s="375"/>
      <c r="CX589" s="375"/>
      <c r="CY589" s="375"/>
      <c r="CZ589" s="375"/>
    </row>
    <row r="590" s="379" customFormat="true" ht="25.15" customHeight="true" x14ac:dyDescent="0.2">
      <c r="C590" s="1141"/>
      <c r="D590" s="1142"/>
      <c r="E590" s="654"/>
      <c r="F590" s="654"/>
      <c r="G590" s="654"/>
      <c r="H590" s="1141"/>
      <c r="I590" s="1142"/>
      <c r="J590" s="654"/>
      <c r="K590" s="654"/>
      <c r="L590" s="654"/>
      <c r="M590" s="1141"/>
      <c r="N590" s="1142"/>
      <c r="O590" s="654"/>
      <c r="P590" s="654"/>
      <c r="Q590" s="654"/>
      <c r="AA590" s="372"/>
      <c r="AB590" s="372"/>
      <c r="AC590" s="372"/>
      <c r="AD590" s="372"/>
      <c r="AE590" s="372"/>
      <c r="AF590" s="372"/>
      <c r="AG590" s="372"/>
      <c r="AH590" s="372"/>
      <c r="AI590" s="372"/>
      <c r="AJ590" s="372"/>
      <c r="AK590" s="372"/>
      <c r="AL590" s="372"/>
      <c r="AM590" s="372"/>
      <c r="AN590" s="372"/>
      <c r="AO590" s="372"/>
      <c r="AP590" s="372"/>
      <c r="AQ590" s="372"/>
      <c r="AR590" s="372"/>
      <c r="AS590" s="372"/>
      <c r="AT590" s="372"/>
      <c r="AU590" s="372"/>
      <c r="AV590" s="372"/>
      <c r="AW590" s="372"/>
      <c r="AX590" s="372"/>
      <c r="AY590" s="372"/>
      <c r="AZ590" s="372"/>
      <c r="BA590" s="374"/>
      <c r="BB590" s="450"/>
      <c r="BC590" s="374"/>
      <c r="BD590" s="374"/>
      <c r="BE590" s="374"/>
      <c r="BF590" s="374"/>
      <c r="BG590" s="374"/>
      <c r="BH590" s="374"/>
      <c r="BI590" s="374"/>
      <c r="BJ590" s="374"/>
      <c r="BK590" s="374"/>
      <c r="BL590" s="374"/>
      <c r="BM590" s="374"/>
      <c r="BN590" s="374"/>
      <c r="BO590" s="374"/>
      <c r="BP590" s="374"/>
      <c r="BQ590" s="374"/>
      <c r="BR590" s="374"/>
      <c r="BS590" s="374"/>
      <c r="BT590" s="374"/>
      <c r="BU590" s="374"/>
      <c r="BV590" s="374"/>
      <c r="BW590" s="374"/>
      <c r="BX590" s="374"/>
      <c r="BY590" s="374"/>
      <c r="BZ590" s="375"/>
      <c r="CA590" s="375"/>
      <c r="CB590" s="375"/>
      <c r="CC590" s="375"/>
      <c r="CD590" s="375"/>
      <c r="CE590" s="375"/>
      <c r="CF590" s="375"/>
      <c r="CG590" s="375"/>
      <c r="CH590" s="375"/>
      <c r="CI590" s="375"/>
      <c r="CJ590" s="375"/>
      <c r="CK590" s="375"/>
      <c r="CL590" s="375"/>
      <c r="CM590" s="375"/>
      <c r="CN590" s="375"/>
      <c r="CO590" s="375"/>
      <c r="CP590" s="375"/>
      <c r="CQ590" s="375"/>
      <c r="CR590" s="375"/>
      <c r="CS590" s="375"/>
      <c r="CT590" s="375"/>
      <c r="CU590" s="375"/>
      <c r="CV590" s="375"/>
      <c r="CW590" s="375"/>
      <c r="CX590" s="375"/>
      <c r="CY590" s="375"/>
      <c r="CZ590" s="375"/>
    </row>
    <row r="591" s="379" customFormat="true" ht="25.15" customHeight="true" x14ac:dyDescent="0.2">
      <c r="C591" s="1141"/>
      <c r="D591" s="1142"/>
      <c r="E591" s="654"/>
      <c r="F591" s="654"/>
      <c r="G591" s="654"/>
      <c r="H591" s="1141"/>
      <c r="I591" s="1142"/>
      <c r="J591" s="654"/>
      <c r="K591" s="654"/>
      <c r="L591" s="654"/>
      <c r="M591" s="1141"/>
      <c r="N591" s="1142"/>
      <c r="O591" s="654"/>
      <c r="P591" s="654"/>
      <c r="Q591" s="654"/>
      <c r="AA591" s="372"/>
      <c r="AB591" s="372"/>
      <c r="AC591" s="372"/>
      <c r="AD591" s="372"/>
      <c r="AE591" s="372"/>
      <c r="AF591" s="372"/>
      <c r="AG591" s="372"/>
      <c r="AH591" s="372"/>
      <c r="AI591" s="372"/>
      <c r="AJ591" s="372"/>
      <c r="AK591" s="372"/>
      <c r="AL591" s="372"/>
      <c r="AM591" s="372"/>
      <c r="AN591" s="372"/>
      <c r="AO591" s="372"/>
      <c r="AP591" s="372"/>
      <c r="AQ591" s="372"/>
      <c r="AR591" s="372"/>
      <c r="AS591" s="372"/>
      <c r="AT591" s="372"/>
      <c r="AU591" s="372"/>
      <c r="AV591" s="372"/>
      <c r="AW591" s="372"/>
      <c r="AX591" s="372"/>
      <c r="AY591" s="372"/>
      <c r="AZ591" s="372"/>
      <c r="BA591" s="374"/>
      <c r="BB591" s="450"/>
      <c r="BC591" s="374"/>
      <c r="BD591" s="374"/>
      <c r="BE591" s="374"/>
      <c r="BF591" s="374"/>
      <c r="BG591" s="374"/>
      <c r="BH591" s="374"/>
      <c r="BI591" s="374"/>
      <c r="BJ591" s="374"/>
      <c r="BK591" s="374"/>
      <c r="BL591" s="374"/>
      <c r="BM591" s="374"/>
      <c r="BN591" s="374"/>
      <c r="BO591" s="374"/>
      <c r="BP591" s="374"/>
      <c r="BQ591" s="374"/>
      <c r="BR591" s="374"/>
      <c r="BS591" s="374"/>
      <c r="BT591" s="374"/>
      <c r="BU591" s="374"/>
      <c r="BV591" s="374"/>
      <c r="BW591" s="374"/>
      <c r="BX591" s="374"/>
      <c r="BY591" s="374"/>
      <c r="BZ591" s="375"/>
      <c r="CA591" s="375"/>
      <c r="CB591" s="375"/>
      <c r="CC591" s="375"/>
      <c r="CD591" s="375"/>
      <c r="CE591" s="375"/>
      <c r="CF591" s="375"/>
      <c r="CG591" s="375"/>
      <c r="CH591" s="375"/>
      <c r="CI591" s="375"/>
      <c r="CJ591" s="375"/>
      <c r="CK591" s="375"/>
      <c r="CL591" s="375"/>
      <c r="CM591" s="375"/>
      <c r="CN591" s="375"/>
      <c r="CO591" s="375"/>
      <c r="CP591" s="375"/>
      <c r="CQ591" s="375"/>
      <c r="CR591" s="375"/>
      <c r="CS591" s="375"/>
      <c r="CT591" s="375"/>
      <c r="CU591" s="375"/>
      <c r="CV591" s="375"/>
      <c r="CW591" s="375"/>
      <c r="CX591" s="375"/>
      <c r="CY591" s="375"/>
      <c r="CZ591" s="375"/>
    </row>
    <row r="592" s="379" customFormat="true" ht="25.15" customHeight="true" x14ac:dyDescent="0.2">
      <c r="C592" s="1141"/>
      <c r="D592" s="1142"/>
      <c r="E592" s="654"/>
      <c r="F592" s="654"/>
      <c r="G592" s="654"/>
      <c r="H592" s="1141"/>
      <c r="I592" s="1142"/>
      <c r="J592" s="654"/>
      <c r="K592" s="654"/>
      <c r="L592" s="654"/>
      <c r="M592" s="1141"/>
      <c r="N592" s="1142"/>
      <c r="O592" s="654"/>
      <c r="P592" s="654"/>
      <c r="Q592" s="654"/>
      <c r="AA592" s="372"/>
      <c r="AB592" s="372"/>
      <c r="AC592" s="372"/>
      <c r="AD592" s="372"/>
      <c r="AE592" s="372"/>
      <c r="AF592" s="372"/>
      <c r="AG592" s="372"/>
      <c r="AH592" s="372"/>
      <c r="AI592" s="372"/>
      <c r="AJ592" s="372"/>
      <c r="AK592" s="372"/>
      <c r="AL592" s="372"/>
      <c r="AM592" s="372"/>
      <c r="AN592" s="372"/>
      <c r="AO592" s="372"/>
      <c r="AP592" s="372"/>
      <c r="AQ592" s="372"/>
      <c r="AR592" s="372"/>
      <c r="AS592" s="372"/>
      <c r="AT592" s="372"/>
      <c r="AU592" s="372"/>
      <c r="AV592" s="372"/>
      <c r="AW592" s="372"/>
      <c r="AX592" s="372"/>
      <c r="AY592" s="372"/>
      <c r="AZ592" s="372"/>
      <c r="BA592" s="374"/>
      <c r="BB592" s="450"/>
      <c r="BC592" s="374"/>
      <c r="BD592" s="374"/>
      <c r="BE592" s="374"/>
      <c r="BF592" s="374"/>
      <c r="BG592" s="374"/>
      <c r="BH592" s="374"/>
      <c r="BI592" s="374"/>
      <c r="BJ592" s="374"/>
      <c r="BK592" s="374"/>
      <c r="BL592" s="374"/>
      <c r="BM592" s="374"/>
      <c r="BN592" s="374"/>
      <c r="BO592" s="374"/>
      <c r="BP592" s="374"/>
      <c r="BQ592" s="374"/>
      <c r="BR592" s="374"/>
      <c r="BS592" s="374"/>
      <c r="BT592" s="374"/>
      <c r="BU592" s="374"/>
      <c r="BV592" s="374"/>
      <c r="BW592" s="374"/>
      <c r="BX592" s="374"/>
      <c r="BY592" s="374"/>
      <c r="BZ592" s="375"/>
      <c r="CA592" s="375"/>
      <c r="CB592" s="375"/>
      <c r="CC592" s="375"/>
      <c r="CD592" s="375"/>
      <c r="CE592" s="375"/>
      <c r="CF592" s="375"/>
      <c r="CG592" s="375"/>
      <c r="CH592" s="375"/>
      <c r="CI592" s="375"/>
      <c r="CJ592" s="375"/>
      <c r="CK592" s="375"/>
      <c r="CL592" s="375"/>
      <c r="CM592" s="375"/>
      <c r="CN592" s="375"/>
      <c r="CO592" s="375"/>
      <c r="CP592" s="375"/>
      <c r="CQ592" s="375"/>
      <c r="CR592" s="375"/>
      <c r="CS592" s="375"/>
      <c r="CT592" s="375"/>
      <c r="CU592" s="375"/>
      <c r="CV592" s="375"/>
      <c r="CW592" s="375"/>
      <c r="CX592" s="375"/>
      <c r="CY592" s="375"/>
      <c r="CZ592" s="375"/>
    </row>
    <row r="593" s="379" customFormat="true" ht="25.15" customHeight="true" x14ac:dyDescent="0.2">
      <c r="C593" s="1141"/>
      <c r="D593" s="1142"/>
      <c r="E593" s="654"/>
      <c r="F593" s="654"/>
      <c r="G593" s="654"/>
      <c r="H593" s="1141"/>
      <c r="I593" s="1142"/>
      <c r="J593" s="654"/>
      <c r="K593" s="654"/>
      <c r="L593" s="654"/>
      <c r="M593" s="1141"/>
      <c r="N593" s="1142"/>
      <c r="O593" s="654"/>
      <c r="P593" s="654"/>
      <c r="Q593" s="654"/>
      <c r="AA593" s="372"/>
      <c r="AB593" s="372"/>
      <c r="AC593" s="372"/>
      <c r="AD593" s="372"/>
      <c r="AE593" s="372"/>
      <c r="AF593" s="372"/>
      <c r="AG593" s="372"/>
      <c r="AH593" s="372"/>
      <c r="AI593" s="372"/>
      <c r="AJ593" s="372"/>
      <c r="AK593" s="372"/>
      <c r="AL593" s="372"/>
      <c r="AM593" s="372"/>
      <c r="AN593" s="372"/>
      <c r="AO593" s="372"/>
      <c r="AP593" s="372"/>
      <c r="AQ593" s="372"/>
      <c r="AR593" s="372"/>
      <c r="AS593" s="372"/>
      <c r="AT593" s="372"/>
      <c r="AU593" s="372"/>
      <c r="AV593" s="372"/>
      <c r="AW593" s="372"/>
      <c r="AX593" s="372"/>
      <c r="AY593" s="372"/>
      <c r="AZ593" s="372"/>
      <c r="BA593" s="374"/>
      <c r="BB593" s="450"/>
      <c r="BC593" s="374"/>
      <c r="BD593" s="374"/>
      <c r="BE593" s="374"/>
      <c r="BF593" s="374"/>
      <c r="BG593" s="374"/>
      <c r="BH593" s="374"/>
      <c r="BI593" s="374"/>
      <c r="BJ593" s="374"/>
      <c r="BK593" s="374"/>
      <c r="BL593" s="374"/>
      <c r="BM593" s="374"/>
      <c r="BN593" s="374"/>
      <c r="BO593" s="374"/>
      <c r="BP593" s="374"/>
      <c r="BQ593" s="374"/>
      <c r="BR593" s="374"/>
      <c r="BS593" s="374"/>
      <c r="BT593" s="374"/>
      <c r="BU593" s="374"/>
      <c r="BV593" s="374"/>
      <c r="BW593" s="374"/>
      <c r="BX593" s="374"/>
      <c r="BY593" s="374"/>
      <c r="BZ593" s="375"/>
      <c r="CA593" s="375"/>
      <c r="CB593" s="375"/>
      <c r="CC593" s="375"/>
      <c r="CD593" s="375"/>
      <c r="CE593" s="375"/>
      <c r="CF593" s="375"/>
      <c r="CG593" s="375"/>
      <c r="CH593" s="375"/>
      <c r="CI593" s="375"/>
      <c r="CJ593" s="375"/>
      <c r="CK593" s="375"/>
      <c r="CL593" s="375"/>
      <c r="CM593" s="375"/>
      <c r="CN593" s="375"/>
      <c r="CO593" s="375"/>
      <c r="CP593" s="375"/>
      <c r="CQ593" s="375"/>
      <c r="CR593" s="375"/>
      <c r="CS593" s="375"/>
      <c r="CT593" s="375"/>
      <c r="CU593" s="375"/>
      <c r="CV593" s="375"/>
      <c r="CW593" s="375"/>
      <c r="CX593" s="375"/>
      <c r="CY593" s="375"/>
      <c r="CZ593" s="375"/>
    </row>
    <row r="594" s="379" customFormat="true" ht="25.15" customHeight="true" x14ac:dyDescent="0.2">
      <c r="C594" s="1141"/>
      <c r="D594" s="1142"/>
      <c r="E594" s="654"/>
      <c r="F594" s="654"/>
      <c r="G594" s="654"/>
      <c r="H594" s="1141"/>
      <c r="I594" s="1142"/>
      <c r="J594" s="654"/>
      <c r="K594" s="654"/>
      <c r="L594" s="654"/>
      <c r="M594" s="1141"/>
      <c r="N594" s="1142"/>
      <c r="O594" s="654"/>
      <c r="P594" s="654"/>
      <c r="Q594" s="654"/>
      <c r="AA594" s="372"/>
      <c r="AB594" s="372"/>
      <c r="AC594" s="372"/>
      <c r="AD594" s="372"/>
      <c r="AE594" s="372"/>
      <c r="AF594" s="372"/>
      <c r="AG594" s="372"/>
      <c r="AH594" s="372"/>
      <c r="AI594" s="372"/>
      <c r="AJ594" s="372"/>
      <c r="AK594" s="372"/>
      <c r="AL594" s="372"/>
      <c r="AM594" s="372"/>
      <c r="AN594" s="372"/>
      <c r="AO594" s="372"/>
      <c r="AP594" s="372"/>
      <c r="AQ594" s="372"/>
      <c r="AR594" s="372"/>
      <c r="AS594" s="372"/>
      <c r="AT594" s="372"/>
      <c r="AU594" s="372"/>
      <c r="AV594" s="372"/>
      <c r="AW594" s="372"/>
      <c r="AX594" s="372"/>
      <c r="AY594" s="372"/>
      <c r="AZ594" s="372"/>
      <c r="BA594" s="374"/>
      <c r="BB594" s="450"/>
      <c r="BC594" s="374"/>
      <c r="BD594" s="374"/>
      <c r="BE594" s="374"/>
      <c r="BF594" s="374"/>
      <c r="BG594" s="374"/>
      <c r="BH594" s="374"/>
      <c r="BI594" s="374"/>
      <c r="BJ594" s="374"/>
      <c r="BK594" s="374"/>
      <c r="BL594" s="374"/>
      <c r="BM594" s="374"/>
      <c r="BN594" s="374"/>
      <c r="BO594" s="374"/>
      <c r="BP594" s="374"/>
      <c r="BQ594" s="374"/>
      <c r="BR594" s="374"/>
      <c r="BS594" s="374"/>
      <c r="BT594" s="374"/>
      <c r="BU594" s="374"/>
      <c r="BV594" s="374"/>
      <c r="BW594" s="374"/>
      <c r="BX594" s="374"/>
      <c r="BY594" s="374"/>
      <c r="BZ594" s="375"/>
      <c r="CA594" s="375"/>
      <c r="CB594" s="375"/>
      <c r="CC594" s="375"/>
      <c r="CD594" s="375"/>
      <c r="CE594" s="375"/>
      <c r="CF594" s="375"/>
      <c r="CG594" s="375"/>
      <c r="CH594" s="375"/>
      <c r="CI594" s="375"/>
      <c r="CJ594" s="375"/>
      <c r="CK594" s="375"/>
      <c r="CL594" s="375"/>
      <c r="CM594" s="375"/>
      <c r="CN594" s="375"/>
      <c r="CO594" s="375"/>
      <c r="CP594" s="375"/>
      <c r="CQ594" s="375"/>
      <c r="CR594" s="375"/>
      <c r="CS594" s="375"/>
      <c r="CT594" s="375"/>
      <c r="CU594" s="375"/>
      <c r="CV594" s="375"/>
      <c r="CW594" s="375"/>
      <c r="CX594" s="375"/>
      <c r="CY594" s="375"/>
      <c r="CZ594" s="375"/>
    </row>
    <row r="595" s="379" customFormat="true" ht="25.15" customHeight="true" x14ac:dyDescent="0.2">
      <c r="C595" s="1141"/>
      <c r="D595" s="1142"/>
      <c r="E595" s="654"/>
      <c r="F595" s="654"/>
      <c r="G595" s="654"/>
      <c r="H595" s="1141"/>
      <c r="I595" s="1142"/>
      <c r="J595" s="654"/>
      <c r="K595" s="654"/>
      <c r="L595" s="654"/>
      <c r="M595" s="1141"/>
      <c r="N595" s="1142"/>
      <c r="O595" s="654"/>
      <c r="P595" s="654"/>
      <c r="Q595" s="654"/>
      <c r="AA595" s="372"/>
      <c r="AB595" s="372"/>
      <c r="AC595" s="372"/>
      <c r="AD595" s="372"/>
      <c r="AE595" s="372"/>
      <c r="AF595" s="372"/>
      <c r="AG595" s="372"/>
      <c r="AH595" s="372"/>
      <c r="AI595" s="372"/>
      <c r="AJ595" s="372"/>
      <c r="AK595" s="372"/>
      <c r="AL595" s="372"/>
      <c r="AM595" s="372"/>
      <c r="AN595" s="372"/>
      <c r="AO595" s="372"/>
      <c r="AP595" s="372"/>
      <c r="AQ595" s="372"/>
      <c r="AR595" s="372"/>
      <c r="AS595" s="372"/>
      <c r="AT595" s="372"/>
      <c r="AU595" s="372"/>
      <c r="AV595" s="372"/>
      <c r="AW595" s="372"/>
      <c r="AX595" s="372"/>
      <c r="AY595" s="372"/>
      <c r="AZ595" s="372"/>
      <c r="BA595" s="374"/>
      <c r="BB595" s="450"/>
      <c r="BC595" s="374"/>
      <c r="BD595" s="374"/>
      <c r="BE595" s="374"/>
      <c r="BF595" s="374"/>
      <c r="BG595" s="374"/>
      <c r="BH595" s="374"/>
      <c r="BI595" s="374"/>
      <c r="BJ595" s="374"/>
      <c r="BK595" s="374"/>
      <c r="BL595" s="374"/>
      <c r="BM595" s="374"/>
      <c r="BN595" s="374"/>
      <c r="BO595" s="374"/>
      <c r="BP595" s="374"/>
      <c r="BQ595" s="374"/>
      <c r="BR595" s="374"/>
      <c r="BS595" s="374"/>
      <c r="BT595" s="374"/>
      <c r="BU595" s="374"/>
      <c r="BV595" s="374"/>
      <c r="BW595" s="374"/>
      <c r="BX595" s="374"/>
      <c r="BY595" s="374"/>
      <c r="BZ595" s="375"/>
      <c r="CA595" s="375"/>
      <c r="CB595" s="375"/>
      <c r="CC595" s="375"/>
      <c r="CD595" s="375"/>
      <c r="CE595" s="375"/>
      <c r="CF595" s="375"/>
      <c r="CG595" s="375"/>
      <c r="CH595" s="375"/>
      <c r="CI595" s="375"/>
      <c r="CJ595" s="375"/>
      <c r="CK595" s="375"/>
      <c r="CL595" s="375"/>
      <c r="CM595" s="375"/>
      <c r="CN595" s="375"/>
      <c r="CO595" s="375"/>
      <c r="CP595" s="375"/>
      <c r="CQ595" s="375"/>
      <c r="CR595" s="375"/>
      <c r="CS595" s="375"/>
      <c r="CT595" s="375"/>
      <c r="CU595" s="375"/>
      <c r="CV595" s="375"/>
      <c r="CW595" s="375"/>
      <c r="CX595" s="375"/>
      <c r="CY595" s="375"/>
      <c r="CZ595" s="375"/>
    </row>
    <row r="596" s="379" customFormat="true" ht="25.15" customHeight="true" x14ac:dyDescent="0.2">
      <c r="C596" s="1141"/>
      <c r="D596" s="1142"/>
      <c r="E596" s="654"/>
      <c r="F596" s="654"/>
      <c r="G596" s="654"/>
      <c r="H596" s="1141"/>
      <c r="I596" s="1142"/>
      <c r="J596" s="654"/>
      <c r="K596" s="654"/>
      <c r="L596" s="654"/>
      <c r="M596" s="1141"/>
      <c r="N596" s="1142"/>
      <c r="O596" s="654"/>
      <c r="P596" s="654"/>
      <c r="Q596" s="654"/>
      <c r="AA596" s="372"/>
      <c r="AB596" s="372"/>
      <c r="AC596" s="372"/>
      <c r="AD596" s="372"/>
      <c r="AE596" s="372"/>
      <c r="AF596" s="372"/>
      <c r="AG596" s="372"/>
      <c r="AH596" s="372"/>
      <c r="AI596" s="372"/>
      <c r="AJ596" s="372"/>
      <c r="AK596" s="372"/>
      <c r="AL596" s="372"/>
      <c r="AM596" s="372"/>
      <c r="AN596" s="372"/>
      <c r="AO596" s="372"/>
      <c r="AP596" s="372"/>
      <c r="AQ596" s="372"/>
      <c r="AR596" s="372"/>
      <c r="AS596" s="372"/>
      <c r="AT596" s="372"/>
      <c r="AU596" s="372"/>
      <c r="AV596" s="372"/>
      <c r="AW596" s="372"/>
      <c r="AX596" s="372"/>
      <c r="AY596" s="372"/>
      <c r="AZ596" s="372"/>
      <c r="BA596" s="374"/>
      <c r="BB596" s="450"/>
      <c r="BC596" s="374"/>
      <c r="BD596" s="374"/>
      <c r="BE596" s="374"/>
      <c r="BF596" s="374"/>
      <c r="BG596" s="374"/>
      <c r="BH596" s="374"/>
      <c r="BI596" s="374"/>
      <c r="BJ596" s="374"/>
      <c r="BK596" s="374"/>
      <c r="BL596" s="374"/>
      <c r="BM596" s="374"/>
      <c r="BN596" s="374"/>
      <c r="BO596" s="374"/>
      <c r="BP596" s="374"/>
      <c r="BQ596" s="374"/>
      <c r="BR596" s="374"/>
      <c r="BS596" s="374"/>
      <c r="BT596" s="374"/>
      <c r="BU596" s="374"/>
      <c r="BV596" s="374"/>
      <c r="BW596" s="374"/>
      <c r="BX596" s="374"/>
      <c r="BY596" s="374"/>
      <c r="BZ596" s="375"/>
      <c r="CA596" s="375"/>
      <c r="CB596" s="375"/>
      <c r="CC596" s="375"/>
      <c r="CD596" s="375"/>
      <c r="CE596" s="375"/>
      <c r="CF596" s="375"/>
      <c r="CG596" s="375"/>
      <c r="CH596" s="375"/>
      <c r="CI596" s="375"/>
      <c r="CJ596" s="375"/>
      <c r="CK596" s="375"/>
      <c r="CL596" s="375"/>
      <c r="CM596" s="375"/>
      <c r="CN596" s="375"/>
      <c r="CO596" s="375"/>
      <c r="CP596" s="375"/>
      <c r="CQ596" s="375"/>
      <c r="CR596" s="375"/>
      <c r="CS596" s="375"/>
      <c r="CT596" s="375"/>
      <c r="CU596" s="375"/>
      <c r="CV596" s="375"/>
      <c r="CW596" s="375"/>
      <c r="CX596" s="375"/>
      <c r="CY596" s="375"/>
      <c r="CZ596" s="375"/>
    </row>
    <row r="597" s="379" customFormat="true" ht="25.15" customHeight="true" x14ac:dyDescent="0.2">
      <c r="C597" s="1141"/>
      <c r="D597" s="1142"/>
      <c r="E597" s="654"/>
      <c r="F597" s="654"/>
      <c r="G597" s="654"/>
      <c r="H597" s="1141"/>
      <c r="I597" s="1142"/>
      <c r="J597" s="654"/>
      <c r="K597" s="654"/>
      <c r="L597" s="654"/>
      <c r="M597" s="1141"/>
      <c r="N597" s="1142"/>
      <c r="O597" s="654"/>
      <c r="P597" s="654"/>
      <c r="Q597" s="654"/>
      <c r="AA597" s="372"/>
      <c r="AB597" s="372"/>
      <c r="AC597" s="372"/>
      <c r="AD597" s="372"/>
      <c r="AE597" s="372"/>
      <c r="AF597" s="372"/>
      <c r="AG597" s="372"/>
      <c r="AH597" s="372"/>
      <c r="AI597" s="372"/>
      <c r="AJ597" s="372"/>
      <c r="AK597" s="372"/>
      <c r="AL597" s="372"/>
      <c r="AM597" s="372"/>
      <c r="AN597" s="372"/>
      <c r="AO597" s="372"/>
      <c r="AP597" s="372"/>
      <c r="AQ597" s="372"/>
      <c r="AR597" s="372"/>
      <c r="AS597" s="372"/>
      <c r="AT597" s="372"/>
      <c r="AU597" s="372"/>
      <c r="AV597" s="372"/>
      <c r="AW597" s="372"/>
      <c r="AX597" s="372"/>
      <c r="AY597" s="372"/>
      <c r="AZ597" s="372"/>
      <c r="BA597" s="374"/>
      <c r="BB597" s="450"/>
      <c r="BC597" s="374"/>
      <c r="BD597" s="374"/>
      <c r="BE597" s="374"/>
      <c r="BF597" s="374"/>
      <c r="BG597" s="374"/>
      <c r="BH597" s="374"/>
      <c r="BI597" s="374"/>
      <c r="BJ597" s="374"/>
      <c r="BK597" s="374"/>
      <c r="BL597" s="374"/>
      <c r="BM597" s="374"/>
      <c r="BN597" s="374"/>
      <c r="BO597" s="374"/>
      <c r="BP597" s="374"/>
      <c r="BQ597" s="374"/>
      <c r="BR597" s="374"/>
      <c r="BS597" s="374"/>
      <c r="BT597" s="374"/>
      <c r="BU597" s="374"/>
      <c r="BV597" s="374"/>
      <c r="BW597" s="374"/>
      <c r="BX597" s="374"/>
      <c r="BY597" s="374"/>
      <c r="BZ597" s="375"/>
      <c r="CA597" s="375"/>
      <c r="CB597" s="375"/>
      <c r="CC597" s="375"/>
      <c r="CD597" s="375"/>
      <c r="CE597" s="375"/>
      <c r="CF597" s="375"/>
      <c r="CG597" s="375"/>
      <c r="CH597" s="375"/>
      <c r="CI597" s="375"/>
      <c r="CJ597" s="375"/>
      <c r="CK597" s="375"/>
      <c r="CL597" s="375"/>
      <c r="CM597" s="375"/>
      <c r="CN597" s="375"/>
      <c r="CO597" s="375"/>
      <c r="CP597" s="375"/>
      <c r="CQ597" s="375"/>
      <c r="CR597" s="375"/>
      <c r="CS597" s="375"/>
      <c r="CT597" s="375"/>
      <c r="CU597" s="375"/>
      <c r="CV597" s="375"/>
      <c r="CW597" s="375"/>
      <c r="CX597" s="375"/>
      <c r="CY597" s="375"/>
      <c r="CZ597" s="375"/>
    </row>
    <row r="598" s="379" customFormat="true" ht="25.15" customHeight="true" x14ac:dyDescent="0.2">
      <c r="C598" s="1141"/>
      <c r="D598" s="1142"/>
      <c r="E598" s="654"/>
      <c r="F598" s="654"/>
      <c r="G598" s="654"/>
      <c r="H598" s="1141"/>
      <c r="I598" s="1142"/>
      <c r="J598" s="654"/>
      <c r="K598" s="654"/>
      <c r="L598" s="654"/>
      <c r="M598" s="1141"/>
      <c r="N598" s="1142"/>
      <c r="O598" s="654"/>
      <c r="P598" s="654"/>
      <c r="Q598" s="654"/>
      <c r="AA598" s="372"/>
      <c r="AB598" s="372"/>
      <c r="AC598" s="372"/>
      <c r="AD598" s="372"/>
      <c r="AE598" s="372"/>
      <c r="AF598" s="372"/>
      <c r="AG598" s="372"/>
      <c r="AH598" s="372"/>
      <c r="AI598" s="372"/>
      <c r="AJ598" s="372"/>
      <c r="AK598" s="372"/>
      <c r="AL598" s="372"/>
      <c r="AM598" s="372"/>
      <c r="AN598" s="372"/>
      <c r="AO598" s="372"/>
      <c r="AP598" s="372"/>
      <c r="AQ598" s="372"/>
      <c r="AR598" s="372"/>
      <c r="AS598" s="372"/>
      <c r="AT598" s="372"/>
      <c r="AU598" s="372"/>
      <c r="AV598" s="372"/>
      <c r="AW598" s="372"/>
      <c r="AX598" s="372"/>
      <c r="AY598" s="372"/>
      <c r="AZ598" s="372"/>
      <c r="BA598" s="374"/>
      <c r="BB598" s="450"/>
      <c r="BC598" s="374"/>
      <c r="BD598" s="374"/>
      <c r="BE598" s="374"/>
      <c r="BF598" s="374"/>
      <c r="BG598" s="374"/>
      <c r="BH598" s="374"/>
      <c r="BI598" s="374"/>
      <c r="BJ598" s="374"/>
      <c r="BK598" s="374"/>
      <c r="BL598" s="374"/>
      <c r="BM598" s="374"/>
      <c r="BN598" s="374"/>
      <c r="BO598" s="374"/>
      <c r="BP598" s="374"/>
      <c r="BQ598" s="374"/>
      <c r="BR598" s="374"/>
      <c r="BS598" s="374"/>
      <c r="BT598" s="374"/>
      <c r="BU598" s="374"/>
      <c r="BV598" s="374"/>
      <c r="BW598" s="374"/>
      <c r="BX598" s="374"/>
      <c r="BY598" s="374"/>
      <c r="BZ598" s="375"/>
      <c r="CA598" s="375"/>
      <c r="CB598" s="375"/>
      <c r="CC598" s="375"/>
      <c r="CD598" s="375"/>
      <c r="CE598" s="375"/>
      <c r="CF598" s="375"/>
      <c r="CG598" s="375"/>
      <c r="CH598" s="375"/>
      <c r="CI598" s="375"/>
      <c r="CJ598" s="375"/>
      <c r="CK598" s="375"/>
      <c r="CL598" s="375"/>
      <c r="CM598" s="375"/>
      <c r="CN598" s="375"/>
      <c r="CO598" s="375"/>
      <c r="CP598" s="375"/>
      <c r="CQ598" s="375"/>
      <c r="CR598" s="375"/>
      <c r="CS598" s="375"/>
      <c r="CT598" s="375"/>
      <c r="CU598" s="375"/>
      <c r="CV598" s="375"/>
      <c r="CW598" s="375"/>
      <c r="CX598" s="375"/>
      <c r="CY598" s="375"/>
      <c r="CZ598" s="375"/>
    </row>
    <row r="599" s="379" customFormat="true" ht="25.15" customHeight="true" x14ac:dyDescent="0.2">
      <c r="C599" s="1141"/>
      <c r="D599" s="1142"/>
      <c r="E599" s="654"/>
      <c r="F599" s="654"/>
      <c r="G599" s="654"/>
      <c r="H599" s="1141"/>
      <c r="I599" s="1142"/>
      <c r="J599" s="654"/>
      <c r="K599" s="654"/>
      <c r="L599" s="654"/>
      <c r="M599" s="1141"/>
      <c r="N599" s="1142"/>
      <c r="O599" s="654"/>
      <c r="P599" s="654"/>
      <c r="Q599" s="654"/>
      <c r="AA599" s="372"/>
      <c r="AB599" s="372"/>
      <c r="AC599" s="372"/>
      <c r="AD599" s="372"/>
      <c r="AE599" s="372"/>
      <c r="AF599" s="372"/>
      <c r="AG599" s="372"/>
      <c r="AH599" s="372"/>
      <c r="AI599" s="372"/>
      <c r="AJ599" s="372"/>
      <c r="AK599" s="372"/>
      <c r="AL599" s="372"/>
      <c r="AM599" s="372"/>
      <c r="AN599" s="372"/>
      <c r="AO599" s="372"/>
      <c r="AP599" s="372"/>
      <c r="AQ599" s="372"/>
      <c r="AR599" s="372"/>
      <c r="AS599" s="372"/>
      <c r="AT599" s="372"/>
      <c r="AU599" s="372"/>
      <c r="AV599" s="372"/>
      <c r="AW599" s="372"/>
      <c r="AX599" s="372"/>
      <c r="AY599" s="372"/>
      <c r="AZ599" s="372"/>
      <c r="BA599" s="374"/>
      <c r="BB599" s="450"/>
      <c r="BC599" s="374"/>
      <c r="BD599" s="374"/>
      <c r="BE599" s="374"/>
      <c r="BF599" s="374"/>
      <c r="BG599" s="374"/>
      <c r="BH599" s="374"/>
      <c r="BI599" s="374"/>
      <c r="BJ599" s="374"/>
      <c r="BK599" s="374"/>
      <c r="BL599" s="374"/>
      <c r="BM599" s="374"/>
      <c r="BN599" s="374"/>
      <c r="BO599" s="374"/>
      <c r="BP599" s="374"/>
      <c r="BQ599" s="374"/>
      <c r="BR599" s="374"/>
      <c r="BS599" s="374"/>
      <c r="BT599" s="374"/>
      <c r="BU599" s="374"/>
      <c r="BV599" s="374"/>
      <c r="BW599" s="374"/>
      <c r="BX599" s="374"/>
      <c r="BY599" s="374"/>
      <c r="BZ599" s="375"/>
      <c r="CA599" s="375"/>
      <c r="CB599" s="375"/>
      <c r="CC599" s="375"/>
      <c r="CD599" s="375"/>
      <c r="CE599" s="375"/>
      <c r="CF599" s="375"/>
      <c r="CG599" s="375"/>
      <c r="CH599" s="375"/>
      <c r="CI599" s="375"/>
      <c r="CJ599" s="375"/>
      <c r="CK599" s="375"/>
      <c r="CL599" s="375"/>
      <c r="CM599" s="375"/>
      <c r="CN599" s="375"/>
      <c r="CO599" s="375"/>
      <c r="CP599" s="375"/>
      <c r="CQ599" s="375"/>
      <c r="CR599" s="375"/>
      <c r="CS599" s="375"/>
      <c r="CT599" s="375"/>
      <c r="CU599" s="375"/>
      <c r="CV599" s="375"/>
      <c r="CW599" s="375"/>
      <c r="CX599" s="375"/>
      <c r="CY599" s="375"/>
      <c r="CZ599" s="375"/>
    </row>
    <row r="600" s="379" customFormat="true" ht="25.15" customHeight="true" x14ac:dyDescent="0.2">
      <c r="C600" s="1141"/>
      <c r="D600" s="1142"/>
      <c r="E600" s="654"/>
      <c r="F600" s="654"/>
      <c r="G600" s="654"/>
      <c r="H600" s="1141"/>
      <c r="I600" s="1142"/>
      <c r="J600" s="654"/>
      <c r="K600" s="654"/>
      <c r="L600" s="654"/>
      <c r="M600" s="1141"/>
      <c r="N600" s="1142"/>
      <c r="O600" s="654"/>
      <c r="P600" s="654"/>
      <c r="Q600" s="654"/>
      <c r="AA600" s="372"/>
      <c r="AB600" s="372"/>
      <c r="AC600" s="372"/>
      <c r="AD600" s="372"/>
      <c r="AE600" s="372"/>
      <c r="AF600" s="372"/>
      <c r="AG600" s="372"/>
      <c r="AH600" s="372"/>
      <c r="AI600" s="372"/>
      <c r="AJ600" s="372"/>
      <c r="AK600" s="372"/>
      <c r="AL600" s="372"/>
      <c r="AM600" s="372"/>
      <c r="AN600" s="372"/>
      <c r="AO600" s="372"/>
      <c r="AP600" s="372"/>
      <c r="AQ600" s="372"/>
      <c r="AR600" s="372"/>
      <c r="AS600" s="372"/>
      <c r="AT600" s="372"/>
      <c r="AU600" s="372"/>
      <c r="AV600" s="372"/>
      <c r="AW600" s="372"/>
      <c r="AX600" s="372"/>
      <c r="AY600" s="372"/>
      <c r="AZ600" s="372"/>
      <c r="BA600" s="374"/>
      <c r="BB600" s="450"/>
      <c r="BC600" s="374"/>
      <c r="BD600" s="374"/>
      <c r="BE600" s="374"/>
      <c r="BF600" s="374"/>
      <c r="BG600" s="374"/>
      <c r="BH600" s="374"/>
      <c r="BI600" s="374"/>
      <c r="BJ600" s="374"/>
      <c r="BK600" s="374"/>
      <c r="BL600" s="374"/>
      <c r="BM600" s="374"/>
      <c r="BN600" s="374"/>
      <c r="BO600" s="374"/>
      <c r="BP600" s="374"/>
      <c r="BQ600" s="374"/>
      <c r="BR600" s="374"/>
      <c r="BS600" s="374"/>
      <c r="BT600" s="374"/>
      <c r="BU600" s="374"/>
      <c r="BV600" s="374"/>
      <c r="BW600" s="374"/>
      <c r="BX600" s="374"/>
      <c r="BY600" s="374"/>
      <c r="BZ600" s="375"/>
      <c r="CA600" s="375"/>
      <c r="CB600" s="375"/>
      <c r="CC600" s="375"/>
      <c r="CD600" s="375"/>
      <c r="CE600" s="375"/>
      <c r="CF600" s="375"/>
      <c r="CG600" s="375"/>
      <c r="CH600" s="375"/>
      <c r="CI600" s="375"/>
      <c r="CJ600" s="375"/>
      <c r="CK600" s="375"/>
      <c r="CL600" s="375"/>
      <c r="CM600" s="375"/>
      <c r="CN600" s="375"/>
      <c r="CO600" s="375"/>
      <c r="CP600" s="375"/>
      <c r="CQ600" s="375"/>
      <c r="CR600" s="375"/>
      <c r="CS600" s="375"/>
      <c r="CT600" s="375"/>
      <c r="CU600" s="375"/>
      <c r="CV600" s="375"/>
      <c r="CW600" s="375"/>
      <c r="CX600" s="375"/>
      <c r="CY600" s="375"/>
      <c r="CZ600" s="375"/>
    </row>
    <row r="601" s="379" customFormat="true" ht="25.15" customHeight="true" x14ac:dyDescent="0.2">
      <c r="C601" s="1141"/>
      <c r="D601" s="1142"/>
      <c r="E601" s="654"/>
      <c r="F601" s="654"/>
      <c r="G601" s="654"/>
      <c r="H601" s="1141"/>
      <c r="I601" s="1142"/>
      <c r="J601" s="654"/>
      <c r="K601" s="654"/>
      <c r="L601" s="654"/>
      <c r="M601" s="1141"/>
      <c r="N601" s="1142"/>
      <c r="O601" s="654"/>
      <c r="P601" s="654"/>
      <c r="Q601" s="654"/>
      <c r="AA601" s="372"/>
      <c r="AB601" s="372"/>
      <c r="AC601" s="372"/>
      <c r="AD601" s="372"/>
      <c r="AE601" s="372"/>
      <c r="AF601" s="372"/>
      <c r="AG601" s="372"/>
      <c r="AH601" s="372"/>
      <c r="AI601" s="372"/>
      <c r="AJ601" s="372"/>
      <c r="AK601" s="372"/>
      <c r="AL601" s="372"/>
      <c r="AM601" s="372"/>
      <c r="AN601" s="372"/>
      <c r="AO601" s="372"/>
      <c r="AP601" s="372"/>
      <c r="AQ601" s="372"/>
      <c r="AR601" s="372"/>
      <c r="AS601" s="372"/>
      <c r="AT601" s="372"/>
      <c r="AU601" s="372"/>
      <c r="AV601" s="372"/>
      <c r="AW601" s="372"/>
      <c r="AX601" s="372"/>
      <c r="AY601" s="372"/>
      <c r="AZ601" s="372"/>
      <c r="BA601" s="374"/>
      <c r="BB601" s="450"/>
      <c r="BC601" s="374"/>
      <c r="BD601" s="374"/>
      <c r="BE601" s="374"/>
      <c r="BF601" s="374"/>
      <c r="BG601" s="374"/>
      <c r="BH601" s="374"/>
      <c r="BI601" s="374"/>
      <c r="BJ601" s="374"/>
      <c r="BK601" s="374"/>
      <c r="BL601" s="374"/>
      <c r="BM601" s="374"/>
      <c r="BN601" s="374"/>
      <c r="BO601" s="374"/>
      <c r="BP601" s="374"/>
      <c r="BQ601" s="374"/>
      <c r="BR601" s="374"/>
      <c r="BS601" s="374"/>
      <c r="BT601" s="374"/>
      <c r="BU601" s="374"/>
      <c r="BV601" s="374"/>
      <c r="BW601" s="374"/>
      <c r="BX601" s="374"/>
      <c r="BY601" s="374"/>
      <c r="BZ601" s="375"/>
      <c r="CA601" s="375"/>
      <c r="CB601" s="375"/>
      <c r="CC601" s="375"/>
      <c r="CD601" s="375"/>
      <c r="CE601" s="375"/>
      <c r="CF601" s="375"/>
      <c r="CG601" s="375"/>
      <c r="CH601" s="375"/>
      <c r="CI601" s="375"/>
      <c r="CJ601" s="375"/>
      <c r="CK601" s="375"/>
      <c r="CL601" s="375"/>
      <c r="CM601" s="375"/>
      <c r="CN601" s="375"/>
      <c r="CO601" s="375"/>
      <c r="CP601" s="375"/>
      <c r="CQ601" s="375"/>
      <c r="CR601" s="375"/>
      <c r="CS601" s="375"/>
      <c r="CT601" s="375"/>
      <c r="CU601" s="375"/>
      <c r="CV601" s="375"/>
      <c r="CW601" s="375"/>
      <c r="CX601" s="375"/>
      <c r="CY601" s="375"/>
      <c r="CZ601" s="375"/>
    </row>
    <row r="602" s="379" customFormat="true" ht="25.15" customHeight="true" x14ac:dyDescent="0.2">
      <c r="C602" s="1141"/>
      <c r="D602" s="1142"/>
      <c r="E602" s="654"/>
      <c r="F602" s="654"/>
      <c r="G602" s="654"/>
      <c r="H602" s="1141"/>
      <c r="I602" s="1142"/>
      <c r="J602" s="654"/>
      <c r="K602" s="654"/>
      <c r="L602" s="654"/>
      <c r="M602" s="1141"/>
      <c r="N602" s="1142"/>
      <c r="O602" s="654"/>
      <c r="P602" s="654"/>
      <c r="Q602" s="654"/>
      <c r="AA602" s="372"/>
      <c r="AB602" s="372"/>
      <c r="AC602" s="372"/>
      <c r="AD602" s="372"/>
      <c r="AE602" s="372"/>
      <c r="AF602" s="372"/>
      <c r="AG602" s="372"/>
      <c r="AH602" s="372"/>
      <c r="AI602" s="372"/>
      <c r="AJ602" s="372"/>
      <c r="AK602" s="372"/>
      <c r="AL602" s="372"/>
      <c r="AM602" s="372"/>
      <c r="AN602" s="372"/>
      <c r="AO602" s="372"/>
      <c r="AP602" s="372"/>
      <c r="AQ602" s="372"/>
      <c r="AR602" s="372"/>
      <c r="AS602" s="372"/>
      <c r="AT602" s="372"/>
      <c r="AU602" s="372"/>
      <c r="AV602" s="372"/>
      <c r="AW602" s="372"/>
      <c r="AX602" s="372"/>
      <c r="AY602" s="372"/>
      <c r="AZ602" s="372"/>
      <c r="BA602" s="374"/>
      <c r="BB602" s="450"/>
      <c r="BC602" s="374"/>
      <c r="BD602" s="374"/>
      <c r="BE602" s="374"/>
      <c r="BF602" s="374"/>
      <c r="BG602" s="374"/>
      <c r="BH602" s="374"/>
      <c r="BI602" s="374"/>
      <c r="BJ602" s="374"/>
      <c r="BK602" s="374"/>
      <c r="BL602" s="374"/>
      <c r="BM602" s="374"/>
      <c r="BN602" s="374"/>
      <c r="BO602" s="374"/>
      <c r="BP602" s="374"/>
      <c r="BQ602" s="374"/>
      <c r="BR602" s="374"/>
      <c r="BS602" s="374"/>
      <c r="BT602" s="374"/>
      <c r="BU602" s="374"/>
      <c r="BV602" s="374"/>
      <c r="BW602" s="374"/>
      <c r="BX602" s="374"/>
      <c r="BY602" s="374"/>
      <c r="BZ602" s="375"/>
      <c r="CA602" s="375"/>
      <c r="CB602" s="375"/>
      <c r="CC602" s="375"/>
      <c r="CD602" s="375"/>
      <c r="CE602" s="375"/>
      <c r="CF602" s="375"/>
      <c r="CG602" s="375"/>
      <c r="CH602" s="375"/>
      <c r="CI602" s="375"/>
      <c r="CJ602" s="375"/>
      <c r="CK602" s="375"/>
      <c r="CL602" s="375"/>
      <c r="CM602" s="375"/>
      <c r="CN602" s="375"/>
      <c r="CO602" s="375"/>
      <c r="CP602" s="375"/>
      <c r="CQ602" s="375"/>
      <c r="CR602" s="375"/>
      <c r="CS602" s="375"/>
      <c r="CT602" s="375"/>
      <c r="CU602" s="375"/>
      <c r="CV602" s="375"/>
      <c r="CW602" s="375"/>
      <c r="CX602" s="375"/>
      <c r="CY602" s="375"/>
      <c r="CZ602" s="375"/>
    </row>
    <row r="603" s="379" customFormat="true" ht="25.15" customHeight="true" x14ac:dyDescent="0.2">
      <c r="C603" s="1141"/>
      <c r="D603" s="1142"/>
      <c r="E603" s="654"/>
      <c r="F603" s="654"/>
      <c r="G603" s="654"/>
      <c r="H603" s="1141"/>
      <c r="I603" s="1142"/>
      <c r="J603" s="654"/>
      <c r="K603" s="654"/>
      <c r="L603" s="654"/>
      <c r="M603" s="1141"/>
      <c r="N603" s="1142"/>
      <c r="O603" s="654"/>
      <c r="P603" s="654"/>
      <c r="Q603" s="654"/>
      <c r="AA603" s="372"/>
      <c r="AB603" s="372"/>
      <c r="AC603" s="372"/>
      <c r="AD603" s="372"/>
      <c r="AE603" s="372"/>
      <c r="AF603" s="372"/>
      <c r="AG603" s="372"/>
      <c r="AH603" s="372"/>
      <c r="AI603" s="372"/>
      <c r="AJ603" s="372"/>
      <c r="AK603" s="372"/>
      <c r="AL603" s="372"/>
      <c r="AM603" s="372"/>
      <c r="AN603" s="372"/>
      <c r="AO603" s="372"/>
      <c r="AP603" s="372"/>
      <c r="AQ603" s="372"/>
      <c r="AR603" s="372"/>
      <c r="AS603" s="372"/>
      <c r="AT603" s="372"/>
      <c r="AU603" s="372"/>
      <c r="AV603" s="372"/>
      <c r="AW603" s="372"/>
      <c r="AX603" s="372"/>
      <c r="AY603" s="372"/>
      <c r="AZ603" s="372"/>
      <c r="BA603" s="374"/>
      <c r="BB603" s="450"/>
      <c r="BC603" s="374"/>
      <c r="BD603" s="374"/>
      <c r="BE603" s="374"/>
      <c r="BF603" s="374"/>
      <c r="BG603" s="374"/>
      <c r="BH603" s="374"/>
      <c r="BI603" s="374"/>
      <c r="BJ603" s="374"/>
      <c r="BK603" s="374"/>
      <c r="BL603" s="374"/>
      <c r="BM603" s="374"/>
      <c r="BN603" s="374"/>
      <c r="BO603" s="374"/>
      <c r="BP603" s="374"/>
      <c r="BQ603" s="374"/>
      <c r="BR603" s="374"/>
      <c r="BS603" s="374"/>
      <c r="BT603" s="374"/>
      <c r="BU603" s="374"/>
      <c r="BV603" s="374"/>
      <c r="BW603" s="374"/>
      <c r="BX603" s="374"/>
      <c r="BY603" s="374"/>
      <c r="BZ603" s="375"/>
      <c r="CA603" s="375"/>
      <c r="CB603" s="375"/>
      <c r="CC603" s="375"/>
      <c r="CD603" s="375"/>
      <c r="CE603" s="375"/>
      <c r="CF603" s="375"/>
      <c r="CG603" s="375"/>
      <c r="CH603" s="375"/>
      <c r="CI603" s="375"/>
      <c r="CJ603" s="375"/>
      <c r="CK603" s="375"/>
      <c r="CL603" s="375"/>
      <c r="CM603" s="375"/>
      <c r="CN603" s="375"/>
      <c r="CO603" s="375"/>
      <c r="CP603" s="375"/>
      <c r="CQ603" s="375"/>
      <c r="CR603" s="375"/>
      <c r="CS603" s="375"/>
      <c r="CT603" s="375"/>
      <c r="CU603" s="375"/>
      <c r="CV603" s="375"/>
      <c r="CW603" s="375"/>
      <c r="CX603" s="375"/>
      <c r="CY603" s="375"/>
      <c r="CZ603" s="375"/>
    </row>
    <row r="604" s="379" customFormat="true" ht="25.15" customHeight="true" x14ac:dyDescent="0.2">
      <c r="C604" s="1141"/>
      <c r="D604" s="1142"/>
      <c r="E604" s="654"/>
      <c r="F604" s="654"/>
      <c r="G604" s="654"/>
      <c r="H604" s="1141"/>
      <c r="I604" s="1142"/>
      <c r="J604" s="654"/>
      <c r="K604" s="654"/>
      <c r="L604" s="654"/>
      <c r="M604" s="1141"/>
      <c r="N604" s="1142"/>
      <c r="O604" s="654"/>
      <c r="P604" s="654"/>
      <c r="Q604" s="654"/>
      <c r="AA604" s="372"/>
      <c r="AB604" s="372"/>
      <c r="AC604" s="372"/>
      <c r="AD604" s="372"/>
      <c r="AE604" s="372"/>
      <c r="AF604" s="372"/>
      <c r="AG604" s="372"/>
      <c r="AH604" s="372"/>
      <c r="AI604" s="372"/>
      <c r="AJ604" s="372"/>
      <c r="AK604" s="372"/>
      <c r="AL604" s="372"/>
      <c r="AM604" s="372"/>
      <c r="AN604" s="372"/>
      <c r="AO604" s="372"/>
      <c r="AP604" s="372"/>
      <c r="AQ604" s="372"/>
      <c r="AR604" s="372"/>
      <c r="AS604" s="372"/>
      <c r="AT604" s="372"/>
      <c r="AU604" s="372"/>
      <c r="AV604" s="372"/>
      <c r="AW604" s="372"/>
      <c r="AX604" s="372"/>
      <c r="AY604" s="372"/>
      <c r="AZ604" s="372"/>
      <c r="BA604" s="375"/>
      <c r="BB604" s="451"/>
      <c r="BC604" s="375"/>
      <c r="BD604" s="375"/>
      <c r="BE604" s="375"/>
      <c r="BF604" s="375"/>
      <c r="BG604" s="375"/>
      <c r="BH604" s="375"/>
      <c r="BI604" s="375"/>
      <c r="BJ604" s="375"/>
      <c r="BK604" s="375"/>
      <c r="BL604" s="375"/>
      <c r="BM604" s="375"/>
      <c r="BN604" s="375"/>
      <c r="BO604" s="375"/>
      <c r="BP604" s="375"/>
      <c r="BQ604" s="375"/>
      <c r="BR604" s="375"/>
      <c r="BS604" s="375"/>
      <c r="BT604" s="375"/>
      <c r="BU604" s="375"/>
      <c r="BV604" s="375"/>
      <c r="BW604" s="375"/>
      <c r="BX604" s="375"/>
      <c r="BY604" s="375"/>
      <c r="BZ604" s="375"/>
      <c r="CA604" s="375"/>
      <c r="CB604" s="375"/>
      <c r="CC604" s="375"/>
      <c r="CD604" s="375"/>
      <c r="CE604" s="375"/>
      <c r="CF604" s="375"/>
      <c r="CG604" s="375"/>
      <c r="CH604" s="375"/>
      <c r="CI604" s="375"/>
      <c r="CJ604" s="375"/>
      <c r="CK604" s="375"/>
      <c r="CL604" s="375"/>
      <c r="CM604" s="375"/>
      <c r="CN604" s="375"/>
      <c r="CO604" s="375"/>
      <c r="CP604" s="375"/>
      <c r="CQ604" s="375"/>
      <c r="CR604" s="375"/>
      <c r="CS604" s="375"/>
      <c r="CT604" s="375"/>
      <c r="CU604" s="375"/>
      <c r="CV604" s="375"/>
      <c r="CW604" s="375"/>
      <c r="CX604" s="375"/>
      <c r="CY604" s="375"/>
      <c r="CZ604" s="375"/>
    </row>
    <row r="605" s="379" customFormat="true" ht="25.15" customHeight="true" x14ac:dyDescent="0.2">
      <c r="C605" s="1141"/>
      <c r="D605" s="1142"/>
      <c r="E605" s="654"/>
      <c r="F605" s="654"/>
      <c r="G605" s="654"/>
      <c r="H605" s="1141"/>
      <c r="I605" s="1142"/>
      <c r="J605" s="654"/>
      <c r="K605" s="654"/>
      <c r="L605" s="654"/>
      <c r="M605" s="1141"/>
      <c r="N605" s="1142"/>
      <c r="O605" s="654"/>
      <c r="P605" s="654"/>
      <c r="Q605" s="654"/>
      <c r="AA605" s="372"/>
      <c r="AB605" s="372"/>
      <c r="AC605" s="372"/>
      <c r="AD605" s="372"/>
      <c r="AE605" s="372"/>
      <c r="AF605" s="372"/>
      <c r="AG605" s="372"/>
      <c r="AH605" s="372"/>
      <c r="AI605" s="372"/>
      <c r="AJ605" s="372"/>
      <c r="AK605" s="372"/>
      <c r="AL605" s="372"/>
      <c r="AM605" s="372"/>
      <c r="AN605" s="372"/>
      <c r="AO605" s="372"/>
      <c r="AP605" s="372"/>
      <c r="AQ605" s="372"/>
      <c r="AR605" s="372"/>
      <c r="AS605" s="372"/>
      <c r="AT605" s="372"/>
      <c r="AU605" s="372"/>
      <c r="AV605" s="372"/>
      <c r="AW605" s="372"/>
      <c r="AX605" s="372"/>
      <c r="AY605" s="372"/>
      <c r="AZ605" s="372"/>
      <c r="BA605" s="375"/>
      <c r="BB605" s="451"/>
      <c r="BC605" s="375"/>
      <c r="BD605" s="375"/>
      <c r="BE605" s="375"/>
      <c r="BF605" s="375"/>
      <c r="BG605" s="375"/>
      <c r="BH605" s="375"/>
      <c r="BI605" s="375"/>
      <c r="BJ605" s="375"/>
      <c r="BK605" s="375"/>
      <c r="BL605" s="375"/>
      <c r="BM605" s="375"/>
      <c r="BN605" s="375"/>
      <c r="BO605" s="375"/>
      <c r="BP605" s="375"/>
      <c r="BQ605" s="375"/>
      <c r="BR605" s="375"/>
      <c r="BS605" s="375"/>
      <c r="BT605" s="375"/>
      <c r="BU605" s="375"/>
      <c r="BV605" s="375"/>
      <c r="BW605" s="375"/>
      <c r="BX605" s="375"/>
      <c r="BY605" s="375"/>
      <c r="BZ605" s="375"/>
      <c r="CA605" s="375"/>
      <c r="CB605" s="375"/>
      <c r="CC605" s="375"/>
      <c r="CD605" s="375"/>
      <c r="CE605" s="375"/>
      <c r="CF605" s="375"/>
      <c r="CG605" s="375"/>
      <c r="CH605" s="375"/>
      <c r="CI605" s="375"/>
      <c r="CJ605" s="375"/>
      <c r="CK605" s="375"/>
      <c r="CL605" s="375"/>
      <c r="CM605" s="375"/>
      <c r="CN605" s="375"/>
      <c r="CO605" s="375"/>
      <c r="CP605" s="375"/>
      <c r="CQ605" s="375"/>
      <c r="CR605" s="375"/>
      <c r="CS605" s="375"/>
      <c r="CT605" s="375"/>
      <c r="CU605" s="375"/>
      <c r="CV605" s="375"/>
      <c r="CW605" s="375"/>
      <c r="CX605" s="375"/>
      <c r="CY605" s="375"/>
      <c r="CZ605" s="375"/>
    </row>
    <row r="606" s="379" customFormat="true" ht="25.15" customHeight="true" x14ac:dyDescent="0.2">
      <c r="C606" s="1141"/>
      <c r="D606" s="1142"/>
      <c r="E606" s="654"/>
      <c r="F606" s="654"/>
      <c r="G606" s="654"/>
      <c r="H606" s="1141"/>
      <c r="I606" s="1142"/>
      <c r="J606" s="654"/>
      <c r="K606" s="654"/>
      <c r="L606" s="654"/>
      <c r="M606" s="1141"/>
      <c r="N606" s="1142"/>
      <c r="O606" s="654"/>
      <c r="P606" s="654"/>
      <c r="Q606" s="654"/>
      <c r="AA606" s="372"/>
      <c r="AB606" s="372"/>
      <c r="AC606" s="372"/>
      <c r="AD606" s="372"/>
      <c r="AE606" s="372"/>
      <c r="AF606" s="372"/>
      <c r="AG606" s="372"/>
      <c r="AH606" s="372"/>
      <c r="AI606" s="372"/>
      <c r="AJ606" s="372"/>
      <c r="AK606" s="372"/>
      <c r="AL606" s="372"/>
      <c r="AM606" s="372"/>
      <c r="AN606" s="372"/>
      <c r="AO606" s="372"/>
      <c r="AP606" s="372"/>
      <c r="AQ606" s="372"/>
      <c r="AR606" s="372"/>
      <c r="AS606" s="372"/>
      <c r="AT606" s="372"/>
      <c r="AU606" s="372"/>
      <c r="AV606" s="372"/>
      <c r="AW606" s="372"/>
      <c r="AX606" s="372"/>
      <c r="AY606" s="372"/>
      <c r="AZ606" s="372"/>
      <c r="BA606" s="375"/>
      <c r="BB606" s="451"/>
      <c r="BC606" s="375"/>
      <c r="BD606" s="375"/>
      <c r="BE606" s="375"/>
      <c r="BF606" s="375"/>
      <c r="BG606" s="375"/>
      <c r="BH606" s="375"/>
      <c r="BI606" s="375"/>
      <c r="BJ606" s="375"/>
      <c r="BK606" s="375"/>
      <c r="BL606" s="375"/>
      <c r="BM606" s="375"/>
      <c r="BN606" s="375"/>
      <c r="BO606" s="375"/>
      <c r="BP606" s="375"/>
      <c r="BQ606" s="375"/>
      <c r="BR606" s="375"/>
      <c r="BS606" s="375"/>
      <c r="BT606" s="375"/>
      <c r="BU606" s="375"/>
      <c r="BV606" s="375"/>
      <c r="BW606" s="375"/>
      <c r="BX606" s="375"/>
      <c r="BY606" s="375"/>
      <c r="BZ606" s="375"/>
      <c r="CA606" s="375"/>
      <c r="CB606" s="375"/>
      <c r="CC606" s="375"/>
      <c r="CD606" s="375"/>
      <c r="CE606" s="375"/>
      <c r="CF606" s="375"/>
      <c r="CG606" s="375"/>
      <c r="CH606" s="375"/>
      <c r="CI606" s="375"/>
      <c r="CJ606" s="375"/>
      <c r="CK606" s="375"/>
      <c r="CL606" s="375"/>
      <c r="CM606" s="375"/>
      <c r="CN606" s="375"/>
      <c r="CO606" s="375"/>
      <c r="CP606" s="375"/>
      <c r="CQ606" s="375"/>
      <c r="CR606" s="375"/>
      <c r="CS606" s="375"/>
      <c r="CT606" s="375"/>
      <c r="CU606" s="375"/>
      <c r="CV606" s="375"/>
      <c r="CW606" s="375"/>
      <c r="CX606" s="375"/>
      <c r="CY606" s="375"/>
      <c r="CZ606" s="375"/>
    </row>
    <row r="607" s="379" customFormat="true" ht="25.15" customHeight="true" x14ac:dyDescent="0.2">
      <c r="C607" s="1141"/>
      <c r="D607" s="1142"/>
      <c r="E607" s="654"/>
      <c r="F607" s="654"/>
      <c r="G607" s="654"/>
      <c r="H607" s="1141"/>
      <c r="I607" s="1142"/>
      <c r="J607" s="654"/>
      <c r="K607" s="654"/>
      <c r="L607" s="654"/>
      <c r="M607" s="1141"/>
      <c r="N607" s="1142"/>
      <c r="O607" s="654"/>
      <c r="P607" s="654"/>
      <c r="Q607" s="654"/>
      <c r="AA607" s="372"/>
      <c r="AB607" s="372"/>
      <c r="AC607" s="372"/>
      <c r="AD607" s="372"/>
      <c r="AE607" s="372"/>
      <c r="AF607" s="372"/>
      <c r="AG607" s="372"/>
      <c r="AH607" s="372"/>
      <c r="AI607" s="372"/>
      <c r="AJ607" s="372"/>
      <c r="AK607" s="372"/>
      <c r="AL607" s="372"/>
      <c r="AM607" s="372"/>
      <c r="AN607" s="372"/>
      <c r="AO607" s="372"/>
      <c r="AP607" s="372"/>
      <c r="AQ607" s="372"/>
      <c r="AR607" s="372"/>
      <c r="AS607" s="372"/>
      <c r="AT607" s="372"/>
      <c r="AU607" s="372"/>
      <c r="AV607" s="372"/>
      <c r="AW607" s="372"/>
      <c r="AX607" s="372"/>
      <c r="AY607" s="372"/>
      <c r="AZ607" s="372"/>
      <c r="BA607" s="375"/>
      <c r="BB607" s="451"/>
      <c r="BC607" s="375"/>
      <c r="BD607" s="375"/>
      <c r="BE607" s="375"/>
      <c r="BF607" s="375"/>
      <c r="BG607" s="375"/>
      <c r="BH607" s="375"/>
      <c r="BI607" s="375"/>
      <c r="BJ607" s="375"/>
      <c r="BK607" s="375"/>
      <c r="BL607" s="375"/>
      <c r="BM607" s="375"/>
      <c r="BN607" s="375"/>
      <c r="BO607" s="375"/>
      <c r="BP607" s="375"/>
      <c r="BQ607" s="375"/>
      <c r="BR607" s="375"/>
      <c r="BS607" s="375"/>
      <c r="BT607" s="375"/>
      <c r="BU607" s="375"/>
      <c r="BV607" s="375"/>
      <c r="BW607" s="375"/>
      <c r="BX607" s="375"/>
      <c r="BY607" s="375"/>
      <c r="BZ607" s="375"/>
      <c r="CA607" s="375"/>
      <c r="CB607" s="375"/>
      <c r="CC607" s="375"/>
      <c r="CD607" s="375"/>
      <c r="CE607" s="375"/>
      <c r="CF607" s="375"/>
      <c r="CG607" s="375"/>
      <c r="CH607" s="375"/>
      <c r="CI607" s="375"/>
      <c r="CJ607" s="375"/>
      <c r="CK607" s="375"/>
      <c r="CL607" s="375"/>
      <c r="CM607" s="375"/>
      <c r="CN607" s="375"/>
      <c r="CO607" s="375"/>
      <c r="CP607" s="375"/>
      <c r="CQ607" s="375"/>
      <c r="CR607" s="375"/>
      <c r="CS607" s="375"/>
      <c r="CT607" s="375"/>
      <c r="CU607" s="375"/>
      <c r="CV607" s="375"/>
      <c r="CW607" s="375"/>
      <c r="CX607" s="375"/>
      <c r="CY607" s="375"/>
      <c r="CZ607" s="375"/>
    </row>
    <row r="608" s="379" customFormat="true" ht="25.15" customHeight="true" x14ac:dyDescent="0.2">
      <c r="C608" s="1141"/>
      <c r="D608" s="1142"/>
      <c r="E608" s="654"/>
      <c r="F608" s="654"/>
      <c r="G608" s="654"/>
      <c r="H608" s="1141"/>
      <c r="I608" s="1142"/>
      <c r="J608" s="654"/>
      <c r="K608" s="654"/>
      <c r="L608" s="654"/>
      <c r="M608" s="1141"/>
      <c r="N608" s="1142"/>
      <c r="O608" s="654"/>
      <c r="P608" s="654"/>
      <c r="Q608" s="654"/>
      <c r="AA608" s="372"/>
      <c r="AB608" s="372"/>
      <c r="AC608" s="372"/>
      <c r="AD608" s="372"/>
      <c r="AE608" s="372"/>
      <c r="AF608" s="372"/>
      <c r="AG608" s="372"/>
      <c r="AH608" s="372"/>
      <c r="AI608" s="372"/>
      <c r="AJ608" s="372"/>
      <c r="AK608" s="372"/>
      <c r="AL608" s="372"/>
      <c r="AM608" s="372"/>
      <c r="AN608" s="372"/>
      <c r="AO608" s="372"/>
      <c r="AP608" s="372"/>
      <c r="AQ608" s="372"/>
      <c r="AR608" s="372"/>
      <c r="AS608" s="372"/>
      <c r="AT608" s="372"/>
      <c r="AU608" s="372"/>
      <c r="AV608" s="372"/>
      <c r="AW608" s="372"/>
      <c r="AX608" s="372"/>
      <c r="AY608" s="372"/>
      <c r="AZ608" s="372"/>
      <c r="BA608" s="375"/>
      <c r="BB608" s="451"/>
      <c r="BC608" s="375"/>
      <c r="BD608" s="375"/>
      <c r="BE608" s="375"/>
      <c r="BF608" s="375"/>
      <c r="BG608" s="375"/>
      <c r="BH608" s="375"/>
      <c r="BI608" s="375"/>
      <c r="BJ608" s="375"/>
      <c r="BK608" s="375"/>
      <c r="BL608" s="375"/>
      <c r="BM608" s="375"/>
      <c r="BN608" s="375"/>
      <c r="BO608" s="375"/>
      <c r="BP608" s="375"/>
      <c r="BQ608" s="375"/>
      <c r="BR608" s="375"/>
      <c r="BS608" s="375"/>
      <c r="BT608" s="375"/>
      <c r="BU608" s="375"/>
      <c r="BV608" s="375"/>
      <c r="BW608" s="375"/>
      <c r="BX608" s="375"/>
      <c r="BY608" s="375"/>
      <c r="BZ608" s="375"/>
      <c r="CA608" s="375"/>
      <c r="CB608" s="375"/>
      <c r="CC608" s="375"/>
      <c r="CD608" s="375"/>
      <c r="CE608" s="375"/>
      <c r="CF608" s="375"/>
      <c r="CG608" s="375"/>
      <c r="CH608" s="375"/>
      <c r="CI608" s="375"/>
      <c r="CJ608" s="375"/>
      <c r="CK608" s="375"/>
      <c r="CL608" s="375"/>
      <c r="CM608" s="375"/>
      <c r="CN608" s="375"/>
      <c r="CO608" s="375"/>
      <c r="CP608" s="375"/>
      <c r="CQ608" s="375"/>
      <c r="CR608" s="375"/>
      <c r="CS608" s="375"/>
      <c r="CT608" s="375"/>
      <c r="CU608" s="375"/>
      <c r="CV608" s="375"/>
      <c r="CW608" s="375"/>
      <c r="CX608" s="375"/>
      <c r="CY608" s="375"/>
      <c r="CZ608" s="375"/>
    </row>
    <row r="609" s="379" customFormat="true" ht="25.15" customHeight="true" x14ac:dyDescent="0.2">
      <c r="C609" s="1141"/>
      <c r="D609" s="1142"/>
      <c r="E609" s="654"/>
      <c r="F609" s="654"/>
      <c r="G609" s="654"/>
      <c r="H609" s="1141"/>
      <c r="I609" s="1142"/>
      <c r="J609" s="654"/>
      <c r="K609" s="654"/>
      <c r="L609" s="654"/>
      <c r="M609" s="1141"/>
      <c r="N609" s="1142"/>
      <c r="O609" s="654"/>
      <c r="P609" s="654"/>
      <c r="Q609" s="654"/>
      <c r="AA609" s="372"/>
      <c r="AB609" s="372"/>
      <c r="AC609" s="372"/>
      <c r="AD609" s="372"/>
      <c r="AE609" s="372"/>
      <c r="AF609" s="372"/>
      <c r="AG609" s="372"/>
      <c r="AH609" s="372"/>
      <c r="AI609" s="372"/>
      <c r="AJ609" s="372"/>
      <c r="AK609" s="372"/>
      <c r="AL609" s="372"/>
      <c r="AM609" s="372"/>
      <c r="AN609" s="372"/>
      <c r="AO609" s="372"/>
      <c r="AP609" s="372"/>
      <c r="AQ609" s="372"/>
      <c r="AR609" s="372"/>
      <c r="AS609" s="372"/>
      <c r="AT609" s="372"/>
      <c r="AU609" s="372"/>
      <c r="AV609" s="372"/>
      <c r="AW609" s="372"/>
      <c r="AX609" s="372"/>
      <c r="AY609" s="372"/>
      <c r="AZ609" s="372"/>
      <c r="BA609" s="375"/>
      <c r="BB609" s="451"/>
      <c r="BC609" s="375"/>
      <c r="BD609" s="375"/>
      <c r="BE609" s="375"/>
      <c r="BF609" s="375"/>
      <c r="BG609" s="375"/>
      <c r="BH609" s="375"/>
      <c r="BI609" s="375"/>
      <c r="BJ609" s="375"/>
      <c r="BK609" s="375"/>
      <c r="BL609" s="375"/>
      <c r="BM609" s="375"/>
      <c r="BN609" s="375"/>
      <c r="BO609" s="375"/>
      <c r="BP609" s="375"/>
      <c r="BQ609" s="375"/>
      <c r="BR609" s="375"/>
      <c r="BS609" s="375"/>
      <c r="BT609" s="375"/>
      <c r="BU609" s="375"/>
      <c r="BV609" s="375"/>
      <c r="BW609" s="375"/>
      <c r="BX609" s="375"/>
      <c r="BY609" s="375"/>
      <c r="BZ609" s="375"/>
      <c r="CA609" s="375"/>
      <c r="CB609" s="375"/>
      <c r="CC609" s="375"/>
      <c r="CD609" s="375"/>
      <c r="CE609" s="375"/>
      <c r="CF609" s="375"/>
      <c r="CG609" s="375"/>
      <c r="CH609" s="375"/>
      <c r="CI609" s="375"/>
      <c r="CJ609" s="375"/>
      <c r="CK609" s="375"/>
      <c r="CL609" s="375"/>
      <c r="CM609" s="375"/>
      <c r="CN609" s="375"/>
      <c r="CO609" s="375"/>
      <c r="CP609" s="375"/>
      <c r="CQ609" s="375"/>
      <c r="CR609" s="375"/>
      <c r="CS609" s="375"/>
      <c r="CT609" s="375"/>
      <c r="CU609" s="375"/>
      <c r="CV609" s="375"/>
      <c r="CW609" s="375"/>
      <c r="CX609" s="375"/>
      <c r="CY609" s="375"/>
      <c r="CZ609" s="375"/>
    </row>
    <row r="610" s="379" customFormat="true" ht="25.15" customHeight="true" x14ac:dyDescent="0.2">
      <c r="C610" s="1141"/>
      <c r="D610" s="1142"/>
      <c r="E610" s="654"/>
      <c r="F610" s="654"/>
      <c r="G610" s="654"/>
      <c r="H610" s="1141"/>
      <c r="I610" s="1142"/>
      <c r="J610" s="654"/>
      <c r="K610" s="654"/>
      <c r="L610" s="654"/>
      <c r="M610" s="1141"/>
      <c r="N610" s="1142"/>
      <c r="O610" s="654"/>
      <c r="P610" s="654"/>
      <c r="Q610" s="654"/>
      <c r="AA610" s="372"/>
      <c r="AB610" s="372"/>
      <c r="AC610" s="372"/>
      <c r="AD610" s="372"/>
      <c r="AE610" s="372"/>
      <c r="AF610" s="372"/>
      <c r="AG610" s="372"/>
      <c r="AH610" s="372"/>
      <c r="AI610" s="372"/>
      <c r="AJ610" s="372"/>
      <c r="AK610" s="372"/>
      <c r="AL610" s="372"/>
      <c r="AM610" s="372"/>
      <c r="AN610" s="372"/>
      <c r="AO610" s="372"/>
      <c r="AP610" s="372"/>
      <c r="AQ610" s="372"/>
      <c r="AR610" s="372"/>
      <c r="AS610" s="372"/>
      <c r="AT610" s="372"/>
      <c r="AU610" s="372"/>
      <c r="AV610" s="372"/>
      <c r="AW610" s="372"/>
      <c r="AX610" s="372"/>
      <c r="AY610" s="372"/>
      <c r="AZ610" s="372"/>
      <c r="BA610" s="375"/>
      <c r="BB610" s="451"/>
      <c r="BC610" s="375"/>
      <c r="BD610" s="375"/>
      <c r="BE610" s="375"/>
      <c r="BF610" s="375"/>
      <c r="BG610" s="375"/>
      <c r="BH610" s="375"/>
      <c r="BI610" s="375"/>
      <c r="BJ610" s="375"/>
      <c r="BK610" s="375"/>
      <c r="BL610" s="375"/>
      <c r="BM610" s="375"/>
      <c r="BN610" s="375"/>
      <c r="BO610" s="375"/>
      <c r="BP610" s="375"/>
      <c r="BQ610" s="375"/>
      <c r="BR610" s="375"/>
      <c r="BS610" s="375"/>
      <c r="BT610" s="375"/>
      <c r="BU610" s="375"/>
      <c r="BV610" s="375"/>
      <c r="BW610" s="375"/>
      <c r="BX610" s="375"/>
      <c r="BY610" s="375"/>
      <c r="BZ610" s="375"/>
      <c r="CA610" s="375"/>
      <c r="CB610" s="375"/>
      <c r="CC610" s="375"/>
      <c r="CD610" s="375"/>
      <c r="CE610" s="375"/>
      <c r="CF610" s="375"/>
      <c r="CG610" s="375"/>
      <c r="CH610" s="375"/>
      <c r="CI610" s="375"/>
      <c r="CJ610" s="375"/>
      <c r="CK610" s="375"/>
      <c r="CL610" s="375"/>
      <c r="CM610" s="375"/>
      <c r="CN610" s="375"/>
      <c r="CO610" s="375"/>
      <c r="CP610" s="375"/>
      <c r="CQ610" s="375"/>
      <c r="CR610" s="375"/>
      <c r="CS610" s="375"/>
      <c r="CT610" s="375"/>
      <c r="CU610" s="375"/>
      <c r="CV610" s="375"/>
      <c r="CW610" s="375"/>
      <c r="CX610" s="375"/>
      <c r="CY610" s="375"/>
      <c r="CZ610" s="375"/>
    </row>
    <row r="611" s="379" customFormat="true" ht="25.15" customHeight="true" x14ac:dyDescent="0.2">
      <c r="C611" s="1141"/>
      <c r="D611" s="1142"/>
      <c r="E611" s="654"/>
      <c r="F611" s="654"/>
      <c r="G611" s="654"/>
      <c r="H611" s="1141"/>
      <c r="I611" s="1142"/>
      <c r="J611" s="654"/>
      <c r="K611" s="654"/>
      <c r="L611" s="654"/>
      <c r="M611" s="1141"/>
      <c r="N611" s="1142"/>
      <c r="O611" s="654"/>
      <c r="P611" s="654"/>
      <c r="Q611" s="654"/>
      <c r="AA611" s="372"/>
      <c r="AB611" s="372"/>
      <c r="AC611" s="372"/>
      <c r="AD611" s="372"/>
      <c r="AE611" s="372"/>
      <c r="AF611" s="372"/>
      <c r="AG611" s="372"/>
      <c r="AH611" s="372"/>
      <c r="AI611" s="372"/>
      <c r="AJ611" s="372"/>
      <c r="AK611" s="372"/>
      <c r="AL611" s="372"/>
      <c r="AM611" s="372"/>
      <c r="AN611" s="372"/>
      <c r="AO611" s="372"/>
      <c r="AP611" s="372"/>
      <c r="AQ611" s="372"/>
      <c r="AR611" s="372"/>
      <c r="AS611" s="372"/>
      <c r="AT611" s="372"/>
      <c r="AU611" s="372"/>
      <c r="AV611" s="372"/>
      <c r="AW611" s="372"/>
      <c r="AX611" s="372"/>
      <c r="AY611" s="372"/>
      <c r="AZ611" s="372"/>
      <c r="BA611" s="375"/>
      <c r="BB611" s="451"/>
      <c r="BC611" s="375"/>
      <c r="BD611" s="375"/>
      <c r="BE611" s="375"/>
      <c r="BF611" s="375"/>
      <c r="BG611" s="375"/>
      <c r="BH611" s="375"/>
      <c r="BI611" s="375"/>
      <c r="BJ611" s="375"/>
      <c r="BK611" s="375"/>
      <c r="BL611" s="375"/>
      <c r="BM611" s="375"/>
      <c r="BN611" s="375"/>
      <c r="BO611" s="375"/>
      <c r="BP611" s="375"/>
      <c r="BQ611" s="375"/>
      <c r="BR611" s="375"/>
      <c r="BS611" s="375"/>
      <c r="BT611" s="375"/>
      <c r="BU611" s="375"/>
      <c r="BV611" s="375"/>
      <c r="BW611" s="375"/>
      <c r="BX611" s="375"/>
      <c r="BY611" s="375"/>
      <c r="BZ611" s="375"/>
      <c r="CA611" s="375"/>
      <c r="CB611" s="375"/>
      <c r="CC611" s="375"/>
      <c r="CD611" s="375"/>
      <c r="CE611" s="375"/>
      <c r="CF611" s="375"/>
      <c r="CG611" s="375"/>
      <c r="CH611" s="375"/>
      <c r="CI611" s="375"/>
      <c r="CJ611" s="375"/>
      <c r="CK611" s="375"/>
      <c r="CL611" s="375"/>
      <c r="CM611" s="375"/>
      <c r="CN611" s="375"/>
      <c r="CO611" s="375"/>
      <c r="CP611" s="375"/>
      <c r="CQ611" s="375"/>
      <c r="CR611" s="375"/>
      <c r="CS611" s="375"/>
      <c r="CT611" s="375"/>
      <c r="CU611" s="375"/>
      <c r="CV611" s="375"/>
      <c r="CW611" s="375"/>
      <c r="CX611" s="375"/>
      <c r="CY611" s="375"/>
      <c r="CZ611" s="375"/>
    </row>
    <row r="612" s="379" customFormat="true" ht="25.15" customHeight="true" x14ac:dyDescent="0.2">
      <c r="C612" s="1141"/>
      <c r="D612" s="1142"/>
      <c r="E612" s="654"/>
      <c r="F612" s="654"/>
      <c r="G612" s="654"/>
      <c r="H612" s="1141"/>
      <c r="I612" s="1142"/>
      <c r="J612" s="654"/>
      <c r="K612" s="654"/>
      <c r="L612" s="654"/>
      <c r="M612" s="1141"/>
      <c r="N612" s="1142"/>
      <c r="O612" s="654"/>
      <c r="P612" s="654"/>
      <c r="Q612" s="654"/>
      <c r="AA612" s="372"/>
      <c r="AB612" s="372"/>
      <c r="AC612" s="372"/>
      <c r="AD612" s="372"/>
      <c r="AE612" s="372"/>
      <c r="AF612" s="372"/>
      <c r="AG612" s="372"/>
      <c r="AH612" s="372"/>
      <c r="AI612" s="372"/>
      <c r="AJ612" s="372"/>
      <c r="AK612" s="372"/>
      <c r="AL612" s="372"/>
      <c r="AM612" s="372"/>
      <c r="AN612" s="372"/>
      <c r="AO612" s="372"/>
      <c r="AP612" s="372"/>
      <c r="AQ612" s="372"/>
      <c r="AR612" s="372"/>
      <c r="AS612" s="372"/>
      <c r="AT612" s="372"/>
      <c r="AU612" s="372"/>
      <c r="AV612" s="372"/>
      <c r="AW612" s="372"/>
      <c r="AX612" s="372"/>
      <c r="AY612" s="372"/>
      <c r="AZ612" s="372"/>
      <c r="BA612" s="375"/>
      <c r="BB612" s="451"/>
      <c r="BC612" s="375"/>
      <c r="BD612" s="375"/>
      <c r="BE612" s="375"/>
      <c r="BF612" s="375"/>
      <c r="BG612" s="375"/>
      <c r="BH612" s="375"/>
      <c r="BI612" s="375"/>
      <c r="BJ612" s="375"/>
      <c r="BK612" s="375"/>
      <c r="BL612" s="375"/>
      <c r="BM612" s="375"/>
      <c r="BN612" s="375"/>
      <c r="BO612" s="375"/>
      <c r="BP612" s="375"/>
      <c r="BQ612" s="375"/>
      <c r="BR612" s="375"/>
      <c r="BS612" s="375"/>
      <c r="BT612" s="375"/>
      <c r="BU612" s="375"/>
      <c r="BV612" s="375"/>
      <c r="BW612" s="375"/>
      <c r="BX612" s="375"/>
      <c r="BY612" s="375"/>
      <c r="BZ612" s="375"/>
      <c r="CA612" s="375"/>
      <c r="CB612" s="375"/>
      <c r="CC612" s="375"/>
      <c r="CD612" s="375"/>
      <c r="CE612" s="375"/>
      <c r="CF612" s="375"/>
      <c r="CG612" s="375"/>
      <c r="CH612" s="375"/>
      <c r="CI612" s="375"/>
      <c r="CJ612" s="375"/>
      <c r="CK612" s="375"/>
      <c r="CL612" s="375"/>
      <c r="CM612" s="375"/>
      <c r="CN612" s="375"/>
      <c r="CO612" s="375"/>
      <c r="CP612" s="375"/>
      <c r="CQ612" s="375"/>
      <c r="CR612" s="375"/>
      <c r="CS612" s="375"/>
      <c r="CT612" s="375"/>
      <c r="CU612" s="375"/>
      <c r="CV612" s="375"/>
      <c r="CW612" s="375"/>
      <c r="CX612" s="375"/>
      <c r="CY612" s="375"/>
      <c r="CZ612" s="375"/>
    </row>
    <row r="613" s="379" customFormat="true" ht="25.15" customHeight="true" x14ac:dyDescent="0.2">
      <c r="C613" s="1141"/>
      <c r="D613" s="1142"/>
      <c r="E613" s="654"/>
      <c r="F613" s="654"/>
      <c r="G613" s="654"/>
      <c r="H613" s="1141"/>
      <c r="I613" s="1142"/>
      <c r="J613" s="654"/>
      <c r="K613" s="654"/>
      <c r="L613" s="654"/>
      <c r="M613" s="1141"/>
      <c r="N613" s="1142"/>
      <c r="O613" s="654"/>
      <c r="P613" s="654"/>
      <c r="Q613" s="654"/>
      <c r="AA613" s="372"/>
      <c r="AB613" s="372"/>
      <c r="AC613" s="372"/>
      <c r="AD613" s="372"/>
      <c r="AE613" s="372"/>
      <c r="AF613" s="372"/>
      <c r="AG613" s="372"/>
      <c r="AH613" s="372"/>
      <c r="AI613" s="372"/>
      <c r="AJ613" s="372"/>
      <c r="AK613" s="372"/>
      <c r="AL613" s="372"/>
      <c r="AM613" s="372"/>
      <c r="AN613" s="372"/>
      <c r="AO613" s="372"/>
      <c r="AP613" s="372"/>
      <c r="AQ613" s="372"/>
      <c r="AR613" s="372"/>
      <c r="AS613" s="372"/>
      <c r="AT613" s="372"/>
      <c r="AU613" s="372"/>
      <c r="AV613" s="372"/>
      <c r="AW613" s="372"/>
      <c r="AX613" s="372"/>
      <c r="AY613" s="372"/>
      <c r="AZ613" s="372"/>
      <c r="BA613" s="375"/>
      <c r="BB613" s="451"/>
      <c r="BC613" s="375"/>
      <c r="BD613" s="375"/>
      <c r="BE613" s="375"/>
      <c r="BF613" s="375"/>
      <c r="BG613" s="375"/>
      <c r="BH613" s="375"/>
      <c r="BI613" s="375"/>
      <c r="BJ613" s="375"/>
      <c r="BK613" s="375"/>
      <c r="BL613" s="375"/>
      <c r="BM613" s="375"/>
      <c r="BN613" s="375"/>
      <c r="BO613" s="375"/>
      <c r="BP613" s="375"/>
      <c r="BQ613" s="375"/>
      <c r="BR613" s="375"/>
      <c r="BS613" s="375"/>
      <c r="BT613" s="375"/>
      <c r="BU613" s="375"/>
      <c r="BV613" s="375"/>
      <c r="BW613" s="375"/>
      <c r="BX613" s="375"/>
      <c r="BY613" s="375"/>
      <c r="BZ613" s="375"/>
      <c r="CA613" s="375"/>
      <c r="CB613" s="375"/>
      <c r="CC613" s="375"/>
      <c r="CD613" s="375"/>
      <c r="CE613" s="375"/>
      <c r="CF613" s="375"/>
      <c r="CG613" s="375"/>
      <c r="CH613" s="375"/>
      <c r="CI613" s="375"/>
      <c r="CJ613" s="375"/>
      <c r="CK613" s="375"/>
      <c r="CL613" s="375"/>
      <c r="CM613" s="375"/>
      <c r="CN613" s="375"/>
      <c r="CO613" s="375"/>
      <c r="CP613" s="375"/>
      <c r="CQ613" s="375"/>
      <c r="CR613" s="375"/>
      <c r="CS613" s="375"/>
      <c r="CT613" s="375"/>
      <c r="CU613" s="375"/>
      <c r="CV613" s="375"/>
      <c r="CW613" s="375"/>
      <c r="CX613" s="375"/>
      <c r="CY613" s="375"/>
      <c r="CZ613" s="375"/>
    </row>
    <row r="614" s="379" customFormat="true" ht="25.15" customHeight="true" x14ac:dyDescent="0.2">
      <c r="C614" s="1141"/>
      <c r="D614" s="1142"/>
      <c r="E614" s="654"/>
      <c r="F614" s="654"/>
      <c r="G614" s="654"/>
      <c r="H614" s="1141"/>
      <c r="I614" s="1142"/>
      <c r="J614" s="654"/>
      <c r="K614" s="654"/>
      <c r="L614" s="654"/>
      <c r="M614" s="1141"/>
      <c r="N614" s="1142"/>
      <c r="O614" s="654"/>
      <c r="P614" s="654"/>
      <c r="Q614" s="654"/>
      <c r="AA614" s="372"/>
      <c r="AB614" s="372"/>
      <c r="AC614" s="372"/>
      <c r="AD614" s="372"/>
      <c r="AE614" s="372"/>
      <c r="AF614" s="372"/>
      <c r="AG614" s="372"/>
      <c r="AH614" s="372"/>
      <c r="AI614" s="372"/>
      <c r="AJ614" s="372"/>
      <c r="AK614" s="372"/>
      <c r="AL614" s="372"/>
      <c r="AM614" s="372"/>
      <c r="AN614" s="372"/>
      <c r="AO614" s="372"/>
      <c r="AP614" s="372"/>
      <c r="AQ614" s="372"/>
      <c r="AR614" s="372"/>
      <c r="AS614" s="372"/>
      <c r="AT614" s="372"/>
      <c r="AU614" s="372"/>
      <c r="AV614" s="372"/>
      <c r="AW614" s="372"/>
      <c r="AX614" s="372"/>
      <c r="AY614" s="372"/>
      <c r="AZ614" s="372"/>
      <c r="BA614" s="375"/>
      <c r="BB614" s="451"/>
      <c r="BC614" s="375"/>
      <c r="BD614" s="375"/>
      <c r="BE614" s="375"/>
      <c r="BF614" s="375"/>
      <c r="BG614" s="375"/>
      <c r="BH614" s="375"/>
      <c r="BI614" s="375"/>
      <c r="BJ614" s="375"/>
      <c r="BK614" s="375"/>
      <c r="BL614" s="375"/>
      <c r="BM614" s="375"/>
      <c r="BN614" s="375"/>
      <c r="BO614" s="375"/>
      <c r="BP614" s="375"/>
      <c r="BQ614" s="375"/>
      <c r="BR614" s="375"/>
      <c r="BS614" s="375"/>
      <c r="BT614" s="375"/>
      <c r="BU614" s="375"/>
      <c r="BV614" s="375"/>
      <c r="BW614" s="375"/>
      <c r="BX614" s="375"/>
      <c r="BY614" s="375"/>
      <c r="BZ614" s="375"/>
      <c r="CA614" s="375"/>
      <c r="CB614" s="375"/>
      <c r="CC614" s="375"/>
      <c r="CD614" s="375"/>
      <c r="CE614" s="375"/>
      <c r="CF614" s="375"/>
      <c r="CG614" s="375"/>
      <c r="CH614" s="375"/>
      <c r="CI614" s="375"/>
      <c r="CJ614" s="375"/>
      <c r="CK614" s="375"/>
      <c r="CL614" s="375"/>
      <c r="CM614" s="375"/>
      <c r="CN614" s="375"/>
      <c r="CO614" s="375"/>
      <c r="CP614" s="375"/>
      <c r="CQ614" s="375"/>
      <c r="CR614" s="375"/>
      <c r="CS614" s="375"/>
      <c r="CT614" s="375"/>
      <c r="CU614" s="375"/>
      <c r="CV614" s="375"/>
      <c r="CW614" s="375"/>
      <c r="CX614" s="375"/>
      <c r="CY614" s="375"/>
      <c r="CZ614" s="375"/>
    </row>
    <row r="615" s="379" customFormat="true" ht="25.15" customHeight="true" x14ac:dyDescent="0.2">
      <c r="C615" s="1141"/>
      <c r="D615" s="1142"/>
      <c r="E615" s="654"/>
      <c r="F615" s="654"/>
      <c r="G615" s="654"/>
      <c r="H615" s="1141"/>
      <c r="I615" s="1142"/>
      <c r="J615" s="654"/>
      <c r="K615" s="654"/>
      <c r="L615" s="654"/>
      <c r="M615" s="1141"/>
      <c r="N615" s="1142"/>
      <c r="O615" s="654"/>
      <c r="P615" s="654"/>
      <c r="Q615" s="654"/>
      <c r="AA615" s="372"/>
      <c r="AB615" s="372"/>
      <c r="AC615" s="372"/>
      <c r="AD615" s="372"/>
      <c r="AE615" s="372"/>
      <c r="AF615" s="372"/>
      <c r="AG615" s="372"/>
      <c r="AH615" s="372"/>
      <c r="AI615" s="372"/>
      <c r="AJ615" s="372"/>
      <c r="AK615" s="372"/>
      <c r="AL615" s="372"/>
      <c r="AM615" s="372"/>
      <c r="AN615" s="372"/>
      <c r="AO615" s="372"/>
      <c r="AP615" s="372"/>
      <c r="AQ615" s="372"/>
      <c r="AR615" s="372"/>
      <c r="AS615" s="372"/>
      <c r="AT615" s="372"/>
      <c r="AU615" s="372"/>
      <c r="AV615" s="372"/>
      <c r="AW615" s="372"/>
      <c r="AX615" s="372"/>
      <c r="AY615" s="372"/>
      <c r="AZ615" s="372"/>
      <c r="BA615" s="375"/>
      <c r="BB615" s="451"/>
      <c r="BC615" s="375"/>
      <c r="BD615" s="375"/>
      <c r="BE615" s="375"/>
      <c r="BF615" s="375"/>
      <c r="BG615" s="375"/>
      <c r="BH615" s="375"/>
      <c r="BI615" s="375"/>
      <c r="BJ615" s="375"/>
      <c r="BK615" s="375"/>
      <c r="BL615" s="375"/>
      <c r="BM615" s="375"/>
      <c r="BN615" s="375"/>
      <c r="BO615" s="375"/>
      <c r="BP615" s="375"/>
      <c r="BQ615" s="375"/>
      <c r="BR615" s="375"/>
      <c r="BS615" s="375"/>
      <c r="BT615" s="375"/>
      <c r="BU615" s="375"/>
      <c r="BV615" s="375"/>
      <c r="BW615" s="375"/>
      <c r="BX615" s="375"/>
      <c r="BY615" s="375"/>
      <c r="BZ615" s="375"/>
      <c r="CA615" s="375"/>
      <c r="CB615" s="375"/>
      <c r="CC615" s="375"/>
      <c r="CD615" s="375"/>
      <c r="CE615" s="375"/>
      <c r="CF615" s="375"/>
      <c r="CG615" s="375"/>
      <c r="CH615" s="375"/>
      <c r="CI615" s="375"/>
      <c r="CJ615" s="375"/>
      <c r="CK615" s="375"/>
      <c r="CL615" s="375"/>
      <c r="CM615" s="375"/>
      <c r="CN615" s="375"/>
      <c r="CO615" s="375"/>
      <c r="CP615" s="375"/>
      <c r="CQ615" s="375"/>
      <c r="CR615" s="375"/>
      <c r="CS615" s="375"/>
      <c r="CT615" s="375"/>
      <c r="CU615" s="375"/>
      <c r="CV615" s="375"/>
      <c r="CW615" s="375"/>
      <c r="CX615" s="375"/>
      <c r="CY615" s="375"/>
      <c r="CZ615" s="375"/>
    </row>
    <row r="616" s="379" customFormat="true" ht="25.15" customHeight="true" x14ac:dyDescent="0.2">
      <c r="C616" s="1141"/>
      <c r="D616" s="1142"/>
      <c r="E616" s="654"/>
      <c r="F616" s="654"/>
      <c r="G616" s="654"/>
      <c r="H616" s="1141"/>
      <c r="I616" s="1142"/>
      <c r="J616" s="654"/>
      <c r="K616" s="654"/>
      <c r="L616" s="654"/>
      <c r="M616" s="1141"/>
      <c r="N616" s="1142"/>
      <c r="O616" s="654"/>
      <c r="P616" s="654"/>
      <c r="Q616" s="654"/>
      <c r="AA616" s="372"/>
      <c r="AB616" s="372"/>
      <c r="AC616" s="372"/>
      <c r="AD616" s="372"/>
      <c r="AE616" s="372"/>
      <c r="AF616" s="372"/>
      <c r="AG616" s="372"/>
      <c r="AH616" s="372"/>
      <c r="AI616" s="372"/>
      <c r="AJ616" s="372"/>
      <c r="AK616" s="372"/>
      <c r="AL616" s="372"/>
      <c r="AM616" s="372"/>
      <c r="AN616" s="372"/>
      <c r="AO616" s="372"/>
      <c r="AP616" s="372"/>
      <c r="AQ616" s="372"/>
      <c r="AR616" s="372"/>
      <c r="AS616" s="372"/>
      <c r="AT616" s="372"/>
      <c r="AU616" s="372"/>
      <c r="AV616" s="372"/>
      <c r="AW616" s="372"/>
      <c r="AX616" s="372"/>
      <c r="AY616" s="372"/>
      <c r="AZ616" s="372"/>
      <c r="BA616" s="375"/>
      <c r="BB616" s="451"/>
      <c r="BC616" s="375"/>
      <c r="BD616" s="375"/>
      <c r="BE616" s="375"/>
      <c r="BF616" s="375"/>
      <c r="BG616" s="375"/>
      <c r="BH616" s="375"/>
      <c r="BI616" s="375"/>
      <c r="BJ616" s="375"/>
      <c r="BK616" s="375"/>
      <c r="BL616" s="375"/>
      <c r="BM616" s="375"/>
      <c r="BN616" s="375"/>
      <c r="BO616" s="375"/>
      <c r="BP616" s="375"/>
      <c r="BQ616" s="375"/>
      <c r="BR616" s="375"/>
      <c r="BS616" s="375"/>
      <c r="BT616" s="375"/>
      <c r="BU616" s="375"/>
      <c r="BV616" s="375"/>
      <c r="BW616" s="375"/>
      <c r="BX616" s="375"/>
      <c r="BY616" s="375"/>
      <c r="BZ616" s="375"/>
      <c r="CA616" s="375"/>
      <c r="CB616" s="375"/>
      <c r="CC616" s="375"/>
      <c r="CD616" s="375"/>
      <c r="CE616" s="375"/>
      <c r="CF616" s="375"/>
      <c r="CG616" s="375"/>
      <c r="CH616" s="375"/>
      <c r="CI616" s="375"/>
      <c r="CJ616" s="375"/>
      <c r="CK616" s="375"/>
      <c r="CL616" s="375"/>
      <c r="CM616" s="375"/>
      <c r="CN616" s="375"/>
      <c r="CO616" s="375"/>
      <c r="CP616" s="375"/>
      <c r="CQ616" s="375"/>
      <c r="CR616" s="375"/>
      <c r="CS616" s="375"/>
      <c r="CT616" s="375"/>
      <c r="CU616" s="375"/>
      <c r="CV616" s="375"/>
      <c r="CW616" s="375"/>
      <c r="CX616" s="375"/>
      <c r="CY616" s="375"/>
      <c r="CZ616" s="375"/>
    </row>
    <row r="617" s="379" customFormat="true" ht="25.15" customHeight="true" x14ac:dyDescent="0.2">
      <c r="C617" s="1141"/>
      <c r="D617" s="1142"/>
      <c r="E617" s="654"/>
      <c r="F617" s="654"/>
      <c r="G617" s="654"/>
      <c r="H617" s="1141"/>
      <c r="I617" s="1142"/>
      <c r="J617" s="654"/>
      <c r="K617" s="654"/>
      <c r="L617" s="654"/>
      <c r="M617" s="1141"/>
      <c r="N617" s="1142"/>
      <c r="O617" s="654"/>
      <c r="P617" s="654"/>
      <c r="Q617" s="654"/>
      <c r="AA617" s="372"/>
      <c r="AB617" s="372"/>
      <c r="AC617" s="372"/>
      <c r="AD617" s="372"/>
      <c r="AE617" s="372"/>
      <c r="AF617" s="372"/>
      <c r="AG617" s="372"/>
      <c r="AH617" s="372"/>
      <c r="AI617" s="372"/>
      <c r="AJ617" s="372"/>
      <c r="AK617" s="372"/>
      <c r="AL617" s="372"/>
      <c r="AM617" s="372"/>
      <c r="AN617" s="372"/>
      <c r="AO617" s="372"/>
      <c r="AP617" s="372"/>
      <c r="AQ617" s="372"/>
      <c r="AR617" s="372"/>
      <c r="AS617" s="372"/>
      <c r="AT617" s="372"/>
      <c r="AU617" s="372"/>
      <c r="AV617" s="372"/>
      <c r="AW617" s="372"/>
      <c r="AX617" s="372"/>
      <c r="AY617" s="372"/>
      <c r="AZ617" s="372"/>
      <c r="BA617" s="375"/>
      <c r="BB617" s="451"/>
      <c r="BC617" s="375"/>
      <c r="BD617" s="375"/>
      <c r="BE617" s="375"/>
      <c r="BF617" s="375"/>
      <c r="BG617" s="375"/>
      <c r="BH617" s="375"/>
      <c r="BI617" s="375"/>
      <c r="BJ617" s="375"/>
      <c r="BK617" s="375"/>
      <c r="BL617" s="375"/>
      <c r="BM617" s="375"/>
      <c r="BN617" s="375"/>
      <c r="BO617" s="375"/>
      <c r="BP617" s="375"/>
      <c r="BQ617" s="375"/>
      <c r="BR617" s="375"/>
      <c r="BS617" s="375"/>
      <c r="BT617" s="375"/>
      <c r="BU617" s="375"/>
      <c r="BV617" s="375"/>
      <c r="BW617" s="375"/>
      <c r="BX617" s="375"/>
      <c r="BY617" s="375"/>
      <c r="BZ617" s="375"/>
      <c r="CA617" s="375"/>
      <c r="CB617" s="375"/>
      <c r="CC617" s="375"/>
      <c r="CD617" s="375"/>
      <c r="CE617" s="375"/>
      <c r="CF617" s="375"/>
      <c r="CG617" s="375"/>
      <c r="CH617" s="375"/>
      <c r="CI617" s="375"/>
      <c r="CJ617" s="375"/>
      <c r="CK617" s="375"/>
      <c r="CL617" s="375"/>
      <c r="CM617" s="375"/>
      <c r="CN617" s="375"/>
      <c r="CO617" s="375"/>
      <c r="CP617" s="375"/>
      <c r="CQ617" s="375"/>
      <c r="CR617" s="375"/>
      <c r="CS617" s="375"/>
      <c r="CT617" s="375"/>
      <c r="CU617" s="375"/>
      <c r="CV617" s="375"/>
      <c r="CW617" s="375"/>
      <c r="CX617" s="375"/>
      <c r="CY617" s="375"/>
      <c r="CZ617" s="375"/>
    </row>
    <row r="618" s="379" customFormat="true" ht="25.15" customHeight="true" x14ac:dyDescent="0.2">
      <c r="C618" s="1141"/>
      <c r="D618" s="1142"/>
      <c r="E618" s="654"/>
      <c r="F618" s="654"/>
      <c r="G618" s="654"/>
      <c r="H618" s="1141"/>
      <c r="I618" s="1142"/>
      <c r="J618" s="654"/>
      <c r="K618" s="654"/>
      <c r="L618" s="654"/>
      <c r="M618" s="1141"/>
      <c r="N618" s="1142"/>
      <c r="O618" s="654"/>
      <c r="P618" s="654"/>
      <c r="Q618" s="654"/>
      <c r="AA618" s="372"/>
      <c r="AB618" s="372"/>
      <c r="AC618" s="372"/>
      <c r="AD618" s="372"/>
      <c r="AE618" s="372"/>
      <c r="AF618" s="372"/>
      <c r="AG618" s="372"/>
      <c r="AH618" s="372"/>
      <c r="AI618" s="372"/>
      <c r="AJ618" s="372"/>
      <c r="AK618" s="372"/>
      <c r="AL618" s="372"/>
      <c r="AM618" s="372"/>
      <c r="AN618" s="372"/>
      <c r="AO618" s="372"/>
      <c r="AP618" s="372"/>
      <c r="AQ618" s="372"/>
      <c r="AR618" s="372"/>
      <c r="AS618" s="372"/>
      <c r="AT618" s="372"/>
      <c r="AU618" s="372"/>
      <c r="AV618" s="372"/>
      <c r="AW618" s="372"/>
      <c r="AX618" s="372"/>
      <c r="AY618" s="372"/>
      <c r="AZ618" s="372"/>
      <c r="BA618" s="375"/>
      <c r="BB618" s="451"/>
      <c r="BC618" s="375"/>
      <c r="BD618" s="375"/>
      <c r="BE618" s="375"/>
      <c r="BF618" s="375"/>
      <c r="BG618" s="375"/>
      <c r="BH618" s="375"/>
      <c r="BI618" s="375"/>
      <c r="BJ618" s="375"/>
      <c r="BK618" s="375"/>
      <c r="BL618" s="375"/>
      <c r="BM618" s="375"/>
      <c r="BN618" s="375"/>
      <c r="BO618" s="375"/>
      <c r="BP618" s="375"/>
      <c r="BQ618" s="375"/>
      <c r="BR618" s="375"/>
      <c r="BS618" s="375"/>
      <c r="BT618" s="375"/>
      <c r="BU618" s="375"/>
      <c r="BV618" s="375"/>
      <c r="BW618" s="375"/>
      <c r="BX618" s="375"/>
      <c r="BY618" s="375"/>
      <c r="BZ618" s="375"/>
      <c r="CA618" s="375"/>
      <c r="CB618" s="375"/>
      <c r="CC618" s="375"/>
      <c r="CD618" s="375"/>
      <c r="CE618" s="375"/>
      <c r="CF618" s="375"/>
      <c r="CG618" s="375"/>
      <c r="CH618" s="375"/>
      <c r="CI618" s="375"/>
      <c r="CJ618" s="375"/>
      <c r="CK618" s="375"/>
      <c r="CL618" s="375"/>
      <c r="CM618" s="375"/>
      <c r="CN618" s="375"/>
      <c r="CO618" s="375"/>
      <c r="CP618" s="375"/>
      <c r="CQ618" s="375"/>
      <c r="CR618" s="375"/>
      <c r="CS618" s="375"/>
      <c r="CT618" s="375"/>
      <c r="CU618" s="375"/>
      <c r="CV618" s="375"/>
      <c r="CW618" s="375"/>
      <c r="CX618" s="375"/>
      <c r="CY618" s="375"/>
      <c r="CZ618" s="375"/>
    </row>
    <row r="619" s="379" customFormat="true" ht="25.15" customHeight="true" x14ac:dyDescent="0.2">
      <c r="C619" s="1141"/>
      <c r="D619" s="1142"/>
      <c r="E619" s="654"/>
      <c r="F619" s="654"/>
      <c r="G619" s="654"/>
      <c r="H619" s="1141"/>
      <c r="I619" s="1142"/>
      <c r="J619" s="654"/>
      <c r="K619" s="654"/>
      <c r="L619" s="654"/>
      <c r="M619" s="1141"/>
      <c r="N619" s="1142"/>
      <c r="O619" s="654"/>
      <c r="P619" s="654"/>
      <c r="Q619" s="654"/>
      <c r="AA619" s="372"/>
      <c r="AB619" s="372"/>
      <c r="AC619" s="372"/>
      <c r="AD619" s="372"/>
      <c r="AE619" s="372"/>
      <c r="AF619" s="372"/>
      <c r="AG619" s="372"/>
      <c r="AH619" s="372"/>
      <c r="AI619" s="372"/>
      <c r="AJ619" s="372"/>
      <c r="AK619" s="372"/>
      <c r="AL619" s="372"/>
      <c r="AM619" s="372"/>
      <c r="AN619" s="372"/>
      <c r="AO619" s="372"/>
      <c r="AP619" s="372"/>
      <c r="AQ619" s="372"/>
      <c r="AR619" s="372"/>
      <c r="AS619" s="372"/>
      <c r="AT619" s="372"/>
      <c r="AU619" s="372"/>
      <c r="AV619" s="372"/>
      <c r="AW619" s="372"/>
      <c r="AX619" s="372"/>
      <c r="AY619" s="372"/>
      <c r="AZ619" s="372"/>
      <c r="BA619" s="375"/>
      <c r="BB619" s="451"/>
      <c r="BC619" s="375"/>
      <c r="BD619" s="375"/>
      <c r="BE619" s="375"/>
      <c r="BF619" s="375"/>
      <c r="BG619" s="375"/>
      <c r="BH619" s="375"/>
      <c r="BI619" s="375"/>
      <c r="BJ619" s="375"/>
      <c r="BK619" s="375"/>
      <c r="BL619" s="375"/>
      <c r="BM619" s="375"/>
      <c r="BN619" s="375"/>
      <c r="BO619" s="375"/>
      <c r="BP619" s="375"/>
      <c r="BQ619" s="375"/>
      <c r="BR619" s="375"/>
      <c r="BS619" s="375"/>
      <c r="BT619" s="375"/>
      <c r="BU619" s="375"/>
      <c r="BV619" s="375"/>
      <c r="BW619" s="375"/>
      <c r="BX619" s="375"/>
      <c r="BY619" s="375"/>
      <c r="BZ619" s="375"/>
      <c r="CA619" s="375"/>
      <c r="CB619" s="375"/>
      <c r="CC619" s="375"/>
      <c r="CD619" s="375"/>
      <c r="CE619" s="375"/>
      <c r="CF619" s="375"/>
      <c r="CG619" s="375"/>
      <c r="CH619" s="375"/>
      <c r="CI619" s="375"/>
      <c r="CJ619" s="375"/>
      <c r="CK619" s="375"/>
      <c r="CL619" s="375"/>
      <c r="CM619" s="375"/>
      <c r="CN619" s="375"/>
      <c r="CO619" s="375"/>
      <c r="CP619" s="375"/>
      <c r="CQ619" s="375"/>
      <c r="CR619" s="375"/>
      <c r="CS619" s="375"/>
      <c r="CT619" s="375"/>
      <c r="CU619" s="375"/>
      <c r="CV619" s="375"/>
      <c r="CW619" s="375"/>
      <c r="CX619" s="375"/>
      <c r="CY619" s="375"/>
      <c r="CZ619" s="375"/>
    </row>
    <row r="620" s="379" customFormat="true" ht="25.15" customHeight="true" x14ac:dyDescent="0.2">
      <c r="C620" s="1141"/>
      <c r="D620" s="1142"/>
      <c r="E620" s="654"/>
      <c r="F620" s="654"/>
      <c r="G620" s="654"/>
      <c r="H620" s="1141"/>
      <c r="I620" s="1142"/>
      <c r="J620" s="654"/>
      <c r="K620" s="654"/>
      <c r="L620" s="654"/>
      <c r="M620" s="1141"/>
      <c r="N620" s="1142"/>
      <c r="O620" s="654"/>
      <c r="P620" s="654"/>
      <c r="Q620" s="654"/>
      <c r="AA620" s="372"/>
      <c r="AB620" s="372"/>
      <c r="AC620" s="372"/>
      <c r="AD620" s="372"/>
      <c r="AE620" s="372"/>
      <c r="AF620" s="372"/>
      <c r="AG620" s="372"/>
      <c r="AH620" s="372"/>
      <c r="AI620" s="372"/>
      <c r="AJ620" s="372"/>
      <c r="AK620" s="372"/>
      <c r="AL620" s="372"/>
      <c r="AM620" s="372"/>
      <c r="AN620" s="372"/>
      <c r="AO620" s="372"/>
      <c r="AP620" s="372"/>
      <c r="AQ620" s="372"/>
      <c r="AR620" s="372"/>
      <c r="AS620" s="372"/>
      <c r="AT620" s="372"/>
      <c r="AU620" s="372"/>
      <c r="AV620" s="372"/>
      <c r="AW620" s="372"/>
      <c r="AX620" s="372"/>
      <c r="AY620" s="372"/>
      <c r="AZ620" s="372"/>
      <c r="BA620" s="375"/>
      <c r="BB620" s="451"/>
      <c r="BC620" s="375"/>
      <c r="BD620" s="375"/>
      <c r="BE620" s="375"/>
      <c r="BF620" s="375"/>
      <c r="BG620" s="375"/>
      <c r="BH620" s="375"/>
      <c r="BI620" s="375"/>
      <c r="BJ620" s="375"/>
      <c r="BK620" s="375"/>
      <c r="BL620" s="375"/>
      <c r="BM620" s="375"/>
      <c r="BN620" s="375"/>
      <c r="BO620" s="375"/>
      <c r="BP620" s="375"/>
      <c r="BQ620" s="375"/>
      <c r="BR620" s="375"/>
      <c r="BS620" s="375"/>
      <c r="BT620" s="375"/>
      <c r="BU620" s="375"/>
      <c r="BV620" s="375"/>
      <c r="BW620" s="375"/>
      <c r="BX620" s="375"/>
      <c r="BY620" s="375"/>
      <c r="BZ620" s="375"/>
      <c r="CA620" s="375"/>
      <c r="CB620" s="375"/>
      <c r="CC620" s="375"/>
      <c r="CD620" s="375"/>
      <c r="CE620" s="375"/>
      <c r="CF620" s="375"/>
      <c r="CG620" s="375"/>
      <c r="CH620" s="375"/>
      <c r="CI620" s="375"/>
      <c r="CJ620" s="375"/>
      <c r="CK620" s="375"/>
      <c r="CL620" s="375"/>
      <c r="CM620" s="375"/>
      <c r="CN620" s="375"/>
      <c r="CO620" s="375"/>
      <c r="CP620" s="375"/>
      <c r="CQ620" s="375"/>
      <c r="CR620" s="375"/>
      <c r="CS620" s="375"/>
      <c r="CT620" s="375"/>
      <c r="CU620" s="375"/>
      <c r="CV620" s="375"/>
      <c r="CW620" s="375"/>
      <c r="CX620" s="375"/>
      <c r="CY620" s="375"/>
      <c r="CZ620" s="375"/>
    </row>
    <row r="621" s="379" customFormat="true" ht="25.15" customHeight="true" x14ac:dyDescent="0.2">
      <c r="C621" s="1141"/>
      <c r="D621" s="1142"/>
      <c r="E621" s="654"/>
      <c r="F621" s="654"/>
      <c r="G621" s="654"/>
      <c r="H621" s="1141"/>
      <c r="I621" s="1142"/>
      <c r="J621" s="654"/>
      <c r="K621" s="654"/>
      <c r="L621" s="654"/>
      <c r="M621" s="1141"/>
      <c r="N621" s="1142"/>
      <c r="O621" s="654"/>
      <c r="P621" s="654"/>
      <c r="Q621" s="654"/>
      <c r="AA621" s="372"/>
      <c r="AB621" s="372"/>
      <c r="AC621" s="372"/>
      <c r="AD621" s="372"/>
      <c r="AE621" s="372"/>
      <c r="AF621" s="372"/>
      <c r="AG621" s="372"/>
      <c r="AH621" s="372"/>
      <c r="AI621" s="372"/>
      <c r="AJ621" s="372"/>
      <c r="AK621" s="372"/>
      <c r="AL621" s="372"/>
      <c r="AM621" s="372"/>
      <c r="AN621" s="372"/>
      <c r="AO621" s="372"/>
      <c r="AP621" s="372"/>
      <c r="AQ621" s="372"/>
      <c r="AR621" s="372"/>
      <c r="AS621" s="372"/>
      <c r="AT621" s="372"/>
      <c r="AU621" s="372"/>
      <c r="AV621" s="372"/>
      <c r="AW621" s="372"/>
      <c r="AX621" s="372"/>
      <c r="AY621" s="372"/>
      <c r="AZ621" s="372"/>
      <c r="BA621" s="375"/>
      <c r="BB621" s="451"/>
      <c r="BC621" s="375"/>
      <c r="BD621" s="375"/>
      <c r="BE621" s="375"/>
      <c r="BF621" s="375"/>
      <c r="BG621" s="375"/>
      <c r="BH621" s="375"/>
      <c r="BI621" s="375"/>
      <c r="BJ621" s="375"/>
      <c r="BK621" s="375"/>
      <c r="BL621" s="375"/>
      <c r="BM621" s="375"/>
      <c r="BN621" s="375"/>
      <c r="BO621" s="375"/>
      <c r="BP621" s="375"/>
      <c r="BQ621" s="375"/>
      <c r="BR621" s="375"/>
      <c r="BS621" s="375"/>
      <c r="BT621" s="375"/>
      <c r="BU621" s="375"/>
      <c r="BV621" s="375"/>
      <c r="BW621" s="375"/>
      <c r="BX621" s="375"/>
      <c r="BY621" s="375"/>
      <c r="BZ621" s="375"/>
      <c r="CA621" s="375"/>
      <c r="CB621" s="375"/>
      <c r="CC621" s="375"/>
      <c r="CD621" s="375"/>
      <c r="CE621" s="375"/>
      <c r="CF621" s="375"/>
      <c r="CG621" s="375"/>
      <c r="CH621" s="375"/>
      <c r="CI621" s="375"/>
      <c r="CJ621" s="375"/>
      <c r="CK621" s="375"/>
      <c r="CL621" s="375"/>
      <c r="CM621" s="375"/>
      <c r="CN621" s="375"/>
      <c r="CO621" s="375"/>
      <c r="CP621" s="375"/>
      <c r="CQ621" s="375"/>
      <c r="CR621" s="375"/>
      <c r="CS621" s="375"/>
      <c r="CT621" s="375"/>
      <c r="CU621" s="375"/>
      <c r="CV621" s="375"/>
      <c r="CW621" s="375"/>
      <c r="CX621" s="375"/>
      <c r="CY621" s="375"/>
      <c r="CZ621" s="375"/>
    </row>
    <row r="622" s="379" customFormat="true" ht="25.15" customHeight="true" x14ac:dyDescent="0.2">
      <c r="C622" s="1141"/>
      <c r="D622" s="1142"/>
      <c r="E622" s="654"/>
      <c r="F622" s="654"/>
      <c r="G622" s="654"/>
      <c r="H622" s="1141"/>
      <c r="I622" s="1142"/>
      <c r="J622" s="654"/>
      <c r="K622" s="654"/>
      <c r="L622" s="654"/>
      <c r="M622" s="1141"/>
      <c r="N622" s="1142"/>
      <c r="O622" s="654"/>
      <c r="P622" s="654"/>
      <c r="Q622" s="654"/>
      <c r="AA622" s="372"/>
      <c r="AB622" s="372"/>
      <c r="AC622" s="372"/>
      <c r="AD622" s="372"/>
      <c r="AE622" s="372"/>
      <c r="AF622" s="372"/>
      <c r="AG622" s="372"/>
      <c r="AH622" s="372"/>
      <c r="AI622" s="372"/>
      <c r="AJ622" s="372"/>
      <c r="AK622" s="372"/>
      <c r="AL622" s="372"/>
      <c r="AM622" s="372"/>
      <c r="AN622" s="372"/>
      <c r="AO622" s="372"/>
      <c r="AP622" s="372"/>
      <c r="AQ622" s="372"/>
      <c r="AR622" s="372"/>
      <c r="AS622" s="372"/>
      <c r="AT622" s="372"/>
      <c r="AU622" s="372"/>
      <c r="AV622" s="372"/>
      <c r="AW622" s="372"/>
      <c r="AX622" s="372"/>
      <c r="AY622" s="372"/>
      <c r="AZ622" s="372"/>
      <c r="BA622" s="375"/>
      <c r="BB622" s="451"/>
      <c r="BC622" s="375"/>
      <c r="BD622" s="375"/>
      <c r="BE622" s="375"/>
      <c r="BF622" s="375"/>
      <c r="BG622" s="375"/>
      <c r="BH622" s="375"/>
      <c r="BI622" s="375"/>
      <c r="BJ622" s="375"/>
      <c r="BK622" s="375"/>
      <c r="BL622" s="375"/>
      <c r="BM622" s="375"/>
      <c r="BN622" s="375"/>
      <c r="BO622" s="375"/>
      <c r="BP622" s="375"/>
      <c r="BQ622" s="375"/>
      <c r="BR622" s="375"/>
      <c r="BS622" s="375"/>
      <c r="BT622" s="375"/>
      <c r="BU622" s="375"/>
      <c r="BV622" s="375"/>
      <c r="BW622" s="375"/>
      <c r="BX622" s="375"/>
      <c r="BY622" s="375"/>
      <c r="BZ622" s="375"/>
      <c r="CA622" s="375"/>
      <c r="CB622" s="375"/>
      <c r="CC622" s="375"/>
      <c r="CD622" s="375"/>
      <c r="CE622" s="375"/>
      <c r="CF622" s="375"/>
      <c r="CG622" s="375"/>
      <c r="CH622" s="375"/>
      <c r="CI622" s="375"/>
      <c r="CJ622" s="375"/>
      <c r="CK622" s="375"/>
      <c r="CL622" s="375"/>
      <c r="CM622" s="375"/>
      <c r="CN622" s="375"/>
      <c r="CO622" s="375"/>
      <c r="CP622" s="375"/>
      <c r="CQ622" s="375"/>
      <c r="CR622" s="375"/>
      <c r="CS622" s="375"/>
      <c r="CT622" s="375"/>
      <c r="CU622" s="375"/>
      <c r="CV622" s="375"/>
      <c r="CW622" s="375"/>
      <c r="CX622" s="375"/>
      <c r="CY622" s="375"/>
      <c r="CZ622" s="375"/>
    </row>
    <row r="623" s="379" customFormat="true" ht="25.15" customHeight="true" x14ac:dyDescent="0.2">
      <c r="C623" s="1141"/>
      <c r="D623" s="1142"/>
      <c r="E623" s="654"/>
      <c r="F623" s="654"/>
      <c r="G623" s="654"/>
      <c r="H623" s="1141"/>
      <c r="I623" s="1142"/>
      <c r="J623" s="654"/>
      <c r="K623" s="654"/>
      <c r="L623" s="654"/>
      <c r="M623" s="1141"/>
      <c r="N623" s="1142"/>
      <c r="O623" s="654"/>
      <c r="P623" s="654"/>
      <c r="Q623" s="654"/>
      <c r="AA623" s="372"/>
      <c r="AB623" s="372"/>
      <c r="AC623" s="372"/>
      <c r="AD623" s="372"/>
      <c r="AE623" s="372"/>
      <c r="AF623" s="372"/>
      <c r="AG623" s="372"/>
      <c r="AH623" s="372"/>
      <c r="AI623" s="372"/>
      <c r="AJ623" s="372"/>
      <c r="AK623" s="372"/>
      <c r="AL623" s="372"/>
      <c r="AM623" s="372"/>
      <c r="AN623" s="372"/>
      <c r="AO623" s="372"/>
      <c r="AP623" s="372"/>
      <c r="AQ623" s="372"/>
      <c r="AR623" s="372"/>
      <c r="AS623" s="372"/>
      <c r="AT623" s="372"/>
      <c r="AU623" s="372"/>
      <c r="AV623" s="372"/>
      <c r="AW623" s="372"/>
      <c r="AX623" s="372"/>
      <c r="AY623" s="372"/>
      <c r="AZ623" s="372"/>
      <c r="BA623" s="375"/>
      <c r="BB623" s="451"/>
      <c r="BC623" s="375"/>
      <c r="BD623" s="375"/>
      <c r="BE623" s="375"/>
      <c r="BF623" s="375"/>
      <c r="BG623" s="375"/>
      <c r="BH623" s="375"/>
      <c r="BI623" s="375"/>
      <c r="BJ623" s="375"/>
      <c r="BK623" s="375"/>
      <c r="BL623" s="375"/>
      <c r="BM623" s="375"/>
      <c r="BN623" s="375"/>
      <c r="BO623" s="375"/>
      <c r="BP623" s="375"/>
      <c r="BQ623" s="375"/>
      <c r="BR623" s="375"/>
      <c r="BS623" s="375"/>
      <c r="BT623" s="375"/>
      <c r="BU623" s="375"/>
      <c r="BV623" s="375"/>
      <c r="BW623" s="375"/>
      <c r="BX623" s="375"/>
      <c r="BY623" s="375"/>
      <c r="BZ623" s="375"/>
      <c r="CA623" s="375"/>
      <c r="CB623" s="375"/>
      <c r="CC623" s="375"/>
      <c r="CD623" s="375"/>
      <c r="CE623" s="375"/>
      <c r="CF623" s="375"/>
      <c r="CG623" s="375"/>
      <c r="CH623" s="375"/>
      <c r="CI623" s="375"/>
      <c r="CJ623" s="375"/>
      <c r="CK623" s="375"/>
      <c r="CL623" s="375"/>
      <c r="CM623" s="375"/>
      <c r="CN623" s="375"/>
      <c r="CO623" s="375"/>
      <c r="CP623" s="375"/>
      <c r="CQ623" s="375"/>
      <c r="CR623" s="375"/>
      <c r="CS623" s="375"/>
      <c r="CT623" s="375"/>
      <c r="CU623" s="375"/>
      <c r="CV623" s="375"/>
      <c r="CW623" s="375"/>
      <c r="CX623" s="375"/>
      <c r="CY623" s="375"/>
      <c r="CZ623" s="375"/>
    </row>
    <row r="624" s="379" customFormat="true" ht="25.15" customHeight="true" x14ac:dyDescent="0.2">
      <c r="C624" s="1141"/>
      <c r="D624" s="1142"/>
      <c r="E624" s="654"/>
      <c r="F624" s="654"/>
      <c r="G624" s="654"/>
      <c r="H624" s="1141"/>
      <c r="I624" s="1142"/>
      <c r="J624" s="654"/>
      <c r="K624" s="654"/>
      <c r="L624" s="654"/>
      <c r="M624" s="1141"/>
      <c r="N624" s="1142"/>
      <c r="O624" s="654"/>
      <c r="P624" s="654"/>
      <c r="Q624" s="654"/>
      <c r="AA624" s="372"/>
      <c r="AB624" s="372"/>
      <c r="AC624" s="372"/>
      <c r="AD624" s="372"/>
      <c r="AE624" s="372"/>
      <c r="AF624" s="372"/>
      <c r="AG624" s="372"/>
      <c r="AH624" s="372"/>
      <c r="AI624" s="372"/>
      <c r="AJ624" s="372"/>
      <c r="AK624" s="372"/>
      <c r="AL624" s="372"/>
      <c r="AM624" s="372"/>
      <c r="AN624" s="372"/>
      <c r="AO624" s="372"/>
      <c r="AP624" s="372"/>
      <c r="AQ624" s="372"/>
      <c r="AR624" s="372"/>
      <c r="AS624" s="372"/>
      <c r="AT624" s="372"/>
      <c r="AU624" s="372"/>
      <c r="AV624" s="372"/>
      <c r="AW624" s="372"/>
      <c r="AX624" s="372"/>
      <c r="AY624" s="372"/>
      <c r="AZ624" s="372"/>
      <c r="BA624" s="375"/>
      <c r="BB624" s="451"/>
      <c r="BC624" s="375"/>
      <c r="BD624" s="375"/>
      <c r="BE624" s="375"/>
      <c r="BF624" s="375"/>
      <c r="BG624" s="375"/>
      <c r="BH624" s="375"/>
      <c r="BI624" s="375"/>
      <c r="BJ624" s="375"/>
      <c r="BK624" s="375"/>
      <c r="BL624" s="375"/>
      <c r="BM624" s="375"/>
      <c r="BN624" s="375"/>
      <c r="BO624" s="375"/>
      <c r="BP624" s="375"/>
      <c r="BQ624" s="375"/>
      <c r="BR624" s="375"/>
      <c r="BS624" s="375"/>
      <c r="BT624" s="375"/>
      <c r="BU624" s="375"/>
      <c r="BV624" s="375"/>
      <c r="BW624" s="375"/>
      <c r="BX624" s="375"/>
      <c r="BY624" s="375"/>
      <c r="BZ624" s="375"/>
      <c r="CA624" s="375"/>
      <c r="CB624" s="375"/>
      <c r="CC624" s="375"/>
      <c r="CD624" s="375"/>
      <c r="CE624" s="375"/>
      <c r="CF624" s="375"/>
      <c r="CG624" s="375"/>
      <c r="CH624" s="375"/>
      <c r="CI624" s="375"/>
      <c r="CJ624" s="375"/>
      <c r="CK624" s="375"/>
      <c r="CL624" s="375"/>
      <c r="CM624" s="375"/>
      <c r="CN624" s="375"/>
      <c r="CO624" s="375"/>
      <c r="CP624" s="375"/>
      <c r="CQ624" s="375"/>
      <c r="CR624" s="375"/>
      <c r="CS624" s="375"/>
      <c r="CT624" s="375"/>
      <c r="CU624" s="375"/>
      <c r="CV624" s="375"/>
      <c r="CW624" s="375"/>
      <c r="CX624" s="375"/>
      <c r="CY624" s="375"/>
      <c r="CZ624" s="375"/>
    </row>
    <row r="625" s="379" customFormat="true" ht="25.15" customHeight="true" x14ac:dyDescent="0.2">
      <c r="C625" s="1141"/>
      <c r="D625" s="1142"/>
      <c r="E625" s="654"/>
      <c r="F625" s="654"/>
      <c r="G625" s="654"/>
      <c r="H625" s="1141"/>
      <c r="I625" s="1142"/>
      <c r="J625" s="654"/>
      <c r="K625" s="654"/>
      <c r="L625" s="654"/>
      <c r="M625" s="1141"/>
      <c r="N625" s="1142"/>
      <c r="O625" s="654"/>
      <c r="P625" s="654"/>
      <c r="Q625" s="654"/>
      <c r="AA625" s="372"/>
      <c r="AB625" s="372"/>
      <c r="AC625" s="372"/>
      <c r="AD625" s="372"/>
      <c r="AE625" s="372"/>
      <c r="AF625" s="372"/>
      <c r="AG625" s="372"/>
      <c r="AH625" s="372"/>
      <c r="AI625" s="372"/>
      <c r="AJ625" s="372"/>
      <c r="AK625" s="372"/>
      <c r="AL625" s="372"/>
      <c r="AM625" s="372"/>
      <c r="AN625" s="372"/>
      <c r="AO625" s="372"/>
      <c r="AP625" s="372"/>
      <c r="AQ625" s="372"/>
      <c r="AR625" s="372"/>
      <c r="AS625" s="372"/>
      <c r="AT625" s="372"/>
      <c r="AU625" s="372"/>
      <c r="AV625" s="372"/>
      <c r="AW625" s="372"/>
      <c r="AX625" s="372"/>
      <c r="AY625" s="372"/>
      <c r="AZ625" s="372"/>
      <c r="BA625" s="375"/>
      <c r="BB625" s="451"/>
      <c r="BC625" s="375"/>
      <c r="BD625" s="375"/>
      <c r="BE625" s="375"/>
      <c r="BF625" s="375"/>
      <c r="BG625" s="375"/>
      <c r="BH625" s="375"/>
      <c r="BI625" s="375"/>
      <c r="BJ625" s="375"/>
      <c r="BK625" s="375"/>
      <c r="BL625" s="375"/>
      <c r="BM625" s="375"/>
      <c r="BN625" s="375"/>
      <c r="BO625" s="375"/>
      <c r="BP625" s="375"/>
      <c r="BQ625" s="375"/>
      <c r="BR625" s="375"/>
      <c r="BS625" s="375"/>
      <c r="BT625" s="375"/>
      <c r="BU625" s="375"/>
      <c r="BV625" s="375"/>
      <c r="BW625" s="375"/>
      <c r="BX625" s="375"/>
      <c r="BY625" s="375"/>
      <c r="BZ625" s="375"/>
      <c r="CA625" s="375"/>
      <c r="CB625" s="375"/>
      <c r="CC625" s="375"/>
      <c r="CD625" s="375"/>
      <c r="CE625" s="375"/>
      <c r="CF625" s="375"/>
      <c r="CG625" s="375"/>
      <c r="CH625" s="375"/>
      <c r="CI625" s="375"/>
      <c r="CJ625" s="375"/>
      <c r="CK625" s="375"/>
      <c r="CL625" s="375"/>
      <c r="CM625" s="375"/>
      <c r="CN625" s="375"/>
      <c r="CO625" s="375"/>
      <c r="CP625" s="375"/>
      <c r="CQ625" s="375"/>
      <c r="CR625" s="375"/>
      <c r="CS625" s="375"/>
      <c r="CT625" s="375"/>
      <c r="CU625" s="375"/>
      <c r="CV625" s="375"/>
      <c r="CW625" s="375"/>
      <c r="CX625" s="375"/>
      <c r="CY625" s="375"/>
      <c r="CZ625" s="375"/>
    </row>
    <row r="626" s="379" customFormat="true" ht="25.15" customHeight="true" x14ac:dyDescent="0.2">
      <c r="C626" s="1141"/>
      <c r="D626" s="1142"/>
      <c r="E626" s="654"/>
      <c r="F626" s="654"/>
      <c r="G626" s="654"/>
      <c r="H626" s="1141"/>
      <c r="I626" s="1142"/>
      <c r="J626" s="654"/>
      <c r="K626" s="654"/>
      <c r="L626" s="654"/>
      <c r="M626" s="1141"/>
      <c r="N626" s="1142"/>
      <c r="O626" s="654"/>
      <c r="P626" s="654"/>
      <c r="Q626" s="654"/>
      <c r="AA626" s="372"/>
      <c r="AB626" s="372"/>
      <c r="AC626" s="372"/>
      <c r="AD626" s="372"/>
      <c r="AE626" s="372"/>
      <c r="AF626" s="372"/>
      <c r="AG626" s="372"/>
      <c r="AH626" s="372"/>
      <c r="AI626" s="372"/>
      <c r="AJ626" s="372"/>
      <c r="AK626" s="372"/>
      <c r="AL626" s="372"/>
      <c r="AM626" s="372"/>
      <c r="AN626" s="372"/>
      <c r="AO626" s="372"/>
      <c r="AP626" s="372"/>
      <c r="AQ626" s="372"/>
      <c r="AR626" s="372"/>
      <c r="AS626" s="372"/>
      <c r="AT626" s="372"/>
      <c r="AU626" s="372"/>
      <c r="AV626" s="372"/>
      <c r="AW626" s="372"/>
      <c r="AX626" s="372"/>
      <c r="AY626" s="372"/>
      <c r="AZ626" s="372"/>
      <c r="BA626" s="375"/>
      <c r="BB626" s="451"/>
      <c r="BC626" s="375"/>
      <c r="BD626" s="375"/>
      <c r="BE626" s="375"/>
      <c r="BF626" s="375"/>
      <c r="BG626" s="375"/>
      <c r="BH626" s="375"/>
      <c r="BI626" s="375"/>
      <c r="BJ626" s="375"/>
      <c r="BK626" s="375"/>
      <c r="BL626" s="375"/>
      <c r="BM626" s="375"/>
      <c r="BN626" s="375"/>
      <c r="BO626" s="375"/>
      <c r="BP626" s="375"/>
      <c r="BQ626" s="375"/>
      <c r="BR626" s="375"/>
      <c r="BS626" s="375"/>
      <c r="BT626" s="375"/>
      <c r="BU626" s="375"/>
      <c r="BV626" s="375"/>
      <c r="BW626" s="375"/>
      <c r="BX626" s="375"/>
      <c r="BY626" s="375"/>
      <c r="BZ626" s="375"/>
      <c r="CA626" s="375"/>
      <c r="CB626" s="375"/>
      <c r="CC626" s="375"/>
      <c r="CD626" s="375"/>
      <c r="CE626" s="375"/>
      <c r="CF626" s="375"/>
      <c r="CG626" s="375"/>
      <c r="CH626" s="375"/>
      <c r="CI626" s="375"/>
      <c r="CJ626" s="375"/>
      <c r="CK626" s="375"/>
      <c r="CL626" s="375"/>
      <c r="CM626" s="375"/>
      <c r="CN626" s="375"/>
      <c r="CO626" s="375"/>
      <c r="CP626" s="375"/>
      <c r="CQ626" s="375"/>
      <c r="CR626" s="375"/>
      <c r="CS626" s="375"/>
      <c r="CT626" s="375"/>
      <c r="CU626" s="375"/>
      <c r="CV626" s="375"/>
      <c r="CW626" s="375"/>
      <c r="CX626" s="375"/>
      <c r="CY626" s="375"/>
      <c r="CZ626" s="375"/>
    </row>
    <row r="627" s="379" customFormat="true" ht="25.15" customHeight="true" x14ac:dyDescent="0.2">
      <c r="C627" s="1141"/>
      <c r="D627" s="1142"/>
      <c r="E627" s="654"/>
      <c r="F627" s="654"/>
      <c r="G627" s="654"/>
      <c r="H627" s="1141"/>
      <c r="I627" s="1142"/>
      <c r="J627" s="654"/>
      <c r="K627" s="654"/>
      <c r="L627" s="654"/>
      <c r="M627" s="1141"/>
      <c r="N627" s="1142"/>
      <c r="O627" s="654"/>
      <c r="P627" s="654"/>
      <c r="Q627" s="654"/>
      <c r="AA627" s="372"/>
      <c r="AB627" s="372"/>
      <c r="AC627" s="372"/>
      <c r="AD627" s="372"/>
      <c r="AE627" s="372"/>
      <c r="AF627" s="372"/>
      <c r="AG627" s="372"/>
      <c r="AH627" s="372"/>
      <c r="AI627" s="372"/>
      <c r="AJ627" s="372"/>
      <c r="AK627" s="372"/>
      <c r="AL627" s="372"/>
      <c r="AM627" s="372"/>
      <c r="AN627" s="372"/>
      <c r="AO627" s="372"/>
      <c r="AP627" s="372"/>
      <c r="AQ627" s="372"/>
      <c r="AR627" s="372"/>
      <c r="AS627" s="372"/>
      <c r="AT627" s="372"/>
      <c r="AU627" s="372"/>
      <c r="AV627" s="372"/>
      <c r="AW627" s="372"/>
      <c r="AX627" s="372"/>
      <c r="AY627" s="372"/>
      <c r="AZ627" s="372"/>
      <c r="BA627" s="375"/>
      <c r="BB627" s="451"/>
      <c r="BC627" s="375"/>
      <c r="BD627" s="375"/>
      <c r="BE627" s="375"/>
      <c r="BF627" s="375"/>
      <c r="BG627" s="375"/>
      <c r="BH627" s="375"/>
      <c r="BI627" s="375"/>
      <c r="BJ627" s="375"/>
      <c r="BK627" s="375"/>
      <c r="BL627" s="375"/>
      <c r="BM627" s="375"/>
      <c r="BN627" s="375"/>
      <c r="BO627" s="375"/>
      <c r="BP627" s="375"/>
      <c r="BQ627" s="375"/>
      <c r="BR627" s="375"/>
      <c r="BS627" s="375"/>
      <c r="BT627" s="375"/>
      <c r="BU627" s="375"/>
      <c r="BV627" s="375"/>
      <c r="BW627" s="375"/>
      <c r="BX627" s="375"/>
      <c r="BY627" s="375"/>
      <c r="BZ627" s="375"/>
      <c r="CA627" s="375"/>
      <c r="CB627" s="375"/>
      <c r="CC627" s="375"/>
      <c r="CD627" s="375"/>
      <c r="CE627" s="375"/>
      <c r="CF627" s="375"/>
      <c r="CG627" s="375"/>
      <c r="CH627" s="375"/>
      <c r="CI627" s="375"/>
      <c r="CJ627" s="375"/>
      <c r="CK627" s="375"/>
      <c r="CL627" s="375"/>
      <c r="CM627" s="375"/>
      <c r="CN627" s="375"/>
      <c r="CO627" s="375"/>
      <c r="CP627" s="375"/>
      <c r="CQ627" s="375"/>
      <c r="CR627" s="375"/>
      <c r="CS627" s="375"/>
      <c r="CT627" s="375"/>
      <c r="CU627" s="375"/>
      <c r="CV627" s="375"/>
      <c r="CW627" s="375"/>
      <c r="CX627" s="375"/>
      <c r="CY627" s="375"/>
      <c r="CZ627" s="375"/>
    </row>
    <row r="628" s="379" customFormat="true" ht="25.15" customHeight="true" x14ac:dyDescent="0.2">
      <c r="C628" s="1141"/>
      <c r="D628" s="1142"/>
      <c r="E628" s="654"/>
      <c r="F628" s="654"/>
      <c r="G628" s="654"/>
      <c r="H628" s="1141"/>
      <c r="I628" s="1142"/>
      <c r="J628" s="654"/>
      <c r="K628" s="654"/>
      <c r="L628" s="654"/>
      <c r="M628" s="1141"/>
      <c r="N628" s="1142"/>
      <c r="O628" s="654"/>
      <c r="P628" s="654"/>
      <c r="Q628" s="654"/>
      <c r="AA628" s="372"/>
      <c r="AB628" s="372"/>
      <c r="AC628" s="372"/>
      <c r="AD628" s="372"/>
      <c r="AE628" s="372"/>
      <c r="AF628" s="372"/>
      <c r="AG628" s="372"/>
      <c r="AH628" s="372"/>
      <c r="AI628" s="372"/>
      <c r="AJ628" s="372"/>
      <c r="AK628" s="372"/>
      <c r="AL628" s="372"/>
      <c r="AM628" s="372"/>
      <c r="AN628" s="372"/>
      <c r="AO628" s="372"/>
      <c r="AP628" s="372"/>
      <c r="AQ628" s="372"/>
      <c r="AR628" s="372"/>
      <c r="AS628" s="372"/>
      <c r="AT628" s="372"/>
      <c r="AU628" s="372"/>
      <c r="AV628" s="372"/>
      <c r="AW628" s="372"/>
      <c r="AX628" s="372"/>
      <c r="AY628" s="372"/>
      <c r="AZ628" s="372"/>
      <c r="BA628" s="375"/>
      <c r="BB628" s="451"/>
      <c r="BC628" s="375"/>
      <c r="BD628" s="375"/>
      <c r="BE628" s="375"/>
      <c r="BF628" s="375"/>
      <c r="BG628" s="375"/>
      <c r="BH628" s="375"/>
      <c r="BI628" s="375"/>
      <c r="BJ628" s="375"/>
      <c r="BK628" s="375"/>
      <c r="BL628" s="375"/>
      <c r="BM628" s="375"/>
      <c r="BN628" s="375"/>
      <c r="BO628" s="375"/>
      <c r="BP628" s="375"/>
      <c r="BQ628" s="375"/>
      <c r="BR628" s="375"/>
      <c r="BS628" s="375"/>
      <c r="BT628" s="375"/>
      <c r="BU628" s="375"/>
      <c r="BV628" s="375"/>
      <c r="BW628" s="375"/>
      <c r="BX628" s="375"/>
      <c r="BY628" s="375"/>
      <c r="BZ628" s="375"/>
      <c r="CA628" s="375"/>
      <c r="CB628" s="375"/>
      <c r="CC628" s="375"/>
      <c r="CD628" s="375"/>
      <c r="CE628" s="375"/>
      <c r="CF628" s="375"/>
      <c r="CG628" s="375"/>
      <c r="CH628" s="375"/>
      <c r="CI628" s="375"/>
      <c r="CJ628" s="375"/>
      <c r="CK628" s="375"/>
      <c r="CL628" s="375"/>
      <c r="CM628" s="375"/>
      <c r="CN628" s="375"/>
      <c r="CO628" s="375"/>
      <c r="CP628" s="375"/>
      <c r="CQ628" s="375"/>
      <c r="CR628" s="375"/>
      <c r="CS628" s="375"/>
      <c r="CT628" s="375"/>
      <c r="CU628" s="375"/>
      <c r="CV628" s="375"/>
      <c r="CW628" s="375"/>
      <c r="CX628" s="375"/>
      <c r="CY628" s="375"/>
      <c r="CZ628" s="375"/>
    </row>
    <row r="629" s="379" customFormat="true" ht="25.15" customHeight="true" x14ac:dyDescent="0.2">
      <c r="C629" s="1141"/>
      <c r="D629" s="1142"/>
      <c r="E629" s="654"/>
      <c r="F629" s="654"/>
      <c r="G629" s="654"/>
      <c r="H629" s="1141"/>
      <c r="I629" s="1142"/>
      <c r="J629" s="654"/>
      <c r="K629" s="654"/>
      <c r="L629" s="654"/>
      <c r="M629" s="1141"/>
      <c r="N629" s="1142"/>
      <c r="O629" s="654"/>
      <c r="P629" s="654"/>
      <c r="Q629" s="654"/>
      <c r="AA629" s="372"/>
      <c r="AB629" s="372"/>
      <c r="AC629" s="372"/>
      <c r="AD629" s="372"/>
      <c r="AE629" s="372"/>
      <c r="AF629" s="372"/>
      <c r="AG629" s="372"/>
      <c r="AH629" s="372"/>
      <c r="AI629" s="372"/>
      <c r="AJ629" s="372"/>
      <c r="AK629" s="372"/>
      <c r="AL629" s="372"/>
      <c r="AM629" s="372"/>
      <c r="AN629" s="372"/>
      <c r="AO629" s="372"/>
      <c r="AP629" s="372"/>
      <c r="AQ629" s="372"/>
      <c r="AR629" s="372"/>
      <c r="AS629" s="372"/>
      <c r="AT629" s="372"/>
      <c r="AU629" s="372"/>
      <c r="AV629" s="372"/>
      <c r="AW629" s="372"/>
      <c r="AX629" s="372"/>
      <c r="AY629" s="372"/>
      <c r="AZ629" s="372"/>
      <c r="BA629" s="375"/>
      <c r="BB629" s="451"/>
      <c r="BC629" s="375"/>
      <c r="BD629" s="375"/>
      <c r="BE629" s="375"/>
      <c r="BF629" s="375"/>
      <c r="BG629" s="375"/>
      <c r="BH629" s="375"/>
      <c r="BI629" s="375"/>
      <c r="BJ629" s="375"/>
      <c r="BK629" s="375"/>
      <c r="BL629" s="375"/>
      <c r="BM629" s="375"/>
      <c r="BN629" s="375"/>
      <c r="BO629" s="375"/>
      <c r="BP629" s="375"/>
      <c r="BQ629" s="375"/>
      <c r="BR629" s="375"/>
      <c r="BS629" s="375"/>
      <c r="BT629" s="375"/>
      <c r="BU629" s="375"/>
      <c r="BV629" s="375"/>
      <c r="BW629" s="375"/>
      <c r="BX629" s="375"/>
      <c r="BY629" s="375"/>
      <c r="BZ629" s="375"/>
      <c r="CA629" s="375"/>
      <c r="CB629" s="375"/>
      <c r="CC629" s="375"/>
      <c r="CD629" s="375"/>
      <c r="CE629" s="375"/>
      <c r="CF629" s="375"/>
      <c r="CG629" s="375"/>
      <c r="CH629" s="375"/>
      <c r="CI629" s="375"/>
      <c r="CJ629" s="375"/>
      <c r="CK629" s="375"/>
      <c r="CL629" s="375"/>
      <c r="CM629" s="375"/>
      <c r="CN629" s="375"/>
      <c r="CO629" s="375"/>
      <c r="CP629" s="375"/>
      <c r="CQ629" s="375"/>
      <c r="CR629" s="375"/>
      <c r="CS629" s="375"/>
      <c r="CT629" s="375"/>
      <c r="CU629" s="375"/>
      <c r="CV629" s="375"/>
      <c r="CW629" s="375"/>
      <c r="CX629" s="375"/>
      <c r="CY629" s="375"/>
      <c r="CZ629" s="375"/>
    </row>
    <row r="630" s="379" customFormat="true" ht="25.15" customHeight="true" x14ac:dyDescent="0.2">
      <c r="C630" s="1141"/>
      <c r="D630" s="1142"/>
      <c r="E630" s="654"/>
      <c r="F630" s="654"/>
      <c r="G630" s="654"/>
      <c r="H630" s="1141"/>
      <c r="I630" s="1142"/>
      <c r="J630" s="654"/>
      <c r="K630" s="654"/>
      <c r="L630" s="654"/>
      <c r="M630" s="1141"/>
      <c r="N630" s="1142"/>
      <c r="O630" s="654"/>
      <c r="P630" s="654"/>
      <c r="Q630" s="654"/>
      <c r="AA630" s="372"/>
      <c r="AB630" s="372"/>
      <c r="AC630" s="372"/>
      <c r="AD630" s="372"/>
      <c r="AE630" s="372"/>
      <c r="AF630" s="372"/>
      <c r="AG630" s="372"/>
      <c r="AH630" s="372"/>
      <c r="AI630" s="372"/>
      <c r="AJ630" s="372"/>
      <c r="AK630" s="372"/>
      <c r="AL630" s="372"/>
      <c r="AM630" s="372"/>
      <c r="AN630" s="372"/>
      <c r="AO630" s="372"/>
      <c r="AP630" s="372"/>
      <c r="AQ630" s="372"/>
      <c r="AR630" s="372"/>
      <c r="AS630" s="372"/>
      <c r="AT630" s="372"/>
      <c r="AU630" s="372"/>
      <c r="AV630" s="372"/>
      <c r="AW630" s="372"/>
      <c r="AX630" s="372"/>
      <c r="AY630" s="372"/>
      <c r="AZ630" s="372"/>
      <c r="BA630" s="375"/>
      <c r="BB630" s="451"/>
      <c r="BC630" s="375"/>
      <c r="BD630" s="375"/>
      <c r="BE630" s="375"/>
      <c r="BF630" s="375"/>
      <c r="BG630" s="375"/>
      <c r="BH630" s="375"/>
      <c r="BI630" s="375"/>
      <c r="BJ630" s="375"/>
      <c r="BK630" s="375"/>
      <c r="BL630" s="375"/>
      <c r="BM630" s="375"/>
      <c r="BN630" s="375"/>
      <c r="BO630" s="375"/>
      <c r="BP630" s="375"/>
      <c r="BQ630" s="375"/>
      <c r="BR630" s="375"/>
      <c r="BS630" s="375"/>
      <c r="BT630" s="375"/>
      <c r="BU630" s="375"/>
      <c r="BV630" s="375"/>
      <c r="BW630" s="375"/>
      <c r="BX630" s="375"/>
      <c r="BY630" s="375"/>
      <c r="BZ630" s="375"/>
      <c r="CA630" s="375"/>
      <c r="CB630" s="375"/>
      <c r="CC630" s="375"/>
      <c r="CD630" s="375"/>
      <c r="CE630" s="375"/>
      <c r="CF630" s="375"/>
      <c r="CG630" s="375"/>
      <c r="CH630" s="375"/>
      <c r="CI630" s="375"/>
      <c r="CJ630" s="375"/>
      <c r="CK630" s="375"/>
      <c r="CL630" s="375"/>
      <c r="CM630" s="375"/>
      <c r="CN630" s="375"/>
      <c r="CO630" s="375"/>
      <c r="CP630" s="375"/>
      <c r="CQ630" s="375"/>
      <c r="CR630" s="375"/>
      <c r="CS630" s="375"/>
      <c r="CT630" s="375"/>
      <c r="CU630" s="375"/>
      <c r="CV630" s="375"/>
      <c r="CW630" s="375"/>
      <c r="CX630" s="375"/>
      <c r="CY630" s="375"/>
      <c r="CZ630" s="375"/>
    </row>
    <row r="631" s="379" customFormat="true" ht="25.15" customHeight="true" x14ac:dyDescent="0.2">
      <c r="C631" s="1141"/>
      <c r="D631" s="1142"/>
      <c r="E631" s="654"/>
      <c r="F631" s="654"/>
      <c r="G631" s="654"/>
      <c r="H631" s="1141"/>
      <c r="I631" s="1142"/>
      <c r="J631" s="654"/>
      <c r="K631" s="654"/>
      <c r="L631" s="654"/>
      <c r="M631" s="1141"/>
      <c r="N631" s="1142"/>
      <c r="O631" s="654"/>
      <c r="P631" s="654"/>
      <c r="Q631" s="654"/>
      <c r="AA631" s="372"/>
      <c r="AB631" s="372"/>
      <c r="AC631" s="372"/>
      <c r="AD631" s="372"/>
      <c r="AE631" s="372"/>
      <c r="AF631" s="372"/>
      <c r="AG631" s="372"/>
      <c r="AH631" s="372"/>
      <c r="AI631" s="372"/>
      <c r="AJ631" s="372"/>
      <c r="AK631" s="372"/>
      <c r="AL631" s="372"/>
      <c r="AM631" s="372"/>
      <c r="AN631" s="372"/>
      <c r="AO631" s="372"/>
      <c r="AP631" s="372"/>
      <c r="AQ631" s="372"/>
      <c r="AR631" s="372"/>
      <c r="AS631" s="372"/>
      <c r="AT631" s="372"/>
      <c r="AU631" s="372"/>
      <c r="AV631" s="372"/>
      <c r="AW631" s="372"/>
      <c r="AX631" s="372"/>
      <c r="AY631" s="372"/>
      <c r="AZ631" s="372"/>
      <c r="BA631" s="375"/>
      <c r="BB631" s="451"/>
      <c r="BC631" s="375"/>
      <c r="BD631" s="375"/>
      <c r="BE631" s="375"/>
      <c r="BF631" s="375"/>
      <c r="BG631" s="375"/>
      <c r="BH631" s="375"/>
      <c r="BI631" s="375"/>
      <c r="BJ631" s="375"/>
      <c r="BK631" s="375"/>
      <c r="BL631" s="375"/>
      <c r="BM631" s="375"/>
      <c r="BN631" s="375"/>
      <c r="BO631" s="375"/>
      <c r="BP631" s="375"/>
      <c r="BQ631" s="375"/>
      <c r="BR631" s="375"/>
      <c r="BS631" s="375"/>
      <c r="BT631" s="375"/>
      <c r="BU631" s="375"/>
      <c r="BV631" s="375"/>
      <c r="BW631" s="375"/>
      <c r="BX631" s="375"/>
      <c r="BY631" s="375"/>
      <c r="BZ631" s="375"/>
      <c r="CA631" s="375"/>
      <c r="CB631" s="375"/>
      <c r="CC631" s="375"/>
      <c r="CD631" s="375"/>
      <c r="CE631" s="375"/>
      <c r="CF631" s="375"/>
      <c r="CG631" s="375"/>
      <c r="CH631" s="375"/>
      <c r="CI631" s="375"/>
      <c r="CJ631" s="375"/>
      <c r="CK631" s="375"/>
      <c r="CL631" s="375"/>
      <c r="CM631" s="375"/>
      <c r="CN631" s="375"/>
      <c r="CO631" s="375"/>
      <c r="CP631" s="375"/>
      <c r="CQ631" s="375"/>
      <c r="CR631" s="375"/>
      <c r="CS631" s="375"/>
      <c r="CT631" s="375"/>
      <c r="CU631" s="375"/>
      <c r="CV631" s="375"/>
      <c r="CW631" s="375"/>
      <c r="CX631" s="375"/>
      <c r="CY631" s="375"/>
      <c r="CZ631" s="375"/>
    </row>
    <row r="632" s="379" customFormat="true" ht="25.15" customHeight="true" x14ac:dyDescent="0.2">
      <c r="C632" s="1141"/>
      <c r="D632" s="1142"/>
      <c r="E632" s="654"/>
      <c r="F632" s="654"/>
      <c r="G632" s="654"/>
      <c r="H632" s="1141"/>
      <c r="I632" s="1142"/>
      <c r="J632" s="654"/>
      <c r="K632" s="654"/>
      <c r="L632" s="654"/>
      <c r="M632" s="1141"/>
      <c r="N632" s="1142"/>
      <c r="O632" s="654"/>
      <c r="P632" s="654"/>
      <c r="Q632" s="654"/>
      <c r="AA632" s="372"/>
      <c r="AB632" s="372"/>
      <c r="AC632" s="372"/>
      <c r="AD632" s="372"/>
      <c r="AE632" s="372"/>
      <c r="AF632" s="372"/>
      <c r="AG632" s="372"/>
      <c r="AH632" s="372"/>
      <c r="AI632" s="372"/>
      <c r="AJ632" s="372"/>
      <c r="AK632" s="372"/>
      <c r="AL632" s="372"/>
      <c r="AM632" s="372"/>
      <c r="AN632" s="372"/>
      <c r="AO632" s="372"/>
      <c r="AP632" s="372"/>
      <c r="AQ632" s="372"/>
      <c r="AR632" s="372"/>
      <c r="AS632" s="372"/>
      <c r="AT632" s="372"/>
      <c r="AU632" s="372"/>
      <c r="AV632" s="372"/>
      <c r="AW632" s="372"/>
      <c r="AX632" s="372"/>
      <c r="AY632" s="372"/>
      <c r="AZ632" s="372"/>
      <c r="BA632" s="375"/>
      <c r="BB632" s="451"/>
      <c r="BC632" s="375"/>
      <c r="BD632" s="375"/>
      <c r="BE632" s="375"/>
      <c r="BF632" s="375"/>
      <c r="BG632" s="375"/>
      <c r="BH632" s="375"/>
      <c r="BI632" s="375"/>
      <c r="BJ632" s="375"/>
      <c r="BK632" s="375"/>
      <c r="BL632" s="375"/>
      <c r="BM632" s="375"/>
      <c r="BN632" s="375"/>
      <c r="BO632" s="375"/>
      <c r="BP632" s="375"/>
      <c r="BQ632" s="375"/>
      <c r="BR632" s="375"/>
      <c r="BS632" s="375"/>
      <c r="BT632" s="375"/>
      <c r="BU632" s="375"/>
      <c r="BV632" s="375"/>
      <c r="BW632" s="375"/>
      <c r="BX632" s="375"/>
      <c r="BY632" s="375"/>
      <c r="BZ632" s="375"/>
      <c r="CA632" s="375"/>
      <c r="CB632" s="375"/>
      <c r="CC632" s="375"/>
      <c r="CD632" s="375"/>
      <c r="CE632" s="375"/>
      <c r="CF632" s="375"/>
      <c r="CG632" s="375"/>
      <c r="CH632" s="375"/>
      <c r="CI632" s="375"/>
      <c r="CJ632" s="375"/>
      <c r="CK632" s="375"/>
      <c r="CL632" s="375"/>
      <c r="CM632" s="375"/>
      <c r="CN632" s="375"/>
      <c r="CO632" s="375"/>
      <c r="CP632" s="375"/>
      <c r="CQ632" s="375"/>
      <c r="CR632" s="375"/>
      <c r="CS632" s="375"/>
      <c r="CT632" s="375"/>
      <c r="CU632" s="375"/>
      <c r="CV632" s="375"/>
      <c r="CW632" s="375"/>
      <c r="CX632" s="375"/>
      <c r="CY632" s="375"/>
      <c r="CZ632" s="375"/>
    </row>
    <row r="633" s="379" customFormat="true" ht="25.15" customHeight="true" x14ac:dyDescent="0.2">
      <c r="C633" s="1141"/>
      <c r="D633" s="1142"/>
      <c r="E633" s="654"/>
      <c r="F633" s="654"/>
      <c r="G633" s="654"/>
      <c r="H633" s="1141"/>
      <c r="I633" s="1142"/>
      <c r="J633" s="654"/>
      <c r="K633" s="654"/>
      <c r="L633" s="654"/>
      <c r="M633" s="1141"/>
      <c r="N633" s="1142"/>
      <c r="O633" s="654"/>
      <c r="P633" s="654"/>
      <c r="Q633" s="654"/>
      <c r="AA633" s="372"/>
      <c r="AB633" s="372"/>
      <c r="AC633" s="372"/>
      <c r="AD633" s="372"/>
      <c r="AE633" s="372"/>
      <c r="AF633" s="372"/>
      <c r="AG633" s="372"/>
      <c r="AH633" s="372"/>
      <c r="AI633" s="372"/>
      <c r="AJ633" s="372"/>
      <c r="AK633" s="372"/>
      <c r="AL633" s="372"/>
      <c r="AM633" s="372"/>
      <c r="AN633" s="372"/>
      <c r="AO633" s="372"/>
      <c r="AP633" s="372"/>
      <c r="AQ633" s="372"/>
      <c r="AR633" s="372"/>
      <c r="AS633" s="372"/>
      <c r="AT633" s="372"/>
      <c r="AU633" s="372"/>
      <c r="AV633" s="372"/>
      <c r="AW633" s="372"/>
      <c r="AX633" s="372"/>
      <c r="AY633" s="372"/>
      <c r="AZ633" s="372"/>
      <c r="BA633" s="375"/>
      <c r="BB633" s="451"/>
      <c r="BC633" s="375"/>
      <c r="BD633" s="375"/>
      <c r="BE633" s="375"/>
      <c r="BF633" s="375"/>
      <c r="BG633" s="375"/>
      <c r="BH633" s="375"/>
      <c r="BI633" s="375"/>
      <c r="BJ633" s="375"/>
      <c r="BK633" s="375"/>
      <c r="BL633" s="375"/>
      <c r="BM633" s="375"/>
      <c r="BN633" s="375"/>
      <c r="BO633" s="375"/>
      <c r="BP633" s="375"/>
      <c r="BQ633" s="375"/>
      <c r="BR633" s="375"/>
      <c r="BS633" s="375"/>
      <c r="BT633" s="375"/>
      <c r="BU633" s="375"/>
      <c r="BV633" s="375"/>
      <c r="BW633" s="375"/>
      <c r="BX633" s="375"/>
      <c r="BY633" s="375"/>
      <c r="BZ633" s="375"/>
      <c r="CA633" s="375"/>
      <c r="CB633" s="375"/>
      <c r="CC633" s="375"/>
      <c r="CD633" s="375"/>
      <c r="CE633" s="375"/>
      <c r="CF633" s="375"/>
      <c r="CG633" s="375"/>
      <c r="CH633" s="375"/>
      <c r="CI633" s="375"/>
      <c r="CJ633" s="375"/>
      <c r="CK633" s="375"/>
      <c r="CL633" s="375"/>
      <c r="CM633" s="375"/>
      <c r="CN633" s="375"/>
      <c r="CO633" s="375"/>
      <c r="CP633" s="375"/>
      <c r="CQ633" s="375"/>
      <c r="CR633" s="375"/>
      <c r="CS633" s="375"/>
      <c r="CT633" s="375"/>
      <c r="CU633" s="375"/>
      <c r="CV633" s="375"/>
      <c r="CW633" s="375"/>
      <c r="CX633" s="375"/>
      <c r="CY633" s="375"/>
      <c r="CZ633" s="375"/>
    </row>
    <row r="634" s="379" customFormat="true" ht="25.15" customHeight="true" x14ac:dyDescent="0.2">
      <c r="C634" s="1141"/>
      <c r="D634" s="1142"/>
      <c r="E634" s="654"/>
      <c r="F634" s="654"/>
      <c r="G634" s="654"/>
      <c r="H634" s="1141"/>
      <c r="I634" s="1142"/>
      <c r="J634" s="654"/>
      <c r="K634" s="654"/>
      <c r="L634" s="654"/>
      <c r="M634" s="1141"/>
      <c r="N634" s="1142"/>
      <c r="O634" s="654"/>
      <c r="P634" s="654"/>
      <c r="Q634" s="654"/>
      <c r="AA634" s="372"/>
      <c r="AB634" s="372"/>
      <c r="AC634" s="372"/>
      <c r="AD634" s="372"/>
      <c r="AE634" s="372"/>
      <c r="AF634" s="372"/>
      <c r="AG634" s="372"/>
      <c r="AH634" s="372"/>
      <c r="AI634" s="372"/>
      <c r="AJ634" s="372"/>
      <c r="AK634" s="372"/>
      <c r="AL634" s="372"/>
      <c r="AM634" s="372"/>
      <c r="AN634" s="372"/>
      <c r="AO634" s="372"/>
      <c r="AP634" s="372"/>
      <c r="AQ634" s="372"/>
      <c r="AR634" s="372"/>
      <c r="AS634" s="372"/>
      <c r="AT634" s="372"/>
      <c r="AU634" s="372"/>
      <c r="AV634" s="372"/>
      <c r="AW634" s="372"/>
      <c r="AX634" s="372"/>
      <c r="AY634" s="372"/>
      <c r="AZ634" s="372"/>
      <c r="BA634" s="375"/>
      <c r="BB634" s="451"/>
      <c r="BC634" s="375"/>
      <c r="BD634" s="375"/>
      <c r="BE634" s="375"/>
      <c r="BF634" s="375"/>
      <c r="BG634" s="375"/>
      <c r="BH634" s="375"/>
      <c r="BI634" s="375"/>
      <c r="BJ634" s="375"/>
      <c r="BK634" s="375"/>
      <c r="BL634" s="375"/>
      <c r="BM634" s="375"/>
      <c r="BN634" s="375"/>
      <c r="BO634" s="375"/>
      <c r="BP634" s="375"/>
      <c r="BQ634" s="375"/>
      <c r="BR634" s="375"/>
      <c r="BS634" s="375"/>
      <c r="BT634" s="375"/>
      <c r="BU634" s="375"/>
      <c r="BV634" s="375"/>
      <c r="BW634" s="375"/>
      <c r="BX634" s="375"/>
      <c r="BY634" s="375"/>
      <c r="BZ634" s="375"/>
      <c r="CA634" s="375"/>
      <c r="CB634" s="375"/>
      <c r="CC634" s="375"/>
      <c r="CD634" s="375"/>
      <c r="CE634" s="375"/>
      <c r="CF634" s="375"/>
      <c r="CG634" s="375"/>
      <c r="CH634" s="375"/>
      <c r="CI634" s="375"/>
      <c r="CJ634" s="375"/>
      <c r="CK634" s="375"/>
      <c r="CL634" s="375"/>
      <c r="CM634" s="375"/>
      <c r="CN634" s="375"/>
      <c r="CO634" s="375"/>
      <c r="CP634" s="375"/>
      <c r="CQ634" s="375"/>
      <c r="CR634" s="375"/>
      <c r="CS634" s="375"/>
      <c r="CT634" s="375"/>
      <c r="CU634" s="375"/>
      <c r="CV634" s="375"/>
      <c r="CW634" s="375"/>
      <c r="CX634" s="375"/>
      <c r="CY634" s="375"/>
      <c r="CZ634" s="375"/>
    </row>
    <row r="635" s="379" customFormat="true" ht="25.15" customHeight="true" x14ac:dyDescent="0.2">
      <c r="C635" s="1141"/>
      <c r="D635" s="1142"/>
      <c r="E635" s="654"/>
      <c r="F635" s="654"/>
      <c r="G635" s="654"/>
      <c r="H635" s="1141"/>
      <c r="I635" s="1142"/>
      <c r="J635" s="654"/>
      <c r="K635" s="654"/>
      <c r="L635" s="654"/>
      <c r="M635" s="1141"/>
      <c r="N635" s="1142"/>
      <c r="O635" s="654"/>
      <c r="P635" s="654"/>
      <c r="Q635" s="654"/>
      <c r="AA635" s="372"/>
      <c r="AB635" s="372"/>
      <c r="AC635" s="372"/>
      <c r="AD635" s="372"/>
      <c r="AE635" s="372"/>
      <c r="AF635" s="372"/>
      <c r="AG635" s="372"/>
      <c r="AH635" s="372"/>
      <c r="AI635" s="372"/>
      <c r="AJ635" s="372"/>
      <c r="AK635" s="372"/>
      <c r="AL635" s="372"/>
      <c r="AM635" s="372"/>
      <c r="AN635" s="372"/>
      <c r="AO635" s="372"/>
      <c r="AP635" s="372"/>
      <c r="AQ635" s="372"/>
      <c r="AR635" s="372"/>
      <c r="AS635" s="372"/>
      <c r="AT635" s="372"/>
      <c r="AU635" s="372"/>
      <c r="AV635" s="372"/>
      <c r="AW635" s="372"/>
      <c r="AX635" s="372"/>
      <c r="AY635" s="372"/>
      <c r="AZ635" s="372"/>
      <c r="BA635" s="375"/>
      <c r="BB635" s="451"/>
      <c r="BC635" s="375"/>
      <c r="BD635" s="375"/>
      <c r="BE635" s="375"/>
      <c r="BF635" s="375"/>
      <c r="BG635" s="375"/>
      <c r="BH635" s="375"/>
      <c r="BI635" s="375"/>
      <c r="BJ635" s="375"/>
      <c r="BK635" s="375"/>
      <c r="BL635" s="375"/>
      <c r="BM635" s="375"/>
      <c r="BN635" s="375"/>
      <c r="BO635" s="375"/>
      <c r="BP635" s="375"/>
      <c r="BQ635" s="375"/>
      <c r="BR635" s="375"/>
      <c r="BS635" s="375"/>
      <c r="BT635" s="375"/>
      <c r="BU635" s="375"/>
      <c r="BV635" s="375"/>
      <c r="BW635" s="375"/>
      <c r="BX635" s="375"/>
      <c r="BY635" s="375"/>
      <c r="BZ635" s="375"/>
      <c r="CA635" s="375"/>
      <c r="CB635" s="375"/>
      <c r="CC635" s="375"/>
      <c r="CD635" s="375"/>
      <c r="CE635" s="375"/>
      <c r="CF635" s="375"/>
      <c r="CG635" s="375"/>
      <c r="CH635" s="375"/>
      <c r="CI635" s="375"/>
      <c r="CJ635" s="375"/>
      <c r="CK635" s="375"/>
      <c r="CL635" s="375"/>
      <c r="CM635" s="375"/>
      <c r="CN635" s="375"/>
      <c r="CO635" s="375"/>
      <c r="CP635" s="375"/>
      <c r="CQ635" s="375"/>
      <c r="CR635" s="375"/>
      <c r="CS635" s="375"/>
      <c r="CT635" s="375"/>
      <c r="CU635" s="375"/>
      <c r="CV635" s="375"/>
      <c r="CW635" s="375"/>
      <c r="CX635" s="375"/>
      <c r="CY635" s="375"/>
      <c r="CZ635" s="375"/>
    </row>
    <row r="636" s="379" customFormat="true" ht="25.15" customHeight="true" x14ac:dyDescent="0.2">
      <c r="C636" s="1141"/>
      <c r="D636" s="1142"/>
      <c r="E636" s="654"/>
      <c r="F636" s="654"/>
      <c r="G636" s="654"/>
      <c r="H636" s="1141"/>
      <c r="I636" s="1142"/>
      <c r="J636" s="654"/>
      <c r="K636" s="654"/>
      <c r="L636" s="654"/>
      <c r="M636" s="1141"/>
      <c r="N636" s="1142"/>
      <c r="O636" s="654"/>
      <c r="P636" s="654"/>
      <c r="Q636" s="654"/>
      <c r="AA636" s="372"/>
      <c r="AB636" s="372"/>
      <c r="AC636" s="372"/>
      <c r="AD636" s="372"/>
      <c r="AE636" s="372"/>
      <c r="AF636" s="372"/>
      <c r="AG636" s="372"/>
      <c r="AH636" s="372"/>
      <c r="AI636" s="372"/>
      <c r="AJ636" s="372"/>
      <c r="AK636" s="372"/>
      <c r="AL636" s="372"/>
      <c r="AM636" s="372"/>
      <c r="AN636" s="372"/>
      <c r="AO636" s="372"/>
      <c r="AP636" s="372"/>
      <c r="AQ636" s="372"/>
      <c r="AR636" s="372"/>
      <c r="AS636" s="372"/>
      <c r="AT636" s="372"/>
      <c r="AU636" s="372"/>
      <c r="AV636" s="372"/>
      <c r="AW636" s="372"/>
      <c r="AX636" s="372"/>
      <c r="AY636" s="372"/>
      <c r="AZ636" s="372"/>
      <c r="BA636" s="375"/>
      <c r="BB636" s="451"/>
      <c r="BC636" s="375"/>
      <c r="BD636" s="375"/>
      <c r="BE636" s="375"/>
      <c r="BF636" s="375"/>
      <c r="BG636" s="375"/>
      <c r="BH636" s="375"/>
      <c r="BI636" s="375"/>
      <c r="BJ636" s="375"/>
      <c r="BK636" s="375"/>
      <c r="BL636" s="375"/>
      <c r="BM636" s="375"/>
      <c r="BN636" s="375"/>
      <c r="BO636" s="375"/>
      <c r="BP636" s="375"/>
      <c r="BQ636" s="375"/>
      <c r="BR636" s="375"/>
      <c r="BS636" s="375"/>
      <c r="BT636" s="375"/>
      <c r="BU636" s="375"/>
      <c r="BV636" s="375"/>
      <c r="BW636" s="375"/>
      <c r="BX636" s="375"/>
      <c r="BY636" s="375"/>
      <c r="BZ636" s="375"/>
      <c r="CA636" s="375"/>
      <c r="CB636" s="375"/>
      <c r="CC636" s="375"/>
      <c r="CD636" s="375"/>
      <c r="CE636" s="375"/>
      <c r="CF636" s="375"/>
      <c r="CG636" s="375"/>
      <c r="CH636" s="375"/>
      <c r="CI636" s="375"/>
      <c r="CJ636" s="375"/>
      <c r="CK636" s="375"/>
      <c r="CL636" s="375"/>
      <c r="CM636" s="375"/>
      <c r="CN636" s="375"/>
      <c r="CO636" s="375"/>
      <c r="CP636" s="375"/>
      <c r="CQ636" s="375"/>
      <c r="CR636" s="375"/>
      <c r="CS636" s="375"/>
      <c r="CT636" s="375"/>
      <c r="CU636" s="375"/>
      <c r="CV636" s="375"/>
      <c r="CW636" s="375"/>
      <c r="CX636" s="375"/>
      <c r="CY636" s="375"/>
      <c r="CZ636" s="375"/>
    </row>
    <row r="637" s="379" customFormat="true" ht="25.15" customHeight="true" x14ac:dyDescent="0.2">
      <c r="C637" s="1141"/>
      <c r="D637" s="1142"/>
      <c r="E637" s="654"/>
      <c r="F637" s="654"/>
      <c r="G637" s="654"/>
      <c r="H637" s="1141"/>
      <c r="I637" s="1142"/>
      <c r="J637" s="654"/>
      <c r="K637" s="654"/>
      <c r="L637" s="654"/>
      <c r="M637" s="1141"/>
      <c r="N637" s="1142"/>
      <c r="O637" s="654"/>
      <c r="P637" s="654"/>
      <c r="Q637" s="654"/>
      <c r="AA637" s="372"/>
      <c r="AB637" s="372"/>
      <c r="AC637" s="372"/>
      <c r="AD637" s="372"/>
      <c r="AE637" s="372"/>
      <c r="AF637" s="372"/>
      <c r="AG637" s="372"/>
      <c r="AH637" s="372"/>
      <c r="AI637" s="372"/>
      <c r="AJ637" s="372"/>
      <c r="AK637" s="372"/>
      <c r="AL637" s="372"/>
      <c r="AM637" s="372"/>
      <c r="AN637" s="372"/>
      <c r="AO637" s="372"/>
      <c r="AP637" s="372"/>
      <c r="AQ637" s="372"/>
      <c r="AR637" s="372"/>
      <c r="AS637" s="372"/>
      <c r="AT637" s="372"/>
      <c r="AU637" s="372"/>
      <c r="AV637" s="372"/>
      <c r="AW637" s="372"/>
      <c r="AX637" s="372"/>
      <c r="AY637" s="372"/>
      <c r="AZ637" s="372"/>
      <c r="BA637" s="375"/>
      <c r="BB637" s="451"/>
      <c r="BC637" s="375"/>
      <c r="BD637" s="375"/>
      <c r="BE637" s="375"/>
      <c r="BF637" s="375"/>
      <c r="BG637" s="375"/>
      <c r="BH637" s="375"/>
      <c r="BI637" s="375"/>
      <c r="BJ637" s="375"/>
      <c r="BK637" s="375"/>
      <c r="BL637" s="375"/>
      <c r="BM637" s="375"/>
      <c r="BN637" s="375"/>
      <c r="BO637" s="375"/>
      <c r="BP637" s="375"/>
      <c r="BQ637" s="375"/>
      <c r="BR637" s="375"/>
      <c r="BS637" s="375"/>
      <c r="BT637" s="375"/>
      <c r="BU637" s="375"/>
      <c r="BV637" s="375"/>
      <c r="BW637" s="375"/>
      <c r="BX637" s="375"/>
      <c r="BY637" s="375"/>
      <c r="BZ637" s="375"/>
      <c r="CA637" s="375"/>
      <c r="CB637" s="375"/>
      <c r="CC637" s="375"/>
      <c r="CD637" s="375"/>
      <c r="CE637" s="375"/>
      <c r="CF637" s="375"/>
      <c r="CG637" s="375"/>
      <c r="CH637" s="375"/>
      <c r="CI637" s="375"/>
      <c r="CJ637" s="375"/>
      <c r="CK637" s="375"/>
      <c r="CL637" s="375"/>
      <c r="CM637" s="375"/>
      <c r="CN637" s="375"/>
      <c r="CO637" s="375"/>
      <c r="CP637" s="375"/>
      <c r="CQ637" s="375"/>
      <c r="CR637" s="375"/>
      <c r="CS637" s="375"/>
      <c r="CT637" s="375"/>
      <c r="CU637" s="375"/>
      <c r="CV637" s="375"/>
      <c r="CW637" s="375"/>
      <c r="CX637" s="375"/>
      <c r="CY637" s="375"/>
      <c r="CZ637" s="375"/>
    </row>
    <row r="638" s="379" customFormat="true" ht="25.15" customHeight="true" x14ac:dyDescent="0.2">
      <c r="C638" s="1141"/>
      <c r="D638" s="1142"/>
      <c r="E638" s="654"/>
      <c r="F638" s="654"/>
      <c r="G638" s="654"/>
      <c r="H638" s="1141"/>
      <c r="I638" s="1142"/>
      <c r="J638" s="654"/>
      <c r="K638" s="654"/>
      <c r="L638" s="654"/>
      <c r="M638" s="1141"/>
      <c r="N638" s="1142"/>
      <c r="O638" s="654"/>
      <c r="P638" s="654"/>
      <c r="Q638" s="654"/>
      <c r="AA638" s="372"/>
      <c r="AB638" s="372"/>
      <c r="AC638" s="372"/>
      <c r="AD638" s="372"/>
      <c r="AE638" s="372"/>
      <c r="AF638" s="372"/>
      <c r="AG638" s="372"/>
      <c r="AH638" s="372"/>
      <c r="AI638" s="372"/>
      <c r="AJ638" s="372"/>
      <c r="AK638" s="372"/>
      <c r="AL638" s="372"/>
      <c r="AM638" s="372"/>
      <c r="AN638" s="372"/>
      <c r="AO638" s="372"/>
      <c r="AP638" s="372"/>
      <c r="AQ638" s="372"/>
      <c r="AR638" s="372"/>
      <c r="AS638" s="372"/>
      <c r="AT638" s="372"/>
      <c r="AU638" s="372"/>
      <c r="AV638" s="372"/>
      <c r="AW638" s="372"/>
      <c r="AX638" s="372"/>
      <c r="AY638" s="372"/>
      <c r="AZ638" s="372"/>
      <c r="BA638" s="375"/>
      <c r="BB638" s="451"/>
      <c r="BC638" s="375"/>
      <c r="BD638" s="375"/>
      <c r="BE638" s="375"/>
      <c r="BF638" s="375"/>
      <c r="BG638" s="375"/>
      <c r="BH638" s="375"/>
      <c r="BI638" s="375"/>
      <c r="BJ638" s="375"/>
      <c r="BK638" s="375"/>
      <c r="BL638" s="375"/>
      <c r="BM638" s="375"/>
      <c r="BN638" s="375"/>
      <c r="BO638" s="375"/>
      <c r="BP638" s="375"/>
      <c r="BQ638" s="375"/>
      <c r="BR638" s="375"/>
      <c r="BS638" s="375"/>
      <c r="BT638" s="375"/>
      <c r="BU638" s="375"/>
      <c r="BV638" s="375"/>
      <c r="BW638" s="375"/>
      <c r="BX638" s="375"/>
      <c r="BY638" s="375"/>
      <c r="BZ638" s="375"/>
      <c r="CA638" s="375"/>
      <c r="CB638" s="375"/>
      <c r="CC638" s="375"/>
      <c r="CD638" s="375"/>
      <c r="CE638" s="375"/>
      <c r="CF638" s="375"/>
      <c r="CG638" s="375"/>
      <c r="CH638" s="375"/>
      <c r="CI638" s="375"/>
      <c r="CJ638" s="375"/>
      <c r="CK638" s="375"/>
      <c r="CL638" s="375"/>
      <c r="CM638" s="375"/>
      <c r="CN638" s="375"/>
      <c r="CO638" s="375"/>
      <c r="CP638" s="375"/>
      <c r="CQ638" s="375"/>
      <c r="CR638" s="375"/>
      <c r="CS638" s="375"/>
      <c r="CT638" s="375"/>
      <c r="CU638" s="375"/>
      <c r="CV638" s="375"/>
      <c r="CW638" s="375"/>
      <c r="CX638" s="375"/>
      <c r="CY638" s="375"/>
      <c r="CZ638" s="375"/>
    </row>
    <row r="639" s="379" customFormat="true" ht="25.15" customHeight="true" x14ac:dyDescent="0.2">
      <c r="C639" s="1141"/>
      <c r="D639" s="1142"/>
      <c r="E639" s="654"/>
      <c r="F639" s="654"/>
      <c r="G639" s="654"/>
      <c r="H639" s="1141"/>
      <c r="I639" s="1142"/>
      <c r="J639" s="654"/>
      <c r="K639" s="654"/>
      <c r="L639" s="654"/>
      <c r="M639" s="1141"/>
      <c r="N639" s="1142"/>
      <c r="O639" s="654"/>
      <c r="P639" s="654"/>
      <c r="Q639" s="654"/>
      <c r="AA639" s="372"/>
      <c r="AB639" s="372"/>
      <c r="AC639" s="372"/>
      <c r="AD639" s="372"/>
      <c r="AE639" s="372"/>
      <c r="AF639" s="372"/>
      <c r="AG639" s="372"/>
      <c r="AH639" s="372"/>
      <c r="AI639" s="372"/>
      <c r="AJ639" s="372"/>
      <c r="AK639" s="372"/>
      <c r="AL639" s="372"/>
      <c r="AM639" s="372"/>
      <c r="AN639" s="372"/>
      <c r="AO639" s="372"/>
      <c r="AP639" s="372"/>
      <c r="AQ639" s="372"/>
      <c r="AR639" s="372"/>
      <c r="AS639" s="372"/>
      <c r="AT639" s="372"/>
      <c r="AU639" s="372"/>
      <c r="AV639" s="372"/>
      <c r="AW639" s="372"/>
      <c r="AX639" s="372"/>
      <c r="AY639" s="372"/>
      <c r="AZ639" s="372"/>
      <c r="BA639" s="375"/>
      <c r="BB639" s="451"/>
      <c r="BC639" s="375"/>
      <c r="BD639" s="375"/>
      <c r="BE639" s="375"/>
      <c r="BF639" s="375"/>
      <c r="BG639" s="375"/>
      <c r="BH639" s="375"/>
      <c r="BI639" s="375"/>
      <c r="BJ639" s="375"/>
      <c r="BK639" s="375"/>
      <c r="BL639" s="375"/>
      <c r="BM639" s="375"/>
      <c r="BN639" s="375"/>
      <c r="BO639" s="375"/>
      <c r="BP639" s="375"/>
      <c r="BQ639" s="375"/>
      <c r="BR639" s="375"/>
      <c r="BS639" s="375"/>
      <c r="BT639" s="375"/>
      <c r="BU639" s="375"/>
      <c r="BV639" s="375"/>
      <c r="BW639" s="375"/>
      <c r="BX639" s="375"/>
      <c r="BY639" s="375"/>
      <c r="BZ639" s="375"/>
      <c r="CA639" s="375"/>
      <c r="CB639" s="375"/>
      <c r="CC639" s="375"/>
      <c r="CD639" s="375"/>
      <c r="CE639" s="375"/>
      <c r="CF639" s="375"/>
      <c r="CG639" s="375"/>
      <c r="CH639" s="375"/>
      <c r="CI639" s="375"/>
      <c r="CJ639" s="375"/>
      <c r="CK639" s="375"/>
      <c r="CL639" s="375"/>
      <c r="CM639" s="375"/>
      <c r="CN639" s="375"/>
      <c r="CO639" s="375"/>
      <c r="CP639" s="375"/>
      <c r="CQ639" s="375"/>
      <c r="CR639" s="375"/>
      <c r="CS639" s="375"/>
      <c r="CT639" s="375"/>
      <c r="CU639" s="375"/>
      <c r="CV639" s="375"/>
      <c r="CW639" s="375"/>
      <c r="CX639" s="375"/>
      <c r="CY639" s="375"/>
      <c r="CZ639" s="375"/>
    </row>
    <row r="640" s="379" customFormat="true" ht="25.15" customHeight="true" x14ac:dyDescent="0.2">
      <c r="C640" s="1141"/>
      <c r="D640" s="1142"/>
      <c r="E640" s="654"/>
      <c r="F640" s="654"/>
      <c r="G640" s="654"/>
      <c r="H640" s="1141"/>
      <c r="I640" s="1142"/>
      <c r="J640" s="654"/>
      <c r="K640" s="654"/>
      <c r="L640" s="654"/>
      <c r="M640" s="1141"/>
      <c r="N640" s="1142"/>
      <c r="O640" s="654"/>
      <c r="P640" s="654"/>
      <c r="Q640" s="654"/>
      <c r="AA640" s="372"/>
      <c r="AB640" s="372"/>
      <c r="AC640" s="372"/>
      <c r="AD640" s="372"/>
      <c r="AE640" s="372"/>
      <c r="AF640" s="372"/>
      <c r="AG640" s="372"/>
      <c r="AH640" s="372"/>
      <c r="AI640" s="372"/>
      <c r="AJ640" s="372"/>
      <c r="AK640" s="372"/>
      <c r="AL640" s="372"/>
      <c r="AM640" s="372"/>
      <c r="AN640" s="372"/>
      <c r="AO640" s="372"/>
      <c r="AP640" s="372"/>
      <c r="AQ640" s="372"/>
      <c r="AR640" s="372"/>
      <c r="AS640" s="372"/>
      <c r="AT640" s="372"/>
      <c r="AU640" s="372"/>
      <c r="AV640" s="372"/>
      <c r="AW640" s="372"/>
      <c r="AX640" s="372"/>
      <c r="AY640" s="372"/>
      <c r="AZ640" s="372"/>
      <c r="BA640" s="375"/>
      <c r="BB640" s="451"/>
      <c r="BC640" s="375"/>
      <c r="BD640" s="375"/>
      <c r="BE640" s="375"/>
      <c r="BF640" s="375"/>
      <c r="BG640" s="375"/>
      <c r="BH640" s="375"/>
      <c r="BI640" s="375"/>
      <c r="BJ640" s="375"/>
      <c r="BK640" s="375"/>
      <c r="BL640" s="375"/>
      <c r="BM640" s="375"/>
      <c r="BN640" s="375"/>
      <c r="BO640" s="375"/>
      <c r="BP640" s="375"/>
      <c r="BQ640" s="375"/>
      <c r="BR640" s="375"/>
      <c r="BS640" s="375"/>
      <c r="BT640" s="375"/>
      <c r="BU640" s="375"/>
      <c r="BV640" s="375"/>
      <c r="BW640" s="375"/>
      <c r="BX640" s="375"/>
      <c r="BY640" s="375"/>
      <c r="BZ640" s="375"/>
      <c r="CA640" s="375"/>
      <c r="CB640" s="375"/>
      <c r="CC640" s="375"/>
      <c r="CD640" s="375"/>
      <c r="CE640" s="375"/>
      <c r="CF640" s="375"/>
      <c r="CG640" s="375"/>
      <c r="CH640" s="375"/>
      <c r="CI640" s="375"/>
      <c r="CJ640" s="375"/>
      <c r="CK640" s="375"/>
      <c r="CL640" s="375"/>
      <c r="CM640" s="375"/>
      <c r="CN640" s="375"/>
      <c r="CO640" s="375"/>
      <c r="CP640" s="375"/>
      <c r="CQ640" s="375"/>
      <c r="CR640" s="375"/>
      <c r="CS640" s="375"/>
      <c r="CT640" s="375"/>
      <c r="CU640" s="375"/>
      <c r="CV640" s="375"/>
      <c r="CW640" s="375"/>
      <c r="CX640" s="375"/>
      <c r="CY640" s="375"/>
      <c r="CZ640" s="375"/>
    </row>
    <row r="641" s="379" customFormat="true" ht="25.15" customHeight="true" x14ac:dyDescent="0.2">
      <c r="C641" s="1141"/>
      <c r="D641" s="1142"/>
      <c r="E641" s="654"/>
      <c r="F641" s="654"/>
      <c r="G641" s="654"/>
      <c r="H641" s="1141"/>
      <c r="I641" s="1142"/>
      <c r="J641" s="654"/>
      <c r="K641" s="654"/>
      <c r="L641" s="654"/>
      <c r="M641" s="1141"/>
      <c r="N641" s="1142"/>
      <c r="O641" s="654"/>
      <c r="P641" s="654"/>
      <c r="Q641" s="654"/>
      <c r="AA641" s="372"/>
      <c r="AB641" s="372"/>
      <c r="AC641" s="372"/>
      <c r="AD641" s="372"/>
      <c r="AE641" s="372"/>
      <c r="AF641" s="372"/>
      <c r="AG641" s="372"/>
      <c r="AH641" s="372"/>
      <c r="AI641" s="372"/>
      <c r="AJ641" s="372"/>
      <c r="AK641" s="372"/>
      <c r="AL641" s="372"/>
      <c r="AM641" s="372"/>
      <c r="AN641" s="372"/>
      <c r="AO641" s="372"/>
      <c r="AP641" s="372"/>
      <c r="AQ641" s="372"/>
      <c r="AR641" s="372"/>
      <c r="AS641" s="372"/>
      <c r="AT641" s="372"/>
      <c r="AU641" s="372"/>
      <c r="AV641" s="372"/>
      <c r="AW641" s="372"/>
      <c r="AX641" s="372"/>
      <c r="AY641" s="372"/>
      <c r="AZ641" s="372"/>
      <c r="BA641" s="375"/>
      <c r="BB641" s="451"/>
      <c r="BC641" s="375"/>
      <c r="BD641" s="375"/>
      <c r="BE641" s="375"/>
      <c r="BF641" s="375"/>
      <c r="BG641" s="375"/>
      <c r="BH641" s="375"/>
      <c r="BI641" s="375"/>
      <c r="BJ641" s="375"/>
      <c r="BK641" s="375"/>
      <c r="BL641" s="375"/>
      <c r="BM641" s="375"/>
      <c r="BN641" s="375"/>
      <c r="BO641" s="375"/>
      <c r="BP641" s="375"/>
      <c r="BQ641" s="375"/>
      <c r="BR641" s="375"/>
      <c r="BS641" s="375"/>
      <c r="BT641" s="375"/>
      <c r="BU641" s="375"/>
      <c r="BV641" s="375"/>
      <c r="BW641" s="375"/>
      <c r="BX641" s="375"/>
      <c r="BY641" s="375"/>
      <c r="BZ641" s="375"/>
      <c r="CA641" s="375"/>
      <c r="CB641" s="375"/>
      <c r="CC641" s="375"/>
      <c r="CD641" s="375"/>
      <c r="CE641" s="375"/>
      <c r="CF641" s="375"/>
      <c r="CG641" s="375"/>
      <c r="CH641" s="375"/>
      <c r="CI641" s="375"/>
      <c r="CJ641" s="375"/>
      <c r="CK641" s="375"/>
      <c r="CL641" s="375"/>
      <c r="CM641" s="375"/>
      <c r="CN641" s="375"/>
      <c r="CO641" s="375"/>
      <c r="CP641" s="375"/>
      <c r="CQ641" s="375"/>
      <c r="CR641" s="375"/>
      <c r="CS641" s="375"/>
      <c r="CT641" s="375"/>
      <c r="CU641" s="375"/>
      <c r="CV641" s="375"/>
      <c r="CW641" s="375"/>
      <c r="CX641" s="375"/>
      <c r="CY641" s="375"/>
      <c r="CZ641" s="375"/>
    </row>
    <row r="642" s="379" customFormat="true" ht="25.15" customHeight="true" x14ac:dyDescent="0.2">
      <c r="C642" s="1141"/>
      <c r="D642" s="1142"/>
      <c r="E642" s="654"/>
      <c r="F642" s="654"/>
      <c r="G642" s="654"/>
      <c r="H642" s="1141"/>
      <c r="I642" s="1142"/>
      <c r="J642" s="654"/>
      <c r="K642" s="654"/>
      <c r="L642" s="654"/>
      <c r="M642" s="1141"/>
      <c r="N642" s="1142"/>
      <c r="O642" s="654"/>
      <c r="P642" s="654"/>
      <c r="Q642" s="654"/>
      <c r="AA642" s="372"/>
      <c r="AB642" s="372"/>
      <c r="AC642" s="372"/>
      <c r="AD642" s="372"/>
      <c r="AE642" s="372"/>
      <c r="AF642" s="372"/>
      <c r="AG642" s="372"/>
      <c r="AH642" s="372"/>
      <c r="AI642" s="372"/>
      <c r="AJ642" s="372"/>
      <c r="AK642" s="372"/>
      <c r="AL642" s="372"/>
      <c r="AM642" s="372"/>
      <c r="AN642" s="372"/>
      <c r="AO642" s="372"/>
      <c r="AP642" s="372"/>
      <c r="AQ642" s="372"/>
      <c r="AR642" s="372"/>
      <c r="AS642" s="372"/>
      <c r="AT642" s="372"/>
      <c r="AU642" s="372"/>
      <c r="AV642" s="372"/>
      <c r="AW642" s="372"/>
      <c r="AX642" s="372"/>
      <c r="AY642" s="372"/>
      <c r="AZ642" s="372"/>
      <c r="BA642" s="375"/>
      <c r="BB642" s="451"/>
      <c r="BC642" s="375"/>
      <c r="BD642" s="375"/>
      <c r="BE642" s="375"/>
      <c r="BF642" s="375"/>
      <c r="BG642" s="375"/>
      <c r="BH642" s="375"/>
      <c r="BI642" s="375"/>
      <c r="BJ642" s="375"/>
      <c r="BK642" s="375"/>
      <c r="BL642" s="375"/>
      <c r="BM642" s="375"/>
      <c r="BN642" s="375"/>
      <c r="BO642" s="375"/>
      <c r="BP642" s="375"/>
      <c r="BQ642" s="375"/>
      <c r="BR642" s="375"/>
      <c r="BS642" s="375"/>
      <c r="BT642" s="375"/>
      <c r="BU642" s="375"/>
      <c r="BV642" s="375"/>
      <c r="BW642" s="375"/>
      <c r="BX642" s="375"/>
      <c r="BY642" s="375"/>
      <c r="BZ642" s="375"/>
      <c r="CA642" s="375"/>
      <c r="CB642" s="375"/>
      <c r="CC642" s="375"/>
      <c r="CD642" s="375"/>
      <c r="CE642" s="375"/>
      <c r="CF642" s="375"/>
      <c r="CG642" s="375"/>
      <c r="CH642" s="375"/>
      <c r="CI642" s="375"/>
      <c r="CJ642" s="375"/>
      <c r="CK642" s="375"/>
      <c r="CL642" s="375"/>
      <c r="CM642" s="375"/>
      <c r="CN642" s="375"/>
      <c r="CO642" s="375"/>
      <c r="CP642" s="375"/>
      <c r="CQ642" s="375"/>
      <c r="CR642" s="375"/>
      <c r="CS642" s="375"/>
      <c r="CT642" s="375"/>
      <c r="CU642" s="375"/>
      <c r="CV642" s="375"/>
      <c r="CW642" s="375"/>
      <c r="CX642" s="375"/>
      <c r="CY642" s="375"/>
      <c r="CZ642" s="375"/>
    </row>
    <row r="643" s="379" customFormat="true" ht="25.15" customHeight="true" x14ac:dyDescent="0.2">
      <c r="C643" s="654"/>
      <c r="D643" s="654"/>
      <c r="E643" s="654"/>
      <c r="F643" s="654"/>
      <c r="G643" s="654"/>
      <c r="H643" s="654"/>
      <c r="I643" s="654"/>
      <c r="J643" s="654"/>
      <c r="K643" s="654"/>
      <c r="L643" s="654"/>
      <c r="M643" s="654"/>
      <c r="N643" s="654"/>
      <c r="O643" s="654"/>
      <c r="P643" s="654"/>
      <c r="Q643" s="654"/>
      <c r="AA643" s="372"/>
      <c r="AB643" s="372"/>
      <c r="AC643" s="372"/>
      <c r="AD643" s="372"/>
      <c r="AE643" s="372"/>
      <c r="AF643" s="372"/>
      <c r="AG643" s="372"/>
      <c r="AH643" s="372"/>
      <c r="AI643" s="372"/>
      <c r="AJ643" s="372"/>
      <c r="AK643" s="372"/>
      <c r="AL643" s="372"/>
      <c r="AM643" s="372"/>
      <c r="AN643" s="372"/>
      <c r="AO643" s="372"/>
      <c r="AP643" s="372"/>
      <c r="AQ643" s="372"/>
      <c r="AR643" s="372"/>
      <c r="AS643" s="372"/>
      <c r="AT643" s="372"/>
      <c r="AU643" s="372"/>
      <c r="AV643" s="372"/>
      <c r="AW643" s="372"/>
      <c r="AX643" s="372"/>
      <c r="AY643" s="372"/>
      <c r="AZ643" s="372"/>
      <c r="BA643" s="375"/>
      <c r="BB643" s="451"/>
      <c r="BC643" s="375"/>
      <c r="BD643" s="375"/>
      <c r="BE643" s="375"/>
      <c r="BF643" s="375"/>
      <c r="BG643" s="375"/>
      <c r="BH643" s="375"/>
      <c r="BI643" s="375"/>
      <c r="BJ643" s="375"/>
      <c r="BK643" s="375"/>
      <c r="BL643" s="375"/>
      <c r="BM643" s="375"/>
      <c r="BN643" s="375"/>
      <c r="BO643" s="375"/>
      <c r="BP643" s="375"/>
      <c r="BQ643" s="375"/>
      <c r="BR643" s="375"/>
      <c r="BS643" s="375"/>
      <c r="BT643" s="375"/>
      <c r="BU643" s="375"/>
      <c r="BV643" s="375"/>
      <c r="BW643" s="375"/>
      <c r="BX643" s="375"/>
      <c r="BY643" s="375"/>
      <c r="BZ643" s="375"/>
      <c r="CA643" s="375"/>
      <c r="CB643" s="375"/>
      <c r="CC643" s="375"/>
      <c r="CD643" s="375"/>
      <c r="CE643" s="375"/>
      <c r="CF643" s="375"/>
      <c r="CG643" s="375"/>
      <c r="CH643" s="375"/>
      <c r="CI643" s="375"/>
      <c r="CJ643" s="375"/>
      <c r="CK643" s="375"/>
      <c r="CL643" s="375"/>
      <c r="CM643" s="375"/>
      <c r="CN643" s="375"/>
      <c r="CO643" s="375"/>
      <c r="CP643" s="375"/>
      <c r="CQ643" s="375"/>
      <c r="CR643" s="375"/>
      <c r="CS643" s="375"/>
      <c r="CT643" s="375"/>
      <c r="CU643" s="375"/>
      <c r="CV643" s="375"/>
      <c r="CW643" s="375"/>
      <c r="CX643" s="375"/>
      <c r="CY643" s="375"/>
      <c r="CZ643" s="375"/>
    </row>
    <row r="644" s="379" customFormat="true" ht="25.15" customHeight="true" x14ac:dyDescent="0.2">
      <c r="C644" s="654"/>
      <c r="D644" s="654"/>
      <c r="E644" s="654"/>
      <c r="F644" s="654"/>
      <c r="G644" s="654"/>
      <c r="H644" s="654"/>
      <c r="I644" s="654"/>
      <c r="J644" s="654"/>
      <c r="K644" s="654"/>
      <c r="L644" s="654"/>
      <c r="M644" s="654"/>
      <c r="N644" s="654"/>
      <c r="O644" s="654"/>
      <c r="P644" s="654"/>
      <c r="Q644" s="654"/>
      <c r="AA644" s="372"/>
      <c r="AB644" s="372"/>
      <c r="AC644" s="372"/>
      <c r="AD644" s="372"/>
      <c r="AE644" s="372"/>
      <c r="AF644" s="372"/>
      <c r="AG644" s="372"/>
      <c r="AH644" s="372"/>
      <c r="AI644" s="372"/>
      <c r="AJ644" s="372"/>
      <c r="AK644" s="372"/>
      <c r="AL644" s="372"/>
      <c r="AM644" s="372"/>
      <c r="AN644" s="372"/>
      <c r="AO644" s="372"/>
      <c r="AP644" s="372"/>
      <c r="AQ644" s="372"/>
      <c r="AR644" s="372"/>
      <c r="AS644" s="372"/>
      <c r="AT644" s="372"/>
      <c r="AU644" s="372"/>
      <c r="AV644" s="372"/>
      <c r="AW644" s="372"/>
      <c r="AX644" s="372"/>
      <c r="AY644" s="372"/>
      <c r="AZ644" s="372"/>
      <c r="BA644" s="375"/>
      <c r="BB644" s="451"/>
      <c r="BC644" s="375"/>
      <c r="BD644" s="375"/>
      <c r="BE644" s="375"/>
      <c r="BF644" s="375"/>
      <c r="BG644" s="375"/>
      <c r="BH644" s="375"/>
      <c r="BI644" s="375"/>
      <c r="BJ644" s="375"/>
      <c r="BK644" s="375"/>
      <c r="BL644" s="375"/>
      <c r="BM644" s="375"/>
      <c r="BN644" s="375"/>
      <c r="BO644" s="375"/>
      <c r="BP644" s="375"/>
      <c r="BQ644" s="375"/>
      <c r="BR644" s="375"/>
      <c r="BS644" s="375"/>
      <c r="BT644" s="375"/>
      <c r="BU644" s="375"/>
      <c r="BV644" s="375"/>
      <c r="BW644" s="375"/>
      <c r="BX644" s="375"/>
      <c r="BY644" s="375"/>
      <c r="BZ644" s="375"/>
      <c r="CA644" s="375"/>
      <c r="CB644" s="375"/>
      <c r="CC644" s="375"/>
      <c r="CD644" s="375"/>
      <c r="CE644" s="375"/>
      <c r="CF644" s="375"/>
      <c r="CG644" s="375"/>
      <c r="CH644" s="375"/>
      <c r="CI644" s="375"/>
      <c r="CJ644" s="375"/>
      <c r="CK644" s="375"/>
      <c r="CL644" s="375"/>
      <c r="CM644" s="375"/>
      <c r="CN644" s="375"/>
      <c r="CO644" s="375"/>
      <c r="CP644" s="375"/>
      <c r="CQ644" s="375"/>
      <c r="CR644" s="375"/>
      <c r="CS644" s="375"/>
      <c r="CT644" s="375"/>
      <c r="CU644" s="375"/>
      <c r="CV644" s="375"/>
      <c r="CW644" s="375"/>
      <c r="CX644" s="375"/>
      <c r="CY644" s="375"/>
      <c r="CZ644" s="375"/>
    </row>
    <row r="645" s="379" customFormat="true" ht="25.15" customHeight="true" x14ac:dyDescent="0.2">
      <c r="C645" s="654"/>
      <c r="D645" s="654"/>
      <c r="E645" s="654"/>
      <c r="F645" s="654"/>
      <c r="G645" s="654"/>
      <c r="H645" s="654"/>
      <c r="I645" s="654"/>
      <c r="J645" s="654"/>
      <c r="K645" s="654"/>
      <c r="L645" s="654"/>
      <c r="M645" s="654"/>
      <c r="N645" s="654"/>
      <c r="O645" s="654"/>
      <c r="P645" s="654"/>
      <c r="Q645" s="654"/>
      <c r="AA645" s="372"/>
      <c r="AB645" s="372"/>
      <c r="AC645" s="372"/>
      <c r="AD645" s="372"/>
      <c r="AE645" s="372"/>
      <c r="AF645" s="372"/>
      <c r="AG645" s="372"/>
      <c r="AH645" s="372"/>
      <c r="AI645" s="372"/>
      <c r="AJ645" s="372"/>
      <c r="AK645" s="372"/>
      <c r="AL645" s="372"/>
      <c r="AM645" s="372"/>
      <c r="AN645" s="372"/>
      <c r="AO645" s="372"/>
      <c r="AP645" s="372"/>
      <c r="AQ645" s="372"/>
      <c r="AR645" s="372"/>
      <c r="AS645" s="372"/>
      <c r="AT645" s="372"/>
      <c r="AU645" s="372"/>
      <c r="AV645" s="372"/>
      <c r="AW645" s="372"/>
      <c r="AX645" s="372"/>
      <c r="AY645" s="372"/>
      <c r="AZ645" s="372"/>
      <c r="BA645" s="375"/>
      <c r="BB645" s="451"/>
      <c r="BC645" s="375"/>
      <c r="BD645" s="375"/>
      <c r="BE645" s="375"/>
      <c r="BF645" s="375"/>
      <c r="BG645" s="375"/>
      <c r="BH645" s="375"/>
      <c r="BI645" s="375"/>
      <c r="BJ645" s="375"/>
      <c r="BK645" s="375"/>
      <c r="BL645" s="375"/>
      <c r="BM645" s="375"/>
      <c r="BN645" s="375"/>
      <c r="BO645" s="375"/>
      <c r="BP645" s="375"/>
      <c r="BQ645" s="375"/>
      <c r="BR645" s="375"/>
      <c r="BS645" s="375"/>
      <c r="BT645" s="375"/>
      <c r="BU645" s="375"/>
      <c r="BV645" s="375"/>
      <c r="BW645" s="375"/>
      <c r="BX645" s="375"/>
      <c r="BY645" s="375"/>
      <c r="BZ645" s="375"/>
      <c r="CA645" s="375"/>
      <c r="CB645" s="375"/>
      <c r="CC645" s="375"/>
      <c r="CD645" s="375"/>
      <c r="CE645" s="375"/>
      <c r="CF645" s="375"/>
      <c r="CG645" s="375"/>
      <c r="CH645" s="375"/>
      <c r="CI645" s="375"/>
      <c r="CJ645" s="375"/>
      <c r="CK645" s="375"/>
      <c r="CL645" s="375"/>
      <c r="CM645" s="375"/>
      <c r="CN645" s="375"/>
      <c r="CO645" s="375"/>
      <c r="CP645" s="375"/>
      <c r="CQ645" s="375"/>
      <c r="CR645" s="375"/>
      <c r="CS645" s="375"/>
      <c r="CT645" s="375"/>
      <c r="CU645" s="375"/>
      <c r="CV645" s="375"/>
      <c r="CW645" s="375"/>
      <c r="CX645" s="375"/>
      <c r="CY645" s="375"/>
      <c r="CZ645" s="375"/>
    </row>
    <row r="646" s="379" customFormat="true" ht="25.15" customHeight="true" x14ac:dyDescent="0.2">
      <c r="C646" s="654"/>
      <c r="D646" s="654"/>
      <c r="E646" s="654"/>
      <c r="F646" s="654"/>
      <c r="G646" s="654"/>
      <c r="H646" s="654"/>
      <c r="I646" s="654"/>
      <c r="J646" s="654"/>
      <c r="K646" s="654"/>
      <c r="L646" s="654"/>
      <c r="M646" s="654"/>
      <c r="N646" s="654"/>
      <c r="O646" s="654"/>
      <c r="P646" s="654"/>
      <c r="Q646" s="654"/>
      <c r="AA646" s="372"/>
      <c r="AB646" s="372"/>
      <c r="AC646" s="372"/>
      <c r="AD646" s="372"/>
      <c r="AE646" s="372"/>
      <c r="AF646" s="372"/>
      <c r="AG646" s="372"/>
      <c r="AH646" s="372"/>
      <c r="AI646" s="372"/>
      <c r="AJ646" s="372"/>
      <c r="AK646" s="372"/>
      <c r="AL646" s="372"/>
      <c r="AM646" s="372"/>
      <c r="AN646" s="372"/>
      <c r="AO646" s="372"/>
      <c r="AP646" s="372"/>
      <c r="AQ646" s="372"/>
      <c r="AR646" s="372"/>
      <c r="AS646" s="372"/>
      <c r="AT646" s="372"/>
      <c r="AU646" s="372"/>
      <c r="AV646" s="372"/>
      <c r="AW646" s="372"/>
      <c r="AX646" s="372"/>
      <c r="AY646" s="372"/>
      <c r="AZ646" s="372"/>
      <c r="BA646" s="375"/>
      <c r="BB646" s="451"/>
      <c r="BC646" s="375"/>
      <c r="BD646" s="375"/>
      <c r="BE646" s="375"/>
      <c r="BF646" s="375"/>
      <c r="BG646" s="375"/>
      <c r="BH646" s="375"/>
      <c r="BI646" s="375"/>
      <c r="BJ646" s="375"/>
      <c r="BK646" s="375"/>
      <c r="BL646" s="375"/>
      <c r="BM646" s="375"/>
      <c r="BN646" s="375"/>
      <c r="BO646" s="375"/>
      <c r="BP646" s="375"/>
      <c r="BQ646" s="375"/>
      <c r="BR646" s="375"/>
      <c r="BS646" s="375"/>
      <c r="BT646" s="375"/>
      <c r="BU646" s="375"/>
      <c r="BV646" s="375"/>
      <c r="BW646" s="375"/>
      <c r="BX646" s="375"/>
      <c r="BY646" s="375"/>
      <c r="BZ646" s="375"/>
      <c r="CA646" s="375"/>
      <c r="CB646" s="375"/>
      <c r="CC646" s="375"/>
      <c r="CD646" s="375"/>
      <c r="CE646" s="375"/>
      <c r="CF646" s="375"/>
      <c r="CG646" s="375"/>
      <c r="CH646" s="375"/>
      <c r="CI646" s="375"/>
      <c r="CJ646" s="375"/>
      <c r="CK646" s="375"/>
      <c r="CL646" s="375"/>
      <c r="CM646" s="375"/>
      <c r="CN646" s="375"/>
      <c r="CO646" s="375"/>
      <c r="CP646" s="375"/>
      <c r="CQ646" s="375"/>
      <c r="CR646" s="375"/>
      <c r="CS646" s="375"/>
      <c r="CT646" s="375"/>
      <c r="CU646" s="375"/>
      <c r="CV646" s="375"/>
      <c r="CW646" s="375"/>
      <c r="CX646" s="375"/>
      <c r="CY646" s="375"/>
      <c r="CZ646" s="375"/>
    </row>
    <row r="647" s="379" customFormat="true" ht="25.15" customHeight="true" x14ac:dyDescent="0.2">
      <c r="C647" s="654"/>
      <c r="D647" s="654"/>
      <c r="E647" s="654"/>
      <c r="F647" s="654"/>
      <c r="G647" s="654"/>
      <c r="H647" s="654"/>
      <c r="I647" s="654"/>
      <c r="J647" s="654"/>
      <c r="K647" s="654"/>
      <c r="L647" s="654"/>
      <c r="M647" s="654"/>
      <c r="N647" s="654"/>
      <c r="O647" s="654"/>
      <c r="P647" s="654"/>
      <c r="Q647" s="654"/>
      <c r="AA647" s="372"/>
      <c r="AB647" s="372"/>
      <c r="AC647" s="372"/>
      <c r="AD647" s="372"/>
      <c r="AE647" s="372"/>
      <c r="AF647" s="372"/>
      <c r="AG647" s="372"/>
      <c r="AH647" s="372"/>
      <c r="AI647" s="372"/>
      <c r="AJ647" s="372"/>
      <c r="AK647" s="372"/>
      <c r="AL647" s="372"/>
      <c r="AM647" s="372"/>
      <c r="AN647" s="372"/>
      <c r="AO647" s="372"/>
      <c r="AP647" s="372"/>
      <c r="AQ647" s="372"/>
      <c r="AR647" s="372"/>
      <c r="AS647" s="372"/>
      <c r="AT647" s="372"/>
      <c r="AU647" s="372"/>
      <c r="AV647" s="372"/>
      <c r="AW647" s="372"/>
      <c r="AX647" s="372"/>
      <c r="AY647" s="372"/>
      <c r="AZ647" s="372"/>
      <c r="BA647" s="375"/>
      <c r="BB647" s="451"/>
      <c r="BC647" s="375"/>
      <c r="BD647" s="375"/>
      <c r="BE647" s="375"/>
      <c r="BF647" s="375"/>
      <c r="BG647" s="375"/>
      <c r="BH647" s="375"/>
      <c r="BI647" s="375"/>
      <c r="BJ647" s="375"/>
      <c r="BK647" s="375"/>
      <c r="BL647" s="375"/>
      <c r="BM647" s="375"/>
      <c r="BN647" s="375"/>
      <c r="BO647" s="375"/>
      <c r="BP647" s="375"/>
      <c r="BQ647" s="375"/>
      <c r="BR647" s="375"/>
      <c r="BS647" s="375"/>
      <c r="BT647" s="375"/>
      <c r="BU647" s="375"/>
      <c r="BV647" s="375"/>
      <c r="BW647" s="375"/>
      <c r="BX647" s="375"/>
      <c r="BY647" s="375"/>
      <c r="BZ647" s="375"/>
      <c r="CA647" s="375"/>
      <c r="CB647" s="375"/>
      <c r="CC647" s="375"/>
      <c r="CD647" s="375"/>
      <c r="CE647" s="375"/>
      <c r="CF647" s="375"/>
      <c r="CG647" s="375"/>
      <c r="CH647" s="375"/>
      <c r="CI647" s="375"/>
      <c r="CJ647" s="375"/>
      <c r="CK647" s="375"/>
      <c r="CL647" s="375"/>
      <c r="CM647" s="375"/>
      <c r="CN647" s="375"/>
      <c r="CO647" s="375"/>
      <c r="CP647" s="375"/>
      <c r="CQ647" s="375"/>
      <c r="CR647" s="375"/>
      <c r="CS647" s="375"/>
      <c r="CT647" s="375"/>
      <c r="CU647" s="375"/>
      <c r="CV647" s="375"/>
      <c r="CW647" s="375"/>
      <c r="CX647" s="375"/>
      <c r="CY647" s="375"/>
      <c r="CZ647" s="375"/>
    </row>
    <row r="648" s="379" customFormat="true" ht="25.15" customHeight="true" x14ac:dyDescent="0.2">
      <c r="C648" s="654"/>
      <c r="D648" s="654"/>
      <c r="E648" s="654"/>
      <c r="F648" s="654"/>
      <c r="G648" s="654"/>
      <c r="H648" s="654"/>
      <c r="I648" s="654"/>
      <c r="J648" s="654"/>
      <c r="K648" s="654"/>
      <c r="L648" s="654"/>
      <c r="M648" s="654"/>
      <c r="N648" s="654"/>
      <c r="O648" s="654"/>
      <c r="P648" s="654"/>
      <c r="Q648" s="654"/>
      <c r="AA648" s="372"/>
      <c r="AB648" s="372"/>
      <c r="AC648" s="372"/>
      <c r="AD648" s="372"/>
      <c r="AE648" s="372"/>
      <c r="AF648" s="372"/>
      <c r="AG648" s="372"/>
      <c r="AH648" s="372"/>
      <c r="AI648" s="372"/>
      <c r="AJ648" s="372"/>
      <c r="AK648" s="372"/>
      <c r="AL648" s="372"/>
      <c r="AM648" s="372"/>
      <c r="AN648" s="372"/>
      <c r="AO648" s="372"/>
      <c r="AP648" s="372"/>
      <c r="AQ648" s="372"/>
      <c r="AR648" s="372"/>
      <c r="AS648" s="372"/>
      <c r="AT648" s="372"/>
      <c r="AU648" s="372"/>
      <c r="AV648" s="372"/>
      <c r="AW648" s="372"/>
      <c r="AX648" s="372"/>
      <c r="AY648" s="372"/>
      <c r="AZ648" s="372"/>
      <c r="BA648" s="375"/>
      <c r="BB648" s="451"/>
      <c r="BC648" s="375"/>
      <c r="BD648" s="375"/>
      <c r="BE648" s="375"/>
      <c r="BF648" s="375"/>
      <c r="BG648" s="375"/>
      <c r="BH648" s="375"/>
      <c r="BI648" s="375"/>
      <c r="BJ648" s="375"/>
      <c r="BK648" s="375"/>
      <c r="BL648" s="375"/>
      <c r="BM648" s="375"/>
      <c r="BN648" s="375"/>
      <c r="BO648" s="375"/>
      <c r="BP648" s="375"/>
      <c r="BQ648" s="375"/>
      <c r="BR648" s="375"/>
      <c r="BS648" s="375"/>
      <c r="BT648" s="375"/>
      <c r="BU648" s="375"/>
      <c r="BV648" s="375"/>
      <c r="BW648" s="375"/>
      <c r="BX648" s="375"/>
      <c r="BY648" s="375"/>
      <c r="BZ648" s="375"/>
      <c r="CA648" s="375"/>
      <c r="CB648" s="375"/>
      <c r="CC648" s="375"/>
      <c r="CD648" s="375"/>
      <c r="CE648" s="375"/>
      <c r="CF648" s="375"/>
      <c r="CG648" s="375"/>
      <c r="CH648" s="375"/>
      <c r="CI648" s="375"/>
      <c r="CJ648" s="375"/>
      <c r="CK648" s="375"/>
      <c r="CL648" s="375"/>
      <c r="CM648" s="375"/>
      <c r="CN648" s="375"/>
      <c r="CO648" s="375"/>
      <c r="CP648" s="375"/>
      <c r="CQ648" s="375"/>
      <c r="CR648" s="375"/>
      <c r="CS648" s="375"/>
      <c r="CT648" s="375"/>
      <c r="CU648" s="375"/>
      <c r="CV648" s="375"/>
      <c r="CW648" s="375"/>
      <c r="CX648" s="375"/>
      <c r="CY648" s="375"/>
      <c r="CZ648" s="375"/>
    </row>
    <row r="649" s="379" customFormat="true" ht="25.15" customHeight="true" x14ac:dyDescent="0.2">
      <c r="C649" s="654"/>
      <c r="D649" s="654"/>
      <c r="E649" s="654"/>
      <c r="F649" s="654"/>
      <c r="G649" s="654"/>
      <c r="H649" s="654"/>
      <c r="I649" s="654"/>
      <c r="J649" s="654"/>
      <c r="K649" s="654"/>
      <c r="L649" s="654"/>
      <c r="M649" s="654"/>
      <c r="N649" s="654"/>
      <c r="O649" s="654"/>
      <c r="P649" s="654"/>
      <c r="Q649" s="654"/>
      <c r="AA649" s="372"/>
      <c r="AB649" s="372"/>
      <c r="AC649" s="372"/>
      <c r="AD649" s="372"/>
      <c r="AE649" s="372"/>
      <c r="AF649" s="372"/>
      <c r="AG649" s="372"/>
      <c r="AH649" s="372"/>
      <c r="AI649" s="372"/>
      <c r="AJ649" s="372"/>
      <c r="AK649" s="372"/>
      <c r="AL649" s="372"/>
      <c r="AM649" s="372"/>
      <c r="AN649" s="372"/>
      <c r="AO649" s="372"/>
      <c r="AP649" s="372"/>
      <c r="AQ649" s="372"/>
      <c r="AR649" s="372"/>
      <c r="AS649" s="372"/>
      <c r="AT649" s="372"/>
      <c r="AU649" s="372"/>
      <c r="AV649" s="372"/>
      <c r="AW649" s="372"/>
      <c r="AX649" s="372"/>
      <c r="AY649" s="372"/>
      <c r="AZ649" s="372"/>
      <c r="BA649" s="375"/>
      <c r="BB649" s="451"/>
      <c r="BC649" s="375"/>
      <c r="BD649" s="375"/>
      <c r="BE649" s="375"/>
      <c r="BF649" s="375"/>
      <c r="BG649" s="375"/>
      <c r="BH649" s="375"/>
      <c r="BI649" s="375"/>
      <c r="BJ649" s="375"/>
      <c r="BK649" s="375"/>
      <c r="BL649" s="375"/>
      <c r="BM649" s="375"/>
      <c r="BN649" s="375"/>
      <c r="BO649" s="375"/>
      <c r="BP649" s="375"/>
      <c r="BQ649" s="375"/>
      <c r="BR649" s="375"/>
      <c r="BS649" s="375"/>
      <c r="BT649" s="375"/>
      <c r="BU649" s="375"/>
      <c r="BV649" s="375"/>
      <c r="BW649" s="375"/>
      <c r="BX649" s="375"/>
      <c r="BY649" s="375"/>
      <c r="BZ649" s="375"/>
      <c r="CA649" s="375"/>
      <c r="CB649" s="375"/>
      <c r="CC649" s="375"/>
      <c r="CD649" s="375"/>
      <c r="CE649" s="375"/>
      <c r="CF649" s="375"/>
      <c r="CG649" s="375"/>
      <c r="CH649" s="375"/>
      <c r="CI649" s="375"/>
      <c r="CJ649" s="375"/>
      <c r="CK649" s="375"/>
      <c r="CL649" s="375"/>
      <c r="CM649" s="375"/>
      <c r="CN649" s="375"/>
      <c r="CO649" s="375"/>
      <c r="CP649" s="375"/>
      <c r="CQ649" s="375"/>
      <c r="CR649" s="375"/>
      <c r="CS649" s="375"/>
      <c r="CT649" s="375"/>
      <c r="CU649" s="375"/>
      <c r="CV649" s="375"/>
      <c r="CW649" s="375"/>
      <c r="CX649" s="375"/>
      <c r="CY649" s="375"/>
      <c r="CZ649" s="375"/>
    </row>
    <row r="650" s="379" customFormat="true" ht="25.15" customHeight="true" x14ac:dyDescent="0.2">
      <c r="C650" s="654"/>
      <c r="D650" s="654"/>
      <c r="E650" s="654"/>
      <c r="F650" s="654"/>
      <c r="G650" s="654"/>
      <c r="H650" s="654"/>
      <c r="I650" s="654"/>
      <c r="J650" s="654"/>
      <c r="K650" s="654"/>
      <c r="L650" s="654"/>
      <c r="M650" s="654"/>
      <c r="N650" s="654"/>
      <c r="O650" s="654"/>
      <c r="P650" s="654"/>
      <c r="Q650" s="654"/>
      <c r="AA650" s="372"/>
      <c r="AB650" s="372"/>
      <c r="AC650" s="372"/>
      <c r="AD650" s="372"/>
      <c r="AE650" s="372"/>
      <c r="AF650" s="372"/>
      <c r="AG650" s="372"/>
      <c r="AH650" s="372"/>
      <c r="AI650" s="372"/>
      <c r="AJ650" s="372"/>
      <c r="AK650" s="372"/>
      <c r="AL650" s="372"/>
      <c r="AM650" s="372"/>
      <c r="AN650" s="372"/>
      <c r="AO650" s="372"/>
      <c r="AP650" s="372"/>
      <c r="AQ650" s="372"/>
      <c r="AR650" s="372"/>
      <c r="AS650" s="372"/>
      <c r="AT650" s="372"/>
      <c r="AU650" s="372"/>
      <c r="AV650" s="372"/>
      <c r="AW650" s="372"/>
      <c r="AX650" s="372"/>
      <c r="AY650" s="372"/>
      <c r="AZ650" s="372"/>
      <c r="BA650" s="375"/>
      <c r="BB650" s="451"/>
      <c r="BC650" s="375"/>
      <c r="BD650" s="375"/>
      <c r="BE650" s="375"/>
      <c r="BF650" s="375"/>
      <c r="BG650" s="375"/>
      <c r="BH650" s="375"/>
      <c r="BI650" s="375"/>
      <c r="BJ650" s="375"/>
      <c r="BK650" s="375"/>
      <c r="BL650" s="375"/>
      <c r="BM650" s="375"/>
      <c r="BN650" s="375"/>
      <c r="BO650" s="375"/>
      <c r="BP650" s="375"/>
      <c r="BQ650" s="375"/>
      <c r="BR650" s="375"/>
      <c r="BS650" s="375"/>
      <c r="BT650" s="375"/>
      <c r="BU650" s="375"/>
      <c r="BV650" s="375"/>
      <c r="BW650" s="375"/>
      <c r="BX650" s="375"/>
      <c r="BY650" s="375"/>
      <c r="BZ650" s="375"/>
      <c r="CA650" s="375"/>
      <c r="CB650" s="375"/>
      <c r="CC650" s="375"/>
      <c r="CD650" s="375"/>
      <c r="CE650" s="375"/>
      <c r="CF650" s="375"/>
      <c r="CG650" s="375"/>
      <c r="CH650" s="375"/>
      <c r="CI650" s="375"/>
      <c r="CJ650" s="375"/>
      <c r="CK650" s="375"/>
      <c r="CL650" s="375"/>
      <c r="CM650" s="375"/>
      <c r="CN650" s="375"/>
      <c r="CO650" s="375"/>
      <c r="CP650" s="375"/>
      <c r="CQ650" s="375"/>
      <c r="CR650" s="375"/>
      <c r="CS650" s="375"/>
      <c r="CT650" s="375"/>
      <c r="CU650" s="375"/>
      <c r="CV650" s="375"/>
      <c r="CW650" s="375"/>
      <c r="CX650" s="375"/>
      <c r="CY650" s="375"/>
      <c r="CZ650" s="375"/>
    </row>
    <row r="651" s="379" customFormat="true" ht="25.15" customHeight="true" x14ac:dyDescent="0.2">
      <c r="C651" s="654"/>
      <c r="D651" s="654"/>
      <c r="E651" s="654"/>
      <c r="F651" s="654"/>
      <c r="G651" s="654"/>
      <c r="H651" s="654"/>
      <c r="I651" s="654"/>
      <c r="J651" s="654"/>
      <c r="K651" s="654"/>
      <c r="L651" s="654"/>
      <c r="M651" s="654"/>
      <c r="N651" s="654"/>
      <c r="O651" s="654"/>
      <c r="P651" s="654"/>
      <c r="Q651" s="654"/>
      <c r="AA651" s="372"/>
      <c r="AB651" s="372"/>
      <c r="AC651" s="372"/>
      <c r="AD651" s="372"/>
      <c r="AE651" s="372"/>
      <c r="AF651" s="372"/>
      <c r="AG651" s="372"/>
      <c r="AH651" s="372"/>
      <c r="AI651" s="372"/>
      <c r="AJ651" s="372"/>
      <c r="AK651" s="372"/>
      <c r="AL651" s="372"/>
      <c r="AM651" s="372"/>
      <c r="AN651" s="372"/>
      <c r="AO651" s="372"/>
      <c r="AP651" s="372"/>
      <c r="AQ651" s="372"/>
      <c r="AR651" s="372"/>
      <c r="AS651" s="372"/>
      <c r="AT651" s="372"/>
      <c r="AU651" s="372"/>
      <c r="AV651" s="372"/>
      <c r="AW651" s="372"/>
      <c r="AX651" s="372"/>
      <c r="AY651" s="372"/>
      <c r="AZ651" s="372"/>
      <c r="BA651" s="375"/>
      <c r="BB651" s="451"/>
      <c r="BC651" s="375"/>
      <c r="BD651" s="375"/>
      <c r="BE651" s="375"/>
      <c r="BF651" s="375"/>
      <c r="BG651" s="375"/>
      <c r="BH651" s="375"/>
      <c r="BI651" s="375"/>
      <c r="BJ651" s="375"/>
      <c r="BK651" s="375"/>
      <c r="BL651" s="375"/>
      <c r="BM651" s="375"/>
      <c r="BN651" s="375"/>
      <c r="BO651" s="375"/>
      <c r="BP651" s="375"/>
      <c r="BQ651" s="375"/>
      <c r="BR651" s="375"/>
      <c r="BS651" s="375"/>
      <c r="BT651" s="375"/>
      <c r="BU651" s="375"/>
      <c r="BV651" s="375"/>
      <c r="BW651" s="375"/>
      <c r="BX651" s="375"/>
      <c r="BY651" s="375"/>
      <c r="BZ651" s="375"/>
      <c r="CA651" s="375"/>
      <c r="CB651" s="375"/>
      <c r="CC651" s="375"/>
      <c r="CD651" s="375"/>
      <c r="CE651" s="375"/>
      <c r="CF651" s="375"/>
      <c r="CG651" s="375"/>
      <c r="CH651" s="375"/>
      <c r="CI651" s="375"/>
      <c r="CJ651" s="375"/>
      <c r="CK651" s="375"/>
      <c r="CL651" s="375"/>
      <c r="CM651" s="375"/>
      <c r="CN651" s="375"/>
      <c r="CO651" s="375"/>
      <c r="CP651" s="375"/>
      <c r="CQ651" s="375"/>
      <c r="CR651" s="375"/>
      <c r="CS651" s="375"/>
      <c r="CT651" s="375"/>
      <c r="CU651" s="375"/>
      <c r="CV651" s="375"/>
      <c r="CW651" s="375"/>
      <c r="CX651" s="375"/>
      <c r="CY651" s="375"/>
      <c r="CZ651" s="375"/>
    </row>
    <row r="652" s="379" customFormat="true" ht="25.15" customHeight="true" x14ac:dyDescent="0.2">
      <c r="C652" s="654"/>
      <c r="D652" s="654"/>
      <c r="E652" s="654"/>
      <c r="F652" s="654"/>
      <c r="G652" s="654"/>
      <c r="H652" s="654"/>
      <c r="I652" s="654"/>
      <c r="J652" s="654"/>
      <c r="K652" s="654"/>
      <c r="L652" s="654"/>
      <c r="M652" s="654"/>
      <c r="N652" s="654"/>
      <c r="O652" s="654"/>
      <c r="P652" s="654"/>
      <c r="Q652" s="654"/>
      <c r="AA652" s="372"/>
      <c r="AB652" s="372"/>
      <c r="AC652" s="372"/>
      <c r="AD652" s="372"/>
      <c r="AE652" s="372"/>
      <c r="AF652" s="372"/>
      <c r="AG652" s="372"/>
      <c r="AH652" s="372"/>
      <c r="AI652" s="372"/>
      <c r="AJ652" s="372"/>
      <c r="AK652" s="372"/>
      <c r="AL652" s="372"/>
      <c r="AM652" s="372"/>
      <c r="AN652" s="372"/>
      <c r="AO652" s="372"/>
      <c r="AP652" s="372"/>
      <c r="AQ652" s="372"/>
      <c r="AR652" s="372"/>
      <c r="AS652" s="372"/>
      <c r="AT652" s="372"/>
      <c r="AU652" s="372"/>
      <c r="AV652" s="372"/>
      <c r="AW652" s="372"/>
      <c r="AX652" s="372"/>
      <c r="AY652" s="372"/>
      <c r="AZ652" s="372"/>
      <c r="BA652" s="375"/>
      <c r="BB652" s="451"/>
      <c r="BC652" s="375"/>
      <c r="BD652" s="375"/>
      <c r="BE652" s="375"/>
      <c r="BF652" s="375"/>
      <c r="BG652" s="375"/>
      <c r="BH652" s="375"/>
      <c r="BI652" s="375"/>
      <c r="BJ652" s="375"/>
      <c r="BK652" s="375"/>
      <c r="BL652" s="375"/>
      <c r="BM652" s="375"/>
      <c r="BN652" s="375"/>
      <c r="BO652" s="375"/>
      <c r="BP652" s="375"/>
      <c r="BQ652" s="375"/>
      <c r="BR652" s="375"/>
      <c r="BS652" s="375"/>
      <c r="BT652" s="375"/>
      <c r="BU652" s="375"/>
      <c r="BV652" s="375"/>
      <c r="BW652" s="375"/>
      <c r="BX652" s="375"/>
      <c r="BY652" s="375"/>
      <c r="BZ652" s="375"/>
      <c r="CA652" s="375"/>
      <c r="CB652" s="375"/>
      <c r="CC652" s="375"/>
      <c r="CD652" s="375"/>
      <c r="CE652" s="375"/>
      <c r="CF652" s="375"/>
      <c r="CG652" s="375"/>
      <c r="CH652" s="375"/>
      <c r="CI652" s="375"/>
      <c r="CJ652" s="375"/>
      <c r="CK652" s="375"/>
      <c r="CL652" s="375"/>
      <c r="CM652" s="375"/>
      <c r="CN652" s="375"/>
      <c r="CO652" s="375"/>
      <c r="CP652" s="375"/>
      <c r="CQ652" s="375"/>
      <c r="CR652" s="375"/>
      <c r="CS652" s="375"/>
      <c r="CT652" s="375"/>
      <c r="CU652" s="375"/>
      <c r="CV652" s="375"/>
      <c r="CW652" s="375"/>
      <c r="CX652" s="375"/>
      <c r="CY652" s="375"/>
      <c r="CZ652" s="375"/>
    </row>
    <row r="653" s="379" customFormat="true" ht="25.15" customHeight="true" x14ac:dyDescent="0.2">
      <c r="C653" s="654"/>
      <c r="D653" s="654"/>
      <c r="E653" s="654"/>
      <c r="F653" s="654"/>
      <c r="G653" s="654"/>
      <c r="H653" s="654"/>
      <c r="I653" s="654"/>
      <c r="J653" s="654"/>
      <c r="K653" s="654"/>
      <c r="L653" s="654"/>
      <c r="M653" s="654"/>
      <c r="N653" s="654"/>
      <c r="O653" s="654"/>
      <c r="P653" s="654"/>
      <c r="Q653" s="654"/>
      <c r="AA653" s="372"/>
      <c r="AB653" s="372"/>
      <c r="AC653" s="372"/>
      <c r="AD653" s="372"/>
      <c r="AE653" s="372"/>
      <c r="AF653" s="372"/>
      <c r="AG653" s="372"/>
      <c r="AH653" s="372"/>
      <c r="AI653" s="372"/>
      <c r="AJ653" s="372"/>
      <c r="AK653" s="372"/>
      <c r="AL653" s="372"/>
      <c r="AM653" s="372"/>
      <c r="AN653" s="372"/>
      <c r="AO653" s="372"/>
      <c r="AP653" s="372"/>
      <c r="AQ653" s="372"/>
      <c r="AR653" s="372"/>
      <c r="AS653" s="372"/>
      <c r="AT653" s="372"/>
      <c r="AU653" s="372"/>
      <c r="AV653" s="372"/>
      <c r="AW653" s="372"/>
      <c r="AX653" s="372"/>
      <c r="AY653" s="372"/>
      <c r="AZ653" s="372"/>
      <c r="BA653" s="375"/>
      <c r="BB653" s="451"/>
      <c r="BC653" s="375"/>
      <c r="BD653" s="375"/>
      <c r="BE653" s="375"/>
      <c r="BF653" s="375"/>
      <c r="BG653" s="375"/>
      <c r="BH653" s="375"/>
      <c r="BI653" s="375"/>
      <c r="BJ653" s="375"/>
      <c r="BK653" s="375"/>
      <c r="BL653" s="375"/>
      <c r="BM653" s="375"/>
      <c r="BN653" s="375"/>
      <c r="BO653" s="375"/>
      <c r="BP653" s="375"/>
      <c r="BQ653" s="375"/>
      <c r="BR653" s="375"/>
      <c r="BS653" s="375"/>
      <c r="BT653" s="375"/>
      <c r="BU653" s="375"/>
      <c r="BV653" s="375"/>
      <c r="BW653" s="375"/>
      <c r="BX653" s="375"/>
      <c r="BY653" s="375"/>
      <c r="BZ653" s="375"/>
      <c r="CA653" s="375"/>
      <c r="CB653" s="375"/>
      <c r="CC653" s="375"/>
      <c r="CD653" s="375"/>
      <c r="CE653" s="375"/>
      <c r="CF653" s="375"/>
      <c r="CG653" s="375"/>
      <c r="CH653" s="375"/>
      <c r="CI653" s="375"/>
      <c r="CJ653" s="375"/>
      <c r="CK653" s="375"/>
      <c r="CL653" s="375"/>
      <c r="CM653" s="375"/>
      <c r="CN653" s="375"/>
      <c r="CO653" s="375"/>
      <c r="CP653" s="375"/>
      <c r="CQ653" s="375"/>
      <c r="CR653" s="375"/>
      <c r="CS653" s="375"/>
      <c r="CT653" s="375"/>
      <c r="CU653" s="375"/>
      <c r="CV653" s="375"/>
      <c r="CW653" s="375"/>
      <c r="CX653" s="375"/>
      <c r="CY653" s="375"/>
      <c r="CZ653" s="375"/>
    </row>
    <row r="654" s="379" customFormat="true" ht="25.15" customHeight="true" x14ac:dyDescent="0.2">
      <c r="C654" s="654"/>
      <c r="D654" s="654"/>
      <c r="E654" s="654"/>
      <c r="F654" s="654"/>
      <c r="G654" s="654"/>
      <c r="H654" s="654"/>
      <c r="I654" s="654"/>
      <c r="J654" s="654"/>
      <c r="K654" s="654"/>
      <c r="L654" s="654"/>
      <c r="M654" s="654"/>
      <c r="N654" s="654"/>
      <c r="O654" s="654"/>
      <c r="P654" s="654"/>
      <c r="Q654" s="654"/>
      <c r="AA654" s="372"/>
      <c r="AB654" s="372"/>
      <c r="AC654" s="372"/>
      <c r="AD654" s="372"/>
      <c r="AE654" s="372"/>
      <c r="AF654" s="372"/>
      <c r="AG654" s="372"/>
      <c r="AH654" s="372"/>
      <c r="AI654" s="372"/>
      <c r="AJ654" s="372"/>
      <c r="AK654" s="372"/>
      <c r="AL654" s="372"/>
      <c r="AM654" s="372"/>
      <c r="AN654" s="372"/>
      <c r="AO654" s="372"/>
      <c r="AP654" s="372"/>
      <c r="AQ654" s="372"/>
      <c r="AR654" s="372"/>
      <c r="AS654" s="372"/>
      <c r="AT654" s="372"/>
      <c r="AU654" s="372"/>
      <c r="AV654" s="372"/>
      <c r="AW654" s="372"/>
      <c r="AX654" s="372"/>
      <c r="AY654" s="372"/>
      <c r="AZ654" s="372"/>
      <c r="BA654" s="375"/>
      <c r="BB654" s="451"/>
      <c r="BC654" s="375"/>
      <c r="BD654" s="375"/>
      <c r="BE654" s="375"/>
      <c r="BF654" s="375"/>
      <c r="BG654" s="375"/>
      <c r="BH654" s="375"/>
      <c r="BI654" s="375"/>
      <c r="BJ654" s="375"/>
      <c r="BK654" s="375"/>
      <c r="BL654" s="375"/>
      <c r="BM654" s="375"/>
      <c r="BN654" s="375"/>
      <c r="BO654" s="375"/>
      <c r="BP654" s="375"/>
      <c r="BQ654" s="375"/>
      <c r="BR654" s="375"/>
      <c r="BS654" s="375"/>
      <c r="BT654" s="375"/>
      <c r="BU654" s="375"/>
      <c r="BV654" s="375"/>
      <c r="BW654" s="375"/>
      <c r="BX654" s="375"/>
      <c r="BY654" s="375"/>
      <c r="BZ654" s="375"/>
      <c r="CA654" s="375"/>
      <c r="CB654" s="375"/>
      <c r="CC654" s="375"/>
      <c r="CD654" s="375"/>
      <c r="CE654" s="375"/>
      <c r="CF654" s="375"/>
      <c r="CG654" s="375"/>
      <c r="CH654" s="375"/>
      <c r="CI654" s="375"/>
      <c r="CJ654" s="375"/>
      <c r="CK654" s="375"/>
      <c r="CL654" s="375"/>
      <c r="CM654" s="375"/>
      <c r="CN654" s="375"/>
      <c r="CO654" s="375"/>
      <c r="CP654" s="375"/>
      <c r="CQ654" s="375"/>
      <c r="CR654" s="375"/>
      <c r="CS654" s="375"/>
      <c r="CT654" s="375"/>
      <c r="CU654" s="375"/>
      <c r="CV654" s="375"/>
      <c r="CW654" s="375"/>
      <c r="CX654" s="375"/>
      <c r="CY654" s="375"/>
      <c r="CZ654" s="375"/>
    </row>
    <row r="655" s="379" customFormat="true" ht="25.15" customHeight="true" x14ac:dyDescent="0.2">
      <c r="C655" s="654"/>
      <c r="D655" s="654"/>
      <c r="E655" s="654"/>
      <c r="F655" s="654"/>
      <c r="G655" s="654"/>
      <c r="H655" s="654"/>
      <c r="I655" s="654"/>
      <c r="J655" s="654"/>
      <c r="K655" s="654"/>
      <c r="L655" s="654"/>
      <c r="M655" s="654"/>
      <c r="N655" s="654"/>
      <c r="O655" s="654"/>
      <c r="P655" s="654"/>
      <c r="Q655" s="654"/>
      <c r="AA655" s="372"/>
      <c r="AB655" s="372"/>
      <c r="AC655" s="372"/>
      <c r="AD655" s="372"/>
      <c r="AE655" s="372"/>
      <c r="AF655" s="372"/>
      <c r="AG655" s="372"/>
      <c r="AH655" s="372"/>
      <c r="AI655" s="372"/>
      <c r="AJ655" s="372"/>
      <c r="AK655" s="372"/>
      <c r="AL655" s="372"/>
      <c r="AM655" s="372"/>
      <c r="AN655" s="372"/>
      <c r="AO655" s="372"/>
      <c r="AP655" s="372"/>
      <c r="AQ655" s="372"/>
      <c r="AR655" s="372"/>
      <c r="AS655" s="372"/>
      <c r="AT655" s="372"/>
      <c r="AU655" s="372"/>
      <c r="AV655" s="372"/>
      <c r="AW655" s="372"/>
      <c r="AX655" s="372"/>
      <c r="AY655" s="372"/>
      <c r="AZ655" s="372"/>
      <c r="BA655" s="375"/>
      <c r="BB655" s="451"/>
      <c r="BC655" s="375"/>
      <c r="BD655" s="375"/>
      <c r="BE655" s="375"/>
      <c r="BF655" s="375"/>
      <c r="BG655" s="375"/>
      <c r="BH655" s="375"/>
      <c r="BI655" s="375"/>
      <c r="BJ655" s="375"/>
      <c r="BK655" s="375"/>
      <c r="BL655" s="375"/>
      <c r="BM655" s="375"/>
      <c r="BN655" s="375"/>
      <c r="BO655" s="375"/>
      <c r="BP655" s="375"/>
      <c r="BQ655" s="375"/>
      <c r="BR655" s="375"/>
      <c r="BS655" s="375"/>
      <c r="BT655" s="375"/>
      <c r="BU655" s="375"/>
      <c r="BV655" s="375"/>
      <c r="BW655" s="375"/>
      <c r="BX655" s="375"/>
      <c r="BY655" s="375"/>
      <c r="BZ655" s="375"/>
      <c r="CA655" s="375"/>
      <c r="CB655" s="375"/>
      <c r="CC655" s="375"/>
      <c r="CD655" s="375"/>
      <c r="CE655" s="375"/>
      <c r="CF655" s="375"/>
      <c r="CG655" s="375"/>
      <c r="CH655" s="375"/>
      <c r="CI655" s="375"/>
      <c r="CJ655" s="375"/>
      <c r="CK655" s="375"/>
      <c r="CL655" s="375"/>
      <c r="CM655" s="375"/>
      <c r="CN655" s="375"/>
      <c r="CO655" s="375"/>
      <c r="CP655" s="375"/>
      <c r="CQ655" s="375"/>
      <c r="CR655" s="375"/>
      <c r="CS655" s="375"/>
      <c r="CT655" s="375"/>
      <c r="CU655" s="375"/>
      <c r="CV655" s="375"/>
      <c r="CW655" s="375"/>
      <c r="CX655" s="375"/>
      <c r="CY655" s="375"/>
      <c r="CZ655" s="375"/>
    </row>
    <row r="656" s="379" customFormat="true" ht="25.15" customHeight="true" x14ac:dyDescent="0.2">
      <c r="C656" s="654"/>
      <c r="D656" s="654"/>
      <c r="E656" s="654"/>
      <c r="F656" s="654"/>
      <c r="G656" s="654"/>
      <c r="H656" s="654"/>
      <c r="I656" s="654"/>
      <c r="J656" s="654"/>
      <c r="K656" s="654"/>
      <c r="L656" s="654"/>
      <c r="M656" s="654"/>
      <c r="N656" s="654"/>
      <c r="O656" s="654"/>
      <c r="P656" s="654"/>
      <c r="Q656" s="654"/>
      <c r="AA656" s="372"/>
      <c r="AB656" s="372"/>
      <c r="AC656" s="372"/>
      <c r="AD656" s="372"/>
      <c r="AE656" s="372"/>
      <c r="AF656" s="372"/>
      <c r="AG656" s="372"/>
      <c r="AH656" s="372"/>
      <c r="AI656" s="372"/>
      <c r="AJ656" s="372"/>
      <c r="AK656" s="372"/>
      <c r="AL656" s="372"/>
      <c r="AM656" s="372"/>
      <c r="AN656" s="372"/>
      <c r="AO656" s="372"/>
      <c r="AP656" s="372"/>
      <c r="AQ656" s="372"/>
      <c r="AR656" s="372"/>
      <c r="AS656" s="372"/>
      <c r="AT656" s="372"/>
      <c r="AU656" s="372"/>
      <c r="AV656" s="372"/>
      <c r="AW656" s="372"/>
      <c r="AX656" s="372"/>
      <c r="AY656" s="372"/>
      <c r="AZ656" s="372"/>
      <c r="BA656" s="375"/>
      <c r="BB656" s="451"/>
      <c r="BC656" s="375"/>
      <c r="BD656" s="375"/>
      <c r="BE656" s="375"/>
      <c r="BF656" s="375"/>
      <c r="BG656" s="375"/>
      <c r="BH656" s="375"/>
      <c r="BI656" s="375"/>
      <c r="BJ656" s="375"/>
      <c r="BK656" s="375"/>
      <c r="BL656" s="375"/>
      <c r="BM656" s="375"/>
      <c r="BN656" s="375"/>
      <c r="BO656" s="375"/>
      <c r="BP656" s="375"/>
      <c r="BQ656" s="375"/>
      <c r="BR656" s="375"/>
      <c r="BS656" s="375"/>
      <c r="BT656" s="375"/>
      <c r="BU656" s="375"/>
      <c r="BV656" s="375"/>
      <c r="BW656" s="375"/>
      <c r="BX656" s="375"/>
      <c r="BY656" s="375"/>
      <c r="BZ656" s="375"/>
      <c r="CA656" s="375"/>
      <c r="CB656" s="375"/>
      <c r="CC656" s="375"/>
      <c r="CD656" s="375"/>
      <c r="CE656" s="375"/>
      <c r="CF656" s="375"/>
      <c r="CG656" s="375"/>
      <c r="CH656" s="375"/>
      <c r="CI656" s="375"/>
      <c r="CJ656" s="375"/>
      <c r="CK656" s="375"/>
      <c r="CL656" s="375"/>
      <c r="CM656" s="375"/>
      <c r="CN656" s="375"/>
      <c r="CO656" s="375"/>
      <c r="CP656" s="375"/>
      <c r="CQ656" s="375"/>
      <c r="CR656" s="375"/>
      <c r="CS656" s="375"/>
      <c r="CT656" s="375"/>
      <c r="CU656" s="375"/>
      <c r="CV656" s="375"/>
      <c r="CW656" s="375"/>
      <c r="CX656" s="375"/>
      <c r="CY656" s="375"/>
      <c r="CZ656" s="375"/>
    </row>
    <row r="657" s="379" customFormat="true" ht="25.15" customHeight="true" x14ac:dyDescent="0.2">
      <c r="C657" s="654"/>
      <c r="D657" s="654"/>
      <c r="E657" s="654"/>
      <c r="F657" s="654"/>
      <c r="G657" s="654"/>
      <c r="H657" s="654"/>
      <c r="I657" s="654"/>
      <c r="J657" s="654"/>
      <c r="K657" s="654"/>
      <c r="L657" s="654"/>
      <c r="M657" s="654"/>
      <c r="N657" s="654"/>
      <c r="O657" s="654"/>
      <c r="P657" s="654"/>
      <c r="Q657" s="654"/>
      <c r="AA657" s="372"/>
      <c r="AB657" s="372"/>
      <c r="AC657" s="372"/>
      <c r="AD657" s="372"/>
      <c r="AE657" s="372"/>
      <c r="AF657" s="372"/>
      <c r="AG657" s="372"/>
      <c r="AH657" s="372"/>
      <c r="AI657" s="372"/>
      <c r="AJ657" s="372"/>
      <c r="AK657" s="372"/>
      <c r="AL657" s="372"/>
      <c r="AM657" s="372"/>
      <c r="AN657" s="372"/>
      <c r="AO657" s="372"/>
      <c r="AP657" s="372"/>
      <c r="AQ657" s="372"/>
      <c r="AR657" s="372"/>
      <c r="AS657" s="372"/>
      <c r="AT657" s="372"/>
      <c r="AU657" s="372"/>
      <c r="AV657" s="372"/>
      <c r="AW657" s="372"/>
      <c r="AX657" s="372"/>
      <c r="AY657" s="372"/>
      <c r="AZ657" s="372"/>
      <c r="BA657" s="375"/>
      <c r="BB657" s="451"/>
      <c r="BC657" s="375"/>
      <c r="BD657" s="375"/>
      <c r="BE657" s="375"/>
      <c r="BF657" s="375"/>
      <c r="BG657" s="375"/>
      <c r="BH657" s="375"/>
      <c r="BI657" s="375"/>
      <c r="BJ657" s="375"/>
      <c r="BK657" s="375"/>
      <c r="BL657" s="375"/>
      <c r="BM657" s="375"/>
      <c r="BN657" s="375"/>
      <c r="BO657" s="375"/>
      <c r="BP657" s="375"/>
      <c r="BQ657" s="375"/>
      <c r="BR657" s="375"/>
      <c r="BS657" s="375"/>
      <c r="BT657" s="375"/>
      <c r="BU657" s="375"/>
      <c r="BV657" s="375"/>
      <c r="BW657" s="375"/>
      <c r="BX657" s="375"/>
      <c r="BY657" s="375"/>
      <c r="BZ657" s="375"/>
      <c r="CA657" s="375"/>
      <c r="CB657" s="375"/>
      <c r="CC657" s="375"/>
      <c r="CD657" s="375"/>
      <c r="CE657" s="375"/>
      <c r="CF657" s="375"/>
      <c r="CG657" s="375"/>
      <c r="CH657" s="375"/>
      <c r="CI657" s="375"/>
      <c r="CJ657" s="375"/>
      <c r="CK657" s="375"/>
      <c r="CL657" s="375"/>
      <c r="CM657" s="375"/>
      <c r="CN657" s="375"/>
      <c r="CO657" s="375"/>
      <c r="CP657" s="375"/>
      <c r="CQ657" s="375"/>
      <c r="CR657" s="375"/>
      <c r="CS657" s="375"/>
      <c r="CT657" s="375"/>
      <c r="CU657" s="375"/>
      <c r="CV657" s="375"/>
      <c r="CW657" s="375"/>
      <c r="CX657" s="375"/>
      <c r="CY657" s="375"/>
      <c r="CZ657" s="375"/>
    </row>
    <row r="658" s="379" customFormat="true" ht="25.15" customHeight="true" x14ac:dyDescent="0.2">
      <c r="C658" s="654"/>
      <c r="D658" s="654"/>
      <c r="E658" s="654"/>
      <c r="F658" s="654"/>
      <c r="G658" s="654"/>
      <c r="H658" s="654"/>
      <c r="I658" s="654"/>
      <c r="J658" s="654"/>
      <c r="K658" s="654"/>
      <c r="L658" s="654"/>
      <c r="M658" s="654"/>
      <c r="N658" s="654"/>
      <c r="O658" s="654"/>
      <c r="P658" s="654"/>
      <c r="Q658" s="654"/>
      <c r="AA658" s="372"/>
      <c r="AB658" s="372"/>
      <c r="AC658" s="372"/>
      <c r="AD658" s="372"/>
      <c r="AE658" s="372"/>
      <c r="AF658" s="372"/>
      <c r="AG658" s="372"/>
      <c r="AH658" s="372"/>
      <c r="AI658" s="372"/>
      <c r="AJ658" s="372"/>
      <c r="AK658" s="372"/>
      <c r="AL658" s="372"/>
      <c r="AM658" s="372"/>
      <c r="AN658" s="372"/>
      <c r="AO658" s="372"/>
      <c r="AP658" s="372"/>
      <c r="AQ658" s="372"/>
      <c r="AR658" s="372"/>
      <c r="AS658" s="372"/>
      <c r="AT658" s="372"/>
      <c r="AU658" s="372"/>
      <c r="AV658" s="372"/>
      <c r="AW658" s="372"/>
      <c r="AX658" s="372"/>
      <c r="AY658" s="372"/>
      <c r="AZ658" s="372"/>
      <c r="BA658" s="375"/>
      <c r="BB658" s="451"/>
      <c r="BC658" s="375"/>
      <c r="BD658" s="375"/>
      <c r="BE658" s="375"/>
      <c r="BF658" s="375"/>
      <c r="BG658" s="375"/>
      <c r="BH658" s="375"/>
      <c r="BI658" s="375"/>
      <c r="BJ658" s="375"/>
      <c r="BK658" s="375"/>
      <c r="BL658" s="375"/>
      <c r="BM658" s="375"/>
      <c r="BN658" s="375"/>
      <c r="BO658" s="375"/>
      <c r="BP658" s="375"/>
      <c r="BQ658" s="375"/>
      <c r="BR658" s="375"/>
      <c r="BS658" s="375"/>
      <c r="BT658" s="375"/>
      <c r="BU658" s="375"/>
      <c r="BV658" s="375"/>
      <c r="BW658" s="375"/>
      <c r="BX658" s="375"/>
      <c r="BY658" s="375"/>
      <c r="BZ658" s="375"/>
      <c r="CA658" s="375"/>
      <c r="CB658" s="375"/>
      <c r="CC658" s="375"/>
      <c r="CD658" s="375"/>
      <c r="CE658" s="375"/>
      <c r="CF658" s="375"/>
      <c r="CG658" s="375"/>
      <c r="CH658" s="375"/>
      <c r="CI658" s="375"/>
      <c r="CJ658" s="375"/>
      <c r="CK658" s="375"/>
      <c r="CL658" s="375"/>
      <c r="CM658" s="375"/>
      <c r="CN658" s="375"/>
      <c r="CO658" s="375"/>
      <c r="CP658" s="375"/>
      <c r="CQ658" s="375"/>
      <c r="CR658" s="375"/>
      <c r="CS658" s="375"/>
      <c r="CT658" s="375"/>
      <c r="CU658" s="375"/>
      <c r="CV658" s="375"/>
      <c r="CW658" s="375"/>
      <c r="CX658" s="375"/>
      <c r="CY658" s="375"/>
      <c r="CZ658" s="375"/>
    </row>
    <row r="659" s="379" customFormat="true" ht="25.15" customHeight="true" x14ac:dyDescent="0.2">
      <c r="C659" s="654"/>
      <c r="D659" s="654"/>
      <c r="E659" s="654"/>
      <c r="F659" s="654"/>
      <c r="G659" s="654"/>
      <c r="H659" s="654"/>
      <c r="I659" s="654"/>
      <c r="J659" s="654"/>
      <c r="K659" s="654"/>
      <c r="L659" s="654"/>
      <c r="M659" s="654"/>
      <c r="N659" s="654"/>
      <c r="O659" s="654"/>
      <c r="P659" s="654"/>
      <c r="Q659" s="654"/>
      <c r="AA659" s="372"/>
      <c r="AB659" s="372"/>
      <c r="AC659" s="372"/>
      <c r="AD659" s="372"/>
      <c r="AE659" s="372"/>
      <c r="AF659" s="372"/>
      <c r="AG659" s="372"/>
      <c r="AH659" s="372"/>
      <c r="AI659" s="372"/>
      <c r="AJ659" s="372"/>
      <c r="AK659" s="372"/>
      <c r="AL659" s="372"/>
      <c r="AM659" s="372"/>
      <c r="AN659" s="372"/>
      <c r="AO659" s="372"/>
      <c r="AP659" s="372"/>
      <c r="AQ659" s="372"/>
      <c r="AR659" s="372"/>
      <c r="AS659" s="372"/>
      <c r="AT659" s="372"/>
      <c r="AU659" s="372"/>
      <c r="AV659" s="372"/>
      <c r="AW659" s="372"/>
      <c r="AX659" s="372"/>
      <c r="AY659" s="372"/>
      <c r="AZ659" s="372"/>
      <c r="BA659" s="375"/>
      <c r="BB659" s="451"/>
      <c r="BC659" s="375"/>
      <c r="BD659" s="375"/>
      <c r="BE659" s="375"/>
      <c r="BF659" s="375"/>
      <c r="BG659" s="375"/>
      <c r="BH659" s="375"/>
      <c r="BI659" s="375"/>
      <c r="BJ659" s="375"/>
      <c r="BK659" s="375"/>
      <c r="BL659" s="375"/>
      <c r="BM659" s="375"/>
      <c r="BN659" s="375"/>
      <c r="BO659" s="375"/>
      <c r="BP659" s="375"/>
      <c r="BQ659" s="375"/>
      <c r="BR659" s="375"/>
      <c r="BS659" s="375"/>
      <c r="BT659" s="375"/>
      <c r="BU659" s="375"/>
      <c r="BV659" s="375"/>
      <c r="BW659" s="375"/>
      <c r="BX659" s="375"/>
      <c r="BY659" s="375"/>
      <c r="BZ659" s="375"/>
      <c r="CA659" s="375"/>
      <c r="CB659" s="375"/>
      <c r="CC659" s="375"/>
      <c r="CD659" s="375"/>
      <c r="CE659" s="375"/>
      <c r="CF659" s="375"/>
      <c r="CG659" s="375"/>
      <c r="CH659" s="375"/>
      <c r="CI659" s="375"/>
      <c r="CJ659" s="375"/>
      <c r="CK659" s="375"/>
      <c r="CL659" s="375"/>
      <c r="CM659" s="375"/>
      <c r="CN659" s="375"/>
      <c r="CO659" s="375"/>
      <c r="CP659" s="375"/>
      <c r="CQ659" s="375"/>
      <c r="CR659" s="375"/>
      <c r="CS659" s="375"/>
      <c r="CT659" s="375"/>
      <c r="CU659" s="375"/>
      <c r="CV659" s="375"/>
      <c r="CW659" s="375"/>
      <c r="CX659" s="375"/>
      <c r="CY659" s="375"/>
      <c r="CZ659" s="375"/>
    </row>
    <row r="660" s="379" customFormat="true" ht="25.15" customHeight="true" x14ac:dyDescent="0.2">
      <c r="C660" s="654"/>
      <c r="D660" s="654"/>
      <c r="E660" s="654"/>
      <c r="F660" s="654"/>
      <c r="G660" s="654"/>
      <c r="H660" s="654"/>
      <c r="I660" s="654"/>
      <c r="J660" s="654"/>
      <c r="K660" s="654"/>
      <c r="L660" s="654"/>
      <c r="M660" s="654"/>
      <c r="N660" s="654"/>
      <c r="O660" s="654"/>
      <c r="P660" s="654"/>
      <c r="Q660" s="654"/>
      <c r="AA660" s="372"/>
      <c r="AB660" s="372"/>
      <c r="AC660" s="372"/>
      <c r="AD660" s="372"/>
      <c r="AE660" s="372"/>
      <c r="AF660" s="372"/>
      <c r="AG660" s="372"/>
      <c r="AH660" s="372"/>
      <c r="AI660" s="372"/>
      <c r="AJ660" s="372"/>
      <c r="AK660" s="372"/>
      <c r="AL660" s="372"/>
      <c r="AM660" s="372"/>
      <c r="AN660" s="372"/>
      <c r="AO660" s="372"/>
      <c r="AP660" s="372"/>
      <c r="AQ660" s="372"/>
      <c r="AR660" s="372"/>
      <c r="AS660" s="372"/>
      <c r="AT660" s="372"/>
      <c r="AU660" s="372"/>
      <c r="AV660" s="372"/>
      <c r="AW660" s="372"/>
      <c r="AX660" s="372"/>
      <c r="AY660" s="372"/>
      <c r="AZ660" s="372"/>
      <c r="BA660" s="375"/>
      <c r="BB660" s="451"/>
      <c r="BC660" s="375"/>
      <c r="BD660" s="375"/>
      <c r="BE660" s="375"/>
      <c r="BF660" s="375"/>
      <c r="BG660" s="375"/>
      <c r="BH660" s="375"/>
      <c r="BI660" s="375"/>
      <c r="BJ660" s="375"/>
      <c r="BK660" s="375"/>
      <c r="BL660" s="375"/>
      <c r="BM660" s="375"/>
      <c r="BN660" s="375"/>
      <c r="BO660" s="375"/>
      <c r="BP660" s="375"/>
      <c r="BQ660" s="375"/>
      <c r="BR660" s="375"/>
      <c r="BS660" s="375"/>
      <c r="BT660" s="375"/>
      <c r="BU660" s="375"/>
      <c r="BV660" s="375"/>
      <c r="BW660" s="375"/>
      <c r="BX660" s="375"/>
      <c r="BY660" s="375"/>
      <c r="BZ660" s="375"/>
      <c r="CA660" s="375"/>
      <c r="CB660" s="375"/>
      <c r="CC660" s="375"/>
      <c r="CD660" s="375"/>
      <c r="CE660" s="375"/>
      <c r="CF660" s="375"/>
      <c r="CG660" s="375"/>
      <c r="CH660" s="375"/>
      <c r="CI660" s="375"/>
      <c r="CJ660" s="375"/>
      <c r="CK660" s="375"/>
      <c r="CL660" s="375"/>
      <c r="CM660" s="375"/>
      <c r="CN660" s="375"/>
      <c r="CO660" s="375"/>
      <c r="CP660" s="375"/>
      <c r="CQ660" s="375"/>
      <c r="CR660" s="375"/>
      <c r="CS660" s="375"/>
      <c r="CT660" s="375"/>
      <c r="CU660" s="375"/>
      <c r="CV660" s="375"/>
      <c r="CW660" s="375"/>
      <c r="CX660" s="375"/>
      <c r="CY660" s="375"/>
      <c r="CZ660" s="375"/>
    </row>
    <row r="661" s="379" customFormat="true" ht="25.15" customHeight="true" x14ac:dyDescent="0.2">
      <c r="C661" s="654"/>
      <c r="D661" s="654"/>
      <c r="E661" s="654"/>
      <c r="F661" s="654"/>
      <c r="G661" s="654"/>
      <c r="H661" s="654"/>
      <c r="I661" s="654"/>
      <c r="J661" s="654"/>
      <c r="K661" s="654"/>
      <c r="L661" s="654"/>
      <c r="M661" s="654"/>
      <c r="N661" s="654"/>
      <c r="O661" s="654"/>
      <c r="P661" s="654"/>
      <c r="Q661" s="654"/>
      <c r="AA661" s="372"/>
      <c r="AB661" s="372"/>
      <c r="AC661" s="372"/>
      <c r="AD661" s="372"/>
      <c r="AE661" s="372"/>
      <c r="AF661" s="372"/>
      <c r="AG661" s="372"/>
      <c r="AH661" s="372"/>
      <c r="AI661" s="372"/>
      <c r="AJ661" s="372"/>
      <c r="AK661" s="372"/>
      <c r="AL661" s="372"/>
      <c r="AM661" s="372"/>
      <c r="AN661" s="372"/>
      <c r="AO661" s="372"/>
      <c r="AP661" s="372"/>
      <c r="AQ661" s="372"/>
      <c r="AR661" s="372"/>
      <c r="AS661" s="372"/>
      <c r="AT661" s="372"/>
      <c r="AU661" s="372"/>
      <c r="AV661" s="372"/>
      <c r="AW661" s="372"/>
      <c r="AX661" s="372"/>
      <c r="AY661" s="372"/>
      <c r="AZ661" s="372"/>
      <c r="BA661" s="375"/>
      <c r="BB661" s="451"/>
      <c r="BC661" s="375"/>
      <c r="BD661" s="375"/>
      <c r="BE661" s="375"/>
      <c r="BF661" s="375"/>
      <c r="BG661" s="375"/>
      <c r="BH661" s="375"/>
      <c r="BI661" s="375"/>
      <c r="BJ661" s="375"/>
      <c r="BK661" s="375"/>
      <c r="BL661" s="375"/>
      <c r="BM661" s="375"/>
      <c r="BN661" s="375"/>
      <c r="BO661" s="375"/>
      <c r="BP661" s="375"/>
      <c r="BQ661" s="375"/>
      <c r="BR661" s="375"/>
      <c r="BS661" s="375"/>
      <c r="BT661" s="375"/>
      <c r="BU661" s="375"/>
      <c r="BV661" s="375"/>
      <c r="BW661" s="375"/>
      <c r="BX661" s="375"/>
      <c r="BY661" s="375"/>
      <c r="BZ661" s="375"/>
      <c r="CA661" s="375"/>
      <c r="CB661" s="375"/>
      <c r="CC661" s="375"/>
      <c r="CD661" s="375"/>
      <c r="CE661" s="375"/>
      <c r="CF661" s="375"/>
      <c r="CG661" s="375"/>
      <c r="CH661" s="375"/>
      <c r="CI661" s="375"/>
      <c r="CJ661" s="375"/>
      <c r="CK661" s="375"/>
      <c r="CL661" s="375"/>
      <c r="CM661" s="375"/>
      <c r="CN661" s="375"/>
      <c r="CO661" s="375"/>
      <c r="CP661" s="375"/>
      <c r="CQ661" s="375"/>
      <c r="CR661" s="375"/>
      <c r="CS661" s="375"/>
      <c r="CT661" s="375"/>
      <c r="CU661" s="375"/>
      <c r="CV661" s="375"/>
      <c r="CW661" s="375"/>
      <c r="CX661" s="375"/>
      <c r="CY661" s="375"/>
      <c r="CZ661" s="375"/>
    </row>
    <row r="662" s="379" customFormat="true" ht="25.15" customHeight="true" x14ac:dyDescent="0.2">
      <c r="C662" s="654"/>
      <c r="D662" s="654"/>
      <c r="E662" s="654"/>
      <c r="F662" s="654"/>
      <c r="G662" s="654"/>
      <c r="H662" s="654"/>
      <c r="I662" s="654"/>
      <c r="J662" s="654"/>
      <c r="K662" s="654"/>
      <c r="L662" s="654"/>
      <c r="M662" s="654"/>
      <c r="N662" s="654"/>
      <c r="O662" s="654"/>
      <c r="P662" s="654"/>
      <c r="Q662" s="654"/>
      <c r="AA662" s="372"/>
      <c r="AB662" s="372"/>
      <c r="AC662" s="372"/>
      <c r="AD662" s="372"/>
      <c r="AE662" s="372"/>
      <c r="AF662" s="372"/>
      <c r="AG662" s="372"/>
      <c r="AH662" s="372"/>
      <c r="AI662" s="372"/>
      <c r="AJ662" s="372"/>
      <c r="AK662" s="372"/>
      <c r="AL662" s="372"/>
      <c r="AM662" s="372"/>
      <c r="AN662" s="372"/>
      <c r="AO662" s="372"/>
      <c r="AP662" s="372"/>
      <c r="AQ662" s="372"/>
      <c r="AR662" s="372"/>
      <c r="AS662" s="372"/>
      <c r="AT662" s="372"/>
      <c r="AU662" s="372"/>
      <c r="AV662" s="372"/>
      <c r="AW662" s="372"/>
      <c r="AX662" s="372"/>
      <c r="AY662" s="372"/>
      <c r="AZ662" s="372"/>
      <c r="BA662" s="375"/>
      <c r="BB662" s="451"/>
      <c r="BC662" s="375"/>
      <c r="BD662" s="375"/>
      <c r="BE662" s="375"/>
      <c r="BF662" s="375"/>
      <c r="BG662" s="375"/>
      <c r="BH662" s="375"/>
      <c r="BI662" s="375"/>
      <c r="BJ662" s="375"/>
      <c r="BK662" s="375"/>
      <c r="BL662" s="375"/>
      <c r="BM662" s="375"/>
      <c r="BN662" s="375"/>
      <c r="BO662" s="375"/>
      <c r="BP662" s="375"/>
      <c r="BQ662" s="375"/>
      <c r="BR662" s="375"/>
      <c r="BS662" s="375"/>
      <c r="BT662" s="375"/>
      <c r="BU662" s="375"/>
      <c r="BV662" s="375"/>
      <c r="BW662" s="375"/>
      <c r="BX662" s="375"/>
      <c r="BY662" s="375"/>
      <c r="BZ662" s="375"/>
      <c r="CA662" s="375"/>
      <c r="CB662" s="375"/>
      <c r="CC662" s="375"/>
      <c r="CD662" s="375"/>
      <c r="CE662" s="375"/>
      <c r="CF662" s="375"/>
      <c r="CG662" s="375"/>
      <c r="CH662" s="375"/>
      <c r="CI662" s="375"/>
      <c r="CJ662" s="375"/>
      <c r="CK662" s="375"/>
      <c r="CL662" s="375"/>
      <c r="CM662" s="375"/>
      <c r="CN662" s="375"/>
      <c r="CO662" s="375"/>
      <c r="CP662" s="375"/>
      <c r="CQ662" s="375"/>
      <c r="CR662" s="375"/>
      <c r="CS662" s="375"/>
      <c r="CT662" s="375"/>
      <c r="CU662" s="375"/>
      <c r="CV662" s="375"/>
      <c r="CW662" s="375"/>
      <c r="CX662" s="375"/>
      <c r="CY662" s="375"/>
      <c r="CZ662" s="375"/>
    </row>
    <row r="663" s="379" customFormat="true" ht="25.15" customHeight="true" x14ac:dyDescent="0.2">
      <c r="C663" s="654"/>
      <c r="D663" s="654"/>
      <c r="E663" s="654"/>
      <c r="F663" s="654"/>
      <c r="G663" s="654"/>
      <c r="H663" s="654"/>
      <c r="I663" s="654"/>
      <c r="J663" s="654"/>
      <c r="K663" s="654"/>
      <c r="L663" s="654"/>
      <c r="M663" s="654"/>
      <c r="N663" s="654"/>
      <c r="O663" s="654"/>
      <c r="P663" s="654"/>
      <c r="Q663" s="654"/>
      <c r="AA663" s="372"/>
      <c r="AB663" s="372"/>
      <c r="AC663" s="372"/>
      <c r="AD663" s="372"/>
      <c r="AE663" s="372"/>
      <c r="AF663" s="372"/>
      <c r="AG663" s="372"/>
      <c r="AH663" s="372"/>
      <c r="AI663" s="372"/>
      <c r="AJ663" s="372"/>
      <c r="AK663" s="372"/>
      <c r="AL663" s="372"/>
      <c r="AM663" s="372"/>
      <c r="AN663" s="372"/>
      <c r="AO663" s="372"/>
      <c r="AP663" s="372"/>
      <c r="AQ663" s="372"/>
      <c r="AR663" s="372"/>
      <c r="AS663" s="372"/>
      <c r="AT663" s="372"/>
      <c r="AU663" s="372"/>
      <c r="AV663" s="372"/>
      <c r="AW663" s="372"/>
      <c r="AX663" s="372"/>
      <c r="AY663" s="372"/>
      <c r="AZ663" s="372"/>
      <c r="BA663" s="375"/>
      <c r="BB663" s="451"/>
      <c r="BC663" s="375"/>
      <c r="BD663" s="375"/>
      <c r="BE663" s="375"/>
      <c r="BF663" s="375"/>
      <c r="BG663" s="375"/>
      <c r="BH663" s="375"/>
      <c r="BI663" s="375"/>
      <c r="BJ663" s="375"/>
      <c r="BK663" s="375"/>
      <c r="BL663" s="375"/>
      <c r="BM663" s="375"/>
      <c r="BN663" s="375"/>
      <c r="BO663" s="375"/>
      <c r="BP663" s="375"/>
      <c r="BQ663" s="375"/>
      <c r="BR663" s="375"/>
      <c r="BS663" s="375"/>
      <c r="BT663" s="375"/>
      <c r="BU663" s="375"/>
      <c r="BV663" s="375"/>
      <c r="BW663" s="375"/>
      <c r="BX663" s="375"/>
      <c r="BY663" s="375"/>
      <c r="BZ663" s="375"/>
      <c r="CA663" s="375"/>
      <c r="CB663" s="375"/>
      <c r="CC663" s="375"/>
      <c r="CD663" s="375"/>
      <c r="CE663" s="375"/>
      <c r="CF663" s="375"/>
      <c r="CG663" s="375"/>
      <c r="CH663" s="375"/>
      <c r="CI663" s="375"/>
      <c r="CJ663" s="375"/>
      <c r="CK663" s="375"/>
      <c r="CL663" s="375"/>
      <c r="CM663" s="375"/>
      <c r="CN663" s="375"/>
      <c r="CO663" s="375"/>
      <c r="CP663" s="375"/>
      <c r="CQ663" s="375"/>
      <c r="CR663" s="375"/>
      <c r="CS663" s="375"/>
      <c r="CT663" s="375"/>
      <c r="CU663" s="375"/>
      <c r="CV663" s="375"/>
      <c r="CW663" s="375"/>
      <c r="CX663" s="375"/>
      <c r="CY663" s="375"/>
      <c r="CZ663" s="375"/>
    </row>
    <row r="664" s="379" customFormat="true" ht="25.15" customHeight="true" x14ac:dyDescent="0.2">
      <c r="C664" s="654"/>
      <c r="D664" s="654"/>
      <c r="E664" s="654"/>
      <c r="F664" s="654"/>
      <c r="G664" s="654"/>
      <c r="H664" s="654"/>
      <c r="I664" s="654"/>
      <c r="J664" s="654"/>
      <c r="K664" s="654"/>
      <c r="L664" s="654"/>
      <c r="M664" s="654"/>
      <c r="N664" s="654"/>
      <c r="O664" s="654"/>
      <c r="P664" s="654"/>
      <c r="Q664" s="654"/>
      <c r="AA664" s="372"/>
      <c r="AB664" s="372"/>
      <c r="AC664" s="372"/>
      <c r="AD664" s="372"/>
      <c r="AE664" s="372"/>
      <c r="AF664" s="372"/>
      <c r="AG664" s="372"/>
      <c r="AH664" s="372"/>
      <c r="AI664" s="372"/>
      <c r="AJ664" s="372"/>
      <c r="AK664" s="372"/>
      <c r="AL664" s="372"/>
      <c r="AM664" s="372"/>
      <c r="AN664" s="372"/>
      <c r="AO664" s="372"/>
      <c r="AP664" s="372"/>
      <c r="AQ664" s="372"/>
      <c r="AR664" s="372"/>
      <c r="AS664" s="372"/>
      <c r="AT664" s="372"/>
      <c r="AU664" s="372"/>
      <c r="AV664" s="372"/>
      <c r="AW664" s="372"/>
      <c r="AX664" s="372"/>
      <c r="AY664" s="372"/>
      <c r="AZ664" s="372"/>
      <c r="BA664" s="375"/>
      <c r="BB664" s="451"/>
      <c r="BC664" s="375"/>
      <c r="BD664" s="375"/>
      <c r="BE664" s="375"/>
      <c r="BF664" s="375"/>
      <c r="BG664" s="375"/>
      <c r="BH664" s="375"/>
      <c r="BI664" s="375"/>
      <c r="BJ664" s="375"/>
      <c r="BK664" s="375"/>
      <c r="BL664" s="375"/>
      <c r="BM664" s="375"/>
      <c r="BN664" s="375"/>
      <c r="BO664" s="375"/>
      <c r="BP664" s="375"/>
      <c r="BQ664" s="375"/>
      <c r="BR664" s="375"/>
      <c r="BS664" s="375"/>
      <c r="BT664" s="375"/>
      <c r="BU664" s="375"/>
      <c r="BV664" s="375"/>
      <c r="BW664" s="375"/>
      <c r="BX664" s="375"/>
      <c r="BY664" s="375"/>
      <c r="BZ664" s="375"/>
      <c r="CA664" s="375"/>
      <c r="CB664" s="375"/>
      <c r="CC664" s="375"/>
      <c r="CD664" s="375"/>
      <c r="CE664" s="375"/>
      <c r="CF664" s="375"/>
      <c r="CG664" s="375"/>
      <c r="CH664" s="375"/>
      <c r="CI664" s="375"/>
      <c r="CJ664" s="375"/>
      <c r="CK664" s="375"/>
      <c r="CL664" s="375"/>
      <c r="CM664" s="375"/>
      <c r="CN664" s="375"/>
      <c r="CO664" s="375"/>
      <c r="CP664" s="375"/>
      <c r="CQ664" s="375"/>
      <c r="CR664" s="375"/>
      <c r="CS664" s="375"/>
      <c r="CT664" s="375"/>
      <c r="CU664" s="375"/>
      <c r="CV664" s="375"/>
      <c r="CW664" s="375"/>
      <c r="CX664" s="375"/>
      <c r="CY664" s="375"/>
      <c r="CZ664" s="375"/>
    </row>
    <row r="665" s="379" customFormat="true" ht="25.15" customHeight="true" x14ac:dyDescent="0.2">
      <c r="C665" s="654"/>
      <c r="D665" s="654"/>
      <c r="E665" s="654"/>
      <c r="F665" s="654"/>
      <c r="G665" s="654"/>
      <c r="H665" s="654"/>
      <c r="I665" s="654"/>
      <c r="J665" s="654"/>
      <c r="K665" s="654"/>
      <c r="L665" s="654"/>
      <c r="M665" s="654"/>
      <c r="N665" s="654"/>
      <c r="O665" s="654"/>
      <c r="P665" s="654"/>
      <c r="Q665" s="654"/>
      <c r="AA665" s="372"/>
      <c r="AB665" s="372"/>
      <c r="AC665" s="372"/>
      <c r="AD665" s="372"/>
      <c r="AE665" s="372"/>
      <c r="AF665" s="372"/>
      <c r="AG665" s="372"/>
      <c r="AH665" s="372"/>
      <c r="AI665" s="372"/>
      <c r="AJ665" s="372"/>
      <c r="AK665" s="372"/>
      <c r="AL665" s="372"/>
      <c r="AM665" s="372"/>
      <c r="AN665" s="372"/>
      <c r="AO665" s="372"/>
      <c r="AP665" s="372"/>
      <c r="AQ665" s="372"/>
      <c r="AR665" s="372"/>
      <c r="AS665" s="372"/>
      <c r="AT665" s="372"/>
      <c r="AU665" s="372"/>
      <c r="AV665" s="372"/>
      <c r="AW665" s="372"/>
      <c r="AX665" s="372"/>
      <c r="AY665" s="372"/>
      <c r="AZ665" s="372"/>
      <c r="BA665" s="375"/>
      <c r="BB665" s="451"/>
      <c r="BC665" s="375"/>
      <c r="BD665" s="375"/>
      <c r="BE665" s="375"/>
      <c r="BF665" s="375"/>
      <c r="BG665" s="375"/>
      <c r="BH665" s="375"/>
      <c r="BI665" s="375"/>
      <c r="BJ665" s="375"/>
      <c r="BK665" s="375"/>
      <c r="BL665" s="375"/>
      <c r="BM665" s="375"/>
      <c r="BN665" s="375"/>
      <c r="BO665" s="375"/>
      <c r="BP665" s="375"/>
      <c r="BQ665" s="375"/>
      <c r="BR665" s="375"/>
      <c r="BS665" s="375"/>
      <c r="BT665" s="375"/>
      <c r="BU665" s="375"/>
      <c r="BV665" s="375"/>
      <c r="BW665" s="375"/>
      <c r="BX665" s="375"/>
      <c r="BY665" s="375"/>
      <c r="BZ665" s="375"/>
      <c r="CA665" s="375"/>
      <c r="CB665" s="375"/>
      <c r="CC665" s="375"/>
      <c r="CD665" s="375"/>
      <c r="CE665" s="375"/>
      <c r="CF665" s="375"/>
      <c r="CG665" s="375"/>
      <c r="CH665" s="375"/>
      <c r="CI665" s="375"/>
      <c r="CJ665" s="375"/>
      <c r="CK665" s="375"/>
      <c r="CL665" s="375"/>
      <c r="CM665" s="375"/>
      <c r="CN665" s="375"/>
      <c r="CO665" s="375"/>
      <c r="CP665" s="375"/>
      <c r="CQ665" s="375"/>
      <c r="CR665" s="375"/>
      <c r="CS665" s="375"/>
      <c r="CT665" s="375"/>
      <c r="CU665" s="375"/>
      <c r="CV665" s="375"/>
      <c r="CW665" s="375"/>
      <c r="CX665" s="375"/>
      <c r="CY665" s="375"/>
      <c r="CZ665" s="375"/>
    </row>
    <row r="666" s="379" customFormat="true" ht="25.15" customHeight="true" x14ac:dyDescent="0.2">
      <c r="C666" s="654"/>
      <c r="D666" s="654"/>
      <c r="E666" s="654"/>
      <c r="F666" s="654"/>
      <c r="G666" s="654"/>
      <c r="H666" s="654"/>
      <c r="I666" s="654"/>
      <c r="J666" s="654"/>
      <c r="K666" s="654"/>
      <c r="L666" s="654"/>
      <c r="M666" s="654"/>
      <c r="N666" s="654"/>
      <c r="O666" s="654"/>
      <c r="P666" s="654"/>
      <c r="Q666" s="654"/>
      <c r="AA666" s="372"/>
      <c r="AB666" s="372"/>
      <c r="AC666" s="372"/>
      <c r="AD666" s="372"/>
      <c r="AE666" s="372"/>
      <c r="AF666" s="372"/>
      <c r="AG666" s="372"/>
      <c r="AH666" s="372"/>
      <c r="AI666" s="372"/>
      <c r="AJ666" s="372"/>
      <c r="AK666" s="372"/>
      <c r="AL666" s="372"/>
      <c r="AM666" s="372"/>
      <c r="AN666" s="372"/>
      <c r="AO666" s="372"/>
      <c r="AP666" s="372"/>
      <c r="AQ666" s="372"/>
      <c r="AR666" s="372"/>
      <c r="AS666" s="372"/>
      <c r="AT666" s="372"/>
      <c r="AU666" s="372"/>
      <c r="AV666" s="372"/>
      <c r="AW666" s="372"/>
      <c r="AX666" s="372"/>
      <c r="AY666" s="372"/>
      <c r="AZ666" s="372"/>
      <c r="BA666" s="375"/>
      <c r="BB666" s="451"/>
      <c r="BC666" s="375"/>
      <c r="BD666" s="375"/>
      <c r="BE666" s="375"/>
      <c r="BF666" s="375"/>
      <c r="BG666" s="375"/>
      <c r="BH666" s="375"/>
      <c r="BI666" s="375"/>
      <c r="BJ666" s="375"/>
      <c r="BK666" s="375"/>
      <c r="BL666" s="375"/>
      <c r="BM666" s="375"/>
      <c r="BN666" s="375"/>
      <c r="BO666" s="375"/>
      <c r="BP666" s="375"/>
      <c r="BQ666" s="375"/>
      <c r="BR666" s="375"/>
      <c r="BS666" s="375"/>
      <c r="BT666" s="375"/>
      <c r="BU666" s="375"/>
      <c r="BV666" s="375"/>
      <c r="BW666" s="375"/>
      <c r="BX666" s="375"/>
      <c r="BY666" s="375"/>
      <c r="BZ666" s="375"/>
      <c r="CA666" s="375"/>
      <c r="CB666" s="375"/>
      <c r="CC666" s="375"/>
      <c r="CD666" s="375"/>
      <c r="CE666" s="375"/>
      <c r="CF666" s="375"/>
      <c r="CG666" s="375"/>
      <c r="CH666" s="375"/>
      <c r="CI666" s="375"/>
      <c r="CJ666" s="375"/>
      <c r="CK666" s="375"/>
      <c r="CL666" s="375"/>
      <c r="CM666" s="375"/>
      <c r="CN666" s="375"/>
      <c r="CO666" s="375"/>
      <c r="CP666" s="375"/>
      <c r="CQ666" s="375"/>
      <c r="CR666" s="375"/>
      <c r="CS666" s="375"/>
      <c r="CT666" s="375"/>
      <c r="CU666" s="375"/>
      <c r="CV666" s="375"/>
      <c r="CW666" s="375"/>
      <c r="CX666" s="375"/>
      <c r="CY666" s="375"/>
      <c r="CZ666" s="375"/>
    </row>
    <row r="667" s="379" customFormat="true" ht="25.15" customHeight="true" x14ac:dyDescent="0.2">
      <c r="C667" s="654"/>
      <c r="D667" s="654"/>
      <c r="E667" s="654"/>
      <c r="F667" s="654"/>
      <c r="G667" s="654"/>
      <c r="H667" s="654"/>
      <c r="I667" s="654"/>
      <c r="J667" s="654"/>
      <c r="K667" s="654"/>
      <c r="L667" s="654"/>
      <c r="M667" s="654"/>
      <c r="N667" s="654"/>
      <c r="O667" s="654"/>
      <c r="P667" s="654"/>
      <c r="Q667" s="654"/>
      <c r="AA667" s="372"/>
      <c r="AB667" s="372"/>
      <c r="AC667" s="372"/>
      <c r="AD667" s="372"/>
      <c r="AE667" s="372"/>
      <c r="AF667" s="372"/>
      <c r="AG667" s="372"/>
      <c r="AH667" s="372"/>
      <c r="AI667" s="372"/>
      <c r="AJ667" s="372"/>
      <c r="AK667" s="372"/>
      <c r="AL667" s="372"/>
      <c r="AM667" s="372"/>
      <c r="AN667" s="372"/>
      <c r="AO667" s="372"/>
      <c r="AP667" s="372"/>
      <c r="AQ667" s="372"/>
      <c r="AR667" s="372"/>
      <c r="AS667" s="372"/>
      <c r="AT667" s="372"/>
      <c r="AU667" s="372"/>
      <c r="AV667" s="372"/>
      <c r="AW667" s="372"/>
      <c r="AX667" s="372"/>
      <c r="AY667" s="372"/>
      <c r="AZ667" s="372"/>
      <c r="BA667" s="375"/>
      <c r="BB667" s="451"/>
      <c r="BC667" s="375"/>
      <c r="BD667" s="375"/>
      <c r="BE667" s="375"/>
      <c r="BF667" s="375"/>
      <c r="BG667" s="375"/>
      <c r="BH667" s="375"/>
      <c r="BI667" s="375"/>
      <c r="BJ667" s="375"/>
      <c r="BK667" s="375"/>
      <c r="BL667" s="375"/>
      <c r="BM667" s="375"/>
      <c r="BN667" s="375"/>
      <c r="BO667" s="375"/>
      <c r="BP667" s="375"/>
      <c r="BQ667" s="375"/>
      <c r="BR667" s="375"/>
      <c r="BS667" s="375"/>
      <c r="BT667" s="375"/>
      <c r="BU667" s="375"/>
      <c r="BV667" s="375"/>
      <c r="BW667" s="375"/>
      <c r="BX667" s="375"/>
      <c r="BY667" s="375"/>
      <c r="BZ667" s="375"/>
      <c r="CA667" s="375"/>
      <c r="CB667" s="375"/>
      <c r="CC667" s="375"/>
      <c r="CD667" s="375"/>
      <c r="CE667" s="375"/>
      <c r="CF667" s="375"/>
      <c r="CG667" s="375"/>
      <c r="CH667" s="375"/>
      <c r="CI667" s="375"/>
      <c r="CJ667" s="375"/>
      <c r="CK667" s="375"/>
      <c r="CL667" s="375"/>
      <c r="CM667" s="375"/>
      <c r="CN667" s="375"/>
      <c r="CO667" s="375"/>
      <c r="CP667" s="375"/>
      <c r="CQ667" s="375"/>
      <c r="CR667" s="375"/>
      <c r="CS667" s="375"/>
      <c r="CT667" s="375"/>
      <c r="CU667" s="375"/>
      <c r="CV667" s="375"/>
      <c r="CW667" s="375"/>
      <c r="CX667" s="375"/>
      <c r="CY667" s="375"/>
      <c r="CZ667" s="375"/>
    </row>
    <row r="668" s="379" customFormat="true" ht="25.15" customHeight="true" x14ac:dyDescent="0.2">
      <c r="C668" s="654"/>
      <c r="D668" s="654"/>
      <c r="E668" s="654"/>
      <c r="F668" s="654"/>
      <c r="G668" s="654"/>
      <c r="H668" s="654"/>
      <c r="I668" s="654"/>
      <c r="J668" s="654"/>
      <c r="K668" s="654"/>
      <c r="L668" s="654"/>
      <c r="M668" s="654"/>
      <c r="N668" s="654"/>
      <c r="O668" s="654"/>
      <c r="P668" s="654"/>
      <c r="Q668" s="654"/>
      <c r="AA668" s="372"/>
      <c r="AB668" s="372"/>
      <c r="AC668" s="372"/>
      <c r="AD668" s="372"/>
      <c r="AE668" s="372"/>
      <c r="AF668" s="372"/>
      <c r="AG668" s="372"/>
      <c r="AH668" s="372"/>
      <c r="AI668" s="372"/>
      <c r="AJ668" s="372"/>
      <c r="AK668" s="372"/>
      <c r="AL668" s="372"/>
      <c r="AM668" s="372"/>
      <c r="AN668" s="372"/>
      <c r="AO668" s="372"/>
      <c r="AP668" s="372"/>
      <c r="AQ668" s="372"/>
      <c r="AR668" s="372"/>
      <c r="AS668" s="372"/>
      <c r="AT668" s="372"/>
      <c r="AU668" s="372"/>
      <c r="AV668" s="372"/>
      <c r="AW668" s="372"/>
      <c r="AX668" s="372"/>
      <c r="AY668" s="372"/>
      <c r="AZ668" s="372"/>
      <c r="BA668" s="375"/>
      <c r="BB668" s="451"/>
      <c r="BC668" s="375"/>
      <c r="BD668" s="375"/>
      <c r="BE668" s="375"/>
      <c r="BF668" s="375"/>
      <c r="BG668" s="375"/>
      <c r="BH668" s="375"/>
      <c r="BI668" s="375"/>
      <c r="BJ668" s="375"/>
      <c r="BK668" s="375"/>
      <c r="BL668" s="375"/>
      <c r="BM668" s="375"/>
      <c r="BN668" s="375"/>
      <c r="BO668" s="375"/>
      <c r="BP668" s="375"/>
      <c r="BQ668" s="375"/>
      <c r="BR668" s="375"/>
      <c r="BS668" s="375"/>
      <c r="BT668" s="375"/>
      <c r="BU668" s="375"/>
      <c r="BV668" s="375"/>
      <c r="BW668" s="375"/>
      <c r="BX668" s="375"/>
      <c r="BY668" s="375"/>
      <c r="BZ668" s="375"/>
      <c r="CA668" s="375"/>
      <c r="CB668" s="375"/>
      <c r="CC668" s="375"/>
      <c r="CD668" s="375"/>
      <c r="CE668" s="375"/>
      <c r="CF668" s="375"/>
      <c r="CG668" s="375"/>
      <c r="CH668" s="375"/>
      <c r="CI668" s="375"/>
      <c r="CJ668" s="375"/>
      <c r="CK668" s="375"/>
      <c r="CL668" s="375"/>
      <c r="CM668" s="375"/>
      <c r="CN668" s="375"/>
      <c r="CO668" s="375"/>
      <c r="CP668" s="375"/>
      <c r="CQ668" s="375"/>
      <c r="CR668" s="375"/>
      <c r="CS668" s="375"/>
      <c r="CT668" s="375"/>
      <c r="CU668" s="375"/>
      <c r="CV668" s="375"/>
      <c r="CW668" s="375"/>
      <c r="CX668" s="375"/>
      <c r="CY668" s="375"/>
      <c r="CZ668" s="375"/>
    </row>
    <row r="669" s="379" customFormat="true" ht="25.15" customHeight="true" x14ac:dyDescent="0.2">
      <c r="C669" s="654"/>
      <c r="D669" s="654"/>
      <c r="E669" s="654"/>
      <c r="F669" s="654"/>
      <c r="G669" s="654"/>
      <c r="H669" s="654"/>
      <c r="I669" s="654"/>
      <c r="J669" s="654"/>
      <c r="K669" s="654"/>
      <c r="L669" s="654"/>
      <c r="M669" s="654"/>
      <c r="N669" s="654"/>
      <c r="O669" s="654"/>
      <c r="P669" s="654"/>
      <c r="Q669" s="654"/>
      <c r="AA669" s="372"/>
      <c r="AB669" s="372"/>
      <c r="AC669" s="372"/>
      <c r="AD669" s="372"/>
      <c r="AE669" s="372"/>
      <c r="AF669" s="372"/>
      <c r="AG669" s="372"/>
      <c r="AH669" s="372"/>
      <c r="AI669" s="372"/>
      <c r="AJ669" s="372"/>
      <c r="AK669" s="372"/>
      <c r="AL669" s="372"/>
      <c r="AM669" s="372"/>
      <c r="AN669" s="372"/>
      <c r="AO669" s="372"/>
      <c r="AP669" s="372"/>
      <c r="AQ669" s="372"/>
      <c r="AR669" s="372"/>
      <c r="AS669" s="372"/>
      <c r="AT669" s="372"/>
      <c r="AU669" s="372"/>
      <c r="AV669" s="372"/>
      <c r="AW669" s="372"/>
      <c r="AX669" s="372"/>
      <c r="AY669" s="372"/>
      <c r="AZ669" s="372"/>
      <c r="BA669" s="375"/>
      <c r="BB669" s="451"/>
      <c r="BC669" s="375"/>
      <c r="BD669" s="375"/>
      <c r="BE669" s="375"/>
      <c r="BF669" s="375"/>
      <c r="BG669" s="375"/>
      <c r="BH669" s="375"/>
      <c r="BI669" s="375"/>
      <c r="BJ669" s="375"/>
      <c r="BK669" s="375"/>
      <c r="BL669" s="375"/>
      <c r="BM669" s="375"/>
      <c r="BN669" s="375"/>
      <c r="BO669" s="375"/>
      <c r="BP669" s="375"/>
      <c r="BQ669" s="375"/>
      <c r="BR669" s="375"/>
      <c r="BS669" s="375"/>
      <c r="BT669" s="375"/>
      <c r="BU669" s="375"/>
      <c r="BV669" s="375"/>
      <c r="BW669" s="375"/>
      <c r="BX669" s="375"/>
      <c r="BY669" s="375"/>
      <c r="BZ669" s="375"/>
      <c r="CA669" s="375"/>
      <c r="CB669" s="375"/>
      <c r="CC669" s="375"/>
      <c r="CD669" s="375"/>
      <c r="CE669" s="375"/>
      <c r="CF669" s="375"/>
      <c r="CG669" s="375"/>
      <c r="CH669" s="375"/>
      <c r="CI669" s="375"/>
      <c r="CJ669" s="375"/>
      <c r="CK669" s="375"/>
      <c r="CL669" s="375"/>
      <c r="CM669" s="375"/>
      <c r="CN669" s="375"/>
      <c r="CO669" s="375"/>
      <c r="CP669" s="375"/>
      <c r="CQ669" s="375"/>
      <c r="CR669" s="375"/>
      <c r="CS669" s="375"/>
      <c r="CT669" s="375"/>
      <c r="CU669" s="375"/>
      <c r="CV669" s="375"/>
      <c r="CW669" s="375"/>
      <c r="CX669" s="375"/>
      <c r="CY669" s="375"/>
      <c r="CZ669" s="375"/>
    </row>
    <row r="670" s="379" customFormat="true" ht="25.15" customHeight="true" x14ac:dyDescent="0.2">
      <c r="C670" s="654"/>
      <c r="D670" s="654"/>
      <c r="E670" s="654"/>
      <c r="F670" s="654"/>
      <c r="G670" s="654"/>
      <c r="H670" s="654"/>
      <c r="I670" s="654"/>
      <c r="J670" s="654"/>
      <c r="K670" s="654"/>
      <c r="L670" s="654"/>
      <c r="M670" s="654"/>
      <c r="N670" s="654"/>
      <c r="O670" s="654"/>
      <c r="P670" s="654"/>
      <c r="Q670" s="654"/>
      <c r="AA670" s="372"/>
      <c r="AB670" s="372"/>
      <c r="AC670" s="372"/>
      <c r="AD670" s="372"/>
      <c r="AE670" s="372"/>
      <c r="AF670" s="372"/>
      <c r="AG670" s="372"/>
      <c r="AH670" s="372"/>
      <c r="AI670" s="372"/>
      <c r="AJ670" s="372"/>
      <c r="AK670" s="372"/>
      <c r="AL670" s="372"/>
      <c r="AM670" s="372"/>
      <c r="AN670" s="372"/>
      <c r="AO670" s="372"/>
      <c r="AP670" s="372"/>
      <c r="AQ670" s="372"/>
      <c r="AR670" s="372"/>
      <c r="AS670" s="372"/>
      <c r="AT670" s="372"/>
      <c r="AU670" s="372"/>
      <c r="AV670" s="372"/>
      <c r="AW670" s="372"/>
      <c r="AX670" s="372"/>
      <c r="AY670" s="372"/>
      <c r="AZ670" s="372"/>
      <c r="BA670" s="375"/>
      <c r="BB670" s="451"/>
      <c r="BC670" s="375"/>
      <c r="BD670" s="375"/>
      <c r="BE670" s="375"/>
      <c r="BF670" s="375"/>
      <c r="BG670" s="375"/>
      <c r="BH670" s="375"/>
      <c r="BI670" s="375"/>
      <c r="BJ670" s="375"/>
      <c r="BK670" s="375"/>
      <c r="BL670" s="375"/>
      <c r="BM670" s="375"/>
      <c r="BN670" s="375"/>
      <c r="BO670" s="375"/>
      <c r="BP670" s="375"/>
      <c r="BQ670" s="375"/>
      <c r="BR670" s="375"/>
      <c r="BS670" s="375"/>
      <c r="BT670" s="375"/>
      <c r="BU670" s="375"/>
      <c r="BV670" s="375"/>
      <c r="BW670" s="375"/>
      <c r="BX670" s="375"/>
      <c r="BY670" s="375"/>
      <c r="BZ670" s="375"/>
      <c r="CA670" s="375"/>
      <c r="CB670" s="375"/>
      <c r="CC670" s="375"/>
      <c r="CD670" s="375"/>
      <c r="CE670" s="375"/>
      <c r="CF670" s="375"/>
      <c r="CG670" s="375"/>
      <c r="CH670" s="375"/>
      <c r="CI670" s="375"/>
      <c r="CJ670" s="375"/>
      <c r="CK670" s="375"/>
      <c r="CL670" s="375"/>
      <c r="CM670" s="375"/>
      <c r="CN670" s="375"/>
      <c r="CO670" s="375"/>
      <c r="CP670" s="375"/>
      <c r="CQ670" s="375"/>
      <c r="CR670" s="375"/>
      <c r="CS670" s="375"/>
      <c r="CT670" s="375"/>
      <c r="CU670" s="375"/>
      <c r="CV670" s="375"/>
      <c r="CW670" s="375"/>
      <c r="CX670" s="375"/>
      <c r="CY670" s="375"/>
      <c r="CZ670" s="375"/>
    </row>
    <row r="671" s="379" customFormat="true" ht="25.15" customHeight="true" x14ac:dyDescent="0.2">
      <c r="C671" s="654"/>
      <c r="D671" s="654"/>
      <c r="E671" s="654"/>
      <c r="F671" s="654"/>
      <c r="G671" s="654"/>
      <c r="H671" s="654"/>
      <c r="I671" s="654"/>
      <c r="J671" s="654"/>
      <c r="K671" s="654"/>
      <c r="L671" s="654"/>
      <c r="M671" s="654"/>
      <c r="N671" s="654"/>
      <c r="O671" s="654"/>
      <c r="P671" s="654"/>
      <c r="Q671" s="654"/>
      <c r="AA671" s="372"/>
      <c r="AB671" s="372"/>
      <c r="AC671" s="372"/>
      <c r="AD671" s="372"/>
      <c r="AE671" s="372"/>
      <c r="AF671" s="372"/>
      <c r="AG671" s="372"/>
      <c r="AH671" s="372"/>
      <c r="AI671" s="372"/>
      <c r="AJ671" s="372"/>
      <c r="AK671" s="372"/>
      <c r="AL671" s="372"/>
      <c r="AM671" s="372"/>
      <c r="AN671" s="372"/>
      <c r="AO671" s="372"/>
      <c r="AP671" s="372"/>
      <c r="AQ671" s="372"/>
      <c r="AR671" s="372"/>
      <c r="AS671" s="372"/>
      <c r="AT671" s="372"/>
      <c r="AU671" s="372"/>
      <c r="AV671" s="372"/>
      <c r="AW671" s="372"/>
      <c r="AX671" s="372"/>
      <c r="AY671" s="372"/>
      <c r="AZ671" s="372"/>
      <c r="BA671" s="375"/>
      <c r="BB671" s="451"/>
      <c r="BC671" s="375"/>
      <c r="BD671" s="375"/>
      <c r="BE671" s="375"/>
      <c r="BF671" s="375"/>
      <c r="BG671" s="375"/>
      <c r="BH671" s="375"/>
      <c r="BI671" s="375"/>
      <c r="BJ671" s="375"/>
      <c r="BK671" s="375"/>
      <c r="BL671" s="375"/>
      <c r="BM671" s="375"/>
      <c r="BN671" s="375"/>
      <c r="BO671" s="375"/>
      <c r="BP671" s="375"/>
      <c r="BQ671" s="375"/>
      <c r="BR671" s="375"/>
      <c r="BS671" s="375"/>
      <c r="BT671" s="375"/>
      <c r="BU671" s="375"/>
      <c r="BV671" s="375"/>
      <c r="BW671" s="375"/>
      <c r="BX671" s="375"/>
      <c r="BY671" s="375"/>
      <c r="BZ671" s="375"/>
      <c r="CA671" s="375"/>
      <c r="CB671" s="375"/>
      <c r="CC671" s="375"/>
      <c r="CD671" s="375"/>
      <c r="CE671" s="375"/>
      <c r="CF671" s="375"/>
      <c r="CG671" s="375"/>
      <c r="CH671" s="375"/>
      <c r="CI671" s="375"/>
      <c r="CJ671" s="375"/>
      <c r="CK671" s="375"/>
      <c r="CL671" s="375"/>
      <c r="CM671" s="375"/>
      <c r="CN671" s="375"/>
      <c r="CO671" s="375"/>
      <c r="CP671" s="375"/>
      <c r="CQ671" s="375"/>
      <c r="CR671" s="375"/>
      <c r="CS671" s="375"/>
      <c r="CT671" s="375"/>
      <c r="CU671" s="375"/>
      <c r="CV671" s="375"/>
      <c r="CW671" s="375"/>
      <c r="CX671" s="375"/>
      <c r="CY671" s="375"/>
      <c r="CZ671" s="375"/>
    </row>
    <row r="672" s="379" customFormat="true" ht="25.15" customHeight="true" x14ac:dyDescent="0.2">
      <c r="C672" s="654"/>
      <c r="D672" s="654"/>
      <c r="E672" s="654"/>
      <c r="F672" s="654"/>
      <c r="G672" s="654"/>
      <c r="H672" s="654"/>
      <c r="I672" s="654"/>
      <c r="J672" s="654"/>
      <c r="K672" s="654"/>
      <c r="L672" s="654"/>
      <c r="M672" s="654"/>
      <c r="N672" s="654"/>
      <c r="O672" s="654"/>
      <c r="P672" s="654"/>
      <c r="Q672" s="654"/>
      <c r="AA672" s="372"/>
      <c r="AB672" s="372"/>
      <c r="AC672" s="372"/>
      <c r="AD672" s="372"/>
      <c r="AE672" s="372"/>
      <c r="AF672" s="372"/>
      <c r="AG672" s="372"/>
      <c r="AH672" s="372"/>
      <c r="AI672" s="372"/>
      <c r="AJ672" s="372"/>
      <c r="AK672" s="372"/>
      <c r="AL672" s="372"/>
      <c r="AM672" s="372"/>
      <c r="AN672" s="372"/>
      <c r="AO672" s="372"/>
      <c r="AP672" s="372"/>
      <c r="AQ672" s="372"/>
      <c r="AR672" s="372"/>
      <c r="AS672" s="372"/>
      <c r="AT672" s="372"/>
      <c r="AU672" s="372"/>
      <c r="AV672" s="372"/>
      <c r="AW672" s="372"/>
      <c r="AX672" s="372"/>
      <c r="AY672" s="372"/>
      <c r="AZ672" s="372"/>
      <c r="BA672" s="375"/>
      <c r="BB672" s="451"/>
      <c r="BC672" s="375"/>
      <c r="BD672" s="375"/>
      <c r="BE672" s="375"/>
      <c r="BF672" s="375"/>
      <c r="BG672" s="375"/>
      <c r="BH672" s="375"/>
      <c r="BI672" s="375"/>
      <c r="BJ672" s="375"/>
      <c r="BK672" s="375"/>
      <c r="BL672" s="375"/>
      <c r="BM672" s="375"/>
      <c r="BN672" s="375"/>
      <c r="BO672" s="375"/>
      <c r="BP672" s="375"/>
      <c r="BQ672" s="375"/>
      <c r="BR672" s="375"/>
      <c r="BS672" s="375"/>
      <c r="BT672" s="375"/>
      <c r="BU672" s="375"/>
      <c r="BV672" s="375"/>
      <c r="BW672" s="375"/>
      <c r="BX672" s="375"/>
      <c r="BY672" s="375"/>
      <c r="BZ672" s="375"/>
      <c r="CA672" s="375"/>
      <c r="CB672" s="375"/>
      <c r="CC672" s="375"/>
      <c r="CD672" s="375"/>
      <c r="CE672" s="375"/>
      <c r="CF672" s="375"/>
      <c r="CG672" s="375"/>
      <c r="CH672" s="375"/>
      <c r="CI672" s="375"/>
      <c r="CJ672" s="375"/>
      <c r="CK672" s="375"/>
      <c r="CL672" s="375"/>
      <c r="CM672" s="375"/>
      <c r="CN672" s="375"/>
      <c r="CO672" s="375"/>
      <c r="CP672" s="375"/>
      <c r="CQ672" s="375"/>
      <c r="CR672" s="375"/>
      <c r="CS672" s="375"/>
      <c r="CT672" s="375"/>
      <c r="CU672" s="375"/>
      <c r="CV672" s="375"/>
      <c r="CW672" s="375"/>
      <c r="CX672" s="375"/>
      <c r="CY672" s="375"/>
      <c r="CZ672" s="375"/>
    </row>
    <row r="673" s="379" customFormat="true" ht="25.15" customHeight="true" x14ac:dyDescent="0.2">
      <c r="C673" s="654"/>
      <c r="D673" s="654"/>
      <c r="E673" s="654"/>
      <c r="F673" s="654"/>
      <c r="G673" s="654"/>
      <c r="H673" s="654"/>
      <c r="I673" s="654"/>
      <c r="J673" s="654"/>
      <c r="K673" s="654"/>
      <c r="L673" s="654"/>
      <c r="M673" s="654"/>
      <c r="N673" s="654"/>
      <c r="O673" s="654"/>
      <c r="P673" s="654"/>
      <c r="Q673" s="654"/>
      <c r="AA673" s="372"/>
      <c r="AB673" s="372"/>
      <c r="AC673" s="372"/>
      <c r="AD673" s="372"/>
      <c r="AE673" s="372"/>
      <c r="AF673" s="372"/>
      <c r="AG673" s="372"/>
      <c r="AH673" s="372"/>
      <c r="AI673" s="372"/>
      <c r="AJ673" s="372"/>
      <c r="AK673" s="372"/>
      <c r="AL673" s="372"/>
      <c r="AM673" s="372"/>
      <c r="AN673" s="372"/>
      <c r="AO673" s="372"/>
      <c r="AP673" s="372"/>
      <c r="AQ673" s="372"/>
      <c r="AR673" s="372"/>
      <c r="AS673" s="372"/>
      <c r="AT673" s="372"/>
      <c r="AU673" s="372"/>
      <c r="AV673" s="372"/>
      <c r="AW673" s="372"/>
      <c r="AX673" s="372"/>
      <c r="AY673" s="372"/>
      <c r="AZ673" s="372"/>
      <c r="BA673" s="375"/>
      <c r="BB673" s="451"/>
      <c r="BC673" s="375"/>
      <c r="BD673" s="375"/>
      <c r="BE673" s="375"/>
      <c r="BF673" s="375"/>
      <c r="BG673" s="375"/>
      <c r="BH673" s="375"/>
      <c r="BI673" s="375"/>
      <c r="BJ673" s="375"/>
      <c r="BK673" s="375"/>
      <c r="BL673" s="375"/>
      <c r="BM673" s="375"/>
      <c r="BN673" s="375"/>
      <c r="BO673" s="375"/>
      <c r="BP673" s="375"/>
      <c r="BQ673" s="375"/>
      <c r="BR673" s="375"/>
      <c r="BS673" s="375"/>
      <c r="BT673" s="375"/>
      <c r="BU673" s="375"/>
      <c r="BV673" s="375"/>
      <c r="BW673" s="375"/>
      <c r="BX673" s="375"/>
      <c r="BY673" s="375"/>
      <c r="BZ673" s="375"/>
      <c r="CA673" s="375"/>
      <c r="CB673" s="375"/>
      <c r="CC673" s="375"/>
      <c r="CD673" s="375"/>
      <c r="CE673" s="375"/>
      <c r="CF673" s="375"/>
      <c r="CG673" s="375"/>
      <c r="CH673" s="375"/>
      <c r="CI673" s="375"/>
      <c r="CJ673" s="375"/>
      <c r="CK673" s="375"/>
      <c r="CL673" s="375"/>
      <c r="CM673" s="375"/>
      <c r="CN673" s="375"/>
      <c r="CO673" s="375"/>
      <c r="CP673" s="375"/>
      <c r="CQ673" s="375"/>
      <c r="CR673" s="375"/>
      <c r="CS673" s="375"/>
      <c r="CT673" s="375"/>
      <c r="CU673" s="375"/>
      <c r="CV673" s="375"/>
      <c r="CW673" s="375"/>
      <c r="CX673" s="375"/>
      <c r="CY673" s="375"/>
      <c r="CZ673" s="375"/>
    </row>
    <row r="674" s="379" customFormat="true" ht="25.15" customHeight="true" x14ac:dyDescent="0.2">
      <c r="C674" s="654"/>
      <c r="D674" s="654"/>
      <c r="E674" s="654"/>
      <c r="F674" s="654"/>
      <c r="G674" s="654"/>
      <c r="H674" s="654"/>
      <c r="I674" s="654"/>
      <c r="J674" s="654"/>
      <c r="K674" s="654"/>
      <c r="L674" s="654"/>
      <c r="M674" s="654"/>
      <c r="N674" s="654"/>
      <c r="O674" s="654"/>
      <c r="P674" s="654"/>
      <c r="Q674" s="654"/>
      <c r="AA674" s="372"/>
      <c r="AB674" s="372"/>
      <c r="AC674" s="372"/>
      <c r="AD674" s="372"/>
      <c r="AE674" s="372"/>
      <c r="AF674" s="372"/>
      <c r="AG674" s="372"/>
      <c r="AH674" s="372"/>
      <c r="AI674" s="372"/>
      <c r="AJ674" s="372"/>
      <c r="AK674" s="372"/>
      <c r="AL674" s="372"/>
      <c r="AM674" s="372"/>
      <c r="AN674" s="372"/>
      <c r="AO674" s="372"/>
      <c r="AP674" s="372"/>
      <c r="AQ674" s="372"/>
      <c r="AR674" s="372"/>
      <c r="AS674" s="372"/>
      <c r="AT674" s="372"/>
      <c r="AU674" s="372"/>
      <c r="AV674" s="372"/>
      <c r="AW674" s="372"/>
      <c r="AX674" s="372"/>
      <c r="AY674" s="372"/>
      <c r="AZ674" s="372"/>
      <c r="BA674" s="375"/>
      <c r="BB674" s="451"/>
      <c r="BC674" s="375"/>
      <c r="BD674" s="375"/>
      <c r="BE674" s="375"/>
      <c r="BF674" s="375"/>
      <c r="BG674" s="375"/>
      <c r="BH674" s="375"/>
      <c r="BI674" s="375"/>
      <c r="BJ674" s="375"/>
      <c r="BK674" s="375"/>
      <c r="BL674" s="375"/>
      <c r="BM674" s="375"/>
      <c r="BN674" s="375"/>
      <c r="BO674" s="375"/>
      <c r="BP674" s="375"/>
      <c r="BQ674" s="375"/>
      <c r="BR674" s="375"/>
      <c r="BS674" s="375"/>
      <c r="BT674" s="375"/>
      <c r="BU674" s="375"/>
      <c r="BV674" s="375"/>
      <c r="BW674" s="375"/>
      <c r="BX674" s="375"/>
      <c r="BY674" s="375"/>
      <c r="BZ674" s="375"/>
      <c r="CA674" s="375"/>
      <c r="CB674" s="375"/>
      <c r="CC674" s="375"/>
      <c r="CD674" s="375"/>
      <c r="CE674" s="375"/>
      <c r="CF674" s="375"/>
      <c r="CG674" s="375"/>
      <c r="CH674" s="375"/>
      <c r="CI674" s="375"/>
      <c r="CJ674" s="375"/>
      <c r="CK674" s="375"/>
      <c r="CL674" s="375"/>
      <c r="CM674" s="375"/>
      <c r="CN674" s="375"/>
      <c r="CO674" s="375"/>
      <c r="CP674" s="375"/>
      <c r="CQ674" s="375"/>
      <c r="CR674" s="375"/>
      <c r="CS674" s="375"/>
      <c r="CT674" s="375"/>
      <c r="CU674" s="375"/>
      <c r="CV674" s="375"/>
      <c r="CW674" s="375"/>
      <c r="CX674" s="375"/>
      <c r="CY674" s="375"/>
      <c r="CZ674" s="375"/>
    </row>
    <row r="675" s="379" customFormat="true" ht="25.15" customHeight="true" x14ac:dyDescent="0.2">
      <c r="C675" s="654"/>
      <c r="D675" s="654"/>
      <c r="E675" s="654"/>
      <c r="F675" s="654"/>
      <c r="G675" s="654"/>
      <c r="H675" s="654"/>
      <c r="I675" s="654"/>
      <c r="J675" s="654"/>
      <c r="K675" s="654"/>
      <c r="L675" s="654"/>
      <c r="M675" s="654"/>
      <c r="N675" s="654"/>
      <c r="O675" s="654"/>
      <c r="P675" s="654"/>
      <c r="Q675" s="654"/>
      <c r="AA675" s="372"/>
      <c r="AB675" s="372"/>
      <c r="AC675" s="372"/>
      <c r="AD675" s="372"/>
      <c r="AE675" s="372"/>
      <c r="AF675" s="372"/>
      <c r="AG675" s="372"/>
      <c r="AH675" s="372"/>
      <c r="AI675" s="372"/>
      <c r="AJ675" s="372"/>
      <c r="AK675" s="372"/>
      <c r="AL675" s="372"/>
      <c r="AM675" s="372"/>
      <c r="AN675" s="372"/>
      <c r="AO675" s="372"/>
      <c r="AP675" s="372"/>
      <c r="AQ675" s="372"/>
      <c r="AR675" s="372"/>
      <c r="AS675" s="372"/>
      <c r="AT675" s="372"/>
      <c r="AU675" s="372"/>
      <c r="AV675" s="372"/>
      <c r="AW675" s="372"/>
      <c r="AX675" s="372"/>
      <c r="AY675" s="372"/>
      <c r="AZ675" s="372"/>
      <c r="BA675" s="375"/>
      <c r="BB675" s="451"/>
      <c r="BC675" s="375"/>
      <c r="BD675" s="375"/>
      <c r="BE675" s="375"/>
      <c r="BF675" s="375"/>
      <c r="BG675" s="375"/>
      <c r="BH675" s="375"/>
      <c r="BI675" s="375"/>
      <c r="BJ675" s="375"/>
      <c r="BK675" s="375"/>
      <c r="BL675" s="375"/>
      <c r="BM675" s="375"/>
      <c r="BN675" s="375"/>
      <c r="BO675" s="375"/>
      <c r="BP675" s="375"/>
      <c r="BQ675" s="375"/>
      <c r="BR675" s="375"/>
      <c r="BS675" s="375"/>
      <c r="BT675" s="375"/>
      <c r="BU675" s="375"/>
      <c r="BV675" s="375"/>
      <c r="BW675" s="375"/>
      <c r="BX675" s="375"/>
      <c r="BY675" s="375"/>
      <c r="BZ675" s="375"/>
      <c r="CA675" s="375"/>
      <c r="CB675" s="375"/>
      <c r="CC675" s="375"/>
      <c r="CD675" s="375"/>
      <c r="CE675" s="375"/>
      <c r="CF675" s="375"/>
      <c r="CG675" s="375"/>
      <c r="CH675" s="375"/>
      <c r="CI675" s="375"/>
      <c r="CJ675" s="375"/>
      <c r="CK675" s="375"/>
      <c r="CL675" s="375"/>
      <c r="CM675" s="375"/>
      <c r="CN675" s="375"/>
      <c r="CO675" s="375"/>
      <c r="CP675" s="375"/>
      <c r="CQ675" s="375"/>
      <c r="CR675" s="375"/>
      <c r="CS675" s="375"/>
      <c r="CT675" s="375"/>
      <c r="CU675" s="375"/>
      <c r="CV675" s="375"/>
      <c r="CW675" s="375"/>
      <c r="CX675" s="375"/>
      <c r="CY675" s="375"/>
      <c r="CZ675" s="375"/>
    </row>
    <row r="676" s="379" customFormat="true" ht="25.15" customHeight="true" x14ac:dyDescent="0.2">
      <c r="C676" s="654"/>
      <c r="D676" s="654"/>
      <c r="E676" s="654"/>
      <c r="F676" s="654"/>
      <c r="G676" s="654"/>
      <c r="H676" s="654"/>
      <c r="I676" s="654"/>
      <c r="J676" s="654"/>
      <c r="K676" s="654"/>
      <c r="L676" s="654"/>
      <c r="M676" s="654"/>
      <c r="N676" s="654"/>
      <c r="O676" s="654"/>
      <c r="P676" s="654"/>
      <c r="Q676" s="654"/>
      <c r="AA676" s="372"/>
      <c r="AB676" s="372"/>
      <c r="AC676" s="372"/>
      <c r="AD676" s="372"/>
      <c r="AE676" s="372"/>
      <c r="AF676" s="372"/>
      <c r="AG676" s="372"/>
      <c r="AH676" s="372"/>
      <c r="AI676" s="372"/>
      <c r="AJ676" s="372"/>
      <c r="AK676" s="372"/>
      <c r="AL676" s="372"/>
      <c r="AM676" s="372"/>
      <c r="AN676" s="372"/>
      <c r="AO676" s="372"/>
      <c r="AP676" s="372"/>
      <c r="AQ676" s="372"/>
      <c r="AR676" s="372"/>
      <c r="AS676" s="372"/>
      <c r="AT676" s="372"/>
      <c r="AU676" s="372"/>
      <c r="AV676" s="372"/>
      <c r="AW676" s="372"/>
      <c r="AX676" s="372"/>
      <c r="AY676" s="372"/>
      <c r="AZ676" s="372"/>
      <c r="BA676" s="375"/>
      <c r="BB676" s="451"/>
      <c r="BC676" s="375"/>
      <c r="BD676" s="375"/>
      <c r="BE676" s="375"/>
      <c r="BF676" s="375"/>
      <c r="BG676" s="375"/>
      <c r="BH676" s="375"/>
      <c r="BI676" s="375"/>
      <c r="BJ676" s="375"/>
      <c r="BK676" s="375"/>
      <c r="BL676" s="375"/>
      <c r="BM676" s="375"/>
      <c r="BN676" s="375"/>
      <c r="BO676" s="375"/>
      <c r="BP676" s="375"/>
      <c r="BQ676" s="375"/>
      <c r="BR676" s="375"/>
      <c r="BS676" s="375"/>
      <c r="BT676" s="375"/>
      <c r="BU676" s="375"/>
      <c r="BV676" s="375"/>
      <c r="BW676" s="375"/>
      <c r="BX676" s="375"/>
      <c r="BY676" s="375"/>
      <c r="BZ676" s="375"/>
      <c r="CA676" s="375"/>
      <c r="CB676" s="375"/>
      <c r="CC676" s="375"/>
      <c r="CD676" s="375"/>
      <c r="CE676" s="375"/>
      <c r="CF676" s="375"/>
      <c r="CG676" s="375"/>
      <c r="CH676" s="375"/>
      <c r="CI676" s="375"/>
      <c r="CJ676" s="375"/>
      <c r="CK676" s="375"/>
      <c r="CL676" s="375"/>
      <c r="CM676" s="375"/>
      <c r="CN676" s="375"/>
      <c r="CO676" s="375"/>
      <c r="CP676" s="375"/>
      <c r="CQ676" s="375"/>
      <c r="CR676" s="375"/>
      <c r="CS676" s="375"/>
      <c r="CT676" s="375"/>
      <c r="CU676" s="375"/>
      <c r="CV676" s="375"/>
      <c r="CW676" s="375"/>
      <c r="CX676" s="375"/>
      <c r="CY676" s="375"/>
      <c r="CZ676" s="375"/>
    </row>
    <row r="677" s="379" customFormat="true" ht="25.15" customHeight="true" x14ac:dyDescent="0.2">
      <c r="C677" s="654"/>
      <c r="D677" s="654"/>
      <c r="E677" s="654"/>
      <c r="F677" s="654"/>
      <c r="G677" s="654"/>
      <c r="H677" s="654"/>
      <c r="I677" s="654"/>
      <c r="J677" s="654"/>
      <c r="K677" s="654"/>
      <c r="L677" s="654"/>
      <c r="M677" s="654"/>
      <c r="N677" s="654"/>
      <c r="O677" s="654"/>
      <c r="P677" s="654"/>
      <c r="Q677" s="654"/>
      <c r="AA677" s="372"/>
      <c r="AB677" s="372"/>
      <c r="AC677" s="372"/>
      <c r="AD677" s="372"/>
      <c r="AE677" s="372"/>
      <c r="AF677" s="372"/>
      <c r="AG677" s="372"/>
      <c r="AH677" s="372"/>
      <c r="AI677" s="372"/>
      <c r="AJ677" s="372"/>
      <c r="AK677" s="372"/>
      <c r="AL677" s="372"/>
      <c r="AM677" s="372"/>
      <c r="AN677" s="372"/>
      <c r="AO677" s="372"/>
      <c r="AP677" s="372"/>
      <c r="AQ677" s="372"/>
      <c r="AR677" s="372"/>
      <c r="AS677" s="372"/>
      <c r="AT677" s="372"/>
      <c r="AU677" s="372"/>
      <c r="AV677" s="372"/>
      <c r="AW677" s="372"/>
      <c r="AX677" s="372"/>
      <c r="AY677" s="372"/>
      <c r="AZ677" s="372"/>
      <c r="BA677" s="375"/>
      <c r="BB677" s="451"/>
      <c r="BC677" s="375"/>
      <c r="BD677" s="375"/>
      <c r="BE677" s="375"/>
      <c r="BF677" s="375"/>
      <c r="BG677" s="375"/>
      <c r="BH677" s="375"/>
      <c r="BI677" s="375"/>
      <c r="BJ677" s="375"/>
      <c r="BK677" s="375"/>
      <c r="BL677" s="375"/>
      <c r="BM677" s="375"/>
      <c r="BN677" s="375"/>
      <c r="BO677" s="375"/>
      <c r="BP677" s="375"/>
      <c r="BQ677" s="375"/>
      <c r="BR677" s="375"/>
      <c r="BS677" s="375"/>
      <c r="BT677" s="375"/>
      <c r="BU677" s="375"/>
      <c r="BV677" s="375"/>
      <c r="BW677" s="375"/>
      <c r="BX677" s="375"/>
      <c r="BY677" s="375"/>
      <c r="BZ677" s="375"/>
      <c r="CA677" s="375"/>
      <c r="CB677" s="375"/>
      <c r="CC677" s="375"/>
      <c r="CD677" s="375"/>
      <c r="CE677" s="375"/>
      <c r="CF677" s="375"/>
      <c r="CG677" s="375"/>
      <c r="CH677" s="375"/>
      <c r="CI677" s="375"/>
      <c r="CJ677" s="375"/>
      <c r="CK677" s="375"/>
      <c r="CL677" s="375"/>
      <c r="CM677" s="375"/>
      <c r="CN677" s="375"/>
      <c r="CO677" s="375"/>
      <c r="CP677" s="375"/>
      <c r="CQ677" s="375"/>
      <c r="CR677" s="375"/>
      <c r="CS677" s="375"/>
      <c r="CT677" s="375"/>
      <c r="CU677" s="375"/>
      <c r="CV677" s="375"/>
      <c r="CW677" s="375"/>
      <c r="CX677" s="375"/>
      <c r="CY677" s="375"/>
      <c r="CZ677" s="375"/>
    </row>
    <row r="678" s="379" customFormat="true" ht="25.15" customHeight="true" x14ac:dyDescent="0.2">
      <c r="C678" s="654"/>
      <c r="D678" s="654"/>
      <c r="E678" s="654"/>
      <c r="F678" s="654"/>
      <c r="G678" s="654"/>
      <c r="H678" s="654"/>
      <c r="I678" s="654"/>
      <c r="J678" s="654"/>
      <c r="K678" s="654"/>
      <c r="L678" s="654"/>
      <c r="M678" s="654"/>
      <c r="N678" s="654"/>
      <c r="O678" s="654"/>
      <c r="P678" s="654"/>
      <c r="Q678" s="654"/>
      <c r="AA678" s="372"/>
      <c r="AB678" s="372"/>
      <c r="AC678" s="372"/>
      <c r="AD678" s="372"/>
      <c r="AE678" s="372"/>
      <c r="AF678" s="372"/>
      <c r="AG678" s="372"/>
      <c r="AH678" s="372"/>
      <c r="AI678" s="372"/>
      <c r="AJ678" s="372"/>
      <c r="AK678" s="372"/>
      <c r="AL678" s="372"/>
      <c r="AM678" s="372"/>
      <c r="AN678" s="372"/>
      <c r="AO678" s="372"/>
      <c r="AP678" s="372"/>
      <c r="AQ678" s="372"/>
      <c r="AR678" s="372"/>
      <c r="AS678" s="372"/>
      <c r="AT678" s="372"/>
      <c r="AU678" s="372"/>
      <c r="AV678" s="372"/>
      <c r="AW678" s="372"/>
      <c r="AX678" s="372"/>
      <c r="AY678" s="372"/>
      <c r="AZ678" s="372"/>
      <c r="BA678" s="375"/>
      <c r="BB678" s="451"/>
      <c r="BC678" s="375"/>
      <c r="BD678" s="375"/>
      <c r="BE678" s="375"/>
      <c r="BF678" s="375"/>
      <c r="BG678" s="375"/>
      <c r="BH678" s="375"/>
      <c r="BI678" s="375"/>
      <c r="BJ678" s="375"/>
      <c r="BK678" s="375"/>
      <c r="BL678" s="375"/>
      <c r="BM678" s="375"/>
      <c r="BN678" s="375"/>
      <c r="BO678" s="375"/>
      <c r="BP678" s="375"/>
      <c r="BQ678" s="375"/>
      <c r="BR678" s="375"/>
      <c r="BS678" s="375"/>
      <c r="BT678" s="375"/>
      <c r="BU678" s="375"/>
      <c r="BV678" s="375"/>
      <c r="BW678" s="375"/>
      <c r="BX678" s="375"/>
      <c r="BY678" s="375"/>
      <c r="BZ678" s="375"/>
      <c r="CA678" s="375"/>
      <c r="CB678" s="375"/>
      <c r="CC678" s="375"/>
      <c r="CD678" s="375"/>
      <c r="CE678" s="375"/>
      <c r="CF678" s="375"/>
      <c r="CG678" s="375"/>
      <c r="CH678" s="375"/>
      <c r="CI678" s="375"/>
      <c r="CJ678" s="375"/>
      <c r="CK678" s="375"/>
      <c r="CL678" s="375"/>
      <c r="CM678" s="375"/>
      <c r="CN678" s="375"/>
      <c r="CO678" s="375"/>
      <c r="CP678" s="375"/>
      <c r="CQ678" s="375"/>
      <c r="CR678" s="375"/>
      <c r="CS678" s="375"/>
      <c r="CT678" s="375"/>
      <c r="CU678" s="375"/>
      <c r="CV678" s="375"/>
      <c r="CW678" s="375"/>
      <c r="CX678" s="375"/>
      <c r="CY678" s="375"/>
      <c r="CZ678" s="375"/>
    </row>
    <row r="679" s="379" customFormat="true" ht="25.15" customHeight="true" x14ac:dyDescent="0.2">
      <c r="C679" s="654"/>
      <c r="D679" s="654"/>
      <c r="E679" s="654"/>
      <c r="F679" s="654"/>
      <c r="G679" s="654"/>
      <c r="H679" s="654"/>
      <c r="I679" s="654"/>
      <c r="J679" s="654"/>
      <c r="K679" s="654"/>
      <c r="L679" s="654"/>
      <c r="M679" s="654"/>
      <c r="N679" s="654"/>
      <c r="O679" s="654"/>
      <c r="P679" s="654"/>
      <c r="Q679" s="654"/>
      <c r="AA679" s="372"/>
      <c r="AB679" s="372"/>
      <c r="AC679" s="372"/>
      <c r="AD679" s="372"/>
      <c r="AE679" s="372"/>
      <c r="AF679" s="372"/>
      <c r="AG679" s="372"/>
      <c r="AH679" s="372"/>
      <c r="AI679" s="372"/>
      <c r="AJ679" s="372"/>
      <c r="AK679" s="372"/>
      <c r="AL679" s="372"/>
      <c r="AM679" s="372"/>
      <c r="AN679" s="372"/>
      <c r="AO679" s="372"/>
      <c r="AP679" s="372"/>
      <c r="AQ679" s="372"/>
      <c r="AR679" s="372"/>
      <c r="AS679" s="372"/>
      <c r="AT679" s="372"/>
      <c r="AU679" s="372"/>
      <c r="AV679" s="372"/>
      <c r="AW679" s="372"/>
      <c r="AX679" s="372"/>
      <c r="AY679" s="372"/>
      <c r="AZ679" s="372"/>
      <c r="BA679" s="375"/>
      <c r="BB679" s="451"/>
      <c r="BC679" s="375"/>
      <c r="BD679" s="375"/>
      <c r="BE679" s="375"/>
      <c r="BF679" s="375"/>
      <c r="BG679" s="375"/>
      <c r="BH679" s="375"/>
      <c r="BI679" s="375"/>
      <c r="BJ679" s="375"/>
      <c r="BK679" s="375"/>
      <c r="BL679" s="375"/>
      <c r="BM679" s="375"/>
      <c r="BN679" s="375"/>
      <c r="BO679" s="375"/>
      <c r="BP679" s="375"/>
      <c r="BQ679" s="375"/>
      <c r="BR679" s="375"/>
      <c r="BS679" s="375"/>
      <c r="BT679" s="375"/>
      <c r="BU679" s="375"/>
      <c r="BV679" s="375"/>
      <c r="BW679" s="375"/>
      <c r="BX679" s="375"/>
      <c r="BY679" s="375"/>
      <c r="BZ679" s="375"/>
      <c r="CA679" s="375"/>
      <c r="CB679" s="375"/>
      <c r="CC679" s="375"/>
      <c r="CD679" s="375"/>
      <c r="CE679" s="375"/>
      <c r="CF679" s="375"/>
      <c r="CG679" s="375"/>
      <c r="CH679" s="375"/>
      <c r="CI679" s="375"/>
      <c r="CJ679" s="375"/>
      <c r="CK679" s="375"/>
      <c r="CL679" s="375"/>
      <c r="CM679" s="375"/>
      <c r="CN679" s="375"/>
      <c r="CO679" s="375"/>
      <c r="CP679" s="375"/>
      <c r="CQ679" s="375"/>
      <c r="CR679" s="375"/>
      <c r="CS679" s="375"/>
      <c r="CT679" s="375"/>
      <c r="CU679" s="375"/>
      <c r="CV679" s="375"/>
      <c r="CW679" s="375"/>
      <c r="CX679" s="375"/>
      <c r="CY679" s="375"/>
      <c r="CZ679" s="375"/>
    </row>
    <row r="680" s="379" customFormat="true" ht="25.15" customHeight="true" x14ac:dyDescent="0.2">
      <c r="C680" s="654"/>
      <c r="D680" s="654"/>
      <c r="E680" s="654"/>
      <c r="F680" s="654"/>
      <c r="G680" s="654"/>
      <c r="H680" s="654"/>
      <c r="I680" s="654"/>
      <c r="J680" s="654"/>
      <c r="K680" s="654"/>
      <c r="L680" s="654"/>
      <c r="M680" s="654"/>
      <c r="N680" s="654"/>
      <c r="O680" s="654"/>
      <c r="P680" s="654"/>
      <c r="Q680" s="654"/>
      <c r="AA680" s="372"/>
      <c r="AB680" s="372"/>
      <c r="AC680" s="372"/>
      <c r="AD680" s="372"/>
      <c r="AE680" s="372"/>
      <c r="AF680" s="372"/>
      <c r="AG680" s="372"/>
      <c r="AH680" s="372"/>
      <c r="AI680" s="372"/>
      <c r="AJ680" s="372"/>
      <c r="AK680" s="372"/>
      <c r="AL680" s="372"/>
      <c r="AM680" s="372"/>
      <c r="AN680" s="372"/>
      <c r="AO680" s="372"/>
      <c r="AP680" s="372"/>
      <c r="AQ680" s="372"/>
      <c r="AR680" s="372"/>
      <c r="AS680" s="372"/>
      <c r="AT680" s="372"/>
      <c r="AU680" s="372"/>
      <c r="AV680" s="372"/>
      <c r="AW680" s="372"/>
      <c r="AX680" s="372"/>
      <c r="AY680" s="372"/>
      <c r="AZ680" s="372"/>
      <c r="BA680" s="375"/>
      <c r="BB680" s="451"/>
      <c r="BC680" s="375"/>
      <c r="BD680" s="375"/>
      <c r="BE680" s="375"/>
      <c r="BF680" s="375"/>
      <c r="BG680" s="375"/>
      <c r="BH680" s="375"/>
      <c r="BI680" s="375"/>
      <c r="BJ680" s="375"/>
      <c r="BK680" s="375"/>
      <c r="BL680" s="375"/>
      <c r="BM680" s="375"/>
      <c r="BN680" s="375"/>
      <c r="BO680" s="375"/>
      <c r="BP680" s="375"/>
      <c r="BQ680" s="375"/>
      <c r="BR680" s="375"/>
      <c r="BS680" s="375"/>
      <c r="BT680" s="375"/>
      <c r="BU680" s="375"/>
      <c r="BV680" s="375"/>
      <c r="BW680" s="375"/>
      <c r="BX680" s="375"/>
      <c r="BY680" s="375"/>
      <c r="BZ680" s="375"/>
      <c r="CA680" s="375"/>
      <c r="CB680" s="375"/>
      <c r="CC680" s="375"/>
      <c r="CD680" s="375"/>
      <c r="CE680" s="375"/>
      <c r="CF680" s="375"/>
      <c r="CG680" s="375"/>
      <c r="CH680" s="375"/>
      <c r="CI680" s="375"/>
      <c r="CJ680" s="375"/>
      <c r="CK680" s="375"/>
      <c r="CL680" s="375"/>
      <c r="CM680" s="375"/>
      <c r="CN680" s="375"/>
      <c r="CO680" s="375"/>
      <c r="CP680" s="375"/>
      <c r="CQ680" s="375"/>
      <c r="CR680" s="375"/>
      <c r="CS680" s="375"/>
      <c r="CT680" s="375"/>
      <c r="CU680" s="375"/>
      <c r="CV680" s="375"/>
      <c r="CW680" s="375"/>
      <c r="CX680" s="375"/>
      <c r="CY680" s="375"/>
      <c r="CZ680" s="375"/>
    </row>
    <row r="681" s="379" customFormat="true" ht="25.15" customHeight="true" x14ac:dyDescent="0.2">
      <c r="C681" s="654"/>
      <c r="D681" s="654"/>
      <c r="E681" s="654"/>
      <c r="F681" s="654"/>
      <c r="G681" s="654"/>
      <c r="H681" s="654"/>
      <c r="I681" s="654"/>
      <c r="J681" s="654"/>
      <c r="K681" s="654"/>
      <c r="L681" s="654"/>
      <c r="M681" s="654"/>
      <c r="N681" s="654"/>
      <c r="O681" s="654"/>
      <c r="P681" s="654"/>
      <c r="Q681" s="654"/>
      <c r="AA681" s="372"/>
      <c r="AB681" s="372"/>
      <c r="AC681" s="372"/>
      <c r="AD681" s="372"/>
      <c r="AE681" s="372"/>
      <c r="AF681" s="372"/>
      <c r="AG681" s="372"/>
      <c r="AH681" s="372"/>
      <c r="AI681" s="372"/>
      <c r="AJ681" s="372"/>
      <c r="AK681" s="372"/>
      <c r="AL681" s="372"/>
      <c r="AM681" s="372"/>
      <c r="AN681" s="372"/>
      <c r="AO681" s="372"/>
      <c r="AP681" s="372"/>
      <c r="AQ681" s="372"/>
      <c r="AR681" s="372"/>
      <c r="AS681" s="372"/>
      <c r="AT681" s="372"/>
      <c r="AU681" s="372"/>
      <c r="AV681" s="372"/>
      <c r="AW681" s="372"/>
      <c r="AX681" s="372"/>
      <c r="AY681" s="372"/>
      <c r="AZ681" s="372"/>
      <c r="BA681" s="375"/>
      <c r="BB681" s="451"/>
      <c r="BC681" s="375"/>
      <c r="BD681" s="375"/>
      <c r="BE681" s="375"/>
      <c r="BF681" s="375"/>
      <c r="BG681" s="375"/>
      <c r="BH681" s="375"/>
      <c r="BI681" s="375"/>
      <c r="BJ681" s="375"/>
      <c r="BK681" s="375"/>
      <c r="BL681" s="375"/>
      <c r="BM681" s="375"/>
      <c r="BN681" s="375"/>
      <c r="BO681" s="375"/>
      <c r="BP681" s="375"/>
      <c r="BQ681" s="375"/>
      <c r="BR681" s="375"/>
      <c r="BS681" s="375"/>
      <c r="BT681" s="375"/>
      <c r="BU681" s="375"/>
      <c r="BV681" s="375"/>
      <c r="BW681" s="375"/>
      <c r="BX681" s="375"/>
      <c r="BY681" s="375"/>
      <c r="BZ681" s="375"/>
      <c r="CA681" s="375"/>
      <c r="CB681" s="375"/>
      <c r="CC681" s="375"/>
      <c r="CD681" s="375"/>
      <c r="CE681" s="375"/>
      <c r="CF681" s="375"/>
      <c r="CG681" s="375"/>
      <c r="CH681" s="375"/>
      <c r="CI681" s="375"/>
      <c r="CJ681" s="375"/>
      <c r="CK681" s="375"/>
      <c r="CL681" s="375"/>
      <c r="CM681" s="375"/>
      <c r="CN681" s="375"/>
      <c r="CO681" s="375"/>
      <c r="CP681" s="375"/>
      <c r="CQ681" s="375"/>
      <c r="CR681" s="375"/>
      <c r="CS681" s="375"/>
      <c r="CT681" s="375"/>
      <c r="CU681" s="375"/>
      <c r="CV681" s="375"/>
      <c r="CW681" s="375"/>
      <c r="CX681" s="375"/>
      <c r="CY681" s="375"/>
      <c r="CZ681" s="375"/>
    </row>
    <row r="682" s="379" customFormat="true" ht="25.15" customHeight="true" x14ac:dyDescent="0.2">
      <c r="C682" s="654"/>
      <c r="D682" s="654"/>
      <c r="E682" s="654"/>
      <c r="F682" s="654"/>
      <c r="G682" s="654"/>
      <c r="H682" s="654"/>
      <c r="I682" s="654"/>
      <c r="J682" s="654"/>
      <c r="K682" s="654"/>
      <c r="L682" s="654"/>
      <c r="M682" s="654"/>
      <c r="N682" s="654"/>
      <c r="O682" s="654"/>
      <c r="P682" s="654"/>
      <c r="Q682" s="654"/>
      <c r="AA682" s="372"/>
      <c r="AB682" s="372"/>
      <c r="AC682" s="372"/>
      <c r="AD682" s="372"/>
      <c r="AE682" s="372"/>
      <c r="AF682" s="372"/>
      <c r="AG682" s="372"/>
      <c r="AH682" s="372"/>
      <c r="AI682" s="372"/>
      <c r="AJ682" s="372"/>
      <c r="AK682" s="372"/>
      <c r="AL682" s="372"/>
      <c r="AM682" s="372"/>
      <c r="AN682" s="372"/>
      <c r="AO682" s="372"/>
      <c r="AP682" s="372"/>
      <c r="AQ682" s="372"/>
      <c r="AR682" s="372"/>
      <c r="AS682" s="372"/>
      <c r="AT682" s="372"/>
      <c r="AU682" s="372"/>
      <c r="AV682" s="372"/>
      <c r="AW682" s="372"/>
      <c r="AX682" s="372"/>
      <c r="AY682" s="372"/>
      <c r="AZ682" s="372"/>
      <c r="BA682" s="375"/>
      <c r="BB682" s="451"/>
      <c r="BC682" s="375"/>
      <c r="BD682" s="375"/>
      <c r="BE682" s="375"/>
      <c r="BF682" s="375"/>
      <c r="BG682" s="375"/>
      <c r="BH682" s="375"/>
      <c r="BI682" s="375"/>
      <c r="BJ682" s="375"/>
      <c r="BK682" s="375"/>
      <c r="BL682" s="375"/>
      <c r="BM682" s="375"/>
      <c r="BN682" s="375"/>
      <c r="BO682" s="375"/>
      <c r="BP682" s="375"/>
      <c r="BQ682" s="375"/>
      <c r="BR682" s="375"/>
      <c r="BS682" s="375"/>
      <c r="BT682" s="375"/>
      <c r="BU682" s="375"/>
      <c r="BV682" s="375"/>
      <c r="BW682" s="375"/>
      <c r="BX682" s="375"/>
      <c r="BY682" s="375"/>
      <c r="BZ682" s="375"/>
      <c r="CA682" s="375"/>
      <c r="CB682" s="375"/>
      <c r="CC682" s="375"/>
      <c r="CD682" s="375"/>
      <c r="CE682" s="375"/>
      <c r="CF682" s="375"/>
      <c r="CG682" s="375"/>
      <c r="CH682" s="375"/>
      <c r="CI682" s="375"/>
      <c r="CJ682" s="375"/>
      <c r="CK682" s="375"/>
      <c r="CL682" s="375"/>
      <c r="CM682" s="375"/>
      <c r="CN682" s="375"/>
      <c r="CO682" s="375"/>
      <c r="CP682" s="375"/>
      <c r="CQ682" s="375"/>
      <c r="CR682" s="375"/>
      <c r="CS682" s="375"/>
      <c r="CT682" s="375"/>
      <c r="CU682" s="375"/>
      <c r="CV682" s="375"/>
      <c r="CW682" s="375"/>
      <c r="CX682" s="375"/>
      <c r="CY682" s="375"/>
      <c r="CZ682" s="375"/>
    </row>
    <row r="683" s="379" customFormat="true" ht="25.15" customHeight="true" x14ac:dyDescent="0.2">
      <c r="C683" s="654"/>
      <c r="D683" s="654"/>
      <c r="E683" s="654"/>
      <c r="F683" s="654"/>
      <c r="G683" s="654"/>
      <c r="H683" s="654"/>
      <c r="I683" s="654"/>
      <c r="J683" s="654"/>
      <c r="K683" s="654"/>
      <c r="L683" s="654"/>
      <c r="M683" s="654"/>
      <c r="N683" s="654"/>
      <c r="O683" s="654"/>
      <c r="P683" s="654"/>
      <c r="Q683" s="654"/>
      <c r="AA683" s="372"/>
      <c r="AB683" s="372"/>
      <c r="AC683" s="372"/>
      <c r="AD683" s="372"/>
      <c r="AE683" s="372"/>
      <c r="AF683" s="372"/>
      <c r="AG683" s="372"/>
      <c r="AH683" s="372"/>
      <c r="AI683" s="372"/>
      <c r="AJ683" s="372"/>
      <c r="AK683" s="372"/>
      <c r="AL683" s="372"/>
      <c r="AM683" s="372"/>
      <c r="AN683" s="372"/>
      <c r="AO683" s="372"/>
      <c r="AP683" s="372"/>
      <c r="AQ683" s="372"/>
      <c r="AR683" s="372"/>
      <c r="AS683" s="372"/>
      <c r="AT683" s="372"/>
      <c r="AU683" s="372"/>
      <c r="AV683" s="372"/>
      <c r="AW683" s="372"/>
      <c r="AX683" s="372"/>
      <c r="AY683" s="372"/>
      <c r="AZ683" s="372"/>
      <c r="BA683" s="375"/>
      <c r="BB683" s="451"/>
      <c r="BC683" s="375"/>
      <c r="BD683" s="375"/>
      <c r="BE683" s="375"/>
      <c r="BF683" s="375"/>
      <c r="BG683" s="375"/>
      <c r="BH683" s="375"/>
      <c r="BI683" s="375"/>
      <c r="BJ683" s="375"/>
      <c r="BK683" s="375"/>
      <c r="BL683" s="375"/>
      <c r="BM683" s="375"/>
      <c r="BN683" s="375"/>
      <c r="BO683" s="375"/>
      <c r="BP683" s="375"/>
      <c r="BQ683" s="375"/>
      <c r="BR683" s="375"/>
      <c r="BS683" s="375"/>
      <c r="BT683" s="375"/>
      <c r="BU683" s="375"/>
      <c r="BV683" s="375"/>
      <c r="BW683" s="375"/>
      <c r="BX683" s="375"/>
      <c r="BY683" s="375"/>
      <c r="BZ683" s="375"/>
      <c r="CA683" s="375"/>
      <c r="CB683" s="375"/>
      <c r="CC683" s="375"/>
      <c r="CD683" s="375"/>
      <c r="CE683" s="375"/>
      <c r="CF683" s="375"/>
      <c r="CG683" s="375"/>
      <c r="CH683" s="375"/>
      <c r="CI683" s="375"/>
      <c r="CJ683" s="375"/>
      <c r="CK683" s="375"/>
      <c r="CL683" s="375"/>
      <c r="CM683" s="375"/>
      <c r="CN683" s="375"/>
      <c r="CO683" s="375"/>
      <c r="CP683" s="375"/>
      <c r="CQ683" s="375"/>
      <c r="CR683" s="375"/>
      <c r="CS683" s="375"/>
      <c r="CT683" s="375"/>
      <c r="CU683" s="375"/>
      <c r="CV683" s="375"/>
      <c r="CW683" s="375"/>
      <c r="CX683" s="375"/>
      <c r="CY683" s="375"/>
      <c r="CZ683" s="375"/>
    </row>
    <row r="684" s="379" customFormat="true" ht="25.15" customHeight="true" x14ac:dyDescent="0.2">
      <c r="C684" s="654"/>
      <c r="D684" s="654"/>
      <c r="E684" s="654"/>
      <c r="F684" s="654"/>
      <c r="G684" s="654"/>
      <c r="H684" s="654"/>
      <c r="I684" s="654"/>
      <c r="J684" s="654"/>
      <c r="K684" s="654"/>
      <c r="L684" s="654"/>
      <c r="M684" s="654"/>
      <c r="N684" s="654"/>
      <c r="O684" s="654"/>
      <c r="P684" s="654"/>
      <c r="Q684" s="654"/>
      <c r="AA684" s="372"/>
      <c r="AB684" s="372"/>
      <c r="AC684" s="372"/>
      <c r="AD684" s="372"/>
      <c r="AE684" s="372"/>
      <c r="AF684" s="372"/>
      <c r="AG684" s="372"/>
      <c r="AH684" s="372"/>
      <c r="AI684" s="372"/>
      <c r="AJ684" s="372"/>
      <c r="AK684" s="372"/>
      <c r="AL684" s="372"/>
      <c r="AM684" s="372"/>
      <c r="AN684" s="372"/>
      <c r="AO684" s="372"/>
      <c r="AP684" s="372"/>
      <c r="AQ684" s="372"/>
      <c r="AR684" s="372"/>
      <c r="AS684" s="372"/>
      <c r="AT684" s="372"/>
      <c r="AU684" s="372"/>
      <c r="AV684" s="372"/>
      <c r="AW684" s="372"/>
      <c r="AX684" s="372"/>
      <c r="AY684" s="372"/>
      <c r="AZ684" s="372"/>
      <c r="BA684" s="375"/>
      <c r="BB684" s="451"/>
      <c r="BC684" s="375"/>
      <c r="BD684" s="375"/>
      <c r="BE684" s="375"/>
      <c r="BF684" s="375"/>
      <c r="BG684" s="375"/>
      <c r="BH684" s="375"/>
      <c r="BI684" s="375"/>
      <c r="BJ684" s="375"/>
      <c r="BK684" s="375"/>
      <c r="BL684" s="375"/>
      <c r="BM684" s="375"/>
      <c r="BN684" s="375"/>
      <c r="BO684" s="375"/>
      <c r="BP684" s="375"/>
      <c r="BQ684" s="375"/>
      <c r="BR684" s="375"/>
      <c r="BS684" s="375"/>
      <c r="BT684" s="375"/>
      <c r="BU684" s="375"/>
      <c r="BV684" s="375"/>
      <c r="BW684" s="375"/>
      <c r="BX684" s="375"/>
      <c r="BY684" s="375"/>
      <c r="BZ684" s="375"/>
      <c r="CA684" s="375"/>
      <c r="CB684" s="375"/>
      <c r="CC684" s="375"/>
      <c r="CD684" s="375"/>
      <c r="CE684" s="375"/>
      <c r="CF684" s="375"/>
      <c r="CG684" s="375"/>
      <c r="CH684" s="375"/>
      <c r="CI684" s="375"/>
      <c r="CJ684" s="375"/>
      <c r="CK684" s="375"/>
      <c r="CL684" s="375"/>
      <c r="CM684" s="375"/>
      <c r="CN684" s="375"/>
      <c r="CO684" s="375"/>
      <c r="CP684" s="375"/>
      <c r="CQ684" s="375"/>
      <c r="CR684" s="375"/>
      <c r="CS684" s="375"/>
      <c r="CT684" s="375"/>
      <c r="CU684" s="375"/>
      <c r="CV684" s="375"/>
      <c r="CW684" s="375"/>
      <c r="CX684" s="375"/>
      <c r="CY684" s="375"/>
      <c r="CZ684" s="375"/>
    </row>
    <row r="685" s="379" customFormat="true" ht="25.15" customHeight="true" x14ac:dyDescent="0.2">
      <c r="C685" s="654"/>
      <c r="D685" s="654"/>
      <c r="E685" s="654"/>
      <c r="F685" s="654"/>
      <c r="G685" s="654"/>
      <c r="H685" s="654"/>
      <c r="I685" s="654"/>
      <c r="J685" s="654"/>
      <c r="K685" s="654"/>
      <c r="L685" s="654"/>
      <c r="M685" s="654"/>
      <c r="N685" s="654"/>
      <c r="O685" s="654"/>
      <c r="P685" s="654"/>
      <c r="Q685" s="654"/>
      <c r="AA685" s="372"/>
      <c r="AB685" s="372"/>
      <c r="AC685" s="372"/>
      <c r="AD685" s="372"/>
      <c r="AE685" s="372"/>
      <c r="AF685" s="372"/>
      <c r="AG685" s="372"/>
      <c r="AH685" s="372"/>
      <c r="AI685" s="372"/>
      <c r="AJ685" s="372"/>
      <c r="AK685" s="372"/>
      <c r="AL685" s="372"/>
      <c r="AM685" s="372"/>
      <c r="AN685" s="372"/>
      <c r="AO685" s="372"/>
      <c r="AP685" s="372"/>
      <c r="AQ685" s="372"/>
      <c r="AR685" s="372"/>
      <c r="AS685" s="372"/>
      <c r="AT685" s="372"/>
      <c r="AU685" s="372"/>
      <c r="AV685" s="372"/>
      <c r="AW685" s="372"/>
      <c r="AX685" s="372"/>
      <c r="AY685" s="372"/>
      <c r="AZ685" s="372"/>
      <c r="BA685" s="375"/>
      <c r="BB685" s="451"/>
      <c r="BC685" s="375"/>
      <c r="BD685" s="375"/>
      <c r="BE685" s="375"/>
      <c r="BF685" s="375"/>
      <c r="BG685" s="375"/>
      <c r="BH685" s="375"/>
      <c r="BI685" s="375"/>
      <c r="BJ685" s="375"/>
      <c r="BK685" s="375"/>
      <c r="BL685" s="375"/>
      <c r="BM685" s="375"/>
      <c r="BN685" s="375"/>
      <c r="BO685" s="375"/>
      <c r="BP685" s="375"/>
      <c r="BQ685" s="375"/>
      <c r="BR685" s="375"/>
      <c r="BS685" s="375"/>
      <c r="BT685" s="375"/>
      <c r="BU685" s="375"/>
      <c r="BV685" s="375"/>
      <c r="BW685" s="375"/>
      <c r="BX685" s="375"/>
      <c r="BY685" s="375"/>
      <c r="BZ685" s="375"/>
      <c r="CA685" s="375"/>
      <c r="CB685" s="375"/>
      <c r="CC685" s="375"/>
      <c r="CD685" s="375"/>
      <c r="CE685" s="375"/>
      <c r="CF685" s="375"/>
      <c r="CG685" s="375"/>
      <c r="CH685" s="375"/>
      <c r="CI685" s="375"/>
      <c r="CJ685" s="375"/>
      <c r="CK685" s="375"/>
      <c r="CL685" s="375"/>
      <c r="CM685" s="375"/>
      <c r="CN685" s="375"/>
      <c r="CO685" s="375"/>
      <c r="CP685" s="375"/>
      <c r="CQ685" s="375"/>
      <c r="CR685" s="375"/>
      <c r="CS685" s="375"/>
      <c r="CT685" s="375"/>
      <c r="CU685" s="375"/>
      <c r="CV685" s="375"/>
      <c r="CW685" s="375"/>
      <c r="CX685" s="375"/>
      <c r="CY685" s="375"/>
      <c r="CZ685" s="375"/>
    </row>
    <row r="686" s="379" customFormat="true" ht="25.15" customHeight="true" x14ac:dyDescent="0.2">
      <c r="C686" s="654"/>
      <c r="D686" s="654"/>
      <c r="E686" s="654"/>
      <c r="F686" s="654"/>
      <c r="G686" s="654"/>
      <c r="H686" s="654"/>
      <c r="I686" s="654"/>
      <c r="J686" s="654"/>
      <c r="K686" s="654"/>
      <c r="L686" s="654"/>
      <c r="M686" s="654"/>
      <c r="N686" s="654"/>
      <c r="O686" s="654"/>
      <c r="P686" s="654"/>
      <c r="Q686" s="654"/>
      <c r="AA686" s="372"/>
      <c r="AB686" s="372"/>
      <c r="AC686" s="372"/>
      <c r="AD686" s="372"/>
      <c r="AE686" s="372"/>
      <c r="AF686" s="372"/>
      <c r="AG686" s="372"/>
      <c r="AH686" s="372"/>
      <c r="AI686" s="372"/>
      <c r="AJ686" s="372"/>
      <c r="AK686" s="372"/>
      <c r="AL686" s="372"/>
      <c r="AM686" s="372"/>
      <c r="AN686" s="372"/>
      <c r="AO686" s="372"/>
      <c r="AP686" s="372"/>
      <c r="AQ686" s="372"/>
      <c r="AR686" s="372"/>
      <c r="AS686" s="372"/>
      <c r="AT686" s="372"/>
      <c r="AU686" s="372"/>
      <c r="AV686" s="372"/>
      <c r="AW686" s="372"/>
      <c r="AX686" s="372"/>
      <c r="AY686" s="372"/>
      <c r="AZ686" s="372"/>
      <c r="BA686" s="375"/>
      <c r="BB686" s="451"/>
      <c r="BC686" s="375"/>
      <c r="BD686" s="375"/>
      <c r="BE686" s="375"/>
      <c r="BF686" s="375"/>
      <c r="BG686" s="375"/>
      <c r="BH686" s="375"/>
      <c r="BI686" s="375"/>
      <c r="BJ686" s="375"/>
      <c r="BK686" s="375"/>
      <c r="BL686" s="375"/>
      <c r="BM686" s="375"/>
      <c r="BN686" s="375"/>
      <c r="BO686" s="375"/>
      <c r="BP686" s="375"/>
      <c r="BQ686" s="375"/>
      <c r="BR686" s="375"/>
      <c r="BS686" s="375"/>
      <c r="BT686" s="375"/>
      <c r="BU686" s="375"/>
      <c r="BV686" s="375"/>
      <c r="BW686" s="375"/>
      <c r="BX686" s="375"/>
      <c r="BY686" s="375"/>
      <c r="BZ686" s="375"/>
      <c r="CA686" s="375"/>
      <c r="CB686" s="375"/>
      <c r="CC686" s="375"/>
      <c r="CD686" s="375"/>
      <c r="CE686" s="375"/>
      <c r="CF686" s="375"/>
      <c r="CG686" s="375"/>
      <c r="CH686" s="375"/>
      <c r="CI686" s="375"/>
      <c r="CJ686" s="375"/>
      <c r="CK686" s="375"/>
      <c r="CL686" s="375"/>
      <c r="CM686" s="375"/>
      <c r="CN686" s="375"/>
      <c r="CO686" s="375"/>
      <c r="CP686" s="375"/>
      <c r="CQ686" s="375"/>
      <c r="CR686" s="375"/>
      <c r="CS686" s="375"/>
      <c r="CT686" s="375"/>
      <c r="CU686" s="375"/>
      <c r="CV686" s="375"/>
      <c r="CW686" s="375"/>
      <c r="CX686" s="375"/>
      <c r="CY686" s="375"/>
      <c r="CZ686" s="375"/>
    </row>
    <row r="687" s="379" customFormat="true" ht="25.15" customHeight="true" x14ac:dyDescent="0.2">
      <c r="C687" s="654"/>
      <c r="D687" s="654"/>
      <c r="E687" s="654"/>
      <c r="F687" s="654"/>
      <c r="G687" s="654"/>
      <c r="H687" s="654"/>
      <c r="I687" s="654"/>
      <c r="J687" s="654"/>
      <c r="K687" s="654"/>
      <c r="L687" s="654"/>
      <c r="M687" s="654"/>
      <c r="N687" s="654"/>
      <c r="O687" s="654"/>
      <c r="P687" s="654"/>
      <c r="Q687" s="654"/>
      <c r="AA687" s="372"/>
      <c r="AB687" s="372"/>
      <c r="AC687" s="372"/>
      <c r="AD687" s="372"/>
      <c r="AE687" s="372"/>
      <c r="AF687" s="372"/>
      <c r="AG687" s="372"/>
      <c r="AH687" s="372"/>
      <c r="AI687" s="372"/>
      <c r="AJ687" s="372"/>
      <c r="AK687" s="372"/>
      <c r="AL687" s="372"/>
      <c r="AM687" s="372"/>
      <c r="AN687" s="372"/>
      <c r="AO687" s="372"/>
      <c r="AP687" s="372"/>
      <c r="AQ687" s="372"/>
      <c r="AR687" s="372"/>
      <c r="AS687" s="372"/>
      <c r="AT687" s="372"/>
      <c r="AU687" s="372"/>
      <c r="AV687" s="372"/>
      <c r="AW687" s="372"/>
      <c r="AX687" s="372"/>
      <c r="AY687" s="372"/>
      <c r="AZ687" s="372"/>
      <c r="BA687" s="375"/>
      <c r="BB687" s="451"/>
      <c r="BC687" s="375"/>
      <c r="BD687" s="375"/>
      <c r="BE687" s="375"/>
      <c r="BF687" s="375"/>
      <c r="BG687" s="375"/>
      <c r="BH687" s="375"/>
      <c r="BI687" s="375"/>
      <c r="BJ687" s="375"/>
      <c r="BK687" s="375"/>
      <c r="BL687" s="375"/>
      <c r="BM687" s="375"/>
      <c r="BN687" s="375"/>
      <c r="BO687" s="375"/>
      <c r="BP687" s="375"/>
      <c r="BQ687" s="375"/>
      <c r="BR687" s="375"/>
      <c r="BS687" s="375"/>
      <c r="BT687" s="375"/>
      <c r="BU687" s="375"/>
      <c r="BV687" s="375"/>
      <c r="BW687" s="375"/>
      <c r="BX687" s="375"/>
      <c r="BY687" s="375"/>
      <c r="BZ687" s="375"/>
      <c r="CA687" s="375"/>
      <c r="CB687" s="375"/>
      <c r="CC687" s="375"/>
      <c r="CD687" s="375"/>
      <c r="CE687" s="375"/>
      <c r="CF687" s="375"/>
      <c r="CG687" s="375"/>
      <c r="CH687" s="375"/>
      <c r="CI687" s="375"/>
      <c r="CJ687" s="375"/>
      <c r="CK687" s="375"/>
      <c r="CL687" s="375"/>
      <c r="CM687" s="375"/>
      <c r="CN687" s="375"/>
      <c r="CO687" s="375"/>
      <c r="CP687" s="375"/>
      <c r="CQ687" s="375"/>
      <c r="CR687" s="375"/>
      <c r="CS687" s="375"/>
      <c r="CT687" s="375"/>
      <c r="CU687" s="375"/>
      <c r="CV687" s="375"/>
      <c r="CW687" s="375"/>
      <c r="CX687" s="375"/>
      <c r="CY687" s="375"/>
      <c r="CZ687" s="375"/>
    </row>
    <row r="688" s="379" customFormat="true" ht="25.15" customHeight="true" x14ac:dyDescent="0.2">
      <c r="C688" s="654"/>
      <c r="D688" s="654"/>
      <c r="E688" s="654"/>
      <c r="F688" s="654"/>
      <c r="G688" s="654"/>
      <c r="H688" s="654"/>
      <c r="I688" s="654"/>
      <c r="J688" s="654"/>
      <c r="K688" s="654"/>
      <c r="L688" s="654"/>
      <c r="M688" s="654"/>
      <c r="N688" s="654"/>
      <c r="O688" s="654"/>
      <c r="P688" s="654"/>
      <c r="Q688" s="654"/>
      <c r="AA688" s="372"/>
      <c r="AB688" s="372"/>
      <c r="AC688" s="372"/>
      <c r="AD688" s="372"/>
      <c r="AE688" s="372"/>
      <c r="AF688" s="372"/>
      <c r="AG688" s="372"/>
      <c r="AH688" s="372"/>
      <c r="AI688" s="372"/>
      <c r="AJ688" s="372"/>
      <c r="AK688" s="372"/>
      <c r="AL688" s="372"/>
      <c r="AM688" s="372"/>
      <c r="AN688" s="372"/>
      <c r="AO688" s="372"/>
      <c r="AP688" s="372"/>
      <c r="AQ688" s="372"/>
      <c r="AR688" s="372"/>
      <c r="AS688" s="372"/>
      <c r="AT688" s="372"/>
      <c r="AU688" s="372"/>
      <c r="AV688" s="372"/>
      <c r="AW688" s="372"/>
      <c r="AX688" s="372"/>
      <c r="AY688" s="372"/>
      <c r="AZ688" s="372"/>
      <c r="BA688" s="375"/>
      <c r="BB688" s="451"/>
      <c r="BC688" s="375"/>
      <c r="BD688" s="375"/>
      <c r="BE688" s="375"/>
      <c r="BF688" s="375"/>
      <c r="BG688" s="375"/>
      <c r="BH688" s="375"/>
      <c r="BI688" s="375"/>
      <c r="BJ688" s="375"/>
      <c r="BK688" s="375"/>
      <c r="BL688" s="375"/>
      <c r="BM688" s="375"/>
      <c r="BN688" s="375"/>
      <c r="BO688" s="375"/>
      <c r="BP688" s="375"/>
      <c r="BQ688" s="375"/>
      <c r="BR688" s="375"/>
      <c r="BS688" s="375"/>
      <c r="BT688" s="375"/>
      <c r="BU688" s="375"/>
      <c r="BV688" s="375"/>
      <c r="BW688" s="375"/>
      <c r="BX688" s="375"/>
      <c r="BY688" s="375"/>
      <c r="BZ688" s="375"/>
      <c r="CA688" s="375"/>
      <c r="CB688" s="375"/>
      <c r="CC688" s="375"/>
      <c r="CD688" s="375"/>
      <c r="CE688" s="375"/>
      <c r="CF688" s="375"/>
      <c r="CG688" s="375"/>
      <c r="CH688" s="375"/>
      <c r="CI688" s="375"/>
      <c r="CJ688" s="375"/>
      <c r="CK688" s="375"/>
      <c r="CL688" s="375"/>
      <c r="CM688" s="375"/>
      <c r="CN688" s="375"/>
      <c r="CO688" s="375"/>
      <c r="CP688" s="375"/>
      <c r="CQ688" s="375"/>
      <c r="CR688" s="375"/>
      <c r="CS688" s="375"/>
      <c r="CT688" s="375"/>
      <c r="CU688" s="375"/>
      <c r="CV688" s="375"/>
      <c r="CW688" s="375"/>
      <c r="CX688" s="375"/>
      <c r="CY688" s="375"/>
      <c r="CZ688" s="375"/>
    </row>
    <row r="689" s="379" customFormat="true" ht="25.15" customHeight="true" x14ac:dyDescent="0.2">
      <c r="C689" s="654"/>
      <c r="D689" s="654"/>
      <c r="E689" s="654"/>
      <c r="F689" s="654"/>
      <c r="G689" s="654"/>
      <c r="H689" s="654"/>
      <c r="I689" s="654"/>
      <c r="J689" s="654"/>
      <c r="K689" s="654"/>
      <c r="L689" s="654"/>
      <c r="M689" s="654"/>
      <c r="N689" s="654"/>
      <c r="O689" s="654"/>
      <c r="P689" s="654"/>
      <c r="Q689" s="654"/>
      <c r="AA689" s="372"/>
      <c r="AB689" s="372"/>
      <c r="AC689" s="372"/>
      <c r="AD689" s="372"/>
      <c r="AE689" s="372"/>
      <c r="AF689" s="372"/>
      <c r="AG689" s="372"/>
      <c r="AH689" s="372"/>
      <c r="AI689" s="372"/>
      <c r="AJ689" s="372"/>
      <c r="AK689" s="372"/>
      <c r="AL689" s="372"/>
      <c r="AM689" s="372"/>
      <c r="AN689" s="372"/>
      <c r="AO689" s="372"/>
      <c r="AP689" s="372"/>
      <c r="AQ689" s="372"/>
      <c r="AR689" s="372"/>
      <c r="AS689" s="372"/>
      <c r="AT689" s="372"/>
      <c r="AU689" s="372"/>
      <c r="AV689" s="372"/>
      <c r="AW689" s="372"/>
      <c r="AX689" s="372"/>
      <c r="AY689" s="372"/>
      <c r="AZ689" s="372"/>
      <c r="BA689" s="375"/>
      <c r="BB689" s="451"/>
      <c r="BC689" s="375"/>
      <c r="BD689" s="375"/>
      <c r="BE689" s="375"/>
      <c r="BF689" s="375"/>
      <c r="BG689" s="375"/>
      <c r="BH689" s="375"/>
      <c r="BI689" s="375"/>
      <c r="BJ689" s="375"/>
      <c r="BK689" s="375"/>
      <c r="BL689" s="375"/>
      <c r="BM689" s="375"/>
      <c r="BN689" s="375"/>
      <c r="BO689" s="375"/>
      <c r="BP689" s="375"/>
      <c r="BQ689" s="375"/>
      <c r="BR689" s="375"/>
      <c r="BS689" s="375"/>
      <c r="BT689" s="375"/>
      <c r="BU689" s="375"/>
      <c r="BV689" s="375"/>
      <c r="BW689" s="375"/>
      <c r="BX689" s="375"/>
      <c r="BY689" s="375"/>
      <c r="BZ689" s="375"/>
      <c r="CA689" s="375"/>
      <c r="CB689" s="375"/>
      <c r="CC689" s="375"/>
      <c r="CD689" s="375"/>
      <c r="CE689" s="375"/>
      <c r="CF689" s="375"/>
      <c r="CG689" s="375"/>
      <c r="CH689" s="375"/>
      <c r="CI689" s="375"/>
      <c r="CJ689" s="375"/>
      <c r="CK689" s="375"/>
      <c r="CL689" s="375"/>
      <c r="CM689" s="375"/>
      <c r="CN689" s="375"/>
      <c r="CO689" s="375"/>
      <c r="CP689" s="375"/>
      <c r="CQ689" s="375"/>
      <c r="CR689" s="375"/>
      <c r="CS689" s="375"/>
      <c r="CT689" s="375"/>
      <c r="CU689" s="375"/>
      <c r="CV689" s="375"/>
      <c r="CW689" s="375"/>
      <c r="CX689" s="375"/>
      <c r="CY689" s="375"/>
      <c r="CZ689" s="375"/>
    </row>
    <row r="690" s="379" customFormat="true" ht="25.15" customHeight="true" x14ac:dyDescent="0.2">
      <c r="C690" s="654"/>
      <c r="D690" s="654"/>
      <c r="E690" s="654"/>
      <c r="F690" s="654"/>
      <c r="G690" s="654"/>
      <c r="H690" s="654"/>
      <c r="I690" s="654"/>
      <c r="J690" s="654"/>
      <c r="K690" s="654"/>
      <c r="L690" s="654"/>
      <c r="M690" s="654"/>
      <c r="N690" s="654"/>
      <c r="O690" s="654"/>
      <c r="P690" s="654"/>
      <c r="Q690" s="654"/>
      <c r="AA690" s="372"/>
      <c r="AB690" s="372"/>
      <c r="AC690" s="372"/>
      <c r="AD690" s="372"/>
      <c r="AE690" s="372"/>
      <c r="AF690" s="372"/>
      <c r="AG690" s="372"/>
      <c r="AH690" s="372"/>
      <c r="AI690" s="372"/>
      <c r="AJ690" s="372"/>
      <c r="AK690" s="372"/>
      <c r="AL690" s="372"/>
      <c r="AM690" s="372"/>
      <c r="AN690" s="372"/>
      <c r="AO690" s="372"/>
      <c r="AP690" s="372"/>
      <c r="AQ690" s="372"/>
      <c r="AR690" s="372"/>
      <c r="AS690" s="372"/>
      <c r="AT690" s="372"/>
      <c r="AU690" s="372"/>
      <c r="AV690" s="372"/>
      <c r="AW690" s="372"/>
      <c r="AX690" s="372"/>
      <c r="AY690" s="372"/>
      <c r="AZ690" s="372"/>
      <c r="BA690" s="375"/>
      <c r="BB690" s="451"/>
      <c r="BC690" s="375"/>
      <c r="BD690" s="375"/>
      <c r="BE690" s="375"/>
      <c r="BF690" s="375"/>
      <c r="BG690" s="375"/>
      <c r="BH690" s="375"/>
      <c r="BI690" s="375"/>
      <c r="BJ690" s="375"/>
      <c r="BK690" s="375"/>
      <c r="BL690" s="375"/>
      <c r="BM690" s="375"/>
      <c r="BN690" s="375"/>
      <c r="BO690" s="375"/>
      <c r="BP690" s="375"/>
      <c r="BQ690" s="375"/>
      <c r="BR690" s="375"/>
      <c r="BS690" s="375"/>
      <c r="BT690" s="375"/>
      <c r="BU690" s="375"/>
      <c r="BV690" s="375"/>
      <c r="BW690" s="375"/>
      <c r="BX690" s="375"/>
      <c r="BY690" s="375"/>
      <c r="BZ690" s="375"/>
      <c r="CA690" s="375"/>
      <c r="CB690" s="375"/>
      <c r="CC690" s="375"/>
      <c r="CD690" s="375"/>
      <c r="CE690" s="375"/>
      <c r="CF690" s="375"/>
      <c r="CG690" s="375"/>
      <c r="CH690" s="375"/>
      <c r="CI690" s="375"/>
      <c r="CJ690" s="375"/>
      <c r="CK690" s="375"/>
      <c r="CL690" s="375"/>
      <c r="CM690" s="375"/>
      <c r="CN690" s="375"/>
      <c r="CO690" s="375"/>
      <c r="CP690" s="375"/>
      <c r="CQ690" s="375"/>
      <c r="CR690" s="375"/>
      <c r="CS690" s="375"/>
      <c r="CT690" s="375"/>
      <c r="CU690" s="375"/>
      <c r="CV690" s="375"/>
      <c r="CW690" s="375"/>
      <c r="CX690" s="375"/>
      <c r="CY690" s="375"/>
      <c r="CZ690" s="375"/>
    </row>
    <row r="691" s="379" customFormat="true" ht="25.15" customHeight="true" x14ac:dyDescent="0.2">
      <c r="C691" s="654"/>
      <c r="D691" s="654"/>
      <c r="E691" s="654"/>
      <c r="F691" s="654"/>
      <c r="G691" s="654"/>
      <c r="H691" s="654"/>
      <c r="I691" s="654"/>
      <c r="J691" s="654"/>
      <c r="K691" s="654"/>
      <c r="L691" s="654"/>
      <c r="M691" s="654"/>
      <c r="N691" s="654"/>
      <c r="O691" s="654"/>
      <c r="P691" s="654"/>
      <c r="Q691" s="654"/>
      <c r="AA691" s="372"/>
      <c r="AB691" s="372"/>
      <c r="AC691" s="372"/>
      <c r="AD691" s="372"/>
      <c r="AE691" s="372"/>
      <c r="AF691" s="372"/>
      <c r="AG691" s="372"/>
      <c r="AH691" s="372"/>
      <c r="AI691" s="372"/>
      <c r="AJ691" s="372"/>
      <c r="AK691" s="372"/>
      <c r="AL691" s="372"/>
      <c r="AM691" s="372"/>
      <c r="AN691" s="372"/>
      <c r="AO691" s="372"/>
      <c r="AP691" s="372"/>
      <c r="AQ691" s="372"/>
      <c r="AR691" s="372"/>
      <c r="AS691" s="372"/>
      <c r="AT691" s="372"/>
      <c r="AU691" s="372"/>
      <c r="AV691" s="372"/>
      <c r="AW691" s="372"/>
      <c r="AX691" s="372"/>
      <c r="AY691" s="372"/>
      <c r="AZ691" s="372"/>
      <c r="BA691" s="375"/>
      <c r="BB691" s="451"/>
      <c r="BC691" s="375"/>
      <c r="BD691" s="375"/>
      <c r="BE691" s="375"/>
      <c r="BF691" s="375"/>
      <c r="BG691" s="375"/>
      <c r="BH691" s="375"/>
      <c r="BI691" s="375"/>
      <c r="BJ691" s="375"/>
      <c r="BK691" s="375"/>
      <c r="BL691" s="375"/>
      <c r="BM691" s="375"/>
      <c r="BN691" s="375"/>
      <c r="BO691" s="375"/>
      <c r="BP691" s="375"/>
      <c r="BQ691" s="375"/>
      <c r="BR691" s="375"/>
      <c r="BS691" s="375"/>
      <c r="BT691" s="375"/>
      <c r="BU691" s="375"/>
      <c r="BV691" s="375"/>
      <c r="BW691" s="375"/>
      <c r="BX691" s="375"/>
      <c r="BY691" s="375"/>
      <c r="BZ691" s="375"/>
      <c r="CA691" s="375"/>
      <c r="CB691" s="375"/>
      <c r="CC691" s="375"/>
      <c r="CD691" s="375"/>
      <c r="CE691" s="375"/>
      <c r="CF691" s="375"/>
      <c r="CG691" s="375"/>
      <c r="CH691" s="375"/>
      <c r="CI691" s="375"/>
      <c r="CJ691" s="375"/>
      <c r="CK691" s="375"/>
      <c r="CL691" s="375"/>
      <c r="CM691" s="375"/>
      <c r="CN691" s="375"/>
      <c r="CO691" s="375"/>
      <c r="CP691" s="375"/>
      <c r="CQ691" s="375"/>
      <c r="CR691" s="375"/>
      <c r="CS691" s="375"/>
      <c r="CT691" s="375"/>
      <c r="CU691" s="375"/>
      <c r="CV691" s="375"/>
      <c r="CW691" s="375"/>
      <c r="CX691" s="375"/>
      <c r="CY691" s="375"/>
      <c r="CZ691" s="375"/>
    </row>
    <row r="692" s="379" customFormat="true" ht="25.15" customHeight="true" x14ac:dyDescent="0.2">
      <c r="C692" s="654"/>
      <c r="D692" s="654"/>
      <c r="E692" s="654"/>
      <c r="F692" s="654"/>
      <c r="G692" s="654"/>
      <c r="H692" s="654"/>
      <c r="I692" s="654"/>
      <c r="J692" s="654"/>
      <c r="K692" s="654"/>
      <c r="L692" s="654"/>
      <c r="M692" s="654"/>
      <c r="N692" s="654"/>
      <c r="O692" s="654"/>
      <c r="P692" s="654"/>
      <c r="Q692" s="654"/>
      <c r="AA692" s="372"/>
      <c r="AB692" s="372"/>
      <c r="AC692" s="372"/>
      <c r="AD692" s="372"/>
      <c r="AE692" s="372"/>
      <c r="AF692" s="372"/>
      <c r="AG692" s="372"/>
      <c r="AH692" s="372"/>
      <c r="AI692" s="372"/>
      <c r="AJ692" s="372"/>
      <c r="AK692" s="372"/>
      <c r="AL692" s="372"/>
      <c r="AM692" s="372"/>
      <c r="AN692" s="372"/>
      <c r="AO692" s="372"/>
      <c r="AP692" s="372"/>
      <c r="AQ692" s="372"/>
      <c r="AR692" s="372"/>
      <c r="AS692" s="372"/>
      <c r="AT692" s="372"/>
      <c r="AU692" s="372"/>
      <c r="AV692" s="372"/>
      <c r="AW692" s="372"/>
      <c r="AX692" s="372"/>
      <c r="AY692" s="372"/>
      <c r="AZ692" s="372"/>
      <c r="BA692" s="375"/>
      <c r="BB692" s="451"/>
      <c r="BC692" s="375"/>
      <c r="BD692" s="375"/>
      <c r="BE692" s="375"/>
      <c r="BF692" s="375"/>
      <c r="BG692" s="375"/>
      <c r="BH692" s="375"/>
      <c r="BI692" s="375"/>
      <c r="BJ692" s="375"/>
      <c r="BK692" s="375"/>
      <c r="BL692" s="375"/>
      <c r="BM692" s="375"/>
      <c r="BN692" s="375"/>
      <c r="BO692" s="375"/>
      <c r="BP692" s="375"/>
      <c r="BQ692" s="375"/>
      <c r="BR692" s="375"/>
      <c r="BS692" s="375"/>
      <c r="BT692" s="375"/>
      <c r="BU692" s="375"/>
      <c r="BV692" s="375"/>
      <c r="BW692" s="375"/>
      <c r="BX692" s="375"/>
      <c r="BY692" s="375"/>
      <c r="BZ692" s="375"/>
      <c r="CA692" s="375"/>
      <c r="CB692" s="375"/>
      <c r="CC692" s="375"/>
      <c r="CD692" s="375"/>
      <c r="CE692" s="375"/>
      <c r="CF692" s="375"/>
      <c r="CG692" s="375"/>
      <c r="CH692" s="375"/>
      <c r="CI692" s="375"/>
      <c r="CJ692" s="375"/>
      <c r="CK692" s="375"/>
      <c r="CL692" s="375"/>
      <c r="CM692" s="375"/>
      <c r="CN692" s="375"/>
      <c r="CO692" s="375"/>
      <c r="CP692" s="375"/>
      <c r="CQ692" s="375"/>
      <c r="CR692" s="375"/>
      <c r="CS692" s="375"/>
      <c r="CT692" s="375"/>
      <c r="CU692" s="375"/>
      <c r="CV692" s="375"/>
      <c r="CW692" s="375"/>
      <c r="CX692" s="375"/>
      <c r="CY692" s="375"/>
      <c r="CZ692" s="375"/>
    </row>
    <row r="693" s="379" customFormat="true" ht="25.15" customHeight="true" x14ac:dyDescent="0.2">
      <c r="C693" s="654"/>
      <c r="D693" s="654"/>
      <c r="E693" s="654"/>
      <c r="F693" s="654"/>
      <c r="G693" s="654"/>
      <c r="H693" s="654"/>
      <c r="I693" s="654"/>
      <c r="J693" s="654"/>
      <c r="K693" s="654"/>
      <c r="L693" s="654"/>
      <c r="M693" s="654"/>
      <c r="N693" s="654"/>
      <c r="O693" s="654"/>
      <c r="P693" s="654"/>
      <c r="Q693" s="654"/>
      <c r="AA693" s="372"/>
      <c r="AB693" s="372"/>
      <c r="AC693" s="372"/>
      <c r="AD693" s="372"/>
      <c r="AE693" s="372"/>
      <c r="AF693" s="372"/>
      <c r="AG693" s="372"/>
      <c r="AH693" s="372"/>
      <c r="AI693" s="372"/>
      <c r="AJ693" s="372"/>
      <c r="AK693" s="372"/>
      <c r="AL693" s="372"/>
      <c r="AM693" s="372"/>
      <c r="AN693" s="372"/>
      <c r="AO693" s="372"/>
      <c r="AP693" s="372"/>
      <c r="AQ693" s="372"/>
      <c r="AR693" s="372"/>
      <c r="AS693" s="372"/>
      <c r="AT693" s="372"/>
      <c r="AU693" s="372"/>
      <c r="AV693" s="372"/>
      <c r="AW693" s="372"/>
      <c r="AX693" s="372"/>
      <c r="AY693" s="372"/>
      <c r="AZ693" s="372"/>
      <c r="BA693" s="375"/>
      <c r="BB693" s="451"/>
      <c r="BC693" s="375"/>
      <c r="BD693" s="375"/>
      <c r="BE693" s="375"/>
      <c r="BF693" s="375"/>
      <c r="BG693" s="375"/>
      <c r="BH693" s="375"/>
      <c r="BI693" s="375"/>
      <c r="BJ693" s="375"/>
      <c r="BK693" s="375"/>
      <c r="BL693" s="375"/>
      <c r="BM693" s="375"/>
      <c r="BN693" s="375"/>
      <c r="BO693" s="375"/>
      <c r="BP693" s="375"/>
      <c r="BQ693" s="375"/>
      <c r="BR693" s="375"/>
      <c r="BS693" s="375"/>
      <c r="BT693" s="375"/>
      <c r="BU693" s="375"/>
      <c r="BV693" s="375"/>
      <c r="BW693" s="375"/>
      <c r="BX693" s="375"/>
      <c r="BY693" s="375"/>
      <c r="BZ693" s="375"/>
      <c r="CA693" s="375"/>
      <c r="CB693" s="375"/>
      <c r="CC693" s="375"/>
      <c r="CD693" s="375"/>
      <c r="CE693" s="375"/>
      <c r="CF693" s="375"/>
      <c r="CG693" s="375"/>
      <c r="CH693" s="375"/>
      <c r="CI693" s="375"/>
      <c r="CJ693" s="375"/>
      <c r="CK693" s="375"/>
      <c r="CL693" s="375"/>
      <c r="CM693" s="375"/>
      <c r="CN693" s="375"/>
      <c r="CO693" s="375"/>
      <c r="CP693" s="375"/>
      <c r="CQ693" s="375"/>
      <c r="CR693" s="375"/>
      <c r="CS693" s="375"/>
      <c r="CT693" s="375"/>
      <c r="CU693" s="375"/>
      <c r="CV693" s="375"/>
      <c r="CW693" s="375"/>
      <c r="CX693" s="375"/>
      <c r="CY693" s="375"/>
      <c r="CZ693" s="375"/>
    </row>
    <row r="694" s="379" customFormat="true" ht="25.15" customHeight="true" x14ac:dyDescent="0.2">
      <c r="C694" s="654"/>
      <c r="D694" s="654"/>
      <c r="E694" s="654"/>
      <c r="F694" s="654"/>
      <c r="G694" s="654"/>
      <c r="H694" s="654"/>
      <c r="I694" s="654"/>
      <c r="J694" s="654"/>
      <c r="K694" s="654"/>
      <c r="L694" s="654"/>
      <c r="M694" s="654"/>
      <c r="N694" s="654"/>
      <c r="O694" s="654"/>
      <c r="P694" s="654"/>
      <c r="Q694" s="654"/>
      <c r="AA694" s="372"/>
      <c r="AB694" s="372"/>
      <c r="AC694" s="372"/>
      <c r="AD694" s="372"/>
      <c r="AE694" s="372"/>
      <c r="AF694" s="372"/>
      <c r="AG694" s="372"/>
      <c r="AH694" s="372"/>
      <c r="AI694" s="372"/>
      <c r="AJ694" s="372"/>
      <c r="AK694" s="372"/>
      <c r="AL694" s="372"/>
      <c r="AM694" s="372"/>
      <c r="AN694" s="372"/>
      <c r="AO694" s="372"/>
      <c r="AP694" s="372"/>
      <c r="AQ694" s="372"/>
      <c r="AR694" s="372"/>
      <c r="AS694" s="372"/>
      <c r="AT694" s="372"/>
      <c r="AU694" s="372"/>
      <c r="AV694" s="372"/>
      <c r="AW694" s="372"/>
      <c r="AX694" s="372"/>
      <c r="AY694" s="372"/>
      <c r="AZ694" s="372"/>
      <c r="BA694" s="375"/>
      <c r="BB694" s="451"/>
      <c r="BC694" s="375"/>
      <c r="BD694" s="375"/>
      <c r="BE694" s="375"/>
      <c r="BF694" s="375"/>
      <c r="BG694" s="375"/>
      <c r="BH694" s="375"/>
      <c r="BI694" s="375"/>
      <c r="BJ694" s="375"/>
      <c r="BK694" s="375"/>
      <c r="BL694" s="375"/>
      <c r="BM694" s="375"/>
      <c r="BN694" s="375"/>
      <c r="BO694" s="375"/>
      <c r="BP694" s="375"/>
      <c r="BQ694" s="375"/>
      <c r="BR694" s="375"/>
      <c r="BS694" s="375"/>
      <c r="BT694" s="375"/>
      <c r="BU694" s="375"/>
      <c r="BV694" s="375"/>
      <c r="BW694" s="375"/>
      <c r="BX694" s="375"/>
      <c r="BY694" s="375"/>
      <c r="BZ694" s="375"/>
      <c r="CA694" s="375"/>
      <c r="CB694" s="375"/>
      <c r="CC694" s="375"/>
      <c r="CD694" s="375"/>
      <c r="CE694" s="375"/>
      <c r="CF694" s="375"/>
      <c r="CG694" s="375"/>
      <c r="CH694" s="375"/>
      <c r="CI694" s="375"/>
      <c r="CJ694" s="375"/>
      <c r="CK694" s="375"/>
      <c r="CL694" s="375"/>
      <c r="CM694" s="375"/>
      <c r="CN694" s="375"/>
      <c r="CO694" s="375"/>
      <c r="CP694" s="375"/>
      <c r="CQ694" s="375"/>
      <c r="CR694" s="375"/>
      <c r="CS694" s="375"/>
      <c r="CT694" s="375"/>
      <c r="CU694" s="375"/>
      <c r="CV694" s="375"/>
      <c r="CW694" s="375"/>
      <c r="CX694" s="375"/>
      <c r="CY694" s="375"/>
      <c r="CZ694" s="375"/>
    </row>
    <row r="695" s="379" customFormat="true" ht="25.15" customHeight="true" x14ac:dyDescent="0.2">
      <c r="C695" s="654"/>
      <c r="D695" s="654"/>
      <c r="E695" s="654"/>
      <c r="F695" s="654"/>
      <c r="G695" s="654"/>
      <c r="H695" s="654"/>
      <c r="I695" s="654"/>
      <c r="J695" s="654"/>
      <c r="K695" s="654"/>
      <c r="L695" s="654"/>
      <c r="M695" s="654"/>
      <c r="N695" s="654"/>
      <c r="O695" s="654"/>
      <c r="P695" s="654"/>
      <c r="Q695" s="654"/>
      <c r="AA695" s="372"/>
      <c r="AB695" s="372"/>
      <c r="AC695" s="372"/>
      <c r="AD695" s="372"/>
      <c r="AE695" s="372"/>
      <c r="AF695" s="372"/>
      <c r="AG695" s="372"/>
      <c r="AH695" s="372"/>
      <c r="AI695" s="372"/>
      <c r="AJ695" s="372"/>
      <c r="AK695" s="372"/>
      <c r="AL695" s="372"/>
      <c r="AM695" s="372"/>
      <c r="AN695" s="372"/>
      <c r="AO695" s="372"/>
      <c r="AP695" s="372"/>
      <c r="AQ695" s="372"/>
      <c r="AR695" s="372"/>
      <c r="AS695" s="372"/>
      <c r="AT695" s="372"/>
      <c r="AU695" s="372"/>
      <c r="AV695" s="372"/>
      <c r="AW695" s="372"/>
      <c r="AX695" s="372"/>
      <c r="AY695" s="372"/>
      <c r="AZ695" s="372"/>
      <c r="BA695" s="375"/>
      <c r="BB695" s="451"/>
      <c r="BC695" s="375"/>
      <c r="BD695" s="375"/>
      <c r="BE695" s="375"/>
      <c r="BF695" s="375"/>
      <c r="BG695" s="375"/>
      <c r="BH695" s="375"/>
      <c r="BI695" s="375"/>
      <c r="BJ695" s="375"/>
      <c r="BK695" s="375"/>
      <c r="BL695" s="375"/>
      <c r="BM695" s="375"/>
      <c r="BN695" s="375"/>
      <c r="BO695" s="375"/>
      <c r="BP695" s="375"/>
      <c r="BQ695" s="375"/>
      <c r="BR695" s="375"/>
      <c r="BS695" s="375"/>
      <c r="BT695" s="375"/>
      <c r="BU695" s="375"/>
      <c r="BV695" s="375"/>
      <c r="BW695" s="375"/>
      <c r="BX695" s="375"/>
      <c r="BY695" s="375"/>
      <c r="BZ695" s="375"/>
      <c r="CA695" s="375"/>
      <c r="CB695" s="375"/>
      <c r="CC695" s="375"/>
      <c r="CD695" s="375"/>
      <c r="CE695" s="375"/>
      <c r="CF695" s="375"/>
      <c r="CG695" s="375"/>
      <c r="CH695" s="375"/>
      <c r="CI695" s="375"/>
      <c r="CJ695" s="375"/>
      <c r="CK695" s="375"/>
      <c r="CL695" s="375"/>
      <c r="CM695" s="375"/>
      <c r="CN695" s="375"/>
      <c r="CO695" s="375"/>
      <c r="CP695" s="375"/>
      <c r="CQ695" s="375"/>
      <c r="CR695" s="375"/>
      <c r="CS695" s="375"/>
      <c r="CT695" s="375"/>
      <c r="CU695" s="375"/>
      <c r="CV695" s="375"/>
      <c r="CW695" s="375"/>
      <c r="CX695" s="375"/>
      <c r="CY695" s="375"/>
      <c r="CZ695" s="375"/>
    </row>
    <row r="696" s="379" customFormat="true" ht="25.15" customHeight="true" x14ac:dyDescent="0.2">
      <c r="C696" s="654"/>
      <c r="D696" s="654"/>
      <c r="E696" s="654"/>
      <c r="F696" s="654"/>
      <c r="G696" s="654"/>
      <c r="H696" s="654"/>
      <c r="I696" s="654"/>
      <c r="J696" s="654"/>
      <c r="K696" s="654"/>
      <c r="L696" s="654"/>
      <c r="M696" s="654"/>
      <c r="N696" s="654"/>
      <c r="O696" s="654"/>
      <c r="P696" s="654"/>
      <c r="Q696" s="654"/>
      <c r="AA696" s="372"/>
      <c r="AB696" s="372"/>
      <c r="AC696" s="372"/>
      <c r="AD696" s="372"/>
      <c r="AE696" s="372"/>
      <c r="AF696" s="372"/>
      <c r="AG696" s="372"/>
      <c r="AH696" s="372"/>
      <c r="AI696" s="372"/>
      <c r="AJ696" s="372"/>
      <c r="AK696" s="372"/>
      <c r="AL696" s="372"/>
      <c r="AM696" s="372"/>
      <c r="AN696" s="372"/>
      <c r="AO696" s="372"/>
      <c r="AP696" s="372"/>
      <c r="AQ696" s="372"/>
      <c r="AR696" s="372"/>
      <c r="AS696" s="372"/>
      <c r="AT696" s="372"/>
      <c r="AU696" s="372"/>
      <c r="AV696" s="372"/>
      <c r="AW696" s="372"/>
      <c r="AX696" s="372"/>
      <c r="AY696" s="372"/>
      <c r="AZ696" s="372"/>
      <c r="BA696" s="375"/>
      <c r="BB696" s="451"/>
      <c r="BC696" s="375"/>
      <c r="BD696" s="375"/>
      <c r="BE696" s="375"/>
      <c r="BF696" s="375"/>
      <c r="BG696" s="375"/>
      <c r="BH696" s="375"/>
      <c r="BI696" s="375"/>
      <c r="BJ696" s="375"/>
      <c r="BK696" s="375"/>
      <c r="BL696" s="375"/>
      <c r="BM696" s="375"/>
      <c r="BN696" s="375"/>
      <c r="BO696" s="375"/>
      <c r="BP696" s="375"/>
      <c r="BQ696" s="375"/>
      <c r="BR696" s="375"/>
      <c r="BS696" s="375"/>
      <c r="BT696" s="375"/>
      <c r="BU696" s="375"/>
      <c r="BV696" s="375"/>
      <c r="BW696" s="375"/>
      <c r="BX696" s="375"/>
      <c r="BY696" s="375"/>
      <c r="BZ696" s="375"/>
      <c r="CA696" s="375"/>
      <c r="CB696" s="375"/>
      <c r="CC696" s="375"/>
      <c r="CD696" s="375"/>
      <c r="CE696" s="375"/>
      <c r="CF696" s="375"/>
      <c r="CG696" s="375"/>
      <c r="CH696" s="375"/>
      <c r="CI696" s="375"/>
      <c r="CJ696" s="375"/>
      <c r="CK696" s="375"/>
      <c r="CL696" s="375"/>
      <c r="CM696" s="375"/>
      <c r="CN696" s="375"/>
      <c r="CO696" s="375"/>
      <c r="CP696" s="375"/>
      <c r="CQ696" s="375"/>
      <c r="CR696" s="375"/>
      <c r="CS696" s="375"/>
      <c r="CT696" s="375"/>
      <c r="CU696" s="375"/>
      <c r="CV696" s="375"/>
      <c r="CW696" s="375"/>
      <c r="CX696" s="375"/>
      <c r="CY696" s="375"/>
      <c r="CZ696" s="375"/>
    </row>
    <row r="697" s="379" customFormat="true" ht="25.15" customHeight="true" x14ac:dyDescent="0.2">
      <c r="C697" s="654"/>
      <c r="D697" s="654"/>
      <c r="E697" s="654"/>
      <c r="F697" s="654"/>
      <c r="G697" s="654"/>
      <c r="H697" s="654"/>
      <c r="I697" s="654"/>
      <c r="J697" s="654"/>
      <c r="K697" s="654"/>
      <c r="L697" s="654"/>
      <c r="M697" s="654"/>
      <c r="N697" s="654"/>
      <c r="O697" s="654"/>
      <c r="P697" s="654"/>
      <c r="Q697" s="654"/>
      <c r="AA697" s="372"/>
      <c r="AB697" s="372"/>
      <c r="AC697" s="372"/>
      <c r="AD697" s="372"/>
      <c r="AE697" s="372"/>
      <c r="AF697" s="372"/>
      <c r="AG697" s="372"/>
      <c r="AH697" s="372"/>
      <c r="AI697" s="372"/>
      <c r="AJ697" s="372"/>
      <c r="AK697" s="372"/>
      <c r="AL697" s="372"/>
      <c r="AM697" s="372"/>
      <c r="AN697" s="372"/>
      <c r="AO697" s="372"/>
      <c r="AP697" s="372"/>
      <c r="AQ697" s="372"/>
      <c r="AR697" s="372"/>
      <c r="AS697" s="372"/>
      <c r="AT697" s="372"/>
      <c r="AU697" s="372"/>
      <c r="AV697" s="372"/>
      <c r="AW697" s="372"/>
      <c r="AX697" s="372"/>
      <c r="AY697" s="372"/>
      <c r="AZ697" s="372"/>
      <c r="BA697" s="375"/>
      <c r="BB697" s="451"/>
      <c r="BC697" s="375"/>
      <c r="BD697" s="375"/>
      <c r="BE697" s="375"/>
      <c r="BF697" s="375"/>
      <c r="BG697" s="375"/>
      <c r="BH697" s="375"/>
      <c r="BI697" s="375"/>
      <c r="BJ697" s="375"/>
      <c r="BK697" s="375"/>
      <c r="BL697" s="375"/>
      <c r="BM697" s="375"/>
      <c r="BN697" s="375"/>
      <c r="BO697" s="375"/>
      <c r="BP697" s="375"/>
      <c r="BQ697" s="375"/>
      <c r="BR697" s="375"/>
      <c r="BS697" s="375"/>
      <c r="BT697" s="375"/>
      <c r="BU697" s="375"/>
      <c r="BV697" s="375"/>
      <c r="BW697" s="375"/>
      <c r="BX697" s="375"/>
      <c r="BY697" s="375"/>
      <c r="BZ697" s="375"/>
      <c r="CA697" s="375"/>
      <c r="CB697" s="375"/>
      <c r="CC697" s="375"/>
      <c r="CD697" s="375"/>
      <c r="CE697" s="375"/>
      <c r="CF697" s="375"/>
      <c r="CG697" s="375"/>
      <c r="CH697" s="375"/>
      <c r="CI697" s="375"/>
      <c r="CJ697" s="375"/>
      <c r="CK697" s="375"/>
      <c r="CL697" s="375"/>
      <c r="CM697" s="375"/>
      <c r="CN697" s="375"/>
      <c r="CO697" s="375"/>
      <c r="CP697" s="375"/>
      <c r="CQ697" s="375"/>
      <c r="CR697" s="375"/>
      <c r="CS697" s="375"/>
      <c r="CT697" s="375"/>
      <c r="CU697" s="375"/>
      <c r="CV697" s="375"/>
      <c r="CW697" s="375"/>
      <c r="CX697" s="375"/>
      <c r="CY697" s="375"/>
      <c r="CZ697" s="375"/>
    </row>
    <row r="698" s="379" customFormat="true" ht="25.15" customHeight="true" x14ac:dyDescent="0.2">
      <c r="C698" s="654"/>
      <c r="D698" s="654"/>
      <c r="E698" s="654"/>
      <c r="F698" s="654"/>
      <c r="G698" s="654"/>
      <c r="H698" s="654"/>
      <c r="I698" s="654"/>
      <c r="J698" s="654"/>
      <c r="K698" s="654"/>
      <c r="L698" s="654"/>
      <c r="M698" s="654"/>
      <c r="N698" s="654"/>
      <c r="O698" s="654"/>
      <c r="P698" s="654"/>
      <c r="Q698" s="654"/>
      <c r="AA698" s="372"/>
      <c r="AB698" s="372"/>
      <c r="AC698" s="372"/>
      <c r="AD698" s="372"/>
      <c r="AE698" s="372"/>
      <c r="AF698" s="372"/>
      <c r="AG698" s="372"/>
      <c r="AH698" s="372"/>
      <c r="AI698" s="372"/>
      <c r="AJ698" s="372"/>
      <c r="AK698" s="372"/>
      <c r="AL698" s="372"/>
      <c r="AM698" s="372"/>
      <c r="AN698" s="372"/>
      <c r="AO698" s="372"/>
      <c r="AP698" s="372"/>
      <c r="AQ698" s="372"/>
      <c r="AR698" s="372"/>
      <c r="AS698" s="372"/>
      <c r="AT698" s="372"/>
      <c r="AU698" s="372"/>
      <c r="AV698" s="372"/>
      <c r="AW698" s="372"/>
      <c r="AX698" s="372"/>
      <c r="AY698" s="372"/>
      <c r="AZ698" s="372"/>
      <c r="BA698" s="375"/>
      <c r="BB698" s="451"/>
      <c r="BC698" s="375"/>
      <c r="BD698" s="375"/>
      <c r="BE698" s="375"/>
      <c r="BF698" s="375"/>
      <c r="BG698" s="375"/>
      <c r="BH698" s="375"/>
      <c r="BI698" s="375"/>
      <c r="BJ698" s="375"/>
      <c r="BK698" s="375"/>
      <c r="BL698" s="375"/>
      <c r="BM698" s="375"/>
      <c r="BN698" s="375"/>
      <c r="BO698" s="375"/>
      <c r="BP698" s="375"/>
      <c r="BQ698" s="375"/>
      <c r="BR698" s="375"/>
      <c r="BS698" s="375"/>
      <c r="BT698" s="375"/>
      <c r="BU698" s="375"/>
      <c r="BV698" s="375"/>
      <c r="BW698" s="375"/>
      <c r="BX698" s="375"/>
      <c r="BY698" s="375"/>
      <c r="BZ698" s="375"/>
      <c r="CA698" s="375"/>
      <c r="CB698" s="375"/>
      <c r="CC698" s="375"/>
      <c r="CD698" s="375"/>
      <c r="CE698" s="375"/>
      <c r="CF698" s="375"/>
      <c r="CG698" s="375"/>
      <c r="CH698" s="375"/>
      <c r="CI698" s="375"/>
      <c r="CJ698" s="375"/>
      <c r="CK698" s="375"/>
      <c r="CL698" s="375"/>
      <c r="CM698" s="375"/>
      <c r="CN698" s="375"/>
      <c r="CO698" s="375"/>
      <c r="CP698" s="375"/>
      <c r="CQ698" s="375"/>
      <c r="CR698" s="375"/>
      <c r="CS698" s="375"/>
      <c r="CT698" s="375"/>
      <c r="CU698" s="375"/>
      <c r="CV698" s="375"/>
      <c r="CW698" s="375"/>
      <c r="CX698" s="375"/>
      <c r="CY698" s="375"/>
      <c r="CZ698" s="375"/>
    </row>
    <row r="699" s="379" customFormat="true" ht="25.15" customHeight="true" x14ac:dyDescent="0.2">
      <c r="C699" s="654"/>
      <c r="D699" s="654"/>
      <c r="E699" s="654"/>
      <c r="F699" s="654"/>
      <c r="G699" s="654"/>
      <c r="H699" s="654"/>
      <c r="I699" s="654"/>
      <c r="J699" s="654"/>
      <c r="K699" s="654"/>
      <c r="L699" s="654"/>
      <c r="M699" s="654"/>
      <c r="N699" s="654"/>
      <c r="O699" s="654"/>
      <c r="P699" s="654"/>
      <c r="Q699" s="654"/>
      <c r="AA699" s="372"/>
      <c r="AB699" s="372"/>
      <c r="AC699" s="372"/>
      <c r="AD699" s="372"/>
      <c r="AE699" s="372"/>
      <c r="AF699" s="372"/>
      <c r="AG699" s="372"/>
      <c r="AH699" s="372"/>
      <c r="AI699" s="372"/>
      <c r="AJ699" s="372"/>
      <c r="AK699" s="372"/>
      <c r="AL699" s="372"/>
      <c r="AM699" s="372"/>
      <c r="AN699" s="372"/>
      <c r="AO699" s="372"/>
      <c r="AP699" s="372"/>
      <c r="AQ699" s="372"/>
      <c r="AR699" s="372"/>
      <c r="AS699" s="372"/>
      <c r="AT699" s="372"/>
      <c r="AU699" s="372"/>
      <c r="AV699" s="372"/>
      <c r="AW699" s="372"/>
      <c r="AX699" s="372"/>
      <c r="AY699" s="372"/>
      <c r="AZ699" s="372"/>
      <c r="BA699" s="375"/>
      <c r="BB699" s="451"/>
      <c r="BC699" s="375"/>
      <c r="BD699" s="375"/>
      <c r="BE699" s="375"/>
      <c r="BF699" s="375"/>
      <c r="BG699" s="375"/>
      <c r="BH699" s="375"/>
      <c r="BI699" s="375"/>
      <c r="BJ699" s="375"/>
      <c r="BK699" s="375"/>
      <c r="BL699" s="375"/>
      <c r="BM699" s="375"/>
      <c r="BN699" s="375"/>
      <c r="BO699" s="375"/>
      <c r="BP699" s="375"/>
      <c r="BQ699" s="375"/>
      <c r="BR699" s="375"/>
      <c r="BS699" s="375"/>
      <c r="BT699" s="375"/>
      <c r="BU699" s="375"/>
      <c r="BV699" s="375"/>
      <c r="BW699" s="375"/>
      <c r="BX699" s="375"/>
      <c r="BY699" s="375"/>
      <c r="BZ699" s="375"/>
      <c r="CA699" s="375"/>
      <c r="CB699" s="375"/>
      <c r="CC699" s="375"/>
      <c r="CD699" s="375"/>
      <c r="CE699" s="375"/>
      <c r="CF699" s="375"/>
      <c r="CG699" s="375"/>
      <c r="CH699" s="375"/>
      <c r="CI699" s="375"/>
      <c r="CJ699" s="375"/>
      <c r="CK699" s="375"/>
      <c r="CL699" s="375"/>
      <c r="CM699" s="375"/>
      <c r="CN699" s="375"/>
      <c r="CO699" s="375"/>
      <c r="CP699" s="375"/>
      <c r="CQ699" s="375"/>
      <c r="CR699" s="375"/>
      <c r="CS699" s="375"/>
      <c r="CT699" s="375"/>
      <c r="CU699" s="375"/>
      <c r="CV699" s="375"/>
      <c r="CW699" s="375"/>
      <c r="CX699" s="375"/>
      <c r="CY699" s="375"/>
      <c r="CZ699" s="375"/>
    </row>
    <row r="700" s="379" customFormat="true" ht="25.15" customHeight="true" x14ac:dyDescent="0.2">
      <c r="C700" s="654"/>
      <c r="D700" s="654"/>
      <c r="E700" s="654"/>
      <c r="F700" s="654"/>
      <c r="G700" s="654"/>
      <c r="H700" s="654"/>
      <c r="I700" s="654"/>
      <c r="J700" s="654"/>
      <c r="K700" s="654"/>
      <c r="L700" s="654"/>
      <c r="M700" s="654"/>
      <c r="N700" s="654"/>
      <c r="O700" s="654"/>
      <c r="P700" s="654"/>
      <c r="Q700" s="654"/>
      <c r="AA700" s="372"/>
      <c r="AB700" s="372"/>
      <c r="AC700" s="372"/>
      <c r="AD700" s="372"/>
      <c r="AE700" s="372"/>
      <c r="AF700" s="372"/>
      <c r="AG700" s="372"/>
      <c r="AH700" s="372"/>
      <c r="AI700" s="372"/>
      <c r="AJ700" s="372"/>
      <c r="AK700" s="372"/>
      <c r="AL700" s="372"/>
      <c r="AM700" s="372"/>
      <c r="AN700" s="372"/>
      <c r="AO700" s="372"/>
      <c r="AP700" s="372"/>
      <c r="AQ700" s="372"/>
      <c r="AR700" s="372"/>
      <c r="AS700" s="372"/>
      <c r="AT700" s="372"/>
      <c r="AU700" s="372"/>
      <c r="AV700" s="372"/>
      <c r="AW700" s="372"/>
      <c r="AX700" s="372"/>
      <c r="AY700" s="372"/>
      <c r="AZ700" s="372"/>
      <c r="BA700" s="375"/>
      <c r="BB700" s="451"/>
      <c r="BC700" s="375"/>
      <c r="BD700" s="375"/>
      <c r="BE700" s="375"/>
      <c r="BF700" s="375"/>
      <c r="BG700" s="375"/>
      <c r="BH700" s="375"/>
      <c r="BI700" s="375"/>
      <c r="BJ700" s="375"/>
      <c r="BK700" s="375"/>
      <c r="BL700" s="375"/>
      <c r="BM700" s="375"/>
      <c r="BN700" s="375"/>
      <c r="BO700" s="375"/>
      <c r="BP700" s="375"/>
      <c r="BQ700" s="375"/>
      <c r="BR700" s="375"/>
      <c r="BS700" s="375"/>
      <c r="BT700" s="375"/>
      <c r="BU700" s="375"/>
      <c r="BV700" s="375"/>
      <c r="BW700" s="375"/>
      <c r="BX700" s="375"/>
      <c r="BY700" s="375"/>
      <c r="BZ700" s="375"/>
      <c r="CA700" s="375"/>
      <c r="CB700" s="375"/>
      <c r="CC700" s="375"/>
      <c r="CD700" s="375"/>
      <c r="CE700" s="375"/>
      <c r="CF700" s="375"/>
      <c r="CG700" s="375"/>
      <c r="CH700" s="375"/>
      <c r="CI700" s="375"/>
      <c r="CJ700" s="375"/>
      <c r="CK700" s="375"/>
      <c r="CL700" s="375"/>
      <c r="CM700" s="375"/>
      <c r="CN700" s="375"/>
      <c r="CO700" s="375"/>
      <c r="CP700" s="375"/>
      <c r="CQ700" s="375"/>
      <c r="CR700" s="375"/>
      <c r="CS700" s="375"/>
      <c r="CT700" s="375"/>
      <c r="CU700" s="375"/>
      <c r="CV700" s="375"/>
      <c r="CW700" s="375"/>
      <c r="CX700" s="375"/>
      <c r="CY700" s="375"/>
      <c r="CZ700" s="375"/>
    </row>
    <row r="701" ht="25.15" customHeight="true" x14ac:dyDescent="0.2">
      <c r="C701" s="670"/>
      <c r="D701" s="670"/>
      <c r="E701" s="670"/>
      <c r="F701" s="670"/>
      <c r="G701" s="670"/>
      <c r="H701" s="670"/>
      <c r="I701" s="670"/>
      <c r="J701" s="670"/>
      <c r="K701" s="670"/>
      <c r="L701" s="670"/>
      <c r="M701" s="670"/>
      <c r="N701" s="670"/>
      <c r="O701" s="670"/>
      <c r="P701" s="670"/>
      <c r="Q701" s="670"/>
      <c r="BA701" s="375"/>
      <c r="BB701" s="451"/>
      <c r="BC701" s="375"/>
      <c r="BD701" s="375"/>
      <c r="BE701" s="375"/>
      <c r="BF701" s="375"/>
      <c r="BG701" s="375"/>
      <c r="BH701" s="375"/>
      <c r="BI701" s="375"/>
      <c r="BJ701" s="375"/>
      <c r="BK701" s="375"/>
      <c r="BL701" s="375"/>
      <c r="BM701" s="375"/>
      <c r="BN701" s="375"/>
      <c r="BO701" s="375"/>
      <c r="BP701" s="375"/>
      <c r="BQ701" s="375"/>
      <c r="BR701" s="375"/>
      <c r="BS701" s="375"/>
      <c r="BT701" s="375"/>
      <c r="BU701" s="375"/>
      <c r="BV701" s="375"/>
      <c r="BW701" s="375"/>
      <c r="BX701" s="375"/>
      <c r="BY701" s="375"/>
      <c r="BZ701" s="375"/>
      <c r="CA701" s="375"/>
      <c r="CB701" s="375"/>
      <c r="CC701" s="375"/>
      <c r="CD701" s="375"/>
      <c r="CE701" s="375"/>
      <c r="CF701" s="375"/>
      <c r="CG701" s="375"/>
      <c r="CH701" s="375"/>
      <c r="CI701" s="375"/>
      <c r="CJ701" s="375"/>
      <c r="CK701" s="375"/>
      <c r="CL701" s="375"/>
      <c r="CM701" s="375"/>
      <c r="CN701" s="375"/>
      <c r="CO701" s="375"/>
      <c r="CP701" s="375"/>
      <c r="CQ701" s="375"/>
      <c r="CR701" s="375"/>
      <c r="CS701" s="375"/>
      <c r="CT701" s="375"/>
      <c r="CU701" s="375"/>
      <c r="CV701" s="375"/>
      <c r="CW701" s="375"/>
      <c r="CX701" s="375"/>
      <c r="CY701" s="375"/>
      <c r="CZ701" s="375"/>
    </row>
    <row r="702" ht="25.15" customHeight="true" x14ac:dyDescent="0.2">
      <c r="C702" s="670"/>
      <c r="D702" s="670"/>
      <c r="E702" s="670"/>
      <c r="F702" s="670"/>
      <c r="G702" s="670"/>
      <c r="H702" s="670"/>
      <c r="I702" s="670"/>
      <c r="J702" s="670"/>
      <c r="K702" s="670"/>
      <c r="L702" s="670"/>
      <c r="M702" s="670"/>
      <c r="N702" s="670"/>
      <c r="O702" s="670"/>
      <c r="P702" s="670"/>
      <c r="Q702" s="670"/>
      <c r="BA702" s="375"/>
      <c r="BB702" s="451"/>
      <c r="BC702" s="375"/>
      <c r="BD702" s="375"/>
      <c r="BE702" s="375"/>
      <c r="BF702" s="375"/>
      <c r="BG702" s="375"/>
      <c r="BH702" s="375"/>
      <c r="BI702" s="375"/>
      <c r="BJ702" s="375"/>
      <c r="BK702" s="375"/>
      <c r="BL702" s="375"/>
      <c r="BM702" s="375"/>
      <c r="BN702" s="375"/>
      <c r="BO702" s="375"/>
      <c r="BP702" s="375"/>
      <c r="BQ702" s="375"/>
      <c r="BR702" s="375"/>
      <c r="BS702" s="375"/>
      <c r="BT702" s="375"/>
      <c r="BU702" s="375"/>
      <c r="BV702" s="375"/>
      <c r="BW702" s="375"/>
      <c r="BX702" s="375"/>
      <c r="BY702" s="375"/>
      <c r="BZ702" s="375"/>
      <c r="CA702" s="375"/>
      <c r="CB702" s="375"/>
      <c r="CC702" s="375"/>
      <c r="CD702" s="375"/>
      <c r="CE702" s="375"/>
      <c r="CF702" s="375"/>
      <c r="CG702" s="375"/>
      <c r="CH702" s="375"/>
      <c r="CI702" s="375"/>
      <c r="CJ702" s="375"/>
      <c r="CK702" s="375"/>
      <c r="CL702" s="375"/>
      <c r="CM702" s="375"/>
      <c r="CN702" s="375"/>
      <c r="CO702" s="375"/>
      <c r="CP702" s="375"/>
      <c r="CQ702" s="375"/>
      <c r="CR702" s="375"/>
      <c r="CS702" s="375"/>
      <c r="CT702" s="375"/>
      <c r="CU702" s="375"/>
      <c r="CV702" s="375"/>
      <c r="CW702" s="375"/>
      <c r="CX702" s="375"/>
      <c r="CY702" s="375"/>
      <c r="CZ702" s="375"/>
    </row>
    <row r="703" ht="25.15" customHeight="true" x14ac:dyDescent="0.2">
      <c r="C703" s="670"/>
      <c r="D703" s="670"/>
      <c r="E703" s="670"/>
      <c r="F703" s="670"/>
      <c r="G703" s="670"/>
      <c r="H703" s="670"/>
      <c r="I703" s="670"/>
      <c r="J703" s="670"/>
      <c r="K703" s="670"/>
      <c r="L703" s="670"/>
      <c r="M703" s="670"/>
      <c r="N703" s="670"/>
      <c r="O703" s="670"/>
      <c r="P703" s="670"/>
      <c r="Q703" s="670"/>
      <c r="BA703" s="375"/>
      <c r="BB703" s="451"/>
      <c r="BC703" s="375"/>
      <c r="BD703" s="375"/>
      <c r="BE703" s="375"/>
      <c r="BF703" s="375"/>
      <c r="BG703" s="375"/>
      <c r="BH703" s="375"/>
      <c r="BI703" s="375"/>
      <c r="BJ703" s="375"/>
      <c r="BK703" s="375"/>
      <c r="BL703" s="375"/>
      <c r="BM703" s="375"/>
      <c r="BN703" s="375"/>
      <c r="BO703" s="375"/>
      <c r="BP703" s="375"/>
      <c r="BQ703" s="375"/>
      <c r="BR703" s="375"/>
      <c r="BS703" s="375"/>
      <c r="BT703" s="375"/>
      <c r="BU703" s="375"/>
      <c r="BV703" s="375"/>
      <c r="BW703" s="375"/>
      <c r="BX703" s="375"/>
      <c r="BY703" s="375"/>
      <c r="BZ703" s="375"/>
      <c r="CA703" s="375"/>
      <c r="CB703" s="375"/>
      <c r="CC703" s="375"/>
      <c r="CD703" s="375"/>
      <c r="CE703" s="375"/>
      <c r="CF703" s="375"/>
      <c r="CG703" s="375"/>
      <c r="CH703" s="375"/>
      <c r="CI703" s="375"/>
      <c r="CJ703" s="375"/>
      <c r="CK703" s="375"/>
      <c r="CL703" s="375"/>
      <c r="CM703" s="375"/>
      <c r="CN703" s="375"/>
      <c r="CO703" s="375"/>
      <c r="CP703" s="375"/>
      <c r="CQ703" s="375"/>
      <c r="CR703" s="375"/>
      <c r="CS703" s="375"/>
      <c r="CT703" s="375"/>
      <c r="CU703" s="375"/>
      <c r="CV703" s="375"/>
      <c r="CW703" s="375"/>
      <c r="CX703" s="375"/>
      <c r="CY703" s="375"/>
      <c r="CZ703" s="375"/>
    </row>
    <row r="704" ht="25.15" customHeight="true" x14ac:dyDescent="0.2">
      <c r="C704" s="670"/>
      <c r="D704" s="670"/>
      <c r="E704" s="670"/>
      <c r="F704" s="670"/>
      <c r="G704" s="670"/>
      <c r="H704" s="670"/>
      <c r="I704" s="670"/>
      <c r="J704" s="670"/>
      <c r="K704" s="670"/>
      <c r="L704" s="670"/>
      <c r="M704" s="670"/>
      <c r="N704" s="670"/>
      <c r="O704" s="670"/>
      <c r="P704" s="670"/>
      <c r="Q704" s="670"/>
      <c r="BA704" s="375"/>
      <c r="BB704" s="451"/>
      <c r="BC704" s="375"/>
      <c r="BD704" s="375"/>
      <c r="BE704" s="375"/>
      <c r="BF704" s="375"/>
      <c r="BG704" s="375"/>
      <c r="BH704" s="375"/>
      <c r="BI704" s="375"/>
      <c r="BJ704" s="375"/>
      <c r="BK704" s="375"/>
      <c r="BL704" s="375"/>
      <c r="BM704" s="375"/>
      <c r="BN704" s="375"/>
      <c r="BO704" s="375"/>
      <c r="BP704" s="375"/>
      <c r="BQ704" s="375"/>
      <c r="BR704" s="375"/>
      <c r="BS704" s="375"/>
      <c r="BT704" s="375"/>
      <c r="BU704" s="375"/>
      <c r="BV704" s="375"/>
      <c r="BW704" s="375"/>
      <c r="BX704" s="375"/>
      <c r="BY704" s="375"/>
      <c r="BZ704" s="375"/>
      <c r="CA704" s="375"/>
      <c r="CB704" s="375"/>
      <c r="CC704" s="375"/>
      <c r="CD704" s="375"/>
      <c r="CE704" s="375"/>
      <c r="CF704" s="375"/>
      <c r="CG704" s="375"/>
      <c r="CH704" s="375"/>
      <c r="CI704" s="375"/>
      <c r="CJ704" s="375"/>
      <c r="CK704" s="375"/>
      <c r="CL704" s="375"/>
      <c r="CM704" s="375"/>
      <c r="CN704" s="375"/>
      <c r="CO704" s="375"/>
      <c r="CP704" s="375"/>
      <c r="CQ704" s="375"/>
      <c r="CR704" s="375"/>
      <c r="CS704" s="375"/>
      <c r="CT704" s="375"/>
      <c r="CU704" s="375"/>
      <c r="CV704" s="375"/>
      <c r="CW704" s="375"/>
      <c r="CX704" s="375"/>
      <c r="CY704" s="375"/>
      <c r="CZ704" s="375"/>
    </row>
    <row r="705" ht="25.15" customHeight="true" x14ac:dyDescent="0.2">
      <c r="C705" s="670"/>
      <c r="D705" s="670"/>
      <c r="E705" s="670"/>
      <c r="F705" s="670"/>
      <c r="G705" s="670"/>
      <c r="H705" s="670"/>
      <c r="I705" s="670"/>
      <c r="J705" s="670"/>
      <c r="K705" s="670"/>
      <c r="L705" s="670"/>
      <c r="M705" s="670"/>
      <c r="N705" s="670"/>
      <c r="O705" s="670"/>
      <c r="P705" s="670"/>
      <c r="Q705" s="670"/>
      <c r="BA705" s="375"/>
      <c r="BB705" s="451"/>
      <c r="BC705" s="375"/>
      <c r="BD705" s="375"/>
      <c r="BE705" s="375"/>
      <c r="BF705" s="375"/>
      <c r="BG705" s="375"/>
      <c r="BH705" s="375"/>
      <c r="BI705" s="375"/>
      <c r="BJ705" s="375"/>
      <c r="BK705" s="375"/>
      <c r="BL705" s="375"/>
      <c r="BM705" s="375"/>
      <c r="BN705" s="375"/>
      <c r="BO705" s="375"/>
      <c r="BP705" s="375"/>
      <c r="BQ705" s="375"/>
      <c r="BR705" s="375"/>
      <c r="BS705" s="375"/>
      <c r="BT705" s="375"/>
      <c r="BU705" s="375"/>
      <c r="BV705" s="375"/>
      <c r="BW705" s="375"/>
      <c r="BX705" s="375"/>
      <c r="BY705" s="375"/>
      <c r="BZ705" s="375"/>
      <c r="CA705" s="375"/>
      <c r="CB705" s="375"/>
      <c r="CC705" s="375"/>
      <c r="CD705" s="375"/>
      <c r="CE705" s="375"/>
      <c r="CF705" s="375"/>
      <c r="CG705" s="375"/>
      <c r="CH705" s="375"/>
      <c r="CI705" s="375"/>
      <c r="CJ705" s="375"/>
      <c r="CK705" s="375"/>
      <c r="CL705" s="375"/>
      <c r="CM705" s="375"/>
      <c r="CN705" s="375"/>
      <c r="CO705" s="375"/>
      <c r="CP705" s="375"/>
      <c r="CQ705" s="375"/>
      <c r="CR705" s="375"/>
      <c r="CS705" s="375"/>
      <c r="CT705" s="375"/>
      <c r="CU705" s="375"/>
      <c r="CV705" s="375"/>
      <c r="CW705" s="375"/>
      <c r="CX705" s="375"/>
      <c r="CY705" s="375"/>
      <c r="CZ705" s="375"/>
    </row>
    <row r="706" ht="25.15" customHeight="true" x14ac:dyDescent="0.2">
      <c r="C706" s="670"/>
      <c r="D706" s="670"/>
      <c r="E706" s="670"/>
      <c r="F706" s="670"/>
      <c r="G706" s="670"/>
      <c r="H706" s="670"/>
      <c r="I706" s="670"/>
      <c r="J706" s="670"/>
      <c r="K706" s="670"/>
      <c r="L706" s="670"/>
      <c r="M706" s="670"/>
      <c r="N706" s="670"/>
      <c r="O706" s="670"/>
      <c r="P706" s="670"/>
      <c r="Q706" s="670"/>
      <c r="BA706" s="375"/>
      <c r="BB706" s="451"/>
      <c r="BC706" s="375"/>
      <c r="BD706" s="375"/>
      <c r="BE706" s="375"/>
      <c r="BF706" s="375"/>
      <c r="BG706" s="375"/>
      <c r="BH706" s="375"/>
      <c r="BI706" s="375"/>
      <c r="BJ706" s="375"/>
      <c r="BK706" s="375"/>
      <c r="BL706" s="375"/>
      <c r="BM706" s="375"/>
      <c r="BN706" s="375"/>
      <c r="BO706" s="375"/>
      <c r="BP706" s="375"/>
      <c r="BQ706" s="375"/>
      <c r="BR706" s="375"/>
      <c r="BS706" s="375"/>
      <c r="BT706" s="375"/>
      <c r="BU706" s="375"/>
      <c r="BV706" s="375"/>
      <c r="BW706" s="375"/>
      <c r="BX706" s="375"/>
      <c r="BY706" s="375"/>
      <c r="BZ706" s="375"/>
      <c r="CA706" s="375"/>
      <c r="CB706" s="375"/>
      <c r="CC706" s="375"/>
      <c r="CD706" s="375"/>
      <c r="CE706" s="375"/>
      <c r="CF706" s="375"/>
      <c r="CG706" s="375"/>
      <c r="CH706" s="375"/>
      <c r="CI706" s="375"/>
      <c r="CJ706" s="375"/>
      <c r="CK706" s="375"/>
      <c r="CL706" s="375"/>
      <c r="CM706" s="375"/>
      <c r="CN706" s="375"/>
      <c r="CO706" s="375"/>
      <c r="CP706" s="375"/>
      <c r="CQ706" s="375"/>
      <c r="CR706" s="375"/>
      <c r="CS706" s="375"/>
      <c r="CT706" s="375"/>
      <c r="CU706" s="375"/>
      <c r="CV706" s="375"/>
      <c r="CW706" s="375"/>
      <c r="CX706" s="375"/>
      <c r="CY706" s="375"/>
      <c r="CZ706" s="375"/>
    </row>
    <row r="707" ht="25.15" customHeight="true" x14ac:dyDescent="0.2">
      <c r="C707" s="670"/>
      <c r="D707" s="670"/>
      <c r="E707" s="670"/>
      <c r="F707" s="670"/>
      <c r="G707" s="670"/>
      <c r="H707" s="670"/>
      <c r="I707" s="670"/>
      <c r="J707" s="670"/>
      <c r="K707" s="670"/>
      <c r="L707" s="670"/>
      <c r="M707" s="670"/>
      <c r="N707" s="670"/>
      <c r="O707" s="670"/>
      <c r="P707" s="670"/>
      <c r="Q707" s="670"/>
      <c r="BA707" s="375"/>
      <c r="BB707" s="451"/>
      <c r="BC707" s="375"/>
      <c r="BD707" s="375"/>
      <c r="BE707" s="375"/>
      <c r="BF707" s="375"/>
      <c r="BG707" s="375"/>
      <c r="BH707" s="375"/>
      <c r="BI707" s="375"/>
      <c r="BJ707" s="375"/>
      <c r="BK707" s="375"/>
      <c r="BL707" s="375"/>
      <c r="BM707" s="375"/>
      <c r="BN707" s="375"/>
      <c r="BO707" s="375"/>
      <c r="BP707" s="375"/>
      <c r="BQ707" s="375"/>
      <c r="BR707" s="375"/>
      <c r="BS707" s="375"/>
      <c r="BT707" s="375"/>
      <c r="BU707" s="375"/>
      <c r="BV707" s="375"/>
      <c r="BW707" s="375"/>
      <c r="BX707" s="375"/>
      <c r="BY707" s="375"/>
      <c r="BZ707" s="375"/>
      <c r="CA707" s="375"/>
      <c r="CB707" s="375"/>
      <c r="CC707" s="375"/>
      <c r="CD707" s="375"/>
      <c r="CE707" s="375"/>
      <c r="CF707" s="375"/>
      <c r="CG707" s="375"/>
      <c r="CH707" s="375"/>
      <c r="CI707" s="375"/>
      <c r="CJ707" s="375"/>
      <c r="CK707" s="375"/>
      <c r="CL707" s="375"/>
      <c r="CM707" s="375"/>
      <c r="CN707" s="375"/>
      <c r="CO707" s="375"/>
      <c r="CP707" s="375"/>
      <c r="CQ707" s="375"/>
      <c r="CR707" s="375"/>
      <c r="CS707" s="375"/>
      <c r="CT707" s="375"/>
      <c r="CU707" s="375"/>
      <c r="CV707" s="375"/>
      <c r="CW707" s="375"/>
      <c r="CX707" s="375"/>
      <c r="CY707" s="375"/>
      <c r="CZ707" s="375"/>
    </row>
    <row r="708" ht="25.15" customHeight="true" x14ac:dyDescent="0.2">
      <c r="C708" s="670"/>
      <c r="D708" s="670"/>
      <c r="E708" s="670"/>
      <c r="F708" s="670"/>
      <c r="G708" s="670"/>
      <c r="H708" s="670"/>
      <c r="I708" s="670"/>
      <c r="J708" s="670"/>
      <c r="K708" s="670"/>
      <c r="L708" s="670"/>
      <c r="M708" s="670"/>
      <c r="N708" s="670"/>
      <c r="O708" s="670"/>
      <c r="P708" s="670"/>
      <c r="Q708" s="670"/>
      <c r="BA708" s="375"/>
      <c r="BB708" s="451"/>
      <c r="BC708" s="375"/>
      <c r="BD708" s="375"/>
      <c r="BE708" s="375"/>
      <c r="BF708" s="375"/>
      <c r="BG708" s="375"/>
      <c r="BH708" s="375"/>
      <c r="BI708" s="375"/>
      <c r="BJ708" s="375"/>
      <c r="BK708" s="375"/>
      <c r="BL708" s="375"/>
      <c r="BM708" s="375"/>
      <c r="BN708" s="375"/>
      <c r="BO708" s="375"/>
      <c r="BP708" s="375"/>
      <c r="BQ708" s="375"/>
      <c r="BR708" s="375"/>
      <c r="BS708" s="375"/>
      <c r="BT708" s="375"/>
      <c r="BU708" s="375"/>
      <c r="BV708" s="375"/>
      <c r="BW708" s="375"/>
      <c r="BX708" s="375"/>
      <c r="BY708" s="375"/>
      <c r="BZ708" s="375"/>
      <c r="CA708" s="375"/>
      <c r="CB708" s="375"/>
      <c r="CC708" s="375"/>
      <c r="CD708" s="375"/>
      <c r="CE708" s="375"/>
      <c r="CF708" s="375"/>
      <c r="CG708" s="375"/>
      <c r="CH708" s="375"/>
      <c r="CI708" s="375"/>
      <c r="CJ708" s="375"/>
      <c r="CK708" s="375"/>
      <c r="CL708" s="375"/>
      <c r="CM708" s="375"/>
      <c r="CN708" s="375"/>
      <c r="CO708" s="375"/>
      <c r="CP708" s="375"/>
      <c r="CQ708" s="375"/>
      <c r="CR708" s="375"/>
      <c r="CS708" s="375"/>
      <c r="CT708" s="375"/>
      <c r="CU708" s="375"/>
      <c r="CV708" s="375"/>
      <c r="CW708" s="375"/>
      <c r="CX708" s="375"/>
      <c r="CY708" s="375"/>
      <c r="CZ708" s="375"/>
    </row>
    <row r="709" ht="25.15" customHeight="true" x14ac:dyDescent="0.2">
      <c r="C709" s="670"/>
      <c r="D709" s="670"/>
      <c r="E709" s="670"/>
      <c r="F709" s="670"/>
      <c r="G709" s="670"/>
      <c r="H709" s="670"/>
      <c r="I709" s="670"/>
      <c r="J709" s="670"/>
      <c r="K709" s="670"/>
      <c r="L709" s="670"/>
      <c r="M709" s="670"/>
      <c r="N709" s="670"/>
      <c r="O709" s="670"/>
      <c r="P709" s="670"/>
      <c r="Q709" s="670"/>
      <c r="BA709" s="375"/>
      <c r="BB709" s="451"/>
      <c r="BC709" s="375"/>
      <c r="BD709" s="375"/>
      <c r="BE709" s="375"/>
      <c r="BF709" s="375"/>
      <c r="BG709" s="375"/>
      <c r="BH709" s="375"/>
      <c r="BI709" s="375"/>
      <c r="BJ709" s="375"/>
      <c r="BK709" s="375"/>
      <c r="BL709" s="375"/>
      <c r="BM709" s="375"/>
      <c r="BN709" s="375"/>
      <c r="BO709" s="375"/>
      <c r="BP709" s="375"/>
      <c r="BQ709" s="375"/>
      <c r="BR709" s="375"/>
      <c r="BS709" s="375"/>
      <c r="BT709" s="375"/>
      <c r="BU709" s="375"/>
      <c r="BV709" s="375"/>
      <c r="BW709" s="375"/>
      <c r="BX709" s="375"/>
      <c r="BY709" s="375"/>
      <c r="BZ709" s="375"/>
      <c r="CA709" s="375"/>
      <c r="CB709" s="375"/>
      <c r="CC709" s="375"/>
      <c r="CD709" s="375"/>
      <c r="CE709" s="375"/>
      <c r="CF709" s="375"/>
      <c r="CG709" s="375"/>
      <c r="CH709" s="375"/>
      <c r="CI709" s="375"/>
      <c r="CJ709" s="375"/>
      <c r="CK709" s="375"/>
      <c r="CL709" s="375"/>
      <c r="CM709" s="375"/>
      <c r="CN709" s="375"/>
      <c r="CO709" s="375"/>
      <c r="CP709" s="375"/>
      <c r="CQ709" s="375"/>
      <c r="CR709" s="375"/>
      <c r="CS709" s="375"/>
      <c r="CT709" s="375"/>
      <c r="CU709" s="375"/>
      <c r="CV709" s="375"/>
      <c r="CW709" s="375"/>
      <c r="CX709" s="375"/>
      <c r="CY709" s="375"/>
      <c r="CZ709" s="375"/>
    </row>
    <row r="710" ht="25.15" customHeight="true" x14ac:dyDescent="0.2">
      <c r="C710" s="670"/>
      <c r="D710" s="670"/>
      <c r="E710" s="670"/>
      <c r="F710" s="670"/>
      <c r="G710" s="670"/>
      <c r="H710" s="670"/>
      <c r="I710" s="670"/>
      <c r="J710" s="670"/>
      <c r="K710" s="670"/>
      <c r="L710" s="670"/>
      <c r="M710" s="670"/>
      <c r="N710" s="670"/>
      <c r="O710" s="670"/>
      <c r="P710" s="670"/>
      <c r="Q710" s="670"/>
      <c r="BA710" s="375"/>
      <c r="BB710" s="451"/>
      <c r="BC710" s="375"/>
      <c r="BD710" s="375"/>
      <c r="BE710" s="375"/>
      <c r="BF710" s="375"/>
      <c r="BG710" s="375"/>
      <c r="BH710" s="375"/>
      <c r="BI710" s="375"/>
      <c r="BJ710" s="375"/>
      <c r="BK710" s="375"/>
      <c r="BL710" s="375"/>
      <c r="BM710" s="375"/>
      <c r="BN710" s="375"/>
      <c r="BO710" s="375"/>
      <c r="BP710" s="375"/>
      <c r="BQ710" s="375"/>
      <c r="BR710" s="375"/>
      <c r="BS710" s="375"/>
      <c r="BT710" s="375"/>
      <c r="BU710" s="375"/>
      <c r="BV710" s="375"/>
      <c r="BW710" s="375"/>
      <c r="BX710" s="375"/>
      <c r="BY710" s="375"/>
      <c r="BZ710" s="375"/>
      <c r="CA710" s="375"/>
      <c r="CB710" s="375"/>
      <c r="CC710" s="375"/>
      <c r="CD710" s="375"/>
      <c r="CE710" s="375"/>
      <c r="CF710" s="375"/>
      <c r="CG710" s="375"/>
      <c r="CH710" s="375"/>
      <c r="CI710" s="375"/>
      <c r="CJ710" s="375"/>
      <c r="CK710" s="375"/>
      <c r="CL710" s="375"/>
      <c r="CM710" s="375"/>
      <c r="CN710" s="375"/>
      <c r="CO710" s="375"/>
      <c r="CP710" s="375"/>
      <c r="CQ710" s="375"/>
      <c r="CR710" s="375"/>
      <c r="CS710" s="375"/>
      <c r="CT710" s="375"/>
      <c r="CU710" s="375"/>
      <c r="CV710" s="375"/>
      <c r="CW710" s="375"/>
      <c r="CX710" s="375"/>
      <c r="CY710" s="375"/>
      <c r="CZ710" s="375"/>
    </row>
    <row r="711" ht="25.15" customHeight="true" x14ac:dyDescent="0.2">
      <c r="C711" s="670"/>
      <c r="D711" s="670"/>
      <c r="E711" s="670"/>
      <c r="F711" s="670"/>
      <c r="G711" s="670"/>
      <c r="H711" s="670"/>
      <c r="I711" s="670"/>
      <c r="J711" s="670"/>
      <c r="K711" s="670"/>
      <c r="L711" s="670"/>
      <c r="M711" s="670"/>
      <c r="N711" s="670"/>
      <c r="O711" s="670"/>
      <c r="P711" s="670"/>
      <c r="Q711" s="670"/>
      <c r="BA711" s="375"/>
      <c r="BB711" s="451"/>
      <c r="BC711" s="375"/>
      <c r="BD711" s="375"/>
      <c r="BE711" s="375"/>
      <c r="BF711" s="375"/>
      <c r="BG711" s="375"/>
      <c r="BH711" s="375"/>
      <c r="BI711" s="375"/>
      <c r="BJ711" s="375"/>
      <c r="BK711" s="375"/>
      <c r="BL711" s="375"/>
      <c r="BM711" s="375"/>
      <c r="BN711" s="375"/>
      <c r="BO711" s="375"/>
      <c r="BP711" s="375"/>
      <c r="BQ711" s="375"/>
      <c r="BR711" s="375"/>
      <c r="BS711" s="375"/>
      <c r="BT711" s="375"/>
      <c r="BU711" s="375"/>
      <c r="BV711" s="375"/>
      <c r="BW711" s="375"/>
      <c r="BX711" s="375"/>
      <c r="BY711" s="375"/>
      <c r="BZ711" s="375"/>
      <c r="CA711" s="375"/>
      <c r="CB711" s="375"/>
      <c r="CC711" s="375"/>
      <c r="CD711" s="375"/>
      <c r="CE711" s="375"/>
      <c r="CF711" s="375"/>
      <c r="CG711" s="375"/>
      <c r="CH711" s="375"/>
      <c r="CI711" s="375"/>
      <c r="CJ711" s="375"/>
      <c r="CK711" s="375"/>
      <c r="CL711" s="375"/>
      <c r="CM711" s="375"/>
      <c r="CN711" s="375"/>
      <c r="CO711" s="375"/>
      <c r="CP711" s="375"/>
      <c r="CQ711" s="375"/>
      <c r="CR711" s="375"/>
      <c r="CS711" s="375"/>
      <c r="CT711" s="375"/>
      <c r="CU711" s="375"/>
      <c r="CV711" s="375"/>
      <c r="CW711" s="375"/>
      <c r="CX711" s="375"/>
      <c r="CY711" s="375"/>
      <c r="CZ711" s="375"/>
    </row>
    <row r="712" ht="25.15" customHeight="true" x14ac:dyDescent="0.2">
      <c r="C712" s="670"/>
      <c r="D712" s="670"/>
      <c r="E712" s="670"/>
      <c r="F712" s="670"/>
      <c r="G712" s="670"/>
      <c r="H712" s="670"/>
      <c r="I712" s="670"/>
      <c r="J712" s="670"/>
      <c r="K712" s="670"/>
      <c r="L712" s="670"/>
      <c r="M712" s="670"/>
      <c r="N712" s="670"/>
      <c r="O712" s="670"/>
      <c r="P712" s="670"/>
      <c r="Q712" s="670"/>
      <c r="BA712" s="375"/>
      <c r="BB712" s="451"/>
      <c r="BC712" s="375"/>
      <c r="BD712" s="375"/>
      <c r="BE712" s="375"/>
      <c r="BF712" s="375"/>
      <c r="BG712" s="375"/>
      <c r="BH712" s="375"/>
      <c r="BI712" s="375"/>
      <c r="BJ712" s="375"/>
      <c r="BK712" s="375"/>
      <c r="BL712" s="375"/>
      <c r="BM712" s="375"/>
      <c r="BN712" s="375"/>
      <c r="BO712" s="375"/>
      <c r="BP712" s="375"/>
      <c r="BQ712" s="375"/>
      <c r="BR712" s="375"/>
      <c r="BS712" s="375"/>
      <c r="BT712" s="375"/>
      <c r="BU712" s="375"/>
      <c r="BV712" s="375"/>
      <c r="BW712" s="375"/>
      <c r="BX712" s="375"/>
      <c r="BY712" s="375"/>
      <c r="BZ712" s="375"/>
      <c r="CA712" s="375"/>
      <c r="CB712" s="375"/>
      <c r="CC712" s="375"/>
      <c r="CD712" s="375"/>
      <c r="CE712" s="375"/>
      <c r="CF712" s="375"/>
      <c r="CG712" s="375"/>
      <c r="CH712" s="375"/>
      <c r="CI712" s="375"/>
      <c r="CJ712" s="375"/>
      <c r="CK712" s="375"/>
      <c r="CL712" s="375"/>
      <c r="CM712" s="375"/>
      <c r="CN712" s="375"/>
      <c r="CO712" s="375"/>
      <c r="CP712" s="375"/>
      <c r="CQ712" s="375"/>
      <c r="CR712" s="375"/>
      <c r="CS712" s="375"/>
      <c r="CT712" s="375"/>
      <c r="CU712" s="375"/>
      <c r="CV712" s="375"/>
      <c r="CW712" s="375"/>
      <c r="CX712" s="375"/>
      <c r="CY712" s="375"/>
      <c r="CZ712" s="375"/>
    </row>
    <row r="713" ht="25.15" customHeight="true" x14ac:dyDescent="0.2">
      <c r="C713" s="670"/>
      <c r="D713" s="670"/>
      <c r="E713" s="670"/>
      <c r="F713" s="670"/>
      <c r="G713" s="670"/>
      <c r="H713" s="670"/>
      <c r="I713" s="670"/>
      <c r="J713" s="670"/>
      <c r="K713" s="670"/>
      <c r="L713" s="670"/>
      <c r="M713" s="670"/>
      <c r="N713" s="670"/>
      <c r="O713" s="670"/>
      <c r="P713" s="670"/>
      <c r="Q713" s="670"/>
      <c r="BA713" s="375"/>
      <c r="BB713" s="451"/>
      <c r="BC713" s="375"/>
      <c r="BD713" s="375"/>
      <c r="BE713" s="375"/>
      <c r="BF713" s="375"/>
      <c r="BG713" s="375"/>
      <c r="BH713" s="375"/>
      <c r="BI713" s="375"/>
      <c r="BJ713" s="375"/>
      <c r="BK713" s="375"/>
      <c r="BL713" s="375"/>
      <c r="BM713" s="375"/>
      <c r="BN713" s="375"/>
      <c r="BO713" s="375"/>
      <c r="BP713" s="375"/>
      <c r="BQ713" s="375"/>
      <c r="BR713" s="375"/>
      <c r="BS713" s="375"/>
      <c r="BT713" s="375"/>
      <c r="BU713" s="375"/>
      <c r="BV713" s="375"/>
      <c r="BW713" s="375"/>
      <c r="BX713" s="375"/>
      <c r="BY713" s="375"/>
      <c r="BZ713" s="375"/>
      <c r="CA713" s="375"/>
      <c r="CB713" s="375"/>
      <c r="CC713" s="375"/>
      <c r="CD713" s="375"/>
      <c r="CE713" s="375"/>
      <c r="CF713" s="375"/>
      <c r="CG713" s="375"/>
      <c r="CH713" s="375"/>
      <c r="CI713" s="375"/>
      <c r="CJ713" s="375"/>
      <c r="CK713" s="375"/>
      <c r="CL713" s="375"/>
      <c r="CM713" s="375"/>
      <c r="CN713" s="375"/>
      <c r="CO713" s="375"/>
      <c r="CP713" s="375"/>
      <c r="CQ713" s="375"/>
      <c r="CR713" s="375"/>
      <c r="CS713" s="375"/>
      <c r="CT713" s="375"/>
      <c r="CU713" s="375"/>
      <c r="CV713" s="375"/>
      <c r="CW713" s="375"/>
      <c r="CX713" s="375"/>
      <c r="CY713" s="375"/>
      <c r="CZ713" s="375"/>
    </row>
    <row r="714" ht="25.15" customHeight="true" x14ac:dyDescent="0.2">
      <c r="C714" s="670"/>
      <c r="D714" s="670"/>
      <c r="E714" s="670"/>
      <c r="F714" s="670"/>
      <c r="G714" s="670"/>
      <c r="H714" s="670"/>
      <c r="I714" s="670"/>
      <c r="J714" s="670"/>
      <c r="K714" s="670"/>
      <c r="L714" s="670"/>
      <c r="M714" s="670"/>
      <c r="N714" s="670"/>
      <c r="O714" s="670"/>
      <c r="P714" s="670"/>
      <c r="Q714" s="670"/>
      <c r="BA714" s="375"/>
      <c r="BB714" s="451"/>
      <c r="BC714" s="375"/>
      <c r="BD714" s="375"/>
      <c r="BE714" s="375"/>
      <c r="BF714" s="375"/>
      <c r="BG714" s="375"/>
      <c r="BH714" s="375"/>
      <c r="BI714" s="375"/>
      <c r="BJ714" s="375"/>
      <c r="BK714" s="375"/>
      <c r="BL714" s="375"/>
      <c r="BM714" s="375"/>
      <c r="BN714" s="375"/>
      <c r="BO714" s="375"/>
      <c r="BP714" s="375"/>
      <c r="BQ714" s="375"/>
      <c r="BR714" s="375"/>
      <c r="BS714" s="375"/>
      <c r="BT714" s="375"/>
      <c r="BU714" s="375"/>
      <c r="BV714" s="375"/>
      <c r="BW714" s="375"/>
      <c r="BX714" s="375"/>
      <c r="BY714" s="375"/>
      <c r="BZ714" s="375"/>
      <c r="CA714" s="375"/>
      <c r="CB714" s="375"/>
      <c r="CC714" s="375"/>
      <c r="CD714" s="375"/>
      <c r="CE714" s="375"/>
      <c r="CF714" s="375"/>
      <c r="CG714" s="375"/>
      <c r="CH714" s="375"/>
      <c r="CI714" s="375"/>
      <c r="CJ714" s="375"/>
      <c r="CK714" s="375"/>
      <c r="CL714" s="375"/>
      <c r="CM714" s="375"/>
      <c r="CN714" s="375"/>
      <c r="CO714" s="375"/>
      <c r="CP714" s="375"/>
      <c r="CQ714" s="375"/>
      <c r="CR714" s="375"/>
      <c r="CS714" s="375"/>
      <c r="CT714" s="375"/>
      <c r="CU714" s="375"/>
      <c r="CV714" s="375"/>
      <c r="CW714" s="375"/>
      <c r="CX714" s="375"/>
      <c r="CY714" s="375"/>
      <c r="CZ714" s="375"/>
    </row>
    <row r="715" ht="25.15" customHeight="true" x14ac:dyDescent="0.2">
      <c r="C715" s="670"/>
      <c r="D715" s="670"/>
      <c r="E715" s="670"/>
      <c r="F715" s="670"/>
      <c r="G715" s="670"/>
      <c r="H715" s="670"/>
      <c r="I715" s="670"/>
      <c r="J715" s="670"/>
      <c r="K715" s="670"/>
      <c r="L715" s="670"/>
      <c r="M715" s="670"/>
      <c r="N715" s="670"/>
      <c r="O715" s="670"/>
      <c r="P715" s="670"/>
      <c r="Q715" s="670"/>
      <c r="BA715" s="375"/>
      <c r="BB715" s="451"/>
      <c r="BC715" s="375"/>
      <c r="BD715" s="375"/>
      <c r="BE715" s="375"/>
      <c r="BF715" s="375"/>
      <c r="BG715" s="375"/>
      <c r="BH715" s="375"/>
      <c r="BI715" s="375"/>
      <c r="BJ715" s="375"/>
      <c r="BK715" s="375"/>
      <c r="BL715" s="375"/>
      <c r="BM715" s="375"/>
      <c r="BN715" s="375"/>
      <c r="BO715" s="375"/>
      <c r="BP715" s="375"/>
      <c r="BQ715" s="375"/>
      <c r="BR715" s="375"/>
      <c r="BS715" s="375"/>
      <c r="BT715" s="375"/>
      <c r="BU715" s="375"/>
      <c r="BV715" s="375"/>
      <c r="BW715" s="375"/>
      <c r="BX715" s="375"/>
      <c r="BY715" s="375"/>
      <c r="BZ715" s="375"/>
      <c r="CA715" s="375"/>
      <c r="CB715" s="375"/>
      <c r="CC715" s="375"/>
      <c r="CD715" s="375"/>
      <c r="CE715" s="375"/>
      <c r="CF715" s="375"/>
      <c r="CG715" s="375"/>
      <c r="CH715" s="375"/>
      <c r="CI715" s="375"/>
      <c r="CJ715" s="375"/>
      <c r="CK715" s="375"/>
      <c r="CL715" s="375"/>
      <c r="CM715" s="375"/>
      <c r="CN715" s="375"/>
      <c r="CO715" s="375"/>
      <c r="CP715" s="375"/>
      <c r="CQ715" s="375"/>
      <c r="CR715" s="375"/>
      <c r="CS715" s="375"/>
      <c r="CT715" s="375"/>
      <c r="CU715" s="375"/>
      <c r="CV715" s="375"/>
      <c r="CW715" s="375"/>
      <c r="CX715" s="375"/>
      <c r="CY715" s="375"/>
      <c r="CZ715" s="375"/>
    </row>
    <row r="716" ht="25.15" customHeight="true" x14ac:dyDescent="0.2">
      <c r="C716" s="670"/>
      <c r="D716" s="670"/>
      <c r="E716" s="670"/>
      <c r="F716" s="670"/>
      <c r="G716" s="670"/>
      <c r="H716" s="670"/>
      <c r="I716" s="670"/>
      <c r="J716" s="670"/>
      <c r="K716" s="670"/>
      <c r="L716" s="670"/>
      <c r="M716" s="670"/>
      <c r="N716" s="670"/>
      <c r="O716" s="670"/>
      <c r="P716" s="670"/>
      <c r="Q716" s="670"/>
      <c r="BA716" s="375"/>
      <c r="BB716" s="451"/>
      <c r="BC716" s="375"/>
      <c r="BD716" s="375"/>
      <c r="BE716" s="375"/>
      <c r="BF716" s="375"/>
      <c r="BG716" s="375"/>
      <c r="BH716" s="375"/>
      <c r="BI716" s="375"/>
      <c r="BJ716" s="375"/>
      <c r="BK716" s="375"/>
      <c r="BL716" s="375"/>
      <c r="BM716" s="375"/>
      <c r="BN716" s="375"/>
      <c r="BO716" s="375"/>
      <c r="BP716" s="375"/>
      <c r="BQ716" s="375"/>
      <c r="BR716" s="375"/>
      <c r="BS716" s="375"/>
      <c r="BT716" s="375"/>
      <c r="BU716" s="375"/>
      <c r="BV716" s="375"/>
      <c r="BW716" s="375"/>
      <c r="BX716" s="375"/>
      <c r="BY716" s="375"/>
      <c r="BZ716" s="375"/>
      <c r="CA716" s="375"/>
      <c r="CB716" s="375"/>
      <c r="CC716" s="375"/>
      <c r="CD716" s="375"/>
      <c r="CE716" s="375"/>
      <c r="CF716" s="375"/>
      <c r="CG716" s="375"/>
      <c r="CH716" s="375"/>
      <c r="CI716" s="375"/>
      <c r="CJ716" s="375"/>
      <c r="CK716" s="375"/>
      <c r="CL716" s="375"/>
      <c r="CM716" s="375"/>
      <c r="CN716" s="375"/>
      <c r="CO716" s="375"/>
      <c r="CP716" s="375"/>
      <c r="CQ716" s="375"/>
      <c r="CR716" s="375"/>
      <c r="CS716" s="375"/>
      <c r="CT716" s="375"/>
      <c r="CU716" s="375"/>
      <c r="CV716" s="375"/>
      <c r="CW716" s="375"/>
      <c r="CX716" s="375"/>
      <c r="CY716" s="375"/>
      <c r="CZ716" s="375"/>
    </row>
    <row r="717" ht="25.15" customHeight="true" x14ac:dyDescent="0.2">
      <c r="C717" s="670"/>
      <c r="D717" s="670"/>
      <c r="E717" s="670"/>
      <c r="F717" s="670"/>
      <c r="G717" s="670"/>
      <c r="H717" s="670"/>
      <c r="I717" s="670"/>
      <c r="J717" s="670"/>
      <c r="K717" s="670"/>
      <c r="L717" s="670"/>
      <c r="M717" s="670"/>
      <c r="N717" s="670"/>
      <c r="O717" s="670"/>
      <c r="P717" s="670"/>
      <c r="Q717" s="670"/>
      <c r="BA717" s="375"/>
      <c r="BB717" s="451"/>
      <c r="BC717" s="375"/>
      <c r="BD717" s="375"/>
      <c r="BE717" s="375"/>
      <c r="BF717" s="375"/>
      <c r="BG717" s="375"/>
      <c r="BH717" s="375"/>
      <c r="BI717" s="375"/>
      <c r="BJ717" s="375"/>
      <c r="BK717" s="375"/>
      <c r="BL717" s="375"/>
      <c r="BM717" s="375"/>
      <c r="BN717" s="375"/>
      <c r="BO717" s="375"/>
      <c r="BP717" s="375"/>
      <c r="BQ717" s="375"/>
      <c r="BR717" s="375"/>
      <c r="BS717" s="375"/>
      <c r="BT717" s="375"/>
      <c r="BU717" s="375"/>
      <c r="BV717" s="375"/>
      <c r="BW717" s="375"/>
      <c r="BX717" s="375"/>
      <c r="BY717" s="375"/>
      <c r="BZ717" s="375"/>
      <c r="CA717" s="375"/>
      <c r="CB717" s="375"/>
      <c r="CC717" s="375"/>
      <c r="CD717" s="375"/>
      <c r="CE717" s="375"/>
      <c r="CF717" s="375"/>
      <c r="CG717" s="375"/>
      <c r="CH717" s="375"/>
      <c r="CI717" s="375"/>
      <c r="CJ717" s="375"/>
      <c r="CK717" s="375"/>
      <c r="CL717" s="375"/>
      <c r="CM717" s="375"/>
      <c r="CN717" s="375"/>
      <c r="CO717" s="375"/>
      <c r="CP717" s="375"/>
      <c r="CQ717" s="375"/>
      <c r="CR717" s="375"/>
      <c r="CS717" s="375"/>
      <c r="CT717" s="375"/>
      <c r="CU717" s="375"/>
      <c r="CV717" s="375"/>
      <c r="CW717" s="375"/>
      <c r="CX717" s="375"/>
      <c r="CY717" s="375"/>
      <c r="CZ717" s="375"/>
    </row>
    <row r="718" ht="25.15" customHeight="true" x14ac:dyDescent="0.2">
      <c r="C718" s="670"/>
      <c r="D718" s="670"/>
      <c r="E718" s="670"/>
      <c r="F718" s="670"/>
      <c r="G718" s="670"/>
      <c r="H718" s="670"/>
      <c r="I718" s="670"/>
      <c r="J718" s="670"/>
      <c r="K718" s="670"/>
      <c r="L718" s="670"/>
      <c r="M718" s="670"/>
      <c r="N718" s="670"/>
      <c r="O718" s="670"/>
      <c r="P718" s="670"/>
      <c r="Q718" s="670"/>
      <c r="BA718" s="375"/>
      <c r="BB718" s="451"/>
      <c r="BC718" s="375"/>
      <c r="BD718" s="375"/>
      <c r="BE718" s="375"/>
      <c r="BF718" s="375"/>
      <c r="BG718" s="375"/>
      <c r="BH718" s="375"/>
      <c r="BI718" s="375"/>
      <c r="BJ718" s="375"/>
      <c r="BK718" s="375"/>
      <c r="BL718" s="375"/>
      <c r="BM718" s="375"/>
      <c r="BN718" s="375"/>
      <c r="BO718" s="375"/>
      <c r="BP718" s="375"/>
      <c r="BQ718" s="375"/>
      <c r="BR718" s="375"/>
      <c r="BS718" s="375"/>
      <c r="BT718" s="375"/>
      <c r="BU718" s="375"/>
      <c r="BV718" s="375"/>
      <c r="BW718" s="375"/>
      <c r="BX718" s="375"/>
      <c r="BY718" s="375"/>
      <c r="BZ718" s="375"/>
      <c r="CA718" s="375"/>
      <c r="CB718" s="375"/>
      <c r="CC718" s="375"/>
      <c r="CD718" s="375"/>
      <c r="CE718" s="375"/>
      <c r="CF718" s="375"/>
      <c r="CG718" s="375"/>
      <c r="CH718" s="375"/>
      <c r="CI718" s="375"/>
      <c r="CJ718" s="375"/>
      <c r="CK718" s="375"/>
      <c r="CL718" s="375"/>
      <c r="CM718" s="375"/>
      <c r="CN718" s="375"/>
      <c r="CO718" s="375"/>
      <c r="CP718" s="375"/>
      <c r="CQ718" s="375"/>
      <c r="CR718" s="375"/>
      <c r="CS718" s="375"/>
      <c r="CT718" s="375"/>
      <c r="CU718" s="375"/>
      <c r="CV718" s="375"/>
      <c r="CW718" s="375"/>
      <c r="CX718" s="375"/>
      <c r="CY718" s="375"/>
      <c r="CZ718" s="375"/>
    </row>
    <row r="719" ht="25.15" customHeight="true" x14ac:dyDescent="0.2">
      <c r="C719" s="670"/>
      <c r="D719" s="670"/>
      <c r="E719" s="670"/>
      <c r="F719" s="670"/>
      <c r="G719" s="670"/>
      <c r="H719" s="670"/>
      <c r="I719" s="670"/>
      <c r="J719" s="670"/>
      <c r="K719" s="670"/>
      <c r="L719" s="670"/>
      <c r="M719" s="670"/>
      <c r="N719" s="670"/>
      <c r="O719" s="670"/>
      <c r="P719" s="670"/>
      <c r="Q719" s="670"/>
      <c r="BA719" s="375"/>
      <c r="BB719" s="451"/>
      <c r="BC719" s="375"/>
      <c r="BD719" s="375"/>
      <c r="BE719" s="375"/>
      <c r="BF719" s="375"/>
      <c r="BG719" s="375"/>
      <c r="BH719" s="375"/>
      <c r="BI719" s="375"/>
      <c r="BJ719" s="375"/>
      <c r="BK719" s="375"/>
      <c r="BL719" s="375"/>
      <c r="BM719" s="375"/>
      <c r="BN719" s="375"/>
      <c r="BO719" s="375"/>
      <c r="BP719" s="375"/>
      <c r="BQ719" s="375"/>
      <c r="BR719" s="375"/>
      <c r="BS719" s="375"/>
      <c r="BT719" s="375"/>
      <c r="BU719" s="375"/>
      <c r="BV719" s="375"/>
      <c r="BW719" s="375"/>
      <c r="BX719" s="375"/>
      <c r="BY719" s="375"/>
      <c r="BZ719" s="375"/>
      <c r="CA719" s="375"/>
      <c r="CB719" s="375"/>
      <c r="CC719" s="375"/>
      <c r="CD719" s="375"/>
      <c r="CE719" s="375"/>
      <c r="CF719" s="375"/>
      <c r="CG719" s="375"/>
      <c r="CH719" s="375"/>
      <c r="CI719" s="375"/>
      <c r="CJ719" s="375"/>
      <c r="CK719" s="375"/>
      <c r="CL719" s="375"/>
      <c r="CM719" s="375"/>
      <c r="CN719" s="375"/>
      <c r="CO719" s="375"/>
      <c r="CP719" s="375"/>
      <c r="CQ719" s="375"/>
      <c r="CR719" s="375"/>
      <c r="CS719" s="375"/>
      <c r="CT719" s="375"/>
      <c r="CU719" s="375"/>
      <c r="CV719" s="375"/>
      <c r="CW719" s="375"/>
      <c r="CX719" s="375"/>
      <c r="CY719" s="375"/>
      <c r="CZ719" s="375"/>
    </row>
    <row r="720" ht="25.15" customHeight="true" x14ac:dyDescent="0.2">
      <c r="C720" s="670"/>
      <c r="D720" s="670"/>
      <c r="E720" s="670"/>
      <c r="F720" s="670"/>
      <c r="G720" s="670"/>
      <c r="H720" s="670"/>
      <c r="I720" s="670"/>
      <c r="J720" s="670"/>
      <c r="K720" s="670"/>
      <c r="L720" s="670"/>
      <c r="M720" s="670"/>
      <c r="N720" s="670"/>
      <c r="O720" s="670"/>
      <c r="P720" s="670"/>
      <c r="Q720" s="670"/>
      <c r="BA720" s="375"/>
      <c r="BB720" s="451"/>
      <c r="BC720" s="375"/>
      <c r="BD720" s="375"/>
      <c r="BE720" s="375"/>
      <c r="BF720" s="375"/>
      <c r="BG720" s="375"/>
      <c r="BH720" s="375"/>
      <c r="BI720" s="375"/>
      <c r="BJ720" s="375"/>
      <c r="BK720" s="375"/>
      <c r="BL720" s="375"/>
      <c r="BM720" s="375"/>
      <c r="BN720" s="375"/>
      <c r="BO720" s="375"/>
      <c r="BP720" s="375"/>
      <c r="BQ720" s="375"/>
      <c r="BR720" s="375"/>
      <c r="BS720" s="375"/>
      <c r="BT720" s="375"/>
      <c r="BU720" s="375"/>
      <c r="BV720" s="375"/>
      <c r="BW720" s="375"/>
      <c r="BX720" s="375"/>
      <c r="BY720" s="375"/>
      <c r="BZ720" s="375"/>
      <c r="CA720" s="375"/>
      <c r="CB720" s="375"/>
      <c r="CC720" s="375"/>
      <c r="CD720" s="375"/>
      <c r="CE720" s="375"/>
      <c r="CF720" s="375"/>
      <c r="CG720" s="375"/>
      <c r="CH720" s="375"/>
      <c r="CI720" s="375"/>
      <c r="CJ720" s="375"/>
      <c r="CK720" s="375"/>
      <c r="CL720" s="375"/>
      <c r="CM720" s="375"/>
      <c r="CN720" s="375"/>
      <c r="CO720" s="375"/>
      <c r="CP720" s="375"/>
      <c r="CQ720" s="375"/>
      <c r="CR720" s="375"/>
      <c r="CS720" s="375"/>
      <c r="CT720" s="375"/>
      <c r="CU720" s="375"/>
      <c r="CV720" s="375"/>
      <c r="CW720" s="375"/>
      <c r="CX720" s="375"/>
      <c r="CY720" s="375"/>
      <c r="CZ720" s="375"/>
    </row>
    <row r="721" ht="25.15" customHeight="true" x14ac:dyDescent="0.2">
      <c r="C721" s="670"/>
      <c r="D721" s="670"/>
      <c r="E721" s="670"/>
      <c r="F721" s="670"/>
      <c r="G721" s="670"/>
      <c r="H721" s="670"/>
      <c r="I721" s="670"/>
      <c r="J721" s="670"/>
      <c r="K721" s="670"/>
      <c r="L721" s="670"/>
      <c r="M721" s="670"/>
      <c r="N721" s="670"/>
      <c r="O721" s="670"/>
      <c r="P721" s="670"/>
      <c r="Q721" s="670"/>
      <c r="BA721" s="375"/>
      <c r="BB721" s="451"/>
      <c r="BC721" s="375"/>
      <c r="BD721" s="375"/>
      <c r="BE721" s="375"/>
      <c r="BF721" s="375"/>
      <c r="BG721" s="375"/>
      <c r="BH721" s="375"/>
      <c r="BI721" s="375"/>
      <c r="BJ721" s="375"/>
      <c r="BK721" s="375"/>
      <c r="BL721" s="375"/>
      <c r="BM721" s="375"/>
      <c r="BN721" s="375"/>
      <c r="BO721" s="375"/>
      <c r="BP721" s="375"/>
      <c r="BQ721" s="375"/>
      <c r="BR721" s="375"/>
      <c r="BS721" s="375"/>
      <c r="BT721" s="375"/>
      <c r="BU721" s="375"/>
      <c r="BV721" s="375"/>
      <c r="BW721" s="375"/>
      <c r="BX721" s="375"/>
      <c r="BY721" s="375"/>
      <c r="BZ721" s="375"/>
      <c r="CA721" s="375"/>
      <c r="CB721" s="375"/>
      <c r="CC721" s="375"/>
      <c r="CD721" s="375"/>
      <c r="CE721" s="375"/>
      <c r="CF721" s="375"/>
      <c r="CG721" s="375"/>
      <c r="CH721" s="375"/>
      <c r="CI721" s="375"/>
      <c r="CJ721" s="375"/>
      <c r="CK721" s="375"/>
      <c r="CL721" s="375"/>
      <c r="CM721" s="375"/>
      <c r="CN721" s="375"/>
      <c r="CO721" s="375"/>
      <c r="CP721" s="375"/>
      <c r="CQ721" s="375"/>
      <c r="CR721" s="375"/>
      <c r="CS721" s="375"/>
      <c r="CT721" s="375"/>
      <c r="CU721" s="375"/>
      <c r="CV721" s="375"/>
      <c r="CW721" s="375"/>
      <c r="CX721" s="375"/>
      <c r="CY721" s="375"/>
      <c r="CZ721" s="375"/>
    </row>
    <row r="722" ht="25.15" customHeight="true" x14ac:dyDescent="0.2">
      <c r="C722" s="670"/>
      <c r="D722" s="670"/>
      <c r="E722" s="670"/>
      <c r="F722" s="670"/>
      <c r="G722" s="670"/>
      <c r="H722" s="670"/>
      <c r="I722" s="670"/>
      <c r="J722" s="670"/>
      <c r="K722" s="670"/>
      <c r="L722" s="670"/>
      <c r="M722" s="670"/>
      <c r="N722" s="670"/>
      <c r="O722" s="670"/>
      <c r="P722" s="670"/>
      <c r="Q722" s="670"/>
      <c r="BA722" s="375"/>
      <c r="BB722" s="451"/>
      <c r="BC722" s="375"/>
      <c r="BD722" s="375"/>
      <c r="BE722" s="375"/>
      <c r="BF722" s="375"/>
      <c r="BG722" s="375"/>
      <c r="BH722" s="375"/>
      <c r="BI722" s="375"/>
      <c r="BJ722" s="375"/>
      <c r="BK722" s="375"/>
      <c r="BL722" s="375"/>
      <c r="BM722" s="375"/>
      <c r="BN722" s="375"/>
      <c r="BO722" s="375"/>
      <c r="BP722" s="375"/>
      <c r="BQ722" s="375"/>
      <c r="BR722" s="375"/>
      <c r="BS722" s="375"/>
      <c r="BT722" s="375"/>
      <c r="BU722" s="375"/>
      <c r="BV722" s="375"/>
      <c r="BW722" s="375"/>
      <c r="BX722" s="375"/>
      <c r="BY722" s="375"/>
      <c r="BZ722" s="375"/>
      <c r="CA722" s="375"/>
      <c r="CB722" s="375"/>
      <c r="CC722" s="375"/>
      <c r="CD722" s="375"/>
      <c r="CE722" s="375"/>
      <c r="CF722" s="375"/>
      <c r="CG722" s="375"/>
      <c r="CH722" s="375"/>
      <c r="CI722" s="375"/>
      <c r="CJ722" s="375"/>
      <c r="CK722" s="375"/>
      <c r="CL722" s="375"/>
      <c r="CM722" s="375"/>
      <c r="CN722" s="375"/>
      <c r="CO722" s="375"/>
      <c r="CP722" s="375"/>
      <c r="CQ722" s="375"/>
      <c r="CR722" s="375"/>
      <c r="CS722" s="375"/>
      <c r="CT722" s="375"/>
      <c r="CU722" s="375"/>
      <c r="CV722" s="375"/>
      <c r="CW722" s="375"/>
      <c r="CX722" s="375"/>
      <c r="CY722" s="375"/>
      <c r="CZ722" s="375"/>
    </row>
    <row r="723" ht="25.15" customHeight="true" x14ac:dyDescent="0.2">
      <c r="C723" s="670"/>
      <c r="D723" s="670"/>
      <c r="E723" s="670"/>
      <c r="F723" s="670"/>
      <c r="G723" s="670"/>
      <c r="H723" s="670"/>
      <c r="I723" s="670"/>
      <c r="J723" s="670"/>
      <c r="K723" s="670"/>
      <c r="L723" s="670"/>
      <c r="M723" s="670"/>
      <c r="N723" s="670"/>
      <c r="O723" s="670"/>
      <c r="P723" s="670"/>
      <c r="Q723" s="670"/>
      <c r="BA723" s="375"/>
      <c r="BB723" s="451"/>
      <c r="BC723" s="375"/>
      <c r="BD723" s="375"/>
      <c r="BE723" s="375"/>
      <c r="BF723" s="375"/>
      <c r="BG723" s="375"/>
      <c r="BH723" s="375"/>
      <c r="BI723" s="375"/>
      <c r="BJ723" s="375"/>
      <c r="BK723" s="375"/>
      <c r="BL723" s="375"/>
      <c r="BM723" s="375"/>
      <c r="BN723" s="375"/>
      <c r="BO723" s="375"/>
      <c r="BP723" s="375"/>
      <c r="BQ723" s="375"/>
      <c r="BR723" s="375"/>
      <c r="BS723" s="375"/>
      <c r="BT723" s="375"/>
      <c r="BU723" s="375"/>
      <c r="BV723" s="375"/>
      <c r="BW723" s="375"/>
      <c r="BX723" s="375"/>
      <c r="BY723" s="375"/>
      <c r="BZ723" s="375"/>
      <c r="CA723" s="375"/>
      <c r="CB723" s="375"/>
      <c r="CC723" s="375"/>
      <c r="CD723" s="375"/>
      <c r="CE723" s="375"/>
      <c r="CF723" s="375"/>
      <c r="CG723" s="375"/>
      <c r="CH723" s="375"/>
      <c r="CI723" s="375"/>
      <c r="CJ723" s="375"/>
      <c r="CK723" s="375"/>
      <c r="CL723" s="375"/>
      <c r="CM723" s="375"/>
      <c r="CN723" s="375"/>
      <c r="CO723" s="375"/>
      <c r="CP723" s="375"/>
      <c r="CQ723" s="375"/>
      <c r="CR723" s="375"/>
      <c r="CS723" s="375"/>
      <c r="CT723" s="375"/>
      <c r="CU723" s="375"/>
      <c r="CV723" s="375"/>
      <c r="CW723" s="375"/>
      <c r="CX723" s="375"/>
      <c r="CY723" s="375"/>
      <c r="CZ723" s="375"/>
    </row>
    <row r="724" ht="25.15" customHeight="true" x14ac:dyDescent="0.2">
      <c r="C724" s="670"/>
      <c r="D724" s="670"/>
      <c r="E724" s="670"/>
      <c r="F724" s="670"/>
      <c r="G724" s="670"/>
      <c r="H724" s="670"/>
      <c r="I724" s="670"/>
      <c r="J724" s="670"/>
      <c r="K724" s="670"/>
      <c r="L724" s="670"/>
      <c r="M724" s="670"/>
      <c r="N724" s="670"/>
      <c r="O724" s="670"/>
      <c r="P724" s="670"/>
      <c r="Q724" s="670"/>
      <c r="BA724" s="375"/>
      <c r="BB724" s="451"/>
      <c r="BC724" s="375"/>
      <c r="BD724" s="375"/>
      <c r="BE724" s="375"/>
      <c r="BF724" s="375"/>
      <c r="BG724" s="375"/>
      <c r="BH724" s="375"/>
      <c r="BI724" s="375"/>
      <c r="BJ724" s="375"/>
      <c r="BK724" s="375"/>
      <c r="BL724" s="375"/>
      <c r="BM724" s="375"/>
      <c r="BN724" s="375"/>
      <c r="BO724" s="375"/>
      <c r="BP724" s="375"/>
      <c r="BQ724" s="375"/>
      <c r="BR724" s="375"/>
      <c r="BS724" s="375"/>
      <c r="BT724" s="375"/>
      <c r="BU724" s="375"/>
      <c r="BV724" s="375"/>
      <c r="BW724" s="375"/>
      <c r="BX724" s="375"/>
      <c r="BY724" s="375"/>
      <c r="BZ724" s="375"/>
      <c r="CA724" s="375"/>
      <c r="CB724" s="375"/>
      <c r="CC724" s="375"/>
      <c r="CD724" s="375"/>
      <c r="CE724" s="375"/>
      <c r="CF724" s="375"/>
      <c r="CG724" s="375"/>
      <c r="CH724" s="375"/>
      <c r="CI724" s="375"/>
      <c r="CJ724" s="375"/>
      <c r="CK724" s="375"/>
      <c r="CL724" s="375"/>
      <c r="CM724" s="375"/>
      <c r="CN724" s="375"/>
      <c r="CO724" s="375"/>
      <c r="CP724" s="375"/>
      <c r="CQ724" s="375"/>
      <c r="CR724" s="375"/>
      <c r="CS724" s="375"/>
      <c r="CT724" s="375"/>
      <c r="CU724" s="375"/>
      <c r="CV724" s="375"/>
      <c r="CW724" s="375"/>
      <c r="CX724" s="375"/>
      <c r="CY724" s="375"/>
      <c r="CZ724" s="375"/>
    </row>
    <row r="725" ht="25.15" customHeight="true" x14ac:dyDescent="0.2">
      <c r="C725" s="670"/>
      <c r="D725" s="670"/>
      <c r="E725" s="670"/>
      <c r="F725" s="670"/>
      <c r="G725" s="670"/>
      <c r="H725" s="670"/>
      <c r="I725" s="670"/>
      <c r="J725" s="670"/>
      <c r="K725" s="670"/>
      <c r="L725" s="670"/>
      <c r="M725" s="670"/>
      <c r="N725" s="670"/>
      <c r="O725" s="670"/>
      <c r="P725" s="670"/>
      <c r="Q725" s="670"/>
      <c r="BA725" s="375"/>
      <c r="BB725" s="451"/>
      <c r="BC725" s="375"/>
      <c r="BD725" s="375"/>
      <c r="BE725" s="375"/>
      <c r="BF725" s="375"/>
      <c r="BG725" s="375"/>
      <c r="BH725" s="375"/>
      <c r="BI725" s="375"/>
      <c r="BJ725" s="375"/>
      <c r="BK725" s="375"/>
      <c r="BL725" s="375"/>
      <c r="BM725" s="375"/>
      <c r="BN725" s="375"/>
      <c r="BO725" s="375"/>
      <c r="BP725" s="375"/>
      <c r="BQ725" s="375"/>
      <c r="BR725" s="375"/>
      <c r="BS725" s="375"/>
      <c r="BT725" s="375"/>
      <c r="BU725" s="375"/>
      <c r="BV725" s="375"/>
      <c r="BW725" s="375"/>
      <c r="BX725" s="375"/>
      <c r="BY725" s="375"/>
      <c r="BZ725" s="375"/>
      <c r="CA725" s="375"/>
      <c r="CB725" s="375"/>
      <c r="CC725" s="375"/>
      <c r="CD725" s="375"/>
      <c r="CE725" s="375"/>
      <c r="CF725" s="375"/>
      <c r="CG725" s="375"/>
      <c r="CH725" s="375"/>
      <c r="CI725" s="375"/>
      <c r="CJ725" s="375"/>
      <c r="CK725" s="375"/>
      <c r="CL725" s="375"/>
      <c r="CM725" s="375"/>
      <c r="CN725" s="375"/>
      <c r="CO725" s="375"/>
      <c r="CP725" s="375"/>
      <c r="CQ725" s="375"/>
      <c r="CR725" s="375"/>
      <c r="CS725" s="375"/>
      <c r="CT725" s="375"/>
      <c r="CU725" s="375"/>
      <c r="CV725" s="375"/>
      <c r="CW725" s="375"/>
      <c r="CX725" s="375"/>
      <c r="CY725" s="375"/>
      <c r="CZ725" s="375"/>
    </row>
    <row r="726" ht="25.15" customHeight="true" x14ac:dyDescent="0.2">
      <c r="C726" s="670"/>
      <c r="D726" s="670"/>
      <c r="E726" s="670"/>
      <c r="F726" s="670"/>
      <c r="G726" s="670"/>
      <c r="H726" s="670"/>
      <c r="I726" s="670"/>
      <c r="J726" s="670"/>
      <c r="K726" s="670"/>
      <c r="L726" s="670"/>
      <c r="M726" s="670"/>
      <c r="N726" s="670"/>
      <c r="O726" s="670"/>
      <c r="P726" s="670"/>
      <c r="Q726" s="670"/>
      <c r="BA726" s="375"/>
      <c r="BB726" s="451"/>
      <c r="BC726" s="375"/>
      <c r="BD726" s="375"/>
      <c r="BE726" s="375"/>
      <c r="BF726" s="375"/>
      <c r="BG726" s="375"/>
      <c r="BH726" s="375"/>
      <c r="BI726" s="375"/>
      <c r="BJ726" s="375"/>
      <c r="BK726" s="375"/>
      <c r="BL726" s="375"/>
      <c r="BM726" s="375"/>
      <c r="BN726" s="375"/>
      <c r="BO726" s="375"/>
      <c r="BP726" s="375"/>
      <c r="BQ726" s="375"/>
      <c r="BR726" s="375"/>
      <c r="BS726" s="375"/>
      <c r="BT726" s="375"/>
      <c r="BU726" s="375"/>
      <c r="BV726" s="375"/>
      <c r="BW726" s="375"/>
      <c r="BX726" s="375"/>
      <c r="BY726" s="375"/>
      <c r="BZ726" s="375"/>
      <c r="CA726" s="375"/>
      <c r="CB726" s="375"/>
      <c r="CC726" s="375"/>
      <c r="CD726" s="375"/>
      <c r="CE726" s="375"/>
      <c r="CF726" s="375"/>
      <c r="CG726" s="375"/>
      <c r="CH726" s="375"/>
      <c r="CI726" s="375"/>
      <c r="CJ726" s="375"/>
      <c r="CK726" s="375"/>
      <c r="CL726" s="375"/>
      <c r="CM726" s="375"/>
      <c r="CN726" s="375"/>
      <c r="CO726" s="375"/>
      <c r="CP726" s="375"/>
      <c r="CQ726" s="375"/>
      <c r="CR726" s="375"/>
      <c r="CS726" s="375"/>
      <c r="CT726" s="375"/>
      <c r="CU726" s="375"/>
      <c r="CV726" s="375"/>
      <c r="CW726" s="375"/>
      <c r="CX726" s="375"/>
      <c r="CY726" s="375"/>
      <c r="CZ726" s="375"/>
    </row>
    <row r="727" ht="25.15" customHeight="true" x14ac:dyDescent="0.2">
      <c r="C727" s="670"/>
      <c r="D727" s="670"/>
      <c r="E727" s="670"/>
      <c r="F727" s="670"/>
      <c r="G727" s="670"/>
      <c r="H727" s="670"/>
      <c r="I727" s="670"/>
      <c r="J727" s="670"/>
      <c r="K727" s="670"/>
      <c r="L727" s="670"/>
      <c r="M727" s="670"/>
      <c r="N727" s="670"/>
      <c r="O727" s="670"/>
      <c r="P727" s="670"/>
      <c r="Q727" s="670"/>
      <c r="BA727" s="375"/>
      <c r="BB727" s="451"/>
      <c r="BC727" s="375"/>
      <c r="BD727" s="375"/>
      <c r="BE727" s="375"/>
      <c r="BF727" s="375"/>
      <c r="BG727" s="375"/>
      <c r="BH727" s="375"/>
      <c r="BI727" s="375"/>
      <c r="BJ727" s="375"/>
      <c r="BK727" s="375"/>
      <c r="BL727" s="375"/>
      <c r="BM727" s="375"/>
      <c r="BN727" s="375"/>
      <c r="BO727" s="375"/>
      <c r="BP727" s="375"/>
      <c r="BQ727" s="375"/>
      <c r="BR727" s="375"/>
      <c r="BS727" s="375"/>
      <c r="BT727" s="375"/>
      <c r="BU727" s="375"/>
      <c r="BV727" s="375"/>
      <c r="BW727" s="375"/>
      <c r="BX727" s="375"/>
      <c r="BY727" s="375"/>
      <c r="BZ727" s="375"/>
      <c r="CA727" s="375"/>
      <c r="CB727" s="375"/>
      <c r="CC727" s="375"/>
      <c r="CD727" s="375"/>
      <c r="CE727" s="375"/>
      <c r="CF727" s="375"/>
      <c r="CG727" s="375"/>
      <c r="CH727" s="375"/>
      <c r="CI727" s="375"/>
      <c r="CJ727" s="375"/>
      <c r="CK727" s="375"/>
      <c r="CL727" s="375"/>
      <c r="CM727" s="375"/>
      <c r="CN727" s="375"/>
      <c r="CO727" s="375"/>
      <c r="CP727" s="375"/>
      <c r="CQ727" s="375"/>
      <c r="CR727" s="375"/>
      <c r="CS727" s="375"/>
      <c r="CT727" s="375"/>
      <c r="CU727" s="375"/>
      <c r="CV727" s="375"/>
      <c r="CW727" s="375"/>
      <c r="CX727" s="375"/>
      <c r="CY727" s="375"/>
      <c r="CZ727" s="375"/>
    </row>
    <row r="728" ht="25.15" customHeight="true" x14ac:dyDescent="0.2">
      <c r="C728" s="670"/>
      <c r="D728" s="670"/>
      <c r="E728" s="670"/>
      <c r="F728" s="670"/>
      <c r="G728" s="670"/>
      <c r="H728" s="670"/>
      <c r="I728" s="670"/>
      <c r="J728" s="670"/>
      <c r="K728" s="670"/>
      <c r="L728" s="670"/>
      <c r="M728" s="670"/>
      <c r="N728" s="670"/>
      <c r="O728" s="670"/>
      <c r="P728" s="670"/>
      <c r="Q728" s="670"/>
      <c r="BA728" s="375"/>
      <c r="BB728" s="451"/>
      <c r="BC728" s="375"/>
      <c r="BD728" s="375"/>
      <c r="BE728" s="375"/>
      <c r="BF728" s="375"/>
      <c r="BG728" s="375"/>
      <c r="BH728" s="375"/>
      <c r="BI728" s="375"/>
      <c r="BJ728" s="375"/>
      <c r="BK728" s="375"/>
      <c r="BL728" s="375"/>
      <c r="BM728" s="375"/>
      <c r="BN728" s="375"/>
      <c r="BO728" s="375"/>
      <c r="BP728" s="375"/>
      <c r="BQ728" s="375"/>
      <c r="BR728" s="375"/>
      <c r="BS728" s="375"/>
      <c r="BT728" s="375"/>
      <c r="BU728" s="375"/>
      <c r="BV728" s="375"/>
      <c r="BW728" s="375"/>
      <c r="BX728" s="375"/>
      <c r="BY728" s="375"/>
      <c r="BZ728" s="375"/>
      <c r="CA728" s="375"/>
      <c r="CB728" s="375"/>
      <c r="CC728" s="375"/>
      <c r="CD728" s="375"/>
      <c r="CE728" s="375"/>
      <c r="CF728" s="375"/>
      <c r="CG728" s="375"/>
      <c r="CH728" s="375"/>
      <c r="CI728" s="375"/>
      <c r="CJ728" s="375"/>
      <c r="CK728" s="375"/>
      <c r="CL728" s="375"/>
      <c r="CM728" s="375"/>
      <c r="CN728" s="375"/>
      <c r="CO728" s="375"/>
      <c r="CP728" s="375"/>
      <c r="CQ728" s="375"/>
      <c r="CR728" s="375"/>
      <c r="CS728" s="375"/>
      <c r="CT728" s="375"/>
      <c r="CU728" s="375"/>
      <c r="CV728" s="375"/>
      <c r="CW728" s="375"/>
      <c r="CX728" s="375"/>
      <c r="CY728" s="375"/>
      <c r="CZ728" s="375"/>
    </row>
    <row r="729" ht="25.15" customHeight="true" x14ac:dyDescent="0.2">
      <c r="C729" s="670"/>
      <c r="D729" s="670"/>
      <c r="E729" s="670"/>
      <c r="F729" s="670"/>
      <c r="G729" s="670"/>
      <c r="H729" s="670"/>
      <c r="I729" s="670"/>
      <c r="J729" s="670"/>
      <c r="K729" s="670"/>
      <c r="L729" s="670"/>
      <c r="M729" s="670"/>
      <c r="N729" s="670"/>
      <c r="O729" s="670"/>
      <c r="P729" s="670"/>
      <c r="Q729" s="670"/>
      <c r="BA729" s="375"/>
      <c r="BB729" s="451"/>
      <c r="BC729" s="375"/>
      <c r="BD729" s="375"/>
      <c r="BE729" s="375"/>
      <c r="BF729" s="375"/>
      <c r="BG729" s="375"/>
      <c r="BH729" s="375"/>
      <c r="BI729" s="375"/>
      <c r="BJ729" s="375"/>
      <c r="BK729" s="375"/>
      <c r="BL729" s="375"/>
      <c r="BM729" s="375"/>
      <c r="BN729" s="375"/>
      <c r="BO729" s="375"/>
      <c r="BP729" s="375"/>
      <c r="BQ729" s="375"/>
      <c r="BR729" s="375"/>
      <c r="BS729" s="375"/>
      <c r="BT729" s="375"/>
      <c r="BU729" s="375"/>
      <c r="BV729" s="375"/>
      <c r="BW729" s="375"/>
      <c r="BX729" s="375"/>
      <c r="BY729" s="375"/>
      <c r="BZ729" s="375"/>
      <c r="CA729" s="375"/>
      <c r="CB729" s="375"/>
      <c r="CC729" s="375"/>
      <c r="CD729" s="375"/>
      <c r="CE729" s="375"/>
      <c r="CF729" s="375"/>
      <c r="CG729" s="375"/>
      <c r="CH729" s="375"/>
      <c r="CI729" s="375"/>
      <c r="CJ729" s="375"/>
      <c r="CK729" s="375"/>
      <c r="CL729" s="375"/>
      <c r="CM729" s="375"/>
      <c r="CN729" s="375"/>
      <c r="CO729" s="375"/>
      <c r="CP729" s="375"/>
      <c r="CQ729" s="375"/>
      <c r="CR729" s="375"/>
      <c r="CS729" s="375"/>
      <c r="CT729" s="375"/>
      <c r="CU729" s="375"/>
      <c r="CV729" s="375"/>
      <c r="CW729" s="375"/>
      <c r="CX729" s="375"/>
      <c r="CY729" s="375"/>
      <c r="CZ729" s="375"/>
    </row>
    <row r="730" ht="25.15" customHeight="true" x14ac:dyDescent="0.2">
      <c r="C730" s="670"/>
      <c r="D730" s="670"/>
      <c r="E730" s="670"/>
      <c r="F730" s="670"/>
      <c r="G730" s="670"/>
      <c r="H730" s="670"/>
      <c r="I730" s="670"/>
      <c r="J730" s="670"/>
      <c r="K730" s="670"/>
      <c r="L730" s="670"/>
      <c r="M730" s="670"/>
      <c r="N730" s="670"/>
      <c r="O730" s="670"/>
      <c r="P730" s="670"/>
      <c r="Q730" s="670"/>
      <c r="BA730" s="375"/>
      <c r="BB730" s="451"/>
      <c r="BC730" s="375"/>
      <c r="BD730" s="375"/>
      <c r="BE730" s="375"/>
      <c r="BF730" s="375"/>
      <c r="BG730" s="375"/>
      <c r="BH730" s="375"/>
      <c r="BI730" s="375"/>
      <c r="BJ730" s="375"/>
      <c r="BK730" s="375"/>
      <c r="BL730" s="375"/>
      <c r="BM730" s="375"/>
      <c r="BN730" s="375"/>
      <c r="BO730" s="375"/>
      <c r="BP730" s="375"/>
      <c r="BQ730" s="375"/>
      <c r="BR730" s="375"/>
      <c r="BS730" s="375"/>
      <c r="BT730" s="375"/>
      <c r="BU730" s="375"/>
      <c r="BV730" s="375"/>
      <c r="BW730" s="375"/>
      <c r="BX730" s="375"/>
      <c r="BY730" s="375"/>
      <c r="BZ730" s="375"/>
      <c r="CA730" s="375"/>
      <c r="CB730" s="375"/>
      <c r="CC730" s="375"/>
      <c r="CD730" s="375"/>
      <c r="CE730" s="375"/>
      <c r="CF730" s="375"/>
      <c r="CG730" s="375"/>
      <c r="CH730" s="375"/>
      <c r="CI730" s="375"/>
      <c r="CJ730" s="375"/>
      <c r="CK730" s="375"/>
      <c r="CL730" s="375"/>
      <c r="CM730" s="375"/>
      <c r="CN730" s="375"/>
      <c r="CO730" s="375"/>
      <c r="CP730" s="375"/>
      <c r="CQ730" s="375"/>
      <c r="CR730" s="375"/>
      <c r="CS730" s="375"/>
      <c r="CT730" s="375"/>
      <c r="CU730" s="375"/>
      <c r="CV730" s="375"/>
      <c r="CW730" s="375"/>
      <c r="CX730" s="375"/>
      <c r="CY730" s="375"/>
      <c r="CZ730" s="375"/>
    </row>
    <row r="731" ht="25.15" customHeight="true" x14ac:dyDescent="0.2">
      <c r="C731" s="670"/>
      <c r="D731" s="670"/>
      <c r="E731" s="670"/>
      <c r="F731" s="670"/>
      <c r="G731" s="670"/>
      <c r="H731" s="670"/>
      <c r="I731" s="670"/>
      <c r="J731" s="670"/>
      <c r="K731" s="670"/>
      <c r="L731" s="670"/>
      <c r="M731" s="670"/>
      <c r="N731" s="670"/>
      <c r="O731" s="670"/>
      <c r="P731" s="670"/>
      <c r="Q731" s="670"/>
      <c r="BA731" s="375"/>
      <c r="BB731" s="451"/>
      <c r="BC731" s="375"/>
      <c r="BD731" s="375"/>
      <c r="BE731" s="375"/>
      <c r="BF731" s="375"/>
      <c r="BG731" s="375"/>
      <c r="BH731" s="375"/>
      <c r="BI731" s="375"/>
      <c r="BJ731" s="375"/>
      <c r="BK731" s="375"/>
      <c r="BL731" s="375"/>
      <c r="BM731" s="375"/>
      <c r="BN731" s="375"/>
      <c r="BO731" s="375"/>
      <c r="BP731" s="375"/>
      <c r="BQ731" s="375"/>
      <c r="BR731" s="375"/>
      <c r="BS731" s="375"/>
      <c r="BT731" s="375"/>
      <c r="BU731" s="375"/>
      <c r="BV731" s="375"/>
      <c r="BW731" s="375"/>
      <c r="BX731" s="375"/>
      <c r="BY731" s="375"/>
      <c r="BZ731" s="375"/>
      <c r="CA731" s="375"/>
      <c r="CB731" s="375"/>
      <c r="CC731" s="375"/>
      <c r="CD731" s="375"/>
      <c r="CE731" s="375"/>
      <c r="CF731" s="375"/>
      <c r="CG731" s="375"/>
      <c r="CH731" s="375"/>
      <c r="CI731" s="375"/>
      <c r="CJ731" s="375"/>
      <c r="CK731" s="375"/>
      <c r="CL731" s="375"/>
      <c r="CM731" s="375"/>
      <c r="CN731" s="375"/>
      <c r="CO731" s="375"/>
      <c r="CP731" s="375"/>
      <c r="CQ731" s="375"/>
      <c r="CR731" s="375"/>
      <c r="CS731" s="375"/>
      <c r="CT731" s="375"/>
      <c r="CU731" s="375"/>
      <c r="CV731" s="375"/>
      <c r="CW731" s="375"/>
      <c r="CX731" s="375"/>
      <c r="CY731" s="375"/>
      <c r="CZ731" s="375"/>
    </row>
    <row r="732" ht="25.15" customHeight="true" x14ac:dyDescent="0.2">
      <c r="C732" s="670"/>
      <c r="D732" s="670"/>
      <c r="E732" s="670"/>
      <c r="F732" s="670"/>
      <c r="G732" s="670"/>
      <c r="H732" s="670"/>
      <c r="I732" s="670"/>
      <c r="J732" s="670"/>
      <c r="K732" s="670"/>
      <c r="L732" s="670"/>
      <c r="M732" s="670"/>
      <c r="N732" s="670"/>
      <c r="O732" s="670"/>
      <c r="P732" s="670"/>
      <c r="Q732" s="670"/>
      <c r="BA732" s="375"/>
      <c r="BB732" s="451"/>
      <c r="BC732" s="375"/>
      <c r="BD732" s="375"/>
      <c r="BE732" s="375"/>
      <c r="BF732" s="375"/>
      <c r="BG732" s="375"/>
      <c r="BH732" s="375"/>
      <c r="BI732" s="375"/>
      <c r="BJ732" s="375"/>
      <c r="BK732" s="375"/>
      <c r="BL732" s="375"/>
      <c r="BM732" s="375"/>
      <c r="BN732" s="375"/>
      <c r="BO732" s="375"/>
      <c r="BP732" s="375"/>
      <c r="BQ732" s="375"/>
      <c r="BR732" s="375"/>
      <c r="BS732" s="375"/>
      <c r="BT732" s="375"/>
      <c r="BU732" s="375"/>
      <c r="BV732" s="375"/>
      <c r="BW732" s="375"/>
      <c r="BX732" s="375"/>
      <c r="BY732" s="375"/>
      <c r="BZ732" s="375"/>
      <c r="CA732" s="375"/>
      <c r="CB732" s="375"/>
      <c r="CC732" s="375"/>
      <c r="CD732" s="375"/>
      <c r="CE732" s="375"/>
      <c r="CF732" s="375"/>
      <c r="CG732" s="375"/>
      <c r="CH732" s="375"/>
      <c r="CI732" s="375"/>
      <c r="CJ732" s="375"/>
      <c r="CK732" s="375"/>
      <c r="CL732" s="375"/>
      <c r="CM732" s="375"/>
      <c r="CN732" s="375"/>
      <c r="CO732" s="375"/>
      <c r="CP732" s="375"/>
      <c r="CQ732" s="375"/>
      <c r="CR732" s="375"/>
      <c r="CS732" s="375"/>
      <c r="CT732" s="375"/>
      <c r="CU732" s="375"/>
      <c r="CV732" s="375"/>
      <c r="CW732" s="375"/>
      <c r="CX732" s="375"/>
      <c r="CY732" s="375"/>
      <c r="CZ732" s="375"/>
    </row>
    <row r="733" ht="25.15" customHeight="true" x14ac:dyDescent="0.2">
      <c r="C733" s="670"/>
      <c r="D733" s="670"/>
      <c r="E733" s="670"/>
      <c r="F733" s="670"/>
      <c r="G733" s="670"/>
      <c r="H733" s="670"/>
      <c r="I733" s="670"/>
      <c r="J733" s="670"/>
      <c r="K733" s="670"/>
      <c r="L733" s="670"/>
      <c r="M733" s="670"/>
      <c r="N733" s="670"/>
      <c r="O733" s="670"/>
      <c r="P733" s="670"/>
      <c r="Q733" s="670"/>
      <c r="BA733" s="375"/>
      <c r="BB733" s="451"/>
      <c r="BC733" s="375"/>
      <c r="BD733" s="375"/>
      <c r="BE733" s="375"/>
      <c r="BF733" s="375"/>
      <c r="BG733" s="375"/>
      <c r="BH733" s="375"/>
      <c r="BI733" s="375"/>
      <c r="BJ733" s="375"/>
      <c r="BK733" s="375"/>
      <c r="BL733" s="375"/>
      <c r="BM733" s="375"/>
      <c r="BN733" s="375"/>
      <c r="BO733" s="375"/>
      <c r="BP733" s="375"/>
      <c r="BQ733" s="375"/>
      <c r="BR733" s="375"/>
      <c r="BS733" s="375"/>
      <c r="BT733" s="375"/>
      <c r="BU733" s="375"/>
      <c r="BV733" s="375"/>
      <c r="BW733" s="375"/>
      <c r="BX733" s="375"/>
      <c r="BY733" s="375"/>
      <c r="BZ733" s="375"/>
      <c r="CA733" s="375"/>
      <c r="CB733" s="375"/>
      <c r="CC733" s="375"/>
      <c r="CD733" s="375"/>
      <c r="CE733" s="375"/>
      <c r="CF733" s="375"/>
      <c r="CG733" s="375"/>
      <c r="CH733" s="375"/>
      <c r="CI733" s="375"/>
      <c r="CJ733" s="375"/>
      <c r="CK733" s="375"/>
      <c r="CL733" s="375"/>
      <c r="CM733" s="375"/>
      <c r="CN733" s="375"/>
      <c r="CO733" s="375"/>
      <c r="CP733" s="375"/>
      <c r="CQ733" s="375"/>
      <c r="CR733" s="375"/>
      <c r="CS733" s="375"/>
      <c r="CT733" s="375"/>
      <c r="CU733" s="375"/>
      <c r="CV733" s="375"/>
      <c r="CW733" s="375"/>
      <c r="CX733" s="375"/>
      <c r="CY733" s="375"/>
      <c r="CZ733" s="375"/>
    </row>
    <row r="734" ht="25.15" customHeight="true" x14ac:dyDescent="0.2">
      <c r="C734" s="670"/>
      <c r="D734" s="670"/>
      <c r="E734" s="670"/>
      <c r="F734" s="670"/>
      <c r="G734" s="670"/>
      <c r="H734" s="670"/>
      <c r="I734" s="670"/>
      <c r="J734" s="670"/>
      <c r="K734" s="670"/>
      <c r="L734" s="670"/>
      <c r="M734" s="670"/>
      <c r="N734" s="670"/>
      <c r="O734" s="670"/>
      <c r="P734" s="670"/>
      <c r="Q734" s="670"/>
      <c r="BA734" s="375"/>
      <c r="BB734" s="451"/>
      <c r="BC734" s="375"/>
      <c r="BD734" s="375"/>
      <c r="BE734" s="375"/>
      <c r="BF734" s="375"/>
      <c r="BG734" s="375"/>
      <c r="BH734" s="375"/>
      <c r="BI734" s="375"/>
      <c r="BJ734" s="375"/>
      <c r="BK734" s="375"/>
      <c r="BL734" s="375"/>
      <c r="BM734" s="375"/>
      <c r="BN734" s="375"/>
      <c r="BO734" s="375"/>
      <c r="BP734" s="375"/>
      <c r="BQ734" s="375"/>
      <c r="BR734" s="375"/>
      <c r="BS734" s="375"/>
      <c r="BT734" s="375"/>
      <c r="BU734" s="375"/>
      <c r="BV734" s="375"/>
      <c r="BW734" s="375"/>
      <c r="BX734" s="375"/>
      <c r="BY734" s="375"/>
      <c r="BZ734" s="375"/>
      <c r="CA734" s="375"/>
      <c r="CB734" s="375"/>
      <c r="CC734" s="375"/>
      <c r="CD734" s="375"/>
      <c r="CE734" s="375"/>
      <c r="CF734" s="375"/>
      <c r="CG734" s="375"/>
      <c r="CH734" s="375"/>
      <c r="CI734" s="375"/>
      <c r="CJ734" s="375"/>
      <c r="CK734" s="375"/>
      <c r="CL734" s="375"/>
      <c r="CM734" s="375"/>
      <c r="CN734" s="375"/>
      <c r="CO734" s="375"/>
      <c r="CP734" s="375"/>
      <c r="CQ734" s="375"/>
      <c r="CR734" s="375"/>
      <c r="CS734" s="375"/>
      <c r="CT734" s="375"/>
      <c r="CU734" s="375"/>
      <c r="CV734" s="375"/>
      <c r="CW734" s="375"/>
      <c r="CX734" s="375"/>
      <c r="CY734" s="375"/>
      <c r="CZ734" s="375"/>
    </row>
    <row r="735" ht="25.15" customHeight="true" x14ac:dyDescent="0.2">
      <c r="C735" s="670"/>
      <c r="D735" s="670"/>
      <c r="E735" s="670"/>
      <c r="F735" s="670"/>
      <c r="G735" s="670"/>
      <c r="H735" s="670"/>
      <c r="I735" s="670"/>
      <c r="J735" s="670"/>
      <c r="K735" s="670"/>
      <c r="L735" s="670"/>
      <c r="M735" s="670"/>
      <c r="N735" s="670"/>
      <c r="O735" s="670"/>
      <c r="P735" s="670"/>
      <c r="Q735" s="670"/>
      <c r="BA735" s="375"/>
      <c r="BB735" s="451"/>
      <c r="BC735" s="375"/>
      <c r="BD735" s="375"/>
      <c r="BE735" s="375"/>
      <c r="BF735" s="375"/>
      <c r="BG735" s="375"/>
      <c r="BH735" s="375"/>
      <c r="BI735" s="375"/>
      <c r="BJ735" s="375"/>
      <c r="BK735" s="375"/>
      <c r="BL735" s="375"/>
      <c r="BM735" s="375"/>
      <c r="BN735" s="375"/>
      <c r="BO735" s="375"/>
      <c r="BP735" s="375"/>
      <c r="BQ735" s="375"/>
      <c r="BR735" s="375"/>
      <c r="BS735" s="375"/>
      <c r="BT735" s="375"/>
      <c r="BU735" s="375"/>
      <c r="BV735" s="375"/>
      <c r="BW735" s="375"/>
      <c r="BX735" s="375"/>
      <c r="BY735" s="375"/>
      <c r="BZ735" s="375"/>
      <c r="CA735" s="375"/>
      <c r="CB735" s="375"/>
      <c r="CC735" s="375"/>
      <c r="CD735" s="375"/>
      <c r="CE735" s="375"/>
      <c r="CF735" s="375"/>
      <c r="CG735" s="375"/>
      <c r="CH735" s="375"/>
      <c r="CI735" s="375"/>
      <c r="CJ735" s="375"/>
      <c r="CK735" s="375"/>
      <c r="CL735" s="375"/>
      <c r="CM735" s="375"/>
      <c r="CN735" s="375"/>
      <c r="CO735" s="375"/>
      <c r="CP735" s="375"/>
      <c r="CQ735" s="375"/>
      <c r="CR735" s="375"/>
      <c r="CS735" s="375"/>
      <c r="CT735" s="375"/>
      <c r="CU735" s="375"/>
      <c r="CV735" s="375"/>
      <c r="CW735" s="375"/>
      <c r="CX735" s="375"/>
      <c r="CY735" s="375"/>
      <c r="CZ735" s="375"/>
    </row>
    <row r="736" ht="25.15" customHeight="true" x14ac:dyDescent="0.2">
      <c r="C736" s="670"/>
      <c r="D736" s="670"/>
      <c r="E736" s="670"/>
      <c r="F736" s="670"/>
      <c r="G736" s="670"/>
      <c r="H736" s="670"/>
      <c r="I736" s="670"/>
      <c r="J736" s="670"/>
      <c r="K736" s="670"/>
      <c r="L736" s="670"/>
      <c r="M736" s="670"/>
      <c r="N736" s="670"/>
      <c r="O736" s="670"/>
      <c r="P736" s="670"/>
      <c r="Q736" s="670"/>
      <c r="BA736" s="375"/>
      <c r="BB736" s="451"/>
      <c r="BC736" s="375"/>
      <c r="BD736" s="375"/>
      <c r="BE736" s="375"/>
      <c r="BF736" s="375"/>
      <c r="BG736" s="375"/>
      <c r="BH736" s="375"/>
      <c r="BI736" s="375"/>
      <c r="BJ736" s="375"/>
      <c r="BK736" s="375"/>
      <c r="BL736" s="375"/>
      <c r="BM736" s="375"/>
      <c r="BN736" s="375"/>
      <c r="BO736" s="375"/>
      <c r="BP736" s="375"/>
      <c r="BQ736" s="375"/>
      <c r="BR736" s="375"/>
      <c r="BS736" s="375"/>
      <c r="BT736" s="375"/>
      <c r="BU736" s="375"/>
      <c r="BV736" s="375"/>
      <c r="BW736" s="375"/>
      <c r="BX736" s="375"/>
      <c r="BY736" s="375"/>
      <c r="BZ736" s="375"/>
      <c r="CA736" s="375"/>
      <c r="CB736" s="375"/>
      <c r="CC736" s="375"/>
      <c r="CD736" s="375"/>
      <c r="CE736" s="375"/>
      <c r="CF736" s="375"/>
      <c r="CG736" s="375"/>
      <c r="CH736" s="375"/>
      <c r="CI736" s="375"/>
      <c r="CJ736" s="375"/>
      <c r="CK736" s="375"/>
      <c r="CL736" s="375"/>
      <c r="CM736" s="375"/>
      <c r="CN736" s="375"/>
      <c r="CO736" s="375"/>
      <c r="CP736" s="375"/>
      <c r="CQ736" s="375"/>
      <c r="CR736" s="375"/>
      <c r="CS736" s="375"/>
      <c r="CT736" s="375"/>
      <c r="CU736" s="375"/>
      <c r="CV736" s="375"/>
      <c r="CW736" s="375"/>
      <c r="CX736" s="375"/>
      <c r="CY736" s="375"/>
      <c r="CZ736" s="375"/>
    </row>
    <row r="737" ht="25.15" customHeight="true" x14ac:dyDescent="0.2">
      <c r="C737" s="670"/>
      <c r="D737" s="670"/>
      <c r="E737" s="670"/>
      <c r="F737" s="670"/>
      <c r="G737" s="670"/>
      <c r="H737" s="670"/>
      <c r="I737" s="670"/>
      <c r="J737" s="670"/>
      <c r="K737" s="670"/>
      <c r="L737" s="670"/>
      <c r="M737" s="670"/>
      <c r="N737" s="670"/>
      <c r="O737" s="670"/>
      <c r="P737" s="670"/>
      <c r="Q737" s="670"/>
      <c r="BA737" s="375"/>
      <c r="BB737" s="451"/>
      <c r="BC737" s="375"/>
      <c r="BD737" s="375"/>
      <c r="BE737" s="375"/>
      <c r="BF737" s="375"/>
      <c r="BG737" s="375"/>
      <c r="BH737" s="375"/>
      <c r="BI737" s="375"/>
      <c r="BJ737" s="375"/>
      <c r="BK737" s="375"/>
      <c r="BL737" s="375"/>
      <c r="BM737" s="375"/>
      <c r="BN737" s="375"/>
      <c r="BO737" s="375"/>
      <c r="BP737" s="375"/>
      <c r="BQ737" s="375"/>
      <c r="BR737" s="375"/>
      <c r="BS737" s="375"/>
      <c r="BT737" s="375"/>
      <c r="BU737" s="375"/>
      <c r="BV737" s="375"/>
      <c r="BW737" s="375"/>
      <c r="BX737" s="375"/>
      <c r="BY737" s="375"/>
      <c r="BZ737" s="375"/>
      <c r="CA737" s="375"/>
      <c r="CB737" s="375"/>
      <c r="CC737" s="375"/>
      <c r="CD737" s="375"/>
      <c r="CE737" s="375"/>
      <c r="CF737" s="375"/>
      <c r="CG737" s="375"/>
      <c r="CH737" s="375"/>
      <c r="CI737" s="375"/>
      <c r="CJ737" s="375"/>
      <c r="CK737" s="375"/>
      <c r="CL737" s="375"/>
      <c r="CM737" s="375"/>
      <c r="CN737" s="375"/>
      <c r="CO737" s="375"/>
      <c r="CP737" s="375"/>
      <c r="CQ737" s="375"/>
      <c r="CR737" s="375"/>
      <c r="CS737" s="375"/>
      <c r="CT737" s="375"/>
      <c r="CU737" s="375"/>
      <c r="CV737" s="375"/>
      <c r="CW737" s="375"/>
      <c r="CX737" s="375"/>
      <c r="CY737" s="375"/>
      <c r="CZ737" s="375"/>
    </row>
    <row r="738" ht="25.15" customHeight="true" x14ac:dyDescent="0.2">
      <c r="C738" s="670"/>
      <c r="D738" s="670"/>
      <c r="E738" s="670"/>
      <c r="F738" s="670"/>
      <c r="G738" s="670"/>
      <c r="H738" s="670"/>
      <c r="I738" s="670"/>
      <c r="J738" s="670"/>
      <c r="K738" s="670"/>
      <c r="L738" s="670"/>
      <c r="M738" s="670"/>
      <c r="N738" s="670"/>
      <c r="O738" s="670"/>
      <c r="P738" s="670"/>
      <c r="Q738" s="670"/>
      <c r="BA738" s="375"/>
      <c r="BB738" s="451"/>
      <c r="BC738" s="375"/>
      <c r="BD738" s="375"/>
      <c r="BE738" s="375"/>
      <c r="BF738" s="375"/>
      <c r="BG738" s="375"/>
      <c r="BH738" s="375"/>
      <c r="BI738" s="375"/>
      <c r="BJ738" s="375"/>
      <c r="BK738" s="375"/>
      <c r="BL738" s="375"/>
      <c r="BM738" s="375"/>
      <c r="BN738" s="375"/>
      <c r="BO738" s="375"/>
      <c r="BP738" s="375"/>
      <c r="BQ738" s="375"/>
      <c r="BR738" s="375"/>
      <c r="BS738" s="375"/>
      <c r="BT738" s="375"/>
      <c r="BU738" s="375"/>
      <c r="BV738" s="375"/>
      <c r="BW738" s="375"/>
      <c r="BX738" s="375"/>
      <c r="BY738" s="375"/>
      <c r="BZ738" s="375"/>
      <c r="CA738" s="375"/>
      <c r="CB738" s="375"/>
      <c r="CC738" s="375"/>
      <c r="CD738" s="375"/>
      <c r="CE738" s="375"/>
      <c r="CF738" s="375"/>
      <c r="CG738" s="375"/>
      <c r="CH738" s="375"/>
      <c r="CI738" s="375"/>
      <c r="CJ738" s="375"/>
      <c r="CK738" s="375"/>
      <c r="CL738" s="375"/>
      <c r="CM738" s="375"/>
      <c r="CN738" s="375"/>
      <c r="CO738" s="375"/>
      <c r="CP738" s="375"/>
      <c r="CQ738" s="375"/>
      <c r="CR738" s="375"/>
      <c r="CS738" s="375"/>
      <c r="CT738" s="375"/>
      <c r="CU738" s="375"/>
      <c r="CV738" s="375"/>
      <c r="CW738" s="375"/>
      <c r="CX738" s="375"/>
      <c r="CY738" s="375"/>
      <c r="CZ738" s="375"/>
    </row>
    <row r="739" ht="25.15" customHeight="true" x14ac:dyDescent="0.2">
      <c r="C739" s="670"/>
      <c r="D739" s="670"/>
      <c r="E739" s="670"/>
      <c r="F739" s="670"/>
      <c r="G739" s="670"/>
      <c r="H739" s="670"/>
      <c r="I739" s="670"/>
      <c r="J739" s="670"/>
      <c r="K739" s="670"/>
      <c r="L739" s="670"/>
      <c r="M739" s="670"/>
      <c r="N739" s="670"/>
      <c r="O739" s="670"/>
      <c r="P739" s="670"/>
      <c r="Q739" s="670"/>
      <c r="BA739" s="375"/>
      <c r="BB739" s="451"/>
      <c r="BC739" s="375"/>
      <c r="BD739" s="375"/>
      <c r="BE739" s="375"/>
      <c r="BF739" s="375"/>
      <c r="BG739" s="375"/>
      <c r="BH739" s="375"/>
      <c r="BI739" s="375"/>
      <c r="BJ739" s="375"/>
      <c r="BK739" s="375"/>
      <c r="BL739" s="375"/>
      <c r="BM739" s="375"/>
      <c r="BN739" s="375"/>
      <c r="BO739" s="375"/>
      <c r="BP739" s="375"/>
      <c r="BQ739" s="375"/>
      <c r="BR739" s="375"/>
      <c r="BS739" s="375"/>
      <c r="BT739" s="375"/>
      <c r="BU739" s="375"/>
      <c r="BV739" s="375"/>
      <c r="BW739" s="375"/>
      <c r="BX739" s="375"/>
      <c r="BY739" s="375"/>
      <c r="BZ739" s="375"/>
      <c r="CA739" s="375"/>
      <c r="CB739" s="375"/>
      <c r="CC739" s="375"/>
      <c r="CD739" s="375"/>
      <c r="CE739" s="375"/>
      <c r="CF739" s="375"/>
      <c r="CG739" s="375"/>
      <c r="CH739" s="375"/>
      <c r="CI739" s="375"/>
      <c r="CJ739" s="375"/>
      <c r="CK739" s="375"/>
      <c r="CL739" s="375"/>
      <c r="CM739" s="375"/>
      <c r="CN739" s="375"/>
      <c r="CO739" s="375"/>
      <c r="CP739" s="375"/>
      <c r="CQ739" s="375"/>
      <c r="CR739" s="375"/>
      <c r="CS739" s="375"/>
      <c r="CT739" s="375"/>
      <c r="CU739" s="375"/>
      <c r="CV739" s="375"/>
      <c r="CW739" s="375"/>
      <c r="CX739" s="375"/>
      <c r="CY739" s="375"/>
      <c r="CZ739" s="375"/>
    </row>
    <row r="740" ht="25.15" customHeight="true" x14ac:dyDescent="0.2">
      <c r="C740" s="670"/>
      <c r="D740" s="670"/>
      <c r="E740" s="670"/>
      <c r="F740" s="670"/>
      <c r="G740" s="670"/>
      <c r="H740" s="670"/>
      <c r="I740" s="670"/>
      <c r="J740" s="670"/>
      <c r="K740" s="670"/>
      <c r="L740" s="670"/>
      <c r="M740" s="670"/>
      <c r="N740" s="670"/>
      <c r="O740" s="670"/>
      <c r="P740" s="670"/>
      <c r="Q740" s="670"/>
      <c r="BA740" s="375"/>
      <c r="BB740" s="451"/>
      <c r="BC740" s="375"/>
      <c r="BD740" s="375"/>
      <c r="BE740" s="375"/>
      <c r="BF740" s="375"/>
      <c r="BG740" s="375"/>
      <c r="BH740" s="375"/>
      <c r="BI740" s="375"/>
      <c r="BJ740" s="375"/>
      <c r="BK740" s="375"/>
      <c r="BL740" s="375"/>
      <c r="BM740" s="375"/>
      <c r="BN740" s="375"/>
      <c r="BO740" s="375"/>
      <c r="BP740" s="375"/>
      <c r="BQ740" s="375"/>
      <c r="BR740" s="375"/>
      <c r="BS740" s="375"/>
      <c r="BT740" s="375"/>
      <c r="BU740" s="375"/>
      <c r="BV740" s="375"/>
      <c r="BW740" s="375"/>
      <c r="BX740" s="375"/>
      <c r="BY740" s="375"/>
      <c r="BZ740" s="375"/>
      <c r="CA740" s="375"/>
      <c r="CB740" s="375"/>
      <c r="CC740" s="375"/>
      <c r="CD740" s="375"/>
      <c r="CE740" s="375"/>
      <c r="CF740" s="375"/>
      <c r="CG740" s="375"/>
      <c r="CH740" s="375"/>
      <c r="CI740" s="375"/>
      <c r="CJ740" s="375"/>
      <c r="CK740" s="375"/>
      <c r="CL740" s="375"/>
      <c r="CM740" s="375"/>
      <c r="CN740" s="375"/>
      <c r="CO740" s="375"/>
      <c r="CP740" s="375"/>
      <c r="CQ740" s="375"/>
      <c r="CR740" s="375"/>
      <c r="CS740" s="375"/>
      <c r="CT740" s="375"/>
      <c r="CU740" s="375"/>
      <c r="CV740" s="375"/>
      <c r="CW740" s="375"/>
      <c r="CX740" s="375"/>
      <c r="CY740" s="375"/>
      <c r="CZ740" s="375"/>
    </row>
    <row r="741" ht="25.15" customHeight="true" x14ac:dyDescent="0.2">
      <c r="C741" s="670"/>
      <c r="D741" s="670"/>
      <c r="E741" s="670"/>
      <c r="F741" s="670"/>
      <c r="G741" s="670"/>
      <c r="H741" s="670"/>
      <c r="I741" s="670"/>
      <c r="J741" s="670"/>
      <c r="K741" s="670"/>
      <c r="L741" s="670"/>
      <c r="M741" s="670"/>
      <c r="N741" s="670"/>
      <c r="O741" s="670"/>
      <c r="P741" s="670"/>
      <c r="Q741" s="670"/>
      <c r="BA741" s="375"/>
      <c r="BB741" s="451"/>
      <c r="BC741" s="375"/>
      <c r="BD741" s="375"/>
      <c r="BE741" s="375"/>
      <c r="BF741" s="375"/>
      <c r="BG741" s="375"/>
      <c r="BH741" s="375"/>
      <c r="BI741" s="375"/>
      <c r="BJ741" s="375"/>
      <c r="BK741" s="375"/>
      <c r="BL741" s="375"/>
      <c r="BM741" s="375"/>
      <c r="BN741" s="375"/>
      <c r="BO741" s="375"/>
      <c r="BP741" s="375"/>
      <c r="BQ741" s="375"/>
      <c r="BR741" s="375"/>
      <c r="BS741" s="375"/>
      <c r="BT741" s="375"/>
      <c r="BU741" s="375"/>
      <c r="BV741" s="375"/>
      <c r="BW741" s="375"/>
      <c r="BX741" s="375"/>
      <c r="BY741" s="375"/>
      <c r="BZ741" s="375"/>
      <c r="CA741" s="375"/>
      <c r="CB741" s="375"/>
      <c r="CC741" s="375"/>
      <c r="CD741" s="375"/>
      <c r="CE741" s="375"/>
      <c r="CF741" s="375"/>
      <c r="CG741" s="375"/>
      <c r="CH741" s="375"/>
      <c r="CI741" s="375"/>
      <c r="CJ741" s="375"/>
      <c r="CK741" s="375"/>
      <c r="CL741" s="375"/>
      <c r="CM741" s="375"/>
      <c r="CN741" s="375"/>
      <c r="CO741" s="375"/>
      <c r="CP741" s="375"/>
      <c r="CQ741" s="375"/>
      <c r="CR741" s="375"/>
      <c r="CS741" s="375"/>
      <c r="CT741" s="375"/>
      <c r="CU741" s="375"/>
      <c r="CV741" s="375"/>
      <c r="CW741" s="375"/>
      <c r="CX741" s="375"/>
      <c r="CY741" s="375"/>
      <c r="CZ741" s="375"/>
    </row>
    <row r="742" ht="25.15" customHeight="true" x14ac:dyDescent="0.2">
      <c r="C742" s="670"/>
      <c r="D742" s="670"/>
      <c r="E742" s="670"/>
      <c r="F742" s="670"/>
      <c r="G742" s="670"/>
      <c r="H742" s="670"/>
      <c r="I742" s="670"/>
      <c r="J742" s="670"/>
      <c r="K742" s="670"/>
      <c r="L742" s="670"/>
      <c r="M742" s="670"/>
      <c r="N742" s="670"/>
      <c r="O742" s="670"/>
      <c r="P742" s="670"/>
      <c r="Q742" s="670"/>
      <c r="BA742" s="375"/>
      <c r="BB742" s="451"/>
      <c r="BC742" s="375"/>
      <c r="BD742" s="375"/>
      <c r="BE742" s="375"/>
      <c r="BF742" s="375"/>
      <c r="BG742" s="375"/>
      <c r="BH742" s="375"/>
      <c r="BI742" s="375"/>
      <c r="BJ742" s="375"/>
      <c r="BK742" s="375"/>
      <c r="BL742" s="375"/>
      <c r="BM742" s="375"/>
      <c r="BN742" s="375"/>
      <c r="BO742" s="375"/>
      <c r="BP742" s="375"/>
      <c r="BQ742" s="375"/>
      <c r="BR742" s="375"/>
      <c r="BS742" s="375"/>
      <c r="BT742" s="375"/>
      <c r="BU742" s="375"/>
      <c r="BV742" s="375"/>
      <c r="BW742" s="375"/>
      <c r="BX742" s="375"/>
      <c r="BY742" s="375"/>
      <c r="BZ742" s="375"/>
      <c r="CA742" s="375"/>
      <c r="CB742" s="375"/>
      <c r="CC742" s="375"/>
      <c r="CD742" s="375"/>
      <c r="CE742" s="375"/>
      <c r="CF742" s="375"/>
      <c r="CG742" s="375"/>
      <c r="CH742" s="375"/>
      <c r="CI742" s="375"/>
      <c r="CJ742" s="375"/>
      <c r="CK742" s="375"/>
      <c r="CL742" s="375"/>
      <c r="CM742" s="375"/>
      <c r="CN742" s="375"/>
      <c r="CO742" s="375"/>
      <c r="CP742" s="375"/>
      <c r="CQ742" s="375"/>
      <c r="CR742" s="375"/>
      <c r="CS742" s="375"/>
      <c r="CT742" s="375"/>
      <c r="CU742" s="375"/>
      <c r="CV742" s="375"/>
      <c r="CW742" s="375"/>
      <c r="CX742" s="375"/>
      <c r="CY742" s="375"/>
      <c r="CZ742" s="375"/>
    </row>
    <row r="743" ht="25.15" customHeight="true" x14ac:dyDescent="0.2">
      <c r="C743" s="670"/>
      <c r="D743" s="670"/>
      <c r="E743" s="670"/>
      <c r="F743" s="670"/>
      <c r="G743" s="670"/>
      <c r="H743" s="670"/>
      <c r="I743" s="670"/>
      <c r="J743" s="670"/>
      <c r="K743" s="670"/>
      <c r="L743" s="670"/>
      <c r="M743" s="670"/>
      <c r="N743" s="670"/>
      <c r="O743" s="670"/>
      <c r="P743" s="670"/>
      <c r="Q743" s="670"/>
      <c r="BA743" s="375"/>
      <c r="BB743" s="451"/>
      <c r="BC743" s="375"/>
      <c r="BD743" s="375"/>
      <c r="BE743" s="375"/>
      <c r="BF743" s="375"/>
      <c r="BG743" s="375"/>
      <c r="BH743" s="375"/>
      <c r="BI743" s="375"/>
      <c r="BJ743" s="375"/>
      <c r="BK743" s="375"/>
      <c r="BL743" s="375"/>
      <c r="BM743" s="375"/>
      <c r="BN743" s="375"/>
      <c r="BO743" s="375"/>
      <c r="BP743" s="375"/>
      <c r="BQ743" s="375"/>
      <c r="BR743" s="375"/>
      <c r="BS743" s="375"/>
      <c r="BT743" s="375"/>
      <c r="BU743" s="375"/>
      <c r="BV743" s="375"/>
      <c r="BW743" s="375"/>
      <c r="BX743" s="375"/>
      <c r="BY743" s="375"/>
      <c r="BZ743" s="375"/>
      <c r="CA743" s="375"/>
      <c r="CB743" s="375"/>
      <c r="CC743" s="375"/>
      <c r="CD743" s="375"/>
      <c r="CE743" s="375"/>
      <c r="CF743" s="375"/>
      <c r="CG743" s="375"/>
      <c r="CH743" s="375"/>
      <c r="CI743" s="375"/>
      <c r="CJ743" s="375"/>
      <c r="CK743" s="375"/>
      <c r="CL743" s="375"/>
      <c r="CM743" s="375"/>
      <c r="CN743" s="375"/>
      <c r="CO743" s="375"/>
      <c r="CP743" s="375"/>
      <c r="CQ743" s="375"/>
      <c r="CR743" s="375"/>
      <c r="CS743" s="375"/>
      <c r="CT743" s="375"/>
      <c r="CU743" s="375"/>
      <c r="CV743" s="375"/>
      <c r="CW743" s="375"/>
      <c r="CX743" s="375"/>
      <c r="CY743" s="375"/>
      <c r="CZ743" s="375"/>
    </row>
    <row r="744" ht="25.15" customHeight="true" x14ac:dyDescent="0.2">
      <c r="C744" s="670"/>
      <c r="D744" s="670"/>
      <c r="E744" s="670"/>
      <c r="F744" s="670"/>
      <c r="G744" s="670"/>
      <c r="H744" s="670"/>
      <c r="I744" s="670"/>
      <c r="J744" s="670"/>
      <c r="K744" s="670"/>
      <c r="L744" s="670"/>
      <c r="M744" s="670"/>
      <c r="N744" s="670"/>
      <c r="O744" s="670"/>
      <c r="P744" s="670"/>
      <c r="Q744" s="670"/>
      <c r="BA744" s="375"/>
      <c r="BB744" s="451"/>
      <c r="BC744" s="375"/>
      <c r="BD744" s="375"/>
      <c r="BE744" s="375"/>
      <c r="BF744" s="375"/>
      <c r="BG744" s="375"/>
      <c r="BH744" s="375"/>
      <c r="BI744" s="375"/>
      <c r="BJ744" s="375"/>
      <c r="BK744" s="375"/>
      <c r="BL744" s="375"/>
      <c r="BM744" s="375"/>
      <c r="BN744" s="375"/>
      <c r="BO744" s="375"/>
      <c r="BP744" s="375"/>
      <c r="BQ744" s="375"/>
      <c r="BR744" s="375"/>
      <c r="BS744" s="375"/>
      <c r="BT744" s="375"/>
      <c r="BU744" s="375"/>
      <c r="BV744" s="375"/>
      <c r="BW744" s="375"/>
      <c r="BX744" s="375"/>
      <c r="BY744" s="375"/>
      <c r="BZ744" s="375"/>
      <c r="CA744" s="375"/>
      <c r="CB744" s="375"/>
      <c r="CC744" s="375"/>
      <c r="CD744" s="375"/>
      <c r="CE744" s="375"/>
      <c r="CF744" s="375"/>
      <c r="CG744" s="375"/>
      <c r="CH744" s="375"/>
      <c r="CI744" s="375"/>
      <c r="CJ744" s="375"/>
      <c r="CK744" s="375"/>
      <c r="CL744" s="375"/>
      <c r="CM744" s="375"/>
      <c r="CN744" s="375"/>
      <c r="CO744" s="375"/>
      <c r="CP744" s="375"/>
      <c r="CQ744" s="375"/>
      <c r="CR744" s="375"/>
      <c r="CS744" s="375"/>
      <c r="CT744" s="375"/>
      <c r="CU744" s="375"/>
      <c r="CV744" s="375"/>
      <c r="CW744" s="375"/>
      <c r="CX744" s="375"/>
      <c r="CY744" s="375"/>
      <c r="CZ744" s="375"/>
    </row>
    <row r="745" ht="25.15" customHeight="true" x14ac:dyDescent="0.2">
      <c r="C745" s="670"/>
      <c r="D745" s="670"/>
      <c r="E745" s="670"/>
      <c r="F745" s="670"/>
      <c r="G745" s="670"/>
      <c r="H745" s="670"/>
      <c r="I745" s="670"/>
      <c r="J745" s="670"/>
      <c r="K745" s="670"/>
      <c r="L745" s="670"/>
      <c r="M745" s="670"/>
      <c r="N745" s="670"/>
      <c r="O745" s="670"/>
      <c r="P745" s="670"/>
      <c r="Q745" s="670"/>
      <c r="BA745" s="375"/>
      <c r="BB745" s="451"/>
      <c r="BC745" s="375"/>
      <c r="BD745" s="375"/>
      <c r="BE745" s="375"/>
      <c r="BF745" s="375"/>
      <c r="BG745" s="375"/>
      <c r="BH745" s="375"/>
      <c r="BI745" s="375"/>
      <c r="BJ745" s="375"/>
      <c r="BK745" s="375"/>
      <c r="BL745" s="375"/>
      <c r="BM745" s="375"/>
      <c r="BN745" s="375"/>
      <c r="BO745" s="375"/>
      <c r="BP745" s="375"/>
      <c r="BQ745" s="375"/>
      <c r="BR745" s="375"/>
      <c r="BS745" s="375"/>
      <c r="BT745" s="375"/>
      <c r="BU745" s="375"/>
      <c r="BV745" s="375"/>
      <c r="BW745" s="375"/>
      <c r="BX745" s="375"/>
      <c r="BY745" s="375"/>
      <c r="BZ745" s="375"/>
      <c r="CA745" s="375"/>
      <c r="CB745" s="375"/>
      <c r="CC745" s="375"/>
      <c r="CD745" s="375"/>
      <c r="CE745" s="375"/>
      <c r="CF745" s="375"/>
      <c r="CG745" s="375"/>
      <c r="CH745" s="375"/>
      <c r="CI745" s="375"/>
      <c r="CJ745" s="375"/>
      <c r="CK745" s="375"/>
      <c r="CL745" s="375"/>
      <c r="CM745" s="375"/>
      <c r="CN745" s="375"/>
      <c r="CO745" s="375"/>
      <c r="CP745" s="375"/>
      <c r="CQ745" s="375"/>
      <c r="CR745" s="375"/>
      <c r="CS745" s="375"/>
      <c r="CT745" s="375"/>
      <c r="CU745" s="375"/>
      <c r="CV745" s="375"/>
      <c r="CW745" s="375"/>
      <c r="CX745" s="375"/>
      <c r="CY745" s="375"/>
      <c r="CZ745" s="375"/>
    </row>
    <row r="746" ht="25.15" customHeight="true" x14ac:dyDescent="0.2">
      <c r="C746" s="670"/>
      <c r="D746" s="670"/>
      <c r="E746" s="670"/>
      <c r="F746" s="670"/>
      <c r="G746" s="670"/>
      <c r="H746" s="670"/>
      <c r="I746" s="670"/>
      <c r="J746" s="670"/>
      <c r="K746" s="670"/>
      <c r="L746" s="670"/>
      <c r="M746" s="670"/>
      <c r="N746" s="670"/>
      <c r="O746" s="670"/>
      <c r="P746" s="670"/>
      <c r="Q746" s="670"/>
      <c r="BA746" s="375"/>
      <c r="BB746" s="451"/>
      <c r="BC746" s="375"/>
      <c r="BD746" s="375"/>
      <c r="BE746" s="375"/>
      <c r="BF746" s="375"/>
      <c r="BG746" s="375"/>
      <c r="BH746" s="375"/>
      <c r="BI746" s="375"/>
      <c r="BJ746" s="375"/>
      <c r="BK746" s="375"/>
      <c r="BL746" s="375"/>
      <c r="BM746" s="375"/>
      <c r="BN746" s="375"/>
      <c r="BO746" s="375"/>
      <c r="BP746" s="375"/>
      <c r="BQ746" s="375"/>
      <c r="BR746" s="375"/>
      <c r="BS746" s="375"/>
      <c r="BT746" s="375"/>
      <c r="BU746" s="375"/>
      <c r="BV746" s="375"/>
      <c r="BW746" s="375"/>
      <c r="BX746" s="375"/>
      <c r="BY746" s="375"/>
      <c r="BZ746" s="375"/>
      <c r="CA746" s="375"/>
      <c r="CB746" s="375"/>
      <c r="CC746" s="375"/>
      <c r="CD746" s="375"/>
      <c r="CE746" s="375"/>
      <c r="CF746" s="375"/>
      <c r="CG746" s="375"/>
      <c r="CH746" s="375"/>
      <c r="CI746" s="375"/>
      <c r="CJ746" s="375"/>
      <c r="CK746" s="375"/>
      <c r="CL746" s="375"/>
      <c r="CM746" s="375"/>
      <c r="CN746" s="375"/>
      <c r="CO746" s="375"/>
      <c r="CP746" s="375"/>
      <c r="CQ746" s="375"/>
      <c r="CR746" s="375"/>
      <c r="CS746" s="375"/>
      <c r="CT746" s="375"/>
      <c r="CU746" s="375"/>
      <c r="CV746" s="375"/>
      <c r="CW746" s="375"/>
      <c r="CX746" s="375"/>
      <c r="CY746" s="375"/>
      <c r="CZ746" s="375"/>
    </row>
    <row r="747" ht="25.15" customHeight="true" x14ac:dyDescent="0.2">
      <c r="C747" s="670"/>
      <c r="D747" s="670"/>
      <c r="E747" s="670"/>
      <c r="F747" s="670"/>
      <c r="G747" s="670"/>
      <c r="H747" s="670"/>
      <c r="I747" s="670"/>
      <c r="J747" s="670"/>
      <c r="K747" s="670"/>
      <c r="L747" s="670"/>
      <c r="M747" s="670"/>
      <c r="N747" s="670"/>
      <c r="O747" s="670"/>
      <c r="P747" s="670"/>
      <c r="Q747" s="670"/>
      <c r="BA747" s="375"/>
      <c r="BB747" s="451"/>
      <c r="BC747" s="375"/>
      <c r="BD747" s="375"/>
      <c r="BE747" s="375"/>
      <c r="BF747" s="375"/>
      <c r="BG747" s="375"/>
      <c r="BH747" s="375"/>
      <c r="BI747" s="375"/>
      <c r="BJ747" s="375"/>
      <c r="BK747" s="375"/>
      <c r="BL747" s="375"/>
      <c r="BM747" s="375"/>
      <c r="BN747" s="375"/>
      <c r="BO747" s="375"/>
      <c r="BP747" s="375"/>
      <c r="BQ747" s="375"/>
      <c r="BR747" s="375"/>
      <c r="BS747" s="375"/>
      <c r="BT747" s="375"/>
      <c r="BU747" s="375"/>
      <c r="BV747" s="375"/>
      <c r="BW747" s="375"/>
      <c r="BX747" s="375"/>
      <c r="BY747" s="375"/>
      <c r="BZ747" s="375"/>
      <c r="CA747" s="375"/>
      <c r="CB747" s="375"/>
      <c r="CC747" s="375"/>
      <c r="CD747" s="375"/>
      <c r="CE747" s="375"/>
      <c r="CF747" s="375"/>
      <c r="CG747" s="375"/>
      <c r="CH747" s="375"/>
      <c r="CI747" s="375"/>
      <c r="CJ747" s="375"/>
      <c r="CK747" s="375"/>
      <c r="CL747" s="375"/>
      <c r="CM747" s="375"/>
      <c r="CN747" s="375"/>
      <c r="CO747" s="375"/>
      <c r="CP747" s="375"/>
      <c r="CQ747" s="375"/>
      <c r="CR747" s="375"/>
      <c r="CS747" s="375"/>
      <c r="CT747" s="375"/>
      <c r="CU747" s="375"/>
      <c r="CV747" s="375"/>
      <c r="CW747" s="375"/>
      <c r="CX747" s="375"/>
      <c r="CY747" s="375"/>
      <c r="CZ747" s="375"/>
    </row>
    <row r="748" ht="25.15" customHeight="true" x14ac:dyDescent="0.2">
      <c r="C748" s="670"/>
      <c r="D748" s="670"/>
      <c r="E748" s="670"/>
      <c r="F748" s="670"/>
      <c r="G748" s="670"/>
      <c r="H748" s="670"/>
      <c r="I748" s="670"/>
      <c r="J748" s="670"/>
      <c r="K748" s="670"/>
      <c r="L748" s="670"/>
      <c r="M748" s="670"/>
      <c r="N748" s="670"/>
      <c r="O748" s="670"/>
      <c r="P748" s="670"/>
      <c r="Q748" s="670"/>
      <c r="BA748" s="375"/>
      <c r="BB748" s="451"/>
      <c r="BC748" s="375"/>
      <c r="BD748" s="375"/>
      <c r="BE748" s="375"/>
      <c r="BF748" s="375"/>
      <c r="BG748" s="375"/>
      <c r="BH748" s="375"/>
      <c r="BI748" s="375"/>
      <c r="BJ748" s="375"/>
      <c r="BK748" s="375"/>
      <c r="BL748" s="375"/>
      <c r="BM748" s="375"/>
      <c r="BN748" s="375"/>
      <c r="BO748" s="375"/>
      <c r="BP748" s="375"/>
      <c r="BQ748" s="375"/>
      <c r="BR748" s="375"/>
      <c r="BS748" s="375"/>
      <c r="BT748" s="375"/>
      <c r="BU748" s="375"/>
      <c r="BV748" s="375"/>
      <c r="BW748" s="375"/>
      <c r="BX748" s="375"/>
      <c r="BY748" s="375"/>
      <c r="BZ748" s="375"/>
      <c r="CA748" s="375"/>
      <c r="CB748" s="375"/>
      <c r="CC748" s="375"/>
      <c r="CD748" s="375"/>
      <c r="CE748" s="375"/>
      <c r="CF748" s="375"/>
      <c r="CG748" s="375"/>
      <c r="CH748" s="375"/>
      <c r="CI748" s="375"/>
      <c r="CJ748" s="375"/>
      <c r="CK748" s="375"/>
      <c r="CL748" s="375"/>
      <c r="CM748" s="375"/>
      <c r="CN748" s="375"/>
      <c r="CO748" s="375"/>
      <c r="CP748" s="375"/>
      <c r="CQ748" s="375"/>
      <c r="CR748" s="375"/>
      <c r="CS748" s="375"/>
      <c r="CT748" s="375"/>
      <c r="CU748" s="375"/>
      <c r="CV748" s="375"/>
      <c r="CW748" s="375"/>
      <c r="CX748" s="375"/>
      <c r="CY748" s="375"/>
      <c r="CZ748" s="375"/>
    </row>
    <row r="749" ht="25.15" customHeight="true" x14ac:dyDescent="0.2">
      <c r="C749" s="670"/>
      <c r="D749" s="670"/>
      <c r="E749" s="670"/>
      <c r="F749" s="670"/>
      <c r="G749" s="670"/>
      <c r="H749" s="670"/>
      <c r="I749" s="670"/>
      <c r="J749" s="670"/>
      <c r="K749" s="670"/>
      <c r="L749" s="670"/>
      <c r="M749" s="670"/>
      <c r="N749" s="670"/>
      <c r="O749" s="670"/>
      <c r="P749" s="670"/>
      <c r="Q749" s="670"/>
      <c r="BA749" s="375"/>
      <c r="BB749" s="451"/>
      <c r="BC749" s="375"/>
      <c r="BD749" s="375"/>
      <c r="BE749" s="375"/>
      <c r="BF749" s="375"/>
      <c r="BG749" s="375"/>
      <c r="BH749" s="375"/>
      <c r="BI749" s="375"/>
      <c r="BJ749" s="375"/>
      <c r="BK749" s="375"/>
      <c r="BL749" s="375"/>
      <c r="BM749" s="375"/>
      <c r="BN749" s="375"/>
      <c r="BO749" s="375"/>
      <c r="BP749" s="375"/>
      <c r="BQ749" s="375"/>
      <c r="BR749" s="375"/>
      <c r="BS749" s="375"/>
      <c r="BT749" s="375"/>
      <c r="BU749" s="375"/>
      <c r="BV749" s="375"/>
      <c r="BW749" s="375"/>
      <c r="BX749" s="375"/>
      <c r="BY749" s="375"/>
      <c r="BZ749" s="375"/>
      <c r="CA749" s="375"/>
      <c r="CB749" s="375"/>
      <c r="CC749" s="375"/>
      <c r="CD749" s="375"/>
      <c r="CE749" s="375"/>
      <c r="CF749" s="375"/>
      <c r="CG749" s="375"/>
      <c r="CH749" s="375"/>
      <c r="CI749" s="375"/>
      <c r="CJ749" s="375"/>
      <c r="CK749" s="375"/>
      <c r="CL749" s="375"/>
      <c r="CM749" s="375"/>
      <c r="CN749" s="375"/>
      <c r="CO749" s="375"/>
      <c r="CP749" s="375"/>
      <c r="CQ749" s="375"/>
      <c r="CR749" s="375"/>
      <c r="CS749" s="375"/>
      <c r="CT749" s="375"/>
      <c r="CU749" s="375"/>
      <c r="CV749" s="375"/>
      <c r="CW749" s="375"/>
      <c r="CX749" s="375"/>
      <c r="CY749" s="375"/>
      <c r="CZ749" s="375"/>
    </row>
    <row r="750" ht="25.15" customHeight="true" x14ac:dyDescent="0.2">
      <c r="C750" s="670"/>
      <c r="D750" s="670"/>
      <c r="E750" s="670"/>
      <c r="F750" s="670"/>
      <c r="G750" s="670"/>
      <c r="H750" s="670"/>
      <c r="I750" s="670"/>
      <c r="J750" s="670"/>
      <c r="K750" s="670"/>
      <c r="L750" s="670"/>
      <c r="M750" s="670"/>
      <c r="N750" s="670"/>
      <c r="O750" s="670"/>
      <c r="P750" s="670"/>
      <c r="Q750" s="670"/>
      <c r="BA750" s="375"/>
      <c r="BB750" s="451"/>
      <c r="BC750" s="375"/>
      <c r="BD750" s="375"/>
      <c r="BE750" s="375"/>
      <c r="BF750" s="375"/>
      <c r="BG750" s="375"/>
      <c r="BH750" s="375"/>
      <c r="BI750" s="375"/>
      <c r="BJ750" s="375"/>
      <c r="BK750" s="375"/>
      <c r="BL750" s="375"/>
      <c r="BM750" s="375"/>
      <c r="BN750" s="375"/>
      <c r="BO750" s="375"/>
      <c r="BP750" s="375"/>
      <c r="BQ750" s="375"/>
      <c r="BR750" s="375"/>
      <c r="BS750" s="375"/>
      <c r="BT750" s="375"/>
      <c r="BU750" s="375"/>
      <c r="BV750" s="375"/>
      <c r="BW750" s="375"/>
      <c r="BX750" s="375"/>
      <c r="BY750" s="375"/>
      <c r="BZ750" s="375"/>
      <c r="CA750" s="375"/>
      <c r="CB750" s="375"/>
      <c r="CC750" s="375"/>
      <c r="CD750" s="375"/>
      <c r="CE750" s="375"/>
      <c r="CF750" s="375"/>
      <c r="CG750" s="375"/>
      <c r="CH750" s="375"/>
      <c r="CI750" s="375"/>
      <c r="CJ750" s="375"/>
      <c r="CK750" s="375"/>
      <c r="CL750" s="375"/>
      <c r="CM750" s="375"/>
      <c r="CN750" s="375"/>
      <c r="CO750" s="375"/>
      <c r="CP750" s="375"/>
      <c r="CQ750" s="375"/>
      <c r="CR750" s="375"/>
      <c r="CS750" s="375"/>
      <c r="CT750" s="375"/>
      <c r="CU750" s="375"/>
      <c r="CV750" s="375"/>
      <c r="CW750" s="375"/>
      <c r="CX750" s="375"/>
      <c r="CY750" s="375"/>
      <c r="CZ750" s="375"/>
    </row>
    <row r="751" ht="25.15" customHeight="true" x14ac:dyDescent="0.2">
      <c r="C751" s="670"/>
      <c r="D751" s="670"/>
      <c r="E751" s="670"/>
      <c r="F751" s="670"/>
      <c r="G751" s="670"/>
      <c r="H751" s="670"/>
      <c r="I751" s="670"/>
      <c r="J751" s="670"/>
      <c r="K751" s="670"/>
      <c r="L751" s="670"/>
      <c r="M751" s="670"/>
      <c r="N751" s="670"/>
      <c r="O751" s="670"/>
      <c r="P751" s="670"/>
      <c r="Q751" s="670"/>
      <c r="BA751" s="375"/>
      <c r="BB751" s="451"/>
      <c r="BC751" s="375"/>
      <c r="BD751" s="375"/>
      <c r="BE751" s="375"/>
      <c r="BF751" s="375"/>
      <c r="BG751" s="375"/>
      <c r="BH751" s="375"/>
      <c r="BI751" s="375"/>
      <c r="BJ751" s="375"/>
      <c r="BK751" s="375"/>
      <c r="BL751" s="375"/>
      <c r="BM751" s="375"/>
      <c r="BN751" s="375"/>
      <c r="BO751" s="375"/>
      <c r="BP751" s="375"/>
      <c r="BQ751" s="375"/>
      <c r="BR751" s="375"/>
      <c r="BS751" s="375"/>
      <c r="BT751" s="375"/>
      <c r="BU751" s="375"/>
      <c r="BV751" s="375"/>
      <c r="BW751" s="375"/>
      <c r="BX751" s="375"/>
      <c r="BY751" s="375"/>
      <c r="BZ751" s="375"/>
      <c r="CA751" s="375"/>
      <c r="CB751" s="375"/>
      <c r="CC751" s="375"/>
      <c r="CD751" s="375"/>
      <c r="CE751" s="375"/>
      <c r="CF751" s="375"/>
      <c r="CG751" s="375"/>
      <c r="CH751" s="375"/>
      <c r="CI751" s="375"/>
      <c r="CJ751" s="375"/>
      <c r="CK751" s="375"/>
      <c r="CL751" s="375"/>
      <c r="CM751" s="375"/>
      <c r="CN751" s="375"/>
      <c r="CO751" s="375"/>
      <c r="CP751" s="375"/>
      <c r="CQ751" s="375"/>
      <c r="CR751" s="375"/>
      <c r="CS751" s="375"/>
      <c r="CT751" s="375"/>
      <c r="CU751" s="375"/>
      <c r="CV751" s="375"/>
      <c r="CW751" s="375"/>
      <c r="CX751" s="375"/>
      <c r="CY751" s="375"/>
      <c r="CZ751" s="375"/>
    </row>
    <row r="752" ht="25.15" customHeight="true" x14ac:dyDescent="0.2">
      <c r="C752" s="670"/>
      <c r="D752" s="670"/>
      <c r="E752" s="670"/>
      <c r="F752" s="670"/>
      <c r="G752" s="670"/>
      <c r="H752" s="670"/>
      <c r="I752" s="670"/>
      <c r="J752" s="670"/>
      <c r="K752" s="670"/>
      <c r="L752" s="670"/>
      <c r="M752" s="670"/>
      <c r="N752" s="670"/>
      <c r="O752" s="670"/>
      <c r="P752" s="670"/>
      <c r="Q752" s="670"/>
      <c r="BA752" s="375"/>
      <c r="BB752" s="451"/>
      <c r="BC752" s="375"/>
      <c r="BD752" s="375"/>
      <c r="BE752" s="375"/>
      <c r="BF752" s="375"/>
      <c r="BG752" s="375"/>
      <c r="BH752" s="375"/>
      <c r="BI752" s="375"/>
      <c r="BJ752" s="375"/>
      <c r="BK752" s="375"/>
      <c r="BL752" s="375"/>
      <c r="BM752" s="375"/>
      <c r="BN752" s="375"/>
      <c r="BO752" s="375"/>
      <c r="BP752" s="375"/>
      <c r="BQ752" s="375"/>
      <c r="BR752" s="375"/>
      <c r="BS752" s="375"/>
      <c r="BT752" s="375"/>
      <c r="BU752" s="375"/>
      <c r="BV752" s="375"/>
      <c r="BW752" s="375"/>
      <c r="BX752" s="375"/>
      <c r="BY752" s="375"/>
      <c r="BZ752" s="375"/>
      <c r="CA752" s="375"/>
      <c r="CB752" s="375"/>
      <c r="CC752" s="375"/>
      <c r="CD752" s="375"/>
      <c r="CE752" s="375"/>
      <c r="CF752" s="375"/>
      <c r="CG752" s="375"/>
      <c r="CH752" s="375"/>
      <c r="CI752" s="375"/>
      <c r="CJ752" s="375"/>
      <c r="CK752" s="375"/>
      <c r="CL752" s="375"/>
      <c r="CM752" s="375"/>
      <c r="CN752" s="375"/>
      <c r="CO752" s="375"/>
      <c r="CP752" s="375"/>
      <c r="CQ752" s="375"/>
      <c r="CR752" s="375"/>
      <c r="CS752" s="375"/>
      <c r="CT752" s="375"/>
      <c r="CU752" s="375"/>
      <c r="CV752" s="375"/>
      <c r="CW752" s="375"/>
      <c r="CX752" s="375"/>
      <c r="CY752" s="375"/>
      <c r="CZ752" s="375"/>
    </row>
    <row r="753" ht="25.15" customHeight="true" x14ac:dyDescent="0.2">
      <c r="C753" s="670"/>
      <c r="D753" s="670"/>
      <c r="E753" s="670"/>
      <c r="F753" s="670"/>
      <c r="G753" s="670"/>
      <c r="H753" s="670"/>
      <c r="I753" s="670"/>
      <c r="J753" s="670"/>
      <c r="K753" s="670"/>
      <c r="L753" s="670"/>
      <c r="M753" s="670"/>
      <c r="N753" s="670"/>
      <c r="O753" s="670"/>
      <c r="P753" s="670"/>
      <c r="Q753" s="670"/>
      <c r="BA753" s="375"/>
      <c r="BB753" s="451"/>
      <c r="BC753" s="375"/>
      <c r="BD753" s="375"/>
      <c r="BE753" s="375"/>
      <c r="BF753" s="375"/>
      <c r="BG753" s="375"/>
      <c r="BH753" s="375"/>
      <c r="BI753" s="375"/>
      <c r="BJ753" s="375"/>
      <c r="BK753" s="375"/>
      <c r="BL753" s="375"/>
      <c r="BM753" s="375"/>
      <c r="BN753" s="375"/>
      <c r="BO753" s="375"/>
      <c r="BP753" s="375"/>
      <c r="BQ753" s="375"/>
      <c r="BR753" s="375"/>
      <c r="BS753" s="375"/>
      <c r="BT753" s="375"/>
      <c r="BU753" s="375"/>
      <c r="BV753" s="375"/>
      <c r="BW753" s="375"/>
      <c r="BX753" s="375"/>
      <c r="BY753" s="375"/>
      <c r="BZ753" s="375"/>
      <c r="CA753" s="375"/>
      <c r="CB753" s="375"/>
      <c r="CC753" s="375"/>
      <c r="CD753" s="375"/>
      <c r="CE753" s="375"/>
      <c r="CF753" s="375"/>
      <c r="CG753" s="375"/>
      <c r="CH753" s="375"/>
      <c r="CI753" s="375"/>
      <c r="CJ753" s="375"/>
      <c r="CK753" s="375"/>
      <c r="CL753" s="375"/>
      <c r="CM753" s="375"/>
      <c r="CN753" s="375"/>
      <c r="CO753" s="375"/>
      <c r="CP753" s="375"/>
      <c r="CQ753" s="375"/>
      <c r="CR753" s="375"/>
      <c r="CS753" s="375"/>
      <c r="CT753" s="375"/>
      <c r="CU753" s="375"/>
      <c r="CV753" s="375"/>
      <c r="CW753" s="375"/>
      <c r="CX753" s="375"/>
      <c r="CY753" s="375"/>
      <c r="CZ753" s="375"/>
    </row>
    <row r="754" ht="25.15" customHeight="true" x14ac:dyDescent="0.2">
      <c r="C754" s="670"/>
      <c r="D754" s="670"/>
      <c r="E754" s="670"/>
      <c r="F754" s="670"/>
      <c r="G754" s="670"/>
      <c r="H754" s="670"/>
      <c r="I754" s="670"/>
      <c r="J754" s="670"/>
      <c r="K754" s="670"/>
      <c r="L754" s="670"/>
      <c r="M754" s="670"/>
      <c r="N754" s="670"/>
      <c r="O754" s="670"/>
      <c r="P754" s="670"/>
      <c r="Q754" s="670"/>
      <c r="BA754" s="375"/>
      <c r="BB754" s="451"/>
      <c r="BC754" s="375"/>
      <c r="BD754" s="375"/>
      <c r="BE754" s="375"/>
      <c r="BF754" s="375"/>
      <c r="BG754" s="375"/>
      <c r="BH754" s="375"/>
      <c r="BI754" s="375"/>
      <c r="BJ754" s="375"/>
      <c r="BK754" s="375"/>
      <c r="BL754" s="375"/>
      <c r="BM754" s="375"/>
      <c r="BN754" s="375"/>
      <c r="BO754" s="375"/>
      <c r="BP754" s="375"/>
      <c r="BQ754" s="375"/>
      <c r="BR754" s="375"/>
      <c r="BS754" s="375"/>
      <c r="BT754" s="375"/>
      <c r="BU754" s="375"/>
      <c r="BV754" s="375"/>
      <c r="BW754" s="375"/>
      <c r="BX754" s="375"/>
      <c r="BY754" s="375"/>
      <c r="BZ754" s="375"/>
      <c r="CA754" s="375"/>
      <c r="CB754" s="375"/>
      <c r="CC754" s="375"/>
      <c r="CD754" s="375"/>
      <c r="CE754" s="375"/>
      <c r="CF754" s="375"/>
      <c r="CG754" s="375"/>
      <c r="CH754" s="375"/>
      <c r="CI754" s="375"/>
      <c r="CJ754" s="375"/>
      <c r="CK754" s="375"/>
      <c r="CL754" s="375"/>
      <c r="CM754" s="375"/>
      <c r="CN754" s="375"/>
      <c r="CO754" s="375"/>
      <c r="CP754" s="375"/>
      <c r="CQ754" s="375"/>
      <c r="CR754" s="375"/>
      <c r="CS754" s="375"/>
      <c r="CT754" s="375"/>
      <c r="CU754" s="375"/>
      <c r="CV754" s="375"/>
      <c r="CW754" s="375"/>
      <c r="CX754" s="375"/>
      <c r="CY754" s="375"/>
      <c r="CZ754" s="375"/>
    </row>
    <row r="755" ht="25.15" customHeight="true" x14ac:dyDescent="0.2">
      <c r="C755" s="670"/>
      <c r="D755" s="670"/>
      <c r="E755" s="670"/>
      <c r="F755" s="670"/>
      <c r="G755" s="670"/>
      <c r="H755" s="670"/>
      <c r="I755" s="670"/>
      <c r="J755" s="670"/>
      <c r="K755" s="670"/>
      <c r="L755" s="670"/>
      <c r="M755" s="670"/>
      <c r="N755" s="670"/>
      <c r="O755" s="670"/>
      <c r="P755" s="670"/>
      <c r="Q755" s="670"/>
      <c r="BA755" s="375"/>
      <c r="BB755" s="451"/>
      <c r="BC755" s="375"/>
      <c r="BD755" s="375"/>
      <c r="BE755" s="375"/>
      <c r="BF755" s="375"/>
      <c r="BG755" s="375"/>
      <c r="BH755" s="375"/>
      <c r="BI755" s="375"/>
      <c r="BJ755" s="375"/>
      <c r="BK755" s="375"/>
      <c r="BL755" s="375"/>
      <c r="BM755" s="375"/>
      <c r="BN755" s="375"/>
      <c r="BO755" s="375"/>
      <c r="BP755" s="375"/>
      <c r="BQ755" s="375"/>
      <c r="BR755" s="375"/>
      <c r="BS755" s="375"/>
      <c r="BT755" s="375"/>
      <c r="BU755" s="375"/>
      <c r="BV755" s="375"/>
      <c r="BW755" s="375"/>
      <c r="BX755" s="375"/>
      <c r="BY755" s="375"/>
      <c r="BZ755" s="375"/>
      <c r="CA755" s="375"/>
      <c r="CB755" s="375"/>
      <c r="CC755" s="375"/>
      <c r="CD755" s="375"/>
      <c r="CE755" s="375"/>
      <c r="CF755" s="375"/>
      <c r="CG755" s="375"/>
      <c r="CH755" s="375"/>
      <c r="CI755" s="375"/>
      <c r="CJ755" s="375"/>
      <c r="CK755" s="375"/>
      <c r="CL755" s="375"/>
      <c r="CM755" s="375"/>
      <c r="CN755" s="375"/>
      <c r="CO755" s="375"/>
      <c r="CP755" s="375"/>
      <c r="CQ755" s="375"/>
      <c r="CR755" s="375"/>
      <c r="CS755" s="375"/>
      <c r="CT755" s="375"/>
      <c r="CU755" s="375"/>
      <c r="CV755" s="375"/>
      <c r="CW755" s="375"/>
      <c r="CX755" s="375"/>
      <c r="CY755" s="375"/>
      <c r="CZ755" s="375"/>
    </row>
    <row r="756" ht="25.15" customHeight="true" x14ac:dyDescent="0.2">
      <c r="C756" s="670"/>
      <c r="D756" s="670"/>
      <c r="E756" s="670"/>
      <c r="F756" s="670"/>
      <c r="G756" s="670"/>
      <c r="H756" s="670"/>
      <c r="I756" s="670"/>
      <c r="J756" s="670"/>
      <c r="K756" s="670"/>
      <c r="L756" s="670"/>
      <c r="M756" s="670"/>
      <c r="N756" s="670"/>
      <c r="O756" s="670"/>
      <c r="P756" s="670"/>
      <c r="Q756" s="670"/>
      <c r="BA756" s="375"/>
      <c r="BB756" s="451"/>
      <c r="BC756" s="375"/>
      <c r="BD756" s="375"/>
      <c r="BE756" s="375"/>
      <c r="BF756" s="375"/>
      <c r="BG756" s="375"/>
      <c r="BH756" s="375"/>
      <c r="BI756" s="375"/>
      <c r="BJ756" s="375"/>
      <c r="BK756" s="375"/>
      <c r="BL756" s="375"/>
      <c r="BM756" s="375"/>
      <c r="BN756" s="375"/>
      <c r="BO756" s="375"/>
      <c r="BP756" s="375"/>
      <c r="BQ756" s="375"/>
      <c r="BR756" s="375"/>
      <c r="BS756" s="375"/>
      <c r="BT756" s="375"/>
      <c r="BU756" s="375"/>
      <c r="BV756" s="375"/>
      <c r="BW756" s="375"/>
      <c r="BX756" s="375"/>
      <c r="BY756" s="375"/>
      <c r="BZ756" s="375"/>
      <c r="CA756" s="375"/>
      <c r="CB756" s="375"/>
      <c r="CC756" s="375"/>
      <c r="CD756" s="375"/>
      <c r="CE756" s="375"/>
      <c r="CF756" s="375"/>
      <c r="CG756" s="375"/>
      <c r="CH756" s="375"/>
      <c r="CI756" s="375"/>
      <c r="CJ756" s="375"/>
      <c r="CK756" s="375"/>
      <c r="CL756" s="375"/>
      <c r="CM756" s="375"/>
      <c r="CN756" s="375"/>
      <c r="CO756" s="375"/>
      <c r="CP756" s="375"/>
      <c r="CQ756" s="375"/>
      <c r="CR756" s="375"/>
      <c r="CS756" s="375"/>
      <c r="CT756" s="375"/>
      <c r="CU756" s="375"/>
      <c r="CV756" s="375"/>
      <c r="CW756" s="375"/>
      <c r="CX756" s="375"/>
      <c r="CY756" s="375"/>
      <c r="CZ756" s="375"/>
    </row>
    <row r="757" ht="25.15" customHeight="true" x14ac:dyDescent="0.2">
      <c r="C757" s="670"/>
      <c r="D757" s="670"/>
      <c r="E757" s="670"/>
      <c r="F757" s="670"/>
      <c r="G757" s="670"/>
      <c r="H757" s="670"/>
      <c r="I757" s="670"/>
      <c r="J757" s="670"/>
      <c r="K757" s="670"/>
      <c r="L757" s="670"/>
      <c r="M757" s="670"/>
      <c r="N757" s="670"/>
      <c r="O757" s="670"/>
      <c r="P757" s="670"/>
      <c r="Q757" s="670"/>
      <c r="BA757" s="375"/>
      <c r="BB757" s="451"/>
      <c r="BC757" s="375"/>
      <c r="BD757" s="375"/>
      <c r="BE757" s="375"/>
      <c r="BF757" s="375"/>
      <c r="BG757" s="375"/>
      <c r="BH757" s="375"/>
      <c r="BI757" s="375"/>
      <c r="BJ757" s="375"/>
      <c r="BK757" s="375"/>
      <c r="BL757" s="375"/>
      <c r="BM757" s="375"/>
      <c r="BN757" s="375"/>
      <c r="BO757" s="375"/>
      <c r="BP757" s="375"/>
      <c r="BQ757" s="375"/>
      <c r="BR757" s="375"/>
      <c r="BS757" s="375"/>
      <c r="BT757" s="375"/>
      <c r="BU757" s="375"/>
      <c r="BV757" s="375"/>
      <c r="BW757" s="375"/>
      <c r="BX757" s="375"/>
      <c r="BY757" s="375"/>
      <c r="BZ757" s="375"/>
      <c r="CA757" s="375"/>
      <c r="CB757" s="375"/>
      <c r="CC757" s="375"/>
      <c r="CD757" s="375"/>
      <c r="CE757" s="375"/>
      <c r="CF757" s="375"/>
      <c r="CG757" s="375"/>
      <c r="CH757" s="375"/>
      <c r="CI757" s="375"/>
      <c r="CJ757" s="375"/>
      <c r="CK757" s="375"/>
      <c r="CL757" s="375"/>
      <c r="CM757" s="375"/>
      <c r="CN757" s="375"/>
      <c r="CO757" s="375"/>
      <c r="CP757" s="375"/>
      <c r="CQ757" s="375"/>
      <c r="CR757" s="375"/>
      <c r="CS757" s="375"/>
      <c r="CT757" s="375"/>
      <c r="CU757" s="375"/>
      <c r="CV757" s="375"/>
      <c r="CW757" s="375"/>
      <c r="CX757" s="375"/>
      <c r="CY757" s="375"/>
      <c r="CZ757" s="375"/>
    </row>
    <row r="758" ht="25.15" customHeight="true" x14ac:dyDescent="0.2">
      <c r="C758" s="670"/>
      <c r="D758" s="670"/>
      <c r="E758" s="670"/>
      <c r="F758" s="670"/>
      <c r="G758" s="670"/>
      <c r="H758" s="670"/>
      <c r="I758" s="670"/>
      <c r="J758" s="670"/>
      <c r="K758" s="670"/>
      <c r="L758" s="670"/>
      <c r="M758" s="670"/>
      <c r="N758" s="670"/>
      <c r="O758" s="670"/>
      <c r="P758" s="670"/>
      <c r="Q758" s="670"/>
      <c r="BA758" s="375"/>
      <c r="BB758" s="451"/>
      <c r="BC758" s="375"/>
      <c r="BD758" s="375"/>
      <c r="BE758" s="375"/>
      <c r="BF758" s="375"/>
      <c r="BG758" s="375"/>
      <c r="BH758" s="375"/>
      <c r="BI758" s="375"/>
      <c r="BJ758" s="375"/>
      <c r="BK758" s="375"/>
      <c r="BL758" s="375"/>
      <c r="BM758" s="375"/>
      <c r="BN758" s="375"/>
      <c r="BO758" s="375"/>
      <c r="BP758" s="375"/>
      <c r="BQ758" s="375"/>
      <c r="BR758" s="375"/>
      <c r="BS758" s="375"/>
      <c r="BT758" s="375"/>
      <c r="BU758" s="375"/>
      <c r="BV758" s="375"/>
      <c r="BW758" s="375"/>
      <c r="BX758" s="375"/>
      <c r="BY758" s="375"/>
      <c r="BZ758" s="375"/>
      <c r="CA758" s="375"/>
      <c r="CB758" s="375"/>
      <c r="CC758" s="375"/>
      <c r="CD758" s="375"/>
      <c r="CE758" s="375"/>
      <c r="CF758" s="375"/>
      <c r="CG758" s="375"/>
      <c r="CH758" s="375"/>
      <c r="CI758" s="375"/>
      <c r="CJ758" s="375"/>
      <c r="CK758" s="375"/>
      <c r="CL758" s="375"/>
      <c r="CM758" s="375"/>
      <c r="CN758" s="375"/>
      <c r="CO758" s="375"/>
      <c r="CP758" s="375"/>
      <c r="CQ758" s="375"/>
      <c r="CR758" s="375"/>
      <c r="CS758" s="375"/>
      <c r="CT758" s="375"/>
      <c r="CU758" s="375"/>
      <c r="CV758" s="375"/>
      <c r="CW758" s="375"/>
      <c r="CX758" s="375"/>
      <c r="CY758" s="375"/>
      <c r="CZ758" s="375"/>
    </row>
    <row r="759" ht="25.15" customHeight="true" x14ac:dyDescent="0.2">
      <c r="C759" s="670"/>
      <c r="D759" s="670"/>
      <c r="E759" s="670"/>
      <c r="F759" s="670"/>
      <c r="G759" s="670"/>
      <c r="H759" s="670"/>
      <c r="I759" s="670"/>
      <c r="J759" s="670"/>
      <c r="K759" s="670"/>
      <c r="L759" s="670"/>
      <c r="M759" s="670"/>
      <c r="N759" s="670"/>
      <c r="O759" s="670"/>
      <c r="P759" s="670"/>
      <c r="Q759" s="670"/>
      <c r="BA759" s="375"/>
      <c r="BB759" s="451"/>
      <c r="BC759" s="375"/>
      <c r="BD759" s="375"/>
      <c r="BE759" s="375"/>
      <c r="BF759" s="375"/>
      <c r="BG759" s="375"/>
      <c r="BH759" s="375"/>
      <c r="BI759" s="375"/>
      <c r="BJ759" s="375"/>
      <c r="BK759" s="375"/>
      <c r="BL759" s="375"/>
      <c r="BM759" s="375"/>
      <c r="BN759" s="375"/>
      <c r="BO759" s="375"/>
      <c r="BP759" s="375"/>
      <c r="BQ759" s="375"/>
      <c r="BR759" s="375"/>
      <c r="BS759" s="375"/>
      <c r="BT759" s="375"/>
      <c r="BU759" s="375"/>
      <c r="BV759" s="375"/>
      <c r="BW759" s="375"/>
      <c r="BX759" s="375"/>
      <c r="BY759" s="375"/>
      <c r="BZ759" s="375"/>
      <c r="CA759" s="375"/>
      <c r="CB759" s="375"/>
      <c r="CC759" s="375"/>
      <c r="CD759" s="375"/>
      <c r="CE759" s="375"/>
      <c r="CF759" s="375"/>
      <c r="CG759" s="375"/>
      <c r="CH759" s="375"/>
      <c r="CI759" s="375"/>
      <c r="CJ759" s="375"/>
      <c r="CK759" s="375"/>
      <c r="CL759" s="375"/>
      <c r="CM759" s="375"/>
      <c r="CN759" s="375"/>
      <c r="CO759" s="375"/>
      <c r="CP759" s="375"/>
      <c r="CQ759" s="375"/>
      <c r="CR759" s="375"/>
      <c r="CS759" s="375"/>
      <c r="CT759" s="375"/>
      <c r="CU759" s="375"/>
      <c r="CV759" s="375"/>
      <c r="CW759" s="375"/>
      <c r="CX759" s="375"/>
      <c r="CY759" s="375"/>
      <c r="CZ759" s="375"/>
    </row>
    <row r="760" ht="25.15" customHeight="true" x14ac:dyDescent="0.2">
      <c r="C760" s="670"/>
      <c r="D760" s="670"/>
      <c r="E760" s="670"/>
      <c r="F760" s="670"/>
      <c r="G760" s="670"/>
      <c r="H760" s="670"/>
      <c r="I760" s="670"/>
      <c r="J760" s="670"/>
      <c r="K760" s="670"/>
      <c r="L760" s="670"/>
      <c r="M760" s="670"/>
      <c r="N760" s="670"/>
      <c r="O760" s="670"/>
      <c r="P760" s="670"/>
      <c r="Q760" s="670"/>
      <c r="BA760" s="375"/>
      <c r="BB760" s="451"/>
      <c r="BC760" s="375"/>
      <c r="BD760" s="375"/>
      <c r="BE760" s="375"/>
      <c r="BF760" s="375"/>
      <c r="BG760" s="375"/>
      <c r="BH760" s="375"/>
      <c r="BI760" s="375"/>
      <c r="BJ760" s="375"/>
      <c r="BK760" s="375"/>
      <c r="BL760" s="375"/>
      <c r="BM760" s="375"/>
      <c r="BN760" s="375"/>
      <c r="BO760" s="375"/>
      <c r="BP760" s="375"/>
      <c r="BQ760" s="375"/>
      <c r="BR760" s="375"/>
      <c r="BS760" s="375"/>
      <c r="BT760" s="375"/>
      <c r="BU760" s="375"/>
      <c r="BV760" s="375"/>
      <c r="BW760" s="375"/>
      <c r="BX760" s="375"/>
      <c r="BY760" s="375"/>
      <c r="BZ760" s="375"/>
      <c r="CA760" s="375"/>
      <c r="CB760" s="375"/>
      <c r="CC760" s="375"/>
      <c r="CD760" s="375"/>
      <c r="CE760" s="375"/>
      <c r="CF760" s="375"/>
      <c r="CG760" s="375"/>
      <c r="CH760" s="375"/>
      <c r="CI760" s="375"/>
      <c r="CJ760" s="375"/>
      <c r="CK760" s="375"/>
      <c r="CL760" s="375"/>
      <c r="CM760" s="375"/>
      <c r="CN760" s="375"/>
      <c r="CO760" s="375"/>
      <c r="CP760" s="375"/>
      <c r="CQ760" s="375"/>
      <c r="CR760" s="375"/>
      <c r="CS760" s="375"/>
      <c r="CT760" s="375"/>
      <c r="CU760" s="375"/>
      <c r="CV760" s="375"/>
      <c r="CW760" s="375"/>
      <c r="CX760" s="375"/>
      <c r="CY760" s="375"/>
      <c r="CZ760" s="375"/>
    </row>
    <row r="761" ht="25.15" customHeight="true" x14ac:dyDescent="0.2">
      <c r="C761" s="670"/>
      <c r="D761" s="670"/>
      <c r="E761" s="670"/>
      <c r="F761" s="670"/>
      <c r="G761" s="670"/>
      <c r="H761" s="670"/>
      <c r="I761" s="670"/>
      <c r="J761" s="670"/>
      <c r="K761" s="670"/>
      <c r="L761" s="670"/>
      <c r="M761" s="670"/>
      <c r="N761" s="670"/>
      <c r="O761" s="670"/>
      <c r="P761" s="670"/>
      <c r="Q761" s="670"/>
      <c r="BA761" s="375"/>
      <c r="BB761" s="451"/>
      <c r="BC761" s="375"/>
      <c r="BD761" s="375"/>
      <c r="BE761" s="375"/>
      <c r="BF761" s="375"/>
      <c r="BG761" s="375"/>
      <c r="BH761" s="375"/>
      <c r="BI761" s="375"/>
      <c r="BJ761" s="375"/>
      <c r="BK761" s="375"/>
      <c r="BL761" s="375"/>
      <c r="BM761" s="375"/>
      <c r="BN761" s="375"/>
      <c r="BO761" s="375"/>
      <c r="BP761" s="375"/>
      <c r="BQ761" s="375"/>
      <c r="BR761" s="375"/>
      <c r="BS761" s="375"/>
      <c r="BT761" s="375"/>
      <c r="BU761" s="375"/>
      <c r="BV761" s="375"/>
      <c r="BW761" s="375"/>
      <c r="BX761" s="375"/>
      <c r="BY761" s="375"/>
      <c r="BZ761" s="375"/>
      <c r="CA761" s="375"/>
      <c r="CB761" s="375"/>
      <c r="CC761" s="375"/>
      <c r="CD761" s="375"/>
      <c r="CE761" s="375"/>
      <c r="CF761" s="375"/>
      <c r="CG761" s="375"/>
      <c r="CH761" s="375"/>
      <c r="CI761" s="375"/>
      <c r="CJ761" s="375"/>
      <c r="CK761" s="375"/>
      <c r="CL761" s="375"/>
      <c r="CM761" s="375"/>
      <c r="CN761" s="375"/>
      <c r="CO761" s="375"/>
      <c r="CP761" s="375"/>
      <c r="CQ761" s="375"/>
      <c r="CR761" s="375"/>
      <c r="CS761" s="375"/>
      <c r="CT761" s="375"/>
      <c r="CU761" s="375"/>
      <c r="CV761" s="375"/>
      <c r="CW761" s="375"/>
      <c r="CX761" s="375"/>
      <c r="CY761" s="375"/>
      <c r="CZ761" s="375"/>
    </row>
    <row r="762" ht="25.15" customHeight="true" x14ac:dyDescent="0.2">
      <c r="C762" s="670"/>
      <c r="D762" s="670"/>
      <c r="E762" s="670"/>
      <c r="F762" s="670"/>
      <c r="G762" s="670"/>
      <c r="H762" s="670"/>
      <c r="I762" s="670"/>
      <c r="J762" s="670"/>
      <c r="K762" s="670"/>
      <c r="L762" s="670"/>
      <c r="M762" s="670"/>
      <c r="N762" s="670"/>
      <c r="O762" s="670"/>
      <c r="P762" s="670"/>
      <c r="Q762" s="670"/>
      <c r="BA762" s="375"/>
      <c r="BB762" s="451"/>
      <c r="BC762" s="375"/>
      <c r="BD762" s="375"/>
      <c r="BE762" s="375"/>
      <c r="BF762" s="375"/>
      <c r="BG762" s="375"/>
      <c r="BH762" s="375"/>
      <c r="BI762" s="375"/>
      <c r="BJ762" s="375"/>
      <c r="BK762" s="375"/>
      <c r="BL762" s="375"/>
      <c r="BM762" s="375"/>
      <c r="BN762" s="375"/>
      <c r="BO762" s="375"/>
      <c r="BP762" s="375"/>
      <c r="BQ762" s="375"/>
      <c r="BR762" s="375"/>
      <c r="BS762" s="375"/>
      <c r="BT762" s="375"/>
      <c r="BU762" s="375"/>
      <c r="BV762" s="375"/>
      <c r="BW762" s="375"/>
      <c r="BX762" s="375"/>
      <c r="BY762" s="375"/>
      <c r="BZ762" s="375"/>
      <c r="CA762" s="375"/>
      <c r="CB762" s="375"/>
      <c r="CC762" s="375"/>
      <c r="CD762" s="375"/>
      <c r="CE762" s="375"/>
      <c r="CF762" s="375"/>
      <c r="CG762" s="375"/>
      <c r="CH762" s="375"/>
      <c r="CI762" s="375"/>
      <c r="CJ762" s="375"/>
      <c r="CK762" s="375"/>
      <c r="CL762" s="375"/>
      <c r="CM762" s="375"/>
      <c r="CN762" s="375"/>
      <c r="CO762" s="375"/>
      <c r="CP762" s="375"/>
      <c r="CQ762" s="375"/>
      <c r="CR762" s="375"/>
      <c r="CS762" s="375"/>
      <c r="CT762" s="375"/>
      <c r="CU762" s="375"/>
      <c r="CV762" s="375"/>
      <c r="CW762" s="375"/>
      <c r="CX762" s="375"/>
      <c r="CY762" s="375"/>
      <c r="CZ762" s="375"/>
    </row>
    <row r="763" ht="25.15" customHeight="true" x14ac:dyDescent="0.2">
      <c r="C763" s="670"/>
      <c r="D763" s="670"/>
      <c r="E763" s="670"/>
      <c r="F763" s="670"/>
      <c r="G763" s="670"/>
      <c r="H763" s="670"/>
      <c r="I763" s="670"/>
      <c r="J763" s="670"/>
      <c r="K763" s="670"/>
      <c r="L763" s="670"/>
      <c r="M763" s="670"/>
      <c r="N763" s="670"/>
      <c r="O763" s="670"/>
      <c r="P763" s="670"/>
      <c r="Q763" s="670"/>
      <c r="BA763" s="375"/>
      <c r="BB763" s="451"/>
      <c r="BC763" s="375"/>
      <c r="BD763" s="375"/>
      <c r="BE763" s="375"/>
      <c r="BF763" s="375"/>
      <c r="BG763" s="375"/>
      <c r="BH763" s="375"/>
      <c r="BI763" s="375"/>
      <c r="BJ763" s="375"/>
      <c r="BK763" s="375"/>
      <c r="BL763" s="375"/>
      <c r="BM763" s="375"/>
      <c r="BN763" s="375"/>
      <c r="BO763" s="375"/>
      <c r="BP763" s="375"/>
      <c r="BQ763" s="375"/>
      <c r="BR763" s="375"/>
      <c r="BS763" s="375"/>
      <c r="BT763" s="375"/>
      <c r="BU763" s="375"/>
      <c r="BV763" s="375"/>
      <c r="BW763" s="375"/>
      <c r="BX763" s="375"/>
      <c r="BY763" s="375"/>
      <c r="BZ763" s="375"/>
      <c r="CA763" s="375"/>
      <c r="CB763" s="375"/>
      <c r="CC763" s="375"/>
      <c r="CD763" s="375"/>
      <c r="CE763" s="375"/>
      <c r="CF763" s="375"/>
      <c r="CG763" s="375"/>
      <c r="CH763" s="375"/>
      <c r="CI763" s="375"/>
      <c r="CJ763" s="375"/>
      <c r="CK763" s="375"/>
      <c r="CL763" s="375"/>
      <c r="CM763" s="375"/>
      <c r="CN763" s="375"/>
      <c r="CO763" s="375"/>
      <c r="CP763" s="375"/>
      <c r="CQ763" s="375"/>
      <c r="CR763" s="375"/>
      <c r="CS763" s="375"/>
      <c r="CT763" s="375"/>
      <c r="CU763" s="375"/>
      <c r="CV763" s="375"/>
      <c r="CW763" s="375"/>
      <c r="CX763" s="375"/>
      <c r="CY763" s="375"/>
      <c r="CZ763" s="375"/>
    </row>
    <row r="764" ht="25.15" customHeight="true" x14ac:dyDescent="0.2">
      <c r="C764" s="670"/>
      <c r="D764" s="670"/>
      <c r="E764" s="670"/>
      <c r="F764" s="670"/>
      <c r="G764" s="670"/>
      <c r="H764" s="670"/>
      <c r="I764" s="670"/>
      <c r="J764" s="670"/>
      <c r="K764" s="670"/>
      <c r="L764" s="670"/>
      <c r="M764" s="670"/>
      <c r="N764" s="670"/>
      <c r="O764" s="670"/>
      <c r="P764" s="670"/>
      <c r="Q764" s="670"/>
      <c r="BA764" s="375"/>
      <c r="BB764" s="451"/>
      <c r="BC764" s="375"/>
      <c r="BD764" s="375"/>
      <c r="BE764" s="375"/>
      <c r="BF764" s="375"/>
      <c r="BG764" s="375"/>
      <c r="BH764" s="375"/>
      <c r="BI764" s="375"/>
      <c r="BJ764" s="375"/>
      <c r="BK764" s="375"/>
      <c r="BL764" s="375"/>
      <c r="BM764" s="375"/>
      <c r="BN764" s="375"/>
      <c r="BO764" s="375"/>
      <c r="BP764" s="375"/>
      <c r="BQ764" s="375"/>
      <c r="BR764" s="375"/>
      <c r="BS764" s="375"/>
      <c r="BT764" s="375"/>
      <c r="BU764" s="375"/>
      <c r="BV764" s="375"/>
      <c r="BW764" s="375"/>
      <c r="BX764" s="375"/>
      <c r="BY764" s="375"/>
      <c r="BZ764" s="375"/>
      <c r="CA764" s="375"/>
      <c r="CB764" s="375"/>
      <c r="CC764" s="375"/>
      <c r="CD764" s="375"/>
      <c r="CE764" s="375"/>
      <c r="CF764" s="375"/>
      <c r="CG764" s="375"/>
      <c r="CH764" s="375"/>
      <c r="CI764" s="375"/>
      <c r="CJ764" s="375"/>
      <c r="CK764" s="375"/>
      <c r="CL764" s="375"/>
      <c r="CM764" s="375"/>
      <c r="CN764" s="375"/>
      <c r="CO764" s="375"/>
      <c r="CP764" s="375"/>
      <c r="CQ764" s="375"/>
      <c r="CR764" s="375"/>
      <c r="CS764" s="375"/>
      <c r="CT764" s="375"/>
      <c r="CU764" s="375"/>
      <c r="CV764" s="375"/>
      <c r="CW764" s="375"/>
      <c r="CX764" s="375"/>
      <c r="CY764" s="375"/>
      <c r="CZ764" s="375"/>
    </row>
    <row r="765" ht="25.15" customHeight="true" x14ac:dyDescent="0.2">
      <c r="C765" s="670"/>
      <c r="D765" s="670"/>
      <c r="E765" s="670"/>
      <c r="F765" s="670"/>
      <c r="G765" s="670"/>
      <c r="H765" s="670"/>
      <c r="I765" s="670"/>
      <c r="J765" s="670"/>
      <c r="K765" s="670"/>
      <c r="L765" s="670"/>
      <c r="M765" s="670"/>
      <c r="N765" s="670"/>
      <c r="O765" s="670"/>
      <c r="P765" s="670"/>
      <c r="Q765" s="670"/>
      <c r="BA765" s="375"/>
      <c r="BB765" s="451"/>
      <c r="BC765" s="375"/>
      <c r="BD765" s="375"/>
      <c r="BE765" s="375"/>
      <c r="BF765" s="375"/>
      <c r="BG765" s="375"/>
      <c r="BH765" s="375"/>
      <c r="BI765" s="375"/>
      <c r="BJ765" s="375"/>
      <c r="BK765" s="375"/>
      <c r="BL765" s="375"/>
      <c r="BM765" s="375"/>
      <c r="BN765" s="375"/>
      <c r="BO765" s="375"/>
      <c r="BP765" s="375"/>
      <c r="BQ765" s="375"/>
      <c r="BR765" s="375"/>
      <c r="BS765" s="375"/>
      <c r="BT765" s="375"/>
      <c r="BU765" s="375"/>
      <c r="BV765" s="375"/>
      <c r="BW765" s="375"/>
      <c r="BX765" s="375"/>
      <c r="BY765" s="375"/>
      <c r="BZ765" s="375"/>
      <c r="CA765" s="375"/>
      <c r="CB765" s="375"/>
      <c r="CC765" s="375"/>
      <c r="CD765" s="375"/>
      <c r="CE765" s="375"/>
      <c r="CF765" s="375"/>
      <c r="CG765" s="375"/>
      <c r="CH765" s="375"/>
      <c r="CI765" s="375"/>
      <c r="CJ765" s="375"/>
      <c r="CK765" s="375"/>
      <c r="CL765" s="375"/>
      <c r="CM765" s="375"/>
      <c r="CN765" s="375"/>
      <c r="CO765" s="375"/>
      <c r="CP765" s="375"/>
      <c r="CQ765" s="375"/>
      <c r="CR765" s="375"/>
      <c r="CS765" s="375"/>
      <c r="CT765" s="375"/>
      <c r="CU765" s="375"/>
      <c r="CV765" s="375"/>
      <c r="CW765" s="375"/>
      <c r="CX765" s="375"/>
      <c r="CY765" s="375"/>
      <c r="CZ765" s="375"/>
    </row>
    <row r="766" ht="25.15" customHeight="true" x14ac:dyDescent="0.2">
      <c r="C766" s="670"/>
      <c r="D766" s="670"/>
      <c r="E766" s="670"/>
      <c r="F766" s="670"/>
      <c r="G766" s="670"/>
      <c r="H766" s="670"/>
      <c r="I766" s="670"/>
      <c r="J766" s="670"/>
      <c r="K766" s="670"/>
      <c r="L766" s="670"/>
      <c r="M766" s="670"/>
      <c r="N766" s="670"/>
      <c r="O766" s="670"/>
      <c r="P766" s="670"/>
      <c r="Q766" s="670"/>
      <c r="BA766" s="375"/>
      <c r="BB766" s="451"/>
      <c r="BC766" s="375"/>
      <c r="BD766" s="375"/>
      <c r="BE766" s="375"/>
      <c r="BF766" s="375"/>
      <c r="BG766" s="375"/>
      <c r="BH766" s="375"/>
      <c r="BI766" s="375"/>
      <c r="BJ766" s="375"/>
      <c r="BK766" s="375"/>
      <c r="BL766" s="375"/>
      <c r="BM766" s="375"/>
      <c r="BN766" s="375"/>
      <c r="BO766" s="375"/>
      <c r="BP766" s="375"/>
      <c r="BQ766" s="375"/>
      <c r="BR766" s="375"/>
      <c r="BS766" s="375"/>
      <c r="BT766" s="375"/>
      <c r="BU766" s="375"/>
      <c r="BV766" s="375"/>
      <c r="BW766" s="375"/>
      <c r="BX766" s="375"/>
      <c r="BY766" s="375"/>
      <c r="BZ766" s="375"/>
      <c r="CA766" s="375"/>
      <c r="CB766" s="375"/>
      <c r="CC766" s="375"/>
      <c r="CD766" s="375"/>
      <c r="CE766" s="375"/>
      <c r="CF766" s="375"/>
      <c r="CG766" s="375"/>
      <c r="CH766" s="375"/>
      <c r="CI766" s="375"/>
      <c r="CJ766" s="375"/>
      <c r="CK766" s="375"/>
      <c r="CL766" s="375"/>
      <c r="CM766" s="375"/>
      <c r="CN766" s="375"/>
      <c r="CO766" s="375"/>
      <c r="CP766" s="375"/>
      <c r="CQ766" s="375"/>
      <c r="CR766" s="375"/>
      <c r="CS766" s="375"/>
      <c r="CT766" s="375"/>
      <c r="CU766" s="375"/>
      <c r="CV766" s="375"/>
      <c r="CW766" s="375"/>
      <c r="CX766" s="375"/>
      <c r="CY766" s="375"/>
      <c r="CZ766" s="375"/>
    </row>
    <row r="767" ht="25.15" customHeight="true" x14ac:dyDescent="0.2">
      <c r="C767" s="670"/>
      <c r="D767" s="670"/>
      <c r="E767" s="670"/>
      <c r="F767" s="670"/>
      <c r="G767" s="670"/>
      <c r="H767" s="670"/>
      <c r="I767" s="670"/>
      <c r="J767" s="670"/>
      <c r="K767" s="670"/>
      <c r="L767" s="670"/>
      <c r="M767" s="670"/>
      <c r="N767" s="670"/>
      <c r="O767" s="670"/>
      <c r="P767" s="670"/>
      <c r="Q767" s="670"/>
      <c r="BA767" s="375"/>
      <c r="BB767" s="451"/>
      <c r="BC767" s="375"/>
      <c r="BD767" s="375"/>
      <c r="BE767" s="375"/>
      <c r="BF767" s="375"/>
      <c r="BG767" s="375"/>
      <c r="BH767" s="375"/>
      <c r="BI767" s="375"/>
      <c r="BJ767" s="375"/>
      <c r="BK767" s="375"/>
      <c r="BL767" s="375"/>
      <c r="BM767" s="375"/>
      <c r="BN767" s="375"/>
      <c r="BO767" s="375"/>
      <c r="BP767" s="375"/>
      <c r="BQ767" s="375"/>
      <c r="BR767" s="375"/>
      <c r="BS767" s="375"/>
      <c r="BT767" s="375"/>
      <c r="BU767" s="375"/>
      <c r="BV767" s="375"/>
      <c r="BW767" s="375"/>
      <c r="BX767" s="375"/>
      <c r="BY767" s="375"/>
      <c r="BZ767" s="375"/>
      <c r="CA767" s="375"/>
      <c r="CB767" s="375"/>
      <c r="CC767" s="375"/>
      <c r="CD767" s="375"/>
      <c r="CE767" s="375"/>
      <c r="CF767" s="375"/>
      <c r="CG767" s="375"/>
      <c r="CH767" s="375"/>
      <c r="CI767" s="375"/>
      <c r="CJ767" s="375"/>
      <c r="CK767" s="375"/>
      <c r="CL767" s="375"/>
      <c r="CM767" s="375"/>
      <c r="CN767" s="375"/>
      <c r="CO767" s="375"/>
      <c r="CP767" s="375"/>
      <c r="CQ767" s="375"/>
      <c r="CR767" s="375"/>
      <c r="CS767" s="375"/>
      <c r="CT767" s="375"/>
      <c r="CU767" s="375"/>
      <c r="CV767" s="375"/>
      <c r="CW767" s="375"/>
      <c r="CX767" s="375"/>
      <c r="CY767" s="375"/>
      <c r="CZ767" s="375"/>
    </row>
    <row r="768" ht="25.15" customHeight="true" x14ac:dyDescent="0.2">
      <c r="C768" s="670"/>
      <c r="D768" s="670"/>
      <c r="E768" s="670"/>
      <c r="F768" s="670"/>
      <c r="G768" s="670"/>
      <c r="H768" s="670"/>
      <c r="I768" s="670"/>
      <c r="J768" s="670"/>
      <c r="K768" s="670"/>
      <c r="L768" s="670"/>
      <c r="M768" s="670"/>
      <c r="N768" s="670"/>
      <c r="O768" s="670"/>
      <c r="P768" s="670"/>
      <c r="Q768" s="670"/>
      <c r="BA768" s="373"/>
      <c r="BB768" s="452"/>
      <c r="BC768" s="373"/>
      <c r="BD768" s="373"/>
      <c r="BE768" s="373"/>
      <c r="BF768" s="373"/>
      <c r="BG768" s="373"/>
      <c r="BH768" s="373"/>
      <c r="BI768" s="373"/>
      <c r="BJ768" s="373"/>
      <c r="BK768" s="373"/>
      <c r="BL768" s="373"/>
      <c r="BM768" s="373"/>
      <c r="BN768" s="373"/>
      <c r="BO768" s="373"/>
      <c r="BP768" s="373"/>
      <c r="BQ768" s="373"/>
      <c r="BR768" s="373"/>
      <c r="BS768" s="373"/>
      <c r="BT768" s="373"/>
      <c r="BU768" s="373"/>
      <c r="BV768" s="373"/>
      <c r="BW768" s="373"/>
      <c r="BX768" s="373"/>
      <c r="BY768" s="373"/>
      <c r="BZ768" s="373"/>
      <c r="CA768" s="373"/>
      <c r="CB768" s="373"/>
      <c r="CC768" s="373"/>
      <c r="CD768" s="373"/>
      <c r="CE768" s="373"/>
      <c r="CF768" s="373"/>
      <c r="CG768" s="373"/>
      <c r="CH768" s="373"/>
      <c r="CI768" s="373"/>
      <c r="CJ768" s="373"/>
      <c r="CK768" s="373"/>
      <c r="CL768" s="373"/>
      <c r="CM768" s="373"/>
      <c r="CN768" s="373"/>
      <c r="CO768" s="373"/>
      <c r="CP768" s="373"/>
      <c r="CQ768" s="373"/>
      <c r="CR768" s="373"/>
      <c r="CS768" s="373"/>
      <c r="CT768" s="373"/>
      <c r="CU768" s="373"/>
      <c r="CV768" s="373"/>
      <c r="CW768" s="373"/>
      <c r="CX768" s="373"/>
      <c r="CY768" s="373"/>
      <c r="CZ768" s="373"/>
    </row>
    <row r="769" ht="25.15" customHeight="true" x14ac:dyDescent="0.2">
      <c r="C769" s="670"/>
      <c r="D769" s="670"/>
      <c r="E769" s="670"/>
      <c r="F769" s="670"/>
      <c r="G769" s="670"/>
      <c r="H769" s="670"/>
      <c r="I769" s="670"/>
      <c r="J769" s="670"/>
      <c r="K769" s="670"/>
      <c r="L769" s="670"/>
      <c r="M769" s="670"/>
      <c r="N769" s="670"/>
      <c r="O769" s="670"/>
      <c r="P769" s="670"/>
      <c r="Q769" s="670"/>
      <c r="BA769" s="373"/>
      <c r="BB769" s="452"/>
      <c r="BC769" s="373"/>
      <c r="BD769" s="373"/>
      <c r="BE769" s="373"/>
      <c r="BF769" s="373"/>
      <c r="BG769" s="373"/>
      <c r="BH769" s="373"/>
      <c r="BI769" s="373"/>
      <c r="BJ769" s="373"/>
      <c r="BK769" s="373"/>
      <c r="BL769" s="373"/>
      <c r="BM769" s="373"/>
      <c r="BN769" s="373"/>
      <c r="BO769" s="373"/>
      <c r="BP769" s="373"/>
      <c r="BQ769" s="373"/>
      <c r="BR769" s="373"/>
      <c r="BS769" s="373"/>
      <c r="BT769" s="373"/>
      <c r="BU769" s="373"/>
      <c r="BV769" s="373"/>
      <c r="BW769" s="373"/>
      <c r="BX769" s="373"/>
      <c r="BY769" s="373"/>
      <c r="BZ769" s="373"/>
      <c r="CA769" s="373"/>
      <c r="CB769" s="373"/>
      <c r="CC769" s="373"/>
      <c r="CD769" s="373"/>
      <c r="CE769" s="373"/>
      <c r="CF769" s="373"/>
      <c r="CG769" s="373"/>
      <c r="CH769" s="373"/>
      <c r="CI769" s="373"/>
      <c r="CJ769" s="373"/>
      <c r="CK769" s="373"/>
      <c r="CL769" s="373"/>
      <c r="CM769" s="373"/>
      <c r="CN769" s="373"/>
      <c r="CO769" s="373"/>
      <c r="CP769" s="373"/>
      <c r="CQ769" s="373"/>
      <c r="CR769" s="373"/>
      <c r="CS769" s="373"/>
      <c r="CT769" s="373"/>
      <c r="CU769" s="373"/>
      <c r="CV769" s="373"/>
      <c r="CW769" s="373"/>
      <c r="CX769" s="373"/>
      <c r="CY769" s="373"/>
      <c r="CZ769" s="373"/>
    </row>
    <row r="770" ht="25.15" customHeight="true" x14ac:dyDescent="0.2">
      <c r="C770" s="670"/>
      <c r="D770" s="670"/>
      <c r="E770" s="670"/>
      <c r="F770" s="670"/>
      <c r="G770" s="670"/>
      <c r="H770" s="670"/>
      <c r="I770" s="670"/>
      <c r="J770" s="670"/>
      <c r="K770" s="670"/>
      <c r="L770" s="670"/>
      <c r="M770" s="670"/>
      <c r="N770" s="670"/>
      <c r="O770" s="670"/>
      <c r="P770" s="670"/>
      <c r="Q770" s="670"/>
      <c r="BA770" s="373"/>
      <c r="BB770" s="452"/>
      <c r="BC770" s="373"/>
      <c r="BD770" s="373"/>
      <c r="BE770" s="373"/>
      <c r="BF770" s="373"/>
      <c r="BG770" s="373"/>
      <c r="BH770" s="373"/>
      <c r="BI770" s="373"/>
      <c r="BJ770" s="373"/>
      <c r="BK770" s="373"/>
      <c r="BL770" s="373"/>
      <c r="BM770" s="373"/>
      <c r="BN770" s="373"/>
      <c r="BO770" s="373"/>
      <c r="BP770" s="373"/>
      <c r="BQ770" s="373"/>
      <c r="BR770" s="373"/>
      <c r="BS770" s="373"/>
      <c r="BT770" s="373"/>
      <c r="BU770" s="373"/>
      <c r="BV770" s="373"/>
      <c r="BW770" s="373"/>
      <c r="BX770" s="373"/>
      <c r="BY770" s="373"/>
      <c r="BZ770" s="373"/>
      <c r="CA770" s="373"/>
      <c r="CB770" s="373"/>
      <c r="CC770" s="373"/>
      <c r="CD770" s="373"/>
      <c r="CE770" s="373"/>
      <c r="CF770" s="373"/>
      <c r="CG770" s="373"/>
      <c r="CH770" s="373"/>
      <c r="CI770" s="373"/>
      <c r="CJ770" s="373"/>
      <c r="CK770" s="373"/>
      <c r="CL770" s="373"/>
      <c r="CM770" s="373"/>
      <c r="CN770" s="373"/>
      <c r="CO770" s="373"/>
      <c r="CP770" s="373"/>
      <c r="CQ770" s="373"/>
      <c r="CR770" s="373"/>
      <c r="CS770" s="373"/>
      <c r="CT770" s="373"/>
      <c r="CU770" s="373"/>
      <c r="CV770" s="373"/>
      <c r="CW770" s="373"/>
      <c r="CX770" s="373"/>
      <c r="CY770" s="373"/>
      <c r="CZ770" s="373"/>
    </row>
    <row r="771" ht="25.15" customHeight="true" x14ac:dyDescent="0.2">
      <c r="C771" s="670"/>
      <c r="D771" s="670"/>
      <c r="E771" s="670"/>
      <c r="F771" s="670"/>
      <c r="G771" s="670"/>
      <c r="H771" s="670"/>
      <c r="I771" s="670"/>
      <c r="J771" s="670"/>
      <c r="K771" s="670"/>
      <c r="L771" s="670"/>
      <c r="M771" s="670"/>
      <c r="N771" s="670"/>
      <c r="O771" s="670"/>
      <c r="P771" s="670"/>
      <c r="Q771" s="670"/>
      <c r="BA771" s="373"/>
      <c r="BB771" s="452"/>
      <c r="BC771" s="373"/>
      <c r="BD771" s="373"/>
      <c r="BE771" s="373"/>
      <c r="BF771" s="373"/>
      <c r="BG771" s="373"/>
      <c r="BH771" s="373"/>
      <c r="BI771" s="373"/>
      <c r="BJ771" s="373"/>
      <c r="BK771" s="373"/>
      <c r="BL771" s="373"/>
      <c r="BM771" s="373"/>
      <c r="BN771" s="373"/>
      <c r="BO771" s="373"/>
      <c r="BP771" s="373"/>
      <c r="BQ771" s="373"/>
      <c r="BR771" s="373"/>
      <c r="BS771" s="373"/>
      <c r="BT771" s="373"/>
      <c r="BU771" s="373"/>
      <c r="BV771" s="373"/>
      <c r="BW771" s="373"/>
      <c r="BX771" s="373"/>
      <c r="BY771" s="373"/>
      <c r="BZ771" s="373"/>
      <c r="CA771" s="373"/>
      <c r="CB771" s="373"/>
      <c r="CC771" s="373"/>
      <c r="CD771" s="373"/>
      <c r="CE771" s="373"/>
      <c r="CF771" s="373"/>
      <c r="CG771" s="373"/>
      <c r="CH771" s="373"/>
      <c r="CI771" s="373"/>
      <c r="CJ771" s="373"/>
      <c r="CK771" s="373"/>
      <c r="CL771" s="373"/>
      <c r="CM771" s="373"/>
      <c r="CN771" s="373"/>
      <c r="CO771" s="373"/>
      <c r="CP771" s="373"/>
      <c r="CQ771" s="373"/>
      <c r="CR771" s="373"/>
      <c r="CS771" s="373"/>
      <c r="CT771" s="373"/>
      <c r="CU771" s="373"/>
      <c r="CV771" s="373"/>
      <c r="CW771" s="373"/>
      <c r="CX771" s="373"/>
      <c r="CY771" s="373"/>
      <c r="CZ771" s="373"/>
    </row>
    <row r="772" ht="25.15" customHeight="true" x14ac:dyDescent="0.2">
      <c r="C772" s="670"/>
      <c r="D772" s="670"/>
      <c r="E772" s="670"/>
      <c r="F772" s="670"/>
      <c r="G772" s="670"/>
      <c r="H772" s="670"/>
      <c r="I772" s="670"/>
      <c r="J772" s="670"/>
      <c r="K772" s="670"/>
      <c r="L772" s="670"/>
      <c r="M772" s="670"/>
      <c r="N772" s="670"/>
      <c r="O772" s="670"/>
      <c r="P772" s="670"/>
      <c r="Q772" s="670"/>
      <c r="BA772" s="373"/>
      <c r="BB772" s="452"/>
      <c r="BC772" s="373"/>
      <c r="BD772" s="373"/>
      <c r="BE772" s="373"/>
      <c r="BF772" s="373"/>
      <c r="BG772" s="373"/>
      <c r="BH772" s="373"/>
      <c r="BI772" s="373"/>
      <c r="BJ772" s="373"/>
      <c r="BK772" s="373"/>
      <c r="BL772" s="373"/>
      <c r="BM772" s="373"/>
      <c r="BN772" s="373"/>
      <c r="BO772" s="373"/>
      <c r="BP772" s="373"/>
      <c r="BQ772" s="373"/>
      <c r="BR772" s="373"/>
      <c r="BS772" s="373"/>
      <c r="BT772" s="373"/>
      <c r="BU772" s="373"/>
      <c r="BV772" s="373"/>
      <c r="BW772" s="373"/>
      <c r="BX772" s="373"/>
      <c r="BY772" s="373"/>
      <c r="BZ772" s="373"/>
      <c r="CA772" s="373"/>
      <c r="CB772" s="373"/>
      <c r="CC772" s="373"/>
      <c r="CD772" s="373"/>
      <c r="CE772" s="373"/>
      <c r="CF772" s="373"/>
      <c r="CG772" s="373"/>
      <c r="CH772" s="373"/>
      <c r="CI772" s="373"/>
      <c r="CJ772" s="373"/>
      <c r="CK772" s="373"/>
      <c r="CL772" s="373"/>
      <c r="CM772" s="373"/>
      <c r="CN772" s="373"/>
      <c r="CO772" s="373"/>
      <c r="CP772" s="373"/>
      <c r="CQ772" s="373"/>
      <c r="CR772" s="373"/>
      <c r="CS772" s="373"/>
      <c r="CT772" s="373"/>
      <c r="CU772" s="373"/>
      <c r="CV772" s="373"/>
      <c r="CW772" s="373"/>
      <c r="CX772" s="373"/>
      <c r="CY772" s="373"/>
      <c r="CZ772" s="373"/>
    </row>
    <row r="773" ht="25.15" customHeight="true" x14ac:dyDescent="0.2">
      <c r="C773" s="670"/>
      <c r="D773" s="670"/>
      <c r="E773" s="670"/>
      <c r="F773" s="670"/>
      <c r="G773" s="670"/>
      <c r="H773" s="670"/>
      <c r="I773" s="670"/>
      <c r="J773" s="670"/>
      <c r="K773" s="670"/>
      <c r="L773" s="670"/>
      <c r="M773" s="670"/>
      <c r="N773" s="670"/>
      <c r="O773" s="670"/>
      <c r="P773" s="670"/>
      <c r="Q773" s="670"/>
      <c r="BA773" s="373"/>
      <c r="BB773" s="452"/>
      <c r="BC773" s="373"/>
      <c r="BD773" s="373"/>
      <c r="BE773" s="373"/>
      <c r="BF773" s="373"/>
      <c r="BG773" s="373"/>
      <c r="BH773" s="373"/>
      <c r="BI773" s="373"/>
      <c r="BJ773" s="373"/>
      <c r="BK773" s="373"/>
      <c r="BL773" s="373"/>
      <c r="BM773" s="373"/>
      <c r="BN773" s="373"/>
      <c r="BO773" s="373"/>
      <c r="BP773" s="373"/>
      <c r="BQ773" s="373"/>
      <c r="BR773" s="373"/>
      <c r="BS773" s="373"/>
      <c r="BT773" s="373"/>
      <c r="BU773" s="373"/>
      <c r="BV773" s="373"/>
      <c r="BW773" s="373"/>
      <c r="BX773" s="373"/>
      <c r="BY773" s="373"/>
      <c r="BZ773" s="373"/>
      <c r="CA773" s="373"/>
      <c r="CB773" s="373"/>
      <c r="CC773" s="373"/>
      <c r="CD773" s="373"/>
      <c r="CE773" s="373"/>
      <c r="CF773" s="373"/>
      <c r="CG773" s="373"/>
      <c r="CH773" s="373"/>
      <c r="CI773" s="373"/>
      <c r="CJ773" s="373"/>
      <c r="CK773" s="373"/>
      <c r="CL773" s="373"/>
      <c r="CM773" s="373"/>
      <c r="CN773" s="373"/>
      <c r="CO773" s="373"/>
      <c r="CP773" s="373"/>
      <c r="CQ773" s="373"/>
      <c r="CR773" s="373"/>
      <c r="CS773" s="373"/>
      <c r="CT773" s="373"/>
      <c r="CU773" s="373"/>
      <c r="CV773" s="373"/>
      <c r="CW773" s="373"/>
      <c r="CX773" s="373"/>
      <c r="CY773" s="373"/>
      <c r="CZ773" s="373"/>
    </row>
    <row r="774" ht="25.15" customHeight="true" x14ac:dyDescent="0.2">
      <c r="C774" s="670"/>
      <c r="D774" s="670"/>
      <c r="E774" s="670"/>
      <c r="F774" s="670"/>
      <c r="G774" s="670"/>
      <c r="H774" s="670"/>
      <c r="I774" s="670"/>
      <c r="J774" s="670"/>
      <c r="K774" s="670"/>
      <c r="L774" s="670"/>
      <c r="M774" s="670"/>
      <c r="N774" s="670"/>
      <c r="O774" s="670"/>
      <c r="P774" s="670"/>
      <c r="Q774" s="670"/>
      <c r="BA774" s="373"/>
      <c r="BB774" s="452"/>
      <c r="BC774" s="373"/>
      <c r="BD774" s="373"/>
      <c r="BE774" s="373"/>
      <c r="BF774" s="373"/>
      <c r="BG774" s="373"/>
      <c r="BH774" s="373"/>
      <c r="BI774" s="373"/>
      <c r="BJ774" s="373"/>
      <c r="BK774" s="373"/>
      <c r="BL774" s="373"/>
      <c r="BM774" s="373"/>
      <c r="BN774" s="373"/>
      <c r="BO774" s="373"/>
      <c r="BP774" s="373"/>
      <c r="BQ774" s="373"/>
      <c r="BR774" s="373"/>
      <c r="BS774" s="373"/>
      <c r="BT774" s="373"/>
      <c r="BU774" s="373"/>
      <c r="BV774" s="373"/>
      <c r="BW774" s="373"/>
      <c r="BX774" s="373"/>
      <c r="BY774" s="373"/>
      <c r="BZ774" s="373"/>
      <c r="CA774" s="373"/>
      <c r="CB774" s="373"/>
      <c r="CC774" s="373"/>
      <c r="CD774" s="373"/>
      <c r="CE774" s="373"/>
      <c r="CF774" s="373"/>
      <c r="CG774" s="373"/>
      <c r="CH774" s="373"/>
      <c r="CI774" s="373"/>
      <c r="CJ774" s="373"/>
      <c r="CK774" s="373"/>
      <c r="CL774" s="373"/>
      <c r="CM774" s="373"/>
      <c r="CN774" s="373"/>
      <c r="CO774" s="373"/>
      <c r="CP774" s="373"/>
      <c r="CQ774" s="373"/>
      <c r="CR774" s="373"/>
      <c r="CS774" s="373"/>
      <c r="CT774" s="373"/>
      <c r="CU774" s="373"/>
      <c r="CV774" s="373"/>
      <c r="CW774" s="373"/>
      <c r="CX774" s="373"/>
      <c r="CY774" s="373"/>
      <c r="CZ774" s="373"/>
    </row>
    <row r="775" ht="25.15" customHeight="true" x14ac:dyDescent="0.2">
      <c r="C775" s="670"/>
      <c r="D775" s="670"/>
      <c r="E775" s="670"/>
      <c r="F775" s="670"/>
      <c r="G775" s="670"/>
      <c r="H775" s="670"/>
      <c r="I775" s="670"/>
      <c r="J775" s="670"/>
      <c r="K775" s="670"/>
      <c r="L775" s="670"/>
      <c r="M775" s="670"/>
      <c r="N775" s="670"/>
      <c r="O775" s="670"/>
      <c r="P775" s="670"/>
      <c r="Q775" s="670"/>
      <c r="BA775" s="373"/>
      <c r="BB775" s="452"/>
      <c r="BC775" s="373"/>
      <c r="BD775" s="373"/>
      <c r="BE775" s="373"/>
      <c r="BF775" s="373"/>
      <c r="BG775" s="373"/>
      <c r="BH775" s="373"/>
      <c r="BI775" s="373"/>
      <c r="BJ775" s="373"/>
      <c r="BK775" s="373"/>
      <c r="BL775" s="373"/>
      <c r="BM775" s="373"/>
      <c r="BN775" s="373"/>
      <c r="BO775" s="373"/>
      <c r="BP775" s="373"/>
      <c r="BQ775" s="373"/>
      <c r="BR775" s="373"/>
      <c r="BS775" s="373"/>
      <c r="BT775" s="373"/>
      <c r="BU775" s="373"/>
      <c r="BV775" s="373"/>
      <c r="BW775" s="373"/>
      <c r="BX775" s="373"/>
      <c r="BY775" s="373"/>
      <c r="BZ775" s="373"/>
      <c r="CA775" s="373"/>
      <c r="CB775" s="373"/>
      <c r="CC775" s="373"/>
      <c r="CD775" s="373"/>
      <c r="CE775" s="373"/>
      <c r="CF775" s="373"/>
      <c r="CG775" s="373"/>
      <c r="CH775" s="373"/>
      <c r="CI775" s="373"/>
      <c r="CJ775" s="373"/>
      <c r="CK775" s="373"/>
      <c r="CL775" s="373"/>
      <c r="CM775" s="373"/>
      <c r="CN775" s="373"/>
      <c r="CO775" s="373"/>
      <c r="CP775" s="373"/>
      <c r="CQ775" s="373"/>
      <c r="CR775" s="373"/>
      <c r="CS775" s="373"/>
      <c r="CT775" s="373"/>
      <c r="CU775" s="373"/>
      <c r="CV775" s="373"/>
      <c r="CW775" s="373"/>
      <c r="CX775" s="373"/>
      <c r="CY775" s="373"/>
      <c r="CZ775" s="373"/>
    </row>
    <row r="776" ht="25.15" customHeight="true" x14ac:dyDescent="0.2">
      <c r="C776" s="670"/>
      <c r="D776" s="670"/>
      <c r="E776" s="670"/>
      <c r="F776" s="670"/>
      <c r="G776" s="670"/>
      <c r="H776" s="670"/>
      <c r="I776" s="670"/>
      <c r="J776" s="670"/>
      <c r="K776" s="670"/>
      <c r="L776" s="670"/>
      <c r="M776" s="670"/>
      <c r="N776" s="670"/>
      <c r="O776" s="670"/>
      <c r="P776" s="670"/>
      <c r="Q776" s="670"/>
      <c r="BA776" s="373"/>
      <c r="BB776" s="452"/>
      <c r="BC776" s="373"/>
      <c r="BD776" s="373"/>
      <c r="BE776" s="373"/>
      <c r="BF776" s="373"/>
      <c r="BG776" s="373"/>
      <c r="BH776" s="373"/>
      <c r="BI776" s="373"/>
      <c r="BJ776" s="373"/>
      <c r="BK776" s="373"/>
      <c r="BL776" s="373"/>
      <c r="BM776" s="373"/>
      <c r="BN776" s="373"/>
      <c r="BO776" s="373"/>
      <c r="BP776" s="373"/>
      <c r="BQ776" s="373"/>
      <c r="BR776" s="373"/>
      <c r="BS776" s="373"/>
      <c r="BT776" s="373"/>
      <c r="BU776" s="373"/>
      <c r="BV776" s="373"/>
      <c r="BW776" s="373"/>
      <c r="BX776" s="373"/>
      <c r="BY776" s="373"/>
      <c r="BZ776" s="373"/>
      <c r="CA776" s="373"/>
      <c r="CB776" s="373"/>
      <c r="CC776" s="373"/>
      <c r="CD776" s="373"/>
      <c r="CE776" s="373"/>
      <c r="CF776" s="373"/>
      <c r="CG776" s="373"/>
      <c r="CH776" s="373"/>
      <c r="CI776" s="373"/>
      <c r="CJ776" s="373"/>
      <c r="CK776" s="373"/>
      <c r="CL776" s="373"/>
      <c r="CM776" s="373"/>
      <c r="CN776" s="373"/>
      <c r="CO776" s="373"/>
      <c r="CP776" s="373"/>
      <c r="CQ776" s="373"/>
      <c r="CR776" s="373"/>
      <c r="CS776" s="373"/>
      <c r="CT776" s="373"/>
      <c r="CU776" s="373"/>
      <c r="CV776" s="373"/>
      <c r="CW776" s="373"/>
      <c r="CX776" s="373"/>
      <c r="CY776" s="373"/>
      <c r="CZ776" s="373"/>
    </row>
    <row r="777" ht="25.15" customHeight="true" x14ac:dyDescent="0.2">
      <c r="C777" s="670"/>
      <c r="D777" s="670"/>
      <c r="E777" s="670"/>
      <c r="F777" s="670"/>
      <c r="G777" s="670"/>
      <c r="H777" s="670"/>
      <c r="I777" s="670"/>
      <c r="J777" s="670"/>
      <c r="K777" s="670"/>
      <c r="L777" s="670"/>
      <c r="M777" s="670"/>
      <c r="N777" s="670"/>
      <c r="O777" s="670"/>
      <c r="P777" s="670"/>
      <c r="Q777" s="670"/>
      <c r="BA777" s="373"/>
      <c r="BB777" s="452"/>
      <c r="BC777" s="373"/>
      <c r="BD777" s="373"/>
      <c r="BE777" s="373"/>
      <c r="BF777" s="373"/>
      <c r="BG777" s="373"/>
      <c r="BH777" s="373"/>
      <c r="BI777" s="373"/>
      <c r="BJ777" s="373"/>
      <c r="BK777" s="373"/>
      <c r="BL777" s="373"/>
      <c r="BM777" s="373"/>
      <c r="BN777" s="373"/>
      <c r="BO777" s="373"/>
      <c r="BP777" s="373"/>
      <c r="BQ777" s="373"/>
      <c r="BR777" s="373"/>
      <c r="BS777" s="373"/>
      <c r="BT777" s="373"/>
      <c r="BU777" s="373"/>
      <c r="BV777" s="373"/>
      <c r="BW777" s="373"/>
      <c r="BX777" s="373"/>
      <c r="BY777" s="373"/>
      <c r="BZ777" s="373"/>
      <c r="CA777" s="373"/>
      <c r="CB777" s="373"/>
      <c r="CC777" s="373"/>
      <c r="CD777" s="373"/>
      <c r="CE777" s="373"/>
      <c r="CF777" s="373"/>
      <c r="CG777" s="373"/>
      <c r="CH777" s="373"/>
      <c r="CI777" s="373"/>
      <c r="CJ777" s="373"/>
      <c r="CK777" s="373"/>
      <c r="CL777" s="373"/>
      <c r="CM777" s="373"/>
      <c r="CN777" s="373"/>
      <c r="CO777" s="373"/>
      <c r="CP777" s="373"/>
      <c r="CQ777" s="373"/>
      <c r="CR777" s="373"/>
      <c r="CS777" s="373"/>
      <c r="CT777" s="373"/>
      <c r="CU777" s="373"/>
      <c r="CV777" s="373"/>
      <c r="CW777" s="373"/>
      <c r="CX777" s="373"/>
      <c r="CY777" s="373"/>
      <c r="CZ777" s="373"/>
    </row>
    <row r="778" ht="25.15" customHeight="true" x14ac:dyDescent="0.2">
      <c r="C778" s="670"/>
      <c r="D778" s="670"/>
      <c r="E778" s="670"/>
      <c r="F778" s="670"/>
      <c r="G778" s="670"/>
      <c r="H778" s="670"/>
      <c r="I778" s="670"/>
      <c r="J778" s="670"/>
      <c r="K778" s="670"/>
      <c r="L778" s="670"/>
      <c r="M778" s="670"/>
      <c r="N778" s="670"/>
      <c r="O778" s="670"/>
      <c r="P778" s="670"/>
      <c r="Q778" s="670"/>
      <c r="BA778" s="373"/>
      <c r="BB778" s="452"/>
      <c r="BC778" s="373"/>
      <c r="BD778" s="373"/>
      <c r="BE778" s="373"/>
      <c r="BF778" s="373"/>
      <c r="BG778" s="373"/>
      <c r="BH778" s="373"/>
      <c r="BI778" s="373"/>
      <c r="BJ778" s="373"/>
      <c r="BK778" s="373"/>
      <c r="BL778" s="373"/>
      <c r="BM778" s="373"/>
      <c r="BN778" s="373"/>
      <c r="BO778" s="373"/>
      <c r="BP778" s="373"/>
      <c r="BQ778" s="373"/>
      <c r="BR778" s="373"/>
      <c r="BS778" s="373"/>
      <c r="BT778" s="373"/>
      <c r="BU778" s="373"/>
      <c r="BV778" s="373"/>
      <c r="BW778" s="373"/>
      <c r="BX778" s="373"/>
      <c r="BY778" s="373"/>
      <c r="BZ778" s="373"/>
      <c r="CA778" s="373"/>
      <c r="CB778" s="373"/>
      <c r="CC778" s="373"/>
      <c r="CD778" s="373"/>
      <c r="CE778" s="373"/>
      <c r="CF778" s="373"/>
      <c r="CG778" s="373"/>
      <c r="CH778" s="373"/>
      <c r="CI778" s="373"/>
      <c r="CJ778" s="373"/>
      <c r="CK778" s="373"/>
      <c r="CL778" s="373"/>
      <c r="CM778" s="373"/>
      <c r="CN778" s="373"/>
      <c r="CO778" s="373"/>
      <c r="CP778" s="373"/>
      <c r="CQ778" s="373"/>
      <c r="CR778" s="373"/>
      <c r="CS778" s="373"/>
      <c r="CT778" s="373"/>
      <c r="CU778" s="373"/>
      <c r="CV778" s="373"/>
      <c r="CW778" s="373"/>
      <c r="CX778" s="373"/>
      <c r="CY778" s="373"/>
      <c r="CZ778" s="373"/>
    </row>
    <row r="779" ht="25.15" customHeight="true" x14ac:dyDescent="0.2">
      <c r="C779" s="670"/>
      <c r="D779" s="670"/>
      <c r="E779" s="670"/>
      <c r="F779" s="670"/>
      <c r="G779" s="670"/>
      <c r="H779" s="670"/>
      <c r="I779" s="670"/>
      <c r="J779" s="670"/>
      <c r="K779" s="670"/>
      <c r="L779" s="670"/>
      <c r="M779" s="670"/>
      <c r="N779" s="670"/>
      <c r="O779" s="670"/>
      <c r="P779" s="670"/>
      <c r="Q779" s="670"/>
      <c r="BA779" s="373"/>
      <c r="BB779" s="452"/>
      <c r="BC779" s="373"/>
      <c r="BD779" s="373"/>
      <c r="BE779" s="373"/>
      <c r="BF779" s="373"/>
      <c r="BG779" s="373"/>
      <c r="BH779" s="373"/>
      <c r="BI779" s="373"/>
      <c r="BJ779" s="373"/>
      <c r="BK779" s="373"/>
      <c r="BL779" s="373"/>
      <c r="BM779" s="373"/>
      <c r="BN779" s="373"/>
      <c r="BO779" s="373"/>
      <c r="BP779" s="373"/>
      <c r="BQ779" s="373"/>
      <c r="BR779" s="373"/>
      <c r="BS779" s="373"/>
      <c r="BT779" s="373"/>
      <c r="BU779" s="373"/>
      <c r="BV779" s="373"/>
      <c r="BW779" s="373"/>
      <c r="BX779" s="373"/>
      <c r="BY779" s="373"/>
      <c r="BZ779" s="373"/>
      <c r="CA779" s="373"/>
      <c r="CB779" s="373"/>
      <c r="CC779" s="373"/>
      <c r="CD779" s="373"/>
      <c r="CE779" s="373"/>
      <c r="CF779" s="373"/>
      <c r="CG779" s="373"/>
      <c r="CH779" s="373"/>
      <c r="CI779" s="373"/>
      <c r="CJ779" s="373"/>
      <c r="CK779" s="373"/>
      <c r="CL779" s="373"/>
      <c r="CM779" s="373"/>
      <c r="CN779" s="373"/>
      <c r="CO779" s="373"/>
      <c r="CP779" s="373"/>
      <c r="CQ779" s="373"/>
      <c r="CR779" s="373"/>
      <c r="CS779" s="373"/>
      <c r="CT779" s="373"/>
      <c r="CU779" s="373"/>
      <c r="CV779" s="373"/>
      <c r="CW779" s="373"/>
      <c r="CX779" s="373"/>
      <c r="CY779" s="373"/>
      <c r="CZ779" s="373"/>
    </row>
    <row r="780" ht="25.15" customHeight="true" x14ac:dyDescent="0.2">
      <c r="C780" s="670"/>
      <c r="D780" s="670"/>
      <c r="E780" s="670"/>
      <c r="F780" s="670"/>
      <c r="G780" s="670"/>
      <c r="H780" s="670"/>
      <c r="I780" s="670"/>
      <c r="J780" s="670"/>
      <c r="K780" s="670"/>
      <c r="L780" s="670"/>
      <c r="M780" s="670"/>
      <c r="N780" s="670"/>
      <c r="O780" s="670"/>
      <c r="P780" s="670"/>
      <c r="Q780" s="670"/>
      <c r="BA780" s="373"/>
      <c r="BB780" s="452"/>
      <c r="BC780" s="373"/>
      <c r="BD780" s="373"/>
      <c r="BE780" s="373"/>
      <c r="BF780" s="373"/>
      <c r="BG780" s="373"/>
      <c r="BH780" s="373"/>
      <c r="BI780" s="373"/>
      <c r="BJ780" s="373"/>
      <c r="BK780" s="373"/>
      <c r="BL780" s="373"/>
      <c r="BM780" s="373"/>
      <c r="BN780" s="373"/>
      <c r="BO780" s="373"/>
      <c r="BP780" s="373"/>
      <c r="BQ780" s="373"/>
      <c r="BR780" s="373"/>
      <c r="BS780" s="373"/>
      <c r="BT780" s="373"/>
      <c r="BU780" s="373"/>
      <c r="BV780" s="373"/>
      <c r="BW780" s="373"/>
      <c r="BX780" s="373"/>
      <c r="BY780" s="373"/>
      <c r="BZ780" s="373"/>
      <c r="CA780" s="373"/>
      <c r="CB780" s="373"/>
      <c r="CC780" s="373"/>
      <c r="CD780" s="373"/>
      <c r="CE780" s="373"/>
      <c r="CF780" s="373"/>
      <c r="CG780" s="373"/>
      <c r="CH780" s="373"/>
      <c r="CI780" s="373"/>
      <c r="CJ780" s="373"/>
      <c r="CK780" s="373"/>
      <c r="CL780" s="373"/>
      <c r="CM780" s="373"/>
      <c r="CN780" s="373"/>
      <c r="CO780" s="373"/>
      <c r="CP780" s="373"/>
      <c r="CQ780" s="373"/>
      <c r="CR780" s="373"/>
      <c r="CS780" s="373"/>
      <c r="CT780" s="373"/>
      <c r="CU780" s="373"/>
      <c r="CV780" s="373"/>
      <c r="CW780" s="373"/>
      <c r="CX780" s="373"/>
      <c r="CY780" s="373"/>
      <c r="CZ780" s="373"/>
    </row>
    <row r="781" ht="25.15" customHeight="true" x14ac:dyDescent="0.2">
      <c r="C781" s="670"/>
      <c r="D781" s="670"/>
      <c r="E781" s="670"/>
      <c r="F781" s="670"/>
      <c r="G781" s="670"/>
      <c r="H781" s="670"/>
      <c r="I781" s="670"/>
      <c r="J781" s="670"/>
      <c r="K781" s="670"/>
      <c r="L781" s="670"/>
      <c r="M781" s="670"/>
      <c r="N781" s="670"/>
      <c r="O781" s="670"/>
      <c r="P781" s="670"/>
      <c r="Q781" s="670"/>
      <c r="BA781" s="373"/>
      <c r="BB781" s="452"/>
      <c r="BC781" s="373"/>
      <c r="BD781" s="373"/>
      <c r="BE781" s="373"/>
      <c r="BF781" s="373"/>
      <c r="BG781" s="373"/>
      <c r="BH781" s="373"/>
      <c r="BI781" s="373"/>
      <c r="BJ781" s="373"/>
      <c r="BK781" s="373"/>
      <c r="BL781" s="373"/>
      <c r="BM781" s="373"/>
      <c r="BN781" s="373"/>
      <c r="BO781" s="373"/>
      <c r="BP781" s="373"/>
      <c r="BQ781" s="373"/>
      <c r="BR781" s="373"/>
      <c r="BS781" s="373"/>
      <c r="BT781" s="373"/>
      <c r="BU781" s="373"/>
      <c r="BV781" s="373"/>
      <c r="BW781" s="373"/>
      <c r="BX781" s="373"/>
      <c r="BY781" s="373"/>
      <c r="BZ781" s="373"/>
      <c r="CA781" s="373"/>
      <c r="CB781" s="373"/>
      <c r="CC781" s="373"/>
      <c r="CD781" s="373"/>
      <c r="CE781" s="373"/>
      <c r="CF781" s="373"/>
      <c r="CG781" s="373"/>
      <c r="CH781" s="373"/>
      <c r="CI781" s="373"/>
      <c r="CJ781" s="373"/>
      <c r="CK781" s="373"/>
      <c r="CL781" s="373"/>
      <c r="CM781" s="373"/>
      <c r="CN781" s="373"/>
      <c r="CO781" s="373"/>
      <c r="CP781" s="373"/>
      <c r="CQ781" s="373"/>
      <c r="CR781" s="373"/>
      <c r="CS781" s="373"/>
      <c r="CT781" s="373"/>
      <c r="CU781" s="373"/>
      <c r="CV781" s="373"/>
      <c r="CW781" s="373"/>
      <c r="CX781" s="373"/>
      <c r="CY781" s="373"/>
      <c r="CZ781" s="373"/>
    </row>
    <row r="782" ht="25.15" customHeight="true" x14ac:dyDescent="0.2">
      <c r="C782" s="670"/>
      <c r="D782" s="670"/>
      <c r="E782" s="670"/>
      <c r="F782" s="670"/>
      <c r="G782" s="670"/>
      <c r="H782" s="670"/>
      <c r="I782" s="670"/>
      <c r="J782" s="670"/>
      <c r="K782" s="670"/>
      <c r="L782" s="670"/>
      <c r="M782" s="670"/>
      <c r="N782" s="670"/>
      <c r="O782" s="670"/>
      <c r="P782" s="670"/>
      <c r="Q782" s="670"/>
      <c r="BA782" s="373"/>
      <c r="BB782" s="452"/>
      <c r="BC782" s="373"/>
      <c r="BD782" s="373"/>
      <c r="BE782" s="373"/>
      <c r="BF782" s="373"/>
      <c r="BG782" s="373"/>
      <c r="BH782" s="373"/>
      <c r="BI782" s="373"/>
      <c r="BJ782" s="373"/>
      <c r="BK782" s="373"/>
      <c r="BL782" s="373"/>
      <c r="BM782" s="373"/>
      <c r="BN782" s="373"/>
      <c r="BO782" s="373"/>
      <c r="BP782" s="373"/>
      <c r="BQ782" s="373"/>
      <c r="BR782" s="373"/>
      <c r="BS782" s="373"/>
      <c r="BT782" s="373"/>
      <c r="BU782" s="373"/>
      <c r="BV782" s="373"/>
      <c r="BW782" s="373"/>
      <c r="BX782" s="373"/>
      <c r="BY782" s="373"/>
      <c r="BZ782" s="373"/>
      <c r="CA782" s="373"/>
      <c r="CB782" s="373"/>
      <c r="CC782" s="373"/>
      <c r="CD782" s="373"/>
      <c r="CE782" s="373"/>
      <c r="CF782" s="373"/>
      <c r="CG782" s="373"/>
      <c r="CH782" s="373"/>
      <c r="CI782" s="373"/>
      <c r="CJ782" s="373"/>
      <c r="CK782" s="373"/>
      <c r="CL782" s="373"/>
      <c r="CM782" s="373"/>
      <c r="CN782" s="373"/>
      <c r="CO782" s="373"/>
      <c r="CP782" s="373"/>
      <c r="CQ782" s="373"/>
      <c r="CR782" s="373"/>
      <c r="CS782" s="373"/>
      <c r="CT782" s="373"/>
      <c r="CU782" s="373"/>
      <c r="CV782" s="373"/>
      <c r="CW782" s="373"/>
      <c r="CX782" s="373"/>
      <c r="CY782" s="373"/>
      <c r="CZ782" s="373"/>
    </row>
    <row r="783" ht="25.15" customHeight="true" x14ac:dyDescent="0.2">
      <c r="C783" s="670"/>
      <c r="D783" s="670"/>
      <c r="E783" s="670"/>
      <c r="F783" s="670"/>
      <c r="G783" s="670"/>
      <c r="H783" s="670"/>
      <c r="I783" s="670"/>
      <c r="J783" s="670"/>
      <c r="K783" s="670"/>
      <c r="L783" s="670"/>
      <c r="M783" s="670"/>
      <c r="N783" s="670"/>
      <c r="O783" s="670"/>
      <c r="P783" s="670"/>
      <c r="Q783" s="670"/>
      <c r="BA783" s="373"/>
      <c r="BB783" s="452"/>
      <c r="BC783" s="373"/>
      <c r="BD783" s="373"/>
      <c r="BE783" s="373"/>
      <c r="BF783" s="373"/>
      <c r="BG783" s="373"/>
      <c r="BH783" s="373"/>
      <c r="BI783" s="373"/>
      <c r="BJ783" s="373"/>
      <c r="BK783" s="373"/>
      <c r="BL783" s="373"/>
      <c r="BM783" s="373"/>
      <c r="BN783" s="373"/>
      <c r="BO783" s="373"/>
      <c r="BP783" s="373"/>
      <c r="BQ783" s="373"/>
      <c r="BR783" s="373"/>
      <c r="BS783" s="373"/>
      <c r="BT783" s="373"/>
      <c r="BU783" s="373"/>
      <c r="BV783" s="373"/>
      <c r="BW783" s="373"/>
      <c r="BX783" s="373"/>
      <c r="BY783" s="373"/>
      <c r="BZ783" s="373"/>
      <c r="CA783" s="373"/>
      <c r="CB783" s="373"/>
      <c r="CC783" s="373"/>
      <c r="CD783" s="373"/>
      <c r="CE783" s="373"/>
      <c r="CF783" s="373"/>
      <c r="CG783" s="373"/>
      <c r="CH783" s="373"/>
      <c r="CI783" s="373"/>
      <c r="CJ783" s="373"/>
      <c r="CK783" s="373"/>
      <c r="CL783" s="373"/>
      <c r="CM783" s="373"/>
      <c r="CN783" s="373"/>
      <c r="CO783" s="373"/>
      <c r="CP783" s="373"/>
      <c r="CQ783" s="373"/>
      <c r="CR783" s="373"/>
      <c r="CS783" s="373"/>
      <c r="CT783" s="373"/>
      <c r="CU783" s="373"/>
      <c r="CV783" s="373"/>
      <c r="CW783" s="373"/>
      <c r="CX783" s="373"/>
      <c r="CY783" s="373"/>
      <c r="CZ783" s="373"/>
    </row>
    <row r="784" ht="25.15" customHeight="true" x14ac:dyDescent="0.2">
      <c r="C784" s="670"/>
      <c r="D784" s="670"/>
      <c r="E784" s="670"/>
      <c r="F784" s="670"/>
      <c r="G784" s="670"/>
      <c r="H784" s="670"/>
      <c r="I784" s="670"/>
      <c r="J784" s="670"/>
      <c r="K784" s="670"/>
      <c r="L784" s="670"/>
      <c r="M784" s="670"/>
      <c r="N784" s="670"/>
      <c r="O784" s="670"/>
      <c r="P784" s="670"/>
      <c r="Q784" s="670"/>
      <c r="BA784" s="373"/>
      <c r="BB784" s="452"/>
      <c r="BC784" s="373"/>
      <c r="BD784" s="373"/>
      <c r="BE784" s="373"/>
      <c r="BF784" s="373"/>
      <c r="BG784" s="373"/>
      <c r="BH784" s="373"/>
      <c r="BI784" s="373"/>
      <c r="BJ784" s="373"/>
      <c r="BK784" s="373"/>
      <c r="BL784" s="373"/>
      <c r="BM784" s="373"/>
      <c r="BN784" s="373"/>
      <c r="BO784" s="373"/>
      <c r="BP784" s="373"/>
      <c r="BQ784" s="373"/>
      <c r="BR784" s="373"/>
      <c r="BS784" s="373"/>
      <c r="BT784" s="373"/>
      <c r="BU784" s="373"/>
      <c r="BV784" s="373"/>
      <c r="BW784" s="373"/>
      <c r="BX784" s="373"/>
      <c r="BY784" s="373"/>
      <c r="BZ784" s="373"/>
      <c r="CA784" s="373"/>
      <c r="CB784" s="373"/>
      <c r="CC784" s="373"/>
      <c r="CD784" s="373"/>
      <c r="CE784" s="373"/>
      <c r="CF784" s="373"/>
      <c r="CG784" s="373"/>
      <c r="CH784" s="373"/>
      <c r="CI784" s="373"/>
      <c r="CJ784" s="373"/>
      <c r="CK784" s="373"/>
      <c r="CL784" s="373"/>
      <c r="CM784" s="373"/>
      <c r="CN784" s="373"/>
      <c r="CO784" s="373"/>
      <c r="CP784" s="373"/>
      <c r="CQ784" s="373"/>
      <c r="CR784" s="373"/>
      <c r="CS784" s="373"/>
      <c r="CT784" s="373"/>
      <c r="CU784" s="373"/>
      <c r="CV784" s="373"/>
      <c r="CW784" s="373"/>
      <c r="CX784" s="373"/>
      <c r="CY784" s="373"/>
      <c r="CZ784" s="373"/>
    </row>
    <row r="785" ht="25.15" customHeight="true" x14ac:dyDescent="0.2">
      <c r="C785" s="670"/>
      <c r="D785" s="670"/>
      <c r="E785" s="670"/>
      <c r="F785" s="670"/>
      <c r="G785" s="670"/>
      <c r="H785" s="670"/>
      <c r="I785" s="670"/>
      <c r="J785" s="670"/>
      <c r="K785" s="670"/>
      <c r="L785" s="670"/>
      <c r="M785" s="670"/>
      <c r="N785" s="670"/>
      <c r="O785" s="670"/>
      <c r="P785" s="670"/>
      <c r="Q785" s="670"/>
      <c r="BA785" s="373"/>
      <c r="BB785" s="452"/>
      <c r="BC785" s="373"/>
      <c r="BD785" s="373"/>
      <c r="BE785" s="373"/>
      <c r="BF785" s="373"/>
      <c r="BG785" s="373"/>
      <c r="BH785" s="373"/>
      <c r="BI785" s="373"/>
      <c r="BJ785" s="373"/>
      <c r="BK785" s="373"/>
      <c r="BL785" s="373"/>
      <c r="BM785" s="373"/>
      <c r="BN785" s="373"/>
      <c r="BO785" s="373"/>
      <c r="BP785" s="373"/>
      <c r="BQ785" s="373"/>
      <c r="BR785" s="373"/>
      <c r="BS785" s="373"/>
      <c r="BT785" s="373"/>
      <c r="BU785" s="373"/>
      <c r="BV785" s="373"/>
      <c r="BW785" s="373"/>
      <c r="BX785" s="373"/>
      <c r="BY785" s="373"/>
      <c r="BZ785" s="373"/>
      <c r="CA785" s="373"/>
      <c r="CB785" s="373"/>
      <c r="CC785" s="373"/>
      <c r="CD785" s="373"/>
      <c r="CE785" s="373"/>
      <c r="CF785" s="373"/>
      <c r="CG785" s="373"/>
      <c r="CH785" s="373"/>
      <c r="CI785" s="373"/>
      <c r="CJ785" s="373"/>
      <c r="CK785" s="373"/>
      <c r="CL785" s="373"/>
      <c r="CM785" s="373"/>
      <c r="CN785" s="373"/>
      <c r="CO785" s="373"/>
      <c r="CP785" s="373"/>
      <c r="CQ785" s="373"/>
      <c r="CR785" s="373"/>
      <c r="CS785" s="373"/>
      <c r="CT785" s="373"/>
      <c r="CU785" s="373"/>
      <c r="CV785" s="373"/>
      <c r="CW785" s="373"/>
      <c r="CX785" s="373"/>
      <c r="CY785" s="373"/>
      <c r="CZ785" s="373"/>
    </row>
    <row r="786" ht="25.15" customHeight="true" x14ac:dyDescent="0.2">
      <c r="C786" s="670"/>
      <c r="D786" s="670"/>
      <c r="E786" s="670"/>
      <c r="F786" s="670"/>
      <c r="G786" s="670"/>
      <c r="H786" s="670"/>
      <c r="I786" s="670"/>
      <c r="J786" s="670"/>
      <c r="K786" s="670"/>
      <c r="L786" s="670"/>
      <c r="M786" s="670"/>
      <c r="N786" s="670"/>
      <c r="O786" s="670"/>
      <c r="P786" s="670"/>
      <c r="Q786" s="670"/>
      <c r="BA786" s="373"/>
      <c r="BB786" s="452"/>
      <c r="BC786" s="373"/>
      <c r="BD786" s="373"/>
      <c r="BE786" s="373"/>
      <c r="BF786" s="373"/>
      <c r="BG786" s="373"/>
      <c r="BH786" s="373"/>
      <c r="BI786" s="373"/>
      <c r="BJ786" s="373"/>
      <c r="BK786" s="373"/>
      <c r="BL786" s="373"/>
      <c r="BM786" s="373"/>
      <c r="BN786" s="373"/>
      <c r="BO786" s="373"/>
      <c r="BP786" s="373"/>
      <c r="BQ786" s="373"/>
      <c r="BR786" s="373"/>
      <c r="BS786" s="373"/>
      <c r="BT786" s="373"/>
      <c r="BU786" s="373"/>
      <c r="BV786" s="373"/>
      <c r="BW786" s="373"/>
      <c r="BX786" s="373"/>
      <c r="BY786" s="373"/>
      <c r="BZ786" s="373"/>
      <c r="CA786" s="373"/>
      <c r="CB786" s="373"/>
      <c r="CC786" s="373"/>
      <c r="CD786" s="373"/>
      <c r="CE786" s="373"/>
      <c r="CF786" s="373"/>
      <c r="CG786" s="373"/>
      <c r="CH786" s="373"/>
      <c r="CI786" s="373"/>
      <c r="CJ786" s="373"/>
      <c r="CK786" s="373"/>
      <c r="CL786" s="373"/>
      <c r="CM786" s="373"/>
      <c r="CN786" s="373"/>
      <c r="CO786" s="373"/>
      <c r="CP786" s="373"/>
      <c r="CQ786" s="373"/>
      <c r="CR786" s="373"/>
      <c r="CS786" s="373"/>
      <c r="CT786" s="373"/>
      <c r="CU786" s="373"/>
      <c r="CV786" s="373"/>
      <c r="CW786" s="373"/>
      <c r="CX786" s="373"/>
      <c r="CY786" s="373"/>
      <c r="CZ786" s="373"/>
    </row>
    <row r="787" ht="25.15" customHeight="true" x14ac:dyDescent="0.2">
      <c r="C787" s="670"/>
      <c r="D787" s="670"/>
      <c r="E787" s="670"/>
      <c r="F787" s="670"/>
      <c r="G787" s="670"/>
      <c r="H787" s="670"/>
      <c r="I787" s="670"/>
      <c r="J787" s="670"/>
      <c r="K787" s="670"/>
      <c r="L787" s="670"/>
      <c r="M787" s="670"/>
      <c r="N787" s="670"/>
      <c r="O787" s="670"/>
      <c r="P787" s="670"/>
      <c r="Q787" s="670"/>
      <c r="BA787" s="373"/>
      <c r="BB787" s="452"/>
      <c r="BC787" s="373"/>
      <c r="BD787" s="373"/>
      <c r="BE787" s="373"/>
      <c r="BF787" s="373"/>
      <c r="BG787" s="373"/>
      <c r="BH787" s="373"/>
      <c r="BI787" s="373"/>
      <c r="BJ787" s="373"/>
      <c r="BK787" s="373"/>
      <c r="BL787" s="373"/>
      <c r="BM787" s="373"/>
      <c r="BN787" s="373"/>
      <c r="BO787" s="373"/>
      <c r="BP787" s="373"/>
      <c r="BQ787" s="373"/>
      <c r="BR787" s="373"/>
      <c r="BS787" s="373"/>
      <c r="BT787" s="373"/>
      <c r="BU787" s="373"/>
      <c r="BV787" s="373"/>
      <c r="BW787" s="373"/>
      <c r="BX787" s="373"/>
      <c r="BY787" s="373"/>
      <c r="BZ787" s="373"/>
      <c r="CA787" s="373"/>
      <c r="CB787" s="373"/>
      <c r="CC787" s="373"/>
      <c r="CD787" s="373"/>
      <c r="CE787" s="373"/>
      <c r="CF787" s="373"/>
      <c r="CG787" s="373"/>
      <c r="CH787" s="373"/>
      <c r="CI787" s="373"/>
      <c r="CJ787" s="373"/>
      <c r="CK787" s="373"/>
      <c r="CL787" s="373"/>
      <c r="CM787" s="373"/>
      <c r="CN787" s="373"/>
      <c r="CO787" s="373"/>
      <c r="CP787" s="373"/>
      <c r="CQ787" s="373"/>
      <c r="CR787" s="373"/>
      <c r="CS787" s="373"/>
      <c r="CT787" s="373"/>
      <c r="CU787" s="373"/>
      <c r="CV787" s="373"/>
      <c r="CW787" s="373"/>
      <c r="CX787" s="373"/>
      <c r="CY787" s="373"/>
      <c r="CZ787" s="373"/>
    </row>
    <row r="788" ht="25.15" customHeight="true" x14ac:dyDescent="0.2">
      <c r="C788" s="670"/>
      <c r="D788" s="670"/>
      <c r="E788" s="670"/>
      <c r="F788" s="670"/>
      <c r="G788" s="670"/>
      <c r="H788" s="670"/>
      <c r="I788" s="670"/>
      <c r="J788" s="670"/>
      <c r="K788" s="670"/>
      <c r="L788" s="670"/>
      <c r="M788" s="670"/>
      <c r="N788" s="670"/>
      <c r="O788" s="670"/>
      <c r="P788" s="670"/>
      <c r="Q788" s="670"/>
      <c r="BA788" s="373"/>
      <c r="BB788" s="452"/>
      <c r="BC788" s="373"/>
      <c r="BD788" s="373"/>
      <c r="BE788" s="373"/>
      <c r="BF788" s="373"/>
      <c r="BG788" s="373"/>
      <c r="BH788" s="373"/>
      <c r="BI788" s="373"/>
      <c r="BJ788" s="373"/>
      <c r="BK788" s="373"/>
      <c r="BL788" s="373"/>
      <c r="BM788" s="373"/>
      <c r="BN788" s="373"/>
      <c r="BO788" s="373"/>
      <c r="BP788" s="373"/>
      <c r="BQ788" s="373"/>
      <c r="BR788" s="373"/>
      <c r="BS788" s="373"/>
      <c r="BT788" s="373"/>
      <c r="BU788" s="373"/>
      <c r="BV788" s="373"/>
      <c r="BW788" s="373"/>
      <c r="BX788" s="373"/>
      <c r="BY788" s="373"/>
      <c r="BZ788" s="373"/>
      <c r="CA788" s="373"/>
      <c r="CB788" s="373"/>
      <c r="CC788" s="373"/>
      <c r="CD788" s="373"/>
      <c r="CE788" s="373"/>
      <c r="CF788" s="373"/>
      <c r="CG788" s="373"/>
      <c r="CH788" s="373"/>
      <c r="CI788" s="373"/>
      <c r="CJ788" s="373"/>
      <c r="CK788" s="373"/>
      <c r="CL788" s="373"/>
      <c r="CM788" s="373"/>
      <c r="CN788" s="373"/>
      <c r="CO788" s="373"/>
      <c r="CP788" s="373"/>
      <c r="CQ788" s="373"/>
      <c r="CR788" s="373"/>
      <c r="CS788" s="373"/>
      <c r="CT788" s="373"/>
      <c r="CU788" s="373"/>
      <c r="CV788" s="373"/>
      <c r="CW788" s="373"/>
      <c r="CX788" s="373"/>
      <c r="CY788" s="373"/>
      <c r="CZ788" s="373"/>
    </row>
    <row r="789" ht="25.15" customHeight="true" x14ac:dyDescent="0.2">
      <c r="C789" s="670"/>
      <c r="D789" s="670"/>
      <c r="E789" s="670"/>
      <c r="F789" s="670"/>
      <c r="G789" s="670"/>
      <c r="H789" s="670"/>
      <c r="I789" s="670"/>
      <c r="J789" s="670"/>
      <c r="K789" s="670"/>
      <c r="L789" s="670"/>
      <c r="M789" s="670"/>
      <c r="N789" s="670"/>
      <c r="O789" s="670"/>
      <c r="P789" s="670"/>
      <c r="Q789" s="670"/>
      <c r="BA789" s="373"/>
      <c r="BB789" s="452"/>
      <c r="BC789" s="373"/>
      <c r="BD789" s="373"/>
      <c r="BE789" s="373"/>
      <c r="BF789" s="373"/>
      <c r="BG789" s="373"/>
      <c r="BH789" s="373"/>
      <c r="BI789" s="373"/>
      <c r="BJ789" s="373"/>
      <c r="BK789" s="373"/>
      <c r="BL789" s="373"/>
      <c r="BM789" s="373"/>
      <c r="BN789" s="373"/>
      <c r="BO789" s="373"/>
      <c r="BP789" s="373"/>
      <c r="BQ789" s="373"/>
      <c r="BR789" s="373"/>
      <c r="BS789" s="373"/>
      <c r="BT789" s="373"/>
      <c r="BU789" s="373"/>
      <c r="BV789" s="373"/>
      <c r="BW789" s="373"/>
      <c r="BX789" s="373"/>
      <c r="BY789" s="373"/>
      <c r="BZ789" s="373"/>
      <c r="CA789" s="373"/>
      <c r="CB789" s="373"/>
      <c r="CC789" s="373"/>
      <c r="CD789" s="373"/>
      <c r="CE789" s="373"/>
      <c r="CF789" s="373"/>
      <c r="CG789" s="373"/>
      <c r="CH789" s="373"/>
      <c r="CI789" s="373"/>
      <c r="CJ789" s="373"/>
      <c r="CK789" s="373"/>
      <c r="CL789" s="373"/>
      <c r="CM789" s="373"/>
      <c r="CN789" s="373"/>
      <c r="CO789" s="373"/>
      <c r="CP789" s="373"/>
      <c r="CQ789" s="373"/>
      <c r="CR789" s="373"/>
      <c r="CS789" s="373"/>
      <c r="CT789" s="373"/>
      <c r="CU789" s="373"/>
      <c r="CV789" s="373"/>
      <c r="CW789" s="373"/>
      <c r="CX789" s="373"/>
      <c r="CY789" s="373"/>
      <c r="CZ789" s="373"/>
    </row>
    <row r="790" ht="25.15" customHeight="true" x14ac:dyDescent="0.2">
      <c r="C790" s="670"/>
      <c r="D790" s="670"/>
      <c r="E790" s="670"/>
      <c r="F790" s="670"/>
      <c r="G790" s="670"/>
      <c r="H790" s="670"/>
      <c r="I790" s="670"/>
      <c r="J790" s="670"/>
      <c r="K790" s="670"/>
      <c r="L790" s="670"/>
      <c r="M790" s="670"/>
      <c r="N790" s="670"/>
      <c r="O790" s="670"/>
      <c r="P790" s="670"/>
      <c r="Q790" s="670"/>
      <c r="BA790" s="373"/>
      <c r="BB790" s="452"/>
      <c r="BC790" s="373"/>
      <c r="BD790" s="373"/>
      <c r="BE790" s="373"/>
      <c r="BF790" s="373"/>
      <c r="BG790" s="373"/>
      <c r="BH790" s="373"/>
      <c r="BI790" s="373"/>
      <c r="BJ790" s="373"/>
      <c r="BK790" s="373"/>
      <c r="BL790" s="373"/>
      <c r="BM790" s="373"/>
      <c r="BN790" s="373"/>
      <c r="BO790" s="373"/>
      <c r="BP790" s="373"/>
      <c r="BQ790" s="373"/>
      <c r="BR790" s="373"/>
      <c r="BS790" s="373"/>
      <c r="BT790" s="373"/>
      <c r="BU790" s="373"/>
      <c r="BV790" s="373"/>
      <c r="BW790" s="373"/>
      <c r="BX790" s="373"/>
      <c r="BY790" s="373"/>
      <c r="BZ790" s="373"/>
      <c r="CA790" s="373"/>
      <c r="CB790" s="373"/>
      <c r="CC790" s="373"/>
      <c r="CD790" s="373"/>
      <c r="CE790" s="373"/>
      <c r="CF790" s="373"/>
      <c r="CG790" s="373"/>
      <c r="CH790" s="373"/>
      <c r="CI790" s="373"/>
      <c r="CJ790" s="373"/>
      <c r="CK790" s="373"/>
      <c r="CL790" s="373"/>
      <c r="CM790" s="373"/>
      <c r="CN790" s="373"/>
      <c r="CO790" s="373"/>
      <c r="CP790" s="373"/>
      <c r="CQ790" s="373"/>
      <c r="CR790" s="373"/>
      <c r="CS790" s="373"/>
      <c r="CT790" s="373"/>
      <c r="CU790" s="373"/>
      <c r="CV790" s="373"/>
      <c r="CW790" s="373"/>
      <c r="CX790" s="373"/>
      <c r="CY790" s="373"/>
      <c r="CZ790" s="373"/>
    </row>
    <row r="791" ht="25.15" customHeight="true" x14ac:dyDescent="0.2">
      <c r="C791" s="670"/>
      <c r="D791" s="670"/>
      <c r="E791" s="670"/>
      <c r="F791" s="670"/>
      <c r="G791" s="670"/>
      <c r="H791" s="670"/>
      <c r="I791" s="670"/>
      <c r="J791" s="670"/>
      <c r="K791" s="670"/>
      <c r="L791" s="670"/>
      <c r="M791" s="670"/>
      <c r="N791" s="670"/>
      <c r="O791" s="670"/>
      <c r="P791" s="670"/>
      <c r="Q791" s="670"/>
      <c r="BA791" s="373"/>
      <c r="BB791" s="452"/>
      <c r="BC791" s="373"/>
      <c r="BD791" s="373"/>
      <c r="BE791" s="373"/>
      <c r="BF791" s="373"/>
      <c r="BG791" s="373"/>
      <c r="BH791" s="373"/>
      <c r="BI791" s="373"/>
      <c r="BJ791" s="373"/>
      <c r="BK791" s="373"/>
      <c r="BL791" s="373"/>
      <c r="BM791" s="373"/>
      <c r="BN791" s="373"/>
      <c r="BO791" s="373"/>
      <c r="BP791" s="373"/>
      <c r="BQ791" s="373"/>
      <c r="BR791" s="373"/>
      <c r="BS791" s="373"/>
      <c r="BT791" s="373"/>
      <c r="BU791" s="373"/>
      <c r="BV791" s="373"/>
      <c r="BW791" s="373"/>
      <c r="BX791" s="373"/>
      <c r="BY791" s="373"/>
      <c r="BZ791" s="373"/>
      <c r="CA791" s="373"/>
      <c r="CB791" s="373"/>
      <c r="CC791" s="373"/>
      <c r="CD791" s="373"/>
      <c r="CE791" s="373"/>
      <c r="CF791" s="373"/>
      <c r="CG791" s="373"/>
      <c r="CH791" s="373"/>
      <c r="CI791" s="373"/>
      <c r="CJ791" s="373"/>
      <c r="CK791" s="373"/>
      <c r="CL791" s="373"/>
      <c r="CM791" s="373"/>
      <c r="CN791" s="373"/>
      <c r="CO791" s="373"/>
      <c r="CP791" s="373"/>
      <c r="CQ791" s="373"/>
      <c r="CR791" s="373"/>
      <c r="CS791" s="373"/>
      <c r="CT791" s="373"/>
      <c r="CU791" s="373"/>
      <c r="CV791" s="373"/>
      <c r="CW791" s="373"/>
      <c r="CX791" s="373"/>
      <c r="CY791" s="373"/>
      <c r="CZ791" s="373"/>
    </row>
    <row r="792" ht="25.15" customHeight="true" x14ac:dyDescent="0.2">
      <c r="C792" s="670"/>
      <c r="D792" s="670"/>
      <c r="E792" s="670"/>
      <c r="F792" s="670"/>
      <c r="G792" s="670"/>
      <c r="H792" s="670"/>
      <c r="I792" s="670"/>
      <c r="J792" s="670"/>
      <c r="K792" s="670"/>
      <c r="L792" s="670"/>
      <c r="M792" s="670"/>
      <c r="N792" s="670"/>
      <c r="O792" s="670"/>
      <c r="P792" s="670"/>
      <c r="Q792" s="670"/>
      <c r="BA792" s="373"/>
      <c r="BB792" s="452"/>
      <c r="BC792" s="373"/>
      <c r="BD792" s="373"/>
      <c r="BE792" s="373"/>
      <c r="BF792" s="373"/>
      <c r="BG792" s="373"/>
      <c r="BH792" s="373"/>
      <c r="BI792" s="373"/>
      <c r="BJ792" s="373"/>
      <c r="BK792" s="373"/>
      <c r="BL792" s="373"/>
      <c r="BM792" s="373"/>
      <c r="BN792" s="373"/>
      <c r="BO792" s="373"/>
      <c r="BP792" s="373"/>
      <c r="BQ792" s="373"/>
      <c r="BR792" s="373"/>
      <c r="BS792" s="373"/>
      <c r="BT792" s="373"/>
      <c r="BU792" s="373"/>
      <c r="BV792" s="373"/>
      <c r="BW792" s="373"/>
      <c r="BX792" s="373"/>
      <c r="BY792" s="373"/>
      <c r="BZ792" s="373"/>
      <c r="CA792" s="373"/>
      <c r="CB792" s="373"/>
      <c r="CC792" s="373"/>
      <c r="CD792" s="373"/>
      <c r="CE792" s="373"/>
      <c r="CF792" s="373"/>
      <c r="CG792" s="373"/>
      <c r="CH792" s="373"/>
      <c r="CI792" s="373"/>
      <c r="CJ792" s="373"/>
      <c r="CK792" s="373"/>
      <c r="CL792" s="373"/>
      <c r="CM792" s="373"/>
      <c r="CN792" s="373"/>
      <c r="CO792" s="373"/>
      <c r="CP792" s="373"/>
      <c r="CQ792" s="373"/>
      <c r="CR792" s="373"/>
      <c r="CS792" s="373"/>
      <c r="CT792" s="373"/>
      <c r="CU792" s="373"/>
      <c r="CV792" s="373"/>
      <c r="CW792" s="373"/>
      <c r="CX792" s="373"/>
      <c r="CY792" s="373"/>
      <c r="CZ792" s="373"/>
    </row>
    <row r="793" ht="25.15" customHeight="true" x14ac:dyDescent="0.2">
      <c r="C793" s="670"/>
      <c r="D793" s="670"/>
      <c r="E793" s="670"/>
      <c r="F793" s="670"/>
      <c r="G793" s="670"/>
      <c r="H793" s="670"/>
      <c r="I793" s="670"/>
      <c r="J793" s="670"/>
      <c r="K793" s="670"/>
      <c r="L793" s="670"/>
      <c r="M793" s="670"/>
      <c r="N793" s="670"/>
      <c r="O793" s="670"/>
      <c r="P793" s="670"/>
      <c r="Q793" s="670"/>
      <c r="BA793" s="373"/>
      <c r="BB793" s="452"/>
      <c r="BC793" s="373"/>
      <c r="BD793" s="373"/>
      <c r="BE793" s="373"/>
      <c r="BF793" s="373"/>
      <c r="BG793" s="373"/>
      <c r="BH793" s="373"/>
      <c r="BI793" s="373"/>
      <c r="BJ793" s="373"/>
      <c r="BK793" s="373"/>
      <c r="BL793" s="373"/>
      <c r="BM793" s="373"/>
      <c r="BN793" s="373"/>
      <c r="BO793" s="373"/>
      <c r="BP793" s="373"/>
      <c r="BQ793" s="373"/>
      <c r="BR793" s="373"/>
      <c r="BS793" s="373"/>
      <c r="BT793" s="373"/>
      <c r="BU793" s="373"/>
      <c r="BV793" s="373"/>
      <c r="BW793" s="373"/>
      <c r="BX793" s="373"/>
      <c r="BY793" s="373"/>
      <c r="BZ793" s="373"/>
      <c r="CA793" s="373"/>
      <c r="CB793" s="373"/>
      <c r="CC793" s="373"/>
      <c r="CD793" s="373"/>
      <c r="CE793" s="373"/>
      <c r="CF793" s="373"/>
      <c r="CG793" s="373"/>
      <c r="CH793" s="373"/>
      <c r="CI793" s="373"/>
      <c r="CJ793" s="373"/>
      <c r="CK793" s="373"/>
      <c r="CL793" s="373"/>
      <c r="CM793" s="373"/>
      <c r="CN793" s="373"/>
      <c r="CO793" s="373"/>
      <c r="CP793" s="373"/>
      <c r="CQ793" s="373"/>
      <c r="CR793" s="373"/>
      <c r="CS793" s="373"/>
      <c r="CT793" s="373"/>
      <c r="CU793" s="373"/>
      <c r="CV793" s="373"/>
      <c r="CW793" s="373"/>
      <c r="CX793" s="373"/>
      <c r="CY793" s="373"/>
      <c r="CZ793" s="373"/>
    </row>
    <row r="794" ht="25.15" customHeight="true" x14ac:dyDescent="0.2">
      <c r="C794" s="670"/>
      <c r="D794" s="670"/>
      <c r="E794" s="670"/>
      <c r="F794" s="670"/>
      <c r="G794" s="670"/>
      <c r="H794" s="670"/>
      <c r="I794" s="670"/>
      <c r="J794" s="670"/>
      <c r="K794" s="670"/>
      <c r="L794" s="670"/>
      <c r="M794" s="670"/>
      <c r="N794" s="670"/>
      <c r="O794" s="670"/>
      <c r="P794" s="670"/>
      <c r="Q794" s="670"/>
      <c r="BA794" s="373"/>
      <c r="BB794" s="452"/>
      <c r="BC794" s="373"/>
      <c r="BD794" s="373"/>
      <c r="BE794" s="373"/>
      <c r="BF794" s="373"/>
      <c r="BG794" s="373"/>
      <c r="BH794" s="373"/>
      <c r="BI794" s="373"/>
      <c r="BJ794" s="373"/>
      <c r="BK794" s="373"/>
      <c r="BL794" s="373"/>
      <c r="BM794" s="373"/>
      <c r="BN794" s="373"/>
      <c r="BO794" s="373"/>
      <c r="BP794" s="373"/>
      <c r="BQ794" s="373"/>
      <c r="BR794" s="373"/>
      <c r="BS794" s="373"/>
      <c r="BT794" s="373"/>
      <c r="BU794" s="373"/>
      <c r="BV794" s="373"/>
      <c r="BW794" s="373"/>
      <c r="BX794" s="373"/>
      <c r="BY794" s="373"/>
      <c r="BZ794" s="373"/>
      <c r="CA794" s="373"/>
      <c r="CB794" s="373"/>
      <c r="CC794" s="373"/>
      <c r="CD794" s="373"/>
      <c r="CE794" s="373"/>
      <c r="CF794" s="373"/>
      <c r="CG794" s="373"/>
      <c r="CH794" s="373"/>
      <c r="CI794" s="373"/>
      <c r="CJ794" s="373"/>
      <c r="CK794" s="373"/>
      <c r="CL794" s="373"/>
      <c r="CM794" s="373"/>
      <c r="CN794" s="373"/>
      <c r="CO794" s="373"/>
      <c r="CP794" s="373"/>
      <c r="CQ794" s="373"/>
      <c r="CR794" s="373"/>
      <c r="CS794" s="373"/>
      <c r="CT794" s="373"/>
      <c r="CU794" s="373"/>
      <c r="CV794" s="373"/>
      <c r="CW794" s="373"/>
      <c r="CX794" s="373"/>
      <c r="CY794" s="373"/>
      <c r="CZ794" s="373"/>
    </row>
    <row r="795" ht="25.15" customHeight="true" x14ac:dyDescent="0.2">
      <c r="C795" s="670"/>
      <c r="D795" s="670"/>
      <c r="E795" s="670"/>
      <c r="F795" s="670"/>
      <c r="G795" s="670"/>
      <c r="H795" s="670"/>
      <c r="I795" s="670"/>
      <c r="J795" s="670"/>
      <c r="K795" s="670"/>
      <c r="L795" s="670"/>
      <c r="M795" s="670"/>
      <c r="N795" s="670"/>
      <c r="O795" s="670"/>
      <c r="P795" s="670"/>
      <c r="Q795" s="670"/>
      <c r="BA795" s="373"/>
      <c r="BB795" s="452"/>
      <c r="BC795" s="373"/>
      <c r="BD795" s="373"/>
      <c r="BE795" s="373"/>
      <c r="BF795" s="373"/>
      <c r="BG795" s="373"/>
      <c r="BH795" s="373"/>
      <c r="BI795" s="373"/>
      <c r="BJ795" s="373"/>
      <c r="BK795" s="373"/>
      <c r="BL795" s="373"/>
      <c r="BM795" s="373"/>
      <c r="BN795" s="373"/>
      <c r="BO795" s="373"/>
      <c r="BP795" s="373"/>
      <c r="BQ795" s="373"/>
      <c r="BR795" s="373"/>
      <c r="BS795" s="373"/>
      <c r="BT795" s="373"/>
      <c r="BU795" s="373"/>
      <c r="BV795" s="373"/>
      <c r="BW795" s="373"/>
      <c r="BX795" s="373"/>
      <c r="BY795" s="373"/>
      <c r="BZ795" s="373"/>
      <c r="CA795" s="373"/>
      <c r="CB795" s="373"/>
      <c r="CC795" s="373"/>
      <c r="CD795" s="373"/>
      <c r="CE795" s="373"/>
      <c r="CF795" s="373"/>
      <c r="CG795" s="373"/>
      <c r="CH795" s="373"/>
      <c r="CI795" s="373"/>
      <c r="CJ795" s="373"/>
      <c r="CK795" s="373"/>
      <c r="CL795" s="373"/>
      <c r="CM795" s="373"/>
      <c r="CN795" s="373"/>
      <c r="CO795" s="373"/>
      <c r="CP795" s="373"/>
      <c r="CQ795" s="373"/>
      <c r="CR795" s="373"/>
      <c r="CS795" s="373"/>
      <c r="CT795" s="373"/>
      <c r="CU795" s="373"/>
      <c r="CV795" s="373"/>
      <c r="CW795" s="373"/>
      <c r="CX795" s="373"/>
      <c r="CY795" s="373"/>
      <c r="CZ795" s="373"/>
    </row>
    <row r="796" ht="25.15" customHeight="true" x14ac:dyDescent="0.2">
      <c r="C796" s="670"/>
      <c r="D796" s="670"/>
      <c r="E796" s="670"/>
      <c r="F796" s="670"/>
      <c r="G796" s="670"/>
      <c r="H796" s="670"/>
      <c r="I796" s="670"/>
      <c r="J796" s="670"/>
      <c r="K796" s="670"/>
      <c r="L796" s="670"/>
      <c r="M796" s="670"/>
      <c r="N796" s="670"/>
      <c r="O796" s="670"/>
      <c r="P796" s="670"/>
      <c r="Q796" s="670"/>
      <c r="BA796" s="373"/>
      <c r="BB796" s="452"/>
      <c r="BC796" s="373"/>
      <c r="BD796" s="373"/>
      <c r="BE796" s="373"/>
      <c r="BF796" s="373"/>
      <c r="BG796" s="373"/>
      <c r="BH796" s="373"/>
      <c r="BI796" s="373"/>
      <c r="BJ796" s="373"/>
      <c r="BK796" s="373"/>
      <c r="BL796" s="373"/>
      <c r="BM796" s="373"/>
      <c r="BN796" s="373"/>
      <c r="BO796" s="373"/>
      <c r="BP796" s="373"/>
      <c r="BQ796" s="373"/>
      <c r="BR796" s="373"/>
      <c r="BS796" s="373"/>
      <c r="BT796" s="373"/>
      <c r="BU796" s="373"/>
      <c r="BV796" s="373"/>
      <c r="BW796" s="373"/>
      <c r="BX796" s="373"/>
      <c r="BY796" s="373"/>
      <c r="BZ796" s="373"/>
      <c r="CA796" s="373"/>
      <c r="CB796" s="373"/>
      <c r="CC796" s="373"/>
      <c r="CD796" s="373"/>
      <c r="CE796" s="373"/>
      <c r="CF796" s="373"/>
      <c r="CG796" s="373"/>
      <c r="CH796" s="373"/>
      <c r="CI796" s="373"/>
      <c r="CJ796" s="373"/>
      <c r="CK796" s="373"/>
      <c r="CL796" s="373"/>
      <c r="CM796" s="373"/>
      <c r="CN796" s="373"/>
      <c r="CO796" s="373"/>
      <c r="CP796" s="373"/>
      <c r="CQ796" s="373"/>
      <c r="CR796" s="373"/>
      <c r="CS796" s="373"/>
      <c r="CT796" s="373"/>
      <c r="CU796" s="373"/>
      <c r="CV796" s="373"/>
      <c r="CW796" s="373"/>
      <c r="CX796" s="373"/>
      <c r="CY796" s="373"/>
      <c r="CZ796" s="373"/>
    </row>
    <row r="797" ht="25.15" customHeight="true" x14ac:dyDescent="0.2">
      <c r="C797" s="670"/>
      <c r="D797" s="670"/>
      <c r="E797" s="670"/>
      <c r="F797" s="670"/>
      <c r="G797" s="670"/>
      <c r="H797" s="670"/>
      <c r="I797" s="670"/>
      <c r="J797" s="670"/>
      <c r="K797" s="670"/>
      <c r="L797" s="670"/>
      <c r="M797" s="670"/>
      <c r="N797" s="670"/>
      <c r="O797" s="670"/>
      <c r="P797" s="670"/>
      <c r="Q797" s="670"/>
      <c r="BA797" s="373"/>
      <c r="BB797" s="452"/>
      <c r="BC797" s="373"/>
      <c r="BD797" s="373"/>
      <c r="BE797" s="373"/>
      <c r="BF797" s="373"/>
      <c r="BG797" s="373"/>
      <c r="BH797" s="373"/>
      <c r="BI797" s="373"/>
      <c r="BJ797" s="373"/>
      <c r="BK797" s="373"/>
      <c r="BL797" s="373"/>
      <c r="BM797" s="373"/>
      <c r="BN797" s="373"/>
      <c r="BO797" s="373"/>
      <c r="BP797" s="373"/>
      <c r="BQ797" s="373"/>
      <c r="BR797" s="373"/>
      <c r="BS797" s="373"/>
      <c r="BT797" s="373"/>
      <c r="BU797" s="373"/>
      <c r="BV797" s="373"/>
      <c r="BW797" s="373"/>
      <c r="BX797" s="373"/>
      <c r="BY797" s="373"/>
      <c r="BZ797" s="373"/>
      <c r="CA797" s="373"/>
      <c r="CB797" s="373"/>
      <c r="CC797" s="373"/>
      <c r="CD797" s="373"/>
      <c r="CE797" s="373"/>
      <c r="CF797" s="373"/>
      <c r="CG797" s="373"/>
      <c r="CH797" s="373"/>
      <c r="CI797" s="373"/>
      <c r="CJ797" s="373"/>
      <c r="CK797" s="373"/>
      <c r="CL797" s="373"/>
      <c r="CM797" s="373"/>
      <c r="CN797" s="373"/>
      <c r="CO797" s="373"/>
      <c r="CP797" s="373"/>
      <c r="CQ797" s="373"/>
      <c r="CR797" s="373"/>
      <c r="CS797" s="373"/>
      <c r="CT797" s="373"/>
      <c r="CU797" s="373"/>
      <c r="CV797" s="373"/>
      <c r="CW797" s="373"/>
      <c r="CX797" s="373"/>
      <c r="CY797" s="373"/>
      <c r="CZ797" s="373"/>
    </row>
    <row r="798" ht="25.15" customHeight="true" x14ac:dyDescent="0.2">
      <c r="C798" s="670"/>
      <c r="D798" s="670"/>
      <c r="E798" s="670"/>
      <c r="F798" s="670"/>
      <c r="G798" s="670"/>
      <c r="H798" s="670"/>
      <c r="I798" s="670"/>
      <c r="J798" s="670"/>
      <c r="K798" s="670"/>
      <c r="L798" s="670"/>
      <c r="M798" s="670"/>
      <c r="N798" s="670"/>
      <c r="O798" s="670"/>
      <c r="P798" s="670"/>
      <c r="Q798" s="670"/>
      <c r="BA798" s="373"/>
      <c r="BB798" s="452"/>
      <c r="BC798" s="373"/>
      <c r="BD798" s="373"/>
      <c r="BE798" s="373"/>
      <c r="BF798" s="373"/>
      <c r="BG798" s="373"/>
      <c r="BH798" s="373"/>
      <c r="BI798" s="373"/>
      <c r="BJ798" s="373"/>
      <c r="BK798" s="373"/>
      <c r="BL798" s="373"/>
      <c r="BM798" s="373"/>
      <c r="BN798" s="373"/>
      <c r="BO798" s="373"/>
      <c r="BP798" s="373"/>
      <c r="BQ798" s="373"/>
      <c r="BR798" s="373"/>
      <c r="BS798" s="373"/>
      <c r="BT798" s="373"/>
      <c r="BU798" s="373"/>
      <c r="BV798" s="373"/>
      <c r="BW798" s="373"/>
      <c r="BX798" s="373"/>
      <c r="BY798" s="373"/>
      <c r="BZ798" s="373"/>
      <c r="CA798" s="373"/>
      <c r="CB798" s="373"/>
      <c r="CC798" s="373"/>
      <c r="CD798" s="373"/>
      <c r="CE798" s="373"/>
      <c r="CF798" s="373"/>
      <c r="CG798" s="373"/>
      <c r="CH798" s="373"/>
      <c r="CI798" s="373"/>
      <c r="CJ798" s="373"/>
      <c r="CK798" s="373"/>
      <c r="CL798" s="373"/>
      <c r="CM798" s="373"/>
      <c r="CN798" s="373"/>
      <c r="CO798" s="373"/>
      <c r="CP798" s="373"/>
      <c r="CQ798" s="373"/>
      <c r="CR798" s="373"/>
      <c r="CS798" s="373"/>
      <c r="CT798" s="373"/>
      <c r="CU798" s="373"/>
      <c r="CV798" s="373"/>
      <c r="CW798" s="373"/>
      <c r="CX798" s="373"/>
      <c r="CY798" s="373"/>
      <c r="CZ798" s="373"/>
    </row>
    <row r="799" ht="25.15" customHeight="true" x14ac:dyDescent="0.2">
      <c r="C799" s="670"/>
      <c r="D799" s="670"/>
      <c r="E799" s="670"/>
      <c r="F799" s="670"/>
      <c r="G799" s="670"/>
      <c r="H799" s="670"/>
      <c r="I799" s="670"/>
      <c r="J799" s="670"/>
      <c r="K799" s="670"/>
      <c r="L799" s="670"/>
      <c r="M799" s="670"/>
      <c r="N799" s="670"/>
      <c r="O799" s="670"/>
      <c r="P799" s="670"/>
      <c r="Q799" s="670"/>
      <c r="BA799" s="373"/>
      <c r="BB799" s="452"/>
      <c r="BC799" s="373"/>
      <c r="BD799" s="373"/>
      <c r="BE799" s="373"/>
      <c r="BF799" s="373"/>
      <c r="BG799" s="373"/>
      <c r="BH799" s="373"/>
      <c r="BI799" s="373"/>
      <c r="BJ799" s="373"/>
      <c r="BK799" s="373"/>
      <c r="BL799" s="373"/>
      <c r="BM799" s="373"/>
      <c r="BN799" s="373"/>
      <c r="BO799" s="373"/>
      <c r="BP799" s="373"/>
      <c r="BQ799" s="373"/>
      <c r="BR799" s="373"/>
      <c r="BS799" s="373"/>
      <c r="BT799" s="373"/>
      <c r="BU799" s="373"/>
      <c r="BV799" s="373"/>
      <c r="BW799" s="373"/>
      <c r="BX799" s="373"/>
      <c r="BY799" s="373"/>
      <c r="BZ799" s="373"/>
      <c r="CA799" s="373"/>
      <c r="CB799" s="373"/>
      <c r="CC799" s="373"/>
      <c r="CD799" s="373"/>
      <c r="CE799" s="373"/>
      <c r="CF799" s="373"/>
      <c r="CG799" s="373"/>
      <c r="CH799" s="373"/>
      <c r="CI799" s="373"/>
      <c r="CJ799" s="373"/>
      <c r="CK799" s="373"/>
      <c r="CL799" s="373"/>
      <c r="CM799" s="373"/>
      <c r="CN799" s="373"/>
      <c r="CO799" s="373"/>
      <c r="CP799" s="373"/>
      <c r="CQ799" s="373"/>
      <c r="CR799" s="373"/>
      <c r="CS799" s="373"/>
      <c r="CT799" s="373"/>
      <c r="CU799" s="373"/>
      <c r="CV799" s="373"/>
      <c r="CW799" s="373"/>
      <c r="CX799" s="373"/>
      <c r="CY799" s="373"/>
      <c r="CZ799" s="373"/>
    </row>
    <row r="800" ht="25.15" customHeight="true" x14ac:dyDescent="0.2">
      <c r="C800" s="670"/>
      <c r="D800" s="670"/>
      <c r="E800" s="670"/>
      <c r="F800" s="670"/>
      <c r="G800" s="670"/>
      <c r="H800" s="670"/>
      <c r="I800" s="670"/>
      <c r="J800" s="670"/>
      <c r="K800" s="670"/>
      <c r="L800" s="670"/>
      <c r="M800" s="670"/>
      <c r="N800" s="670"/>
      <c r="O800" s="670"/>
      <c r="P800" s="670"/>
      <c r="Q800" s="670"/>
      <c r="BA800" s="373"/>
      <c r="BB800" s="452"/>
      <c r="BC800" s="373"/>
      <c r="BD800" s="373"/>
      <c r="BE800" s="373"/>
      <c r="BF800" s="373"/>
      <c r="BG800" s="373"/>
      <c r="BH800" s="373"/>
      <c r="BI800" s="373"/>
      <c r="BJ800" s="373"/>
      <c r="BK800" s="373"/>
      <c r="BL800" s="373"/>
      <c r="BM800" s="373"/>
      <c r="BN800" s="373"/>
      <c r="BO800" s="373"/>
      <c r="BP800" s="373"/>
      <c r="BQ800" s="373"/>
      <c r="BR800" s="373"/>
      <c r="BS800" s="373"/>
      <c r="BT800" s="373"/>
      <c r="BU800" s="373"/>
      <c r="BV800" s="373"/>
      <c r="BW800" s="373"/>
      <c r="BX800" s="373"/>
      <c r="BY800" s="373"/>
      <c r="BZ800" s="373"/>
      <c r="CA800" s="373"/>
      <c r="CB800" s="373"/>
      <c r="CC800" s="373"/>
      <c r="CD800" s="373"/>
      <c r="CE800" s="373"/>
      <c r="CF800" s="373"/>
      <c r="CG800" s="373"/>
      <c r="CH800" s="373"/>
      <c r="CI800" s="373"/>
      <c r="CJ800" s="373"/>
      <c r="CK800" s="373"/>
      <c r="CL800" s="373"/>
      <c r="CM800" s="373"/>
      <c r="CN800" s="373"/>
      <c r="CO800" s="373"/>
      <c r="CP800" s="373"/>
      <c r="CQ800" s="373"/>
      <c r="CR800" s="373"/>
      <c r="CS800" s="373"/>
      <c r="CT800" s="373"/>
      <c r="CU800" s="373"/>
      <c r="CV800" s="373"/>
      <c r="CW800" s="373"/>
      <c r="CX800" s="373"/>
      <c r="CY800" s="373"/>
      <c r="CZ800" s="373"/>
    </row>
    <row r="801" ht="25.15" customHeight="true" x14ac:dyDescent="0.2">
      <c r="C801" s="670"/>
      <c r="D801" s="670"/>
      <c r="E801" s="670"/>
      <c r="F801" s="670"/>
      <c r="G801" s="670"/>
      <c r="H801" s="670"/>
      <c r="I801" s="670"/>
      <c r="J801" s="670"/>
      <c r="K801" s="670"/>
      <c r="L801" s="670"/>
      <c r="M801" s="670"/>
      <c r="N801" s="670"/>
      <c r="O801" s="670"/>
      <c r="P801" s="670"/>
      <c r="Q801" s="670"/>
    </row>
    <row r="802" ht="25.15" customHeight="true" x14ac:dyDescent="0.2">
      <c r="C802" s="670"/>
      <c r="D802" s="670"/>
      <c r="E802" s="670"/>
      <c r="F802" s="670"/>
      <c r="G802" s="670"/>
      <c r="H802" s="670"/>
      <c r="I802" s="670"/>
      <c r="J802" s="670"/>
      <c r="K802" s="670"/>
      <c r="L802" s="670"/>
      <c r="M802" s="670"/>
      <c r="N802" s="670"/>
      <c r="O802" s="670"/>
      <c r="P802" s="670"/>
      <c r="Q802" s="670"/>
    </row>
    <row r="803" ht="25.15" customHeight="true" x14ac:dyDescent="0.2">
      <c r="C803" s="670"/>
      <c r="D803" s="670"/>
      <c r="E803" s="670"/>
      <c r="F803" s="670"/>
      <c r="G803" s="670"/>
      <c r="H803" s="670"/>
      <c r="I803" s="670"/>
      <c r="J803" s="670"/>
      <c r="K803" s="670"/>
      <c r="L803" s="670"/>
      <c r="M803" s="670"/>
      <c r="N803" s="670"/>
      <c r="O803" s="670"/>
      <c r="P803" s="670"/>
      <c r="Q803" s="670"/>
    </row>
    <row r="804" ht="25.15" customHeight="true" x14ac:dyDescent="0.2">
      <c r="C804" s="670"/>
      <c r="D804" s="670"/>
      <c r="E804" s="670"/>
      <c r="F804" s="670"/>
      <c r="G804" s="670"/>
      <c r="H804" s="670"/>
      <c r="I804" s="670"/>
      <c r="J804" s="670"/>
      <c r="K804" s="670"/>
      <c r="L804" s="670"/>
      <c r="M804" s="670"/>
      <c r="N804" s="670"/>
      <c r="O804" s="670"/>
      <c r="P804" s="670"/>
      <c r="Q804" s="670"/>
    </row>
    <row r="805" ht="25.15" customHeight="true" x14ac:dyDescent="0.2">
      <c r="C805" s="670"/>
      <c r="D805" s="670"/>
      <c r="E805" s="670"/>
      <c r="F805" s="670"/>
      <c r="G805" s="670"/>
      <c r="H805" s="670"/>
      <c r="I805" s="670"/>
      <c r="J805" s="670"/>
      <c r="K805" s="670"/>
      <c r="L805" s="670"/>
      <c r="M805" s="670"/>
      <c r="N805" s="670"/>
      <c r="O805" s="670"/>
      <c r="P805" s="670"/>
      <c r="Q805" s="670"/>
    </row>
    <row r="806" ht="25.15" customHeight="true" x14ac:dyDescent="0.2">
      <c r="C806" s="670"/>
      <c r="D806" s="670"/>
      <c r="E806" s="670"/>
      <c r="F806" s="670"/>
      <c r="G806" s="670"/>
      <c r="H806" s="670"/>
      <c r="I806" s="670"/>
      <c r="J806" s="670"/>
      <c r="K806" s="670"/>
      <c r="L806" s="670"/>
      <c r="M806" s="670"/>
      <c r="N806" s="670"/>
      <c r="O806" s="670"/>
      <c r="P806" s="670"/>
      <c r="Q806" s="670"/>
    </row>
    <row r="807" ht="25.15" customHeight="true" x14ac:dyDescent="0.2">
      <c r="C807" s="670"/>
      <c r="D807" s="670"/>
      <c r="E807" s="670"/>
      <c r="F807" s="670"/>
      <c r="G807" s="670"/>
      <c r="H807" s="670"/>
      <c r="I807" s="670"/>
      <c r="J807" s="670"/>
      <c r="K807" s="670"/>
      <c r="L807" s="670"/>
      <c r="M807" s="670"/>
      <c r="N807" s="670"/>
      <c r="O807" s="670"/>
      <c r="P807" s="670"/>
      <c r="Q807" s="670"/>
    </row>
    <row r="808" ht="25.15" customHeight="true" x14ac:dyDescent="0.2">
      <c r="C808" s="670"/>
      <c r="D808" s="670"/>
      <c r="E808" s="670"/>
      <c r="F808" s="670"/>
      <c r="G808" s="670"/>
      <c r="H808" s="670"/>
      <c r="I808" s="670"/>
      <c r="J808" s="670"/>
      <c r="K808" s="670"/>
      <c r="L808" s="670"/>
      <c r="M808" s="670"/>
      <c r="N808" s="670"/>
      <c r="O808" s="670"/>
      <c r="P808" s="670"/>
      <c r="Q808" s="670"/>
    </row>
    <row r="809" ht="25.15" customHeight="true" x14ac:dyDescent="0.2">
      <c r="C809" s="670"/>
      <c r="D809" s="670"/>
      <c r="E809" s="670"/>
      <c r="F809" s="670"/>
      <c r="G809" s="670"/>
      <c r="H809" s="670"/>
      <c r="I809" s="670"/>
      <c r="J809" s="670"/>
      <c r="K809" s="670"/>
      <c r="L809" s="670"/>
      <c r="M809" s="670"/>
      <c r="N809" s="670"/>
      <c r="O809" s="670"/>
      <c r="P809" s="670"/>
      <c r="Q809" s="670"/>
    </row>
    <row r="810" ht="25.15" customHeight="true" x14ac:dyDescent="0.2">
      <c r="C810" s="670"/>
      <c r="D810" s="670"/>
      <c r="E810" s="670"/>
      <c r="F810" s="670"/>
      <c r="G810" s="670"/>
      <c r="H810" s="670"/>
      <c r="I810" s="670"/>
      <c r="J810" s="670"/>
      <c r="K810" s="670"/>
      <c r="L810" s="670"/>
      <c r="M810" s="670"/>
      <c r="N810" s="670"/>
      <c r="O810" s="670"/>
      <c r="P810" s="670"/>
      <c r="Q810" s="670"/>
    </row>
    <row r="811" ht="25.15" customHeight="true" x14ac:dyDescent="0.2">
      <c r="C811" s="670"/>
      <c r="D811" s="670"/>
      <c r="E811" s="670"/>
      <c r="F811" s="670"/>
      <c r="G811" s="670"/>
      <c r="H811" s="670"/>
      <c r="I811" s="670"/>
      <c r="J811" s="670"/>
      <c r="K811" s="670"/>
      <c r="L811" s="670"/>
      <c r="M811" s="670"/>
      <c r="N811" s="670"/>
      <c r="O811" s="670"/>
      <c r="P811" s="670"/>
      <c r="Q811" s="670"/>
    </row>
    <row r="812" ht="25.15" customHeight="true" x14ac:dyDescent="0.2">
      <c r="C812" s="670"/>
      <c r="D812" s="670"/>
      <c r="E812" s="670"/>
      <c r="F812" s="670"/>
      <c r="G812" s="670"/>
      <c r="H812" s="670"/>
      <c r="I812" s="670"/>
      <c r="J812" s="670"/>
      <c r="K812" s="670"/>
      <c r="L812" s="670"/>
      <c r="M812" s="670"/>
      <c r="N812" s="670"/>
      <c r="O812" s="670"/>
      <c r="P812" s="670"/>
      <c r="Q812" s="670"/>
    </row>
    <row r="813" ht="25.15" customHeight="true" x14ac:dyDescent="0.2">
      <c r="C813" s="670"/>
      <c r="D813" s="670"/>
      <c r="E813" s="670"/>
      <c r="F813" s="670"/>
      <c r="G813" s="670"/>
      <c r="H813" s="670"/>
      <c r="I813" s="670"/>
      <c r="J813" s="670"/>
      <c r="K813" s="670"/>
      <c r="L813" s="670"/>
      <c r="M813" s="670"/>
      <c r="N813" s="670"/>
      <c r="O813" s="670"/>
      <c r="P813" s="670"/>
      <c r="Q813" s="670"/>
    </row>
    <row r="814" ht="25.15" customHeight="true" x14ac:dyDescent="0.2">
      <c r="C814" s="670"/>
      <c r="D814" s="670"/>
      <c r="E814" s="670"/>
      <c r="F814" s="670"/>
      <c r="G814" s="670"/>
      <c r="H814" s="670"/>
      <c r="I814" s="670"/>
      <c r="J814" s="670"/>
      <c r="K814" s="670"/>
      <c r="L814" s="670"/>
      <c r="M814" s="670"/>
      <c r="N814" s="670"/>
      <c r="O814" s="670"/>
      <c r="P814" s="670"/>
      <c r="Q814" s="670"/>
    </row>
    <row r="815" ht="25.15" customHeight="true" x14ac:dyDescent="0.2">
      <c r="C815" s="670"/>
      <c r="D815" s="670"/>
      <c r="E815" s="670"/>
      <c r="F815" s="670"/>
      <c r="G815" s="670"/>
      <c r="H815" s="670"/>
      <c r="I815" s="670"/>
      <c r="J815" s="670"/>
      <c r="K815" s="670"/>
      <c r="L815" s="670"/>
      <c r="M815" s="670"/>
      <c r="N815" s="670"/>
      <c r="O815" s="670"/>
      <c r="P815" s="670"/>
      <c r="Q815" s="670"/>
    </row>
    <row r="816" ht="25.15" customHeight="true" x14ac:dyDescent="0.2">
      <c r="C816" s="670"/>
      <c r="D816" s="670"/>
      <c r="E816" s="670"/>
      <c r="F816" s="670"/>
      <c r="G816" s="670"/>
      <c r="H816" s="670"/>
      <c r="I816" s="670"/>
      <c r="J816" s="670"/>
      <c r="K816" s="670"/>
      <c r="L816" s="670"/>
      <c r="M816" s="670"/>
      <c r="N816" s="670"/>
      <c r="O816" s="670"/>
      <c r="P816" s="670"/>
      <c r="Q816" s="670"/>
    </row>
    <row r="817" ht="25.15" customHeight="true" x14ac:dyDescent="0.2">
      <c r="C817" s="670"/>
      <c r="D817" s="670"/>
      <c r="E817" s="670"/>
      <c r="F817" s="670"/>
      <c r="G817" s="670"/>
      <c r="H817" s="670"/>
      <c r="I817" s="670"/>
      <c r="J817" s="670"/>
      <c r="K817" s="670"/>
      <c r="L817" s="670"/>
      <c r="M817" s="670"/>
      <c r="N817" s="670"/>
      <c r="O817" s="670"/>
      <c r="P817" s="670"/>
      <c r="Q817" s="670"/>
    </row>
    <row r="818" ht="25.15" customHeight="true" x14ac:dyDescent="0.2">
      <c r="C818" s="670"/>
      <c r="D818" s="670"/>
      <c r="E818" s="670"/>
      <c r="F818" s="670"/>
      <c r="G818" s="670"/>
      <c r="H818" s="670"/>
      <c r="I818" s="670"/>
      <c r="J818" s="670"/>
      <c r="K818" s="670"/>
      <c r="L818" s="670"/>
      <c r="M818" s="670"/>
      <c r="N818" s="670"/>
      <c r="O818" s="670"/>
      <c r="P818" s="670"/>
      <c r="Q818" s="670"/>
    </row>
    <row r="819" ht="25.15" customHeight="true" x14ac:dyDescent="0.2">
      <c r="C819" s="670"/>
      <c r="D819" s="670"/>
      <c r="E819" s="670"/>
      <c r="F819" s="670"/>
      <c r="G819" s="670"/>
      <c r="H819" s="670"/>
      <c r="I819" s="670"/>
      <c r="J819" s="670"/>
      <c r="K819" s="670"/>
      <c r="L819" s="670"/>
      <c r="M819" s="670"/>
      <c r="N819" s="670"/>
      <c r="O819" s="670"/>
      <c r="P819" s="670"/>
      <c r="Q819" s="670"/>
    </row>
    <row r="820" ht="25.15" customHeight="true" x14ac:dyDescent="0.2">
      <c r="C820" s="670"/>
      <c r="D820" s="670"/>
      <c r="E820" s="670"/>
      <c r="F820" s="670"/>
      <c r="G820" s="670"/>
      <c r="H820" s="670"/>
      <c r="I820" s="670"/>
      <c r="J820" s="670"/>
      <c r="K820" s="670"/>
      <c r="L820" s="670"/>
      <c r="M820" s="670"/>
      <c r="N820" s="670"/>
      <c r="O820" s="670"/>
      <c r="P820" s="670"/>
      <c r="Q820" s="670"/>
    </row>
    <row r="821" ht="25.15" customHeight="true" x14ac:dyDescent="0.2">
      <c r="C821" s="670"/>
      <c r="D821" s="670"/>
      <c r="E821" s="670"/>
      <c r="F821" s="670"/>
      <c r="G821" s="670"/>
      <c r="H821" s="670"/>
      <c r="I821" s="670"/>
      <c r="J821" s="670"/>
      <c r="K821" s="670"/>
      <c r="L821" s="670"/>
      <c r="M821" s="670"/>
      <c r="N821" s="670"/>
      <c r="O821" s="670"/>
      <c r="P821" s="670"/>
      <c r="Q821" s="670"/>
    </row>
    <row r="822" ht="25.15" customHeight="true" x14ac:dyDescent="0.2">
      <c r="C822" s="670"/>
      <c r="D822" s="670"/>
      <c r="E822" s="670"/>
      <c r="F822" s="670"/>
      <c r="G822" s="670"/>
      <c r="H822" s="670"/>
      <c r="I822" s="670"/>
      <c r="J822" s="670"/>
      <c r="K822" s="670"/>
      <c r="L822" s="670"/>
      <c r="M822" s="670"/>
      <c r="N822" s="670"/>
      <c r="O822" s="670"/>
      <c r="P822" s="670"/>
      <c r="Q822" s="670"/>
    </row>
    <row r="823" ht="25.15" customHeight="true" x14ac:dyDescent="0.2">
      <c r="C823" s="670"/>
      <c r="D823" s="670"/>
      <c r="E823" s="670"/>
      <c r="F823" s="670"/>
      <c r="G823" s="670"/>
      <c r="H823" s="670"/>
      <c r="I823" s="670"/>
      <c r="J823" s="670"/>
      <c r="K823" s="670"/>
      <c r="L823" s="670"/>
      <c r="M823" s="670"/>
      <c r="N823" s="670"/>
      <c r="O823" s="670"/>
      <c r="P823" s="670"/>
      <c r="Q823" s="670"/>
    </row>
    <row r="824" ht="25.15" customHeight="true" x14ac:dyDescent="0.2">
      <c r="C824" s="670"/>
      <c r="D824" s="670"/>
      <c r="E824" s="670"/>
      <c r="F824" s="670"/>
      <c r="G824" s="670"/>
      <c r="H824" s="670"/>
      <c r="I824" s="670"/>
      <c r="J824" s="670"/>
      <c r="K824" s="670"/>
      <c r="L824" s="670"/>
      <c r="M824" s="670"/>
      <c r="N824" s="670"/>
      <c r="O824" s="670"/>
      <c r="P824" s="670"/>
      <c r="Q824" s="670"/>
    </row>
    <row r="825" ht="25.15" customHeight="true" x14ac:dyDescent="0.2">
      <c r="C825" s="670"/>
      <c r="D825" s="670"/>
      <c r="E825" s="670"/>
      <c r="F825" s="670"/>
      <c r="G825" s="670"/>
      <c r="H825" s="670"/>
      <c r="I825" s="670"/>
      <c r="J825" s="670"/>
      <c r="K825" s="670"/>
      <c r="L825" s="670"/>
      <c r="M825" s="670"/>
      <c r="N825" s="670"/>
      <c r="O825" s="670"/>
      <c r="P825" s="670"/>
      <c r="Q825" s="670"/>
    </row>
    <row r="826" ht="25.15" customHeight="true" x14ac:dyDescent="0.2">
      <c r="C826" s="670"/>
      <c r="D826" s="670"/>
      <c r="E826" s="670"/>
      <c r="F826" s="670"/>
      <c r="G826" s="670"/>
      <c r="H826" s="670"/>
      <c r="I826" s="670"/>
      <c r="J826" s="670"/>
      <c r="K826" s="670"/>
      <c r="L826" s="670"/>
      <c r="M826" s="670"/>
      <c r="N826" s="670"/>
      <c r="O826" s="670"/>
      <c r="P826" s="670"/>
      <c r="Q826" s="670"/>
    </row>
    <row r="827" ht="25.15" customHeight="true" x14ac:dyDescent="0.2">
      <c r="C827" s="670"/>
      <c r="D827" s="670"/>
      <c r="E827" s="670"/>
      <c r="F827" s="670"/>
      <c r="G827" s="670"/>
      <c r="H827" s="670"/>
      <c r="I827" s="670"/>
      <c r="J827" s="670"/>
      <c r="K827" s="670"/>
      <c r="L827" s="670"/>
      <c r="M827" s="670"/>
      <c r="N827" s="670"/>
      <c r="O827" s="670"/>
      <c r="P827" s="670"/>
      <c r="Q827" s="670"/>
    </row>
    <row r="828" ht="25.15" customHeight="true" x14ac:dyDescent="0.2">
      <c r="C828" s="670"/>
      <c r="D828" s="670"/>
      <c r="E828" s="670"/>
      <c r="F828" s="670"/>
      <c r="G828" s="670"/>
      <c r="H828" s="670"/>
      <c r="I828" s="670"/>
      <c r="J828" s="670"/>
      <c r="K828" s="670"/>
      <c r="L828" s="670"/>
      <c r="M828" s="670"/>
      <c r="N828" s="670"/>
      <c r="O828" s="670"/>
      <c r="P828" s="670"/>
      <c r="Q828" s="670"/>
    </row>
    <row r="829" ht="25.15" customHeight="true" x14ac:dyDescent="0.2">
      <c r="C829" s="670"/>
      <c r="D829" s="670"/>
      <c r="E829" s="670"/>
      <c r="F829" s="670"/>
      <c r="G829" s="670"/>
      <c r="H829" s="670"/>
      <c r="I829" s="670"/>
      <c r="J829" s="670"/>
      <c r="K829" s="670"/>
      <c r="L829" s="670"/>
      <c r="M829" s="670"/>
      <c r="N829" s="670"/>
      <c r="O829" s="670"/>
      <c r="P829" s="670"/>
      <c r="Q829" s="670"/>
    </row>
    <row r="830" ht="25.15" customHeight="true" x14ac:dyDescent="0.2">
      <c r="C830" s="670"/>
      <c r="D830" s="670"/>
      <c r="E830" s="670"/>
      <c r="F830" s="670"/>
      <c r="G830" s="670"/>
      <c r="H830" s="670"/>
      <c r="I830" s="670"/>
      <c r="J830" s="670"/>
      <c r="K830" s="670"/>
      <c r="L830" s="670"/>
      <c r="M830" s="670"/>
      <c r="N830" s="670"/>
      <c r="O830" s="670"/>
      <c r="P830" s="670"/>
      <c r="Q830" s="670"/>
    </row>
    <row r="831" ht="25.15" customHeight="true" x14ac:dyDescent="0.2">
      <c r="C831" s="670"/>
      <c r="D831" s="670"/>
      <c r="E831" s="670"/>
      <c r="F831" s="670"/>
      <c r="G831" s="670"/>
      <c r="H831" s="670"/>
      <c r="I831" s="670"/>
      <c r="J831" s="670"/>
      <c r="K831" s="670"/>
      <c r="L831" s="670"/>
      <c r="M831" s="670"/>
      <c r="N831" s="670"/>
      <c r="O831" s="670"/>
      <c r="P831" s="670"/>
      <c r="Q831" s="670"/>
    </row>
    <row r="832" ht="25.15" customHeight="true" x14ac:dyDescent="0.2">
      <c r="C832" s="670"/>
      <c r="D832" s="670"/>
      <c r="E832" s="670"/>
      <c r="F832" s="670"/>
      <c r="G832" s="670"/>
      <c r="H832" s="670"/>
      <c r="I832" s="670"/>
      <c r="J832" s="670"/>
      <c r="K832" s="670"/>
      <c r="L832" s="670"/>
      <c r="M832" s="670"/>
      <c r="N832" s="670"/>
      <c r="O832" s="670"/>
      <c r="P832" s="670"/>
      <c r="Q832" s="670"/>
    </row>
    <row r="833" ht="25.15" customHeight="true" x14ac:dyDescent="0.2">
      <c r="C833" s="670"/>
      <c r="D833" s="670"/>
      <c r="E833" s="670"/>
      <c r="F833" s="670"/>
      <c r="G833" s="670"/>
      <c r="H833" s="670"/>
      <c r="I833" s="670"/>
      <c r="J833" s="670"/>
      <c r="K833" s="670"/>
      <c r="L833" s="670"/>
      <c r="M833" s="670"/>
      <c r="N833" s="670"/>
      <c r="O833" s="670"/>
      <c r="P833" s="670"/>
      <c r="Q833" s="670"/>
    </row>
    <row r="834" ht="25.15" customHeight="true" x14ac:dyDescent="0.2">
      <c r="C834" s="670"/>
      <c r="D834" s="670"/>
      <c r="E834" s="670"/>
      <c r="F834" s="670"/>
      <c r="G834" s="670"/>
      <c r="H834" s="670"/>
      <c r="I834" s="670"/>
      <c r="J834" s="670"/>
      <c r="K834" s="670"/>
      <c r="L834" s="670"/>
      <c r="M834" s="670"/>
      <c r="N834" s="670"/>
      <c r="O834" s="670"/>
      <c r="P834" s="670"/>
      <c r="Q834" s="670"/>
    </row>
    <row r="835" ht="25.15" customHeight="true" x14ac:dyDescent="0.2">
      <c r="C835" s="670"/>
      <c r="D835" s="670"/>
      <c r="E835" s="670"/>
      <c r="F835" s="670"/>
      <c r="G835" s="670"/>
      <c r="H835" s="670"/>
      <c r="I835" s="670"/>
      <c r="J835" s="670"/>
      <c r="K835" s="670"/>
      <c r="L835" s="670"/>
      <c r="M835" s="670"/>
      <c r="N835" s="670"/>
      <c r="O835" s="670"/>
      <c r="P835" s="670"/>
      <c r="Q835" s="670"/>
    </row>
    <row r="836" ht="25.15" customHeight="true" x14ac:dyDescent="0.2">
      <c r="C836" s="670"/>
      <c r="D836" s="670"/>
      <c r="E836" s="670"/>
      <c r="F836" s="670"/>
      <c r="G836" s="670"/>
      <c r="H836" s="670"/>
      <c r="I836" s="670"/>
      <c r="J836" s="670"/>
      <c r="K836" s="670"/>
      <c r="L836" s="670"/>
      <c r="M836" s="670"/>
      <c r="N836" s="670"/>
      <c r="O836" s="670"/>
      <c r="P836" s="670"/>
      <c r="Q836" s="670"/>
    </row>
    <row r="837" ht="25.15" customHeight="true" x14ac:dyDescent="0.2">
      <c r="C837" s="670"/>
      <c r="D837" s="670"/>
      <c r="E837" s="670"/>
      <c r="F837" s="670"/>
      <c r="G837" s="670"/>
      <c r="H837" s="670"/>
      <c r="I837" s="670"/>
      <c r="J837" s="670"/>
      <c r="K837" s="670"/>
      <c r="L837" s="670"/>
      <c r="M837" s="670"/>
      <c r="N837" s="670"/>
      <c r="O837" s="670"/>
      <c r="P837" s="670"/>
      <c r="Q837" s="670"/>
    </row>
    <row r="838" ht="25.15" customHeight="true" x14ac:dyDescent="0.2">
      <c r="C838" s="670"/>
      <c r="D838" s="670"/>
      <c r="E838" s="670"/>
      <c r="F838" s="670"/>
      <c r="G838" s="670"/>
      <c r="H838" s="670"/>
      <c r="I838" s="670"/>
      <c r="J838" s="670"/>
      <c r="K838" s="670"/>
      <c r="L838" s="670"/>
      <c r="M838" s="670"/>
      <c r="N838" s="670"/>
      <c r="O838" s="670"/>
      <c r="P838" s="670"/>
      <c r="Q838" s="670"/>
    </row>
    <row r="839" ht="25.15" customHeight="true" x14ac:dyDescent="0.2">
      <c r="C839" s="670"/>
      <c r="D839" s="670"/>
      <c r="E839" s="670"/>
      <c r="F839" s="670"/>
      <c r="G839" s="670"/>
      <c r="H839" s="670"/>
      <c r="I839" s="670"/>
      <c r="J839" s="670"/>
      <c r="K839" s="670"/>
      <c r="L839" s="670"/>
      <c r="M839" s="670"/>
      <c r="N839" s="670"/>
      <c r="O839" s="670"/>
      <c r="P839" s="670"/>
      <c r="Q839" s="670"/>
    </row>
    <row r="840" ht="25.15" customHeight="true" x14ac:dyDescent="0.2">
      <c r="C840" s="670"/>
      <c r="D840" s="670"/>
      <c r="E840" s="670"/>
      <c r="F840" s="670"/>
      <c r="G840" s="670"/>
      <c r="H840" s="670"/>
      <c r="I840" s="670"/>
      <c r="J840" s="670"/>
      <c r="K840" s="670"/>
      <c r="L840" s="670"/>
      <c r="M840" s="670"/>
      <c r="N840" s="670"/>
      <c r="O840" s="670"/>
      <c r="P840" s="670"/>
      <c r="Q840" s="670"/>
    </row>
    <row r="841" ht="25.15" customHeight="true" x14ac:dyDescent="0.2">
      <c r="C841" s="670"/>
      <c r="D841" s="670"/>
      <c r="E841" s="670"/>
      <c r="F841" s="670"/>
      <c r="G841" s="670"/>
      <c r="H841" s="670"/>
      <c r="I841" s="670"/>
      <c r="J841" s="670"/>
      <c r="K841" s="670"/>
      <c r="L841" s="670"/>
      <c r="M841" s="670"/>
      <c r="N841" s="670"/>
      <c r="O841" s="670"/>
      <c r="P841" s="670"/>
      <c r="Q841" s="670"/>
    </row>
    <row r="842" ht="25.15" customHeight="true" x14ac:dyDescent="0.2">
      <c r="C842" s="670"/>
      <c r="D842" s="670"/>
      <c r="E842" s="670"/>
      <c r="F842" s="670"/>
      <c r="G842" s="670"/>
      <c r="H842" s="670"/>
      <c r="I842" s="670"/>
      <c r="J842" s="670"/>
      <c r="K842" s="670"/>
      <c r="L842" s="670"/>
      <c r="M842" s="670"/>
      <c r="N842" s="670"/>
      <c r="O842" s="670"/>
      <c r="P842" s="670"/>
      <c r="Q842" s="670"/>
    </row>
    <row r="843" ht="25.15" customHeight="true" x14ac:dyDescent="0.2">
      <c r="C843" s="670"/>
      <c r="D843" s="670"/>
      <c r="E843" s="670"/>
      <c r="F843" s="670"/>
      <c r="G843" s="670"/>
      <c r="H843" s="670"/>
      <c r="I843" s="670"/>
      <c r="J843" s="670"/>
      <c r="K843" s="670"/>
      <c r="L843" s="670"/>
      <c r="M843" s="670"/>
      <c r="N843" s="670"/>
      <c r="O843" s="670"/>
      <c r="P843" s="670"/>
      <c r="Q843" s="670"/>
    </row>
    <row r="844" ht="25.15" customHeight="true" x14ac:dyDescent="0.2">
      <c r="C844" s="670"/>
      <c r="D844" s="670"/>
      <c r="E844" s="670"/>
      <c r="F844" s="670"/>
      <c r="G844" s="670"/>
      <c r="H844" s="670"/>
      <c r="I844" s="670"/>
      <c r="J844" s="670"/>
      <c r="K844" s="670"/>
      <c r="L844" s="670"/>
      <c r="M844" s="670"/>
      <c r="N844" s="670"/>
      <c r="O844" s="670"/>
      <c r="P844" s="670"/>
      <c r="Q844" s="670"/>
    </row>
    <row r="845" ht="25.15" customHeight="true" x14ac:dyDescent="0.2">
      <c r="C845" s="670"/>
      <c r="D845" s="670"/>
      <c r="E845" s="670"/>
      <c r="F845" s="670"/>
      <c r="G845" s="670"/>
      <c r="H845" s="670"/>
      <c r="I845" s="670"/>
      <c r="J845" s="670"/>
      <c r="K845" s="670"/>
      <c r="L845" s="670"/>
      <c r="M845" s="670"/>
      <c r="N845" s="670"/>
      <c r="O845" s="670"/>
      <c r="P845" s="670"/>
      <c r="Q845" s="670"/>
    </row>
    <row r="846" ht="25.15" customHeight="true" x14ac:dyDescent="0.2">
      <c r="C846" s="670"/>
      <c r="D846" s="670"/>
      <c r="E846" s="670"/>
      <c r="F846" s="670"/>
      <c r="G846" s="670"/>
      <c r="H846" s="670"/>
      <c r="I846" s="670"/>
      <c r="J846" s="670"/>
      <c r="K846" s="670"/>
      <c r="L846" s="670"/>
      <c r="M846" s="670"/>
      <c r="N846" s="670"/>
      <c r="O846" s="670"/>
      <c r="P846" s="670"/>
      <c r="Q846" s="670"/>
    </row>
    <row r="847" ht="25.15" customHeight="true" x14ac:dyDescent="0.2">
      <c r="C847" s="670"/>
      <c r="D847" s="670"/>
      <c r="E847" s="670"/>
      <c r="F847" s="670"/>
      <c r="G847" s="670"/>
      <c r="H847" s="670"/>
      <c r="I847" s="670"/>
      <c r="J847" s="670"/>
      <c r="K847" s="670"/>
      <c r="L847" s="670"/>
      <c r="M847" s="670"/>
      <c r="N847" s="670"/>
      <c r="O847" s="670"/>
      <c r="P847" s="670"/>
      <c r="Q847" s="670"/>
    </row>
    <row r="848" ht="25.15" customHeight="true" x14ac:dyDescent="0.2">
      <c r="C848" s="670"/>
      <c r="D848" s="670"/>
      <c r="E848" s="670"/>
      <c r="F848" s="670"/>
      <c r="G848" s="670"/>
      <c r="H848" s="670"/>
      <c r="I848" s="670"/>
      <c r="J848" s="670"/>
      <c r="K848" s="670"/>
      <c r="L848" s="670"/>
      <c r="M848" s="670"/>
      <c r="N848" s="670"/>
      <c r="O848" s="670"/>
      <c r="P848" s="670"/>
      <c r="Q848" s="670"/>
    </row>
    <row r="849" ht="25.15" customHeight="true" x14ac:dyDescent="0.2">
      <c r="C849" s="670"/>
      <c r="D849" s="670"/>
      <c r="E849" s="670"/>
      <c r="F849" s="670"/>
      <c r="G849" s="670"/>
      <c r="H849" s="670"/>
      <c r="I849" s="670"/>
      <c r="J849" s="670"/>
      <c r="K849" s="670"/>
      <c r="L849" s="670"/>
      <c r="M849" s="670"/>
      <c r="N849" s="670"/>
      <c r="O849" s="670"/>
      <c r="P849" s="670"/>
      <c r="Q849" s="670"/>
    </row>
    <row r="850" ht="25.15" customHeight="true" x14ac:dyDescent="0.2">
      <c r="C850" s="670"/>
      <c r="D850" s="670"/>
      <c r="E850" s="670"/>
      <c r="F850" s="670"/>
      <c r="G850" s="670"/>
      <c r="H850" s="670"/>
      <c r="I850" s="670"/>
      <c r="J850" s="670"/>
      <c r="K850" s="670"/>
      <c r="L850" s="670"/>
      <c r="M850" s="670"/>
      <c r="N850" s="670"/>
      <c r="O850" s="670"/>
      <c r="P850" s="670"/>
      <c r="Q850" s="670"/>
    </row>
    <row r="851" ht="25.15" customHeight="true" x14ac:dyDescent="0.2">
      <c r="C851" s="670"/>
      <c r="D851" s="670"/>
      <c r="E851" s="670"/>
      <c r="F851" s="670"/>
      <c r="G851" s="670"/>
      <c r="H851" s="670"/>
      <c r="I851" s="670"/>
      <c r="J851" s="670"/>
      <c r="K851" s="670"/>
      <c r="L851" s="670"/>
      <c r="M851" s="670"/>
      <c r="N851" s="670"/>
      <c r="O851" s="670"/>
      <c r="P851" s="670"/>
      <c r="Q851" s="670"/>
    </row>
    <row r="852" ht="25.15" customHeight="true" x14ac:dyDescent="0.2">
      <c r="C852" s="670"/>
      <c r="D852" s="670"/>
      <c r="E852" s="670"/>
      <c r="F852" s="670"/>
      <c r="G852" s="670"/>
      <c r="H852" s="670"/>
      <c r="I852" s="670"/>
      <c r="J852" s="670"/>
      <c r="K852" s="670"/>
      <c r="L852" s="670"/>
      <c r="M852" s="670"/>
      <c r="N852" s="670"/>
      <c r="O852" s="670"/>
      <c r="P852" s="670"/>
      <c r="Q852" s="670"/>
    </row>
    <row r="853" ht="25.15" customHeight="true" x14ac:dyDescent="0.2">
      <c r="C853" s="670"/>
      <c r="D853" s="670"/>
      <c r="E853" s="670"/>
      <c r="F853" s="670"/>
      <c r="G853" s="670"/>
      <c r="H853" s="670"/>
      <c r="I853" s="670"/>
      <c r="J853" s="670"/>
      <c r="K853" s="670"/>
      <c r="L853" s="670"/>
      <c r="M853" s="670"/>
      <c r="N853" s="670"/>
      <c r="O853" s="670"/>
      <c r="P853" s="670"/>
      <c r="Q853" s="670"/>
    </row>
    <row r="854" ht="25.15" customHeight="true" x14ac:dyDescent="0.2">
      <c r="C854" s="670"/>
      <c r="D854" s="670"/>
      <c r="E854" s="670"/>
      <c r="F854" s="670"/>
      <c r="G854" s="670"/>
      <c r="H854" s="670"/>
      <c r="I854" s="670"/>
      <c r="J854" s="670"/>
      <c r="K854" s="670"/>
      <c r="L854" s="670"/>
      <c r="M854" s="670"/>
      <c r="N854" s="670"/>
      <c r="O854" s="670"/>
      <c r="P854" s="670"/>
      <c r="Q854" s="670"/>
    </row>
    <row r="855" ht="25.15" customHeight="true" x14ac:dyDescent="0.2">
      <c r="C855" s="670"/>
      <c r="D855" s="670"/>
      <c r="E855" s="670"/>
      <c r="F855" s="670"/>
      <c r="G855" s="670"/>
      <c r="H855" s="670"/>
      <c r="I855" s="670"/>
      <c r="J855" s="670"/>
      <c r="K855" s="670"/>
      <c r="L855" s="670"/>
      <c r="M855" s="670"/>
      <c r="N855" s="670"/>
      <c r="O855" s="670"/>
      <c r="P855" s="670"/>
      <c r="Q855" s="670"/>
    </row>
    <row r="856" ht="25.15" customHeight="true" x14ac:dyDescent="0.2">
      <c r="C856" s="670"/>
      <c r="D856" s="670"/>
      <c r="E856" s="670"/>
      <c r="F856" s="670"/>
      <c r="G856" s="670"/>
      <c r="H856" s="670"/>
      <c r="I856" s="670"/>
      <c r="J856" s="670"/>
      <c r="K856" s="670"/>
      <c r="L856" s="670"/>
      <c r="M856" s="670"/>
      <c r="N856" s="670"/>
      <c r="O856" s="670"/>
      <c r="P856" s="670"/>
      <c r="Q856" s="670"/>
    </row>
    <row r="857" ht="25.15" customHeight="true" x14ac:dyDescent="0.2">
      <c r="C857" s="670"/>
      <c r="D857" s="670"/>
      <c r="E857" s="670"/>
      <c r="F857" s="670"/>
      <c r="G857" s="670"/>
      <c r="H857" s="670"/>
      <c r="I857" s="670"/>
      <c r="J857" s="670"/>
      <c r="K857" s="670"/>
      <c r="L857" s="670"/>
      <c r="M857" s="670"/>
      <c r="N857" s="670"/>
      <c r="O857" s="670"/>
      <c r="P857" s="670"/>
      <c r="Q857" s="670"/>
    </row>
    <row r="858" ht="25.15" customHeight="true" x14ac:dyDescent="0.2">
      <c r="C858" s="670"/>
      <c r="D858" s="670"/>
      <c r="E858" s="670"/>
      <c r="F858" s="670"/>
      <c r="G858" s="670"/>
      <c r="H858" s="670"/>
      <c r="I858" s="670"/>
      <c r="J858" s="670"/>
      <c r="K858" s="670"/>
      <c r="L858" s="670"/>
      <c r="M858" s="670"/>
      <c r="N858" s="670"/>
      <c r="O858" s="670"/>
      <c r="P858" s="670"/>
      <c r="Q858" s="670"/>
    </row>
    <row r="859" ht="25.15" customHeight="true" x14ac:dyDescent="0.2">
      <c r="C859" s="670"/>
      <c r="D859" s="670"/>
      <c r="E859" s="670"/>
      <c r="F859" s="670"/>
      <c r="G859" s="670"/>
      <c r="H859" s="670"/>
      <c r="I859" s="670"/>
      <c r="J859" s="670"/>
      <c r="K859" s="670"/>
      <c r="L859" s="670"/>
      <c r="M859" s="670"/>
      <c r="N859" s="670"/>
      <c r="O859" s="670"/>
      <c r="P859" s="670"/>
      <c r="Q859" s="670"/>
    </row>
    <row r="860" ht="25.15" customHeight="true" x14ac:dyDescent="0.2">
      <c r="C860" s="670"/>
      <c r="D860" s="670"/>
      <c r="E860" s="670"/>
      <c r="F860" s="670"/>
      <c r="G860" s="670"/>
      <c r="H860" s="670"/>
      <c r="I860" s="670"/>
      <c r="J860" s="670"/>
      <c r="K860" s="670"/>
      <c r="L860" s="670"/>
      <c r="M860" s="670"/>
      <c r="N860" s="670"/>
      <c r="O860" s="670"/>
      <c r="P860" s="670"/>
      <c r="Q860" s="670"/>
    </row>
    <row r="861" ht="25.15" customHeight="true" x14ac:dyDescent="0.2">
      <c r="C861" s="670"/>
      <c r="D861" s="670"/>
      <c r="E861" s="670"/>
      <c r="F861" s="670"/>
      <c r="G861" s="670"/>
      <c r="H861" s="670"/>
      <c r="I861" s="670"/>
      <c r="J861" s="670"/>
      <c r="K861" s="670"/>
      <c r="L861" s="670"/>
      <c r="M861" s="670"/>
      <c r="N861" s="670"/>
      <c r="O861" s="670"/>
      <c r="P861" s="670"/>
      <c r="Q861" s="670"/>
    </row>
    <row r="862" ht="25.15" customHeight="true" x14ac:dyDescent="0.2">
      <c r="C862" s="670"/>
      <c r="D862" s="670"/>
      <c r="E862" s="670"/>
      <c r="F862" s="670"/>
      <c r="G862" s="670"/>
      <c r="H862" s="670"/>
      <c r="I862" s="670"/>
      <c r="J862" s="670"/>
      <c r="K862" s="670"/>
      <c r="L862" s="670"/>
      <c r="M862" s="670"/>
      <c r="N862" s="670"/>
      <c r="O862" s="670"/>
      <c r="P862" s="670"/>
      <c r="Q862" s="670"/>
    </row>
    <row r="863" ht="25.15" customHeight="true" x14ac:dyDescent="0.2">
      <c r="C863" s="670"/>
      <c r="D863" s="670"/>
      <c r="E863" s="670"/>
      <c r="F863" s="670"/>
      <c r="G863" s="670"/>
      <c r="H863" s="670"/>
      <c r="I863" s="670"/>
      <c r="J863" s="670"/>
      <c r="K863" s="670"/>
      <c r="L863" s="670"/>
      <c r="M863" s="670"/>
      <c r="N863" s="670"/>
      <c r="O863" s="670"/>
      <c r="P863" s="670"/>
      <c r="Q863" s="670"/>
    </row>
    <row r="864" ht="25.15" customHeight="true" x14ac:dyDescent="0.2">
      <c r="C864" s="670"/>
      <c r="D864" s="670"/>
      <c r="E864" s="670"/>
      <c r="F864" s="670"/>
      <c r="G864" s="670"/>
      <c r="H864" s="670"/>
      <c r="I864" s="670"/>
      <c r="J864" s="670"/>
      <c r="K864" s="670"/>
      <c r="L864" s="670"/>
      <c r="M864" s="670"/>
      <c r="N864" s="670"/>
      <c r="O864" s="670"/>
      <c r="P864" s="670"/>
      <c r="Q864" s="670"/>
    </row>
    <row r="865" ht="25.15" customHeight="true" x14ac:dyDescent="0.2">
      <c r="C865" s="670"/>
      <c r="D865" s="670"/>
      <c r="E865" s="670"/>
      <c r="F865" s="670"/>
      <c r="G865" s="670"/>
      <c r="H865" s="670"/>
      <c r="I865" s="670"/>
      <c r="J865" s="670"/>
      <c r="K865" s="670"/>
      <c r="L865" s="670"/>
      <c r="M865" s="670"/>
      <c r="N865" s="670"/>
      <c r="O865" s="670"/>
      <c r="P865" s="670"/>
      <c r="Q865" s="670"/>
    </row>
    <row r="866" ht="25.15" customHeight="true" x14ac:dyDescent="0.2">
      <c r="C866" s="670"/>
      <c r="D866" s="670"/>
      <c r="E866" s="670"/>
      <c r="F866" s="670"/>
      <c r="G866" s="670"/>
      <c r="H866" s="670"/>
      <c r="I866" s="670"/>
      <c r="J866" s="670"/>
      <c r="K866" s="670"/>
      <c r="L866" s="670"/>
      <c r="M866" s="670"/>
      <c r="N866" s="670"/>
      <c r="O866" s="670"/>
      <c r="P866" s="670"/>
      <c r="Q866" s="670"/>
    </row>
    <row r="867" ht="25.15" customHeight="true" x14ac:dyDescent="0.2">
      <c r="C867" s="670"/>
      <c r="D867" s="670"/>
      <c r="E867" s="670"/>
      <c r="F867" s="670"/>
      <c r="G867" s="670"/>
      <c r="H867" s="670"/>
      <c r="I867" s="670"/>
      <c r="J867" s="670"/>
      <c r="K867" s="670"/>
      <c r="L867" s="670"/>
      <c r="M867" s="670"/>
      <c r="N867" s="670"/>
      <c r="O867" s="670"/>
      <c r="P867" s="670"/>
      <c r="Q867" s="670"/>
    </row>
    <row r="868" ht="25.15" customHeight="true" x14ac:dyDescent="0.2">
      <c r="C868" s="670"/>
      <c r="D868" s="670"/>
      <c r="E868" s="670"/>
      <c r="F868" s="670"/>
      <c r="G868" s="670"/>
      <c r="H868" s="670"/>
      <c r="I868" s="670"/>
      <c r="J868" s="670"/>
      <c r="K868" s="670"/>
      <c r="L868" s="670"/>
      <c r="M868" s="670"/>
      <c r="N868" s="670"/>
      <c r="O868" s="670"/>
      <c r="P868" s="670"/>
      <c r="Q868" s="670"/>
    </row>
    <row r="869" ht="25.15" customHeight="true" x14ac:dyDescent="0.2">
      <c r="C869" s="670"/>
      <c r="D869" s="670"/>
      <c r="E869" s="670"/>
      <c r="F869" s="670"/>
      <c r="G869" s="670"/>
      <c r="H869" s="670"/>
      <c r="I869" s="670"/>
      <c r="J869" s="670"/>
      <c r="K869" s="670"/>
      <c r="L869" s="670"/>
      <c r="M869" s="670"/>
      <c r="N869" s="670"/>
      <c r="O869" s="670"/>
      <c r="P869" s="670"/>
      <c r="Q869" s="670"/>
    </row>
    <row r="870" ht="25.15" customHeight="true" x14ac:dyDescent="0.2">
      <c r="C870" s="670"/>
      <c r="D870" s="670"/>
      <c r="E870" s="670"/>
      <c r="F870" s="670"/>
      <c r="G870" s="670"/>
      <c r="H870" s="670"/>
      <c r="I870" s="670"/>
      <c r="J870" s="670"/>
      <c r="K870" s="670"/>
      <c r="L870" s="670"/>
      <c r="M870" s="670"/>
      <c r="N870" s="670"/>
      <c r="O870" s="670"/>
      <c r="P870" s="670"/>
      <c r="Q870" s="670"/>
    </row>
    <row r="871" ht="25.15" customHeight="true" x14ac:dyDescent="0.2">
      <c r="C871" s="670"/>
      <c r="D871" s="670"/>
      <c r="E871" s="670"/>
      <c r="F871" s="670"/>
      <c r="G871" s="670"/>
      <c r="H871" s="670"/>
      <c r="I871" s="670"/>
      <c r="J871" s="670"/>
      <c r="K871" s="670"/>
      <c r="L871" s="670"/>
      <c r="M871" s="670"/>
      <c r="N871" s="670"/>
      <c r="O871" s="670"/>
      <c r="P871" s="670"/>
      <c r="Q871" s="670"/>
    </row>
    <row r="872" ht="25.15" customHeight="true" x14ac:dyDescent="0.2">
      <c r="C872" s="670"/>
      <c r="D872" s="670"/>
      <c r="E872" s="670"/>
      <c r="F872" s="670"/>
      <c r="G872" s="670"/>
      <c r="H872" s="670"/>
      <c r="I872" s="670"/>
      <c r="J872" s="670"/>
      <c r="K872" s="670"/>
      <c r="L872" s="670"/>
      <c r="M872" s="670"/>
      <c r="N872" s="670"/>
      <c r="O872" s="670"/>
      <c r="P872" s="670"/>
      <c r="Q872" s="670"/>
    </row>
    <row r="873" ht="25.15" customHeight="true" x14ac:dyDescent="0.2">
      <c r="C873" s="670"/>
      <c r="D873" s="670"/>
      <c r="E873" s="670"/>
      <c r="F873" s="670"/>
      <c r="G873" s="670"/>
      <c r="H873" s="670"/>
      <c r="I873" s="670"/>
      <c r="J873" s="670"/>
      <c r="K873" s="670"/>
      <c r="L873" s="670"/>
      <c r="M873" s="670"/>
      <c r="N873" s="670"/>
      <c r="O873" s="670"/>
      <c r="P873" s="670"/>
      <c r="Q873" s="670"/>
    </row>
    <row r="874" ht="25.15" customHeight="true" x14ac:dyDescent="0.2">
      <c r="C874" s="670"/>
      <c r="D874" s="670"/>
      <c r="E874" s="670"/>
      <c r="F874" s="670"/>
      <c r="G874" s="670"/>
      <c r="H874" s="670"/>
      <c r="I874" s="670"/>
      <c r="J874" s="670"/>
      <c r="K874" s="670"/>
      <c r="L874" s="670"/>
      <c r="M874" s="670"/>
      <c r="N874" s="670"/>
      <c r="O874" s="670"/>
      <c r="P874" s="670"/>
      <c r="Q874" s="670"/>
    </row>
    <row r="875" ht="25.15" customHeight="true" x14ac:dyDescent="0.2">
      <c r="C875" s="670"/>
      <c r="D875" s="670"/>
      <c r="E875" s="670"/>
      <c r="F875" s="670"/>
      <c r="G875" s="670"/>
      <c r="H875" s="670"/>
      <c r="I875" s="670"/>
      <c r="J875" s="670"/>
      <c r="K875" s="670"/>
      <c r="L875" s="670"/>
      <c r="M875" s="670"/>
      <c r="N875" s="670"/>
      <c r="O875" s="670"/>
      <c r="P875" s="670"/>
      <c r="Q875" s="670"/>
    </row>
    <row r="876" ht="25.15" customHeight="true" x14ac:dyDescent="0.2">
      <c r="C876" s="670"/>
      <c r="D876" s="670"/>
      <c r="E876" s="670"/>
      <c r="F876" s="670"/>
      <c r="G876" s="670"/>
      <c r="H876" s="670"/>
      <c r="I876" s="670"/>
      <c r="J876" s="670"/>
      <c r="K876" s="670"/>
      <c r="L876" s="670"/>
      <c r="M876" s="670"/>
      <c r="N876" s="670"/>
      <c r="O876" s="670"/>
      <c r="P876" s="670"/>
      <c r="Q876" s="670"/>
    </row>
    <row r="877" ht="25.15" customHeight="true" x14ac:dyDescent="0.2">
      <c r="C877" s="670"/>
      <c r="D877" s="670"/>
      <c r="E877" s="670"/>
      <c r="F877" s="670"/>
      <c r="G877" s="670"/>
      <c r="H877" s="670"/>
      <c r="I877" s="670"/>
      <c r="J877" s="670"/>
      <c r="K877" s="670"/>
      <c r="L877" s="670"/>
      <c r="M877" s="670"/>
      <c r="N877" s="670"/>
      <c r="O877" s="670"/>
      <c r="P877" s="670"/>
      <c r="Q877" s="670"/>
    </row>
    <row r="878" ht="25.15" customHeight="true" x14ac:dyDescent="0.2">
      <c r="C878" s="670"/>
      <c r="D878" s="670"/>
      <c r="E878" s="670"/>
      <c r="F878" s="670"/>
      <c r="G878" s="670"/>
      <c r="H878" s="670"/>
      <c r="I878" s="670"/>
      <c r="J878" s="670"/>
      <c r="K878" s="670"/>
      <c r="L878" s="670"/>
      <c r="M878" s="670"/>
      <c r="N878" s="670"/>
      <c r="O878" s="670"/>
      <c r="P878" s="670"/>
      <c r="Q878" s="670"/>
    </row>
    <row r="879" ht="25.15" customHeight="true" x14ac:dyDescent="0.2">
      <c r="C879" s="670"/>
      <c r="D879" s="670"/>
      <c r="E879" s="670"/>
      <c r="F879" s="670"/>
      <c r="G879" s="670"/>
      <c r="H879" s="670"/>
      <c r="I879" s="670"/>
      <c r="J879" s="670"/>
      <c r="K879" s="670"/>
      <c r="L879" s="670"/>
      <c r="M879" s="670"/>
      <c r="N879" s="670"/>
      <c r="O879" s="670"/>
      <c r="P879" s="670"/>
      <c r="Q879" s="670"/>
    </row>
    <row r="880" ht="25.15" customHeight="true" x14ac:dyDescent="0.2">
      <c r="C880" s="670"/>
      <c r="D880" s="670"/>
      <c r="E880" s="670"/>
      <c r="F880" s="670"/>
      <c r="G880" s="670"/>
      <c r="H880" s="670"/>
      <c r="I880" s="670"/>
      <c r="J880" s="670"/>
      <c r="K880" s="670"/>
      <c r="L880" s="670"/>
      <c r="M880" s="670"/>
      <c r="N880" s="670"/>
      <c r="O880" s="670"/>
      <c r="P880" s="670"/>
      <c r="Q880" s="670"/>
    </row>
    <row r="881" ht="25.15" customHeight="true" x14ac:dyDescent="0.2">
      <c r="C881" s="670"/>
      <c r="D881" s="670"/>
      <c r="E881" s="670"/>
      <c r="F881" s="670"/>
      <c r="G881" s="670"/>
      <c r="H881" s="670"/>
      <c r="I881" s="670"/>
      <c r="J881" s="670"/>
      <c r="K881" s="670"/>
      <c r="L881" s="670"/>
      <c r="M881" s="670"/>
      <c r="N881" s="670"/>
      <c r="O881" s="670"/>
      <c r="P881" s="670"/>
      <c r="Q881" s="670"/>
    </row>
    <row r="882" ht="25.15" customHeight="true" x14ac:dyDescent="0.2">
      <c r="C882" s="670"/>
      <c r="D882" s="670"/>
      <c r="E882" s="670"/>
      <c r="F882" s="670"/>
      <c r="G882" s="670"/>
      <c r="H882" s="670"/>
      <c r="I882" s="670"/>
      <c r="J882" s="670"/>
      <c r="K882" s="670"/>
      <c r="L882" s="670"/>
      <c r="M882" s="670"/>
      <c r="N882" s="670"/>
      <c r="O882" s="670"/>
      <c r="P882" s="670"/>
      <c r="Q882" s="670"/>
    </row>
    <row r="883" ht="25.15" customHeight="true" x14ac:dyDescent="0.2">
      <c r="C883" s="670"/>
      <c r="D883" s="670"/>
      <c r="E883" s="670"/>
      <c r="F883" s="670"/>
      <c r="G883" s="670"/>
      <c r="H883" s="670"/>
      <c r="I883" s="670"/>
      <c r="J883" s="670"/>
      <c r="K883" s="670"/>
      <c r="L883" s="670"/>
      <c r="M883" s="670"/>
      <c r="N883" s="670"/>
      <c r="O883" s="670"/>
      <c r="P883" s="670"/>
      <c r="Q883" s="670"/>
    </row>
    <row r="884" ht="25.15" customHeight="true" x14ac:dyDescent="0.2">
      <c r="C884" s="670"/>
      <c r="D884" s="670"/>
      <c r="E884" s="670"/>
      <c r="F884" s="670"/>
      <c r="G884" s="670"/>
      <c r="H884" s="670"/>
      <c r="I884" s="670"/>
      <c r="J884" s="670"/>
      <c r="K884" s="670"/>
      <c r="L884" s="670"/>
      <c r="M884" s="670"/>
      <c r="N884" s="670"/>
      <c r="O884" s="670"/>
      <c r="P884" s="670"/>
      <c r="Q884" s="670"/>
    </row>
    <row r="885" ht="25.15" customHeight="true" x14ac:dyDescent="0.2">
      <c r="C885" s="670"/>
      <c r="D885" s="670"/>
      <c r="E885" s="670"/>
      <c r="F885" s="670"/>
      <c r="G885" s="670"/>
      <c r="H885" s="670"/>
      <c r="I885" s="670"/>
      <c r="J885" s="670"/>
      <c r="K885" s="670"/>
      <c r="L885" s="670"/>
      <c r="M885" s="670"/>
      <c r="N885" s="670"/>
      <c r="O885" s="670"/>
      <c r="P885" s="670"/>
      <c r="Q885" s="670"/>
    </row>
    <row r="886" ht="25.15" customHeight="true" x14ac:dyDescent="0.2">
      <c r="C886" s="670"/>
      <c r="D886" s="670"/>
      <c r="E886" s="670"/>
      <c r="F886" s="670"/>
      <c r="G886" s="670"/>
      <c r="H886" s="670"/>
      <c r="I886" s="670"/>
      <c r="J886" s="670"/>
      <c r="K886" s="670"/>
      <c r="L886" s="670"/>
      <c r="M886" s="670"/>
      <c r="N886" s="670"/>
      <c r="O886" s="670"/>
      <c r="P886" s="670"/>
      <c r="Q886" s="670"/>
    </row>
    <row r="887" ht="25.15" customHeight="true" x14ac:dyDescent="0.2">
      <c r="C887" s="670"/>
      <c r="D887" s="670"/>
      <c r="E887" s="670"/>
      <c r="F887" s="670"/>
      <c r="G887" s="670"/>
      <c r="H887" s="670"/>
      <c r="I887" s="670"/>
      <c r="J887" s="670"/>
      <c r="K887" s="670"/>
      <c r="L887" s="670"/>
      <c r="M887" s="670"/>
      <c r="N887" s="670"/>
      <c r="O887" s="670"/>
      <c r="P887" s="670"/>
      <c r="Q887" s="670"/>
    </row>
    <row r="888" ht="25.15" customHeight="true" x14ac:dyDescent="0.2">
      <c r="C888" s="670"/>
      <c r="D888" s="670"/>
      <c r="E888" s="670"/>
      <c r="F888" s="670"/>
      <c r="G888" s="670"/>
      <c r="H888" s="670"/>
      <c r="I888" s="670"/>
      <c r="J888" s="670"/>
      <c r="K888" s="670"/>
      <c r="L888" s="670"/>
      <c r="M888" s="670"/>
      <c r="N888" s="670"/>
      <c r="O888" s="670"/>
      <c r="P888" s="670"/>
      <c r="Q888" s="670"/>
    </row>
    <row r="889" ht="25.15" customHeight="true" x14ac:dyDescent="0.2">
      <c r="C889" s="670"/>
      <c r="D889" s="670"/>
      <c r="E889" s="670"/>
      <c r="F889" s="670"/>
      <c r="G889" s="670"/>
      <c r="H889" s="670"/>
      <c r="I889" s="670"/>
      <c r="J889" s="670"/>
      <c r="K889" s="670"/>
      <c r="L889" s="670"/>
      <c r="M889" s="670"/>
      <c r="N889" s="670"/>
      <c r="O889" s="670"/>
      <c r="P889" s="670"/>
      <c r="Q889" s="670"/>
    </row>
    <row r="890" ht="25.15" customHeight="true" x14ac:dyDescent="0.2">
      <c r="C890" s="670"/>
      <c r="D890" s="670"/>
      <c r="E890" s="670"/>
      <c r="F890" s="670"/>
      <c r="G890" s="670"/>
      <c r="H890" s="670"/>
      <c r="I890" s="670"/>
      <c r="J890" s="670"/>
      <c r="K890" s="670"/>
      <c r="L890" s="670"/>
      <c r="M890" s="670"/>
      <c r="N890" s="670"/>
      <c r="O890" s="670"/>
      <c r="P890" s="670"/>
      <c r="Q890" s="670"/>
    </row>
    <row r="891" ht="25.15" customHeight="true" x14ac:dyDescent="0.2">
      <c r="C891" s="670"/>
      <c r="D891" s="670"/>
      <c r="E891" s="670"/>
      <c r="F891" s="670"/>
      <c r="G891" s="670"/>
      <c r="H891" s="670"/>
      <c r="I891" s="670"/>
      <c r="J891" s="670"/>
      <c r="K891" s="670"/>
      <c r="L891" s="670"/>
      <c r="M891" s="670"/>
      <c r="N891" s="670"/>
      <c r="O891" s="670"/>
      <c r="P891" s="670"/>
      <c r="Q891" s="670"/>
    </row>
    <row r="892" ht="25.15" customHeight="true" x14ac:dyDescent="0.2">
      <c r="C892" s="670"/>
      <c r="D892" s="670"/>
      <c r="E892" s="670"/>
      <c r="F892" s="670"/>
      <c r="G892" s="670"/>
      <c r="H892" s="670"/>
      <c r="I892" s="670"/>
      <c r="J892" s="670"/>
      <c r="K892" s="670"/>
      <c r="L892" s="670"/>
      <c r="M892" s="670"/>
      <c r="N892" s="670"/>
      <c r="O892" s="670"/>
      <c r="P892" s="670"/>
      <c r="Q892" s="670"/>
    </row>
    <row r="893" ht="25.15" customHeight="true" x14ac:dyDescent="0.2">
      <c r="C893" s="670"/>
      <c r="D893" s="670"/>
      <c r="E893" s="670"/>
      <c r="F893" s="670"/>
      <c r="G893" s="670"/>
      <c r="H893" s="670"/>
      <c r="I893" s="670"/>
      <c r="J893" s="670"/>
      <c r="K893" s="670"/>
      <c r="L893" s="670"/>
      <c r="M893" s="670"/>
      <c r="N893" s="670"/>
      <c r="O893" s="670"/>
      <c r="P893" s="670"/>
      <c r="Q893" s="670"/>
    </row>
    <row r="894" ht="25.15" customHeight="true" x14ac:dyDescent="0.2">
      <c r="C894" s="670"/>
      <c r="D894" s="670"/>
      <c r="E894" s="670"/>
      <c r="F894" s="670"/>
      <c r="G894" s="670"/>
      <c r="H894" s="670"/>
      <c r="I894" s="670"/>
      <c r="J894" s="670"/>
      <c r="K894" s="670"/>
      <c r="L894" s="670"/>
      <c r="M894" s="670"/>
      <c r="N894" s="670"/>
      <c r="O894" s="670"/>
      <c r="P894" s="670"/>
      <c r="Q894" s="670"/>
    </row>
    <row r="895" ht="25.15" customHeight="true" x14ac:dyDescent="0.2">
      <c r="C895" s="670"/>
      <c r="D895" s="670"/>
      <c r="E895" s="670"/>
      <c r="F895" s="670"/>
      <c r="G895" s="670"/>
      <c r="H895" s="670"/>
      <c r="I895" s="670"/>
      <c r="J895" s="670"/>
      <c r="K895" s="670"/>
      <c r="L895" s="670"/>
      <c r="M895" s="670"/>
      <c r="N895" s="670"/>
      <c r="O895" s="670"/>
      <c r="P895" s="670"/>
      <c r="Q895" s="670"/>
    </row>
    <row r="896" ht="25.15" customHeight="true" x14ac:dyDescent="0.2">
      <c r="C896" s="670"/>
      <c r="D896" s="670"/>
      <c r="E896" s="670"/>
      <c r="F896" s="670"/>
      <c r="G896" s="670"/>
      <c r="H896" s="670"/>
      <c r="I896" s="670"/>
      <c r="J896" s="670"/>
      <c r="K896" s="670"/>
      <c r="L896" s="670"/>
      <c r="M896" s="670"/>
      <c r="N896" s="670"/>
      <c r="O896" s="670"/>
      <c r="P896" s="670"/>
      <c r="Q896" s="670"/>
    </row>
    <row r="897" ht="25.15" customHeight="true" x14ac:dyDescent="0.2">
      <c r="C897" s="670"/>
      <c r="D897" s="670"/>
      <c r="E897" s="670"/>
      <c r="F897" s="670"/>
      <c r="G897" s="670"/>
      <c r="H897" s="670"/>
      <c r="I897" s="670"/>
      <c r="J897" s="670"/>
      <c r="K897" s="670"/>
      <c r="L897" s="670"/>
      <c r="M897" s="670"/>
      <c r="N897" s="670"/>
      <c r="O897" s="670"/>
      <c r="P897" s="670"/>
      <c r="Q897" s="670"/>
    </row>
    <row r="898" ht="25.15" customHeight="true" x14ac:dyDescent="0.2">
      <c r="C898" s="670"/>
      <c r="D898" s="670"/>
      <c r="E898" s="670"/>
      <c r="F898" s="670"/>
      <c r="G898" s="670"/>
      <c r="H898" s="670"/>
      <c r="I898" s="670"/>
      <c r="J898" s="670"/>
      <c r="K898" s="670"/>
      <c r="L898" s="670"/>
      <c r="M898" s="670"/>
      <c r="N898" s="670"/>
      <c r="O898" s="670"/>
      <c r="P898" s="670"/>
      <c r="Q898" s="670"/>
    </row>
    <row r="899" ht="25.15" customHeight="true" x14ac:dyDescent="0.2">
      <c r="C899" s="670"/>
      <c r="D899" s="670"/>
      <c r="E899" s="670"/>
      <c r="F899" s="670"/>
      <c r="G899" s="670"/>
      <c r="H899" s="670"/>
      <c r="I899" s="670"/>
      <c r="J899" s="670"/>
      <c r="K899" s="670"/>
      <c r="L899" s="670"/>
      <c r="M899" s="670"/>
      <c r="N899" s="670"/>
      <c r="O899" s="670"/>
      <c r="P899" s="670"/>
      <c r="Q899" s="670"/>
    </row>
    <row r="900" ht="25.15" customHeight="true" x14ac:dyDescent="0.2">
      <c r="C900" s="670"/>
      <c r="D900" s="670"/>
      <c r="E900" s="670"/>
      <c r="F900" s="670"/>
      <c r="G900" s="670"/>
      <c r="H900" s="670"/>
      <c r="I900" s="670"/>
      <c r="J900" s="670"/>
      <c r="K900" s="670"/>
      <c r="L900" s="670"/>
      <c r="M900" s="670"/>
      <c r="N900" s="670"/>
      <c r="O900" s="670"/>
      <c r="P900" s="670"/>
      <c r="Q900" s="670"/>
    </row>
    <row r="901" ht="25.15" customHeight="true" x14ac:dyDescent="0.2">
      <c r="C901" s="670"/>
      <c r="D901" s="670"/>
      <c r="E901" s="670"/>
      <c r="F901" s="670"/>
      <c r="G901" s="670"/>
      <c r="H901" s="670"/>
      <c r="I901" s="670"/>
      <c r="J901" s="670"/>
      <c r="K901" s="670"/>
      <c r="L901" s="670"/>
      <c r="M901" s="670"/>
      <c r="N901" s="670"/>
      <c r="O901" s="670"/>
      <c r="P901" s="670"/>
      <c r="Q901" s="670"/>
    </row>
    <row r="902" ht="25.15" customHeight="true" x14ac:dyDescent="0.2">
      <c r="C902" s="670"/>
      <c r="D902" s="670"/>
      <c r="E902" s="670"/>
      <c r="F902" s="670"/>
      <c r="G902" s="670"/>
      <c r="H902" s="670"/>
      <c r="I902" s="670"/>
      <c r="J902" s="670"/>
      <c r="K902" s="670"/>
      <c r="L902" s="670"/>
      <c r="M902" s="670"/>
      <c r="N902" s="670"/>
      <c r="O902" s="670"/>
      <c r="P902" s="670"/>
      <c r="Q902" s="670"/>
    </row>
    <row r="903" ht="25.15" customHeight="true" x14ac:dyDescent="0.2">
      <c r="C903" s="670"/>
      <c r="D903" s="670"/>
      <c r="E903" s="670"/>
      <c r="F903" s="670"/>
      <c r="G903" s="670"/>
      <c r="H903" s="670"/>
      <c r="I903" s="670"/>
      <c r="J903" s="670"/>
      <c r="K903" s="670"/>
      <c r="L903" s="670"/>
      <c r="M903" s="670"/>
      <c r="N903" s="670"/>
      <c r="O903" s="670"/>
      <c r="P903" s="670"/>
      <c r="Q903" s="670"/>
    </row>
    <row r="904" ht="25.15" customHeight="true" x14ac:dyDescent="0.2">
      <c r="C904" s="670"/>
      <c r="D904" s="670"/>
      <c r="E904" s="670"/>
      <c r="F904" s="670"/>
      <c r="G904" s="670"/>
      <c r="H904" s="670"/>
      <c r="I904" s="670"/>
      <c r="J904" s="670"/>
      <c r="K904" s="670"/>
      <c r="L904" s="670"/>
      <c r="M904" s="670"/>
      <c r="N904" s="670"/>
      <c r="O904" s="670"/>
      <c r="P904" s="670"/>
      <c r="Q904" s="670"/>
    </row>
    <row r="905" ht="25.15" customHeight="true" x14ac:dyDescent="0.2">
      <c r="C905" s="670"/>
      <c r="D905" s="670"/>
      <c r="E905" s="670"/>
      <c r="F905" s="670"/>
      <c r="G905" s="670"/>
      <c r="H905" s="670"/>
      <c r="I905" s="670"/>
      <c r="J905" s="670"/>
      <c r="K905" s="670"/>
      <c r="L905" s="670"/>
      <c r="M905" s="670"/>
      <c r="N905" s="670"/>
      <c r="O905" s="670"/>
      <c r="P905" s="670"/>
      <c r="Q905" s="670"/>
    </row>
    <row r="906" ht="25.15" customHeight="true" x14ac:dyDescent="0.2">
      <c r="C906" s="670"/>
      <c r="D906" s="670"/>
      <c r="E906" s="670"/>
      <c r="F906" s="670"/>
      <c r="G906" s="670"/>
      <c r="H906" s="670"/>
      <c r="I906" s="670"/>
      <c r="J906" s="670"/>
      <c r="K906" s="670"/>
      <c r="L906" s="670"/>
      <c r="M906" s="670"/>
      <c r="N906" s="670"/>
      <c r="O906" s="670"/>
      <c r="P906" s="670"/>
      <c r="Q906" s="670"/>
    </row>
    <row r="907" ht="25.15" customHeight="true" x14ac:dyDescent="0.2">
      <c r="C907" s="670"/>
      <c r="D907" s="670"/>
      <c r="E907" s="670"/>
      <c r="F907" s="670"/>
      <c r="G907" s="670"/>
      <c r="H907" s="670"/>
      <c r="I907" s="670"/>
      <c r="J907" s="670"/>
      <c r="K907" s="670"/>
      <c r="L907" s="670"/>
      <c r="M907" s="670"/>
      <c r="N907" s="670"/>
      <c r="O907" s="670"/>
      <c r="P907" s="670"/>
      <c r="Q907" s="670"/>
    </row>
    <row r="908" ht="25.15" customHeight="true" x14ac:dyDescent="0.2">
      <c r="C908" s="670"/>
      <c r="D908" s="670"/>
      <c r="E908" s="670"/>
      <c r="F908" s="670"/>
      <c r="G908" s="670"/>
      <c r="H908" s="670"/>
      <c r="I908" s="670"/>
      <c r="J908" s="670"/>
      <c r="K908" s="670"/>
      <c r="L908" s="670"/>
      <c r="M908" s="670"/>
      <c r="N908" s="670"/>
      <c r="O908" s="670"/>
      <c r="P908" s="670"/>
      <c r="Q908" s="670"/>
    </row>
    <row r="909" ht="25.15" customHeight="true" x14ac:dyDescent="0.2">
      <c r="C909" s="670"/>
      <c r="D909" s="670"/>
      <c r="E909" s="670"/>
      <c r="F909" s="670"/>
      <c r="G909" s="670"/>
      <c r="H909" s="670"/>
      <c r="I909" s="670"/>
      <c r="J909" s="670"/>
      <c r="K909" s="670"/>
      <c r="L909" s="670"/>
      <c r="M909" s="670"/>
      <c r="N909" s="670"/>
      <c r="O909" s="670"/>
      <c r="P909" s="670"/>
      <c r="Q909" s="670"/>
    </row>
    <row r="910" ht="25.15" customHeight="true" x14ac:dyDescent="0.2">
      <c r="C910" s="670"/>
      <c r="D910" s="670"/>
      <c r="E910" s="670"/>
      <c r="F910" s="670"/>
      <c r="G910" s="670"/>
      <c r="H910" s="670"/>
      <c r="I910" s="670"/>
      <c r="J910" s="670"/>
      <c r="K910" s="670"/>
      <c r="L910" s="670"/>
      <c r="M910" s="670"/>
      <c r="N910" s="670"/>
      <c r="O910" s="670"/>
      <c r="P910" s="670"/>
      <c r="Q910" s="670"/>
    </row>
    <row r="911" ht="25.15" customHeight="true" x14ac:dyDescent="0.2">
      <c r="C911" s="670"/>
      <c r="D911" s="670"/>
      <c r="E911" s="670"/>
      <c r="F911" s="670"/>
      <c r="G911" s="670"/>
      <c r="H911" s="670"/>
      <c r="I911" s="670"/>
      <c r="J911" s="670"/>
      <c r="K911" s="670"/>
      <c r="L911" s="670"/>
      <c r="M911" s="670"/>
      <c r="N911" s="670"/>
      <c r="O911" s="670"/>
      <c r="P911" s="670"/>
      <c r="Q911" s="670"/>
    </row>
    <row r="912" ht="25.15" customHeight="true" x14ac:dyDescent="0.2">
      <c r="C912" s="670"/>
      <c r="D912" s="670"/>
      <c r="E912" s="670"/>
      <c r="F912" s="670"/>
      <c r="G912" s="670"/>
      <c r="H912" s="670"/>
      <c r="I912" s="670"/>
      <c r="J912" s="670"/>
      <c r="K912" s="670"/>
      <c r="L912" s="670"/>
      <c r="M912" s="670"/>
      <c r="N912" s="670"/>
      <c r="O912" s="670"/>
      <c r="P912" s="670"/>
      <c r="Q912" s="670"/>
    </row>
    <row r="913" ht="25.15" customHeight="true" x14ac:dyDescent="0.2">
      <c r="C913" s="670"/>
      <c r="D913" s="670"/>
      <c r="E913" s="670"/>
      <c r="F913" s="670"/>
      <c r="G913" s="670"/>
      <c r="H913" s="670"/>
      <c r="I913" s="670"/>
      <c r="J913" s="670"/>
      <c r="K913" s="670"/>
      <c r="L913" s="670"/>
      <c r="M913" s="670"/>
      <c r="N913" s="670"/>
      <c r="O913" s="670"/>
      <c r="P913" s="670"/>
      <c r="Q913" s="670"/>
    </row>
    <row r="914" ht="25.15" customHeight="true" x14ac:dyDescent="0.2">
      <c r="C914" s="670"/>
      <c r="D914" s="670"/>
      <c r="E914" s="670"/>
      <c r="F914" s="670"/>
      <c r="G914" s="670"/>
      <c r="H914" s="670"/>
      <c r="I914" s="670"/>
      <c r="J914" s="670"/>
      <c r="K914" s="670"/>
      <c r="L914" s="670"/>
      <c r="M914" s="670"/>
      <c r="N914" s="670"/>
      <c r="O914" s="670"/>
      <c r="P914" s="670"/>
      <c r="Q914" s="670"/>
    </row>
    <row r="915" ht="25.15" customHeight="true" x14ac:dyDescent="0.2">
      <c r="C915" s="670"/>
      <c r="D915" s="670"/>
      <c r="E915" s="670"/>
      <c r="F915" s="670"/>
      <c r="G915" s="670"/>
      <c r="H915" s="670"/>
      <c r="I915" s="670"/>
      <c r="J915" s="670"/>
      <c r="K915" s="670"/>
      <c r="L915" s="670"/>
      <c r="M915" s="670"/>
      <c r="N915" s="670"/>
      <c r="O915" s="670"/>
      <c r="P915" s="670"/>
      <c r="Q915" s="670"/>
    </row>
    <row r="916" ht="25.15" customHeight="true" x14ac:dyDescent="0.2">
      <c r="C916" s="670"/>
      <c r="D916" s="670"/>
      <c r="E916" s="670"/>
      <c r="F916" s="670"/>
      <c r="G916" s="670"/>
      <c r="H916" s="670"/>
      <c r="I916" s="670"/>
      <c r="J916" s="670"/>
      <c r="K916" s="670"/>
      <c r="L916" s="670"/>
      <c r="M916" s="670"/>
      <c r="N916" s="670"/>
      <c r="O916" s="670"/>
      <c r="P916" s="670"/>
      <c r="Q916" s="670"/>
    </row>
    <row r="917" ht="25.15" customHeight="true" x14ac:dyDescent="0.2">
      <c r="C917" s="670"/>
      <c r="D917" s="670"/>
      <c r="E917" s="670"/>
      <c r="F917" s="670"/>
      <c r="G917" s="670"/>
      <c r="H917" s="670"/>
      <c r="I917" s="670"/>
      <c r="J917" s="670"/>
      <c r="K917" s="670"/>
      <c r="L917" s="670"/>
      <c r="M917" s="670"/>
      <c r="N917" s="670"/>
      <c r="O917" s="670"/>
      <c r="P917" s="670"/>
      <c r="Q917" s="670"/>
    </row>
    <row r="918" ht="25.15" customHeight="true" x14ac:dyDescent="0.2">
      <c r="C918" s="670"/>
      <c r="D918" s="670"/>
      <c r="E918" s="670"/>
      <c r="F918" s="670"/>
      <c r="G918" s="670"/>
      <c r="H918" s="670"/>
      <c r="I918" s="670"/>
      <c r="J918" s="670"/>
      <c r="K918" s="670"/>
      <c r="L918" s="670"/>
      <c r="M918" s="670"/>
      <c r="N918" s="670"/>
      <c r="O918" s="670"/>
      <c r="P918" s="670"/>
      <c r="Q918" s="670"/>
    </row>
    <row r="919" ht="25.15" customHeight="true" x14ac:dyDescent="0.2">
      <c r="C919" s="670"/>
      <c r="D919" s="670"/>
      <c r="E919" s="670"/>
      <c r="F919" s="670"/>
      <c r="G919" s="670"/>
      <c r="H919" s="670"/>
      <c r="I919" s="670"/>
      <c r="J919" s="670"/>
      <c r="K919" s="670"/>
      <c r="L919" s="670"/>
      <c r="M919" s="670"/>
      <c r="N919" s="670"/>
      <c r="O919" s="670"/>
      <c r="P919" s="670"/>
      <c r="Q919" s="670"/>
    </row>
    <row r="920" ht="25.15" customHeight="true" x14ac:dyDescent="0.2">
      <c r="C920" s="670"/>
      <c r="D920" s="670"/>
      <c r="E920" s="670"/>
      <c r="F920" s="670"/>
      <c r="G920" s="670"/>
      <c r="H920" s="670"/>
      <c r="I920" s="670"/>
      <c r="J920" s="670"/>
      <c r="K920" s="670"/>
      <c r="L920" s="670"/>
      <c r="M920" s="670"/>
      <c r="N920" s="670"/>
      <c r="O920" s="670"/>
      <c r="P920" s="670"/>
      <c r="Q920" s="670"/>
    </row>
    <row r="921" ht="25.15" customHeight="true" x14ac:dyDescent="0.2">
      <c r="C921" s="670"/>
      <c r="D921" s="670"/>
      <c r="E921" s="670"/>
      <c r="F921" s="670"/>
      <c r="G921" s="670"/>
      <c r="H921" s="670"/>
      <c r="I921" s="670"/>
      <c r="J921" s="670"/>
      <c r="K921" s="670"/>
      <c r="L921" s="670"/>
      <c r="M921" s="670"/>
      <c r="N921" s="670"/>
      <c r="O921" s="670"/>
      <c r="P921" s="670"/>
      <c r="Q921" s="670"/>
    </row>
    <row r="922" ht="25.15" customHeight="true" x14ac:dyDescent="0.2">
      <c r="C922" s="670"/>
      <c r="D922" s="670"/>
      <c r="E922" s="670"/>
      <c r="F922" s="670"/>
      <c r="G922" s="670"/>
      <c r="H922" s="670"/>
      <c r="I922" s="670"/>
      <c r="J922" s="670"/>
      <c r="K922" s="670"/>
      <c r="L922" s="670"/>
      <c r="M922" s="670"/>
      <c r="N922" s="670"/>
      <c r="O922" s="670"/>
      <c r="P922" s="670"/>
      <c r="Q922" s="670"/>
    </row>
    <row r="923" ht="25.15" customHeight="true" x14ac:dyDescent="0.2">
      <c r="C923" s="670"/>
      <c r="D923" s="670"/>
      <c r="E923" s="670"/>
      <c r="F923" s="670"/>
      <c r="G923" s="670"/>
      <c r="H923" s="670"/>
      <c r="I923" s="670"/>
      <c r="J923" s="670"/>
      <c r="K923" s="670"/>
      <c r="L923" s="670"/>
      <c r="M923" s="670"/>
      <c r="N923" s="670"/>
      <c r="O923" s="670"/>
      <c r="P923" s="670"/>
      <c r="Q923" s="670"/>
    </row>
    <row r="924" ht="25.15" customHeight="true" x14ac:dyDescent="0.2">
      <c r="C924" s="670"/>
      <c r="D924" s="670"/>
      <c r="E924" s="670"/>
      <c r="F924" s="670"/>
      <c r="G924" s="670"/>
      <c r="H924" s="670"/>
      <c r="I924" s="670"/>
      <c r="J924" s="670"/>
      <c r="K924" s="670"/>
      <c r="L924" s="670"/>
      <c r="M924" s="670"/>
      <c r="N924" s="670"/>
      <c r="O924" s="670"/>
      <c r="P924" s="670"/>
      <c r="Q924" s="670"/>
    </row>
    <row r="925" ht="25.15" customHeight="true" x14ac:dyDescent="0.2">
      <c r="C925" s="670"/>
      <c r="D925" s="670"/>
      <c r="E925" s="670"/>
      <c r="F925" s="670"/>
      <c r="G925" s="670"/>
      <c r="H925" s="670"/>
      <c r="I925" s="670"/>
      <c r="J925" s="670"/>
      <c r="K925" s="670"/>
      <c r="L925" s="670"/>
      <c r="M925" s="670"/>
      <c r="N925" s="670"/>
      <c r="O925" s="670"/>
      <c r="P925" s="670"/>
      <c r="Q925" s="670"/>
    </row>
    <row r="926" ht="25.15" customHeight="true" x14ac:dyDescent="0.2">
      <c r="C926" s="670"/>
      <c r="D926" s="670"/>
      <c r="E926" s="670"/>
      <c r="F926" s="670"/>
      <c r="G926" s="670"/>
      <c r="H926" s="670"/>
      <c r="I926" s="670"/>
      <c r="J926" s="670"/>
      <c r="K926" s="670"/>
      <c r="L926" s="670"/>
      <c r="M926" s="670"/>
      <c r="N926" s="670"/>
      <c r="O926" s="670"/>
      <c r="P926" s="670"/>
      <c r="Q926" s="670"/>
    </row>
    <row r="927" ht="25.15" customHeight="true" x14ac:dyDescent="0.2">
      <c r="C927" s="670"/>
      <c r="D927" s="670"/>
      <c r="E927" s="670"/>
      <c r="F927" s="670"/>
      <c r="G927" s="670"/>
      <c r="H927" s="670"/>
      <c r="I927" s="670"/>
      <c r="J927" s="670"/>
      <c r="K927" s="670"/>
      <c r="L927" s="670"/>
      <c r="M927" s="670"/>
      <c r="N927" s="670"/>
      <c r="O927" s="670"/>
      <c r="P927" s="670"/>
      <c r="Q927" s="670"/>
    </row>
    <row r="928" ht="25.15" customHeight="true" x14ac:dyDescent="0.2">
      <c r="C928" s="670"/>
      <c r="D928" s="670"/>
      <c r="E928" s="670"/>
      <c r="F928" s="670"/>
      <c r="G928" s="670"/>
      <c r="H928" s="670"/>
      <c r="I928" s="670"/>
      <c r="J928" s="670"/>
      <c r="K928" s="670"/>
      <c r="L928" s="670"/>
      <c r="M928" s="670"/>
      <c r="N928" s="670"/>
      <c r="O928" s="670"/>
      <c r="P928" s="670"/>
      <c r="Q928" s="670"/>
    </row>
    <row r="929" ht="25.15" customHeight="true" x14ac:dyDescent="0.2">
      <c r="C929" s="670"/>
      <c r="D929" s="670"/>
      <c r="E929" s="670"/>
      <c r="F929" s="670"/>
      <c r="G929" s="670"/>
      <c r="H929" s="670"/>
      <c r="I929" s="670"/>
      <c r="J929" s="670"/>
      <c r="K929" s="670"/>
      <c r="L929" s="670"/>
      <c r="M929" s="670"/>
      <c r="N929" s="670"/>
      <c r="O929" s="670"/>
      <c r="P929" s="670"/>
      <c r="Q929" s="670"/>
    </row>
    <row r="930" ht="25.15" customHeight="true" x14ac:dyDescent="0.2">
      <c r="C930" s="670"/>
      <c r="D930" s="670"/>
      <c r="E930" s="670"/>
      <c r="F930" s="670"/>
      <c r="G930" s="670"/>
      <c r="H930" s="670"/>
      <c r="I930" s="670"/>
      <c r="J930" s="670"/>
      <c r="K930" s="670"/>
      <c r="L930" s="670"/>
      <c r="M930" s="670"/>
      <c r="N930" s="670"/>
      <c r="O930" s="670"/>
      <c r="P930" s="670"/>
      <c r="Q930" s="670"/>
    </row>
    <row r="931" ht="25.15" customHeight="true" x14ac:dyDescent="0.2">
      <c r="C931" s="670"/>
      <c r="D931" s="670"/>
      <c r="E931" s="670"/>
      <c r="F931" s="670"/>
      <c r="G931" s="670"/>
      <c r="H931" s="670"/>
      <c r="I931" s="670"/>
      <c r="J931" s="670"/>
      <c r="K931" s="670"/>
      <c r="L931" s="670"/>
      <c r="M931" s="670"/>
      <c r="N931" s="670"/>
      <c r="O931" s="670"/>
      <c r="P931" s="670"/>
      <c r="Q931" s="670"/>
    </row>
    <row r="932" ht="25.15" customHeight="true" x14ac:dyDescent="0.2">
      <c r="C932" s="670"/>
      <c r="D932" s="670"/>
      <c r="E932" s="670"/>
      <c r="F932" s="670"/>
      <c r="G932" s="670"/>
      <c r="H932" s="670"/>
      <c r="I932" s="670"/>
      <c r="J932" s="670"/>
      <c r="K932" s="670"/>
      <c r="L932" s="670"/>
      <c r="M932" s="670"/>
      <c r="N932" s="670"/>
      <c r="O932" s="670"/>
      <c r="P932" s="670"/>
      <c r="Q932" s="670"/>
    </row>
    <row r="933" ht="25.15" customHeight="true" x14ac:dyDescent="0.2">
      <c r="C933" s="670"/>
      <c r="D933" s="670"/>
      <c r="E933" s="670"/>
      <c r="F933" s="670"/>
      <c r="G933" s="670"/>
      <c r="H933" s="670"/>
      <c r="I933" s="670"/>
      <c r="J933" s="670"/>
      <c r="K933" s="670"/>
      <c r="L933" s="670"/>
      <c r="M933" s="670"/>
      <c r="N933" s="670"/>
      <c r="O933" s="670"/>
      <c r="P933" s="670"/>
      <c r="Q933" s="670"/>
    </row>
    <row r="934" ht="25.15" customHeight="true" x14ac:dyDescent="0.2">
      <c r="C934" s="670"/>
      <c r="D934" s="670"/>
      <c r="E934" s="670"/>
      <c r="F934" s="670"/>
      <c r="G934" s="670"/>
      <c r="H934" s="670"/>
      <c r="I934" s="670"/>
      <c r="J934" s="670"/>
      <c r="K934" s="670"/>
      <c r="L934" s="670"/>
      <c r="M934" s="670"/>
      <c r="N934" s="670"/>
      <c r="O934" s="670"/>
      <c r="P934" s="670"/>
      <c r="Q934" s="670"/>
    </row>
    <row r="935" ht="25.15" customHeight="true" x14ac:dyDescent="0.2">
      <c r="C935" s="670"/>
      <c r="D935" s="670"/>
      <c r="E935" s="670"/>
      <c r="F935" s="670"/>
      <c r="G935" s="670"/>
      <c r="H935" s="670"/>
      <c r="I935" s="670"/>
      <c r="J935" s="670"/>
      <c r="K935" s="670"/>
      <c r="L935" s="670"/>
      <c r="M935" s="670"/>
      <c r="N935" s="670"/>
      <c r="O935" s="670"/>
      <c r="P935" s="670"/>
      <c r="Q935" s="670"/>
    </row>
    <row r="936" ht="25.15" customHeight="true" x14ac:dyDescent="0.2">
      <c r="C936" s="670"/>
      <c r="D936" s="670"/>
      <c r="E936" s="670"/>
      <c r="F936" s="670"/>
      <c r="G936" s="670"/>
      <c r="H936" s="670"/>
      <c r="I936" s="670"/>
      <c r="J936" s="670"/>
      <c r="K936" s="670"/>
      <c r="L936" s="670"/>
      <c r="M936" s="670"/>
      <c r="N936" s="670"/>
      <c r="O936" s="670"/>
      <c r="P936" s="670"/>
      <c r="Q936" s="670"/>
    </row>
    <row r="937" ht="25.15" customHeight="true" x14ac:dyDescent="0.2">
      <c r="C937" s="670"/>
      <c r="D937" s="670"/>
      <c r="E937" s="670"/>
      <c r="F937" s="670"/>
      <c r="G937" s="670"/>
      <c r="H937" s="670"/>
      <c r="I937" s="670"/>
      <c r="J937" s="670"/>
      <c r="K937" s="670"/>
      <c r="L937" s="670"/>
      <c r="M937" s="670"/>
      <c r="N937" s="670"/>
      <c r="O937" s="670"/>
      <c r="P937" s="670"/>
      <c r="Q937" s="670"/>
    </row>
    <row r="938" ht="25.15" customHeight="true" x14ac:dyDescent="0.2">
      <c r="C938" s="670"/>
      <c r="D938" s="670"/>
      <c r="E938" s="670"/>
      <c r="F938" s="670"/>
      <c r="G938" s="670"/>
      <c r="H938" s="670"/>
      <c r="I938" s="670"/>
      <c r="J938" s="670"/>
      <c r="K938" s="670"/>
      <c r="L938" s="670"/>
      <c r="M938" s="670"/>
      <c r="N938" s="670"/>
      <c r="O938" s="670"/>
      <c r="P938" s="670"/>
      <c r="Q938" s="670"/>
    </row>
    <row r="939" ht="25.15" customHeight="true" x14ac:dyDescent="0.2">
      <c r="C939" s="670"/>
      <c r="D939" s="670"/>
      <c r="E939" s="670"/>
      <c r="F939" s="670"/>
      <c r="G939" s="670"/>
      <c r="H939" s="670"/>
      <c r="I939" s="670"/>
      <c r="J939" s="670"/>
      <c r="K939" s="670"/>
      <c r="L939" s="670"/>
      <c r="M939" s="670"/>
      <c r="N939" s="670"/>
      <c r="O939" s="670"/>
      <c r="P939" s="670"/>
      <c r="Q939" s="670"/>
    </row>
    <row r="940" ht="25.15" customHeight="true" x14ac:dyDescent="0.2">
      <c r="C940" s="670"/>
      <c r="D940" s="670"/>
      <c r="E940" s="670"/>
      <c r="F940" s="670"/>
      <c r="G940" s="670"/>
      <c r="H940" s="670"/>
      <c r="I940" s="670"/>
      <c r="J940" s="670"/>
      <c r="K940" s="670"/>
      <c r="L940" s="670"/>
      <c r="M940" s="670"/>
      <c r="N940" s="670"/>
      <c r="O940" s="670"/>
      <c r="P940" s="670"/>
      <c r="Q940" s="670"/>
    </row>
    <row r="941" ht="25.15" customHeight="true" x14ac:dyDescent="0.2">
      <c r="C941" s="670"/>
      <c r="D941" s="670"/>
      <c r="E941" s="670"/>
      <c r="F941" s="670"/>
      <c r="G941" s="670"/>
      <c r="H941" s="670"/>
      <c r="I941" s="670"/>
      <c r="J941" s="670"/>
      <c r="K941" s="670"/>
      <c r="L941" s="670"/>
      <c r="M941" s="670"/>
      <c r="N941" s="670"/>
      <c r="O941" s="670"/>
      <c r="P941" s="670"/>
      <c r="Q941" s="670"/>
    </row>
    <row r="942" ht="25.15" customHeight="true" x14ac:dyDescent="0.2">
      <c r="C942" s="670"/>
      <c r="D942" s="670"/>
      <c r="E942" s="670"/>
      <c r="F942" s="670"/>
      <c r="G942" s="670"/>
      <c r="H942" s="670"/>
      <c r="I942" s="670"/>
      <c r="J942" s="670"/>
      <c r="K942" s="670"/>
      <c r="L942" s="670"/>
      <c r="M942" s="670"/>
      <c r="N942" s="670"/>
      <c r="O942" s="670"/>
      <c r="P942" s="670"/>
      <c r="Q942" s="670"/>
    </row>
    <row r="943" ht="25.15" customHeight="true" x14ac:dyDescent="0.2">
      <c r="C943" s="670"/>
      <c r="D943" s="670"/>
      <c r="E943" s="670"/>
      <c r="F943" s="670"/>
      <c r="G943" s="670"/>
      <c r="H943" s="670"/>
      <c r="I943" s="670"/>
      <c r="J943" s="670"/>
      <c r="K943" s="670"/>
      <c r="L943" s="670"/>
      <c r="M943" s="670"/>
      <c r="N943" s="670"/>
      <c r="O943" s="670"/>
      <c r="P943" s="670"/>
      <c r="Q943" s="670"/>
    </row>
    <row r="944" ht="25.15" customHeight="true" x14ac:dyDescent="0.2">
      <c r="C944" s="670"/>
      <c r="D944" s="670"/>
      <c r="E944" s="670"/>
      <c r="F944" s="670"/>
      <c r="G944" s="670"/>
      <c r="H944" s="670"/>
      <c r="I944" s="670"/>
      <c r="J944" s="670"/>
      <c r="K944" s="670"/>
      <c r="L944" s="670"/>
      <c r="M944" s="670"/>
      <c r="N944" s="670"/>
      <c r="O944" s="670"/>
      <c r="P944" s="670"/>
      <c r="Q944" s="670"/>
    </row>
    <row r="945" ht="25.15" customHeight="true" x14ac:dyDescent="0.2">
      <c r="C945" s="670"/>
      <c r="D945" s="670"/>
      <c r="E945" s="670"/>
      <c r="F945" s="670"/>
      <c r="G945" s="670"/>
      <c r="H945" s="670"/>
      <c r="I945" s="670"/>
      <c r="J945" s="670"/>
      <c r="K945" s="670"/>
      <c r="L945" s="670"/>
      <c r="M945" s="670"/>
      <c r="N945" s="670"/>
      <c r="O945" s="670"/>
      <c r="P945" s="670"/>
      <c r="Q945" s="670"/>
    </row>
    <row r="946" ht="25.15" customHeight="true" x14ac:dyDescent="0.2">
      <c r="C946" s="670"/>
      <c r="D946" s="670"/>
      <c r="E946" s="670"/>
      <c r="F946" s="670"/>
      <c r="G946" s="670"/>
      <c r="H946" s="670"/>
      <c r="I946" s="670"/>
      <c r="J946" s="670"/>
      <c r="K946" s="670"/>
      <c r="L946" s="670"/>
      <c r="M946" s="670"/>
      <c r="N946" s="670"/>
      <c r="O946" s="670"/>
      <c r="P946" s="670"/>
      <c r="Q946" s="670"/>
    </row>
    <row r="947" ht="25.15" customHeight="true" x14ac:dyDescent="0.2">
      <c r="C947" s="670"/>
      <c r="D947" s="670"/>
      <c r="E947" s="670"/>
      <c r="F947" s="670"/>
      <c r="G947" s="670"/>
      <c r="H947" s="670"/>
      <c r="I947" s="670"/>
      <c r="J947" s="670"/>
      <c r="K947" s="670"/>
      <c r="L947" s="670"/>
      <c r="M947" s="670"/>
      <c r="N947" s="670"/>
      <c r="O947" s="670"/>
      <c r="P947" s="670"/>
      <c r="Q947" s="670"/>
    </row>
    <row r="948" ht="25.15" customHeight="true" x14ac:dyDescent="0.2">
      <c r="C948" s="670"/>
      <c r="D948" s="670"/>
      <c r="E948" s="670"/>
      <c r="F948" s="670"/>
      <c r="G948" s="670"/>
      <c r="H948" s="670"/>
      <c r="I948" s="670"/>
      <c r="J948" s="670"/>
      <c r="K948" s="670"/>
      <c r="L948" s="670"/>
      <c r="M948" s="670"/>
      <c r="N948" s="670"/>
      <c r="O948" s="670"/>
      <c r="P948" s="670"/>
      <c r="Q948" s="670"/>
    </row>
    <row r="949" ht="25.15" customHeight="true" x14ac:dyDescent="0.2">
      <c r="C949" s="670"/>
      <c r="D949" s="670"/>
      <c r="E949" s="670"/>
      <c r="F949" s="670"/>
      <c r="G949" s="670"/>
      <c r="H949" s="670"/>
      <c r="I949" s="670"/>
      <c r="J949" s="670"/>
      <c r="K949" s="670"/>
      <c r="L949" s="670"/>
      <c r="M949" s="670"/>
      <c r="N949" s="670"/>
      <c r="O949" s="670"/>
      <c r="P949" s="670"/>
      <c r="Q949" s="670"/>
    </row>
    <row r="950" ht="25.15" customHeight="true" x14ac:dyDescent="0.2">
      <c r="C950" s="670"/>
      <c r="D950" s="670"/>
      <c r="E950" s="670"/>
      <c r="F950" s="670"/>
      <c r="G950" s="670"/>
      <c r="H950" s="670"/>
      <c r="I950" s="670"/>
      <c r="J950" s="670"/>
      <c r="K950" s="670"/>
      <c r="L950" s="670"/>
      <c r="M950" s="670"/>
      <c r="N950" s="670"/>
      <c r="O950" s="670"/>
      <c r="P950" s="670"/>
      <c r="Q950" s="670"/>
    </row>
    <row r="951" ht="25.15" customHeight="true" x14ac:dyDescent="0.2">
      <c r="C951" s="670"/>
      <c r="D951" s="670"/>
      <c r="E951" s="670"/>
      <c r="F951" s="670"/>
      <c r="G951" s="670"/>
      <c r="H951" s="670"/>
      <c r="I951" s="670"/>
      <c r="J951" s="670"/>
      <c r="K951" s="670"/>
      <c r="L951" s="670"/>
      <c r="M951" s="670"/>
      <c r="N951" s="670"/>
      <c r="O951" s="670"/>
      <c r="P951" s="670"/>
      <c r="Q951" s="670"/>
    </row>
    <row r="952" ht="25.15" customHeight="true" x14ac:dyDescent="0.2">
      <c r="C952" s="670"/>
      <c r="D952" s="670"/>
      <c r="E952" s="670"/>
      <c r="F952" s="670"/>
      <c r="G952" s="670"/>
      <c r="H952" s="670"/>
      <c r="I952" s="670"/>
      <c r="J952" s="670"/>
      <c r="K952" s="670"/>
      <c r="L952" s="670"/>
      <c r="M952" s="670"/>
      <c r="N952" s="670"/>
      <c r="O952" s="670"/>
      <c r="P952" s="670"/>
      <c r="Q952" s="670"/>
    </row>
    <row r="953" ht="25.15" customHeight="true" x14ac:dyDescent="0.2">
      <c r="C953" s="670"/>
      <c r="D953" s="670"/>
      <c r="E953" s="670"/>
      <c r="F953" s="670"/>
      <c r="G953" s="670"/>
      <c r="H953" s="670"/>
      <c r="I953" s="670"/>
      <c r="J953" s="670"/>
      <c r="K953" s="670"/>
      <c r="L953" s="670"/>
      <c r="M953" s="670"/>
      <c r="N953" s="670"/>
      <c r="O953" s="670"/>
      <c r="P953" s="670"/>
      <c r="Q953" s="670"/>
    </row>
    <row r="954" ht="25.15" customHeight="true" x14ac:dyDescent="0.2">
      <c r="C954" s="670"/>
      <c r="D954" s="670"/>
      <c r="E954" s="670"/>
      <c r="F954" s="670"/>
      <c r="G954" s="670"/>
      <c r="H954" s="670"/>
      <c r="I954" s="670"/>
      <c r="J954" s="670"/>
      <c r="K954" s="670"/>
      <c r="L954" s="670"/>
      <c r="M954" s="670"/>
      <c r="N954" s="670"/>
      <c r="O954" s="670"/>
      <c r="P954" s="670"/>
      <c r="Q954" s="670"/>
    </row>
    <row r="955" ht="25.15" customHeight="true" x14ac:dyDescent="0.2">
      <c r="C955" s="670"/>
      <c r="D955" s="670"/>
      <c r="E955" s="670"/>
      <c r="F955" s="670"/>
      <c r="G955" s="670"/>
      <c r="H955" s="670"/>
      <c r="I955" s="670"/>
      <c r="J955" s="670"/>
      <c r="K955" s="670"/>
      <c r="L955" s="670"/>
      <c r="M955" s="670"/>
      <c r="N955" s="670"/>
      <c r="O955" s="670"/>
      <c r="P955" s="670"/>
      <c r="Q955" s="670"/>
    </row>
    <row r="956" ht="25.15" customHeight="true" x14ac:dyDescent="0.2">
      <c r="C956" s="670"/>
      <c r="D956" s="670"/>
      <c r="E956" s="670"/>
      <c r="F956" s="670"/>
      <c r="G956" s="670"/>
      <c r="H956" s="670"/>
      <c r="I956" s="670"/>
      <c r="J956" s="670"/>
      <c r="K956" s="670"/>
      <c r="L956" s="670"/>
      <c r="M956" s="670"/>
      <c r="N956" s="670"/>
      <c r="O956" s="670"/>
      <c r="P956" s="670"/>
      <c r="Q956" s="670"/>
    </row>
    <row r="957" ht="25.15" customHeight="true" x14ac:dyDescent="0.2">
      <c r="C957" s="670"/>
      <c r="D957" s="670"/>
      <c r="E957" s="670"/>
      <c r="F957" s="670"/>
      <c r="G957" s="670"/>
      <c r="H957" s="670"/>
      <c r="I957" s="670"/>
      <c r="J957" s="670"/>
      <c r="K957" s="670"/>
      <c r="L957" s="670"/>
      <c r="M957" s="670"/>
      <c r="N957" s="670"/>
      <c r="O957" s="670"/>
      <c r="P957" s="670"/>
      <c r="Q957" s="670"/>
    </row>
    <row r="958" ht="25.15" customHeight="true" x14ac:dyDescent="0.2">
      <c r="C958" s="670"/>
      <c r="D958" s="670"/>
      <c r="E958" s="670"/>
      <c r="F958" s="670"/>
      <c r="G958" s="670"/>
      <c r="H958" s="670"/>
      <c r="I958" s="670"/>
      <c r="J958" s="670"/>
      <c r="K958" s="670"/>
      <c r="L958" s="670"/>
      <c r="M958" s="670"/>
      <c r="N958" s="670"/>
      <c r="O958" s="670"/>
      <c r="P958" s="670"/>
      <c r="Q958" s="670"/>
    </row>
    <row r="959" ht="25.15" customHeight="true" x14ac:dyDescent="0.2">
      <c r="C959" s="670"/>
      <c r="D959" s="670"/>
      <c r="E959" s="670"/>
      <c r="F959" s="670"/>
      <c r="G959" s="670"/>
      <c r="H959" s="670"/>
      <c r="I959" s="670"/>
      <c r="J959" s="670"/>
      <c r="K959" s="670"/>
      <c r="L959" s="670"/>
      <c r="M959" s="670"/>
      <c r="N959" s="670"/>
      <c r="O959" s="670"/>
      <c r="P959" s="670"/>
      <c r="Q959" s="670"/>
    </row>
    <row r="960" ht="25.15" customHeight="true" x14ac:dyDescent="0.2">
      <c r="C960" s="670"/>
      <c r="D960" s="670"/>
      <c r="E960" s="670"/>
      <c r="F960" s="670"/>
      <c r="G960" s="670"/>
      <c r="H960" s="670"/>
      <c r="I960" s="670"/>
      <c r="J960" s="670"/>
      <c r="K960" s="670"/>
      <c r="L960" s="670"/>
      <c r="M960" s="670"/>
      <c r="N960" s="670"/>
      <c r="O960" s="670"/>
      <c r="P960" s="670"/>
      <c r="Q960" s="670"/>
    </row>
    <row r="961" ht="25.15" customHeight="true" x14ac:dyDescent="0.2">
      <c r="C961" s="670"/>
      <c r="D961" s="670"/>
      <c r="E961" s="670"/>
      <c r="F961" s="670"/>
      <c r="G961" s="670"/>
      <c r="H961" s="670"/>
      <c r="I961" s="670"/>
      <c r="J961" s="670"/>
      <c r="K961" s="670"/>
      <c r="L961" s="670"/>
      <c r="M961" s="670"/>
      <c r="N961" s="670"/>
      <c r="O961" s="670"/>
      <c r="P961" s="670"/>
      <c r="Q961" s="670"/>
    </row>
    <row r="962" ht="25.15" customHeight="true" x14ac:dyDescent="0.2">
      <c r="C962" s="670"/>
      <c r="D962" s="670"/>
      <c r="E962" s="670"/>
      <c r="F962" s="670"/>
      <c r="G962" s="670"/>
      <c r="H962" s="670"/>
      <c r="I962" s="670"/>
      <c r="J962" s="670"/>
      <c r="K962" s="670"/>
      <c r="L962" s="670"/>
      <c r="M962" s="670"/>
      <c r="N962" s="670"/>
      <c r="O962" s="670"/>
      <c r="P962" s="670"/>
      <c r="Q962" s="670"/>
    </row>
    <row r="963" ht="25.15" customHeight="true" x14ac:dyDescent="0.2">
      <c r="C963" s="670"/>
      <c r="D963" s="670"/>
      <c r="E963" s="670"/>
      <c r="F963" s="670"/>
      <c r="G963" s="670"/>
      <c r="H963" s="670"/>
      <c r="I963" s="670"/>
      <c r="J963" s="670"/>
      <c r="K963" s="670"/>
      <c r="L963" s="670"/>
      <c r="M963" s="670"/>
      <c r="N963" s="670"/>
      <c r="O963" s="670"/>
      <c r="P963" s="670"/>
      <c r="Q963" s="670"/>
    </row>
    <row r="964" ht="25.15" customHeight="true" x14ac:dyDescent="0.2">
      <c r="C964" s="670"/>
      <c r="D964" s="670"/>
      <c r="E964" s="670"/>
      <c r="F964" s="670"/>
      <c r="G964" s="670"/>
      <c r="H964" s="670"/>
      <c r="I964" s="670"/>
      <c r="J964" s="670"/>
      <c r="K964" s="670"/>
      <c r="L964" s="670"/>
      <c r="M964" s="670"/>
      <c r="N964" s="670"/>
      <c r="O964" s="670"/>
      <c r="P964" s="670"/>
      <c r="Q964" s="670"/>
    </row>
    <row r="965" ht="25.15" customHeight="true" x14ac:dyDescent="0.2">
      <c r="C965" s="670"/>
      <c r="D965" s="670"/>
      <c r="E965" s="670"/>
      <c r="F965" s="670"/>
      <c r="G965" s="670"/>
      <c r="H965" s="670"/>
      <c r="I965" s="670"/>
      <c r="J965" s="670"/>
      <c r="K965" s="670"/>
      <c r="L965" s="670"/>
      <c r="M965" s="670"/>
      <c r="N965" s="670"/>
      <c r="O965" s="670"/>
      <c r="P965" s="670"/>
      <c r="Q965" s="670"/>
    </row>
    <row r="966" ht="25.15" customHeight="true" x14ac:dyDescent="0.2">
      <c r="C966" s="670"/>
      <c r="D966" s="670"/>
      <c r="E966" s="670"/>
      <c r="F966" s="670"/>
      <c r="G966" s="670"/>
      <c r="H966" s="670"/>
      <c r="I966" s="670"/>
      <c r="J966" s="670"/>
      <c r="K966" s="670"/>
      <c r="L966" s="670"/>
      <c r="M966" s="670"/>
      <c r="N966" s="670"/>
      <c r="O966" s="670"/>
      <c r="P966" s="670"/>
      <c r="Q966" s="670"/>
    </row>
    <row r="967" ht="25.15" customHeight="true" x14ac:dyDescent="0.2">
      <c r="C967" s="670"/>
      <c r="D967" s="670"/>
      <c r="E967" s="670"/>
      <c r="F967" s="670"/>
      <c r="G967" s="670"/>
      <c r="H967" s="670"/>
      <c r="I967" s="670"/>
      <c r="J967" s="670"/>
      <c r="K967" s="670"/>
      <c r="L967" s="670"/>
      <c r="M967" s="670"/>
      <c r="N967" s="670"/>
      <c r="O967" s="670"/>
      <c r="P967" s="670"/>
      <c r="Q967" s="670"/>
    </row>
    <row r="968" ht="25.15" customHeight="true" x14ac:dyDescent="0.2">
      <c r="C968" s="670"/>
      <c r="D968" s="670"/>
      <c r="E968" s="670"/>
      <c r="F968" s="670"/>
      <c r="G968" s="670"/>
      <c r="H968" s="670"/>
      <c r="I968" s="670"/>
      <c r="J968" s="670"/>
      <c r="K968" s="670"/>
      <c r="L968" s="670"/>
      <c r="M968" s="670"/>
      <c r="N968" s="670"/>
      <c r="O968" s="670"/>
      <c r="P968" s="670"/>
      <c r="Q968" s="670"/>
    </row>
    <row r="969" ht="25.15" customHeight="true" x14ac:dyDescent="0.2">
      <c r="C969" s="670"/>
      <c r="D969" s="670"/>
      <c r="E969" s="670"/>
      <c r="F969" s="670"/>
      <c r="G969" s="670"/>
      <c r="H969" s="670"/>
      <c r="I969" s="670"/>
      <c r="J969" s="670"/>
      <c r="K969" s="670"/>
      <c r="L969" s="670"/>
      <c r="M969" s="670"/>
      <c r="N969" s="670"/>
      <c r="O969" s="670"/>
      <c r="P969" s="670"/>
      <c r="Q969" s="670"/>
    </row>
    <row r="970" ht="25.15" customHeight="true" x14ac:dyDescent="0.2">
      <c r="C970" s="670"/>
      <c r="D970" s="670"/>
      <c r="E970" s="670"/>
      <c r="F970" s="670"/>
      <c r="G970" s="670"/>
      <c r="H970" s="670"/>
      <c r="I970" s="670"/>
      <c r="J970" s="670"/>
      <c r="K970" s="670"/>
      <c r="L970" s="670"/>
      <c r="M970" s="670"/>
      <c r="N970" s="670"/>
      <c r="O970" s="670"/>
      <c r="P970" s="670"/>
      <c r="Q970" s="670"/>
    </row>
    <row r="971" ht="25.15" customHeight="true" x14ac:dyDescent="0.2">
      <c r="C971" s="670"/>
      <c r="D971" s="670"/>
      <c r="E971" s="670"/>
      <c r="F971" s="670"/>
      <c r="G971" s="670"/>
      <c r="H971" s="670"/>
      <c r="I971" s="670"/>
      <c r="J971" s="670"/>
      <c r="K971" s="670"/>
      <c r="L971" s="670"/>
      <c r="M971" s="670"/>
      <c r="N971" s="670"/>
      <c r="O971" s="670"/>
      <c r="P971" s="670"/>
      <c r="Q971" s="670"/>
    </row>
    <row r="972" ht="25.15" customHeight="true" x14ac:dyDescent="0.2">
      <c r="C972" s="670"/>
      <c r="D972" s="670"/>
      <c r="E972" s="670"/>
      <c r="F972" s="670"/>
      <c r="G972" s="670"/>
      <c r="H972" s="670"/>
      <c r="I972" s="670"/>
      <c r="J972" s="670"/>
      <c r="K972" s="670"/>
      <c r="L972" s="670"/>
      <c r="M972" s="670"/>
      <c r="N972" s="670"/>
      <c r="O972" s="670"/>
      <c r="P972" s="670"/>
      <c r="Q972" s="670"/>
    </row>
    <row r="973" ht="25.15" customHeight="true" x14ac:dyDescent="0.2">
      <c r="C973" s="670"/>
      <c r="D973" s="670"/>
      <c r="E973" s="670"/>
      <c r="F973" s="670"/>
      <c r="G973" s="670"/>
      <c r="H973" s="670"/>
      <c r="I973" s="670"/>
      <c r="J973" s="670"/>
      <c r="K973" s="670"/>
      <c r="L973" s="670"/>
      <c r="M973" s="670"/>
      <c r="N973" s="670"/>
      <c r="O973" s="670"/>
      <c r="P973" s="670"/>
      <c r="Q973" s="670"/>
    </row>
    <row r="974" ht="25.15" customHeight="true" x14ac:dyDescent="0.2">
      <c r="C974" s="670"/>
      <c r="D974" s="670"/>
      <c r="E974" s="670"/>
      <c r="F974" s="670"/>
      <c r="G974" s="670"/>
      <c r="H974" s="670"/>
      <c r="I974" s="670"/>
      <c r="J974" s="670"/>
      <c r="K974" s="670"/>
      <c r="L974" s="670"/>
      <c r="M974" s="670"/>
      <c r="N974" s="670"/>
      <c r="O974" s="670"/>
      <c r="P974" s="670"/>
      <c r="Q974" s="670"/>
    </row>
    <row r="975" ht="25.15" customHeight="true" x14ac:dyDescent="0.2">
      <c r="C975" s="670"/>
      <c r="D975" s="670"/>
      <c r="E975" s="670"/>
      <c r="F975" s="670"/>
      <c r="G975" s="670"/>
      <c r="H975" s="670"/>
      <c r="I975" s="670"/>
      <c r="J975" s="670"/>
      <c r="K975" s="670"/>
      <c r="L975" s="670"/>
      <c r="M975" s="670"/>
      <c r="N975" s="670"/>
      <c r="O975" s="670"/>
      <c r="P975" s="670"/>
      <c r="Q975" s="670"/>
    </row>
    <row r="976" ht="25.15" customHeight="true" x14ac:dyDescent="0.2">
      <c r="C976" s="670"/>
      <c r="D976" s="670"/>
      <c r="E976" s="670"/>
      <c r="F976" s="670"/>
      <c r="G976" s="670"/>
      <c r="H976" s="670"/>
      <c r="I976" s="670"/>
      <c r="J976" s="670"/>
      <c r="K976" s="670"/>
      <c r="L976" s="670"/>
      <c r="M976" s="670"/>
      <c r="N976" s="670"/>
      <c r="O976" s="670"/>
      <c r="P976" s="670"/>
      <c r="Q976" s="670"/>
    </row>
    <row r="977" ht="25.15" customHeight="true" x14ac:dyDescent="0.2">
      <c r="C977" s="670"/>
      <c r="D977" s="670"/>
      <c r="E977" s="670"/>
      <c r="F977" s="670"/>
      <c r="G977" s="670"/>
      <c r="H977" s="670"/>
      <c r="I977" s="670"/>
      <c r="J977" s="670"/>
      <c r="K977" s="670"/>
      <c r="L977" s="670"/>
      <c r="M977" s="670"/>
      <c r="N977" s="670"/>
      <c r="O977" s="670"/>
      <c r="P977" s="670"/>
      <c r="Q977" s="670"/>
    </row>
    <row r="978" ht="25.15" customHeight="true" x14ac:dyDescent="0.2">
      <c r="C978" s="670"/>
      <c r="D978" s="670"/>
      <c r="E978" s="670"/>
      <c r="F978" s="670"/>
      <c r="G978" s="670"/>
      <c r="H978" s="670"/>
      <c r="I978" s="670"/>
      <c r="J978" s="670"/>
      <c r="K978" s="670"/>
      <c r="L978" s="670"/>
      <c r="M978" s="670"/>
      <c r="N978" s="670"/>
      <c r="O978" s="670"/>
      <c r="P978" s="670"/>
      <c r="Q978" s="670"/>
    </row>
    <row r="979" ht="25.15" customHeight="true" x14ac:dyDescent="0.2">
      <c r="C979" s="670"/>
      <c r="D979" s="670"/>
      <c r="E979" s="670"/>
      <c r="F979" s="670"/>
      <c r="G979" s="670"/>
      <c r="H979" s="670"/>
      <c r="I979" s="670"/>
      <c r="J979" s="670"/>
      <c r="K979" s="670"/>
      <c r="L979" s="670"/>
      <c r="M979" s="670"/>
      <c r="N979" s="670"/>
      <c r="O979" s="670"/>
      <c r="P979" s="670"/>
      <c r="Q979" s="670"/>
    </row>
    <row r="980" ht="25.15" customHeight="true" x14ac:dyDescent="0.2">
      <c r="C980" s="670"/>
      <c r="D980" s="670"/>
      <c r="E980" s="670"/>
      <c r="F980" s="670"/>
      <c r="G980" s="670"/>
      <c r="H980" s="670"/>
      <c r="I980" s="670"/>
      <c r="J980" s="670"/>
      <c r="K980" s="670"/>
      <c r="L980" s="670"/>
      <c r="M980" s="670"/>
      <c r="N980" s="670"/>
      <c r="O980" s="670"/>
      <c r="P980" s="670"/>
      <c r="Q980" s="670"/>
    </row>
    <row r="981" ht="25.15" customHeight="true" x14ac:dyDescent="0.2">
      <c r="C981" s="670"/>
      <c r="D981" s="670"/>
      <c r="E981" s="670"/>
      <c r="F981" s="670"/>
      <c r="G981" s="670"/>
      <c r="H981" s="670"/>
      <c r="I981" s="670"/>
      <c r="J981" s="670"/>
      <c r="K981" s="670"/>
      <c r="L981" s="670"/>
      <c r="M981" s="670"/>
      <c r="N981" s="670"/>
      <c r="O981" s="670"/>
      <c r="P981" s="670"/>
      <c r="Q981" s="670"/>
    </row>
    <row r="982" ht="25.15" customHeight="true" x14ac:dyDescent="0.2">
      <c r="C982" s="670"/>
      <c r="D982" s="670"/>
      <c r="E982" s="670"/>
      <c r="F982" s="670"/>
      <c r="G982" s="670"/>
      <c r="H982" s="670"/>
      <c r="I982" s="670"/>
      <c r="J982" s="670"/>
      <c r="K982" s="670"/>
      <c r="L982" s="670"/>
      <c r="M982" s="670"/>
      <c r="N982" s="670"/>
      <c r="O982" s="670"/>
      <c r="P982" s="670"/>
      <c r="Q982" s="670"/>
    </row>
    <row r="983" ht="25.15" customHeight="true" x14ac:dyDescent="0.2">
      <c r="C983" s="670"/>
      <c r="D983" s="670"/>
      <c r="E983" s="670"/>
      <c r="F983" s="670"/>
      <c r="G983" s="670"/>
      <c r="H983" s="670"/>
      <c r="I983" s="670"/>
      <c r="J983" s="670"/>
      <c r="K983" s="670"/>
      <c r="L983" s="670"/>
      <c r="M983" s="670"/>
      <c r="N983" s="670"/>
      <c r="O983" s="670"/>
      <c r="P983" s="670"/>
      <c r="Q983" s="670"/>
    </row>
    <row r="984" ht="25.15" customHeight="true" x14ac:dyDescent="0.2">
      <c r="C984" s="670"/>
      <c r="D984" s="670"/>
      <c r="E984" s="670"/>
      <c r="F984" s="670"/>
      <c r="G984" s="670"/>
      <c r="H984" s="670"/>
      <c r="I984" s="670"/>
      <c r="J984" s="670"/>
      <c r="K984" s="670"/>
      <c r="L984" s="670"/>
      <c r="M984" s="670"/>
      <c r="N984" s="670"/>
      <c r="O984" s="670"/>
      <c r="P984" s="670"/>
      <c r="Q984" s="670"/>
    </row>
    <row r="985" ht="25.15" customHeight="true" x14ac:dyDescent="0.2">
      <c r="C985" s="670"/>
      <c r="D985" s="670"/>
      <c r="E985" s="670"/>
      <c r="F985" s="670"/>
      <c r="G985" s="670"/>
      <c r="H985" s="670"/>
      <c r="I985" s="670"/>
      <c r="J985" s="670"/>
      <c r="K985" s="670"/>
      <c r="L985" s="670"/>
      <c r="M985" s="670"/>
      <c r="N985" s="670"/>
      <c r="O985" s="670"/>
      <c r="P985" s="670"/>
      <c r="Q985" s="670"/>
    </row>
    <row r="986" ht="25.15" customHeight="true" x14ac:dyDescent="0.2">
      <c r="C986" s="670"/>
      <c r="D986" s="670"/>
      <c r="E986" s="670"/>
      <c r="F986" s="670"/>
      <c r="G986" s="670"/>
      <c r="H986" s="670"/>
      <c r="I986" s="670"/>
      <c r="J986" s="670"/>
      <c r="K986" s="670"/>
      <c r="L986" s="670"/>
      <c r="M986" s="670"/>
      <c r="N986" s="670"/>
      <c r="O986" s="670"/>
      <c r="P986" s="670"/>
      <c r="Q986" s="670"/>
    </row>
    <row r="987" ht="25.15" customHeight="true" x14ac:dyDescent="0.2">
      <c r="C987" s="670"/>
      <c r="D987" s="670"/>
      <c r="E987" s="670"/>
      <c r="F987" s="670"/>
      <c r="G987" s="670"/>
      <c r="H987" s="670"/>
      <c r="I987" s="670"/>
      <c r="J987" s="670"/>
      <c r="K987" s="670"/>
      <c r="L987" s="670"/>
      <c r="M987" s="670"/>
      <c r="N987" s="670"/>
      <c r="O987" s="670"/>
      <c r="P987" s="670"/>
      <c r="Q987" s="670"/>
    </row>
    <row r="988" ht="25.15" customHeight="true" x14ac:dyDescent="0.2">
      <c r="C988" s="670"/>
      <c r="D988" s="670"/>
      <c r="E988" s="670"/>
      <c r="F988" s="670"/>
      <c r="G988" s="670"/>
      <c r="H988" s="670"/>
      <c r="I988" s="670"/>
      <c r="J988" s="670"/>
      <c r="K988" s="670"/>
      <c r="L988" s="670"/>
      <c r="M988" s="670"/>
      <c r="N988" s="670"/>
      <c r="O988" s="670"/>
      <c r="P988" s="670"/>
      <c r="Q988" s="670"/>
    </row>
    <row r="989" ht="25.15" customHeight="true" x14ac:dyDescent="0.2">
      <c r="C989" s="670"/>
      <c r="D989" s="670"/>
      <c r="E989" s="670"/>
      <c r="F989" s="670"/>
      <c r="G989" s="670"/>
      <c r="H989" s="670"/>
      <c r="I989" s="670"/>
      <c r="J989" s="670"/>
      <c r="K989" s="670"/>
      <c r="L989" s="670"/>
      <c r="M989" s="670"/>
      <c r="N989" s="670"/>
      <c r="O989" s="670"/>
      <c r="P989" s="670"/>
      <c r="Q989" s="670"/>
    </row>
    <row r="990" ht="25.15" customHeight="true" x14ac:dyDescent="0.2">
      <c r="C990" s="670"/>
      <c r="D990" s="670"/>
      <c r="E990" s="670"/>
      <c r="F990" s="670"/>
      <c r="G990" s="670"/>
      <c r="H990" s="670"/>
      <c r="I990" s="670"/>
      <c r="J990" s="670"/>
      <c r="K990" s="670"/>
      <c r="L990" s="670"/>
      <c r="M990" s="670"/>
      <c r="N990" s="670"/>
      <c r="O990" s="670"/>
      <c r="P990" s="670"/>
      <c r="Q990" s="670"/>
    </row>
    <row r="991" ht="25.15" customHeight="true" x14ac:dyDescent="0.2">
      <c r="C991" s="670"/>
      <c r="D991" s="670"/>
      <c r="E991" s="670"/>
      <c r="F991" s="670"/>
      <c r="G991" s="670"/>
      <c r="H991" s="670"/>
      <c r="I991" s="670"/>
      <c r="J991" s="670"/>
      <c r="K991" s="670"/>
      <c r="L991" s="670"/>
      <c r="M991" s="670"/>
      <c r="N991" s="670"/>
      <c r="O991" s="670"/>
      <c r="P991" s="670"/>
      <c r="Q991" s="670"/>
    </row>
    <row r="992" ht="25.15" customHeight="true" x14ac:dyDescent="0.2">
      <c r="C992" s="670"/>
      <c r="D992" s="670"/>
      <c r="E992" s="670"/>
      <c r="F992" s="670"/>
      <c r="G992" s="670"/>
      <c r="H992" s="670"/>
      <c r="I992" s="670"/>
      <c r="J992" s="670"/>
      <c r="K992" s="670"/>
      <c r="L992" s="670"/>
      <c r="M992" s="670"/>
      <c r="N992" s="670"/>
      <c r="O992" s="670"/>
      <c r="P992" s="670"/>
      <c r="Q992" s="670"/>
    </row>
    <row r="993" ht="25.15" customHeight="true" x14ac:dyDescent="0.2">
      <c r="C993" s="670"/>
      <c r="D993" s="670"/>
      <c r="E993" s="670"/>
      <c r="F993" s="670"/>
      <c r="G993" s="670"/>
      <c r="H993" s="670"/>
      <c r="I993" s="670"/>
      <c r="J993" s="670"/>
      <c r="K993" s="670"/>
      <c r="L993" s="670"/>
      <c r="M993" s="670"/>
      <c r="N993" s="670"/>
      <c r="O993" s="670"/>
      <c r="P993" s="670"/>
      <c r="Q993" s="670"/>
    </row>
    <row r="994" ht="25.15" customHeight="true" x14ac:dyDescent="0.2">
      <c r="C994" s="670"/>
      <c r="D994" s="670"/>
      <c r="E994" s="670"/>
      <c r="F994" s="670"/>
      <c r="G994" s="670"/>
      <c r="H994" s="670"/>
      <c r="I994" s="670"/>
      <c r="J994" s="670"/>
      <c r="K994" s="670"/>
      <c r="L994" s="670"/>
      <c r="M994" s="670"/>
      <c r="N994" s="670"/>
      <c r="O994" s="670"/>
      <c r="P994" s="670"/>
      <c r="Q994" s="670"/>
    </row>
    <row r="995" ht="25.15" customHeight="true" x14ac:dyDescent="0.2">
      <c r="C995" s="670"/>
      <c r="D995" s="670"/>
      <c r="E995" s="670"/>
      <c r="F995" s="670"/>
      <c r="G995" s="670"/>
      <c r="H995" s="670"/>
      <c r="I995" s="670"/>
      <c r="J995" s="670"/>
      <c r="K995" s="670"/>
      <c r="L995" s="670"/>
      <c r="M995" s="670"/>
      <c r="N995" s="670"/>
      <c r="O995" s="670"/>
      <c r="P995" s="670"/>
      <c r="Q995" s="670"/>
    </row>
    <row r="996" ht="25.15" customHeight="true" x14ac:dyDescent="0.2">
      <c r="C996" s="670"/>
      <c r="D996" s="670"/>
      <c r="E996" s="670"/>
      <c r="F996" s="670"/>
      <c r="G996" s="670"/>
      <c r="H996" s="670"/>
      <c r="I996" s="670"/>
      <c r="J996" s="670"/>
      <c r="K996" s="670"/>
      <c r="L996" s="670"/>
      <c r="M996" s="670"/>
      <c r="N996" s="670"/>
      <c r="O996" s="670"/>
      <c r="P996" s="670"/>
      <c r="Q996" s="670"/>
    </row>
    <row r="997" ht="25.15" customHeight="true" x14ac:dyDescent="0.2">
      <c r="C997" s="670"/>
      <c r="D997" s="670"/>
      <c r="E997" s="670"/>
      <c r="F997" s="670"/>
      <c r="G997" s="670"/>
      <c r="H997" s="670"/>
      <c r="I997" s="670"/>
      <c r="J997" s="670"/>
      <c r="K997" s="670"/>
      <c r="L997" s="670"/>
      <c r="M997" s="670"/>
      <c r="N997" s="670"/>
      <c r="O997" s="670"/>
      <c r="P997" s="670"/>
      <c r="Q997" s="670"/>
    </row>
    <row r="998" ht="25.15" customHeight="true" x14ac:dyDescent="0.2">
      <c r="C998" s="670"/>
      <c r="D998" s="670"/>
      <c r="E998" s="670"/>
      <c r="F998" s="670"/>
      <c r="G998" s="670"/>
      <c r="H998" s="670"/>
      <c r="I998" s="670"/>
      <c r="J998" s="670"/>
      <c r="K998" s="670"/>
      <c r="L998" s="670"/>
      <c r="M998" s="670"/>
      <c r="N998" s="670"/>
      <c r="O998" s="670"/>
      <c r="P998" s="670"/>
      <c r="Q998" s="670"/>
    </row>
    <row r="999" ht="25.15" customHeight="true" x14ac:dyDescent="0.2">
      <c r="C999" s="670"/>
      <c r="D999" s="670"/>
      <c r="E999" s="670"/>
      <c r="F999" s="670"/>
      <c r="G999" s="670"/>
      <c r="H999" s="670"/>
      <c r="I999" s="670"/>
      <c r="J999" s="670"/>
      <c r="K999" s="670"/>
      <c r="L999" s="670"/>
      <c r="M999" s="670"/>
      <c r="N999" s="670"/>
      <c r="O999" s="670"/>
      <c r="P999" s="670"/>
      <c r="Q999" s="670"/>
    </row>
    <row r="1000" ht="25.15" customHeight="true" x14ac:dyDescent="0.2">
      <c r="C1000" s="670"/>
      <c r="D1000" s="670"/>
      <c r="E1000" s="670"/>
      <c r="F1000" s="670"/>
      <c r="G1000" s="670"/>
      <c r="H1000" s="670"/>
      <c r="I1000" s="670"/>
      <c r="J1000" s="670"/>
      <c r="K1000" s="670"/>
      <c r="L1000" s="670"/>
      <c r="M1000" s="670"/>
      <c r="N1000" s="670"/>
      <c r="O1000" s="670"/>
      <c r="P1000" s="670"/>
      <c r="Q1000" s="670"/>
    </row>
    <row r="1001" ht="25.15" customHeight="true" x14ac:dyDescent="0.2">
      <c r="C1001" s="670"/>
      <c r="D1001" s="670"/>
      <c r="E1001" s="670"/>
      <c r="F1001" s="670"/>
      <c r="G1001" s="670"/>
      <c r="H1001" s="670"/>
      <c r="I1001" s="670"/>
      <c r="J1001" s="670"/>
      <c r="K1001" s="670"/>
      <c r="L1001" s="670"/>
      <c r="M1001" s="670"/>
      <c r="N1001" s="670"/>
      <c r="O1001" s="670"/>
      <c r="P1001" s="670"/>
      <c r="Q1001" s="670"/>
    </row>
    <row r="1002" ht="25.15" customHeight="true" x14ac:dyDescent="0.2">
      <c r="C1002" s="670"/>
      <c r="D1002" s="670"/>
      <c r="E1002" s="670"/>
      <c r="F1002" s="670"/>
      <c r="G1002" s="670"/>
      <c r="H1002" s="670"/>
      <c r="I1002" s="670"/>
      <c r="J1002" s="670"/>
      <c r="K1002" s="670"/>
      <c r="L1002" s="670"/>
      <c r="M1002" s="670"/>
      <c r="N1002" s="670"/>
      <c r="O1002" s="670"/>
      <c r="P1002" s="670"/>
      <c r="Q1002" s="670"/>
    </row>
    <row r="1003" ht="25.15" customHeight="true" x14ac:dyDescent="0.2">
      <c r="C1003" s="670"/>
      <c r="D1003" s="670"/>
      <c r="E1003" s="670"/>
      <c r="F1003" s="670"/>
      <c r="G1003" s="670"/>
      <c r="H1003" s="670"/>
      <c r="I1003" s="670"/>
      <c r="J1003" s="670"/>
      <c r="K1003" s="670"/>
      <c r="L1003" s="670"/>
      <c r="M1003" s="670"/>
      <c r="N1003" s="670"/>
      <c r="O1003" s="670"/>
      <c r="P1003" s="670"/>
      <c r="Q1003" s="670"/>
    </row>
    <row r="1004" ht="25.15" customHeight="true" x14ac:dyDescent="0.2">
      <c r="C1004" s="670"/>
      <c r="D1004" s="670"/>
      <c r="E1004" s="670"/>
      <c r="F1004" s="670"/>
      <c r="G1004" s="670"/>
      <c r="H1004" s="670"/>
      <c r="I1004" s="670"/>
      <c r="J1004" s="670"/>
      <c r="K1004" s="670"/>
      <c r="L1004" s="670"/>
      <c r="M1004" s="670"/>
      <c r="N1004" s="670"/>
      <c r="O1004" s="670"/>
      <c r="P1004" s="670"/>
      <c r="Q1004" s="670"/>
    </row>
    <row r="1005" ht="25.15" customHeight="true" x14ac:dyDescent="0.2">
      <c r="C1005" s="670"/>
      <c r="D1005" s="670"/>
      <c r="E1005" s="670"/>
      <c r="F1005" s="670"/>
      <c r="G1005" s="670"/>
      <c r="H1005" s="670"/>
      <c r="I1005" s="670"/>
      <c r="J1005" s="670"/>
      <c r="K1005" s="670"/>
      <c r="L1005" s="670"/>
      <c r="M1005" s="670"/>
      <c r="N1005" s="670"/>
      <c r="O1005" s="670"/>
      <c r="P1005" s="670"/>
      <c r="Q1005" s="670"/>
    </row>
    <row r="1006" ht="25.15" customHeight="true" x14ac:dyDescent="0.2">
      <c r="C1006" s="670"/>
      <c r="D1006" s="670"/>
      <c r="E1006" s="670"/>
      <c r="F1006" s="670"/>
      <c r="G1006" s="670"/>
      <c r="H1006" s="670"/>
      <c r="I1006" s="670"/>
      <c r="J1006" s="670"/>
      <c r="K1006" s="670"/>
      <c r="L1006" s="670"/>
      <c r="M1006" s="670"/>
      <c r="N1006" s="670"/>
      <c r="O1006" s="670"/>
      <c r="P1006" s="670"/>
      <c r="Q1006" s="670"/>
    </row>
    <row r="1007" ht="25.15" customHeight="true" x14ac:dyDescent="0.2">
      <c r="C1007" s="670"/>
      <c r="D1007" s="670"/>
      <c r="E1007" s="670"/>
      <c r="F1007" s="670"/>
      <c r="G1007" s="670"/>
      <c r="H1007" s="670"/>
      <c r="I1007" s="670"/>
      <c r="J1007" s="670"/>
      <c r="K1007" s="670"/>
      <c r="L1007" s="670"/>
      <c r="M1007" s="670"/>
      <c r="N1007" s="670"/>
      <c r="O1007" s="670"/>
      <c r="P1007" s="670"/>
      <c r="Q1007" s="670"/>
    </row>
    <row r="1008" ht="25.15" customHeight="true" x14ac:dyDescent="0.2">
      <c r="C1008" s="670"/>
      <c r="D1008" s="670"/>
      <c r="E1008" s="670"/>
      <c r="F1008" s="670"/>
      <c r="G1008" s="670"/>
      <c r="H1008" s="670"/>
      <c r="I1008" s="670"/>
      <c r="J1008" s="670"/>
      <c r="K1008" s="670"/>
      <c r="L1008" s="670"/>
      <c r="M1008" s="670"/>
      <c r="N1008" s="670"/>
      <c r="O1008" s="670"/>
      <c r="P1008" s="670"/>
      <c r="Q1008" s="670"/>
    </row>
    <row r="1009" ht="25.15" customHeight="true" x14ac:dyDescent="0.2">
      <c r="C1009" s="670"/>
      <c r="D1009" s="670"/>
      <c r="E1009" s="670"/>
      <c r="F1009" s="670"/>
      <c r="G1009" s="670"/>
      <c r="H1009" s="670"/>
      <c r="I1009" s="670"/>
      <c r="J1009" s="670"/>
      <c r="K1009" s="670"/>
      <c r="L1009" s="670"/>
      <c r="M1009" s="670"/>
      <c r="N1009" s="670"/>
      <c r="O1009" s="670"/>
      <c r="P1009" s="670"/>
      <c r="Q1009" s="670"/>
    </row>
    <row r="1010" ht="25.15" customHeight="true" x14ac:dyDescent="0.2">
      <c r="C1010" s="670"/>
      <c r="D1010" s="670"/>
      <c r="E1010" s="670"/>
      <c r="F1010" s="670"/>
      <c r="G1010" s="670"/>
      <c r="H1010" s="670"/>
      <c r="I1010" s="670"/>
      <c r="J1010" s="670"/>
      <c r="K1010" s="670"/>
      <c r="L1010" s="670"/>
      <c r="M1010" s="670"/>
      <c r="N1010" s="670"/>
      <c r="O1010" s="670"/>
      <c r="P1010" s="670"/>
      <c r="Q1010" s="670"/>
    </row>
    <row r="1011" ht="25.15" customHeight="true" x14ac:dyDescent="0.2">
      <c r="C1011" s="670"/>
      <c r="D1011" s="670"/>
      <c r="E1011" s="670"/>
      <c r="F1011" s="670"/>
      <c r="G1011" s="670"/>
      <c r="H1011" s="670"/>
      <c r="I1011" s="670"/>
      <c r="J1011" s="670"/>
      <c r="K1011" s="670"/>
      <c r="L1011" s="670"/>
      <c r="M1011" s="670"/>
      <c r="N1011" s="670"/>
      <c r="O1011" s="670"/>
      <c r="P1011" s="670"/>
      <c r="Q1011" s="670"/>
    </row>
    <row r="1012" ht="25.15" customHeight="true" x14ac:dyDescent="0.2">
      <c r="C1012" s="670"/>
      <c r="D1012" s="670"/>
      <c r="E1012" s="670"/>
      <c r="F1012" s="670"/>
      <c r="G1012" s="670"/>
      <c r="H1012" s="670"/>
      <c r="I1012" s="670"/>
      <c r="J1012" s="670"/>
      <c r="K1012" s="670"/>
      <c r="L1012" s="670"/>
      <c r="M1012" s="670"/>
      <c r="N1012" s="670"/>
      <c r="O1012" s="670"/>
      <c r="P1012" s="670"/>
      <c r="Q1012" s="670"/>
    </row>
    <row r="1013" ht="25.15" customHeight="true" x14ac:dyDescent="0.2">
      <c r="C1013" s="670"/>
      <c r="D1013" s="670"/>
      <c r="E1013" s="670"/>
      <c r="F1013" s="670"/>
      <c r="G1013" s="670"/>
      <c r="H1013" s="670"/>
      <c r="I1013" s="670"/>
      <c r="J1013" s="670"/>
      <c r="K1013" s="670"/>
      <c r="L1013" s="670"/>
      <c r="M1013" s="670"/>
      <c r="N1013" s="670"/>
      <c r="O1013" s="670"/>
      <c r="P1013" s="670"/>
      <c r="Q1013" s="670"/>
    </row>
    <row r="1014" ht="25.15" customHeight="true" x14ac:dyDescent="0.2">
      <c r="C1014" s="670"/>
      <c r="D1014" s="670"/>
      <c r="E1014" s="670"/>
      <c r="F1014" s="670"/>
      <c r="G1014" s="670"/>
      <c r="H1014" s="670"/>
      <c r="I1014" s="670"/>
      <c r="J1014" s="670"/>
      <c r="K1014" s="670"/>
      <c r="L1014" s="670"/>
      <c r="M1014" s="670"/>
      <c r="N1014" s="670"/>
      <c r="O1014" s="670"/>
      <c r="P1014" s="670"/>
      <c r="Q1014" s="670"/>
    </row>
    <row r="1015" ht="25.15" customHeight="true" x14ac:dyDescent="0.2">
      <c r="C1015" s="670"/>
      <c r="D1015" s="670"/>
      <c r="E1015" s="670"/>
      <c r="F1015" s="670"/>
      <c r="G1015" s="670"/>
      <c r="H1015" s="670"/>
      <c r="I1015" s="670"/>
      <c r="J1015" s="670"/>
      <c r="K1015" s="670"/>
      <c r="L1015" s="670"/>
      <c r="M1015" s="670"/>
      <c r="N1015" s="670"/>
      <c r="O1015" s="670"/>
      <c r="P1015" s="670"/>
      <c r="Q1015" s="670"/>
    </row>
    <row r="1016" ht="25.15" customHeight="true" x14ac:dyDescent="0.2">
      <c r="C1016" s="670"/>
      <c r="D1016" s="670"/>
      <c r="E1016" s="670"/>
      <c r="F1016" s="670"/>
      <c r="G1016" s="670"/>
      <c r="H1016" s="670"/>
      <c r="I1016" s="670"/>
      <c r="J1016" s="670"/>
      <c r="K1016" s="670"/>
      <c r="L1016" s="670"/>
      <c r="M1016" s="670"/>
      <c r="N1016" s="670"/>
      <c r="O1016" s="670"/>
      <c r="P1016" s="670"/>
      <c r="Q1016" s="670"/>
    </row>
    <row r="1017" ht="25.15" customHeight="true" x14ac:dyDescent="0.2">
      <c r="C1017" s="670"/>
      <c r="D1017" s="670"/>
      <c r="E1017" s="670"/>
      <c r="F1017" s="670"/>
      <c r="G1017" s="670"/>
      <c r="H1017" s="670"/>
      <c r="I1017" s="670"/>
      <c r="J1017" s="670"/>
      <c r="K1017" s="670"/>
      <c r="L1017" s="670"/>
      <c r="M1017" s="670"/>
      <c r="N1017" s="670"/>
      <c r="O1017" s="670"/>
      <c r="P1017" s="670"/>
      <c r="Q1017" s="670"/>
    </row>
    <row r="1018" ht="25.15" customHeight="true" x14ac:dyDescent="0.2">
      <c r="C1018" s="670"/>
      <c r="D1018" s="670"/>
      <c r="E1018" s="670"/>
      <c r="F1018" s="670"/>
      <c r="G1018" s="670"/>
      <c r="H1018" s="670"/>
      <c r="I1018" s="670"/>
      <c r="J1018" s="670"/>
      <c r="K1018" s="670"/>
      <c r="L1018" s="670"/>
      <c r="M1018" s="670"/>
      <c r="N1018" s="670"/>
      <c r="O1018" s="670"/>
      <c r="P1018" s="670"/>
      <c r="Q1018" s="670"/>
    </row>
    <row r="1019" ht="25.15" customHeight="true" x14ac:dyDescent="0.2">
      <c r="C1019" s="670"/>
      <c r="D1019" s="670"/>
      <c r="E1019" s="670"/>
      <c r="F1019" s="670"/>
      <c r="G1019" s="670"/>
      <c r="H1019" s="670"/>
      <c r="I1019" s="670"/>
      <c r="J1019" s="670"/>
      <c r="K1019" s="670"/>
      <c r="L1019" s="670"/>
      <c r="M1019" s="670"/>
      <c r="N1019" s="670"/>
      <c r="O1019" s="670"/>
      <c r="P1019" s="670"/>
      <c r="Q1019" s="670"/>
    </row>
    <row r="1020" ht="25.15" customHeight="true" x14ac:dyDescent="0.2">
      <c r="C1020" s="670"/>
      <c r="D1020" s="670"/>
      <c r="E1020" s="670"/>
      <c r="F1020" s="670"/>
      <c r="G1020" s="670"/>
      <c r="H1020" s="670"/>
      <c r="I1020" s="670"/>
      <c r="J1020" s="670"/>
      <c r="K1020" s="670"/>
      <c r="L1020" s="670"/>
      <c r="M1020" s="670"/>
      <c r="N1020" s="670"/>
      <c r="O1020" s="670"/>
      <c r="P1020" s="670"/>
      <c r="Q1020" s="670"/>
    </row>
    <row r="1021" ht="25.15" customHeight="true" x14ac:dyDescent="0.2">
      <c r="C1021" s="670"/>
      <c r="D1021" s="670"/>
      <c r="E1021" s="670"/>
      <c r="F1021" s="670"/>
      <c r="G1021" s="670"/>
      <c r="H1021" s="670"/>
      <c r="I1021" s="670"/>
      <c r="J1021" s="670"/>
      <c r="K1021" s="670"/>
      <c r="L1021" s="670"/>
      <c r="M1021" s="670"/>
      <c r="N1021" s="670"/>
      <c r="O1021" s="670"/>
      <c r="P1021" s="670"/>
      <c r="Q1021" s="670"/>
    </row>
    <row r="1022" ht="25.15" customHeight="true" x14ac:dyDescent="0.2">
      <c r="C1022" s="670"/>
      <c r="D1022" s="670"/>
      <c r="E1022" s="670"/>
      <c r="F1022" s="670"/>
      <c r="G1022" s="670"/>
      <c r="H1022" s="670"/>
      <c r="I1022" s="670"/>
      <c r="J1022" s="670"/>
      <c r="K1022" s="670"/>
      <c r="L1022" s="670"/>
      <c r="M1022" s="670"/>
      <c r="N1022" s="670"/>
      <c r="O1022" s="670"/>
      <c r="P1022" s="670"/>
      <c r="Q1022" s="670"/>
    </row>
    <row r="1023" ht="25.15" customHeight="true" x14ac:dyDescent="0.2">
      <c r="C1023" s="670"/>
      <c r="D1023" s="670"/>
      <c r="E1023" s="670"/>
      <c r="F1023" s="670"/>
      <c r="G1023" s="670"/>
      <c r="H1023" s="670"/>
      <c r="I1023" s="670"/>
      <c r="J1023" s="670"/>
      <c r="K1023" s="670"/>
      <c r="L1023" s="670"/>
      <c r="M1023" s="670"/>
      <c r="N1023" s="670"/>
      <c r="O1023" s="670"/>
      <c r="P1023" s="670"/>
      <c r="Q1023" s="670"/>
    </row>
    <row r="1024" ht="25.15" customHeight="true" x14ac:dyDescent="0.2">
      <c r="C1024" s="670"/>
      <c r="D1024" s="670"/>
      <c r="E1024" s="670"/>
      <c r="F1024" s="670"/>
      <c r="G1024" s="670"/>
      <c r="H1024" s="670"/>
      <c r="I1024" s="670"/>
      <c r="J1024" s="670"/>
      <c r="K1024" s="670"/>
      <c r="L1024" s="670"/>
      <c r="M1024" s="670"/>
      <c r="N1024" s="670"/>
      <c r="O1024" s="670"/>
      <c r="P1024" s="670"/>
      <c r="Q1024" s="670"/>
    </row>
    <row r="1025" s="379" customFormat="true" ht="21" customHeight="true" x14ac:dyDescent="0.2">
      <c r="A1025" s="1161" t="s">
        <v>196</v>
      </c>
      <c r="B1025" s="1161"/>
      <c r="C1025" s="1161"/>
      <c r="AA1025" s="372"/>
      <c r="AB1025" s="372"/>
      <c r="AC1025" s="372"/>
      <c r="AD1025" s="372"/>
      <c r="AE1025" s="372"/>
      <c r="AF1025" s="372"/>
      <c r="AG1025" s="372"/>
      <c r="AH1025" s="372"/>
      <c r="AI1025" s="372"/>
      <c r="AJ1025" s="372"/>
      <c r="AK1025" s="372"/>
      <c r="AL1025" s="372"/>
      <c r="AM1025" s="372"/>
      <c r="AN1025" s="372"/>
      <c r="AO1025" s="372"/>
      <c r="AP1025" s="372"/>
      <c r="AQ1025" s="372"/>
      <c r="AR1025" s="372"/>
      <c r="AS1025" s="372"/>
      <c r="AT1025" s="372"/>
      <c r="AU1025" s="372"/>
      <c r="AV1025" s="372"/>
      <c r="AW1025" s="372"/>
      <c r="AX1025" s="372"/>
      <c r="AY1025" s="372"/>
      <c r="AZ1025" s="372"/>
      <c r="BA1025" s="387"/>
      <c r="BB1025" s="453"/>
      <c r="BC1025"/>
      <c r="BD1025"/>
      <c r="BE1025"/>
      <c r="BF1025"/>
      <c r="BG1025"/>
      <c r="BH1025"/>
      <c r="BI1025"/>
      <c r="BJ1025"/>
      <c r="BK1025"/>
      <c r="BL1025"/>
      <c r="BM1025"/>
      <c r="BN1025"/>
      <c r="BO1025"/>
      <c r="BP1025"/>
      <c r="BQ1025"/>
      <c r="BR1025"/>
      <c r="BS1025"/>
      <c r="BT1025"/>
      <c r="BU1025"/>
      <c r="BV1025"/>
      <c r="BW1025"/>
      <c r="BX1025"/>
      <c r="BY1025" s="387"/>
      <c r="BZ1025" s="388"/>
      <c r="CA1025" s="388"/>
      <c r="CB1025" s="388"/>
      <c r="CC1025" s="388"/>
      <c r="CD1025" s="388"/>
      <c r="CE1025" s="388"/>
      <c r="CF1025" s="388"/>
      <c r="CG1025" s="388"/>
      <c r="CH1025" s="388"/>
      <c r="CI1025" s="388"/>
      <c r="CJ1025" s="388"/>
      <c r="CK1025" s="388"/>
      <c r="CL1025" s="388"/>
      <c r="CM1025" s="388"/>
      <c r="CN1025" s="388"/>
      <c r="CO1025" s="388"/>
      <c r="CP1025" s="388"/>
      <c r="CQ1025" s="388"/>
      <c r="CR1025" s="388"/>
      <c r="CS1025" s="388"/>
      <c r="CT1025" s="388"/>
      <c r="CU1025" s="388"/>
      <c r="CV1025" s="388"/>
      <c r="CW1025" s="388"/>
      <c r="CX1025" s="388"/>
      <c r="CY1025" s="388"/>
      <c r="CZ1025" s="388"/>
    </row>
    <row r="1026" s="379" customFormat="true" ht="15.95" customHeight="true" x14ac:dyDescent="0.2">
      <c r="A1026" s="1173" t="s">
        <v>197</v>
      </c>
      <c r="B1026" s="1173"/>
      <c r="C1026" s="537" t="s">
        <v>198</v>
      </c>
      <c r="AA1026" s="372"/>
      <c r="AB1026" s="372"/>
      <c r="AC1026" s="372"/>
      <c r="AD1026" s="372"/>
      <c r="AE1026" s="372"/>
      <c r="AF1026" s="372"/>
      <c r="AG1026" s="372"/>
      <c r="AH1026" s="372"/>
      <c r="AI1026" s="372"/>
      <c r="AJ1026" s="372"/>
      <c r="AK1026" s="372"/>
      <c r="AL1026" s="372"/>
      <c r="AM1026" s="372"/>
      <c r="AN1026" s="372"/>
      <c r="AO1026" s="372"/>
      <c r="AP1026" s="372"/>
      <c r="AQ1026" s="372"/>
      <c r="AR1026" s="372"/>
      <c r="AS1026" s="372"/>
      <c r="AT1026" s="372"/>
      <c r="AU1026" s="372"/>
      <c r="AV1026" s="372"/>
      <c r="AW1026" s="372"/>
      <c r="AX1026" s="372"/>
      <c r="AY1026" s="372"/>
      <c r="AZ1026" s="372"/>
      <c r="BA1026" s="387"/>
      <c r="BB1026" s="453"/>
      <c r="BC1026"/>
      <c r="BD1026"/>
      <c r="BE1026"/>
      <c r="BF1026"/>
      <c r="BG1026"/>
      <c r="BH1026"/>
      <c r="BI1026"/>
      <c r="BJ1026"/>
      <c r="BK1026"/>
      <c r="BL1026"/>
      <c r="BM1026"/>
      <c r="BN1026"/>
      <c r="BO1026"/>
      <c r="BP1026"/>
      <c r="BQ1026"/>
      <c r="BR1026"/>
      <c r="BS1026"/>
      <c r="BT1026"/>
      <c r="BU1026"/>
      <c r="BV1026"/>
      <c r="BW1026"/>
      <c r="BX1026"/>
      <c r="BY1026" s="387"/>
      <c r="BZ1026" s="388"/>
      <c r="CA1026" s="388"/>
      <c r="CB1026" s="388"/>
      <c r="CC1026" s="388"/>
      <c r="CD1026" s="388"/>
      <c r="CE1026" s="388"/>
      <c r="CF1026" s="388"/>
      <c r="CG1026" s="388"/>
      <c r="CH1026" s="388"/>
      <c r="CI1026" s="388"/>
      <c r="CJ1026" s="388"/>
      <c r="CK1026" s="388"/>
      <c r="CL1026" s="388"/>
      <c r="CM1026" s="388"/>
      <c r="CN1026" s="388"/>
      <c r="CO1026" s="388"/>
      <c r="CP1026" s="388"/>
      <c r="CQ1026" s="388"/>
      <c r="CR1026" s="388"/>
      <c r="CS1026" s="388"/>
      <c r="CT1026" s="388"/>
      <c r="CU1026" s="388"/>
      <c r="CV1026" s="388"/>
      <c r="CW1026" s="388"/>
      <c r="CX1026" s="388"/>
      <c r="CY1026" s="388"/>
      <c r="CZ1026" s="388"/>
    </row>
    <row r="1027" s="379" customFormat="true" ht="17.1" hidden="true" customHeight="true" x14ac:dyDescent="0.2">
      <c r="A1027" s="538" t="s">
        <v>199</v>
      </c>
      <c r="B1027" s="539" t="s">
        <v>200</v>
      </c>
      <c r="C1027" s="540">
        <v>12331</v>
      </c>
      <c r="AA1027" s="372"/>
      <c r="AB1027" s="372"/>
      <c r="AC1027" s="372"/>
      <c r="AD1027" s="372"/>
      <c r="AE1027" s="372"/>
      <c r="AF1027" s="372"/>
      <c r="AG1027" s="372"/>
      <c r="AH1027" s="372"/>
      <c r="AI1027" s="372"/>
      <c r="AJ1027" s="372"/>
      <c r="AK1027" s="372"/>
      <c r="AL1027" s="372"/>
      <c r="AM1027" s="372"/>
      <c r="AN1027" s="372"/>
      <c r="AO1027" s="372"/>
      <c r="AP1027" s="372"/>
      <c r="AQ1027" s="372"/>
      <c r="AR1027" s="372"/>
      <c r="AS1027" s="372"/>
      <c r="AT1027" s="372"/>
      <c r="AU1027" s="372"/>
      <c r="AV1027" s="372"/>
      <c r="AW1027" s="372"/>
      <c r="AX1027" s="372"/>
      <c r="AY1027" s="372"/>
      <c r="AZ1027" s="372"/>
      <c r="BA1027" s="387"/>
      <c r="BB1027" s="453"/>
      <c r="BC1027"/>
      <c r="BD1027"/>
      <c r="BE1027"/>
      <c r="BF1027"/>
      <c r="BG1027"/>
      <c r="BH1027"/>
      <c r="BI1027"/>
      <c r="BJ1027"/>
      <c r="BK1027"/>
      <c r="BL1027"/>
      <c r="BM1027"/>
      <c r="BN1027"/>
      <c r="BO1027"/>
      <c r="BP1027"/>
      <c r="BQ1027"/>
      <c r="BR1027"/>
      <c r="BS1027"/>
      <c r="BT1027"/>
      <c r="BU1027"/>
      <c r="BV1027"/>
      <c r="BW1027"/>
      <c r="BX1027"/>
      <c r="BY1027" s="387"/>
      <c r="BZ1027" s="388"/>
      <c r="CA1027" s="388"/>
      <c r="CB1027" s="388"/>
      <c r="CC1027" s="388"/>
      <c r="CD1027" s="388"/>
      <c r="CE1027" s="388"/>
      <c r="CF1027" s="388"/>
      <c r="CG1027" s="388"/>
      <c r="CH1027" s="388"/>
      <c r="CI1027" s="388"/>
      <c r="CJ1027" s="388"/>
      <c r="CK1027" s="388"/>
      <c r="CL1027" s="388"/>
      <c r="CM1027" s="388"/>
      <c r="CN1027" s="388"/>
      <c r="CO1027" s="388"/>
      <c r="CP1027" s="388"/>
      <c r="CQ1027" s="388"/>
      <c r="CR1027" s="388"/>
      <c r="CS1027" s="388"/>
      <c r="CT1027" s="388"/>
      <c r="CU1027" s="388"/>
      <c r="CV1027" s="388"/>
      <c r="CW1027" s="388"/>
      <c r="CX1027" s="388"/>
      <c r="CY1027" s="388"/>
      <c r="CZ1027" s="388"/>
    </row>
    <row r="1028" s="379" customFormat="true" ht="17.1" hidden="true" customHeight="true" x14ac:dyDescent="0.2">
      <c r="A1028" s="541" t="s">
        <v>201</v>
      </c>
      <c r="B1028" s="542" t="s">
        <v>200</v>
      </c>
      <c r="C1028" s="543">
        <v>12331</v>
      </c>
      <c r="AA1028" s="372"/>
      <c r="AB1028" s="372"/>
      <c r="AC1028" s="372"/>
      <c r="AD1028" s="372"/>
      <c r="AE1028" s="372"/>
      <c r="AF1028" s="372"/>
      <c r="AG1028" s="372"/>
      <c r="AH1028" s="372"/>
      <c r="AI1028" s="372"/>
      <c r="AJ1028" s="372"/>
      <c r="AK1028" s="372"/>
      <c r="AL1028" s="372"/>
      <c r="AM1028" s="372"/>
      <c r="AN1028" s="372"/>
      <c r="AO1028" s="372"/>
      <c r="AP1028" s="372"/>
      <c r="AQ1028" s="372"/>
      <c r="AR1028" s="372"/>
      <c r="AS1028" s="372"/>
      <c r="AT1028" s="372"/>
      <c r="AU1028" s="372"/>
      <c r="AV1028" s="372"/>
      <c r="AW1028" s="372"/>
      <c r="AX1028" s="372"/>
      <c r="AY1028" s="372"/>
      <c r="AZ1028" s="372"/>
      <c r="BA1028" s="387"/>
      <c r="BB1028" s="453"/>
      <c r="BC1028"/>
      <c r="BD1028"/>
      <c r="BE1028"/>
      <c r="BF1028"/>
      <c r="BG1028"/>
      <c r="BH1028"/>
      <c r="BI1028"/>
      <c r="BJ1028"/>
      <c r="BK1028"/>
      <c r="BL1028"/>
      <c r="BM1028"/>
      <c r="BN1028"/>
      <c r="BO1028"/>
      <c r="BP1028"/>
      <c r="BQ1028"/>
      <c r="BR1028"/>
      <c r="BS1028"/>
      <c r="BT1028"/>
      <c r="BU1028"/>
      <c r="BV1028"/>
      <c r="BW1028"/>
      <c r="BX1028"/>
      <c r="BY1028" s="387"/>
      <c r="BZ1028" s="388"/>
      <c r="CA1028" s="388"/>
      <c r="CB1028" s="388"/>
      <c r="CC1028" s="388"/>
      <c r="CD1028" s="388"/>
      <c r="CE1028" s="388"/>
      <c r="CF1028" s="388"/>
      <c r="CG1028" s="388"/>
      <c r="CH1028" s="388"/>
      <c r="CI1028" s="388"/>
      <c r="CJ1028" s="388"/>
      <c r="CK1028" s="388"/>
      <c r="CL1028" s="388"/>
      <c r="CM1028" s="388"/>
      <c r="CN1028" s="388"/>
      <c r="CO1028" s="388"/>
      <c r="CP1028" s="388"/>
      <c r="CQ1028" s="388"/>
      <c r="CR1028" s="388"/>
      <c r="CS1028" s="388"/>
      <c r="CT1028" s="388"/>
      <c r="CU1028" s="388"/>
      <c r="CV1028" s="388"/>
      <c r="CW1028" s="388"/>
      <c r="CX1028" s="388"/>
      <c r="CY1028" s="388"/>
      <c r="CZ1028" s="388"/>
    </row>
    <row r="1029" s="379" customFormat="true" ht="17.1" hidden="true" customHeight="true" x14ac:dyDescent="0.2">
      <c r="A1029" s="541" t="s">
        <v>202</v>
      </c>
      <c r="B1029" s="542" t="s">
        <v>203</v>
      </c>
      <c r="C1029" s="543">
        <v>12331</v>
      </c>
      <c r="AA1029" s="372"/>
      <c r="AB1029" s="372"/>
      <c r="AC1029" s="372"/>
      <c r="AD1029" s="372"/>
      <c r="AE1029" s="372"/>
      <c r="AF1029" s="372"/>
      <c r="AG1029" s="372"/>
      <c r="AH1029" s="372"/>
      <c r="AI1029" s="372"/>
      <c r="AJ1029" s="372"/>
      <c r="AK1029" s="372"/>
      <c r="AL1029" s="372"/>
      <c r="AM1029" s="372"/>
      <c r="AN1029" s="372"/>
      <c r="AO1029" s="372"/>
      <c r="AP1029" s="372"/>
      <c r="AQ1029" s="372"/>
      <c r="AR1029" s="372"/>
      <c r="AS1029" s="372"/>
      <c r="AT1029" s="372"/>
      <c r="AU1029" s="372"/>
      <c r="AV1029" s="372"/>
      <c r="AW1029" s="372"/>
      <c r="AX1029" s="372"/>
      <c r="AY1029" s="372"/>
      <c r="AZ1029" s="372"/>
      <c r="BA1029" s="387"/>
      <c r="BB1029" s="453"/>
      <c r="BC1029"/>
      <c r="BD1029"/>
      <c r="BE1029"/>
      <c r="BF1029"/>
      <c r="BG1029"/>
      <c r="BH1029"/>
      <c r="BI1029"/>
      <c r="BJ1029"/>
      <c r="BK1029"/>
      <c r="BL1029"/>
      <c r="BM1029"/>
      <c r="BN1029"/>
      <c r="BO1029"/>
      <c r="BP1029"/>
      <c r="BQ1029"/>
      <c r="BR1029"/>
      <c r="BS1029"/>
      <c r="BT1029"/>
      <c r="BU1029"/>
      <c r="BV1029"/>
      <c r="BW1029"/>
      <c r="BX1029"/>
      <c r="BY1029" s="387"/>
      <c r="BZ1029" s="388"/>
      <c r="CA1029" s="388"/>
      <c r="CB1029" s="388"/>
      <c r="CC1029" s="388"/>
      <c r="CD1029" s="388"/>
      <c r="CE1029" s="388"/>
      <c r="CF1029" s="388"/>
      <c r="CG1029" s="388"/>
      <c r="CH1029" s="388"/>
      <c r="CI1029" s="388"/>
      <c r="CJ1029" s="388"/>
      <c r="CK1029" s="388"/>
      <c r="CL1029" s="388"/>
      <c r="CM1029" s="388"/>
      <c r="CN1029" s="388"/>
      <c r="CO1029" s="388"/>
      <c r="CP1029" s="388"/>
      <c r="CQ1029" s="388"/>
      <c r="CR1029" s="388"/>
      <c r="CS1029" s="388"/>
      <c r="CT1029" s="388"/>
      <c r="CU1029" s="388"/>
      <c r="CV1029" s="388"/>
      <c r="CW1029" s="388"/>
      <c r="CX1029" s="388"/>
      <c r="CY1029" s="388"/>
      <c r="CZ1029" s="388"/>
    </row>
    <row r="1030" s="379" customFormat="true" ht="17.1" hidden="true" customHeight="true" x14ac:dyDescent="0.2">
      <c r="A1030" s="541" t="s">
        <v>204</v>
      </c>
      <c r="B1030" s="542" t="s">
        <v>205</v>
      </c>
      <c r="C1030" s="543">
        <v>12331</v>
      </c>
      <c r="AA1030" s="372"/>
      <c r="AB1030" s="372"/>
      <c r="AC1030" s="372"/>
      <c r="AD1030" s="372"/>
      <c r="AE1030" s="372"/>
      <c r="AF1030" s="372"/>
      <c r="AG1030" s="372"/>
      <c r="AH1030" s="372"/>
      <c r="AI1030" s="372"/>
      <c r="AJ1030" s="372"/>
      <c r="AK1030" s="372"/>
      <c r="AL1030" s="372"/>
      <c r="AM1030" s="372"/>
      <c r="AN1030" s="372"/>
      <c r="AO1030" s="372"/>
      <c r="AP1030" s="372"/>
      <c r="AQ1030" s="372"/>
      <c r="AR1030" s="372"/>
      <c r="AS1030" s="372"/>
      <c r="AT1030" s="372"/>
      <c r="AU1030" s="372"/>
      <c r="AV1030" s="372"/>
      <c r="AW1030" s="372"/>
      <c r="AX1030" s="372"/>
      <c r="AY1030" s="372"/>
      <c r="AZ1030" s="372"/>
      <c r="BA1030" s="387"/>
      <c r="BB1030" s="453"/>
      <c r="BC1030"/>
      <c r="BD1030"/>
      <c r="BE1030"/>
      <c r="BF1030"/>
      <c r="BG1030"/>
      <c r="BH1030"/>
      <c r="BI1030"/>
      <c r="BJ1030"/>
      <c r="BK1030"/>
      <c r="BL1030"/>
      <c r="BM1030"/>
      <c r="BN1030"/>
      <c r="BO1030"/>
      <c r="BP1030"/>
      <c r="BQ1030"/>
      <c r="BR1030"/>
      <c r="BS1030"/>
      <c r="BT1030"/>
      <c r="BU1030"/>
      <c r="BV1030"/>
      <c r="BW1030"/>
      <c r="BX1030"/>
      <c r="BY1030" s="387"/>
      <c r="BZ1030" s="388"/>
      <c r="CA1030" s="388"/>
      <c r="CB1030" s="388"/>
      <c r="CC1030" s="388"/>
      <c r="CD1030" s="388"/>
      <c r="CE1030" s="388"/>
      <c r="CF1030" s="388"/>
      <c r="CG1030" s="388"/>
      <c r="CH1030" s="388"/>
      <c r="CI1030" s="388"/>
      <c r="CJ1030" s="388"/>
      <c r="CK1030" s="388"/>
      <c r="CL1030" s="388"/>
      <c r="CM1030" s="388"/>
      <c r="CN1030" s="388"/>
      <c r="CO1030" s="388"/>
      <c r="CP1030" s="388"/>
      <c r="CQ1030" s="388"/>
      <c r="CR1030" s="388"/>
      <c r="CS1030" s="388"/>
      <c r="CT1030" s="388"/>
      <c r="CU1030" s="388"/>
      <c r="CV1030" s="388"/>
      <c r="CW1030" s="388"/>
      <c r="CX1030" s="388"/>
      <c r="CY1030" s="388"/>
      <c r="CZ1030" s="388"/>
    </row>
    <row r="1031" s="379" customFormat="true" ht="17.1" customHeight="true" x14ac:dyDescent="0.2">
      <c r="A1031" s="1148" t="s">
        <v>206</v>
      </c>
      <c r="B1031" s="542" t="s">
        <v>207</v>
      </c>
      <c r="C1031" s="543">
        <v>2800</v>
      </c>
      <c r="AA1031" s="372"/>
      <c r="AB1031" s="372"/>
      <c r="AC1031" s="372"/>
      <c r="AD1031" s="372"/>
      <c r="AE1031" s="372"/>
      <c r="AF1031" s="372"/>
      <c r="AG1031" s="372"/>
      <c r="AH1031" s="372"/>
      <c r="AI1031" s="372"/>
      <c r="AJ1031" s="372"/>
      <c r="AK1031" s="372"/>
      <c r="AL1031" s="372"/>
      <c r="AM1031" s="372"/>
      <c r="AN1031" s="372"/>
      <c r="AO1031" s="372"/>
      <c r="AP1031" s="372"/>
      <c r="AQ1031" s="372"/>
      <c r="AR1031" s="372"/>
      <c r="AS1031" s="372"/>
      <c r="AT1031" s="372"/>
      <c r="AU1031" s="372"/>
      <c r="AV1031" s="372"/>
      <c r="AW1031" s="372"/>
      <c r="AX1031" s="372"/>
      <c r="AY1031" s="372"/>
      <c r="AZ1031" s="372"/>
      <c r="BA1031" s="387"/>
      <c r="BB1031" s="453"/>
      <c r="BC1031"/>
      <c r="BD1031"/>
      <c r="BE1031"/>
      <c r="BF1031"/>
      <c r="BG1031"/>
      <c r="BH1031"/>
      <c r="BI1031"/>
      <c r="BJ1031"/>
      <c r="BK1031"/>
      <c r="BL1031"/>
      <c r="BM1031"/>
      <c r="BN1031"/>
      <c r="BO1031"/>
      <c r="BP1031"/>
      <c r="BQ1031"/>
      <c r="BR1031"/>
      <c r="BS1031"/>
      <c r="BT1031"/>
      <c r="BU1031"/>
      <c r="BV1031"/>
      <c r="BW1031"/>
      <c r="BX1031"/>
      <c r="BY1031" s="387"/>
      <c r="BZ1031" s="388"/>
      <c r="CA1031" s="388"/>
      <c r="CB1031" s="388"/>
      <c r="CC1031" s="388"/>
      <c r="CD1031" s="388"/>
      <c r="CE1031" s="388"/>
      <c r="CF1031" s="388"/>
      <c r="CG1031" s="388"/>
      <c r="CH1031" s="388"/>
      <c r="CI1031" s="388"/>
      <c r="CJ1031" s="388"/>
      <c r="CK1031" s="388"/>
      <c r="CL1031" s="388"/>
      <c r="CM1031" s="388"/>
      <c r="CN1031" s="388"/>
      <c r="CO1031" s="388"/>
      <c r="CP1031" s="388"/>
      <c r="CQ1031" s="388"/>
      <c r="CR1031" s="388"/>
      <c r="CS1031" s="388"/>
      <c r="CT1031" s="388"/>
      <c r="CU1031" s="388"/>
      <c r="CV1031" s="388"/>
      <c r="CW1031" s="388"/>
      <c r="CX1031" s="388"/>
      <c r="CY1031" s="388"/>
      <c r="CZ1031" s="388"/>
    </row>
    <row r="1032" s="379" customFormat="true" ht="17.1" customHeight="true" x14ac:dyDescent="0.2">
      <c r="A1032" s="1148"/>
      <c r="B1032" s="542" t="s">
        <v>208</v>
      </c>
      <c r="C1032" s="543">
        <v>9531</v>
      </c>
      <c r="AA1032" s="372"/>
      <c r="AB1032" s="372"/>
      <c r="AC1032" s="372"/>
      <c r="AD1032" s="372"/>
      <c r="AE1032" s="372"/>
      <c r="AF1032" s="372"/>
      <c r="AG1032" s="372"/>
      <c r="AH1032" s="372"/>
      <c r="AI1032" s="372"/>
      <c r="AJ1032" s="372"/>
      <c r="AK1032" s="372"/>
      <c r="AL1032" s="372"/>
      <c r="AM1032" s="372"/>
      <c r="AN1032" s="372"/>
      <c r="AO1032" s="372"/>
      <c r="AP1032" s="372"/>
      <c r="AQ1032" s="372"/>
      <c r="AR1032" s="372"/>
      <c r="AS1032" s="372"/>
      <c r="AT1032" s="372"/>
      <c r="AU1032" s="372"/>
      <c r="AV1032" s="372"/>
      <c r="AW1032" s="372"/>
      <c r="AX1032" s="372"/>
      <c r="AY1032" s="372"/>
      <c r="AZ1032" s="372"/>
      <c r="BA1032" s="387"/>
      <c r="BB1032" s="453"/>
      <c r="BC1032"/>
      <c r="BD1032"/>
      <c r="BE1032"/>
      <c r="BF1032"/>
      <c r="BG1032"/>
      <c r="BH1032"/>
      <c r="BI1032"/>
      <c r="BJ1032"/>
      <c r="BK1032"/>
      <c r="BL1032"/>
      <c r="BM1032"/>
      <c r="BN1032"/>
      <c r="BO1032"/>
      <c r="BP1032"/>
      <c r="BQ1032"/>
      <c r="BR1032"/>
      <c r="BS1032"/>
      <c r="BT1032"/>
      <c r="BU1032"/>
      <c r="BV1032"/>
      <c r="BW1032"/>
      <c r="BX1032"/>
      <c r="BY1032" s="387"/>
      <c r="BZ1032" s="388"/>
      <c r="CA1032" s="388"/>
      <c r="CB1032" s="388"/>
      <c r="CC1032" s="388"/>
      <c r="CD1032" s="388"/>
      <c r="CE1032" s="388"/>
      <c r="CF1032" s="388"/>
      <c r="CG1032" s="388"/>
      <c r="CH1032" s="388"/>
      <c r="CI1032" s="388"/>
      <c r="CJ1032" s="388"/>
      <c r="CK1032" s="388"/>
      <c r="CL1032" s="388"/>
      <c r="CM1032" s="388"/>
      <c r="CN1032" s="388"/>
      <c r="CO1032" s="388"/>
      <c r="CP1032" s="388"/>
      <c r="CQ1032" s="388"/>
      <c r="CR1032" s="388"/>
      <c r="CS1032" s="388"/>
      <c r="CT1032" s="388"/>
      <c r="CU1032" s="388"/>
      <c r="CV1032" s="388"/>
      <c r="CW1032" s="388"/>
      <c r="CX1032" s="388"/>
      <c r="CY1032" s="388"/>
      <c r="CZ1032" s="388"/>
    </row>
    <row r="1033" s="379" customFormat="true" ht="17.1" customHeight="true" x14ac:dyDescent="0.2">
      <c r="A1033" s="1149"/>
      <c r="B1033" s="544" t="s">
        <v>209</v>
      </c>
      <c r="C1033" s="545">
        <v>0</v>
      </c>
      <c r="AA1033" s="372"/>
      <c r="AB1033" s="372"/>
      <c r="AC1033" s="372"/>
      <c r="AD1033" s="372"/>
      <c r="AE1033" s="372"/>
      <c r="AF1033" s="372"/>
      <c r="AG1033" s="372"/>
      <c r="AH1033" s="372"/>
      <c r="AI1033" s="372"/>
      <c r="AJ1033" s="372"/>
      <c r="AK1033" s="372"/>
      <c r="AL1033" s="372"/>
      <c r="AM1033" s="372"/>
      <c r="AN1033" s="372"/>
      <c r="AO1033" s="372"/>
      <c r="AP1033" s="372"/>
      <c r="AQ1033" s="372"/>
      <c r="AR1033" s="372"/>
      <c r="AS1033" s="372"/>
      <c r="AT1033" s="372"/>
      <c r="AU1033" s="372"/>
      <c r="AV1033" s="372"/>
      <c r="AW1033" s="372"/>
      <c r="AX1033" s="372"/>
      <c r="AY1033" s="372"/>
      <c r="AZ1033" s="372"/>
      <c r="BA1033" s="548"/>
      <c r="BB1033" s="345"/>
      <c r="BC1033" s="548"/>
      <c r="BD1033" s="548"/>
      <c r="BE1033" s="548"/>
      <c r="BF1033" s="548"/>
      <c r="BG1033" s="548"/>
      <c r="BH1033" s="548"/>
      <c r="BI1033" s="548"/>
      <c r="BJ1033" s="548"/>
      <c r="BK1033" s="548"/>
      <c r="BL1033" s="548"/>
      <c r="BM1033" s="548"/>
      <c r="BN1033" s="548"/>
      <c r="BO1033" s="548"/>
      <c r="BP1033" s="548"/>
      <c r="BQ1033" s="548"/>
      <c r="BR1033" s="548"/>
      <c r="BS1033" s="548"/>
      <c r="BT1033" s="548"/>
      <c r="BU1033" s="548"/>
      <c r="BV1033" s="548"/>
      <c r="BW1033" s="548"/>
      <c r="BX1033" s="548"/>
      <c r="BY1033" s="548"/>
      <c r="BZ1033" s="372"/>
      <c r="CA1033" s="372"/>
      <c r="CB1033" s="372"/>
      <c r="CC1033" s="372"/>
      <c r="CD1033" s="372"/>
      <c r="CE1033" s="372"/>
      <c r="CF1033" s="372"/>
      <c r="CG1033" s="372"/>
      <c r="CH1033" s="372"/>
      <c r="CI1033" s="372"/>
      <c r="CJ1033" s="372"/>
      <c r="CK1033" s="372"/>
      <c r="CL1033" s="372"/>
      <c r="CM1033" s="372"/>
      <c r="CN1033" s="372"/>
      <c r="CO1033" s="372"/>
      <c r="CP1033" s="372"/>
      <c r="CQ1033" s="372"/>
      <c r="CR1033" s="372"/>
      <c r="CS1033" s="372"/>
      <c r="CT1033" s="372"/>
      <c r="CU1033" s="372"/>
      <c r="CV1033" s="372"/>
      <c r="CW1033" s="372"/>
      <c r="CX1033" s="372"/>
      <c r="CY1033" s="372"/>
      <c r="CZ1033" s="372"/>
    </row>
    <row r="1034" s="379" customFormat="true" ht="12.95" customHeight="true" x14ac:dyDescent="0.2">
      <c r="A1034" s="1150" t="s">
        <v>210</v>
      </c>
      <c r="B1034" s="1150"/>
      <c r="C1034" s="1150"/>
      <c r="AA1034" s="372"/>
      <c r="AB1034" s="372"/>
      <c r="AC1034" s="372"/>
      <c r="AD1034" s="372"/>
      <c r="AE1034" s="372"/>
      <c r="AF1034" s="372"/>
      <c r="AG1034" s="372"/>
      <c r="AH1034" s="372"/>
      <c r="AI1034" s="372"/>
      <c r="AJ1034" s="372"/>
      <c r="AK1034" s="372"/>
      <c r="AL1034" s="372"/>
      <c r="AM1034" s="372"/>
      <c r="AN1034" s="372"/>
      <c r="AO1034" s="372"/>
      <c r="AP1034" s="372"/>
      <c r="AQ1034" s="372"/>
      <c r="AR1034" s="372"/>
      <c r="AS1034" s="372"/>
      <c r="AT1034" s="372"/>
      <c r="AU1034" s="372"/>
      <c r="AV1034" s="372"/>
      <c r="AW1034" s="372"/>
      <c r="AX1034" s="372"/>
      <c r="AY1034" s="372"/>
      <c r="AZ1034" s="372"/>
      <c r="BA1034" s="387"/>
      <c r="BB1034" s="453"/>
      <c r="BC1034"/>
      <c r="BD1034"/>
      <c r="BE1034"/>
      <c r="BF1034"/>
      <c r="BG1034"/>
      <c r="BH1034"/>
      <c r="BI1034"/>
      <c r="BJ1034"/>
      <c r="BK1034"/>
      <c r="BL1034"/>
      <c r="BM1034"/>
      <c r="BN1034"/>
      <c r="BO1034"/>
      <c r="BP1034"/>
      <c r="BQ1034"/>
      <c r="BR1034"/>
      <c r="BS1034"/>
      <c r="BT1034"/>
      <c r="BU1034"/>
      <c r="BV1034"/>
      <c r="BW1034"/>
      <c r="BX1034"/>
      <c r="BY1034" s="387"/>
      <c r="BZ1034" s="388"/>
      <c r="CA1034" s="388"/>
      <c r="CB1034" s="388"/>
      <c r="CC1034" s="388"/>
      <c r="CD1034" s="388"/>
      <c r="CE1034" s="388"/>
      <c r="CF1034" s="388"/>
      <c r="CG1034" s="388"/>
      <c r="CH1034" s="388"/>
      <c r="CI1034" s="388"/>
      <c r="CJ1034" s="388"/>
      <c r="CK1034" s="388"/>
      <c r="CL1034" s="388"/>
      <c r="CM1034" s="388"/>
      <c r="CN1034" s="388"/>
      <c r="CO1034" s="388"/>
      <c r="CP1034" s="388"/>
      <c r="CQ1034" s="388"/>
      <c r="CR1034" s="388"/>
      <c r="CS1034" s="388"/>
      <c r="CT1034" s="388"/>
      <c r="CU1034" s="388"/>
      <c r="CV1034" s="388"/>
      <c r="CW1034" s="388"/>
      <c r="CX1034" s="388"/>
      <c r="CY1034" s="388"/>
      <c r="CZ1034" s="388"/>
    </row>
    <row r="1035" s="379" customFormat="true" ht="15" customHeight="true" x14ac:dyDescent="0.2">
      <c r="B1035" s="534"/>
      <c r="AA1035" s="372"/>
      <c r="AB1035" s="372"/>
      <c r="AC1035" s="372"/>
      <c r="AD1035" s="372"/>
      <c r="AE1035" s="372"/>
      <c r="AF1035" s="372"/>
      <c r="AG1035" s="372"/>
      <c r="AH1035" s="372"/>
      <c r="AI1035" s="372"/>
      <c r="AJ1035" s="372"/>
      <c r="AK1035" s="372"/>
      <c r="AL1035" s="372"/>
      <c r="AM1035" s="372"/>
      <c r="AN1035" s="372"/>
      <c r="AO1035" s="372"/>
      <c r="AP1035" s="372"/>
      <c r="AQ1035" s="372"/>
      <c r="AR1035" s="372"/>
      <c r="AS1035" s="372"/>
      <c r="AT1035" s="372"/>
      <c r="AU1035" s="372"/>
      <c r="AV1035" s="372"/>
      <c r="AW1035" s="372"/>
      <c r="AX1035" s="372"/>
      <c r="AY1035" s="372"/>
      <c r="AZ1035" s="372"/>
      <c r="BA1035" s="530"/>
      <c r="BB1035" s="399"/>
      <c r="BC1035" s="530"/>
      <c r="BD1035" s="530"/>
      <c r="BE1035" s="530"/>
      <c r="BF1035" s="530"/>
      <c r="BG1035" s="530"/>
      <c r="BH1035" s="530"/>
      <c r="BI1035" s="530"/>
      <c r="BJ1035" s="530"/>
      <c r="BK1035" s="530"/>
      <c r="BL1035" s="530"/>
      <c r="BM1035" s="530"/>
      <c r="BN1035" s="530"/>
      <c r="BO1035" s="530"/>
      <c r="BP1035" s="530"/>
      <c r="BQ1035" s="530"/>
      <c r="BR1035" s="530"/>
      <c r="BS1035" s="530"/>
      <c r="BT1035" s="530"/>
      <c r="BU1035" s="530"/>
      <c r="BV1035" s="530"/>
      <c r="BW1035" s="530"/>
      <c r="BX1035" s="530"/>
      <c r="BY1035" s="530"/>
      <c r="BZ1035" s="372"/>
      <c r="CA1035" s="372"/>
      <c r="CB1035" s="372"/>
      <c r="CC1035" s="372"/>
      <c r="CD1035" s="372"/>
      <c r="CE1035" s="372"/>
      <c r="CF1035" s="372"/>
      <c r="CG1035" s="372"/>
      <c r="CH1035" s="372"/>
      <c r="CI1035" s="372"/>
      <c r="CJ1035" s="372"/>
      <c r="CK1035" s="372"/>
      <c r="CL1035" s="372"/>
      <c r="CM1035" s="372"/>
      <c r="CN1035" s="372"/>
      <c r="CO1035" s="372"/>
      <c r="CP1035" s="372"/>
      <c r="CQ1035" s="372"/>
      <c r="CR1035" s="372"/>
      <c r="CS1035" s="372"/>
      <c r="CT1035" s="372"/>
      <c r="CU1035" s="372"/>
      <c r="CV1035" s="372"/>
      <c r="CW1035" s="372"/>
      <c r="CX1035" s="372"/>
      <c r="CY1035" s="372"/>
      <c r="CZ1035" s="372"/>
    </row>
    <row r="1036" ht="15" customHeight="true" x14ac:dyDescent="0.25">
      <c r="A1036" s="454" t="s">
        <v>121</v>
      </c>
      <c r="B1036" s="327" t="s">
        <v>122</v>
      </c>
    </row>
    <row r="1037" ht="15" customHeight="true" x14ac:dyDescent="0.2">
      <c r="A1037" s="455" t="str">
        <f>R15</f>
        <v>Bamako</v>
      </c>
      <c r="B1037" s="455" t="e">
        <f>BR122+BR123</f>
        <v>#VALUE!</v>
      </c>
    </row>
    <row r="1038" ht="15" customHeight="true" x14ac:dyDescent="0.2">
      <c r="A1038" s="455" t="str">
        <f>S15</f>
        <v>Gao</v>
      </c>
      <c r="B1038" s="455" t="e">
        <f>BS122+BS123</f>
        <v>#VALUE!</v>
      </c>
    </row>
    <row r="1039" ht="15" customHeight="true" x14ac:dyDescent="0.2">
      <c r="A1039" s="455" t="str">
        <f>T15</f>
        <v>Kayes</v>
      </c>
      <c r="B1039" s="455" t="e">
        <f>BT122+BT123</f>
        <v>#VALUE!</v>
      </c>
    </row>
    <row r="1040" ht="15" customHeight="true" x14ac:dyDescent="0.2">
      <c r="A1040" s="455" t="str">
        <f>U15</f>
        <v>Kidal</v>
      </c>
      <c r="B1040" s="455" t="e">
        <f>BU122+BU123</f>
        <v>#VALUE!</v>
      </c>
    </row>
    <row r="1041" ht="15" customHeight="true" x14ac:dyDescent="0.2">
      <c r="A1041" s="455" t="str">
        <f>V15</f>
        <v>Koulikoro</v>
      </c>
      <c r="B1041" s="455" t="e">
        <f>BV122+BV123</f>
        <v>#VALUE!</v>
      </c>
    </row>
    <row r="1042" ht="15" customHeight="true" x14ac:dyDescent="0.2">
      <c r="A1042" s="455" t="str">
        <f>W15</f>
        <v>Mopti</v>
      </c>
      <c r="B1042" s="455" t="e">
        <f>BW122+BW123</f>
        <v>#VALUE!</v>
      </c>
    </row>
    <row r="1043" ht="15" customHeight="true" x14ac:dyDescent="0.2">
      <c r="A1043" s="455" t="str">
        <f>X15</f>
        <v>Segou</v>
      </c>
      <c r="B1043" s="455" t="e">
        <f>BX122+XR123</f>
        <v>#VALUE!</v>
      </c>
    </row>
    <row r="1044" ht="15" customHeight="true" x14ac:dyDescent="0.2">
      <c r="A1044" s="455" t="str">
        <f>Y15</f>
        <v>Sikasso</v>
      </c>
      <c r="B1044" s="455" t="e">
        <f>BY122+BY123</f>
        <v>#VALUE!</v>
      </c>
    </row>
    <row r="1045" ht="15" customHeight="true" x14ac:dyDescent="0.2">
      <c r="A1045" s="455" t="str">
        <f>Z15</f>
        <v>Tombouctou</v>
      </c>
      <c r="B1045" s="455" t="e">
        <f>BZ122+BZ123</f>
        <v>#VALUE!</v>
      </c>
    </row>
    <row r="1046" ht="15" customHeight="true" x14ac:dyDescent="0.2">
      <c r="A1046" s="399">
        <f>AA15</f>
        <v>0</v>
      </c>
      <c r="B1046" s="455">
        <f>CA122+CA123</f>
        <v>0</v>
      </c>
    </row>
    <row r="1047" ht="15" customHeight="true" x14ac:dyDescent="0.2">
      <c r="A1047" s="399">
        <f>AB15</f>
        <v>0</v>
      </c>
      <c r="B1047" s="455">
        <f>CB122+CB123</f>
        <v>0</v>
      </c>
    </row>
    <row r="1048" ht="15" customHeight="true" x14ac:dyDescent="0.2">
      <c r="A1048" s="399">
        <f>AC15</f>
        <v>0</v>
      </c>
      <c r="B1048" s="455">
        <f>CC122+CC123</f>
        <v>0</v>
      </c>
    </row>
    <row r="1049" ht="15" customHeight="true" x14ac:dyDescent="0.2">
      <c r="A1049" s="399">
        <f>AD15</f>
        <v>0</v>
      </c>
      <c r="B1049" s="455">
        <f>CD122+CD123</f>
        <v>0</v>
      </c>
    </row>
    <row r="1050" ht="15" customHeight="true" x14ac:dyDescent="0.2">
      <c r="A1050" s="399">
        <f>AE15</f>
        <v>0</v>
      </c>
      <c r="B1050" s="455">
        <f>CE122+CE123</f>
        <v>0</v>
      </c>
    </row>
    <row r="1051" ht="15" customHeight="true" x14ac:dyDescent="0.2">
      <c r="A1051" s="399">
        <f>AF15</f>
        <v>0</v>
      </c>
      <c r="B1051" s="455">
        <f>CF122+CF123</f>
        <v>0</v>
      </c>
    </row>
    <row r="1052" ht="15" customHeight="true" x14ac:dyDescent="0.2">
      <c r="A1052" s="399">
        <f>AG15</f>
        <v>0</v>
      </c>
      <c r="B1052" s="455">
        <f>CG122+CG123</f>
        <v>0</v>
      </c>
    </row>
    <row r="1053" ht="15" customHeight="true" x14ac:dyDescent="0.2">
      <c r="A1053" s="399">
        <f>AH15</f>
        <v>0</v>
      </c>
      <c r="B1053" s="455">
        <f>CH122+CH123</f>
        <v>0</v>
      </c>
    </row>
    <row r="1054" ht="15" customHeight="true" x14ac:dyDescent="0.2">
      <c r="A1054" s="399">
        <f>AI15</f>
        <v>0</v>
      </c>
      <c r="B1054" s="455">
        <f>CI122+CI123</f>
        <v>0</v>
      </c>
    </row>
    <row r="1055" ht="15" customHeight="true" x14ac:dyDescent="0.2">
      <c r="A1055" s="399">
        <f>AJ15</f>
        <v>0</v>
      </c>
      <c r="B1055" s="455">
        <f>CJ122+CJ123</f>
        <v>0</v>
      </c>
    </row>
    <row r="1056" ht="15" customHeight="true" x14ac:dyDescent="0.2">
      <c r="A1056" s="399">
        <f>AK15</f>
        <v>0</v>
      </c>
      <c r="B1056" s="455">
        <f>CK122+CK123</f>
        <v>0</v>
      </c>
    </row>
    <row r="1057" ht="15" customHeight="true" x14ac:dyDescent="0.2">
      <c r="A1057" s="399">
        <f>AL15</f>
        <v>0</v>
      </c>
      <c r="B1057" s="455">
        <f>CL122+CL123</f>
        <v>0</v>
      </c>
    </row>
    <row r="1058" ht="15" customHeight="true" x14ac:dyDescent="0.2">
      <c r="A1058" s="399">
        <f>AM15</f>
        <v>0</v>
      </c>
      <c r="B1058" s="455">
        <f>CM122+CM123</f>
        <v>0</v>
      </c>
    </row>
    <row r="1059" ht="15" customHeight="true" x14ac:dyDescent="0.2">
      <c r="A1059" s="399">
        <f>AN15</f>
        <v>0</v>
      </c>
      <c r="B1059" s="455">
        <f>CN122+CN123</f>
        <v>0</v>
      </c>
    </row>
    <row r="1060" ht="15" customHeight="true" x14ac:dyDescent="0.2">
      <c r="A1060" s="399">
        <f>AO15</f>
        <v>0</v>
      </c>
      <c r="B1060" s="455">
        <f>CO122+CO123</f>
        <v>0</v>
      </c>
    </row>
    <row r="1061" ht="15" customHeight="true" x14ac:dyDescent="0.2">
      <c r="A1061" s="399">
        <f>AP15</f>
        <v>0</v>
      </c>
      <c r="B1061" s="455">
        <f>CP122+CP123</f>
        <v>0</v>
      </c>
    </row>
    <row r="1062" ht="15" customHeight="true" x14ac:dyDescent="0.2">
      <c r="A1062" s="399">
        <f>AQ15</f>
        <v>0</v>
      </c>
      <c r="B1062" s="455">
        <f>CQ122+CQ123</f>
        <v>0</v>
      </c>
    </row>
    <row r="1063" ht="15" customHeight="true" x14ac:dyDescent="0.2">
      <c r="A1063" s="399">
        <f>AR15</f>
        <v>0</v>
      </c>
      <c r="B1063" s="455">
        <f>CR122+CR123</f>
        <v>0</v>
      </c>
    </row>
    <row r="1064" ht="15" customHeight="true" x14ac:dyDescent="0.2">
      <c r="A1064" s="399">
        <f>AS15</f>
        <v>0</v>
      </c>
      <c r="B1064" s="455">
        <f>CS122+CS123</f>
        <v>0</v>
      </c>
    </row>
    <row r="1065" ht="15" customHeight="true" x14ac:dyDescent="0.2">
      <c r="A1065" s="399">
        <f>AT15</f>
        <v>0</v>
      </c>
      <c r="B1065" s="455">
        <f>CT122+CT123</f>
        <v>0</v>
      </c>
    </row>
    <row r="1066" ht="15" customHeight="true" x14ac:dyDescent="0.2">
      <c r="A1066" s="399">
        <f>AU15</f>
        <v>0</v>
      </c>
      <c r="B1066" s="455">
        <f>CU122+CU123</f>
        <v>0</v>
      </c>
    </row>
    <row r="1067" ht="15" customHeight="true" x14ac:dyDescent="0.2">
      <c r="A1067" s="399">
        <f>AV15</f>
        <v>0</v>
      </c>
      <c r="B1067" s="455">
        <f>CV122+CV123</f>
        <v>0</v>
      </c>
    </row>
    <row r="1068" ht="15" customHeight="true" x14ac:dyDescent="0.2">
      <c r="A1068" s="399">
        <f>AW15</f>
        <v>0</v>
      </c>
      <c r="B1068" s="455">
        <f>CW122+CW123</f>
        <v>0</v>
      </c>
    </row>
    <row r="1069" ht="15" customHeight="true" x14ac:dyDescent="0.2">
      <c r="A1069" s="399">
        <f>AX15</f>
        <v>0</v>
      </c>
      <c r="B1069" s="455">
        <f>CX122+CX123</f>
        <v>0</v>
      </c>
    </row>
    <row r="1070" ht="15" customHeight="true" x14ac:dyDescent="0.2">
      <c r="A1070" s="399">
        <f>AY15</f>
        <v>0</v>
      </c>
      <c r="B1070" s="455">
        <f>CY122+CY123</f>
        <v>0</v>
      </c>
    </row>
    <row r="1071" ht="15" customHeight="true" x14ac:dyDescent="0.2">
      <c r="A1071" s="399"/>
      <c r="B1071" s="455"/>
    </row>
    <row r="1072" ht="15" customHeight="true" x14ac:dyDescent="0.2">
      <c r="A1072" s="455">
        <f>34-COUNTIF(A1037:A1071,"0")</f>
        <v>9</v>
      </c>
      <c r="B1072" s="399" t="s">
        <v>142</v>
      </c>
    </row>
    <row r="1100" s="372" customFormat="true" ht="17.1" customHeight="true" x14ac:dyDescent="0.2">
      <c r="A1100" s="925"/>
      <c r="B1100" s="915"/>
      <c r="BA1100" s="530"/>
      <c r="BB1100" s="399"/>
      <c r="BC1100" s="530"/>
      <c r="BD1100" s="530"/>
      <c r="BE1100" s="530"/>
      <c r="BF1100" s="530"/>
      <c r="BG1100" s="530"/>
      <c r="BH1100" s="530"/>
      <c r="BI1100" s="530"/>
      <c r="BJ1100" s="530"/>
      <c r="BK1100" s="530"/>
      <c r="BL1100" s="530"/>
      <c r="BM1100" s="530"/>
      <c r="BN1100" s="530"/>
      <c r="BO1100" s="530"/>
      <c r="BP1100" s="530"/>
      <c r="BQ1100" s="530"/>
      <c r="BR1100" s="530"/>
      <c r="BS1100" s="530"/>
      <c r="BT1100" s="530"/>
      <c r="BU1100" s="530"/>
      <c r="BV1100" s="530"/>
      <c r="BW1100" s="530"/>
      <c r="BX1100" s="530"/>
      <c r="BY1100" s="530"/>
    </row>
    <row r="1101" s="372" customFormat="true" ht="17.1" customHeight="true" x14ac:dyDescent="0.2">
      <c r="A1101" s="926"/>
      <c r="B1101" s="916"/>
      <c r="BA1101" s="530"/>
      <c r="BB1101" s="399"/>
      <c r="BC1101" s="530"/>
      <c r="BD1101" s="530"/>
      <c r="BE1101" s="530"/>
      <c r="BF1101" s="530"/>
      <c r="BG1101" s="530"/>
      <c r="BH1101" s="530"/>
      <c r="BI1101" s="530"/>
      <c r="BJ1101" s="530"/>
      <c r="BK1101" s="530"/>
      <c r="BL1101" s="530"/>
      <c r="BM1101" s="530"/>
      <c r="BN1101" s="530"/>
      <c r="BO1101" s="530"/>
      <c r="BP1101" s="530"/>
      <c r="BQ1101" s="530"/>
      <c r="BR1101" s="530"/>
      <c r="BS1101" s="530"/>
      <c r="BT1101" s="530"/>
      <c r="BU1101" s="530"/>
      <c r="BV1101" s="530"/>
      <c r="BW1101" s="530"/>
      <c r="BX1101" s="530"/>
      <c r="BY1101" s="530"/>
    </row>
    <row r="1102" s="372" customFormat="true" ht="15" customHeight="true" x14ac:dyDescent="0.2">
      <c r="BA1102" s="530"/>
      <c r="BB1102" s="399"/>
      <c r="BC1102" s="530"/>
      <c r="BD1102" s="530"/>
      <c r="BE1102" s="530"/>
      <c r="BF1102" s="530"/>
      <c r="BG1102" s="530"/>
      <c r="BH1102" s="530"/>
      <c r="BI1102" s="530"/>
      <c r="BJ1102" s="530"/>
      <c r="BK1102" s="530"/>
      <c r="BL1102" s="530"/>
      <c r="BM1102" s="530"/>
      <c r="BN1102" s="530"/>
      <c r="BO1102" s="530"/>
      <c r="BP1102" s="530"/>
      <c r="BQ1102" s="530"/>
      <c r="BR1102" s="530"/>
      <c r="BS1102" s="530"/>
      <c r="BT1102" s="530"/>
      <c r="BU1102" s="530"/>
      <c r="BV1102" s="530"/>
      <c r="BW1102" s="530"/>
      <c r="BX1102" s="530"/>
      <c r="BY1102" s="530"/>
    </row>
    <row r="1103" s="372" customFormat="true" ht="15" customHeight="true" x14ac:dyDescent="0.2">
      <c r="BA1103" s="530"/>
      <c r="BB1103" s="399"/>
      <c r="BC1103" s="530"/>
      <c r="BD1103" s="530"/>
      <c r="BE1103" s="530"/>
      <c r="BF1103" s="530"/>
      <c r="BG1103" s="530"/>
      <c r="BH1103" s="530"/>
      <c r="BI1103" s="530"/>
      <c r="BJ1103" s="530"/>
      <c r="BK1103" s="530"/>
      <c r="BL1103" s="530"/>
      <c r="BM1103" s="530"/>
      <c r="BN1103" s="530"/>
      <c r="BO1103" s="530"/>
      <c r="BP1103" s="530"/>
      <c r="BQ1103" s="530"/>
      <c r="BR1103" s="530"/>
      <c r="BS1103" s="530"/>
      <c r="BT1103" s="530"/>
      <c r="BU1103" s="530"/>
      <c r="BV1103" s="530"/>
      <c r="BW1103" s="530"/>
      <c r="BX1103" s="530"/>
      <c r="BY1103" s="530"/>
    </row>
    <row r="1104" s="372" customFormat="true" ht="15" customHeight="true" x14ac:dyDescent="0.2">
      <c r="BA1104" s="530"/>
      <c r="BB1104" s="399"/>
      <c r="BC1104" s="530"/>
      <c r="BD1104" s="530"/>
      <c r="BE1104" s="530"/>
      <c r="BF1104" s="530"/>
      <c r="BG1104" s="530"/>
      <c r="BH1104" s="530"/>
      <c r="BI1104" s="530"/>
      <c r="BJ1104" s="530"/>
      <c r="BK1104" s="530"/>
      <c r="BL1104" s="530"/>
      <c r="BM1104" s="530"/>
      <c r="BN1104" s="530"/>
      <c r="BO1104" s="530"/>
      <c r="BP1104" s="530"/>
      <c r="BQ1104" s="530"/>
      <c r="BR1104" s="530"/>
      <c r="BS1104" s="530"/>
      <c r="BT1104" s="530"/>
      <c r="BU1104" s="530"/>
      <c r="BV1104" s="530"/>
      <c r="BW1104" s="530"/>
      <c r="BX1104" s="530"/>
      <c r="BY1104" s="530"/>
    </row>
    <row r="1105" s="372" customFormat="true" ht="15" customHeight="true" x14ac:dyDescent="0.2">
      <c r="BA1105" s="530"/>
      <c r="BB1105" s="399"/>
      <c r="BC1105" s="530"/>
      <c r="BD1105" s="530"/>
      <c r="BE1105" s="530"/>
      <c r="BF1105" s="530"/>
      <c r="BG1105" s="530"/>
      <c r="BH1105" s="530"/>
      <c r="BI1105" s="530"/>
      <c r="BJ1105" s="530"/>
      <c r="BK1105" s="530"/>
      <c r="BL1105" s="530"/>
      <c r="BM1105" s="530"/>
      <c r="BN1105" s="530"/>
      <c r="BO1105" s="530"/>
      <c r="BP1105" s="530"/>
      <c r="BQ1105" s="530"/>
      <c r="BR1105" s="530"/>
      <c r="BS1105" s="530"/>
      <c r="BT1105" s="530"/>
      <c r="BU1105" s="530"/>
      <c r="BV1105" s="530"/>
      <c r="BW1105" s="530"/>
      <c r="BX1105" s="530"/>
      <c r="BY1105" s="530"/>
    </row>
    <row r="1106" s="372" customFormat="true" ht="15" customHeight="true" x14ac:dyDescent="0.2">
      <c r="BA1106" s="530"/>
      <c r="BB1106" s="399"/>
      <c r="BC1106" s="530"/>
      <c r="BD1106" s="530"/>
      <c r="BE1106" s="530"/>
      <c r="BF1106" s="530"/>
      <c r="BG1106" s="530"/>
      <c r="BH1106" s="530"/>
      <c r="BI1106" s="530"/>
      <c r="BJ1106" s="530"/>
      <c r="BK1106" s="530"/>
      <c r="BL1106" s="530"/>
      <c r="BM1106" s="530"/>
      <c r="BN1106" s="530"/>
      <c r="BO1106" s="530"/>
      <c r="BP1106" s="530"/>
      <c r="BQ1106" s="530"/>
      <c r="BR1106" s="530"/>
      <c r="BS1106" s="530"/>
      <c r="BT1106" s="530"/>
      <c r="BU1106" s="530"/>
      <c r="BV1106" s="530"/>
      <c r="BW1106" s="530"/>
      <c r="BX1106" s="530"/>
      <c r="BY1106" s="530"/>
    </row>
    <row r="1107" s="372" customFormat="true" ht="15" customHeight="true" x14ac:dyDescent="0.2">
      <c r="BA1107" s="530"/>
      <c r="BB1107" s="399"/>
      <c r="BC1107" s="530"/>
      <c r="BD1107" s="530"/>
      <c r="BE1107" s="530"/>
      <c r="BF1107" s="530"/>
      <c r="BG1107" s="530"/>
      <c r="BH1107" s="530"/>
      <c r="BI1107" s="530"/>
      <c r="BJ1107" s="530"/>
      <c r="BK1107" s="530"/>
      <c r="BL1107" s="530"/>
      <c r="BM1107" s="530"/>
      <c r="BN1107" s="530"/>
      <c r="BO1107" s="530"/>
      <c r="BP1107" s="530"/>
      <c r="BQ1107" s="530"/>
      <c r="BR1107" s="530"/>
      <c r="BS1107" s="530"/>
      <c r="BT1107" s="530"/>
      <c r="BU1107" s="530"/>
      <c r="BV1107" s="530"/>
      <c r="BW1107" s="530"/>
      <c r="BX1107" s="530"/>
      <c r="BY1107" s="530"/>
    </row>
    <row r="1108" s="372" customFormat="true" ht="15" customHeight="true" x14ac:dyDescent="0.2">
      <c r="BA1108" s="530"/>
      <c r="BB1108" s="399"/>
      <c r="BC1108" s="530"/>
      <c r="BD1108" s="530"/>
      <c r="BE1108" s="530"/>
      <c r="BF1108" s="530"/>
      <c r="BG1108" s="530"/>
      <c r="BH1108" s="530"/>
      <c r="BI1108" s="530"/>
      <c r="BJ1108" s="530"/>
      <c r="BK1108" s="530"/>
      <c r="BL1108" s="530"/>
      <c r="BM1108" s="530"/>
      <c r="BN1108" s="530"/>
      <c r="BO1108" s="530"/>
      <c r="BP1108" s="530"/>
      <c r="BQ1108" s="530"/>
      <c r="BR1108" s="530"/>
      <c r="BS1108" s="530"/>
      <c r="BT1108" s="530"/>
      <c r="BU1108" s="530"/>
      <c r="BV1108" s="530"/>
      <c r="BW1108" s="530"/>
      <c r="BX1108" s="530"/>
      <c r="BY1108" s="530"/>
    </row>
    <row r="1109" s="372" customFormat="true" ht="15" customHeight="true" x14ac:dyDescent="0.2">
      <c r="BA1109" s="530"/>
      <c r="BB1109" s="399"/>
      <c r="BC1109" s="530"/>
      <c r="BD1109" s="530"/>
      <c r="BE1109" s="530"/>
      <c r="BF1109" s="530"/>
      <c r="BG1109" s="530"/>
      <c r="BH1109" s="530"/>
      <c r="BI1109" s="530"/>
      <c r="BJ1109" s="530"/>
      <c r="BK1109" s="530"/>
      <c r="BL1109" s="530"/>
      <c r="BM1109" s="530"/>
      <c r="BN1109" s="530"/>
      <c r="BO1109" s="530"/>
      <c r="BP1109" s="530"/>
      <c r="BQ1109" s="530"/>
      <c r="BR1109" s="530"/>
      <c r="BS1109" s="530"/>
      <c r="BT1109" s="530"/>
      <c r="BU1109" s="530"/>
      <c r="BV1109" s="530"/>
      <c r="BW1109" s="530"/>
      <c r="BX1109" s="530"/>
      <c r="BY1109" s="530"/>
    </row>
    <row r="1110" s="372" customFormat="true" ht="15" customHeight="true" x14ac:dyDescent="0.2">
      <c r="BA1110" s="530"/>
      <c r="BB1110" s="399"/>
      <c r="BC1110" s="530"/>
      <c r="BD1110" s="530"/>
      <c r="BE1110" s="530"/>
      <c r="BF1110" s="530"/>
      <c r="BG1110" s="530"/>
      <c r="BH1110" s="530"/>
      <c r="BI1110" s="530"/>
      <c r="BJ1110" s="530"/>
      <c r="BK1110" s="530"/>
      <c r="BL1110" s="530"/>
      <c r="BM1110" s="530"/>
      <c r="BN1110" s="530"/>
      <c r="BO1110" s="530"/>
      <c r="BP1110" s="530"/>
      <c r="BQ1110" s="530"/>
      <c r="BR1110" s="530"/>
      <c r="BS1110" s="530"/>
      <c r="BT1110" s="530"/>
      <c r="BU1110" s="530"/>
      <c r="BV1110" s="530"/>
      <c r="BW1110" s="530"/>
      <c r="BX1110" s="530"/>
      <c r="BY1110" s="530"/>
    </row>
    <row r="1111" s="372" customFormat="true" ht="15" customHeight="true" x14ac:dyDescent="0.2">
      <c r="BA1111" s="530"/>
      <c r="BB1111" s="399"/>
      <c r="BC1111" s="530"/>
      <c r="BD1111" s="530"/>
      <c r="BE1111" s="530"/>
      <c r="BF1111" s="530"/>
      <c r="BG1111" s="530"/>
      <c r="BH1111" s="530"/>
      <c r="BI1111" s="530"/>
      <c r="BJ1111" s="530"/>
      <c r="BK1111" s="530"/>
      <c r="BL1111" s="530"/>
      <c r="BM1111" s="530"/>
      <c r="BN1111" s="530"/>
      <c r="BO1111" s="530"/>
      <c r="BP1111" s="530"/>
      <c r="BQ1111" s="530"/>
      <c r="BR1111" s="530"/>
      <c r="BS1111" s="530"/>
      <c r="BT1111" s="530"/>
      <c r="BU1111" s="530"/>
      <c r="BV1111" s="530"/>
      <c r="BW1111" s="530"/>
      <c r="BX1111" s="530"/>
      <c r="BY1111" s="530"/>
    </row>
    <row r="1112" s="372" customFormat="true" ht="15" customHeight="true" x14ac:dyDescent="0.2">
      <c r="BA1112" s="530"/>
      <c r="BB1112" s="399"/>
      <c r="BC1112" s="530"/>
      <c r="BD1112" s="530"/>
      <c r="BE1112" s="530"/>
      <c r="BF1112" s="530"/>
      <c r="BG1112" s="530"/>
      <c r="BH1112" s="530"/>
      <c r="BI1112" s="530"/>
      <c r="BJ1112" s="530"/>
      <c r="BK1112" s="530"/>
      <c r="BL1112" s="530"/>
      <c r="BM1112" s="530"/>
      <c r="BN1112" s="530"/>
      <c r="BO1112" s="530"/>
      <c r="BP1112" s="530"/>
      <c r="BQ1112" s="530"/>
      <c r="BR1112" s="530"/>
      <c r="BS1112" s="530"/>
      <c r="BT1112" s="530"/>
      <c r="BU1112" s="530"/>
      <c r="BV1112" s="530"/>
      <c r="BW1112" s="530"/>
      <c r="BX1112" s="530"/>
      <c r="BY1112" s="530"/>
    </row>
    <row r="1113" s="372" customFormat="true" ht="15" customHeight="true" x14ac:dyDescent="0.2">
      <c r="BA1113" s="530"/>
      <c r="BB1113" s="399"/>
      <c r="BC1113" s="530"/>
      <c r="BD1113" s="530"/>
      <c r="BE1113" s="530"/>
      <c r="BF1113" s="530"/>
      <c r="BG1113" s="530"/>
      <c r="BH1113" s="530"/>
      <c r="BI1113" s="530"/>
      <c r="BJ1113" s="530"/>
      <c r="BK1113" s="530"/>
      <c r="BL1113" s="530"/>
      <c r="BM1113" s="530"/>
      <c r="BN1113" s="530"/>
      <c r="BO1113" s="530"/>
      <c r="BP1113" s="530"/>
      <c r="BQ1113" s="530"/>
      <c r="BR1113" s="530"/>
      <c r="BS1113" s="530"/>
      <c r="BT1113" s="530"/>
      <c r="BU1113" s="530"/>
      <c r="BV1113" s="530"/>
      <c r="BW1113" s="530"/>
      <c r="BX1113" s="530"/>
      <c r="BY1113" s="530"/>
    </row>
    <row r="1114" s="372" customFormat="true" ht="17.1" customHeight="true" x14ac:dyDescent="0.2">
      <c r="A1114" s="926"/>
      <c r="B1114" s="916"/>
      <c r="C1114" s="917"/>
      <c r="D1114" s="917"/>
      <c r="E1114" s="917"/>
      <c r="F1114" s="917"/>
      <c r="G1114" s="917"/>
      <c r="H1114" s="917"/>
      <c r="I1114" s="917"/>
      <c r="J1114" s="917"/>
      <c r="K1114" s="917"/>
      <c r="L1114" s="917"/>
      <c r="M1114" s="917"/>
      <c r="N1114" s="917"/>
      <c r="O1114" s="917"/>
      <c r="P1114" s="917"/>
      <c r="Q1114" s="917"/>
      <c r="R1114" s="917"/>
      <c r="S1114" s="917"/>
      <c r="T1114" s="917"/>
      <c r="U1114" s="917"/>
      <c r="V1114" s="917"/>
      <c r="W1114" s="917"/>
      <c r="X1114" s="917"/>
      <c r="Y1114" s="917"/>
      <c r="Z1114" s="917"/>
      <c r="BA1114" s="530"/>
      <c r="BB1114" s="399"/>
      <c r="BC1114" s="530"/>
      <c r="BD1114" s="530"/>
      <c r="BE1114" s="530"/>
      <c r="BF1114" s="530"/>
      <c r="BG1114" s="530"/>
      <c r="BH1114" s="530"/>
      <c r="BI1114" s="530"/>
      <c r="BJ1114" s="530"/>
      <c r="BK1114" s="530"/>
      <c r="BL1114" s="530"/>
      <c r="BM1114" s="530"/>
      <c r="BN1114" s="530"/>
      <c r="BO1114" s="530"/>
      <c r="BP1114" s="530"/>
      <c r="BQ1114" s="530"/>
      <c r="BR1114" s="530"/>
      <c r="BS1114" s="530"/>
      <c r="BT1114" s="530"/>
      <c r="BU1114" s="530"/>
      <c r="BV1114" s="530"/>
      <c r="BW1114" s="530"/>
      <c r="BX1114" s="530"/>
      <c r="BY1114" s="530"/>
    </row>
    <row r="1115" s="372" customFormat="true" ht="17.1" customHeight="true" x14ac:dyDescent="0.2">
      <c r="A1115" s="926"/>
      <c r="B1115" s="916"/>
      <c r="C1115" s="917"/>
      <c r="D1115" s="917"/>
      <c r="E1115" s="917"/>
      <c r="F1115" s="917"/>
      <c r="G1115" s="917"/>
      <c r="H1115" s="917"/>
      <c r="I1115" s="917"/>
      <c r="J1115" s="917"/>
      <c r="K1115" s="917"/>
      <c r="L1115" s="917"/>
      <c r="M1115" s="917"/>
      <c r="N1115" s="917"/>
      <c r="O1115" s="917"/>
      <c r="P1115" s="917"/>
      <c r="Q1115" s="917"/>
      <c r="R1115" s="917"/>
      <c r="S1115" s="917"/>
      <c r="T1115" s="917"/>
      <c r="U1115" s="917"/>
      <c r="V1115" s="917"/>
      <c r="W1115" s="917"/>
      <c r="X1115" s="917"/>
      <c r="Y1115" s="917"/>
      <c r="Z1115" s="917"/>
      <c r="BA1115" s="530"/>
      <c r="BB1115" s="399"/>
      <c r="BC1115" s="530"/>
      <c r="BD1115" s="530"/>
      <c r="BE1115" s="530"/>
      <c r="BF1115" s="530"/>
      <c r="BG1115" s="530"/>
      <c r="BH1115" s="530"/>
      <c r="BI1115" s="530"/>
      <c r="BJ1115" s="530"/>
      <c r="BK1115" s="530"/>
      <c r="BL1115" s="530"/>
      <c r="BM1115" s="530"/>
      <c r="BN1115" s="530"/>
      <c r="BO1115" s="530"/>
      <c r="BP1115" s="530"/>
      <c r="BQ1115" s="530"/>
      <c r="BR1115" s="530"/>
      <c r="BS1115" s="530"/>
      <c r="BT1115" s="530"/>
      <c r="BU1115" s="530"/>
      <c r="BV1115" s="530"/>
      <c r="BW1115" s="530"/>
      <c r="BX1115" s="530"/>
      <c r="BY1115" s="530"/>
    </row>
    <row r="1116" s="372" customFormat="true" ht="17.1" customHeight="true" x14ac:dyDescent="0.2">
      <c r="A1116" s="926"/>
      <c r="B1116" s="916"/>
      <c r="C1116" s="917"/>
      <c r="D1116" s="917"/>
      <c r="E1116" s="917"/>
      <c r="F1116" s="917"/>
      <c r="G1116" s="917"/>
      <c r="H1116" s="917"/>
      <c r="I1116" s="917"/>
      <c r="J1116" s="917"/>
      <c r="K1116" s="917"/>
      <c r="L1116" s="917"/>
      <c r="M1116" s="917"/>
      <c r="N1116" s="917"/>
      <c r="O1116" s="917"/>
      <c r="P1116" s="917"/>
      <c r="Q1116" s="917"/>
      <c r="R1116" s="917"/>
      <c r="S1116" s="917"/>
      <c r="T1116" s="917"/>
      <c r="U1116" s="917"/>
      <c r="V1116" s="917"/>
      <c r="W1116" s="917"/>
      <c r="X1116" s="917"/>
      <c r="Y1116" s="917"/>
      <c r="Z1116" s="917"/>
      <c r="BA1116" s="530"/>
      <c r="BB1116" s="399"/>
      <c r="BC1116" s="530"/>
      <c r="BD1116" s="530"/>
      <c r="BE1116" s="530"/>
      <c r="BF1116" s="530"/>
      <c r="BG1116" s="530"/>
      <c r="BH1116" s="530"/>
      <c r="BI1116" s="530"/>
      <c r="BJ1116" s="530"/>
      <c r="BK1116" s="530"/>
      <c r="BL1116" s="530"/>
      <c r="BM1116" s="530"/>
      <c r="BN1116" s="530"/>
      <c r="BO1116" s="530"/>
      <c r="BP1116" s="530"/>
      <c r="BQ1116" s="530"/>
      <c r="BR1116" s="530"/>
      <c r="BS1116" s="530"/>
      <c r="BT1116" s="530"/>
      <c r="BU1116" s="530"/>
      <c r="BV1116" s="530"/>
      <c r="BW1116" s="530"/>
      <c r="BX1116" s="530"/>
      <c r="BY1116" s="530"/>
    </row>
    <row r="1117" s="372" customFormat="true" ht="17.1" customHeight="true" x14ac:dyDescent="0.2">
      <c r="A1117" s="927"/>
      <c r="B1117" s="918"/>
      <c r="C1117" s="919"/>
      <c r="D1117" s="919"/>
      <c r="E1117" s="919"/>
      <c r="F1117" s="919"/>
      <c r="G1117" s="919"/>
      <c r="H1117" s="919"/>
      <c r="I1117" s="919"/>
      <c r="J1117" s="919"/>
      <c r="K1117" s="919"/>
      <c r="L1117" s="919"/>
      <c r="M1117" s="919"/>
      <c r="N1117" s="919"/>
      <c r="O1117" s="919"/>
      <c r="P1117" s="919"/>
      <c r="Q1117" s="919"/>
      <c r="R1117" s="919"/>
      <c r="S1117" s="919"/>
      <c r="T1117" s="919"/>
      <c r="U1117" s="919"/>
      <c r="V1117" s="919"/>
      <c r="W1117" s="919"/>
      <c r="X1117" s="919"/>
      <c r="Y1117" s="919"/>
      <c r="Z1117" s="919"/>
      <c r="BA1117" s="530"/>
      <c r="BB1117" s="399"/>
      <c r="BC1117" s="530"/>
      <c r="BD1117" s="530"/>
      <c r="BE1117" s="530"/>
      <c r="BF1117" s="530"/>
      <c r="BG1117" s="530"/>
      <c r="BH1117" s="530"/>
      <c r="BI1117" s="530"/>
      <c r="BJ1117" s="530"/>
      <c r="BK1117" s="530"/>
      <c r="BL1117" s="530"/>
      <c r="BM1117" s="530"/>
      <c r="BN1117" s="530"/>
      <c r="BO1117" s="530"/>
      <c r="BP1117" s="530"/>
      <c r="BQ1117" s="530"/>
      <c r="BR1117" s="530"/>
      <c r="BS1117" s="530"/>
      <c r="BT1117" s="530"/>
      <c r="BU1117" s="530"/>
      <c r="BV1117" s="530"/>
      <c r="BW1117" s="530"/>
      <c r="BX1117" s="530"/>
      <c r="BY1117" s="530"/>
    </row>
    <row r="1118" s="372" customFormat="true" ht="15" customHeight="true" x14ac:dyDescent="0.2">
      <c r="BA1118" s="530"/>
      <c r="BB1118" s="399"/>
      <c r="BC1118" s="530"/>
      <c r="BD1118" s="530"/>
      <c r="BE1118" s="530"/>
      <c r="BF1118" s="530"/>
      <c r="BG1118" s="530"/>
      <c r="BH1118" s="530"/>
      <c r="BI1118" s="530"/>
      <c r="BJ1118" s="530"/>
      <c r="BK1118" s="530"/>
      <c r="BL1118" s="530"/>
      <c r="BM1118" s="530"/>
      <c r="BN1118" s="530"/>
      <c r="BO1118" s="530"/>
      <c r="BP1118" s="530"/>
      <c r="BQ1118" s="530"/>
      <c r="BR1118" s="530"/>
      <c r="BS1118" s="530"/>
      <c r="BT1118" s="530"/>
      <c r="BU1118" s="530"/>
      <c r="BV1118" s="530"/>
      <c r="BW1118" s="530"/>
      <c r="BX1118" s="530"/>
      <c r="BY1118" s="530"/>
    </row>
    <row r="1119" s="372" customFormat="true" ht="15" customHeight="true" x14ac:dyDescent="0.2">
      <c r="BA1119" s="530"/>
      <c r="BB1119" s="399"/>
      <c r="BC1119" s="530"/>
      <c r="BD1119" s="530"/>
      <c r="BE1119" s="530"/>
      <c r="BF1119" s="530"/>
      <c r="BG1119" s="530"/>
      <c r="BH1119" s="530"/>
      <c r="BI1119" s="530"/>
      <c r="BJ1119" s="530"/>
      <c r="BK1119" s="530"/>
      <c r="BL1119" s="530"/>
      <c r="BM1119" s="530"/>
      <c r="BN1119" s="530"/>
      <c r="BO1119" s="530"/>
      <c r="BP1119" s="530"/>
      <c r="BQ1119" s="530"/>
      <c r="BR1119" s="530"/>
      <c r="BS1119" s="530"/>
      <c r="BT1119" s="530"/>
      <c r="BU1119" s="530"/>
      <c r="BV1119" s="530"/>
      <c r="BW1119" s="530"/>
      <c r="BX1119" s="530"/>
      <c r="BY1119" s="530"/>
    </row>
    <row r="1120" s="372" customFormat="true" ht="15" customHeight="true" x14ac:dyDescent="0.2">
      <c r="BA1120" s="530"/>
      <c r="BB1120" s="399"/>
      <c r="BC1120" s="530"/>
      <c r="BD1120" s="530"/>
      <c r="BE1120" s="530"/>
      <c r="BF1120" s="530"/>
      <c r="BG1120" s="530"/>
      <c r="BH1120" s="530"/>
      <c r="BI1120" s="530"/>
      <c r="BJ1120" s="530"/>
      <c r="BK1120" s="530"/>
      <c r="BL1120" s="530"/>
      <c r="BM1120" s="530"/>
      <c r="BN1120" s="530"/>
      <c r="BO1120" s="530"/>
      <c r="BP1120" s="530"/>
      <c r="BQ1120" s="530"/>
      <c r="BR1120" s="530"/>
      <c r="BS1120" s="530"/>
      <c r="BT1120" s="530"/>
      <c r="BU1120" s="530"/>
      <c r="BV1120" s="530"/>
      <c r="BW1120" s="530"/>
      <c r="BX1120" s="530"/>
      <c r="BY1120" s="530"/>
    </row>
    <row r="1121" s="372" customFormat="true" ht="15" customHeight="true" x14ac:dyDescent="0.2">
      <c r="BA1121" s="530"/>
      <c r="BB1121" s="399"/>
      <c r="BC1121" s="530"/>
      <c r="BD1121" s="530"/>
      <c r="BE1121" s="530"/>
      <c r="BF1121" s="530"/>
      <c r="BG1121" s="530"/>
      <c r="BH1121" s="530"/>
      <c r="BI1121" s="530"/>
      <c r="BJ1121" s="530"/>
      <c r="BK1121" s="530"/>
      <c r="BL1121" s="530"/>
      <c r="BM1121" s="530"/>
      <c r="BN1121" s="530"/>
      <c r="BO1121" s="530"/>
      <c r="BP1121" s="530"/>
      <c r="BQ1121" s="530"/>
      <c r="BR1121" s="530"/>
      <c r="BS1121" s="530"/>
      <c r="BT1121" s="530"/>
      <c r="BU1121" s="530"/>
      <c r="BV1121" s="530"/>
      <c r="BW1121" s="530"/>
      <c r="BX1121" s="530"/>
      <c r="BY1121" s="530"/>
    </row>
    <row r="1122" s="372" customFormat="true" ht="15" customHeight="true" x14ac:dyDescent="0.2">
      <c r="BA1122" s="530"/>
      <c r="BB1122" s="399"/>
      <c r="BC1122" s="530"/>
      <c r="BD1122" s="530"/>
      <c r="BE1122" s="530"/>
      <c r="BF1122" s="530"/>
      <c r="BG1122" s="530"/>
      <c r="BH1122" s="530"/>
      <c r="BI1122" s="530"/>
      <c r="BJ1122" s="530"/>
      <c r="BK1122" s="530"/>
      <c r="BL1122" s="530"/>
      <c r="BM1122" s="530"/>
      <c r="BN1122" s="530"/>
      <c r="BO1122" s="530"/>
      <c r="BP1122" s="530"/>
      <c r="BQ1122" s="530"/>
      <c r="BR1122" s="530"/>
      <c r="BS1122" s="530"/>
      <c r="BT1122" s="530"/>
      <c r="BU1122" s="530"/>
      <c r="BV1122" s="530"/>
      <c r="BW1122" s="530"/>
      <c r="BX1122" s="530"/>
      <c r="BY1122" s="530"/>
    </row>
    <row r="1123" s="372" customFormat="true" ht="15" customHeight="true" x14ac:dyDescent="0.2">
      <c r="BA1123" s="530"/>
      <c r="BB1123" s="399"/>
      <c r="BC1123" s="530"/>
      <c r="BD1123" s="530"/>
      <c r="BE1123" s="530"/>
      <c r="BF1123" s="530"/>
      <c r="BG1123" s="530"/>
      <c r="BH1123" s="530"/>
      <c r="BI1123" s="530"/>
      <c r="BJ1123" s="530"/>
      <c r="BK1123" s="530"/>
      <c r="BL1123" s="530"/>
      <c r="BM1123" s="530"/>
      <c r="BN1123" s="530"/>
      <c r="BO1123" s="530"/>
      <c r="BP1123" s="530"/>
      <c r="BQ1123" s="530"/>
      <c r="BR1123" s="530"/>
      <c r="BS1123" s="530"/>
      <c r="BT1123" s="530"/>
      <c r="BU1123" s="530"/>
      <c r="BV1123" s="530"/>
      <c r="BW1123" s="530"/>
      <c r="BX1123" s="530"/>
      <c r="BY1123" s="530"/>
    </row>
    <row r="1124" s="372" customFormat="true" ht="15" customHeight="true" x14ac:dyDescent="0.2">
      <c r="BA1124" s="530"/>
      <c r="BB1124" s="399"/>
      <c r="BC1124" s="530"/>
      <c r="BD1124" s="530"/>
      <c r="BE1124" s="530"/>
      <c r="BF1124" s="530"/>
      <c r="BG1124" s="530"/>
      <c r="BH1124" s="530"/>
      <c r="BI1124" s="530"/>
      <c r="BJ1124" s="530"/>
      <c r="BK1124" s="530"/>
      <c r="BL1124" s="530"/>
      <c r="BM1124" s="530"/>
      <c r="BN1124" s="530"/>
      <c r="BO1124" s="530"/>
      <c r="BP1124" s="530"/>
      <c r="BQ1124" s="530"/>
      <c r="BR1124" s="530"/>
      <c r="BS1124" s="530"/>
      <c r="BT1124" s="530"/>
      <c r="BU1124" s="530"/>
      <c r="BV1124" s="530"/>
      <c r="BW1124" s="530"/>
      <c r="BX1124" s="530"/>
      <c r="BY1124" s="530"/>
    </row>
    <row r="1125" s="372" customFormat="true" ht="15" customHeight="true" x14ac:dyDescent="0.2">
      <c r="BA1125" s="530"/>
      <c r="BB1125" s="399"/>
      <c r="BC1125" s="530"/>
      <c r="BD1125" s="530"/>
      <c r="BE1125" s="530"/>
      <c r="BF1125" s="530"/>
      <c r="BG1125" s="530"/>
      <c r="BH1125" s="530"/>
      <c r="BI1125" s="530"/>
      <c r="BJ1125" s="530"/>
      <c r="BK1125" s="530"/>
      <c r="BL1125" s="530"/>
      <c r="BM1125" s="530"/>
      <c r="BN1125" s="530"/>
      <c r="BO1125" s="530"/>
      <c r="BP1125" s="530"/>
      <c r="BQ1125" s="530"/>
      <c r="BR1125" s="530"/>
      <c r="BS1125" s="530"/>
      <c r="BT1125" s="530"/>
      <c r="BU1125" s="530"/>
      <c r="BV1125" s="530"/>
      <c r="BW1125" s="530"/>
      <c r="BX1125" s="530"/>
      <c r="BY1125" s="530"/>
    </row>
    <row r="1126" s="372" customFormat="true" ht="15" customHeight="true" x14ac:dyDescent="0.2">
      <c r="BA1126" s="530"/>
      <c r="BB1126" s="399"/>
      <c r="BC1126" s="530"/>
      <c r="BD1126" s="530"/>
      <c r="BE1126" s="530"/>
      <c r="BF1126" s="530"/>
      <c r="BG1126" s="530"/>
      <c r="BH1126" s="530"/>
      <c r="BI1126" s="530"/>
      <c r="BJ1126" s="530"/>
      <c r="BK1126" s="530"/>
      <c r="BL1126" s="530"/>
      <c r="BM1126" s="530"/>
      <c r="BN1126" s="530"/>
      <c r="BO1126" s="530"/>
      <c r="BP1126" s="530"/>
      <c r="BQ1126" s="530"/>
      <c r="BR1126" s="530"/>
      <c r="BS1126" s="530"/>
      <c r="BT1126" s="530"/>
      <c r="BU1126" s="530"/>
      <c r="BV1126" s="530"/>
      <c r="BW1126" s="530"/>
      <c r="BX1126" s="530"/>
      <c r="BY1126" s="530"/>
    </row>
    <row r="1127" s="372" customFormat="true" ht="15" customHeight="true" x14ac:dyDescent="0.2">
      <c r="BA1127" s="530"/>
      <c r="BB1127" s="399"/>
      <c r="BC1127" s="530"/>
      <c r="BD1127" s="530"/>
      <c r="BE1127" s="530"/>
      <c r="BF1127" s="530"/>
      <c r="BG1127" s="530"/>
      <c r="BH1127" s="530"/>
      <c r="BI1127" s="530"/>
      <c r="BJ1127" s="530"/>
      <c r="BK1127" s="530"/>
      <c r="BL1127" s="530"/>
      <c r="BM1127" s="530"/>
      <c r="BN1127" s="530"/>
      <c r="BO1127" s="530"/>
      <c r="BP1127" s="530"/>
      <c r="BQ1127" s="530"/>
      <c r="BR1127" s="530"/>
      <c r="BS1127" s="530"/>
      <c r="BT1127" s="530"/>
      <c r="BU1127" s="530"/>
      <c r="BV1127" s="530"/>
      <c r="BW1127" s="530"/>
      <c r="BX1127" s="530"/>
      <c r="BY1127" s="530"/>
    </row>
    <row r="1128" s="372" customFormat="true" ht="15" customHeight="true" x14ac:dyDescent="0.2">
      <c r="BA1128" s="530"/>
      <c r="BB1128" s="399"/>
      <c r="BC1128" s="530"/>
      <c r="BD1128" s="530"/>
      <c r="BE1128" s="530"/>
      <c r="BF1128" s="530"/>
      <c r="BG1128" s="530"/>
      <c r="BH1128" s="530"/>
      <c r="BI1128" s="530"/>
      <c r="BJ1128" s="530"/>
      <c r="BK1128" s="530"/>
      <c r="BL1128" s="530"/>
      <c r="BM1128" s="530"/>
      <c r="BN1128" s="530"/>
      <c r="BO1128" s="530"/>
      <c r="BP1128" s="530"/>
      <c r="BQ1128" s="530"/>
      <c r="BR1128" s="530"/>
      <c r="BS1128" s="530"/>
      <c r="BT1128" s="530"/>
      <c r="BU1128" s="530"/>
      <c r="BV1128" s="530"/>
      <c r="BW1128" s="530"/>
      <c r="BX1128" s="530"/>
      <c r="BY1128" s="530"/>
    </row>
    <row r="1129" s="372" customFormat="true" ht="15" customHeight="true" x14ac:dyDescent="0.2">
      <c r="BA1129" s="530"/>
      <c r="BB1129" s="399"/>
      <c r="BC1129" s="530"/>
      <c r="BD1129" s="530"/>
      <c r="BE1129" s="530"/>
      <c r="BF1129" s="530"/>
      <c r="BG1129" s="530"/>
      <c r="BH1129" s="530"/>
      <c r="BI1129" s="530"/>
      <c r="BJ1129" s="530"/>
      <c r="BK1129" s="530"/>
      <c r="BL1129" s="530"/>
      <c r="BM1129" s="530"/>
      <c r="BN1129" s="530"/>
      <c r="BO1129" s="530"/>
      <c r="BP1129" s="530"/>
      <c r="BQ1129" s="530"/>
      <c r="BR1129" s="530"/>
      <c r="BS1129" s="530"/>
      <c r="BT1129" s="530"/>
      <c r="BU1129" s="530"/>
      <c r="BV1129" s="530"/>
      <c r="BW1129" s="530"/>
      <c r="BX1129" s="530"/>
      <c r="BY1129" s="530"/>
    </row>
    <row r="1130" s="372" customFormat="true" ht="15" customHeight="true" x14ac:dyDescent="0.2">
      <c r="BA1130" s="530"/>
      <c r="BB1130" s="399"/>
      <c r="BC1130" s="530"/>
      <c r="BD1130" s="530"/>
      <c r="BE1130" s="530"/>
      <c r="BF1130" s="530"/>
      <c r="BG1130" s="530"/>
      <c r="BH1130" s="530"/>
      <c r="BI1130" s="530"/>
      <c r="BJ1130" s="530"/>
      <c r="BK1130" s="530"/>
      <c r="BL1130" s="530"/>
      <c r="BM1130" s="530"/>
      <c r="BN1130" s="530"/>
      <c r="BO1130" s="530"/>
      <c r="BP1130" s="530"/>
      <c r="BQ1130" s="530"/>
      <c r="BR1130" s="530"/>
      <c r="BS1130" s="530"/>
      <c r="BT1130" s="530"/>
      <c r="BU1130" s="530"/>
      <c r="BV1130" s="530"/>
      <c r="BW1130" s="530"/>
      <c r="BX1130" s="530"/>
      <c r="BY1130" s="530"/>
    </row>
    <row r="1131" s="372" customFormat="true" ht="15" customHeight="true" x14ac:dyDescent="0.2">
      <c r="BA1131" s="530"/>
      <c r="BB1131" s="399"/>
      <c r="BC1131" s="530"/>
      <c r="BD1131" s="530"/>
      <c r="BE1131" s="530"/>
      <c r="BF1131" s="530"/>
      <c r="BG1131" s="530"/>
      <c r="BH1131" s="530"/>
      <c r="BI1131" s="530"/>
      <c r="BJ1131" s="530"/>
      <c r="BK1131" s="530"/>
      <c r="BL1131" s="530"/>
      <c r="BM1131" s="530"/>
      <c r="BN1131" s="530"/>
      <c r="BO1131" s="530"/>
      <c r="BP1131" s="530"/>
      <c r="BQ1131" s="530"/>
      <c r="BR1131" s="530"/>
      <c r="BS1131" s="530"/>
      <c r="BT1131" s="530"/>
      <c r="BU1131" s="530"/>
      <c r="BV1131" s="530"/>
      <c r="BW1131" s="530"/>
      <c r="BX1131" s="530"/>
      <c r="BY1131" s="530"/>
    </row>
    <row r="1132" s="372" customFormat="true" ht="15" customHeight="true" x14ac:dyDescent="0.2">
      <c r="BA1132" s="530"/>
      <c r="BB1132" s="399"/>
      <c r="BC1132" s="530"/>
      <c r="BD1132" s="530"/>
      <c r="BE1132" s="530"/>
      <c r="BF1132" s="530"/>
      <c r="BG1132" s="530"/>
      <c r="BH1132" s="530"/>
      <c r="BI1132" s="530"/>
      <c r="BJ1132" s="530"/>
      <c r="BK1132" s="530"/>
      <c r="BL1132" s="530"/>
      <c r="BM1132" s="530"/>
      <c r="BN1132" s="530"/>
      <c r="BO1132" s="530"/>
      <c r="BP1132" s="530"/>
      <c r="BQ1132" s="530"/>
      <c r="BR1132" s="530"/>
      <c r="BS1132" s="530"/>
      <c r="BT1132" s="530"/>
      <c r="BU1132" s="530"/>
      <c r="BV1132" s="530"/>
      <c r="BW1132" s="530"/>
      <c r="BX1132" s="530"/>
      <c r="BY1132" s="530"/>
    </row>
    <row r="1133" s="372" customFormat="true" ht="15" customHeight="true" x14ac:dyDescent="0.2">
      <c r="BA1133" s="530"/>
      <c r="BB1133" s="399"/>
      <c r="BC1133" s="530"/>
      <c r="BD1133" s="530"/>
      <c r="BE1133" s="530"/>
      <c r="BF1133" s="530"/>
      <c r="BG1133" s="530"/>
      <c r="BH1133" s="530"/>
      <c r="BI1133" s="530"/>
      <c r="BJ1133" s="530"/>
      <c r="BK1133" s="530"/>
      <c r="BL1133" s="530"/>
      <c r="BM1133" s="530"/>
      <c r="BN1133" s="530"/>
      <c r="BO1133" s="530"/>
      <c r="BP1133" s="530"/>
      <c r="BQ1133" s="530"/>
      <c r="BR1133" s="530"/>
      <c r="BS1133" s="530"/>
      <c r="BT1133" s="530"/>
      <c r="BU1133" s="530"/>
      <c r="BV1133" s="530"/>
      <c r="BW1133" s="530"/>
      <c r="BX1133" s="530"/>
      <c r="BY1133" s="530"/>
    </row>
    <row r="1134" s="372" customFormat="true" ht="15" customHeight="true" x14ac:dyDescent="0.2">
      <c r="BA1134" s="530"/>
      <c r="BB1134" s="399"/>
      <c r="BC1134" s="530"/>
      <c r="BD1134" s="530"/>
      <c r="BE1134" s="530"/>
      <c r="BF1134" s="530"/>
      <c r="BG1134" s="530"/>
      <c r="BH1134" s="530"/>
      <c r="BI1134" s="530"/>
      <c r="BJ1134" s="530"/>
      <c r="BK1134" s="530"/>
      <c r="BL1134" s="530"/>
      <c r="BM1134" s="530"/>
      <c r="BN1134" s="530"/>
      <c r="BO1134" s="530"/>
      <c r="BP1134" s="530"/>
      <c r="BQ1134" s="530"/>
      <c r="BR1134" s="530"/>
      <c r="BS1134" s="530"/>
      <c r="BT1134" s="530"/>
      <c r="BU1134" s="530"/>
      <c r="BV1134" s="530"/>
      <c r="BW1134" s="530"/>
      <c r="BX1134" s="530"/>
      <c r="BY1134" s="530"/>
    </row>
    <row r="1135" s="372" customFormat="true" ht="15" customHeight="true" x14ac:dyDescent="0.2">
      <c r="BA1135" s="530"/>
      <c r="BB1135" s="399"/>
      <c r="BC1135" s="530"/>
      <c r="BD1135" s="530"/>
      <c r="BE1135" s="530"/>
      <c r="BF1135" s="530"/>
      <c r="BG1135" s="530"/>
      <c r="BH1135" s="530"/>
      <c r="BI1135" s="530"/>
      <c r="BJ1135" s="530"/>
      <c r="BK1135" s="530"/>
      <c r="BL1135" s="530"/>
      <c r="BM1135" s="530"/>
      <c r="BN1135" s="530"/>
      <c r="BO1135" s="530"/>
      <c r="BP1135" s="530"/>
      <c r="BQ1135" s="530"/>
      <c r="BR1135" s="530"/>
      <c r="BS1135" s="530"/>
      <c r="BT1135" s="530"/>
      <c r="BU1135" s="530"/>
      <c r="BV1135" s="530"/>
      <c r="BW1135" s="530"/>
      <c r="BX1135" s="530"/>
      <c r="BY1135" s="530"/>
    </row>
    <row r="1136" s="372" customFormat="true" ht="15" customHeight="true" x14ac:dyDescent="0.2">
      <c r="BA1136" s="530"/>
      <c r="BB1136" s="399"/>
      <c r="BC1136" s="530"/>
      <c r="BD1136" s="530"/>
      <c r="BE1136" s="530"/>
      <c r="BF1136" s="530"/>
      <c r="BG1136" s="530"/>
      <c r="BH1136" s="530"/>
      <c r="BI1136" s="530"/>
      <c r="BJ1136" s="530"/>
      <c r="BK1136" s="530"/>
      <c r="BL1136" s="530"/>
      <c r="BM1136" s="530"/>
      <c r="BN1136" s="530"/>
      <c r="BO1136" s="530"/>
      <c r="BP1136" s="530"/>
      <c r="BQ1136" s="530"/>
      <c r="BR1136" s="530"/>
      <c r="BS1136" s="530"/>
      <c r="BT1136" s="530"/>
      <c r="BU1136" s="530"/>
      <c r="BV1136" s="530"/>
      <c r="BW1136" s="530"/>
      <c r="BX1136" s="530"/>
      <c r="BY1136" s="530"/>
    </row>
    <row r="1137" s="372" customFormat="true" ht="15" customHeight="true" x14ac:dyDescent="0.2">
      <c r="BA1137" s="530"/>
      <c r="BB1137" s="399"/>
      <c r="BC1137" s="530"/>
      <c r="BD1137" s="530"/>
      <c r="BE1137" s="530"/>
      <c r="BF1137" s="530"/>
      <c r="BG1137" s="530"/>
      <c r="BH1137" s="530"/>
      <c r="BI1137" s="530"/>
      <c r="BJ1137" s="530"/>
      <c r="BK1137" s="530"/>
      <c r="BL1137" s="530"/>
      <c r="BM1137" s="530"/>
      <c r="BN1137" s="530"/>
      <c r="BO1137" s="530"/>
      <c r="BP1137" s="530"/>
      <c r="BQ1137" s="530"/>
      <c r="BR1137" s="530"/>
      <c r="BS1137" s="530"/>
      <c r="BT1137" s="530"/>
      <c r="BU1137" s="530"/>
      <c r="BV1137" s="530"/>
      <c r="BW1137" s="530"/>
      <c r="BX1137" s="530"/>
      <c r="BY1137" s="530"/>
    </row>
    <row r="1138" s="372" customFormat="true" ht="15" customHeight="true" x14ac:dyDescent="0.2">
      <c r="BA1138" s="530"/>
      <c r="BB1138" s="399"/>
      <c r="BC1138" s="530"/>
      <c r="BD1138" s="530"/>
      <c r="BE1138" s="530"/>
      <c r="BF1138" s="530"/>
      <c r="BG1138" s="530"/>
      <c r="BH1138" s="530"/>
      <c r="BI1138" s="530"/>
      <c r="BJ1138" s="530"/>
      <c r="BK1138" s="530"/>
      <c r="BL1138" s="530"/>
      <c r="BM1138" s="530"/>
      <c r="BN1138" s="530"/>
      <c r="BO1138" s="530"/>
      <c r="BP1138" s="530"/>
      <c r="BQ1138" s="530"/>
      <c r="BR1138" s="530"/>
      <c r="BS1138" s="530"/>
      <c r="BT1138" s="530"/>
      <c r="BU1138" s="530"/>
      <c r="BV1138" s="530"/>
      <c r="BW1138" s="530"/>
      <c r="BX1138" s="530"/>
      <c r="BY1138" s="530"/>
    </row>
    <row r="1139" s="372" customFormat="true" ht="15" customHeight="true" x14ac:dyDescent="0.2">
      <c r="BA1139" s="530"/>
      <c r="BB1139" s="399"/>
      <c r="BC1139" s="530"/>
      <c r="BD1139" s="530"/>
      <c r="BE1139" s="530"/>
      <c r="BF1139" s="530"/>
      <c r="BG1139" s="530"/>
      <c r="BH1139" s="530"/>
      <c r="BI1139" s="530"/>
      <c r="BJ1139" s="530"/>
      <c r="BK1139" s="530"/>
      <c r="BL1139" s="530"/>
      <c r="BM1139" s="530"/>
      <c r="BN1139" s="530"/>
      <c r="BO1139" s="530"/>
      <c r="BP1139" s="530"/>
      <c r="BQ1139" s="530"/>
      <c r="BR1139" s="530"/>
      <c r="BS1139" s="530"/>
      <c r="BT1139" s="530"/>
      <c r="BU1139" s="530"/>
      <c r="BV1139" s="530"/>
      <c r="BW1139" s="530"/>
      <c r="BX1139" s="530"/>
      <c r="BY1139" s="530"/>
    </row>
    <row r="1140" s="372" customFormat="true" ht="15" customHeight="true" x14ac:dyDescent="0.2">
      <c r="BA1140" s="530"/>
      <c r="BB1140" s="399"/>
      <c r="BC1140" s="530"/>
      <c r="BD1140" s="530"/>
      <c r="BE1140" s="530"/>
      <c r="BF1140" s="530"/>
      <c r="BG1140" s="530"/>
      <c r="BH1140" s="530"/>
      <c r="BI1140" s="530"/>
      <c r="BJ1140" s="530"/>
      <c r="BK1140" s="530"/>
      <c r="BL1140" s="530"/>
      <c r="BM1140" s="530"/>
      <c r="BN1140" s="530"/>
      <c r="BO1140" s="530"/>
      <c r="BP1140" s="530"/>
      <c r="BQ1140" s="530"/>
      <c r="BR1140" s="530"/>
      <c r="BS1140" s="530"/>
      <c r="BT1140" s="530"/>
      <c r="BU1140" s="530"/>
      <c r="BV1140" s="530"/>
      <c r="BW1140" s="530"/>
      <c r="BX1140" s="530"/>
      <c r="BY1140" s="530"/>
    </row>
    <row r="1141" s="372" customFormat="true" ht="15" customHeight="true" x14ac:dyDescent="0.2">
      <c r="BA1141" s="530"/>
      <c r="BB1141" s="399"/>
      <c r="BC1141" s="530"/>
      <c r="BD1141" s="530"/>
      <c r="BE1141" s="530"/>
      <c r="BF1141" s="530"/>
      <c r="BG1141" s="530"/>
      <c r="BH1141" s="530"/>
      <c r="BI1141" s="530"/>
      <c r="BJ1141" s="530"/>
      <c r="BK1141" s="530"/>
      <c r="BL1141" s="530"/>
      <c r="BM1141" s="530"/>
      <c r="BN1141" s="530"/>
      <c r="BO1141" s="530"/>
      <c r="BP1141" s="530"/>
      <c r="BQ1141" s="530"/>
      <c r="BR1141" s="530"/>
      <c r="BS1141" s="530"/>
      <c r="BT1141" s="530"/>
      <c r="BU1141" s="530"/>
      <c r="BV1141" s="530"/>
      <c r="BW1141" s="530"/>
      <c r="BX1141" s="530"/>
      <c r="BY1141" s="530"/>
    </row>
    <row r="1142" s="372" customFormat="true" ht="15" customHeight="true" x14ac:dyDescent="0.2">
      <c r="BA1142" s="530"/>
      <c r="BB1142" s="399"/>
      <c r="BC1142" s="530"/>
      <c r="BD1142" s="530"/>
      <c r="BE1142" s="530"/>
      <c r="BF1142" s="530"/>
      <c r="BG1142" s="530"/>
      <c r="BH1142" s="530"/>
      <c r="BI1142" s="530"/>
      <c r="BJ1142" s="530"/>
      <c r="BK1142" s="530"/>
      <c r="BL1142" s="530"/>
      <c r="BM1142" s="530"/>
      <c r="BN1142" s="530"/>
      <c r="BO1142" s="530"/>
      <c r="BP1142" s="530"/>
      <c r="BQ1142" s="530"/>
      <c r="BR1142" s="530"/>
      <c r="BS1142" s="530"/>
      <c r="BT1142" s="530"/>
      <c r="BU1142" s="530"/>
      <c r="BV1142" s="530"/>
      <c r="BW1142" s="530"/>
      <c r="BX1142" s="530"/>
      <c r="BY1142" s="530"/>
    </row>
    <row r="1143" s="372" customFormat="true" ht="15" customHeight="true" x14ac:dyDescent="0.2">
      <c r="BA1143" s="530"/>
      <c r="BB1143" s="399"/>
      <c r="BC1143" s="530"/>
      <c r="BD1143" s="530"/>
      <c r="BE1143" s="530"/>
      <c r="BF1143" s="530"/>
      <c r="BG1143" s="530"/>
      <c r="BH1143" s="530"/>
      <c r="BI1143" s="530"/>
      <c r="BJ1143" s="530"/>
      <c r="BK1143" s="530"/>
      <c r="BL1143" s="530"/>
      <c r="BM1143" s="530"/>
      <c r="BN1143" s="530"/>
      <c r="BO1143" s="530"/>
      <c r="BP1143" s="530"/>
      <c r="BQ1143" s="530"/>
      <c r="BR1143" s="530"/>
      <c r="BS1143" s="530"/>
      <c r="BT1143" s="530"/>
      <c r="BU1143" s="530"/>
      <c r="BV1143" s="530"/>
      <c r="BW1143" s="530"/>
      <c r="BX1143" s="530"/>
      <c r="BY1143" s="530"/>
    </row>
    <row r="1144" s="372" customFormat="true" ht="15" customHeight="true" x14ac:dyDescent="0.2">
      <c r="BA1144" s="530"/>
      <c r="BB1144" s="399"/>
      <c r="BC1144" s="530"/>
      <c r="BD1144" s="530"/>
      <c r="BE1144" s="530"/>
      <c r="BF1144" s="530"/>
      <c r="BG1144" s="530"/>
      <c r="BH1144" s="530"/>
      <c r="BI1144" s="530"/>
      <c r="BJ1144" s="530"/>
      <c r="BK1144" s="530"/>
      <c r="BL1144" s="530"/>
      <c r="BM1144" s="530"/>
      <c r="BN1144" s="530"/>
      <c r="BO1144" s="530"/>
      <c r="BP1144" s="530"/>
      <c r="BQ1144" s="530"/>
      <c r="BR1144" s="530"/>
      <c r="BS1144" s="530"/>
      <c r="BT1144" s="530"/>
      <c r="BU1144" s="530"/>
      <c r="BV1144" s="530"/>
      <c r="BW1144" s="530"/>
      <c r="BX1144" s="530"/>
      <c r="BY1144" s="530"/>
    </row>
    <row r="1145" s="372" customFormat="true" ht="15" customHeight="true" x14ac:dyDescent="0.2">
      <c r="BA1145" s="530"/>
      <c r="BB1145" s="399"/>
      <c r="BC1145" s="530"/>
      <c r="BD1145" s="530"/>
      <c r="BE1145" s="530"/>
      <c r="BF1145" s="530"/>
      <c r="BG1145" s="530"/>
      <c r="BH1145" s="530"/>
      <c r="BI1145" s="530"/>
      <c r="BJ1145" s="530"/>
      <c r="BK1145" s="530"/>
      <c r="BL1145" s="530"/>
      <c r="BM1145" s="530"/>
      <c r="BN1145" s="530"/>
      <c r="BO1145" s="530"/>
      <c r="BP1145" s="530"/>
      <c r="BQ1145" s="530"/>
      <c r="BR1145" s="530"/>
      <c r="BS1145" s="530"/>
      <c r="BT1145" s="530"/>
      <c r="BU1145" s="530"/>
      <c r="BV1145" s="530"/>
      <c r="BW1145" s="530"/>
      <c r="BX1145" s="530"/>
      <c r="BY1145" s="530"/>
    </row>
    <row r="1146" s="372" customFormat="true" ht="15" customHeight="true" x14ac:dyDescent="0.2">
      <c r="BA1146" s="530"/>
      <c r="BB1146" s="399"/>
      <c r="BC1146" s="530"/>
      <c r="BD1146" s="530"/>
      <c r="BE1146" s="530"/>
      <c r="BF1146" s="530"/>
      <c r="BG1146" s="530"/>
      <c r="BH1146" s="530"/>
      <c r="BI1146" s="530"/>
      <c r="BJ1146" s="530"/>
      <c r="BK1146" s="530"/>
      <c r="BL1146" s="530"/>
      <c r="BM1146" s="530"/>
      <c r="BN1146" s="530"/>
      <c r="BO1146" s="530"/>
      <c r="BP1146" s="530"/>
      <c r="BQ1146" s="530"/>
      <c r="BR1146" s="530"/>
      <c r="BS1146" s="530"/>
      <c r="BT1146" s="530"/>
      <c r="BU1146" s="530"/>
      <c r="BV1146" s="530"/>
      <c r="BW1146" s="530"/>
      <c r="BX1146" s="530"/>
      <c r="BY1146" s="530"/>
    </row>
    <row r="1147" s="372" customFormat="true" ht="15" customHeight="true" x14ac:dyDescent="0.2">
      <c r="BA1147" s="530"/>
      <c r="BB1147" s="399"/>
      <c r="BC1147" s="530"/>
      <c r="BD1147" s="530"/>
      <c r="BE1147" s="530"/>
      <c r="BF1147" s="530"/>
      <c r="BG1147" s="530"/>
      <c r="BH1147" s="530"/>
      <c r="BI1147" s="530"/>
      <c r="BJ1147" s="530"/>
      <c r="BK1147" s="530"/>
      <c r="BL1147" s="530"/>
      <c r="BM1147" s="530"/>
      <c r="BN1147" s="530"/>
      <c r="BO1147" s="530"/>
      <c r="BP1147" s="530"/>
      <c r="BQ1147" s="530"/>
      <c r="BR1147" s="530"/>
      <c r="BS1147" s="530"/>
      <c r="BT1147" s="530"/>
      <c r="BU1147" s="530"/>
      <c r="BV1147" s="530"/>
      <c r="BW1147" s="530"/>
      <c r="BX1147" s="530"/>
      <c r="BY1147" s="530"/>
    </row>
    <row r="1148" s="372" customFormat="true" ht="15" customHeight="true" x14ac:dyDescent="0.2">
      <c r="BA1148" s="530"/>
      <c r="BB1148" s="399"/>
      <c r="BC1148" s="530"/>
      <c r="BD1148" s="530"/>
      <c r="BE1148" s="530"/>
      <c r="BF1148" s="530"/>
      <c r="BG1148" s="530"/>
      <c r="BH1148" s="530"/>
      <c r="BI1148" s="530"/>
      <c r="BJ1148" s="530"/>
      <c r="BK1148" s="530"/>
      <c r="BL1148" s="530"/>
      <c r="BM1148" s="530"/>
      <c r="BN1148" s="530"/>
      <c r="BO1148" s="530"/>
      <c r="BP1148" s="530"/>
      <c r="BQ1148" s="530"/>
      <c r="BR1148" s="530"/>
      <c r="BS1148" s="530"/>
      <c r="BT1148" s="530"/>
      <c r="BU1148" s="530"/>
      <c r="BV1148" s="530"/>
      <c r="BW1148" s="530"/>
      <c r="BX1148" s="530"/>
      <c r="BY1148" s="530"/>
    </row>
    <row r="1149" s="372" customFormat="true" ht="15" customHeight="true" x14ac:dyDescent="0.2">
      <c r="BA1149" s="530"/>
      <c r="BB1149" s="399"/>
      <c r="BC1149" s="530"/>
      <c r="BD1149" s="530"/>
      <c r="BE1149" s="530"/>
      <c r="BF1149" s="530"/>
      <c r="BG1149" s="530"/>
      <c r="BH1149" s="530"/>
      <c r="BI1149" s="530"/>
      <c r="BJ1149" s="530"/>
      <c r="BK1149" s="530"/>
      <c r="BL1149" s="530"/>
      <c r="BM1149" s="530"/>
      <c r="BN1149" s="530"/>
      <c r="BO1149" s="530"/>
      <c r="BP1149" s="530"/>
      <c r="BQ1149" s="530"/>
      <c r="BR1149" s="530"/>
      <c r="BS1149" s="530"/>
      <c r="BT1149" s="530"/>
      <c r="BU1149" s="530"/>
      <c r="BV1149" s="530"/>
      <c r="BW1149" s="530"/>
      <c r="BX1149" s="530"/>
      <c r="BY1149" s="530"/>
    </row>
    <row r="1150" s="372" customFormat="true" ht="15" customHeight="true" x14ac:dyDescent="0.2">
      <c r="BA1150" s="530"/>
      <c r="BB1150" s="399"/>
      <c r="BC1150" s="530"/>
      <c r="BD1150" s="530"/>
      <c r="BE1150" s="530"/>
      <c r="BF1150" s="530"/>
      <c r="BG1150" s="530"/>
      <c r="BH1150" s="530"/>
      <c r="BI1150" s="530"/>
      <c r="BJ1150" s="530"/>
      <c r="BK1150" s="530"/>
      <c r="BL1150" s="530"/>
      <c r="BM1150" s="530"/>
      <c r="BN1150" s="530"/>
      <c r="BO1150" s="530"/>
      <c r="BP1150" s="530"/>
      <c r="BQ1150" s="530"/>
      <c r="BR1150" s="530"/>
      <c r="BS1150" s="530"/>
      <c r="BT1150" s="530"/>
      <c r="BU1150" s="530"/>
      <c r="BV1150" s="530"/>
      <c r="BW1150" s="530"/>
      <c r="BX1150" s="530"/>
      <c r="BY1150" s="530"/>
    </row>
    <row r="1151" s="372" customFormat="true" ht="15" customHeight="true" x14ac:dyDescent="0.2">
      <c r="BA1151" s="530"/>
      <c r="BB1151" s="399"/>
      <c r="BC1151" s="530"/>
      <c r="BD1151" s="530"/>
      <c r="BE1151" s="530"/>
      <c r="BF1151" s="530"/>
      <c r="BG1151" s="530"/>
      <c r="BH1151" s="530"/>
      <c r="BI1151" s="530"/>
      <c r="BJ1151" s="530"/>
      <c r="BK1151" s="530"/>
      <c r="BL1151" s="530"/>
      <c r="BM1151" s="530"/>
      <c r="BN1151" s="530"/>
      <c r="BO1151" s="530"/>
      <c r="BP1151" s="530"/>
      <c r="BQ1151" s="530"/>
      <c r="BR1151" s="530"/>
      <c r="BS1151" s="530"/>
      <c r="BT1151" s="530"/>
      <c r="BU1151" s="530"/>
      <c r="BV1151" s="530"/>
      <c r="BW1151" s="530"/>
      <c r="BX1151" s="530"/>
      <c r="BY1151" s="530"/>
    </row>
    <row r="1152" s="372" customFormat="true" ht="15" customHeight="true" x14ac:dyDescent="0.2">
      <c r="BA1152" s="530"/>
      <c r="BB1152" s="399"/>
      <c r="BC1152" s="530"/>
      <c r="BD1152" s="530"/>
      <c r="BE1152" s="530"/>
      <c r="BF1152" s="530"/>
      <c r="BG1152" s="530"/>
      <c r="BH1152" s="530"/>
      <c r="BI1152" s="530"/>
      <c r="BJ1152" s="530"/>
      <c r="BK1152" s="530"/>
      <c r="BL1152" s="530"/>
      <c r="BM1152" s="530"/>
      <c r="BN1152" s="530"/>
      <c r="BO1152" s="530"/>
      <c r="BP1152" s="530"/>
      <c r="BQ1152" s="530"/>
      <c r="BR1152" s="530"/>
      <c r="BS1152" s="530"/>
      <c r="BT1152" s="530"/>
      <c r="BU1152" s="530"/>
      <c r="BV1152" s="530"/>
      <c r="BW1152" s="530"/>
      <c r="BX1152" s="530"/>
      <c r="BY1152" s="530"/>
    </row>
    <row r="1153" s="372" customFormat="true" ht="15" customHeight="true" x14ac:dyDescent="0.2">
      <c r="BA1153" s="530"/>
      <c r="BB1153" s="399"/>
      <c r="BC1153" s="530"/>
      <c r="BD1153" s="530"/>
      <c r="BE1153" s="530"/>
      <c r="BF1153" s="530"/>
      <c r="BG1153" s="530"/>
      <c r="BH1153" s="530"/>
      <c r="BI1153" s="530"/>
      <c r="BJ1153" s="530"/>
      <c r="BK1153" s="530"/>
      <c r="BL1153" s="530"/>
      <c r="BM1153" s="530"/>
      <c r="BN1153" s="530"/>
      <c r="BO1153" s="530"/>
      <c r="BP1153" s="530"/>
      <c r="BQ1153" s="530"/>
      <c r="BR1153" s="530"/>
      <c r="BS1153" s="530"/>
      <c r="BT1153" s="530"/>
      <c r="BU1153" s="530"/>
      <c r="BV1153" s="530"/>
      <c r="BW1153" s="530"/>
      <c r="BX1153" s="530"/>
      <c r="BY1153" s="530"/>
    </row>
    <row r="1154" s="372" customFormat="true" ht="15" customHeight="true" x14ac:dyDescent="0.2">
      <c r="BA1154" s="530"/>
      <c r="BB1154" s="399"/>
      <c r="BC1154" s="530"/>
      <c r="BD1154" s="530"/>
      <c r="BE1154" s="530"/>
      <c r="BF1154" s="530"/>
      <c r="BG1154" s="530"/>
      <c r="BH1154" s="530"/>
      <c r="BI1154" s="530"/>
      <c r="BJ1154" s="530"/>
      <c r="BK1154" s="530"/>
      <c r="BL1154" s="530"/>
      <c r="BM1154" s="530"/>
      <c r="BN1154" s="530"/>
      <c r="BO1154" s="530"/>
      <c r="BP1154" s="530"/>
      <c r="BQ1154" s="530"/>
      <c r="BR1154" s="530"/>
      <c r="BS1154" s="530"/>
      <c r="BT1154" s="530"/>
      <c r="BU1154" s="530"/>
      <c r="BV1154" s="530"/>
      <c r="BW1154" s="530"/>
      <c r="BX1154" s="530"/>
      <c r="BY1154" s="530"/>
    </row>
    <row r="1155" s="372" customFormat="true" ht="15" customHeight="true" x14ac:dyDescent="0.2">
      <c r="BA1155" s="530"/>
      <c r="BB1155" s="399"/>
      <c r="BC1155" s="530"/>
      <c r="BD1155" s="530"/>
      <c r="BE1155" s="530"/>
      <c r="BF1155" s="530"/>
      <c r="BG1155" s="530"/>
      <c r="BH1155" s="530"/>
      <c r="BI1155" s="530"/>
      <c r="BJ1155" s="530"/>
      <c r="BK1155" s="530"/>
      <c r="BL1155" s="530"/>
      <c r="BM1155" s="530"/>
      <c r="BN1155" s="530"/>
      <c r="BO1155" s="530"/>
      <c r="BP1155" s="530"/>
      <c r="BQ1155" s="530"/>
      <c r="BR1155" s="530"/>
      <c r="BS1155" s="530"/>
      <c r="BT1155" s="530"/>
      <c r="BU1155" s="530"/>
      <c r="BV1155" s="530"/>
      <c r="BW1155" s="530"/>
      <c r="BX1155" s="530"/>
      <c r="BY1155" s="530"/>
    </row>
    <row r="1156" s="372" customFormat="true" ht="15" customHeight="true" x14ac:dyDescent="0.2">
      <c r="BA1156" s="530"/>
      <c r="BB1156" s="399"/>
      <c r="BC1156" s="530"/>
      <c r="BD1156" s="530"/>
      <c r="BE1156" s="530"/>
      <c r="BF1156" s="530"/>
      <c r="BG1156" s="530"/>
      <c r="BH1156" s="530"/>
      <c r="BI1156" s="530"/>
      <c r="BJ1156" s="530"/>
      <c r="BK1156" s="530"/>
      <c r="BL1156" s="530"/>
      <c r="BM1156" s="530"/>
      <c r="BN1156" s="530"/>
      <c r="BO1156" s="530"/>
      <c r="BP1156" s="530"/>
      <c r="BQ1156" s="530"/>
      <c r="BR1156" s="530"/>
      <c r="BS1156" s="530"/>
      <c r="BT1156" s="530"/>
      <c r="BU1156" s="530"/>
      <c r="BV1156" s="530"/>
      <c r="BW1156" s="530"/>
      <c r="BX1156" s="530"/>
      <c r="BY1156" s="530"/>
    </row>
    <row r="1157" s="372" customFormat="true" ht="15" customHeight="true" x14ac:dyDescent="0.2">
      <c r="BA1157" s="530"/>
      <c r="BB1157" s="399"/>
      <c r="BC1157" s="530"/>
      <c r="BD1157" s="530"/>
      <c r="BE1157" s="530"/>
      <c r="BF1157" s="530"/>
      <c r="BG1157" s="530"/>
      <c r="BH1157" s="530"/>
      <c r="BI1157" s="530"/>
      <c r="BJ1157" s="530"/>
      <c r="BK1157" s="530"/>
      <c r="BL1157" s="530"/>
      <c r="BM1157" s="530"/>
      <c r="BN1157" s="530"/>
      <c r="BO1157" s="530"/>
      <c r="BP1157" s="530"/>
      <c r="BQ1157" s="530"/>
      <c r="BR1157" s="530"/>
      <c r="BS1157" s="530"/>
      <c r="BT1157" s="530"/>
      <c r="BU1157" s="530"/>
      <c r="BV1157" s="530"/>
      <c r="BW1157" s="530"/>
      <c r="BX1157" s="530"/>
      <c r="BY1157" s="530"/>
    </row>
    <row r="1158" s="372" customFormat="true" ht="15" customHeight="true" x14ac:dyDescent="0.2">
      <c r="BA1158" s="530"/>
      <c r="BB1158" s="399"/>
      <c r="BC1158" s="530"/>
      <c r="BD1158" s="530"/>
      <c r="BE1158" s="530"/>
      <c r="BF1158" s="530"/>
      <c r="BG1158" s="530"/>
      <c r="BH1158" s="530"/>
      <c r="BI1158" s="530"/>
      <c r="BJ1158" s="530"/>
      <c r="BK1158" s="530"/>
      <c r="BL1158" s="530"/>
      <c r="BM1158" s="530"/>
      <c r="BN1158" s="530"/>
      <c r="BO1158" s="530"/>
      <c r="BP1158" s="530"/>
      <c r="BQ1158" s="530"/>
      <c r="BR1158" s="530"/>
      <c r="BS1158" s="530"/>
      <c r="BT1158" s="530"/>
      <c r="BU1158" s="530"/>
      <c r="BV1158" s="530"/>
      <c r="BW1158" s="530"/>
      <c r="BX1158" s="530"/>
      <c r="BY1158" s="530"/>
    </row>
    <row r="1159" s="372" customFormat="true" ht="15" customHeight="true" x14ac:dyDescent="0.2">
      <c r="BA1159" s="530"/>
      <c r="BB1159" s="399"/>
      <c r="BC1159" s="530"/>
      <c r="BD1159" s="530"/>
      <c r="BE1159" s="530"/>
      <c r="BF1159" s="530"/>
      <c r="BG1159" s="530"/>
      <c r="BH1159" s="530"/>
      <c r="BI1159" s="530"/>
      <c r="BJ1159" s="530"/>
      <c r="BK1159" s="530"/>
      <c r="BL1159" s="530"/>
      <c r="BM1159" s="530"/>
      <c r="BN1159" s="530"/>
      <c r="BO1159" s="530"/>
      <c r="BP1159" s="530"/>
      <c r="BQ1159" s="530"/>
      <c r="BR1159" s="530"/>
      <c r="BS1159" s="530"/>
      <c r="BT1159" s="530"/>
      <c r="BU1159" s="530"/>
      <c r="BV1159" s="530"/>
      <c r="BW1159" s="530"/>
      <c r="BX1159" s="530"/>
      <c r="BY1159" s="530"/>
    </row>
    <row r="1160" s="372" customFormat="true" ht="15" customHeight="true" x14ac:dyDescent="0.2">
      <c r="BA1160" s="530"/>
      <c r="BB1160" s="399"/>
      <c r="BC1160" s="530"/>
      <c r="BD1160" s="530"/>
      <c r="BE1160" s="530"/>
      <c r="BF1160" s="530"/>
      <c r="BG1160" s="530"/>
      <c r="BH1160" s="530"/>
      <c r="BI1160" s="530"/>
      <c r="BJ1160" s="530"/>
      <c r="BK1160" s="530"/>
      <c r="BL1160" s="530"/>
      <c r="BM1160" s="530"/>
      <c r="BN1160" s="530"/>
      <c r="BO1160" s="530"/>
      <c r="BP1160" s="530"/>
      <c r="BQ1160" s="530"/>
      <c r="BR1160" s="530"/>
      <c r="BS1160" s="530"/>
      <c r="BT1160" s="530"/>
      <c r="BU1160" s="530"/>
      <c r="BV1160" s="530"/>
      <c r="BW1160" s="530"/>
      <c r="BX1160" s="530"/>
      <c r="BY1160" s="530"/>
    </row>
    <row r="1161" s="372" customFormat="true" ht="15" customHeight="true" x14ac:dyDescent="0.2">
      <c r="BA1161" s="530"/>
      <c r="BB1161" s="399"/>
      <c r="BC1161" s="530"/>
      <c r="BD1161" s="530"/>
      <c r="BE1161" s="530"/>
      <c r="BF1161" s="530"/>
      <c r="BG1161" s="530"/>
      <c r="BH1161" s="530"/>
      <c r="BI1161" s="530"/>
      <c r="BJ1161" s="530"/>
      <c r="BK1161" s="530"/>
      <c r="BL1161" s="530"/>
      <c r="BM1161" s="530"/>
      <c r="BN1161" s="530"/>
      <c r="BO1161" s="530"/>
      <c r="BP1161" s="530"/>
      <c r="BQ1161" s="530"/>
      <c r="BR1161" s="530"/>
      <c r="BS1161" s="530"/>
      <c r="BT1161" s="530"/>
      <c r="BU1161" s="530"/>
      <c r="BV1161" s="530"/>
      <c r="BW1161" s="530"/>
      <c r="BX1161" s="530"/>
      <c r="BY1161" s="530"/>
    </row>
    <row r="1162" s="372" customFormat="true" ht="15" customHeight="true" x14ac:dyDescent="0.2">
      <c r="BA1162" s="530"/>
      <c r="BB1162" s="399"/>
      <c r="BC1162" s="530"/>
      <c r="BD1162" s="530"/>
      <c r="BE1162" s="530"/>
      <c r="BF1162" s="530"/>
      <c r="BG1162" s="530"/>
      <c r="BH1162" s="530"/>
      <c r="BI1162" s="530"/>
      <c r="BJ1162" s="530"/>
      <c r="BK1162" s="530"/>
      <c r="BL1162" s="530"/>
      <c r="BM1162" s="530"/>
      <c r="BN1162" s="530"/>
      <c r="BO1162" s="530"/>
      <c r="BP1162" s="530"/>
      <c r="BQ1162" s="530"/>
      <c r="BR1162" s="530"/>
      <c r="BS1162" s="530"/>
      <c r="BT1162" s="530"/>
      <c r="BU1162" s="530"/>
      <c r="BV1162" s="530"/>
      <c r="BW1162" s="530"/>
      <c r="BX1162" s="530"/>
      <c r="BY1162" s="530"/>
    </row>
    <row r="1163" s="372" customFormat="true" ht="15" customHeight="true" x14ac:dyDescent="0.2">
      <c r="BA1163" s="530"/>
      <c r="BB1163" s="399"/>
      <c r="BC1163" s="530"/>
      <c r="BD1163" s="530"/>
      <c r="BE1163" s="530"/>
      <c r="BF1163" s="530"/>
      <c r="BG1163" s="530"/>
      <c r="BH1163" s="530"/>
      <c r="BI1163" s="530"/>
      <c r="BJ1163" s="530"/>
      <c r="BK1163" s="530"/>
      <c r="BL1163" s="530"/>
      <c r="BM1163" s="530"/>
      <c r="BN1163" s="530"/>
      <c r="BO1163" s="530"/>
      <c r="BP1163" s="530"/>
      <c r="BQ1163" s="530"/>
      <c r="BR1163" s="530"/>
      <c r="BS1163" s="530"/>
      <c r="BT1163" s="530"/>
      <c r="BU1163" s="530"/>
      <c r="BV1163" s="530"/>
      <c r="BW1163" s="530"/>
      <c r="BX1163" s="530"/>
      <c r="BY1163" s="530"/>
    </row>
    <row r="1164" s="372" customFormat="true" ht="15" customHeight="true" x14ac:dyDescent="0.2">
      <c r="BA1164" s="530"/>
      <c r="BB1164" s="399"/>
      <c r="BC1164" s="530"/>
      <c r="BD1164" s="530"/>
      <c r="BE1164" s="530"/>
      <c r="BF1164" s="530"/>
      <c r="BG1164" s="530"/>
      <c r="BH1164" s="530"/>
      <c r="BI1164" s="530"/>
      <c r="BJ1164" s="530"/>
      <c r="BK1164" s="530"/>
      <c r="BL1164" s="530"/>
      <c r="BM1164" s="530"/>
      <c r="BN1164" s="530"/>
      <c r="BO1164" s="530"/>
      <c r="BP1164" s="530"/>
      <c r="BQ1164" s="530"/>
      <c r="BR1164" s="530"/>
      <c r="BS1164" s="530"/>
      <c r="BT1164" s="530"/>
      <c r="BU1164" s="530"/>
      <c r="BV1164" s="530"/>
      <c r="BW1164" s="530"/>
      <c r="BX1164" s="530"/>
      <c r="BY1164" s="530"/>
    </row>
    <row r="1165" s="372" customFormat="true" ht="15" customHeight="true" x14ac:dyDescent="0.2">
      <c r="BA1165" s="530"/>
      <c r="BB1165" s="399"/>
      <c r="BC1165" s="530"/>
      <c r="BD1165" s="530"/>
      <c r="BE1165" s="530"/>
      <c r="BF1165" s="530"/>
      <c r="BG1165" s="530"/>
      <c r="BH1165" s="530"/>
      <c r="BI1165" s="530"/>
      <c r="BJ1165" s="530"/>
      <c r="BK1165" s="530"/>
      <c r="BL1165" s="530"/>
      <c r="BM1165" s="530"/>
      <c r="BN1165" s="530"/>
      <c r="BO1165" s="530"/>
      <c r="BP1165" s="530"/>
      <c r="BQ1165" s="530"/>
      <c r="BR1165" s="530"/>
      <c r="BS1165" s="530"/>
      <c r="BT1165" s="530"/>
      <c r="BU1165" s="530"/>
      <c r="BV1165" s="530"/>
      <c r="BW1165" s="530"/>
      <c r="BX1165" s="530"/>
      <c r="BY1165" s="530"/>
    </row>
    <row r="1166" s="372" customFormat="true" ht="15" customHeight="true" x14ac:dyDescent="0.2">
      <c r="BA1166" s="530"/>
      <c r="BB1166" s="399"/>
      <c r="BC1166" s="530"/>
      <c r="BD1166" s="530"/>
      <c r="BE1166" s="530"/>
      <c r="BF1166" s="530"/>
      <c r="BG1166" s="530"/>
      <c r="BH1166" s="530"/>
      <c r="BI1166" s="530"/>
      <c r="BJ1166" s="530"/>
      <c r="BK1166" s="530"/>
      <c r="BL1166" s="530"/>
      <c r="BM1166" s="530"/>
      <c r="BN1166" s="530"/>
      <c r="BO1166" s="530"/>
      <c r="BP1166" s="530"/>
      <c r="BQ1166" s="530"/>
      <c r="BR1166" s="530"/>
      <c r="BS1166" s="530"/>
      <c r="BT1166" s="530"/>
      <c r="BU1166" s="530"/>
      <c r="BV1166" s="530"/>
      <c r="BW1166" s="530"/>
      <c r="BX1166" s="530"/>
      <c r="BY1166" s="530"/>
    </row>
    <row r="1167" s="372" customFormat="true" ht="15" customHeight="true" x14ac:dyDescent="0.2">
      <c r="BA1167" s="530"/>
      <c r="BB1167" s="399"/>
      <c r="BC1167" s="530"/>
      <c r="BD1167" s="530"/>
      <c r="BE1167" s="530"/>
      <c r="BF1167" s="530"/>
      <c r="BG1167" s="530"/>
      <c r="BH1167" s="530"/>
      <c r="BI1167" s="530"/>
      <c r="BJ1167" s="530"/>
      <c r="BK1167" s="530"/>
      <c r="BL1167" s="530"/>
      <c r="BM1167" s="530"/>
      <c r="BN1167" s="530"/>
      <c r="BO1167" s="530"/>
      <c r="BP1167" s="530"/>
      <c r="BQ1167" s="530"/>
      <c r="BR1167" s="530"/>
      <c r="BS1167" s="530"/>
      <c r="BT1167" s="530"/>
      <c r="BU1167" s="530"/>
      <c r="BV1167" s="530"/>
      <c r="BW1167" s="530"/>
      <c r="BX1167" s="530"/>
      <c r="BY1167" s="530"/>
    </row>
    <row r="1168" s="372" customFormat="true" ht="15" customHeight="true" x14ac:dyDescent="0.2">
      <c r="BA1168" s="530"/>
      <c r="BB1168" s="399"/>
      <c r="BC1168" s="530"/>
      <c r="BD1168" s="530"/>
      <c r="BE1168" s="530"/>
      <c r="BF1168" s="530"/>
      <c r="BG1168" s="530"/>
      <c r="BH1168" s="530"/>
      <c r="BI1168" s="530"/>
      <c r="BJ1168" s="530"/>
      <c r="BK1168" s="530"/>
      <c r="BL1168" s="530"/>
      <c r="BM1168" s="530"/>
      <c r="BN1168" s="530"/>
      <c r="BO1168" s="530"/>
      <c r="BP1168" s="530"/>
      <c r="BQ1168" s="530"/>
      <c r="BR1168" s="530"/>
      <c r="BS1168" s="530"/>
      <c r="BT1168" s="530"/>
      <c r="BU1168" s="530"/>
      <c r="BV1168" s="530"/>
      <c r="BW1168" s="530"/>
      <c r="BX1168" s="530"/>
      <c r="BY1168" s="530"/>
    </row>
    <row r="1169" s="372" customFormat="true" ht="15" customHeight="true" x14ac:dyDescent="0.2">
      <c r="BA1169" s="530"/>
      <c r="BB1169" s="399"/>
      <c r="BC1169" s="530"/>
      <c r="BD1169" s="530"/>
      <c r="BE1169" s="530"/>
      <c r="BF1169" s="530"/>
      <c r="BG1169" s="530"/>
      <c r="BH1169" s="530"/>
      <c r="BI1169" s="530"/>
      <c r="BJ1169" s="530"/>
      <c r="BK1169" s="530"/>
      <c r="BL1169" s="530"/>
      <c r="BM1169" s="530"/>
      <c r="BN1169" s="530"/>
      <c r="BO1169" s="530"/>
      <c r="BP1169" s="530"/>
      <c r="BQ1169" s="530"/>
      <c r="BR1169" s="530"/>
      <c r="BS1169" s="530"/>
      <c r="BT1169" s="530"/>
      <c r="BU1169" s="530"/>
      <c r="BV1169" s="530"/>
      <c r="BW1169" s="530"/>
      <c r="BX1169" s="530"/>
      <c r="BY1169" s="530"/>
    </row>
    <row r="1170" s="372" customFormat="true" ht="15" customHeight="true" x14ac:dyDescent="0.2">
      <c r="A1170" s="468"/>
      <c r="B1170" s="920"/>
      <c r="C1170" s="921"/>
      <c r="D1170" s="921"/>
      <c r="E1170" s="921"/>
      <c r="F1170" s="921"/>
      <c r="G1170" s="921"/>
      <c r="H1170" s="921"/>
      <c r="I1170" s="921"/>
      <c r="J1170" s="921"/>
      <c r="K1170" s="921"/>
      <c r="L1170" s="921"/>
      <c r="M1170" s="921"/>
      <c r="N1170" s="921"/>
      <c r="O1170" s="921"/>
      <c r="P1170" s="921"/>
      <c r="Q1170" s="921"/>
      <c r="R1170" s="921"/>
      <c r="S1170" s="921"/>
      <c r="T1170" s="921"/>
      <c r="U1170" s="921"/>
      <c r="V1170" s="921"/>
      <c r="W1170" s="921"/>
      <c r="X1170" s="921"/>
      <c r="Y1170" s="921"/>
      <c r="Z1170" s="921"/>
      <c r="BA1170" s="530"/>
      <c r="BB1170" s="399"/>
      <c r="BC1170" s="530"/>
      <c r="BD1170" s="530"/>
      <c r="BE1170" s="530"/>
      <c r="BF1170" s="530"/>
      <c r="BG1170" s="530"/>
      <c r="BH1170" s="530"/>
      <c r="BI1170" s="530"/>
      <c r="BJ1170" s="530"/>
      <c r="BK1170" s="530"/>
      <c r="BL1170" s="530"/>
      <c r="BM1170" s="530"/>
      <c r="BN1170" s="530"/>
      <c r="BO1170" s="530"/>
      <c r="BP1170" s="530"/>
      <c r="BQ1170" s="530"/>
      <c r="BR1170" s="530"/>
      <c r="BS1170" s="530"/>
      <c r="BT1170" s="530"/>
      <c r="BU1170" s="530"/>
      <c r="BV1170" s="530"/>
      <c r="BW1170" s="530"/>
      <c r="BX1170" s="530"/>
      <c r="BY1170" s="530"/>
    </row>
    <row r="1171" s="372" customFormat="true" ht="15" customHeight="true" x14ac:dyDescent="0.2">
      <c r="A1171" s="468"/>
      <c r="B1171" s="920"/>
      <c r="C1171" s="921"/>
      <c r="D1171" s="921"/>
      <c r="E1171" s="921"/>
      <c r="F1171" s="921"/>
      <c r="G1171" s="921"/>
      <c r="H1171" s="921"/>
      <c r="I1171" s="921"/>
      <c r="J1171" s="921"/>
      <c r="K1171" s="921"/>
      <c r="L1171" s="921"/>
      <c r="M1171" s="921"/>
      <c r="N1171" s="921"/>
      <c r="O1171" s="921"/>
      <c r="P1171" s="921"/>
      <c r="Q1171" s="921"/>
      <c r="R1171" s="921"/>
      <c r="S1171" s="921"/>
      <c r="T1171" s="921"/>
      <c r="U1171" s="921"/>
      <c r="V1171" s="921"/>
      <c r="W1171" s="921"/>
      <c r="X1171" s="921"/>
      <c r="Y1171" s="921"/>
      <c r="Z1171" s="921"/>
      <c r="BA1171" s="530"/>
      <c r="BB1171" s="399"/>
      <c r="BC1171" s="530"/>
      <c r="BD1171" s="530"/>
      <c r="BE1171" s="530"/>
      <c r="BF1171" s="530"/>
      <c r="BG1171" s="530"/>
      <c r="BH1171" s="530"/>
      <c r="BI1171" s="530"/>
      <c r="BJ1171" s="530"/>
      <c r="BK1171" s="530"/>
      <c r="BL1171" s="530"/>
      <c r="BM1171" s="530"/>
      <c r="BN1171" s="530"/>
      <c r="BO1171" s="530"/>
      <c r="BP1171" s="530"/>
      <c r="BQ1171" s="530"/>
      <c r="BR1171" s="530"/>
      <c r="BS1171" s="530"/>
      <c r="BT1171" s="530"/>
      <c r="BU1171" s="530"/>
      <c r="BV1171" s="530"/>
      <c r="BW1171" s="530"/>
      <c r="BX1171" s="530"/>
      <c r="BY1171" s="530"/>
    </row>
    <row r="1172" s="372" customFormat="true" ht="15" customHeight="true" x14ac:dyDescent="0.2">
      <c r="A1172" s="468"/>
      <c r="B1172" s="920"/>
      <c r="C1172" s="921"/>
      <c r="D1172" s="921"/>
      <c r="E1172" s="921"/>
      <c r="F1172" s="921"/>
      <c r="G1172" s="921"/>
      <c r="H1172" s="921"/>
      <c r="I1172" s="921"/>
      <c r="J1172" s="921"/>
      <c r="K1172" s="921"/>
      <c r="L1172" s="921"/>
      <c r="M1172" s="921"/>
      <c r="N1172" s="921"/>
      <c r="O1172" s="921"/>
      <c r="P1172" s="921"/>
      <c r="Q1172" s="921"/>
      <c r="R1172" s="921"/>
      <c r="S1172" s="921"/>
      <c r="T1172" s="921"/>
      <c r="U1172" s="921"/>
      <c r="V1172" s="921"/>
      <c r="W1172" s="921"/>
      <c r="X1172" s="921"/>
      <c r="Y1172" s="921"/>
      <c r="Z1172" s="921"/>
      <c r="BA1172" s="530"/>
      <c r="BB1172" s="399"/>
      <c r="BC1172" s="530"/>
      <c r="BD1172" s="530"/>
      <c r="BE1172" s="530"/>
      <c r="BF1172" s="530"/>
      <c r="BG1172" s="530"/>
      <c r="BH1172" s="530"/>
      <c r="BI1172" s="530"/>
      <c r="BJ1172" s="530"/>
      <c r="BK1172" s="530"/>
      <c r="BL1172" s="530"/>
      <c r="BM1172" s="530"/>
      <c r="BN1172" s="530"/>
      <c r="BO1172" s="530"/>
      <c r="BP1172" s="530"/>
      <c r="BQ1172" s="530"/>
      <c r="BR1172" s="530"/>
      <c r="BS1172" s="530"/>
      <c r="BT1172" s="530"/>
      <c r="BU1172" s="530"/>
      <c r="BV1172" s="530"/>
      <c r="BW1172" s="530"/>
      <c r="BX1172" s="530"/>
      <c r="BY1172" s="530"/>
    </row>
    <row r="1173" s="372" customFormat="true" ht="15" customHeight="true" x14ac:dyDescent="0.2">
      <c r="A1173" s="468"/>
      <c r="B1173" s="920"/>
      <c r="C1173" s="921"/>
      <c r="D1173" s="921"/>
      <c r="E1173" s="921"/>
      <c r="F1173" s="921"/>
      <c r="G1173" s="921"/>
      <c r="H1173" s="921"/>
      <c r="I1173" s="921"/>
      <c r="J1173" s="921"/>
      <c r="K1173" s="921"/>
      <c r="L1173" s="921"/>
      <c r="M1173" s="921"/>
      <c r="N1173" s="921"/>
      <c r="O1173" s="921"/>
      <c r="P1173" s="921"/>
      <c r="Q1173" s="921"/>
      <c r="R1173" s="921"/>
      <c r="S1173" s="921"/>
      <c r="T1173" s="921"/>
      <c r="U1173" s="921"/>
      <c r="V1173" s="921"/>
      <c r="W1173" s="921"/>
      <c r="X1173" s="921"/>
      <c r="Y1173" s="921"/>
      <c r="Z1173" s="921"/>
      <c r="BA1173" s="530"/>
      <c r="BB1173" s="399"/>
      <c r="BC1173" s="530"/>
      <c r="BD1173" s="530"/>
      <c r="BE1173" s="530"/>
      <c r="BF1173" s="530"/>
      <c r="BG1173" s="530"/>
      <c r="BH1173" s="530"/>
      <c r="BI1173" s="530"/>
      <c r="BJ1173" s="530"/>
      <c r="BK1173" s="530"/>
      <c r="BL1173" s="530"/>
      <c r="BM1173" s="530"/>
      <c r="BN1173" s="530"/>
      <c r="BO1173" s="530"/>
      <c r="BP1173" s="530"/>
      <c r="BQ1173" s="530"/>
      <c r="BR1173" s="530"/>
      <c r="BS1173" s="530"/>
      <c r="BT1173" s="530"/>
      <c r="BU1173" s="530"/>
      <c r="BV1173" s="530"/>
      <c r="BW1173" s="530"/>
      <c r="BX1173" s="530"/>
      <c r="BY1173" s="530"/>
    </row>
    <row r="1174" s="372" customFormat="true" ht="15" customHeight="true" x14ac:dyDescent="0.2">
      <c r="A1174" s="468"/>
      <c r="B1174" s="920"/>
      <c r="C1174" s="921"/>
      <c r="D1174" s="921"/>
      <c r="E1174" s="921"/>
      <c r="F1174" s="921"/>
      <c r="G1174" s="921"/>
      <c r="H1174" s="921"/>
      <c r="I1174" s="921"/>
      <c r="J1174" s="921"/>
      <c r="K1174" s="921"/>
      <c r="L1174" s="921"/>
      <c r="M1174" s="921"/>
      <c r="N1174" s="921"/>
      <c r="O1174" s="921"/>
      <c r="P1174" s="921"/>
      <c r="Q1174" s="921"/>
      <c r="R1174" s="921"/>
      <c r="S1174" s="921"/>
      <c r="T1174" s="921"/>
      <c r="U1174" s="921"/>
      <c r="V1174" s="921"/>
      <c r="W1174" s="921"/>
      <c r="X1174" s="921"/>
      <c r="Y1174" s="921"/>
      <c r="Z1174" s="921"/>
      <c r="BA1174" s="530"/>
      <c r="BB1174" s="399"/>
      <c r="BC1174" s="530"/>
      <c r="BD1174" s="530"/>
      <c r="BE1174" s="530"/>
      <c r="BF1174" s="530"/>
      <c r="BG1174" s="530"/>
      <c r="BH1174" s="530"/>
      <c r="BI1174" s="530"/>
      <c r="BJ1174" s="530"/>
      <c r="BK1174" s="530"/>
      <c r="BL1174" s="530"/>
      <c r="BM1174" s="530"/>
      <c r="BN1174" s="530"/>
      <c r="BO1174" s="530"/>
      <c r="BP1174" s="530"/>
      <c r="BQ1174" s="530"/>
      <c r="BR1174" s="530"/>
      <c r="BS1174" s="530"/>
      <c r="BT1174" s="530"/>
      <c r="BU1174" s="530"/>
      <c r="BV1174" s="530"/>
      <c r="BW1174" s="530"/>
      <c r="BX1174" s="530"/>
      <c r="BY1174" s="530"/>
    </row>
    <row r="1175" s="372" customFormat="true" ht="15" customHeight="true" x14ac:dyDescent="0.2">
      <c r="A1175" s="468"/>
      <c r="B1175" s="920"/>
      <c r="C1175" s="921"/>
      <c r="D1175" s="921"/>
      <c r="E1175" s="921"/>
      <c r="F1175" s="921"/>
      <c r="G1175" s="921"/>
      <c r="H1175" s="921"/>
      <c r="I1175" s="921"/>
      <c r="J1175" s="921"/>
      <c r="K1175" s="921"/>
      <c r="L1175" s="921"/>
      <c r="M1175" s="921"/>
      <c r="N1175" s="921"/>
      <c r="O1175" s="921"/>
      <c r="P1175" s="921"/>
      <c r="Q1175" s="921"/>
      <c r="R1175" s="921"/>
      <c r="S1175" s="921"/>
      <c r="T1175" s="921"/>
      <c r="U1175" s="921"/>
      <c r="V1175" s="921"/>
      <c r="W1175" s="921"/>
      <c r="X1175" s="921"/>
      <c r="Y1175" s="921"/>
      <c r="Z1175" s="921"/>
      <c r="BA1175" s="530"/>
      <c r="BB1175" s="399"/>
      <c r="BC1175" s="530"/>
      <c r="BD1175" s="530"/>
      <c r="BE1175" s="530"/>
      <c r="BF1175" s="530"/>
      <c r="BG1175" s="530"/>
      <c r="BH1175" s="530"/>
      <c r="BI1175" s="530"/>
      <c r="BJ1175" s="530"/>
      <c r="BK1175" s="530"/>
      <c r="BL1175" s="530"/>
      <c r="BM1175" s="530"/>
      <c r="BN1175" s="530"/>
      <c r="BO1175" s="530"/>
      <c r="BP1175" s="530"/>
      <c r="BQ1175" s="530"/>
      <c r="BR1175" s="530"/>
      <c r="BS1175" s="530"/>
      <c r="BT1175" s="530"/>
      <c r="BU1175" s="530"/>
      <c r="BV1175" s="530"/>
      <c r="BW1175" s="530"/>
      <c r="BX1175" s="530"/>
      <c r="BY1175" s="530"/>
    </row>
    <row r="1176" s="372" customFormat="true" ht="15" customHeight="true" x14ac:dyDescent="0.2">
      <c r="A1176" s="922"/>
      <c r="B1176" s="468"/>
      <c r="C1176" s="923"/>
      <c r="D1176" s="924"/>
      <c r="E1176" s="924"/>
      <c r="F1176" s="924"/>
      <c r="G1176" s="924"/>
      <c r="H1176" s="923"/>
      <c r="I1176" s="924"/>
      <c r="J1176" s="924"/>
      <c r="K1176" s="924"/>
      <c r="L1176" s="924"/>
      <c r="M1176" s="923"/>
      <c r="N1176" s="924"/>
      <c r="O1176" s="924"/>
      <c r="P1176" s="924"/>
      <c r="Q1176" s="924"/>
      <c r="R1176" s="923"/>
      <c r="S1176" s="924"/>
      <c r="T1176" s="924"/>
      <c r="U1176" s="924"/>
      <c r="BA1176" s="530"/>
      <c r="BB1176" s="399"/>
      <c r="BC1176" s="530"/>
      <c r="BD1176" s="530"/>
      <c r="BE1176" s="530"/>
      <c r="BF1176" s="530"/>
      <c r="BG1176" s="530"/>
      <c r="BH1176" s="530"/>
      <c r="BI1176" s="530"/>
      <c r="BJ1176" s="530"/>
      <c r="BK1176" s="530"/>
      <c r="BL1176" s="530"/>
      <c r="BM1176" s="530"/>
      <c r="BN1176" s="530"/>
      <c r="BO1176" s="530"/>
      <c r="BP1176" s="530"/>
      <c r="BQ1176" s="530"/>
      <c r="BR1176" s="530"/>
      <c r="BS1176" s="530"/>
      <c r="BT1176" s="530"/>
      <c r="BU1176" s="530"/>
      <c r="BV1176" s="530"/>
      <c r="BW1176" s="530"/>
      <c r="BX1176" s="530"/>
      <c r="BY1176" s="530"/>
    </row>
    <row r="1177" s="372" customFormat="true" ht="15" customHeight="true" x14ac:dyDescent="0.2">
      <c r="A1177" s="924"/>
      <c r="B1177" s="924"/>
      <c r="C1177" s="923"/>
      <c r="D1177" s="923"/>
      <c r="E1177" s="923"/>
      <c r="F1177" s="923"/>
      <c r="G1177" s="923"/>
      <c r="H1177" s="923"/>
      <c r="I1177" s="923"/>
      <c r="J1177" s="923"/>
      <c r="K1177" s="923"/>
      <c r="L1177" s="923"/>
      <c r="M1177" s="923"/>
      <c r="N1177" s="923"/>
      <c r="O1177" s="923"/>
      <c r="P1177" s="923"/>
      <c r="Q1177" s="923"/>
      <c r="R1177" s="923"/>
      <c r="S1177" s="923"/>
      <c r="T1177" s="923"/>
      <c r="U1177" s="923"/>
      <c r="BA1177" s="530"/>
      <c r="BB1177" s="399"/>
      <c r="BC1177" s="530"/>
      <c r="BD1177" s="530"/>
      <c r="BE1177" s="530"/>
      <c r="BF1177" s="530"/>
      <c r="BG1177" s="530"/>
      <c r="BH1177" s="530"/>
      <c r="BI1177" s="530"/>
      <c r="BJ1177" s="530"/>
      <c r="BK1177" s="530"/>
      <c r="BL1177" s="530"/>
      <c r="BM1177" s="530"/>
      <c r="BN1177" s="530"/>
      <c r="BO1177" s="530"/>
      <c r="BP1177" s="530"/>
      <c r="BQ1177" s="530"/>
      <c r="BR1177" s="530"/>
      <c r="BS1177" s="530"/>
      <c r="BT1177" s="530"/>
      <c r="BU1177" s="530"/>
      <c r="BV1177" s="530"/>
      <c r="BW1177" s="530"/>
      <c r="BX1177" s="530"/>
      <c r="BY1177" s="530"/>
    </row>
    <row r="1178" s="372" customFormat="true" ht="15" customHeight="true" x14ac:dyDescent="0.2">
      <c r="BA1178" s="530"/>
      <c r="BB1178" s="399"/>
      <c r="BC1178" s="530"/>
      <c r="BD1178" s="530"/>
      <c r="BE1178" s="530"/>
      <c r="BF1178" s="530"/>
      <c r="BG1178" s="530"/>
      <c r="BH1178" s="530"/>
      <c r="BI1178" s="530"/>
      <c r="BJ1178" s="530"/>
      <c r="BK1178" s="530"/>
      <c r="BL1178" s="530"/>
      <c r="BM1178" s="530"/>
      <c r="BN1178" s="530"/>
      <c r="BO1178" s="530"/>
      <c r="BP1178" s="530"/>
      <c r="BQ1178" s="530"/>
      <c r="BR1178" s="530"/>
      <c r="BS1178" s="530"/>
      <c r="BT1178" s="530"/>
      <c r="BU1178" s="530"/>
      <c r="BV1178" s="530"/>
      <c r="BW1178" s="530"/>
      <c r="BX1178" s="530"/>
      <c r="BY1178" s="530"/>
    </row>
    <row r="1179" s="372" customFormat="true" ht="15" customHeight="true" x14ac:dyDescent="0.2">
      <c r="BA1179" s="530"/>
      <c r="BB1179" s="399"/>
      <c r="BC1179" s="530"/>
      <c r="BD1179" s="530"/>
      <c r="BE1179" s="530"/>
      <c r="BF1179" s="530"/>
      <c r="BG1179" s="530"/>
      <c r="BH1179" s="530"/>
      <c r="BI1179" s="530"/>
      <c r="BJ1179" s="530"/>
      <c r="BK1179" s="530"/>
      <c r="BL1179" s="530"/>
      <c r="BM1179" s="530"/>
      <c r="BN1179" s="530"/>
      <c r="BO1179" s="530"/>
      <c r="BP1179" s="530"/>
      <c r="BQ1179" s="530"/>
      <c r="BR1179" s="530"/>
      <c r="BS1179" s="530"/>
      <c r="BT1179" s="530"/>
      <c r="BU1179" s="530"/>
      <c r="BV1179" s="530"/>
      <c r="BW1179" s="530"/>
      <c r="BX1179" s="530"/>
      <c r="BY1179" s="530"/>
    </row>
    <row r="1180" s="372" customFormat="true" ht="15" customHeight="true" x14ac:dyDescent="0.2">
      <c r="BA1180" s="530"/>
      <c r="BB1180" s="399"/>
      <c r="BC1180" s="530"/>
      <c r="BD1180" s="530"/>
      <c r="BE1180" s="530"/>
      <c r="BF1180" s="530"/>
      <c r="BG1180" s="530"/>
      <c r="BH1180" s="530"/>
      <c r="BI1180" s="530"/>
      <c r="BJ1180" s="530"/>
      <c r="BK1180" s="530"/>
      <c r="BL1180" s="530"/>
      <c r="BM1180" s="530"/>
      <c r="BN1180" s="530"/>
      <c r="BO1180" s="530"/>
      <c r="BP1180" s="530"/>
      <c r="BQ1180" s="530"/>
      <c r="BR1180" s="530"/>
      <c r="BS1180" s="530"/>
      <c r="BT1180" s="530"/>
      <c r="BU1180" s="530"/>
      <c r="BV1180" s="530"/>
      <c r="BW1180" s="530"/>
      <c r="BX1180" s="530"/>
      <c r="BY1180" s="530"/>
    </row>
    <row r="1181" s="372" customFormat="true" ht="15" customHeight="true" x14ac:dyDescent="0.2">
      <c r="BA1181" s="530"/>
      <c r="BB1181" s="399"/>
      <c r="BC1181" s="530"/>
      <c r="BD1181" s="530"/>
      <c r="BE1181" s="530"/>
      <c r="BF1181" s="530"/>
      <c r="BG1181" s="530"/>
      <c r="BH1181" s="530"/>
      <c r="BI1181" s="530"/>
      <c r="BJ1181" s="530"/>
      <c r="BK1181" s="530"/>
      <c r="BL1181" s="530"/>
      <c r="BM1181" s="530"/>
      <c r="BN1181" s="530"/>
      <c r="BO1181" s="530"/>
      <c r="BP1181" s="530"/>
      <c r="BQ1181" s="530"/>
      <c r="BR1181" s="530"/>
      <c r="BS1181" s="530"/>
      <c r="BT1181" s="530"/>
      <c r="BU1181" s="530"/>
      <c r="BV1181" s="530"/>
      <c r="BW1181" s="530"/>
      <c r="BX1181" s="530"/>
      <c r="BY1181" s="530"/>
    </row>
    <row r="1182" s="372" customFormat="true" ht="15" customHeight="true" x14ac:dyDescent="0.2">
      <c r="BA1182" s="530"/>
      <c r="BB1182" s="399"/>
      <c r="BC1182" s="530"/>
      <c r="BD1182" s="530"/>
      <c r="BE1182" s="530"/>
      <c r="BF1182" s="530"/>
      <c r="BG1182" s="530"/>
      <c r="BH1182" s="530"/>
      <c r="BI1182" s="530"/>
      <c r="BJ1182" s="530"/>
      <c r="BK1182" s="530"/>
      <c r="BL1182" s="530"/>
      <c r="BM1182" s="530"/>
      <c r="BN1182" s="530"/>
      <c r="BO1182" s="530"/>
      <c r="BP1182" s="530"/>
      <c r="BQ1182" s="530"/>
      <c r="BR1182" s="530"/>
      <c r="BS1182" s="530"/>
      <c r="BT1182" s="530"/>
      <c r="BU1182" s="530"/>
      <c r="BV1182" s="530"/>
      <c r="BW1182" s="530"/>
      <c r="BX1182" s="530"/>
      <c r="BY1182" s="530"/>
    </row>
    <row r="1183" s="372" customFormat="true" ht="15" customHeight="true" x14ac:dyDescent="0.2">
      <c r="BA1183" s="530"/>
      <c r="BB1183" s="399"/>
      <c r="BC1183" s="530"/>
      <c r="BD1183" s="530"/>
      <c r="BE1183" s="530"/>
      <c r="BF1183" s="530"/>
      <c r="BG1183" s="530"/>
      <c r="BH1183" s="530"/>
      <c r="BI1183" s="530"/>
      <c r="BJ1183" s="530"/>
      <c r="BK1183" s="530"/>
      <c r="BL1183" s="530"/>
      <c r="BM1183" s="530"/>
      <c r="BN1183" s="530"/>
      <c r="BO1183" s="530"/>
      <c r="BP1183" s="530"/>
      <c r="BQ1183" s="530"/>
      <c r="BR1183" s="530"/>
      <c r="BS1183" s="530"/>
      <c r="BT1183" s="530"/>
      <c r="BU1183" s="530"/>
      <c r="BV1183" s="530"/>
      <c r="BW1183" s="530"/>
      <c r="BX1183" s="530"/>
      <c r="BY1183" s="530"/>
    </row>
    <row r="1184" s="372" customFormat="true" ht="15" customHeight="true" x14ac:dyDescent="0.2">
      <c r="BA1184" s="530"/>
      <c r="BB1184" s="399"/>
      <c r="BC1184" s="530"/>
      <c r="BD1184" s="530"/>
      <c r="BE1184" s="530"/>
      <c r="BF1184" s="530"/>
      <c r="BG1184" s="530"/>
      <c r="BH1184" s="530"/>
      <c r="BI1184" s="530"/>
      <c r="BJ1184" s="530"/>
      <c r="BK1184" s="530"/>
      <c r="BL1184" s="530"/>
      <c r="BM1184" s="530"/>
      <c r="BN1184" s="530"/>
      <c r="BO1184" s="530"/>
      <c r="BP1184" s="530"/>
      <c r="BQ1184" s="530"/>
      <c r="BR1184" s="530"/>
      <c r="BS1184" s="530"/>
      <c r="BT1184" s="530"/>
      <c r="BU1184" s="530"/>
      <c r="BV1184" s="530"/>
      <c r="BW1184" s="530"/>
      <c r="BX1184" s="530"/>
      <c r="BY1184" s="530"/>
    </row>
    <row r="1185" s="372" customFormat="true" ht="15" customHeight="true" x14ac:dyDescent="0.2">
      <c r="BA1185" s="530"/>
      <c r="BB1185" s="399"/>
      <c r="BC1185" s="530"/>
      <c r="BD1185" s="530"/>
      <c r="BE1185" s="530"/>
      <c r="BF1185" s="530"/>
      <c r="BG1185" s="530"/>
      <c r="BH1185" s="530"/>
      <c r="BI1185" s="530"/>
      <c r="BJ1185" s="530"/>
      <c r="BK1185" s="530"/>
      <c r="BL1185" s="530"/>
      <c r="BM1185" s="530"/>
      <c r="BN1185" s="530"/>
      <c r="BO1185" s="530"/>
      <c r="BP1185" s="530"/>
      <c r="BQ1185" s="530"/>
      <c r="BR1185" s="530"/>
      <c r="BS1185" s="530"/>
      <c r="BT1185" s="530"/>
      <c r="BU1185" s="530"/>
      <c r="BV1185" s="530"/>
      <c r="BW1185" s="530"/>
      <c r="BX1185" s="530"/>
      <c r="BY1185" s="530"/>
    </row>
    <row r="1186" s="372" customFormat="true" ht="15" customHeight="true" x14ac:dyDescent="0.2">
      <c r="BA1186" s="530"/>
      <c r="BB1186" s="399"/>
      <c r="BC1186" s="530"/>
      <c r="BD1186" s="530"/>
      <c r="BE1186" s="530"/>
      <c r="BF1186" s="530"/>
      <c r="BG1186" s="530"/>
      <c r="BH1186" s="530"/>
      <c r="BI1186" s="530"/>
      <c r="BJ1186" s="530"/>
      <c r="BK1186" s="530"/>
      <c r="BL1186" s="530"/>
      <c r="BM1186" s="530"/>
      <c r="BN1186" s="530"/>
      <c r="BO1186" s="530"/>
      <c r="BP1186" s="530"/>
      <c r="BQ1186" s="530"/>
      <c r="BR1186" s="530"/>
      <c r="BS1186" s="530"/>
      <c r="BT1186" s="530"/>
      <c r="BU1186" s="530"/>
      <c r="BV1186" s="530"/>
      <c r="BW1186" s="530"/>
      <c r="BX1186" s="530"/>
      <c r="BY1186" s="530"/>
    </row>
    <row r="1187" s="372" customFormat="true" ht="15" customHeight="true" x14ac:dyDescent="0.2">
      <c r="BA1187" s="530"/>
      <c r="BB1187" s="399"/>
      <c r="BC1187" s="530"/>
      <c r="BD1187" s="530"/>
      <c r="BE1187" s="530"/>
      <c r="BF1187" s="530"/>
      <c r="BG1187" s="530"/>
      <c r="BH1187" s="530"/>
      <c r="BI1187" s="530"/>
      <c r="BJ1187" s="530"/>
      <c r="BK1187" s="530"/>
      <c r="BL1187" s="530"/>
      <c r="BM1187" s="530"/>
      <c r="BN1187" s="530"/>
      <c r="BO1187" s="530"/>
      <c r="BP1187" s="530"/>
      <c r="BQ1187" s="530"/>
      <c r="BR1187" s="530"/>
      <c r="BS1187" s="530"/>
      <c r="BT1187" s="530"/>
      <c r="BU1187" s="530"/>
      <c r="BV1187" s="530"/>
      <c r="BW1187" s="530"/>
      <c r="BX1187" s="530"/>
      <c r="BY1187" s="530"/>
    </row>
    <row r="1188" s="372" customFormat="true" ht="15" customHeight="true" x14ac:dyDescent="0.2">
      <c r="BA1188" s="530"/>
      <c r="BB1188" s="399"/>
      <c r="BC1188" s="530"/>
      <c r="BD1188" s="530"/>
      <c r="BE1188" s="530"/>
      <c r="BF1188" s="530"/>
      <c r="BG1188" s="530"/>
      <c r="BH1188" s="530"/>
      <c r="BI1188" s="530"/>
      <c r="BJ1188" s="530"/>
      <c r="BK1188" s="530"/>
      <c r="BL1188" s="530"/>
      <c r="BM1188" s="530"/>
      <c r="BN1188" s="530"/>
      <c r="BO1188" s="530"/>
      <c r="BP1188" s="530"/>
      <c r="BQ1188" s="530"/>
      <c r="BR1188" s="530"/>
      <c r="BS1188" s="530"/>
      <c r="BT1188" s="530"/>
      <c r="BU1188" s="530"/>
      <c r="BV1188" s="530"/>
      <c r="BW1188" s="530"/>
      <c r="BX1188" s="530"/>
      <c r="BY1188" s="530"/>
    </row>
    <row r="1189" s="372" customFormat="true" ht="15" customHeight="true" x14ac:dyDescent="0.2">
      <c r="BA1189" s="530"/>
      <c r="BB1189" s="399"/>
      <c r="BC1189" s="530"/>
      <c r="BD1189" s="530"/>
      <c r="BE1189" s="530"/>
      <c r="BF1189" s="530"/>
      <c r="BG1189" s="530"/>
      <c r="BH1189" s="530"/>
      <c r="BI1189" s="530"/>
      <c r="BJ1189" s="530"/>
      <c r="BK1189" s="530"/>
      <c r="BL1189" s="530"/>
      <c r="BM1189" s="530"/>
      <c r="BN1189" s="530"/>
      <c r="BO1189" s="530"/>
      <c r="BP1189" s="530"/>
      <c r="BQ1189" s="530"/>
      <c r="BR1189" s="530"/>
      <c r="BS1189" s="530"/>
      <c r="BT1189" s="530"/>
      <c r="BU1189" s="530"/>
      <c r="BV1189" s="530"/>
      <c r="BW1189" s="530"/>
      <c r="BX1189" s="530"/>
      <c r="BY1189" s="530"/>
    </row>
    <row r="1190" s="372" customFormat="true" ht="15" customHeight="true" x14ac:dyDescent="0.2">
      <c r="BA1190" s="530"/>
      <c r="BB1190" s="399"/>
      <c r="BC1190" s="530"/>
      <c r="BD1190" s="530"/>
      <c r="BE1190" s="530"/>
      <c r="BF1190" s="530"/>
      <c r="BG1190" s="530"/>
      <c r="BH1190" s="530"/>
      <c r="BI1190" s="530"/>
      <c r="BJ1190" s="530"/>
      <c r="BK1190" s="530"/>
      <c r="BL1190" s="530"/>
      <c r="BM1190" s="530"/>
      <c r="BN1190" s="530"/>
      <c r="BO1190" s="530"/>
      <c r="BP1190" s="530"/>
      <c r="BQ1190" s="530"/>
      <c r="BR1190" s="530"/>
      <c r="BS1190" s="530"/>
      <c r="BT1190" s="530"/>
      <c r="BU1190" s="530"/>
      <c r="BV1190" s="530"/>
      <c r="BW1190" s="530"/>
      <c r="BX1190" s="530"/>
      <c r="BY1190" s="530"/>
    </row>
    <row r="1191" s="372" customFormat="true" ht="15" customHeight="true" x14ac:dyDescent="0.2">
      <c r="BA1191" s="530"/>
      <c r="BB1191" s="399"/>
      <c r="BC1191" s="530"/>
      <c r="BD1191" s="530"/>
      <c r="BE1191" s="530"/>
      <c r="BF1191" s="530"/>
      <c r="BG1191" s="530"/>
      <c r="BH1191" s="530"/>
      <c r="BI1191" s="530"/>
      <c r="BJ1191" s="530"/>
      <c r="BK1191" s="530"/>
      <c r="BL1191" s="530"/>
      <c r="BM1191" s="530"/>
      <c r="BN1191" s="530"/>
      <c r="BO1191" s="530"/>
      <c r="BP1191" s="530"/>
      <c r="BQ1191" s="530"/>
      <c r="BR1191" s="530"/>
      <c r="BS1191" s="530"/>
      <c r="BT1191" s="530"/>
      <c r="BU1191" s="530"/>
      <c r="BV1191" s="530"/>
      <c r="BW1191" s="530"/>
      <c r="BX1191" s="530"/>
      <c r="BY1191" s="530"/>
    </row>
    <row r="1192" s="372" customFormat="true" ht="15" customHeight="true" x14ac:dyDescent="0.2">
      <c r="BA1192" s="530"/>
      <c r="BB1192" s="399"/>
      <c r="BC1192" s="530"/>
      <c r="BD1192" s="530"/>
      <c r="BE1192" s="530"/>
      <c r="BF1192" s="530"/>
      <c r="BG1192" s="530"/>
      <c r="BH1192" s="530"/>
      <c r="BI1192" s="530"/>
      <c r="BJ1192" s="530"/>
      <c r="BK1192" s="530"/>
      <c r="BL1192" s="530"/>
      <c r="BM1192" s="530"/>
      <c r="BN1192" s="530"/>
      <c r="BO1192" s="530"/>
      <c r="BP1192" s="530"/>
      <c r="BQ1192" s="530"/>
      <c r="BR1192" s="530"/>
      <c r="BS1192" s="530"/>
      <c r="BT1192" s="530"/>
      <c r="BU1192" s="530"/>
      <c r="BV1192" s="530"/>
      <c r="BW1192" s="530"/>
      <c r="BX1192" s="530"/>
      <c r="BY1192" s="530"/>
    </row>
    <row r="1193" s="372" customFormat="true" ht="15" customHeight="true" x14ac:dyDescent="0.2">
      <c r="BA1193" s="530"/>
      <c r="BB1193" s="399"/>
      <c r="BC1193" s="530"/>
      <c r="BD1193" s="530"/>
      <c r="BE1193" s="530"/>
      <c r="BF1193" s="530"/>
      <c r="BG1193" s="530"/>
      <c r="BH1193" s="530"/>
      <c r="BI1193" s="530"/>
      <c r="BJ1193" s="530"/>
      <c r="BK1193" s="530"/>
      <c r="BL1193" s="530"/>
      <c r="BM1193" s="530"/>
      <c r="BN1193" s="530"/>
      <c r="BO1193" s="530"/>
      <c r="BP1193" s="530"/>
      <c r="BQ1193" s="530"/>
      <c r="BR1193" s="530"/>
      <c r="BS1193" s="530"/>
      <c r="BT1193" s="530"/>
      <c r="BU1193" s="530"/>
      <c r="BV1193" s="530"/>
      <c r="BW1193" s="530"/>
      <c r="BX1193" s="530"/>
      <c r="BY1193" s="530"/>
    </row>
    <row r="1194" s="372" customFormat="true" ht="15" customHeight="true" x14ac:dyDescent="0.2">
      <c r="BA1194" s="530"/>
      <c r="BB1194" s="399"/>
      <c r="BC1194" s="530"/>
      <c r="BD1194" s="530"/>
      <c r="BE1194" s="530"/>
      <c r="BF1194" s="530"/>
      <c r="BG1194" s="530"/>
      <c r="BH1194" s="530"/>
      <c r="BI1194" s="530"/>
      <c r="BJ1194" s="530"/>
      <c r="BK1194" s="530"/>
      <c r="BL1194" s="530"/>
      <c r="BM1194" s="530"/>
      <c r="BN1194" s="530"/>
      <c r="BO1194" s="530"/>
      <c r="BP1194" s="530"/>
      <c r="BQ1194" s="530"/>
      <c r="BR1194" s="530"/>
      <c r="BS1194" s="530"/>
      <c r="BT1194" s="530"/>
      <c r="BU1194" s="530"/>
      <c r="BV1194" s="530"/>
      <c r="BW1194" s="530"/>
      <c r="BX1194" s="530"/>
      <c r="BY1194" s="530"/>
    </row>
    <row r="1195" s="372" customFormat="true" ht="15" customHeight="true" x14ac:dyDescent="0.2">
      <c r="BA1195" s="530"/>
      <c r="BB1195" s="399"/>
      <c r="BC1195" s="530"/>
      <c r="BD1195" s="530"/>
      <c r="BE1195" s="530"/>
      <c r="BF1195" s="530"/>
      <c r="BG1195" s="530"/>
      <c r="BH1195" s="530"/>
      <c r="BI1195" s="530"/>
      <c r="BJ1195" s="530"/>
      <c r="BK1195" s="530"/>
      <c r="BL1195" s="530"/>
      <c r="BM1195" s="530"/>
      <c r="BN1195" s="530"/>
      <c r="BO1195" s="530"/>
      <c r="BP1195" s="530"/>
      <c r="BQ1195" s="530"/>
      <c r="BR1195" s="530"/>
      <c r="BS1195" s="530"/>
      <c r="BT1195" s="530"/>
      <c r="BU1195" s="530"/>
      <c r="BV1195" s="530"/>
      <c r="BW1195" s="530"/>
      <c r="BX1195" s="530"/>
      <c r="BY1195" s="530"/>
    </row>
    <row r="1196" s="372" customFormat="true" ht="15" customHeight="true" x14ac:dyDescent="0.2">
      <c r="BA1196" s="530"/>
      <c r="BB1196" s="399"/>
      <c r="BC1196" s="530"/>
      <c r="BD1196" s="530"/>
      <c r="BE1196" s="530"/>
      <c r="BF1196" s="530"/>
      <c r="BG1196" s="530"/>
      <c r="BH1196" s="530"/>
      <c r="BI1196" s="530"/>
      <c r="BJ1196" s="530"/>
      <c r="BK1196" s="530"/>
      <c r="BL1196" s="530"/>
      <c r="BM1196" s="530"/>
      <c r="BN1196" s="530"/>
      <c r="BO1196" s="530"/>
      <c r="BP1196" s="530"/>
      <c r="BQ1196" s="530"/>
      <c r="BR1196" s="530"/>
      <c r="BS1196" s="530"/>
      <c r="BT1196" s="530"/>
      <c r="BU1196" s="530"/>
      <c r="BV1196" s="530"/>
      <c r="BW1196" s="530"/>
      <c r="BX1196" s="530"/>
      <c r="BY1196" s="530"/>
    </row>
    <row r="1197" s="372" customFormat="true" ht="15" customHeight="true" x14ac:dyDescent="0.2">
      <c r="BA1197" s="530"/>
      <c r="BB1197" s="399"/>
      <c r="BC1197" s="530"/>
      <c r="BD1197" s="530"/>
      <c r="BE1197" s="530"/>
      <c r="BF1197" s="530"/>
      <c r="BG1197" s="530"/>
      <c r="BH1197" s="530"/>
      <c r="BI1197" s="530"/>
      <c r="BJ1197" s="530"/>
      <c r="BK1197" s="530"/>
      <c r="BL1197" s="530"/>
      <c r="BM1197" s="530"/>
      <c r="BN1197" s="530"/>
      <c r="BO1197" s="530"/>
      <c r="BP1197" s="530"/>
      <c r="BQ1197" s="530"/>
      <c r="BR1197" s="530"/>
      <c r="BS1197" s="530"/>
      <c r="BT1197" s="530"/>
      <c r="BU1197" s="530"/>
      <c r="BV1197" s="530"/>
      <c r="BW1197" s="530"/>
      <c r="BX1197" s="530"/>
      <c r="BY1197" s="530"/>
    </row>
    <row r="1198" s="372" customFormat="true" ht="15" customHeight="true" x14ac:dyDescent="0.2">
      <c r="BA1198" s="530"/>
      <c r="BB1198" s="399"/>
      <c r="BC1198" s="530"/>
      <c r="BD1198" s="530"/>
      <c r="BE1198" s="530"/>
      <c r="BF1198" s="530"/>
      <c r="BG1198" s="530"/>
      <c r="BH1198" s="530"/>
      <c r="BI1198" s="530"/>
      <c r="BJ1198" s="530"/>
      <c r="BK1198" s="530"/>
      <c r="BL1198" s="530"/>
      <c r="BM1198" s="530"/>
      <c r="BN1198" s="530"/>
      <c r="BO1198" s="530"/>
      <c r="BP1198" s="530"/>
      <c r="BQ1198" s="530"/>
      <c r="BR1198" s="530"/>
      <c r="BS1198" s="530"/>
      <c r="BT1198" s="530"/>
      <c r="BU1198" s="530"/>
      <c r="BV1198" s="530"/>
      <c r="BW1198" s="530"/>
      <c r="BX1198" s="530"/>
      <c r="BY1198" s="530"/>
    </row>
    <row r="1199" s="372" customFormat="true" ht="15" customHeight="true" x14ac:dyDescent="0.2">
      <c r="BA1199" s="530"/>
      <c r="BB1199" s="399"/>
      <c r="BC1199" s="530"/>
      <c r="BD1199" s="530"/>
      <c r="BE1199" s="530"/>
      <c r="BF1199" s="530"/>
      <c r="BG1199" s="530"/>
      <c r="BH1199" s="530"/>
      <c r="BI1199" s="530"/>
      <c r="BJ1199" s="530"/>
      <c r="BK1199" s="530"/>
      <c r="BL1199" s="530"/>
      <c r="BM1199" s="530"/>
      <c r="BN1199" s="530"/>
      <c r="BO1199" s="530"/>
      <c r="BP1199" s="530"/>
      <c r="BQ1199" s="530"/>
      <c r="BR1199" s="530"/>
      <c r="BS1199" s="530"/>
      <c r="BT1199" s="530"/>
      <c r="BU1199" s="530"/>
      <c r="BV1199" s="530"/>
      <c r="BW1199" s="530"/>
      <c r="BX1199" s="530"/>
      <c r="BY1199" s="530"/>
    </row>
    <row r="1200" s="372" customFormat="true" ht="15" customHeight="true" x14ac:dyDescent="0.2">
      <c r="BA1200" s="530"/>
      <c r="BB1200" s="399"/>
      <c r="BC1200" s="530"/>
      <c r="BD1200" s="530"/>
      <c r="BE1200" s="530"/>
      <c r="BF1200" s="530"/>
      <c r="BG1200" s="530"/>
      <c r="BH1200" s="530"/>
      <c r="BI1200" s="530"/>
      <c r="BJ1200" s="530"/>
      <c r="BK1200" s="530"/>
      <c r="BL1200" s="530"/>
      <c r="BM1200" s="530"/>
      <c r="BN1200" s="530"/>
      <c r="BO1200" s="530"/>
      <c r="BP1200" s="530"/>
      <c r="BQ1200" s="530"/>
      <c r="BR1200" s="530"/>
      <c r="BS1200" s="530"/>
      <c r="BT1200" s="530"/>
      <c r="BU1200" s="530"/>
      <c r="BV1200" s="530"/>
      <c r="BW1200" s="530"/>
      <c r="BX1200" s="530"/>
      <c r="BY1200" s="530"/>
    </row>
  </sheetData>
  <mergeCells count="846">
    <mergeCell ref="BA347:BA348"/>
    <mergeCell ref="BA349:BA350"/>
    <mergeCell ref="BA351:BA352"/>
    <mergeCell ref="BA353:BA354"/>
    <mergeCell ref="BA153:BA158"/>
    <mergeCell ref="BA231:BA23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14:G14"/>
    <mergeCell ref="H14:L14"/>
    <mergeCell ref="BA29:BA30"/>
    <mergeCell ref="A31:A32"/>
    <mergeCell ref="BA31:BA32"/>
    <mergeCell ref="C27:G27"/>
    <mergeCell ref="H27:L27"/>
    <mergeCell ref="M27:Q27"/>
    <mergeCell ref="M14:Q14"/>
    <mergeCell ref="A16:A17"/>
    <mergeCell ref="A18:A21"/>
    <mergeCell ref="A22:A23"/>
    <mergeCell ref="A24:A26"/>
    <mergeCell ref="C56:G56"/>
    <mergeCell ref="H56:L56"/>
    <mergeCell ref="M56:Q56"/>
    <mergeCell ref="A29:A30"/>
    <mergeCell ref="A35:A36"/>
    <mergeCell ref="A37:A38"/>
    <mergeCell ref="A41:A42"/>
    <mergeCell ref="A43:A44"/>
    <mergeCell ref="A45:A46"/>
    <mergeCell ref="A140:A143"/>
    <mergeCell ref="H120:L120"/>
    <mergeCell ref="M120:Q120"/>
    <mergeCell ref="A58:A73"/>
    <mergeCell ref="A108:B108"/>
    <mergeCell ref="A122:A123"/>
    <mergeCell ref="A124:A127"/>
    <mergeCell ref="A128:A129"/>
    <mergeCell ref="A130:A132"/>
    <mergeCell ref="C133:G133"/>
    <mergeCell ref="C120:G120"/>
    <mergeCell ref="H133:L133"/>
    <mergeCell ref="M133:Q133"/>
    <mergeCell ref="A135:A139"/>
    <mergeCell ref="A153:A157"/>
    <mergeCell ref="A202:A204"/>
    <mergeCell ref="A208:B208"/>
    <mergeCell ref="C220:G220"/>
    <mergeCell ref="H220:L220"/>
    <mergeCell ref="A1026:B1026"/>
    <mergeCell ref="H407:I407"/>
    <mergeCell ref="C411:D411"/>
    <mergeCell ref="H411:I411"/>
    <mergeCell ref="C415:D415"/>
    <mergeCell ref="H415:I415"/>
    <mergeCell ref="C419:D419"/>
    <mergeCell ref="H419:I419"/>
    <mergeCell ref="C423:D423"/>
    <mergeCell ref="H423:I423"/>
    <mergeCell ref="C427:D427"/>
    <mergeCell ref="H427:I427"/>
    <mergeCell ref="C431:D431"/>
    <mergeCell ref="H431:I431"/>
    <mergeCell ref="C435:D435"/>
    <mergeCell ref="H435:J435"/>
    <mergeCell ref="C408:D408"/>
    <mergeCell ref="H408:I408"/>
    <mergeCell ref="C439:D439"/>
    <mergeCell ref="A1031:A1033"/>
    <mergeCell ref="A1034:C1034"/>
    <mergeCell ref="M220:Q220"/>
    <mergeCell ref="A222:A224"/>
    <mergeCell ref="A225:A228"/>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M403:N403"/>
    <mergeCell ref="C404:D404"/>
    <mergeCell ref="H404:I404"/>
    <mergeCell ref="M404:N404"/>
    <mergeCell ref="C407:D407"/>
    <mergeCell ref="M407:N407"/>
    <mergeCell ref="M408:N408"/>
    <mergeCell ref="C405:D405"/>
    <mergeCell ref="H405:I405"/>
    <mergeCell ref="M405:N405"/>
    <mergeCell ref="C406:D406"/>
    <mergeCell ref="H406:I406"/>
    <mergeCell ref="M406:N406"/>
    <mergeCell ref="M411:N411"/>
    <mergeCell ref="C412:D412"/>
    <mergeCell ref="H412:I412"/>
    <mergeCell ref="M412:N412"/>
    <mergeCell ref="C409:D409"/>
    <mergeCell ref="H409:I409"/>
    <mergeCell ref="M409:N409"/>
    <mergeCell ref="C410:D410"/>
    <mergeCell ref="H410:I410"/>
    <mergeCell ref="M410:N410"/>
    <mergeCell ref="M415:N415"/>
    <mergeCell ref="C416:D416"/>
    <mergeCell ref="H416:I416"/>
    <mergeCell ref="M416:N416"/>
    <mergeCell ref="C413:D413"/>
    <mergeCell ref="H413:I413"/>
    <mergeCell ref="M413:N413"/>
    <mergeCell ref="C414:D414"/>
    <mergeCell ref="H414:I414"/>
    <mergeCell ref="M414:N414"/>
    <mergeCell ref="M419:N419"/>
    <mergeCell ref="C420:D420"/>
    <mergeCell ref="H420:I420"/>
    <mergeCell ref="M420:N420"/>
    <mergeCell ref="C417:D417"/>
    <mergeCell ref="H417:I417"/>
    <mergeCell ref="M417:N417"/>
    <mergeCell ref="C418:D418"/>
    <mergeCell ref="H418:I418"/>
    <mergeCell ref="M418:N418"/>
    <mergeCell ref="M423:N423"/>
    <mergeCell ref="C424:D424"/>
    <mergeCell ref="H424:I424"/>
    <mergeCell ref="M424:N424"/>
    <mergeCell ref="C421:D421"/>
    <mergeCell ref="H421:I421"/>
    <mergeCell ref="M421:N421"/>
    <mergeCell ref="C422:D422"/>
    <mergeCell ref="H422:I422"/>
    <mergeCell ref="M422:N422"/>
    <mergeCell ref="M427:N427"/>
    <mergeCell ref="C428:D428"/>
    <mergeCell ref="H428:I428"/>
    <mergeCell ref="M428:N428"/>
    <mergeCell ref="C425:D425"/>
    <mergeCell ref="H425:I425"/>
    <mergeCell ref="M425:N425"/>
    <mergeCell ref="C426:D426"/>
    <mergeCell ref="H426:I426"/>
    <mergeCell ref="M426:N426"/>
    <mergeCell ref="M431:N431"/>
    <mergeCell ref="C432:D432"/>
    <mergeCell ref="H432:I432"/>
    <mergeCell ref="M432:N432"/>
    <mergeCell ref="C429:D429"/>
    <mergeCell ref="H429:I429"/>
    <mergeCell ref="M429:N429"/>
    <mergeCell ref="C430:D430"/>
    <mergeCell ref="H430:I430"/>
    <mergeCell ref="M430:N430"/>
    <mergeCell ref="M435:N435"/>
    <mergeCell ref="C436:D436"/>
    <mergeCell ref="H436:I436"/>
    <mergeCell ref="M436:N436"/>
    <mergeCell ref="C433:E433"/>
    <mergeCell ref="H433:I433"/>
    <mergeCell ref="M433:O433"/>
    <mergeCell ref="C434:D434"/>
    <mergeCell ref="H434:I434"/>
    <mergeCell ref="M434:N434"/>
    <mergeCell ref="H439:I439"/>
    <mergeCell ref="M439:N439"/>
    <mergeCell ref="C440:D440"/>
    <mergeCell ref="H440:I440"/>
    <mergeCell ref="M440:N440"/>
    <mergeCell ref="C437:D437"/>
    <mergeCell ref="H437:I437"/>
    <mergeCell ref="M437:N437"/>
    <mergeCell ref="C438:D438"/>
    <mergeCell ref="H438:I438"/>
    <mergeCell ref="M438:N438"/>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9:D459"/>
    <mergeCell ref="H459:I459"/>
    <mergeCell ref="M459:N459"/>
    <mergeCell ref="C460:D460"/>
    <mergeCell ref="H460:I460"/>
    <mergeCell ref="M460:N460"/>
    <mergeCell ref="C457:D457"/>
    <mergeCell ref="H457:I457"/>
    <mergeCell ref="M457:N457"/>
    <mergeCell ref="C458:D458"/>
    <mergeCell ref="H458:I458"/>
    <mergeCell ref="M458:N458"/>
    <mergeCell ref="O465:Q465"/>
    <mergeCell ref="H466:I466"/>
    <mergeCell ref="C463:D463"/>
    <mergeCell ref="H463:I463"/>
    <mergeCell ref="M463:N463"/>
    <mergeCell ref="C464:G464"/>
    <mergeCell ref="H464:I464"/>
    <mergeCell ref="M464:Q464"/>
    <mergeCell ref="C461:D461"/>
    <mergeCell ref="H461:I461"/>
    <mergeCell ref="M461:N461"/>
    <mergeCell ref="C462:D462"/>
    <mergeCell ref="H462:I462"/>
    <mergeCell ref="M462:N462"/>
    <mergeCell ref="C467:D467"/>
    <mergeCell ref="H467:I467"/>
    <mergeCell ref="M467:N467"/>
    <mergeCell ref="C468:D468"/>
    <mergeCell ref="H468:L468"/>
    <mergeCell ref="M468:N468"/>
    <mergeCell ref="C465:D466"/>
    <mergeCell ref="E465:G465"/>
    <mergeCell ref="H465:I465"/>
    <mergeCell ref="M465:N466"/>
    <mergeCell ref="C471:D472"/>
    <mergeCell ref="H471:I471"/>
    <mergeCell ref="M471:N472"/>
    <mergeCell ref="H472:I472"/>
    <mergeCell ref="C473:D473"/>
    <mergeCell ref="H473:I473"/>
    <mergeCell ref="M473:N473"/>
    <mergeCell ref="C469:D469"/>
    <mergeCell ref="H469:I470"/>
    <mergeCell ref="J469:L469"/>
    <mergeCell ref="M469:N469"/>
    <mergeCell ref="C470:E470"/>
    <mergeCell ref="M470:O470"/>
    <mergeCell ref="C477:D477"/>
    <mergeCell ref="H477:I477"/>
    <mergeCell ref="M477:N477"/>
    <mergeCell ref="C478:D478"/>
    <mergeCell ref="H478:I478"/>
    <mergeCell ref="M478:N478"/>
    <mergeCell ref="C474:D474"/>
    <mergeCell ref="H474:J474"/>
    <mergeCell ref="M474:N474"/>
    <mergeCell ref="C475:D475"/>
    <mergeCell ref="H475:I476"/>
    <mergeCell ref="M475:N475"/>
    <mergeCell ref="C476:D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N501"/>
    <mergeCell ref="C502:E502"/>
    <mergeCell ref="H502:I502"/>
    <mergeCell ref="M502:O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N509"/>
    <mergeCell ref="C510:D510"/>
    <mergeCell ref="H510:I510"/>
    <mergeCell ref="M510:N510"/>
    <mergeCell ref="C507:D507"/>
    <mergeCell ref="H507:I507"/>
    <mergeCell ref="M507:N507"/>
    <mergeCell ref="C508:D508"/>
    <mergeCell ref="H508:J508"/>
    <mergeCell ref="M508:N508"/>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1:D641"/>
    <mergeCell ref="H641:I641"/>
    <mergeCell ref="M641:N641"/>
    <mergeCell ref="C642:D642"/>
    <mergeCell ref="H642:I642"/>
    <mergeCell ref="M642:N642"/>
    <mergeCell ref="C639:D639"/>
    <mergeCell ref="H639:I639"/>
    <mergeCell ref="M639:N639"/>
    <mergeCell ref="C640:D640"/>
    <mergeCell ref="H640:I640"/>
    <mergeCell ref="M640:N640"/>
  </mergeCells>
  <conditionalFormatting sqref="BC1:CZ1048576">
    <cfRule type="cellIs" dxfId="8"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399</xdr:row>
                    <xdr:rowOff>0</xdr:rowOff>
                  </from>
                  <to>
                    <xdr:col>1</xdr:col>
                    <xdr:colOff>1704975</xdr:colOff>
                    <xdr:row>400</xdr:row>
                    <xdr:rowOff>76200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43513-F52C-4164-A7D3-0B501AE4D88D}">
  <sheetPr codeName="Feuil5"/>
  <dimension ref="A1:CZ1200"/>
  <sheetViews>
    <sheetView showGridLines="false" workbookViewId="0"/>
  </sheetViews>
  <sheetFormatPr defaultColWidth="9.140625" defaultRowHeight="15" customHeight="true" x14ac:dyDescent="0.2"/>
  <cols>
    <col min="1" max="1" width="31.5703125" style="529" customWidth="true"/>
    <col min="2" max="2" width="41.5703125" style="529" customWidth="true"/>
    <col min="3" max="17" width="10.7109375" style="529" customWidth="true"/>
    <col min="18" max="26" width="12.5703125" style="529" customWidth="true"/>
    <col min="27" max="52" width="12.5703125" style="372" customWidth="true"/>
    <col min="53" max="53" width="31.5703125" style="530" customWidth="true"/>
    <col min="54" max="54" width="41.5703125" style="399" customWidth="true"/>
    <col min="55" max="69" width="9.140625" style="530"/>
    <col min="70" max="77" width="12.5703125" style="530" customWidth="true"/>
    <col min="78" max="104" width="12.5703125" style="372" customWidth="true"/>
    <col min="105" max="16384" width="9.140625" style="529"/>
  </cols>
  <sheetData>
    <row r="1" s="320" customFormat="true" ht="18" customHeight="true" x14ac:dyDescent="0.2">
      <c r="AA1" s="372"/>
      <c r="AB1" s="372"/>
      <c r="AC1" s="372"/>
      <c r="AD1" s="372"/>
      <c r="AE1" s="372"/>
      <c r="AF1" s="372"/>
      <c r="AG1" s="372"/>
      <c r="AH1" s="372"/>
      <c r="AI1" s="372"/>
      <c r="AJ1" s="372"/>
      <c r="AK1" s="372"/>
      <c r="AL1" s="372"/>
      <c r="AM1" s="372"/>
      <c r="AN1" s="372"/>
      <c r="AO1" s="372"/>
      <c r="AP1" s="372"/>
      <c r="AQ1" s="372"/>
      <c r="AR1" s="372"/>
      <c r="AS1" s="372"/>
      <c r="AT1" s="372"/>
      <c r="AU1" s="372"/>
      <c r="AV1" s="372"/>
      <c r="AW1" s="372"/>
      <c r="AX1" s="372"/>
      <c r="AY1" s="372"/>
      <c r="AZ1" s="372"/>
      <c r="BB1" s="343"/>
      <c r="BZ1" s="372"/>
      <c r="CA1" s="372"/>
      <c r="CB1" s="372"/>
      <c r="CC1" s="372"/>
      <c r="CD1" s="372"/>
      <c r="CE1" s="372"/>
      <c r="CF1" s="372"/>
      <c r="CG1" s="372"/>
      <c r="CH1" s="372"/>
      <c r="CI1" s="372"/>
      <c r="CJ1" s="372"/>
      <c r="CK1" s="372"/>
      <c r="CL1" s="372"/>
      <c r="CM1" s="372"/>
      <c r="CN1" s="372"/>
      <c r="CO1" s="372"/>
      <c r="CP1" s="372"/>
      <c r="CQ1" s="372"/>
      <c r="CR1" s="372"/>
      <c r="CS1" s="372"/>
      <c r="CT1" s="372"/>
      <c r="CU1" s="372"/>
      <c r="CV1" s="372"/>
      <c r="CW1" s="372"/>
      <c r="CX1" s="372"/>
      <c r="CY1" s="372"/>
      <c r="CZ1" s="372"/>
    </row>
    <row r="2" s="320" customFormat="true" ht="22.5" customHeight="true" x14ac:dyDescent="0.35">
      <c r="A2" s="389" t="str">
        <f>A1026</f>
        <v>Mali</v>
      </c>
      <c r="B2" s="390"/>
      <c r="AA2" s="372"/>
      <c r="AB2" s="372"/>
      <c r="AC2" s="372"/>
      <c r="AD2" s="372"/>
      <c r="AE2" s="372"/>
      <c r="AF2" s="372"/>
      <c r="AG2" s="372"/>
      <c r="AH2" s="372"/>
      <c r="AI2" s="372"/>
      <c r="AJ2" s="372"/>
      <c r="AK2" s="372"/>
      <c r="AL2" s="372"/>
      <c r="AM2" s="372"/>
      <c r="AN2" s="372"/>
      <c r="AO2" s="372"/>
      <c r="AP2" s="372"/>
      <c r="AQ2" s="372"/>
      <c r="AR2" s="372"/>
      <c r="AS2" s="372"/>
      <c r="AT2" s="372"/>
      <c r="AU2" s="372"/>
      <c r="AV2" s="372"/>
      <c r="AW2" s="372"/>
      <c r="AX2" s="372"/>
      <c r="AY2" s="372"/>
      <c r="AZ2" s="372"/>
      <c r="BB2" s="343"/>
      <c r="BZ2" s="372"/>
      <c r="CA2" s="372"/>
      <c r="CB2" s="372"/>
      <c r="CC2" s="372"/>
      <c r="CD2" s="372"/>
      <c r="CE2" s="372"/>
      <c r="CF2" s="372"/>
      <c r="CG2" s="372"/>
      <c r="CH2" s="372"/>
      <c r="CI2" s="372"/>
      <c r="CJ2" s="372"/>
      <c r="CK2" s="372"/>
      <c r="CL2" s="372"/>
      <c r="CM2" s="372"/>
      <c r="CN2" s="372"/>
      <c r="CO2" s="372"/>
      <c r="CP2" s="372"/>
      <c r="CQ2" s="372"/>
      <c r="CR2" s="372"/>
      <c r="CS2" s="372"/>
      <c r="CT2" s="372"/>
      <c r="CU2" s="372"/>
      <c r="CV2" s="372"/>
      <c r="CW2" s="372"/>
      <c r="CX2" s="372"/>
      <c r="CY2" s="372"/>
      <c r="CZ2" s="372"/>
    </row>
    <row r="3" s="320" customFormat="true" ht="22.5" customHeight="true" x14ac:dyDescent="0.35">
      <c r="A3" s="347" t="str">
        <f>A1034</f>
        <v>2006</v>
      </c>
      <c r="B3" s="392"/>
      <c r="AA3" s="372"/>
      <c r="AB3" s="372"/>
      <c r="AC3" s="372"/>
      <c r="AD3" s="372"/>
      <c r="AE3" s="372"/>
      <c r="AF3" s="372"/>
      <c r="AG3" s="372"/>
      <c r="AH3" s="372"/>
      <c r="AI3" s="372"/>
      <c r="AJ3" s="372"/>
      <c r="AK3" s="372"/>
      <c r="AL3" s="372"/>
      <c r="AM3" s="372"/>
      <c r="AN3" s="372"/>
      <c r="AO3" s="372"/>
      <c r="AP3" s="372"/>
      <c r="AQ3" s="372"/>
      <c r="AR3" s="372"/>
      <c r="AS3" s="372"/>
      <c r="AT3" s="372"/>
      <c r="AU3" s="372"/>
      <c r="AV3" s="372"/>
      <c r="AW3" s="372"/>
      <c r="AX3" s="372"/>
      <c r="AY3" s="372"/>
      <c r="AZ3" s="372"/>
      <c r="BB3" s="343"/>
      <c r="BZ3" s="372"/>
      <c r="CA3" s="372"/>
      <c r="CB3" s="372"/>
      <c r="CC3" s="372"/>
      <c r="CD3" s="372"/>
      <c r="CE3" s="372"/>
      <c r="CF3" s="372"/>
      <c r="CG3" s="372"/>
      <c r="CH3" s="372"/>
      <c r="CI3" s="372"/>
      <c r="CJ3" s="372"/>
      <c r="CK3" s="372"/>
      <c r="CL3" s="372"/>
      <c r="CM3" s="372"/>
      <c r="CN3" s="372"/>
      <c r="CO3" s="372"/>
      <c r="CP3" s="372"/>
      <c r="CQ3" s="372"/>
      <c r="CR3" s="372"/>
      <c r="CS3" s="372"/>
      <c r="CT3" s="372"/>
      <c r="CU3" s="372"/>
      <c r="CV3" s="372"/>
      <c r="CW3" s="372"/>
      <c r="CX3" s="372"/>
      <c r="CY3" s="372"/>
      <c r="CZ3" s="372"/>
    </row>
    <row r="4" s="320" customFormat="true" ht="22.5" customHeight="true" x14ac:dyDescent="0.35">
      <c r="A4" s="391" t="s">
        <v>96</v>
      </c>
      <c r="B4" s="392"/>
      <c r="AA4" s="372"/>
      <c r="AB4" s="372"/>
      <c r="AC4" s="372"/>
      <c r="AD4" s="372"/>
      <c r="AE4" s="372"/>
      <c r="AF4" s="372"/>
      <c r="AG4" s="372"/>
      <c r="AH4" s="372"/>
      <c r="AI4" s="372"/>
      <c r="AJ4" s="372"/>
      <c r="AK4" s="372"/>
      <c r="AL4" s="372"/>
      <c r="AM4" s="372"/>
      <c r="AN4" s="372"/>
      <c r="AO4" s="372"/>
      <c r="AP4" s="372"/>
      <c r="AQ4" s="372"/>
      <c r="AR4" s="372"/>
      <c r="AS4" s="372"/>
      <c r="AT4" s="372"/>
      <c r="AU4" s="372"/>
      <c r="AV4" s="372"/>
      <c r="AW4" s="372"/>
      <c r="AX4" s="372"/>
      <c r="AY4" s="372"/>
      <c r="AZ4" s="372"/>
      <c r="BB4" s="343"/>
      <c r="BZ4" s="372"/>
      <c r="CA4" s="372"/>
      <c r="CB4" s="372"/>
      <c r="CC4" s="372"/>
      <c r="CD4" s="372"/>
      <c r="CE4" s="372"/>
      <c r="CF4" s="372"/>
      <c r="CG4" s="372"/>
      <c r="CH4" s="372"/>
      <c r="CI4" s="372"/>
      <c r="CJ4" s="372"/>
      <c r="CK4" s="372"/>
      <c r="CL4" s="372"/>
      <c r="CM4" s="372"/>
      <c r="CN4" s="372"/>
      <c r="CO4" s="372"/>
      <c r="CP4" s="372"/>
      <c r="CQ4" s="372"/>
      <c r="CR4" s="372"/>
      <c r="CS4" s="372"/>
      <c r="CT4" s="372"/>
      <c r="CU4" s="372"/>
      <c r="CV4" s="372"/>
      <c r="CW4" s="372"/>
      <c r="CX4" s="372"/>
      <c r="CY4" s="372"/>
      <c r="CZ4" s="372"/>
    </row>
    <row r="5" s="320" customFormat="true" ht="20.1" customHeight="true" x14ac:dyDescent="0.35">
      <c r="A5" s="391" t="s">
        <v>97</v>
      </c>
      <c r="B5" s="392"/>
      <c r="AA5" s="372"/>
      <c r="AB5" s="372"/>
      <c r="AC5" s="372"/>
      <c r="AD5" s="372"/>
      <c r="AE5" s="372"/>
      <c r="AF5" s="372"/>
      <c r="AG5" s="372"/>
      <c r="AH5" s="372"/>
      <c r="AI5" s="372"/>
      <c r="AJ5" s="372"/>
      <c r="AK5" s="372"/>
      <c r="AL5" s="372"/>
      <c r="AM5" s="372"/>
      <c r="AN5" s="372"/>
      <c r="AO5" s="372"/>
      <c r="AP5" s="372"/>
      <c r="AQ5" s="372"/>
      <c r="AR5" s="372"/>
      <c r="AS5" s="372"/>
      <c r="AT5" s="372"/>
      <c r="AU5" s="372"/>
      <c r="AV5" s="372"/>
      <c r="AW5" s="372"/>
      <c r="AX5" s="372"/>
      <c r="AY5" s="372"/>
      <c r="AZ5" s="372"/>
      <c r="BB5" s="343"/>
      <c r="BZ5" s="372"/>
      <c r="CA5" s="372"/>
      <c r="CB5" s="372"/>
      <c r="CC5" s="372"/>
      <c r="CD5" s="372"/>
      <c r="CE5" s="372"/>
      <c r="CF5" s="372"/>
      <c r="CG5" s="372"/>
      <c r="CH5" s="372"/>
      <c r="CI5" s="372"/>
      <c r="CJ5" s="372"/>
      <c r="CK5" s="372"/>
      <c r="CL5" s="372"/>
      <c r="CM5" s="372"/>
      <c r="CN5" s="372"/>
      <c r="CO5" s="372"/>
      <c r="CP5" s="372"/>
      <c r="CQ5" s="372"/>
      <c r="CR5" s="372"/>
      <c r="CS5" s="372"/>
      <c r="CT5" s="372"/>
      <c r="CU5" s="372"/>
      <c r="CV5" s="372"/>
      <c r="CW5" s="372"/>
      <c r="CX5" s="372"/>
      <c r="CY5" s="372"/>
      <c r="CZ5" s="372"/>
    </row>
    <row r="6" s="320" customFormat="true" ht="15" customHeight="true" x14ac:dyDescent="0.2">
      <c r="A6" s="393" t="s">
        <v>98</v>
      </c>
      <c r="B6" s="394"/>
      <c r="AA6" s="372"/>
      <c r="AB6" s="372"/>
      <c r="AC6" s="372"/>
      <c r="AD6" s="372"/>
      <c r="AE6" s="372"/>
      <c r="AF6" s="372"/>
      <c r="AG6" s="372"/>
      <c r="AH6" s="372"/>
      <c r="AI6" s="372"/>
      <c r="AJ6" s="372"/>
      <c r="AK6" s="372"/>
      <c r="AL6" s="372"/>
      <c r="AM6" s="372"/>
      <c r="AN6" s="372"/>
      <c r="AO6" s="372"/>
      <c r="AP6" s="372"/>
      <c r="AQ6" s="372"/>
      <c r="AR6" s="372"/>
      <c r="AS6" s="372"/>
      <c r="AT6" s="372"/>
      <c r="AU6" s="372"/>
      <c r="AV6" s="372"/>
      <c r="AW6" s="372"/>
      <c r="AX6" s="372"/>
      <c r="AY6" s="372"/>
      <c r="AZ6" s="372"/>
      <c r="BB6" s="343"/>
      <c r="BZ6" s="372"/>
      <c r="CA6" s="372"/>
      <c r="CB6" s="372"/>
      <c r="CC6" s="372"/>
      <c r="CD6" s="372"/>
      <c r="CE6" s="372"/>
      <c r="CF6" s="372"/>
      <c r="CG6" s="372"/>
      <c r="CH6" s="372"/>
      <c r="CI6" s="372"/>
      <c r="CJ6" s="372"/>
      <c r="CK6" s="372"/>
      <c r="CL6" s="372"/>
      <c r="CM6" s="372"/>
      <c r="CN6" s="372"/>
      <c r="CO6" s="372"/>
      <c r="CP6" s="372"/>
      <c r="CQ6" s="372"/>
      <c r="CR6" s="372"/>
      <c r="CS6" s="372"/>
      <c r="CT6" s="372"/>
      <c r="CU6" s="372"/>
      <c r="CV6" s="372"/>
      <c r="CW6" s="372"/>
      <c r="CX6" s="372"/>
      <c r="CY6" s="372"/>
      <c r="CZ6" s="372"/>
    </row>
    <row r="7" s="320" customFormat="true" ht="15" customHeight="true" x14ac:dyDescent="0.2">
      <c r="A7" s="395" t="s">
        <v>40</v>
      </c>
      <c r="B7" s="396"/>
      <c r="AA7" s="372"/>
      <c r="AB7" s="372"/>
      <c r="AC7" s="372"/>
      <c r="AD7" s="372"/>
      <c r="AE7" s="372"/>
      <c r="AF7" s="372"/>
      <c r="AG7" s="372"/>
      <c r="AH7" s="372"/>
      <c r="AI7" s="372"/>
      <c r="AJ7" s="372"/>
      <c r="AK7" s="372"/>
      <c r="AL7" s="372"/>
      <c r="AM7" s="372"/>
      <c r="AN7" s="372"/>
      <c r="AO7" s="372"/>
      <c r="AP7" s="372"/>
      <c r="AQ7" s="372"/>
      <c r="AR7" s="372"/>
      <c r="AS7" s="372"/>
      <c r="AT7" s="372"/>
      <c r="AU7" s="372"/>
      <c r="AV7" s="372"/>
      <c r="AW7" s="372"/>
      <c r="AX7" s="372"/>
      <c r="AY7" s="372"/>
      <c r="AZ7" s="372"/>
      <c r="BB7" s="343"/>
      <c r="BZ7" s="372"/>
      <c r="CA7" s="372"/>
      <c r="CB7" s="372"/>
      <c r="CC7" s="372"/>
      <c r="CD7" s="372"/>
      <c r="CE7" s="372"/>
      <c r="CF7" s="372"/>
      <c r="CG7" s="372"/>
      <c r="CH7" s="372"/>
      <c r="CI7" s="372"/>
      <c r="CJ7" s="372"/>
      <c r="CK7" s="372"/>
      <c r="CL7" s="372"/>
      <c r="CM7" s="372"/>
      <c r="CN7" s="372"/>
      <c r="CO7" s="372"/>
      <c r="CP7" s="372"/>
      <c r="CQ7" s="372"/>
      <c r="CR7" s="372"/>
      <c r="CS7" s="372"/>
      <c r="CT7" s="372"/>
      <c r="CU7" s="372"/>
      <c r="CV7" s="372"/>
      <c r="CW7" s="372"/>
      <c r="CX7" s="372"/>
      <c r="CY7" s="372"/>
      <c r="CZ7" s="372"/>
    </row>
    <row r="8" s="320" customFormat="true" ht="15" customHeight="true" x14ac:dyDescent="0.2">
      <c r="A8" s="395" t="s">
        <v>39</v>
      </c>
      <c r="B8" s="396"/>
      <c r="AA8" s="372"/>
      <c r="AB8" s="372"/>
      <c r="AC8" s="372"/>
      <c r="AD8" s="372"/>
      <c r="AE8" s="372"/>
      <c r="AF8" s="372"/>
      <c r="AG8" s="372"/>
      <c r="AH8" s="372"/>
      <c r="AI8" s="372"/>
      <c r="AJ8" s="372"/>
      <c r="AK8" s="372"/>
      <c r="AL8" s="372"/>
      <c r="AM8" s="372"/>
      <c r="AN8" s="372"/>
      <c r="AO8" s="372"/>
      <c r="AP8" s="372"/>
      <c r="AQ8" s="372"/>
      <c r="AR8" s="372"/>
      <c r="AS8" s="372"/>
      <c r="AT8" s="372"/>
      <c r="AU8" s="372"/>
      <c r="AV8" s="372"/>
      <c r="AW8" s="372"/>
      <c r="AX8" s="372"/>
      <c r="AY8" s="372"/>
      <c r="AZ8" s="372"/>
      <c r="BB8" s="343"/>
      <c r="BZ8" s="372"/>
      <c r="CA8" s="372"/>
      <c r="CB8" s="372"/>
      <c r="CC8" s="372"/>
      <c r="CD8" s="372"/>
      <c r="CE8" s="372"/>
      <c r="CF8" s="372"/>
      <c r="CG8" s="372"/>
      <c r="CH8" s="372"/>
      <c r="CI8" s="372"/>
      <c r="CJ8" s="372"/>
      <c r="CK8" s="372"/>
      <c r="CL8" s="372"/>
      <c r="CM8" s="372"/>
      <c r="CN8" s="372"/>
      <c r="CO8" s="372"/>
      <c r="CP8" s="372"/>
      <c r="CQ8" s="372"/>
      <c r="CR8" s="372"/>
      <c r="CS8" s="372"/>
      <c r="CT8" s="372"/>
      <c r="CU8" s="372"/>
      <c r="CV8" s="372"/>
      <c r="CW8" s="372"/>
      <c r="CX8" s="372"/>
      <c r="CY8" s="372"/>
      <c r="CZ8" s="372"/>
    </row>
    <row r="9" s="320" customFormat="true" ht="15" customHeight="true" x14ac:dyDescent="0.2">
      <c r="A9" s="395" t="s">
        <v>136</v>
      </c>
      <c r="B9" s="397" t="str">
        <f>A1025</f>
        <v>DHS06</v>
      </c>
      <c r="AA9" s="372"/>
      <c r="AB9" s="372"/>
      <c r="AC9" s="372"/>
      <c r="AD9" s="372"/>
      <c r="AE9" s="372"/>
      <c r="AF9" s="372"/>
      <c r="AG9" s="372"/>
      <c r="AH9" s="372"/>
      <c r="AI9" s="372"/>
      <c r="AJ9" s="372"/>
      <c r="AK9" s="372"/>
      <c r="AL9" s="372"/>
      <c r="AM9" s="372"/>
      <c r="AN9" s="372"/>
      <c r="AO9" s="372"/>
      <c r="AP9" s="372"/>
      <c r="AQ9" s="372"/>
      <c r="AR9" s="372"/>
      <c r="AS9" s="372"/>
      <c r="AT9" s="372"/>
      <c r="AU9" s="372"/>
      <c r="AV9" s="372"/>
      <c r="AW9" s="372"/>
      <c r="AX9" s="372"/>
      <c r="AY9" s="372"/>
      <c r="AZ9" s="372"/>
      <c r="BB9" s="343"/>
      <c r="BZ9" s="372"/>
      <c r="CA9" s="372"/>
      <c r="CB9" s="372"/>
      <c r="CC9" s="372"/>
      <c r="CD9" s="372"/>
      <c r="CE9" s="372"/>
      <c r="CF9" s="372"/>
      <c r="CG9" s="372"/>
      <c r="CH9" s="372"/>
      <c r="CI9" s="372"/>
      <c r="CJ9" s="372"/>
      <c r="CK9" s="372"/>
      <c r="CL9" s="372"/>
      <c r="CM9" s="372"/>
      <c r="CN9" s="372"/>
      <c r="CO9" s="372"/>
      <c r="CP9" s="372"/>
      <c r="CQ9" s="372"/>
      <c r="CR9" s="372"/>
      <c r="CS9" s="372"/>
      <c r="CT9" s="372"/>
      <c r="CU9" s="372"/>
      <c r="CV9" s="372"/>
      <c r="CW9" s="372"/>
      <c r="CX9" s="372"/>
      <c r="CY9" s="372"/>
      <c r="CZ9" s="372"/>
    </row>
    <row r="10" s="320" customFormat="true" ht="15" customHeight="true" x14ac:dyDescent="0.2">
      <c r="A10" s="209" t="str">
        <f>B1028</f>
        <v/>
      </c>
      <c r="B10" s="208"/>
      <c r="AA10" s="372"/>
      <c r="AB10" s="372"/>
      <c r="AC10" s="372"/>
      <c r="AD10" s="372"/>
      <c r="AE10" s="372"/>
      <c r="AF10" s="372"/>
      <c r="AG10" s="372"/>
      <c r="AH10" s="372"/>
      <c r="AI10" s="372"/>
      <c r="AJ10" s="372"/>
      <c r="AK10" s="372"/>
      <c r="AL10" s="372"/>
      <c r="AM10" s="372"/>
      <c r="AN10" s="372"/>
      <c r="AO10" s="372"/>
      <c r="AP10" s="372"/>
      <c r="AQ10" s="372"/>
      <c r="AR10" s="372"/>
      <c r="AS10" s="372"/>
      <c r="AT10" s="372"/>
      <c r="AU10" s="372"/>
      <c r="AV10" s="372"/>
      <c r="AW10" s="372"/>
      <c r="AX10" s="372"/>
      <c r="AY10" s="372"/>
      <c r="AZ10" s="372"/>
      <c r="BB10" s="343"/>
      <c r="BZ10" s="372"/>
      <c r="CA10" s="372"/>
      <c r="CB10" s="372"/>
      <c r="CC10" s="372"/>
      <c r="CD10" s="372"/>
      <c r="CE10" s="372"/>
      <c r="CF10" s="372"/>
      <c r="CG10" s="372"/>
      <c r="CH10" s="372"/>
      <c r="CI10" s="372"/>
      <c r="CJ10" s="372"/>
      <c r="CK10" s="372"/>
      <c r="CL10" s="372"/>
      <c r="CM10" s="372"/>
      <c r="CN10" s="372"/>
      <c r="CO10" s="372"/>
      <c r="CP10" s="372"/>
      <c r="CQ10" s="372"/>
      <c r="CR10" s="372"/>
      <c r="CS10" s="372"/>
      <c r="CT10" s="372"/>
      <c r="CU10" s="372"/>
      <c r="CV10" s="372"/>
      <c r="CW10" s="372"/>
      <c r="CX10" s="372"/>
      <c r="CY10" s="372"/>
      <c r="CZ10" s="372"/>
    </row>
    <row r="11" s="320" customFormat="true" ht="15" customHeight="true" x14ac:dyDescent="0.2">
      <c r="A11" s="209" t="str">
        <f>B1027</f>
        <v/>
      </c>
      <c r="B11" s="207"/>
      <c r="AA11" s="372"/>
      <c r="AB11" s="372"/>
      <c r="AC11" s="372"/>
      <c r="AD11" s="372"/>
      <c r="AE11" s="372"/>
      <c r="AF11" s="372"/>
      <c r="AG11" s="372"/>
      <c r="AH11" s="372"/>
      <c r="AI11" s="372"/>
      <c r="AJ11" s="372"/>
      <c r="AK11" s="372"/>
      <c r="AL11" s="372"/>
      <c r="AM11" s="372"/>
      <c r="AN11" s="372"/>
      <c r="AO11" s="372"/>
      <c r="AP11" s="372"/>
      <c r="AQ11" s="372"/>
      <c r="AR11" s="372"/>
      <c r="AS11" s="372"/>
      <c r="AT11" s="372"/>
      <c r="AU11" s="372"/>
      <c r="AV11" s="372"/>
      <c r="AW11" s="372"/>
      <c r="AX11" s="372"/>
      <c r="AY11" s="372"/>
      <c r="AZ11" s="372"/>
      <c r="BB11" s="343"/>
      <c r="BZ11" s="372"/>
      <c r="CA11" s="372"/>
      <c r="CB11" s="372"/>
      <c r="CC11" s="372"/>
      <c r="CD11" s="372"/>
      <c r="CE11" s="372"/>
      <c r="CF11" s="372"/>
      <c r="CG11" s="372"/>
      <c r="CH11" s="372"/>
      <c r="CI11" s="372"/>
      <c r="CJ11" s="372"/>
      <c r="CK11" s="372"/>
      <c r="CL11" s="372"/>
      <c r="CM11" s="372"/>
      <c r="CN11" s="372"/>
      <c r="CO11" s="372"/>
      <c r="CP11" s="372"/>
      <c r="CQ11" s="372"/>
      <c r="CR11" s="372"/>
      <c r="CS11" s="372"/>
      <c r="CT11" s="372"/>
      <c r="CU11" s="372"/>
      <c r="CV11" s="372"/>
      <c r="CW11" s="372"/>
      <c r="CX11" s="372"/>
      <c r="CY11" s="372"/>
      <c r="CZ11" s="372"/>
    </row>
    <row r="12" s="320" customFormat="true" ht="18" customHeight="true" x14ac:dyDescent="0.2">
      <c r="A12" s="206"/>
      <c r="B12" s="208"/>
      <c r="AA12" s="372"/>
      <c r="AB12" s="372"/>
      <c r="AC12" s="372"/>
      <c r="AD12" s="372"/>
      <c r="AE12" s="372"/>
      <c r="AF12" s="372"/>
      <c r="AG12" s="372"/>
      <c r="AH12" s="372"/>
      <c r="AI12" s="372"/>
      <c r="AJ12" s="372"/>
      <c r="AK12" s="372"/>
      <c r="AL12" s="372"/>
      <c r="AM12" s="372"/>
      <c r="AN12" s="372"/>
      <c r="AO12" s="372"/>
      <c r="AP12" s="372"/>
      <c r="AQ12" s="372"/>
      <c r="AR12" s="372"/>
      <c r="AS12" s="372"/>
      <c r="AT12" s="372"/>
      <c r="AU12" s="372"/>
      <c r="AV12" s="372"/>
      <c r="AW12" s="372"/>
      <c r="AX12" s="372"/>
      <c r="AY12" s="372"/>
      <c r="AZ12" s="372"/>
      <c r="BB12" s="343"/>
      <c r="BZ12" s="372"/>
      <c r="CA12" s="372"/>
      <c r="CB12" s="372"/>
      <c r="CC12" s="372"/>
      <c r="CD12" s="372"/>
      <c r="CE12" s="372"/>
      <c r="CF12" s="372"/>
      <c r="CG12" s="372"/>
      <c r="CH12" s="372"/>
      <c r="CI12" s="372"/>
      <c r="CJ12" s="372"/>
      <c r="CK12" s="372"/>
      <c r="CL12" s="372"/>
      <c r="CM12" s="372"/>
      <c r="CN12" s="372"/>
      <c r="CO12" s="372"/>
      <c r="CP12" s="372"/>
      <c r="CQ12" s="372"/>
      <c r="CR12" s="372"/>
      <c r="CS12" s="372"/>
      <c r="CT12" s="372"/>
      <c r="CU12" s="372"/>
      <c r="CV12" s="372"/>
      <c r="CW12" s="372"/>
      <c r="CX12" s="372"/>
      <c r="CY12" s="372"/>
      <c r="CZ12" s="372"/>
    </row>
    <row r="13" s="320" customFormat="true" ht="18" customHeight="true" x14ac:dyDescent="0.2">
      <c r="A13" s="205"/>
      <c r="B13" s="204"/>
      <c r="AA13" s="372"/>
      <c r="AB13" s="372"/>
      <c r="AC13" s="372"/>
      <c r="AD13" s="372"/>
      <c r="AE13" s="372"/>
      <c r="AF13" s="372"/>
      <c r="AG13" s="372"/>
      <c r="AH13" s="372"/>
      <c r="AI13" s="372"/>
      <c r="AJ13" s="372"/>
      <c r="AK13" s="372"/>
      <c r="AL13" s="372"/>
      <c r="AM13" s="372"/>
      <c r="AN13" s="372"/>
      <c r="AO13" s="372"/>
      <c r="AP13" s="372"/>
      <c r="AQ13" s="372"/>
      <c r="AR13" s="372"/>
      <c r="AS13" s="372"/>
      <c r="AT13" s="372"/>
      <c r="AU13" s="372"/>
      <c r="AV13" s="372"/>
      <c r="AW13" s="372"/>
      <c r="AX13" s="372"/>
      <c r="AY13" s="372"/>
      <c r="AZ13" s="372"/>
      <c r="BB13" s="343"/>
      <c r="BZ13" s="372"/>
      <c r="CA13" s="372"/>
      <c r="CB13" s="372"/>
      <c r="CC13" s="372"/>
      <c r="CD13" s="372"/>
      <c r="CE13" s="372"/>
      <c r="CF13" s="372"/>
      <c r="CG13" s="372"/>
      <c r="CH13" s="372"/>
      <c r="CI13" s="372"/>
      <c r="CJ13" s="372"/>
      <c r="CK13" s="372"/>
      <c r="CL13" s="372"/>
      <c r="CM13" s="372"/>
      <c r="CN13" s="372"/>
      <c r="CO13" s="372"/>
      <c r="CP13" s="372"/>
      <c r="CQ13" s="372"/>
      <c r="CR13" s="372"/>
      <c r="CS13" s="372"/>
      <c r="CT13" s="372"/>
      <c r="CU13" s="372"/>
      <c r="CV13" s="372"/>
      <c r="CW13" s="372"/>
      <c r="CX13" s="372"/>
      <c r="CY13" s="372"/>
      <c r="CZ13" s="372"/>
    </row>
    <row r="14" s="535" customFormat="true" ht="15" customHeight="true" x14ac:dyDescent="0.2">
      <c r="A14" s="324" t="s">
        <v>96</v>
      </c>
      <c r="B14" s="369"/>
      <c r="C14" s="1167" t="s">
        <v>115</v>
      </c>
      <c r="D14" s="1168"/>
      <c r="E14" s="1168"/>
      <c r="F14" s="1168"/>
      <c r="G14" s="1169"/>
      <c r="H14" s="1170" t="s">
        <v>38</v>
      </c>
      <c r="I14" s="1171"/>
      <c r="J14" s="1171"/>
      <c r="K14" s="1171"/>
      <c r="L14" s="1172"/>
      <c r="M14" s="1151" t="s">
        <v>37</v>
      </c>
      <c r="N14" s="1152"/>
      <c r="O14" s="1152"/>
      <c r="P14" s="1152"/>
      <c r="Q14" s="1153"/>
      <c r="R14" s="40" t="s">
        <v>143</v>
      </c>
      <c r="S14" s="457"/>
      <c r="T14" s="457"/>
      <c r="U14" s="457"/>
      <c r="V14" s="457"/>
      <c r="W14" s="457"/>
      <c r="X14" s="457"/>
      <c r="Y14" s="457"/>
      <c r="Z14" s="457"/>
      <c r="AA14" s="468"/>
      <c r="AB14" s="468"/>
      <c r="AC14" s="468"/>
      <c r="AD14" s="468"/>
      <c r="AE14" s="468"/>
      <c r="AF14" s="468"/>
      <c r="AG14" s="468"/>
      <c r="AH14" s="468"/>
      <c r="AI14" s="468"/>
      <c r="AJ14" s="468"/>
      <c r="AK14" s="468"/>
      <c r="AL14" s="468"/>
      <c r="AM14" s="468"/>
      <c r="AN14" s="468"/>
      <c r="AO14" s="468"/>
      <c r="AP14" s="468"/>
      <c r="AQ14" s="468"/>
      <c r="AR14" s="468"/>
      <c r="AS14" s="468"/>
      <c r="AT14" s="468"/>
      <c r="AU14" s="468"/>
      <c r="AV14" s="468"/>
      <c r="AW14" s="468"/>
      <c r="AX14" s="468"/>
      <c r="AY14" s="468"/>
      <c r="AZ14" s="983"/>
      <c r="BA14" s="378" t="s">
        <v>131</v>
      </c>
      <c r="BB14" s="324" t="s">
        <v>96</v>
      </c>
      <c r="BC14" s="1151" t="s">
        <v>115</v>
      </c>
      <c r="BD14" s="1152"/>
      <c r="BE14" s="1152"/>
      <c r="BF14" s="1152"/>
      <c r="BG14" s="1183"/>
      <c r="BH14" s="1151" t="s">
        <v>38</v>
      </c>
      <c r="BI14" s="1152"/>
      <c r="BJ14" s="1152"/>
      <c r="BK14" s="1152"/>
      <c r="BL14" s="1183"/>
      <c r="BM14" s="1151" t="s">
        <v>37</v>
      </c>
      <c r="BN14" s="1152"/>
      <c r="BO14" s="1152"/>
      <c r="BP14" s="1152"/>
      <c r="BQ14" s="1153"/>
      <c r="BR14" s="39" t="s">
        <v>143</v>
      </c>
      <c r="BS14" s="457"/>
      <c r="BT14" s="457"/>
      <c r="BU14" s="457"/>
      <c r="BV14" s="457"/>
      <c r="BW14" s="457"/>
      <c r="BX14" s="457"/>
      <c r="BY14" s="457"/>
      <c r="BZ14" s="471"/>
      <c r="CA14" s="376"/>
      <c r="CB14" s="376"/>
      <c r="CC14" s="376"/>
      <c r="CD14" s="376"/>
      <c r="CE14" s="376"/>
      <c r="CF14" s="376"/>
      <c r="CG14" s="376"/>
      <c r="CH14" s="376"/>
      <c r="CI14" s="376"/>
      <c r="CJ14" s="376"/>
      <c r="CK14" s="376"/>
      <c r="CL14" s="376"/>
      <c r="CM14" s="376"/>
      <c r="CN14" s="376"/>
      <c r="CO14" s="376"/>
      <c r="CP14" s="376"/>
      <c r="CQ14" s="376"/>
      <c r="CR14" s="376"/>
      <c r="CS14" s="376"/>
      <c r="CT14" s="376"/>
      <c r="CU14" s="376"/>
      <c r="CV14" s="376"/>
      <c r="CW14" s="376"/>
      <c r="CX14" s="376"/>
      <c r="CY14" s="376"/>
      <c r="CZ14" s="376"/>
    </row>
    <row r="15" s="535" customFormat="true" ht="12.75" x14ac:dyDescent="0.2">
      <c r="A15" s="364" t="s">
        <v>87</v>
      </c>
      <c r="B15" s="406"/>
      <c r="C15" s="448" t="s">
        <v>0</v>
      </c>
      <c r="D15" s="642" t="s">
        <v>1</v>
      </c>
      <c r="E15" s="642" t="s">
        <v>2</v>
      </c>
      <c r="F15" s="642" t="s">
        <v>3</v>
      </c>
      <c r="G15" s="643" t="s">
        <v>4</v>
      </c>
      <c r="H15" s="411" t="s">
        <v>0</v>
      </c>
      <c r="I15" s="646" t="s">
        <v>1</v>
      </c>
      <c r="J15" s="646" t="s">
        <v>2</v>
      </c>
      <c r="K15" s="646" t="s">
        <v>3</v>
      </c>
      <c r="L15" s="647" t="s">
        <v>4</v>
      </c>
      <c r="M15" s="412" t="s">
        <v>0</v>
      </c>
      <c r="N15" s="646" t="s">
        <v>1</v>
      </c>
      <c r="O15" s="646" t="s">
        <v>2</v>
      </c>
      <c r="P15" s="646" t="s">
        <v>3</v>
      </c>
      <c r="Q15" s="640" t="s">
        <v>4</v>
      </c>
      <c r="R15" s="411" t="s">
        <v>160</v>
      </c>
      <c r="S15" s="646" t="s">
        <v>161</v>
      </c>
      <c r="T15" s="646" t="s">
        <v>162</v>
      </c>
      <c r="U15" s="646" t="s">
        <v>163</v>
      </c>
      <c r="V15" s="646" t="s">
        <v>164</v>
      </c>
      <c r="W15" s="646" t="s">
        <v>165</v>
      </c>
      <c r="X15" s="646" t="s">
        <v>166</v>
      </c>
      <c r="Y15" s="646" t="s">
        <v>167</v>
      </c>
      <c r="Z15" s="647" t="s">
        <v>168</v>
      </c>
      <c r="AA15" s="468"/>
      <c r="AB15" s="468"/>
      <c r="AC15" s="468"/>
      <c r="AD15" s="468"/>
      <c r="AE15" s="468"/>
      <c r="AF15" s="468"/>
      <c r="AG15" s="468"/>
      <c r="AH15" s="468"/>
      <c r="AI15" s="468"/>
      <c r="AJ15" s="468"/>
      <c r="AK15" s="468"/>
      <c r="AL15" s="468"/>
      <c r="AM15" s="468"/>
      <c r="AN15" s="468"/>
      <c r="AO15" s="468"/>
      <c r="AP15" s="468"/>
      <c r="AQ15" s="468"/>
      <c r="AR15" s="468"/>
      <c r="AS15" s="468"/>
      <c r="AT15" s="468"/>
      <c r="AU15" s="468"/>
      <c r="AV15" s="468"/>
      <c r="AW15" s="468"/>
      <c r="AX15" s="468"/>
      <c r="AY15" s="468"/>
      <c r="AZ15" s="983"/>
      <c r="BA15" s="364" t="s">
        <v>120</v>
      </c>
      <c r="BB15" s="363"/>
      <c r="BC15" s="488" t="s">
        <v>0</v>
      </c>
      <c r="BD15" s="616" t="s">
        <v>1</v>
      </c>
      <c r="BE15" s="616" t="s">
        <v>2</v>
      </c>
      <c r="BF15" s="616" t="s">
        <v>3</v>
      </c>
      <c r="BG15" s="489" t="s">
        <v>4</v>
      </c>
      <c r="BH15" s="488" t="s">
        <v>0</v>
      </c>
      <c r="BI15" s="616" t="s">
        <v>1</v>
      </c>
      <c r="BJ15" s="616" t="s">
        <v>2</v>
      </c>
      <c r="BK15" s="616" t="s">
        <v>3</v>
      </c>
      <c r="BL15" s="489" t="s">
        <v>4</v>
      </c>
      <c r="BM15" s="488" t="s">
        <v>0</v>
      </c>
      <c r="BN15" s="616" t="s">
        <v>1</v>
      </c>
      <c r="BO15" s="616" t="s">
        <v>2</v>
      </c>
      <c r="BP15" s="616" t="s">
        <v>3</v>
      </c>
      <c r="BQ15" s="489" t="s">
        <v>4</v>
      </c>
      <c r="BR15" s="488" t="s">
        <v>160</v>
      </c>
      <c r="BS15" s="616" t="s">
        <v>161</v>
      </c>
      <c r="BT15" s="616" t="s">
        <v>162</v>
      </c>
      <c r="BU15" s="616" t="s">
        <v>163</v>
      </c>
      <c r="BV15" s="616" t="s">
        <v>164</v>
      </c>
      <c r="BW15" s="616" t="s">
        <v>165</v>
      </c>
      <c r="BX15" s="616" t="s">
        <v>166</v>
      </c>
      <c r="BY15" s="617" t="s">
        <v>167</v>
      </c>
      <c r="BZ15" s="617" t="s">
        <v>168</v>
      </c>
      <c r="CA15" s="992"/>
      <c r="CB15" s="992"/>
      <c r="CC15" s="992"/>
      <c r="CD15" s="992"/>
      <c r="CE15" s="992"/>
      <c r="CF15" s="992"/>
      <c r="CG15" s="992"/>
      <c r="CH15" s="992"/>
      <c r="CI15" s="992"/>
      <c r="CJ15" s="992"/>
      <c r="CK15" s="992"/>
      <c r="CL15" s="992"/>
      <c r="CM15" s="992"/>
      <c r="CN15" s="992"/>
      <c r="CO15" s="992"/>
      <c r="CP15" s="992"/>
      <c r="CQ15" s="992"/>
      <c r="CR15" s="992"/>
      <c r="CS15" s="992"/>
      <c r="CT15" s="992"/>
      <c r="CU15" s="992"/>
      <c r="CV15" s="992"/>
      <c r="CW15" s="992"/>
      <c r="CX15" s="992"/>
      <c r="CY15" s="992"/>
      <c r="CZ15" s="992"/>
    </row>
    <row r="16" s="535" customFormat="true" ht="15" customHeight="true" x14ac:dyDescent="0.2">
      <c r="A16" s="1154" t="s">
        <v>13</v>
      </c>
      <c r="B16" s="408" t="s">
        <v>14</v>
      </c>
      <c r="C16" s="160">
        <v>44.30293444366302</v>
      </c>
      <c r="D16" s="159">
        <v>46.247310181791484</v>
      </c>
      <c r="E16" s="159">
        <v>44.442339083620205</v>
      </c>
      <c r="F16" s="159">
        <v>56.158412573203165</v>
      </c>
      <c r="G16" s="158">
        <v>89.44736787845801</v>
      </c>
      <c r="H16" s="157">
        <v>59.650318574234205</v>
      </c>
      <c r="I16" s="159">
        <v>64.420087367415888</v>
      </c>
      <c r="J16" s="159">
        <v>86.639939331323191</v>
      </c>
      <c r="K16" s="159">
        <v>88.187335597613739</v>
      </c>
      <c r="L16" s="156">
        <v>97.540990818758175</v>
      </c>
      <c r="M16" s="160">
        <v>41.642645941866938</v>
      </c>
      <c r="N16" s="159">
        <v>45.321949103418405</v>
      </c>
      <c r="O16" s="159">
        <v>44.217022399042648</v>
      </c>
      <c r="P16" s="159">
        <v>44.023795005298851</v>
      </c>
      <c r="Q16" s="158">
        <v>54.617652197568987</v>
      </c>
      <c r="R16" s="157">
        <v>95.817358141097387</v>
      </c>
      <c r="S16" s="159">
        <v>58.261112960114303</v>
      </c>
      <c r="T16" s="159">
        <v>57.766035892406407</v>
      </c>
      <c r="U16" s="159">
        <v>31.549190735026361</v>
      </c>
      <c r="V16" s="159">
        <v>40.202544715349106</v>
      </c>
      <c r="W16" s="159">
        <v>48.660314466621671</v>
      </c>
      <c r="X16" s="159">
        <v>51.574202686751427</v>
      </c>
      <c r="Y16" s="159">
        <v>55.917356734393245</v>
      </c>
      <c r="Z16" s="156">
        <v>49.229061109895902</v>
      </c>
      <c r="AA16" s="468"/>
      <c r="AB16" s="468"/>
      <c r="AC16" s="468"/>
      <c r="AD16" s="468"/>
      <c r="AE16" s="468"/>
      <c r="AF16" s="468"/>
      <c r="AG16" s="468"/>
      <c r="AH16" s="468"/>
      <c r="AI16" s="468"/>
      <c r="AJ16" s="468"/>
      <c r="AK16" s="468"/>
      <c r="AL16" s="468"/>
      <c r="AM16" s="468"/>
      <c r="AN16" s="468"/>
      <c r="AO16" s="468"/>
      <c r="AP16" s="468"/>
      <c r="AQ16" s="468"/>
      <c r="AR16" s="468"/>
      <c r="AS16" s="468"/>
      <c r="AT16" s="468"/>
      <c r="AU16" s="468"/>
      <c r="AV16" s="468"/>
      <c r="AW16" s="468"/>
      <c r="AX16" s="468"/>
      <c r="AY16" s="468"/>
      <c r="AZ16" s="983"/>
      <c r="BA16" s="1181" t="s">
        <v>13</v>
      </c>
      <c r="BB16" s="652" t="s">
        <v>14</v>
      </c>
      <c r="BC16" s="90" t="s">
        <v>35</v>
      </c>
      <c r="BD16" s="86" t="s">
        <v>35</v>
      </c>
      <c r="BE16" s="86" t="s">
        <v>35</v>
      </c>
      <c r="BF16" s="86" t="s">
        <v>35</v>
      </c>
      <c r="BG16" s="81" t="s">
        <v>35</v>
      </c>
      <c r="BH16" s="90" t="s">
        <v>35</v>
      </c>
      <c r="BI16" s="86" t="s">
        <v>35</v>
      </c>
      <c r="BJ16" s="86" t="s">
        <v>35</v>
      </c>
      <c r="BK16" s="86" t="s">
        <v>35</v>
      </c>
      <c r="BL16" s="81" t="s">
        <v>35</v>
      </c>
      <c r="BM16" s="90" t="s">
        <v>35</v>
      </c>
      <c r="BN16" s="86" t="s">
        <v>35</v>
      </c>
      <c r="BO16" s="86" t="s">
        <v>35</v>
      </c>
      <c r="BP16" s="86" t="s">
        <v>35</v>
      </c>
      <c r="BQ16" s="81" t="s">
        <v>35</v>
      </c>
      <c r="BR16" s="90" t="s">
        <v>35</v>
      </c>
      <c r="BS16" s="86" t="s">
        <v>35</v>
      </c>
      <c r="BT16" s="86" t="s">
        <v>35</v>
      </c>
      <c r="BU16" s="86" t="s">
        <v>35</v>
      </c>
      <c r="BV16" s="86" t="s">
        <v>35</v>
      </c>
      <c r="BW16" s="86" t="s">
        <v>35</v>
      </c>
      <c r="BX16" s="86" t="s">
        <v>35</v>
      </c>
      <c r="BY16" s="74" t="s">
        <v>35</v>
      </c>
      <c r="BZ16" s="74" t="s">
        <v>35</v>
      </c>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row>
    <row r="17" s="535" customFormat="true" ht="15" customHeight="true" x14ac:dyDescent="0.2">
      <c r="A17" s="1155"/>
      <c r="B17" s="409" t="s">
        <v>51</v>
      </c>
      <c r="C17" s="155">
        <v>55.697065556337144</v>
      </c>
      <c r="D17" s="154">
        <v>53.752689818208452</v>
      </c>
      <c r="E17" s="154">
        <v>55.557660916379781</v>
      </c>
      <c r="F17" s="154">
        <v>43.84158742679675</v>
      </c>
      <c r="G17" s="153">
        <v>10.552632121541828</v>
      </c>
      <c r="H17" s="152">
        <v>40.349681425765638</v>
      </c>
      <c r="I17" s="154">
        <v>35.579912632584268</v>
      </c>
      <c r="J17" s="154">
        <v>13.360060668676994</v>
      </c>
      <c r="K17" s="154">
        <v>11.812664402386197</v>
      </c>
      <c r="L17" s="151">
        <v>2.4590091812418455</v>
      </c>
      <c r="M17" s="155">
        <v>58.357354058132962</v>
      </c>
      <c r="N17" s="154">
        <v>54.678050896581624</v>
      </c>
      <c r="O17" s="154">
        <v>55.782977600956997</v>
      </c>
      <c r="P17" s="154">
        <v>55.976204994701149</v>
      </c>
      <c r="Q17" s="153">
        <v>45.382347802430694</v>
      </c>
      <c r="R17" s="152">
        <v>4.1826418589026231</v>
      </c>
      <c r="S17" s="154">
        <v>41.738887039886066</v>
      </c>
      <c r="T17" s="154">
        <v>42.233964107593486</v>
      </c>
      <c r="U17" s="154">
        <v>68.450809264973671</v>
      </c>
      <c r="V17" s="154">
        <v>59.797455284650724</v>
      </c>
      <c r="W17" s="154">
        <v>51.339685533378713</v>
      </c>
      <c r="X17" s="154">
        <v>48.425797313248417</v>
      </c>
      <c r="Y17" s="154">
        <v>44.08264326560613</v>
      </c>
      <c r="Z17" s="151">
        <v>50.770938890104198</v>
      </c>
      <c r="AA17" s="468"/>
      <c r="AB17" s="468"/>
      <c r="AC17" s="468"/>
      <c r="AD17" s="468"/>
      <c r="AE17" s="468"/>
      <c r="AF17" s="468"/>
      <c r="AG17" s="468"/>
      <c r="AH17" s="468"/>
      <c r="AI17" s="468"/>
      <c r="AJ17" s="468"/>
      <c r="AK17" s="468"/>
      <c r="AL17" s="468"/>
      <c r="AM17" s="468"/>
      <c r="AN17" s="468"/>
      <c r="AO17" s="468"/>
      <c r="AP17" s="468"/>
      <c r="AQ17" s="468"/>
      <c r="AR17" s="468"/>
      <c r="AS17" s="468"/>
      <c r="AT17" s="468"/>
      <c r="AU17" s="468"/>
      <c r="AV17" s="468"/>
      <c r="AW17" s="468"/>
      <c r="AX17" s="468"/>
      <c r="AY17" s="468"/>
      <c r="AZ17" s="983"/>
      <c r="BA17" s="1182"/>
      <c r="BB17" s="651" t="s">
        <v>51</v>
      </c>
      <c r="BC17" s="89" t="s">
        <v>35</v>
      </c>
      <c r="BD17" s="85" t="s">
        <v>35</v>
      </c>
      <c r="BE17" s="85" t="s">
        <v>35</v>
      </c>
      <c r="BF17" s="85" t="s">
        <v>35</v>
      </c>
      <c r="BG17" s="80" t="s">
        <v>35</v>
      </c>
      <c r="BH17" s="89" t="s">
        <v>35</v>
      </c>
      <c r="BI17" s="85" t="s">
        <v>35</v>
      </c>
      <c r="BJ17" s="85" t="s">
        <v>35</v>
      </c>
      <c r="BK17" s="85" t="s">
        <v>35</v>
      </c>
      <c r="BL17" s="80" t="s">
        <v>35</v>
      </c>
      <c r="BM17" s="89" t="s">
        <v>35</v>
      </c>
      <c r="BN17" s="85" t="s">
        <v>35</v>
      </c>
      <c r="BO17" s="85" t="s">
        <v>35</v>
      </c>
      <c r="BP17" s="85" t="s">
        <v>35</v>
      </c>
      <c r="BQ17" s="80" t="s">
        <v>35</v>
      </c>
      <c r="BR17" s="89" t="s">
        <v>35</v>
      </c>
      <c r="BS17" s="85" t="s">
        <v>35</v>
      </c>
      <c r="BT17" s="85" t="s">
        <v>35</v>
      </c>
      <c r="BU17" s="85" t="s">
        <v>35</v>
      </c>
      <c r="BV17" s="85" t="s">
        <v>35</v>
      </c>
      <c r="BW17" s="85" t="s">
        <v>35</v>
      </c>
      <c r="BX17" s="85" t="s">
        <v>35</v>
      </c>
      <c r="BY17" s="73" t="s">
        <v>35</v>
      </c>
      <c r="BZ17" s="73" t="s">
        <v>35</v>
      </c>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row>
    <row r="18" s="535" customFormat="true" ht="15" customHeight="true" x14ac:dyDescent="0.2">
      <c r="A18" s="1155" t="s">
        <v>60</v>
      </c>
      <c r="B18" s="409" t="s">
        <v>15</v>
      </c>
      <c r="C18" s="155">
        <f>C16*C23/100</f>
        <v>43.464851731463931</v>
      </c>
      <c r="D18" s="154">
        <f>D16*D23/100</f>
        <v>45.633892493809078</v>
      </c>
      <c r="E18" s="154">
        <f t="shared" ref="E18:Z18" si="0">E16*E23/100</f>
        <v>43.618016673111768</v>
      </c>
      <c r="F18" s="154">
        <f t="shared" si="0"/>
        <v>55.554667142709114</v>
      </c>
      <c r="G18" s="153">
        <f t="shared" si="0"/>
        <v>87.378177655851815</v>
      </c>
      <c r="H18" s="152">
        <f t="shared" si="0"/>
        <v>58.927959508681894</v>
      </c>
      <c r="I18" s="154">
        <f t="shared" si="0"/>
        <v>63.538822714489342</v>
      </c>
      <c r="J18" s="154">
        <f t="shared" si="0"/>
        <v>84.693961583642491</v>
      </c>
      <c r="K18" s="154">
        <f t="shared" si="0"/>
        <v>85.453910465939558</v>
      </c>
      <c r="L18" s="151">
        <f t="shared" si="0"/>
        <v>95.734192924242748</v>
      </c>
      <c r="M18" s="155">
        <f t="shared" si="0"/>
        <v>40.629840437262466</v>
      </c>
      <c r="N18" s="154">
        <f t="shared" si="0"/>
        <v>44.762514279591279</v>
      </c>
      <c r="O18" s="154">
        <f t="shared" si="0"/>
        <v>43.633614027480355</v>
      </c>
      <c r="P18" s="154">
        <f t="shared" si="0"/>
        <v>43.222064047370779</v>
      </c>
      <c r="Q18" s="153">
        <f t="shared" si="0"/>
        <v>54.003482137008852</v>
      </c>
      <c r="R18" s="152">
        <f t="shared" si="0"/>
        <v>92.907649499236371</v>
      </c>
      <c r="S18" s="154">
        <f t="shared" si="0"/>
        <v>57.900368606110035</v>
      </c>
      <c r="T18" s="154">
        <f t="shared" si="0"/>
        <v>57.024948753771078</v>
      </c>
      <c r="U18" s="154">
        <f t="shared" si="0"/>
        <v>29.391296928837434</v>
      </c>
      <c r="V18" s="154">
        <f t="shared" si="0"/>
        <v>39.41328980904823</v>
      </c>
      <c r="W18" s="154">
        <f t="shared" si="0"/>
        <v>47.659337105372877</v>
      </c>
      <c r="X18" s="154">
        <f t="shared" si="0"/>
        <v>51.379793384860925</v>
      </c>
      <c r="Y18" s="154">
        <f t="shared" si="0"/>
        <v>54.942462691360923</v>
      </c>
      <c r="Z18" s="151">
        <f t="shared" si="0"/>
        <v>48.286508105314589</v>
      </c>
      <c r="AA18" s="468"/>
      <c r="AB18" s="468"/>
      <c r="AC18" s="468"/>
      <c r="AD18" s="468"/>
      <c r="AE18" s="468"/>
      <c r="AF18" s="468"/>
      <c r="AG18" s="468"/>
      <c r="AH18" s="468"/>
      <c r="AI18" s="468"/>
      <c r="AJ18" s="468"/>
      <c r="AK18" s="468"/>
      <c r="AL18" s="468"/>
      <c r="AM18" s="468"/>
      <c r="AN18" s="468"/>
      <c r="AO18" s="468"/>
      <c r="AP18" s="468"/>
      <c r="AQ18" s="468"/>
      <c r="AR18" s="468"/>
      <c r="AS18" s="468"/>
      <c r="AT18" s="468"/>
      <c r="AU18" s="468"/>
      <c r="AV18" s="468"/>
      <c r="AW18" s="468"/>
      <c r="AX18" s="468"/>
      <c r="AY18" s="468"/>
      <c r="AZ18" s="983"/>
      <c r="BA18" s="1182" t="s">
        <v>60</v>
      </c>
      <c r="BB18" s="651" t="s">
        <v>15</v>
      </c>
      <c r="BC18" s="89" t="s">
        <v>35</v>
      </c>
      <c r="BD18" s="85" t="s">
        <v>35</v>
      </c>
      <c r="BE18" s="85" t="s">
        <v>35</v>
      </c>
      <c r="BF18" s="85" t="s">
        <v>35</v>
      </c>
      <c r="BG18" s="80" t="s">
        <v>35</v>
      </c>
      <c r="BH18" s="89" t="s">
        <v>35</v>
      </c>
      <c r="BI18" s="85" t="s">
        <v>35</v>
      </c>
      <c r="BJ18" s="85" t="s">
        <v>35</v>
      </c>
      <c r="BK18" s="85" t="s">
        <v>35</v>
      </c>
      <c r="BL18" s="80" t="s">
        <v>35</v>
      </c>
      <c r="BM18" s="89" t="s">
        <v>35</v>
      </c>
      <c r="BN18" s="85" t="s">
        <v>35</v>
      </c>
      <c r="BO18" s="85" t="s">
        <v>35</v>
      </c>
      <c r="BP18" s="85" t="s">
        <v>35</v>
      </c>
      <c r="BQ18" s="80" t="s">
        <v>35</v>
      </c>
      <c r="BR18" s="89" t="s">
        <v>35</v>
      </c>
      <c r="BS18" s="85" t="s">
        <v>35</v>
      </c>
      <c r="BT18" s="85" t="s">
        <v>35</v>
      </c>
      <c r="BU18" s="85" t="s">
        <v>35</v>
      </c>
      <c r="BV18" s="85" t="s">
        <v>35</v>
      </c>
      <c r="BW18" s="85" t="s">
        <v>35</v>
      </c>
      <c r="BX18" s="85" t="s">
        <v>35</v>
      </c>
      <c r="BY18" s="73" t="s">
        <v>35</v>
      </c>
      <c r="BZ18" s="73" t="s">
        <v>35</v>
      </c>
      <c r="CA18" s="28"/>
      <c r="CB18" s="28"/>
      <c r="CC18" s="28"/>
      <c r="CD18" s="28"/>
      <c r="CE18" s="28"/>
      <c r="CF18" s="28"/>
      <c r="CG18" s="28"/>
      <c r="CH18" s="28"/>
      <c r="CI18" s="28"/>
      <c r="CJ18" s="28"/>
      <c r="CK18" s="28"/>
      <c r="CL18" s="28"/>
      <c r="CM18" s="28"/>
      <c r="CN18" s="28"/>
      <c r="CO18" s="28"/>
      <c r="CP18" s="28"/>
      <c r="CQ18" s="28"/>
      <c r="CR18" s="28"/>
      <c r="CS18" s="28"/>
      <c r="CT18" s="28"/>
      <c r="CU18" s="28"/>
      <c r="CV18" s="28"/>
      <c r="CW18" s="28"/>
      <c r="CX18" s="28"/>
      <c r="CY18" s="28"/>
      <c r="CZ18" s="28"/>
    </row>
    <row r="19" s="535" customFormat="true" ht="15" customHeight="true" x14ac:dyDescent="0.2">
      <c r="A19" s="1155"/>
      <c r="B19" s="409" t="s">
        <v>16</v>
      </c>
      <c r="C19" s="155">
        <f>C16*C22/100</f>
        <v>0.83808271219910035</v>
      </c>
      <c r="D19" s="154">
        <f>D16*D22/100</f>
        <v>0.61341768798238661</v>
      </c>
      <c r="E19" s="154">
        <f t="shared" ref="E19:Z19" si="1">E16*E22/100</f>
        <v>0.82432241050841781</v>
      </c>
      <c r="F19" s="154">
        <f t="shared" si="1"/>
        <v>0.60374543049404439</v>
      </c>
      <c r="G19" s="153">
        <f t="shared" si="1"/>
        <v>2.0691902226061512</v>
      </c>
      <c r="H19" s="152">
        <f t="shared" si="1"/>
        <v>0.72235906555230234</v>
      </c>
      <c r="I19" s="154">
        <f t="shared" si="1"/>
        <v>0.88126465292654577</v>
      </c>
      <c r="J19" s="154">
        <f t="shared" si="1"/>
        <v>1.9459777476806681</v>
      </c>
      <c r="K19" s="154">
        <f t="shared" si="1"/>
        <v>2.7334251316741929</v>
      </c>
      <c r="L19" s="151">
        <f t="shared" si="1"/>
        <v>1.8067978945154395</v>
      </c>
      <c r="M19" s="155">
        <f t="shared" si="1"/>
        <v>1.0128055046044617</v>
      </c>
      <c r="N19" s="154">
        <f t="shared" si="1"/>
        <v>0.5594348238271214</v>
      </c>
      <c r="O19" s="154">
        <f t="shared" si="1"/>
        <v>0.58340837156229208</v>
      </c>
      <c r="P19" s="154">
        <f t="shared" si="1"/>
        <v>0.80173095792808946</v>
      </c>
      <c r="Q19" s="153">
        <f t="shared" si="1"/>
        <v>0.61417006056013834</v>
      </c>
      <c r="R19" s="152">
        <f t="shared" si="1"/>
        <v>2.9097086418609064</v>
      </c>
      <c r="S19" s="154">
        <f t="shared" si="1"/>
        <v>0.36074435400426991</v>
      </c>
      <c r="T19" s="154">
        <f t="shared" si="1"/>
        <v>0.7410871386353215</v>
      </c>
      <c r="U19" s="154">
        <f t="shared" si="1"/>
        <v>2.1578938061889201</v>
      </c>
      <c r="V19" s="154">
        <f t="shared" si="1"/>
        <v>0.78925490630088746</v>
      </c>
      <c r="W19" s="154">
        <f t="shared" si="1"/>
        <v>1.000977361248804</v>
      </c>
      <c r="X19" s="154">
        <f t="shared" si="1"/>
        <v>0.19440930189050831</v>
      </c>
      <c r="Y19" s="154">
        <f t="shared" si="1"/>
        <v>0.97489404303231719</v>
      </c>
      <c r="Z19" s="151">
        <f t="shared" si="1"/>
        <v>0.94255300458131541</v>
      </c>
      <c r="AA19" s="468"/>
      <c r="AB19" s="468"/>
      <c r="AC19" s="468"/>
      <c r="AD19" s="468"/>
      <c r="AE19" s="468"/>
      <c r="AF19" s="468"/>
      <c r="AG19" s="468"/>
      <c r="AH19" s="468"/>
      <c r="AI19" s="468"/>
      <c r="AJ19" s="468"/>
      <c r="AK19" s="468"/>
      <c r="AL19" s="468"/>
      <c r="AM19" s="468"/>
      <c r="AN19" s="468"/>
      <c r="AO19" s="468"/>
      <c r="AP19" s="468"/>
      <c r="AQ19" s="468"/>
      <c r="AR19" s="468"/>
      <c r="AS19" s="468"/>
      <c r="AT19" s="468"/>
      <c r="AU19" s="468"/>
      <c r="AV19" s="468"/>
      <c r="AW19" s="468"/>
      <c r="AX19" s="468"/>
      <c r="AY19" s="468"/>
      <c r="AZ19" s="983"/>
      <c r="BA19" s="1182"/>
      <c r="BB19" s="651" t="s">
        <v>16</v>
      </c>
      <c r="BC19" s="89" t="s">
        <v>35</v>
      </c>
      <c r="BD19" s="85" t="s">
        <v>35</v>
      </c>
      <c r="BE19" s="85" t="s">
        <v>35</v>
      </c>
      <c r="BF19" s="85" t="s">
        <v>35</v>
      </c>
      <c r="BG19" s="80" t="s">
        <v>35</v>
      </c>
      <c r="BH19" s="89" t="s">
        <v>35</v>
      </c>
      <c r="BI19" s="85" t="s">
        <v>35</v>
      </c>
      <c r="BJ19" s="85" t="s">
        <v>35</v>
      </c>
      <c r="BK19" s="85" t="s">
        <v>35</v>
      </c>
      <c r="BL19" s="80" t="s">
        <v>35</v>
      </c>
      <c r="BM19" s="89" t="s">
        <v>35</v>
      </c>
      <c r="BN19" s="85" t="s">
        <v>35</v>
      </c>
      <c r="BO19" s="85" t="s">
        <v>35</v>
      </c>
      <c r="BP19" s="85" t="s">
        <v>35</v>
      </c>
      <c r="BQ19" s="80" t="s">
        <v>35</v>
      </c>
      <c r="BR19" s="89" t="s">
        <v>35</v>
      </c>
      <c r="BS19" s="85" t="s">
        <v>35</v>
      </c>
      <c r="BT19" s="85" t="s">
        <v>35</v>
      </c>
      <c r="BU19" s="85" t="s">
        <v>35</v>
      </c>
      <c r="BV19" s="85" t="s">
        <v>35</v>
      </c>
      <c r="BW19" s="85" t="s">
        <v>35</v>
      </c>
      <c r="BX19" s="85" t="s">
        <v>35</v>
      </c>
      <c r="BY19" s="73" t="s">
        <v>35</v>
      </c>
      <c r="BZ19" s="73" t="s">
        <v>35</v>
      </c>
      <c r="CA19" s="28"/>
      <c r="CB19" s="28"/>
      <c r="CC19" s="28"/>
      <c r="CD19" s="28"/>
      <c r="CE19" s="28"/>
      <c r="CF19" s="28"/>
      <c r="CG19" s="28"/>
      <c r="CH19" s="28"/>
      <c r="CI19" s="28"/>
      <c r="CJ19" s="28"/>
      <c r="CK19" s="28"/>
      <c r="CL19" s="28"/>
      <c r="CM19" s="28"/>
      <c r="CN19" s="28"/>
      <c r="CO19" s="28"/>
      <c r="CP19" s="28"/>
      <c r="CQ19" s="28"/>
      <c r="CR19" s="28"/>
      <c r="CS19" s="28"/>
      <c r="CT19" s="28"/>
      <c r="CU19" s="28"/>
      <c r="CV19" s="28"/>
      <c r="CW19" s="28"/>
      <c r="CX19" s="28"/>
      <c r="CY19" s="28"/>
      <c r="CZ19" s="28"/>
    </row>
    <row r="20" s="535" customFormat="true" ht="15" customHeight="true" x14ac:dyDescent="0.2">
      <c r="A20" s="1155"/>
      <c r="B20" s="409" t="s">
        <v>22</v>
      </c>
      <c r="C20" s="155">
        <f>100-C18-C19-C21</f>
        <v>46.19034368470237</v>
      </c>
      <c r="D20" s="154">
        <f>100-D18-D19-D21</f>
        <v>48.776791890499901</v>
      </c>
      <c r="E20" s="154">
        <f t="shared" ref="E20:Z20" si="2">100-E18-E19-E21</f>
        <v>52.593983991075909</v>
      </c>
      <c r="F20" s="154">
        <f t="shared" si="2"/>
        <v>42.206691500643977</v>
      </c>
      <c r="G20" s="153">
        <f t="shared" si="2"/>
        <v>10.507900403752013</v>
      </c>
      <c r="H20" s="152">
        <f t="shared" si="2"/>
        <v>37.266744228677723</v>
      </c>
      <c r="I20" s="154">
        <f t="shared" si="2"/>
        <v>35.147459000706789</v>
      </c>
      <c r="J20" s="154">
        <f t="shared" si="2"/>
        <v>13.360060668676841</v>
      </c>
      <c r="K20" s="154">
        <f t="shared" si="2"/>
        <v>11.665834607776684</v>
      </c>
      <c r="L20" s="151">
        <f t="shared" si="2"/>
        <v>2.4590091812418122</v>
      </c>
      <c r="M20" s="155">
        <f t="shared" si="2"/>
        <v>47.046446671053751</v>
      </c>
      <c r="N20" s="154">
        <f t="shared" si="2"/>
        <v>48.152453756827107</v>
      </c>
      <c r="O20" s="154">
        <f t="shared" si="2"/>
        <v>52.786185196562492</v>
      </c>
      <c r="P20" s="154">
        <f t="shared" si="2"/>
        <v>52.744795978619685</v>
      </c>
      <c r="Q20" s="153">
        <f t="shared" si="2"/>
        <v>43.546688474960568</v>
      </c>
      <c r="R20" s="152">
        <f t="shared" si="2"/>
        <v>4.1826418589027234</v>
      </c>
      <c r="S20" s="154">
        <f t="shared" si="2"/>
        <v>21.264194299498246</v>
      </c>
      <c r="T20" s="154">
        <f t="shared" si="2"/>
        <v>33.037390449634835</v>
      </c>
      <c r="U20" s="154">
        <f t="shared" si="2"/>
        <v>68.450809264973643</v>
      </c>
      <c r="V20" s="154">
        <f t="shared" si="2"/>
        <v>58.004880154415901</v>
      </c>
      <c r="W20" s="154">
        <f t="shared" si="2"/>
        <v>46.111793537021128</v>
      </c>
      <c r="X20" s="154">
        <f t="shared" si="2"/>
        <v>48.215501548411851</v>
      </c>
      <c r="Y20" s="154">
        <f t="shared" si="2"/>
        <v>42.714198702768549</v>
      </c>
      <c r="Z20" s="151">
        <f t="shared" si="2"/>
        <v>43.165501776892846</v>
      </c>
      <c r="AA20" s="468"/>
      <c r="AB20" s="468"/>
      <c r="AC20" s="468"/>
      <c r="AD20" s="468"/>
      <c r="AE20" s="468"/>
      <c r="AF20" s="468"/>
      <c r="AG20" s="468"/>
      <c r="AH20" s="468"/>
      <c r="AI20" s="468"/>
      <c r="AJ20" s="468"/>
      <c r="AK20" s="468"/>
      <c r="AL20" s="468"/>
      <c r="AM20" s="468"/>
      <c r="AN20" s="468"/>
      <c r="AO20" s="468"/>
      <c r="AP20" s="468"/>
      <c r="AQ20" s="468"/>
      <c r="AR20" s="468"/>
      <c r="AS20" s="468"/>
      <c r="AT20" s="468"/>
      <c r="AU20" s="468"/>
      <c r="AV20" s="468"/>
      <c r="AW20" s="468"/>
      <c r="AX20" s="468"/>
      <c r="AY20" s="468"/>
      <c r="AZ20" s="983"/>
      <c r="BA20" s="1182"/>
      <c r="BB20" s="651" t="s">
        <v>22</v>
      </c>
      <c r="BC20" s="89" t="s">
        <v>35</v>
      </c>
      <c r="BD20" s="85" t="s">
        <v>35</v>
      </c>
      <c r="BE20" s="85" t="s">
        <v>35</v>
      </c>
      <c r="BF20" s="85" t="s">
        <v>35</v>
      </c>
      <c r="BG20" s="80" t="s">
        <v>35</v>
      </c>
      <c r="BH20" s="89" t="s">
        <v>35</v>
      </c>
      <c r="BI20" s="85" t="s">
        <v>35</v>
      </c>
      <c r="BJ20" s="85" t="s">
        <v>35</v>
      </c>
      <c r="BK20" s="85" t="s">
        <v>35</v>
      </c>
      <c r="BL20" s="80" t="s">
        <v>35</v>
      </c>
      <c r="BM20" s="89" t="s">
        <v>35</v>
      </c>
      <c r="BN20" s="85" t="s">
        <v>35</v>
      </c>
      <c r="BO20" s="85" t="s">
        <v>35</v>
      </c>
      <c r="BP20" s="85" t="s">
        <v>35</v>
      </c>
      <c r="BQ20" s="80" t="s">
        <v>35</v>
      </c>
      <c r="BR20" s="89" t="s">
        <v>35</v>
      </c>
      <c r="BS20" s="85" t="s">
        <v>35</v>
      </c>
      <c r="BT20" s="85" t="s">
        <v>35</v>
      </c>
      <c r="BU20" s="85" t="s">
        <v>35</v>
      </c>
      <c r="BV20" s="85" t="s">
        <v>35</v>
      </c>
      <c r="BW20" s="85" t="s">
        <v>35</v>
      </c>
      <c r="BX20" s="85" t="s">
        <v>35</v>
      </c>
      <c r="BY20" s="73" t="s">
        <v>35</v>
      </c>
      <c r="BZ20" s="73" t="s">
        <v>35</v>
      </c>
      <c r="CA20" s="28"/>
      <c r="CB20" s="28"/>
      <c r="CC20" s="28"/>
      <c r="CD20" s="28"/>
      <c r="CE20" s="28"/>
      <c r="CF20" s="28"/>
      <c r="CG20" s="28"/>
      <c r="CH20" s="28"/>
      <c r="CI20" s="28"/>
      <c r="CJ20" s="28"/>
      <c r="CK20" s="28"/>
      <c r="CL20" s="28"/>
      <c r="CM20" s="28"/>
      <c r="CN20" s="28"/>
      <c r="CO20" s="28"/>
      <c r="CP20" s="28"/>
      <c r="CQ20" s="28"/>
      <c r="CR20" s="28"/>
      <c r="CS20" s="28"/>
      <c r="CT20" s="28"/>
      <c r="CU20" s="28"/>
      <c r="CV20" s="28"/>
      <c r="CW20" s="28"/>
      <c r="CX20" s="28"/>
      <c r="CY20" s="28"/>
      <c r="CZ20" s="28"/>
    </row>
    <row r="21" s="535" customFormat="true" ht="15" customHeight="true" x14ac:dyDescent="0.2">
      <c r="A21" s="1155"/>
      <c r="B21" s="409" t="s">
        <v>17</v>
      </c>
      <c r="C21" s="155">
        <v>9.5067218716345998</v>
      </c>
      <c r="D21" s="154">
        <v>4.9758979277086341</v>
      </c>
      <c r="E21" s="154">
        <v>2.9636769253039046</v>
      </c>
      <c r="F21" s="154">
        <v>1.6348959261528633</v>
      </c>
      <c r="G21" s="153">
        <v>4.4731717790021677E-2</v>
      </c>
      <c r="H21" s="152">
        <v>3.0829371970880763</v>
      </c>
      <c r="I21" s="154">
        <v>0.43245363187731922</v>
      </c>
      <c r="J21" s="154">
        <v>0</v>
      </c>
      <c r="K21" s="154">
        <v>0.14682979460956661</v>
      </c>
      <c r="L21" s="151">
        <v>0</v>
      </c>
      <c r="M21" s="155">
        <v>11.31090738707932</v>
      </c>
      <c r="N21" s="154">
        <v>6.5255971397544927</v>
      </c>
      <c r="O21" s="154">
        <v>2.9967924043948617</v>
      </c>
      <c r="P21" s="154">
        <v>3.2314090160814475</v>
      </c>
      <c r="Q21" s="153">
        <v>1.8356593274704354</v>
      </c>
      <c r="R21" s="152">
        <v>0</v>
      </c>
      <c r="S21" s="154">
        <v>20.47469274038745</v>
      </c>
      <c r="T21" s="154">
        <v>9.1965736579587638</v>
      </c>
      <c r="U21" s="154">
        <v>0</v>
      </c>
      <c r="V21" s="154">
        <v>1.7925751302349819</v>
      </c>
      <c r="W21" s="154">
        <v>5.2278919963571902</v>
      </c>
      <c r="X21" s="154">
        <v>0.21029576483671281</v>
      </c>
      <c r="Y21" s="154">
        <v>1.3684445628382154</v>
      </c>
      <c r="Z21" s="151">
        <v>7.6054371132112495</v>
      </c>
      <c r="AA21" s="468"/>
      <c r="AB21" s="468"/>
      <c r="AC21" s="468"/>
      <c r="AD21" s="468"/>
      <c r="AE21" s="468"/>
      <c r="AF21" s="468"/>
      <c r="AG21" s="468"/>
      <c r="AH21" s="468"/>
      <c r="AI21" s="468"/>
      <c r="AJ21" s="468"/>
      <c r="AK21" s="468"/>
      <c r="AL21" s="468"/>
      <c r="AM21" s="468"/>
      <c r="AN21" s="468"/>
      <c r="AO21" s="468"/>
      <c r="AP21" s="468"/>
      <c r="AQ21" s="468"/>
      <c r="AR21" s="468"/>
      <c r="AS21" s="468"/>
      <c r="AT21" s="468"/>
      <c r="AU21" s="468"/>
      <c r="AV21" s="468"/>
      <c r="AW21" s="468"/>
      <c r="AX21" s="468"/>
      <c r="AY21" s="468"/>
      <c r="AZ21" s="983"/>
      <c r="BA21" s="1182"/>
      <c r="BB21" s="651" t="s">
        <v>17</v>
      </c>
      <c r="BC21" s="89" t="s">
        <v>35</v>
      </c>
      <c r="BD21" s="85" t="s">
        <v>35</v>
      </c>
      <c r="BE21" s="85" t="s">
        <v>35</v>
      </c>
      <c r="BF21" s="85" t="s">
        <v>35</v>
      </c>
      <c r="BG21" s="80" t="s">
        <v>35</v>
      </c>
      <c r="BH21" s="89" t="s">
        <v>35</v>
      </c>
      <c r="BI21" s="85" t="s">
        <v>35</v>
      </c>
      <c r="BJ21" s="85" t="s">
        <v>35</v>
      </c>
      <c r="BK21" s="85" t="s">
        <v>35</v>
      </c>
      <c r="BL21" s="80" t="s">
        <v>35</v>
      </c>
      <c r="BM21" s="89" t="s">
        <v>35</v>
      </c>
      <c r="BN21" s="85" t="s">
        <v>35</v>
      </c>
      <c r="BO21" s="85" t="s">
        <v>35</v>
      </c>
      <c r="BP21" s="85" t="s">
        <v>35</v>
      </c>
      <c r="BQ21" s="80" t="s">
        <v>35</v>
      </c>
      <c r="BR21" s="89" t="s">
        <v>35</v>
      </c>
      <c r="BS21" s="85" t="s">
        <v>35</v>
      </c>
      <c r="BT21" s="85" t="s">
        <v>35</v>
      </c>
      <c r="BU21" s="85" t="s">
        <v>35</v>
      </c>
      <c r="BV21" s="85" t="s">
        <v>35</v>
      </c>
      <c r="BW21" s="85" t="s">
        <v>35</v>
      </c>
      <c r="BX21" s="85" t="s">
        <v>35</v>
      </c>
      <c r="BY21" s="73" t="s">
        <v>35</v>
      </c>
      <c r="BZ21" s="73" t="s">
        <v>35</v>
      </c>
      <c r="CA21" s="28"/>
      <c r="CB21" s="28"/>
      <c r="CC21" s="28"/>
      <c r="CD21" s="28"/>
      <c r="CE21" s="28"/>
      <c r="CF21" s="28"/>
      <c r="CG21" s="28"/>
      <c r="CH21" s="28"/>
      <c r="CI21" s="28"/>
      <c r="CJ21" s="28"/>
      <c r="CK21" s="28"/>
      <c r="CL21" s="28"/>
      <c r="CM21" s="28"/>
      <c r="CN21" s="28"/>
      <c r="CO21" s="28"/>
      <c r="CP21" s="28"/>
      <c r="CQ21" s="28"/>
      <c r="CR21" s="28"/>
      <c r="CS21" s="28"/>
      <c r="CT21" s="28"/>
      <c r="CU21" s="28"/>
      <c r="CV21" s="28"/>
      <c r="CW21" s="28"/>
      <c r="CX21" s="28"/>
      <c r="CY21" s="28"/>
      <c r="CZ21" s="28"/>
    </row>
    <row r="22" s="535" customFormat="true" ht="15" customHeight="true" x14ac:dyDescent="0.2">
      <c r="A22" s="1155" t="s">
        <v>54</v>
      </c>
      <c r="B22" s="409" t="s">
        <v>49</v>
      </c>
      <c r="C22" s="155">
        <v>1.8917092574642709</v>
      </c>
      <c r="D22" s="154">
        <v>1.3263856548005288</v>
      </c>
      <c r="E22" s="154">
        <v>1.8548132872966454</v>
      </c>
      <c r="F22" s="154">
        <v>1.0750756704653199</v>
      </c>
      <c r="G22" s="153">
        <v>2.31330476422491</v>
      </c>
      <c r="H22" s="152">
        <v>1.2109894512186619</v>
      </c>
      <c r="I22" s="154">
        <v>1.3679966745470378</v>
      </c>
      <c r="J22" s="154">
        <v>2.2460516047212109</v>
      </c>
      <c r="K22" s="154">
        <v>3.0995665229601932</v>
      </c>
      <c r="L22" s="151">
        <v>1.8523472843049824</v>
      </c>
      <c r="M22" s="155">
        <v>2.4321353307336344</v>
      </c>
      <c r="N22" s="154">
        <v>1.2343573806823018</v>
      </c>
      <c r="O22" s="154">
        <v>1.3194203044638384</v>
      </c>
      <c r="P22" s="154">
        <v>1.8211309539116074</v>
      </c>
      <c r="Q22" s="153">
        <v>1.1244900427768203</v>
      </c>
      <c r="R22" s="152">
        <v>3.0367239280133025</v>
      </c>
      <c r="S22" s="154">
        <v>0.61918548355098602</v>
      </c>
      <c r="T22" s="154">
        <v>1.2829115364877244</v>
      </c>
      <c r="U22" s="154">
        <v>6.8397754614770374</v>
      </c>
      <c r="V22" s="154">
        <v>1.9631963894055551</v>
      </c>
      <c r="W22" s="154">
        <v>2.0570712956148691</v>
      </c>
      <c r="X22" s="154">
        <v>0.3769506686730591</v>
      </c>
      <c r="Y22" s="154">
        <v>1.7434551630597488</v>
      </c>
      <c r="Z22" s="151">
        <v>1.9146272208548087</v>
      </c>
      <c r="AA22" s="468"/>
      <c r="AB22" s="468"/>
      <c r="AC22" s="468"/>
      <c r="AD22" s="468"/>
      <c r="AE22" s="468"/>
      <c r="AF22" s="468"/>
      <c r="AG22" s="468"/>
      <c r="AH22" s="468"/>
      <c r="AI22" s="468"/>
      <c r="AJ22" s="468"/>
      <c r="AK22" s="468"/>
      <c r="AL22" s="468"/>
      <c r="AM22" s="468"/>
      <c r="AN22" s="468"/>
      <c r="AO22" s="468"/>
      <c r="AP22" s="468"/>
      <c r="AQ22" s="468"/>
      <c r="AR22" s="468"/>
      <c r="AS22" s="468"/>
      <c r="AT22" s="468"/>
      <c r="AU22" s="468"/>
      <c r="AV22" s="468"/>
      <c r="AW22" s="468"/>
      <c r="AX22" s="468"/>
      <c r="AY22" s="468"/>
      <c r="AZ22" s="983"/>
      <c r="BA22" s="1182" t="s">
        <v>54</v>
      </c>
      <c r="BB22" s="651" t="s">
        <v>49</v>
      </c>
      <c r="BC22" s="89" t="s">
        <v>35</v>
      </c>
      <c r="BD22" s="85" t="s">
        <v>35</v>
      </c>
      <c r="BE22" s="85" t="s">
        <v>35</v>
      </c>
      <c r="BF22" s="85" t="s">
        <v>35</v>
      </c>
      <c r="BG22" s="80" t="s">
        <v>35</v>
      </c>
      <c r="BH22" s="89" t="s">
        <v>35</v>
      </c>
      <c r="BI22" s="85" t="s">
        <v>35</v>
      </c>
      <c r="BJ22" s="85" t="s">
        <v>35</v>
      </c>
      <c r="BK22" s="85" t="s">
        <v>35</v>
      </c>
      <c r="BL22" s="80" t="s">
        <v>35</v>
      </c>
      <c r="BM22" s="89" t="s">
        <v>35</v>
      </c>
      <c r="BN22" s="85" t="s">
        <v>35</v>
      </c>
      <c r="BO22" s="85" t="s">
        <v>35</v>
      </c>
      <c r="BP22" s="85" t="s">
        <v>35</v>
      </c>
      <c r="BQ22" s="80" t="s">
        <v>35</v>
      </c>
      <c r="BR22" s="89" t="s">
        <v>35</v>
      </c>
      <c r="BS22" s="85" t="s">
        <v>35</v>
      </c>
      <c r="BT22" s="85" t="s">
        <v>35</v>
      </c>
      <c r="BU22" s="85" t="s">
        <v>35</v>
      </c>
      <c r="BV22" s="85" t="s">
        <v>35</v>
      </c>
      <c r="BW22" s="85" t="s">
        <v>35</v>
      </c>
      <c r="BX22" s="85" t="s">
        <v>35</v>
      </c>
      <c r="BY22" s="73" t="s">
        <v>35</v>
      </c>
      <c r="BZ22" s="73" t="s">
        <v>35</v>
      </c>
      <c r="CA22" s="28"/>
      <c r="CB22" s="28"/>
      <c r="CC22" s="28"/>
      <c r="CD22" s="28"/>
      <c r="CE22" s="28"/>
      <c r="CF22" s="28"/>
      <c r="CG22" s="28"/>
      <c r="CH22" s="28"/>
      <c r="CI22" s="28"/>
      <c r="CJ22" s="28"/>
      <c r="CK22" s="28"/>
      <c r="CL22" s="28"/>
      <c r="CM22" s="28"/>
      <c r="CN22" s="28"/>
      <c r="CO22" s="28"/>
      <c r="CP22" s="28"/>
      <c r="CQ22" s="28"/>
      <c r="CR22" s="28"/>
      <c r="CS22" s="28"/>
      <c r="CT22" s="28"/>
      <c r="CU22" s="28"/>
      <c r="CV22" s="28"/>
      <c r="CW22" s="28"/>
      <c r="CX22" s="28"/>
      <c r="CY22" s="28"/>
      <c r="CZ22" s="28"/>
    </row>
    <row r="23" s="535" customFormat="true" ht="15" customHeight="true" x14ac:dyDescent="0.2">
      <c r="A23" s="1156"/>
      <c r="B23" s="410" t="s">
        <v>48</v>
      </c>
      <c r="C23" s="150">
        <v>98.108290742535758</v>
      </c>
      <c r="D23" s="149">
        <v>98.673614345199439</v>
      </c>
      <c r="E23" s="149">
        <v>98.145186712703321</v>
      </c>
      <c r="F23" s="149">
        <v>98.924924329534662</v>
      </c>
      <c r="G23" s="148">
        <v>97.686695235775048</v>
      </c>
      <c r="H23" s="147">
        <v>98.789010548781334</v>
      </c>
      <c r="I23" s="149">
        <v>98.632003325452956</v>
      </c>
      <c r="J23" s="149">
        <v>97.753948395278755</v>
      </c>
      <c r="K23" s="149">
        <v>96.900433477039812</v>
      </c>
      <c r="L23" s="146">
        <v>98.147652715695031</v>
      </c>
      <c r="M23" s="150">
        <v>97.567864669266342</v>
      </c>
      <c r="N23" s="149">
        <v>98.765642619317688</v>
      </c>
      <c r="O23" s="149">
        <v>98.680579695536153</v>
      </c>
      <c r="P23" s="149">
        <v>98.178869046088437</v>
      </c>
      <c r="Q23" s="148">
        <v>98.875509957223187</v>
      </c>
      <c r="R23" s="147">
        <v>96.963276071986598</v>
      </c>
      <c r="S23" s="149">
        <v>99.380814516449007</v>
      </c>
      <c r="T23" s="149">
        <v>98.717088463512255</v>
      </c>
      <c r="U23" s="149">
        <v>93.160224538522939</v>
      </c>
      <c r="V23" s="149">
        <v>98.036803610594475</v>
      </c>
      <c r="W23" s="149">
        <v>97.942928704385153</v>
      </c>
      <c r="X23" s="149">
        <v>99.623049331326953</v>
      </c>
      <c r="Y23" s="149">
        <v>98.25654483694025</v>
      </c>
      <c r="Z23" s="146">
        <v>98.085372779145189</v>
      </c>
      <c r="AA23" s="468"/>
      <c r="AB23" s="468"/>
      <c r="AC23" s="468"/>
      <c r="AD23" s="468"/>
      <c r="AE23" s="468"/>
      <c r="AF23" s="468"/>
      <c r="AG23" s="468"/>
      <c r="AH23" s="468"/>
      <c r="AI23" s="468"/>
      <c r="AJ23" s="468"/>
      <c r="AK23" s="468"/>
      <c r="AL23" s="468"/>
      <c r="AM23" s="468"/>
      <c r="AN23" s="468"/>
      <c r="AO23" s="468"/>
      <c r="AP23" s="468"/>
      <c r="AQ23" s="468"/>
      <c r="AR23" s="468"/>
      <c r="AS23" s="468"/>
      <c r="AT23" s="468"/>
      <c r="AU23" s="468"/>
      <c r="AV23" s="468"/>
      <c r="AW23" s="468"/>
      <c r="AX23" s="468"/>
      <c r="AY23" s="468"/>
      <c r="AZ23" s="983"/>
      <c r="BA23" s="1184"/>
      <c r="BB23" s="653" t="s">
        <v>48</v>
      </c>
      <c r="BC23" s="88" t="s">
        <v>35</v>
      </c>
      <c r="BD23" s="84" t="s">
        <v>35</v>
      </c>
      <c r="BE23" s="84" t="s">
        <v>35</v>
      </c>
      <c r="BF23" s="84" t="s">
        <v>35</v>
      </c>
      <c r="BG23" s="79" t="s">
        <v>35</v>
      </c>
      <c r="BH23" s="88" t="s">
        <v>35</v>
      </c>
      <c r="BI23" s="84" t="s">
        <v>35</v>
      </c>
      <c r="BJ23" s="84" t="s">
        <v>35</v>
      </c>
      <c r="BK23" s="84" t="s">
        <v>35</v>
      </c>
      <c r="BL23" s="79" t="s">
        <v>35</v>
      </c>
      <c r="BM23" s="88" t="s">
        <v>35</v>
      </c>
      <c r="BN23" s="84" t="s">
        <v>35</v>
      </c>
      <c r="BO23" s="84" t="s">
        <v>35</v>
      </c>
      <c r="BP23" s="84" t="s">
        <v>35</v>
      </c>
      <c r="BQ23" s="79" t="s">
        <v>35</v>
      </c>
      <c r="BR23" s="88" t="s">
        <v>35</v>
      </c>
      <c r="BS23" s="84" t="s">
        <v>35</v>
      </c>
      <c r="BT23" s="84" t="s">
        <v>35</v>
      </c>
      <c r="BU23" s="84" t="s">
        <v>35</v>
      </c>
      <c r="BV23" s="84" t="s">
        <v>35</v>
      </c>
      <c r="BW23" s="84" t="s">
        <v>35</v>
      </c>
      <c r="BX23" s="84" t="s">
        <v>35</v>
      </c>
      <c r="BY23" s="72" t="s">
        <v>35</v>
      </c>
      <c r="BZ23" s="72" t="s">
        <v>35</v>
      </c>
      <c r="CA23" s="28"/>
      <c r="CB23" s="28"/>
      <c r="CC23" s="28"/>
      <c r="CD23" s="28"/>
      <c r="CE23" s="28"/>
      <c r="CF23" s="28"/>
      <c r="CG23" s="28"/>
      <c r="CH23" s="28"/>
      <c r="CI23" s="28"/>
      <c r="CJ23" s="28"/>
      <c r="CK23" s="28"/>
      <c r="CL23" s="28"/>
      <c r="CM23" s="28"/>
      <c r="CN23" s="28"/>
      <c r="CO23" s="28"/>
      <c r="CP23" s="28"/>
      <c r="CQ23" s="28"/>
      <c r="CR23" s="28"/>
      <c r="CS23" s="28"/>
      <c r="CT23" s="28"/>
      <c r="CU23" s="28"/>
      <c r="CV23" s="28"/>
      <c r="CW23" s="28"/>
      <c r="CX23" s="28"/>
      <c r="CY23" s="28"/>
      <c r="CZ23" s="28"/>
    </row>
    <row r="24" s="340" customFormat="true" ht="15" hidden="true" customHeight="true" x14ac:dyDescent="0.2">
      <c r="A24" s="1174" t="s">
        <v>47</v>
      </c>
      <c r="B24" s="407" t="s">
        <v>59</v>
      </c>
      <c r="C24" s="413"/>
      <c r="D24" s="414"/>
      <c r="E24" s="414"/>
      <c r="F24" s="414"/>
      <c r="G24" s="415"/>
      <c r="H24" s="416"/>
      <c r="I24" s="414"/>
      <c r="J24" s="414"/>
      <c r="K24" s="414"/>
      <c r="L24" s="417"/>
      <c r="M24" s="413"/>
      <c r="N24" s="414"/>
      <c r="O24" s="414"/>
      <c r="P24" s="414"/>
      <c r="Q24" s="415"/>
      <c r="R24" s="416"/>
      <c r="S24" s="414"/>
      <c r="T24" s="414"/>
      <c r="U24" s="414"/>
      <c r="V24" s="414"/>
      <c r="W24" s="414"/>
      <c r="X24" s="414"/>
      <c r="Y24" s="414"/>
      <c r="Z24" s="417"/>
      <c r="AA24" s="924"/>
      <c r="AB24" s="924"/>
      <c r="AC24" s="924"/>
      <c r="AD24" s="924"/>
      <c r="AE24" s="924"/>
      <c r="AF24" s="924"/>
      <c r="AG24" s="924"/>
      <c r="AH24" s="924"/>
      <c r="AI24" s="924"/>
      <c r="AJ24" s="924"/>
      <c r="AK24" s="924"/>
      <c r="AL24" s="924"/>
      <c r="AM24" s="924"/>
      <c r="AN24" s="924"/>
      <c r="AO24" s="924"/>
      <c r="AP24" s="924"/>
      <c r="AQ24" s="924"/>
      <c r="AR24" s="924"/>
      <c r="AS24" s="924"/>
      <c r="AT24" s="924"/>
      <c r="AU24" s="924"/>
      <c r="AV24" s="924"/>
      <c r="AW24" s="924"/>
      <c r="AX24" s="924"/>
      <c r="AY24" s="924"/>
      <c r="AZ24" s="377"/>
      <c r="BB24" s="342"/>
      <c r="BZ24" s="377"/>
      <c r="CA24" s="377"/>
      <c r="CB24" s="377"/>
      <c r="CC24" s="377"/>
      <c r="CD24" s="377"/>
      <c r="CE24" s="377"/>
      <c r="CF24" s="377"/>
      <c r="CG24" s="377"/>
      <c r="CH24" s="377"/>
      <c r="CI24" s="377"/>
      <c r="CJ24" s="377"/>
      <c r="CK24" s="377"/>
      <c r="CL24" s="377"/>
      <c r="CM24" s="377"/>
      <c r="CN24" s="377"/>
      <c r="CO24" s="377"/>
      <c r="CP24" s="377"/>
      <c r="CQ24" s="377"/>
      <c r="CR24" s="377"/>
      <c r="CS24" s="377"/>
      <c r="CT24" s="377"/>
      <c r="CU24" s="377"/>
      <c r="CV24" s="377"/>
      <c r="CW24" s="377"/>
      <c r="CX24" s="377"/>
      <c r="CY24" s="377"/>
      <c r="CZ24" s="377"/>
    </row>
    <row r="25" s="340" customFormat="true" ht="15" hidden="true" customHeight="true" x14ac:dyDescent="0.2">
      <c r="A25" s="1175"/>
      <c r="B25" s="404" t="s">
        <v>58</v>
      </c>
      <c r="C25" s="418"/>
      <c r="D25" s="419"/>
      <c r="E25" s="419"/>
      <c r="F25" s="419"/>
      <c r="G25" s="420"/>
      <c r="H25" s="421"/>
      <c r="I25" s="419"/>
      <c r="J25" s="419"/>
      <c r="K25" s="419"/>
      <c r="L25" s="422"/>
      <c r="M25" s="418"/>
      <c r="N25" s="419"/>
      <c r="O25" s="419"/>
      <c r="P25" s="419"/>
      <c r="Q25" s="420"/>
      <c r="R25" s="421"/>
      <c r="S25" s="419"/>
      <c r="T25" s="419"/>
      <c r="U25" s="419"/>
      <c r="V25" s="419"/>
      <c r="W25" s="419"/>
      <c r="X25" s="419"/>
      <c r="Y25" s="419"/>
      <c r="Z25" s="422"/>
      <c r="AA25" s="924"/>
      <c r="AB25" s="924"/>
      <c r="AC25" s="924"/>
      <c r="AD25" s="924"/>
      <c r="AE25" s="924"/>
      <c r="AF25" s="924"/>
      <c r="AG25" s="924"/>
      <c r="AH25" s="924"/>
      <c r="AI25" s="924"/>
      <c r="AJ25" s="924"/>
      <c r="AK25" s="924"/>
      <c r="AL25" s="924"/>
      <c r="AM25" s="924"/>
      <c r="AN25" s="924"/>
      <c r="AO25" s="924"/>
      <c r="AP25" s="924"/>
      <c r="AQ25" s="924"/>
      <c r="AR25" s="924"/>
      <c r="AS25" s="924"/>
      <c r="AT25" s="924"/>
      <c r="AU25" s="924"/>
      <c r="AV25" s="924"/>
      <c r="AW25" s="924"/>
      <c r="AX25" s="924"/>
      <c r="AY25" s="924"/>
      <c r="AZ25" s="377"/>
      <c r="BB25" s="342"/>
      <c r="BZ25" s="377"/>
      <c r="CA25" s="377"/>
      <c r="CB25" s="377"/>
      <c r="CC25" s="377"/>
      <c r="CD25" s="377"/>
      <c r="CE25" s="377"/>
      <c r="CF25" s="377"/>
      <c r="CG25" s="377"/>
      <c r="CH25" s="377"/>
      <c r="CI25" s="377"/>
      <c r="CJ25" s="377"/>
      <c r="CK25" s="377"/>
      <c r="CL25" s="377"/>
      <c r="CM25" s="377"/>
      <c r="CN25" s="377"/>
      <c r="CO25" s="377"/>
      <c r="CP25" s="377"/>
      <c r="CQ25" s="377"/>
      <c r="CR25" s="377"/>
      <c r="CS25" s="377"/>
      <c r="CT25" s="377"/>
      <c r="CU25" s="377"/>
      <c r="CV25" s="377"/>
      <c r="CW25" s="377"/>
      <c r="CX25" s="377"/>
      <c r="CY25" s="377"/>
      <c r="CZ25" s="377"/>
    </row>
    <row r="26" s="340" customFormat="true" ht="15" hidden="true" customHeight="true" x14ac:dyDescent="0.2">
      <c r="A26" s="1176"/>
      <c r="B26" s="405" t="s">
        <v>46</v>
      </c>
      <c r="C26" s="423"/>
      <c r="D26" s="424"/>
      <c r="E26" s="424"/>
      <c r="F26" s="424"/>
      <c r="G26" s="425"/>
      <c r="H26" s="426"/>
      <c r="I26" s="424"/>
      <c r="J26" s="424"/>
      <c r="K26" s="424"/>
      <c r="L26" s="427"/>
      <c r="M26" s="423"/>
      <c r="N26" s="424"/>
      <c r="O26" s="424"/>
      <c r="P26" s="424"/>
      <c r="Q26" s="425"/>
      <c r="R26" s="38"/>
      <c r="S26" s="37"/>
      <c r="T26" s="37"/>
      <c r="U26" s="37"/>
      <c r="V26" s="37"/>
      <c r="W26" s="37"/>
      <c r="X26" s="37"/>
      <c r="Y26" s="37"/>
      <c r="Z26" s="32"/>
      <c r="AA26" s="924"/>
      <c r="AB26" s="924"/>
      <c r="AC26" s="924"/>
      <c r="AD26" s="924"/>
      <c r="AE26" s="924"/>
      <c r="AF26" s="924"/>
      <c r="AG26" s="924"/>
      <c r="AH26" s="924"/>
      <c r="AI26" s="924"/>
      <c r="AJ26" s="924"/>
      <c r="AK26" s="924"/>
      <c r="AL26" s="924"/>
      <c r="AM26" s="924"/>
      <c r="AN26" s="924"/>
      <c r="AO26" s="924"/>
      <c r="AP26" s="924"/>
      <c r="AQ26" s="924"/>
      <c r="AR26" s="924"/>
      <c r="AS26" s="924"/>
      <c r="AT26" s="924"/>
      <c r="AU26" s="924"/>
      <c r="AV26" s="924"/>
      <c r="AW26" s="924"/>
      <c r="AX26" s="924"/>
      <c r="AY26" s="924"/>
      <c r="AZ26" s="377"/>
      <c r="BB26" s="342"/>
      <c r="BZ26" s="377"/>
      <c r="CA26" s="377"/>
      <c r="CB26" s="377"/>
      <c r="CC26" s="377"/>
      <c r="CD26" s="377"/>
      <c r="CE26" s="377"/>
      <c r="CF26" s="377"/>
      <c r="CG26" s="377"/>
      <c r="CH26" s="377"/>
      <c r="CI26" s="377"/>
      <c r="CJ26" s="377"/>
      <c r="CK26" s="377"/>
      <c r="CL26" s="377"/>
      <c r="CM26" s="377"/>
      <c r="CN26" s="377"/>
      <c r="CO26" s="377"/>
      <c r="CP26" s="377"/>
      <c r="CQ26" s="377"/>
      <c r="CR26" s="377"/>
      <c r="CS26" s="377"/>
      <c r="CT26" s="377"/>
      <c r="CU26" s="377"/>
      <c r="CV26" s="377"/>
      <c r="CW26" s="377"/>
      <c r="CX26" s="377"/>
      <c r="CY26" s="377"/>
      <c r="CZ26" s="377"/>
    </row>
    <row r="27" s="984" customFormat="true" ht="15" customHeight="true" x14ac:dyDescent="0.2">
      <c r="A27" s="339"/>
      <c r="B27" s="406"/>
      <c r="C27" s="1177" t="s">
        <v>115</v>
      </c>
      <c r="D27" s="1178"/>
      <c r="E27" s="1178"/>
      <c r="F27" s="1178"/>
      <c r="G27" s="1179"/>
      <c r="H27" s="1170" t="s">
        <v>38</v>
      </c>
      <c r="I27" s="1171"/>
      <c r="J27" s="1171"/>
      <c r="K27" s="1171"/>
      <c r="L27" s="1172"/>
      <c r="M27" s="1180" t="s">
        <v>37</v>
      </c>
      <c r="N27" s="1171"/>
      <c r="O27" s="1171"/>
      <c r="P27" s="1171"/>
      <c r="Q27" s="1172"/>
      <c r="R27" s="40" t="s">
        <v>143</v>
      </c>
      <c r="S27" s="457"/>
      <c r="T27" s="457"/>
      <c r="U27" s="457"/>
      <c r="V27" s="457"/>
      <c r="W27" s="457"/>
      <c r="X27" s="457"/>
      <c r="Y27" s="457"/>
      <c r="Z27" s="457"/>
      <c r="AA27" s="924"/>
      <c r="AB27" s="924"/>
      <c r="AC27" s="924"/>
      <c r="AD27" s="924"/>
      <c r="AE27" s="924"/>
      <c r="AF27" s="924"/>
      <c r="AG27" s="924"/>
      <c r="AH27" s="924"/>
      <c r="AI27" s="924"/>
      <c r="AJ27" s="924"/>
      <c r="AK27" s="924"/>
      <c r="AL27" s="924"/>
      <c r="AM27" s="924"/>
      <c r="AN27" s="924"/>
      <c r="AO27" s="924"/>
      <c r="AP27" s="924"/>
      <c r="AQ27" s="924"/>
      <c r="AR27" s="924"/>
      <c r="AS27" s="924"/>
      <c r="AT27" s="924"/>
      <c r="AU27" s="924"/>
      <c r="AV27" s="924"/>
      <c r="AW27" s="924"/>
      <c r="AX27" s="924"/>
      <c r="AY27" s="924"/>
      <c r="AZ27" s="377"/>
      <c r="BA27" s="378" t="s">
        <v>131</v>
      </c>
      <c r="BB27" s="324" t="s">
        <v>96</v>
      </c>
      <c r="BC27" s="1151" t="s">
        <v>115</v>
      </c>
      <c r="BD27" s="1152"/>
      <c r="BE27" s="1152"/>
      <c r="BF27" s="1152"/>
      <c r="BG27" s="1183"/>
      <c r="BH27" s="1151" t="s">
        <v>38</v>
      </c>
      <c r="BI27" s="1152"/>
      <c r="BJ27" s="1152"/>
      <c r="BK27" s="1152"/>
      <c r="BL27" s="1183"/>
      <c r="BM27" s="1151" t="s">
        <v>37</v>
      </c>
      <c r="BN27" s="1152"/>
      <c r="BO27" s="1152"/>
      <c r="BP27" s="1152"/>
      <c r="BQ27" s="1153"/>
      <c r="BR27" s="39" t="s">
        <v>143</v>
      </c>
      <c r="BS27" s="457"/>
      <c r="BT27" s="457"/>
      <c r="BU27" s="457"/>
      <c r="BV27" s="457"/>
      <c r="BW27" s="457"/>
      <c r="BX27" s="457"/>
      <c r="BY27" s="457"/>
      <c r="BZ27" s="471"/>
      <c r="CA27" s="376"/>
      <c r="CB27" s="376"/>
      <c r="CC27" s="376"/>
      <c r="CD27" s="376"/>
      <c r="CE27" s="376"/>
      <c r="CF27" s="376"/>
      <c r="CG27" s="376"/>
      <c r="CH27" s="376"/>
      <c r="CI27" s="376"/>
      <c r="CJ27" s="376"/>
      <c r="CK27" s="376"/>
      <c r="CL27" s="376"/>
      <c r="CM27" s="376"/>
      <c r="CN27" s="376"/>
      <c r="CO27" s="376"/>
      <c r="CP27" s="376"/>
      <c r="CQ27" s="376"/>
      <c r="CR27" s="376"/>
      <c r="CS27" s="376"/>
      <c r="CT27" s="376"/>
      <c r="CU27" s="376"/>
      <c r="CV27" s="376"/>
      <c r="CW27" s="376"/>
      <c r="CX27" s="376"/>
      <c r="CY27" s="376"/>
      <c r="CZ27" s="376"/>
    </row>
    <row r="28" s="984" customFormat="true" ht="12.75" x14ac:dyDescent="0.2">
      <c r="A28" s="364" t="s">
        <v>69</v>
      </c>
      <c r="B28" s="406"/>
      <c r="C28" s="448" t="s">
        <v>0</v>
      </c>
      <c r="D28" s="642" t="s">
        <v>1</v>
      </c>
      <c r="E28" s="642" t="s">
        <v>2</v>
      </c>
      <c r="F28" s="642" t="s">
        <v>3</v>
      </c>
      <c r="G28" s="643" t="s">
        <v>4</v>
      </c>
      <c r="H28" s="411" t="s">
        <v>0</v>
      </c>
      <c r="I28" s="646" t="s">
        <v>1</v>
      </c>
      <c r="J28" s="646" t="s">
        <v>2</v>
      </c>
      <c r="K28" s="646" t="s">
        <v>3</v>
      </c>
      <c r="L28" s="647" t="s">
        <v>4</v>
      </c>
      <c r="M28" s="412" t="s">
        <v>0</v>
      </c>
      <c r="N28" s="646" t="s">
        <v>1</v>
      </c>
      <c r="O28" s="646" t="s">
        <v>2</v>
      </c>
      <c r="P28" s="646" t="s">
        <v>3</v>
      </c>
      <c r="Q28" s="640" t="s">
        <v>4</v>
      </c>
      <c r="R28" s="411" t="s">
        <v>160</v>
      </c>
      <c r="S28" s="646" t="s">
        <v>161</v>
      </c>
      <c r="T28" s="646" t="s">
        <v>162</v>
      </c>
      <c r="U28" s="646" t="s">
        <v>163</v>
      </c>
      <c r="V28" s="646" t="s">
        <v>164</v>
      </c>
      <c r="W28" s="646" t="s">
        <v>165</v>
      </c>
      <c r="X28" s="646" t="s">
        <v>166</v>
      </c>
      <c r="Y28" s="646" t="s">
        <v>167</v>
      </c>
      <c r="Z28" s="647" t="s">
        <v>168</v>
      </c>
      <c r="AA28" s="924"/>
      <c r="AB28" s="924"/>
      <c r="AC28" s="924"/>
      <c r="AD28" s="924"/>
      <c r="AE28" s="924"/>
      <c r="AF28" s="924"/>
      <c r="AG28" s="924"/>
      <c r="AH28" s="924"/>
      <c r="AI28" s="924"/>
      <c r="AJ28" s="924"/>
      <c r="AK28" s="924"/>
      <c r="AL28" s="924"/>
      <c r="AM28" s="924"/>
      <c r="AN28" s="924"/>
      <c r="AO28" s="924"/>
      <c r="AP28" s="924"/>
      <c r="AQ28" s="924"/>
      <c r="AR28" s="924"/>
      <c r="AS28" s="924"/>
      <c r="AT28" s="924"/>
      <c r="AU28" s="924"/>
      <c r="AV28" s="924"/>
      <c r="AW28" s="924"/>
      <c r="AX28" s="924"/>
      <c r="AY28" s="924"/>
      <c r="AZ28" s="377"/>
      <c r="BA28" s="364" t="s">
        <v>120</v>
      </c>
      <c r="BB28" s="363"/>
      <c r="BC28" s="488" t="s">
        <v>0</v>
      </c>
      <c r="BD28" s="616" t="s">
        <v>1</v>
      </c>
      <c r="BE28" s="616" t="s">
        <v>2</v>
      </c>
      <c r="BF28" s="616" t="s">
        <v>3</v>
      </c>
      <c r="BG28" s="489" t="s">
        <v>4</v>
      </c>
      <c r="BH28" s="488" t="s">
        <v>0</v>
      </c>
      <c r="BI28" s="616" t="s">
        <v>1</v>
      </c>
      <c r="BJ28" s="616" t="s">
        <v>2</v>
      </c>
      <c r="BK28" s="616" t="s">
        <v>3</v>
      </c>
      <c r="BL28" s="489" t="s">
        <v>4</v>
      </c>
      <c r="BM28" s="488" t="s">
        <v>0</v>
      </c>
      <c r="BN28" s="616" t="s">
        <v>1</v>
      </c>
      <c r="BO28" s="616" t="s">
        <v>2</v>
      </c>
      <c r="BP28" s="616" t="s">
        <v>3</v>
      </c>
      <c r="BQ28" s="489" t="s">
        <v>4</v>
      </c>
      <c r="BR28" s="488" t="s">
        <v>160</v>
      </c>
      <c r="BS28" s="616" t="s">
        <v>161</v>
      </c>
      <c r="BT28" s="616" t="s">
        <v>162</v>
      </c>
      <c r="BU28" s="616" t="s">
        <v>163</v>
      </c>
      <c r="BV28" s="616" t="s">
        <v>164</v>
      </c>
      <c r="BW28" s="616" t="s">
        <v>165</v>
      </c>
      <c r="BX28" s="616" t="s">
        <v>166</v>
      </c>
      <c r="BY28" s="617" t="s">
        <v>167</v>
      </c>
      <c r="BZ28" s="617" t="s">
        <v>168</v>
      </c>
      <c r="CA28" s="992"/>
      <c r="CB28" s="992"/>
      <c r="CC28" s="992"/>
      <c r="CD28" s="992"/>
      <c r="CE28" s="992"/>
      <c r="CF28" s="992"/>
      <c r="CG28" s="992"/>
      <c r="CH28" s="992"/>
      <c r="CI28" s="992"/>
      <c r="CJ28" s="992"/>
      <c r="CK28" s="992"/>
      <c r="CL28" s="992"/>
      <c r="CM28" s="992"/>
      <c r="CN28" s="992"/>
      <c r="CO28" s="992"/>
      <c r="CP28" s="992"/>
      <c r="CQ28" s="992"/>
      <c r="CR28" s="992"/>
      <c r="CS28" s="992"/>
      <c r="CT28" s="992"/>
      <c r="CU28" s="992"/>
      <c r="CV28" s="992"/>
      <c r="CW28" s="992"/>
      <c r="CX28" s="992"/>
      <c r="CY28" s="992"/>
      <c r="CZ28" s="992"/>
    </row>
    <row r="29" s="984" customFormat="true" ht="15" customHeight="true" x14ac:dyDescent="0.2">
      <c r="A29" s="1154" t="s">
        <v>57</v>
      </c>
      <c r="B29" s="408" t="s">
        <v>49</v>
      </c>
      <c r="C29" s="160">
        <v>10.672330431401196</v>
      </c>
      <c r="D29" s="159">
        <v>7.4167391216815801</v>
      </c>
      <c r="E29" s="159">
        <v>8.2945961222861548</v>
      </c>
      <c r="F29" s="159">
        <v>22.294143292004986</v>
      </c>
      <c r="G29" s="158">
        <v>81.26570587701157</v>
      </c>
      <c r="H29" s="157">
        <v>39.047766675935577</v>
      </c>
      <c r="I29" s="159">
        <v>53.433005505293977</v>
      </c>
      <c r="J29" s="159">
        <v>74.997242030883484</v>
      </c>
      <c r="K29" s="159">
        <v>84.175014863695125</v>
      </c>
      <c r="L29" s="156">
        <v>95.367343525991544</v>
      </c>
      <c r="M29" s="160">
        <v>5.9525868330073148</v>
      </c>
      <c r="N29" s="159">
        <v>5.2812964406188527</v>
      </c>
      <c r="O29" s="159">
        <v>6.6713854675713762</v>
      </c>
      <c r="P29" s="159">
        <v>5.8444213357273771</v>
      </c>
      <c r="Q29" s="158">
        <v>11.015677756012741</v>
      </c>
      <c r="R29" s="157">
        <v>93.126271786928498</v>
      </c>
      <c r="S29" s="159">
        <v>43.093124635853044</v>
      </c>
      <c r="T29" s="159">
        <v>11.040066290703887</v>
      </c>
      <c r="U29" s="159">
        <v>23.073830638760064</v>
      </c>
      <c r="V29" s="159">
        <v>14.033598230050771</v>
      </c>
      <c r="W29" s="159">
        <v>20.2906291146945</v>
      </c>
      <c r="X29" s="159">
        <v>15.793752279757358</v>
      </c>
      <c r="Y29" s="159">
        <v>12.697272700788856</v>
      </c>
      <c r="Z29" s="156">
        <v>27.868233872005945</v>
      </c>
      <c r="AA29" s="924"/>
      <c r="AB29" s="924"/>
      <c r="AC29" s="924"/>
      <c r="AD29" s="924"/>
      <c r="AE29" s="924"/>
      <c r="AF29" s="924"/>
      <c r="AG29" s="924"/>
      <c r="AH29" s="924"/>
      <c r="AI29" s="924"/>
      <c r="AJ29" s="924"/>
      <c r="AK29" s="924"/>
      <c r="AL29" s="924"/>
      <c r="AM29" s="924"/>
      <c r="AN29" s="924"/>
      <c r="AO29" s="924"/>
      <c r="AP29" s="924"/>
      <c r="AQ29" s="924"/>
      <c r="AR29" s="924"/>
      <c r="AS29" s="924"/>
      <c r="AT29" s="924"/>
      <c r="AU29" s="924"/>
      <c r="AV29" s="924"/>
      <c r="AW29" s="924"/>
      <c r="AX29" s="924"/>
      <c r="AY29" s="924"/>
      <c r="AZ29" s="377"/>
      <c r="BA29" s="1181" t="s">
        <v>57</v>
      </c>
      <c r="BB29" s="652" t="s">
        <v>49</v>
      </c>
      <c r="BC29" s="90" t="s">
        <v>35</v>
      </c>
      <c r="BD29" s="86" t="s">
        <v>35</v>
      </c>
      <c r="BE29" s="86" t="s">
        <v>35</v>
      </c>
      <c r="BF29" s="86" t="s">
        <v>35</v>
      </c>
      <c r="BG29" s="81" t="s">
        <v>35</v>
      </c>
      <c r="BH29" s="90" t="s">
        <v>35</v>
      </c>
      <c r="BI29" s="86" t="s">
        <v>35</v>
      </c>
      <c r="BJ29" s="86" t="s">
        <v>35</v>
      </c>
      <c r="BK29" s="86" t="s">
        <v>35</v>
      </c>
      <c r="BL29" s="81" t="s">
        <v>35</v>
      </c>
      <c r="BM29" s="90" t="s">
        <v>35</v>
      </c>
      <c r="BN29" s="86" t="s">
        <v>35</v>
      </c>
      <c r="BO29" s="86" t="s">
        <v>35</v>
      </c>
      <c r="BP29" s="86" t="s">
        <v>35</v>
      </c>
      <c r="BQ29" s="81" t="s">
        <v>35</v>
      </c>
      <c r="BR29" s="90" t="s">
        <v>35</v>
      </c>
      <c r="BS29" s="86" t="s">
        <v>35</v>
      </c>
      <c r="BT29" s="86" t="s">
        <v>35</v>
      </c>
      <c r="BU29" s="86" t="s">
        <v>35</v>
      </c>
      <c r="BV29" s="86" t="s">
        <v>35</v>
      </c>
      <c r="BW29" s="86" t="s">
        <v>35</v>
      </c>
      <c r="BX29" s="86" t="s">
        <v>35</v>
      </c>
      <c r="BY29" s="74" t="s">
        <v>35</v>
      </c>
      <c r="BZ29" s="74" t="s">
        <v>35</v>
      </c>
      <c r="CA29" s="28"/>
      <c r="CB29" s="28"/>
      <c r="CC29" s="28"/>
      <c r="CD29" s="28"/>
      <c r="CE29" s="28"/>
      <c r="CF29" s="28"/>
      <c r="CG29" s="28"/>
      <c r="CH29" s="28"/>
      <c r="CI29" s="28"/>
      <c r="CJ29" s="28"/>
      <c r="CK29" s="28"/>
      <c r="CL29" s="28"/>
      <c r="CM29" s="28"/>
      <c r="CN29" s="28"/>
      <c r="CO29" s="28"/>
      <c r="CP29" s="28"/>
      <c r="CQ29" s="28"/>
      <c r="CR29" s="28"/>
      <c r="CS29" s="28"/>
      <c r="CT29" s="28"/>
      <c r="CU29" s="28"/>
      <c r="CV29" s="28"/>
      <c r="CW29" s="28"/>
      <c r="CX29" s="28"/>
      <c r="CY29" s="28"/>
      <c r="CZ29" s="28"/>
    </row>
    <row r="30" s="984" customFormat="true" ht="15" customHeight="true" x14ac:dyDescent="0.2">
      <c r="A30" s="1155"/>
      <c r="B30" s="409" t="s">
        <v>48</v>
      </c>
      <c r="C30" s="155">
        <v>89.327669568598793</v>
      </c>
      <c r="D30" s="154">
        <v>92.58326087831837</v>
      </c>
      <c r="E30" s="154">
        <v>91.705403877713863</v>
      </c>
      <c r="F30" s="154">
        <v>77.705856707994997</v>
      </c>
      <c r="G30" s="153">
        <v>18.734294122988278</v>
      </c>
      <c r="H30" s="152">
        <v>60.952233324064345</v>
      </c>
      <c r="I30" s="154">
        <v>46.566994494706179</v>
      </c>
      <c r="J30" s="154">
        <v>25.002757969116772</v>
      </c>
      <c r="K30" s="154">
        <v>15.82498513630483</v>
      </c>
      <c r="L30" s="151">
        <v>4.6326564740085194</v>
      </c>
      <c r="M30" s="155">
        <v>94.047413166992726</v>
      </c>
      <c r="N30" s="154">
        <v>94.718703559381098</v>
      </c>
      <c r="O30" s="154">
        <v>93.328614532428631</v>
      </c>
      <c r="P30" s="154">
        <v>94.155578664272582</v>
      </c>
      <c r="Q30" s="153">
        <v>88.984322243987123</v>
      </c>
      <c r="R30" s="152">
        <v>6.8737282130714572</v>
      </c>
      <c r="S30" s="154">
        <v>56.906875364147261</v>
      </c>
      <c r="T30" s="154">
        <v>88.959933709296195</v>
      </c>
      <c r="U30" s="154">
        <v>76.926169361239928</v>
      </c>
      <c r="V30" s="154">
        <v>85.966401769949272</v>
      </c>
      <c r="W30" s="154">
        <v>79.709370885305901</v>
      </c>
      <c r="X30" s="154">
        <v>84.20624772024243</v>
      </c>
      <c r="Y30" s="154">
        <v>87.302727299211028</v>
      </c>
      <c r="Z30" s="151">
        <v>72.131766127994155</v>
      </c>
      <c r="AA30" s="924"/>
      <c r="AB30" s="924"/>
      <c r="AC30" s="924"/>
      <c r="AD30" s="924"/>
      <c r="AE30" s="924"/>
      <c r="AF30" s="924"/>
      <c r="AG30" s="924"/>
      <c r="AH30" s="924"/>
      <c r="AI30" s="924"/>
      <c r="AJ30" s="924"/>
      <c r="AK30" s="924"/>
      <c r="AL30" s="924"/>
      <c r="AM30" s="924"/>
      <c r="AN30" s="924"/>
      <c r="AO30" s="924"/>
      <c r="AP30" s="924"/>
      <c r="AQ30" s="924"/>
      <c r="AR30" s="924"/>
      <c r="AS30" s="924"/>
      <c r="AT30" s="924"/>
      <c r="AU30" s="924"/>
      <c r="AV30" s="924"/>
      <c r="AW30" s="924"/>
      <c r="AX30" s="924"/>
      <c r="AY30" s="924"/>
      <c r="AZ30" s="377"/>
      <c r="BA30" s="1182"/>
      <c r="BB30" s="651" t="s">
        <v>48</v>
      </c>
      <c r="BC30" s="89" t="s">
        <v>35</v>
      </c>
      <c r="BD30" s="85" t="s">
        <v>35</v>
      </c>
      <c r="BE30" s="85" t="s">
        <v>35</v>
      </c>
      <c r="BF30" s="85" t="s">
        <v>35</v>
      </c>
      <c r="BG30" s="80" t="s">
        <v>35</v>
      </c>
      <c r="BH30" s="89" t="s">
        <v>35</v>
      </c>
      <c r="BI30" s="85" t="s">
        <v>35</v>
      </c>
      <c r="BJ30" s="85" t="s">
        <v>35</v>
      </c>
      <c r="BK30" s="85" t="s">
        <v>35</v>
      </c>
      <c r="BL30" s="80" t="s">
        <v>35</v>
      </c>
      <c r="BM30" s="89" t="s">
        <v>35</v>
      </c>
      <c r="BN30" s="85" t="s">
        <v>35</v>
      </c>
      <c r="BO30" s="85" t="s">
        <v>35</v>
      </c>
      <c r="BP30" s="85" t="s">
        <v>35</v>
      </c>
      <c r="BQ30" s="80" t="s">
        <v>35</v>
      </c>
      <c r="BR30" s="89" t="s">
        <v>35</v>
      </c>
      <c r="BS30" s="85" t="s">
        <v>35</v>
      </c>
      <c r="BT30" s="85" t="s">
        <v>35</v>
      </c>
      <c r="BU30" s="85" t="s">
        <v>35</v>
      </c>
      <c r="BV30" s="85" t="s">
        <v>35</v>
      </c>
      <c r="BW30" s="85" t="s">
        <v>35</v>
      </c>
      <c r="BX30" s="85" t="s">
        <v>35</v>
      </c>
      <c r="BY30" s="73" t="s">
        <v>35</v>
      </c>
      <c r="BZ30" s="73" t="s">
        <v>35</v>
      </c>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row>
    <row r="31" s="339" customFormat="true" ht="15" customHeight="true" x14ac:dyDescent="0.2">
      <c r="A31" s="1155" t="s">
        <v>104</v>
      </c>
      <c r="B31" s="409" t="s">
        <v>49</v>
      </c>
      <c r="C31" s="155">
        <v>1.1964692003658068</v>
      </c>
      <c r="D31" s="154">
        <v>1.804285528438512</v>
      </c>
      <c r="E31" s="154">
        <v>1.5563933491891031</v>
      </c>
      <c r="F31" s="154">
        <v>6.4779890508096738</v>
      </c>
      <c r="G31" s="153">
        <v>42.171380569774712</v>
      </c>
      <c r="H31" s="152">
        <v>10.461314180021979</v>
      </c>
      <c r="I31" s="154">
        <v>19.409957784797605</v>
      </c>
      <c r="J31" s="154">
        <v>26.099356909943218</v>
      </c>
      <c r="K31" s="154">
        <v>41.640718689619725</v>
      </c>
      <c r="L31" s="151">
        <v>66.273933360725735</v>
      </c>
      <c r="M31" s="155">
        <v>0.20389045302275188</v>
      </c>
      <c r="N31" s="154">
        <v>0.8191461731107309</v>
      </c>
      <c r="O31" s="154">
        <v>0.64965945941635717</v>
      </c>
      <c r="P31" s="154">
        <v>0.77962280416270135</v>
      </c>
      <c r="Q31" s="153">
        <v>2.2214543824402515</v>
      </c>
      <c r="R31" s="152">
        <v>40.882935609084683</v>
      </c>
      <c r="S31" s="154">
        <v>23.376330197305524</v>
      </c>
      <c r="T31" s="154">
        <v>8.837441967962592</v>
      </c>
      <c r="U31" s="154">
        <v>7.6160046841266249</v>
      </c>
      <c r="V31" s="154">
        <v>5.365355031086815</v>
      </c>
      <c r="W31" s="154">
        <v>6.8030735532207505</v>
      </c>
      <c r="X31" s="154">
        <v>5.0856846432337051</v>
      </c>
      <c r="Y31" s="154">
        <v>2.6608801045954289</v>
      </c>
      <c r="Z31" s="151">
        <v>7.5896426712433618</v>
      </c>
      <c r="AA31" s="924"/>
      <c r="AB31" s="924"/>
      <c r="AC31" s="924"/>
      <c r="AD31" s="924"/>
      <c r="AE31" s="924"/>
      <c r="AF31" s="924"/>
      <c r="AG31" s="924"/>
      <c r="AH31" s="924"/>
      <c r="AI31" s="924"/>
      <c r="AJ31" s="924"/>
      <c r="AK31" s="924"/>
      <c r="AL31" s="924"/>
      <c r="AM31" s="924"/>
      <c r="AN31" s="924"/>
      <c r="AO31" s="924"/>
      <c r="AP31" s="924"/>
      <c r="AQ31" s="924"/>
      <c r="AR31" s="924"/>
      <c r="AS31" s="924"/>
      <c r="AT31" s="924"/>
      <c r="AU31" s="924"/>
      <c r="AV31" s="924"/>
      <c r="AW31" s="924"/>
      <c r="AX31" s="924"/>
      <c r="AY31" s="924"/>
      <c r="AZ31" s="377"/>
      <c r="BA31" s="1182" t="s">
        <v>104</v>
      </c>
      <c r="BB31" s="651" t="s">
        <v>49</v>
      </c>
      <c r="BC31" s="89" t="s">
        <v>35</v>
      </c>
      <c r="BD31" s="85" t="s">
        <v>35</v>
      </c>
      <c r="BE31" s="85" t="s">
        <v>35</v>
      </c>
      <c r="BF31" s="85" t="s">
        <v>35</v>
      </c>
      <c r="BG31" s="80" t="s">
        <v>35</v>
      </c>
      <c r="BH31" s="89" t="s">
        <v>35</v>
      </c>
      <c r="BI31" s="85" t="s">
        <v>35</v>
      </c>
      <c r="BJ31" s="85" t="s">
        <v>35</v>
      </c>
      <c r="BK31" s="85" t="s">
        <v>35</v>
      </c>
      <c r="BL31" s="80" t="s">
        <v>35</v>
      </c>
      <c r="BM31" s="89" t="s">
        <v>35</v>
      </c>
      <c r="BN31" s="85" t="s">
        <v>35</v>
      </c>
      <c r="BO31" s="85" t="s">
        <v>35</v>
      </c>
      <c r="BP31" s="85" t="s">
        <v>35</v>
      </c>
      <c r="BQ31" s="80" t="s">
        <v>35</v>
      </c>
      <c r="BR31" s="89" t="s">
        <v>35</v>
      </c>
      <c r="BS31" s="85" t="s">
        <v>35</v>
      </c>
      <c r="BT31" s="85" t="s">
        <v>35</v>
      </c>
      <c r="BU31" s="85" t="s">
        <v>35</v>
      </c>
      <c r="BV31" s="85" t="s">
        <v>35</v>
      </c>
      <c r="BW31" s="85" t="s">
        <v>35</v>
      </c>
      <c r="BX31" s="85" t="s">
        <v>35</v>
      </c>
      <c r="BY31" s="73" t="s">
        <v>35</v>
      </c>
      <c r="BZ31" s="73" t="s">
        <v>35</v>
      </c>
      <c r="CA31" s="28"/>
      <c r="CB31" s="28"/>
      <c r="CC31" s="28"/>
      <c r="CD31" s="28"/>
      <c r="CE31" s="28"/>
      <c r="CF31" s="28"/>
      <c r="CG31" s="28"/>
      <c r="CH31" s="28"/>
      <c r="CI31" s="28"/>
      <c r="CJ31" s="28"/>
      <c r="CK31" s="28"/>
      <c r="CL31" s="28"/>
      <c r="CM31" s="28"/>
      <c r="CN31" s="28"/>
      <c r="CO31" s="28"/>
      <c r="CP31" s="28"/>
      <c r="CQ31" s="28"/>
      <c r="CR31" s="28"/>
      <c r="CS31" s="28"/>
      <c r="CT31" s="28"/>
      <c r="CU31" s="28"/>
      <c r="CV31" s="28"/>
      <c r="CW31" s="28"/>
      <c r="CX31" s="28"/>
      <c r="CY31" s="28"/>
      <c r="CZ31" s="28"/>
    </row>
    <row r="32" s="339" customFormat="true" ht="15" customHeight="true" x14ac:dyDescent="0.2">
      <c r="A32" s="1155"/>
      <c r="B32" s="409" t="s">
        <v>48</v>
      </c>
      <c r="C32" s="155">
        <v>98.803530799634146</v>
      </c>
      <c r="D32" s="154">
        <v>98.195714471561445</v>
      </c>
      <c r="E32" s="154">
        <v>98.443606650810906</v>
      </c>
      <c r="F32" s="154">
        <v>93.522010949190332</v>
      </c>
      <c r="G32" s="153">
        <v>57.828619430224983</v>
      </c>
      <c r="H32" s="152">
        <v>89.538685819978042</v>
      </c>
      <c r="I32" s="154">
        <v>80.590042215202587</v>
      </c>
      <c r="J32" s="154">
        <v>73.90064309005696</v>
      </c>
      <c r="K32" s="154">
        <v>58.359281310380318</v>
      </c>
      <c r="L32" s="151">
        <v>33.726066639274308</v>
      </c>
      <c r="M32" s="155">
        <v>99.796109546977263</v>
      </c>
      <c r="N32" s="154">
        <v>99.180853826889219</v>
      </c>
      <c r="O32" s="154">
        <v>99.350340540583645</v>
      </c>
      <c r="P32" s="154">
        <v>99.220377195837301</v>
      </c>
      <c r="Q32" s="153">
        <v>97.778545617559729</v>
      </c>
      <c r="R32" s="152">
        <v>59.11706439091526</v>
      </c>
      <c r="S32" s="154">
        <v>76.623669802694749</v>
      </c>
      <c r="T32" s="154">
        <v>91.162558032037438</v>
      </c>
      <c r="U32" s="154">
        <v>92.383995315873364</v>
      </c>
      <c r="V32" s="154">
        <v>94.634644968913221</v>
      </c>
      <c r="W32" s="154">
        <v>93.196926446779244</v>
      </c>
      <c r="X32" s="154">
        <v>94.914315356766252</v>
      </c>
      <c r="Y32" s="154">
        <v>97.33911989540465</v>
      </c>
      <c r="Z32" s="151">
        <v>92.410357328756646</v>
      </c>
      <c r="AA32" s="924"/>
      <c r="AB32" s="924"/>
      <c r="AC32" s="924"/>
      <c r="AD32" s="924"/>
      <c r="AE32" s="924"/>
      <c r="AF32" s="924"/>
      <c r="AG32" s="924"/>
      <c r="AH32" s="924"/>
      <c r="AI32" s="924"/>
      <c r="AJ32" s="924"/>
      <c r="AK32" s="924"/>
      <c r="AL32" s="924"/>
      <c r="AM32" s="924"/>
      <c r="AN32" s="924"/>
      <c r="AO32" s="924"/>
      <c r="AP32" s="924"/>
      <c r="AQ32" s="924"/>
      <c r="AR32" s="924"/>
      <c r="AS32" s="924"/>
      <c r="AT32" s="924"/>
      <c r="AU32" s="924"/>
      <c r="AV32" s="924"/>
      <c r="AW32" s="924"/>
      <c r="AX32" s="924"/>
      <c r="AY32" s="924"/>
      <c r="AZ32" s="377"/>
      <c r="BA32" s="1182"/>
      <c r="BB32" s="651" t="s">
        <v>48</v>
      </c>
      <c r="BC32" s="89" t="s">
        <v>35</v>
      </c>
      <c r="BD32" s="85" t="s">
        <v>35</v>
      </c>
      <c r="BE32" s="85" t="s">
        <v>35</v>
      </c>
      <c r="BF32" s="85" t="s">
        <v>35</v>
      </c>
      <c r="BG32" s="80" t="s">
        <v>35</v>
      </c>
      <c r="BH32" s="89" t="s">
        <v>35</v>
      </c>
      <c r="BI32" s="85" t="s">
        <v>35</v>
      </c>
      <c r="BJ32" s="85" t="s">
        <v>35</v>
      </c>
      <c r="BK32" s="85" t="s">
        <v>35</v>
      </c>
      <c r="BL32" s="80" t="s">
        <v>35</v>
      </c>
      <c r="BM32" s="89" t="s">
        <v>35</v>
      </c>
      <c r="BN32" s="85" t="s">
        <v>35</v>
      </c>
      <c r="BO32" s="85" t="s">
        <v>35</v>
      </c>
      <c r="BP32" s="85" t="s">
        <v>35</v>
      </c>
      <c r="BQ32" s="80" t="s">
        <v>35</v>
      </c>
      <c r="BR32" s="89" t="s">
        <v>35</v>
      </c>
      <c r="BS32" s="85" t="s">
        <v>35</v>
      </c>
      <c r="BT32" s="85" t="s">
        <v>35</v>
      </c>
      <c r="BU32" s="85" t="s">
        <v>35</v>
      </c>
      <c r="BV32" s="85" t="s">
        <v>35</v>
      </c>
      <c r="BW32" s="85" t="s">
        <v>35</v>
      </c>
      <c r="BX32" s="85" t="s">
        <v>35</v>
      </c>
      <c r="BY32" s="73" t="s">
        <v>35</v>
      </c>
      <c r="BZ32" s="73" t="s">
        <v>35</v>
      </c>
      <c r="CA32" s="28"/>
      <c r="CB32" s="28"/>
      <c r="CC32" s="28"/>
      <c r="CD32" s="28"/>
      <c r="CE32" s="28"/>
      <c r="CF32" s="28"/>
      <c r="CG32" s="28"/>
      <c r="CH32" s="28"/>
      <c r="CI32" s="28"/>
      <c r="CJ32" s="28"/>
      <c r="CK32" s="28"/>
      <c r="CL32" s="28"/>
      <c r="CM32" s="28"/>
      <c r="CN32" s="28"/>
      <c r="CO32" s="28"/>
      <c r="CP32" s="28"/>
      <c r="CQ32" s="28"/>
      <c r="CR32" s="28"/>
      <c r="CS32" s="28"/>
      <c r="CT32" s="28"/>
      <c r="CU32" s="28"/>
      <c r="CV32" s="28"/>
      <c r="CW32" s="28"/>
      <c r="CX32" s="28"/>
      <c r="CY32" s="28"/>
      <c r="CZ32" s="28"/>
    </row>
    <row r="33" s="339" customFormat="true" ht="15" customHeight="true" x14ac:dyDescent="0.2">
      <c r="A33" s="1155" t="s">
        <v>105</v>
      </c>
      <c r="B33" s="409" t="s">
        <v>49</v>
      </c>
      <c r="C33" s="105" t="s">
        <v>35</v>
      </c>
      <c r="D33" s="102" t="s">
        <v>35</v>
      </c>
      <c r="E33" s="102" t="s">
        <v>35</v>
      </c>
      <c r="F33" s="102" t="s">
        <v>35</v>
      </c>
      <c r="G33" s="99" t="s">
        <v>35</v>
      </c>
      <c r="H33" s="96" t="s">
        <v>35</v>
      </c>
      <c r="I33" s="102" t="s">
        <v>35</v>
      </c>
      <c r="J33" s="102" t="s">
        <v>35</v>
      </c>
      <c r="K33" s="102" t="s">
        <v>35</v>
      </c>
      <c r="L33" s="93" t="s">
        <v>35</v>
      </c>
      <c r="M33" s="105" t="s">
        <v>35</v>
      </c>
      <c r="N33" s="102" t="s">
        <v>35</v>
      </c>
      <c r="O33" s="102" t="s">
        <v>35</v>
      </c>
      <c r="P33" s="102" t="s">
        <v>35</v>
      </c>
      <c r="Q33" s="99" t="s">
        <v>35</v>
      </c>
      <c r="R33" s="96" t="s">
        <v>35</v>
      </c>
      <c r="S33" s="102" t="s">
        <v>35</v>
      </c>
      <c r="T33" s="102" t="s">
        <v>35</v>
      </c>
      <c r="U33" s="102" t="s">
        <v>35</v>
      </c>
      <c r="V33" s="102" t="s">
        <v>35</v>
      </c>
      <c r="W33" s="102" t="s">
        <v>35</v>
      </c>
      <c r="X33" s="102" t="s">
        <v>35</v>
      </c>
      <c r="Y33" s="102" t="s">
        <v>35</v>
      </c>
      <c r="Z33" s="93" t="s">
        <v>35</v>
      </c>
      <c r="AA33" s="30"/>
      <c r="AB33" s="30"/>
      <c r="AC33" s="30"/>
      <c r="AD33" s="30"/>
      <c r="AE33" s="30"/>
      <c r="AF33" s="30"/>
      <c r="AG33" s="30"/>
      <c r="AH33" s="30"/>
      <c r="AI33" s="30"/>
      <c r="AJ33" s="30"/>
      <c r="AK33" s="30"/>
      <c r="AL33" s="30"/>
      <c r="AM33" s="30"/>
      <c r="AN33" s="30"/>
      <c r="AO33" s="30"/>
      <c r="AP33" s="30"/>
      <c r="AQ33" s="30"/>
      <c r="AR33" s="30"/>
      <c r="AS33" s="30"/>
      <c r="AT33" s="30"/>
      <c r="AU33" s="30"/>
      <c r="AV33" s="30"/>
      <c r="AW33" s="30"/>
      <c r="AX33" s="30"/>
      <c r="AY33" s="30"/>
      <c r="AZ33" s="376"/>
      <c r="BA33" s="1182" t="s">
        <v>105</v>
      </c>
      <c r="BB33" s="651" t="s">
        <v>49</v>
      </c>
      <c r="BC33" s="89" t="s">
        <v>35</v>
      </c>
      <c r="BD33" s="85" t="s">
        <v>35</v>
      </c>
      <c r="BE33" s="85" t="s">
        <v>35</v>
      </c>
      <c r="BF33" s="85" t="s">
        <v>35</v>
      </c>
      <c r="BG33" s="80" t="s">
        <v>35</v>
      </c>
      <c r="BH33" s="89" t="s">
        <v>35</v>
      </c>
      <c r="BI33" s="85" t="s">
        <v>35</v>
      </c>
      <c r="BJ33" s="85" t="s">
        <v>35</v>
      </c>
      <c r="BK33" s="85" t="s">
        <v>35</v>
      </c>
      <c r="BL33" s="80" t="s">
        <v>35</v>
      </c>
      <c r="BM33" s="89" t="s">
        <v>35</v>
      </c>
      <c r="BN33" s="85" t="s">
        <v>35</v>
      </c>
      <c r="BO33" s="85" t="s">
        <v>35</v>
      </c>
      <c r="BP33" s="85" t="s">
        <v>35</v>
      </c>
      <c r="BQ33" s="80" t="s">
        <v>35</v>
      </c>
      <c r="BR33" s="89" t="s">
        <v>35</v>
      </c>
      <c r="BS33" s="85" t="s">
        <v>35</v>
      </c>
      <c r="BT33" s="85" t="s">
        <v>35</v>
      </c>
      <c r="BU33" s="85" t="s">
        <v>35</v>
      </c>
      <c r="BV33" s="85" t="s">
        <v>35</v>
      </c>
      <c r="BW33" s="85" t="s">
        <v>35</v>
      </c>
      <c r="BX33" s="85" t="s">
        <v>35</v>
      </c>
      <c r="BY33" s="73" t="s">
        <v>35</v>
      </c>
      <c r="BZ33" s="73" t="s">
        <v>35</v>
      </c>
      <c r="CA33" s="28"/>
      <c r="CB33" s="28"/>
      <c r="CC33" s="28"/>
      <c r="CD33" s="28"/>
      <c r="CE33" s="28"/>
      <c r="CF33" s="28"/>
      <c r="CG33" s="28"/>
      <c r="CH33" s="28"/>
      <c r="CI33" s="28"/>
      <c r="CJ33" s="28"/>
      <c r="CK33" s="28"/>
      <c r="CL33" s="28"/>
      <c r="CM33" s="28"/>
      <c r="CN33" s="28"/>
      <c r="CO33" s="28"/>
      <c r="CP33" s="28"/>
      <c r="CQ33" s="28"/>
      <c r="CR33" s="28"/>
      <c r="CS33" s="28"/>
      <c r="CT33" s="28"/>
      <c r="CU33" s="28"/>
      <c r="CV33" s="28"/>
      <c r="CW33" s="28"/>
      <c r="CX33" s="28"/>
      <c r="CY33" s="28"/>
      <c r="CZ33" s="28"/>
    </row>
    <row r="34" s="339" customFormat="true" ht="15" customHeight="true" x14ac:dyDescent="0.2">
      <c r="A34" s="1155"/>
      <c r="B34" s="409" t="s">
        <v>48</v>
      </c>
      <c r="C34" s="105" t="s">
        <v>35</v>
      </c>
      <c r="D34" s="102" t="s">
        <v>35</v>
      </c>
      <c r="E34" s="102" t="s">
        <v>35</v>
      </c>
      <c r="F34" s="102" t="s">
        <v>35</v>
      </c>
      <c r="G34" s="99" t="s">
        <v>35</v>
      </c>
      <c r="H34" s="96" t="s">
        <v>35</v>
      </c>
      <c r="I34" s="102" t="s">
        <v>35</v>
      </c>
      <c r="J34" s="102" t="s">
        <v>35</v>
      </c>
      <c r="K34" s="102" t="s">
        <v>35</v>
      </c>
      <c r="L34" s="93" t="s">
        <v>35</v>
      </c>
      <c r="M34" s="105" t="s">
        <v>35</v>
      </c>
      <c r="N34" s="102" t="s">
        <v>35</v>
      </c>
      <c r="O34" s="102" t="s">
        <v>35</v>
      </c>
      <c r="P34" s="102" t="s">
        <v>35</v>
      </c>
      <c r="Q34" s="99" t="s">
        <v>35</v>
      </c>
      <c r="R34" s="96" t="s">
        <v>35</v>
      </c>
      <c r="S34" s="102" t="s">
        <v>35</v>
      </c>
      <c r="T34" s="102" t="s">
        <v>35</v>
      </c>
      <c r="U34" s="102" t="s">
        <v>35</v>
      </c>
      <c r="V34" s="102" t="s">
        <v>35</v>
      </c>
      <c r="W34" s="102" t="s">
        <v>35</v>
      </c>
      <c r="X34" s="102" t="s">
        <v>35</v>
      </c>
      <c r="Y34" s="102" t="s">
        <v>35</v>
      </c>
      <c r="Z34" s="93" t="s">
        <v>35</v>
      </c>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76"/>
      <c r="BA34" s="1182"/>
      <c r="BB34" s="651" t="s">
        <v>48</v>
      </c>
      <c r="BC34" s="89" t="s">
        <v>35</v>
      </c>
      <c r="BD34" s="85" t="s">
        <v>35</v>
      </c>
      <c r="BE34" s="85" t="s">
        <v>35</v>
      </c>
      <c r="BF34" s="85" t="s">
        <v>35</v>
      </c>
      <c r="BG34" s="80" t="s">
        <v>35</v>
      </c>
      <c r="BH34" s="89" t="s">
        <v>35</v>
      </c>
      <c r="BI34" s="85" t="s">
        <v>35</v>
      </c>
      <c r="BJ34" s="85" t="s">
        <v>35</v>
      </c>
      <c r="BK34" s="85" t="s">
        <v>35</v>
      </c>
      <c r="BL34" s="80" t="s">
        <v>35</v>
      </c>
      <c r="BM34" s="89" t="s">
        <v>35</v>
      </c>
      <c r="BN34" s="85" t="s">
        <v>35</v>
      </c>
      <c r="BO34" s="85" t="s">
        <v>35</v>
      </c>
      <c r="BP34" s="85" t="s">
        <v>35</v>
      </c>
      <c r="BQ34" s="80" t="s">
        <v>35</v>
      </c>
      <c r="BR34" s="89" t="s">
        <v>35</v>
      </c>
      <c r="BS34" s="85" t="s">
        <v>35</v>
      </c>
      <c r="BT34" s="85" t="s">
        <v>35</v>
      </c>
      <c r="BU34" s="85" t="s">
        <v>35</v>
      </c>
      <c r="BV34" s="85" t="s">
        <v>35</v>
      </c>
      <c r="BW34" s="85" t="s">
        <v>35</v>
      </c>
      <c r="BX34" s="85" t="s">
        <v>35</v>
      </c>
      <c r="BY34" s="73" t="s">
        <v>35</v>
      </c>
      <c r="BZ34" s="73" t="s">
        <v>35</v>
      </c>
      <c r="CA34" s="28"/>
      <c r="CB34" s="28"/>
      <c r="CC34" s="28"/>
      <c r="CD34" s="28"/>
      <c r="CE34" s="28"/>
      <c r="CF34" s="28"/>
      <c r="CG34" s="28"/>
      <c r="CH34" s="28"/>
      <c r="CI34" s="28"/>
      <c r="CJ34" s="28"/>
      <c r="CK34" s="28"/>
      <c r="CL34" s="28"/>
      <c r="CM34" s="28"/>
      <c r="CN34" s="28"/>
      <c r="CO34" s="28"/>
      <c r="CP34" s="28"/>
      <c r="CQ34" s="28"/>
      <c r="CR34" s="28"/>
      <c r="CS34" s="28"/>
      <c r="CT34" s="28"/>
      <c r="CU34" s="28"/>
      <c r="CV34" s="28"/>
      <c r="CW34" s="28"/>
      <c r="CX34" s="28"/>
      <c r="CY34" s="28"/>
      <c r="CZ34" s="28"/>
    </row>
    <row r="35" s="984" customFormat="true" ht="15" customHeight="true" x14ac:dyDescent="0.2">
      <c r="A35" s="1155" t="s">
        <v>55</v>
      </c>
      <c r="B35" s="409" t="s">
        <v>49</v>
      </c>
      <c r="C35" s="155">
        <v>40.314309378606737</v>
      </c>
      <c r="D35" s="154">
        <v>40.323962985762606</v>
      </c>
      <c r="E35" s="154">
        <v>38.067269576404577</v>
      </c>
      <c r="F35" s="154">
        <v>48.956239511400561</v>
      </c>
      <c r="G35" s="153">
        <v>60.25533078631706</v>
      </c>
      <c r="H35" s="152">
        <v>48.697195129493096</v>
      </c>
      <c r="I35" s="154">
        <v>51.91742058162535</v>
      </c>
      <c r="J35" s="154">
        <v>50.116885126267974</v>
      </c>
      <c r="K35" s="154">
        <v>58.237994919056113</v>
      </c>
      <c r="L35" s="151">
        <v>73.804275055971573</v>
      </c>
      <c r="M35" s="155">
        <v>38.880838486585915</v>
      </c>
      <c r="N35" s="154">
        <v>40.354748699218227</v>
      </c>
      <c r="O35" s="154">
        <v>39.552330526026616</v>
      </c>
      <c r="P35" s="154">
        <v>37.12487035528487</v>
      </c>
      <c r="Q35" s="153">
        <v>47.947356538716157</v>
      </c>
      <c r="R35" s="152">
        <v>54.32367692133424</v>
      </c>
      <c r="S35" s="154">
        <v>44.222914287797153</v>
      </c>
      <c r="T35" s="154">
        <v>53.367169047844186</v>
      </c>
      <c r="U35" s="154">
        <v>15.306666963542021</v>
      </c>
      <c r="V35" s="154">
        <v>40.657023560967076</v>
      </c>
      <c r="W35" s="154">
        <v>30.781457570102731</v>
      </c>
      <c r="X35" s="154">
        <v>49.122463007099697</v>
      </c>
      <c r="Y35" s="154">
        <v>52.318691107964099</v>
      </c>
      <c r="Z35" s="151">
        <v>34.144647445678451</v>
      </c>
      <c r="AA35" s="924"/>
      <c r="AB35" s="924"/>
      <c r="AC35" s="924"/>
      <c r="AD35" s="924"/>
      <c r="AE35" s="924"/>
      <c r="AF35" s="924"/>
      <c r="AG35" s="924"/>
      <c r="AH35" s="924"/>
      <c r="AI35" s="924"/>
      <c r="AJ35" s="924"/>
      <c r="AK35" s="924"/>
      <c r="AL35" s="924"/>
      <c r="AM35" s="924"/>
      <c r="AN35" s="924"/>
      <c r="AO35" s="924"/>
      <c r="AP35" s="924"/>
      <c r="AQ35" s="924"/>
      <c r="AR35" s="924"/>
      <c r="AS35" s="924"/>
      <c r="AT35" s="924"/>
      <c r="AU35" s="924"/>
      <c r="AV35" s="924"/>
      <c r="AW35" s="924"/>
      <c r="AX35" s="924"/>
      <c r="AY35" s="924"/>
      <c r="AZ35" s="377"/>
      <c r="BA35" s="1182" t="s">
        <v>55</v>
      </c>
      <c r="BB35" s="651" t="s">
        <v>49</v>
      </c>
      <c r="BC35" s="89" t="s">
        <v>35</v>
      </c>
      <c r="BD35" s="85" t="s">
        <v>35</v>
      </c>
      <c r="BE35" s="85" t="s">
        <v>35</v>
      </c>
      <c r="BF35" s="85" t="s">
        <v>35</v>
      </c>
      <c r="BG35" s="80" t="s">
        <v>35</v>
      </c>
      <c r="BH35" s="89" t="s">
        <v>35</v>
      </c>
      <c r="BI35" s="85" t="s">
        <v>35</v>
      </c>
      <c r="BJ35" s="85" t="s">
        <v>35</v>
      </c>
      <c r="BK35" s="85" t="s">
        <v>35</v>
      </c>
      <c r="BL35" s="80" t="s">
        <v>35</v>
      </c>
      <c r="BM35" s="89" t="s">
        <v>35</v>
      </c>
      <c r="BN35" s="85" t="s">
        <v>35</v>
      </c>
      <c r="BO35" s="85" t="s">
        <v>35</v>
      </c>
      <c r="BP35" s="85" t="s">
        <v>35</v>
      </c>
      <c r="BQ35" s="80" t="s">
        <v>35</v>
      </c>
      <c r="BR35" s="89" t="s">
        <v>35</v>
      </c>
      <c r="BS35" s="85" t="s">
        <v>35</v>
      </c>
      <c r="BT35" s="85" t="s">
        <v>35</v>
      </c>
      <c r="BU35" s="85" t="s">
        <v>35</v>
      </c>
      <c r="BV35" s="85" t="s">
        <v>35</v>
      </c>
      <c r="BW35" s="85" t="s">
        <v>35</v>
      </c>
      <c r="BX35" s="85" t="s">
        <v>35</v>
      </c>
      <c r="BY35" s="73" t="s">
        <v>35</v>
      </c>
      <c r="BZ35" s="73" t="s">
        <v>35</v>
      </c>
      <c r="CA35" s="28"/>
      <c r="CB35" s="28"/>
      <c r="CC35" s="28"/>
      <c r="CD35" s="28"/>
      <c r="CE35" s="28"/>
      <c r="CF35" s="28"/>
      <c r="CG35" s="28"/>
      <c r="CH35" s="28"/>
      <c r="CI35" s="28"/>
      <c r="CJ35" s="28"/>
      <c r="CK35" s="28"/>
      <c r="CL35" s="28"/>
      <c r="CM35" s="28"/>
      <c r="CN35" s="28"/>
      <c r="CO35" s="28"/>
      <c r="CP35" s="28"/>
      <c r="CQ35" s="28"/>
      <c r="CR35" s="28"/>
      <c r="CS35" s="28"/>
      <c r="CT35" s="28"/>
      <c r="CU35" s="28"/>
      <c r="CV35" s="28"/>
      <c r="CW35" s="28"/>
      <c r="CX35" s="28"/>
      <c r="CY35" s="28"/>
      <c r="CZ35" s="28"/>
    </row>
    <row r="36" s="984" customFormat="true" ht="15" customHeight="true" x14ac:dyDescent="0.2">
      <c r="A36" s="1155"/>
      <c r="B36" s="409" t="s">
        <v>48</v>
      </c>
      <c r="C36" s="155">
        <v>59.685690621393462</v>
      </c>
      <c r="D36" s="154">
        <v>59.676037014237302</v>
      </c>
      <c r="E36" s="154">
        <v>61.932730423595316</v>
      </c>
      <c r="F36" s="154">
        <v>51.043760488599311</v>
      </c>
      <c r="G36" s="153">
        <v>39.744669213682663</v>
      </c>
      <c r="H36" s="152">
        <v>51.302804870506769</v>
      </c>
      <c r="I36" s="154">
        <v>48.082579418374912</v>
      </c>
      <c r="J36" s="154">
        <v>49.883114873732325</v>
      </c>
      <c r="K36" s="154">
        <v>41.762005080943894</v>
      </c>
      <c r="L36" s="151">
        <v>26.195724944028509</v>
      </c>
      <c r="M36" s="155">
        <v>61.119161513413935</v>
      </c>
      <c r="N36" s="154">
        <v>59.645251300781787</v>
      </c>
      <c r="O36" s="154">
        <v>60.447669473973086</v>
      </c>
      <c r="P36" s="154">
        <v>62.87512964471513</v>
      </c>
      <c r="Q36" s="153">
        <v>52.052643461283488</v>
      </c>
      <c r="R36" s="152">
        <v>45.676323078665732</v>
      </c>
      <c r="S36" s="154">
        <v>55.777085712203167</v>
      </c>
      <c r="T36" s="154">
        <v>46.632830952155629</v>
      </c>
      <c r="U36" s="154">
        <v>84.693333036457986</v>
      </c>
      <c r="V36" s="154">
        <v>59.342976439032689</v>
      </c>
      <c r="W36" s="154">
        <v>69.218542429897738</v>
      </c>
      <c r="X36" s="154">
        <v>50.877536992900161</v>
      </c>
      <c r="Y36" s="154">
        <v>47.681308892035233</v>
      </c>
      <c r="Z36" s="151">
        <v>65.855352554321698</v>
      </c>
      <c r="AA36" s="924"/>
      <c r="AB36" s="924"/>
      <c r="AC36" s="924"/>
      <c r="AD36" s="924"/>
      <c r="AE36" s="924"/>
      <c r="AF36" s="924"/>
      <c r="AG36" s="924"/>
      <c r="AH36" s="924"/>
      <c r="AI36" s="924"/>
      <c r="AJ36" s="924"/>
      <c r="AK36" s="924"/>
      <c r="AL36" s="924"/>
      <c r="AM36" s="924"/>
      <c r="AN36" s="924"/>
      <c r="AO36" s="924"/>
      <c r="AP36" s="924"/>
      <c r="AQ36" s="924"/>
      <c r="AR36" s="924"/>
      <c r="AS36" s="924"/>
      <c r="AT36" s="924"/>
      <c r="AU36" s="924"/>
      <c r="AV36" s="924"/>
      <c r="AW36" s="924"/>
      <c r="AX36" s="924"/>
      <c r="AY36" s="924"/>
      <c r="AZ36" s="377"/>
      <c r="BA36" s="1182"/>
      <c r="BB36" s="651" t="s">
        <v>48</v>
      </c>
      <c r="BC36" s="89" t="s">
        <v>35</v>
      </c>
      <c r="BD36" s="85" t="s">
        <v>35</v>
      </c>
      <c r="BE36" s="85" t="s">
        <v>35</v>
      </c>
      <c r="BF36" s="85" t="s">
        <v>35</v>
      </c>
      <c r="BG36" s="80" t="s">
        <v>35</v>
      </c>
      <c r="BH36" s="89" t="s">
        <v>35</v>
      </c>
      <c r="BI36" s="85" t="s">
        <v>35</v>
      </c>
      <c r="BJ36" s="85" t="s">
        <v>35</v>
      </c>
      <c r="BK36" s="85" t="s">
        <v>35</v>
      </c>
      <c r="BL36" s="80" t="s">
        <v>35</v>
      </c>
      <c r="BM36" s="89" t="s">
        <v>35</v>
      </c>
      <c r="BN36" s="85" t="s">
        <v>35</v>
      </c>
      <c r="BO36" s="85" t="s">
        <v>35</v>
      </c>
      <c r="BP36" s="85" t="s">
        <v>35</v>
      </c>
      <c r="BQ36" s="80" t="s">
        <v>35</v>
      </c>
      <c r="BR36" s="89" t="s">
        <v>35</v>
      </c>
      <c r="BS36" s="85" t="s">
        <v>35</v>
      </c>
      <c r="BT36" s="85" t="s">
        <v>35</v>
      </c>
      <c r="BU36" s="85" t="s">
        <v>35</v>
      </c>
      <c r="BV36" s="85" t="s">
        <v>35</v>
      </c>
      <c r="BW36" s="85" t="s">
        <v>35</v>
      </c>
      <c r="BX36" s="85" t="s">
        <v>35</v>
      </c>
      <c r="BY36" s="73" t="s">
        <v>35</v>
      </c>
      <c r="BZ36" s="73" t="s">
        <v>35</v>
      </c>
      <c r="CA36" s="28"/>
      <c r="CB36" s="28"/>
      <c r="CC36" s="28"/>
      <c r="CD36" s="28"/>
      <c r="CE36" s="28"/>
      <c r="CF36" s="28"/>
      <c r="CG36" s="28"/>
      <c r="CH36" s="28"/>
      <c r="CI36" s="28"/>
      <c r="CJ36" s="28"/>
      <c r="CK36" s="28"/>
      <c r="CL36" s="28"/>
      <c r="CM36" s="28"/>
      <c r="CN36" s="28"/>
      <c r="CO36" s="28"/>
      <c r="CP36" s="28"/>
      <c r="CQ36" s="28"/>
      <c r="CR36" s="28"/>
      <c r="CS36" s="28"/>
      <c r="CT36" s="28"/>
      <c r="CU36" s="28"/>
      <c r="CV36" s="28"/>
      <c r="CW36" s="28"/>
      <c r="CX36" s="28"/>
      <c r="CY36" s="28"/>
      <c r="CZ36" s="28"/>
    </row>
    <row r="37" s="984" customFormat="true" ht="15" customHeight="true" x14ac:dyDescent="0.2">
      <c r="A37" s="1155" t="s">
        <v>169</v>
      </c>
      <c r="B37" s="409" t="s">
        <v>49</v>
      </c>
      <c r="C37" s="155">
        <v>20.445941763948479</v>
      </c>
      <c r="D37" s="154">
        <v>22.036201160300365</v>
      </c>
      <c r="E37" s="154">
        <v>18.511598130954752</v>
      </c>
      <c r="F37" s="154">
        <v>26.852899994871489</v>
      </c>
      <c r="G37" s="153">
        <v>52.457363355731232</v>
      </c>
      <c r="H37" s="152">
        <v>25.258605803534241</v>
      </c>
      <c r="I37" s="154">
        <v>31.496503420249834</v>
      </c>
      <c r="J37" s="154">
        <v>37.960060885356725</v>
      </c>
      <c r="K37" s="154">
        <v>51.865083384293534</v>
      </c>
      <c r="L37" s="151">
        <v>71.383944825310323</v>
      </c>
      <c r="M37" s="155">
        <v>21.055809237183443</v>
      </c>
      <c r="N37" s="154">
        <v>21.103527556108236</v>
      </c>
      <c r="O37" s="154">
        <v>19.997811095242881</v>
      </c>
      <c r="P37" s="154">
        <v>18.367171523438717</v>
      </c>
      <c r="Q37" s="153">
        <v>25.727771193949305</v>
      </c>
      <c r="R37" s="152">
        <v>50.499105412206816</v>
      </c>
      <c r="S37" s="154">
        <v>32.012501345697736</v>
      </c>
      <c r="T37" s="154">
        <v>40.136354452046412</v>
      </c>
      <c r="U37" s="154">
        <v>9.1862689142727394</v>
      </c>
      <c r="V37" s="154">
        <v>15.900273236925322</v>
      </c>
      <c r="W37" s="154">
        <v>17.256334924405994</v>
      </c>
      <c r="X37" s="154">
        <v>23.605144317874238</v>
      </c>
      <c r="Y37" s="154">
        <v>29.585586987599065</v>
      </c>
      <c r="Z37" s="151">
        <v>24.205394390044642</v>
      </c>
      <c r="AA37" s="924"/>
      <c r="AB37" s="924"/>
      <c r="AC37" s="924"/>
      <c r="AD37" s="924"/>
      <c r="AE37" s="924"/>
      <c r="AF37" s="924"/>
      <c r="AG37" s="924"/>
      <c r="AH37" s="924"/>
      <c r="AI37" s="924"/>
      <c r="AJ37" s="924"/>
      <c r="AK37" s="924"/>
      <c r="AL37" s="924"/>
      <c r="AM37" s="924"/>
      <c r="AN37" s="924"/>
      <c r="AO37" s="924"/>
      <c r="AP37" s="924"/>
      <c r="AQ37" s="924"/>
      <c r="AR37" s="924"/>
      <c r="AS37" s="924"/>
      <c r="AT37" s="924"/>
      <c r="AU37" s="924"/>
      <c r="AV37" s="924"/>
      <c r="AW37" s="924"/>
      <c r="AX37" s="924"/>
      <c r="AY37" s="924"/>
      <c r="AZ37" s="377"/>
      <c r="BA37" s="1182" t="s">
        <v>126</v>
      </c>
      <c r="BB37" s="651" t="s">
        <v>49</v>
      </c>
      <c r="BC37" s="89" t="s">
        <v>35</v>
      </c>
      <c r="BD37" s="85" t="s">
        <v>35</v>
      </c>
      <c r="BE37" s="85" t="s">
        <v>35</v>
      </c>
      <c r="BF37" s="85" t="s">
        <v>35</v>
      </c>
      <c r="BG37" s="80" t="s">
        <v>35</v>
      </c>
      <c r="BH37" s="89" t="s">
        <v>35</v>
      </c>
      <c r="BI37" s="85" t="s">
        <v>35</v>
      </c>
      <c r="BJ37" s="85" t="s">
        <v>35</v>
      </c>
      <c r="BK37" s="85" t="s">
        <v>35</v>
      </c>
      <c r="BL37" s="80" t="s">
        <v>35</v>
      </c>
      <c r="BM37" s="89" t="s">
        <v>35</v>
      </c>
      <c r="BN37" s="85" t="s">
        <v>35</v>
      </c>
      <c r="BO37" s="85" t="s">
        <v>35</v>
      </c>
      <c r="BP37" s="85" t="s">
        <v>35</v>
      </c>
      <c r="BQ37" s="80" t="s">
        <v>35</v>
      </c>
      <c r="BR37" s="89" t="s">
        <v>35</v>
      </c>
      <c r="BS37" s="85" t="s">
        <v>35</v>
      </c>
      <c r="BT37" s="85" t="s">
        <v>35</v>
      </c>
      <c r="BU37" s="85" t="s">
        <v>35</v>
      </c>
      <c r="BV37" s="85" t="s">
        <v>35</v>
      </c>
      <c r="BW37" s="85" t="s">
        <v>35</v>
      </c>
      <c r="BX37" s="85" t="s">
        <v>35</v>
      </c>
      <c r="BY37" s="73" t="s">
        <v>35</v>
      </c>
      <c r="BZ37" s="73" t="s">
        <v>35</v>
      </c>
      <c r="CA37" s="28"/>
      <c r="CB37" s="28"/>
      <c r="CC37" s="28"/>
      <c r="CD37" s="28"/>
      <c r="CE37" s="28"/>
      <c r="CF37" s="28"/>
      <c r="CG37" s="28"/>
      <c r="CH37" s="28"/>
      <c r="CI37" s="28"/>
      <c r="CJ37" s="28"/>
      <c r="CK37" s="28"/>
      <c r="CL37" s="28"/>
      <c r="CM37" s="28"/>
      <c r="CN37" s="28"/>
      <c r="CO37" s="28"/>
      <c r="CP37" s="28"/>
      <c r="CQ37" s="28"/>
      <c r="CR37" s="28"/>
      <c r="CS37" s="28"/>
      <c r="CT37" s="28"/>
      <c r="CU37" s="28"/>
      <c r="CV37" s="28"/>
      <c r="CW37" s="28"/>
      <c r="CX37" s="28"/>
      <c r="CY37" s="28"/>
      <c r="CZ37" s="28"/>
    </row>
    <row r="38" s="984" customFormat="true" ht="15" customHeight="true" x14ac:dyDescent="0.2">
      <c r="A38" s="1155"/>
      <c r="B38" s="409" t="s">
        <v>48</v>
      </c>
      <c r="C38" s="155">
        <v>79.554058236051546</v>
      </c>
      <c r="D38" s="154">
        <v>77.963798839699621</v>
      </c>
      <c r="E38" s="154">
        <v>81.488401869045347</v>
      </c>
      <c r="F38" s="154">
        <v>73.147100005128465</v>
      </c>
      <c r="G38" s="153">
        <v>47.54263664426837</v>
      </c>
      <c r="H38" s="152">
        <v>74.741394196465706</v>
      </c>
      <c r="I38" s="154">
        <v>68.503496579750333</v>
      </c>
      <c r="J38" s="154">
        <v>62.039939114643559</v>
      </c>
      <c r="K38" s="154">
        <v>48.134916615706459</v>
      </c>
      <c r="L38" s="151">
        <v>28.616055174689727</v>
      </c>
      <c r="M38" s="155">
        <v>78.944190762816419</v>
      </c>
      <c r="N38" s="154">
        <v>78.896472443891682</v>
      </c>
      <c r="O38" s="154">
        <v>80.002188904756849</v>
      </c>
      <c r="P38" s="154">
        <v>81.632828476561315</v>
      </c>
      <c r="Q38" s="153">
        <v>74.272228806050364</v>
      </c>
      <c r="R38" s="152">
        <v>49.500894587793141</v>
      </c>
      <c r="S38" s="154">
        <v>67.98749865430257</v>
      </c>
      <c r="T38" s="154">
        <v>59.863645547953425</v>
      </c>
      <c r="U38" s="154">
        <v>90.813731085727284</v>
      </c>
      <c r="V38" s="154">
        <v>84.099726763074585</v>
      </c>
      <c r="W38" s="154">
        <v>82.743665075594308</v>
      </c>
      <c r="X38" s="154">
        <v>76.39485568212568</v>
      </c>
      <c r="Y38" s="154">
        <v>70.414413012400459</v>
      </c>
      <c r="Z38" s="151">
        <v>75.794605609955426</v>
      </c>
      <c r="AA38" s="924"/>
      <c r="AB38" s="924"/>
      <c r="AC38" s="924"/>
      <c r="AD38" s="924"/>
      <c r="AE38" s="924"/>
      <c r="AF38" s="924"/>
      <c r="AG38" s="924"/>
      <c r="AH38" s="924"/>
      <c r="AI38" s="924"/>
      <c r="AJ38" s="924"/>
      <c r="AK38" s="924"/>
      <c r="AL38" s="924"/>
      <c r="AM38" s="924"/>
      <c r="AN38" s="924"/>
      <c r="AO38" s="924"/>
      <c r="AP38" s="924"/>
      <c r="AQ38" s="924"/>
      <c r="AR38" s="924"/>
      <c r="AS38" s="924"/>
      <c r="AT38" s="924"/>
      <c r="AU38" s="924"/>
      <c r="AV38" s="924"/>
      <c r="AW38" s="924"/>
      <c r="AX38" s="924"/>
      <c r="AY38" s="924"/>
      <c r="AZ38" s="377"/>
      <c r="BA38" s="1182"/>
      <c r="BB38" s="651" t="s">
        <v>48</v>
      </c>
      <c r="BC38" s="89" t="s">
        <v>35</v>
      </c>
      <c r="BD38" s="85" t="s">
        <v>35</v>
      </c>
      <c r="BE38" s="85" t="s">
        <v>35</v>
      </c>
      <c r="BF38" s="85" t="s">
        <v>35</v>
      </c>
      <c r="BG38" s="80" t="s">
        <v>35</v>
      </c>
      <c r="BH38" s="89" t="s">
        <v>35</v>
      </c>
      <c r="BI38" s="85" t="s">
        <v>35</v>
      </c>
      <c r="BJ38" s="85" t="s">
        <v>35</v>
      </c>
      <c r="BK38" s="85" t="s">
        <v>35</v>
      </c>
      <c r="BL38" s="80" t="s">
        <v>35</v>
      </c>
      <c r="BM38" s="89" t="s">
        <v>35</v>
      </c>
      <c r="BN38" s="85" t="s">
        <v>35</v>
      </c>
      <c r="BO38" s="85" t="s">
        <v>35</v>
      </c>
      <c r="BP38" s="85" t="s">
        <v>35</v>
      </c>
      <c r="BQ38" s="80" t="s">
        <v>35</v>
      </c>
      <c r="BR38" s="89" t="s">
        <v>35</v>
      </c>
      <c r="BS38" s="85" t="s">
        <v>35</v>
      </c>
      <c r="BT38" s="85" t="s">
        <v>35</v>
      </c>
      <c r="BU38" s="85" t="s">
        <v>35</v>
      </c>
      <c r="BV38" s="85" t="s">
        <v>35</v>
      </c>
      <c r="BW38" s="85" t="s">
        <v>35</v>
      </c>
      <c r="BX38" s="85" t="s">
        <v>35</v>
      </c>
      <c r="BY38" s="73" t="s">
        <v>35</v>
      </c>
      <c r="BZ38" s="73" t="s">
        <v>35</v>
      </c>
      <c r="CA38" s="28"/>
      <c r="CB38" s="28"/>
      <c r="CC38" s="28"/>
      <c r="CD38" s="28"/>
      <c r="CE38" s="28"/>
      <c r="CF38" s="28"/>
      <c r="CG38" s="28"/>
      <c r="CH38" s="28"/>
      <c r="CI38" s="28"/>
      <c r="CJ38" s="28"/>
      <c r="CK38" s="28"/>
      <c r="CL38" s="28"/>
      <c r="CM38" s="28"/>
      <c r="CN38" s="28"/>
      <c r="CO38" s="28"/>
      <c r="CP38" s="28"/>
      <c r="CQ38" s="28"/>
      <c r="CR38" s="28"/>
      <c r="CS38" s="28"/>
      <c r="CT38" s="28"/>
      <c r="CU38" s="28"/>
      <c r="CV38" s="28"/>
      <c r="CW38" s="28"/>
      <c r="CX38" s="28"/>
      <c r="CY38" s="28"/>
      <c r="CZ38" s="28"/>
    </row>
    <row r="39" s="339" customFormat="true" ht="15" customHeight="true" x14ac:dyDescent="0.2">
      <c r="A39" s="1155" t="s">
        <v>123</v>
      </c>
      <c r="B39" s="409" t="s">
        <v>49</v>
      </c>
      <c r="C39" s="105" t="s">
        <v>35</v>
      </c>
      <c r="D39" s="102" t="s">
        <v>35</v>
      </c>
      <c r="E39" s="102" t="s">
        <v>35</v>
      </c>
      <c r="F39" s="102" t="s">
        <v>35</v>
      </c>
      <c r="G39" s="99" t="s">
        <v>35</v>
      </c>
      <c r="H39" s="96" t="s">
        <v>35</v>
      </c>
      <c r="I39" s="102" t="s">
        <v>35</v>
      </c>
      <c r="J39" s="102" t="s">
        <v>35</v>
      </c>
      <c r="K39" s="102" t="s">
        <v>35</v>
      </c>
      <c r="L39" s="93" t="s">
        <v>35</v>
      </c>
      <c r="M39" s="105" t="s">
        <v>35</v>
      </c>
      <c r="N39" s="102" t="s">
        <v>35</v>
      </c>
      <c r="O39" s="102" t="s">
        <v>35</v>
      </c>
      <c r="P39" s="102" t="s">
        <v>35</v>
      </c>
      <c r="Q39" s="99" t="s">
        <v>35</v>
      </c>
      <c r="R39" s="96" t="s">
        <v>35</v>
      </c>
      <c r="S39" s="102" t="s">
        <v>35</v>
      </c>
      <c r="T39" s="102" t="s">
        <v>35</v>
      </c>
      <c r="U39" s="102" t="s">
        <v>35</v>
      </c>
      <c r="V39" s="102" t="s">
        <v>35</v>
      </c>
      <c r="W39" s="102" t="s">
        <v>35</v>
      </c>
      <c r="X39" s="102" t="s">
        <v>35</v>
      </c>
      <c r="Y39" s="102" t="s">
        <v>35</v>
      </c>
      <c r="Z39" s="93" t="s">
        <v>35</v>
      </c>
      <c r="AA39" s="30"/>
      <c r="AB39" s="30"/>
      <c r="AC39" s="30"/>
      <c r="AD39" s="30"/>
      <c r="AE39" s="30"/>
      <c r="AF39" s="30"/>
      <c r="AG39" s="30"/>
      <c r="AH39" s="30"/>
      <c r="AI39" s="30"/>
      <c r="AJ39" s="30"/>
      <c r="AK39" s="30"/>
      <c r="AL39" s="30"/>
      <c r="AM39" s="30"/>
      <c r="AN39" s="30"/>
      <c r="AO39" s="30"/>
      <c r="AP39" s="30"/>
      <c r="AQ39" s="30"/>
      <c r="AR39" s="30"/>
      <c r="AS39" s="30"/>
      <c r="AT39" s="30"/>
      <c r="AU39" s="30"/>
      <c r="AV39" s="30"/>
      <c r="AW39" s="30"/>
      <c r="AX39" s="30"/>
      <c r="AY39" s="30"/>
      <c r="AZ39" s="376"/>
      <c r="BA39" s="1182" t="s">
        <v>123</v>
      </c>
      <c r="BB39" s="651" t="s">
        <v>49</v>
      </c>
      <c r="BC39" s="89" t="s">
        <v>35</v>
      </c>
      <c r="BD39" s="85" t="s">
        <v>35</v>
      </c>
      <c r="BE39" s="85" t="s">
        <v>35</v>
      </c>
      <c r="BF39" s="85" t="s">
        <v>35</v>
      </c>
      <c r="BG39" s="80" t="s">
        <v>35</v>
      </c>
      <c r="BH39" s="89" t="s">
        <v>35</v>
      </c>
      <c r="BI39" s="85" t="s">
        <v>35</v>
      </c>
      <c r="BJ39" s="85" t="s">
        <v>35</v>
      </c>
      <c r="BK39" s="85" t="s">
        <v>35</v>
      </c>
      <c r="BL39" s="80" t="s">
        <v>35</v>
      </c>
      <c r="BM39" s="89" t="s">
        <v>35</v>
      </c>
      <c r="BN39" s="85" t="s">
        <v>35</v>
      </c>
      <c r="BO39" s="85" t="s">
        <v>35</v>
      </c>
      <c r="BP39" s="85" t="s">
        <v>35</v>
      </c>
      <c r="BQ39" s="80" t="s">
        <v>35</v>
      </c>
      <c r="BR39" s="89" t="s">
        <v>35</v>
      </c>
      <c r="BS39" s="85" t="s">
        <v>35</v>
      </c>
      <c r="BT39" s="85" t="s">
        <v>35</v>
      </c>
      <c r="BU39" s="85" t="s">
        <v>35</v>
      </c>
      <c r="BV39" s="85" t="s">
        <v>35</v>
      </c>
      <c r="BW39" s="85" t="s">
        <v>35</v>
      </c>
      <c r="BX39" s="85" t="s">
        <v>35</v>
      </c>
      <c r="BY39" s="73" t="s">
        <v>35</v>
      </c>
      <c r="BZ39" s="73" t="s">
        <v>35</v>
      </c>
      <c r="CA39" s="28"/>
      <c r="CB39" s="28"/>
      <c r="CC39" s="28"/>
      <c r="CD39" s="28"/>
      <c r="CE39" s="28"/>
      <c r="CF39" s="28"/>
      <c r="CG39" s="28"/>
      <c r="CH39" s="28"/>
      <c r="CI39" s="28"/>
      <c r="CJ39" s="28"/>
      <c r="CK39" s="28"/>
      <c r="CL39" s="28"/>
      <c r="CM39" s="28"/>
      <c r="CN39" s="28"/>
      <c r="CO39" s="28"/>
      <c r="CP39" s="28"/>
      <c r="CQ39" s="28"/>
      <c r="CR39" s="28"/>
      <c r="CS39" s="28"/>
      <c r="CT39" s="28"/>
      <c r="CU39" s="28"/>
      <c r="CV39" s="28"/>
      <c r="CW39" s="28"/>
      <c r="CX39" s="28"/>
      <c r="CY39" s="28"/>
      <c r="CZ39" s="28"/>
    </row>
    <row r="40" s="339" customFormat="true" ht="15" customHeight="true" x14ac:dyDescent="0.2">
      <c r="A40" s="1155"/>
      <c r="B40" s="409" t="s">
        <v>48</v>
      </c>
      <c r="C40" s="105" t="s">
        <v>35</v>
      </c>
      <c r="D40" s="102" t="s">
        <v>35</v>
      </c>
      <c r="E40" s="102" t="s">
        <v>35</v>
      </c>
      <c r="F40" s="102" t="s">
        <v>35</v>
      </c>
      <c r="G40" s="99" t="s">
        <v>35</v>
      </c>
      <c r="H40" s="96" t="s">
        <v>35</v>
      </c>
      <c r="I40" s="102" t="s">
        <v>35</v>
      </c>
      <c r="J40" s="102" t="s">
        <v>35</v>
      </c>
      <c r="K40" s="102" t="s">
        <v>35</v>
      </c>
      <c r="L40" s="93" t="s">
        <v>35</v>
      </c>
      <c r="M40" s="105" t="s">
        <v>35</v>
      </c>
      <c r="N40" s="102" t="s">
        <v>35</v>
      </c>
      <c r="O40" s="102" t="s">
        <v>35</v>
      </c>
      <c r="P40" s="102" t="s">
        <v>35</v>
      </c>
      <c r="Q40" s="99" t="s">
        <v>35</v>
      </c>
      <c r="R40" s="96" t="s">
        <v>35</v>
      </c>
      <c r="S40" s="102" t="s">
        <v>35</v>
      </c>
      <c r="T40" s="102" t="s">
        <v>35</v>
      </c>
      <c r="U40" s="102" t="s">
        <v>35</v>
      </c>
      <c r="V40" s="102" t="s">
        <v>35</v>
      </c>
      <c r="W40" s="102" t="s">
        <v>35</v>
      </c>
      <c r="X40" s="102" t="s">
        <v>35</v>
      </c>
      <c r="Y40" s="102" t="s">
        <v>35</v>
      </c>
      <c r="Z40" s="93" t="s">
        <v>35</v>
      </c>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76"/>
      <c r="BA40" s="1182"/>
      <c r="BB40" s="651" t="s">
        <v>48</v>
      </c>
      <c r="BC40" s="89" t="s">
        <v>35</v>
      </c>
      <c r="BD40" s="85" t="s">
        <v>35</v>
      </c>
      <c r="BE40" s="85" t="s">
        <v>35</v>
      </c>
      <c r="BF40" s="85" t="s">
        <v>35</v>
      </c>
      <c r="BG40" s="80" t="s">
        <v>35</v>
      </c>
      <c r="BH40" s="89" t="s">
        <v>35</v>
      </c>
      <c r="BI40" s="85" t="s">
        <v>35</v>
      </c>
      <c r="BJ40" s="85" t="s">
        <v>35</v>
      </c>
      <c r="BK40" s="85" t="s">
        <v>35</v>
      </c>
      <c r="BL40" s="80" t="s">
        <v>35</v>
      </c>
      <c r="BM40" s="89" t="s">
        <v>35</v>
      </c>
      <c r="BN40" s="85" t="s">
        <v>35</v>
      </c>
      <c r="BO40" s="85" t="s">
        <v>35</v>
      </c>
      <c r="BP40" s="85" t="s">
        <v>35</v>
      </c>
      <c r="BQ40" s="80" t="s">
        <v>35</v>
      </c>
      <c r="BR40" s="89" t="s">
        <v>35</v>
      </c>
      <c r="BS40" s="85" t="s">
        <v>35</v>
      </c>
      <c r="BT40" s="85" t="s">
        <v>35</v>
      </c>
      <c r="BU40" s="85" t="s">
        <v>35</v>
      </c>
      <c r="BV40" s="85" t="s">
        <v>35</v>
      </c>
      <c r="BW40" s="85" t="s">
        <v>35</v>
      </c>
      <c r="BX40" s="85" t="s">
        <v>35</v>
      </c>
      <c r="BY40" s="73" t="s">
        <v>35</v>
      </c>
      <c r="BZ40" s="73" t="s">
        <v>35</v>
      </c>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row>
    <row r="41" s="984" customFormat="true" ht="15" customHeight="true" x14ac:dyDescent="0.2">
      <c r="A41" s="1155" t="s">
        <v>56</v>
      </c>
      <c r="B41" s="409" t="s">
        <v>49</v>
      </c>
      <c r="C41" s="155">
        <v>3.6160151728488508</v>
      </c>
      <c r="D41" s="154">
        <v>2.4454007770420603</v>
      </c>
      <c r="E41" s="154">
        <v>2.3087031628495693</v>
      </c>
      <c r="F41" s="154">
        <v>1.0810056726981747</v>
      </c>
      <c r="G41" s="153">
        <v>2.1102310951714989</v>
      </c>
      <c r="H41" s="152">
        <v>1.5386960661517874</v>
      </c>
      <c r="I41" s="154">
        <v>1.0172608384802571</v>
      </c>
      <c r="J41" s="154">
        <v>2.046287586349735</v>
      </c>
      <c r="K41" s="154">
        <v>2.7311681274548518</v>
      </c>
      <c r="L41" s="151">
        <v>1.8067486347823565</v>
      </c>
      <c r="M41" s="155">
        <v>4.4002383783915402</v>
      </c>
      <c r="N41" s="154">
        <v>2.3808380022399951</v>
      </c>
      <c r="O41" s="154">
        <v>2.7351422748502623</v>
      </c>
      <c r="P41" s="154">
        <v>1.8872995179855523</v>
      </c>
      <c r="Q41" s="153">
        <v>1.2193116068688483</v>
      </c>
      <c r="R41" s="152">
        <v>2.9091718564658602</v>
      </c>
      <c r="S41" s="154">
        <v>5.7374774856408228</v>
      </c>
      <c r="T41" s="154">
        <v>2.8701787689453395</v>
      </c>
      <c r="U41" s="154">
        <v>19.945961205440007</v>
      </c>
      <c r="V41" s="154">
        <v>1.6464542643298126</v>
      </c>
      <c r="W41" s="154">
        <v>2.5584590803329967</v>
      </c>
      <c r="X41" s="154">
        <v>0.80087997263291621</v>
      </c>
      <c r="Y41" s="154">
        <v>1.6116575278484826</v>
      </c>
      <c r="Z41" s="151">
        <v>4.2856262911784659</v>
      </c>
      <c r="AA41" s="924"/>
      <c r="AB41" s="924"/>
      <c r="AC41" s="924"/>
      <c r="AD41" s="924"/>
      <c r="AE41" s="924"/>
      <c r="AF41" s="924"/>
      <c r="AG41" s="924"/>
      <c r="AH41" s="924"/>
      <c r="AI41" s="924"/>
      <c r="AJ41" s="924"/>
      <c r="AK41" s="924"/>
      <c r="AL41" s="924"/>
      <c r="AM41" s="924"/>
      <c r="AN41" s="924"/>
      <c r="AO41" s="924"/>
      <c r="AP41" s="924"/>
      <c r="AQ41" s="924"/>
      <c r="AR41" s="924"/>
      <c r="AS41" s="924"/>
      <c r="AT41" s="924"/>
      <c r="AU41" s="924"/>
      <c r="AV41" s="924"/>
      <c r="AW41" s="924"/>
      <c r="AX41" s="924"/>
      <c r="AY41" s="924"/>
      <c r="AZ41" s="377"/>
      <c r="BA41" s="1182" t="s">
        <v>56</v>
      </c>
      <c r="BB41" s="651" t="s">
        <v>49</v>
      </c>
      <c r="BC41" s="89" t="s">
        <v>35</v>
      </c>
      <c r="BD41" s="85" t="s">
        <v>35</v>
      </c>
      <c r="BE41" s="85" t="s">
        <v>35</v>
      </c>
      <c r="BF41" s="85" t="s">
        <v>35</v>
      </c>
      <c r="BG41" s="80" t="s">
        <v>35</v>
      </c>
      <c r="BH41" s="89" t="s">
        <v>35</v>
      </c>
      <c r="BI41" s="85" t="s">
        <v>35</v>
      </c>
      <c r="BJ41" s="85" t="s">
        <v>35</v>
      </c>
      <c r="BK41" s="85" t="s">
        <v>35</v>
      </c>
      <c r="BL41" s="80" t="s">
        <v>35</v>
      </c>
      <c r="BM41" s="89" t="s">
        <v>35</v>
      </c>
      <c r="BN41" s="85" t="s">
        <v>35</v>
      </c>
      <c r="BO41" s="85" t="s">
        <v>35</v>
      </c>
      <c r="BP41" s="85" t="s">
        <v>35</v>
      </c>
      <c r="BQ41" s="80" t="s">
        <v>35</v>
      </c>
      <c r="BR41" s="89" t="s">
        <v>35</v>
      </c>
      <c r="BS41" s="85" t="s">
        <v>35</v>
      </c>
      <c r="BT41" s="85" t="s">
        <v>35</v>
      </c>
      <c r="BU41" s="85" t="s">
        <v>35</v>
      </c>
      <c r="BV41" s="85" t="s">
        <v>35</v>
      </c>
      <c r="BW41" s="85" t="s">
        <v>35</v>
      </c>
      <c r="BX41" s="85" t="s">
        <v>35</v>
      </c>
      <c r="BY41" s="73" t="s">
        <v>35</v>
      </c>
      <c r="BZ41" s="73" t="s">
        <v>35</v>
      </c>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row>
    <row r="42" s="984" customFormat="true" ht="15" customHeight="true" x14ac:dyDescent="0.2">
      <c r="A42" s="1155"/>
      <c r="B42" s="409" t="s">
        <v>48</v>
      </c>
      <c r="C42" s="155">
        <v>96.383984827151124</v>
      </c>
      <c r="D42" s="154">
        <v>97.554599222957933</v>
      </c>
      <c r="E42" s="154">
        <v>97.69129683715046</v>
      </c>
      <c r="F42" s="154">
        <v>98.918994327301817</v>
      </c>
      <c r="G42" s="153">
        <v>97.889768904828472</v>
      </c>
      <c r="H42" s="152">
        <v>98.461303933848228</v>
      </c>
      <c r="I42" s="154">
        <v>98.98273916151976</v>
      </c>
      <c r="J42" s="154">
        <v>97.953712413650379</v>
      </c>
      <c r="K42" s="154">
        <v>97.268831872545135</v>
      </c>
      <c r="L42" s="151">
        <v>98.193251365217662</v>
      </c>
      <c r="M42" s="155">
        <v>95.599761621608366</v>
      </c>
      <c r="N42" s="154">
        <v>97.619161997760045</v>
      </c>
      <c r="O42" s="154">
        <v>97.264857725149767</v>
      </c>
      <c r="P42" s="154">
        <v>98.112700482014375</v>
      </c>
      <c r="Q42" s="153">
        <v>98.780688393131129</v>
      </c>
      <c r="R42" s="152">
        <v>97.090828143534054</v>
      </c>
      <c r="S42" s="154">
        <v>94.262522514359247</v>
      </c>
      <c r="T42" s="154">
        <v>97.129821231054677</v>
      </c>
      <c r="U42" s="154">
        <v>80.054038794560029</v>
      </c>
      <c r="V42" s="154">
        <v>98.353545735670153</v>
      </c>
      <c r="W42" s="154">
        <v>97.44154091966702</v>
      </c>
      <c r="X42" s="154">
        <v>99.199120027367059</v>
      </c>
      <c r="Y42" s="154">
        <v>98.388342472151592</v>
      </c>
      <c r="Z42" s="151">
        <v>95.714373708821569</v>
      </c>
      <c r="AA42" s="924"/>
      <c r="AB42" s="924"/>
      <c r="AC42" s="924"/>
      <c r="AD42" s="924"/>
      <c r="AE42" s="924"/>
      <c r="AF42" s="924"/>
      <c r="AG42" s="924"/>
      <c r="AH42" s="924"/>
      <c r="AI42" s="924"/>
      <c r="AJ42" s="924"/>
      <c r="AK42" s="924"/>
      <c r="AL42" s="924"/>
      <c r="AM42" s="924"/>
      <c r="AN42" s="924"/>
      <c r="AO42" s="924"/>
      <c r="AP42" s="924"/>
      <c r="AQ42" s="924"/>
      <c r="AR42" s="924"/>
      <c r="AS42" s="924"/>
      <c r="AT42" s="924"/>
      <c r="AU42" s="924"/>
      <c r="AV42" s="924"/>
      <c r="AW42" s="924"/>
      <c r="AX42" s="924"/>
      <c r="AY42" s="924"/>
      <c r="AZ42" s="377"/>
      <c r="BA42" s="1182"/>
      <c r="BB42" s="651" t="s">
        <v>48</v>
      </c>
      <c r="BC42" s="89" t="s">
        <v>35</v>
      </c>
      <c r="BD42" s="85" t="s">
        <v>35</v>
      </c>
      <c r="BE42" s="85" t="s">
        <v>35</v>
      </c>
      <c r="BF42" s="85" t="s">
        <v>35</v>
      </c>
      <c r="BG42" s="80" t="s">
        <v>35</v>
      </c>
      <c r="BH42" s="89" t="s">
        <v>35</v>
      </c>
      <c r="BI42" s="85" t="s">
        <v>35</v>
      </c>
      <c r="BJ42" s="85" t="s">
        <v>35</v>
      </c>
      <c r="BK42" s="85" t="s">
        <v>35</v>
      </c>
      <c r="BL42" s="80" t="s">
        <v>35</v>
      </c>
      <c r="BM42" s="89" t="s">
        <v>35</v>
      </c>
      <c r="BN42" s="85" t="s">
        <v>35</v>
      </c>
      <c r="BO42" s="85" t="s">
        <v>35</v>
      </c>
      <c r="BP42" s="85" t="s">
        <v>35</v>
      </c>
      <c r="BQ42" s="80" t="s">
        <v>35</v>
      </c>
      <c r="BR42" s="89" t="s">
        <v>35</v>
      </c>
      <c r="BS42" s="85" t="s">
        <v>35</v>
      </c>
      <c r="BT42" s="85" t="s">
        <v>35</v>
      </c>
      <c r="BU42" s="85" t="s">
        <v>35</v>
      </c>
      <c r="BV42" s="85" t="s">
        <v>35</v>
      </c>
      <c r="BW42" s="85" t="s">
        <v>35</v>
      </c>
      <c r="BX42" s="85" t="s">
        <v>35</v>
      </c>
      <c r="BY42" s="73" t="s">
        <v>35</v>
      </c>
      <c r="BZ42" s="73" t="s">
        <v>35</v>
      </c>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row>
    <row r="43" s="984" customFormat="true" ht="15" customHeight="true" x14ac:dyDescent="0.2">
      <c r="A43" s="1155" t="s">
        <v>53</v>
      </c>
      <c r="B43" s="409" t="s">
        <v>49</v>
      </c>
      <c r="C43" s="105" t="s">
        <v>35</v>
      </c>
      <c r="D43" s="102" t="s">
        <v>35</v>
      </c>
      <c r="E43" s="102" t="s">
        <v>35</v>
      </c>
      <c r="F43" s="102" t="s">
        <v>35</v>
      </c>
      <c r="G43" s="99" t="s">
        <v>35</v>
      </c>
      <c r="H43" s="96" t="s">
        <v>35</v>
      </c>
      <c r="I43" s="102" t="s">
        <v>35</v>
      </c>
      <c r="J43" s="102" t="s">
        <v>35</v>
      </c>
      <c r="K43" s="102" t="s">
        <v>35</v>
      </c>
      <c r="L43" s="93" t="s">
        <v>35</v>
      </c>
      <c r="M43" s="105" t="s">
        <v>35</v>
      </c>
      <c r="N43" s="102" t="s">
        <v>35</v>
      </c>
      <c r="O43" s="102" t="s">
        <v>35</v>
      </c>
      <c r="P43" s="102" t="s">
        <v>35</v>
      </c>
      <c r="Q43" s="99" t="s">
        <v>35</v>
      </c>
      <c r="R43" s="96" t="s">
        <v>35</v>
      </c>
      <c r="S43" s="102" t="s">
        <v>35</v>
      </c>
      <c r="T43" s="102" t="s">
        <v>35</v>
      </c>
      <c r="U43" s="102" t="s">
        <v>35</v>
      </c>
      <c r="V43" s="102" t="s">
        <v>35</v>
      </c>
      <c r="W43" s="102" t="s">
        <v>35</v>
      </c>
      <c r="X43" s="102" t="s">
        <v>35</v>
      </c>
      <c r="Y43" s="102" t="s">
        <v>35</v>
      </c>
      <c r="Z43" s="93" t="s">
        <v>35</v>
      </c>
      <c r="AA43" s="924"/>
      <c r="AB43" s="924"/>
      <c r="AC43" s="924"/>
      <c r="AD43" s="924"/>
      <c r="AE43" s="924"/>
      <c r="AF43" s="924"/>
      <c r="AG43" s="924"/>
      <c r="AH43" s="924"/>
      <c r="AI43" s="924"/>
      <c r="AJ43" s="924"/>
      <c r="AK43" s="924"/>
      <c r="AL43" s="924"/>
      <c r="AM43" s="924"/>
      <c r="AN43" s="924"/>
      <c r="AO43" s="924"/>
      <c r="AP43" s="924"/>
      <c r="AQ43" s="924"/>
      <c r="AR43" s="924"/>
      <c r="AS43" s="924"/>
      <c r="AT43" s="924"/>
      <c r="AU43" s="924"/>
      <c r="AV43" s="924"/>
      <c r="AW43" s="924"/>
      <c r="AX43" s="924"/>
      <c r="AY43" s="924"/>
      <c r="AZ43" s="377"/>
      <c r="BA43" s="1182" t="s">
        <v>53</v>
      </c>
      <c r="BB43" s="651" t="s">
        <v>49</v>
      </c>
      <c r="BC43" s="89" t="s">
        <v>35</v>
      </c>
      <c r="BD43" s="85" t="s">
        <v>35</v>
      </c>
      <c r="BE43" s="85" t="s">
        <v>35</v>
      </c>
      <c r="BF43" s="85" t="s">
        <v>35</v>
      </c>
      <c r="BG43" s="80" t="s">
        <v>35</v>
      </c>
      <c r="BH43" s="89" t="s">
        <v>35</v>
      </c>
      <c r="BI43" s="85" t="s">
        <v>35</v>
      </c>
      <c r="BJ43" s="85" t="s">
        <v>35</v>
      </c>
      <c r="BK43" s="85" t="s">
        <v>35</v>
      </c>
      <c r="BL43" s="80" t="s">
        <v>35</v>
      </c>
      <c r="BM43" s="89" t="s">
        <v>35</v>
      </c>
      <c r="BN43" s="85" t="s">
        <v>35</v>
      </c>
      <c r="BO43" s="85" t="s">
        <v>35</v>
      </c>
      <c r="BP43" s="85" t="s">
        <v>35</v>
      </c>
      <c r="BQ43" s="80" t="s">
        <v>35</v>
      </c>
      <c r="BR43" s="89" t="s">
        <v>35</v>
      </c>
      <c r="BS43" s="85" t="s">
        <v>35</v>
      </c>
      <c r="BT43" s="85" t="s">
        <v>35</v>
      </c>
      <c r="BU43" s="85" t="s">
        <v>35</v>
      </c>
      <c r="BV43" s="85" t="s">
        <v>35</v>
      </c>
      <c r="BW43" s="85" t="s">
        <v>35</v>
      </c>
      <c r="BX43" s="85" t="s">
        <v>35</v>
      </c>
      <c r="BY43" s="73" t="s">
        <v>35</v>
      </c>
      <c r="BZ43" s="73" t="s">
        <v>35</v>
      </c>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row>
    <row r="44" s="984" customFormat="true" ht="15" customHeight="true" x14ac:dyDescent="0.2">
      <c r="A44" s="1155"/>
      <c r="B44" s="409" t="s">
        <v>48</v>
      </c>
      <c r="C44" s="105" t="s">
        <v>35</v>
      </c>
      <c r="D44" s="102" t="s">
        <v>35</v>
      </c>
      <c r="E44" s="102" t="s">
        <v>35</v>
      </c>
      <c r="F44" s="102" t="s">
        <v>35</v>
      </c>
      <c r="G44" s="99" t="s">
        <v>35</v>
      </c>
      <c r="H44" s="96" t="s">
        <v>35</v>
      </c>
      <c r="I44" s="102" t="s">
        <v>35</v>
      </c>
      <c r="J44" s="102" t="s">
        <v>35</v>
      </c>
      <c r="K44" s="102" t="s">
        <v>35</v>
      </c>
      <c r="L44" s="93" t="s">
        <v>35</v>
      </c>
      <c r="M44" s="105" t="s">
        <v>35</v>
      </c>
      <c r="N44" s="102" t="s">
        <v>35</v>
      </c>
      <c r="O44" s="102" t="s">
        <v>35</v>
      </c>
      <c r="P44" s="102" t="s">
        <v>35</v>
      </c>
      <c r="Q44" s="99" t="s">
        <v>35</v>
      </c>
      <c r="R44" s="96" t="s">
        <v>35</v>
      </c>
      <c r="S44" s="102" t="s">
        <v>35</v>
      </c>
      <c r="T44" s="102" t="s">
        <v>35</v>
      </c>
      <c r="U44" s="102" t="s">
        <v>35</v>
      </c>
      <c r="V44" s="102" t="s">
        <v>35</v>
      </c>
      <c r="W44" s="102" t="s">
        <v>35</v>
      </c>
      <c r="X44" s="102" t="s">
        <v>35</v>
      </c>
      <c r="Y44" s="102" t="s">
        <v>35</v>
      </c>
      <c r="Z44" s="93" t="s">
        <v>35</v>
      </c>
      <c r="AA44" s="924"/>
      <c r="AB44" s="924"/>
      <c r="AC44" s="924"/>
      <c r="AD44" s="924"/>
      <c r="AE44" s="924"/>
      <c r="AF44" s="924"/>
      <c r="AG44" s="924"/>
      <c r="AH44" s="924"/>
      <c r="AI44" s="924"/>
      <c r="AJ44" s="924"/>
      <c r="AK44" s="924"/>
      <c r="AL44" s="924"/>
      <c r="AM44" s="924"/>
      <c r="AN44" s="924"/>
      <c r="AO44" s="924"/>
      <c r="AP44" s="924"/>
      <c r="AQ44" s="924"/>
      <c r="AR44" s="924"/>
      <c r="AS44" s="924"/>
      <c r="AT44" s="924"/>
      <c r="AU44" s="924"/>
      <c r="AV44" s="924"/>
      <c r="AW44" s="924"/>
      <c r="AX44" s="924"/>
      <c r="AY44" s="924"/>
      <c r="AZ44" s="377"/>
      <c r="BA44" s="1182"/>
      <c r="BB44" s="651" t="s">
        <v>48</v>
      </c>
      <c r="BC44" s="89" t="s">
        <v>35</v>
      </c>
      <c r="BD44" s="85" t="s">
        <v>35</v>
      </c>
      <c r="BE44" s="85" t="s">
        <v>35</v>
      </c>
      <c r="BF44" s="85" t="s">
        <v>35</v>
      </c>
      <c r="BG44" s="80" t="s">
        <v>35</v>
      </c>
      <c r="BH44" s="89" t="s">
        <v>35</v>
      </c>
      <c r="BI44" s="85" t="s">
        <v>35</v>
      </c>
      <c r="BJ44" s="85" t="s">
        <v>35</v>
      </c>
      <c r="BK44" s="85" t="s">
        <v>35</v>
      </c>
      <c r="BL44" s="80" t="s">
        <v>35</v>
      </c>
      <c r="BM44" s="89" t="s">
        <v>35</v>
      </c>
      <c r="BN44" s="85" t="s">
        <v>35</v>
      </c>
      <c r="BO44" s="85" t="s">
        <v>35</v>
      </c>
      <c r="BP44" s="85" t="s">
        <v>35</v>
      </c>
      <c r="BQ44" s="80" t="s">
        <v>35</v>
      </c>
      <c r="BR44" s="89" t="s">
        <v>35</v>
      </c>
      <c r="BS44" s="85" t="s">
        <v>35</v>
      </c>
      <c r="BT44" s="85" t="s">
        <v>35</v>
      </c>
      <c r="BU44" s="85" t="s">
        <v>35</v>
      </c>
      <c r="BV44" s="85" t="s">
        <v>35</v>
      </c>
      <c r="BW44" s="85" t="s">
        <v>35</v>
      </c>
      <c r="BX44" s="85" t="s">
        <v>35</v>
      </c>
      <c r="BY44" s="73" t="s">
        <v>35</v>
      </c>
      <c r="BZ44" s="73" t="s">
        <v>35</v>
      </c>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row>
    <row r="45" s="984" customFormat="true" ht="15" customHeight="true" x14ac:dyDescent="0.2">
      <c r="A45" s="1155" t="s">
        <v>52</v>
      </c>
      <c r="B45" s="409" t="s">
        <v>49</v>
      </c>
      <c r="C45" s="105" t="s">
        <v>35</v>
      </c>
      <c r="D45" s="102" t="s">
        <v>35</v>
      </c>
      <c r="E45" s="102" t="s">
        <v>35</v>
      </c>
      <c r="F45" s="102" t="s">
        <v>35</v>
      </c>
      <c r="G45" s="99" t="s">
        <v>35</v>
      </c>
      <c r="H45" s="96" t="s">
        <v>35</v>
      </c>
      <c r="I45" s="102" t="s">
        <v>35</v>
      </c>
      <c r="J45" s="102" t="s">
        <v>35</v>
      </c>
      <c r="K45" s="102" t="s">
        <v>35</v>
      </c>
      <c r="L45" s="93" t="s">
        <v>35</v>
      </c>
      <c r="M45" s="105" t="s">
        <v>35</v>
      </c>
      <c r="N45" s="102" t="s">
        <v>35</v>
      </c>
      <c r="O45" s="102" t="s">
        <v>35</v>
      </c>
      <c r="P45" s="102" t="s">
        <v>35</v>
      </c>
      <c r="Q45" s="99" t="s">
        <v>35</v>
      </c>
      <c r="R45" s="96" t="s">
        <v>35</v>
      </c>
      <c r="S45" s="102" t="s">
        <v>35</v>
      </c>
      <c r="T45" s="102" t="s">
        <v>35</v>
      </c>
      <c r="U45" s="102" t="s">
        <v>35</v>
      </c>
      <c r="V45" s="102" t="s">
        <v>35</v>
      </c>
      <c r="W45" s="102" t="s">
        <v>35</v>
      </c>
      <c r="X45" s="102" t="s">
        <v>35</v>
      </c>
      <c r="Y45" s="102" t="s">
        <v>35</v>
      </c>
      <c r="Z45" s="93" t="s">
        <v>35</v>
      </c>
      <c r="AA45" s="924"/>
      <c r="AB45" s="924"/>
      <c r="AC45" s="924"/>
      <c r="AD45" s="924"/>
      <c r="AE45" s="924"/>
      <c r="AF45" s="924"/>
      <c r="AG45" s="924"/>
      <c r="AH45" s="924"/>
      <c r="AI45" s="924"/>
      <c r="AJ45" s="924"/>
      <c r="AK45" s="924"/>
      <c r="AL45" s="924"/>
      <c r="AM45" s="924"/>
      <c r="AN45" s="924"/>
      <c r="AO45" s="924"/>
      <c r="AP45" s="924"/>
      <c r="AQ45" s="924"/>
      <c r="AR45" s="924"/>
      <c r="AS45" s="924"/>
      <c r="AT45" s="924"/>
      <c r="AU45" s="924"/>
      <c r="AV45" s="924"/>
      <c r="AW45" s="924"/>
      <c r="AX45" s="924"/>
      <c r="AY45" s="924"/>
      <c r="AZ45" s="377"/>
      <c r="BA45" s="1182" t="s">
        <v>52</v>
      </c>
      <c r="BB45" s="651" t="s">
        <v>49</v>
      </c>
      <c r="BC45" s="89" t="s">
        <v>35</v>
      </c>
      <c r="BD45" s="85" t="s">
        <v>35</v>
      </c>
      <c r="BE45" s="85" t="s">
        <v>35</v>
      </c>
      <c r="BF45" s="85" t="s">
        <v>35</v>
      </c>
      <c r="BG45" s="80" t="s">
        <v>35</v>
      </c>
      <c r="BH45" s="89" t="s">
        <v>35</v>
      </c>
      <c r="BI45" s="85" t="s">
        <v>35</v>
      </c>
      <c r="BJ45" s="85" t="s">
        <v>35</v>
      </c>
      <c r="BK45" s="85" t="s">
        <v>35</v>
      </c>
      <c r="BL45" s="80" t="s">
        <v>35</v>
      </c>
      <c r="BM45" s="89" t="s">
        <v>35</v>
      </c>
      <c r="BN45" s="85" t="s">
        <v>35</v>
      </c>
      <c r="BO45" s="85" t="s">
        <v>35</v>
      </c>
      <c r="BP45" s="85" t="s">
        <v>35</v>
      </c>
      <c r="BQ45" s="80" t="s">
        <v>35</v>
      </c>
      <c r="BR45" s="89" t="s">
        <v>35</v>
      </c>
      <c r="BS45" s="85" t="s">
        <v>35</v>
      </c>
      <c r="BT45" s="85" t="s">
        <v>35</v>
      </c>
      <c r="BU45" s="85" t="s">
        <v>35</v>
      </c>
      <c r="BV45" s="85" t="s">
        <v>35</v>
      </c>
      <c r="BW45" s="85" t="s">
        <v>35</v>
      </c>
      <c r="BX45" s="85" t="s">
        <v>35</v>
      </c>
      <c r="BY45" s="73" t="s">
        <v>35</v>
      </c>
      <c r="BZ45" s="73" t="s">
        <v>35</v>
      </c>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row>
    <row r="46" s="984" customFormat="true" ht="15" customHeight="true" x14ac:dyDescent="0.2">
      <c r="A46" s="1155"/>
      <c r="B46" s="409" t="s">
        <v>48</v>
      </c>
      <c r="C46" s="105" t="s">
        <v>35</v>
      </c>
      <c r="D46" s="102" t="s">
        <v>35</v>
      </c>
      <c r="E46" s="102" t="s">
        <v>35</v>
      </c>
      <c r="F46" s="102" t="s">
        <v>35</v>
      </c>
      <c r="G46" s="99" t="s">
        <v>35</v>
      </c>
      <c r="H46" s="96" t="s">
        <v>35</v>
      </c>
      <c r="I46" s="102" t="s">
        <v>35</v>
      </c>
      <c r="J46" s="102" t="s">
        <v>35</v>
      </c>
      <c r="K46" s="102" t="s">
        <v>35</v>
      </c>
      <c r="L46" s="93" t="s">
        <v>35</v>
      </c>
      <c r="M46" s="105" t="s">
        <v>35</v>
      </c>
      <c r="N46" s="102" t="s">
        <v>35</v>
      </c>
      <c r="O46" s="102" t="s">
        <v>35</v>
      </c>
      <c r="P46" s="102" t="s">
        <v>35</v>
      </c>
      <c r="Q46" s="99" t="s">
        <v>35</v>
      </c>
      <c r="R46" s="96" t="s">
        <v>35</v>
      </c>
      <c r="S46" s="102" t="s">
        <v>35</v>
      </c>
      <c r="T46" s="102" t="s">
        <v>35</v>
      </c>
      <c r="U46" s="102" t="s">
        <v>35</v>
      </c>
      <c r="V46" s="102" t="s">
        <v>35</v>
      </c>
      <c r="W46" s="102" t="s">
        <v>35</v>
      </c>
      <c r="X46" s="102" t="s">
        <v>35</v>
      </c>
      <c r="Y46" s="102" t="s">
        <v>35</v>
      </c>
      <c r="Z46" s="93" t="s">
        <v>35</v>
      </c>
      <c r="AA46" s="924"/>
      <c r="AB46" s="924"/>
      <c r="AC46" s="924"/>
      <c r="AD46" s="924"/>
      <c r="AE46" s="924"/>
      <c r="AF46" s="924"/>
      <c r="AG46" s="924"/>
      <c r="AH46" s="924"/>
      <c r="AI46" s="924"/>
      <c r="AJ46" s="924"/>
      <c r="AK46" s="924"/>
      <c r="AL46" s="924"/>
      <c r="AM46" s="924"/>
      <c r="AN46" s="924"/>
      <c r="AO46" s="924"/>
      <c r="AP46" s="924"/>
      <c r="AQ46" s="924"/>
      <c r="AR46" s="924"/>
      <c r="AS46" s="924"/>
      <c r="AT46" s="924"/>
      <c r="AU46" s="924"/>
      <c r="AV46" s="924"/>
      <c r="AW46" s="924"/>
      <c r="AX46" s="924"/>
      <c r="AY46" s="924"/>
      <c r="AZ46" s="377"/>
      <c r="BA46" s="1182"/>
      <c r="BB46" s="651" t="s">
        <v>48</v>
      </c>
      <c r="BC46" s="89" t="s">
        <v>35</v>
      </c>
      <c r="BD46" s="85" t="s">
        <v>35</v>
      </c>
      <c r="BE46" s="85" t="s">
        <v>35</v>
      </c>
      <c r="BF46" s="85" t="s">
        <v>35</v>
      </c>
      <c r="BG46" s="80" t="s">
        <v>35</v>
      </c>
      <c r="BH46" s="89" t="s">
        <v>35</v>
      </c>
      <c r="BI46" s="85" t="s">
        <v>35</v>
      </c>
      <c r="BJ46" s="85" t="s">
        <v>35</v>
      </c>
      <c r="BK46" s="85" t="s">
        <v>35</v>
      </c>
      <c r="BL46" s="80" t="s">
        <v>35</v>
      </c>
      <c r="BM46" s="89" t="s">
        <v>35</v>
      </c>
      <c r="BN46" s="85" t="s">
        <v>35</v>
      </c>
      <c r="BO46" s="85" t="s">
        <v>35</v>
      </c>
      <c r="BP46" s="85" t="s">
        <v>35</v>
      </c>
      <c r="BQ46" s="80" t="s">
        <v>35</v>
      </c>
      <c r="BR46" s="89" t="s">
        <v>35</v>
      </c>
      <c r="BS46" s="85" t="s">
        <v>35</v>
      </c>
      <c r="BT46" s="85" t="s">
        <v>35</v>
      </c>
      <c r="BU46" s="85" t="s">
        <v>35</v>
      </c>
      <c r="BV46" s="85" t="s">
        <v>35</v>
      </c>
      <c r="BW46" s="85" t="s">
        <v>35</v>
      </c>
      <c r="BX46" s="85" t="s">
        <v>35</v>
      </c>
      <c r="BY46" s="73" t="s">
        <v>35</v>
      </c>
      <c r="BZ46" s="73" t="s">
        <v>35</v>
      </c>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row>
    <row r="47" s="339" customFormat="true" ht="15" customHeight="true" x14ac:dyDescent="0.2">
      <c r="A47" s="1155" t="s">
        <v>102</v>
      </c>
      <c r="B47" s="409" t="s">
        <v>101</v>
      </c>
      <c r="C47" s="105" t="s">
        <v>35</v>
      </c>
      <c r="D47" s="102" t="s">
        <v>35</v>
      </c>
      <c r="E47" s="102" t="s">
        <v>35</v>
      </c>
      <c r="F47" s="102" t="s">
        <v>35</v>
      </c>
      <c r="G47" s="99" t="s">
        <v>35</v>
      </c>
      <c r="H47" s="96" t="s">
        <v>35</v>
      </c>
      <c r="I47" s="102" t="s">
        <v>35</v>
      </c>
      <c r="J47" s="102" t="s">
        <v>35</v>
      </c>
      <c r="K47" s="102" t="s">
        <v>35</v>
      </c>
      <c r="L47" s="93" t="s">
        <v>35</v>
      </c>
      <c r="M47" s="105" t="s">
        <v>35</v>
      </c>
      <c r="N47" s="102" t="s">
        <v>35</v>
      </c>
      <c r="O47" s="102" t="s">
        <v>35</v>
      </c>
      <c r="P47" s="102" t="s">
        <v>35</v>
      </c>
      <c r="Q47" s="99" t="s">
        <v>35</v>
      </c>
      <c r="R47" s="96" t="s">
        <v>35</v>
      </c>
      <c r="S47" s="102" t="s">
        <v>35</v>
      </c>
      <c r="T47" s="102" t="s">
        <v>35</v>
      </c>
      <c r="U47" s="102" t="s">
        <v>35</v>
      </c>
      <c r="V47" s="102" t="s">
        <v>35</v>
      </c>
      <c r="W47" s="102" t="s">
        <v>35</v>
      </c>
      <c r="X47" s="102" t="s">
        <v>35</v>
      </c>
      <c r="Y47" s="102" t="s">
        <v>35</v>
      </c>
      <c r="Z47" s="93" t="s">
        <v>35</v>
      </c>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76"/>
      <c r="BA47" s="1182" t="s">
        <v>102</v>
      </c>
      <c r="BB47" s="651" t="s">
        <v>101</v>
      </c>
      <c r="BC47" s="89" t="s">
        <v>35</v>
      </c>
      <c r="BD47" s="85" t="s">
        <v>35</v>
      </c>
      <c r="BE47" s="85" t="s">
        <v>35</v>
      </c>
      <c r="BF47" s="85" t="s">
        <v>35</v>
      </c>
      <c r="BG47" s="80" t="s">
        <v>35</v>
      </c>
      <c r="BH47" s="89" t="s">
        <v>35</v>
      </c>
      <c r="BI47" s="85" t="s">
        <v>35</v>
      </c>
      <c r="BJ47" s="85" t="s">
        <v>35</v>
      </c>
      <c r="BK47" s="85" t="s">
        <v>35</v>
      </c>
      <c r="BL47" s="80" t="s">
        <v>35</v>
      </c>
      <c r="BM47" s="89" t="s">
        <v>35</v>
      </c>
      <c r="BN47" s="85" t="s">
        <v>35</v>
      </c>
      <c r="BO47" s="85" t="s">
        <v>35</v>
      </c>
      <c r="BP47" s="85" t="s">
        <v>35</v>
      </c>
      <c r="BQ47" s="80" t="s">
        <v>35</v>
      </c>
      <c r="BR47" s="89" t="s">
        <v>35</v>
      </c>
      <c r="BS47" s="85" t="s">
        <v>35</v>
      </c>
      <c r="BT47" s="85" t="s">
        <v>35</v>
      </c>
      <c r="BU47" s="85" t="s">
        <v>35</v>
      </c>
      <c r="BV47" s="85" t="s">
        <v>35</v>
      </c>
      <c r="BW47" s="85" t="s">
        <v>35</v>
      </c>
      <c r="BX47" s="85" t="s">
        <v>35</v>
      </c>
      <c r="BY47" s="73" t="s">
        <v>35</v>
      </c>
      <c r="BZ47" s="73" t="s">
        <v>35</v>
      </c>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row>
    <row r="48" s="339" customFormat="true" ht="15" customHeight="true" x14ac:dyDescent="0.2">
      <c r="A48" s="1155"/>
      <c r="B48" s="409" t="s">
        <v>100</v>
      </c>
      <c r="C48" s="105" t="s">
        <v>35</v>
      </c>
      <c r="D48" s="102" t="s">
        <v>35</v>
      </c>
      <c r="E48" s="102" t="s">
        <v>35</v>
      </c>
      <c r="F48" s="102" t="s">
        <v>35</v>
      </c>
      <c r="G48" s="99" t="s">
        <v>35</v>
      </c>
      <c r="H48" s="96" t="s">
        <v>35</v>
      </c>
      <c r="I48" s="102" t="s">
        <v>35</v>
      </c>
      <c r="J48" s="102" t="s">
        <v>35</v>
      </c>
      <c r="K48" s="102" t="s">
        <v>35</v>
      </c>
      <c r="L48" s="93" t="s">
        <v>35</v>
      </c>
      <c r="M48" s="105" t="s">
        <v>35</v>
      </c>
      <c r="N48" s="102" t="s">
        <v>35</v>
      </c>
      <c r="O48" s="102" t="s">
        <v>35</v>
      </c>
      <c r="P48" s="102" t="s">
        <v>35</v>
      </c>
      <c r="Q48" s="99" t="s">
        <v>35</v>
      </c>
      <c r="R48" s="96" t="s">
        <v>35</v>
      </c>
      <c r="S48" s="102" t="s">
        <v>35</v>
      </c>
      <c r="T48" s="102" t="s">
        <v>35</v>
      </c>
      <c r="U48" s="102" t="s">
        <v>35</v>
      </c>
      <c r="V48" s="102" t="s">
        <v>35</v>
      </c>
      <c r="W48" s="102" t="s">
        <v>35</v>
      </c>
      <c r="X48" s="102" t="s">
        <v>35</v>
      </c>
      <c r="Y48" s="102" t="s">
        <v>35</v>
      </c>
      <c r="Z48" s="93" t="s">
        <v>35</v>
      </c>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76"/>
      <c r="BA48" s="1182"/>
      <c r="BB48" s="651" t="s">
        <v>100</v>
      </c>
      <c r="BC48" s="89" t="s">
        <v>35</v>
      </c>
      <c r="BD48" s="85" t="s">
        <v>35</v>
      </c>
      <c r="BE48" s="85" t="s">
        <v>35</v>
      </c>
      <c r="BF48" s="85" t="s">
        <v>35</v>
      </c>
      <c r="BG48" s="80" t="s">
        <v>35</v>
      </c>
      <c r="BH48" s="89" t="s">
        <v>35</v>
      </c>
      <c r="BI48" s="85" t="s">
        <v>35</v>
      </c>
      <c r="BJ48" s="85" t="s">
        <v>35</v>
      </c>
      <c r="BK48" s="85" t="s">
        <v>35</v>
      </c>
      <c r="BL48" s="80" t="s">
        <v>35</v>
      </c>
      <c r="BM48" s="89" t="s">
        <v>35</v>
      </c>
      <c r="BN48" s="85" t="s">
        <v>35</v>
      </c>
      <c r="BO48" s="85" t="s">
        <v>35</v>
      </c>
      <c r="BP48" s="85" t="s">
        <v>35</v>
      </c>
      <c r="BQ48" s="80" t="s">
        <v>35</v>
      </c>
      <c r="BR48" s="89" t="s">
        <v>35</v>
      </c>
      <c r="BS48" s="85" t="s">
        <v>35</v>
      </c>
      <c r="BT48" s="85" t="s">
        <v>35</v>
      </c>
      <c r="BU48" s="85" t="s">
        <v>35</v>
      </c>
      <c r="BV48" s="85" t="s">
        <v>35</v>
      </c>
      <c r="BW48" s="85" t="s">
        <v>35</v>
      </c>
      <c r="BX48" s="85" t="s">
        <v>35</v>
      </c>
      <c r="BY48" s="73" t="s">
        <v>35</v>
      </c>
      <c r="BZ48" s="73" t="s">
        <v>35</v>
      </c>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row>
    <row r="49" s="339" customFormat="true" ht="15" customHeight="true" x14ac:dyDescent="0.2">
      <c r="A49" s="1155"/>
      <c r="B49" s="409" t="s">
        <v>68</v>
      </c>
      <c r="C49" s="105" t="s">
        <v>35</v>
      </c>
      <c r="D49" s="102" t="s">
        <v>35</v>
      </c>
      <c r="E49" s="102" t="s">
        <v>35</v>
      </c>
      <c r="F49" s="102" t="s">
        <v>35</v>
      </c>
      <c r="G49" s="99" t="s">
        <v>35</v>
      </c>
      <c r="H49" s="96" t="s">
        <v>35</v>
      </c>
      <c r="I49" s="102" t="s">
        <v>35</v>
      </c>
      <c r="J49" s="102" t="s">
        <v>35</v>
      </c>
      <c r="K49" s="102" t="s">
        <v>35</v>
      </c>
      <c r="L49" s="93" t="s">
        <v>35</v>
      </c>
      <c r="M49" s="105" t="s">
        <v>35</v>
      </c>
      <c r="N49" s="102" t="s">
        <v>35</v>
      </c>
      <c r="O49" s="102" t="s">
        <v>35</v>
      </c>
      <c r="P49" s="102" t="s">
        <v>35</v>
      </c>
      <c r="Q49" s="99" t="s">
        <v>35</v>
      </c>
      <c r="R49" s="96" t="s">
        <v>35</v>
      </c>
      <c r="S49" s="102" t="s">
        <v>35</v>
      </c>
      <c r="T49" s="102" t="s">
        <v>35</v>
      </c>
      <c r="U49" s="102" t="s">
        <v>35</v>
      </c>
      <c r="V49" s="102" t="s">
        <v>35</v>
      </c>
      <c r="W49" s="102" t="s">
        <v>35</v>
      </c>
      <c r="X49" s="102" t="s">
        <v>35</v>
      </c>
      <c r="Y49" s="102" t="s">
        <v>35</v>
      </c>
      <c r="Z49" s="93" t="s">
        <v>35</v>
      </c>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76"/>
      <c r="BA49" s="1182"/>
      <c r="BB49" s="651" t="s">
        <v>68</v>
      </c>
      <c r="BC49" s="89" t="s">
        <v>35</v>
      </c>
      <c r="BD49" s="85" t="s">
        <v>35</v>
      </c>
      <c r="BE49" s="85" t="s">
        <v>35</v>
      </c>
      <c r="BF49" s="85" t="s">
        <v>35</v>
      </c>
      <c r="BG49" s="80" t="s">
        <v>35</v>
      </c>
      <c r="BH49" s="89" t="s">
        <v>35</v>
      </c>
      <c r="BI49" s="85" t="s">
        <v>35</v>
      </c>
      <c r="BJ49" s="85" t="s">
        <v>35</v>
      </c>
      <c r="BK49" s="85" t="s">
        <v>35</v>
      </c>
      <c r="BL49" s="80" t="s">
        <v>35</v>
      </c>
      <c r="BM49" s="89" t="s">
        <v>35</v>
      </c>
      <c r="BN49" s="85" t="s">
        <v>35</v>
      </c>
      <c r="BO49" s="85" t="s">
        <v>35</v>
      </c>
      <c r="BP49" s="85" t="s">
        <v>35</v>
      </c>
      <c r="BQ49" s="80" t="s">
        <v>35</v>
      </c>
      <c r="BR49" s="89" t="s">
        <v>35</v>
      </c>
      <c r="BS49" s="85" t="s">
        <v>35</v>
      </c>
      <c r="BT49" s="85" t="s">
        <v>35</v>
      </c>
      <c r="BU49" s="85" t="s">
        <v>35</v>
      </c>
      <c r="BV49" s="85" t="s">
        <v>35</v>
      </c>
      <c r="BW49" s="85" t="s">
        <v>35</v>
      </c>
      <c r="BX49" s="85" t="s">
        <v>35</v>
      </c>
      <c r="BY49" s="73" t="s">
        <v>35</v>
      </c>
      <c r="BZ49" s="73" t="s">
        <v>35</v>
      </c>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row>
    <row r="50" s="339" customFormat="true" ht="15" customHeight="true" x14ac:dyDescent="0.2">
      <c r="A50" s="1155" t="s">
        <v>103</v>
      </c>
      <c r="B50" s="409" t="s">
        <v>101</v>
      </c>
      <c r="C50" s="105" t="s">
        <v>35</v>
      </c>
      <c r="D50" s="102" t="s">
        <v>35</v>
      </c>
      <c r="E50" s="102" t="s">
        <v>35</v>
      </c>
      <c r="F50" s="102" t="s">
        <v>35</v>
      </c>
      <c r="G50" s="99" t="s">
        <v>35</v>
      </c>
      <c r="H50" s="96" t="s">
        <v>35</v>
      </c>
      <c r="I50" s="102" t="s">
        <v>35</v>
      </c>
      <c r="J50" s="102" t="s">
        <v>35</v>
      </c>
      <c r="K50" s="102" t="s">
        <v>35</v>
      </c>
      <c r="L50" s="93" t="s">
        <v>35</v>
      </c>
      <c r="M50" s="105" t="s">
        <v>35</v>
      </c>
      <c r="N50" s="102" t="s">
        <v>35</v>
      </c>
      <c r="O50" s="102" t="s">
        <v>35</v>
      </c>
      <c r="P50" s="102" t="s">
        <v>35</v>
      </c>
      <c r="Q50" s="99" t="s">
        <v>35</v>
      </c>
      <c r="R50" s="96" t="s">
        <v>35</v>
      </c>
      <c r="S50" s="102" t="s">
        <v>35</v>
      </c>
      <c r="T50" s="102" t="s">
        <v>35</v>
      </c>
      <c r="U50" s="102" t="s">
        <v>35</v>
      </c>
      <c r="V50" s="102" t="s">
        <v>35</v>
      </c>
      <c r="W50" s="102" t="s">
        <v>35</v>
      </c>
      <c r="X50" s="102" t="s">
        <v>35</v>
      </c>
      <c r="Y50" s="102" t="s">
        <v>35</v>
      </c>
      <c r="Z50" s="93" t="s">
        <v>35</v>
      </c>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76"/>
      <c r="BA50" s="1182" t="s">
        <v>103</v>
      </c>
      <c r="BB50" s="651" t="s">
        <v>101</v>
      </c>
      <c r="BC50" s="89" t="s">
        <v>35</v>
      </c>
      <c r="BD50" s="85" t="s">
        <v>35</v>
      </c>
      <c r="BE50" s="85" t="s">
        <v>35</v>
      </c>
      <c r="BF50" s="85" t="s">
        <v>35</v>
      </c>
      <c r="BG50" s="80" t="s">
        <v>35</v>
      </c>
      <c r="BH50" s="89" t="s">
        <v>35</v>
      </c>
      <c r="BI50" s="85" t="s">
        <v>35</v>
      </c>
      <c r="BJ50" s="85" t="s">
        <v>35</v>
      </c>
      <c r="BK50" s="85" t="s">
        <v>35</v>
      </c>
      <c r="BL50" s="80" t="s">
        <v>35</v>
      </c>
      <c r="BM50" s="89" t="s">
        <v>35</v>
      </c>
      <c r="BN50" s="85" t="s">
        <v>35</v>
      </c>
      <c r="BO50" s="85" t="s">
        <v>35</v>
      </c>
      <c r="BP50" s="85" t="s">
        <v>35</v>
      </c>
      <c r="BQ50" s="80" t="s">
        <v>35</v>
      </c>
      <c r="BR50" s="89" t="s">
        <v>35</v>
      </c>
      <c r="BS50" s="85" t="s">
        <v>35</v>
      </c>
      <c r="BT50" s="85" t="s">
        <v>35</v>
      </c>
      <c r="BU50" s="85" t="s">
        <v>35</v>
      </c>
      <c r="BV50" s="85" t="s">
        <v>35</v>
      </c>
      <c r="BW50" s="85" t="s">
        <v>35</v>
      </c>
      <c r="BX50" s="85" t="s">
        <v>35</v>
      </c>
      <c r="BY50" s="73" t="s">
        <v>35</v>
      </c>
      <c r="BZ50" s="73" t="s">
        <v>35</v>
      </c>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row>
    <row r="51" s="339" customFormat="true" ht="15" customHeight="true" x14ac:dyDescent="0.2">
      <c r="A51" s="1155"/>
      <c r="B51" s="409" t="s">
        <v>100</v>
      </c>
      <c r="C51" s="105" t="s">
        <v>35</v>
      </c>
      <c r="D51" s="102" t="s">
        <v>35</v>
      </c>
      <c r="E51" s="102" t="s">
        <v>35</v>
      </c>
      <c r="F51" s="102" t="s">
        <v>35</v>
      </c>
      <c r="G51" s="99" t="s">
        <v>35</v>
      </c>
      <c r="H51" s="96" t="s">
        <v>35</v>
      </c>
      <c r="I51" s="102" t="s">
        <v>35</v>
      </c>
      <c r="J51" s="102" t="s">
        <v>35</v>
      </c>
      <c r="K51" s="102" t="s">
        <v>35</v>
      </c>
      <c r="L51" s="93" t="s">
        <v>35</v>
      </c>
      <c r="M51" s="105" t="s">
        <v>35</v>
      </c>
      <c r="N51" s="102" t="s">
        <v>35</v>
      </c>
      <c r="O51" s="102" t="s">
        <v>35</v>
      </c>
      <c r="P51" s="102" t="s">
        <v>35</v>
      </c>
      <c r="Q51" s="99" t="s">
        <v>35</v>
      </c>
      <c r="R51" s="96" t="s">
        <v>35</v>
      </c>
      <c r="S51" s="102" t="s">
        <v>35</v>
      </c>
      <c r="T51" s="102" t="s">
        <v>35</v>
      </c>
      <c r="U51" s="102" t="s">
        <v>35</v>
      </c>
      <c r="V51" s="102" t="s">
        <v>35</v>
      </c>
      <c r="W51" s="102" t="s">
        <v>35</v>
      </c>
      <c r="X51" s="102" t="s">
        <v>35</v>
      </c>
      <c r="Y51" s="102" t="s">
        <v>35</v>
      </c>
      <c r="Z51" s="93" t="s">
        <v>35</v>
      </c>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76"/>
      <c r="BA51" s="1182"/>
      <c r="BB51" s="651" t="s">
        <v>100</v>
      </c>
      <c r="BC51" s="89" t="s">
        <v>35</v>
      </c>
      <c r="BD51" s="85" t="s">
        <v>35</v>
      </c>
      <c r="BE51" s="85" t="s">
        <v>35</v>
      </c>
      <c r="BF51" s="85" t="s">
        <v>35</v>
      </c>
      <c r="BG51" s="80" t="s">
        <v>35</v>
      </c>
      <c r="BH51" s="89" t="s">
        <v>35</v>
      </c>
      <c r="BI51" s="85" t="s">
        <v>35</v>
      </c>
      <c r="BJ51" s="85" t="s">
        <v>35</v>
      </c>
      <c r="BK51" s="85" t="s">
        <v>35</v>
      </c>
      <c r="BL51" s="80" t="s">
        <v>35</v>
      </c>
      <c r="BM51" s="89" t="s">
        <v>35</v>
      </c>
      <c r="BN51" s="85" t="s">
        <v>35</v>
      </c>
      <c r="BO51" s="85" t="s">
        <v>35</v>
      </c>
      <c r="BP51" s="85" t="s">
        <v>35</v>
      </c>
      <c r="BQ51" s="80" t="s">
        <v>35</v>
      </c>
      <c r="BR51" s="89" t="s">
        <v>35</v>
      </c>
      <c r="BS51" s="85" t="s">
        <v>35</v>
      </c>
      <c r="BT51" s="85" t="s">
        <v>35</v>
      </c>
      <c r="BU51" s="85" t="s">
        <v>35</v>
      </c>
      <c r="BV51" s="85" t="s">
        <v>35</v>
      </c>
      <c r="BW51" s="85" t="s">
        <v>35</v>
      </c>
      <c r="BX51" s="85" t="s">
        <v>35</v>
      </c>
      <c r="BY51" s="73" t="s">
        <v>35</v>
      </c>
      <c r="BZ51" s="73" t="s">
        <v>35</v>
      </c>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row>
    <row r="52" s="339" customFormat="true" ht="15" customHeight="true" x14ac:dyDescent="0.2">
      <c r="A52" s="1155"/>
      <c r="B52" s="409" t="s">
        <v>68</v>
      </c>
      <c r="C52" s="105" t="s">
        <v>35</v>
      </c>
      <c r="D52" s="102" t="s">
        <v>35</v>
      </c>
      <c r="E52" s="102" t="s">
        <v>35</v>
      </c>
      <c r="F52" s="102" t="s">
        <v>35</v>
      </c>
      <c r="G52" s="99" t="s">
        <v>35</v>
      </c>
      <c r="H52" s="96" t="s">
        <v>35</v>
      </c>
      <c r="I52" s="102" t="s">
        <v>35</v>
      </c>
      <c r="J52" s="102" t="s">
        <v>35</v>
      </c>
      <c r="K52" s="102" t="s">
        <v>35</v>
      </c>
      <c r="L52" s="93" t="s">
        <v>35</v>
      </c>
      <c r="M52" s="105" t="s">
        <v>35</v>
      </c>
      <c r="N52" s="102" t="s">
        <v>35</v>
      </c>
      <c r="O52" s="102" t="s">
        <v>35</v>
      </c>
      <c r="P52" s="102" t="s">
        <v>35</v>
      </c>
      <c r="Q52" s="99" t="s">
        <v>35</v>
      </c>
      <c r="R52" s="96" t="s">
        <v>35</v>
      </c>
      <c r="S52" s="102" t="s">
        <v>35</v>
      </c>
      <c r="T52" s="102" t="s">
        <v>35</v>
      </c>
      <c r="U52" s="102" t="s">
        <v>35</v>
      </c>
      <c r="V52" s="102" t="s">
        <v>35</v>
      </c>
      <c r="W52" s="102" t="s">
        <v>35</v>
      </c>
      <c r="X52" s="102" t="s">
        <v>35</v>
      </c>
      <c r="Y52" s="102" t="s">
        <v>35</v>
      </c>
      <c r="Z52" s="93" t="s">
        <v>35</v>
      </c>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76"/>
      <c r="BA52" s="1182"/>
      <c r="BB52" s="651" t="s">
        <v>68</v>
      </c>
      <c r="BC52" s="89" t="s">
        <v>35</v>
      </c>
      <c r="BD52" s="85" t="s">
        <v>35</v>
      </c>
      <c r="BE52" s="85" t="s">
        <v>35</v>
      </c>
      <c r="BF52" s="85" t="s">
        <v>35</v>
      </c>
      <c r="BG52" s="80" t="s">
        <v>35</v>
      </c>
      <c r="BH52" s="89" t="s">
        <v>35</v>
      </c>
      <c r="BI52" s="85" t="s">
        <v>35</v>
      </c>
      <c r="BJ52" s="85" t="s">
        <v>35</v>
      </c>
      <c r="BK52" s="85" t="s">
        <v>35</v>
      </c>
      <c r="BL52" s="80" t="s">
        <v>35</v>
      </c>
      <c r="BM52" s="89" t="s">
        <v>35</v>
      </c>
      <c r="BN52" s="85" t="s">
        <v>35</v>
      </c>
      <c r="BO52" s="85" t="s">
        <v>35</v>
      </c>
      <c r="BP52" s="85" t="s">
        <v>35</v>
      </c>
      <c r="BQ52" s="80" t="s">
        <v>35</v>
      </c>
      <c r="BR52" s="89" t="s">
        <v>35</v>
      </c>
      <c r="BS52" s="85" t="s">
        <v>35</v>
      </c>
      <c r="BT52" s="85" t="s">
        <v>35</v>
      </c>
      <c r="BU52" s="85" t="s">
        <v>35</v>
      </c>
      <c r="BV52" s="85" t="s">
        <v>35</v>
      </c>
      <c r="BW52" s="85" t="s">
        <v>35</v>
      </c>
      <c r="BX52" s="85" t="s">
        <v>35</v>
      </c>
      <c r="BY52" s="73" t="s">
        <v>35</v>
      </c>
      <c r="BZ52" s="73" t="s">
        <v>35</v>
      </c>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row>
    <row r="53" s="339" customFormat="true" ht="15" customHeight="true" x14ac:dyDescent="0.2">
      <c r="A53" s="1155" t="s">
        <v>106</v>
      </c>
      <c r="B53" s="409" t="s">
        <v>101</v>
      </c>
      <c r="C53" s="105" t="s">
        <v>35</v>
      </c>
      <c r="D53" s="102" t="s">
        <v>35</v>
      </c>
      <c r="E53" s="102" t="s">
        <v>35</v>
      </c>
      <c r="F53" s="102" t="s">
        <v>35</v>
      </c>
      <c r="G53" s="99" t="s">
        <v>35</v>
      </c>
      <c r="H53" s="96" t="s">
        <v>35</v>
      </c>
      <c r="I53" s="102" t="s">
        <v>35</v>
      </c>
      <c r="J53" s="102" t="s">
        <v>35</v>
      </c>
      <c r="K53" s="102" t="s">
        <v>35</v>
      </c>
      <c r="L53" s="93" t="s">
        <v>35</v>
      </c>
      <c r="M53" s="105" t="s">
        <v>35</v>
      </c>
      <c r="N53" s="102" t="s">
        <v>35</v>
      </c>
      <c r="O53" s="102" t="s">
        <v>35</v>
      </c>
      <c r="P53" s="102" t="s">
        <v>35</v>
      </c>
      <c r="Q53" s="99" t="s">
        <v>35</v>
      </c>
      <c r="R53" s="96" t="s">
        <v>35</v>
      </c>
      <c r="S53" s="102" t="s">
        <v>35</v>
      </c>
      <c r="T53" s="102" t="s">
        <v>35</v>
      </c>
      <c r="U53" s="102" t="s">
        <v>35</v>
      </c>
      <c r="V53" s="102" t="s">
        <v>35</v>
      </c>
      <c r="W53" s="102" t="s">
        <v>35</v>
      </c>
      <c r="X53" s="102" t="s">
        <v>35</v>
      </c>
      <c r="Y53" s="102" t="s">
        <v>35</v>
      </c>
      <c r="Z53" s="93" t="s">
        <v>35</v>
      </c>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76"/>
      <c r="BA53" s="1182" t="s">
        <v>106</v>
      </c>
      <c r="BB53" s="651" t="s">
        <v>101</v>
      </c>
      <c r="BC53" s="89" t="s">
        <v>35</v>
      </c>
      <c r="BD53" s="85" t="s">
        <v>35</v>
      </c>
      <c r="BE53" s="85" t="s">
        <v>35</v>
      </c>
      <c r="BF53" s="85" t="s">
        <v>35</v>
      </c>
      <c r="BG53" s="80" t="s">
        <v>35</v>
      </c>
      <c r="BH53" s="89" t="s">
        <v>35</v>
      </c>
      <c r="BI53" s="85" t="s">
        <v>35</v>
      </c>
      <c r="BJ53" s="85" t="s">
        <v>35</v>
      </c>
      <c r="BK53" s="85" t="s">
        <v>35</v>
      </c>
      <c r="BL53" s="80" t="s">
        <v>35</v>
      </c>
      <c r="BM53" s="89" t="s">
        <v>35</v>
      </c>
      <c r="BN53" s="85" t="s">
        <v>35</v>
      </c>
      <c r="BO53" s="85" t="s">
        <v>35</v>
      </c>
      <c r="BP53" s="85" t="s">
        <v>35</v>
      </c>
      <c r="BQ53" s="80" t="s">
        <v>35</v>
      </c>
      <c r="BR53" s="89" t="s">
        <v>35</v>
      </c>
      <c r="BS53" s="85" t="s">
        <v>35</v>
      </c>
      <c r="BT53" s="85" t="s">
        <v>35</v>
      </c>
      <c r="BU53" s="85" t="s">
        <v>35</v>
      </c>
      <c r="BV53" s="85" t="s">
        <v>35</v>
      </c>
      <c r="BW53" s="85" t="s">
        <v>35</v>
      </c>
      <c r="BX53" s="85" t="s">
        <v>35</v>
      </c>
      <c r="BY53" s="73" t="s">
        <v>35</v>
      </c>
      <c r="BZ53" s="73" t="s">
        <v>35</v>
      </c>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row>
    <row r="54" s="339" customFormat="true" ht="15" customHeight="true" x14ac:dyDescent="0.2">
      <c r="A54" s="1155"/>
      <c r="B54" s="409" t="s">
        <v>100</v>
      </c>
      <c r="C54" s="105" t="s">
        <v>35</v>
      </c>
      <c r="D54" s="102" t="s">
        <v>35</v>
      </c>
      <c r="E54" s="102" t="s">
        <v>35</v>
      </c>
      <c r="F54" s="102" t="s">
        <v>35</v>
      </c>
      <c r="G54" s="99" t="s">
        <v>35</v>
      </c>
      <c r="H54" s="96" t="s">
        <v>35</v>
      </c>
      <c r="I54" s="102" t="s">
        <v>35</v>
      </c>
      <c r="J54" s="102" t="s">
        <v>35</v>
      </c>
      <c r="K54" s="102" t="s">
        <v>35</v>
      </c>
      <c r="L54" s="93" t="s">
        <v>35</v>
      </c>
      <c r="M54" s="105" t="s">
        <v>35</v>
      </c>
      <c r="N54" s="102" t="s">
        <v>35</v>
      </c>
      <c r="O54" s="102" t="s">
        <v>35</v>
      </c>
      <c r="P54" s="102" t="s">
        <v>35</v>
      </c>
      <c r="Q54" s="99" t="s">
        <v>35</v>
      </c>
      <c r="R54" s="96" t="s">
        <v>35</v>
      </c>
      <c r="S54" s="102" t="s">
        <v>35</v>
      </c>
      <c r="T54" s="102" t="s">
        <v>35</v>
      </c>
      <c r="U54" s="102" t="s">
        <v>35</v>
      </c>
      <c r="V54" s="102" t="s">
        <v>35</v>
      </c>
      <c r="W54" s="102" t="s">
        <v>35</v>
      </c>
      <c r="X54" s="102" t="s">
        <v>35</v>
      </c>
      <c r="Y54" s="102" t="s">
        <v>35</v>
      </c>
      <c r="Z54" s="93" t="s">
        <v>35</v>
      </c>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76"/>
      <c r="BA54" s="1182"/>
      <c r="BB54" s="651" t="s">
        <v>100</v>
      </c>
      <c r="BC54" s="89" t="s">
        <v>35</v>
      </c>
      <c r="BD54" s="85" t="s">
        <v>35</v>
      </c>
      <c r="BE54" s="85" t="s">
        <v>35</v>
      </c>
      <c r="BF54" s="85" t="s">
        <v>35</v>
      </c>
      <c r="BG54" s="80" t="s">
        <v>35</v>
      </c>
      <c r="BH54" s="89" t="s">
        <v>35</v>
      </c>
      <c r="BI54" s="85" t="s">
        <v>35</v>
      </c>
      <c r="BJ54" s="85" t="s">
        <v>35</v>
      </c>
      <c r="BK54" s="85" t="s">
        <v>35</v>
      </c>
      <c r="BL54" s="80" t="s">
        <v>35</v>
      </c>
      <c r="BM54" s="89" t="s">
        <v>35</v>
      </c>
      <c r="BN54" s="85" t="s">
        <v>35</v>
      </c>
      <c r="BO54" s="85" t="s">
        <v>35</v>
      </c>
      <c r="BP54" s="85" t="s">
        <v>35</v>
      </c>
      <c r="BQ54" s="80" t="s">
        <v>35</v>
      </c>
      <c r="BR54" s="89" t="s">
        <v>35</v>
      </c>
      <c r="BS54" s="85" t="s">
        <v>35</v>
      </c>
      <c r="BT54" s="85" t="s">
        <v>35</v>
      </c>
      <c r="BU54" s="85" t="s">
        <v>35</v>
      </c>
      <c r="BV54" s="85" t="s">
        <v>35</v>
      </c>
      <c r="BW54" s="85" t="s">
        <v>35</v>
      </c>
      <c r="BX54" s="85" t="s">
        <v>35</v>
      </c>
      <c r="BY54" s="73" t="s">
        <v>35</v>
      </c>
      <c r="BZ54" s="73" t="s">
        <v>35</v>
      </c>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row>
    <row r="55" s="339" customFormat="true" ht="15" customHeight="true" x14ac:dyDescent="0.2">
      <c r="A55" s="1156"/>
      <c r="B55" s="410" t="s">
        <v>68</v>
      </c>
      <c r="C55" s="104" t="s">
        <v>35</v>
      </c>
      <c r="D55" s="101" t="s">
        <v>35</v>
      </c>
      <c r="E55" s="101" t="s">
        <v>35</v>
      </c>
      <c r="F55" s="101" t="s">
        <v>35</v>
      </c>
      <c r="G55" s="98" t="s">
        <v>35</v>
      </c>
      <c r="H55" s="95" t="s">
        <v>35</v>
      </c>
      <c r="I55" s="101" t="s">
        <v>35</v>
      </c>
      <c r="J55" s="101" t="s">
        <v>35</v>
      </c>
      <c r="K55" s="101" t="s">
        <v>35</v>
      </c>
      <c r="L55" s="92" t="s">
        <v>35</v>
      </c>
      <c r="M55" s="104" t="s">
        <v>35</v>
      </c>
      <c r="N55" s="101" t="s">
        <v>35</v>
      </c>
      <c r="O55" s="101" t="s">
        <v>35</v>
      </c>
      <c r="P55" s="101" t="s">
        <v>35</v>
      </c>
      <c r="Q55" s="98" t="s">
        <v>35</v>
      </c>
      <c r="R55" s="36" t="s">
        <v>35</v>
      </c>
      <c r="S55" s="35" t="s">
        <v>35</v>
      </c>
      <c r="T55" s="35" t="s">
        <v>35</v>
      </c>
      <c r="U55" s="35" t="s">
        <v>35</v>
      </c>
      <c r="V55" s="35" t="s">
        <v>35</v>
      </c>
      <c r="W55" s="35" t="s">
        <v>35</v>
      </c>
      <c r="X55" s="35" t="s">
        <v>35</v>
      </c>
      <c r="Y55" s="35" t="s">
        <v>35</v>
      </c>
      <c r="Z55" s="31" t="s">
        <v>35</v>
      </c>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76"/>
      <c r="BA55" s="1184"/>
      <c r="BB55" s="653" t="s">
        <v>68</v>
      </c>
      <c r="BC55" s="87" t="s">
        <v>35</v>
      </c>
      <c r="BD55" s="83" t="s">
        <v>35</v>
      </c>
      <c r="BE55" s="83" t="s">
        <v>35</v>
      </c>
      <c r="BF55" s="83" t="s">
        <v>35</v>
      </c>
      <c r="BG55" s="78" t="s">
        <v>35</v>
      </c>
      <c r="BH55" s="87" t="s">
        <v>35</v>
      </c>
      <c r="BI55" s="83" t="s">
        <v>35</v>
      </c>
      <c r="BJ55" s="83" t="s">
        <v>35</v>
      </c>
      <c r="BK55" s="83" t="s">
        <v>35</v>
      </c>
      <c r="BL55" s="78" t="s">
        <v>35</v>
      </c>
      <c r="BM55" s="87" t="s">
        <v>35</v>
      </c>
      <c r="BN55" s="83" t="s">
        <v>35</v>
      </c>
      <c r="BO55" s="83" t="s">
        <v>35</v>
      </c>
      <c r="BP55" s="83" t="s">
        <v>35</v>
      </c>
      <c r="BQ55" s="78" t="s">
        <v>35</v>
      </c>
      <c r="BR55" s="34" t="s">
        <v>35</v>
      </c>
      <c r="BS55" s="33" t="s">
        <v>35</v>
      </c>
      <c r="BT55" s="33" t="s">
        <v>35</v>
      </c>
      <c r="BU55" s="33" t="s">
        <v>35</v>
      </c>
      <c r="BV55" s="33" t="s">
        <v>35</v>
      </c>
      <c r="BW55" s="33" t="s">
        <v>35</v>
      </c>
      <c r="BX55" s="33" t="s">
        <v>35</v>
      </c>
      <c r="BY55" s="33" t="s">
        <v>35</v>
      </c>
      <c r="BZ55" s="75" t="s">
        <v>35</v>
      </c>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row>
    <row r="56" s="984" customFormat="true" ht="15" customHeight="true" x14ac:dyDescent="0.2">
      <c r="A56" s="341"/>
      <c r="B56" s="406"/>
      <c r="C56" s="1177" t="s">
        <v>115</v>
      </c>
      <c r="D56" s="1178"/>
      <c r="E56" s="1178"/>
      <c r="F56" s="1178"/>
      <c r="G56" s="1179"/>
      <c r="H56" s="1170" t="s">
        <v>38</v>
      </c>
      <c r="I56" s="1171"/>
      <c r="J56" s="1171"/>
      <c r="K56" s="1171"/>
      <c r="L56" s="1172"/>
      <c r="M56" s="1180" t="s">
        <v>37</v>
      </c>
      <c r="N56" s="1171"/>
      <c r="O56" s="1171"/>
      <c r="P56" s="1171"/>
      <c r="Q56" s="1172"/>
      <c r="R56" s="40" t="s">
        <v>143</v>
      </c>
      <c r="S56" s="457"/>
      <c r="T56" s="457"/>
      <c r="U56" s="457"/>
      <c r="V56" s="457"/>
      <c r="W56" s="457"/>
      <c r="X56" s="457"/>
      <c r="Y56" s="457"/>
      <c r="Z56" s="457"/>
      <c r="AA56" s="924"/>
      <c r="AB56" s="924"/>
      <c r="AC56" s="924"/>
      <c r="AD56" s="924"/>
      <c r="AE56" s="924"/>
      <c r="AF56" s="924"/>
      <c r="AG56" s="924"/>
      <c r="AH56" s="924"/>
      <c r="AI56" s="924"/>
      <c r="AJ56" s="924"/>
      <c r="AK56" s="924"/>
      <c r="AL56" s="924"/>
      <c r="AM56" s="924"/>
      <c r="AN56" s="924"/>
      <c r="AO56" s="924"/>
      <c r="AP56" s="924"/>
      <c r="AQ56" s="924"/>
      <c r="AR56" s="924"/>
      <c r="AS56" s="924"/>
      <c r="AT56" s="924"/>
      <c r="AU56" s="924"/>
      <c r="AV56" s="924"/>
      <c r="AW56" s="924"/>
      <c r="AX56" s="924"/>
      <c r="AY56" s="924"/>
      <c r="AZ56" s="377"/>
      <c r="BA56" s="378" t="s">
        <v>131</v>
      </c>
      <c r="BB56" s="324" t="s">
        <v>96</v>
      </c>
      <c r="BC56" s="1180" t="s">
        <v>115</v>
      </c>
      <c r="BD56" s="1171"/>
      <c r="BE56" s="1171"/>
      <c r="BF56" s="1171"/>
      <c r="BG56" s="1185"/>
      <c r="BH56" s="1180" t="s">
        <v>38</v>
      </c>
      <c r="BI56" s="1171"/>
      <c r="BJ56" s="1171"/>
      <c r="BK56" s="1171"/>
      <c r="BL56" s="1185"/>
      <c r="BM56" s="1180" t="s">
        <v>37</v>
      </c>
      <c r="BN56" s="1171"/>
      <c r="BO56" s="1171"/>
      <c r="BP56" s="1171"/>
      <c r="BQ56" s="1172"/>
      <c r="BR56" s="39" t="s">
        <v>143</v>
      </c>
      <c r="BS56" s="457"/>
      <c r="BT56" s="457"/>
      <c r="BU56" s="457"/>
      <c r="BV56" s="457"/>
      <c r="BW56" s="457"/>
      <c r="BX56" s="457"/>
      <c r="BY56" s="457"/>
      <c r="BZ56" s="376"/>
      <c r="CA56" s="376"/>
      <c r="CB56" s="376"/>
      <c r="CC56" s="376"/>
      <c r="CD56" s="376"/>
      <c r="CE56" s="376"/>
      <c r="CF56" s="376"/>
      <c r="CG56" s="376"/>
      <c r="CH56" s="376"/>
      <c r="CI56" s="376"/>
      <c r="CJ56" s="376"/>
      <c r="CK56" s="376"/>
      <c r="CL56" s="376"/>
      <c r="CM56" s="376"/>
      <c r="CN56" s="376"/>
      <c r="CO56" s="376"/>
      <c r="CP56" s="376"/>
      <c r="CQ56" s="376"/>
      <c r="CR56" s="376"/>
      <c r="CS56" s="376"/>
      <c r="CT56" s="376"/>
      <c r="CU56" s="376"/>
      <c r="CV56" s="376"/>
      <c r="CW56" s="376"/>
      <c r="CX56" s="376"/>
      <c r="CY56" s="376"/>
      <c r="CZ56" s="376"/>
    </row>
    <row r="57" s="984" customFormat="true" ht="12.75" x14ac:dyDescent="0.2">
      <c r="A57" s="364" t="s">
        <v>69</v>
      </c>
      <c r="B57" s="406"/>
      <c r="C57" s="448" t="s">
        <v>0</v>
      </c>
      <c r="D57" s="642" t="s">
        <v>1</v>
      </c>
      <c r="E57" s="642" t="s">
        <v>2</v>
      </c>
      <c r="F57" s="642" t="s">
        <v>3</v>
      </c>
      <c r="G57" s="643" t="s">
        <v>4</v>
      </c>
      <c r="H57" s="411" t="s">
        <v>0</v>
      </c>
      <c r="I57" s="646" t="s">
        <v>1</v>
      </c>
      <c r="J57" s="646" t="s">
        <v>2</v>
      </c>
      <c r="K57" s="646" t="s">
        <v>3</v>
      </c>
      <c r="L57" s="647" t="s">
        <v>4</v>
      </c>
      <c r="M57" s="412" t="s">
        <v>0</v>
      </c>
      <c r="N57" s="646" t="s">
        <v>1</v>
      </c>
      <c r="O57" s="646" t="s">
        <v>2</v>
      </c>
      <c r="P57" s="646" t="s">
        <v>3</v>
      </c>
      <c r="Q57" s="640" t="s">
        <v>4</v>
      </c>
      <c r="R57" s="411" t="s">
        <v>160</v>
      </c>
      <c r="S57" s="646" t="s">
        <v>161</v>
      </c>
      <c r="T57" s="646" t="s">
        <v>162</v>
      </c>
      <c r="U57" s="646" t="s">
        <v>163</v>
      </c>
      <c r="V57" s="646" t="s">
        <v>164</v>
      </c>
      <c r="W57" s="646" t="s">
        <v>165</v>
      </c>
      <c r="X57" s="646" t="s">
        <v>166</v>
      </c>
      <c r="Y57" s="646" t="s">
        <v>167</v>
      </c>
      <c r="Z57" s="647" t="s">
        <v>168</v>
      </c>
      <c r="AA57" s="924"/>
      <c r="AB57" s="924"/>
      <c r="AC57" s="924"/>
      <c r="AD57" s="924"/>
      <c r="AE57" s="924"/>
      <c r="AF57" s="924"/>
      <c r="AG57" s="924"/>
      <c r="AH57" s="924"/>
      <c r="AI57" s="924"/>
      <c r="AJ57" s="924"/>
      <c r="AK57" s="924"/>
      <c r="AL57" s="924"/>
      <c r="AM57" s="924"/>
      <c r="AN57" s="924"/>
      <c r="AO57" s="924"/>
      <c r="AP57" s="924"/>
      <c r="AQ57" s="924"/>
      <c r="AR57" s="924"/>
      <c r="AS57" s="924"/>
      <c r="AT57" s="924"/>
      <c r="AU57" s="924"/>
      <c r="AV57" s="924"/>
      <c r="AW57" s="924"/>
      <c r="AX57" s="924"/>
      <c r="AY57" s="924"/>
      <c r="AZ57" s="377"/>
      <c r="BA57" s="364" t="s">
        <v>120</v>
      </c>
      <c r="BB57" s="363"/>
      <c r="BC57" s="488" t="s">
        <v>0</v>
      </c>
      <c r="BD57" s="616" t="s">
        <v>1</v>
      </c>
      <c r="BE57" s="616" t="s">
        <v>2</v>
      </c>
      <c r="BF57" s="616" t="s">
        <v>3</v>
      </c>
      <c r="BG57" s="489" t="s">
        <v>4</v>
      </c>
      <c r="BH57" s="488" t="s">
        <v>0</v>
      </c>
      <c r="BI57" s="616" t="s">
        <v>1</v>
      </c>
      <c r="BJ57" s="616" t="s">
        <v>2</v>
      </c>
      <c r="BK57" s="616" t="s">
        <v>3</v>
      </c>
      <c r="BL57" s="489" t="s">
        <v>4</v>
      </c>
      <c r="BM57" s="488" t="s">
        <v>0</v>
      </c>
      <c r="BN57" s="616" t="s">
        <v>1</v>
      </c>
      <c r="BO57" s="616" t="s">
        <v>2</v>
      </c>
      <c r="BP57" s="616" t="s">
        <v>3</v>
      </c>
      <c r="BQ57" s="489" t="s">
        <v>4</v>
      </c>
      <c r="BR57" s="488" t="s">
        <v>160</v>
      </c>
      <c r="BS57" s="616" t="s">
        <v>161</v>
      </c>
      <c r="BT57" s="616" t="s">
        <v>162</v>
      </c>
      <c r="BU57" s="616" t="s">
        <v>163</v>
      </c>
      <c r="BV57" s="616" t="s">
        <v>164</v>
      </c>
      <c r="BW57" s="616" t="s">
        <v>165</v>
      </c>
      <c r="BX57" s="616" t="s">
        <v>166</v>
      </c>
      <c r="BY57" s="617" t="s">
        <v>167</v>
      </c>
      <c r="BZ57" s="617" t="s">
        <v>168</v>
      </c>
      <c r="CA57" s="992"/>
      <c r="CB57" s="992"/>
      <c r="CC57" s="992"/>
      <c r="CD57" s="992"/>
      <c r="CE57" s="992"/>
      <c r="CF57" s="992"/>
      <c r="CG57" s="992"/>
      <c r="CH57" s="992"/>
      <c r="CI57" s="992"/>
      <c r="CJ57" s="992"/>
      <c r="CK57" s="992"/>
      <c r="CL57" s="992"/>
      <c r="CM57" s="992"/>
      <c r="CN57" s="992"/>
      <c r="CO57" s="992"/>
      <c r="CP57" s="992"/>
      <c r="CQ57" s="992"/>
      <c r="CR57" s="992"/>
      <c r="CS57" s="992"/>
      <c r="CT57" s="992"/>
      <c r="CU57" s="992"/>
      <c r="CV57" s="992"/>
      <c r="CW57" s="992"/>
      <c r="CX57" s="992"/>
      <c r="CY57" s="992"/>
      <c r="CZ57" s="992"/>
    </row>
    <row r="58" s="984" customFormat="true" ht="15" customHeight="true" x14ac:dyDescent="0.2">
      <c r="A58" s="1154" t="s">
        <v>170</v>
      </c>
      <c r="B58" s="408" t="s">
        <v>171</v>
      </c>
      <c r="C58" s="160">
        <v>0.85711428835346593</v>
      </c>
      <c r="D58" s="159">
        <v>1.1976863673913807</v>
      </c>
      <c r="E58" s="159">
        <v>0.91415960509918415</v>
      </c>
      <c r="F58" s="159">
        <v>4.8102763197367766</v>
      </c>
      <c r="G58" s="158">
        <v>32.129336015361666</v>
      </c>
      <c r="H58" s="157">
        <v>7.404387473502676</v>
      </c>
      <c r="I58" s="159">
        <v>15.142336225970595</v>
      </c>
      <c r="J58" s="159">
        <v>18.283609166262565</v>
      </c>
      <c r="K58" s="159">
        <v>31.882861592985449</v>
      </c>
      <c r="L58" s="156">
        <v>52.992555415840769</v>
      </c>
      <c r="M58" s="160">
        <v>0.11562655403156631</v>
      </c>
      <c r="N58" s="159">
        <v>0.3913234118566129</v>
      </c>
      <c r="O58" s="159">
        <v>0.4472145884394656</v>
      </c>
      <c r="P58" s="159">
        <v>0.29385976117966667</v>
      </c>
      <c r="Q58" s="158">
        <v>1.0311552309662038</v>
      </c>
      <c r="R58" s="157">
        <v>31.688526083880465</v>
      </c>
      <c r="S58" s="159">
        <v>12.822862971704275</v>
      </c>
      <c r="T58" s="159">
        <v>8.5060411145685517</v>
      </c>
      <c r="U58" s="159">
        <v>0.38519262571846818</v>
      </c>
      <c r="V58" s="159">
        <v>3.2191950758977192</v>
      </c>
      <c r="W58" s="159">
        <v>6.6727037032052472</v>
      </c>
      <c r="X58" s="159">
        <v>3.3575809153236276</v>
      </c>
      <c r="Y58" s="159">
        <v>1.2718010073248944</v>
      </c>
      <c r="Z58" s="156">
        <v>4.7316534016971126</v>
      </c>
      <c r="AA58" s="924"/>
      <c r="AB58" s="924"/>
      <c r="AC58" s="924"/>
      <c r="AD58" s="924"/>
      <c r="AE58" s="924"/>
      <c r="AF58" s="924"/>
      <c r="AG58" s="924"/>
      <c r="AH58" s="924"/>
      <c r="AI58" s="924"/>
      <c r="AJ58" s="924"/>
      <c r="AK58" s="924"/>
      <c r="AL58" s="924"/>
      <c r="AM58" s="924"/>
      <c r="AN58" s="924"/>
      <c r="AO58" s="924"/>
      <c r="AP58" s="924"/>
      <c r="AQ58" s="924"/>
      <c r="AR58" s="924"/>
      <c r="AS58" s="924"/>
      <c r="AT58" s="924"/>
      <c r="AU58" s="924"/>
      <c r="AV58" s="924"/>
      <c r="AW58" s="924"/>
      <c r="AX58" s="924"/>
      <c r="AY58" s="924"/>
      <c r="AZ58" s="377"/>
      <c r="BA58" s="650"/>
      <c r="BB58" s="652"/>
      <c r="BC58" s="477"/>
      <c r="BD58" s="461"/>
      <c r="BE58" s="461"/>
      <c r="BF58" s="461"/>
      <c r="BG58" s="478"/>
      <c r="BH58" s="477"/>
      <c r="BI58" s="461"/>
      <c r="BJ58" s="461"/>
      <c r="BK58" s="461"/>
      <c r="BL58" s="478"/>
      <c r="BM58" s="477"/>
      <c r="BN58" s="461"/>
      <c r="BO58" s="461"/>
      <c r="BP58" s="461"/>
      <c r="BQ58" s="478"/>
      <c r="BR58" s="477"/>
      <c r="BS58" s="461"/>
      <c r="BT58" s="461"/>
      <c r="BU58" s="461"/>
      <c r="BV58" s="461"/>
      <c r="BW58" s="461"/>
      <c r="BX58" s="461"/>
      <c r="BY58" s="462"/>
      <c r="BZ58" s="462"/>
      <c r="CA58" s="27"/>
      <c r="CB58" s="27"/>
      <c r="CC58" s="27"/>
      <c r="CD58" s="27"/>
      <c r="CE58" s="27"/>
      <c r="CF58" s="27"/>
      <c r="CG58" s="27"/>
      <c r="CH58" s="27"/>
      <c r="CI58" s="27"/>
      <c r="CJ58" s="27"/>
      <c r="CK58" s="27"/>
      <c r="CL58" s="27"/>
      <c r="CM58" s="27"/>
      <c r="CN58" s="27"/>
      <c r="CO58" s="27"/>
      <c r="CP58" s="27"/>
      <c r="CQ58" s="27"/>
      <c r="CR58" s="27"/>
      <c r="CS58" s="27"/>
      <c r="CT58" s="27"/>
      <c r="CU58" s="27"/>
      <c r="CV58" s="27"/>
      <c r="CW58" s="27"/>
      <c r="CX58" s="27"/>
      <c r="CY58" s="27"/>
      <c r="CZ58" s="27"/>
    </row>
    <row r="59" s="984" customFormat="true" ht="15" customHeight="true" x14ac:dyDescent="0.2">
      <c r="A59" s="1155"/>
      <c r="B59" s="409" t="s">
        <v>257</v>
      </c>
      <c r="C59" s="155">
        <v>0.34088603507543724</v>
      </c>
      <c r="D59" s="154">
        <v>0.60659916104713141</v>
      </c>
      <c r="E59" s="154">
        <v>0.6424154877941447</v>
      </c>
      <c r="F59" s="154">
        <v>1.675076560296727</v>
      </c>
      <c r="G59" s="153">
        <v>10.042044554413089</v>
      </c>
      <c r="H59" s="152">
        <v>3.0659660813049707</v>
      </c>
      <c r="I59" s="154">
        <v>4.2676215588270194</v>
      </c>
      <c r="J59" s="154">
        <v>7.8157477436806637</v>
      </c>
      <c r="K59" s="154">
        <v>9.7578570966342646</v>
      </c>
      <c r="L59" s="151">
        <v>13.281377944884957</v>
      </c>
      <c r="M59" s="155">
        <v>8.8639482710997947E-2</v>
      </c>
      <c r="N59" s="154">
        <v>0.42782276125411789</v>
      </c>
      <c r="O59" s="154">
        <v>0.20244487097689162</v>
      </c>
      <c r="P59" s="154">
        <v>0.48576304298303447</v>
      </c>
      <c r="Q59" s="153">
        <v>1.1934666759580965</v>
      </c>
      <c r="R59" s="152">
        <v>9.1944095252042306</v>
      </c>
      <c r="S59" s="154">
        <v>10.630690337687264</v>
      </c>
      <c r="T59" s="154">
        <v>0.33140085339403813</v>
      </c>
      <c r="U59" s="154">
        <v>7.230812058408155</v>
      </c>
      <c r="V59" s="154">
        <v>2.146159955189094</v>
      </c>
      <c r="W59" s="154">
        <v>0.13178127630332151</v>
      </c>
      <c r="X59" s="154">
        <v>1.7340546199366398</v>
      </c>
      <c r="Y59" s="154">
        <v>1.3890790972705329</v>
      </c>
      <c r="Z59" s="151">
        <v>2.8786734298327472</v>
      </c>
      <c r="AA59" s="924"/>
      <c r="AB59" s="924"/>
      <c r="AC59" s="924"/>
      <c r="AD59" s="924"/>
      <c r="AE59" s="924"/>
      <c r="AF59" s="924"/>
      <c r="AG59" s="924"/>
      <c r="AH59" s="924"/>
      <c r="AI59" s="924"/>
      <c r="AJ59" s="924"/>
      <c r="AK59" s="924"/>
      <c r="AL59" s="924"/>
      <c r="AM59" s="924"/>
      <c r="AN59" s="924"/>
      <c r="AO59" s="924"/>
      <c r="AP59" s="924"/>
      <c r="AQ59" s="924"/>
      <c r="AR59" s="924"/>
      <c r="AS59" s="924"/>
      <c r="AT59" s="924"/>
      <c r="AU59" s="924"/>
      <c r="AV59" s="924"/>
      <c r="AW59" s="924"/>
      <c r="AX59" s="924"/>
      <c r="AY59" s="924"/>
      <c r="AZ59" s="377"/>
      <c r="BA59" s="991"/>
      <c r="BB59" s="651"/>
      <c r="BC59" s="480"/>
      <c r="BD59" s="465"/>
      <c r="BE59" s="465"/>
      <c r="BF59" s="465"/>
      <c r="BG59" s="484"/>
      <c r="BH59" s="480"/>
      <c r="BI59" s="465"/>
      <c r="BJ59" s="465"/>
      <c r="BK59" s="465"/>
      <c r="BL59" s="484"/>
      <c r="BM59" s="480"/>
      <c r="BN59" s="465"/>
      <c r="BO59" s="465"/>
      <c r="BP59" s="465"/>
      <c r="BQ59" s="484"/>
      <c r="BR59" s="480"/>
      <c r="BS59" s="465"/>
      <c r="BT59" s="465"/>
      <c r="BU59" s="465"/>
      <c r="BV59" s="465"/>
      <c r="BW59" s="465"/>
      <c r="BX59" s="465"/>
      <c r="BY59" s="466"/>
      <c r="BZ59" s="466"/>
      <c r="CA59" s="27"/>
      <c r="CB59" s="27"/>
      <c r="CC59" s="27"/>
      <c r="CD59" s="27"/>
      <c r="CE59" s="27"/>
      <c r="CF59" s="27"/>
      <c r="CG59" s="27"/>
      <c r="CH59" s="27"/>
      <c r="CI59" s="27"/>
      <c r="CJ59" s="27"/>
      <c r="CK59" s="27"/>
      <c r="CL59" s="27"/>
      <c r="CM59" s="27"/>
      <c r="CN59" s="27"/>
      <c r="CO59" s="27"/>
      <c r="CP59" s="27"/>
      <c r="CQ59" s="27"/>
      <c r="CR59" s="27"/>
      <c r="CS59" s="27"/>
      <c r="CT59" s="27"/>
      <c r="CU59" s="27"/>
      <c r="CV59" s="27"/>
      <c r="CW59" s="27"/>
      <c r="CX59" s="27"/>
      <c r="CY59" s="27"/>
      <c r="CZ59" s="27"/>
    </row>
    <row r="60" s="984" customFormat="true" ht="15" customHeight="true" x14ac:dyDescent="0.2">
      <c r="A60" s="1155"/>
      <c r="B60" s="409" t="s">
        <v>258</v>
      </c>
      <c r="C60" s="155">
        <v>9.4879875019574467</v>
      </c>
      <c r="D60" s="154">
        <v>5.6124535932430755</v>
      </c>
      <c r="E60" s="154">
        <v>6.7389896088493675</v>
      </c>
      <c r="F60" s="154">
        <v>15.8341331939068</v>
      </c>
      <c r="G60" s="153">
        <v>39.094325307236673</v>
      </c>
      <c r="H60" s="152">
        <v>28.611153375120217</v>
      </c>
      <c r="I60" s="154">
        <v>34.023047720496422</v>
      </c>
      <c r="J60" s="154">
        <v>48.897885120940273</v>
      </c>
      <c r="K60" s="154">
        <v>42.534296174075536</v>
      </c>
      <c r="L60" s="151">
        <v>29.09341016526578</v>
      </c>
      <c r="M60" s="155">
        <v>5.7592859722801144</v>
      </c>
      <c r="N60" s="154">
        <v>4.4621502675081217</v>
      </c>
      <c r="O60" s="154">
        <v>6.0217260081550208</v>
      </c>
      <c r="P60" s="154">
        <v>5.0647985315646746</v>
      </c>
      <c r="Q60" s="153">
        <v>8.8067628693524629</v>
      </c>
      <c r="R60" s="152">
        <v>52.243336177843837</v>
      </c>
      <c r="S60" s="154">
        <v>19.781928367357278</v>
      </c>
      <c r="T60" s="154">
        <v>2.2026243227412938</v>
      </c>
      <c r="U60" s="154">
        <v>15.457825954633433</v>
      </c>
      <c r="V60" s="154">
        <v>8.6682431989639497</v>
      </c>
      <c r="W60" s="154">
        <v>13.490353809990212</v>
      </c>
      <c r="X60" s="154">
        <v>10.720597425291212</v>
      </c>
      <c r="Y60" s="154">
        <v>10.036392596193435</v>
      </c>
      <c r="Z60" s="151">
        <v>20.333856731558981</v>
      </c>
      <c r="AA60" s="924"/>
      <c r="AB60" s="924"/>
      <c r="AC60" s="924"/>
      <c r="AD60" s="924"/>
      <c r="AE60" s="924"/>
      <c r="AF60" s="924"/>
      <c r="AG60" s="924"/>
      <c r="AH60" s="924"/>
      <c r="AI60" s="924"/>
      <c r="AJ60" s="924"/>
      <c r="AK60" s="924"/>
      <c r="AL60" s="924"/>
      <c r="AM60" s="924"/>
      <c r="AN60" s="924"/>
      <c r="AO60" s="924"/>
      <c r="AP60" s="924"/>
      <c r="AQ60" s="924"/>
      <c r="AR60" s="924"/>
      <c r="AS60" s="924"/>
      <c r="AT60" s="924"/>
      <c r="AU60" s="924"/>
      <c r="AV60" s="924"/>
      <c r="AW60" s="924"/>
      <c r="AX60" s="924"/>
      <c r="AY60" s="924"/>
      <c r="AZ60" s="377"/>
      <c r="BA60" s="991"/>
      <c r="BB60" s="651"/>
      <c r="BC60" s="480"/>
      <c r="BD60" s="465"/>
      <c r="BE60" s="465"/>
      <c r="BF60" s="465"/>
      <c r="BG60" s="484"/>
      <c r="BH60" s="480"/>
      <c r="BI60" s="465"/>
      <c r="BJ60" s="465"/>
      <c r="BK60" s="465"/>
      <c r="BL60" s="484"/>
      <c r="BM60" s="480"/>
      <c r="BN60" s="465"/>
      <c r="BO60" s="465"/>
      <c r="BP60" s="465"/>
      <c r="BQ60" s="484"/>
      <c r="BR60" s="480"/>
      <c r="BS60" s="465"/>
      <c r="BT60" s="465"/>
      <c r="BU60" s="465"/>
      <c r="BV60" s="465"/>
      <c r="BW60" s="465"/>
      <c r="BX60" s="465"/>
      <c r="BY60" s="466"/>
      <c r="BZ60" s="466"/>
      <c r="CA60" s="27"/>
      <c r="CB60" s="27"/>
      <c r="CC60" s="27"/>
      <c r="CD60" s="27"/>
      <c r="CE60" s="27"/>
      <c r="CF60" s="27"/>
      <c r="CG60" s="27"/>
      <c r="CH60" s="27"/>
      <c r="CI60" s="27"/>
      <c r="CJ60" s="27"/>
      <c r="CK60" s="27"/>
      <c r="CL60" s="27"/>
      <c r="CM60" s="27"/>
      <c r="CN60" s="27"/>
      <c r="CO60" s="27"/>
      <c r="CP60" s="27"/>
      <c r="CQ60" s="27"/>
      <c r="CR60" s="27"/>
      <c r="CS60" s="27"/>
      <c r="CT60" s="27"/>
      <c r="CU60" s="27"/>
      <c r="CV60" s="27"/>
      <c r="CW60" s="27"/>
      <c r="CX60" s="27"/>
      <c r="CY60" s="27"/>
      <c r="CZ60" s="27"/>
    </row>
    <row r="61" s="984" customFormat="true" ht="15" customHeight="true" x14ac:dyDescent="0.2">
      <c r="A61" s="1155"/>
      <c r="B61" s="409" t="s">
        <v>259</v>
      </c>
      <c r="C61" s="155">
        <v>32.869228705054489</v>
      </c>
      <c r="D61" s="154">
        <v>38.246531352996648</v>
      </c>
      <c r="E61" s="154">
        <v>35.888553451264372</v>
      </c>
      <c r="F61" s="154">
        <v>33.582102715318264</v>
      </c>
      <c r="G61" s="153">
        <v>7.9228285845401079</v>
      </c>
      <c r="H61" s="152">
        <v>20.385785923520345</v>
      </c>
      <c r="I61" s="154">
        <v>10.674805212984865</v>
      </c>
      <c r="J61" s="154">
        <v>11.325462592621625</v>
      </c>
      <c r="K61" s="154">
        <v>3.5280390709301677</v>
      </c>
      <c r="L61" s="151">
        <v>2.1259040471641475</v>
      </c>
      <c r="M61" s="155">
        <v>34.784502158827209</v>
      </c>
      <c r="N61" s="154">
        <v>39.276576677209121</v>
      </c>
      <c r="O61" s="154">
        <v>37.167678220635814</v>
      </c>
      <c r="P61" s="154">
        <v>38.018990965719958</v>
      </c>
      <c r="Q61" s="153">
        <v>43.340376400147122</v>
      </c>
      <c r="R61" s="152">
        <v>2.2764763744389476</v>
      </c>
      <c r="S61" s="154">
        <v>15.153601813365942</v>
      </c>
      <c r="T61" s="154">
        <v>46.428340882116146</v>
      </c>
      <c r="U61" s="154">
        <v>8.4753600962662929</v>
      </c>
      <c r="V61" s="154">
        <v>25.951719952811715</v>
      </c>
      <c r="W61" s="154">
        <v>27.076995209156824</v>
      </c>
      <c r="X61" s="154">
        <v>35.446671153845074</v>
      </c>
      <c r="Y61" s="154">
        <v>43.012687689446736</v>
      </c>
      <c r="Z61" s="151">
        <v>20.923941059327881</v>
      </c>
      <c r="AA61" s="924"/>
      <c r="AB61" s="924"/>
      <c r="AC61" s="924"/>
      <c r="AD61" s="924"/>
      <c r="AE61" s="924"/>
      <c r="AF61" s="924"/>
      <c r="AG61" s="924"/>
      <c r="AH61" s="924"/>
      <c r="AI61" s="924"/>
      <c r="AJ61" s="924"/>
      <c r="AK61" s="924"/>
      <c r="AL61" s="924"/>
      <c r="AM61" s="924"/>
      <c r="AN61" s="924"/>
      <c r="AO61" s="924"/>
      <c r="AP61" s="924"/>
      <c r="AQ61" s="924"/>
      <c r="AR61" s="924"/>
      <c r="AS61" s="924"/>
      <c r="AT61" s="924"/>
      <c r="AU61" s="924"/>
      <c r="AV61" s="924"/>
      <c r="AW61" s="924"/>
      <c r="AX61" s="924"/>
      <c r="AY61" s="924"/>
      <c r="AZ61" s="377"/>
      <c r="BA61" s="991"/>
      <c r="BB61" s="651"/>
      <c r="BC61" s="480"/>
      <c r="BD61" s="465"/>
      <c r="BE61" s="465"/>
      <c r="BF61" s="465"/>
      <c r="BG61" s="484"/>
      <c r="BH61" s="480"/>
      <c r="BI61" s="465"/>
      <c r="BJ61" s="465"/>
      <c r="BK61" s="465"/>
      <c r="BL61" s="484"/>
      <c r="BM61" s="480"/>
      <c r="BN61" s="465"/>
      <c r="BO61" s="465"/>
      <c r="BP61" s="465"/>
      <c r="BQ61" s="484"/>
      <c r="BR61" s="480"/>
      <c r="BS61" s="465"/>
      <c r="BT61" s="465"/>
      <c r="BU61" s="465"/>
      <c r="BV61" s="465"/>
      <c r="BW61" s="465"/>
      <c r="BX61" s="465"/>
      <c r="BY61" s="466"/>
      <c r="BZ61" s="466"/>
      <c r="CA61" s="27"/>
      <c r="CB61" s="27"/>
      <c r="CC61" s="27"/>
      <c r="CD61" s="27"/>
      <c r="CE61" s="27"/>
      <c r="CF61" s="27"/>
      <c r="CG61" s="27"/>
      <c r="CH61" s="27"/>
      <c r="CI61" s="27"/>
      <c r="CJ61" s="27"/>
      <c r="CK61" s="27"/>
      <c r="CL61" s="27"/>
      <c r="CM61" s="27"/>
      <c r="CN61" s="27"/>
      <c r="CO61" s="27"/>
      <c r="CP61" s="27"/>
      <c r="CQ61" s="27"/>
      <c r="CR61" s="27"/>
      <c r="CS61" s="27"/>
      <c r="CT61" s="27"/>
      <c r="CU61" s="27"/>
      <c r="CV61" s="27"/>
      <c r="CW61" s="27"/>
      <c r="CX61" s="27"/>
      <c r="CY61" s="27"/>
      <c r="CZ61" s="27"/>
    </row>
    <row r="62" s="984" customFormat="true" ht="15" customHeight="true" x14ac:dyDescent="0.2">
      <c r="A62" s="1155"/>
      <c r="B62" s="409" t="s">
        <v>260</v>
      </c>
      <c r="C62" s="155">
        <v>46.170903993917271</v>
      </c>
      <c r="D62" s="154">
        <v>48.794555882637574</v>
      </c>
      <c r="E62" s="154">
        <v>52.600472242338761</v>
      </c>
      <c r="F62" s="154">
        <v>42.129711656289473</v>
      </c>
      <c r="G62" s="153">
        <v>10.508050489706058</v>
      </c>
      <c r="H62" s="152">
        <v>37.189946962794593</v>
      </c>
      <c r="I62" s="154">
        <v>35.137631270785811</v>
      </c>
      <c r="J62" s="154">
        <v>13.360060668676994</v>
      </c>
      <c r="K62" s="154">
        <v>11.666734165076559</v>
      </c>
      <c r="L62" s="151">
        <v>2.4590091812418455</v>
      </c>
      <c r="M62" s="155">
        <v>46.992906445537635</v>
      </c>
      <c r="N62" s="154">
        <v>48.188891835918206</v>
      </c>
      <c r="O62" s="154">
        <v>52.790365040818855</v>
      </c>
      <c r="P62" s="154">
        <v>52.76450230272124</v>
      </c>
      <c r="Q62" s="153">
        <v>43.466890846384729</v>
      </c>
      <c r="R62" s="152">
        <v>4.1826418589026231</v>
      </c>
      <c r="S62" s="154">
        <v>21.189288168731217</v>
      </c>
      <c r="T62" s="154">
        <v>33.082702083266199</v>
      </c>
      <c r="U62" s="154">
        <v>68.450809264973671</v>
      </c>
      <c r="V62" s="154">
        <v>58.006987464355731</v>
      </c>
      <c r="W62" s="154">
        <v>46.121374723795924</v>
      </c>
      <c r="X62" s="154">
        <v>48.140664073202707</v>
      </c>
      <c r="Y62" s="154">
        <v>42.714198702767916</v>
      </c>
      <c r="Z62" s="151">
        <v>43.010609916765695</v>
      </c>
      <c r="AA62" s="924"/>
      <c r="AB62" s="924"/>
      <c r="AC62" s="924"/>
      <c r="AD62" s="924"/>
      <c r="AE62" s="924"/>
      <c r="AF62" s="924"/>
      <c r="AG62" s="924"/>
      <c r="AH62" s="924"/>
      <c r="AI62" s="924"/>
      <c r="AJ62" s="924"/>
      <c r="AK62" s="924"/>
      <c r="AL62" s="924"/>
      <c r="AM62" s="924"/>
      <c r="AN62" s="924"/>
      <c r="AO62" s="924"/>
      <c r="AP62" s="924"/>
      <c r="AQ62" s="924"/>
      <c r="AR62" s="924"/>
      <c r="AS62" s="924"/>
      <c r="AT62" s="924"/>
      <c r="AU62" s="924"/>
      <c r="AV62" s="924"/>
      <c r="AW62" s="924"/>
      <c r="AX62" s="924"/>
      <c r="AY62" s="924"/>
      <c r="AZ62" s="377"/>
      <c r="BA62" s="991"/>
      <c r="BB62" s="651"/>
      <c r="BC62" s="480"/>
      <c r="BD62" s="465"/>
      <c r="BE62" s="465"/>
      <c r="BF62" s="465"/>
      <c r="BG62" s="484"/>
      <c r="BH62" s="480"/>
      <c r="BI62" s="465"/>
      <c r="BJ62" s="465"/>
      <c r="BK62" s="465"/>
      <c r="BL62" s="484"/>
      <c r="BM62" s="480"/>
      <c r="BN62" s="465"/>
      <c r="BO62" s="465"/>
      <c r="BP62" s="465"/>
      <c r="BQ62" s="484"/>
      <c r="BR62" s="480"/>
      <c r="BS62" s="465"/>
      <c r="BT62" s="465"/>
      <c r="BU62" s="465"/>
      <c r="BV62" s="465"/>
      <c r="BW62" s="465"/>
      <c r="BX62" s="465"/>
      <c r="BY62" s="466"/>
      <c r="BZ62" s="466"/>
      <c r="CA62" s="27"/>
      <c r="CB62" s="27"/>
      <c r="CC62" s="27"/>
      <c r="CD62" s="27"/>
      <c r="CE62" s="27"/>
      <c r="CF62" s="27"/>
      <c r="CG62" s="27"/>
      <c r="CH62" s="27"/>
      <c r="CI62" s="27"/>
      <c r="CJ62" s="27"/>
      <c r="CK62" s="27"/>
      <c r="CL62" s="27"/>
      <c r="CM62" s="27"/>
      <c r="CN62" s="27"/>
      <c r="CO62" s="27"/>
      <c r="CP62" s="27"/>
      <c r="CQ62" s="27"/>
      <c r="CR62" s="27"/>
      <c r="CS62" s="27"/>
      <c r="CT62" s="27"/>
      <c r="CU62" s="27"/>
      <c r="CV62" s="27"/>
      <c r="CW62" s="27"/>
      <c r="CX62" s="27"/>
      <c r="CY62" s="27"/>
      <c r="CZ62" s="27"/>
    </row>
    <row r="63" s="984" customFormat="true" ht="15" customHeight="true" x14ac:dyDescent="0.2">
      <c r="A63" s="1155"/>
      <c r="B63" s="409" t="s">
        <v>261</v>
      </c>
      <c r="C63" s="155">
        <v>0.58749040471683167</v>
      </c>
      <c r="D63" s="154">
        <v>0.55274066304581526</v>
      </c>
      <c r="E63" s="154">
        <v>0.24391848606633437</v>
      </c>
      <c r="F63" s="154">
        <v>0.31513339649082983</v>
      </c>
      <c r="G63" s="153">
        <v>1.9330877603257871E-2</v>
      </c>
      <c r="H63" s="152">
        <v>0.12708007003895033</v>
      </c>
      <c r="I63" s="154">
        <v>0.29423519042505691</v>
      </c>
      <c r="J63" s="154">
        <v>6.3650908638997819E-2</v>
      </c>
      <c r="K63" s="154">
        <v>0</v>
      </c>
      <c r="L63" s="151">
        <v>0</v>
      </c>
      <c r="M63" s="155">
        <v>0.72601176369293663</v>
      </c>
      <c r="N63" s="154">
        <v>0.69928174297625378</v>
      </c>
      <c r="O63" s="154">
        <v>0.34991599381357108</v>
      </c>
      <c r="P63" s="154">
        <v>0.16038270385151226</v>
      </c>
      <c r="Q63" s="153">
        <v>0.32376916798642408</v>
      </c>
      <c r="R63" s="152">
        <v>0</v>
      </c>
      <c r="S63" s="154">
        <v>6.4493574433385478E-2</v>
      </c>
      <c r="T63" s="154">
        <v>0.29762871958631137</v>
      </c>
      <c r="U63" s="154">
        <v>0</v>
      </c>
      <c r="V63" s="154">
        <v>0.17795954557575805</v>
      </c>
      <c r="W63" s="154">
        <v>1.2387147384781683</v>
      </c>
      <c r="X63" s="154">
        <v>0.28356864172919699</v>
      </c>
      <c r="Y63" s="154">
        <v>0.20739634415763145</v>
      </c>
      <c r="Z63" s="151">
        <v>3.8960317915869298E-2</v>
      </c>
      <c r="AA63" s="924"/>
      <c r="AB63" s="924"/>
      <c r="AC63" s="924"/>
      <c r="AD63" s="924"/>
      <c r="AE63" s="924"/>
      <c r="AF63" s="924"/>
      <c r="AG63" s="924"/>
      <c r="AH63" s="924"/>
      <c r="AI63" s="924"/>
      <c r="AJ63" s="924"/>
      <c r="AK63" s="924"/>
      <c r="AL63" s="924"/>
      <c r="AM63" s="924"/>
      <c r="AN63" s="924"/>
      <c r="AO63" s="924"/>
      <c r="AP63" s="924"/>
      <c r="AQ63" s="924"/>
      <c r="AR63" s="924"/>
      <c r="AS63" s="924"/>
      <c r="AT63" s="924"/>
      <c r="AU63" s="924"/>
      <c r="AV63" s="924"/>
      <c r="AW63" s="924"/>
      <c r="AX63" s="924"/>
      <c r="AY63" s="924"/>
      <c r="AZ63" s="377"/>
      <c r="BA63" s="991"/>
      <c r="BB63" s="651"/>
      <c r="BC63" s="480"/>
      <c r="BD63" s="465"/>
      <c r="BE63" s="465"/>
      <c r="BF63" s="465"/>
      <c r="BG63" s="484"/>
      <c r="BH63" s="480"/>
      <c r="BI63" s="465"/>
      <c r="BJ63" s="465"/>
      <c r="BK63" s="465"/>
      <c r="BL63" s="484"/>
      <c r="BM63" s="480"/>
      <c r="BN63" s="465"/>
      <c r="BO63" s="465"/>
      <c r="BP63" s="465"/>
      <c r="BQ63" s="484"/>
      <c r="BR63" s="480"/>
      <c r="BS63" s="465"/>
      <c r="BT63" s="465"/>
      <c r="BU63" s="465"/>
      <c r="BV63" s="465"/>
      <c r="BW63" s="465"/>
      <c r="BX63" s="465"/>
      <c r="BY63" s="466"/>
      <c r="BZ63" s="466"/>
      <c r="CA63" s="27"/>
      <c r="CB63" s="27"/>
      <c r="CC63" s="27"/>
      <c r="CD63" s="27"/>
      <c r="CE63" s="27"/>
      <c r="CF63" s="27"/>
      <c r="CG63" s="27"/>
      <c r="CH63" s="27"/>
      <c r="CI63" s="27"/>
      <c r="CJ63" s="27"/>
      <c r="CK63" s="27"/>
      <c r="CL63" s="27"/>
      <c r="CM63" s="27"/>
      <c r="CN63" s="27"/>
      <c r="CO63" s="27"/>
      <c r="CP63" s="27"/>
      <c r="CQ63" s="27"/>
      <c r="CR63" s="27"/>
      <c r="CS63" s="27"/>
      <c r="CT63" s="27"/>
      <c r="CU63" s="27"/>
      <c r="CV63" s="27"/>
      <c r="CW63" s="27"/>
      <c r="CX63" s="27"/>
      <c r="CY63" s="27"/>
      <c r="CZ63" s="27"/>
    </row>
    <row r="64" s="984" customFormat="true" ht="15" customHeight="true" x14ac:dyDescent="0.2">
      <c r="A64" s="1155"/>
      <c r="B64" s="409" t="s">
        <v>262</v>
      </c>
      <c r="C64" s="155">
        <v>9.4655922988600825</v>
      </c>
      <c r="D64" s="154">
        <v>4.9581339355708502</v>
      </c>
      <c r="E64" s="154">
        <v>2.9519990378004555</v>
      </c>
      <c r="F64" s="154">
        <v>1.635897665325144</v>
      </c>
      <c r="G64" s="153">
        <v>4.4581631835772351E-2</v>
      </c>
      <c r="H64" s="152">
        <v>3.065766877637659</v>
      </c>
      <c r="I64" s="154">
        <v>0.43213038131767018</v>
      </c>
      <c r="J64" s="154">
        <v>0</v>
      </c>
      <c r="K64" s="154">
        <v>0.14593023730963811</v>
      </c>
      <c r="L64" s="151">
        <v>0</v>
      </c>
      <c r="M64" s="155">
        <v>11.287738283473717</v>
      </c>
      <c r="N64" s="154">
        <v>6.4891590606633738</v>
      </c>
      <c r="O64" s="154">
        <v>2.9926125601381495</v>
      </c>
      <c r="P64" s="154">
        <v>3.2117026919799128</v>
      </c>
      <c r="Q64" s="153">
        <v>1.8375788092046363</v>
      </c>
      <c r="R64" s="152">
        <v>0</v>
      </c>
      <c r="S64" s="154">
        <v>20.357134766720922</v>
      </c>
      <c r="T64" s="154">
        <v>9.1512620243272913</v>
      </c>
      <c r="U64" s="154">
        <v>0</v>
      </c>
      <c r="V64" s="154">
        <v>1.790467820294998</v>
      </c>
      <c r="W64" s="154">
        <v>5.2041057575188558</v>
      </c>
      <c r="X64" s="154">
        <v>0.20955026687280404</v>
      </c>
      <c r="Y64" s="154">
        <v>1.3684445628382154</v>
      </c>
      <c r="Z64" s="151">
        <v>7.6261643183133598</v>
      </c>
      <c r="AA64" s="924"/>
      <c r="AB64" s="924"/>
      <c r="AC64" s="924"/>
      <c r="AD64" s="924"/>
      <c r="AE64" s="924"/>
      <c r="AF64" s="924"/>
      <c r="AG64" s="924"/>
      <c r="AH64" s="924"/>
      <c r="AI64" s="924"/>
      <c r="AJ64" s="924"/>
      <c r="AK64" s="924"/>
      <c r="AL64" s="924"/>
      <c r="AM64" s="924"/>
      <c r="AN64" s="924"/>
      <c r="AO64" s="924"/>
      <c r="AP64" s="924"/>
      <c r="AQ64" s="924"/>
      <c r="AR64" s="924"/>
      <c r="AS64" s="924"/>
      <c r="AT64" s="924"/>
      <c r="AU64" s="924"/>
      <c r="AV64" s="924"/>
      <c r="AW64" s="924"/>
      <c r="AX64" s="924"/>
      <c r="AY64" s="924"/>
      <c r="AZ64" s="377"/>
      <c r="BA64" s="991"/>
      <c r="BB64" s="651"/>
      <c r="BC64" s="480"/>
      <c r="BD64" s="465"/>
      <c r="BE64" s="465"/>
      <c r="BF64" s="465"/>
      <c r="BG64" s="484"/>
      <c r="BH64" s="480"/>
      <c r="BI64" s="465"/>
      <c r="BJ64" s="465"/>
      <c r="BK64" s="465"/>
      <c r="BL64" s="484"/>
      <c r="BM64" s="480"/>
      <c r="BN64" s="465"/>
      <c r="BO64" s="465"/>
      <c r="BP64" s="465"/>
      <c r="BQ64" s="484"/>
      <c r="BR64" s="480"/>
      <c r="BS64" s="465"/>
      <c r="BT64" s="465"/>
      <c r="BU64" s="465"/>
      <c r="BV64" s="465"/>
      <c r="BW64" s="465"/>
      <c r="BX64" s="465"/>
      <c r="BY64" s="466"/>
      <c r="BZ64" s="466"/>
      <c r="CA64" s="27"/>
      <c r="CB64" s="27"/>
      <c r="CC64" s="27"/>
      <c r="CD64" s="27"/>
      <c r="CE64" s="27"/>
      <c r="CF64" s="27"/>
      <c r="CG64" s="27"/>
      <c r="CH64" s="27"/>
      <c r="CI64" s="27"/>
      <c r="CJ64" s="27"/>
      <c r="CK64" s="27"/>
      <c r="CL64" s="27"/>
      <c r="CM64" s="27"/>
      <c r="CN64" s="27"/>
      <c r="CO64" s="27"/>
      <c r="CP64" s="27"/>
      <c r="CQ64" s="27"/>
      <c r="CR64" s="27"/>
      <c r="CS64" s="27"/>
      <c r="CT64" s="27"/>
      <c r="CU64" s="27"/>
      <c r="CV64" s="27"/>
      <c r="CW64" s="27"/>
      <c r="CX64" s="27"/>
      <c r="CY64" s="27"/>
      <c r="CZ64" s="27"/>
    </row>
    <row r="65" s="984" customFormat="true" ht="15" customHeight="true" x14ac:dyDescent="0.2">
      <c r="A65" s="1155"/>
      <c r="B65" s="409" t="s">
        <v>263</v>
      </c>
      <c r="C65" s="155">
        <v>0.21692202656639031</v>
      </c>
      <c r="D65" s="154">
        <v>3.1299044067404184E-2</v>
      </c>
      <c r="E65" s="154">
        <v>1.9492080787367052E-2</v>
      </c>
      <c r="F65" s="154">
        <v>0</v>
      </c>
      <c r="G65" s="153">
        <v>0</v>
      </c>
      <c r="H65" s="152">
        <v>0.10748808379117018</v>
      </c>
      <c r="I65" s="154">
        <v>0</v>
      </c>
      <c r="J65" s="154">
        <v>0</v>
      </c>
      <c r="K65" s="154">
        <v>0</v>
      </c>
      <c r="L65" s="151">
        <v>0</v>
      </c>
      <c r="M65" s="155">
        <v>0.24528933944570841</v>
      </c>
      <c r="N65" s="154">
        <v>6.4794242614173964E-2</v>
      </c>
      <c r="O65" s="154">
        <v>2.804271702190882E-2</v>
      </c>
      <c r="P65" s="154">
        <v>0</v>
      </c>
      <c r="Q65" s="153">
        <v>0</v>
      </c>
      <c r="R65" s="152">
        <v>0</v>
      </c>
      <c r="S65" s="154">
        <v>0</v>
      </c>
      <c r="T65" s="154">
        <v>0</v>
      </c>
      <c r="U65" s="154">
        <v>0</v>
      </c>
      <c r="V65" s="154">
        <v>3.9266986910911093E-2</v>
      </c>
      <c r="W65" s="154">
        <v>5.9861232127175493E-2</v>
      </c>
      <c r="X65" s="154">
        <v>9.2078248123853082E-2</v>
      </c>
      <c r="Y65" s="154">
        <v>0</v>
      </c>
      <c r="Z65" s="151">
        <v>0.45614082458837957</v>
      </c>
      <c r="AA65" s="924"/>
      <c r="AB65" s="924"/>
      <c r="AC65" s="924"/>
      <c r="AD65" s="924"/>
      <c r="AE65" s="924"/>
      <c r="AF65" s="924"/>
      <c r="AG65" s="924"/>
      <c r="AH65" s="924"/>
      <c r="AI65" s="924"/>
      <c r="AJ65" s="924"/>
      <c r="AK65" s="924"/>
      <c r="AL65" s="924"/>
      <c r="AM65" s="924"/>
      <c r="AN65" s="924"/>
      <c r="AO65" s="924"/>
      <c r="AP65" s="924"/>
      <c r="AQ65" s="924"/>
      <c r="AR65" s="924"/>
      <c r="AS65" s="924"/>
      <c r="AT65" s="924"/>
      <c r="AU65" s="924"/>
      <c r="AV65" s="924"/>
      <c r="AW65" s="924"/>
      <c r="AX65" s="924"/>
      <c r="AY65" s="924"/>
      <c r="AZ65" s="377"/>
      <c r="BA65" s="991"/>
      <c r="BB65" s="651"/>
      <c r="BC65" s="480"/>
      <c r="BD65" s="465"/>
      <c r="BE65" s="465"/>
      <c r="BF65" s="465"/>
      <c r="BG65" s="484"/>
      <c r="BH65" s="480"/>
      <c r="BI65" s="465"/>
      <c r="BJ65" s="465"/>
      <c r="BK65" s="465"/>
      <c r="BL65" s="484"/>
      <c r="BM65" s="480"/>
      <c r="BN65" s="465"/>
      <c r="BO65" s="465"/>
      <c r="BP65" s="465"/>
      <c r="BQ65" s="484"/>
      <c r="BR65" s="480"/>
      <c r="BS65" s="465"/>
      <c r="BT65" s="465"/>
      <c r="BU65" s="465"/>
      <c r="BV65" s="465"/>
      <c r="BW65" s="465"/>
      <c r="BX65" s="465"/>
      <c r="BY65" s="466"/>
      <c r="BZ65" s="466"/>
      <c r="CA65" s="27"/>
      <c r="CB65" s="27"/>
      <c r="CC65" s="27"/>
      <c r="CD65" s="27"/>
      <c r="CE65" s="27"/>
      <c r="CF65" s="27"/>
      <c r="CG65" s="27"/>
      <c r="CH65" s="27"/>
      <c r="CI65" s="27"/>
      <c r="CJ65" s="27"/>
      <c r="CK65" s="27"/>
      <c r="CL65" s="27"/>
      <c r="CM65" s="27"/>
      <c r="CN65" s="27"/>
      <c r="CO65" s="27"/>
      <c r="CP65" s="27"/>
      <c r="CQ65" s="27"/>
      <c r="CR65" s="27"/>
      <c r="CS65" s="27"/>
      <c r="CT65" s="27"/>
      <c r="CU65" s="27"/>
      <c r="CV65" s="27"/>
      <c r="CW65" s="27"/>
      <c r="CX65" s="27"/>
      <c r="CY65" s="27"/>
      <c r="CZ65" s="27"/>
    </row>
    <row r="66" s="984" customFormat="true" ht="15" customHeight="true" x14ac:dyDescent="0.2">
      <c r="A66" s="1155"/>
      <c r="B66" s="409" t="s">
        <v>185</v>
      </c>
      <c r="C66" s="155">
        <v>0</v>
      </c>
      <c r="D66" s="154">
        <v>0</v>
      </c>
      <c r="E66" s="154">
        <v>0</v>
      </c>
      <c r="F66" s="154">
        <v>5.528247694970948E-3</v>
      </c>
      <c r="G66" s="153">
        <v>0.23950253930307111</v>
      </c>
      <c r="H66" s="152">
        <v>0</v>
      </c>
      <c r="I66" s="154">
        <v>1.8041458712019058E-2</v>
      </c>
      <c r="J66" s="154">
        <v>0.2535837991791598</v>
      </c>
      <c r="K66" s="154">
        <v>0.48428166298847009</v>
      </c>
      <c r="L66" s="151">
        <v>4.7743245602524992E-2</v>
      </c>
      <c r="M66" s="155">
        <v>0</v>
      </c>
      <c r="N66" s="154">
        <v>0</v>
      </c>
      <c r="O66" s="154">
        <v>0</v>
      </c>
      <c r="P66" s="154">
        <v>0</v>
      </c>
      <c r="Q66" s="153">
        <v>0</v>
      </c>
      <c r="R66" s="152">
        <v>0.41460997972988867</v>
      </c>
      <c r="S66" s="154">
        <v>0</v>
      </c>
      <c r="T66" s="154">
        <v>0</v>
      </c>
      <c r="U66" s="154">
        <v>0</v>
      </c>
      <c r="V66" s="154">
        <v>0</v>
      </c>
      <c r="W66" s="154">
        <v>0</v>
      </c>
      <c r="X66" s="154">
        <v>0</v>
      </c>
      <c r="Y66" s="154">
        <v>0</v>
      </c>
      <c r="Z66" s="151">
        <v>0</v>
      </c>
      <c r="AA66" s="924"/>
      <c r="AB66" s="924"/>
      <c r="AC66" s="924"/>
      <c r="AD66" s="924"/>
      <c r="AE66" s="924"/>
      <c r="AF66" s="924"/>
      <c r="AG66" s="924"/>
      <c r="AH66" s="924"/>
      <c r="AI66" s="924"/>
      <c r="AJ66" s="924"/>
      <c r="AK66" s="924"/>
      <c r="AL66" s="924"/>
      <c r="AM66" s="924"/>
      <c r="AN66" s="924"/>
      <c r="AO66" s="924"/>
      <c r="AP66" s="924"/>
      <c r="AQ66" s="924"/>
      <c r="AR66" s="924"/>
      <c r="AS66" s="924"/>
      <c r="AT66" s="924"/>
      <c r="AU66" s="924"/>
      <c r="AV66" s="924"/>
      <c r="AW66" s="924"/>
      <c r="AX66" s="924"/>
      <c r="AY66" s="924"/>
      <c r="AZ66" s="377"/>
      <c r="BA66" s="991"/>
      <c r="BB66" s="651"/>
      <c r="BC66" s="480"/>
      <c r="BD66" s="465"/>
      <c r="BE66" s="465"/>
      <c r="BF66" s="465"/>
      <c r="BG66" s="484"/>
      <c r="BH66" s="480"/>
      <c r="BI66" s="465"/>
      <c r="BJ66" s="465"/>
      <c r="BK66" s="465"/>
      <c r="BL66" s="484"/>
      <c r="BM66" s="480"/>
      <c r="BN66" s="465"/>
      <c r="BO66" s="465"/>
      <c r="BP66" s="465"/>
      <c r="BQ66" s="484"/>
      <c r="BR66" s="480"/>
      <c r="BS66" s="465"/>
      <c r="BT66" s="465"/>
      <c r="BU66" s="465"/>
      <c r="BV66" s="465"/>
      <c r="BW66" s="465"/>
      <c r="BX66" s="465"/>
      <c r="BY66" s="466"/>
      <c r="BZ66" s="466"/>
      <c r="CA66" s="27"/>
      <c r="CB66" s="27"/>
      <c r="CC66" s="27"/>
      <c r="CD66" s="27"/>
      <c r="CE66" s="27"/>
      <c r="CF66" s="27"/>
      <c r="CG66" s="27"/>
      <c r="CH66" s="27"/>
      <c r="CI66" s="27"/>
      <c r="CJ66" s="27"/>
      <c r="CK66" s="27"/>
      <c r="CL66" s="27"/>
      <c r="CM66" s="27"/>
      <c r="CN66" s="27"/>
      <c r="CO66" s="27"/>
      <c r="CP66" s="27"/>
      <c r="CQ66" s="27"/>
      <c r="CR66" s="27"/>
      <c r="CS66" s="27"/>
      <c r="CT66" s="27"/>
      <c r="CU66" s="27"/>
      <c r="CV66" s="27"/>
      <c r="CW66" s="27"/>
      <c r="CX66" s="27"/>
      <c r="CY66" s="27"/>
      <c r="CZ66" s="27"/>
    </row>
    <row r="67" s="984" customFormat="true" ht="15" customHeight="true" x14ac:dyDescent="0.2">
      <c r="A67" s="1155"/>
      <c r="B67" s="409" t="s">
        <v>46</v>
      </c>
      <c r="C67" s="155">
        <v>3.8747454988387027E-3</v>
      </c>
      <c r="D67" s="154">
        <v>0</v>
      </c>
      <c r="E67" s="154">
        <v>0</v>
      </c>
      <c r="F67" s="154">
        <v>1.2140244940797681E-2</v>
      </c>
      <c r="G67" s="153">
        <v>0</v>
      </c>
      <c r="H67" s="152">
        <v>4.2425152289267624E-2</v>
      </c>
      <c r="I67" s="154">
        <v>1.015098048079888E-2</v>
      </c>
      <c r="J67" s="154">
        <v>0</v>
      </c>
      <c r="K67" s="154">
        <v>0</v>
      </c>
      <c r="L67" s="151">
        <v>0</v>
      </c>
      <c r="M67" s="155">
        <v>0</v>
      </c>
      <c r="N67" s="154">
        <v>0</v>
      </c>
      <c r="O67" s="154">
        <v>0</v>
      </c>
      <c r="P67" s="154">
        <v>0</v>
      </c>
      <c r="Q67" s="153">
        <v>0</v>
      </c>
      <c r="R67" s="152">
        <v>0</v>
      </c>
      <c r="S67" s="154">
        <v>0</v>
      </c>
      <c r="T67" s="154">
        <v>0</v>
      </c>
      <c r="U67" s="154">
        <v>0</v>
      </c>
      <c r="V67" s="154">
        <v>0</v>
      </c>
      <c r="W67" s="154">
        <v>4.1095494246213308E-3</v>
      </c>
      <c r="X67" s="154">
        <v>1.5234655674812829E-2</v>
      </c>
      <c r="Y67" s="154">
        <v>0</v>
      </c>
      <c r="Z67" s="151">
        <v>0</v>
      </c>
      <c r="AA67" s="924"/>
      <c r="AB67" s="924"/>
      <c r="AC67" s="924"/>
      <c r="AD67" s="924"/>
      <c r="AE67" s="924"/>
      <c r="AF67" s="924"/>
      <c r="AG67" s="924"/>
      <c r="AH67" s="924"/>
      <c r="AI67" s="924"/>
      <c r="AJ67" s="924"/>
      <c r="AK67" s="924"/>
      <c r="AL67" s="924"/>
      <c r="AM67" s="924"/>
      <c r="AN67" s="924"/>
      <c r="AO67" s="924"/>
      <c r="AP67" s="924"/>
      <c r="AQ67" s="924"/>
      <c r="AR67" s="924"/>
      <c r="AS67" s="924"/>
      <c r="AT67" s="924"/>
      <c r="AU67" s="924"/>
      <c r="AV67" s="924"/>
      <c r="AW67" s="924"/>
      <c r="AX67" s="924"/>
      <c r="AY67" s="924"/>
      <c r="AZ67" s="377"/>
      <c r="BA67" s="991"/>
      <c r="BB67" s="651"/>
      <c r="BC67" s="480"/>
      <c r="BD67" s="465"/>
      <c r="BE67" s="465"/>
      <c r="BF67" s="465"/>
      <c r="BG67" s="484"/>
      <c r="BH67" s="480"/>
      <c r="BI67" s="465"/>
      <c r="BJ67" s="465"/>
      <c r="BK67" s="465"/>
      <c r="BL67" s="484"/>
      <c r="BM67" s="480"/>
      <c r="BN67" s="465"/>
      <c r="BO67" s="465"/>
      <c r="BP67" s="465"/>
      <c r="BQ67" s="484"/>
      <c r="BR67" s="480"/>
      <c r="BS67" s="465"/>
      <c r="BT67" s="465"/>
      <c r="BU67" s="465"/>
      <c r="BV67" s="465"/>
      <c r="BW67" s="465"/>
      <c r="BX67" s="465"/>
      <c r="BY67" s="466"/>
      <c r="BZ67" s="466"/>
      <c r="CA67" s="27"/>
      <c r="CB67" s="27"/>
      <c r="CC67" s="27"/>
      <c r="CD67" s="27"/>
      <c r="CE67" s="27"/>
      <c r="CF67" s="27"/>
      <c r="CG67" s="27"/>
      <c r="CH67" s="27"/>
      <c r="CI67" s="27"/>
      <c r="CJ67" s="27"/>
      <c r="CK67" s="27"/>
      <c r="CL67" s="27"/>
      <c r="CM67" s="27"/>
      <c r="CN67" s="27"/>
      <c r="CO67" s="27"/>
      <c r="CP67" s="27"/>
      <c r="CQ67" s="27"/>
      <c r="CR67" s="27"/>
      <c r="CS67" s="27"/>
      <c r="CT67" s="27"/>
      <c r="CU67" s="27"/>
      <c r="CV67" s="27"/>
      <c r="CW67" s="27"/>
      <c r="CX67" s="27"/>
      <c r="CY67" s="27"/>
      <c r="CZ67" s="27"/>
    </row>
    <row r="68" s="984" customFormat="true" ht="15" customHeight="true" x14ac:dyDescent="0.2">
      <c r="A68" s="176"/>
      <c r="B68" s="170"/>
      <c r="C68" s="155"/>
      <c r="D68" s="154"/>
      <c r="E68" s="154"/>
      <c r="F68" s="154"/>
      <c r="G68" s="153"/>
      <c r="H68" s="152"/>
      <c r="I68" s="154"/>
      <c r="J68" s="154"/>
      <c r="K68" s="154"/>
      <c r="L68" s="151"/>
      <c r="M68" s="155"/>
      <c r="N68" s="154"/>
      <c r="O68" s="154"/>
      <c r="P68" s="154"/>
      <c r="Q68" s="153"/>
      <c r="R68" s="152"/>
      <c r="S68" s="154"/>
      <c r="T68" s="154"/>
      <c r="U68" s="154"/>
      <c r="V68" s="154"/>
      <c r="W68" s="154"/>
      <c r="X68" s="154"/>
      <c r="Y68" s="154"/>
      <c r="Z68" s="151"/>
      <c r="AA68" s="924"/>
      <c r="AB68" s="924"/>
      <c r="AC68" s="924"/>
      <c r="AD68" s="924"/>
      <c r="AE68" s="924"/>
      <c r="AF68" s="924"/>
      <c r="AG68" s="924"/>
      <c r="AH68" s="924"/>
      <c r="AI68" s="924"/>
      <c r="AJ68" s="924"/>
      <c r="AK68" s="924"/>
      <c r="AL68" s="924"/>
      <c r="AM68" s="924"/>
      <c r="AN68" s="924"/>
      <c r="AO68" s="924"/>
      <c r="AP68" s="924"/>
      <c r="AQ68" s="924"/>
      <c r="AR68" s="924"/>
      <c r="AS68" s="924"/>
      <c r="AT68" s="924"/>
      <c r="AU68" s="924"/>
      <c r="AV68" s="924"/>
      <c r="AW68" s="924"/>
      <c r="AX68" s="924"/>
      <c r="AY68" s="924"/>
      <c r="AZ68" s="377"/>
      <c r="BA68" s="991"/>
      <c r="BB68" s="651"/>
      <c r="BC68" s="480"/>
      <c r="BD68" s="465"/>
      <c r="BE68" s="465"/>
      <c r="BF68" s="465"/>
      <c r="BG68" s="484"/>
      <c r="BH68" s="480"/>
      <c r="BI68" s="465"/>
      <c r="BJ68" s="465"/>
      <c r="BK68" s="465"/>
      <c r="BL68" s="484"/>
      <c r="BM68" s="480"/>
      <c r="BN68" s="465"/>
      <c r="BO68" s="465"/>
      <c r="BP68" s="465"/>
      <c r="BQ68" s="484"/>
      <c r="BR68" s="480"/>
      <c r="BS68" s="465"/>
      <c r="BT68" s="465"/>
      <c r="BU68" s="465"/>
      <c r="BV68" s="465"/>
      <c r="BW68" s="465"/>
      <c r="BX68" s="465"/>
      <c r="BY68" s="466"/>
      <c r="BZ68" s="466"/>
      <c r="CA68" s="27"/>
      <c r="CB68" s="27"/>
      <c r="CC68" s="27"/>
      <c r="CD68" s="27"/>
      <c r="CE68" s="27"/>
      <c r="CF68" s="27"/>
      <c r="CG68" s="27"/>
      <c r="CH68" s="27"/>
      <c r="CI68" s="27"/>
      <c r="CJ68" s="27"/>
      <c r="CK68" s="27"/>
      <c r="CL68" s="27"/>
      <c r="CM68" s="27"/>
      <c r="CN68" s="27"/>
      <c r="CO68" s="27"/>
      <c r="CP68" s="27"/>
      <c r="CQ68" s="27"/>
      <c r="CR68" s="27"/>
      <c r="CS68" s="27"/>
      <c r="CT68" s="27"/>
      <c r="CU68" s="27"/>
      <c r="CV68" s="27"/>
      <c r="CW68" s="27"/>
      <c r="CX68" s="27"/>
      <c r="CY68" s="27"/>
      <c r="CZ68" s="27"/>
    </row>
    <row r="69" s="984" customFormat="true" ht="15" customHeight="true" x14ac:dyDescent="0.2">
      <c r="A69" s="176"/>
      <c r="B69" s="170"/>
      <c r="C69" s="155"/>
      <c r="D69" s="154"/>
      <c r="E69" s="154"/>
      <c r="F69" s="154"/>
      <c r="G69" s="153"/>
      <c r="H69" s="152"/>
      <c r="I69" s="154"/>
      <c r="J69" s="154"/>
      <c r="K69" s="154"/>
      <c r="L69" s="151"/>
      <c r="M69" s="155"/>
      <c r="N69" s="154"/>
      <c r="O69" s="154"/>
      <c r="P69" s="154"/>
      <c r="Q69" s="153"/>
      <c r="R69" s="152"/>
      <c r="S69" s="154"/>
      <c r="T69" s="154"/>
      <c r="U69" s="154"/>
      <c r="V69" s="154"/>
      <c r="W69" s="154"/>
      <c r="X69" s="154"/>
      <c r="Y69" s="154"/>
      <c r="Z69" s="151"/>
      <c r="AA69" s="924"/>
      <c r="AB69" s="924"/>
      <c r="AC69" s="924"/>
      <c r="AD69" s="924"/>
      <c r="AE69" s="924"/>
      <c r="AF69" s="924"/>
      <c r="AG69" s="924"/>
      <c r="AH69" s="924"/>
      <c r="AI69" s="924"/>
      <c r="AJ69" s="924"/>
      <c r="AK69" s="924"/>
      <c r="AL69" s="924"/>
      <c r="AM69" s="924"/>
      <c r="AN69" s="924"/>
      <c r="AO69" s="924"/>
      <c r="AP69" s="924"/>
      <c r="AQ69" s="924"/>
      <c r="AR69" s="924"/>
      <c r="AS69" s="924"/>
      <c r="AT69" s="924"/>
      <c r="AU69" s="924"/>
      <c r="AV69" s="924"/>
      <c r="AW69" s="924"/>
      <c r="AX69" s="924"/>
      <c r="AY69" s="924"/>
      <c r="AZ69" s="377"/>
      <c r="BA69" s="991"/>
      <c r="BB69" s="651"/>
      <c r="BC69" s="480"/>
      <c r="BD69" s="465"/>
      <c r="BE69" s="465"/>
      <c r="BF69" s="465"/>
      <c r="BG69" s="484"/>
      <c r="BH69" s="480"/>
      <c r="BI69" s="465"/>
      <c r="BJ69" s="465"/>
      <c r="BK69" s="465"/>
      <c r="BL69" s="484"/>
      <c r="BM69" s="480"/>
      <c r="BN69" s="465"/>
      <c r="BO69" s="465"/>
      <c r="BP69" s="465"/>
      <c r="BQ69" s="484"/>
      <c r="BR69" s="480"/>
      <c r="BS69" s="465"/>
      <c r="BT69" s="465"/>
      <c r="BU69" s="465"/>
      <c r="BV69" s="465"/>
      <c r="BW69" s="465"/>
      <c r="BX69" s="465"/>
      <c r="BY69" s="466"/>
      <c r="BZ69" s="466"/>
      <c r="CA69" s="27"/>
      <c r="CB69" s="27"/>
      <c r="CC69" s="27"/>
      <c r="CD69" s="27"/>
      <c r="CE69" s="27"/>
      <c r="CF69" s="27"/>
      <c r="CG69" s="27"/>
      <c r="CH69" s="27"/>
      <c r="CI69" s="27"/>
      <c r="CJ69" s="27"/>
      <c r="CK69" s="27"/>
      <c r="CL69" s="27"/>
      <c r="CM69" s="27"/>
      <c r="CN69" s="27"/>
      <c r="CO69" s="27"/>
      <c r="CP69" s="27"/>
      <c r="CQ69" s="27"/>
      <c r="CR69" s="27"/>
      <c r="CS69" s="27"/>
      <c r="CT69" s="27"/>
      <c r="CU69" s="27"/>
      <c r="CV69" s="27"/>
      <c r="CW69" s="27"/>
      <c r="CX69" s="27"/>
      <c r="CY69" s="27"/>
      <c r="CZ69" s="27"/>
    </row>
    <row r="70" s="984" customFormat="true" ht="15" customHeight="true" x14ac:dyDescent="0.2">
      <c r="A70" s="176"/>
      <c r="B70" s="170"/>
      <c r="C70" s="155"/>
      <c r="D70" s="154"/>
      <c r="E70" s="154"/>
      <c r="F70" s="154"/>
      <c r="G70" s="153"/>
      <c r="H70" s="152"/>
      <c r="I70" s="154"/>
      <c r="J70" s="154"/>
      <c r="K70" s="154"/>
      <c r="L70" s="151"/>
      <c r="M70" s="155"/>
      <c r="N70" s="154"/>
      <c r="O70" s="154"/>
      <c r="P70" s="154"/>
      <c r="Q70" s="153"/>
      <c r="R70" s="152"/>
      <c r="S70" s="154"/>
      <c r="T70" s="154"/>
      <c r="U70" s="154"/>
      <c r="V70" s="154"/>
      <c r="W70" s="154"/>
      <c r="X70" s="154"/>
      <c r="Y70" s="154"/>
      <c r="Z70" s="151"/>
      <c r="AA70" s="924"/>
      <c r="AB70" s="924"/>
      <c r="AC70" s="924"/>
      <c r="AD70" s="924"/>
      <c r="AE70" s="924"/>
      <c r="AF70" s="924"/>
      <c r="AG70" s="924"/>
      <c r="AH70" s="924"/>
      <c r="AI70" s="924"/>
      <c r="AJ70" s="924"/>
      <c r="AK70" s="924"/>
      <c r="AL70" s="924"/>
      <c r="AM70" s="924"/>
      <c r="AN70" s="924"/>
      <c r="AO70" s="924"/>
      <c r="AP70" s="924"/>
      <c r="AQ70" s="924"/>
      <c r="AR70" s="924"/>
      <c r="AS70" s="924"/>
      <c r="AT70" s="924"/>
      <c r="AU70" s="924"/>
      <c r="AV70" s="924"/>
      <c r="AW70" s="924"/>
      <c r="AX70" s="924"/>
      <c r="AY70" s="924"/>
      <c r="AZ70" s="377"/>
      <c r="BA70" s="991"/>
      <c r="BB70" s="651"/>
      <c r="BC70" s="480"/>
      <c r="BD70" s="465"/>
      <c r="BE70" s="465"/>
      <c r="BF70" s="465"/>
      <c r="BG70" s="484"/>
      <c r="BH70" s="480"/>
      <c r="BI70" s="465"/>
      <c r="BJ70" s="465"/>
      <c r="BK70" s="465"/>
      <c r="BL70" s="484"/>
      <c r="BM70" s="480"/>
      <c r="BN70" s="465"/>
      <c r="BO70" s="465"/>
      <c r="BP70" s="465"/>
      <c r="BQ70" s="484"/>
      <c r="BR70" s="480"/>
      <c r="BS70" s="465"/>
      <c r="BT70" s="465"/>
      <c r="BU70" s="465"/>
      <c r="BV70" s="465"/>
      <c r="BW70" s="465"/>
      <c r="BX70" s="465"/>
      <c r="BY70" s="466"/>
      <c r="BZ70" s="466"/>
      <c r="CA70" s="27"/>
      <c r="CB70" s="27"/>
      <c r="CC70" s="27"/>
      <c r="CD70" s="27"/>
      <c r="CE70" s="27"/>
      <c r="CF70" s="27"/>
      <c r="CG70" s="27"/>
      <c r="CH70" s="27"/>
      <c r="CI70" s="27"/>
      <c r="CJ70" s="27"/>
      <c r="CK70" s="27"/>
      <c r="CL70" s="27"/>
      <c r="CM70" s="27"/>
      <c r="CN70" s="27"/>
      <c r="CO70" s="27"/>
      <c r="CP70" s="27"/>
      <c r="CQ70" s="27"/>
      <c r="CR70" s="27"/>
      <c r="CS70" s="27"/>
      <c r="CT70" s="27"/>
      <c r="CU70" s="27"/>
      <c r="CV70" s="27"/>
      <c r="CW70" s="27"/>
      <c r="CX70" s="27"/>
      <c r="CY70" s="27"/>
      <c r="CZ70" s="27"/>
    </row>
    <row r="71" s="984" customFormat="true" ht="15" customHeight="true" x14ac:dyDescent="0.2">
      <c r="A71" s="176"/>
      <c r="B71" s="170"/>
      <c r="C71" s="155"/>
      <c r="D71" s="154"/>
      <c r="E71" s="154"/>
      <c r="F71" s="154"/>
      <c r="G71" s="153"/>
      <c r="H71" s="152"/>
      <c r="I71" s="154"/>
      <c r="J71" s="154"/>
      <c r="K71" s="154"/>
      <c r="L71" s="151"/>
      <c r="M71" s="155"/>
      <c r="N71" s="154"/>
      <c r="O71" s="154"/>
      <c r="P71" s="154"/>
      <c r="Q71" s="153"/>
      <c r="R71" s="152"/>
      <c r="S71" s="154"/>
      <c r="T71" s="154"/>
      <c r="U71" s="154"/>
      <c r="V71" s="154"/>
      <c r="W71" s="154"/>
      <c r="X71" s="154"/>
      <c r="Y71" s="154"/>
      <c r="Z71" s="151"/>
      <c r="AA71" s="924"/>
      <c r="AB71" s="924"/>
      <c r="AC71" s="924"/>
      <c r="AD71" s="924"/>
      <c r="AE71" s="924"/>
      <c r="AF71" s="924"/>
      <c r="AG71" s="924"/>
      <c r="AH71" s="924"/>
      <c r="AI71" s="924"/>
      <c r="AJ71" s="924"/>
      <c r="AK71" s="924"/>
      <c r="AL71" s="924"/>
      <c r="AM71" s="924"/>
      <c r="AN71" s="924"/>
      <c r="AO71" s="924"/>
      <c r="AP71" s="924"/>
      <c r="AQ71" s="924"/>
      <c r="AR71" s="924"/>
      <c r="AS71" s="924"/>
      <c r="AT71" s="924"/>
      <c r="AU71" s="924"/>
      <c r="AV71" s="924"/>
      <c r="AW71" s="924"/>
      <c r="AX71" s="924"/>
      <c r="AY71" s="924"/>
      <c r="AZ71" s="377"/>
      <c r="BA71" s="991"/>
      <c r="BB71" s="651"/>
      <c r="BC71" s="480"/>
      <c r="BD71" s="465"/>
      <c r="BE71" s="465"/>
      <c r="BF71" s="465"/>
      <c r="BG71" s="484"/>
      <c r="BH71" s="480"/>
      <c r="BI71" s="465"/>
      <c r="BJ71" s="465"/>
      <c r="BK71" s="465"/>
      <c r="BL71" s="484"/>
      <c r="BM71" s="480"/>
      <c r="BN71" s="465"/>
      <c r="BO71" s="465"/>
      <c r="BP71" s="465"/>
      <c r="BQ71" s="484"/>
      <c r="BR71" s="480"/>
      <c r="BS71" s="465"/>
      <c r="BT71" s="465"/>
      <c r="BU71" s="465"/>
      <c r="BV71" s="465"/>
      <c r="BW71" s="465"/>
      <c r="BX71" s="465"/>
      <c r="BY71" s="466"/>
      <c r="BZ71" s="466"/>
      <c r="CA71" s="27"/>
      <c r="CB71" s="27"/>
      <c r="CC71" s="27"/>
      <c r="CD71" s="27"/>
      <c r="CE71" s="27"/>
      <c r="CF71" s="27"/>
      <c r="CG71" s="27"/>
      <c r="CH71" s="27"/>
      <c r="CI71" s="27"/>
      <c r="CJ71" s="27"/>
      <c r="CK71" s="27"/>
      <c r="CL71" s="27"/>
      <c r="CM71" s="27"/>
      <c r="CN71" s="27"/>
      <c r="CO71" s="27"/>
      <c r="CP71" s="27"/>
      <c r="CQ71" s="27"/>
      <c r="CR71" s="27"/>
      <c r="CS71" s="27"/>
      <c r="CT71" s="27"/>
      <c r="CU71" s="27"/>
      <c r="CV71" s="27"/>
      <c r="CW71" s="27"/>
      <c r="CX71" s="27"/>
      <c r="CY71" s="27"/>
      <c r="CZ71" s="27"/>
    </row>
    <row r="72" s="984" customFormat="true" ht="15" customHeight="true" x14ac:dyDescent="0.2">
      <c r="A72" s="176"/>
      <c r="B72" s="170"/>
      <c r="C72" s="155"/>
      <c r="D72" s="154"/>
      <c r="E72" s="154"/>
      <c r="F72" s="154"/>
      <c r="G72" s="153"/>
      <c r="H72" s="152"/>
      <c r="I72" s="154"/>
      <c r="J72" s="154"/>
      <c r="K72" s="154"/>
      <c r="L72" s="151"/>
      <c r="M72" s="155"/>
      <c r="N72" s="154"/>
      <c r="O72" s="154"/>
      <c r="P72" s="154"/>
      <c r="Q72" s="153"/>
      <c r="R72" s="152"/>
      <c r="S72" s="154"/>
      <c r="T72" s="154"/>
      <c r="U72" s="154"/>
      <c r="V72" s="154"/>
      <c r="W72" s="154"/>
      <c r="X72" s="154"/>
      <c r="Y72" s="154"/>
      <c r="Z72" s="151"/>
      <c r="AA72" s="924"/>
      <c r="AB72" s="924"/>
      <c r="AC72" s="924"/>
      <c r="AD72" s="924"/>
      <c r="AE72" s="924"/>
      <c r="AF72" s="924"/>
      <c r="AG72" s="924"/>
      <c r="AH72" s="924"/>
      <c r="AI72" s="924"/>
      <c r="AJ72" s="924"/>
      <c r="AK72" s="924"/>
      <c r="AL72" s="924"/>
      <c r="AM72" s="924"/>
      <c r="AN72" s="924"/>
      <c r="AO72" s="924"/>
      <c r="AP72" s="924"/>
      <c r="AQ72" s="924"/>
      <c r="AR72" s="924"/>
      <c r="AS72" s="924"/>
      <c r="AT72" s="924"/>
      <c r="AU72" s="924"/>
      <c r="AV72" s="924"/>
      <c r="AW72" s="924"/>
      <c r="AX72" s="924"/>
      <c r="AY72" s="924"/>
      <c r="AZ72" s="377"/>
      <c r="BA72" s="991"/>
      <c r="BB72" s="651"/>
      <c r="BC72" s="480"/>
      <c r="BD72" s="465"/>
      <c r="BE72" s="465"/>
      <c r="BF72" s="465"/>
      <c r="BG72" s="484"/>
      <c r="BH72" s="480"/>
      <c r="BI72" s="465"/>
      <c r="BJ72" s="465"/>
      <c r="BK72" s="465"/>
      <c r="BL72" s="484"/>
      <c r="BM72" s="480"/>
      <c r="BN72" s="465"/>
      <c r="BO72" s="465"/>
      <c r="BP72" s="465"/>
      <c r="BQ72" s="484"/>
      <c r="BR72" s="480"/>
      <c r="BS72" s="465"/>
      <c r="BT72" s="465"/>
      <c r="BU72" s="465"/>
      <c r="BV72" s="465"/>
      <c r="BW72" s="465"/>
      <c r="BX72" s="465"/>
      <c r="BY72" s="466"/>
      <c r="BZ72" s="466"/>
      <c r="CA72" s="27"/>
      <c r="CB72" s="27"/>
      <c r="CC72" s="27"/>
      <c r="CD72" s="27"/>
      <c r="CE72" s="27"/>
      <c r="CF72" s="27"/>
      <c r="CG72" s="27"/>
      <c r="CH72" s="27"/>
      <c r="CI72" s="27"/>
      <c r="CJ72" s="27"/>
      <c r="CK72" s="27"/>
      <c r="CL72" s="27"/>
      <c r="CM72" s="27"/>
      <c r="CN72" s="27"/>
      <c r="CO72" s="27"/>
      <c r="CP72" s="27"/>
      <c r="CQ72" s="27"/>
      <c r="CR72" s="27"/>
      <c r="CS72" s="27"/>
      <c r="CT72" s="27"/>
      <c r="CU72" s="27"/>
      <c r="CV72" s="27"/>
      <c r="CW72" s="27"/>
      <c r="CX72" s="27"/>
      <c r="CY72" s="27"/>
      <c r="CZ72" s="27"/>
    </row>
    <row r="73" s="984" customFormat="true" ht="15" customHeight="true" x14ac:dyDescent="0.2">
      <c r="A73" s="176"/>
      <c r="B73" s="170"/>
      <c r="C73" s="155"/>
      <c r="D73" s="154"/>
      <c r="E73" s="154"/>
      <c r="F73" s="154"/>
      <c r="G73" s="153"/>
      <c r="H73" s="152"/>
      <c r="I73" s="154"/>
      <c r="J73" s="154"/>
      <c r="K73" s="154"/>
      <c r="L73" s="151"/>
      <c r="M73" s="155"/>
      <c r="N73" s="154"/>
      <c r="O73" s="154"/>
      <c r="P73" s="154"/>
      <c r="Q73" s="153"/>
      <c r="R73" s="152"/>
      <c r="S73" s="154"/>
      <c r="T73" s="154"/>
      <c r="U73" s="154"/>
      <c r="V73" s="154"/>
      <c r="W73" s="154"/>
      <c r="X73" s="154"/>
      <c r="Y73" s="154"/>
      <c r="Z73" s="151"/>
      <c r="AA73" s="924"/>
      <c r="AB73" s="924"/>
      <c r="AC73" s="924"/>
      <c r="AD73" s="924"/>
      <c r="AE73" s="924"/>
      <c r="AF73" s="924"/>
      <c r="AG73" s="924"/>
      <c r="AH73" s="924"/>
      <c r="AI73" s="924"/>
      <c r="AJ73" s="924"/>
      <c r="AK73" s="924"/>
      <c r="AL73" s="924"/>
      <c r="AM73" s="924"/>
      <c r="AN73" s="924"/>
      <c r="AO73" s="924"/>
      <c r="AP73" s="924"/>
      <c r="AQ73" s="924"/>
      <c r="AR73" s="924"/>
      <c r="AS73" s="924"/>
      <c r="AT73" s="924"/>
      <c r="AU73" s="924"/>
      <c r="AV73" s="924"/>
      <c r="AW73" s="924"/>
      <c r="AX73" s="924"/>
      <c r="AY73" s="924"/>
      <c r="AZ73" s="377"/>
      <c r="BA73" s="991"/>
      <c r="BB73" s="651"/>
      <c r="BC73" s="480"/>
      <c r="BD73" s="465"/>
      <c r="BE73" s="465"/>
      <c r="BF73" s="465"/>
      <c r="BG73" s="484"/>
      <c r="BH73" s="480"/>
      <c r="BI73" s="465"/>
      <c r="BJ73" s="465"/>
      <c r="BK73" s="465"/>
      <c r="BL73" s="484"/>
      <c r="BM73" s="480"/>
      <c r="BN73" s="465"/>
      <c r="BO73" s="465"/>
      <c r="BP73" s="465"/>
      <c r="BQ73" s="484"/>
      <c r="BR73" s="480"/>
      <c r="BS73" s="465"/>
      <c r="BT73" s="465"/>
      <c r="BU73" s="465"/>
      <c r="BV73" s="465"/>
      <c r="BW73" s="465"/>
      <c r="BX73" s="465"/>
      <c r="BY73" s="466"/>
      <c r="BZ73" s="466"/>
      <c r="CA73" s="27"/>
      <c r="CB73" s="27"/>
      <c r="CC73" s="27"/>
      <c r="CD73" s="27"/>
      <c r="CE73" s="27"/>
      <c r="CF73" s="27"/>
      <c r="CG73" s="27"/>
      <c r="CH73" s="27"/>
      <c r="CI73" s="27"/>
      <c r="CJ73" s="27"/>
      <c r="CK73" s="27"/>
      <c r="CL73" s="27"/>
      <c r="CM73" s="27"/>
      <c r="CN73" s="27"/>
      <c r="CO73" s="27"/>
      <c r="CP73" s="27"/>
      <c r="CQ73" s="27"/>
      <c r="CR73" s="27"/>
      <c r="CS73" s="27"/>
      <c r="CT73" s="27"/>
      <c r="CU73" s="27"/>
      <c r="CV73" s="27"/>
      <c r="CW73" s="27"/>
      <c r="CX73" s="27"/>
      <c r="CY73" s="27"/>
      <c r="CZ73" s="27"/>
    </row>
    <row r="74" s="984" customFormat="true" ht="15" customHeight="true" x14ac:dyDescent="0.2">
      <c r="A74" s="176"/>
      <c r="B74" s="170"/>
      <c r="C74" s="155"/>
      <c r="D74" s="154"/>
      <c r="E74" s="154"/>
      <c r="F74" s="154"/>
      <c r="G74" s="153"/>
      <c r="H74" s="152"/>
      <c r="I74" s="154"/>
      <c r="J74" s="154"/>
      <c r="K74" s="154"/>
      <c r="L74" s="151"/>
      <c r="M74" s="155"/>
      <c r="N74" s="154"/>
      <c r="O74" s="154"/>
      <c r="P74" s="154"/>
      <c r="Q74" s="153"/>
      <c r="R74" s="152"/>
      <c r="S74" s="154"/>
      <c r="T74" s="154"/>
      <c r="U74" s="154"/>
      <c r="V74" s="154"/>
      <c r="W74" s="154"/>
      <c r="X74" s="154"/>
      <c r="Y74" s="154"/>
      <c r="Z74" s="151"/>
      <c r="AA74" s="924"/>
      <c r="AB74" s="924"/>
      <c r="AC74" s="924"/>
      <c r="AD74" s="924"/>
      <c r="AE74" s="924"/>
      <c r="AF74" s="924"/>
      <c r="AG74" s="924"/>
      <c r="AH74" s="924"/>
      <c r="AI74" s="924"/>
      <c r="AJ74" s="924"/>
      <c r="AK74" s="924"/>
      <c r="AL74" s="924"/>
      <c r="AM74" s="924"/>
      <c r="AN74" s="924"/>
      <c r="AO74" s="924"/>
      <c r="AP74" s="924"/>
      <c r="AQ74" s="924"/>
      <c r="AR74" s="924"/>
      <c r="AS74" s="924"/>
      <c r="AT74" s="924"/>
      <c r="AU74" s="924"/>
      <c r="AV74" s="924"/>
      <c r="AW74" s="924"/>
      <c r="AX74" s="924"/>
      <c r="AY74" s="924"/>
      <c r="AZ74" s="377"/>
      <c r="BA74" s="991"/>
      <c r="BB74" s="651"/>
      <c r="BC74" s="480"/>
      <c r="BD74" s="465"/>
      <c r="BE74" s="465"/>
      <c r="BF74" s="465"/>
      <c r="BG74" s="484"/>
      <c r="BH74" s="480"/>
      <c r="BI74" s="465"/>
      <c r="BJ74" s="465"/>
      <c r="BK74" s="465"/>
      <c r="BL74" s="484"/>
      <c r="BM74" s="480"/>
      <c r="BN74" s="465"/>
      <c r="BO74" s="465"/>
      <c r="BP74" s="465"/>
      <c r="BQ74" s="484"/>
      <c r="BR74" s="480"/>
      <c r="BS74" s="465"/>
      <c r="BT74" s="465"/>
      <c r="BU74" s="465"/>
      <c r="BV74" s="465"/>
      <c r="BW74" s="465"/>
      <c r="BX74" s="465"/>
      <c r="BY74" s="466"/>
      <c r="BZ74" s="466"/>
      <c r="CA74" s="27"/>
      <c r="CB74" s="27"/>
      <c r="CC74" s="27"/>
      <c r="CD74" s="27"/>
      <c r="CE74" s="27"/>
      <c r="CF74" s="27"/>
      <c r="CG74" s="27"/>
      <c r="CH74" s="27"/>
      <c r="CI74" s="27"/>
      <c r="CJ74" s="27"/>
      <c r="CK74" s="27"/>
      <c r="CL74" s="27"/>
      <c r="CM74" s="27"/>
      <c r="CN74" s="27"/>
      <c r="CO74" s="27"/>
      <c r="CP74" s="27"/>
      <c r="CQ74" s="27"/>
      <c r="CR74" s="27"/>
      <c r="CS74" s="27"/>
      <c r="CT74" s="27"/>
      <c r="CU74" s="27"/>
      <c r="CV74" s="27"/>
      <c r="CW74" s="27"/>
      <c r="CX74" s="27"/>
      <c r="CY74" s="27"/>
      <c r="CZ74" s="27"/>
    </row>
    <row r="75" s="984" customFormat="true" ht="15" customHeight="true" x14ac:dyDescent="0.2">
      <c r="A75" s="176"/>
      <c r="B75" s="170"/>
      <c r="C75" s="155"/>
      <c r="D75" s="154"/>
      <c r="E75" s="154"/>
      <c r="F75" s="154"/>
      <c r="G75" s="153"/>
      <c r="H75" s="152"/>
      <c r="I75" s="154"/>
      <c r="J75" s="154"/>
      <c r="K75" s="154"/>
      <c r="L75" s="151"/>
      <c r="M75" s="155"/>
      <c r="N75" s="154"/>
      <c r="O75" s="154"/>
      <c r="P75" s="154"/>
      <c r="Q75" s="153"/>
      <c r="R75" s="152"/>
      <c r="S75" s="154"/>
      <c r="T75" s="154"/>
      <c r="U75" s="154"/>
      <c r="V75" s="154"/>
      <c r="W75" s="154"/>
      <c r="X75" s="154"/>
      <c r="Y75" s="154"/>
      <c r="Z75" s="151"/>
      <c r="AA75" s="924"/>
      <c r="AB75" s="924"/>
      <c r="AC75" s="924"/>
      <c r="AD75" s="924"/>
      <c r="AE75" s="924"/>
      <c r="AF75" s="924"/>
      <c r="AG75" s="924"/>
      <c r="AH75" s="924"/>
      <c r="AI75" s="924"/>
      <c r="AJ75" s="924"/>
      <c r="AK75" s="924"/>
      <c r="AL75" s="924"/>
      <c r="AM75" s="924"/>
      <c r="AN75" s="924"/>
      <c r="AO75" s="924"/>
      <c r="AP75" s="924"/>
      <c r="AQ75" s="924"/>
      <c r="AR75" s="924"/>
      <c r="AS75" s="924"/>
      <c r="AT75" s="924"/>
      <c r="AU75" s="924"/>
      <c r="AV75" s="924"/>
      <c r="AW75" s="924"/>
      <c r="AX75" s="924"/>
      <c r="AY75" s="924"/>
      <c r="AZ75" s="377"/>
      <c r="BA75" s="991"/>
      <c r="BB75" s="651"/>
      <c r="BC75" s="480"/>
      <c r="BD75" s="465"/>
      <c r="BE75" s="465"/>
      <c r="BF75" s="465"/>
      <c r="BG75" s="484"/>
      <c r="BH75" s="480"/>
      <c r="BI75" s="465"/>
      <c r="BJ75" s="465"/>
      <c r="BK75" s="465"/>
      <c r="BL75" s="484"/>
      <c r="BM75" s="480"/>
      <c r="BN75" s="465"/>
      <c r="BO75" s="465"/>
      <c r="BP75" s="465"/>
      <c r="BQ75" s="484"/>
      <c r="BR75" s="480"/>
      <c r="BS75" s="465"/>
      <c r="BT75" s="465"/>
      <c r="BU75" s="465"/>
      <c r="BV75" s="465"/>
      <c r="BW75" s="465"/>
      <c r="BX75" s="465"/>
      <c r="BY75" s="466"/>
      <c r="BZ75" s="466"/>
      <c r="CA75" s="27"/>
      <c r="CB75" s="27"/>
      <c r="CC75" s="27"/>
      <c r="CD75" s="27"/>
      <c r="CE75" s="27"/>
      <c r="CF75" s="27"/>
      <c r="CG75" s="27"/>
      <c r="CH75" s="27"/>
      <c r="CI75" s="27"/>
      <c r="CJ75" s="27"/>
      <c r="CK75" s="27"/>
      <c r="CL75" s="27"/>
      <c r="CM75" s="27"/>
      <c r="CN75" s="27"/>
      <c r="CO75" s="27"/>
      <c r="CP75" s="27"/>
      <c r="CQ75" s="27"/>
      <c r="CR75" s="27"/>
      <c r="CS75" s="27"/>
      <c r="CT75" s="27"/>
      <c r="CU75" s="27"/>
      <c r="CV75" s="27"/>
      <c r="CW75" s="27"/>
      <c r="CX75" s="27"/>
      <c r="CY75" s="27"/>
      <c r="CZ75" s="27"/>
    </row>
    <row r="76" s="984" customFormat="true" ht="15" customHeight="true" x14ac:dyDescent="0.2">
      <c r="A76" s="176"/>
      <c r="B76" s="170"/>
      <c r="C76" s="155"/>
      <c r="D76" s="154"/>
      <c r="E76" s="154"/>
      <c r="F76" s="154"/>
      <c r="G76" s="153"/>
      <c r="H76" s="152"/>
      <c r="I76" s="154"/>
      <c r="J76" s="154"/>
      <c r="K76" s="154"/>
      <c r="L76" s="151"/>
      <c r="M76" s="155"/>
      <c r="N76" s="154"/>
      <c r="O76" s="154"/>
      <c r="P76" s="154"/>
      <c r="Q76" s="153"/>
      <c r="R76" s="152"/>
      <c r="S76" s="154"/>
      <c r="T76" s="154"/>
      <c r="U76" s="154"/>
      <c r="V76" s="154"/>
      <c r="W76" s="154"/>
      <c r="X76" s="154"/>
      <c r="Y76" s="154"/>
      <c r="Z76" s="151"/>
      <c r="AA76" s="924"/>
      <c r="AB76" s="924"/>
      <c r="AC76" s="924"/>
      <c r="AD76" s="924"/>
      <c r="AE76" s="924"/>
      <c r="AF76" s="924"/>
      <c r="AG76" s="924"/>
      <c r="AH76" s="924"/>
      <c r="AI76" s="924"/>
      <c r="AJ76" s="924"/>
      <c r="AK76" s="924"/>
      <c r="AL76" s="924"/>
      <c r="AM76" s="924"/>
      <c r="AN76" s="924"/>
      <c r="AO76" s="924"/>
      <c r="AP76" s="924"/>
      <c r="AQ76" s="924"/>
      <c r="AR76" s="924"/>
      <c r="AS76" s="924"/>
      <c r="AT76" s="924"/>
      <c r="AU76" s="924"/>
      <c r="AV76" s="924"/>
      <c r="AW76" s="924"/>
      <c r="AX76" s="924"/>
      <c r="AY76" s="924"/>
      <c r="AZ76" s="377"/>
      <c r="BA76" s="991"/>
      <c r="BB76" s="651"/>
      <c r="BC76" s="480"/>
      <c r="BD76" s="465"/>
      <c r="BE76" s="465"/>
      <c r="BF76" s="465"/>
      <c r="BG76" s="484"/>
      <c r="BH76" s="480"/>
      <c r="BI76" s="465"/>
      <c r="BJ76" s="465"/>
      <c r="BK76" s="465"/>
      <c r="BL76" s="484"/>
      <c r="BM76" s="480"/>
      <c r="BN76" s="465"/>
      <c r="BO76" s="465"/>
      <c r="BP76" s="465"/>
      <c r="BQ76" s="484"/>
      <c r="BR76" s="480"/>
      <c r="BS76" s="465"/>
      <c r="BT76" s="465"/>
      <c r="BU76" s="465"/>
      <c r="BV76" s="465"/>
      <c r="BW76" s="465"/>
      <c r="BX76" s="465"/>
      <c r="BY76" s="466"/>
      <c r="BZ76" s="466"/>
      <c r="CA76" s="27"/>
      <c r="CB76" s="27"/>
      <c r="CC76" s="27"/>
      <c r="CD76" s="27"/>
      <c r="CE76" s="27"/>
      <c r="CF76" s="27"/>
      <c r="CG76" s="27"/>
      <c r="CH76" s="27"/>
      <c r="CI76" s="27"/>
      <c r="CJ76" s="27"/>
      <c r="CK76" s="27"/>
      <c r="CL76" s="27"/>
      <c r="CM76" s="27"/>
      <c r="CN76" s="27"/>
      <c r="CO76" s="27"/>
      <c r="CP76" s="27"/>
      <c r="CQ76" s="27"/>
      <c r="CR76" s="27"/>
      <c r="CS76" s="27"/>
      <c r="CT76" s="27"/>
      <c r="CU76" s="27"/>
      <c r="CV76" s="27"/>
      <c r="CW76" s="27"/>
      <c r="CX76" s="27"/>
      <c r="CY76" s="27"/>
      <c r="CZ76" s="27"/>
    </row>
    <row r="77" s="984" customFormat="true" ht="15" customHeight="true" x14ac:dyDescent="0.2">
      <c r="A77" s="176"/>
      <c r="B77" s="170"/>
      <c r="C77" s="155"/>
      <c r="D77" s="154"/>
      <c r="E77" s="154"/>
      <c r="F77" s="154"/>
      <c r="G77" s="153"/>
      <c r="H77" s="152"/>
      <c r="I77" s="154"/>
      <c r="J77" s="154"/>
      <c r="K77" s="154"/>
      <c r="L77" s="151"/>
      <c r="M77" s="155"/>
      <c r="N77" s="154"/>
      <c r="O77" s="154"/>
      <c r="P77" s="154"/>
      <c r="Q77" s="153"/>
      <c r="R77" s="152"/>
      <c r="S77" s="154"/>
      <c r="T77" s="154"/>
      <c r="U77" s="154"/>
      <c r="V77" s="154"/>
      <c r="W77" s="154"/>
      <c r="X77" s="154"/>
      <c r="Y77" s="154"/>
      <c r="Z77" s="151"/>
      <c r="AA77" s="924"/>
      <c r="AB77" s="924"/>
      <c r="AC77" s="924"/>
      <c r="AD77" s="924"/>
      <c r="AE77" s="924"/>
      <c r="AF77" s="924"/>
      <c r="AG77" s="924"/>
      <c r="AH77" s="924"/>
      <c r="AI77" s="924"/>
      <c r="AJ77" s="924"/>
      <c r="AK77" s="924"/>
      <c r="AL77" s="924"/>
      <c r="AM77" s="924"/>
      <c r="AN77" s="924"/>
      <c r="AO77" s="924"/>
      <c r="AP77" s="924"/>
      <c r="AQ77" s="924"/>
      <c r="AR77" s="924"/>
      <c r="AS77" s="924"/>
      <c r="AT77" s="924"/>
      <c r="AU77" s="924"/>
      <c r="AV77" s="924"/>
      <c r="AW77" s="924"/>
      <c r="AX77" s="924"/>
      <c r="AY77" s="924"/>
      <c r="AZ77" s="377"/>
      <c r="BA77" s="991"/>
      <c r="BB77" s="651"/>
      <c r="BC77" s="480"/>
      <c r="BD77" s="465"/>
      <c r="BE77" s="465"/>
      <c r="BF77" s="465"/>
      <c r="BG77" s="484"/>
      <c r="BH77" s="480"/>
      <c r="BI77" s="465"/>
      <c r="BJ77" s="465"/>
      <c r="BK77" s="465"/>
      <c r="BL77" s="484"/>
      <c r="BM77" s="480"/>
      <c r="BN77" s="465"/>
      <c r="BO77" s="465"/>
      <c r="BP77" s="465"/>
      <c r="BQ77" s="484"/>
      <c r="BR77" s="480"/>
      <c r="BS77" s="465"/>
      <c r="BT77" s="465"/>
      <c r="BU77" s="465"/>
      <c r="BV77" s="465"/>
      <c r="BW77" s="465"/>
      <c r="BX77" s="465"/>
      <c r="BY77" s="466"/>
      <c r="BZ77" s="466"/>
      <c r="CA77" s="27"/>
      <c r="CB77" s="27"/>
      <c r="CC77" s="27"/>
      <c r="CD77" s="27"/>
      <c r="CE77" s="27"/>
      <c r="CF77" s="27"/>
      <c r="CG77" s="27"/>
      <c r="CH77" s="27"/>
      <c r="CI77" s="27"/>
      <c r="CJ77" s="27"/>
      <c r="CK77" s="27"/>
      <c r="CL77" s="27"/>
      <c r="CM77" s="27"/>
      <c r="CN77" s="27"/>
      <c r="CO77" s="27"/>
      <c r="CP77" s="27"/>
      <c r="CQ77" s="27"/>
      <c r="CR77" s="27"/>
      <c r="CS77" s="27"/>
      <c r="CT77" s="27"/>
      <c r="CU77" s="27"/>
      <c r="CV77" s="27"/>
      <c r="CW77" s="27"/>
      <c r="CX77" s="27"/>
      <c r="CY77" s="27"/>
      <c r="CZ77" s="27"/>
    </row>
    <row r="78" s="984" customFormat="true" ht="15" customHeight="true" x14ac:dyDescent="0.2">
      <c r="A78" s="176"/>
      <c r="B78" s="170"/>
      <c r="C78" s="155"/>
      <c r="D78" s="154"/>
      <c r="E78" s="154"/>
      <c r="F78" s="154"/>
      <c r="G78" s="153"/>
      <c r="H78" s="152"/>
      <c r="I78" s="154"/>
      <c r="J78" s="154"/>
      <c r="K78" s="154"/>
      <c r="L78" s="151"/>
      <c r="M78" s="155"/>
      <c r="N78" s="154"/>
      <c r="O78" s="154"/>
      <c r="P78" s="154"/>
      <c r="Q78" s="153"/>
      <c r="R78" s="152"/>
      <c r="S78" s="154"/>
      <c r="T78" s="154"/>
      <c r="U78" s="154"/>
      <c r="V78" s="154"/>
      <c r="W78" s="154"/>
      <c r="X78" s="154"/>
      <c r="Y78" s="154"/>
      <c r="Z78" s="151"/>
      <c r="AA78" s="924"/>
      <c r="AB78" s="924"/>
      <c r="AC78" s="924"/>
      <c r="AD78" s="924"/>
      <c r="AE78" s="924"/>
      <c r="AF78" s="924"/>
      <c r="AG78" s="924"/>
      <c r="AH78" s="924"/>
      <c r="AI78" s="924"/>
      <c r="AJ78" s="924"/>
      <c r="AK78" s="924"/>
      <c r="AL78" s="924"/>
      <c r="AM78" s="924"/>
      <c r="AN78" s="924"/>
      <c r="AO78" s="924"/>
      <c r="AP78" s="924"/>
      <c r="AQ78" s="924"/>
      <c r="AR78" s="924"/>
      <c r="AS78" s="924"/>
      <c r="AT78" s="924"/>
      <c r="AU78" s="924"/>
      <c r="AV78" s="924"/>
      <c r="AW78" s="924"/>
      <c r="AX78" s="924"/>
      <c r="AY78" s="924"/>
      <c r="AZ78" s="377"/>
      <c r="BA78" s="991"/>
      <c r="BB78" s="651"/>
      <c r="BC78" s="480"/>
      <c r="BD78" s="465"/>
      <c r="BE78" s="465"/>
      <c r="BF78" s="465"/>
      <c r="BG78" s="484"/>
      <c r="BH78" s="480"/>
      <c r="BI78" s="465"/>
      <c r="BJ78" s="465"/>
      <c r="BK78" s="465"/>
      <c r="BL78" s="484"/>
      <c r="BM78" s="480"/>
      <c r="BN78" s="465"/>
      <c r="BO78" s="465"/>
      <c r="BP78" s="465"/>
      <c r="BQ78" s="484"/>
      <c r="BR78" s="480"/>
      <c r="BS78" s="465"/>
      <c r="BT78" s="465"/>
      <c r="BU78" s="465"/>
      <c r="BV78" s="465"/>
      <c r="BW78" s="465"/>
      <c r="BX78" s="465"/>
      <c r="BY78" s="466"/>
      <c r="BZ78" s="466"/>
      <c r="CA78" s="27"/>
      <c r="CB78" s="27"/>
      <c r="CC78" s="27"/>
      <c r="CD78" s="27"/>
      <c r="CE78" s="27"/>
      <c r="CF78" s="27"/>
      <c r="CG78" s="27"/>
      <c r="CH78" s="27"/>
      <c r="CI78" s="27"/>
      <c r="CJ78" s="27"/>
      <c r="CK78" s="27"/>
      <c r="CL78" s="27"/>
      <c r="CM78" s="27"/>
      <c r="CN78" s="27"/>
      <c r="CO78" s="27"/>
      <c r="CP78" s="27"/>
      <c r="CQ78" s="27"/>
      <c r="CR78" s="27"/>
      <c r="CS78" s="27"/>
      <c r="CT78" s="27"/>
      <c r="CU78" s="27"/>
      <c r="CV78" s="27"/>
      <c r="CW78" s="27"/>
      <c r="CX78" s="27"/>
      <c r="CY78" s="27"/>
      <c r="CZ78" s="27"/>
    </row>
    <row r="79" s="984" customFormat="true" ht="15" customHeight="true" x14ac:dyDescent="0.2">
      <c r="A79" s="176"/>
      <c r="B79" s="170"/>
      <c r="C79" s="155"/>
      <c r="D79" s="154"/>
      <c r="E79" s="154"/>
      <c r="F79" s="154"/>
      <c r="G79" s="153"/>
      <c r="H79" s="152"/>
      <c r="I79" s="154"/>
      <c r="J79" s="154"/>
      <c r="K79" s="154"/>
      <c r="L79" s="151"/>
      <c r="M79" s="155"/>
      <c r="N79" s="154"/>
      <c r="O79" s="154"/>
      <c r="P79" s="154"/>
      <c r="Q79" s="153"/>
      <c r="R79" s="152"/>
      <c r="S79" s="154"/>
      <c r="T79" s="154"/>
      <c r="U79" s="154"/>
      <c r="V79" s="154"/>
      <c r="W79" s="154"/>
      <c r="X79" s="154"/>
      <c r="Y79" s="154"/>
      <c r="Z79" s="151"/>
      <c r="AA79" s="924"/>
      <c r="AB79" s="924"/>
      <c r="AC79" s="924"/>
      <c r="AD79" s="924"/>
      <c r="AE79" s="924"/>
      <c r="AF79" s="924"/>
      <c r="AG79" s="924"/>
      <c r="AH79" s="924"/>
      <c r="AI79" s="924"/>
      <c r="AJ79" s="924"/>
      <c r="AK79" s="924"/>
      <c r="AL79" s="924"/>
      <c r="AM79" s="924"/>
      <c r="AN79" s="924"/>
      <c r="AO79" s="924"/>
      <c r="AP79" s="924"/>
      <c r="AQ79" s="924"/>
      <c r="AR79" s="924"/>
      <c r="AS79" s="924"/>
      <c r="AT79" s="924"/>
      <c r="AU79" s="924"/>
      <c r="AV79" s="924"/>
      <c r="AW79" s="924"/>
      <c r="AX79" s="924"/>
      <c r="AY79" s="924"/>
      <c r="AZ79" s="377"/>
      <c r="BA79" s="991"/>
      <c r="BB79" s="651"/>
      <c r="BC79" s="480"/>
      <c r="BD79" s="465"/>
      <c r="BE79" s="465"/>
      <c r="BF79" s="465"/>
      <c r="BG79" s="484"/>
      <c r="BH79" s="480"/>
      <c r="BI79" s="465"/>
      <c r="BJ79" s="465"/>
      <c r="BK79" s="465"/>
      <c r="BL79" s="484"/>
      <c r="BM79" s="480"/>
      <c r="BN79" s="465"/>
      <c r="BO79" s="465"/>
      <c r="BP79" s="465"/>
      <c r="BQ79" s="484"/>
      <c r="BR79" s="480"/>
      <c r="BS79" s="465"/>
      <c r="BT79" s="465"/>
      <c r="BU79" s="465"/>
      <c r="BV79" s="465"/>
      <c r="BW79" s="465"/>
      <c r="BX79" s="465"/>
      <c r="BY79" s="466"/>
      <c r="BZ79" s="466"/>
      <c r="CA79" s="27"/>
      <c r="CB79" s="27"/>
      <c r="CC79" s="27"/>
      <c r="CD79" s="27"/>
      <c r="CE79" s="27"/>
      <c r="CF79" s="27"/>
      <c r="CG79" s="27"/>
      <c r="CH79" s="27"/>
      <c r="CI79" s="27"/>
      <c r="CJ79" s="27"/>
      <c r="CK79" s="27"/>
      <c r="CL79" s="27"/>
      <c r="CM79" s="27"/>
      <c r="CN79" s="27"/>
      <c r="CO79" s="27"/>
      <c r="CP79" s="27"/>
      <c r="CQ79" s="27"/>
      <c r="CR79" s="27"/>
      <c r="CS79" s="27"/>
      <c r="CT79" s="27"/>
      <c r="CU79" s="27"/>
      <c r="CV79" s="27"/>
      <c r="CW79" s="27"/>
      <c r="CX79" s="27"/>
      <c r="CY79" s="27"/>
      <c r="CZ79" s="27"/>
    </row>
    <row r="80" s="984" customFormat="true" ht="15" customHeight="true" x14ac:dyDescent="0.2">
      <c r="A80" s="176"/>
      <c r="B80" s="170"/>
      <c r="C80" s="155"/>
      <c r="D80" s="154"/>
      <c r="E80" s="154"/>
      <c r="F80" s="154"/>
      <c r="G80" s="153"/>
      <c r="H80" s="152"/>
      <c r="I80" s="154"/>
      <c r="J80" s="154"/>
      <c r="K80" s="154"/>
      <c r="L80" s="151"/>
      <c r="M80" s="155"/>
      <c r="N80" s="154"/>
      <c r="O80" s="154"/>
      <c r="P80" s="154"/>
      <c r="Q80" s="153"/>
      <c r="R80" s="152"/>
      <c r="S80" s="154"/>
      <c r="T80" s="154"/>
      <c r="U80" s="154"/>
      <c r="V80" s="154"/>
      <c r="W80" s="154"/>
      <c r="X80" s="154"/>
      <c r="Y80" s="154"/>
      <c r="Z80" s="151"/>
      <c r="AA80" s="924"/>
      <c r="AB80" s="924"/>
      <c r="AC80" s="924"/>
      <c r="AD80" s="924"/>
      <c r="AE80" s="924"/>
      <c r="AF80" s="924"/>
      <c r="AG80" s="924"/>
      <c r="AH80" s="924"/>
      <c r="AI80" s="924"/>
      <c r="AJ80" s="924"/>
      <c r="AK80" s="924"/>
      <c r="AL80" s="924"/>
      <c r="AM80" s="924"/>
      <c r="AN80" s="924"/>
      <c r="AO80" s="924"/>
      <c r="AP80" s="924"/>
      <c r="AQ80" s="924"/>
      <c r="AR80" s="924"/>
      <c r="AS80" s="924"/>
      <c r="AT80" s="924"/>
      <c r="AU80" s="924"/>
      <c r="AV80" s="924"/>
      <c r="AW80" s="924"/>
      <c r="AX80" s="924"/>
      <c r="AY80" s="924"/>
      <c r="AZ80" s="377"/>
      <c r="BA80" s="991"/>
      <c r="BB80" s="651"/>
      <c r="BC80" s="480"/>
      <c r="BD80" s="465"/>
      <c r="BE80" s="465"/>
      <c r="BF80" s="465"/>
      <c r="BG80" s="484"/>
      <c r="BH80" s="480"/>
      <c r="BI80" s="465"/>
      <c r="BJ80" s="465"/>
      <c r="BK80" s="465"/>
      <c r="BL80" s="484"/>
      <c r="BM80" s="480"/>
      <c r="BN80" s="465"/>
      <c r="BO80" s="465"/>
      <c r="BP80" s="465"/>
      <c r="BQ80" s="484"/>
      <c r="BR80" s="480"/>
      <c r="BS80" s="465"/>
      <c r="BT80" s="465"/>
      <c r="BU80" s="465"/>
      <c r="BV80" s="465"/>
      <c r="BW80" s="465"/>
      <c r="BX80" s="465"/>
      <c r="BY80" s="466"/>
      <c r="BZ80" s="466"/>
      <c r="CA80" s="27"/>
      <c r="CB80" s="27"/>
      <c r="CC80" s="27"/>
      <c r="CD80" s="27"/>
      <c r="CE80" s="27"/>
      <c r="CF80" s="27"/>
      <c r="CG80" s="27"/>
      <c r="CH80" s="27"/>
      <c r="CI80" s="27"/>
      <c r="CJ80" s="27"/>
      <c r="CK80" s="27"/>
      <c r="CL80" s="27"/>
      <c r="CM80" s="27"/>
      <c r="CN80" s="27"/>
      <c r="CO80" s="27"/>
      <c r="CP80" s="27"/>
      <c r="CQ80" s="27"/>
      <c r="CR80" s="27"/>
      <c r="CS80" s="27"/>
      <c r="CT80" s="27"/>
      <c r="CU80" s="27"/>
      <c r="CV80" s="27"/>
      <c r="CW80" s="27"/>
      <c r="CX80" s="27"/>
      <c r="CY80" s="27"/>
      <c r="CZ80" s="27"/>
    </row>
    <row r="81" s="984" customFormat="true" ht="15" customHeight="true" x14ac:dyDescent="0.2">
      <c r="A81" s="176"/>
      <c r="B81" s="170"/>
      <c r="C81" s="155"/>
      <c r="D81" s="154"/>
      <c r="E81" s="154"/>
      <c r="F81" s="154"/>
      <c r="G81" s="153"/>
      <c r="H81" s="152"/>
      <c r="I81" s="154"/>
      <c r="J81" s="154"/>
      <c r="K81" s="154"/>
      <c r="L81" s="151"/>
      <c r="M81" s="155"/>
      <c r="N81" s="154"/>
      <c r="O81" s="154"/>
      <c r="P81" s="154"/>
      <c r="Q81" s="153"/>
      <c r="R81" s="152"/>
      <c r="S81" s="154"/>
      <c r="T81" s="154"/>
      <c r="U81" s="154"/>
      <c r="V81" s="154"/>
      <c r="W81" s="154"/>
      <c r="X81" s="154"/>
      <c r="Y81" s="154"/>
      <c r="Z81" s="151"/>
      <c r="AA81" s="924"/>
      <c r="AB81" s="924"/>
      <c r="AC81" s="924"/>
      <c r="AD81" s="924"/>
      <c r="AE81" s="924"/>
      <c r="AF81" s="924"/>
      <c r="AG81" s="924"/>
      <c r="AH81" s="924"/>
      <c r="AI81" s="924"/>
      <c r="AJ81" s="924"/>
      <c r="AK81" s="924"/>
      <c r="AL81" s="924"/>
      <c r="AM81" s="924"/>
      <c r="AN81" s="924"/>
      <c r="AO81" s="924"/>
      <c r="AP81" s="924"/>
      <c r="AQ81" s="924"/>
      <c r="AR81" s="924"/>
      <c r="AS81" s="924"/>
      <c r="AT81" s="924"/>
      <c r="AU81" s="924"/>
      <c r="AV81" s="924"/>
      <c r="AW81" s="924"/>
      <c r="AX81" s="924"/>
      <c r="AY81" s="924"/>
      <c r="AZ81" s="377"/>
      <c r="BA81" s="991"/>
      <c r="BB81" s="651"/>
      <c r="BC81" s="480"/>
      <c r="BD81" s="465"/>
      <c r="BE81" s="465"/>
      <c r="BF81" s="465"/>
      <c r="BG81" s="484"/>
      <c r="BH81" s="480"/>
      <c r="BI81" s="465"/>
      <c r="BJ81" s="465"/>
      <c r="BK81" s="465"/>
      <c r="BL81" s="484"/>
      <c r="BM81" s="480"/>
      <c r="BN81" s="465"/>
      <c r="BO81" s="465"/>
      <c r="BP81" s="465"/>
      <c r="BQ81" s="484"/>
      <c r="BR81" s="480"/>
      <c r="BS81" s="465"/>
      <c r="BT81" s="465"/>
      <c r="BU81" s="465"/>
      <c r="BV81" s="465"/>
      <c r="BW81" s="465"/>
      <c r="BX81" s="465"/>
      <c r="BY81" s="466"/>
      <c r="BZ81" s="466"/>
      <c r="CA81" s="27"/>
      <c r="CB81" s="27"/>
      <c r="CC81" s="27"/>
      <c r="CD81" s="27"/>
      <c r="CE81" s="27"/>
      <c r="CF81" s="27"/>
      <c r="CG81" s="27"/>
      <c r="CH81" s="27"/>
      <c r="CI81" s="27"/>
      <c r="CJ81" s="27"/>
      <c r="CK81" s="27"/>
      <c r="CL81" s="27"/>
      <c r="CM81" s="27"/>
      <c r="CN81" s="27"/>
      <c r="CO81" s="27"/>
      <c r="CP81" s="27"/>
      <c r="CQ81" s="27"/>
      <c r="CR81" s="27"/>
      <c r="CS81" s="27"/>
      <c r="CT81" s="27"/>
      <c r="CU81" s="27"/>
      <c r="CV81" s="27"/>
      <c r="CW81" s="27"/>
      <c r="CX81" s="27"/>
      <c r="CY81" s="27"/>
      <c r="CZ81" s="27"/>
    </row>
    <row r="82" s="984" customFormat="true" ht="15" customHeight="true" x14ac:dyDescent="0.2">
      <c r="A82" s="176"/>
      <c r="B82" s="170"/>
      <c r="C82" s="141"/>
      <c r="D82" s="140"/>
      <c r="E82" s="140"/>
      <c r="F82" s="140"/>
      <c r="G82" s="139"/>
      <c r="H82" s="138"/>
      <c r="I82" s="140"/>
      <c r="J82" s="140"/>
      <c r="K82" s="140"/>
      <c r="L82" s="137"/>
      <c r="M82" s="141"/>
      <c r="N82" s="140"/>
      <c r="O82" s="140"/>
      <c r="P82" s="140"/>
      <c r="Q82" s="139"/>
      <c r="R82" s="138"/>
      <c r="S82" s="140"/>
      <c r="T82" s="140"/>
      <c r="U82" s="140"/>
      <c r="V82" s="140"/>
      <c r="W82" s="140"/>
      <c r="X82" s="140"/>
      <c r="Y82" s="140"/>
      <c r="Z82" s="137"/>
      <c r="AA82" s="924"/>
      <c r="AB82" s="924"/>
      <c r="AC82" s="924"/>
      <c r="AD82" s="924"/>
      <c r="AE82" s="924"/>
      <c r="AF82" s="924"/>
      <c r="AG82" s="924"/>
      <c r="AH82" s="924"/>
      <c r="AI82" s="924"/>
      <c r="AJ82" s="924"/>
      <c r="AK82" s="924"/>
      <c r="AL82" s="924"/>
      <c r="AM82" s="924"/>
      <c r="AN82" s="924"/>
      <c r="AO82" s="924"/>
      <c r="AP82" s="924"/>
      <c r="AQ82" s="924"/>
      <c r="AR82" s="924"/>
      <c r="AS82" s="924"/>
      <c r="AT82" s="924"/>
      <c r="AU82" s="924"/>
      <c r="AV82" s="924"/>
      <c r="AW82" s="924"/>
      <c r="AX82" s="924"/>
      <c r="AY82" s="924"/>
      <c r="AZ82" s="377"/>
      <c r="BA82" s="991"/>
      <c r="BB82" s="651"/>
      <c r="BC82" s="480"/>
      <c r="BD82" s="465"/>
      <c r="BE82" s="465"/>
      <c r="BF82" s="465"/>
      <c r="BG82" s="484"/>
      <c r="BH82" s="480"/>
      <c r="BI82" s="465"/>
      <c r="BJ82" s="465"/>
      <c r="BK82" s="465"/>
      <c r="BL82" s="484"/>
      <c r="BM82" s="480"/>
      <c r="BN82" s="465"/>
      <c r="BO82" s="465"/>
      <c r="BP82" s="465"/>
      <c r="BQ82" s="484"/>
      <c r="BR82" s="480"/>
      <c r="BS82" s="465"/>
      <c r="BT82" s="465"/>
      <c r="BU82" s="465"/>
      <c r="BV82" s="465"/>
      <c r="BW82" s="465"/>
      <c r="BX82" s="465"/>
      <c r="BY82" s="466"/>
      <c r="BZ82" s="466"/>
      <c r="CA82" s="27"/>
      <c r="CB82" s="27"/>
      <c r="CC82" s="27"/>
      <c r="CD82" s="27"/>
      <c r="CE82" s="27"/>
      <c r="CF82" s="27"/>
      <c r="CG82" s="27"/>
      <c r="CH82" s="27"/>
      <c r="CI82" s="27"/>
      <c r="CJ82" s="27"/>
      <c r="CK82" s="27"/>
      <c r="CL82" s="27"/>
      <c r="CM82" s="27"/>
      <c r="CN82" s="27"/>
      <c r="CO82" s="27"/>
      <c r="CP82" s="27"/>
      <c r="CQ82" s="27"/>
      <c r="CR82" s="27"/>
      <c r="CS82" s="27"/>
      <c r="CT82" s="27"/>
      <c r="CU82" s="27"/>
      <c r="CV82" s="27"/>
      <c r="CW82" s="27"/>
      <c r="CX82" s="27"/>
      <c r="CY82" s="27"/>
      <c r="CZ82" s="27"/>
    </row>
    <row r="83" s="984" customFormat="true" ht="15" customHeight="true" x14ac:dyDescent="0.2">
      <c r="A83" s="176"/>
      <c r="B83" s="170"/>
      <c r="C83" s="141"/>
      <c r="D83" s="140"/>
      <c r="E83" s="140"/>
      <c r="F83" s="140"/>
      <c r="G83" s="139"/>
      <c r="H83" s="138"/>
      <c r="I83" s="140"/>
      <c r="J83" s="140"/>
      <c r="K83" s="140"/>
      <c r="L83" s="137"/>
      <c r="M83" s="141"/>
      <c r="N83" s="140"/>
      <c r="O83" s="140"/>
      <c r="P83" s="140"/>
      <c r="Q83" s="139"/>
      <c r="R83" s="138"/>
      <c r="S83" s="140"/>
      <c r="T83" s="140"/>
      <c r="U83" s="140"/>
      <c r="V83" s="140"/>
      <c r="W83" s="140"/>
      <c r="X83" s="140"/>
      <c r="Y83" s="140"/>
      <c r="Z83" s="137"/>
      <c r="AA83" s="924"/>
      <c r="AB83" s="924"/>
      <c r="AC83" s="924"/>
      <c r="AD83" s="924"/>
      <c r="AE83" s="924"/>
      <c r="AF83" s="924"/>
      <c r="AG83" s="924"/>
      <c r="AH83" s="924"/>
      <c r="AI83" s="924"/>
      <c r="AJ83" s="924"/>
      <c r="AK83" s="924"/>
      <c r="AL83" s="924"/>
      <c r="AM83" s="924"/>
      <c r="AN83" s="924"/>
      <c r="AO83" s="924"/>
      <c r="AP83" s="924"/>
      <c r="AQ83" s="924"/>
      <c r="AR83" s="924"/>
      <c r="AS83" s="924"/>
      <c r="AT83" s="924"/>
      <c r="AU83" s="924"/>
      <c r="AV83" s="924"/>
      <c r="AW83" s="924"/>
      <c r="AX83" s="924"/>
      <c r="AY83" s="924"/>
      <c r="AZ83" s="377"/>
      <c r="BA83" s="991"/>
      <c r="BB83" s="651"/>
      <c r="BC83" s="480"/>
      <c r="BD83" s="465"/>
      <c r="BE83" s="465"/>
      <c r="BF83" s="465"/>
      <c r="BG83" s="484"/>
      <c r="BH83" s="480"/>
      <c r="BI83" s="465"/>
      <c r="BJ83" s="465"/>
      <c r="BK83" s="465"/>
      <c r="BL83" s="484"/>
      <c r="BM83" s="480"/>
      <c r="BN83" s="465"/>
      <c r="BO83" s="465"/>
      <c r="BP83" s="465"/>
      <c r="BQ83" s="484"/>
      <c r="BR83" s="480"/>
      <c r="BS83" s="465"/>
      <c r="BT83" s="465"/>
      <c r="BU83" s="465"/>
      <c r="BV83" s="465"/>
      <c r="BW83" s="465"/>
      <c r="BX83" s="465"/>
      <c r="BY83" s="466"/>
      <c r="BZ83" s="466"/>
      <c r="CA83" s="27"/>
      <c r="CB83" s="27"/>
      <c r="CC83" s="27"/>
      <c r="CD83" s="27"/>
      <c r="CE83" s="27"/>
      <c r="CF83" s="27"/>
      <c r="CG83" s="27"/>
      <c r="CH83" s="27"/>
      <c r="CI83" s="27"/>
      <c r="CJ83" s="27"/>
      <c r="CK83" s="27"/>
      <c r="CL83" s="27"/>
      <c r="CM83" s="27"/>
      <c r="CN83" s="27"/>
      <c r="CO83" s="27"/>
      <c r="CP83" s="27"/>
      <c r="CQ83" s="27"/>
      <c r="CR83" s="27"/>
      <c r="CS83" s="27"/>
      <c r="CT83" s="27"/>
      <c r="CU83" s="27"/>
      <c r="CV83" s="27"/>
      <c r="CW83" s="27"/>
      <c r="CX83" s="27"/>
      <c r="CY83" s="27"/>
      <c r="CZ83" s="27"/>
    </row>
    <row r="84" s="984" customFormat="true" ht="15" customHeight="true" x14ac:dyDescent="0.2">
      <c r="A84" s="176"/>
      <c r="B84" s="170"/>
      <c r="C84" s="141"/>
      <c r="D84" s="140"/>
      <c r="E84" s="140"/>
      <c r="F84" s="140"/>
      <c r="G84" s="139"/>
      <c r="H84" s="138"/>
      <c r="I84" s="140"/>
      <c r="J84" s="140"/>
      <c r="K84" s="140"/>
      <c r="L84" s="137"/>
      <c r="M84" s="141"/>
      <c r="N84" s="140"/>
      <c r="O84" s="140"/>
      <c r="P84" s="140"/>
      <c r="Q84" s="139"/>
      <c r="R84" s="138"/>
      <c r="S84" s="140"/>
      <c r="T84" s="140"/>
      <c r="U84" s="140"/>
      <c r="V84" s="140"/>
      <c r="W84" s="140"/>
      <c r="X84" s="140"/>
      <c r="Y84" s="140"/>
      <c r="Z84" s="137"/>
      <c r="AA84" s="924"/>
      <c r="AB84" s="924"/>
      <c r="AC84" s="924"/>
      <c r="AD84" s="924"/>
      <c r="AE84" s="924"/>
      <c r="AF84" s="924"/>
      <c r="AG84" s="924"/>
      <c r="AH84" s="924"/>
      <c r="AI84" s="924"/>
      <c r="AJ84" s="924"/>
      <c r="AK84" s="924"/>
      <c r="AL84" s="924"/>
      <c r="AM84" s="924"/>
      <c r="AN84" s="924"/>
      <c r="AO84" s="924"/>
      <c r="AP84" s="924"/>
      <c r="AQ84" s="924"/>
      <c r="AR84" s="924"/>
      <c r="AS84" s="924"/>
      <c r="AT84" s="924"/>
      <c r="AU84" s="924"/>
      <c r="AV84" s="924"/>
      <c r="AW84" s="924"/>
      <c r="AX84" s="924"/>
      <c r="AY84" s="924"/>
      <c r="AZ84" s="377"/>
      <c r="BA84" s="991"/>
      <c r="BB84" s="651"/>
      <c r="BC84" s="480"/>
      <c r="BD84" s="465"/>
      <c r="BE84" s="465"/>
      <c r="BF84" s="465"/>
      <c r="BG84" s="484"/>
      <c r="BH84" s="480"/>
      <c r="BI84" s="465"/>
      <c r="BJ84" s="465"/>
      <c r="BK84" s="465"/>
      <c r="BL84" s="484"/>
      <c r="BM84" s="480"/>
      <c r="BN84" s="465"/>
      <c r="BO84" s="465"/>
      <c r="BP84" s="465"/>
      <c r="BQ84" s="484"/>
      <c r="BR84" s="480"/>
      <c r="BS84" s="465"/>
      <c r="BT84" s="465"/>
      <c r="BU84" s="465"/>
      <c r="BV84" s="465"/>
      <c r="BW84" s="465"/>
      <c r="BX84" s="465"/>
      <c r="BY84" s="466"/>
      <c r="BZ84" s="466"/>
      <c r="CA84" s="27"/>
      <c r="CB84" s="27"/>
      <c r="CC84" s="27"/>
      <c r="CD84" s="27"/>
      <c r="CE84" s="27"/>
      <c r="CF84" s="27"/>
      <c r="CG84" s="27"/>
      <c r="CH84" s="27"/>
      <c r="CI84" s="27"/>
      <c r="CJ84" s="27"/>
      <c r="CK84" s="27"/>
      <c r="CL84" s="27"/>
      <c r="CM84" s="27"/>
      <c r="CN84" s="27"/>
      <c r="CO84" s="27"/>
      <c r="CP84" s="27"/>
      <c r="CQ84" s="27"/>
      <c r="CR84" s="27"/>
      <c r="CS84" s="27"/>
      <c r="CT84" s="27"/>
      <c r="CU84" s="27"/>
      <c r="CV84" s="27"/>
      <c r="CW84" s="27"/>
      <c r="CX84" s="27"/>
      <c r="CY84" s="27"/>
      <c r="CZ84" s="27"/>
    </row>
    <row r="85" s="984" customFormat="true" ht="15" customHeight="true" x14ac:dyDescent="0.2">
      <c r="A85" s="176"/>
      <c r="B85" s="170"/>
      <c r="C85" s="141"/>
      <c r="D85" s="140"/>
      <c r="E85" s="140"/>
      <c r="F85" s="140"/>
      <c r="G85" s="139"/>
      <c r="H85" s="138"/>
      <c r="I85" s="140"/>
      <c r="J85" s="140"/>
      <c r="K85" s="140"/>
      <c r="L85" s="137"/>
      <c r="M85" s="141"/>
      <c r="N85" s="140"/>
      <c r="O85" s="140"/>
      <c r="P85" s="140"/>
      <c r="Q85" s="139"/>
      <c r="R85" s="138"/>
      <c r="S85" s="140"/>
      <c r="T85" s="140"/>
      <c r="U85" s="140"/>
      <c r="V85" s="140"/>
      <c r="W85" s="140"/>
      <c r="X85" s="140"/>
      <c r="Y85" s="140"/>
      <c r="Z85" s="137"/>
      <c r="AA85" s="924"/>
      <c r="AB85" s="924"/>
      <c r="AC85" s="924"/>
      <c r="AD85" s="924"/>
      <c r="AE85" s="924"/>
      <c r="AF85" s="924"/>
      <c r="AG85" s="924"/>
      <c r="AH85" s="924"/>
      <c r="AI85" s="924"/>
      <c r="AJ85" s="924"/>
      <c r="AK85" s="924"/>
      <c r="AL85" s="924"/>
      <c r="AM85" s="924"/>
      <c r="AN85" s="924"/>
      <c r="AO85" s="924"/>
      <c r="AP85" s="924"/>
      <c r="AQ85" s="924"/>
      <c r="AR85" s="924"/>
      <c r="AS85" s="924"/>
      <c r="AT85" s="924"/>
      <c r="AU85" s="924"/>
      <c r="AV85" s="924"/>
      <c r="AW85" s="924"/>
      <c r="AX85" s="924"/>
      <c r="AY85" s="924"/>
      <c r="AZ85" s="377"/>
      <c r="BA85" s="991"/>
      <c r="BB85" s="651"/>
      <c r="BC85" s="480"/>
      <c r="BD85" s="465"/>
      <c r="BE85" s="465"/>
      <c r="BF85" s="465"/>
      <c r="BG85" s="484"/>
      <c r="BH85" s="480"/>
      <c r="BI85" s="465"/>
      <c r="BJ85" s="465"/>
      <c r="BK85" s="465"/>
      <c r="BL85" s="484"/>
      <c r="BM85" s="480"/>
      <c r="BN85" s="465"/>
      <c r="BO85" s="465"/>
      <c r="BP85" s="465"/>
      <c r="BQ85" s="484"/>
      <c r="BR85" s="480"/>
      <c r="BS85" s="465"/>
      <c r="BT85" s="465"/>
      <c r="BU85" s="465"/>
      <c r="BV85" s="465"/>
      <c r="BW85" s="465"/>
      <c r="BX85" s="465"/>
      <c r="BY85" s="466"/>
      <c r="BZ85" s="466"/>
      <c r="CA85" s="27"/>
      <c r="CB85" s="27"/>
      <c r="CC85" s="27"/>
      <c r="CD85" s="27"/>
      <c r="CE85" s="27"/>
      <c r="CF85" s="27"/>
      <c r="CG85" s="27"/>
      <c r="CH85" s="27"/>
      <c r="CI85" s="27"/>
      <c r="CJ85" s="27"/>
      <c r="CK85" s="27"/>
      <c r="CL85" s="27"/>
      <c r="CM85" s="27"/>
      <c r="CN85" s="27"/>
      <c r="CO85" s="27"/>
      <c r="CP85" s="27"/>
      <c r="CQ85" s="27"/>
      <c r="CR85" s="27"/>
      <c r="CS85" s="27"/>
      <c r="CT85" s="27"/>
      <c r="CU85" s="27"/>
      <c r="CV85" s="27"/>
      <c r="CW85" s="27"/>
      <c r="CX85" s="27"/>
      <c r="CY85" s="27"/>
      <c r="CZ85" s="27"/>
    </row>
    <row r="86" s="984" customFormat="true" ht="15" customHeight="true" x14ac:dyDescent="0.2">
      <c r="A86" s="176"/>
      <c r="B86" s="170"/>
      <c r="C86" s="141"/>
      <c r="D86" s="140"/>
      <c r="E86" s="140"/>
      <c r="F86" s="140"/>
      <c r="G86" s="139"/>
      <c r="H86" s="138"/>
      <c r="I86" s="140"/>
      <c r="J86" s="140"/>
      <c r="K86" s="140"/>
      <c r="L86" s="137"/>
      <c r="M86" s="141"/>
      <c r="N86" s="140"/>
      <c r="O86" s="140"/>
      <c r="P86" s="140"/>
      <c r="Q86" s="139"/>
      <c r="R86" s="138"/>
      <c r="S86" s="140"/>
      <c r="T86" s="140"/>
      <c r="U86" s="140"/>
      <c r="V86" s="140"/>
      <c r="W86" s="140"/>
      <c r="X86" s="140"/>
      <c r="Y86" s="140"/>
      <c r="Z86" s="137"/>
      <c r="AA86" s="924"/>
      <c r="AB86" s="924"/>
      <c r="AC86" s="924"/>
      <c r="AD86" s="924"/>
      <c r="AE86" s="924"/>
      <c r="AF86" s="924"/>
      <c r="AG86" s="924"/>
      <c r="AH86" s="924"/>
      <c r="AI86" s="924"/>
      <c r="AJ86" s="924"/>
      <c r="AK86" s="924"/>
      <c r="AL86" s="924"/>
      <c r="AM86" s="924"/>
      <c r="AN86" s="924"/>
      <c r="AO86" s="924"/>
      <c r="AP86" s="924"/>
      <c r="AQ86" s="924"/>
      <c r="AR86" s="924"/>
      <c r="AS86" s="924"/>
      <c r="AT86" s="924"/>
      <c r="AU86" s="924"/>
      <c r="AV86" s="924"/>
      <c r="AW86" s="924"/>
      <c r="AX86" s="924"/>
      <c r="AY86" s="924"/>
      <c r="AZ86" s="377"/>
      <c r="BA86" s="991"/>
      <c r="BB86" s="651"/>
      <c r="BC86" s="480"/>
      <c r="BD86" s="465"/>
      <c r="BE86" s="465"/>
      <c r="BF86" s="465"/>
      <c r="BG86" s="484"/>
      <c r="BH86" s="480"/>
      <c r="BI86" s="465"/>
      <c r="BJ86" s="465"/>
      <c r="BK86" s="465"/>
      <c r="BL86" s="484"/>
      <c r="BM86" s="480"/>
      <c r="BN86" s="465"/>
      <c r="BO86" s="465"/>
      <c r="BP86" s="465"/>
      <c r="BQ86" s="484"/>
      <c r="BR86" s="480"/>
      <c r="BS86" s="465"/>
      <c r="BT86" s="465"/>
      <c r="BU86" s="465"/>
      <c r="BV86" s="465"/>
      <c r="BW86" s="465"/>
      <c r="BX86" s="465"/>
      <c r="BY86" s="466"/>
      <c r="BZ86" s="466"/>
      <c r="CA86" s="27"/>
      <c r="CB86" s="27"/>
      <c r="CC86" s="27"/>
      <c r="CD86" s="27"/>
      <c r="CE86" s="27"/>
      <c r="CF86" s="27"/>
      <c r="CG86" s="27"/>
      <c r="CH86" s="27"/>
      <c r="CI86" s="27"/>
      <c r="CJ86" s="27"/>
      <c r="CK86" s="27"/>
      <c r="CL86" s="27"/>
      <c r="CM86" s="27"/>
      <c r="CN86" s="27"/>
      <c r="CO86" s="27"/>
      <c r="CP86" s="27"/>
      <c r="CQ86" s="27"/>
      <c r="CR86" s="27"/>
      <c r="CS86" s="27"/>
      <c r="CT86" s="27"/>
      <c r="CU86" s="27"/>
      <c r="CV86" s="27"/>
      <c r="CW86" s="27"/>
      <c r="CX86" s="27"/>
      <c r="CY86" s="27"/>
      <c r="CZ86" s="27"/>
    </row>
    <row r="87" s="984" customFormat="true" ht="15" customHeight="true" x14ac:dyDescent="0.2">
      <c r="A87" s="176"/>
      <c r="B87" s="170"/>
      <c r="C87" s="141"/>
      <c r="D87" s="140"/>
      <c r="E87" s="140"/>
      <c r="F87" s="140"/>
      <c r="G87" s="139"/>
      <c r="H87" s="138"/>
      <c r="I87" s="140"/>
      <c r="J87" s="140"/>
      <c r="K87" s="140"/>
      <c r="L87" s="137"/>
      <c r="M87" s="141"/>
      <c r="N87" s="140"/>
      <c r="O87" s="140"/>
      <c r="P87" s="140"/>
      <c r="Q87" s="139"/>
      <c r="R87" s="138"/>
      <c r="S87" s="140"/>
      <c r="T87" s="140"/>
      <c r="U87" s="140"/>
      <c r="V87" s="140"/>
      <c r="W87" s="140"/>
      <c r="X87" s="140"/>
      <c r="Y87" s="140"/>
      <c r="Z87" s="137"/>
      <c r="AA87" s="924"/>
      <c r="AB87" s="924"/>
      <c r="AC87" s="924"/>
      <c r="AD87" s="924"/>
      <c r="AE87" s="924"/>
      <c r="AF87" s="924"/>
      <c r="AG87" s="924"/>
      <c r="AH87" s="924"/>
      <c r="AI87" s="924"/>
      <c r="AJ87" s="924"/>
      <c r="AK87" s="924"/>
      <c r="AL87" s="924"/>
      <c r="AM87" s="924"/>
      <c r="AN87" s="924"/>
      <c r="AO87" s="924"/>
      <c r="AP87" s="924"/>
      <c r="AQ87" s="924"/>
      <c r="AR87" s="924"/>
      <c r="AS87" s="924"/>
      <c r="AT87" s="924"/>
      <c r="AU87" s="924"/>
      <c r="AV87" s="924"/>
      <c r="AW87" s="924"/>
      <c r="AX87" s="924"/>
      <c r="AY87" s="924"/>
      <c r="AZ87" s="377"/>
      <c r="BA87" s="991"/>
      <c r="BB87" s="651"/>
      <c r="BC87" s="480"/>
      <c r="BD87" s="465"/>
      <c r="BE87" s="465"/>
      <c r="BF87" s="465"/>
      <c r="BG87" s="484"/>
      <c r="BH87" s="480"/>
      <c r="BI87" s="465"/>
      <c r="BJ87" s="465"/>
      <c r="BK87" s="465"/>
      <c r="BL87" s="484"/>
      <c r="BM87" s="480"/>
      <c r="BN87" s="465"/>
      <c r="BO87" s="465"/>
      <c r="BP87" s="465"/>
      <c r="BQ87" s="484"/>
      <c r="BR87" s="480"/>
      <c r="BS87" s="465"/>
      <c r="BT87" s="465"/>
      <c r="BU87" s="465"/>
      <c r="BV87" s="465"/>
      <c r="BW87" s="465"/>
      <c r="BX87" s="465"/>
      <c r="BY87" s="466"/>
      <c r="BZ87" s="466"/>
      <c r="CA87" s="27"/>
      <c r="CB87" s="27"/>
      <c r="CC87" s="27"/>
      <c r="CD87" s="27"/>
      <c r="CE87" s="27"/>
      <c r="CF87" s="27"/>
      <c r="CG87" s="27"/>
      <c r="CH87" s="27"/>
      <c r="CI87" s="27"/>
      <c r="CJ87" s="27"/>
      <c r="CK87" s="27"/>
      <c r="CL87" s="27"/>
      <c r="CM87" s="27"/>
      <c r="CN87" s="27"/>
      <c r="CO87" s="27"/>
      <c r="CP87" s="27"/>
      <c r="CQ87" s="27"/>
      <c r="CR87" s="27"/>
      <c r="CS87" s="27"/>
      <c r="CT87" s="27"/>
      <c r="CU87" s="27"/>
      <c r="CV87" s="27"/>
      <c r="CW87" s="27"/>
      <c r="CX87" s="27"/>
      <c r="CY87" s="27"/>
      <c r="CZ87" s="27"/>
    </row>
    <row r="88" s="984" customFormat="true" ht="15" customHeight="true" x14ac:dyDescent="0.2">
      <c r="A88" s="176"/>
      <c r="B88" s="170"/>
      <c r="C88" s="141"/>
      <c r="D88" s="140"/>
      <c r="E88" s="140"/>
      <c r="F88" s="140"/>
      <c r="G88" s="139"/>
      <c r="H88" s="138"/>
      <c r="I88" s="140"/>
      <c r="J88" s="140"/>
      <c r="K88" s="140"/>
      <c r="L88" s="137"/>
      <c r="M88" s="141"/>
      <c r="N88" s="140"/>
      <c r="O88" s="140"/>
      <c r="P88" s="140"/>
      <c r="Q88" s="139"/>
      <c r="R88" s="138"/>
      <c r="S88" s="140"/>
      <c r="T88" s="140"/>
      <c r="U88" s="140"/>
      <c r="V88" s="140"/>
      <c r="W88" s="140"/>
      <c r="X88" s="140"/>
      <c r="Y88" s="140"/>
      <c r="Z88" s="137"/>
      <c r="AA88" s="924"/>
      <c r="AB88" s="924"/>
      <c r="AC88" s="924"/>
      <c r="AD88" s="924"/>
      <c r="AE88" s="924"/>
      <c r="AF88" s="924"/>
      <c r="AG88" s="924"/>
      <c r="AH88" s="924"/>
      <c r="AI88" s="924"/>
      <c r="AJ88" s="924"/>
      <c r="AK88" s="924"/>
      <c r="AL88" s="924"/>
      <c r="AM88" s="924"/>
      <c r="AN88" s="924"/>
      <c r="AO88" s="924"/>
      <c r="AP88" s="924"/>
      <c r="AQ88" s="924"/>
      <c r="AR88" s="924"/>
      <c r="AS88" s="924"/>
      <c r="AT88" s="924"/>
      <c r="AU88" s="924"/>
      <c r="AV88" s="924"/>
      <c r="AW88" s="924"/>
      <c r="AX88" s="924"/>
      <c r="AY88" s="924"/>
      <c r="AZ88" s="377"/>
      <c r="BA88" s="991"/>
      <c r="BB88" s="651"/>
      <c r="BC88" s="480"/>
      <c r="BD88" s="465"/>
      <c r="BE88" s="465"/>
      <c r="BF88" s="465"/>
      <c r="BG88" s="484"/>
      <c r="BH88" s="480"/>
      <c r="BI88" s="465"/>
      <c r="BJ88" s="465"/>
      <c r="BK88" s="465"/>
      <c r="BL88" s="484"/>
      <c r="BM88" s="480"/>
      <c r="BN88" s="465"/>
      <c r="BO88" s="465"/>
      <c r="BP88" s="465"/>
      <c r="BQ88" s="484"/>
      <c r="BR88" s="480"/>
      <c r="BS88" s="465"/>
      <c r="BT88" s="465"/>
      <c r="BU88" s="465"/>
      <c r="BV88" s="465"/>
      <c r="BW88" s="465"/>
      <c r="BX88" s="465"/>
      <c r="BY88" s="466"/>
      <c r="BZ88" s="466"/>
      <c r="CA88" s="27"/>
      <c r="CB88" s="27"/>
      <c r="CC88" s="27"/>
      <c r="CD88" s="27"/>
      <c r="CE88" s="27"/>
      <c r="CF88" s="27"/>
      <c r="CG88" s="27"/>
      <c r="CH88" s="27"/>
      <c r="CI88" s="27"/>
      <c r="CJ88" s="27"/>
      <c r="CK88" s="27"/>
      <c r="CL88" s="27"/>
      <c r="CM88" s="27"/>
      <c r="CN88" s="27"/>
      <c r="CO88" s="27"/>
      <c r="CP88" s="27"/>
      <c r="CQ88" s="27"/>
      <c r="CR88" s="27"/>
      <c r="CS88" s="27"/>
      <c r="CT88" s="27"/>
      <c r="CU88" s="27"/>
      <c r="CV88" s="27"/>
      <c r="CW88" s="27"/>
      <c r="CX88" s="27"/>
      <c r="CY88" s="27"/>
      <c r="CZ88" s="27"/>
    </row>
    <row r="89" s="984" customFormat="true" ht="15" customHeight="true" x14ac:dyDescent="0.2">
      <c r="A89" s="176"/>
      <c r="B89" s="170"/>
      <c r="C89" s="141"/>
      <c r="D89" s="140"/>
      <c r="E89" s="140"/>
      <c r="F89" s="140"/>
      <c r="G89" s="139"/>
      <c r="H89" s="138"/>
      <c r="I89" s="140"/>
      <c r="J89" s="140"/>
      <c r="K89" s="140"/>
      <c r="L89" s="137"/>
      <c r="M89" s="141"/>
      <c r="N89" s="140"/>
      <c r="O89" s="140"/>
      <c r="P89" s="140"/>
      <c r="Q89" s="139"/>
      <c r="R89" s="138"/>
      <c r="S89" s="140"/>
      <c r="T89" s="140"/>
      <c r="U89" s="140"/>
      <c r="V89" s="140"/>
      <c r="W89" s="140"/>
      <c r="X89" s="140"/>
      <c r="Y89" s="140"/>
      <c r="Z89" s="137"/>
      <c r="AA89" s="924"/>
      <c r="AB89" s="924"/>
      <c r="AC89" s="924"/>
      <c r="AD89" s="924"/>
      <c r="AE89" s="924"/>
      <c r="AF89" s="924"/>
      <c r="AG89" s="924"/>
      <c r="AH89" s="924"/>
      <c r="AI89" s="924"/>
      <c r="AJ89" s="924"/>
      <c r="AK89" s="924"/>
      <c r="AL89" s="924"/>
      <c r="AM89" s="924"/>
      <c r="AN89" s="924"/>
      <c r="AO89" s="924"/>
      <c r="AP89" s="924"/>
      <c r="AQ89" s="924"/>
      <c r="AR89" s="924"/>
      <c r="AS89" s="924"/>
      <c r="AT89" s="924"/>
      <c r="AU89" s="924"/>
      <c r="AV89" s="924"/>
      <c r="AW89" s="924"/>
      <c r="AX89" s="924"/>
      <c r="AY89" s="924"/>
      <c r="AZ89" s="377"/>
      <c r="BA89" s="991"/>
      <c r="BB89" s="651"/>
      <c r="BC89" s="480"/>
      <c r="BD89" s="465"/>
      <c r="BE89" s="465"/>
      <c r="BF89" s="465"/>
      <c r="BG89" s="484"/>
      <c r="BH89" s="480"/>
      <c r="BI89" s="465"/>
      <c r="BJ89" s="465"/>
      <c r="BK89" s="465"/>
      <c r="BL89" s="484"/>
      <c r="BM89" s="480"/>
      <c r="BN89" s="465"/>
      <c r="BO89" s="465"/>
      <c r="BP89" s="465"/>
      <c r="BQ89" s="484"/>
      <c r="BR89" s="480"/>
      <c r="BS89" s="465"/>
      <c r="BT89" s="465"/>
      <c r="BU89" s="465"/>
      <c r="BV89" s="465"/>
      <c r="BW89" s="465"/>
      <c r="BX89" s="465"/>
      <c r="BY89" s="466"/>
      <c r="BZ89" s="466"/>
      <c r="CA89" s="27"/>
      <c r="CB89" s="27"/>
      <c r="CC89" s="27"/>
      <c r="CD89" s="27"/>
      <c r="CE89" s="27"/>
      <c r="CF89" s="27"/>
      <c r="CG89" s="27"/>
      <c r="CH89" s="27"/>
      <c r="CI89" s="27"/>
      <c r="CJ89" s="27"/>
      <c r="CK89" s="27"/>
      <c r="CL89" s="27"/>
      <c r="CM89" s="27"/>
      <c r="CN89" s="27"/>
      <c r="CO89" s="27"/>
      <c r="CP89" s="27"/>
      <c r="CQ89" s="27"/>
      <c r="CR89" s="27"/>
      <c r="CS89" s="27"/>
      <c r="CT89" s="27"/>
      <c r="CU89" s="27"/>
      <c r="CV89" s="27"/>
      <c r="CW89" s="27"/>
      <c r="CX89" s="27"/>
      <c r="CY89" s="27"/>
      <c r="CZ89" s="27"/>
    </row>
    <row r="90" s="984" customFormat="true" ht="15" customHeight="true" x14ac:dyDescent="0.2">
      <c r="A90" s="176"/>
      <c r="B90" s="170"/>
      <c r="C90" s="141"/>
      <c r="D90" s="140"/>
      <c r="E90" s="140"/>
      <c r="F90" s="140"/>
      <c r="G90" s="139"/>
      <c r="H90" s="138"/>
      <c r="I90" s="140"/>
      <c r="J90" s="140"/>
      <c r="K90" s="140"/>
      <c r="L90" s="137"/>
      <c r="M90" s="141"/>
      <c r="N90" s="140"/>
      <c r="O90" s="140"/>
      <c r="P90" s="140"/>
      <c r="Q90" s="139"/>
      <c r="R90" s="138"/>
      <c r="S90" s="140"/>
      <c r="T90" s="140"/>
      <c r="U90" s="140"/>
      <c r="V90" s="140"/>
      <c r="W90" s="140"/>
      <c r="X90" s="140"/>
      <c r="Y90" s="140"/>
      <c r="Z90" s="137"/>
      <c r="AA90" s="924"/>
      <c r="AB90" s="924"/>
      <c r="AC90" s="924"/>
      <c r="AD90" s="924"/>
      <c r="AE90" s="924"/>
      <c r="AF90" s="924"/>
      <c r="AG90" s="924"/>
      <c r="AH90" s="924"/>
      <c r="AI90" s="924"/>
      <c r="AJ90" s="924"/>
      <c r="AK90" s="924"/>
      <c r="AL90" s="924"/>
      <c r="AM90" s="924"/>
      <c r="AN90" s="924"/>
      <c r="AO90" s="924"/>
      <c r="AP90" s="924"/>
      <c r="AQ90" s="924"/>
      <c r="AR90" s="924"/>
      <c r="AS90" s="924"/>
      <c r="AT90" s="924"/>
      <c r="AU90" s="924"/>
      <c r="AV90" s="924"/>
      <c r="AW90" s="924"/>
      <c r="AX90" s="924"/>
      <c r="AY90" s="924"/>
      <c r="AZ90" s="377"/>
      <c r="BA90" s="991"/>
      <c r="BB90" s="651"/>
      <c r="BC90" s="480"/>
      <c r="BD90" s="465"/>
      <c r="BE90" s="465"/>
      <c r="BF90" s="465"/>
      <c r="BG90" s="484"/>
      <c r="BH90" s="480"/>
      <c r="BI90" s="465"/>
      <c r="BJ90" s="465"/>
      <c r="BK90" s="465"/>
      <c r="BL90" s="484"/>
      <c r="BM90" s="480"/>
      <c r="BN90" s="465"/>
      <c r="BO90" s="465"/>
      <c r="BP90" s="465"/>
      <c r="BQ90" s="484"/>
      <c r="BR90" s="480"/>
      <c r="BS90" s="465"/>
      <c r="BT90" s="465"/>
      <c r="BU90" s="465"/>
      <c r="BV90" s="465"/>
      <c r="BW90" s="465"/>
      <c r="BX90" s="465"/>
      <c r="BY90" s="466"/>
      <c r="BZ90" s="466"/>
      <c r="CA90" s="27"/>
      <c r="CB90" s="27"/>
      <c r="CC90" s="27"/>
      <c r="CD90" s="27"/>
      <c r="CE90" s="27"/>
      <c r="CF90" s="27"/>
      <c r="CG90" s="27"/>
      <c r="CH90" s="27"/>
      <c r="CI90" s="27"/>
      <c r="CJ90" s="27"/>
      <c r="CK90" s="27"/>
      <c r="CL90" s="27"/>
      <c r="CM90" s="27"/>
      <c r="CN90" s="27"/>
      <c r="CO90" s="27"/>
      <c r="CP90" s="27"/>
      <c r="CQ90" s="27"/>
      <c r="CR90" s="27"/>
      <c r="CS90" s="27"/>
      <c r="CT90" s="27"/>
      <c r="CU90" s="27"/>
      <c r="CV90" s="27"/>
      <c r="CW90" s="27"/>
      <c r="CX90" s="27"/>
      <c r="CY90" s="27"/>
      <c r="CZ90" s="27"/>
    </row>
    <row r="91" s="984" customFormat="true" ht="15" customHeight="true" x14ac:dyDescent="0.2">
      <c r="A91" s="200"/>
      <c r="B91" s="169"/>
      <c r="C91" s="136"/>
      <c r="D91" s="143"/>
      <c r="E91" s="143"/>
      <c r="F91" s="143"/>
      <c r="G91" s="142"/>
      <c r="H91" s="135"/>
      <c r="I91" s="143"/>
      <c r="J91" s="143"/>
      <c r="K91" s="143"/>
      <c r="L91" s="134"/>
      <c r="M91" s="136"/>
      <c r="N91" s="143"/>
      <c r="O91" s="143"/>
      <c r="P91" s="143"/>
      <c r="Q91" s="142"/>
      <c r="R91" s="135"/>
      <c r="S91" s="143"/>
      <c r="T91" s="143"/>
      <c r="U91" s="143"/>
      <c r="V91" s="143"/>
      <c r="W91" s="143"/>
      <c r="X91" s="143"/>
      <c r="Y91" s="143"/>
      <c r="Z91" s="134"/>
      <c r="AA91" s="924"/>
      <c r="AB91" s="924"/>
      <c r="AC91" s="924"/>
      <c r="AD91" s="924"/>
      <c r="AE91" s="924"/>
      <c r="AF91" s="924"/>
      <c r="AG91" s="924"/>
      <c r="AH91" s="924"/>
      <c r="AI91" s="924"/>
      <c r="AJ91" s="924"/>
      <c r="AK91" s="924"/>
      <c r="AL91" s="924"/>
      <c r="AM91" s="924"/>
      <c r="AN91" s="924"/>
      <c r="AO91" s="924"/>
      <c r="AP91" s="924"/>
      <c r="AQ91" s="924"/>
      <c r="AR91" s="924"/>
      <c r="AS91" s="924"/>
      <c r="AT91" s="924"/>
      <c r="AU91" s="924"/>
      <c r="AV91" s="924"/>
      <c r="AW91" s="924"/>
      <c r="AX91" s="924"/>
      <c r="AY91" s="924"/>
      <c r="AZ91" s="377"/>
      <c r="BA91" s="991"/>
      <c r="BB91" s="651"/>
      <c r="BC91" s="480"/>
      <c r="BD91" s="465"/>
      <c r="BE91" s="465"/>
      <c r="BF91" s="465"/>
      <c r="BG91" s="484"/>
      <c r="BH91" s="480"/>
      <c r="BI91" s="465"/>
      <c r="BJ91" s="465"/>
      <c r="BK91" s="465"/>
      <c r="BL91" s="484"/>
      <c r="BM91" s="480"/>
      <c r="BN91" s="465"/>
      <c r="BO91" s="465"/>
      <c r="BP91" s="465"/>
      <c r="BQ91" s="484"/>
      <c r="BR91" s="480"/>
      <c r="BS91" s="465"/>
      <c r="BT91" s="465"/>
      <c r="BU91" s="465"/>
      <c r="BV91" s="465"/>
      <c r="BW91" s="465"/>
      <c r="BX91" s="465"/>
      <c r="BY91" s="466"/>
      <c r="BZ91" s="466"/>
      <c r="CA91" s="27"/>
      <c r="CB91" s="27"/>
      <c r="CC91" s="27"/>
      <c r="CD91" s="27"/>
      <c r="CE91" s="27"/>
      <c r="CF91" s="27"/>
      <c r="CG91" s="27"/>
      <c r="CH91" s="27"/>
      <c r="CI91" s="27"/>
      <c r="CJ91" s="27"/>
      <c r="CK91" s="27"/>
      <c r="CL91" s="27"/>
      <c r="CM91" s="27"/>
      <c r="CN91" s="27"/>
      <c r="CO91" s="27"/>
      <c r="CP91" s="27"/>
      <c r="CQ91" s="27"/>
      <c r="CR91" s="27"/>
      <c r="CS91" s="27"/>
      <c r="CT91" s="27"/>
      <c r="CU91" s="27"/>
      <c r="CV91" s="27"/>
      <c r="CW91" s="27"/>
      <c r="CX91" s="27"/>
      <c r="CY91" s="27"/>
      <c r="CZ91" s="27"/>
    </row>
    <row r="92" s="984" customFormat="true" ht="15" customHeight="true" x14ac:dyDescent="0.2">
      <c r="A92" s="200"/>
      <c r="B92" s="169"/>
      <c r="C92" s="136"/>
      <c r="D92" s="143"/>
      <c r="E92" s="143"/>
      <c r="F92" s="143"/>
      <c r="G92" s="142"/>
      <c r="H92" s="135"/>
      <c r="I92" s="143"/>
      <c r="J92" s="143"/>
      <c r="K92" s="143"/>
      <c r="L92" s="134"/>
      <c r="M92" s="136"/>
      <c r="N92" s="143"/>
      <c r="O92" s="143"/>
      <c r="P92" s="143"/>
      <c r="Q92" s="142"/>
      <c r="R92" s="135"/>
      <c r="S92" s="143"/>
      <c r="T92" s="143"/>
      <c r="U92" s="143"/>
      <c r="V92" s="143"/>
      <c r="W92" s="143"/>
      <c r="X92" s="143"/>
      <c r="Y92" s="143"/>
      <c r="Z92" s="134"/>
      <c r="AA92" s="924"/>
      <c r="AB92" s="924"/>
      <c r="AC92" s="924"/>
      <c r="AD92" s="924"/>
      <c r="AE92" s="924"/>
      <c r="AF92" s="924"/>
      <c r="AG92" s="924"/>
      <c r="AH92" s="924"/>
      <c r="AI92" s="924"/>
      <c r="AJ92" s="924"/>
      <c r="AK92" s="924"/>
      <c r="AL92" s="924"/>
      <c r="AM92" s="924"/>
      <c r="AN92" s="924"/>
      <c r="AO92" s="924"/>
      <c r="AP92" s="924"/>
      <c r="AQ92" s="924"/>
      <c r="AR92" s="924"/>
      <c r="AS92" s="924"/>
      <c r="AT92" s="924"/>
      <c r="AU92" s="924"/>
      <c r="AV92" s="924"/>
      <c r="AW92" s="924"/>
      <c r="AX92" s="924"/>
      <c r="AY92" s="924"/>
      <c r="AZ92" s="377"/>
      <c r="BA92" s="991"/>
      <c r="BB92" s="651"/>
      <c r="BC92" s="480"/>
      <c r="BD92" s="465"/>
      <c r="BE92" s="465"/>
      <c r="BF92" s="465"/>
      <c r="BG92" s="484"/>
      <c r="BH92" s="480"/>
      <c r="BI92" s="465"/>
      <c r="BJ92" s="465"/>
      <c r="BK92" s="465"/>
      <c r="BL92" s="484"/>
      <c r="BM92" s="480"/>
      <c r="BN92" s="465"/>
      <c r="BO92" s="465"/>
      <c r="BP92" s="465"/>
      <c r="BQ92" s="484"/>
      <c r="BR92" s="480"/>
      <c r="BS92" s="465"/>
      <c r="BT92" s="465"/>
      <c r="BU92" s="465"/>
      <c r="BV92" s="465"/>
      <c r="BW92" s="465"/>
      <c r="BX92" s="465"/>
      <c r="BY92" s="466"/>
      <c r="BZ92" s="466"/>
      <c r="CA92" s="27"/>
      <c r="CB92" s="27"/>
      <c r="CC92" s="27"/>
      <c r="CD92" s="27"/>
      <c r="CE92" s="27"/>
      <c r="CF92" s="27"/>
      <c r="CG92" s="27"/>
      <c r="CH92" s="27"/>
      <c r="CI92" s="27"/>
      <c r="CJ92" s="27"/>
      <c r="CK92" s="27"/>
      <c r="CL92" s="27"/>
      <c r="CM92" s="27"/>
      <c r="CN92" s="27"/>
      <c r="CO92" s="27"/>
      <c r="CP92" s="27"/>
      <c r="CQ92" s="27"/>
      <c r="CR92" s="27"/>
      <c r="CS92" s="27"/>
      <c r="CT92" s="27"/>
      <c r="CU92" s="27"/>
      <c r="CV92" s="27"/>
      <c r="CW92" s="27"/>
      <c r="CX92" s="27"/>
      <c r="CY92" s="27"/>
      <c r="CZ92" s="27"/>
    </row>
    <row r="93" s="984" customFormat="true" ht="15" customHeight="true" x14ac:dyDescent="0.2">
      <c r="A93" s="175"/>
      <c r="B93" s="168"/>
      <c r="C93" s="191"/>
      <c r="D93" s="190"/>
      <c r="E93" s="190"/>
      <c r="F93" s="190"/>
      <c r="G93" s="179"/>
      <c r="H93" s="181"/>
      <c r="I93" s="190"/>
      <c r="J93" s="190"/>
      <c r="K93" s="190"/>
      <c r="L93" s="185"/>
      <c r="M93" s="191"/>
      <c r="N93" s="190"/>
      <c r="O93" s="190"/>
      <c r="P93" s="190"/>
      <c r="Q93" s="179"/>
      <c r="R93" s="181"/>
      <c r="S93" s="190"/>
      <c r="T93" s="190"/>
      <c r="U93" s="190"/>
      <c r="V93" s="190"/>
      <c r="W93" s="190"/>
      <c r="X93" s="190"/>
      <c r="Y93" s="190"/>
      <c r="Z93" s="185"/>
      <c r="AA93" s="924"/>
      <c r="AB93" s="924"/>
      <c r="AC93" s="924"/>
      <c r="AD93" s="924"/>
      <c r="AE93" s="924"/>
      <c r="AF93" s="924"/>
      <c r="AG93" s="924"/>
      <c r="AH93" s="924"/>
      <c r="AI93" s="924"/>
      <c r="AJ93" s="924"/>
      <c r="AK93" s="924"/>
      <c r="AL93" s="924"/>
      <c r="AM93" s="924"/>
      <c r="AN93" s="924"/>
      <c r="AO93" s="924"/>
      <c r="AP93" s="924"/>
      <c r="AQ93" s="924"/>
      <c r="AR93" s="924"/>
      <c r="AS93" s="924"/>
      <c r="AT93" s="924"/>
      <c r="AU93" s="924"/>
      <c r="AV93" s="924"/>
      <c r="AW93" s="924"/>
      <c r="AX93" s="924"/>
      <c r="AY93" s="924"/>
      <c r="AZ93" s="377"/>
      <c r="BA93" s="991"/>
      <c r="BB93" s="651"/>
      <c r="BC93" s="480"/>
      <c r="BD93" s="465"/>
      <c r="BE93" s="465"/>
      <c r="BF93" s="465"/>
      <c r="BG93" s="484"/>
      <c r="BH93" s="480"/>
      <c r="BI93" s="465"/>
      <c r="BJ93" s="465"/>
      <c r="BK93" s="465"/>
      <c r="BL93" s="484"/>
      <c r="BM93" s="480"/>
      <c r="BN93" s="465"/>
      <c r="BO93" s="465"/>
      <c r="BP93" s="465"/>
      <c r="BQ93" s="484"/>
      <c r="BR93" s="480"/>
      <c r="BS93" s="465"/>
      <c r="BT93" s="465"/>
      <c r="BU93" s="465"/>
      <c r="BV93" s="465"/>
      <c r="BW93" s="465"/>
      <c r="BX93" s="465"/>
      <c r="BY93" s="466"/>
      <c r="BZ93" s="466"/>
      <c r="CA93" s="27"/>
      <c r="CB93" s="27"/>
      <c r="CC93" s="27"/>
      <c r="CD93" s="27"/>
      <c r="CE93" s="27"/>
      <c r="CF93" s="27"/>
      <c r="CG93" s="27"/>
      <c r="CH93" s="27"/>
      <c r="CI93" s="27"/>
      <c r="CJ93" s="27"/>
      <c r="CK93" s="27"/>
      <c r="CL93" s="27"/>
      <c r="CM93" s="27"/>
      <c r="CN93" s="27"/>
      <c r="CO93" s="27"/>
      <c r="CP93" s="27"/>
      <c r="CQ93" s="27"/>
      <c r="CR93" s="27"/>
      <c r="CS93" s="27"/>
      <c r="CT93" s="27"/>
      <c r="CU93" s="27"/>
      <c r="CV93" s="27"/>
      <c r="CW93" s="27"/>
      <c r="CX93" s="27"/>
      <c r="CY93" s="27"/>
      <c r="CZ93" s="27"/>
    </row>
    <row r="94" s="984" customFormat="true" ht="15" customHeight="true" x14ac:dyDescent="0.2">
      <c r="A94" s="108"/>
      <c r="B94" s="168"/>
      <c r="C94" s="191"/>
      <c r="D94" s="189"/>
      <c r="E94" s="189"/>
      <c r="F94" s="189"/>
      <c r="G94" s="178"/>
      <c r="H94" s="181"/>
      <c r="I94" s="189"/>
      <c r="J94" s="189"/>
      <c r="K94" s="189"/>
      <c r="L94" s="184"/>
      <c r="M94" s="191"/>
      <c r="N94" s="189"/>
      <c r="O94" s="189"/>
      <c r="P94" s="189"/>
      <c r="Q94" s="178"/>
      <c r="R94" s="181"/>
      <c r="S94" s="189"/>
      <c r="T94" s="189"/>
      <c r="U94" s="189"/>
      <c r="V94" s="189"/>
      <c r="W94" s="189"/>
      <c r="X94" s="189"/>
      <c r="Y94" s="189"/>
      <c r="Z94" s="184"/>
      <c r="AA94" s="924"/>
      <c r="AB94" s="924"/>
      <c r="AC94" s="924"/>
      <c r="AD94" s="924"/>
      <c r="AE94" s="924"/>
      <c r="AF94" s="924"/>
      <c r="AG94" s="924"/>
      <c r="AH94" s="924"/>
      <c r="AI94" s="924"/>
      <c r="AJ94" s="924"/>
      <c r="AK94" s="924"/>
      <c r="AL94" s="924"/>
      <c r="AM94" s="924"/>
      <c r="AN94" s="924"/>
      <c r="AO94" s="924"/>
      <c r="AP94" s="924"/>
      <c r="AQ94" s="924"/>
      <c r="AR94" s="924"/>
      <c r="AS94" s="924"/>
      <c r="AT94" s="924"/>
      <c r="AU94" s="924"/>
      <c r="AV94" s="924"/>
      <c r="AW94" s="924"/>
      <c r="AX94" s="924"/>
      <c r="AY94" s="924"/>
      <c r="AZ94" s="377"/>
      <c r="BA94" s="991"/>
      <c r="BB94" s="651"/>
      <c r="BC94" s="480"/>
      <c r="BD94" s="465"/>
      <c r="BE94" s="465"/>
      <c r="BF94" s="465"/>
      <c r="BG94" s="484"/>
      <c r="BH94" s="480"/>
      <c r="BI94" s="465"/>
      <c r="BJ94" s="465"/>
      <c r="BK94" s="465"/>
      <c r="BL94" s="484"/>
      <c r="BM94" s="480"/>
      <c r="BN94" s="465"/>
      <c r="BO94" s="465"/>
      <c r="BP94" s="465"/>
      <c r="BQ94" s="484"/>
      <c r="BR94" s="480"/>
      <c r="BS94" s="465"/>
      <c r="BT94" s="465"/>
      <c r="BU94" s="465"/>
      <c r="BV94" s="465"/>
      <c r="BW94" s="465"/>
      <c r="BX94" s="465"/>
      <c r="BY94" s="466"/>
      <c r="BZ94" s="466"/>
      <c r="CA94" s="27"/>
      <c r="CB94" s="27"/>
      <c r="CC94" s="27"/>
      <c r="CD94" s="27"/>
      <c r="CE94" s="27"/>
      <c r="CF94" s="27"/>
      <c r="CG94" s="27"/>
      <c r="CH94" s="27"/>
      <c r="CI94" s="27"/>
      <c r="CJ94" s="27"/>
      <c r="CK94" s="27"/>
      <c r="CL94" s="27"/>
      <c r="CM94" s="27"/>
      <c r="CN94" s="27"/>
      <c r="CO94" s="27"/>
      <c r="CP94" s="27"/>
      <c r="CQ94" s="27"/>
      <c r="CR94" s="27"/>
      <c r="CS94" s="27"/>
      <c r="CT94" s="27"/>
      <c r="CU94" s="27"/>
      <c r="CV94" s="27"/>
      <c r="CW94" s="27"/>
      <c r="CX94" s="27"/>
      <c r="CY94" s="27"/>
      <c r="CZ94" s="27"/>
    </row>
    <row r="95" s="984" customFormat="true" ht="15" customHeight="true" x14ac:dyDescent="0.2">
      <c r="A95" s="175"/>
      <c r="B95" s="167"/>
      <c r="C95" s="133"/>
      <c r="D95" s="132"/>
      <c r="E95" s="132"/>
      <c r="F95" s="132"/>
      <c r="G95" s="131"/>
      <c r="H95" s="130"/>
      <c r="I95" s="132"/>
      <c r="J95" s="132"/>
      <c r="K95" s="132"/>
      <c r="L95" s="129"/>
      <c r="M95" s="133"/>
      <c r="N95" s="132"/>
      <c r="O95" s="132"/>
      <c r="P95" s="132"/>
      <c r="Q95" s="131"/>
      <c r="R95" s="130"/>
      <c r="S95" s="132"/>
      <c r="T95" s="132"/>
      <c r="U95" s="132"/>
      <c r="V95" s="132"/>
      <c r="W95" s="132"/>
      <c r="X95" s="132"/>
      <c r="Y95" s="132"/>
      <c r="Z95" s="129"/>
      <c r="AA95" s="924"/>
      <c r="AB95" s="924"/>
      <c r="AC95" s="924"/>
      <c r="AD95" s="924"/>
      <c r="AE95" s="924"/>
      <c r="AF95" s="924"/>
      <c r="AG95" s="924"/>
      <c r="AH95" s="924"/>
      <c r="AI95" s="924"/>
      <c r="AJ95" s="924"/>
      <c r="AK95" s="924"/>
      <c r="AL95" s="924"/>
      <c r="AM95" s="924"/>
      <c r="AN95" s="924"/>
      <c r="AO95" s="924"/>
      <c r="AP95" s="924"/>
      <c r="AQ95" s="924"/>
      <c r="AR95" s="924"/>
      <c r="AS95" s="924"/>
      <c r="AT95" s="924"/>
      <c r="AU95" s="924"/>
      <c r="AV95" s="924"/>
      <c r="AW95" s="924"/>
      <c r="AX95" s="924"/>
      <c r="AY95" s="924"/>
      <c r="AZ95" s="377"/>
      <c r="BA95" s="991"/>
      <c r="BB95" s="651"/>
      <c r="BC95" s="480"/>
      <c r="BD95" s="465"/>
      <c r="BE95" s="465"/>
      <c r="BF95" s="465"/>
      <c r="BG95" s="484"/>
      <c r="BH95" s="480"/>
      <c r="BI95" s="465"/>
      <c r="BJ95" s="465"/>
      <c r="BK95" s="465"/>
      <c r="BL95" s="484"/>
      <c r="BM95" s="480"/>
      <c r="BN95" s="465"/>
      <c r="BO95" s="465"/>
      <c r="BP95" s="465"/>
      <c r="BQ95" s="484"/>
      <c r="BR95" s="480"/>
      <c r="BS95" s="465"/>
      <c r="BT95" s="465"/>
      <c r="BU95" s="465"/>
      <c r="BV95" s="465"/>
      <c r="BW95" s="465"/>
      <c r="BX95" s="465"/>
      <c r="BY95" s="466"/>
      <c r="BZ95" s="466"/>
      <c r="CA95" s="27"/>
      <c r="CB95" s="27"/>
      <c r="CC95" s="27"/>
      <c r="CD95" s="27"/>
      <c r="CE95" s="27"/>
      <c r="CF95" s="27"/>
      <c r="CG95" s="27"/>
      <c r="CH95" s="27"/>
      <c r="CI95" s="27"/>
      <c r="CJ95" s="27"/>
      <c r="CK95" s="27"/>
      <c r="CL95" s="27"/>
      <c r="CM95" s="27"/>
      <c r="CN95" s="27"/>
      <c r="CO95" s="27"/>
      <c r="CP95" s="27"/>
      <c r="CQ95" s="27"/>
      <c r="CR95" s="27"/>
      <c r="CS95" s="27"/>
      <c r="CT95" s="27"/>
      <c r="CU95" s="27"/>
      <c r="CV95" s="27"/>
      <c r="CW95" s="27"/>
      <c r="CX95" s="27"/>
      <c r="CY95" s="27"/>
      <c r="CZ95" s="27"/>
    </row>
    <row r="96" s="340" customFormat="true" ht="15" customHeight="true" x14ac:dyDescent="0.2">
      <c r="A96" s="108"/>
      <c r="B96" s="167"/>
      <c r="C96" s="133"/>
      <c r="D96" s="132"/>
      <c r="E96" s="132"/>
      <c r="F96" s="132"/>
      <c r="G96" s="131"/>
      <c r="H96" s="130"/>
      <c r="I96" s="132"/>
      <c r="J96" s="132"/>
      <c r="K96" s="132"/>
      <c r="L96" s="129"/>
      <c r="M96" s="133"/>
      <c r="N96" s="132"/>
      <c r="O96" s="132"/>
      <c r="P96" s="132"/>
      <c r="Q96" s="131"/>
      <c r="R96" s="130"/>
      <c r="S96" s="132"/>
      <c r="T96" s="132"/>
      <c r="U96" s="132"/>
      <c r="V96" s="132"/>
      <c r="W96" s="132"/>
      <c r="X96" s="132"/>
      <c r="Y96" s="132"/>
      <c r="Z96" s="129"/>
      <c r="AA96" s="924"/>
      <c r="AB96" s="924"/>
      <c r="AC96" s="924"/>
      <c r="AD96" s="924"/>
      <c r="AE96" s="924"/>
      <c r="AF96" s="924"/>
      <c r="AG96" s="924"/>
      <c r="AH96" s="924"/>
      <c r="AI96" s="924"/>
      <c r="AJ96" s="924"/>
      <c r="AK96" s="924"/>
      <c r="AL96" s="924"/>
      <c r="AM96" s="924"/>
      <c r="AN96" s="924"/>
      <c r="AO96" s="924"/>
      <c r="AP96" s="924"/>
      <c r="AQ96" s="924"/>
      <c r="AR96" s="924"/>
      <c r="AS96" s="924"/>
      <c r="AT96" s="924"/>
      <c r="AU96" s="924"/>
      <c r="AV96" s="924"/>
      <c r="AW96" s="924"/>
      <c r="AX96" s="924"/>
      <c r="AY96" s="924"/>
      <c r="AZ96" s="377"/>
      <c r="BA96" s="991"/>
      <c r="BB96" s="651"/>
      <c r="BC96" s="480"/>
      <c r="BD96" s="465"/>
      <c r="BE96" s="465"/>
      <c r="BF96" s="465"/>
      <c r="BG96" s="484"/>
      <c r="BH96" s="480"/>
      <c r="BI96" s="465"/>
      <c r="BJ96" s="465"/>
      <c r="BK96" s="465"/>
      <c r="BL96" s="484"/>
      <c r="BM96" s="480"/>
      <c r="BN96" s="465"/>
      <c r="BO96" s="465"/>
      <c r="BP96" s="465"/>
      <c r="BQ96" s="484"/>
      <c r="BR96" s="480"/>
      <c r="BS96" s="465"/>
      <c r="BT96" s="465"/>
      <c r="BU96" s="465"/>
      <c r="BV96" s="465"/>
      <c r="BW96" s="465"/>
      <c r="BX96" s="465"/>
      <c r="BY96" s="466"/>
      <c r="BZ96" s="466"/>
      <c r="CA96" s="27"/>
      <c r="CB96" s="27"/>
      <c r="CC96" s="27"/>
      <c r="CD96" s="27"/>
      <c r="CE96" s="27"/>
      <c r="CF96" s="27"/>
      <c r="CG96" s="27"/>
      <c r="CH96" s="27"/>
      <c r="CI96" s="27"/>
      <c r="CJ96" s="27"/>
      <c r="CK96" s="27"/>
      <c r="CL96" s="27"/>
      <c r="CM96" s="27"/>
      <c r="CN96" s="27"/>
      <c r="CO96" s="27"/>
      <c r="CP96" s="27"/>
      <c r="CQ96" s="27"/>
      <c r="CR96" s="27"/>
      <c r="CS96" s="27"/>
      <c r="CT96" s="27"/>
      <c r="CU96" s="27"/>
      <c r="CV96" s="27"/>
      <c r="CW96" s="27"/>
      <c r="CX96" s="27"/>
      <c r="CY96" s="27"/>
      <c r="CZ96" s="27"/>
    </row>
    <row r="97" s="340" customFormat="true" ht="15" customHeight="true" x14ac:dyDescent="0.2">
      <c r="A97" s="175"/>
      <c r="B97" s="167"/>
      <c r="C97" s="133"/>
      <c r="D97" s="132"/>
      <c r="E97" s="132"/>
      <c r="F97" s="132"/>
      <c r="G97" s="131"/>
      <c r="H97" s="130"/>
      <c r="I97" s="132"/>
      <c r="J97" s="132"/>
      <c r="K97" s="132"/>
      <c r="L97" s="129"/>
      <c r="M97" s="133"/>
      <c r="N97" s="132"/>
      <c r="O97" s="132"/>
      <c r="P97" s="132"/>
      <c r="Q97" s="131"/>
      <c r="R97" s="130"/>
      <c r="S97" s="132"/>
      <c r="T97" s="132"/>
      <c r="U97" s="132"/>
      <c r="V97" s="132"/>
      <c r="W97" s="132"/>
      <c r="X97" s="132"/>
      <c r="Y97" s="132"/>
      <c r="Z97" s="129"/>
      <c r="AA97" s="924"/>
      <c r="AB97" s="924"/>
      <c r="AC97" s="924"/>
      <c r="AD97" s="924"/>
      <c r="AE97" s="924"/>
      <c r="AF97" s="924"/>
      <c r="AG97" s="924"/>
      <c r="AH97" s="924"/>
      <c r="AI97" s="924"/>
      <c r="AJ97" s="924"/>
      <c r="AK97" s="924"/>
      <c r="AL97" s="924"/>
      <c r="AM97" s="924"/>
      <c r="AN97" s="924"/>
      <c r="AO97" s="924"/>
      <c r="AP97" s="924"/>
      <c r="AQ97" s="924"/>
      <c r="AR97" s="924"/>
      <c r="AS97" s="924"/>
      <c r="AT97" s="924"/>
      <c r="AU97" s="924"/>
      <c r="AV97" s="924"/>
      <c r="AW97" s="924"/>
      <c r="AX97" s="924"/>
      <c r="AY97" s="924"/>
      <c r="AZ97" s="377"/>
      <c r="BA97" s="991"/>
      <c r="BB97" s="651"/>
      <c r="BC97" s="480"/>
      <c r="BD97" s="465"/>
      <c r="BE97" s="465"/>
      <c r="BF97" s="465"/>
      <c r="BG97" s="484"/>
      <c r="BH97" s="480"/>
      <c r="BI97" s="465"/>
      <c r="BJ97" s="465"/>
      <c r="BK97" s="465"/>
      <c r="BL97" s="484"/>
      <c r="BM97" s="480"/>
      <c r="BN97" s="465"/>
      <c r="BO97" s="465"/>
      <c r="BP97" s="465"/>
      <c r="BQ97" s="484"/>
      <c r="BR97" s="480"/>
      <c r="BS97" s="465"/>
      <c r="BT97" s="465"/>
      <c r="BU97" s="465"/>
      <c r="BV97" s="465"/>
      <c r="BW97" s="465"/>
      <c r="BX97" s="465"/>
      <c r="BY97" s="466"/>
      <c r="BZ97" s="466"/>
      <c r="CA97" s="27"/>
      <c r="CB97" s="27"/>
      <c r="CC97" s="27"/>
      <c r="CD97" s="27"/>
      <c r="CE97" s="27"/>
      <c r="CF97" s="27"/>
      <c r="CG97" s="27"/>
      <c r="CH97" s="27"/>
      <c r="CI97" s="27"/>
      <c r="CJ97" s="27"/>
      <c r="CK97" s="27"/>
      <c r="CL97" s="27"/>
      <c r="CM97" s="27"/>
      <c r="CN97" s="27"/>
      <c r="CO97" s="27"/>
      <c r="CP97" s="27"/>
      <c r="CQ97" s="27"/>
      <c r="CR97" s="27"/>
      <c r="CS97" s="27"/>
      <c r="CT97" s="27"/>
      <c r="CU97" s="27"/>
      <c r="CV97" s="27"/>
      <c r="CW97" s="27"/>
      <c r="CX97" s="27"/>
      <c r="CY97" s="27"/>
      <c r="CZ97" s="27"/>
    </row>
    <row r="98" s="340" customFormat="true" ht="15" customHeight="true" x14ac:dyDescent="0.2">
      <c r="A98" s="108"/>
      <c r="B98" s="167"/>
      <c r="C98" s="133"/>
      <c r="D98" s="132"/>
      <c r="E98" s="132"/>
      <c r="F98" s="132"/>
      <c r="G98" s="131"/>
      <c r="H98" s="130"/>
      <c r="I98" s="132"/>
      <c r="J98" s="132"/>
      <c r="K98" s="132"/>
      <c r="L98" s="129"/>
      <c r="M98" s="133"/>
      <c r="N98" s="132"/>
      <c r="O98" s="132"/>
      <c r="P98" s="132"/>
      <c r="Q98" s="131"/>
      <c r="R98" s="130"/>
      <c r="S98" s="132"/>
      <c r="T98" s="132"/>
      <c r="U98" s="132"/>
      <c r="V98" s="132"/>
      <c r="W98" s="132"/>
      <c r="X98" s="132"/>
      <c r="Y98" s="132"/>
      <c r="Z98" s="129"/>
      <c r="AA98" s="924"/>
      <c r="AB98" s="924"/>
      <c r="AC98" s="924"/>
      <c r="AD98" s="924"/>
      <c r="AE98" s="924"/>
      <c r="AF98" s="924"/>
      <c r="AG98" s="924"/>
      <c r="AH98" s="924"/>
      <c r="AI98" s="924"/>
      <c r="AJ98" s="924"/>
      <c r="AK98" s="924"/>
      <c r="AL98" s="924"/>
      <c r="AM98" s="924"/>
      <c r="AN98" s="924"/>
      <c r="AO98" s="924"/>
      <c r="AP98" s="924"/>
      <c r="AQ98" s="924"/>
      <c r="AR98" s="924"/>
      <c r="AS98" s="924"/>
      <c r="AT98" s="924"/>
      <c r="AU98" s="924"/>
      <c r="AV98" s="924"/>
      <c r="AW98" s="924"/>
      <c r="AX98" s="924"/>
      <c r="AY98" s="924"/>
      <c r="AZ98" s="377"/>
      <c r="BA98" s="991"/>
      <c r="BB98" s="651"/>
      <c r="BC98" s="480"/>
      <c r="BD98" s="465"/>
      <c r="BE98" s="465"/>
      <c r="BF98" s="465"/>
      <c r="BG98" s="484"/>
      <c r="BH98" s="480"/>
      <c r="BI98" s="465"/>
      <c r="BJ98" s="465"/>
      <c r="BK98" s="465"/>
      <c r="BL98" s="484"/>
      <c r="BM98" s="480"/>
      <c r="BN98" s="465"/>
      <c r="BO98" s="465"/>
      <c r="BP98" s="465"/>
      <c r="BQ98" s="484"/>
      <c r="BR98" s="480"/>
      <c r="BS98" s="465"/>
      <c r="BT98" s="465"/>
      <c r="BU98" s="465"/>
      <c r="BV98" s="465"/>
      <c r="BW98" s="465"/>
      <c r="BX98" s="465"/>
      <c r="BY98" s="466"/>
      <c r="BZ98" s="466"/>
      <c r="CA98" s="27"/>
      <c r="CB98" s="27"/>
      <c r="CC98" s="27"/>
      <c r="CD98" s="27"/>
      <c r="CE98" s="27"/>
      <c r="CF98" s="27"/>
      <c r="CG98" s="27"/>
      <c r="CH98" s="27"/>
      <c r="CI98" s="27"/>
      <c r="CJ98" s="27"/>
      <c r="CK98" s="27"/>
      <c r="CL98" s="27"/>
      <c r="CM98" s="27"/>
      <c r="CN98" s="27"/>
      <c r="CO98" s="27"/>
      <c r="CP98" s="27"/>
      <c r="CQ98" s="27"/>
      <c r="CR98" s="27"/>
      <c r="CS98" s="27"/>
      <c r="CT98" s="27"/>
      <c r="CU98" s="27"/>
      <c r="CV98" s="27"/>
      <c r="CW98" s="27"/>
      <c r="CX98" s="27"/>
      <c r="CY98" s="27"/>
      <c r="CZ98" s="27"/>
    </row>
    <row r="99" s="340" customFormat="true" ht="15" customHeight="true" x14ac:dyDescent="0.2">
      <c r="A99" s="108"/>
      <c r="B99" s="167"/>
      <c r="C99" s="133"/>
      <c r="D99" s="132"/>
      <c r="E99" s="132"/>
      <c r="F99" s="132"/>
      <c r="G99" s="131"/>
      <c r="H99" s="130"/>
      <c r="I99" s="132"/>
      <c r="J99" s="132"/>
      <c r="K99" s="132"/>
      <c r="L99" s="129"/>
      <c r="M99" s="133"/>
      <c r="N99" s="132"/>
      <c r="O99" s="132"/>
      <c r="P99" s="132"/>
      <c r="Q99" s="131"/>
      <c r="R99" s="130"/>
      <c r="S99" s="132"/>
      <c r="T99" s="132"/>
      <c r="U99" s="132"/>
      <c r="V99" s="132"/>
      <c r="W99" s="132"/>
      <c r="X99" s="132"/>
      <c r="Y99" s="132"/>
      <c r="Z99" s="129"/>
      <c r="AA99" s="924"/>
      <c r="AB99" s="924"/>
      <c r="AC99" s="924"/>
      <c r="AD99" s="924"/>
      <c r="AE99" s="924"/>
      <c r="AF99" s="924"/>
      <c r="AG99" s="924"/>
      <c r="AH99" s="924"/>
      <c r="AI99" s="924"/>
      <c r="AJ99" s="924"/>
      <c r="AK99" s="924"/>
      <c r="AL99" s="924"/>
      <c r="AM99" s="924"/>
      <c r="AN99" s="924"/>
      <c r="AO99" s="924"/>
      <c r="AP99" s="924"/>
      <c r="AQ99" s="924"/>
      <c r="AR99" s="924"/>
      <c r="AS99" s="924"/>
      <c r="AT99" s="924"/>
      <c r="AU99" s="924"/>
      <c r="AV99" s="924"/>
      <c r="AW99" s="924"/>
      <c r="AX99" s="924"/>
      <c r="AY99" s="924"/>
      <c r="AZ99" s="377"/>
      <c r="BA99" s="991"/>
      <c r="BB99" s="651"/>
      <c r="BC99" s="480"/>
      <c r="BD99" s="465"/>
      <c r="BE99" s="465"/>
      <c r="BF99" s="465"/>
      <c r="BG99" s="484"/>
      <c r="BH99" s="480"/>
      <c r="BI99" s="465"/>
      <c r="BJ99" s="465"/>
      <c r="BK99" s="465"/>
      <c r="BL99" s="484"/>
      <c r="BM99" s="480"/>
      <c r="BN99" s="465"/>
      <c r="BO99" s="465"/>
      <c r="BP99" s="465"/>
      <c r="BQ99" s="484"/>
      <c r="BR99" s="480"/>
      <c r="BS99" s="465"/>
      <c r="BT99" s="465"/>
      <c r="BU99" s="465"/>
      <c r="BV99" s="465"/>
      <c r="BW99" s="465"/>
      <c r="BX99" s="465"/>
      <c r="BY99" s="466"/>
      <c r="BZ99" s="466"/>
      <c r="CA99" s="27"/>
      <c r="CB99" s="27"/>
      <c r="CC99" s="27"/>
      <c r="CD99" s="27"/>
      <c r="CE99" s="27"/>
      <c r="CF99" s="27"/>
      <c r="CG99" s="27"/>
      <c r="CH99" s="27"/>
      <c r="CI99" s="27"/>
      <c r="CJ99" s="27"/>
      <c r="CK99" s="27"/>
      <c r="CL99" s="27"/>
      <c r="CM99" s="27"/>
      <c r="CN99" s="27"/>
      <c r="CO99" s="27"/>
      <c r="CP99" s="27"/>
      <c r="CQ99" s="27"/>
      <c r="CR99" s="27"/>
      <c r="CS99" s="27"/>
      <c r="CT99" s="27"/>
      <c r="CU99" s="27"/>
      <c r="CV99" s="27"/>
      <c r="CW99" s="27"/>
      <c r="CX99" s="27"/>
      <c r="CY99" s="27"/>
      <c r="CZ99" s="27"/>
    </row>
    <row r="100" s="340" customFormat="true" ht="15" customHeight="true" x14ac:dyDescent="0.2">
      <c r="A100" s="108"/>
      <c r="B100" s="167"/>
      <c r="C100" s="133"/>
      <c r="D100" s="132"/>
      <c r="E100" s="132"/>
      <c r="F100" s="132"/>
      <c r="G100" s="131"/>
      <c r="H100" s="130"/>
      <c r="I100" s="132"/>
      <c r="J100" s="132"/>
      <c r="K100" s="132"/>
      <c r="L100" s="129"/>
      <c r="M100" s="133"/>
      <c r="N100" s="132"/>
      <c r="O100" s="132"/>
      <c r="P100" s="132"/>
      <c r="Q100" s="131"/>
      <c r="R100" s="130"/>
      <c r="S100" s="132"/>
      <c r="T100" s="132"/>
      <c r="U100" s="132"/>
      <c r="V100" s="132"/>
      <c r="W100" s="132"/>
      <c r="X100" s="132"/>
      <c r="Y100" s="132"/>
      <c r="Z100" s="129"/>
      <c r="AA100" s="924"/>
      <c r="AB100" s="924"/>
      <c r="AC100" s="924"/>
      <c r="AD100" s="924"/>
      <c r="AE100" s="924"/>
      <c r="AF100" s="924"/>
      <c r="AG100" s="924"/>
      <c r="AH100" s="924"/>
      <c r="AI100" s="924"/>
      <c r="AJ100" s="924"/>
      <c r="AK100" s="924"/>
      <c r="AL100" s="924"/>
      <c r="AM100" s="924"/>
      <c r="AN100" s="924"/>
      <c r="AO100" s="924"/>
      <c r="AP100" s="924"/>
      <c r="AQ100" s="924"/>
      <c r="AR100" s="924"/>
      <c r="AS100" s="924"/>
      <c r="AT100" s="924"/>
      <c r="AU100" s="924"/>
      <c r="AV100" s="924"/>
      <c r="AW100" s="924"/>
      <c r="AX100" s="924"/>
      <c r="AY100" s="924"/>
      <c r="AZ100" s="377"/>
      <c r="BA100" s="991"/>
      <c r="BB100" s="651"/>
      <c r="BC100" s="480"/>
      <c r="BD100" s="465"/>
      <c r="BE100" s="465"/>
      <c r="BF100" s="465"/>
      <c r="BG100" s="484"/>
      <c r="BH100" s="480"/>
      <c r="BI100" s="465"/>
      <c r="BJ100" s="465"/>
      <c r="BK100" s="465"/>
      <c r="BL100" s="484"/>
      <c r="BM100" s="480"/>
      <c r="BN100" s="465"/>
      <c r="BO100" s="465"/>
      <c r="BP100" s="465"/>
      <c r="BQ100" s="484"/>
      <c r="BR100" s="480"/>
      <c r="BS100" s="465"/>
      <c r="BT100" s="465"/>
      <c r="BU100" s="465"/>
      <c r="BV100" s="465"/>
      <c r="BW100" s="465"/>
      <c r="BX100" s="465"/>
      <c r="BY100" s="466"/>
      <c r="BZ100" s="466"/>
      <c r="CA100" s="27"/>
      <c r="CB100" s="27"/>
      <c r="CC100" s="27"/>
      <c r="CD100" s="27"/>
      <c r="CE100" s="27"/>
      <c r="CF100" s="27"/>
      <c r="CG100" s="27"/>
      <c r="CH100" s="27"/>
      <c r="CI100" s="27"/>
      <c r="CJ100" s="27"/>
      <c r="CK100" s="27"/>
      <c r="CL100" s="27"/>
      <c r="CM100" s="27"/>
      <c r="CN100" s="27"/>
      <c r="CO100" s="27"/>
      <c r="CP100" s="27"/>
      <c r="CQ100" s="27"/>
      <c r="CR100" s="27"/>
      <c r="CS100" s="27"/>
      <c r="CT100" s="27"/>
      <c r="CU100" s="27"/>
      <c r="CV100" s="27"/>
      <c r="CW100" s="27"/>
      <c r="CX100" s="27"/>
      <c r="CY100" s="27"/>
      <c r="CZ100" s="27"/>
    </row>
    <row r="101" s="340" customFormat="true" ht="15" customHeight="true" x14ac:dyDescent="0.2">
      <c r="A101" s="175"/>
      <c r="B101" s="167"/>
      <c r="C101" s="133"/>
      <c r="D101" s="132"/>
      <c r="E101" s="132"/>
      <c r="F101" s="132"/>
      <c r="G101" s="131"/>
      <c r="H101" s="130"/>
      <c r="I101" s="132"/>
      <c r="J101" s="132"/>
      <c r="K101" s="132"/>
      <c r="L101" s="129"/>
      <c r="M101" s="133"/>
      <c r="N101" s="132"/>
      <c r="O101" s="132"/>
      <c r="P101" s="132"/>
      <c r="Q101" s="131"/>
      <c r="R101" s="130"/>
      <c r="S101" s="132"/>
      <c r="T101" s="132"/>
      <c r="U101" s="132"/>
      <c r="V101" s="132"/>
      <c r="W101" s="132"/>
      <c r="X101" s="132"/>
      <c r="Y101" s="132"/>
      <c r="Z101" s="129"/>
      <c r="AA101" s="924"/>
      <c r="AB101" s="924"/>
      <c r="AC101" s="924"/>
      <c r="AD101" s="924"/>
      <c r="AE101" s="924"/>
      <c r="AF101" s="924"/>
      <c r="AG101" s="924"/>
      <c r="AH101" s="924"/>
      <c r="AI101" s="924"/>
      <c r="AJ101" s="924"/>
      <c r="AK101" s="924"/>
      <c r="AL101" s="924"/>
      <c r="AM101" s="924"/>
      <c r="AN101" s="924"/>
      <c r="AO101" s="924"/>
      <c r="AP101" s="924"/>
      <c r="AQ101" s="924"/>
      <c r="AR101" s="924"/>
      <c r="AS101" s="924"/>
      <c r="AT101" s="924"/>
      <c r="AU101" s="924"/>
      <c r="AV101" s="924"/>
      <c r="AW101" s="924"/>
      <c r="AX101" s="924"/>
      <c r="AY101" s="924"/>
      <c r="AZ101" s="377"/>
      <c r="BA101" s="991"/>
      <c r="BB101" s="651"/>
      <c r="BC101" s="480"/>
      <c r="BD101" s="465"/>
      <c r="BE101" s="465"/>
      <c r="BF101" s="465"/>
      <c r="BG101" s="484"/>
      <c r="BH101" s="480"/>
      <c r="BI101" s="465"/>
      <c r="BJ101" s="465"/>
      <c r="BK101" s="465"/>
      <c r="BL101" s="484"/>
      <c r="BM101" s="480"/>
      <c r="BN101" s="465"/>
      <c r="BO101" s="465"/>
      <c r="BP101" s="465"/>
      <c r="BQ101" s="484"/>
      <c r="BR101" s="480"/>
      <c r="BS101" s="465"/>
      <c r="BT101" s="465"/>
      <c r="BU101" s="465"/>
      <c r="BV101" s="465"/>
      <c r="BW101" s="465"/>
      <c r="BX101" s="465"/>
      <c r="BY101" s="466"/>
      <c r="BZ101" s="466"/>
      <c r="CA101" s="27"/>
      <c r="CB101" s="27"/>
      <c r="CC101" s="27"/>
      <c r="CD101" s="27"/>
      <c r="CE101" s="27"/>
      <c r="CF101" s="27"/>
      <c r="CG101" s="27"/>
      <c r="CH101" s="27"/>
      <c r="CI101" s="27"/>
      <c r="CJ101" s="27"/>
      <c r="CK101" s="27"/>
      <c r="CL101" s="27"/>
      <c r="CM101" s="27"/>
      <c r="CN101" s="27"/>
      <c r="CO101" s="27"/>
      <c r="CP101" s="27"/>
      <c r="CQ101" s="27"/>
      <c r="CR101" s="27"/>
      <c r="CS101" s="27"/>
      <c r="CT101" s="27"/>
      <c r="CU101" s="27"/>
      <c r="CV101" s="27"/>
      <c r="CW101" s="27"/>
      <c r="CX101" s="27"/>
      <c r="CY101" s="27"/>
      <c r="CZ101" s="27"/>
    </row>
    <row r="102" s="340" customFormat="true" ht="15" customHeight="true" x14ac:dyDescent="0.2">
      <c r="A102" s="108"/>
      <c r="B102" s="167"/>
      <c r="C102" s="133"/>
      <c r="D102" s="132"/>
      <c r="E102" s="132"/>
      <c r="F102" s="132"/>
      <c r="G102" s="131"/>
      <c r="H102" s="130"/>
      <c r="I102" s="132"/>
      <c r="J102" s="132"/>
      <c r="K102" s="132"/>
      <c r="L102" s="129"/>
      <c r="M102" s="133"/>
      <c r="N102" s="132"/>
      <c r="O102" s="132"/>
      <c r="P102" s="132"/>
      <c r="Q102" s="131"/>
      <c r="R102" s="130"/>
      <c r="S102" s="132"/>
      <c r="T102" s="132"/>
      <c r="U102" s="132"/>
      <c r="V102" s="132"/>
      <c r="W102" s="132"/>
      <c r="X102" s="132"/>
      <c r="Y102" s="132"/>
      <c r="Z102" s="129"/>
      <c r="AA102" s="924"/>
      <c r="AB102" s="924"/>
      <c r="AC102" s="924"/>
      <c r="AD102" s="924"/>
      <c r="AE102" s="924"/>
      <c r="AF102" s="924"/>
      <c r="AG102" s="924"/>
      <c r="AH102" s="924"/>
      <c r="AI102" s="924"/>
      <c r="AJ102" s="924"/>
      <c r="AK102" s="924"/>
      <c r="AL102" s="924"/>
      <c r="AM102" s="924"/>
      <c r="AN102" s="924"/>
      <c r="AO102" s="924"/>
      <c r="AP102" s="924"/>
      <c r="AQ102" s="924"/>
      <c r="AR102" s="924"/>
      <c r="AS102" s="924"/>
      <c r="AT102" s="924"/>
      <c r="AU102" s="924"/>
      <c r="AV102" s="924"/>
      <c r="AW102" s="924"/>
      <c r="AX102" s="924"/>
      <c r="AY102" s="924"/>
      <c r="AZ102" s="377"/>
      <c r="BA102" s="991"/>
      <c r="BB102" s="651"/>
      <c r="BC102" s="480"/>
      <c r="BD102" s="465"/>
      <c r="BE102" s="465"/>
      <c r="BF102" s="465"/>
      <c r="BG102" s="484"/>
      <c r="BH102" s="480"/>
      <c r="BI102" s="465"/>
      <c r="BJ102" s="465"/>
      <c r="BK102" s="465"/>
      <c r="BL102" s="484"/>
      <c r="BM102" s="480"/>
      <c r="BN102" s="465"/>
      <c r="BO102" s="465"/>
      <c r="BP102" s="465"/>
      <c r="BQ102" s="484"/>
      <c r="BR102" s="480"/>
      <c r="BS102" s="465"/>
      <c r="BT102" s="465"/>
      <c r="BU102" s="465"/>
      <c r="BV102" s="465"/>
      <c r="BW102" s="465"/>
      <c r="BX102" s="465"/>
      <c r="BY102" s="466"/>
      <c r="BZ102" s="466"/>
      <c r="CA102" s="27"/>
      <c r="CB102" s="27"/>
      <c r="CC102" s="27"/>
      <c r="CD102" s="27"/>
      <c r="CE102" s="27"/>
      <c r="CF102" s="27"/>
      <c r="CG102" s="27"/>
      <c r="CH102" s="27"/>
      <c r="CI102" s="27"/>
      <c r="CJ102" s="27"/>
      <c r="CK102" s="27"/>
      <c r="CL102" s="27"/>
      <c r="CM102" s="27"/>
      <c r="CN102" s="27"/>
      <c r="CO102" s="27"/>
      <c r="CP102" s="27"/>
      <c r="CQ102" s="27"/>
      <c r="CR102" s="27"/>
      <c r="CS102" s="27"/>
      <c r="CT102" s="27"/>
      <c r="CU102" s="27"/>
      <c r="CV102" s="27"/>
      <c r="CW102" s="27"/>
      <c r="CX102" s="27"/>
      <c r="CY102" s="27"/>
      <c r="CZ102" s="27"/>
    </row>
    <row r="103" s="340" customFormat="true" ht="15" customHeight="true" x14ac:dyDescent="0.2">
      <c r="A103" s="108"/>
      <c r="B103" s="167"/>
      <c r="C103" s="133"/>
      <c r="D103" s="132"/>
      <c r="E103" s="132"/>
      <c r="F103" s="132"/>
      <c r="G103" s="131"/>
      <c r="H103" s="130"/>
      <c r="I103" s="132"/>
      <c r="J103" s="132"/>
      <c r="K103" s="132"/>
      <c r="L103" s="129"/>
      <c r="M103" s="133"/>
      <c r="N103" s="132"/>
      <c r="O103" s="132"/>
      <c r="P103" s="132"/>
      <c r="Q103" s="131"/>
      <c r="R103" s="130"/>
      <c r="S103" s="132"/>
      <c r="T103" s="132"/>
      <c r="U103" s="132"/>
      <c r="V103" s="132"/>
      <c r="W103" s="132"/>
      <c r="X103" s="132"/>
      <c r="Y103" s="132"/>
      <c r="Z103" s="129"/>
      <c r="AA103" s="924"/>
      <c r="AB103" s="924"/>
      <c r="AC103" s="924"/>
      <c r="AD103" s="924"/>
      <c r="AE103" s="924"/>
      <c r="AF103" s="924"/>
      <c r="AG103" s="924"/>
      <c r="AH103" s="924"/>
      <c r="AI103" s="924"/>
      <c r="AJ103" s="924"/>
      <c r="AK103" s="924"/>
      <c r="AL103" s="924"/>
      <c r="AM103" s="924"/>
      <c r="AN103" s="924"/>
      <c r="AO103" s="924"/>
      <c r="AP103" s="924"/>
      <c r="AQ103" s="924"/>
      <c r="AR103" s="924"/>
      <c r="AS103" s="924"/>
      <c r="AT103" s="924"/>
      <c r="AU103" s="924"/>
      <c r="AV103" s="924"/>
      <c r="AW103" s="924"/>
      <c r="AX103" s="924"/>
      <c r="AY103" s="924"/>
      <c r="AZ103" s="377"/>
      <c r="BA103" s="991"/>
      <c r="BB103" s="651"/>
      <c r="BC103" s="480"/>
      <c r="BD103" s="465"/>
      <c r="BE103" s="465"/>
      <c r="BF103" s="465"/>
      <c r="BG103" s="484"/>
      <c r="BH103" s="480"/>
      <c r="BI103" s="465"/>
      <c r="BJ103" s="465"/>
      <c r="BK103" s="465"/>
      <c r="BL103" s="484"/>
      <c r="BM103" s="480"/>
      <c r="BN103" s="465"/>
      <c r="BO103" s="465"/>
      <c r="BP103" s="465"/>
      <c r="BQ103" s="484"/>
      <c r="BR103" s="480"/>
      <c r="BS103" s="465"/>
      <c r="BT103" s="465"/>
      <c r="BU103" s="465"/>
      <c r="BV103" s="465"/>
      <c r="BW103" s="465"/>
      <c r="BX103" s="465"/>
      <c r="BY103" s="466"/>
      <c r="BZ103" s="466"/>
      <c r="CA103" s="27"/>
      <c r="CB103" s="27"/>
      <c r="CC103" s="27"/>
      <c r="CD103" s="27"/>
      <c r="CE103" s="27"/>
      <c r="CF103" s="27"/>
      <c r="CG103" s="27"/>
      <c r="CH103" s="27"/>
      <c r="CI103" s="27"/>
      <c r="CJ103" s="27"/>
      <c r="CK103" s="27"/>
      <c r="CL103" s="27"/>
      <c r="CM103" s="27"/>
      <c r="CN103" s="27"/>
      <c r="CO103" s="27"/>
      <c r="CP103" s="27"/>
      <c r="CQ103" s="27"/>
      <c r="CR103" s="27"/>
      <c r="CS103" s="27"/>
      <c r="CT103" s="27"/>
      <c r="CU103" s="27"/>
      <c r="CV103" s="27"/>
      <c r="CW103" s="27"/>
      <c r="CX103" s="27"/>
      <c r="CY103" s="27"/>
      <c r="CZ103" s="27"/>
    </row>
    <row r="104" s="340" customFormat="true" ht="15" customHeight="true" x14ac:dyDescent="0.2">
      <c r="A104" s="108"/>
      <c r="B104" s="167"/>
      <c r="C104" s="133"/>
      <c r="D104" s="132"/>
      <c r="E104" s="132"/>
      <c r="F104" s="132"/>
      <c r="G104" s="131"/>
      <c r="H104" s="130"/>
      <c r="I104" s="132"/>
      <c r="J104" s="132"/>
      <c r="K104" s="132"/>
      <c r="L104" s="129"/>
      <c r="M104" s="133"/>
      <c r="N104" s="132"/>
      <c r="O104" s="132"/>
      <c r="P104" s="132"/>
      <c r="Q104" s="131"/>
      <c r="R104" s="130"/>
      <c r="S104" s="132"/>
      <c r="T104" s="132"/>
      <c r="U104" s="132"/>
      <c r="V104" s="132"/>
      <c r="W104" s="132"/>
      <c r="X104" s="132"/>
      <c r="Y104" s="132"/>
      <c r="Z104" s="129"/>
      <c r="AA104" s="924"/>
      <c r="AB104" s="924"/>
      <c r="AC104" s="924"/>
      <c r="AD104" s="924"/>
      <c r="AE104" s="924"/>
      <c r="AF104" s="924"/>
      <c r="AG104" s="924"/>
      <c r="AH104" s="924"/>
      <c r="AI104" s="924"/>
      <c r="AJ104" s="924"/>
      <c r="AK104" s="924"/>
      <c r="AL104" s="924"/>
      <c r="AM104" s="924"/>
      <c r="AN104" s="924"/>
      <c r="AO104" s="924"/>
      <c r="AP104" s="924"/>
      <c r="AQ104" s="924"/>
      <c r="AR104" s="924"/>
      <c r="AS104" s="924"/>
      <c r="AT104" s="924"/>
      <c r="AU104" s="924"/>
      <c r="AV104" s="924"/>
      <c r="AW104" s="924"/>
      <c r="AX104" s="924"/>
      <c r="AY104" s="924"/>
      <c r="AZ104" s="377"/>
      <c r="BA104" s="991"/>
      <c r="BB104" s="651"/>
      <c r="BC104" s="480"/>
      <c r="BD104" s="465"/>
      <c r="BE104" s="465"/>
      <c r="BF104" s="465"/>
      <c r="BG104" s="484"/>
      <c r="BH104" s="480"/>
      <c r="BI104" s="465"/>
      <c r="BJ104" s="465"/>
      <c r="BK104" s="465"/>
      <c r="BL104" s="484"/>
      <c r="BM104" s="480"/>
      <c r="BN104" s="465"/>
      <c r="BO104" s="465"/>
      <c r="BP104" s="465"/>
      <c r="BQ104" s="484"/>
      <c r="BR104" s="480"/>
      <c r="BS104" s="465"/>
      <c r="BT104" s="465"/>
      <c r="BU104" s="465"/>
      <c r="BV104" s="465"/>
      <c r="BW104" s="465"/>
      <c r="BX104" s="465"/>
      <c r="BY104" s="466"/>
      <c r="BZ104" s="466"/>
      <c r="CA104" s="27"/>
      <c r="CB104" s="27"/>
      <c r="CC104" s="27"/>
      <c r="CD104" s="27"/>
      <c r="CE104" s="27"/>
      <c r="CF104" s="27"/>
      <c r="CG104" s="27"/>
      <c r="CH104" s="27"/>
      <c r="CI104" s="27"/>
      <c r="CJ104" s="27"/>
      <c r="CK104" s="27"/>
      <c r="CL104" s="27"/>
      <c r="CM104" s="27"/>
      <c r="CN104" s="27"/>
      <c r="CO104" s="27"/>
      <c r="CP104" s="27"/>
      <c r="CQ104" s="27"/>
      <c r="CR104" s="27"/>
      <c r="CS104" s="27"/>
      <c r="CT104" s="27"/>
      <c r="CU104" s="27"/>
      <c r="CV104" s="27"/>
      <c r="CW104" s="27"/>
      <c r="CX104" s="27"/>
      <c r="CY104" s="27"/>
      <c r="CZ104" s="27"/>
    </row>
    <row r="105" s="340" customFormat="true" ht="15" customHeight="true" x14ac:dyDescent="0.2">
      <c r="A105" s="172"/>
      <c r="B105" s="166"/>
      <c r="C105" s="128"/>
      <c r="D105" s="127"/>
      <c r="E105" s="127"/>
      <c r="F105" s="127"/>
      <c r="G105" s="126"/>
      <c r="H105" s="125"/>
      <c r="I105" s="127"/>
      <c r="J105" s="127"/>
      <c r="K105" s="127"/>
      <c r="L105" s="124"/>
      <c r="M105" s="128"/>
      <c r="N105" s="127"/>
      <c r="O105" s="127"/>
      <c r="P105" s="127"/>
      <c r="Q105" s="126"/>
      <c r="R105" s="125"/>
      <c r="S105" s="127"/>
      <c r="T105" s="127"/>
      <c r="U105" s="127"/>
      <c r="V105" s="127"/>
      <c r="W105" s="127"/>
      <c r="X105" s="127"/>
      <c r="Y105" s="127"/>
      <c r="Z105" s="124"/>
      <c r="AA105" s="924"/>
      <c r="AB105" s="924"/>
      <c r="AC105" s="924"/>
      <c r="AD105" s="924"/>
      <c r="AE105" s="924"/>
      <c r="AF105" s="924"/>
      <c r="AG105" s="924"/>
      <c r="AH105" s="924"/>
      <c r="AI105" s="924"/>
      <c r="AJ105" s="924"/>
      <c r="AK105" s="924"/>
      <c r="AL105" s="924"/>
      <c r="AM105" s="924"/>
      <c r="AN105" s="924"/>
      <c r="AO105" s="924"/>
      <c r="AP105" s="924"/>
      <c r="AQ105" s="924"/>
      <c r="AR105" s="924"/>
      <c r="AS105" s="924"/>
      <c r="AT105" s="924"/>
      <c r="AU105" s="924"/>
      <c r="AV105" s="924"/>
      <c r="AW105" s="924"/>
      <c r="AX105" s="924"/>
      <c r="AY105" s="924"/>
      <c r="AZ105" s="377"/>
      <c r="BA105" s="991"/>
      <c r="BB105" s="651"/>
      <c r="BC105" s="483"/>
      <c r="BD105" s="482"/>
      <c r="BE105" s="482"/>
      <c r="BF105" s="482"/>
      <c r="BG105" s="486"/>
      <c r="BH105" s="483"/>
      <c r="BI105" s="482"/>
      <c r="BJ105" s="482"/>
      <c r="BK105" s="482"/>
      <c r="BL105" s="486"/>
      <c r="BM105" s="483"/>
      <c r="BN105" s="482"/>
      <c r="BO105" s="482"/>
      <c r="BP105" s="482"/>
      <c r="BQ105" s="486"/>
      <c r="BR105" s="483"/>
      <c r="BS105" s="482"/>
      <c r="BT105" s="482"/>
      <c r="BU105" s="482"/>
      <c r="BV105" s="482"/>
      <c r="BW105" s="482"/>
      <c r="BX105" s="482"/>
      <c r="BY105" s="485"/>
      <c r="BZ105" s="485"/>
      <c r="CA105" s="27"/>
      <c r="CB105" s="27"/>
      <c r="CC105" s="27"/>
      <c r="CD105" s="27"/>
      <c r="CE105" s="27"/>
      <c r="CF105" s="27"/>
      <c r="CG105" s="27"/>
      <c r="CH105" s="27"/>
      <c r="CI105" s="27"/>
      <c r="CJ105" s="27"/>
      <c r="CK105" s="27"/>
      <c r="CL105" s="27"/>
      <c r="CM105" s="27"/>
      <c r="CN105" s="27"/>
      <c r="CO105" s="27"/>
      <c r="CP105" s="27"/>
      <c r="CQ105" s="27"/>
      <c r="CR105" s="27"/>
      <c r="CS105" s="27"/>
      <c r="CT105" s="27"/>
      <c r="CU105" s="27"/>
      <c r="CV105" s="27"/>
      <c r="CW105" s="27"/>
      <c r="CX105" s="27"/>
      <c r="CY105" s="27"/>
      <c r="CZ105" s="27"/>
    </row>
    <row r="106" s="340" customFormat="true" ht="250.15" customHeight="true" x14ac:dyDescent="0.2">
      <c r="A106" s="536"/>
      <c r="B106" s="203"/>
      <c r="C106" s="202"/>
      <c r="D106" s="202"/>
      <c r="E106" s="202"/>
      <c r="F106" s="202"/>
      <c r="G106" s="202"/>
      <c r="H106" s="202"/>
      <c r="I106" s="202"/>
      <c r="J106" s="202"/>
      <c r="K106" s="202"/>
      <c r="L106" s="202"/>
      <c r="M106" s="202"/>
      <c r="N106" s="202"/>
      <c r="O106" s="202"/>
      <c r="P106" s="202"/>
      <c r="Q106" s="202"/>
      <c r="R106" s="202"/>
      <c r="S106" s="202"/>
      <c r="T106" s="202"/>
      <c r="U106" s="202"/>
      <c r="V106" s="202"/>
      <c r="W106" s="202"/>
      <c r="X106" s="202"/>
      <c r="Y106" s="202"/>
      <c r="Z106" s="202"/>
      <c r="AA106" s="377"/>
      <c r="AB106" s="377"/>
      <c r="AC106" s="377"/>
      <c r="AD106" s="377"/>
      <c r="AE106" s="377"/>
      <c r="AF106" s="377"/>
      <c r="AG106" s="377"/>
      <c r="AH106" s="377"/>
      <c r="AI106" s="377"/>
      <c r="AJ106" s="377"/>
      <c r="AK106" s="377"/>
      <c r="AL106" s="377"/>
      <c r="AM106" s="377"/>
      <c r="AN106" s="377"/>
      <c r="AO106" s="377"/>
      <c r="AP106" s="377"/>
      <c r="AQ106" s="377"/>
      <c r="AR106" s="377"/>
      <c r="AS106" s="377"/>
      <c r="AT106" s="377"/>
      <c r="AU106" s="377"/>
      <c r="AV106" s="377"/>
      <c r="AW106" s="377"/>
      <c r="AX106" s="377"/>
      <c r="AY106" s="377"/>
      <c r="AZ106" s="377"/>
      <c r="BA106" s="458"/>
      <c r="BB106" s="459"/>
      <c r="BC106" s="459"/>
      <c r="BD106" s="459"/>
      <c r="BE106" s="459"/>
      <c r="BF106" s="459"/>
      <c r="BG106" s="459"/>
      <c r="BH106" s="459"/>
      <c r="BI106" s="459"/>
      <c r="BJ106" s="459"/>
      <c r="BK106" s="459"/>
      <c r="BL106" s="459"/>
      <c r="BM106" s="459"/>
      <c r="BN106" s="459"/>
      <c r="BO106" s="459"/>
      <c r="BP106" s="459"/>
      <c r="BQ106" s="459"/>
      <c r="BR106" s="459"/>
      <c r="BS106" s="459"/>
      <c r="BT106" s="459"/>
      <c r="BU106" s="459"/>
      <c r="BV106" s="459"/>
      <c r="BW106" s="459"/>
      <c r="BX106" s="459"/>
      <c r="BY106" s="458"/>
      <c r="BZ106" s="458"/>
      <c r="CA106" s="376"/>
      <c r="CB106" s="376"/>
      <c r="CC106" s="376"/>
      <c r="CD106" s="376"/>
      <c r="CE106" s="376"/>
      <c r="CF106" s="376"/>
      <c r="CG106" s="376"/>
      <c r="CH106" s="376"/>
      <c r="CI106" s="376"/>
      <c r="CJ106" s="376"/>
      <c r="CK106" s="376"/>
      <c r="CL106" s="376"/>
      <c r="CM106" s="376"/>
      <c r="CN106" s="376"/>
      <c r="CO106" s="376"/>
      <c r="CP106" s="376"/>
      <c r="CQ106" s="376"/>
      <c r="CR106" s="376"/>
      <c r="CS106" s="376"/>
      <c r="CT106" s="376"/>
      <c r="CU106" s="376"/>
      <c r="CV106" s="376"/>
      <c r="CW106" s="376"/>
      <c r="CX106" s="376"/>
      <c r="CY106" s="376"/>
      <c r="CZ106" s="376"/>
    </row>
    <row r="107" s="320" customFormat="true" ht="18" customHeight="true" x14ac:dyDescent="0.2">
      <c r="A107" s="536"/>
      <c r="B107" s="321"/>
      <c r="C107" s="445"/>
      <c r="D107" s="445"/>
      <c r="E107" s="445"/>
      <c r="F107" s="445"/>
      <c r="G107" s="445"/>
      <c r="H107" s="445"/>
      <c r="I107" s="445"/>
      <c r="J107" s="445"/>
      <c r="K107" s="445"/>
      <c r="L107" s="445"/>
      <c r="M107" s="445"/>
      <c r="N107" s="445"/>
      <c r="O107" s="445"/>
      <c r="P107" s="445"/>
      <c r="Q107" s="445"/>
      <c r="R107" s="445"/>
      <c r="S107" s="445"/>
      <c r="T107" s="445"/>
      <c r="U107" s="445"/>
      <c r="V107" s="445"/>
      <c r="W107" s="445"/>
      <c r="X107" s="445"/>
      <c r="Y107" s="445"/>
      <c r="Z107" s="445"/>
      <c r="AA107" s="372"/>
      <c r="AB107" s="372"/>
      <c r="AC107" s="372"/>
      <c r="AD107" s="372"/>
      <c r="AE107" s="372"/>
      <c r="AF107" s="372"/>
      <c r="AG107" s="372"/>
      <c r="AH107" s="372"/>
      <c r="AI107" s="372"/>
      <c r="AJ107" s="372"/>
      <c r="AK107" s="372"/>
      <c r="AL107" s="372"/>
      <c r="AM107" s="372"/>
      <c r="AN107" s="372"/>
      <c r="AO107" s="372"/>
      <c r="AP107" s="372"/>
      <c r="AQ107" s="372"/>
      <c r="AR107" s="372"/>
      <c r="AS107" s="372"/>
      <c r="AT107" s="372"/>
      <c r="AU107" s="372"/>
      <c r="AV107" s="372"/>
      <c r="AW107" s="372"/>
      <c r="AX107" s="372"/>
      <c r="AY107" s="372"/>
      <c r="AZ107" s="372"/>
      <c r="BB107" s="343"/>
      <c r="BZ107" s="372"/>
      <c r="CA107" s="372"/>
      <c r="CB107" s="372"/>
      <c r="CC107" s="372"/>
      <c r="CD107" s="372"/>
      <c r="CE107" s="372"/>
      <c r="CF107" s="372"/>
      <c r="CG107" s="372"/>
      <c r="CH107" s="372"/>
      <c r="CI107" s="372"/>
      <c r="CJ107" s="372"/>
      <c r="CK107" s="372"/>
      <c r="CL107" s="372"/>
      <c r="CM107" s="372"/>
      <c r="CN107" s="372"/>
      <c r="CO107" s="372"/>
      <c r="CP107" s="372"/>
      <c r="CQ107" s="372"/>
      <c r="CR107" s="372"/>
      <c r="CS107" s="372"/>
      <c r="CT107" s="372"/>
      <c r="CU107" s="372"/>
      <c r="CV107" s="372"/>
      <c r="CW107" s="372"/>
      <c r="CX107" s="372"/>
      <c r="CY107" s="372"/>
      <c r="CZ107" s="372"/>
    </row>
    <row r="108" s="320" customFormat="true" ht="22.5" customHeight="true" x14ac:dyDescent="0.35">
      <c r="A108" s="1165" t="str">
        <f>A1026</f>
        <v>Mali</v>
      </c>
      <c r="B108" s="1166"/>
      <c r="C108" s="322"/>
      <c r="D108" s="322"/>
      <c r="E108" s="322"/>
      <c r="F108" s="322"/>
      <c r="G108" s="322"/>
      <c r="H108" s="322"/>
      <c r="I108" s="322"/>
      <c r="J108" s="322"/>
      <c r="K108" s="322"/>
      <c r="L108" s="322"/>
      <c r="M108" s="322"/>
      <c r="N108" s="322"/>
      <c r="O108" s="322"/>
      <c r="P108" s="322"/>
      <c r="Q108" s="322"/>
      <c r="R108" s="322"/>
      <c r="S108" s="322"/>
      <c r="T108" s="322"/>
      <c r="U108" s="322"/>
      <c r="AA108" s="372"/>
      <c r="AB108" s="372"/>
      <c r="AC108" s="372"/>
      <c r="AD108" s="372"/>
      <c r="AE108" s="372"/>
      <c r="AF108" s="372"/>
      <c r="AG108" s="372"/>
      <c r="AH108" s="372"/>
      <c r="AI108" s="372"/>
      <c r="AJ108" s="372"/>
      <c r="AK108" s="372"/>
      <c r="AL108" s="372"/>
      <c r="AM108" s="372"/>
      <c r="AN108" s="372"/>
      <c r="AO108" s="372"/>
      <c r="AP108" s="372"/>
      <c r="AQ108" s="372"/>
      <c r="AR108" s="372"/>
      <c r="AS108" s="372"/>
      <c r="AT108" s="372"/>
      <c r="AU108" s="372"/>
      <c r="AV108" s="372"/>
      <c r="AW108" s="372"/>
      <c r="AX108" s="372"/>
      <c r="AY108" s="372"/>
      <c r="AZ108" s="372"/>
      <c r="BB108" s="343"/>
      <c r="BZ108" s="372"/>
      <c r="CA108" s="372"/>
      <c r="CB108" s="372"/>
      <c r="CC108" s="372"/>
      <c r="CD108" s="372"/>
      <c r="CE108" s="372"/>
      <c r="CF108" s="372"/>
      <c r="CG108" s="372"/>
      <c r="CH108" s="372"/>
      <c r="CI108" s="372"/>
      <c r="CJ108" s="372"/>
      <c r="CK108" s="372"/>
      <c r="CL108" s="372"/>
      <c r="CM108" s="372"/>
      <c r="CN108" s="372"/>
      <c r="CO108" s="372"/>
      <c r="CP108" s="372"/>
      <c r="CQ108" s="372"/>
      <c r="CR108" s="372"/>
      <c r="CS108" s="372"/>
      <c r="CT108" s="372"/>
      <c r="CU108" s="372"/>
      <c r="CV108" s="372"/>
      <c r="CW108" s="372"/>
      <c r="CX108" s="372"/>
      <c r="CY108" s="372"/>
      <c r="CZ108" s="372"/>
    </row>
    <row r="109" s="320" customFormat="true" ht="22.5" customHeight="true" x14ac:dyDescent="0.35">
      <c r="A109" s="347" t="str">
        <f>A1034</f>
        <v>2006</v>
      </c>
      <c r="B109" s="348"/>
      <c r="C109" s="322"/>
      <c r="D109" s="322"/>
      <c r="E109" s="322"/>
      <c r="F109" s="322"/>
      <c r="G109" s="322"/>
      <c r="H109" s="322"/>
      <c r="I109" s="322"/>
      <c r="J109" s="322"/>
      <c r="K109" s="322"/>
      <c r="L109" s="322"/>
      <c r="M109" s="322"/>
      <c r="N109" s="322"/>
      <c r="O109" s="322"/>
      <c r="P109" s="322"/>
      <c r="Q109" s="322"/>
      <c r="R109" s="322"/>
      <c r="S109" s="322"/>
      <c r="T109" s="322"/>
      <c r="U109" s="322"/>
      <c r="AA109" s="372"/>
      <c r="AB109" s="372"/>
      <c r="AC109" s="372"/>
      <c r="AD109" s="372"/>
      <c r="AE109" s="372"/>
      <c r="AF109" s="372"/>
      <c r="AG109" s="372"/>
      <c r="AH109" s="372"/>
      <c r="AI109" s="372"/>
      <c r="AJ109" s="372"/>
      <c r="AK109" s="372"/>
      <c r="AL109" s="372"/>
      <c r="AM109" s="372"/>
      <c r="AN109" s="372"/>
      <c r="AO109" s="372"/>
      <c r="AP109" s="372"/>
      <c r="AQ109" s="372"/>
      <c r="AR109" s="372"/>
      <c r="AS109" s="372"/>
      <c r="AT109" s="372"/>
      <c r="AU109" s="372"/>
      <c r="AV109" s="372"/>
      <c r="AW109" s="372"/>
      <c r="AX109" s="372"/>
      <c r="AY109" s="372"/>
      <c r="AZ109" s="372"/>
      <c r="BB109" s="343"/>
      <c r="BZ109" s="372"/>
      <c r="CA109" s="372"/>
      <c r="CB109" s="372"/>
      <c r="CC109" s="372"/>
      <c r="CD109" s="372"/>
      <c r="CE109" s="372"/>
      <c r="CF109" s="372"/>
      <c r="CG109" s="372"/>
      <c r="CH109" s="372"/>
      <c r="CI109" s="372"/>
      <c r="CJ109" s="372"/>
      <c r="CK109" s="372"/>
      <c r="CL109" s="372"/>
      <c r="CM109" s="372"/>
      <c r="CN109" s="372"/>
      <c r="CO109" s="372"/>
      <c r="CP109" s="372"/>
      <c r="CQ109" s="372"/>
      <c r="CR109" s="372"/>
      <c r="CS109" s="372"/>
      <c r="CT109" s="372"/>
      <c r="CU109" s="372"/>
      <c r="CV109" s="372"/>
      <c r="CW109" s="372"/>
      <c r="CX109" s="372"/>
      <c r="CY109" s="372"/>
      <c r="CZ109" s="372"/>
    </row>
    <row r="110" s="320" customFormat="true" ht="22.5" customHeight="true" x14ac:dyDescent="0.35">
      <c r="A110" s="349" t="s">
        <v>99</v>
      </c>
      <c r="B110" s="350"/>
      <c r="C110" s="322"/>
      <c r="D110" s="322"/>
      <c r="E110" s="322"/>
      <c r="F110" s="322"/>
      <c r="G110" s="322"/>
      <c r="H110" s="322"/>
      <c r="I110" s="322"/>
      <c r="J110" s="322"/>
      <c r="K110" s="322"/>
      <c r="L110" s="322"/>
      <c r="M110" s="322"/>
      <c r="N110" s="322"/>
      <c r="O110" s="322"/>
      <c r="P110" s="322"/>
      <c r="Q110" s="322"/>
      <c r="R110" s="322"/>
      <c r="S110" s="322"/>
      <c r="T110" s="322"/>
      <c r="U110" s="322"/>
      <c r="AA110" s="372"/>
      <c r="AB110" s="372"/>
      <c r="AC110" s="372"/>
      <c r="AD110" s="372"/>
      <c r="AE110" s="372"/>
      <c r="AF110" s="372"/>
      <c r="AG110" s="372"/>
      <c r="AH110" s="372"/>
      <c r="AI110" s="372"/>
      <c r="AJ110" s="372"/>
      <c r="AK110" s="372"/>
      <c r="AL110" s="372"/>
      <c r="AM110" s="372"/>
      <c r="AN110" s="372"/>
      <c r="AO110" s="372"/>
      <c r="AP110" s="372"/>
      <c r="AQ110" s="372"/>
      <c r="AR110" s="372"/>
      <c r="AS110" s="372"/>
      <c r="AT110" s="372"/>
      <c r="AU110" s="372"/>
      <c r="AV110" s="372"/>
      <c r="AW110" s="372"/>
      <c r="AX110" s="372"/>
      <c r="AY110" s="372"/>
      <c r="AZ110" s="372"/>
      <c r="BB110" s="343"/>
      <c r="BZ110" s="372"/>
      <c r="CA110" s="372"/>
      <c r="CB110" s="372"/>
      <c r="CC110" s="372"/>
      <c r="CD110" s="372"/>
      <c r="CE110" s="372"/>
      <c r="CF110" s="372"/>
      <c r="CG110" s="372"/>
      <c r="CH110" s="372"/>
      <c r="CI110" s="372"/>
      <c r="CJ110" s="372"/>
      <c r="CK110" s="372"/>
      <c r="CL110" s="372"/>
      <c r="CM110" s="372"/>
      <c r="CN110" s="372"/>
      <c r="CO110" s="372"/>
      <c r="CP110" s="372"/>
      <c r="CQ110" s="372"/>
      <c r="CR110" s="372"/>
      <c r="CS110" s="372"/>
      <c r="CT110" s="372"/>
      <c r="CU110" s="372"/>
      <c r="CV110" s="372"/>
      <c r="CW110" s="372"/>
      <c r="CX110" s="372"/>
      <c r="CY110" s="372"/>
      <c r="CZ110" s="372"/>
    </row>
    <row r="111" s="320" customFormat="true" ht="20.1" customHeight="true" x14ac:dyDescent="0.35">
      <c r="A111" s="351" t="s">
        <v>97</v>
      </c>
      <c r="B111" s="348"/>
      <c r="C111" s="322"/>
      <c r="D111" s="322"/>
      <c r="E111" s="322"/>
      <c r="F111" s="322"/>
      <c r="G111" s="322"/>
      <c r="H111" s="322"/>
      <c r="I111" s="322"/>
      <c r="J111" s="322"/>
      <c r="K111" s="322"/>
      <c r="L111" s="322"/>
      <c r="M111" s="322"/>
      <c r="N111" s="322"/>
      <c r="O111" s="322"/>
      <c r="P111" s="322"/>
      <c r="Q111" s="322"/>
      <c r="R111" s="322"/>
      <c r="S111" s="322"/>
      <c r="T111" s="322"/>
      <c r="U111" s="322"/>
      <c r="AA111" s="372"/>
      <c r="AB111" s="372"/>
      <c r="AC111" s="372"/>
      <c r="AD111" s="372"/>
      <c r="AE111" s="372"/>
      <c r="AF111" s="372"/>
      <c r="AG111" s="372"/>
      <c r="AH111" s="372"/>
      <c r="AI111" s="372"/>
      <c r="AJ111" s="372"/>
      <c r="AK111" s="372"/>
      <c r="AL111" s="372"/>
      <c r="AM111" s="372"/>
      <c r="AN111" s="372"/>
      <c r="AO111" s="372"/>
      <c r="AP111" s="372"/>
      <c r="AQ111" s="372"/>
      <c r="AR111" s="372"/>
      <c r="AS111" s="372"/>
      <c r="AT111" s="372"/>
      <c r="AU111" s="372"/>
      <c r="AV111" s="372"/>
      <c r="AW111" s="372"/>
      <c r="AX111" s="372"/>
      <c r="AY111" s="372"/>
      <c r="AZ111" s="372"/>
      <c r="BB111" s="343"/>
      <c r="BZ111" s="372"/>
      <c r="CA111" s="372"/>
      <c r="CB111" s="372"/>
      <c r="CC111" s="372"/>
      <c r="CD111" s="372"/>
      <c r="CE111" s="372"/>
      <c r="CF111" s="372"/>
      <c r="CG111" s="372"/>
      <c r="CH111" s="372"/>
      <c r="CI111" s="372"/>
      <c r="CJ111" s="372"/>
      <c r="CK111" s="372"/>
      <c r="CL111" s="372"/>
      <c r="CM111" s="372"/>
      <c r="CN111" s="372"/>
      <c r="CO111" s="372"/>
      <c r="CP111" s="372"/>
      <c r="CQ111" s="372"/>
      <c r="CR111" s="372"/>
      <c r="CS111" s="372"/>
      <c r="CT111" s="372"/>
      <c r="CU111" s="372"/>
      <c r="CV111" s="372"/>
      <c r="CW111" s="372"/>
      <c r="CX111" s="372"/>
      <c r="CY111" s="372"/>
      <c r="CZ111" s="372"/>
    </row>
    <row r="112" s="320" customFormat="true" ht="15" customHeight="true" x14ac:dyDescent="0.2">
      <c r="A112" s="648" t="s">
        <v>98</v>
      </c>
      <c r="B112" s="385"/>
      <c r="C112" s="322"/>
      <c r="D112" s="322"/>
      <c r="E112" s="322"/>
      <c r="F112" s="322"/>
      <c r="G112" s="322"/>
      <c r="H112" s="322"/>
      <c r="I112" s="322"/>
      <c r="J112" s="322"/>
      <c r="K112" s="322"/>
      <c r="L112" s="322"/>
      <c r="M112" s="322"/>
      <c r="N112" s="322"/>
      <c r="O112" s="322"/>
      <c r="P112" s="322"/>
      <c r="Q112" s="322"/>
      <c r="R112" s="322"/>
      <c r="S112" s="322"/>
      <c r="T112" s="322"/>
      <c r="U112" s="322"/>
      <c r="AA112" s="372"/>
      <c r="AB112" s="372"/>
      <c r="AC112" s="372"/>
      <c r="AD112" s="372"/>
      <c r="AE112" s="372"/>
      <c r="AF112" s="372"/>
      <c r="AG112" s="372"/>
      <c r="AH112" s="372"/>
      <c r="AI112" s="372"/>
      <c r="AJ112" s="372"/>
      <c r="AK112" s="372"/>
      <c r="AL112" s="372"/>
      <c r="AM112" s="372"/>
      <c r="AN112" s="372"/>
      <c r="AO112" s="372"/>
      <c r="AP112" s="372"/>
      <c r="AQ112" s="372"/>
      <c r="AR112" s="372"/>
      <c r="AS112" s="372"/>
      <c r="AT112" s="372"/>
      <c r="AU112" s="372"/>
      <c r="AV112" s="372"/>
      <c r="AW112" s="372"/>
      <c r="AX112" s="372"/>
      <c r="AY112" s="372"/>
      <c r="AZ112" s="372"/>
      <c r="BB112" s="343"/>
      <c r="BZ112" s="372"/>
      <c r="CA112" s="372"/>
      <c r="CB112" s="372"/>
      <c r="CC112" s="372"/>
      <c r="CD112" s="372"/>
      <c r="CE112" s="372"/>
      <c r="CF112" s="372"/>
      <c r="CG112" s="372"/>
      <c r="CH112" s="372"/>
      <c r="CI112" s="372"/>
      <c r="CJ112" s="372"/>
      <c r="CK112" s="372"/>
      <c r="CL112" s="372"/>
      <c r="CM112" s="372"/>
      <c r="CN112" s="372"/>
      <c r="CO112" s="372"/>
      <c r="CP112" s="372"/>
      <c r="CQ112" s="372"/>
      <c r="CR112" s="372"/>
      <c r="CS112" s="372"/>
      <c r="CT112" s="372"/>
      <c r="CU112" s="372"/>
      <c r="CV112" s="372"/>
      <c r="CW112" s="372"/>
      <c r="CX112" s="372"/>
      <c r="CY112" s="372"/>
      <c r="CZ112" s="372"/>
    </row>
    <row r="113" s="320" customFormat="true" ht="15" customHeight="true" x14ac:dyDescent="0.2">
      <c r="A113" s="361" t="s">
        <v>40</v>
      </c>
      <c r="B113" s="360"/>
      <c r="C113" s="322"/>
      <c r="D113" s="322"/>
      <c r="E113" s="322"/>
      <c r="F113" s="322"/>
      <c r="G113" s="322"/>
      <c r="H113" s="322"/>
      <c r="I113" s="322"/>
      <c r="J113" s="322"/>
      <c r="K113" s="322"/>
      <c r="L113" s="322"/>
      <c r="M113" s="322"/>
      <c r="N113" s="322"/>
      <c r="O113" s="322"/>
      <c r="P113" s="322"/>
      <c r="Q113" s="322"/>
      <c r="R113" s="322"/>
      <c r="S113" s="322"/>
      <c r="T113" s="322"/>
      <c r="U113" s="322"/>
      <c r="AA113" s="372"/>
      <c r="AB113" s="372"/>
      <c r="AC113" s="372"/>
      <c r="AD113" s="372"/>
      <c r="AE113" s="372"/>
      <c r="AF113" s="372"/>
      <c r="AG113" s="372"/>
      <c r="AH113" s="372"/>
      <c r="AI113" s="372"/>
      <c r="AJ113" s="372"/>
      <c r="AK113" s="372"/>
      <c r="AL113" s="372"/>
      <c r="AM113" s="372"/>
      <c r="AN113" s="372"/>
      <c r="AO113" s="372"/>
      <c r="AP113" s="372"/>
      <c r="AQ113" s="372"/>
      <c r="AR113" s="372"/>
      <c r="AS113" s="372"/>
      <c r="AT113" s="372"/>
      <c r="AU113" s="372"/>
      <c r="AV113" s="372"/>
      <c r="AW113" s="372"/>
      <c r="AX113" s="372"/>
      <c r="AY113" s="372"/>
      <c r="AZ113" s="372"/>
      <c r="BB113" s="343"/>
      <c r="BZ113" s="372"/>
      <c r="CA113" s="372"/>
      <c r="CB113" s="372"/>
      <c r="CC113" s="372"/>
      <c r="CD113" s="372"/>
      <c r="CE113" s="372"/>
      <c r="CF113" s="372"/>
      <c r="CG113" s="372"/>
      <c r="CH113" s="372"/>
      <c r="CI113" s="372"/>
      <c r="CJ113" s="372"/>
      <c r="CK113" s="372"/>
      <c r="CL113" s="372"/>
      <c r="CM113" s="372"/>
      <c r="CN113" s="372"/>
      <c r="CO113" s="372"/>
      <c r="CP113" s="372"/>
      <c r="CQ113" s="372"/>
      <c r="CR113" s="372"/>
      <c r="CS113" s="372"/>
      <c r="CT113" s="372"/>
      <c r="CU113" s="372"/>
      <c r="CV113" s="372"/>
      <c r="CW113" s="372"/>
      <c r="CX113" s="372"/>
      <c r="CY113" s="372"/>
      <c r="CZ113" s="372"/>
    </row>
    <row r="114" s="320" customFormat="true" ht="15" customHeight="true" x14ac:dyDescent="0.2">
      <c r="A114" s="359" t="s">
        <v>39</v>
      </c>
      <c r="B114" s="360"/>
      <c r="C114" s="322"/>
      <c r="D114" s="322"/>
      <c r="E114" s="322"/>
      <c r="F114" s="322"/>
      <c r="G114" s="322"/>
      <c r="H114" s="322"/>
      <c r="I114" s="322"/>
      <c r="J114" s="322"/>
      <c r="K114" s="322"/>
      <c r="L114" s="322"/>
      <c r="M114" s="322"/>
      <c r="N114" s="322"/>
      <c r="O114" s="322"/>
      <c r="P114" s="322"/>
      <c r="Q114" s="322"/>
      <c r="R114" s="322"/>
      <c r="S114" s="322"/>
      <c r="T114" s="322"/>
      <c r="U114" s="322"/>
      <c r="AA114" s="372"/>
      <c r="AB114" s="372"/>
      <c r="AC114" s="372"/>
      <c r="AD114" s="372"/>
      <c r="AE114" s="372"/>
      <c r="AF114" s="372"/>
      <c r="AG114" s="372"/>
      <c r="AH114" s="372"/>
      <c r="AI114" s="372"/>
      <c r="AJ114" s="372"/>
      <c r="AK114" s="372"/>
      <c r="AL114" s="372"/>
      <c r="AM114" s="372"/>
      <c r="AN114" s="372"/>
      <c r="AO114" s="372"/>
      <c r="AP114" s="372"/>
      <c r="AQ114" s="372"/>
      <c r="AR114" s="372"/>
      <c r="AS114" s="372"/>
      <c r="AT114" s="372"/>
      <c r="AU114" s="372"/>
      <c r="AV114" s="372"/>
      <c r="AW114" s="372"/>
      <c r="AX114" s="372"/>
      <c r="AY114" s="372"/>
      <c r="AZ114" s="372"/>
      <c r="BB114" s="343"/>
      <c r="BZ114" s="372"/>
      <c r="CA114" s="372"/>
      <c r="CB114" s="372"/>
      <c r="CC114" s="372"/>
      <c r="CD114" s="372"/>
      <c r="CE114" s="372"/>
      <c r="CF114" s="372"/>
      <c r="CG114" s="372"/>
      <c r="CH114" s="372"/>
      <c r="CI114" s="372"/>
      <c r="CJ114" s="372"/>
      <c r="CK114" s="372"/>
      <c r="CL114" s="372"/>
      <c r="CM114" s="372"/>
      <c r="CN114" s="372"/>
      <c r="CO114" s="372"/>
      <c r="CP114" s="372"/>
      <c r="CQ114" s="372"/>
      <c r="CR114" s="372"/>
      <c r="CS114" s="372"/>
      <c r="CT114" s="372"/>
      <c r="CU114" s="372"/>
      <c r="CV114" s="372"/>
      <c r="CW114" s="372"/>
      <c r="CX114" s="372"/>
      <c r="CY114" s="372"/>
      <c r="CZ114" s="372"/>
    </row>
    <row r="115" s="320" customFormat="true" ht="15" customHeight="true" x14ac:dyDescent="0.2">
      <c r="A115" s="359" t="s">
        <v>136</v>
      </c>
      <c r="B115" s="384" t="str">
        <f>A1025</f>
        <v>DHS06</v>
      </c>
      <c r="C115" s="322"/>
      <c r="D115" s="322"/>
      <c r="E115" s="322"/>
      <c r="F115" s="322"/>
      <c r="G115" s="322"/>
      <c r="H115" s="322"/>
      <c r="I115" s="322"/>
      <c r="J115" s="322"/>
      <c r="K115" s="322"/>
      <c r="L115" s="322"/>
      <c r="M115" s="322"/>
      <c r="N115" s="322"/>
      <c r="O115" s="322"/>
      <c r="P115" s="322"/>
      <c r="Q115" s="322"/>
      <c r="R115" s="322"/>
      <c r="S115" s="322"/>
      <c r="T115" s="322"/>
      <c r="U115" s="322"/>
      <c r="AA115" s="372"/>
      <c r="AB115" s="372"/>
      <c r="AC115" s="372"/>
      <c r="AD115" s="372"/>
      <c r="AE115" s="372"/>
      <c r="AF115" s="372"/>
      <c r="AG115" s="372"/>
      <c r="AH115" s="372"/>
      <c r="AI115" s="372"/>
      <c r="AJ115" s="372"/>
      <c r="AK115" s="372"/>
      <c r="AL115" s="372"/>
      <c r="AM115" s="372"/>
      <c r="AN115" s="372"/>
      <c r="AO115" s="372"/>
      <c r="AP115" s="372"/>
      <c r="AQ115" s="372"/>
      <c r="AR115" s="372"/>
      <c r="AS115" s="372"/>
      <c r="AT115" s="372"/>
      <c r="AU115" s="372"/>
      <c r="AV115" s="372"/>
      <c r="AW115" s="372"/>
      <c r="AX115" s="372"/>
      <c r="AY115" s="372"/>
      <c r="AZ115" s="372"/>
      <c r="BB115" s="343"/>
      <c r="BZ115" s="372"/>
      <c r="CA115" s="372"/>
      <c r="CB115" s="372"/>
      <c r="CC115" s="372"/>
      <c r="CD115" s="372"/>
      <c r="CE115" s="372"/>
      <c r="CF115" s="372"/>
      <c r="CG115" s="372"/>
      <c r="CH115" s="372"/>
      <c r="CI115" s="372"/>
      <c r="CJ115" s="372"/>
      <c r="CK115" s="372"/>
      <c r="CL115" s="372"/>
      <c r="CM115" s="372"/>
      <c r="CN115" s="372"/>
      <c r="CO115" s="372"/>
      <c r="CP115" s="372"/>
      <c r="CQ115" s="372"/>
      <c r="CR115" s="372"/>
      <c r="CS115" s="372"/>
      <c r="CT115" s="372"/>
      <c r="CU115" s="372"/>
      <c r="CV115" s="372"/>
      <c r="CW115" s="372"/>
      <c r="CX115" s="372"/>
      <c r="CY115" s="372"/>
      <c r="CZ115" s="372"/>
    </row>
    <row r="116" s="320" customFormat="true" ht="15" customHeight="true" x14ac:dyDescent="0.2">
      <c r="A116" s="209" t="str">
        <f>B1030</f>
        <v>Ratio of Improved latrines based on:</v>
      </c>
      <c r="B116" s="208" t="s">
        <v>139</v>
      </c>
      <c r="C116" s="322"/>
      <c r="D116" s="322"/>
      <c r="E116" s="322"/>
      <c r="F116" s="322"/>
      <c r="G116" s="322"/>
      <c r="H116" s="322"/>
      <c r="I116" s="322"/>
      <c r="J116" s="322"/>
      <c r="K116" s="322"/>
      <c r="L116" s="322"/>
      <c r="M116" s="322"/>
      <c r="N116" s="322"/>
      <c r="O116" s="322"/>
      <c r="P116" s="322"/>
      <c r="Q116" s="322"/>
      <c r="R116" s="322"/>
      <c r="S116" s="322"/>
      <c r="T116" s="322"/>
      <c r="U116" s="322"/>
      <c r="AA116" s="372"/>
      <c r="AB116" s="372"/>
      <c r="AC116" s="372"/>
      <c r="AD116" s="372"/>
      <c r="AE116" s="372"/>
      <c r="AF116" s="372"/>
      <c r="AG116" s="372"/>
      <c r="AH116" s="372"/>
      <c r="AI116" s="372"/>
      <c r="AJ116" s="372"/>
      <c r="AK116" s="372"/>
      <c r="AL116" s="372"/>
      <c r="AM116" s="372"/>
      <c r="AN116" s="372"/>
      <c r="AO116" s="372"/>
      <c r="AP116" s="372"/>
      <c r="AQ116" s="372"/>
      <c r="AR116" s="372"/>
      <c r="AS116" s="372"/>
      <c r="AT116" s="372"/>
      <c r="AU116" s="372"/>
      <c r="AV116" s="372"/>
      <c r="AW116" s="372"/>
      <c r="AX116" s="372"/>
      <c r="AY116" s="372"/>
      <c r="AZ116" s="372"/>
      <c r="BB116" s="343"/>
      <c r="BZ116" s="372"/>
      <c r="CA116" s="372"/>
      <c r="CB116" s="372"/>
      <c r="CC116" s="372"/>
      <c r="CD116" s="372"/>
      <c r="CE116" s="372"/>
      <c r="CF116" s="372"/>
      <c r="CG116" s="372"/>
      <c r="CH116" s="372"/>
      <c r="CI116" s="372"/>
      <c r="CJ116" s="372"/>
      <c r="CK116" s="372"/>
      <c r="CL116" s="372"/>
      <c r="CM116" s="372"/>
      <c r="CN116" s="372"/>
      <c r="CO116" s="372"/>
      <c r="CP116" s="372"/>
      <c r="CQ116" s="372"/>
      <c r="CR116" s="372"/>
      <c r="CS116" s="372"/>
      <c r="CT116" s="372"/>
      <c r="CU116" s="372"/>
      <c r="CV116" s="372"/>
      <c r="CW116" s="372"/>
      <c r="CX116" s="372"/>
      <c r="CY116" s="372"/>
      <c r="CZ116" s="372"/>
    </row>
    <row r="117" s="320" customFormat="true" ht="15" customHeight="true" x14ac:dyDescent="0.2">
      <c r="A117" s="209" t="str">
        <f>B1029</f>
        <v>Ratio of Shared improved based on:</v>
      </c>
      <c r="B117" s="207" t="s">
        <v>139</v>
      </c>
      <c r="C117" s="322"/>
      <c r="D117" s="322"/>
      <c r="E117" s="322"/>
      <c r="F117" s="322"/>
      <c r="G117" s="322"/>
      <c r="H117" s="322"/>
      <c r="I117" s="322"/>
      <c r="J117" s="322"/>
      <c r="K117" s="322"/>
      <c r="L117" s="322"/>
      <c r="M117" s="322"/>
      <c r="N117" s="322"/>
      <c r="O117" s="322"/>
      <c r="P117" s="322"/>
      <c r="Q117" s="322"/>
      <c r="R117" s="322"/>
      <c r="S117" s="322"/>
      <c r="T117" s="322"/>
      <c r="U117" s="322"/>
      <c r="AA117" s="372"/>
      <c r="AB117" s="372"/>
      <c r="AC117" s="372"/>
      <c r="AD117" s="372"/>
      <c r="AE117" s="372"/>
      <c r="AF117" s="372"/>
      <c r="AG117" s="372"/>
      <c r="AH117" s="372"/>
      <c r="AI117" s="372"/>
      <c r="AJ117" s="372"/>
      <c r="AK117" s="372"/>
      <c r="AL117" s="372"/>
      <c r="AM117" s="372"/>
      <c r="AN117" s="372"/>
      <c r="AO117" s="372"/>
      <c r="AP117" s="372"/>
      <c r="AQ117" s="372"/>
      <c r="AR117" s="372"/>
      <c r="AS117" s="372"/>
      <c r="AT117" s="372"/>
      <c r="AU117" s="372"/>
      <c r="AV117" s="372"/>
      <c r="AW117" s="372"/>
      <c r="AX117" s="372"/>
      <c r="AY117" s="372"/>
      <c r="AZ117" s="372"/>
      <c r="BB117" s="343"/>
      <c r="BZ117" s="372"/>
      <c r="CA117" s="372"/>
      <c r="CB117" s="372"/>
      <c r="CC117" s="372"/>
      <c r="CD117" s="372"/>
      <c r="CE117" s="372"/>
      <c r="CF117" s="372"/>
      <c r="CG117" s="372"/>
      <c r="CH117" s="372"/>
      <c r="CI117" s="372"/>
      <c r="CJ117" s="372"/>
      <c r="CK117" s="372"/>
      <c r="CL117" s="372"/>
      <c r="CM117" s="372"/>
      <c r="CN117" s="372"/>
      <c r="CO117" s="372"/>
      <c r="CP117" s="372"/>
      <c r="CQ117" s="372"/>
      <c r="CR117" s="372"/>
      <c r="CS117" s="372"/>
      <c r="CT117" s="372"/>
      <c r="CU117" s="372"/>
      <c r="CV117" s="372"/>
      <c r="CW117" s="372"/>
      <c r="CX117" s="372"/>
      <c r="CY117" s="372"/>
      <c r="CZ117" s="372"/>
    </row>
    <row r="118" s="320" customFormat="true" ht="21" customHeight="true" x14ac:dyDescent="0.2">
      <c r="A118" s="206"/>
      <c r="B118" s="208"/>
      <c r="C118" s="322"/>
      <c r="D118" s="322"/>
      <c r="E118" s="322"/>
      <c r="F118" s="322"/>
      <c r="G118" s="322"/>
      <c r="H118" s="322"/>
      <c r="I118" s="322"/>
      <c r="J118" s="322"/>
      <c r="K118" s="322"/>
      <c r="L118" s="322"/>
      <c r="M118" s="322"/>
      <c r="N118" s="322"/>
      <c r="O118" s="322"/>
      <c r="P118" s="322"/>
      <c r="Q118" s="322"/>
      <c r="R118" s="322"/>
      <c r="S118" s="322"/>
      <c r="T118" s="322"/>
      <c r="U118" s="322"/>
      <c r="AA118" s="372"/>
      <c r="AB118" s="372"/>
      <c r="AC118" s="372"/>
      <c r="AD118" s="372"/>
      <c r="AE118" s="372"/>
      <c r="AF118" s="372"/>
      <c r="AG118" s="372"/>
      <c r="AH118" s="372"/>
      <c r="AI118" s="372"/>
      <c r="AJ118" s="372"/>
      <c r="AK118" s="372"/>
      <c r="AL118" s="372"/>
      <c r="AM118" s="372"/>
      <c r="AN118" s="372"/>
      <c r="AO118" s="372"/>
      <c r="AP118" s="372"/>
      <c r="AQ118" s="372"/>
      <c r="AR118" s="372"/>
      <c r="AS118" s="372"/>
      <c r="AT118" s="372"/>
      <c r="AU118" s="372"/>
      <c r="AV118" s="372"/>
      <c r="AW118" s="372"/>
      <c r="AX118" s="372"/>
      <c r="AY118" s="372"/>
      <c r="AZ118" s="372"/>
      <c r="BB118" s="343"/>
      <c r="BZ118" s="372"/>
      <c r="CA118" s="372"/>
      <c r="CB118" s="372"/>
      <c r="CC118" s="372"/>
      <c r="CD118" s="372"/>
      <c r="CE118" s="372"/>
      <c r="CF118" s="372"/>
      <c r="CG118" s="372"/>
      <c r="CH118" s="372"/>
      <c r="CI118" s="372"/>
      <c r="CJ118" s="372"/>
      <c r="CK118" s="372"/>
      <c r="CL118" s="372"/>
      <c r="CM118" s="372"/>
      <c r="CN118" s="372"/>
      <c r="CO118" s="372"/>
      <c r="CP118" s="372"/>
      <c r="CQ118" s="372"/>
      <c r="CR118" s="372"/>
      <c r="CS118" s="372"/>
      <c r="CT118" s="372"/>
      <c r="CU118" s="372"/>
      <c r="CV118" s="372"/>
      <c r="CW118" s="372"/>
      <c r="CX118" s="372"/>
      <c r="CY118" s="372"/>
      <c r="CZ118" s="372"/>
    </row>
    <row r="119" s="320" customFormat="true" ht="15" customHeight="true" x14ac:dyDescent="0.2">
      <c r="A119" s="205"/>
      <c r="B119" s="204"/>
      <c r="C119" s="322"/>
      <c r="D119" s="322"/>
      <c r="E119" s="322"/>
      <c r="F119" s="322"/>
      <c r="G119" s="322"/>
      <c r="H119" s="322"/>
      <c r="I119" s="322"/>
      <c r="J119" s="322"/>
      <c r="K119" s="322"/>
      <c r="L119" s="322"/>
      <c r="M119" s="322"/>
      <c r="N119" s="322"/>
      <c r="O119" s="322"/>
      <c r="P119" s="322"/>
      <c r="Q119" s="322"/>
      <c r="R119" s="322"/>
      <c r="S119" s="322"/>
      <c r="T119" s="322"/>
      <c r="U119" s="322"/>
      <c r="AA119" s="372"/>
      <c r="AB119" s="372"/>
      <c r="AC119" s="372"/>
      <c r="AD119" s="372"/>
      <c r="AE119" s="372"/>
      <c r="AF119" s="372"/>
      <c r="AG119" s="372"/>
      <c r="AH119" s="372"/>
      <c r="AI119" s="372"/>
      <c r="AJ119" s="372"/>
      <c r="AK119" s="372"/>
      <c r="AL119" s="372"/>
      <c r="AM119" s="372"/>
      <c r="AN119" s="372"/>
      <c r="AO119" s="372"/>
      <c r="AP119" s="372"/>
      <c r="AQ119" s="372"/>
      <c r="AR119" s="372"/>
      <c r="AS119" s="372"/>
      <c r="AT119" s="372"/>
      <c r="AU119" s="372"/>
      <c r="AV119" s="372"/>
      <c r="AW119" s="372"/>
      <c r="AX119" s="372"/>
      <c r="AY119" s="372"/>
      <c r="AZ119" s="372"/>
      <c r="BB119" s="343"/>
      <c r="BZ119" s="372"/>
      <c r="CA119" s="372"/>
      <c r="CB119" s="372"/>
      <c r="CC119" s="372"/>
      <c r="CD119" s="372"/>
      <c r="CE119" s="372"/>
      <c r="CF119" s="372"/>
      <c r="CG119" s="372"/>
      <c r="CH119" s="372"/>
      <c r="CI119" s="372"/>
      <c r="CJ119" s="372"/>
      <c r="CK119" s="372"/>
      <c r="CL119" s="372"/>
      <c r="CM119" s="372"/>
      <c r="CN119" s="372"/>
      <c r="CO119" s="372"/>
      <c r="CP119" s="372"/>
      <c r="CQ119" s="372"/>
      <c r="CR119" s="372"/>
      <c r="CS119" s="372"/>
      <c r="CT119" s="372"/>
      <c r="CU119" s="372"/>
      <c r="CV119" s="372"/>
      <c r="CW119" s="372"/>
      <c r="CX119" s="372"/>
      <c r="CY119" s="372"/>
      <c r="CZ119" s="372"/>
    </row>
    <row r="120" s="984" customFormat="true" ht="15" customHeight="true" x14ac:dyDescent="0.2">
      <c r="A120" s="325" t="s">
        <v>99</v>
      </c>
      <c r="B120" s="368"/>
      <c r="C120" s="1167" t="s">
        <v>115</v>
      </c>
      <c r="D120" s="1168"/>
      <c r="E120" s="1168"/>
      <c r="F120" s="1168"/>
      <c r="G120" s="1169"/>
      <c r="H120" s="1170" t="s">
        <v>38</v>
      </c>
      <c r="I120" s="1171"/>
      <c r="J120" s="1171"/>
      <c r="K120" s="1171"/>
      <c r="L120" s="1172"/>
      <c r="M120" s="1151" t="s">
        <v>37</v>
      </c>
      <c r="N120" s="1152"/>
      <c r="O120" s="1152"/>
      <c r="P120" s="1152"/>
      <c r="Q120" s="1153"/>
      <c r="R120" s="40" t="s">
        <v>143</v>
      </c>
      <c r="S120" s="457"/>
      <c r="T120" s="457"/>
      <c r="U120" s="457"/>
      <c r="V120" s="457"/>
      <c r="W120" s="457"/>
      <c r="X120" s="457"/>
      <c r="Y120" s="457"/>
      <c r="Z120" s="457"/>
      <c r="AA120" s="924"/>
      <c r="AB120" s="924"/>
      <c r="AC120" s="924"/>
      <c r="AD120" s="924"/>
      <c r="AE120" s="924"/>
      <c r="AF120" s="924"/>
      <c r="AG120" s="924"/>
      <c r="AH120" s="924"/>
      <c r="AI120" s="924"/>
      <c r="AJ120" s="924"/>
      <c r="AK120" s="924"/>
      <c r="AL120" s="924"/>
      <c r="AM120" s="924"/>
      <c r="AN120" s="924"/>
      <c r="AO120" s="924"/>
      <c r="AP120" s="924"/>
      <c r="AQ120" s="924"/>
      <c r="AR120" s="924"/>
      <c r="AS120" s="924"/>
      <c r="AT120" s="924"/>
      <c r="AU120" s="924"/>
      <c r="AV120" s="924"/>
      <c r="AW120" s="924"/>
      <c r="AX120" s="924"/>
      <c r="AY120" s="924"/>
      <c r="AZ120" s="377"/>
      <c r="BA120" s="378" t="s">
        <v>131</v>
      </c>
      <c r="BB120" s="325" t="s">
        <v>99</v>
      </c>
      <c r="BC120" s="1151" t="s">
        <v>115</v>
      </c>
      <c r="BD120" s="1152"/>
      <c r="BE120" s="1152"/>
      <c r="BF120" s="1152"/>
      <c r="BG120" s="1183"/>
      <c r="BH120" s="1151" t="s">
        <v>38</v>
      </c>
      <c r="BI120" s="1152"/>
      <c r="BJ120" s="1152"/>
      <c r="BK120" s="1152"/>
      <c r="BL120" s="1183"/>
      <c r="BM120" s="1151" t="s">
        <v>37</v>
      </c>
      <c r="BN120" s="1152"/>
      <c r="BO120" s="1152"/>
      <c r="BP120" s="1152"/>
      <c r="BQ120" s="1153"/>
      <c r="BR120" s="39" t="s">
        <v>143</v>
      </c>
      <c r="BS120" s="457"/>
      <c r="BT120" s="457"/>
      <c r="BU120" s="457"/>
      <c r="BV120" s="457"/>
      <c r="BW120" s="457"/>
      <c r="BX120" s="457"/>
      <c r="BY120" s="457"/>
      <c r="BZ120" s="471"/>
      <c r="CA120" s="376"/>
      <c r="CB120" s="376"/>
      <c r="CC120" s="376"/>
      <c r="CD120" s="376"/>
      <c r="CE120" s="376"/>
      <c r="CF120" s="376"/>
      <c r="CG120" s="376"/>
      <c r="CH120" s="376"/>
      <c r="CI120" s="376"/>
      <c r="CJ120" s="376"/>
      <c r="CK120" s="376"/>
      <c r="CL120" s="376"/>
      <c r="CM120" s="376"/>
      <c r="CN120" s="376"/>
      <c r="CO120" s="376"/>
      <c r="CP120" s="376"/>
      <c r="CQ120" s="376"/>
      <c r="CR120" s="376"/>
      <c r="CS120" s="376"/>
      <c r="CT120" s="376"/>
      <c r="CU120" s="376"/>
      <c r="CV120" s="376"/>
      <c r="CW120" s="376"/>
      <c r="CX120" s="376"/>
      <c r="CY120" s="376"/>
      <c r="CZ120" s="376"/>
    </row>
    <row r="121" s="984" customFormat="true" ht="12.75" x14ac:dyDescent="0.2">
      <c r="A121" s="364" t="s">
        <v>87</v>
      </c>
      <c r="B121" s="406"/>
      <c r="C121" s="448" t="s">
        <v>0</v>
      </c>
      <c r="D121" s="642" t="s">
        <v>1</v>
      </c>
      <c r="E121" s="642" t="s">
        <v>2</v>
      </c>
      <c r="F121" s="642" t="s">
        <v>3</v>
      </c>
      <c r="G121" s="643" t="s">
        <v>4</v>
      </c>
      <c r="H121" s="411" t="s">
        <v>0</v>
      </c>
      <c r="I121" s="646" t="s">
        <v>1</v>
      </c>
      <c r="J121" s="646" t="s">
        <v>2</v>
      </c>
      <c r="K121" s="646" t="s">
        <v>3</v>
      </c>
      <c r="L121" s="647" t="s">
        <v>4</v>
      </c>
      <c r="M121" s="412" t="s">
        <v>0</v>
      </c>
      <c r="N121" s="646" t="s">
        <v>1</v>
      </c>
      <c r="O121" s="646" t="s">
        <v>2</v>
      </c>
      <c r="P121" s="646" t="s">
        <v>3</v>
      </c>
      <c r="Q121" s="640" t="s">
        <v>4</v>
      </c>
      <c r="R121" s="411" t="s">
        <v>160</v>
      </c>
      <c r="S121" s="646" t="s">
        <v>161</v>
      </c>
      <c r="T121" s="646" t="s">
        <v>162</v>
      </c>
      <c r="U121" s="646" t="s">
        <v>163</v>
      </c>
      <c r="V121" s="646" t="s">
        <v>164</v>
      </c>
      <c r="W121" s="646" t="s">
        <v>165</v>
      </c>
      <c r="X121" s="646" t="s">
        <v>166</v>
      </c>
      <c r="Y121" s="646" t="s">
        <v>167</v>
      </c>
      <c r="Z121" s="647" t="s">
        <v>168</v>
      </c>
      <c r="AA121" s="924"/>
      <c r="AB121" s="924"/>
      <c r="AC121" s="924"/>
      <c r="AD121" s="924"/>
      <c r="AE121" s="924"/>
      <c r="AF121" s="924"/>
      <c r="AG121" s="924"/>
      <c r="AH121" s="924"/>
      <c r="AI121" s="924"/>
      <c r="AJ121" s="924"/>
      <c r="AK121" s="924"/>
      <c r="AL121" s="924"/>
      <c r="AM121" s="924"/>
      <c r="AN121" s="924"/>
      <c r="AO121" s="924"/>
      <c r="AP121" s="924"/>
      <c r="AQ121" s="924"/>
      <c r="AR121" s="924"/>
      <c r="AS121" s="924"/>
      <c r="AT121" s="924"/>
      <c r="AU121" s="924"/>
      <c r="AV121" s="924"/>
      <c r="AW121" s="924"/>
      <c r="AX121" s="924"/>
      <c r="AY121" s="924"/>
      <c r="AZ121" s="377"/>
      <c r="BA121" s="364" t="s">
        <v>117</v>
      </c>
      <c r="BB121" s="363"/>
      <c r="BC121" s="488" t="s">
        <v>0</v>
      </c>
      <c r="BD121" s="616" t="s">
        <v>1</v>
      </c>
      <c r="BE121" s="616" t="s">
        <v>2</v>
      </c>
      <c r="BF121" s="616" t="s">
        <v>3</v>
      </c>
      <c r="BG121" s="489" t="s">
        <v>4</v>
      </c>
      <c r="BH121" s="488" t="s">
        <v>0</v>
      </c>
      <c r="BI121" s="616" t="s">
        <v>1</v>
      </c>
      <c r="BJ121" s="616" t="s">
        <v>2</v>
      </c>
      <c r="BK121" s="616" t="s">
        <v>3</v>
      </c>
      <c r="BL121" s="489" t="s">
        <v>4</v>
      </c>
      <c r="BM121" s="488" t="s">
        <v>0</v>
      </c>
      <c r="BN121" s="616" t="s">
        <v>1</v>
      </c>
      <c r="BO121" s="616" t="s">
        <v>2</v>
      </c>
      <c r="BP121" s="616" t="s">
        <v>3</v>
      </c>
      <c r="BQ121" s="489" t="s">
        <v>4</v>
      </c>
      <c r="BR121" s="488" t="s">
        <v>160</v>
      </c>
      <c r="BS121" s="616" t="s">
        <v>161</v>
      </c>
      <c r="BT121" s="616" t="s">
        <v>162</v>
      </c>
      <c r="BU121" s="616" t="s">
        <v>163</v>
      </c>
      <c r="BV121" s="616" t="s">
        <v>164</v>
      </c>
      <c r="BW121" s="616" t="s">
        <v>165</v>
      </c>
      <c r="BX121" s="616" t="s">
        <v>166</v>
      </c>
      <c r="BY121" s="617" t="s">
        <v>167</v>
      </c>
      <c r="BZ121" s="617" t="s">
        <v>168</v>
      </c>
      <c r="CA121" s="992"/>
      <c r="CB121" s="992"/>
      <c r="CC121" s="992"/>
      <c r="CD121" s="992"/>
      <c r="CE121" s="992"/>
      <c r="CF121" s="992"/>
      <c r="CG121" s="992"/>
      <c r="CH121" s="992"/>
      <c r="CI121" s="992"/>
      <c r="CJ121" s="992"/>
      <c r="CK121" s="992"/>
      <c r="CL121" s="992"/>
      <c r="CM121" s="992"/>
      <c r="CN121" s="992"/>
      <c r="CO121" s="992"/>
      <c r="CP121" s="992"/>
      <c r="CQ121" s="992"/>
      <c r="CR121" s="992"/>
      <c r="CS121" s="992"/>
      <c r="CT121" s="992"/>
      <c r="CU121" s="992"/>
      <c r="CV121" s="992"/>
      <c r="CW121" s="992"/>
      <c r="CX121" s="992"/>
      <c r="CY121" s="992"/>
      <c r="CZ121" s="992"/>
    </row>
    <row r="122" s="984" customFormat="true" ht="15" customHeight="true" x14ac:dyDescent="0.2">
      <c r="A122" s="1154" t="s">
        <v>18</v>
      </c>
      <c r="B122" s="408" t="s">
        <v>14</v>
      </c>
      <c r="C122" s="160">
        <f>C153+C155+C154*MICS10!C130/100</f>
        <v>19.178465961044342</v>
      </c>
      <c r="D122" s="159">
        <f>D153+D155+D154*MICS10!D130/100</f>
        <v>19.616027730471927</v>
      </c>
      <c r="E122" s="159">
        <f>E153+E155+E154*MICS10!E130/100</f>
        <v>26.397352714124949</v>
      </c>
      <c r="F122" s="159">
        <f>F153+F155+F154*MICS10!F130/100</f>
        <v>54.500743254815575</v>
      </c>
      <c r="G122" s="158">
        <f>G153+G155+G154*MICS10!G130/100</f>
        <v>90.746247086799883</v>
      </c>
      <c r="H122" s="157">
        <f>H153+H155+H154*MICS10!H130/100</f>
        <v>51.86641548961947</v>
      </c>
      <c r="I122" s="159">
        <f>I153+I155+I154*MICS10!I130/100</f>
        <v>75.7469113741613</v>
      </c>
      <c r="J122" s="159">
        <f>J153+J155+J154*MICS10!J130/100</f>
        <v>83.616651377637908</v>
      </c>
      <c r="K122" s="159">
        <f>K153+K155+K154*MICS10!K130/100</f>
        <v>90.882771540704937</v>
      </c>
      <c r="L122" s="156">
        <f>L153+L155+L154*MICS10!L130/100</f>
        <v>95.580380480461969</v>
      </c>
      <c r="M122" s="160">
        <f>M153+M155+M154*MICS10!M130/100</f>
        <v>15.863661613478444</v>
      </c>
      <c r="N122" s="159">
        <f>N153+N155+N154*MICS10!N130/100</f>
        <v>17.407349908269513</v>
      </c>
      <c r="O122" s="159">
        <f>O153+O155+O154*MICS10!O130/100</f>
        <v>20.142666231777653</v>
      </c>
      <c r="P122" s="159">
        <f>P153+P155+P154*MICS10!P130/100</f>
        <v>25.405470468846019</v>
      </c>
      <c r="Q122" s="158">
        <f>Q153+Q155+Q154*MICS10!Q130/100</f>
        <v>52.602969302626335</v>
      </c>
      <c r="R122" s="157">
        <f>R153+R155+R154*MICS10!R130/100</f>
        <v>91.712570912819629</v>
      </c>
      <c r="S122" s="159">
        <f>S153+S155+S154*MICS10!S130/100</f>
        <v>40.766520082836763</v>
      </c>
      <c r="T122" s="159">
        <f>T153+T155+T154*MICS10!T130/100</f>
        <v>46.510896060760345</v>
      </c>
      <c r="U122" s="159">
        <f>U153+U155+U154*MICS10!U130/100</f>
        <v>93.718776304353938</v>
      </c>
      <c r="V122" s="159">
        <f>V153+V155+V154*MICS10!V130/100</f>
        <v>33.213899011508254</v>
      </c>
      <c r="W122" s="159">
        <f>W153+W155+W154*MICS10!W130/100</f>
        <v>33.376900507743628</v>
      </c>
      <c r="X122" s="159">
        <f>X153+X155+X154*MICS10!X130/100</f>
        <v>37.524879160959195</v>
      </c>
      <c r="Y122" s="159">
        <f>Y153+Y155+Y154*MICS10!Y130/100</f>
        <v>29.293923426077328</v>
      </c>
      <c r="Z122" s="156">
        <f>Z153+Z155+Z154*MICS10!Z130/100</f>
        <v>24.302955076242156</v>
      </c>
      <c r="AA122" s="924"/>
      <c r="AB122" s="924"/>
      <c r="AC122" s="924"/>
      <c r="AD122" s="924"/>
      <c r="AE122" s="924"/>
      <c r="AF122" s="924"/>
      <c r="AG122" s="924"/>
      <c r="AH122" s="924"/>
      <c r="AI122" s="924"/>
      <c r="AJ122" s="924"/>
      <c r="AK122" s="924"/>
      <c r="AL122" s="924"/>
      <c r="AM122" s="924"/>
      <c r="AN122" s="924"/>
      <c r="AO122" s="924"/>
      <c r="AP122" s="924"/>
      <c r="AQ122" s="924"/>
      <c r="AR122" s="924"/>
      <c r="AS122" s="924"/>
      <c r="AT122" s="924"/>
      <c r="AU122" s="924"/>
      <c r="AV122" s="924"/>
      <c r="AW122" s="924"/>
      <c r="AX122" s="924"/>
      <c r="AY122" s="924"/>
      <c r="AZ122" s="377"/>
      <c r="BA122" s="1181" t="s">
        <v>18</v>
      </c>
      <c r="BB122" s="652" t="s">
        <v>14</v>
      </c>
      <c r="BC122" s="90" t="s">
        <v>35</v>
      </c>
      <c r="BD122" s="86" t="s">
        <v>35</v>
      </c>
      <c r="BE122" s="86" t="s">
        <v>35</v>
      </c>
      <c r="BF122" s="86" t="s">
        <v>35</v>
      </c>
      <c r="BG122" s="81" t="s">
        <v>35</v>
      </c>
      <c r="BH122" s="90" t="s">
        <v>35</v>
      </c>
      <c r="BI122" s="86" t="s">
        <v>35</v>
      </c>
      <c r="BJ122" s="86" t="s">
        <v>35</v>
      </c>
      <c r="BK122" s="86" t="s">
        <v>35</v>
      </c>
      <c r="BL122" s="81" t="s">
        <v>35</v>
      </c>
      <c r="BM122" s="90" t="s">
        <v>35</v>
      </c>
      <c r="BN122" s="86" t="s">
        <v>35</v>
      </c>
      <c r="BO122" s="86" t="s">
        <v>35</v>
      </c>
      <c r="BP122" s="86" t="s">
        <v>35</v>
      </c>
      <c r="BQ122" s="81" t="s">
        <v>35</v>
      </c>
      <c r="BR122" s="90" t="s">
        <v>35</v>
      </c>
      <c r="BS122" s="86" t="s">
        <v>35</v>
      </c>
      <c r="BT122" s="86" t="s">
        <v>35</v>
      </c>
      <c r="BU122" s="86" t="s">
        <v>35</v>
      </c>
      <c r="BV122" s="86" t="s">
        <v>35</v>
      </c>
      <c r="BW122" s="86" t="s">
        <v>35</v>
      </c>
      <c r="BX122" s="86" t="s">
        <v>35</v>
      </c>
      <c r="BY122" s="74" t="s">
        <v>35</v>
      </c>
      <c r="BZ122" s="74" t="s">
        <v>35</v>
      </c>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row>
    <row r="123" s="984" customFormat="true" ht="15" customHeight="true" x14ac:dyDescent="0.2">
      <c r="A123" s="1155"/>
      <c r="B123" s="409" t="s">
        <v>51</v>
      </c>
      <c r="C123" s="155">
        <f>100-C122</f>
        <v>80.821534038955662</v>
      </c>
      <c r="D123" s="154">
        <f t="shared" ref="D123:Z123" si="3">100-D122</f>
        <v>80.383972269528073</v>
      </c>
      <c r="E123" s="154">
        <f t="shared" si="3"/>
        <v>73.602647285875051</v>
      </c>
      <c r="F123" s="154">
        <f t="shared" si="3"/>
        <v>45.499256745184425</v>
      </c>
      <c r="G123" s="153">
        <f t="shared" si="3"/>
        <v>9.2537529132001168</v>
      </c>
      <c r="H123" s="152">
        <f t="shared" si="3"/>
        <v>48.13358451038053</v>
      </c>
      <c r="I123" s="154">
        <f t="shared" si="3"/>
        <v>24.2530886258387</v>
      </c>
      <c r="J123" s="154">
        <f t="shared" si="3"/>
        <v>16.383348622362092</v>
      </c>
      <c r="K123" s="154">
        <f t="shared" si="3"/>
        <v>9.1172284592950632</v>
      </c>
      <c r="L123" s="151">
        <f t="shared" si="3"/>
        <v>4.4196195195380312</v>
      </c>
      <c r="M123" s="155">
        <f t="shared" si="3"/>
        <v>84.136338386521558</v>
      </c>
      <c r="N123" s="154">
        <f t="shared" si="3"/>
        <v>82.592650091730491</v>
      </c>
      <c r="O123" s="154">
        <f t="shared" si="3"/>
        <v>79.857333768222347</v>
      </c>
      <c r="P123" s="154">
        <f t="shared" si="3"/>
        <v>74.594529531153981</v>
      </c>
      <c r="Q123" s="153">
        <f t="shared" si="3"/>
        <v>47.397030697373665</v>
      </c>
      <c r="R123" s="152">
        <f t="shared" si="3"/>
        <v>8.2874290871803709</v>
      </c>
      <c r="S123" s="154">
        <f t="shared" si="3"/>
        <v>59.233479917163237</v>
      </c>
      <c r="T123" s="154">
        <f t="shared" si="3"/>
        <v>53.489103939239655</v>
      </c>
      <c r="U123" s="154">
        <f t="shared" si="3"/>
        <v>6.2812236956460623</v>
      </c>
      <c r="V123" s="154">
        <f t="shared" si="3"/>
        <v>66.786100988491739</v>
      </c>
      <c r="W123" s="154">
        <f t="shared" si="3"/>
        <v>66.623099492256372</v>
      </c>
      <c r="X123" s="154">
        <f t="shared" si="3"/>
        <v>62.475120839040805</v>
      </c>
      <c r="Y123" s="154">
        <f t="shared" si="3"/>
        <v>70.706076573922672</v>
      </c>
      <c r="Z123" s="151">
        <f t="shared" si="3"/>
        <v>75.697044923757844</v>
      </c>
      <c r="AA123" s="924"/>
      <c r="AB123" s="924"/>
      <c r="AC123" s="924"/>
      <c r="AD123" s="924"/>
      <c r="AE123" s="924"/>
      <c r="AF123" s="924"/>
      <c r="AG123" s="924"/>
      <c r="AH123" s="924"/>
      <c r="AI123" s="924"/>
      <c r="AJ123" s="924"/>
      <c r="AK123" s="924"/>
      <c r="AL123" s="924"/>
      <c r="AM123" s="924"/>
      <c r="AN123" s="924"/>
      <c r="AO123" s="924"/>
      <c r="AP123" s="924"/>
      <c r="AQ123" s="924"/>
      <c r="AR123" s="924"/>
      <c r="AS123" s="924"/>
      <c r="AT123" s="924"/>
      <c r="AU123" s="924"/>
      <c r="AV123" s="924"/>
      <c r="AW123" s="924"/>
      <c r="AX123" s="924"/>
      <c r="AY123" s="924"/>
      <c r="AZ123" s="377"/>
      <c r="BA123" s="1182"/>
      <c r="BB123" s="651" t="s">
        <v>51</v>
      </c>
      <c r="BC123" s="89" t="s">
        <v>35</v>
      </c>
      <c r="BD123" s="85" t="s">
        <v>35</v>
      </c>
      <c r="BE123" s="85" t="s">
        <v>35</v>
      </c>
      <c r="BF123" s="85" t="s">
        <v>35</v>
      </c>
      <c r="BG123" s="80" t="s">
        <v>35</v>
      </c>
      <c r="BH123" s="89" t="s">
        <v>35</v>
      </c>
      <c r="BI123" s="85" t="s">
        <v>35</v>
      </c>
      <c r="BJ123" s="85" t="s">
        <v>35</v>
      </c>
      <c r="BK123" s="85" t="s">
        <v>35</v>
      </c>
      <c r="BL123" s="80" t="s">
        <v>35</v>
      </c>
      <c r="BM123" s="89" t="s">
        <v>35</v>
      </c>
      <c r="BN123" s="85" t="s">
        <v>35</v>
      </c>
      <c r="BO123" s="85" t="s">
        <v>35</v>
      </c>
      <c r="BP123" s="85" t="s">
        <v>35</v>
      </c>
      <c r="BQ123" s="80" t="s">
        <v>35</v>
      </c>
      <c r="BR123" s="89" t="s">
        <v>35</v>
      </c>
      <c r="BS123" s="85" t="s">
        <v>35</v>
      </c>
      <c r="BT123" s="85" t="s">
        <v>35</v>
      </c>
      <c r="BU123" s="85" t="s">
        <v>35</v>
      </c>
      <c r="BV123" s="85" t="s">
        <v>35</v>
      </c>
      <c r="BW123" s="85" t="s">
        <v>35</v>
      </c>
      <c r="BX123" s="85" t="s">
        <v>35</v>
      </c>
      <c r="BY123" s="73" t="s">
        <v>35</v>
      </c>
      <c r="BZ123" s="73" t="s">
        <v>35</v>
      </c>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row>
    <row r="124" s="984" customFormat="true" ht="15" customHeight="true" x14ac:dyDescent="0.2">
      <c r="A124" s="1155" t="s">
        <v>50</v>
      </c>
      <c r="B124" s="409" t="s">
        <v>15</v>
      </c>
      <c r="C124" s="155">
        <f>C122*MICS10!C129/100</f>
        <v>17.3445985289558</v>
      </c>
      <c r="D124" s="154">
        <f>D122*MICS10!D129/100</f>
        <v>16.339533957489174</v>
      </c>
      <c r="E124" s="154">
        <f>E122*MICS10!E129/100</f>
        <v>22.696299924899659</v>
      </c>
      <c r="F124" s="154">
        <f>F122*MICS10!F129/100</f>
        <v>45.496631410515874</v>
      </c>
      <c r="G124" s="153">
        <f>G122*MICS10!G129/100</f>
        <v>58.840920084235485</v>
      </c>
      <c r="H124" s="152">
        <f>H122*MICS10!H129/100</f>
        <v>44.670847063700229</v>
      </c>
      <c r="I124" s="154">
        <f>I122*MICS10!I129/100</f>
        <v>61.883106143348414</v>
      </c>
      <c r="J124" s="154">
        <f>J122*MICS10!J129/100</f>
        <v>55.942967120524699</v>
      </c>
      <c r="K124" s="154">
        <f>K122*MICS10!K129/100</f>
        <v>53.941601491774335</v>
      </c>
      <c r="L124" s="151">
        <f>L122*MICS10!L129/100</f>
        <v>57.059010427104958</v>
      </c>
      <c r="M124" s="155">
        <f>M122*MICS10!M129/100</f>
        <v>14.22080261818089</v>
      </c>
      <c r="N124" s="154">
        <f>N122*MICS10!N129/100</f>
        <v>15.515380650937134</v>
      </c>
      <c r="O124" s="154">
        <f>O122*MICS10!O129/100</f>
        <v>16.312897972609665</v>
      </c>
      <c r="P124" s="154">
        <f>P122*MICS10!P129/100</f>
        <v>21.863949911176274</v>
      </c>
      <c r="Q124" s="153">
        <f>Q122*MICS10!Q129/100</f>
        <v>43.302721133278681</v>
      </c>
      <c r="R124" s="152">
        <f>R122*MICS10!R129/100</f>
        <v>59.013476574332465</v>
      </c>
      <c r="S124" s="154">
        <f>S122*MICS10!S129/100</f>
        <v>31.21393785589682</v>
      </c>
      <c r="T124" s="154">
        <f>T122*MICS10!T129/100</f>
        <v>39.544777862057707</v>
      </c>
      <c r="U124" s="154">
        <f>U122*MICS10!U129/100</f>
        <v>79.825948075937106</v>
      </c>
      <c r="V124" s="154">
        <f>V122*MICS10!V129/100</f>
        <v>27.1373885142361</v>
      </c>
      <c r="W124" s="154">
        <f>W122*MICS10!W129/100</f>
        <v>24.76850454925966</v>
      </c>
      <c r="X124" s="154">
        <f>X122*MICS10!X129/100</f>
        <v>32.449200496962447</v>
      </c>
      <c r="Y124" s="154">
        <f>Y122*MICS10!Y129/100</f>
        <v>23.268745031299844</v>
      </c>
      <c r="Z124" s="151">
        <f>Z122*MICS10!Z129/100</f>
        <v>20.127112956187062</v>
      </c>
      <c r="AA124" s="924"/>
      <c r="AB124" s="924"/>
      <c r="AC124" s="924"/>
      <c r="AD124" s="924"/>
      <c r="AE124" s="924"/>
      <c r="AF124" s="924"/>
      <c r="AG124" s="924"/>
      <c r="AH124" s="924"/>
      <c r="AI124" s="924"/>
      <c r="AJ124" s="924"/>
      <c r="AK124" s="924"/>
      <c r="AL124" s="924"/>
      <c r="AM124" s="924"/>
      <c r="AN124" s="924"/>
      <c r="AO124" s="924"/>
      <c r="AP124" s="924"/>
      <c r="AQ124" s="924"/>
      <c r="AR124" s="924"/>
      <c r="AS124" s="924"/>
      <c r="AT124" s="924"/>
      <c r="AU124" s="924"/>
      <c r="AV124" s="924"/>
      <c r="AW124" s="924"/>
      <c r="AX124" s="924"/>
      <c r="AY124" s="924"/>
      <c r="AZ124" s="377"/>
      <c r="BA124" s="1182" t="s">
        <v>50</v>
      </c>
      <c r="BB124" s="651" t="s">
        <v>15</v>
      </c>
      <c r="BC124" s="89" t="s">
        <v>35</v>
      </c>
      <c r="BD124" s="85" t="s">
        <v>35</v>
      </c>
      <c r="BE124" s="85" t="s">
        <v>35</v>
      </c>
      <c r="BF124" s="85" t="s">
        <v>35</v>
      </c>
      <c r="BG124" s="80" t="s">
        <v>35</v>
      </c>
      <c r="BH124" s="89" t="s">
        <v>35</v>
      </c>
      <c r="BI124" s="85" t="s">
        <v>35</v>
      </c>
      <c r="BJ124" s="85" t="s">
        <v>35</v>
      </c>
      <c r="BK124" s="85" t="s">
        <v>35</v>
      </c>
      <c r="BL124" s="80" t="s">
        <v>35</v>
      </c>
      <c r="BM124" s="89" t="s">
        <v>35</v>
      </c>
      <c r="BN124" s="85" t="s">
        <v>35</v>
      </c>
      <c r="BO124" s="85" t="s">
        <v>35</v>
      </c>
      <c r="BP124" s="85" t="s">
        <v>35</v>
      </c>
      <c r="BQ124" s="80" t="s">
        <v>35</v>
      </c>
      <c r="BR124" s="89" t="s">
        <v>35</v>
      </c>
      <c r="BS124" s="85" t="s">
        <v>35</v>
      </c>
      <c r="BT124" s="85" t="s">
        <v>35</v>
      </c>
      <c r="BU124" s="85" t="s">
        <v>35</v>
      </c>
      <c r="BV124" s="85" t="s">
        <v>35</v>
      </c>
      <c r="BW124" s="85" t="s">
        <v>35</v>
      </c>
      <c r="BX124" s="85" t="s">
        <v>35</v>
      </c>
      <c r="BY124" s="73" t="s">
        <v>35</v>
      </c>
      <c r="BZ124" s="73" t="s">
        <v>35</v>
      </c>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row>
    <row r="125" s="984" customFormat="true" ht="15" customHeight="true" x14ac:dyDescent="0.2">
      <c r="A125" s="1155"/>
      <c r="B125" s="409" t="s">
        <v>16</v>
      </c>
      <c r="C125" s="155">
        <f>C122*MICS10!C128/100</f>
        <v>1.8338674320885355</v>
      </c>
      <c r="D125" s="154">
        <f>D122*MICS10!D128/100</f>
        <v>3.2764937729827546</v>
      </c>
      <c r="E125" s="154">
        <f>E122*MICS10!E128/100</f>
        <v>3.7010527892252956</v>
      </c>
      <c r="F125" s="154">
        <f>F122*MICS10!F128/100</f>
        <v>9.0041118442997341</v>
      </c>
      <c r="G125" s="153">
        <f>G122*MICS10!G128/100</f>
        <v>31.905327002564395</v>
      </c>
      <c r="H125" s="152">
        <f>H122*MICS10!H128/100</f>
        <v>7.1955684259192392</v>
      </c>
      <c r="I125" s="154">
        <f>I122*MICS10!I128/100</f>
        <v>13.863805230812781</v>
      </c>
      <c r="J125" s="154">
        <f>J122*MICS10!J128/100</f>
        <v>27.673684257113283</v>
      </c>
      <c r="K125" s="154">
        <f>K122*MICS10!K128/100</f>
        <v>36.941170048930573</v>
      </c>
      <c r="L125" s="151">
        <f>L122*MICS10!L128/100</f>
        <v>38.521370053357195</v>
      </c>
      <c r="M125" s="155">
        <f>M122*MICS10!M128/100</f>
        <v>1.6428589952975496</v>
      </c>
      <c r="N125" s="154">
        <f>N122*MICS10!N128/100</f>
        <v>1.891969257332375</v>
      </c>
      <c r="O125" s="154">
        <f>O122*MICS10!O128/100</f>
        <v>3.8297682591680031</v>
      </c>
      <c r="P125" s="154">
        <f>P122*MICS10!P128/100</f>
        <v>3.5415205576697519</v>
      </c>
      <c r="Q125" s="153">
        <f>Q122*MICS10!Q128/100</f>
        <v>9.3002481693476611</v>
      </c>
      <c r="R125" s="152">
        <f>R122*MICS10!R128/100</f>
        <v>32.699094338487107</v>
      </c>
      <c r="S125" s="154">
        <f>S122*MICS10!S128/100</f>
        <v>9.5525822269399487</v>
      </c>
      <c r="T125" s="154">
        <f>T122*MICS10!T128/100</f>
        <v>6.9661181987026346</v>
      </c>
      <c r="U125" s="154">
        <f>U122*MICS10!U128/100</f>
        <v>13.892828228416841</v>
      </c>
      <c r="V125" s="154">
        <f>V122*MICS10!V128/100</f>
        <v>6.0765104972721762</v>
      </c>
      <c r="W125" s="154">
        <f>W122*MICS10!W128/100</f>
        <v>8.6083959584839693</v>
      </c>
      <c r="X125" s="154">
        <f>X122*MICS10!X128/100</f>
        <v>5.0756786639967508</v>
      </c>
      <c r="Y125" s="154">
        <f>Y122*MICS10!Y128/100</f>
        <v>6.0251783947775008</v>
      </c>
      <c r="Z125" s="151">
        <f>Z122*MICS10!Z128/100</f>
        <v>4.175842120055103</v>
      </c>
      <c r="AA125" s="924"/>
      <c r="AB125" s="924"/>
      <c r="AC125" s="924"/>
      <c r="AD125" s="924"/>
      <c r="AE125" s="924"/>
      <c r="AF125" s="924"/>
      <c r="AG125" s="924"/>
      <c r="AH125" s="924"/>
      <c r="AI125" s="924"/>
      <c r="AJ125" s="924"/>
      <c r="AK125" s="924"/>
      <c r="AL125" s="924"/>
      <c r="AM125" s="924"/>
      <c r="AN125" s="924"/>
      <c r="AO125" s="924"/>
      <c r="AP125" s="924"/>
      <c r="AQ125" s="924"/>
      <c r="AR125" s="924"/>
      <c r="AS125" s="924"/>
      <c r="AT125" s="924"/>
      <c r="AU125" s="924"/>
      <c r="AV125" s="924"/>
      <c r="AW125" s="924"/>
      <c r="AX125" s="924"/>
      <c r="AY125" s="924"/>
      <c r="AZ125" s="377"/>
      <c r="BA125" s="1182"/>
      <c r="BB125" s="651" t="s">
        <v>16</v>
      </c>
      <c r="BC125" s="89" t="s">
        <v>35</v>
      </c>
      <c r="BD125" s="85" t="s">
        <v>35</v>
      </c>
      <c r="BE125" s="85" t="s">
        <v>35</v>
      </c>
      <c r="BF125" s="85" t="s">
        <v>35</v>
      </c>
      <c r="BG125" s="80" t="s">
        <v>35</v>
      </c>
      <c r="BH125" s="89" t="s">
        <v>35</v>
      </c>
      <c r="BI125" s="85" t="s">
        <v>35</v>
      </c>
      <c r="BJ125" s="85" t="s">
        <v>35</v>
      </c>
      <c r="BK125" s="85" t="s">
        <v>35</v>
      </c>
      <c r="BL125" s="80" t="s">
        <v>35</v>
      </c>
      <c r="BM125" s="89" t="s">
        <v>35</v>
      </c>
      <c r="BN125" s="85" t="s">
        <v>35</v>
      </c>
      <c r="BO125" s="85" t="s">
        <v>35</v>
      </c>
      <c r="BP125" s="85" t="s">
        <v>35</v>
      </c>
      <c r="BQ125" s="80" t="s">
        <v>35</v>
      </c>
      <c r="BR125" s="89" t="s">
        <v>35</v>
      </c>
      <c r="BS125" s="85" t="s">
        <v>35</v>
      </c>
      <c r="BT125" s="85" t="s">
        <v>35</v>
      </c>
      <c r="BU125" s="85" t="s">
        <v>35</v>
      </c>
      <c r="BV125" s="85" t="s">
        <v>35</v>
      </c>
      <c r="BW125" s="85" t="s">
        <v>35</v>
      </c>
      <c r="BX125" s="85" t="s">
        <v>35</v>
      </c>
      <c r="BY125" s="73" t="s">
        <v>35</v>
      </c>
      <c r="BZ125" s="73" t="s">
        <v>35</v>
      </c>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row>
    <row r="126" s="984" customFormat="true" ht="15" customHeight="true" x14ac:dyDescent="0.2">
      <c r="A126" s="1155"/>
      <c r="B126" s="409" t="s">
        <v>22</v>
      </c>
      <c r="C126" s="155">
        <f>100-C124-C125-C127</f>
        <v>45.585265090690179</v>
      </c>
      <c r="D126" s="154">
        <f t="shared" ref="D126:Z126" si="4">100-D124-D125-D127</f>
        <v>52.755687894606218</v>
      </c>
      <c r="E126" s="154">
        <f t="shared" si="4"/>
        <v>52.97446455818919</v>
      </c>
      <c r="F126" s="154">
        <f t="shared" si="4"/>
        <v>32.067666529816378</v>
      </c>
      <c r="G126" s="153">
        <f t="shared" si="4"/>
        <v>8.2132621980870155</v>
      </c>
      <c r="H126" s="152">
        <f t="shared" si="4"/>
        <v>31.127785602825117</v>
      </c>
      <c r="I126" s="154">
        <f t="shared" si="4"/>
        <v>9.5281837369076872</v>
      </c>
      <c r="J126" s="154">
        <f t="shared" si="4"/>
        <v>14.61727306066256</v>
      </c>
      <c r="K126" s="154">
        <f t="shared" si="4"/>
        <v>8.1782613724900468</v>
      </c>
      <c r="L126" s="151">
        <f t="shared" si="4"/>
        <v>3.8925045584676163</v>
      </c>
      <c r="M126" s="155">
        <f t="shared" si="4"/>
        <v>43.226148737058573</v>
      </c>
      <c r="N126" s="154">
        <f t="shared" si="4"/>
        <v>53.223581818838753</v>
      </c>
      <c r="O126" s="154">
        <f t="shared" si="4"/>
        <v>55.102425021444617</v>
      </c>
      <c r="P126" s="154">
        <f t="shared" si="4"/>
        <v>55.243393502711854</v>
      </c>
      <c r="Q126" s="153">
        <f t="shared" si="4"/>
        <v>36.202005294315754</v>
      </c>
      <c r="R126" s="152">
        <f t="shared" si="4"/>
        <v>7.6364541308285609</v>
      </c>
      <c r="S126" s="154">
        <f t="shared" si="4"/>
        <v>16.199130177777057</v>
      </c>
      <c r="T126" s="154">
        <f t="shared" si="4"/>
        <v>42.799794256851627</v>
      </c>
      <c r="U126" s="154">
        <f t="shared" si="4"/>
        <v>0.28357687937746334</v>
      </c>
      <c r="V126" s="154">
        <f t="shared" si="4"/>
        <v>53.192983332497619</v>
      </c>
      <c r="W126" s="154">
        <f t="shared" si="4"/>
        <v>22.470993233165778</v>
      </c>
      <c r="X126" s="154">
        <f t="shared" si="4"/>
        <v>49.695598844421269</v>
      </c>
      <c r="Y126" s="154">
        <f t="shared" si="4"/>
        <v>54.009600278279549</v>
      </c>
      <c r="Z126" s="151">
        <f t="shared" si="4"/>
        <v>28.60377927654266</v>
      </c>
      <c r="AA126" s="924"/>
      <c r="AB126" s="924"/>
      <c r="AC126" s="924"/>
      <c r="AD126" s="924"/>
      <c r="AE126" s="924"/>
      <c r="AF126" s="924"/>
      <c r="AG126" s="924"/>
      <c r="AH126" s="924"/>
      <c r="AI126" s="924"/>
      <c r="AJ126" s="924"/>
      <c r="AK126" s="924"/>
      <c r="AL126" s="924"/>
      <c r="AM126" s="924"/>
      <c r="AN126" s="924"/>
      <c r="AO126" s="924"/>
      <c r="AP126" s="924"/>
      <c r="AQ126" s="924"/>
      <c r="AR126" s="924"/>
      <c r="AS126" s="924"/>
      <c r="AT126" s="924"/>
      <c r="AU126" s="924"/>
      <c r="AV126" s="924"/>
      <c r="AW126" s="924"/>
      <c r="AX126" s="924"/>
      <c r="AY126" s="924"/>
      <c r="AZ126" s="377"/>
      <c r="BA126" s="1182"/>
      <c r="BB126" s="651" t="s">
        <v>22</v>
      </c>
      <c r="BC126" s="89" t="s">
        <v>35</v>
      </c>
      <c r="BD126" s="85" t="s">
        <v>35</v>
      </c>
      <c r="BE126" s="85" t="s">
        <v>35</v>
      </c>
      <c r="BF126" s="85" t="s">
        <v>35</v>
      </c>
      <c r="BG126" s="80" t="s">
        <v>35</v>
      </c>
      <c r="BH126" s="89" t="s">
        <v>35</v>
      </c>
      <c r="BI126" s="85" t="s">
        <v>35</v>
      </c>
      <c r="BJ126" s="85" t="s">
        <v>35</v>
      </c>
      <c r="BK126" s="85" t="s">
        <v>35</v>
      </c>
      <c r="BL126" s="80" t="s">
        <v>35</v>
      </c>
      <c r="BM126" s="89" t="s">
        <v>35</v>
      </c>
      <c r="BN126" s="85" t="s">
        <v>35</v>
      </c>
      <c r="BO126" s="85" t="s">
        <v>35</v>
      </c>
      <c r="BP126" s="85" t="s">
        <v>35</v>
      </c>
      <c r="BQ126" s="80" t="s">
        <v>35</v>
      </c>
      <c r="BR126" s="89" t="s">
        <v>35</v>
      </c>
      <c r="BS126" s="85" t="s">
        <v>35</v>
      </c>
      <c r="BT126" s="85" t="s">
        <v>35</v>
      </c>
      <c r="BU126" s="85" t="s">
        <v>35</v>
      </c>
      <c r="BV126" s="85" t="s">
        <v>35</v>
      </c>
      <c r="BW126" s="85" t="s">
        <v>35</v>
      </c>
      <c r="BX126" s="85" t="s">
        <v>35</v>
      </c>
      <c r="BY126" s="73" t="s">
        <v>35</v>
      </c>
      <c r="BZ126" s="73" t="s">
        <v>35</v>
      </c>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row>
    <row r="127" s="984" customFormat="true" ht="15" customHeight="true" x14ac:dyDescent="0.2">
      <c r="A127" s="1155"/>
      <c r="B127" s="409" t="s">
        <v>19</v>
      </c>
      <c r="C127" s="155">
        <f>C156</f>
        <v>35.236268948265483</v>
      </c>
      <c r="D127" s="154">
        <f t="shared" ref="D127:Z127" si="5">D156</f>
        <v>27.62828437492184</v>
      </c>
      <c r="E127" s="154">
        <f t="shared" si="5"/>
        <v>20.628182727685846</v>
      </c>
      <c r="F127" s="154">
        <f t="shared" si="5"/>
        <v>13.431590215368011</v>
      </c>
      <c r="G127" s="153">
        <f t="shared" si="5"/>
        <v>1.040490715113104</v>
      </c>
      <c r="H127" s="152">
        <f t="shared" si="5"/>
        <v>17.005798907555413</v>
      </c>
      <c r="I127" s="154">
        <f t="shared" si="5"/>
        <v>14.724904888931119</v>
      </c>
      <c r="J127" s="154">
        <f t="shared" si="5"/>
        <v>1.7660755616994581</v>
      </c>
      <c r="K127" s="154">
        <f t="shared" si="5"/>
        <v>0.93896708680504437</v>
      </c>
      <c r="L127" s="151">
        <f t="shared" si="5"/>
        <v>0.52711496107023015</v>
      </c>
      <c r="M127" s="155">
        <f t="shared" si="5"/>
        <v>40.910189649462986</v>
      </c>
      <c r="N127" s="154">
        <f t="shared" si="5"/>
        <v>29.369068272891734</v>
      </c>
      <c r="O127" s="154">
        <f t="shared" si="5"/>
        <v>24.754908746777719</v>
      </c>
      <c r="P127" s="154">
        <f t="shared" si="5"/>
        <v>19.351136028442113</v>
      </c>
      <c r="Q127" s="153">
        <f t="shared" si="5"/>
        <v>11.195025403057905</v>
      </c>
      <c r="R127" s="152">
        <f t="shared" si="5"/>
        <v>0.65097495635186653</v>
      </c>
      <c r="S127" s="154">
        <f t="shared" si="5"/>
        <v>43.03434973938618</v>
      </c>
      <c r="T127" s="154">
        <f t="shared" si="5"/>
        <v>10.68930968238803</v>
      </c>
      <c r="U127" s="154">
        <f t="shared" si="5"/>
        <v>5.9976468162685901</v>
      </c>
      <c r="V127" s="154">
        <f t="shared" si="5"/>
        <v>13.593117655994092</v>
      </c>
      <c r="W127" s="154">
        <f t="shared" si="5"/>
        <v>44.152106259090594</v>
      </c>
      <c r="X127" s="154">
        <f t="shared" si="5"/>
        <v>12.779521994619532</v>
      </c>
      <c r="Y127" s="154">
        <f t="shared" si="5"/>
        <v>16.696476295643112</v>
      </c>
      <c r="Z127" s="151">
        <f t="shared" si="5"/>
        <v>47.093265647215169</v>
      </c>
      <c r="AA127" s="924"/>
      <c r="AB127" s="924"/>
      <c r="AC127" s="924"/>
      <c r="AD127" s="924"/>
      <c r="AE127" s="924"/>
      <c r="AF127" s="924"/>
      <c r="AG127" s="924"/>
      <c r="AH127" s="924"/>
      <c r="AI127" s="924"/>
      <c r="AJ127" s="924"/>
      <c r="AK127" s="924"/>
      <c r="AL127" s="924"/>
      <c r="AM127" s="924"/>
      <c r="AN127" s="924"/>
      <c r="AO127" s="924"/>
      <c r="AP127" s="924"/>
      <c r="AQ127" s="924"/>
      <c r="AR127" s="924"/>
      <c r="AS127" s="924"/>
      <c r="AT127" s="924"/>
      <c r="AU127" s="924"/>
      <c r="AV127" s="924"/>
      <c r="AW127" s="924"/>
      <c r="AX127" s="924"/>
      <c r="AY127" s="924"/>
      <c r="AZ127" s="377"/>
      <c r="BA127" s="1182"/>
      <c r="BB127" s="651" t="s">
        <v>19</v>
      </c>
      <c r="BC127" s="89" t="s">
        <v>35</v>
      </c>
      <c r="BD127" s="85" t="s">
        <v>35</v>
      </c>
      <c r="BE127" s="85" t="s">
        <v>35</v>
      </c>
      <c r="BF127" s="85" t="s">
        <v>35</v>
      </c>
      <c r="BG127" s="80" t="s">
        <v>35</v>
      </c>
      <c r="BH127" s="89" t="s">
        <v>35</v>
      </c>
      <c r="BI127" s="85" t="s">
        <v>35</v>
      </c>
      <c r="BJ127" s="85" t="s">
        <v>35</v>
      </c>
      <c r="BK127" s="85" t="s">
        <v>35</v>
      </c>
      <c r="BL127" s="80" t="s">
        <v>35</v>
      </c>
      <c r="BM127" s="89" t="s">
        <v>35</v>
      </c>
      <c r="BN127" s="85" t="s">
        <v>35</v>
      </c>
      <c r="BO127" s="85" t="s">
        <v>35</v>
      </c>
      <c r="BP127" s="85" t="s">
        <v>35</v>
      </c>
      <c r="BQ127" s="80" t="s">
        <v>35</v>
      </c>
      <c r="BR127" s="89" t="s">
        <v>35</v>
      </c>
      <c r="BS127" s="85" t="s">
        <v>35</v>
      </c>
      <c r="BT127" s="85" t="s">
        <v>35</v>
      </c>
      <c r="BU127" s="85" t="s">
        <v>35</v>
      </c>
      <c r="BV127" s="85" t="s">
        <v>35</v>
      </c>
      <c r="BW127" s="85" t="s">
        <v>35</v>
      </c>
      <c r="BX127" s="85" t="s">
        <v>35</v>
      </c>
      <c r="BY127" s="73" t="s">
        <v>35</v>
      </c>
      <c r="BZ127" s="73" t="s">
        <v>35</v>
      </c>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row>
    <row r="128" s="984" customFormat="true" ht="15" customHeight="true" x14ac:dyDescent="0.2">
      <c r="A128" s="1155" t="s">
        <v>186</v>
      </c>
      <c r="B128" s="409" t="s">
        <v>49</v>
      </c>
      <c r="C128" s="105" t="s">
        <v>35</v>
      </c>
      <c r="D128" s="102" t="s">
        <v>35</v>
      </c>
      <c r="E128" s="102" t="s">
        <v>35</v>
      </c>
      <c r="F128" s="102" t="s">
        <v>35</v>
      </c>
      <c r="G128" s="99" t="s">
        <v>35</v>
      </c>
      <c r="H128" s="96" t="s">
        <v>35</v>
      </c>
      <c r="I128" s="102" t="s">
        <v>35</v>
      </c>
      <c r="J128" s="102" t="s">
        <v>35</v>
      </c>
      <c r="K128" s="102" t="s">
        <v>35</v>
      </c>
      <c r="L128" s="93" t="s">
        <v>35</v>
      </c>
      <c r="M128" s="105" t="s">
        <v>35</v>
      </c>
      <c r="N128" s="102" t="s">
        <v>35</v>
      </c>
      <c r="O128" s="102" t="s">
        <v>35</v>
      </c>
      <c r="P128" s="102" t="s">
        <v>35</v>
      </c>
      <c r="Q128" s="99" t="s">
        <v>35</v>
      </c>
      <c r="R128" s="96" t="s">
        <v>35</v>
      </c>
      <c r="S128" s="102" t="s">
        <v>35</v>
      </c>
      <c r="T128" s="102" t="s">
        <v>35</v>
      </c>
      <c r="U128" s="102" t="s">
        <v>35</v>
      </c>
      <c r="V128" s="102" t="s">
        <v>35</v>
      </c>
      <c r="W128" s="102" t="s">
        <v>35</v>
      </c>
      <c r="X128" s="102" t="s">
        <v>35</v>
      </c>
      <c r="Y128" s="102" t="s">
        <v>35</v>
      </c>
      <c r="Z128" s="93" t="s">
        <v>35</v>
      </c>
      <c r="AA128" s="924"/>
      <c r="AB128" s="924"/>
      <c r="AC128" s="924"/>
      <c r="AD128" s="924"/>
      <c r="AE128" s="924"/>
      <c r="AF128" s="924"/>
      <c r="AG128" s="924"/>
      <c r="AH128" s="924"/>
      <c r="AI128" s="924"/>
      <c r="AJ128" s="924"/>
      <c r="AK128" s="924"/>
      <c r="AL128" s="924"/>
      <c r="AM128" s="924"/>
      <c r="AN128" s="924"/>
      <c r="AO128" s="924"/>
      <c r="AP128" s="924"/>
      <c r="AQ128" s="924"/>
      <c r="AR128" s="924"/>
      <c r="AS128" s="924"/>
      <c r="AT128" s="924"/>
      <c r="AU128" s="924"/>
      <c r="AV128" s="924"/>
      <c r="AW128" s="924"/>
      <c r="AX128" s="924"/>
      <c r="AY128" s="924"/>
      <c r="AZ128" s="377"/>
      <c r="BA128" s="1182" t="s">
        <v>109</v>
      </c>
      <c r="BB128" s="651" t="s">
        <v>49</v>
      </c>
      <c r="BC128" s="89" t="s">
        <v>35</v>
      </c>
      <c r="BD128" s="85" t="s">
        <v>35</v>
      </c>
      <c r="BE128" s="85" t="s">
        <v>35</v>
      </c>
      <c r="BF128" s="85" t="s">
        <v>35</v>
      </c>
      <c r="BG128" s="80" t="s">
        <v>35</v>
      </c>
      <c r="BH128" s="89" t="s">
        <v>35</v>
      </c>
      <c r="BI128" s="85" t="s">
        <v>35</v>
      </c>
      <c r="BJ128" s="85" t="s">
        <v>35</v>
      </c>
      <c r="BK128" s="85" t="s">
        <v>35</v>
      </c>
      <c r="BL128" s="80" t="s">
        <v>35</v>
      </c>
      <c r="BM128" s="89" t="s">
        <v>35</v>
      </c>
      <c r="BN128" s="85" t="s">
        <v>35</v>
      </c>
      <c r="BO128" s="85" t="s">
        <v>35</v>
      </c>
      <c r="BP128" s="85" t="s">
        <v>35</v>
      </c>
      <c r="BQ128" s="80" t="s">
        <v>35</v>
      </c>
      <c r="BR128" s="89" t="s">
        <v>35</v>
      </c>
      <c r="BS128" s="85" t="s">
        <v>35</v>
      </c>
      <c r="BT128" s="85" t="s">
        <v>35</v>
      </c>
      <c r="BU128" s="85" t="s">
        <v>35</v>
      </c>
      <c r="BV128" s="85" t="s">
        <v>35</v>
      </c>
      <c r="BW128" s="85" t="s">
        <v>35</v>
      </c>
      <c r="BX128" s="85" t="s">
        <v>35</v>
      </c>
      <c r="BY128" s="73" t="s">
        <v>35</v>
      </c>
      <c r="BZ128" s="73" t="s">
        <v>35</v>
      </c>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row>
    <row r="129" s="984" customFormat="true" ht="15" customHeight="true" x14ac:dyDescent="0.2">
      <c r="A129" s="1156"/>
      <c r="B129" s="410" t="s">
        <v>48</v>
      </c>
      <c r="C129" s="104" t="s">
        <v>35</v>
      </c>
      <c r="D129" s="101" t="s">
        <v>35</v>
      </c>
      <c r="E129" s="101" t="s">
        <v>35</v>
      </c>
      <c r="F129" s="101" t="s">
        <v>35</v>
      </c>
      <c r="G129" s="98" t="s">
        <v>35</v>
      </c>
      <c r="H129" s="95" t="s">
        <v>35</v>
      </c>
      <c r="I129" s="101" t="s">
        <v>35</v>
      </c>
      <c r="J129" s="101" t="s">
        <v>35</v>
      </c>
      <c r="K129" s="101" t="s">
        <v>35</v>
      </c>
      <c r="L129" s="92" t="s">
        <v>35</v>
      </c>
      <c r="M129" s="104" t="s">
        <v>35</v>
      </c>
      <c r="N129" s="101" t="s">
        <v>35</v>
      </c>
      <c r="O129" s="101" t="s">
        <v>35</v>
      </c>
      <c r="P129" s="101" t="s">
        <v>35</v>
      </c>
      <c r="Q129" s="98" t="s">
        <v>35</v>
      </c>
      <c r="R129" s="95" t="s">
        <v>35</v>
      </c>
      <c r="S129" s="101" t="s">
        <v>35</v>
      </c>
      <c r="T129" s="101" t="s">
        <v>35</v>
      </c>
      <c r="U129" s="101" t="s">
        <v>35</v>
      </c>
      <c r="V129" s="101" t="s">
        <v>35</v>
      </c>
      <c r="W129" s="101" t="s">
        <v>35</v>
      </c>
      <c r="X129" s="101" t="s">
        <v>35</v>
      </c>
      <c r="Y129" s="101" t="s">
        <v>35</v>
      </c>
      <c r="Z129" s="92" t="s">
        <v>35</v>
      </c>
      <c r="AA129" s="924"/>
      <c r="AB129" s="924"/>
      <c r="AC129" s="924"/>
      <c r="AD129" s="924"/>
      <c r="AE129" s="924"/>
      <c r="AF129" s="924"/>
      <c r="AG129" s="924"/>
      <c r="AH129" s="924"/>
      <c r="AI129" s="924"/>
      <c r="AJ129" s="924"/>
      <c r="AK129" s="924"/>
      <c r="AL129" s="924"/>
      <c r="AM129" s="924"/>
      <c r="AN129" s="924"/>
      <c r="AO129" s="924"/>
      <c r="AP129" s="924"/>
      <c r="AQ129" s="924"/>
      <c r="AR129" s="924"/>
      <c r="AS129" s="924"/>
      <c r="AT129" s="924"/>
      <c r="AU129" s="924"/>
      <c r="AV129" s="924"/>
      <c r="AW129" s="924"/>
      <c r="AX129" s="924"/>
      <c r="AY129" s="924"/>
      <c r="AZ129" s="377"/>
      <c r="BA129" s="1184"/>
      <c r="BB129" s="653" t="s">
        <v>48</v>
      </c>
      <c r="BC129" s="88" t="s">
        <v>35</v>
      </c>
      <c r="BD129" s="84" t="s">
        <v>35</v>
      </c>
      <c r="BE129" s="84" t="s">
        <v>35</v>
      </c>
      <c r="BF129" s="84" t="s">
        <v>35</v>
      </c>
      <c r="BG129" s="79" t="s">
        <v>35</v>
      </c>
      <c r="BH129" s="88" t="s">
        <v>35</v>
      </c>
      <c r="BI129" s="84" t="s">
        <v>35</v>
      </c>
      <c r="BJ129" s="84" t="s">
        <v>35</v>
      </c>
      <c r="BK129" s="84" t="s">
        <v>35</v>
      </c>
      <c r="BL129" s="79" t="s">
        <v>35</v>
      </c>
      <c r="BM129" s="88" t="s">
        <v>35</v>
      </c>
      <c r="BN129" s="84" t="s">
        <v>35</v>
      </c>
      <c r="BO129" s="84" t="s">
        <v>35</v>
      </c>
      <c r="BP129" s="84" t="s">
        <v>35</v>
      </c>
      <c r="BQ129" s="79" t="s">
        <v>35</v>
      </c>
      <c r="BR129" s="88" t="s">
        <v>35</v>
      </c>
      <c r="BS129" s="84" t="s">
        <v>35</v>
      </c>
      <c r="BT129" s="84" t="s">
        <v>35</v>
      </c>
      <c r="BU129" s="84" t="s">
        <v>35</v>
      </c>
      <c r="BV129" s="84" t="s">
        <v>35</v>
      </c>
      <c r="BW129" s="84" t="s">
        <v>35</v>
      </c>
      <c r="BX129" s="84" t="s">
        <v>35</v>
      </c>
      <c r="BY129" s="72" t="s">
        <v>35</v>
      </c>
      <c r="BZ129" s="72" t="s">
        <v>35</v>
      </c>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row>
    <row r="130" s="340" customFormat="true" ht="15" hidden="true" customHeight="true" x14ac:dyDescent="0.2">
      <c r="A130" s="1174" t="s">
        <v>47</v>
      </c>
      <c r="B130" s="407" t="s">
        <v>42</v>
      </c>
      <c r="C130" s="413"/>
      <c r="D130" s="414"/>
      <c r="E130" s="414"/>
      <c r="F130" s="414"/>
      <c r="G130" s="415"/>
      <c r="H130" s="416"/>
      <c r="I130" s="414"/>
      <c r="J130" s="414"/>
      <c r="K130" s="414"/>
      <c r="L130" s="417"/>
      <c r="M130" s="413"/>
      <c r="N130" s="414"/>
      <c r="O130" s="414"/>
      <c r="P130" s="414"/>
      <c r="Q130" s="415"/>
      <c r="R130" s="416"/>
      <c r="S130" s="414"/>
      <c r="T130" s="414"/>
      <c r="U130" s="414"/>
      <c r="V130" s="414"/>
      <c r="W130" s="414"/>
      <c r="X130" s="414"/>
      <c r="Y130" s="414"/>
      <c r="Z130" s="417"/>
      <c r="AA130" s="924"/>
      <c r="AB130" s="924"/>
      <c r="AC130" s="924"/>
      <c r="AD130" s="924"/>
      <c r="AE130" s="924"/>
      <c r="AF130" s="924"/>
      <c r="AG130" s="924"/>
      <c r="AH130" s="924"/>
      <c r="AI130" s="924"/>
      <c r="AJ130" s="924"/>
      <c r="AK130" s="924"/>
      <c r="AL130" s="924"/>
      <c r="AM130" s="924"/>
      <c r="AN130" s="924"/>
      <c r="AO130" s="924"/>
      <c r="AP130" s="924"/>
      <c r="AQ130" s="924"/>
      <c r="AR130" s="924"/>
      <c r="AS130" s="924"/>
      <c r="AT130" s="924"/>
      <c r="AU130" s="924"/>
      <c r="AV130" s="924"/>
      <c r="AW130" s="924"/>
      <c r="AX130" s="924"/>
      <c r="AY130" s="924"/>
      <c r="AZ130" s="377"/>
      <c r="BB130" s="342"/>
      <c r="BZ130" s="377"/>
      <c r="CA130" s="377"/>
      <c r="CB130" s="377"/>
      <c r="CC130" s="377"/>
      <c r="CD130" s="377"/>
      <c r="CE130" s="377"/>
      <c r="CF130" s="377"/>
      <c r="CG130" s="377"/>
      <c r="CH130" s="377"/>
      <c r="CI130" s="377"/>
      <c r="CJ130" s="377"/>
      <c r="CK130" s="377"/>
      <c r="CL130" s="377"/>
      <c r="CM130" s="377"/>
      <c r="CN130" s="377"/>
      <c r="CO130" s="377"/>
      <c r="CP130" s="377"/>
      <c r="CQ130" s="377"/>
      <c r="CR130" s="377"/>
      <c r="CS130" s="377"/>
      <c r="CT130" s="377"/>
      <c r="CU130" s="377"/>
      <c r="CV130" s="377"/>
      <c r="CW130" s="377"/>
      <c r="CX130" s="377"/>
      <c r="CY130" s="377"/>
      <c r="CZ130" s="377"/>
    </row>
    <row r="131" s="340" customFormat="true" ht="15" hidden="true" customHeight="true" x14ac:dyDescent="0.2">
      <c r="A131" s="1175"/>
      <c r="B131" s="404" t="s">
        <v>46</v>
      </c>
      <c r="C131" s="418"/>
      <c r="D131" s="419"/>
      <c r="E131" s="419"/>
      <c r="F131" s="419"/>
      <c r="G131" s="420"/>
      <c r="H131" s="421"/>
      <c r="I131" s="419"/>
      <c r="J131" s="419"/>
      <c r="K131" s="419"/>
      <c r="L131" s="422"/>
      <c r="M131" s="418"/>
      <c r="N131" s="419"/>
      <c r="O131" s="419"/>
      <c r="P131" s="419"/>
      <c r="Q131" s="420"/>
      <c r="R131" s="421"/>
      <c r="S131" s="419"/>
      <c r="T131" s="419"/>
      <c r="U131" s="419"/>
      <c r="V131" s="419"/>
      <c r="W131" s="419"/>
      <c r="X131" s="419"/>
      <c r="Y131" s="419"/>
      <c r="Z131" s="422"/>
      <c r="AA131" s="924"/>
      <c r="AB131" s="924"/>
      <c r="AC131" s="924"/>
      <c r="AD131" s="924"/>
      <c r="AE131" s="924"/>
      <c r="AF131" s="924"/>
      <c r="AG131" s="924"/>
      <c r="AH131" s="924"/>
      <c r="AI131" s="924"/>
      <c r="AJ131" s="924"/>
      <c r="AK131" s="924"/>
      <c r="AL131" s="924"/>
      <c r="AM131" s="924"/>
      <c r="AN131" s="924"/>
      <c r="AO131" s="924"/>
      <c r="AP131" s="924"/>
      <c r="AQ131" s="924"/>
      <c r="AR131" s="924"/>
      <c r="AS131" s="924"/>
      <c r="AT131" s="924"/>
      <c r="AU131" s="924"/>
      <c r="AV131" s="924"/>
      <c r="AW131" s="924"/>
      <c r="AX131" s="924"/>
      <c r="AY131" s="924"/>
      <c r="AZ131" s="377"/>
      <c r="BB131" s="342"/>
      <c r="BZ131" s="377"/>
      <c r="CA131" s="377"/>
      <c r="CB131" s="377"/>
      <c r="CC131" s="377"/>
      <c r="CD131" s="377"/>
      <c r="CE131" s="377"/>
      <c r="CF131" s="377"/>
      <c r="CG131" s="377"/>
      <c r="CH131" s="377"/>
      <c r="CI131" s="377"/>
      <c r="CJ131" s="377"/>
      <c r="CK131" s="377"/>
      <c r="CL131" s="377"/>
      <c r="CM131" s="377"/>
      <c r="CN131" s="377"/>
      <c r="CO131" s="377"/>
      <c r="CP131" s="377"/>
      <c r="CQ131" s="377"/>
      <c r="CR131" s="377"/>
      <c r="CS131" s="377"/>
      <c r="CT131" s="377"/>
      <c r="CU131" s="377"/>
      <c r="CV131" s="377"/>
      <c r="CW131" s="377"/>
      <c r="CX131" s="377"/>
      <c r="CY131" s="377"/>
      <c r="CZ131" s="377"/>
    </row>
    <row r="132" s="340" customFormat="true" ht="15" hidden="true" customHeight="true" x14ac:dyDescent="0.2">
      <c r="A132" s="1176"/>
      <c r="B132" s="405" t="s">
        <v>46</v>
      </c>
      <c r="C132" s="423"/>
      <c r="D132" s="424"/>
      <c r="E132" s="424"/>
      <c r="F132" s="424"/>
      <c r="G132" s="425"/>
      <c r="H132" s="426"/>
      <c r="I132" s="424"/>
      <c r="J132" s="424"/>
      <c r="K132" s="424"/>
      <c r="L132" s="427"/>
      <c r="M132" s="423"/>
      <c r="N132" s="424"/>
      <c r="O132" s="424"/>
      <c r="P132" s="424"/>
      <c r="Q132" s="425"/>
      <c r="R132" s="38"/>
      <c r="S132" s="37"/>
      <c r="T132" s="37"/>
      <c r="U132" s="37"/>
      <c r="V132" s="37"/>
      <c r="W132" s="37"/>
      <c r="X132" s="37"/>
      <c r="Y132" s="37"/>
      <c r="Z132" s="32"/>
      <c r="AA132" s="924"/>
      <c r="AB132" s="924"/>
      <c r="AC132" s="924"/>
      <c r="AD132" s="924"/>
      <c r="AE132" s="924"/>
      <c r="AF132" s="924"/>
      <c r="AG132" s="924"/>
      <c r="AH132" s="924"/>
      <c r="AI132" s="924"/>
      <c r="AJ132" s="924"/>
      <c r="AK132" s="924"/>
      <c r="AL132" s="924"/>
      <c r="AM132" s="924"/>
      <c r="AN132" s="924"/>
      <c r="AO132" s="924"/>
      <c r="AP132" s="924"/>
      <c r="AQ132" s="924"/>
      <c r="AR132" s="924"/>
      <c r="AS132" s="924"/>
      <c r="AT132" s="924"/>
      <c r="AU132" s="924"/>
      <c r="AV132" s="924"/>
      <c r="AW132" s="924"/>
      <c r="AX132" s="924"/>
      <c r="AY132" s="924"/>
      <c r="AZ132" s="377"/>
      <c r="BB132" s="342"/>
      <c r="BZ132" s="377"/>
      <c r="CA132" s="377"/>
      <c r="CB132" s="377"/>
      <c r="CC132" s="377"/>
      <c r="CD132" s="377"/>
      <c r="CE132" s="377"/>
      <c r="CF132" s="377"/>
      <c r="CG132" s="377"/>
      <c r="CH132" s="377"/>
      <c r="CI132" s="377"/>
      <c r="CJ132" s="377"/>
      <c r="CK132" s="377"/>
      <c r="CL132" s="377"/>
      <c r="CM132" s="377"/>
      <c r="CN132" s="377"/>
      <c r="CO132" s="377"/>
      <c r="CP132" s="377"/>
      <c r="CQ132" s="377"/>
      <c r="CR132" s="377"/>
      <c r="CS132" s="377"/>
      <c r="CT132" s="377"/>
      <c r="CU132" s="377"/>
      <c r="CV132" s="377"/>
      <c r="CW132" s="377"/>
      <c r="CX132" s="377"/>
      <c r="CY132" s="377"/>
      <c r="CZ132" s="377"/>
    </row>
    <row r="133" s="984" customFormat="true" ht="15" customHeight="true" x14ac:dyDescent="0.2">
      <c r="A133" s="339"/>
      <c r="B133" s="406"/>
      <c r="C133" s="1177" t="s">
        <v>115</v>
      </c>
      <c r="D133" s="1178"/>
      <c r="E133" s="1178"/>
      <c r="F133" s="1178"/>
      <c r="G133" s="1179"/>
      <c r="H133" s="1170" t="s">
        <v>38</v>
      </c>
      <c r="I133" s="1171"/>
      <c r="J133" s="1171"/>
      <c r="K133" s="1171"/>
      <c r="L133" s="1172"/>
      <c r="M133" s="1180" t="s">
        <v>37</v>
      </c>
      <c r="N133" s="1171"/>
      <c r="O133" s="1171"/>
      <c r="P133" s="1171"/>
      <c r="Q133" s="1172"/>
      <c r="R133" s="40" t="s">
        <v>143</v>
      </c>
      <c r="S133" s="457"/>
      <c r="T133" s="457"/>
      <c r="U133" s="457"/>
      <c r="V133" s="457"/>
      <c r="W133" s="457"/>
      <c r="X133" s="457"/>
      <c r="Y133" s="457"/>
      <c r="Z133" s="457"/>
      <c r="AA133" s="924"/>
      <c r="AB133" s="924"/>
      <c r="AC133" s="924"/>
      <c r="AD133" s="924"/>
      <c r="AE133" s="924"/>
      <c r="AF133" s="924"/>
      <c r="AG133" s="924"/>
      <c r="AH133" s="924"/>
      <c r="AI133" s="924"/>
      <c r="AJ133" s="924"/>
      <c r="AK133" s="924"/>
      <c r="AL133" s="924"/>
      <c r="AM133" s="924"/>
      <c r="AN133" s="924"/>
      <c r="AO133" s="924"/>
      <c r="AP133" s="924"/>
      <c r="AQ133" s="924"/>
      <c r="AR133" s="924"/>
      <c r="AS133" s="924"/>
      <c r="AT133" s="924"/>
      <c r="AU133" s="924"/>
      <c r="AV133" s="924"/>
      <c r="AW133" s="924"/>
      <c r="AX133" s="924"/>
      <c r="AY133" s="924"/>
      <c r="AZ133" s="377"/>
      <c r="BA133" s="378" t="s">
        <v>131</v>
      </c>
      <c r="BB133" s="325" t="s">
        <v>99</v>
      </c>
      <c r="BC133" s="1151" t="s">
        <v>115</v>
      </c>
      <c r="BD133" s="1152"/>
      <c r="BE133" s="1152"/>
      <c r="BF133" s="1152"/>
      <c r="BG133" s="1183"/>
      <c r="BH133" s="1151" t="s">
        <v>38</v>
      </c>
      <c r="BI133" s="1152"/>
      <c r="BJ133" s="1152"/>
      <c r="BK133" s="1152"/>
      <c r="BL133" s="1183"/>
      <c r="BM133" s="1151" t="s">
        <v>37</v>
      </c>
      <c r="BN133" s="1152"/>
      <c r="BO133" s="1152"/>
      <c r="BP133" s="1152"/>
      <c r="BQ133" s="1153"/>
      <c r="BR133" s="39" t="s">
        <v>143</v>
      </c>
      <c r="BS133" s="457"/>
      <c r="BT133" s="457"/>
      <c r="BU133" s="457"/>
      <c r="BV133" s="457"/>
      <c r="BW133" s="457"/>
      <c r="BX133" s="457"/>
      <c r="BY133" s="457"/>
      <c r="BZ133" s="471"/>
      <c r="CA133" s="376"/>
      <c r="CB133" s="376"/>
      <c r="CC133" s="376"/>
      <c r="CD133" s="376"/>
      <c r="CE133" s="376"/>
      <c r="CF133" s="376"/>
      <c r="CG133" s="376"/>
      <c r="CH133" s="376"/>
      <c r="CI133" s="376"/>
      <c r="CJ133" s="376"/>
      <c r="CK133" s="376"/>
      <c r="CL133" s="376"/>
      <c r="CM133" s="376"/>
      <c r="CN133" s="376"/>
      <c r="CO133" s="376"/>
      <c r="CP133" s="376"/>
      <c r="CQ133" s="376"/>
      <c r="CR133" s="376"/>
      <c r="CS133" s="376"/>
      <c r="CT133" s="376"/>
      <c r="CU133" s="376"/>
      <c r="CV133" s="376"/>
      <c r="CW133" s="376"/>
      <c r="CX133" s="376"/>
      <c r="CY133" s="376"/>
      <c r="CZ133" s="376"/>
    </row>
    <row r="134" s="984" customFormat="true" ht="12.75" x14ac:dyDescent="0.2">
      <c r="A134" s="364" t="s">
        <v>69</v>
      </c>
      <c r="B134" s="406"/>
      <c r="C134" s="448" t="s">
        <v>0</v>
      </c>
      <c r="D134" s="642" t="s">
        <v>1</v>
      </c>
      <c r="E134" s="642" t="s">
        <v>2</v>
      </c>
      <c r="F134" s="642" t="s">
        <v>3</v>
      </c>
      <c r="G134" s="643" t="s">
        <v>4</v>
      </c>
      <c r="H134" s="411" t="s">
        <v>0</v>
      </c>
      <c r="I134" s="646" t="s">
        <v>1</v>
      </c>
      <c r="J134" s="646" t="s">
        <v>2</v>
      </c>
      <c r="K134" s="646" t="s">
        <v>3</v>
      </c>
      <c r="L134" s="647" t="s">
        <v>4</v>
      </c>
      <c r="M134" s="412" t="s">
        <v>0</v>
      </c>
      <c r="N134" s="646" t="s">
        <v>1</v>
      </c>
      <c r="O134" s="646" t="s">
        <v>2</v>
      </c>
      <c r="P134" s="646" t="s">
        <v>3</v>
      </c>
      <c r="Q134" s="640" t="s">
        <v>4</v>
      </c>
      <c r="R134" s="411" t="s">
        <v>160</v>
      </c>
      <c r="S134" s="646" t="s">
        <v>161</v>
      </c>
      <c r="T134" s="646" t="s">
        <v>162</v>
      </c>
      <c r="U134" s="646" t="s">
        <v>163</v>
      </c>
      <c r="V134" s="646" t="s">
        <v>164</v>
      </c>
      <c r="W134" s="646" t="s">
        <v>165</v>
      </c>
      <c r="X134" s="646" t="s">
        <v>166</v>
      </c>
      <c r="Y134" s="646" t="s">
        <v>167</v>
      </c>
      <c r="Z134" s="647" t="s">
        <v>168</v>
      </c>
      <c r="AA134" s="924"/>
      <c r="AB134" s="924"/>
      <c r="AC134" s="924"/>
      <c r="AD134" s="924"/>
      <c r="AE134" s="924"/>
      <c r="AF134" s="924"/>
      <c r="AG134" s="924"/>
      <c r="AH134" s="924"/>
      <c r="AI134" s="924"/>
      <c r="AJ134" s="924"/>
      <c r="AK134" s="924"/>
      <c r="AL134" s="924"/>
      <c r="AM134" s="924"/>
      <c r="AN134" s="924"/>
      <c r="AO134" s="924"/>
      <c r="AP134" s="924"/>
      <c r="AQ134" s="924"/>
      <c r="AR134" s="924"/>
      <c r="AS134" s="924"/>
      <c r="AT134" s="924"/>
      <c r="AU134" s="924"/>
      <c r="AV134" s="924"/>
      <c r="AW134" s="924"/>
      <c r="AX134" s="924"/>
      <c r="AY134" s="924"/>
      <c r="AZ134" s="377"/>
      <c r="BA134" s="364" t="s">
        <v>117</v>
      </c>
      <c r="BB134" s="363"/>
      <c r="BC134" s="488" t="s">
        <v>0</v>
      </c>
      <c r="BD134" s="616" t="s">
        <v>1</v>
      </c>
      <c r="BE134" s="616" t="s">
        <v>2</v>
      </c>
      <c r="BF134" s="616" t="s">
        <v>3</v>
      </c>
      <c r="BG134" s="489" t="s">
        <v>4</v>
      </c>
      <c r="BH134" s="488" t="s">
        <v>0</v>
      </c>
      <c r="BI134" s="616" t="s">
        <v>1</v>
      </c>
      <c r="BJ134" s="616" t="s">
        <v>2</v>
      </c>
      <c r="BK134" s="616" t="s">
        <v>3</v>
      </c>
      <c r="BL134" s="489" t="s">
        <v>4</v>
      </c>
      <c r="BM134" s="488" t="s">
        <v>0</v>
      </c>
      <c r="BN134" s="616" t="s">
        <v>1</v>
      </c>
      <c r="BO134" s="616" t="s">
        <v>2</v>
      </c>
      <c r="BP134" s="616" t="s">
        <v>3</v>
      </c>
      <c r="BQ134" s="489" t="s">
        <v>4</v>
      </c>
      <c r="BR134" s="488" t="s">
        <v>160</v>
      </c>
      <c r="BS134" s="616" t="s">
        <v>161</v>
      </c>
      <c r="BT134" s="616" t="s">
        <v>162</v>
      </c>
      <c r="BU134" s="616" t="s">
        <v>163</v>
      </c>
      <c r="BV134" s="616" t="s">
        <v>164</v>
      </c>
      <c r="BW134" s="616" t="s">
        <v>165</v>
      </c>
      <c r="BX134" s="616" t="s">
        <v>166</v>
      </c>
      <c r="BY134" s="617" t="s">
        <v>167</v>
      </c>
      <c r="BZ134" s="617" t="s">
        <v>168</v>
      </c>
      <c r="CA134" s="992"/>
      <c r="CB134" s="992"/>
      <c r="CC134" s="992"/>
      <c r="CD134" s="992"/>
      <c r="CE134" s="992"/>
      <c r="CF134" s="992"/>
      <c r="CG134" s="992"/>
      <c r="CH134" s="992"/>
      <c r="CI134" s="992"/>
      <c r="CJ134" s="992"/>
      <c r="CK134" s="992"/>
      <c r="CL134" s="992"/>
      <c r="CM134" s="992"/>
      <c r="CN134" s="992"/>
      <c r="CO134" s="992"/>
      <c r="CP134" s="992"/>
      <c r="CQ134" s="992"/>
      <c r="CR134" s="992"/>
      <c r="CS134" s="992"/>
      <c r="CT134" s="992"/>
      <c r="CU134" s="992"/>
      <c r="CV134" s="992"/>
      <c r="CW134" s="992"/>
      <c r="CX134" s="992"/>
      <c r="CY134" s="992"/>
      <c r="CZ134" s="992"/>
    </row>
    <row r="135" s="984" customFormat="true" ht="15" customHeight="true" x14ac:dyDescent="0.2">
      <c r="A135" s="1154" t="s">
        <v>45</v>
      </c>
      <c r="B135" s="408" t="s">
        <v>44</v>
      </c>
      <c r="C135" s="103" t="s">
        <v>35</v>
      </c>
      <c r="D135" s="100" t="s">
        <v>35</v>
      </c>
      <c r="E135" s="100" t="s">
        <v>35</v>
      </c>
      <c r="F135" s="100" t="s">
        <v>35</v>
      </c>
      <c r="G135" s="97" t="s">
        <v>35</v>
      </c>
      <c r="H135" s="94" t="s">
        <v>35</v>
      </c>
      <c r="I135" s="100" t="s">
        <v>35</v>
      </c>
      <c r="J135" s="100" t="s">
        <v>35</v>
      </c>
      <c r="K135" s="100" t="s">
        <v>35</v>
      </c>
      <c r="L135" s="91" t="s">
        <v>35</v>
      </c>
      <c r="M135" s="103" t="s">
        <v>35</v>
      </c>
      <c r="N135" s="100" t="s">
        <v>35</v>
      </c>
      <c r="O135" s="100" t="s">
        <v>35</v>
      </c>
      <c r="P135" s="100" t="s">
        <v>35</v>
      </c>
      <c r="Q135" s="97" t="s">
        <v>35</v>
      </c>
      <c r="R135" s="94" t="s">
        <v>35</v>
      </c>
      <c r="S135" s="100" t="s">
        <v>35</v>
      </c>
      <c r="T135" s="100" t="s">
        <v>35</v>
      </c>
      <c r="U135" s="100" t="s">
        <v>35</v>
      </c>
      <c r="V135" s="100" t="s">
        <v>35</v>
      </c>
      <c r="W135" s="100" t="s">
        <v>35</v>
      </c>
      <c r="X135" s="100" t="s">
        <v>35</v>
      </c>
      <c r="Y135" s="100" t="s">
        <v>35</v>
      </c>
      <c r="Z135" s="91" t="s">
        <v>35</v>
      </c>
      <c r="AA135" s="924"/>
      <c r="AB135" s="924"/>
      <c r="AC135" s="924"/>
      <c r="AD135" s="924"/>
      <c r="AE135" s="924"/>
      <c r="AF135" s="924"/>
      <c r="AG135" s="924"/>
      <c r="AH135" s="924"/>
      <c r="AI135" s="924"/>
      <c r="AJ135" s="924"/>
      <c r="AK135" s="924"/>
      <c r="AL135" s="924"/>
      <c r="AM135" s="924"/>
      <c r="AN135" s="924"/>
      <c r="AO135" s="924"/>
      <c r="AP135" s="924"/>
      <c r="AQ135" s="924"/>
      <c r="AR135" s="924"/>
      <c r="AS135" s="924"/>
      <c r="AT135" s="924"/>
      <c r="AU135" s="924"/>
      <c r="AV135" s="924"/>
      <c r="AW135" s="924"/>
      <c r="AX135" s="924"/>
      <c r="AY135" s="924"/>
      <c r="AZ135" s="377"/>
      <c r="BA135" s="1181" t="s">
        <v>45</v>
      </c>
      <c r="BB135" s="652" t="s">
        <v>44</v>
      </c>
      <c r="BC135" s="90" t="s">
        <v>35</v>
      </c>
      <c r="BD135" s="86" t="s">
        <v>35</v>
      </c>
      <c r="BE135" s="86" t="s">
        <v>35</v>
      </c>
      <c r="BF135" s="86" t="s">
        <v>35</v>
      </c>
      <c r="BG135" s="81" t="s">
        <v>35</v>
      </c>
      <c r="BH135" s="90" t="s">
        <v>35</v>
      </c>
      <c r="BI135" s="86" t="s">
        <v>35</v>
      </c>
      <c r="BJ135" s="86" t="s">
        <v>35</v>
      </c>
      <c r="BK135" s="86" t="s">
        <v>35</v>
      </c>
      <c r="BL135" s="81" t="s">
        <v>35</v>
      </c>
      <c r="BM135" s="90" t="s">
        <v>35</v>
      </c>
      <c r="BN135" s="86" t="s">
        <v>35</v>
      </c>
      <c r="BO135" s="86" t="s">
        <v>35</v>
      </c>
      <c r="BP135" s="86" t="s">
        <v>35</v>
      </c>
      <c r="BQ135" s="81" t="s">
        <v>35</v>
      </c>
      <c r="BR135" s="90" t="s">
        <v>35</v>
      </c>
      <c r="BS135" s="86" t="s">
        <v>35</v>
      </c>
      <c r="BT135" s="86" t="s">
        <v>35</v>
      </c>
      <c r="BU135" s="86" t="s">
        <v>35</v>
      </c>
      <c r="BV135" s="86" t="s">
        <v>35</v>
      </c>
      <c r="BW135" s="86" t="s">
        <v>35</v>
      </c>
      <c r="BX135" s="86" t="s">
        <v>35</v>
      </c>
      <c r="BY135" s="74" t="s">
        <v>35</v>
      </c>
      <c r="BZ135" s="74" t="s">
        <v>35</v>
      </c>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row>
    <row r="136" s="984" customFormat="true" ht="15" customHeight="true" x14ac:dyDescent="0.2">
      <c r="A136" s="1155"/>
      <c r="B136" s="409" t="s">
        <v>43</v>
      </c>
      <c r="C136" s="105" t="s">
        <v>35</v>
      </c>
      <c r="D136" s="102" t="s">
        <v>35</v>
      </c>
      <c r="E136" s="102" t="s">
        <v>35</v>
      </c>
      <c r="F136" s="102" t="s">
        <v>35</v>
      </c>
      <c r="G136" s="99" t="s">
        <v>35</v>
      </c>
      <c r="H136" s="96" t="s">
        <v>35</v>
      </c>
      <c r="I136" s="102" t="s">
        <v>35</v>
      </c>
      <c r="J136" s="102" t="s">
        <v>35</v>
      </c>
      <c r="K136" s="102" t="s">
        <v>35</v>
      </c>
      <c r="L136" s="93" t="s">
        <v>35</v>
      </c>
      <c r="M136" s="105" t="s">
        <v>35</v>
      </c>
      <c r="N136" s="102" t="s">
        <v>35</v>
      </c>
      <c r="O136" s="102" t="s">
        <v>35</v>
      </c>
      <c r="P136" s="102" t="s">
        <v>35</v>
      </c>
      <c r="Q136" s="99" t="s">
        <v>35</v>
      </c>
      <c r="R136" s="96" t="s">
        <v>35</v>
      </c>
      <c r="S136" s="102" t="s">
        <v>35</v>
      </c>
      <c r="T136" s="102" t="s">
        <v>35</v>
      </c>
      <c r="U136" s="102" t="s">
        <v>35</v>
      </c>
      <c r="V136" s="102" t="s">
        <v>35</v>
      </c>
      <c r="W136" s="102" t="s">
        <v>35</v>
      </c>
      <c r="X136" s="102" t="s">
        <v>35</v>
      </c>
      <c r="Y136" s="102" t="s">
        <v>35</v>
      </c>
      <c r="Z136" s="93" t="s">
        <v>35</v>
      </c>
      <c r="AA136" s="924"/>
      <c r="AB136" s="924"/>
      <c r="AC136" s="924"/>
      <c r="AD136" s="924"/>
      <c r="AE136" s="924"/>
      <c r="AF136" s="924"/>
      <c r="AG136" s="924"/>
      <c r="AH136" s="924"/>
      <c r="AI136" s="924"/>
      <c r="AJ136" s="924"/>
      <c r="AK136" s="924"/>
      <c r="AL136" s="924"/>
      <c r="AM136" s="924"/>
      <c r="AN136" s="924"/>
      <c r="AO136" s="924"/>
      <c r="AP136" s="924"/>
      <c r="AQ136" s="924"/>
      <c r="AR136" s="924"/>
      <c r="AS136" s="924"/>
      <c r="AT136" s="924"/>
      <c r="AU136" s="924"/>
      <c r="AV136" s="924"/>
      <c r="AW136" s="924"/>
      <c r="AX136" s="924"/>
      <c r="AY136" s="924"/>
      <c r="AZ136" s="377"/>
      <c r="BA136" s="1182"/>
      <c r="BB136" s="651" t="s">
        <v>43</v>
      </c>
      <c r="BC136" s="89" t="s">
        <v>35</v>
      </c>
      <c r="BD136" s="85" t="s">
        <v>35</v>
      </c>
      <c r="BE136" s="85" t="s">
        <v>35</v>
      </c>
      <c r="BF136" s="85" t="s">
        <v>35</v>
      </c>
      <c r="BG136" s="80" t="s">
        <v>35</v>
      </c>
      <c r="BH136" s="89" t="s">
        <v>35</v>
      </c>
      <c r="BI136" s="85" t="s">
        <v>35</v>
      </c>
      <c r="BJ136" s="85" t="s">
        <v>35</v>
      </c>
      <c r="BK136" s="85" t="s">
        <v>35</v>
      </c>
      <c r="BL136" s="80" t="s">
        <v>35</v>
      </c>
      <c r="BM136" s="89" t="s">
        <v>35</v>
      </c>
      <c r="BN136" s="85" t="s">
        <v>35</v>
      </c>
      <c r="BO136" s="85" t="s">
        <v>35</v>
      </c>
      <c r="BP136" s="85" t="s">
        <v>35</v>
      </c>
      <c r="BQ136" s="80" t="s">
        <v>35</v>
      </c>
      <c r="BR136" s="89" t="s">
        <v>35</v>
      </c>
      <c r="BS136" s="85" t="s">
        <v>35</v>
      </c>
      <c r="BT136" s="85" t="s">
        <v>35</v>
      </c>
      <c r="BU136" s="85" t="s">
        <v>35</v>
      </c>
      <c r="BV136" s="85" t="s">
        <v>35</v>
      </c>
      <c r="BW136" s="85" t="s">
        <v>35</v>
      </c>
      <c r="BX136" s="85" t="s">
        <v>35</v>
      </c>
      <c r="BY136" s="73" t="s">
        <v>35</v>
      </c>
      <c r="BZ136" s="73" t="s">
        <v>35</v>
      </c>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row>
    <row r="137" s="984" customFormat="true" ht="15" customHeight="true" x14ac:dyDescent="0.2">
      <c r="A137" s="1155"/>
      <c r="B137" s="409" t="s">
        <v>42</v>
      </c>
      <c r="C137" s="105" t="s">
        <v>35</v>
      </c>
      <c r="D137" s="102" t="s">
        <v>35</v>
      </c>
      <c r="E137" s="102" t="s">
        <v>35</v>
      </c>
      <c r="F137" s="102" t="s">
        <v>35</v>
      </c>
      <c r="G137" s="99" t="s">
        <v>35</v>
      </c>
      <c r="H137" s="96" t="s">
        <v>35</v>
      </c>
      <c r="I137" s="102" t="s">
        <v>35</v>
      </c>
      <c r="J137" s="102" t="s">
        <v>35</v>
      </c>
      <c r="K137" s="102" t="s">
        <v>35</v>
      </c>
      <c r="L137" s="93" t="s">
        <v>35</v>
      </c>
      <c r="M137" s="105" t="s">
        <v>35</v>
      </c>
      <c r="N137" s="102" t="s">
        <v>35</v>
      </c>
      <c r="O137" s="102" t="s">
        <v>35</v>
      </c>
      <c r="P137" s="102" t="s">
        <v>35</v>
      </c>
      <c r="Q137" s="99" t="s">
        <v>35</v>
      </c>
      <c r="R137" s="96" t="s">
        <v>35</v>
      </c>
      <c r="S137" s="102" t="s">
        <v>35</v>
      </c>
      <c r="T137" s="102" t="s">
        <v>35</v>
      </c>
      <c r="U137" s="102" t="s">
        <v>35</v>
      </c>
      <c r="V137" s="102" t="s">
        <v>35</v>
      </c>
      <c r="W137" s="102" t="s">
        <v>35</v>
      </c>
      <c r="X137" s="102" t="s">
        <v>35</v>
      </c>
      <c r="Y137" s="102" t="s">
        <v>35</v>
      </c>
      <c r="Z137" s="93" t="s">
        <v>35</v>
      </c>
      <c r="AA137" s="924"/>
      <c r="AB137" s="924"/>
      <c r="AC137" s="924"/>
      <c r="AD137" s="924"/>
      <c r="AE137" s="924"/>
      <c r="AF137" s="924"/>
      <c r="AG137" s="924"/>
      <c r="AH137" s="924"/>
      <c r="AI137" s="924"/>
      <c r="AJ137" s="924"/>
      <c r="AK137" s="924"/>
      <c r="AL137" s="924"/>
      <c r="AM137" s="924"/>
      <c r="AN137" s="924"/>
      <c r="AO137" s="924"/>
      <c r="AP137" s="924"/>
      <c r="AQ137" s="924"/>
      <c r="AR137" s="924"/>
      <c r="AS137" s="924"/>
      <c r="AT137" s="924"/>
      <c r="AU137" s="924"/>
      <c r="AV137" s="924"/>
      <c r="AW137" s="924"/>
      <c r="AX137" s="924"/>
      <c r="AY137" s="924"/>
      <c r="AZ137" s="377"/>
      <c r="BA137" s="1182"/>
      <c r="BB137" s="651" t="s">
        <v>42</v>
      </c>
      <c r="BC137" s="89" t="s">
        <v>35</v>
      </c>
      <c r="BD137" s="85" t="s">
        <v>35</v>
      </c>
      <c r="BE137" s="85" t="s">
        <v>35</v>
      </c>
      <c r="BF137" s="85" t="s">
        <v>35</v>
      </c>
      <c r="BG137" s="80" t="s">
        <v>35</v>
      </c>
      <c r="BH137" s="89" t="s">
        <v>35</v>
      </c>
      <c r="BI137" s="85" t="s">
        <v>35</v>
      </c>
      <c r="BJ137" s="85" t="s">
        <v>35</v>
      </c>
      <c r="BK137" s="85" t="s">
        <v>35</v>
      </c>
      <c r="BL137" s="80" t="s">
        <v>35</v>
      </c>
      <c r="BM137" s="89" t="s">
        <v>35</v>
      </c>
      <c r="BN137" s="85" t="s">
        <v>35</v>
      </c>
      <c r="BO137" s="85" t="s">
        <v>35</v>
      </c>
      <c r="BP137" s="85" t="s">
        <v>35</v>
      </c>
      <c r="BQ137" s="80" t="s">
        <v>35</v>
      </c>
      <c r="BR137" s="89" t="s">
        <v>35</v>
      </c>
      <c r="BS137" s="85" t="s">
        <v>35</v>
      </c>
      <c r="BT137" s="85" t="s">
        <v>35</v>
      </c>
      <c r="BU137" s="85" t="s">
        <v>35</v>
      </c>
      <c r="BV137" s="85" t="s">
        <v>35</v>
      </c>
      <c r="BW137" s="85" t="s">
        <v>35</v>
      </c>
      <c r="BX137" s="85" t="s">
        <v>35</v>
      </c>
      <c r="BY137" s="73" t="s">
        <v>35</v>
      </c>
      <c r="BZ137" s="73" t="s">
        <v>35</v>
      </c>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row>
    <row r="138" s="984" customFormat="true" ht="15" customHeight="true" x14ac:dyDescent="0.2">
      <c r="A138" s="1155"/>
      <c r="B138" s="409" t="s">
        <v>41</v>
      </c>
      <c r="C138" s="105" t="s">
        <v>35</v>
      </c>
      <c r="D138" s="102" t="s">
        <v>35</v>
      </c>
      <c r="E138" s="102" t="s">
        <v>35</v>
      </c>
      <c r="F138" s="102" t="s">
        <v>35</v>
      </c>
      <c r="G138" s="99" t="s">
        <v>35</v>
      </c>
      <c r="H138" s="96" t="s">
        <v>35</v>
      </c>
      <c r="I138" s="102" t="s">
        <v>35</v>
      </c>
      <c r="J138" s="102" t="s">
        <v>35</v>
      </c>
      <c r="K138" s="102" t="s">
        <v>35</v>
      </c>
      <c r="L138" s="93" t="s">
        <v>35</v>
      </c>
      <c r="M138" s="105" t="s">
        <v>35</v>
      </c>
      <c r="N138" s="102" t="s">
        <v>35</v>
      </c>
      <c r="O138" s="102" t="s">
        <v>35</v>
      </c>
      <c r="P138" s="102" t="s">
        <v>35</v>
      </c>
      <c r="Q138" s="99" t="s">
        <v>35</v>
      </c>
      <c r="R138" s="96" t="s">
        <v>35</v>
      </c>
      <c r="S138" s="102" t="s">
        <v>35</v>
      </c>
      <c r="T138" s="102" t="s">
        <v>35</v>
      </c>
      <c r="U138" s="102" t="s">
        <v>35</v>
      </c>
      <c r="V138" s="102" t="s">
        <v>35</v>
      </c>
      <c r="W138" s="102" t="s">
        <v>35</v>
      </c>
      <c r="X138" s="102" t="s">
        <v>35</v>
      </c>
      <c r="Y138" s="102" t="s">
        <v>35</v>
      </c>
      <c r="Z138" s="93" t="s">
        <v>35</v>
      </c>
      <c r="AA138" s="924"/>
      <c r="AB138" s="924"/>
      <c r="AC138" s="924"/>
      <c r="AD138" s="924"/>
      <c r="AE138" s="924"/>
      <c r="AF138" s="924"/>
      <c r="AG138" s="924"/>
      <c r="AH138" s="924"/>
      <c r="AI138" s="924"/>
      <c r="AJ138" s="924"/>
      <c r="AK138" s="924"/>
      <c r="AL138" s="924"/>
      <c r="AM138" s="924"/>
      <c r="AN138" s="924"/>
      <c r="AO138" s="924"/>
      <c r="AP138" s="924"/>
      <c r="AQ138" s="924"/>
      <c r="AR138" s="924"/>
      <c r="AS138" s="924"/>
      <c r="AT138" s="924"/>
      <c r="AU138" s="924"/>
      <c r="AV138" s="924"/>
      <c r="AW138" s="924"/>
      <c r="AX138" s="924"/>
      <c r="AY138" s="924"/>
      <c r="AZ138" s="377"/>
      <c r="BA138" s="1182"/>
      <c r="BB138" s="651" t="s">
        <v>41</v>
      </c>
      <c r="BC138" s="89" t="s">
        <v>35</v>
      </c>
      <c r="BD138" s="85" t="s">
        <v>35</v>
      </c>
      <c r="BE138" s="85" t="s">
        <v>35</v>
      </c>
      <c r="BF138" s="85" t="s">
        <v>35</v>
      </c>
      <c r="BG138" s="80" t="s">
        <v>35</v>
      </c>
      <c r="BH138" s="89" t="s">
        <v>35</v>
      </c>
      <c r="BI138" s="85" t="s">
        <v>35</v>
      </c>
      <c r="BJ138" s="85" t="s">
        <v>35</v>
      </c>
      <c r="BK138" s="85" t="s">
        <v>35</v>
      </c>
      <c r="BL138" s="80" t="s">
        <v>35</v>
      </c>
      <c r="BM138" s="89" t="s">
        <v>35</v>
      </c>
      <c r="BN138" s="85" t="s">
        <v>35</v>
      </c>
      <c r="BO138" s="85" t="s">
        <v>35</v>
      </c>
      <c r="BP138" s="85" t="s">
        <v>35</v>
      </c>
      <c r="BQ138" s="80" t="s">
        <v>35</v>
      </c>
      <c r="BR138" s="89" t="s">
        <v>35</v>
      </c>
      <c r="BS138" s="85" t="s">
        <v>35</v>
      </c>
      <c r="BT138" s="85" t="s">
        <v>35</v>
      </c>
      <c r="BU138" s="85" t="s">
        <v>35</v>
      </c>
      <c r="BV138" s="85" t="s">
        <v>35</v>
      </c>
      <c r="BW138" s="85" t="s">
        <v>35</v>
      </c>
      <c r="BX138" s="85" t="s">
        <v>35</v>
      </c>
      <c r="BY138" s="73" t="s">
        <v>35</v>
      </c>
      <c r="BZ138" s="73" t="s">
        <v>35</v>
      </c>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row>
    <row r="139" s="984" customFormat="true" ht="15" customHeight="true" x14ac:dyDescent="0.2">
      <c r="A139" s="1155"/>
      <c r="B139" s="409" t="s">
        <v>19</v>
      </c>
      <c r="C139" s="155">
        <f>C156</f>
        <v>35.236268948265483</v>
      </c>
      <c r="D139" s="154">
        <f t="shared" ref="D139:Z139" si="6">D156</f>
        <v>27.62828437492184</v>
      </c>
      <c r="E139" s="154">
        <f t="shared" si="6"/>
        <v>20.628182727685846</v>
      </c>
      <c r="F139" s="154">
        <f t="shared" si="6"/>
        <v>13.431590215368011</v>
      </c>
      <c r="G139" s="153">
        <f t="shared" si="6"/>
        <v>1.040490715113104</v>
      </c>
      <c r="H139" s="152">
        <f t="shared" si="6"/>
        <v>17.005798907555413</v>
      </c>
      <c r="I139" s="154">
        <f t="shared" si="6"/>
        <v>14.724904888931119</v>
      </c>
      <c r="J139" s="154">
        <f t="shared" si="6"/>
        <v>1.7660755616994581</v>
      </c>
      <c r="K139" s="154">
        <f t="shared" si="6"/>
        <v>0.93896708680504437</v>
      </c>
      <c r="L139" s="151">
        <f t="shared" si="6"/>
        <v>0.52711496107023015</v>
      </c>
      <c r="M139" s="155">
        <f t="shared" si="6"/>
        <v>40.910189649462986</v>
      </c>
      <c r="N139" s="154">
        <f t="shared" si="6"/>
        <v>29.369068272891734</v>
      </c>
      <c r="O139" s="154">
        <f t="shared" si="6"/>
        <v>24.754908746777719</v>
      </c>
      <c r="P139" s="154">
        <f t="shared" si="6"/>
        <v>19.351136028442113</v>
      </c>
      <c r="Q139" s="153">
        <f t="shared" si="6"/>
        <v>11.195025403057905</v>
      </c>
      <c r="R139" s="152">
        <f t="shared" si="6"/>
        <v>0.65097495635186653</v>
      </c>
      <c r="S139" s="154">
        <f t="shared" si="6"/>
        <v>43.03434973938618</v>
      </c>
      <c r="T139" s="154">
        <f t="shared" si="6"/>
        <v>10.68930968238803</v>
      </c>
      <c r="U139" s="154">
        <f t="shared" si="6"/>
        <v>5.9976468162685901</v>
      </c>
      <c r="V139" s="154">
        <f t="shared" si="6"/>
        <v>13.593117655994092</v>
      </c>
      <c r="W139" s="154">
        <f t="shared" si="6"/>
        <v>44.152106259090594</v>
      </c>
      <c r="X139" s="154">
        <f t="shared" si="6"/>
        <v>12.779521994619532</v>
      </c>
      <c r="Y139" s="154">
        <f t="shared" si="6"/>
        <v>16.696476295643112</v>
      </c>
      <c r="Z139" s="151">
        <f t="shared" si="6"/>
        <v>47.093265647215169</v>
      </c>
      <c r="AA139" s="924"/>
      <c r="AB139" s="924"/>
      <c r="AC139" s="924"/>
      <c r="AD139" s="924"/>
      <c r="AE139" s="924"/>
      <c r="AF139" s="924"/>
      <c r="AG139" s="924"/>
      <c r="AH139" s="924"/>
      <c r="AI139" s="924"/>
      <c r="AJ139" s="924"/>
      <c r="AK139" s="924"/>
      <c r="AL139" s="924"/>
      <c r="AM139" s="924"/>
      <c r="AN139" s="924"/>
      <c r="AO139" s="924"/>
      <c r="AP139" s="924"/>
      <c r="AQ139" s="924"/>
      <c r="AR139" s="924"/>
      <c r="AS139" s="924"/>
      <c r="AT139" s="924"/>
      <c r="AU139" s="924"/>
      <c r="AV139" s="924"/>
      <c r="AW139" s="924"/>
      <c r="AX139" s="924"/>
      <c r="AY139" s="924"/>
      <c r="AZ139" s="377"/>
      <c r="BA139" s="1182"/>
      <c r="BB139" s="651" t="s">
        <v>19</v>
      </c>
      <c r="BC139" s="89" t="s">
        <v>35</v>
      </c>
      <c r="BD139" s="85" t="s">
        <v>35</v>
      </c>
      <c r="BE139" s="85" t="s">
        <v>35</v>
      </c>
      <c r="BF139" s="85" t="s">
        <v>35</v>
      </c>
      <c r="BG139" s="80" t="s">
        <v>35</v>
      </c>
      <c r="BH139" s="89" t="s">
        <v>35</v>
      </c>
      <c r="BI139" s="85" t="s">
        <v>35</v>
      </c>
      <c r="BJ139" s="85" t="s">
        <v>35</v>
      </c>
      <c r="BK139" s="85" t="s">
        <v>35</v>
      </c>
      <c r="BL139" s="80" t="s">
        <v>35</v>
      </c>
      <c r="BM139" s="89" t="s">
        <v>35</v>
      </c>
      <c r="BN139" s="85" t="s">
        <v>35</v>
      </c>
      <c r="BO139" s="85" t="s">
        <v>35</v>
      </c>
      <c r="BP139" s="85" t="s">
        <v>35</v>
      </c>
      <c r="BQ139" s="80" t="s">
        <v>35</v>
      </c>
      <c r="BR139" s="89" t="s">
        <v>35</v>
      </c>
      <c r="BS139" s="85" t="s">
        <v>35</v>
      </c>
      <c r="BT139" s="85" t="s">
        <v>35</v>
      </c>
      <c r="BU139" s="85" t="s">
        <v>35</v>
      </c>
      <c r="BV139" s="85" t="s">
        <v>35</v>
      </c>
      <c r="BW139" s="85" t="s">
        <v>35</v>
      </c>
      <c r="BX139" s="85" t="s">
        <v>35</v>
      </c>
      <c r="BY139" s="73" t="s">
        <v>35</v>
      </c>
      <c r="BZ139" s="73" t="s">
        <v>35</v>
      </c>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row>
    <row r="140" s="339" customFormat="true" ht="15" customHeight="true" x14ac:dyDescent="0.2">
      <c r="A140" s="1155" t="s">
        <v>107</v>
      </c>
      <c r="B140" s="409" t="s">
        <v>64</v>
      </c>
      <c r="C140" s="105" t="s">
        <v>35</v>
      </c>
      <c r="D140" s="102" t="s">
        <v>35</v>
      </c>
      <c r="E140" s="102" t="s">
        <v>35</v>
      </c>
      <c r="F140" s="102" t="s">
        <v>35</v>
      </c>
      <c r="G140" s="99" t="s">
        <v>35</v>
      </c>
      <c r="H140" s="96" t="s">
        <v>35</v>
      </c>
      <c r="I140" s="102" t="s">
        <v>35</v>
      </c>
      <c r="J140" s="102" t="s">
        <v>35</v>
      </c>
      <c r="K140" s="102" t="s">
        <v>35</v>
      </c>
      <c r="L140" s="93" t="s">
        <v>35</v>
      </c>
      <c r="M140" s="105" t="s">
        <v>35</v>
      </c>
      <c r="N140" s="102" t="s">
        <v>35</v>
      </c>
      <c r="O140" s="102" t="s">
        <v>35</v>
      </c>
      <c r="P140" s="102" t="s">
        <v>35</v>
      </c>
      <c r="Q140" s="99" t="s">
        <v>35</v>
      </c>
      <c r="R140" s="96" t="s">
        <v>35</v>
      </c>
      <c r="S140" s="102" t="s">
        <v>35</v>
      </c>
      <c r="T140" s="102" t="s">
        <v>35</v>
      </c>
      <c r="U140" s="102" t="s">
        <v>35</v>
      </c>
      <c r="V140" s="102" t="s">
        <v>35</v>
      </c>
      <c r="W140" s="102" t="s">
        <v>35</v>
      </c>
      <c r="X140" s="102" t="s">
        <v>35</v>
      </c>
      <c r="Y140" s="102" t="s">
        <v>35</v>
      </c>
      <c r="Z140" s="93" t="s">
        <v>35</v>
      </c>
      <c r="AA140" s="30"/>
      <c r="AB140" s="30"/>
      <c r="AC140" s="30"/>
      <c r="AD140" s="30"/>
      <c r="AE140" s="30"/>
      <c r="AF140" s="30"/>
      <c r="AG140" s="30"/>
      <c r="AH140" s="30"/>
      <c r="AI140" s="30"/>
      <c r="AJ140" s="30"/>
      <c r="AK140" s="30"/>
      <c r="AL140" s="30"/>
      <c r="AM140" s="30"/>
      <c r="AN140" s="30"/>
      <c r="AO140" s="30"/>
      <c r="AP140" s="30"/>
      <c r="AQ140" s="30"/>
      <c r="AR140" s="30"/>
      <c r="AS140" s="30"/>
      <c r="AT140" s="30"/>
      <c r="AU140" s="30"/>
      <c r="AV140" s="30"/>
      <c r="AW140" s="30"/>
      <c r="AX140" s="30"/>
      <c r="AY140" s="30"/>
      <c r="AZ140" s="376"/>
      <c r="BA140" s="1182" t="s">
        <v>107</v>
      </c>
      <c r="BB140" s="651" t="s">
        <v>64</v>
      </c>
      <c r="BC140" s="89" t="s">
        <v>35</v>
      </c>
      <c r="BD140" s="85" t="s">
        <v>35</v>
      </c>
      <c r="BE140" s="85" t="s">
        <v>35</v>
      </c>
      <c r="BF140" s="85" t="s">
        <v>35</v>
      </c>
      <c r="BG140" s="80" t="s">
        <v>35</v>
      </c>
      <c r="BH140" s="89" t="s">
        <v>35</v>
      </c>
      <c r="BI140" s="85" t="s">
        <v>35</v>
      </c>
      <c r="BJ140" s="85" t="s">
        <v>35</v>
      </c>
      <c r="BK140" s="85" t="s">
        <v>35</v>
      </c>
      <c r="BL140" s="80" t="s">
        <v>35</v>
      </c>
      <c r="BM140" s="89" t="s">
        <v>35</v>
      </c>
      <c r="BN140" s="85" t="s">
        <v>35</v>
      </c>
      <c r="BO140" s="85" t="s">
        <v>35</v>
      </c>
      <c r="BP140" s="85" t="s">
        <v>35</v>
      </c>
      <c r="BQ140" s="80" t="s">
        <v>35</v>
      </c>
      <c r="BR140" s="89" t="s">
        <v>35</v>
      </c>
      <c r="BS140" s="85" t="s">
        <v>35</v>
      </c>
      <c r="BT140" s="85" t="s">
        <v>35</v>
      </c>
      <c r="BU140" s="85" t="s">
        <v>35</v>
      </c>
      <c r="BV140" s="85" t="s">
        <v>35</v>
      </c>
      <c r="BW140" s="85" t="s">
        <v>35</v>
      </c>
      <c r="BX140" s="85" t="s">
        <v>35</v>
      </c>
      <c r="BY140" s="73" t="s">
        <v>35</v>
      </c>
      <c r="BZ140" s="73" t="s">
        <v>35</v>
      </c>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row>
    <row r="141" s="339" customFormat="true" ht="15" customHeight="true" x14ac:dyDescent="0.2">
      <c r="A141" s="1155"/>
      <c r="B141" s="409" t="s">
        <v>65</v>
      </c>
      <c r="C141" s="105" t="s">
        <v>35</v>
      </c>
      <c r="D141" s="102" t="s">
        <v>35</v>
      </c>
      <c r="E141" s="102" t="s">
        <v>35</v>
      </c>
      <c r="F141" s="102" t="s">
        <v>35</v>
      </c>
      <c r="G141" s="99" t="s">
        <v>35</v>
      </c>
      <c r="H141" s="96" t="s">
        <v>35</v>
      </c>
      <c r="I141" s="102" t="s">
        <v>35</v>
      </c>
      <c r="J141" s="102" t="s">
        <v>35</v>
      </c>
      <c r="K141" s="102" t="s">
        <v>35</v>
      </c>
      <c r="L141" s="93" t="s">
        <v>35</v>
      </c>
      <c r="M141" s="105" t="s">
        <v>35</v>
      </c>
      <c r="N141" s="102" t="s">
        <v>35</v>
      </c>
      <c r="O141" s="102" t="s">
        <v>35</v>
      </c>
      <c r="P141" s="102" t="s">
        <v>35</v>
      </c>
      <c r="Q141" s="99" t="s">
        <v>35</v>
      </c>
      <c r="R141" s="96" t="s">
        <v>35</v>
      </c>
      <c r="S141" s="102" t="s">
        <v>35</v>
      </c>
      <c r="T141" s="102" t="s">
        <v>35</v>
      </c>
      <c r="U141" s="102" t="s">
        <v>35</v>
      </c>
      <c r="V141" s="102" t="s">
        <v>35</v>
      </c>
      <c r="W141" s="102" t="s">
        <v>35</v>
      </c>
      <c r="X141" s="102" t="s">
        <v>35</v>
      </c>
      <c r="Y141" s="102" t="s">
        <v>35</v>
      </c>
      <c r="Z141" s="93" t="s">
        <v>35</v>
      </c>
      <c r="AA141" s="30"/>
      <c r="AB141" s="30"/>
      <c r="AC141" s="30"/>
      <c r="AD141" s="30"/>
      <c r="AE141" s="30"/>
      <c r="AF141" s="30"/>
      <c r="AG141" s="30"/>
      <c r="AH141" s="30"/>
      <c r="AI141" s="30"/>
      <c r="AJ141" s="30"/>
      <c r="AK141" s="30"/>
      <c r="AL141" s="30"/>
      <c r="AM141" s="30"/>
      <c r="AN141" s="30"/>
      <c r="AO141" s="30"/>
      <c r="AP141" s="30"/>
      <c r="AQ141" s="30"/>
      <c r="AR141" s="30"/>
      <c r="AS141" s="30"/>
      <c r="AT141" s="30"/>
      <c r="AU141" s="30"/>
      <c r="AV141" s="30"/>
      <c r="AW141" s="30"/>
      <c r="AX141" s="30"/>
      <c r="AY141" s="30"/>
      <c r="AZ141" s="376"/>
      <c r="BA141" s="1182"/>
      <c r="BB141" s="651" t="s">
        <v>65</v>
      </c>
      <c r="BC141" s="89" t="s">
        <v>35</v>
      </c>
      <c r="BD141" s="85" t="s">
        <v>35</v>
      </c>
      <c r="BE141" s="85" t="s">
        <v>35</v>
      </c>
      <c r="BF141" s="85" t="s">
        <v>35</v>
      </c>
      <c r="BG141" s="80" t="s">
        <v>35</v>
      </c>
      <c r="BH141" s="89" t="s">
        <v>35</v>
      </c>
      <c r="BI141" s="85" t="s">
        <v>35</v>
      </c>
      <c r="BJ141" s="85" t="s">
        <v>35</v>
      </c>
      <c r="BK141" s="85" t="s">
        <v>35</v>
      </c>
      <c r="BL141" s="80" t="s">
        <v>35</v>
      </c>
      <c r="BM141" s="89" t="s">
        <v>35</v>
      </c>
      <c r="BN141" s="85" t="s">
        <v>35</v>
      </c>
      <c r="BO141" s="85" t="s">
        <v>35</v>
      </c>
      <c r="BP141" s="85" t="s">
        <v>35</v>
      </c>
      <c r="BQ141" s="80" t="s">
        <v>35</v>
      </c>
      <c r="BR141" s="89" t="s">
        <v>35</v>
      </c>
      <c r="BS141" s="85" t="s">
        <v>35</v>
      </c>
      <c r="BT141" s="85" t="s">
        <v>35</v>
      </c>
      <c r="BU141" s="85" t="s">
        <v>35</v>
      </c>
      <c r="BV141" s="85" t="s">
        <v>35</v>
      </c>
      <c r="BW141" s="85" t="s">
        <v>35</v>
      </c>
      <c r="BX141" s="85" t="s">
        <v>35</v>
      </c>
      <c r="BY141" s="73" t="s">
        <v>35</v>
      </c>
      <c r="BZ141" s="73" t="s">
        <v>35</v>
      </c>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row>
    <row r="142" s="339" customFormat="true" ht="15" customHeight="true" x14ac:dyDescent="0.2">
      <c r="A142" s="1155"/>
      <c r="B142" s="409" t="s">
        <v>66</v>
      </c>
      <c r="C142" s="105" t="s">
        <v>35</v>
      </c>
      <c r="D142" s="102" t="s">
        <v>35</v>
      </c>
      <c r="E142" s="102" t="s">
        <v>35</v>
      </c>
      <c r="F142" s="102" t="s">
        <v>35</v>
      </c>
      <c r="G142" s="99" t="s">
        <v>35</v>
      </c>
      <c r="H142" s="96" t="s">
        <v>35</v>
      </c>
      <c r="I142" s="102" t="s">
        <v>35</v>
      </c>
      <c r="J142" s="102" t="s">
        <v>35</v>
      </c>
      <c r="K142" s="102" t="s">
        <v>35</v>
      </c>
      <c r="L142" s="93" t="s">
        <v>35</v>
      </c>
      <c r="M142" s="105" t="s">
        <v>35</v>
      </c>
      <c r="N142" s="102" t="s">
        <v>35</v>
      </c>
      <c r="O142" s="102" t="s">
        <v>35</v>
      </c>
      <c r="P142" s="102" t="s">
        <v>35</v>
      </c>
      <c r="Q142" s="99" t="s">
        <v>35</v>
      </c>
      <c r="R142" s="96" t="s">
        <v>35</v>
      </c>
      <c r="S142" s="102" t="s">
        <v>35</v>
      </c>
      <c r="T142" s="102" t="s">
        <v>35</v>
      </c>
      <c r="U142" s="102" t="s">
        <v>35</v>
      </c>
      <c r="V142" s="102" t="s">
        <v>35</v>
      </c>
      <c r="W142" s="102" t="s">
        <v>35</v>
      </c>
      <c r="X142" s="102" t="s">
        <v>35</v>
      </c>
      <c r="Y142" s="102" t="s">
        <v>35</v>
      </c>
      <c r="Z142" s="93" t="s">
        <v>35</v>
      </c>
      <c r="AA142" s="30"/>
      <c r="AB142" s="30"/>
      <c r="AC142" s="30"/>
      <c r="AD142" s="30"/>
      <c r="AE142" s="30"/>
      <c r="AF142" s="30"/>
      <c r="AG142" s="30"/>
      <c r="AH142" s="30"/>
      <c r="AI142" s="30"/>
      <c r="AJ142" s="30"/>
      <c r="AK142" s="30"/>
      <c r="AL142" s="30"/>
      <c r="AM142" s="30"/>
      <c r="AN142" s="30"/>
      <c r="AO142" s="30"/>
      <c r="AP142" s="30"/>
      <c r="AQ142" s="30"/>
      <c r="AR142" s="30"/>
      <c r="AS142" s="30"/>
      <c r="AT142" s="30"/>
      <c r="AU142" s="30"/>
      <c r="AV142" s="30"/>
      <c r="AW142" s="30"/>
      <c r="AX142" s="30"/>
      <c r="AY142" s="30"/>
      <c r="AZ142" s="376"/>
      <c r="BA142" s="1182"/>
      <c r="BB142" s="651" t="s">
        <v>66</v>
      </c>
      <c r="BC142" s="89" t="s">
        <v>35</v>
      </c>
      <c r="BD142" s="85" t="s">
        <v>35</v>
      </c>
      <c r="BE142" s="85" t="s">
        <v>35</v>
      </c>
      <c r="BF142" s="85" t="s">
        <v>35</v>
      </c>
      <c r="BG142" s="80" t="s">
        <v>35</v>
      </c>
      <c r="BH142" s="89" t="s">
        <v>35</v>
      </c>
      <c r="BI142" s="85" t="s">
        <v>35</v>
      </c>
      <c r="BJ142" s="85" t="s">
        <v>35</v>
      </c>
      <c r="BK142" s="85" t="s">
        <v>35</v>
      </c>
      <c r="BL142" s="80" t="s">
        <v>35</v>
      </c>
      <c r="BM142" s="89" t="s">
        <v>35</v>
      </c>
      <c r="BN142" s="85" t="s">
        <v>35</v>
      </c>
      <c r="BO142" s="85" t="s">
        <v>35</v>
      </c>
      <c r="BP142" s="85" t="s">
        <v>35</v>
      </c>
      <c r="BQ142" s="80" t="s">
        <v>35</v>
      </c>
      <c r="BR142" s="89" t="s">
        <v>35</v>
      </c>
      <c r="BS142" s="85" t="s">
        <v>35</v>
      </c>
      <c r="BT142" s="85" t="s">
        <v>35</v>
      </c>
      <c r="BU142" s="85" t="s">
        <v>35</v>
      </c>
      <c r="BV142" s="85" t="s">
        <v>35</v>
      </c>
      <c r="BW142" s="85" t="s">
        <v>35</v>
      </c>
      <c r="BX142" s="85" t="s">
        <v>35</v>
      </c>
      <c r="BY142" s="73" t="s">
        <v>35</v>
      </c>
      <c r="BZ142" s="73" t="s">
        <v>35</v>
      </c>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row>
    <row r="143" s="339" customFormat="true" ht="15" customHeight="true" x14ac:dyDescent="0.2">
      <c r="A143" s="1155"/>
      <c r="B143" s="409" t="s">
        <v>67</v>
      </c>
      <c r="C143" s="105" t="s">
        <v>35</v>
      </c>
      <c r="D143" s="102" t="s">
        <v>35</v>
      </c>
      <c r="E143" s="102" t="s">
        <v>35</v>
      </c>
      <c r="F143" s="102" t="s">
        <v>35</v>
      </c>
      <c r="G143" s="99" t="s">
        <v>35</v>
      </c>
      <c r="H143" s="96" t="s">
        <v>35</v>
      </c>
      <c r="I143" s="102" t="s">
        <v>35</v>
      </c>
      <c r="J143" s="102" t="s">
        <v>35</v>
      </c>
      <c r="K143" s="102" t="s">
        <v>35</v>
      </c>
      <c r="L143" s="93" t="s">
        <v>35</v>
      </c>
      <c r="M143" s="105" t="s">
        <v>35</v>
      </c>
      <c r="N143" s="102" t="s">
        <v>35</v>
      </c>
      <c r="O143" s="102" t="s">
        <v>35</v>
      </c>
      <c r="P143" s="102" t="s">
        <v>35</v>
      </c>
      <c r="Q143" s="99" t="s">
        <v>35</v>
      </c>
      <c r="R143" s="96" t="s">
        <v>35</v>
      </c>
      <c r="S143" s="102" t="s">
        <v>35</v>
      </c>
      <c r="T143" s="102" t="s">
        <v>35</v>
      </c>
      <c r="U143" s="102" t="s">
        <v>35</v>
      </c>
      <c r="V143" s="102" t="s">
        <v>35</v>
      </c>
      <c r="W143" s="102" t="s">
        <v>35</v>
      </c>
      <c r="X143" s="102" t="s">
        <v>35</v>
      </c>
      <c r="Y143" s="102" t="s">
        <v>35</v>
      </c>
      <c r="Z143" s="93" t="s">
        <v>35</v>
      </c>
      <c r="AA143" s="30"/>
      <c r="AB143" s="30"/>
      <c r="AC143" s="30"/>
      <c r="AD143" s="30"/>
      <c r="AE143" s="30"/>
      <c r="AF143" s="30"/>
      <c r="AG143" s="30"/>
      <c r="AH143" s="30"/>
      <c r="AI143" s="30"/>
      <c r="AJ143" s="30"/>
      <c r="AK143" s="30"/>
      <c r="AL143" s="30"/>
      <c r="AM143" s="30"/>
      <c r="AN143" s="30"/>
      <c r="AO143" s="30"/>
      <c r="AP143" s="30"/>
      <c r="AQ143" s="30"/>
      <c r="AR143" s="30"/>
      <c r="AS143" s="30"/>
      <c r="AT143" s="30"/>
      <c r="AU143" s="30"/>
      <c r="AV143" s="30"/>
      <c r="AW143" s="30"/>
      <c r="AX143" s="30"/>
      <c r="AY143" s="30"/>
      <c r="AZ143" s="376"/>
      <c r="BA143" s="1182"/>
      <c r="BB143" s="651" t="s">
        <v>67</v>
      </c>
      <c r="BC143" s="89" t="s">
        <v>35</v>
      </c>
      <c r="BD143" s="85" t="s">
        <v>35</v>
      </c>
      <c r="BE143" s="85" t="s">
        <v>35</v>
      </c>
      <c r="BF143" s="85" t="s">
        <v>35</v>
      </c>
      <c r="BG143" s="80" t="s">
        <v>35</v>
      </c>
      <c r="BH143" s="89" t="s">
        <v>35</v>
      </c>
      <c r="BI143" s="85" t="s">
        <v>35</v>
      </c>
      <c r="BJ143" s="85" t="s">
        <v>35</v>
      </c>
      <c r="BK143" s="85" t="s">
        <v>35</v>
      </c>
      <c r="BL143" s="80" t="s">
        <v>35</v>
      </c>
      <c r="BM143" s="89" t="s">
        <v>35</v>
      </c>
      <c r="BN143" s="85" t="s">
        <v>35</v>
      </c>
      <c r="BO143" s="85" t="s">
        <v>35</v>
      </c>
      <c r="BP143" s="85" t="s">
        <v>35</v>
      </c>
      <c r="BQ143" s="80" t="s">
        <v>35</v>
      </c>
      <c r="BR143" s="89" t="s">
        <v>35</v>
      </c>
      <c r="BS143" s="85" t="s">
        <v>35</v>
      </c>
      <c r="BT143" s="85" t="s">
        <v>35</v>
      </c>
      <c r="BU143" s="85" t="s">
        <v>35</v>
      </c>
      <c r="BV143" s="85" t="s">
        <v>35</v>
      </c>
      <c r="BW143" s="85" t="s">
        <v>35</v>
      </c>
      <c r="BX143" s="85" t="s">
        <v>35</v>
      </c>
      <c r="BY143" s="73" t="s">
        <v>35</v>
      </c>
      <c r="BZ143" s="73" t="s">
        <v>35</v>
      </c>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row>
    <row r="144" s="339" customFormat="true" ht="15" customHeight="true" x14ac:dyDescent="0.2">
      <c r="A144" s="1155" t="s">
        <v>108</v>
      </c>
      <c r="B144" s="409" t="s">
        <v>64</v>
      </c>
      <c r="C144" s="105" t="s">
        <v>35</v>
      </c>
      <c r="D144" s="102" t="s">
        <v>35</v>
      </c>
      <c r="E144" s="102" t="s">
        <v>35</v>
      </c>
      <c r="F144" s="102" t="s">
        <v>35</v>
      </c>
      <c r="G144" s="99" t="s">
        <v>35</v>
      </c>
      <c r="H144" s="96" t="s">
        <v>35</v>
      </c>
      <c r="I144" s="102" t="s">
        <v>35</v>
      </c>
      <c r="J144" s="102" t="s">
        <v>35</v>
      </c>
      <c r="K144" s="102" t="s">
        <v>35</v>
      </c>
      <c r="L144" s="93" t="s">
        <v>35</v>
      </c>
      <c r="M144" s="105" t="s">
        <v>35</v>
      </c>
      <c r="N144" s="102" t="s">
        <v>35</v>
      </c>
      <c r="O144" s="102" t="s">
        <v>35</v>
      </c>
      <c r="P144" s="102" t="s">
        <v>35</v>
      </c>
      <c r="Q144" s="99" t="s">
        <v>35</v>
      </c>
      <c r="R144" s="96" t="s">
        <v>35</v>
      </c>
      <c r="S144" s="102" t="s">
        <v>35</v>
      </c>
      <c r="T144" s="102" t="s">
        <v>35</v>
      </c>
      <c r="U144" s="102" t="s">
        <v>35</v>
      </c>
      <c r="V144" s="102" t="s">
        <v>35</v>
      </c>
      <c r="W144" s="102" t="s">
        <v>35</v>
      </c>
      <c r="X144" s="102" t="s">
        <v>35</v>
      </c>
      <c r="Y144" s="102" t="s">
        <v>35</v>
      </c>
      <c r="Z144" s="93" t="s">
        <v>35</v>
      </c>
      <c r="AA144" s="30"/>
      <c r="AB144" s="30"/>
      <c r="AC144" s="30"/>
      <c r="AD144" s="30"/>
      <c r="AE144" s="30"/>
      <c r="AF144" s="30"/>
      <c r="AG144" s="30"/>
      <c r="AH144" s="30"/>
      <c r="AI144" s="30"/>
      <c r="AJ144" s="30"/>
      <c r="AK144" s="30"/>
      <c r="AL144" s="30"/>
      <c r="AM144" s="30"/>
      <c r="AN144" s="30"/>
      <c r="AO144" s="30"/>
      <c r="AP144" s="30"/>
      <c r="AQ144" s="30"/>
      <c r="AR144" s="30"/>
      <c r="AS144" s="30"/>
      <c r="AT144" s="30"/>
      <c r="AU144" s="30"/>
      <c r="AV144" s="30"/>
      <c r="AW144" s="30"/>
      <c r="AX144" s="30"/>
      <c r="AY144" s="30"/>
      <c r="AZ144" s="376"/>
      <c r="BA144" s="1182" t="s">
        <v>108</v>
      </c>
      <c r="BB144" s="651" t="s">
        <v>64</v>
      </c>
      <c r="BC144" s="89" t="s">
        <v>35</v>
      </c>
      <c r="BD144" s="85" t="s">
        <v>35</v>
      </c>
      <c r="BE144" s="85" t="s">
        <v>35</v>
      </c>
      <c r="BF144" s="85" t="s">
        <v>35</v>
      </c>
      <c r="BG144" s="80" t="s">
        <v>35</v>
      </c>
      <c r="BH144" s="89" t="s">
        <v>35</v>
      </c>
      <c r="BI144" s="85" t="s">
        <v>35</v>
      </c>
      <c r="BJ144" s="85" t="s">
        <v>35</v>
      </c>
      <c r="BK144" s="85" t="s">
        <v>35</v>
      </c>
      <c r="BL144" s="80" t="s">
        <v>35</v>
      </c>
      <c r="BM144" s="89" t="s">
        <v>35</v>
      </c>
      <c r="BN144" s="85" t="s">
        <v>35</v>
      </c>
      <c r="BO144" s="85" t="s">
        <v>35</v>
      </c>
      <c r="BP144" s="85" t="s">
        <v>35</v>
      </c>
      <c r="BQ144" s="80" t="s">
        <v>35</v>
      </c>
      <c r="BR144" s="89" t="s">
        <v>35</v>
      </c>
      <c r="BS144" s="85" t="s">
        <v>35</v>
      </c>
      <c r="BT144" s="85" t="s">
        <v>35</v>
      </c>
      <c r="BU144" s="85" t="s">
        <v>35</v>
      </c>
      <c r="BV144" s="85" t="s">
        <v>35</v>
      </c>
      <c r="BW144" s="85" t="s">
        <v>35</v>
      </c>
      <c r="BX144" s="85" t="s">
        <v>35</v>
      </c>
      <c r="BY144" s="73" t="s">
        <v>35</v>
      </c>
      <c r="BZ144" s="73" t="s">
        <v>35</v>
      </c>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row>
    <row r="145" s="339" customFormat="true" ht="15" customHeight="true" x14ac:dyDescent="0.2">
      <c r="A145" s="1155"/>
      <c r="B145" s="409" t="s">
        <v>65</v>
      </c>
      <c r="C145" s="105" t="s">
        <v>35</v>
      </c>
      <c r="D145" s="102" t="s">
        <v>35</v>
      </c>
      <c r="E145" s="102" t="s">
        <v>35</v>
      </c>
      <c r="F145" s="102" t="s">
        <v>35</v>
      </c>
      <c r="G145" s="99" t="s">
        <v>35</v>
      </c>
      <c r="H145" s="96" t="s">
        <v>35</v>
      </c>
      <c r="I145" s="102" t="s">
        <v>35</v>
      </c>
      <c r="J145" s="102" t="s">
        <v>35</v>
      </c>
      <c r="K145" s="102" t="s">
        <v>35</v>
      </c>
      <c r="L145" s="93" t="s">
        <v>35</v>
      </c>
      <c r="M145" s="105" t="s">
        <v>35</v>
      </c>
      <c r="N145" s="102" t="s">
        <v>35</v>
      </c>
      <c r="O145" s="102" t="s">
        <v>35</v>
      </c>
      <c r="P145" s="102" t="s">
        <v>35</v>
      </c>
      <c r="Q145" s="99" t="s">
        <v>35</v>
      </c>
      <c r="R145" s="96" t="s">
        <v>35</v>
      </c>
      <c r="S145" s="102" t="s">
        <v>35</v>
      </c>
      <c r="T145" s="102" t="s">
        <v>35</v>
      </c>
      <c r="U145" s="102" t="s">
        <v>35</v>
      </c>
      <c r="V145" s="102" t="s">
        <v>35</v>
      </c>
      <c r="W145" s="102" t="s">
        <v>35</v>
      </c>
      <c r="X145" s="102" t="s">
        <v>35</v>
      </c>
      <c r="Y145" s="102" t="s">
        <v>35</v>
      </c>
      <c r="Z145" s="93" t="s">
        <v>35</v>
      </c>
      <c r="AA145" s="30"/>
      <c r="AB145" s="30"/>
      <c r="AC145" s="30"/>
      <c r="AD145" s="30"/>
      <c r="AE145" s="30"/>
      <c r="AF145" s="30"/>
      <c r="AG145" s="30"/>
      <c r="AH145" s="30"/>
      <c r="AI145" s="30"/>
      <c r="AJ145" s="30"/>
      <c r="AK145" s="30"/>
      <c r="AL145" s="30"/>
      <c r="AM145" s="30"/>
      <c r="AN145" s="30"/>
      <c r="AO145" s="30"/>
      <c r="AP145" s="30"/>
      <c r="AQ145" s="30"/>
      <c r="AR145" s="30"/>
      <c r="AS145" s="30"/>
      <c r="AT145" s="30"/>
      <c r="AU145" s="30"/>
      <c r="AV145" s="30"/>
      <c r="AW145" s="30"/>
      <c r="AX145" s="30"/>
      <c r="AY145" s="30"/>
      <c r="AZ145" s="376"/>
      <c r="BA145" s="1182"/>
      <c r="BB145" s="651" t="s">
        <v>65</v>
      </c>
      <c r="BC145" s="89" t="s">
        <v>35</v>
      </c>
      <c r="BD145" s="85" t="s">
        <v>35</v>
      </c>
      <c r="BE145" s="85" t="s">
        <v>35</v>
      </c>
      <c r="BF145" s="85" t="s">
        <v>35</v>
      </c>
      <c r="BG145" s="80" t="s">
        <v>35</v>
      </c>
      <c r="BH145" s="89" t="s">
        <v>35</v>
      </c>
      <c r="BI145" s="85" t="s">
        <v>35</v>
      </c>
      <c r="BJ145" s="85" t="s">
        <v>35</v>
      </c>
      <c r="BK145" s="85" t="s">
        <v>35</v>
      </c>
      <c r="BL145" s="80" t="s">
        <v>35</v>
      </c>
      <c r="BM145" s="89" t="s">
        <v>35</v>
      </c>
      <c r="BN145" s="85" t="s">
        <v>35</v>
      </c>
      <c r="BO145" s="85" t="s">
        <v>35</v>
      </c>
      <c r="BP145" s="85" t="s">
        <v>35</v>
      </c>
      <c r="BQ145" s="80" t="s">
        <v>35</v>
      </c>
      <c r="BR145" s="89" t="s">
        <v>35</v>
      </c>
      <c r="BS145" s="85" t="s">
        <v>35</v>
      </c>
      <c r="BT145" s="85" t="s">
        <v>35</v>
      </c>
      <c r="BU145" s="85" t="s">
        <v>35</v>
      </c>
      <c r="BV145" s="85" t="s">
        <v>35</v>
      </c>
      <c r="BW145" s="85" t="s">
        <v>35</v>
      </c>
      <c r="BX145" s="85" t="s">
        <v>35</v>
      </c>
      <c r="BY145" s="73" t="s">
        <v>35</v>
      </c>
      <c r="BZ145" s="73" t="s">
        <v>35</v>
      </c>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row>
    <row r="146" s="339" customFormat="true" ht="15" customHeight="true" x14ac:dyDescent="0.2">
      <c r="A146" s="1155"/>
      <c r="B146" s="409" t="s">
        <v>66</v>
      </c>
      <c r="C146" s="105" t="s">
        <v>35</v>
      </c>
      <c r="D146" s="102" t="s">
        <v>35</v>
      </c>
      <c r="E146" s="102" t="s">
        <v>35</v>
      </c>
      <c r="F146" s="102" t="s">
        <v>35</v>
      </c>
      <c r="G146" s="99" t="s">
        <v>35</v>
      </c>
      <c r="H146" s="96" t="s">
        <v>35</v>
      </c>
      <c r="I146" s="102" t="s">
        <v>35</v>
      </c>
      <c r="J146" s="102" t="s">
        <v>35</v>
      </c>
      <c r="K146" s="102" t="s">
        <v>35</v>
      </c>
      <c r="L146" s="93" t="s">
        <v>35</v>
      </c>
      <c r="M146" s="105" t="s">
        <v>35</v>
      </c>
      <c r="N146" s="102" t="s">
        <v>35</v>
      </c>
      <c r="O146" s="102" t="s">
        <v>35</v>
      </c>
      <c r="P146" s="102" t="s">
        <v>35</v>
      </c>
      <c r="Q146" s="99" t="s">
        <v>35</v>
      </c>
      <c r="R146" s="96" t="s">
        <v>35</v>
      </c>
      <c r="S146" s="102" t="s">
        <v>35</v>
      </c>
      <c r="T146" s="102" t="s">
        <v>35</v>
      </c>
      <c r="U146" s="102" t="s">
        <v>35</v>
      </c>
      <c r="V146" s="102" t="s">
        <v>35</v>
      </c>
      <c r="W146" s="102" t="s">
        <v>35</v>
      </c>
      <c r="X146" s="102" t="s">
        <v>35</v>
      </c>
      <c r="Y146" s="102" t="s">
        <v>35</v>
      </c>
      <c r="Z146" s="93" t="s">
        <v>35</v>
      </c>
      <c r="AA146" s="30"/>
      <c r="AB146" s="30"/>
      <c r="AC146" s="30"/>
      <c r="AD146" s="30"/>
      <c r="AE146" s="30"/>
      <c r="AF146" s="30"/>
      <c r="AG146" s="30"/>
      <c r="AH146" s="30"/>
      <c r="AI146" s="30"/>
      <c r="AJ146" s="30"/>
      <c r="AK146" s="30"/>
      <c r="AL146" s="30"/>
      <c r="AM146" s="30"/>
      <c r="AN146" s="30"/>
      <c r="AO146" s="30"/>
      <c r="AP146" s="30"/>
      <c r="AQ146" s="30"/>
      <c r="AR146" s="30"/>
      <c r="AS146" s="30"/>
      <c r="AT146" s="30"/>
      <c r="AU146" s="30"/>
      <c r="AV146" s="30"/>
      <c r="AW146" s="30"/>
      <c r="AX146" s="30"/>
      <c r="AY146" s="30"/>
      <c r="AZ146" s="376"/>
      <c r="BA146" s="1182"/>
      <c r="BB146" s="651" t="s">
        <v>66</v>
      </c>
      <c r="BC146" s="89" t="s">
        <v>35</v>
      </c>
      <c r="BD146" s="85" t="s">
        <v>35</v>
      </c>
      <c r="BE146" s="85" t="s">
        <v>35</v>
      </c>
      <c r="BF146" s="85" t="s">
        <v>35</v>
      </c>
      <c r="BG146" s="80" t="s">
        <v>35</v>
      </c>
      <c r="BH146" s="89" t="s">
        <v>35</v>
      </c>
      <c r="BI146" s="85" t="s">
        <v>35</v>
      </c>
      <c r="BJ146" s="85" t="s">
        <v>35</v>
      </c>
      <c r="BK146" s="85" t="s">
        <v>35</v>
      </c>
      <c r="BL146" s="80" t="s">
        <v>35</v>
      </c>
      <c r="BM146" s="89" t="s">
        <v>35</v>
      </c>
      <c r="BN146" s="85" t="s">
        <v>35</v>
      </c>
      <c r="BO146" s="85" t="s">
        <v>35</v>
      </c>
      <c r="BP146" s="85" t="s">
        <v>35</v>
      </c>
      <c r="BQ146" s="80" t="s">
        <v>35</v>
      </c>
      <c r="BR146" s="89" t="s">
        <v>35</v>
      </c>
      <c r="BS146" s="85" t="s">
        <v>35</v>
      </c>
      <c r="BT146" s="85" t="s">
        <v>35</v>
      </c>
      <c r="BU146" s="85" t="s">
        <v>35</v>
      </c>
      <c r="BV146" s="85" t="s">
        <v>35</v>
      </c>
      <c r="BW146" s="85" t="s">
        <v>35</v>
      </c>
      <c r="BX146" s="85" t="s">
        <v>35</v>
      </c>
      <c r="BY146" s="73" t="s">
        <v>35</v>
      </c>
      <c r="BZ146" s="73" t="s">
        <v>35</v>
      </c>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row>
    <row r="147" s="339" customFormat="true" ht="15" customHeight="true" x14ac:dyDescent="0.2">
      <c r="A147" s="1155"/>
      <c r="B147" s="409" t="s">
        <v>67</v>
      </c>
      <c r="C147" s="105" t="s">
        <v>35</v>
      </c>
      <c r="D147" s="102" t="s">
        <v>35</v>
      </c>
      <c r="E147" s="102" t="s">
        <v>35</v>
      </c>
      <c r="F147" s="102" t="s">
        <v>35</v>
      </c>
      <c r="G147" s="99" t="s">
        <v>35</v>
      </c>
      <c r="H147" s="96" t="s">
        <v>35</v>
      </c>
      <c r="I147" s="102" t="s">
        <v>35</v>
      </c>
      <c r="J147" s="102" t="s">
        <v>35</v>
      </c>
      <c r="K147" s="102" t="s">
        <v>35</v>
      </c>
      <c r="L147" s="93" t="s">
        <v>35</v>
      </c>
      <c r="M147" s="105" t="s">
        <v>35</v>
      </c>
      <c r="N147" s="102" t="s">
        <v>35</v>
      </c>
      <c r="O147" s="102" t="s">
        <v>35</v>
      </c>
      <c r="P147" s="102" t="s">
        <v>35</v>
      </c>
      <c r="Q147" s="99" t="s">
        <v>35</v>
      </c>
      <c r="R147" s="96" t="s">
        <v>35</v>
      </c>
      <c r="S147" s="102" t="s">
        <v>35</v>
      </c>
      <c r="T147" s="102" t="s">
        <v>35</v>
      </c>
      <c r="U147" s="102" t="s">
        <v>35</v>
      </c>
      <c r="V147" s="102" t="s">
        <v>35</v>
      </c>
      <c r="W147" s="102" t="s">
        <v>35</v>
      </c>
      <c r="X147" s="102" t="s">
        <v>35</v>
      </c>
      <c r="Y147" s="102" t="s">
        <v>35</v>
      </c>
      <c r="Z147" s="93" t="s">
        <v>35</v>
      </c>
      <c r="AA147" s="30"/>
      <c r="AB147" s="30"/>
      <c r="AC147" s="30"/>
      <c r="AD147" s="30"/>
      <c r="AE147" s="30"/>
      <c r="AF147" s="30"/>
      <c r="AG147" s="30"/>
      <c r="AH147" s="30"/>
      <c r="AI147" s="30"/>
      <c r="AJ147" s="30"/>
      <c r="AK147" s="30"/>
      <c r="AL147" s="30"/>
      <c r="AM147" s="30"/>
      <c r="AN147" s="30"/>
      <c r="AO147" s="30"/>
      <c r="AP147" s="30"/>
      <c r="AQ147" s="30"/>
      <c r="AR147" s="30"/>
      <c r="AS147" s="30"/>
      <c r="AT147" s="30"/>
      <c r="AU147" s="30"/>
      <c r="AV147" s="30"/>
      <c r="AW147" s="30"/>
      <c r="AX147" s="30"/>
      <c r="AY147" s="30"/>
      <c r="AZ147" s="376"/>
      <c r="BA147" s="1182"/>
      <c r="BB147" s="651" t="s">
        <v>67</v>
      </c>
      <c r="BC147" s="89" t="s">
        <v>35</v>
      </c>
      <c r="BD147" s="85" t="s">
        <v>35</v>
      </c>
      <c r="BE147" s="85" t="s">
        <v>35</v>
      </c>
      <c r="BF147" s="85" t="s">
        <v>35</v>
      </c>
      <c r="BG147" s="80" t="s">
        <v>35</v>
      </c>
      <c r="BH147" s="89" t="s">
        <v>35</v>
      </c>
      <c r="BI147" s="85" t="s">
        <v>35</v>
      </c>
      <c r="BJ147" s="85" t="s">
        <v>35</v>
      </c>
      <c r="BK147" s="85" t="s">
        <v>35</v>
      </c>
      <c r="BL147" s="80" t="s">
        <v>35</v>
      </c>
      <c r="BM147" s="89" t="s">
        <v>35</v>
      </c>
      <c r="BN147" s="85" t="s">
        <v>35</v>
      </c>
      <c r="BO147" s="85" t="s">
        <v>35</v>
      </c>
      <c r="BP147" s="85" t="s">
        <v>35</v>
      </c>
      <c r="BQ147" s="80" t="s">
        <v>35</v>
      </c>
      <c r="BR147" s="89" t="s">
        <v>35</v>
      </c>
      <c r="BS147" s="85" t="s">
        <v>35</v>
      </c>
      <c r="BT147" s="85" t="s">
        <v>35</v>
      </c>
      <c r="BU147" s="85" t="s">
        <v>35</v>
      </c>
      <c r="BV147" s="85" t="s">
        <v>35</v>
      </c>
      <c r="BW147" s="85" t="s">
        <v>35</v>
      </c>
      <c r="BX147" s="85" t="s">
        <v>35</v>
      </c>
      <c r="BY147" s="73" t="s">
        <v>35</v>
      </c>
      <c r="BZ147" s="73" t="s">
        <v>35</v>
      </c>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row>
    <row r="148" s="339" customFormat="true" ht="15" customHeight="true" x14ac:dyDescent="0.2">
      <c r="A148" s="1155" t="s">
        <v>109</v>
      </c>
      <c r="B148" s="409" t="s">
        <v>49</v>
      </c>
      <c r="C148" s="105" t="s">
        <v>35</v>
      </c>
      <c r="D148" s="102" t="s">
        <v>35</v>
      </c>
      <c r="E148" s="102" t="s">
        <v>35</v>
      </c>
      <c r="F148" s="102" t="s">
        <v>35</v>
      </c>
      <c r="G148" s="99" t="s">
        <v>35</v>
      </c>
      <c r="H148" s="96" t="s">
        <v>35</v>
      </c>
      <c r="I148" s="102" t="s">
        <v>35</v>
      </c>
      <c r="J148" s="102" t="s">
        <v>35</v>
      </c>
      <c r="K148" s="102" t="s">
        <v>35</v>
      </c>
      <c r="L148" s="93" t="s">
        <v>35</v>
      </c>
      <c r="M148" s="105" t="s">
        <v>35</v>
      </c>
      <c r="N148" s="102" t="s">
        <v>35</v>
      </c>
      <c r="O148" s="102" t="s">
        <v>35</v>
      </c>
      <c r="P148" s="102" t="s">
        <v>35</v>
      </c>
      <c r="Q148" s="99" t="s">
        <v>35</v>
      </c>
      <c r="R148" s="96" t="s">
        <v>35</v>
      </c>
      <c r="S148" s="102" t="s">
        <v>35</v>
      </c>
      <c r="T148" s="102" t="s">
        <v>35</v>
      </c>
      <c r="U148" s="102" t="s">
        <v>35</v>
      </c>
      <c r="V148" s="102" t="s">
        <v>35</v>
      </c>
      <c r="W148" s="102" t="s">
        <v>35</v>
      </c>
      <c r="X148" s="102" t="s">
        <v>35</v>
      </c>
      <c r="Y148" s="102" t="s">
        <v>35</v>
      </c>
      <c r="Z148" s="93" t="s">
        <v>35</v>
      </c>
      <c r="AA148" s="30"/>
      <c r="AB148" s="30"/>
      <c r="AC148" s="30"/>
      <c r="AD148" s="30"/>
      <c r="AE148" s="30"/>
      <c r="AF148" s="30"/>
      <c r="AG148" s="30"/>
      <c r="AH148" s="30"/>
      <c r="AI148" s="30"/>
      <c r="AJ148" s="30"/>
      <c r="AK148" s="30"/>
      <c r="AL148" s="30"/>
      <c r="AM148" s="30"/>
      <c r="AN148" s="30"/>
      <c r="AO148" s="30"/>
      <c r="AP148" s="30"/>
      <c r="AQ148" s="30"/>
      <c r="AR148" s="30"/>
      <c r="AS148" s="30"/>
      <c r="AT148" s="30"/>
      <c r="AU148" s="30"/>
      <c r="AV148" s="30"/>
      <c r="AW148" s="30"/>
      <c r="AX148" s="30"/>
      <c r="AY148" s="30"/>
      <c r="AZ148" s="376"/>
      <c r="BA148" s="1182" t="s">
        <v>109</v>
      </c>
      <c r="BB148" s="651" t="s">
        <v>49</v>
      </c>
      <c r="BC148" s="89" t="s">
        <v>35</v>
      </c>
      <c r="BD148" s="85" t="s">
        <v>35</v>
      </c>
      <c r="BE148" s="85" t="s">
        <v>35</v>
      </c>
      <c r="BF148" s="85" t="s">
        <v>35</v>
      </c>
      <c r="BG148" s="80" t="s">
        <v>35</v>
      </c>
      <c r="BH148" s="89" t="s">
        <v>35</v>
      </c>
      <c r="BI148" s="85" t="s">
        <v>35</v>
      </c>
      <c r="BJ148" s="85" t="s">
        <v>35</v>
      </c>
      <c r="BK148" s="85" t="s">
        <v>35</v>
      </c>
      <c r="BL148" s="80" t="s">
        <v>35</v>
      </c>
      <c r="BM148" s="89" t="s">
        <v>35</v>
      </c>
      <c r="BN148" s="85" t="s">
        <v>35</v>
      </c>
      <c r="BO148" s="85" t="s">
        <v>35</v>
      </c>
      <c r="BP148" s="85" t="s">
        <v>35</v>
      </c>
      <c r="BQ148" s="80" t="s">
        <v>35</v>
      </c>
      <c r="BR148" s="89" t="s">
        <v>35</v>
      </c>
      <c r="BS148" s="85" t="s">
        <v>35</v>
      </c>
      <c r="BT148" s="85" t="s">
        <v>35</v>
      </c>
      <c r="BU148" s="85" t="s">
        <v>35</v>
      </c>
      <c r="BV148" s="85" t="s">
        <v>35</v>
      </c>
      <c r="BW148" s="85" t="s">
        <v>35</v>
      </c>
      <c r="BX148" s="85" t="s">
        <v>35</v>
      </c>
      <c r="BY148" s="73" t="s">
        <v>35</v>
      </c>
      <c r="BZ148" s="73" t="s">
        <v>35</v>
      </c>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row>
    <row r="149" s="339" customFormat="true" ht="15" customHeight="true" x14ac:dyDescent="0.2">
      <c r="A149" s="1155"/>
      <c r="B149" s="409" t="s">
        <v>48</v>
      </c>
      <c r="C149" s="105" t="s">
        <v>35</v>
      </c>
      <c r="D149" s="102" t="s">
        <v>35</v>
      </c>
      <c r="E149" s="102" t="s">
        <v>35</v>
      </c>
      <c r="F149" s="102" t="s">
        <v>35</v>
      </c>
      <c r="G149" s="99" t="s">
        <v>35</v>
      </c>
      <c r="H149" s="96" t="s">
        <v>35</v>
      </c>
      <c r="I149" s="102" t="s">
        <v>35</v>
      </c>
      <c r="J149" s="102" t="s">
        <v>35</v>
      </c>
      <c r="K149" s="102" t="s">
        <v>35</v>
      </c>
      <c r="L149" s="93" t="s">
        <v>35</v>
      </c>
      <c r="M149" s="105" t="s">
        <v>35</v>
      </c>
      <c r="N149" s="102" t="s">
        <v>35</v>
      </c>
      <c r="O149" s="102" t="s">
        <v>35</v>
      </c>
      <c r="P149" s="102" t="s">
        <v>35</v>
      </c>
      <c r="Q149" s="99" t="s">
        <v>35</v>
      </c>
      <c r="R149" s="96" t="s">
        <v>35</v>
      </c>
      <c r="S149" s="102" t="s">
        <v>35</v>
      </c>
      <c r="T149" s="102" t="s">
        <v>35</v>
      </c>
      <c r="U149" s="102" t="s">
        <v>35</v>
      </c>
      <c r="V149" s="102" t="s">
        <v>35</v>
      </c>
      <c r="W149" s="102" t="s">
        <v>35</v>
      </c>
      <c r="X149" s="102" t="s">
        <v>35</v>
      </c>
      <c r="Y149" s="102" t="s">
        <v>35</v>
      </c>
      <c r="Z149" s="93" t="s">
        <v>35</v>
      </c>
      <c r="AA149" s="30"/>
      <c r="AB149" s="30"/>
      <c r="AC149" s="30"/>
      <c r="AD149" s="30"/>
      <c r="AE149" s="30"/>
      <c r="AF149" s="30"/>
      <c r="AG149" s="30"/>
      <c r="AH149" s="30"/>
      <c r="AI149" s="30"/>
      <c r="AJ149" s="30"/>
      <c r="AK149" s="30"/>
      <c r="AL149" s="30"/>
      <c r="AM149" s="30"/>
      <c r="AN149" s="30"/>
      <c r="AO149" s="30"/>
      <c r="AP149" s="30"/>
      <c r="AQ149" s="30"/>
      <c r="AR149" s="30"/>
      <c r="AS149" s="30"/>
      <c r="AT149" s="30"/>
      <c r="AU149" s="30"/>
      <c r="AV149" s="30"/>
      <c r="AW149" s="30"/>
      <c r="AX149" s="30"/>
      <c r="AY149" s="30"/>
      <c r="AZ149" s="376"/>
      <c r="BA149" s="1182"/>
      <c r="BB149" s="651" t="s">
        <v>48</v>
      </c>
      <c r="BC149" s="89" t="s">
        <v>35</v>
      </c>
      <c r="BD149" s="85" t="s">
        <v>35</v>
      </c>
      <c r="BE149" s="85" t="s">
        <v>35</v>
      </c>
      <c r="BF149" s="85" t="s">
        <v>35</v>
      </c>
      <c r="BG149" s="80" t="s">
        <v>35</v>
      </c>
      <c r="BH149" s="89" t="s">
        <v>35</v>
      </c>
      <c r="BI149" s="85" t="s">
        <v>35</v>
      </c>
      <c r="BJ149" s="85" t="s">
        <v>35</v>
      </c>
      <c r="BK149" s="85" t="s">
        <v>35</v>
      </c>
      <c r="BL149" s="80" t="s">
        <v>35</v>
      </c>
      <c r="BM149" s="89" t="s">
        <v>35</v>
      </c>
      <c r="BN149" s="85" t="s">
        <v>35</v>
      </c>
      <c r="BO149" s="85" t="s">
        <v>35</v>
      </c>
      <c r="BP149" s="85" t="s">
        <v>35</v>
      </c>
      <c r="BQ149" s="80" t="s">
        <v>35</v>
      </c>
      <c r="BR149" s="89" t="s">
        <v>35</v>
      </c>
      <c r="BS149" s="85" t="s">
        <v>35</v>
      </c>
      <c r="BT149" s="85" t="s">
        <v>35</v>
      </c>
      <c r="BU149" s="85" t="s">
        <v>35</v>
      </c>
      <c r="BV149" s="85" t="s">
        <v>35</v>
      </c>
      <c r="BW149" s="85" t="s">
        <v>35</v>
      </c>
      <c r="BX149" s="85" t="s">
        <v>35</v>
      </c>
      <c r="BY149" s="73" t="s">
        <v>35</v>
      </c>
      <c r="BZ149" s="73" t="s">
        <v>35</v>
      </c>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row>
    <row r="150" s="339" customFormat="true" ht="15" customHeight="true" x14ac:dyDescent="0.2">
      <c r="A150" s="1155"/>
      <c r="B150" s="409" t="s">
        <v>111</v>
      </c>
      <c r="C150" s="105" t="s">
        <v>35</v>
      </c>
      <c r="D150" s="102" t="s">
        <v>35</v>
      </c>
      <c r="E150" s="102" t="s">
        <v>35</v>
      </c>
      <c r="F150" s="102" t="s">
        <v>35</v>
      </c>
      <c r="G150" s="99" t="s">
        <v>35</v>
      </c>
      <c r="H150" s="96" t="s">
        <v>35</v>
      </c>
      <c r="I150" s="102" t="s">
        <v>35</v>
      </c>
      <c r="J150" s="102" t="s">
        <v>35</v>
      </c>
      <c r="K150" s="102" t="s">
        <v>35</v>
      </c>
      <c r="L150" s="93" t="s">
        <v>35</v>
      </c>
      <c r="M150" s="105" t="s">
        <v>35</v>
      </c>
      <c r="N150" s="102" t="s">
        <v>35</v>
      </c>
      <c r="O150" s="102" t="s">
        <v>35</v>
      </c>
      <c r="P150" s="102" t="s">
        <v>35</v>
      </c>
      <c r="Q150" s="99" t="s">
        <v>35</v>
      </c>
      <c r="R150" s="96" t="s">
        <v>35</v>
      </c>
      <c r="S150" s="102" t="s">
        <v>35</v>
      </c>
      <c r="T150" s="102" t="s">
        <v>35</v>
      </c>
      <c r="U150" s="102" t="s">
        <v>35</v>
      </c>
      <c r="V150" s="102" t="s">
        <v>35</v>
      </c>
      <c r="W150" s="102" t="s">
        <v>35</v>
      </c>
      <c r="X150" s="102" t="s">
        <v>35</v>
      </c>
      <c r="Y150" s="102" t="s">
        <v>35</v>
      </c>
      <c r="Z150" s="93" t="s">
        <v>35</v>
      </c>
      <c r="AA150" s="30"/>
      <c r="AB150" s="30"/>
      <c r="AC150" s="30"/>
      <c r="AD150" s="30"/>
      <c r="AE150" s="30"/>
      <c r="AF150" s="30"/>
      <c r="AG150" s="30"/>
      <c r="AH150" s="30"/>
      <c r="AI150" s="30"/>
      <c r="AJ150" s="30"/>
      <c r="AK150" s="30"/>
      <c r="AL150" s="30"/>
      <c r="AM150" s="30"/>
      <c r="AN150" s="30"/>
      <c r="AO150" s="30"/>
      <c r="AP150" s="30"/>
      <c r="AQ150" s="30"/>
      <c r="AR150" s="30"/>
      <c r="AS150" s="30"/>
      <c r="AT150" s="30"/>
      <c r="AU150" s="30"/>
      <c r="AV150" s="30"/>
      <c r="AW150" s="30"/>
      <c r="AX150" s="30"/>
      <c r="AY150" s="30"/>
      <c r="AZ150" s="376"/>
      <c r="BA150" s="1182"/>
      <c r="BB150" s="651" t="s">
        <v>111</v>
      </c>
      <c r="BC150" s="89" t="s">
        <v>35</v>
      </c>
      <c r="BD150" s="85" t="s">
        <v>35</v>
      </c>
      <c r="BE150" s="85" t="s">
        <v>35</v>
      </c>
      <c r="BF150" s="85" t="s">
        <v>35</v>
      </c>
      <c r="BG150" s="80" t="s">
        <v>35</v>
      </c>
      <c r="BH150" s="89" t="s">
        <v>35</v>
      </c>
      <c r="BI150" s="85" t="s">
        <v>35</v>
      </c>
      <c r="BJ150" s="85" t="s">
        <v>35</v>
      </c>
      <c r="BK150" s="85" t="s">
        <v>35</v>
      </c>
      <c r="BL150" s="80" t="s">
        <v>35</v>
      </c>
      <c r="BM150" s="89" t="s">
        <v>35</v>
      </c>
      <c r="BN150" s="85" t="s">
        <v>35</v>
      </c>
      <c r="BO150" s="85" t="s">
        <v>35</v>
      </c>
      <c r="BP150" s="85" t="s">
        <v>35</v>
      </c>
      <c r="BQ150" s="80" t="s">
        <v>35</v>
      </c>
      <c r="BR150" s="89" t="s">
        <v>35</v>
      </c>
      <c r="BS150" s="85" t="s">
        <v>35</v>
      </c>
      <c r="BT150" s="85" t="s">
        <v>35</v>
      </c>
      <c r="BU150" s="85" t="s">
        <v>35</v>
      </c>
      <c r="BV150" s="85" t="s">
        <v>35</v>
      </c>
      <c r="BW150" s="85" t="s">
        <v>35</v>
      </c>
      <c r="BX150" s="85" t="s">
        <v>35</v>
      </c>
      <c r="BY150" s="73" t="s">
        <v>35</v>
      </c>
      <c r="BZ150" s="73" t="s">
        <v>35</v>
      </c>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row>
    <row r="151" s="339" customFormat="true" ht="15" customHeight="true" x14ac:dyDescent="0.2">
      <c r="A151" s="1155" t="s">
        <v>110</v>
      </c>
      <c r="B151" s="409" t="s">
        <v>49</v>
      </c>
      <c r="C151" s="194">
        <v>35.872489921431473</v>
      </c>
      <c r="D151" s="193">
        <v>34.0172115347561</v>
      </c>
      <c r="E151" s="193">
        <v>34.988446840374429</v>
      </c>
      <c r="F151" s="193">
        <v>39.637045439947862</v>
      </c>
      <c r="G151" s="192">
        <v>49.495506919919578</v>
      </c>
      <c r="H151" s="182">
        <v>37.626218228440003</v>
      </c>
      <c r="I151" s="193">
        <v>52.454404984159673</v>
      </c>
      <c r="J151" s="193">
        <v>55.920030658092692</v>
      </c>
      <c r="K151" s="193">
        <v>56.827905145010426</v>
      </c>
      <c r="L151" s="186">
        <v>35.693025440195605</v>
      </c>
      <c r="M151" s="194">
        <v>34.447307981388384</v>
      </c>
      <c r="N151" s="193">
        <v>34.888766963650248</v>
      </c>
      <c r="O151" s="193">
        <v>36.085034426304517</v>
      </c>
      <c r="P151" s="193">
        <v>32.972878319922273</v>
      </c>
      <c r="Q151" s="192">
        <v>36.257835981984435</v>
      </c>
      <c r="R151" s="182">
        <v>57.954585113754966</v>
      </c>
      <c r="S151" s="193">
        <v>33.10681122953563</v>
      </c>
      <c r="T151" s="193">
        <v>40.303119298058057</v>
      </c>
      <c r="U151" s="193">
        <v>2.7209646359141577</v>
      </c>
      <c r="V151" s="193">
        <v>41.815849429941494</v>
      </c>
      <c r="W151" s="193">
        <v>36.598060384808647</v>
      </c>
      <c r="X151" s="193">
        <v>22.124981343399465</v>
      </c>
      <c r="Y151" s="193">
        <v>47.712791729795192</v>
      </c>
      <c r="Z151" s="186">
        <v>15.372118349029225</v>
      </c>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376"/>
      <c r="BA151" s="1182" t="s">
        <v>110</v>
      </c>
      <c r="BB151" s="651" t="s">
        <v>49</v>
      </c>
      <c r="BC151" s="89" t="s">
        <v>35</v>
      </c>
      <c r="BD151" s="85" t="s">
        <v>35</v>
      </c>
      <c r="BE151" s="85" t="s">
        <v>35</v>
      </c>
      <c r="BF151" s="85" t="s">
        <v>35</v>
      </c>
      <c r="BG151" s="80" t="s">
        <v>35</v>
      </c>
      <c r="BH151" s="89" t="s">
        <v>35</v>
      </c>
      <c r="BI151" s="85" t="s">
        <v>35</v>
      </c>
      <c r="BJ151" s="85" t="s">
        <v>35</v>
      </c>
      <c r="BK151" s="85" t="s">
        <v>35</v>
      </c>
      <c r="BL151" s="80" t="s">
        <v>35</v>
      </c>
      <c r="BM151" s="89" t="s">
        <v>35</v>
      </c>
      <c r="BN151" s="85" t="s">
        <v>35</v>
      </c>
      <c r="BO151" s="85" t="s">
        <v>35</v>
      </c>
      <c r="BP151" s="85" t="s">
        <v>35</v>
      </c>
      <c r="BQ151" s="80" t="s">
        <v>35</v>
      </c>
      <c r="BR151" s="89" t="s">
        <v>35</v>
      </c>
      <c r="BS151" s="85" t="s">
        <v>35</v>
      </c>
      <c r="BT151" s="85" t="s">
        <v>35</v>
      </c>
      <c r="BU151" s="85" t="s">
        <v>35</v>
      </c>
      <c r="BV151" s="85" t="s">
        <v>35</v>
      </c>
      <c r="BW151" s="85" t="s">
        <v>35</v>
      </c>
      <c r="BX151" s="85" t="s">
        <v>35</v>
      </c>
      <c r="BY151" s="73" t="s">
        <v>35</v>
      </c>
      <c r="BZ151" s="73" t="s">
        <v>35</v>
      </c>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row>
    <row r="152" s="339" customFormat="true" ht="15" customHeight="true" x14ac:dyDescent="0.2">
      <c r="A152" s="1155"/>
      <c r="B152" s="409" t="s">
        <v>48</v>
      </c>
      <c r="C152" s="194">
        <v>63.706406520399071</v>
      </c>
      <c r="D152" s="193">
        <v>65.713162423112038</v>
      </c>
      <c r="E152" s="193">
        <v>64.956067609629926</v>
      </c>
      <c r="F152" s="193">
        <v>60.352526868459222</v>
      </c>
      <c r="G152" s="192">
        <v>50.392365406561709</v>
      </c>
      <c r="H152" s="182">
        <v>62.34480811929587</v>
      </c>
      <c r="I152" s="193">
        <v>47.511005895985249</v>
      </c>
      <c r="J152" s="193">
        <v>44.079969341907493</v>
      </c>
      <c r="K152" s="193">
        <v>42.990712926843216</v>
      </c>
      <c r="L152" s="186">
        <v>64.121902504583517</v>
      </c>
      <c r="M152" s="194">
        <v>64.935518086531388</v>
      </c>
      <c r="N152" s="193">
        <v>64.674919649831025</v>
      </c>
      <c r="O152" s="193">
        <v>63.844806084581364</v>
      </c>
      <c r="P152" s="193">
        <v>67.027121680077713</v>
      </c>
      <c r="Q152" s="192">
        <v>63.742164018015366</v>
      </c>
      <c r="R152" s="182">
        <v>41.902476117894153</v>
      </c>
      <c r="S152" s="193">
        <v>66.383635247765824</v>
      </c>
      <c r="T152" s="193">
        <v>59.267427593636732</v>
      </c>
      <c r="U152" s="193">
        <v>97.279035364085843</v>
      </c>
      <c r="V152" s="193">
        <v>58.121481888383371</v>
      </c>
      <c r="W152" s="193">
        <v>63.325367190995905</v>
      </c>
      <c r="X152" s="193">
        <v>77.786802054096356</v>
      </c>
      <c r="Y152" s="193">
        <v>52.265903073114252</v>
      </c>
      <c r="Z152" s="186">
        <v>84.045029910714717</v>
      </c>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376"/>
      <c r="BA152" s="1182"/>
      <c r="BB152" s="651" t="s">
        <v>48</v>
      </c>
      <c r="BC152" s="89" t="s">
        <v>35</v>
      </c>
      <c r="BD152" s="85" t="s">
        <v>35</v>
      </c>
      <c r="BE152" s="85" t="s">
        <v>35</v>
      </c>
      <c r="BF152" s="85" t="s">
        <v>35</v>
      </c>
      <c r="BG152" s="80" t="s">
        <v>35</v>
      </c>
      <c r="BH152" s="89" t="s">
        <v>35</v>
      </c>
      <c r="BI152" s="85" t="s">
        <v>35</v>
      </c>
      <c r="BJ152" s="85" t="s">
        <v>35</v>
      </c>
      <c r="BK152" s="85" t="s">
        <v>35</v>
      </c>
      <c r="BL152" s="80" t="s">
        <v>35</v>
      </c>
      <c r="BM152" s="89" t="s">
        <v>35</v>
      </c>
      <c r="BN152" s="85" t="s">
        <v>35</v>
      </c>
      <c r="BO152" s="85" t="s">
        <v>35</v>
      </c>
      <c r="BP152" s="85" t="s">
        <v>35</v>
      </c>
      <c r="BQ152" s="80" t="s">
        <v>35</v>
      </c>
      <c r="BR152" s="89" t="s">
        <v>35</v>
      </c>
      <c r="BS152" s="85" t="s">
        <v>35</v>
      </c>
      <c r="BT152" s="85" t="s">
        <v>35</v>
      </c>
      <c r="BU152" s="85" t="s">
        <v>35</v>
      </c>
      <c r="BV152" s="85" t="s">
        <v>35</v>
      </c>
      <c r="BW152" s="85" t="s">
        <v>35</v>
      </c>
      <c r="BX152" s="85" t="s">
        <v>35</v>
      </c>
      <c r="BY152" s="73" t="s">
        <v>35</v>
      </c>
      <c r="BZ152" s="73" t="s">
        <v>35</v>
      </c>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row>
    <row r="153" s="984" customFormat="true" ht="15" customHeight="true" x14ac:dyDescent="0.2">
      <c r="A153" s="1155" t="s">
        <v>62</v>
      </c>
      <c r="B153" s="409" t="s">
        <v>187</v>
      </c>
      <c r="C153" s="155">
        <v>0.94679147279483011</v>
      </c>
      <c r="D153" s="154">
        <v>0.85679571860694315</v>
      </c>
      <c r="E153" s="154">
        <v>1.0940005717499808</v>
      </c>
      <c r="F153" s="154">
        <v>0.5925289989031236</v>
      </c>
      <c r="G153" s="153">
        <v>9.299917753485035</v>
      </c>
      <c r="H153" s="152">
        <v>1.5231286379362372</v>
      </c>
      <c r="I153" s="154">
        <v>0.75156266046207787</v>
      </c>
      <c r="J153" s="154">
        <v>0.53157448791716022</v>
      </c>
      <c r="K153" s="154">
        <v>2.5817161476742281</v>
      </c>
      <c r="L153" s="151">
        <v>26.976152643992073</v>
      </c>
      <c r="M153" s="155">
        <v>0.70390911957763513</v>
      </c>
      <c r="N153" s="154">
        <v>1.0754747114067069</v>
      </c>
      <c r="O153" s="154">
        <v>0.80099224416024895</v>
      </c>
      <c r="P153" s="154">
        <v>1.0188289731552873</v>
      </c>
      <c r="Q153" s="153">
        <v>0.63235406027439367</v>
      </c>
      <c r="R153" s="152">
        <v>13.072345536573765</v>
      </c>
      <c r="S153" s="154">
        <v>2.2000879556092983</v>
      </c>
      <c r="T153" s="154">
        <v>1.6413471467552117</v>
      </c>
      <c r="U153" s="154">
        <v>0.31372789724162436</v>
      </c>
      <c r="V153" s="154">
        <v>0.30512042588152666</v>
      </c>
      <c r="W153" s="154">
        <v>1.0037449454086569</v>
      </c>
      <c r="X153" s="154">
        <v>1.4111216460803517</v>
      </c>
      <c r="Y153" s="154">
        <v>0.96271599243728223</v>
      </c>
      <c r="Z153" s="151">
        <v>2.0058019261009163</v>
      </c>
      <c r="AA153" s="924"/>
      <c r="AB153" s="924"/>
      <c r="AC153" s="924"/>
      <c r="AD153" s="924"/>
      <c r="AE153" s="924"/>
      <c r="AF153" s="924"/>
      <c r="AG153" s="924"/>
      <c r="AH153" s="924"/>
      <c r="AI153" s="924"/>
      <c r="AJ153" s="924"/>
      <c r="AK153" s="924"/>
      <c r="AL153" s="924"/>
      <c r="AM153" s="924"/>
      <c r="AN153" s="924"/>
      <c r="AO153" s="924"/>
      <c r="AP153" s="924"/>
      <c r="AQ153" s="924"/>
      <c r="AR153" s="924"/>
      <c r="AS153" s="924"/>
      <c r="AT153" s="924"/>
      <c r="AU153" s="924"/>
      <c r="AV153" s="924"/>
      <c r="AW153" s="924"/>
      <c r="AX153" s="924"/>
      <c r="AY153" s="924"/>
      <c r="AZ153" s="377"/>
      <c r="BA153" s="1181" t="s">
        <v>62</v>
      </c>
      <c r="BB153" s="652" t="s">
        <v>187</v>
      </c>
      <c r="BC153" s="479">
        <v>140.73647300000005</v>
      </c>
      <c r="BD153" s="463">
        <v>127.521463</v>
      </c>
      <c r="BE153" s="463">
        <v>162.88284699999997</v>
      </c>
      <c r="BF153" s="463">
        <v>88.379894000000007</v>
      </c>
      <c r="BG153" s="481">
        <v>1380.6766889999997</v>
      </c>
      <c r="BH153" s="479">
        <v>68.864483000000007</v>
      </c>
      <c r="BI153" s="463">
        <v>34.329472999999993</v>
      </c>
      <c r="BJ153" s="463">
        <v>24.012468999999999</v>
      </c>
      <c r="BK153" s="463">
        <v>116.920592</v>
      </c>
      <c r="BL153" s="481">
        <v>1218.0641569999998</v>
      </c>
      <c r="BM153" s="479">
        <v>72.683283000000003</v>
      </c>
      <c r="BN153" s="463">
        <v>111.59169599999998</v>
      </c>
      <c r="BO153" s="463">
        <v>82.702519000000009</v>
      </c>
      <c r="BP153" s="463">
        <v>105.434972</v>
      </c>
      <c r="BQ153" s="481">
        <v>65.593722</v>
      </c>
      <c r="BR153" s="479">
        <v>1145.6726489999996</v>
      </c>
      <c r="BS153" s="463">
        <v>71.251189000000025</v>
      </c>
      <c r="BT153" s="463">
        <v>160.45289700000004</v>
      </c>
      <c r="BU153" s="463">
        <v>0.79654000000000003</v>
      </c>
      <c r="BV153" s="463">
        <v>37.733884000000003</v>
      </c>
      <c r="BW153" s="463">
        <v>113.16436399999996</v>
      </c>
      <c r="BX153" s="463">
        <v>178.06750699999995</v>
      </c>
      <c r="BY153" s="464">
        <v>119.988551</v>
      </c>
      <c r="BZ153" s="464">
        <v>73.069784999999982</v>
      </c>
      <c r="CA153" s="27"/>
      <c r="CB153" s="27"/>
      <c r="CC153" s="27"/>
      <c r="CD153" s="27"/>
      <c r="CE153" s="27"/>
      <c r="CF153" s="27"/>
      <c r="CG153" s="27"/>
      <c r="CH153" s="27"/>
      <c r="CI153" s="27"/>
      <c r="CJ153" s="27"/>
      <c r="CK153" s="27"/>
      <c r="CL153" s="27"/>
      <c r="CM153" s="27"/>
      <c r="CN153" s="27"/>
      <c r="CO153" s="27"/>
      <c r="CP153" s="27"/>
      <c r="CQ153" s="27"/>
      <c r="CR153" s="27"/>
      <c r="CS153" s="27"/>
      <c r="CT153" s="27"/>
      <c r="CU153" s="27"/>
      <c r="CV153" s="27"/>
      <c r="CW153" s="27"/>
      <c r="CX153" s="27"/>
      <c r="CY153" s="27"/>
      <c r="CZ153" s="27"/>
    </row>
    <row r="154" s="984" customFormat="true" ht="15" customHeight="true" x14ac:dyDescent="0.2">
      <c r="A154" s="1155"/>
      <c r="B154" s="409" t="s">
        <v>188</v>
      </c>
      <c r="C154" s="155">
        <v>53.362507665678905</v>
      </c>
      <c r="D154" s="154">
        <v>62.398415828100454</v>
      </c>
      <c r="E154" s="154">
        <v>69.645976471574585</v>
      </c>
      <c r="F154" s="154">
        <v>68.773098132018646</v>
      </c>
      <c r="G154" s="153">
        <v>40.206079275759045</v>
      </c>
      <c r="H154" s="152">
        <v>55.896987424987877</v>
      </c>
      <c r="I154" s="154">
        <v>52.549253969543088</v>
      </c>
      <c r="J154" s="154">
        <v>45.101208807281346</v>
      </c>
      <c r="K154" s="154">
        <v>41.146102251766706</v>
      </c>
      <c r="L154" s="151">
        <v>29.545643099292739</v>
      </c>
      <c r="M154" s="155">
        <v>50.80104036016624</v>
      </c>
      <c r="N154" s="154">
        <v>61.82520333619965</v>
      </c>
      <c r="O154" s="154">
        <v>66.391362850562132</v>
      </c>
      <c r="P154" s="154">
        <v>71.813305565356117</v>
      </c>
      <c r="Q154" s="153">
        <v>74.290124451671147</v>
      </c>
      <c r="R154" s="152">
        <v>37.691141049796627</v>
      </c>
      <c r="S154" s="154">
        <v>27.091507290498068</v>
      </c>
      <c r="T154" s="154">
        <v>61.220995484055528</v>
      </c>
      <c r="U154" s="154">
        <v>0.50716875177191745</v>
      </c>
      <c r="V154" s="154">
        <v>73.318361913006243</v>
      </c>
      <c r="W154" s="154">
        <v>40.842520550885425</v>
      </c>
      <c r="X154" s="154">
        <v>75.245966693268414</v>
      </c>
      <c r="Y154" s="154">
        <v>71.675651084738803</v>
      </c>
      <c r="Z154" s="151">
        <v>42.508007097282125</v>
      </c>
      <c r="AA154" s="924"/>
      <c r="AB154" s="924"/>
      <c r="AC154" s="924"/>
      <c r="AD154" s="924"/>
      <c r="AE154" s="924"/>
      <c r="AF154" s="924"/>
      <c r="AG154" s="924"/>
      <c r="AH154" s="924"/>
      <c r="AI154" s="924"/>
      <c r="AJ154" s="924"/>
      <c r="AK154" s="924"/>
      <c r="AL154" s="924"/>
      <c r="AM154" s="924"/>
      <c r="AN154" s="924"/>
      <c r="AO154" s="924"/>
      <c r="AP154" s="924"/>
      <c r="AQ154" s="924"/>
      <c r="AR154" s="924"/>
      <c r="AS154" s="924"/>
      <c r="AT154" s="924"/>
      <c r="AU154" s="924"/>
      <c r="AV154" s="924"/>
      <c r="AW154" s="924"/>
      <c r="AX154" s="924"/>
      <c r="AY154" s="924"/>
      <c r="AZ154" s="377"/>
      <c r="BA154" s="1182"/>
      <c r="BB154" s="651" t="s">
        <v>188</v>
      </c>
      <c r="BC154" s="480">
        <v>7932.1068419999856</v>
      </c>
      <c r="BD154" s="465">
        <v>9287.0880450000004</v>
      </c>
      <c r="BE154" s="465">
        <v>10369.404937000008</v>
      </c>
      <c r="BF154" s="465">
        <v>10257.994350000014</v>
      </c>
      <c r="BG154" s="484">
        <v>5969.0416499999892</v>
      </c>
      <c r="BH154" s="480">
        <v>2527.2436250000023</v>
      </c>
      <c r="BI154" s="465">
        <v>2400.3164209999986</v>
      </c>
      <c r="BJ154" s="465">
        <v>2037.3276050000018</v>
      </c>
      <c r="BK154" s="465">
        <v>1863.4219869999999</v>
      </c>
      <c r="BL154" s="484">
        <v>1334.0853059999999</v>
      </c>
      <c r="BM154" s="480">
        <v>5245.5441909999945</v>
      </c>
      <c r="BN154" s="465">
        <v>6415.0083889999978</v>
      </c>
      <c r="BO154" s="465">
        <v>6854.9139989999903</v>
      </c>
      <c r="BP154" s="465">
        <v>7431.7025339999991</v>
      </c>
      <c r="BQ154" s="484">
        <v>7706.0717669999976</v>
      </c>
      <c r="BR154" s="480">
        <v>3303.287026</v>
      </c>
      <c r="BS154" s="465">
        <v>877.37497099999962</v>
      </c>
      <c r="BT154" s="465">
        <v>5984.7705600000227</v>
      </c>
      <c r="BU154" s="465">
        <v>1.287677</v>
      </c>
      <c r="BV154" s="465">
        <v>9067.1955359999956</v>
      </c>
      <c r="BW154" s="465">
        <v>4604.6736109999993</v>
      </c>
      <c r="BX154" s="465">
        <v>9495.1854349999685</v>
      </c>
      <c r="BY154" s="466">
        <v>8933.3277760000074</v>
      </c>
      <c r="BZ154" s="466">
        <v>1548.5332320000007</v>
      </c>
      <c r="CA154" s="27"/>
      <c r="CB154" s="27"/>
      <c r="CC154" s="27"/>
      <c r="CD154" s="27"/>
      <c r="CE154" s="27"/>
      <c r="CF154" s="27"/>
      <c r="CG154" s="27"/>
      <c r="CH154" s="27"/>
      <c r="CI154" s="27"/>
      <c r="CJ154" s="27"/>
      <c r="CK154" s="27"/>
      <c r="CL154" s="27"/>
      <c r="CM154" s="27"/>
      <c r="CN154" s="27"/>
      <c r="CO154" s="27"/>
      <c r="CP154" s="27"/>
      <c r="CQ154" s="27"/>
      <c r="CR154" s="27"/>
      <c r="CS154" s="27"/>
      <c r="CT154" s="27"/>
      <c r="CU154" s="27"/>
      <c r="CV154" s="27"/>
      <c r="CW154" s="27"/>
      <c r="CX154" s="27"/>
      <c r="CY154" s="27"/>
      <c r="CZ154" s="27"/>
    </row>
    <row r="155" s="984" customFormat="true" ht="15" customHeight="true" x14ac:dyDescent="0.2">
      <c r="A155" s="1155"/>
      <c r="B155" s="409" t="s">
        <v>189</v>
      </c>
      <c r="C155" s="155">
        <v>10.410072867654682</v>
      </c>
      <c r="D155" s="154">
        <v>9.051954211127148</v>
      </c>
      <c r="E155" s="154">
        <v>8.6243450791778713</v>
      </c>
      <c r="F155" s="154">
        <v>17.167218944112705</v>
      </c>
      <c r="G155" s="153">
        <v>49.398628518087861</v>
      </c>
      <c r="H155" s="152">
        <v>25.574085029520475</v>
      </c>
      <c r="I155" s="154">
        <v>31.899254934745606</v>
      </c>
      <c r="J155" s="154">
        <v>52.420763014918315</v>
      </c>
      <c r="K155" s="154">
        <v>55.333214513754051</v>
      </c>
      <c r="L155" s="151">
        <v>42.951089295645026</v>
      </c>
      <c r="M155" s="155">
        <v>7.5210026851576712</v>
      </c>
      <c r="N155" s="154">
        <v>7.6376624870991394</v>
      </c>
      <c r="O155" s="154">
        <v>8.0527361584997355</v>
      </c>
      <c r="P155" s="154">
        <v>7.805946057749563</v>
      </c>
      <c r="Q155" s="153">
        <v>13.864394239443845</v>
      </c>
      <c r="R155" s="152">
        <v>48.492567021633484</v>
      </c>
      <c r="S155" s="154">
        <v>27.616932791431626</v>
      </c>
      <c r="T155" s="154">
        <v>26.448347686801149</v>
      </c>
      <c r="U155" s="154">
        <v>93.181456534717881</v>
      </c>
      <c r="V155" s="154">
        <v>12.705714297821974</v>
      </c>
      <c r="W155" s="154">
        <v>13.942896555065623</v>
      </c>
      <c r="X155" s="154">
        <v>10.554546293995823</v>
      </c>
      <c r="Y155" s="154">
        <v>10.665156627180368</v>
      </c>
      <c r="Z155" s="151">
        <v>8.298855632419416</v>
      </c>
      <c r="AA155" s="924"/>
      <c r="AB155" s="924"/>
      <c r="AC155" s="924"/>
      <c r="AD155" s="924"/>
      <c r="AE155" s="924"/>
      <c r="AF155" s="924"/>
      <c r="AG155" s="924"/>
      <c r="AH155" s="924"/>
      <c r="AI155" s="924"/>
      <c r="AJ155" s="924"/>
      <c r="AK155" s="924"/>
      <c r="AL155" s="924"/>
      <c r="AM155" s="924"/>
      <c r="AN155" s="924"/>
      <c r="AO155" s="924"/>
      <c r="AP155" s="924"/>
      <c r="AQ155" s="924"/>
      <c r="AR155" s="924"/>
      <c r="AS155" s="924"/>
      <c r="AT155" s="924"/>
      <c r="AU155" s="924"/>
      <c r="AV155" s="924"/>
      <c r="AW155" s="924"/>
      <c r="AX155" s="924"/>
      <c r="AY155" s="924"/>
      <c r="AZ155" s="377"/>
      <c r="BA155" s="1182"/>
      <c r="BB155" s="651" t="s">
        <v>189</v>
      </c>
      <c r="BC155" s="480">
        <v>1547.4124779999986</v>
      </c>
      <c r="BD155" s="465">
        <v>1347.250481</v>
      </c>
      <c r="BE155" s="465">
        <v>1284.0558920000003</v>
      </c>
      <c r="BF155" s="465">
        <v>2560.6122120000005</v>
      </c>
      <c r="BG155" s="484">
        <v>7333.7782839999891</v>
      </c>
      <c r="BH155" s="480">
        <v>1156.2688139999996</v>
      </c>
      <c r="BI155" s="465">
        <v>1457.0769259999995</v>
      </c>
      <c r="BJ155" s="465">
        <v>2367.9690719999994</v>
      </c>
      <c r="BK155" s="465">
        <v>2505.9269989999984</v>
      </c>
      <c r="BL155" s="484">
        <v>1939.3863560000009</v>
      </c>
      <c r="BM155" s="480">
        <v>776.59338600000058</v>
      </c>
      <c r="BN155" s="465">
        <v>792.48698399999955</v>
      </c>
      <c r="BO155" s="465">
        <v>831.44570999999974</v>
      </c>
      <c r="BP155" s="465">
        <v>807.80948100000001</v>
      </c>
      <c r="BQ155" s="484">
        <v>1438.1456189999997</v>
      </c>
      <c r="BR155" s="480">
        <v>4249.9341499999955</v>
      </c>
      <c r="BS155" s="465">
        <v>894.39119599999913</v>
      </c>
      <c r="BT155" s="465">
        <v>2585.5066769999971</v>
      </c>
      <c r="BU155" s="465">
        <v>236.58322399999997</v>
      </c>
      <c r="BV155" s="465">
        <v>1571.300735</v>
      </c>
      <c r="BW155" s="465">
        <v>1571.9521460000005</v>
      </c>
      <c r="BX155" s="465">
        <v>1331.8637349999995</v>
      </c>
      <c r="BY155" s="466">
        <v>1329.2567070000009</v>
      </c>
      <c r="BZ155" s="466">
        <v>302.32077700000002</v>
      </c>
      <c r="CA155" s="27"/>
      <c r="CB155" s="27"/>
      <c r="CC155" s="27"/>
      <c r="CD155" s="27"/>
      <c r="CE155" s="27"/>
      <c r="CF155" s="27"/>
      <c r="CG155" s="27"/>
      <c r="CH155" s="27"/>
      <c r="CI155" s="27"/>
      <c r="CJ155" s="27"/>
      <c r="CK155" s="27"/>
      <c r="CL155" s="27"/>
      <c r="CM155" s="27"/>
      <c r="CN155" s="27"/>
      <c r="CO155" s="27"/>
      <c r="CP155" s="27"/>
      <c r="CQ155" s="27"/>
      <c r="CR155" s="27"/>
      <c r="CS155" s="27"/>
      <c r="CT155" s="27"/>
      <c r="CU155" s="27"/>
      <c r="CV155" s="27"/>
      <c r="CW155" s="27"/>
      <c r="CX155" s="27"/>
      <c r="CY155" s="27"/>
      <c r="CZ155" s="27"/>
    </row>
    <row r="156" s="984" customFormat="true" ht="15" customHeight="true" x14ac:dyDescent="0.2">
      <c r="A156" s="1155"/>
      <c r="B156" s="409" t="s">
        <v>190</v>
      </c>
      <c r="C156" s="155">
        <v>35.236268948265483</v>
      </c>
      <c r="D156" s="154">
        <v>27.62828437492184</v>
      </c>
      <c r="E156" s="154">
        <v>20.628182727685846</v>
      </c>
      <c r="F156" s="154">
        <v>13.431590215368011</v>
      </c>
      <c r="G156" s="153">
        <v>1.040490715113104</v>
      </c>
      <c r="H156" s="152">
        <v>17.005798907555413</v>
      </c>
      <c r="I156" s="154">
        <v>14.724904888931119</v>
      </c>
      <c r="J156" s="154">
        <v>1.7660755616994581</v>
      </c>
      <c r="K156" s="154">
        <v>0.93896708680504437</v>
      </c>
      <c r="L156" s="151">
        <v>0.52711496107023015</v>
      </c>
      <c r="M156" s="155">
        <v>40.910189649462986</v>
      </c>
      <c r="N156" s="154">
        <v>29.369068272891734</v>
      </c>
      <c r="O156" s="154">
        <v>24.754908746777719</v>
      </c>
      <c r="P156" s="154">
        <v>19.351136028442113</v>
      </c>
      <c r="Q156" s="153">
        <v>11.195025403057905</v>
      </c>
      <c r="R156" s="152">
        <v>0.65097495635186653</v>
      </c>
      <c r="S156" s="154">
        <v>43.03434973938618</v>
      </c>
      <c r="T156" s="154">
        <v>10.68930968238803</v>
      </c>
      <c r="U156" s="154">
        <v>5.9976468162685901</v>
      </c>
      <c r="V156" s="154">
        <v>13.593117655994092</v>
      </c>
      <c r="W156" s="154">
        <v>44.152106259090594</v>
      </c>
      <c r="X156" s="154">
        <v>12.779521994619532</v>
      </c>
      <c r="Y156" s="154">
        <v>16.696476295643112</v>
      </c>
      <c r="Z156" s="151">
        <v>47.093265647215169</v>
      </c>
      <c r="AA156" s="924"/>
      <c r="AB156" s="924"/>
      <c r="AC156" s="924"/>
      <c r="AD156" s="924"/>
      <c r="AE156" s="924"/>
      <c r="AF156" s="924"/>
      <c r="AG156" s="924"/>
      <c r="AH156" s="924"/>
      <c r="AI156" s="924"/>
      <c r="AJ156" s="924"/>
      <c r="AK156" s="924"/>
      <c r="AL156" s="924"/>
      <c r="AM156" s="924"/>
      <c r="AN156" s="924"/>
      <c r="AO156" s="924"/>
      <c r="AP156" s="924"/>
      <c r="AQ156" s="924"/>
      <c r="AR156" s="924"/>
      <c r="AS156" s="924"/>
      <c r="AT156" s="924"/>
      <c r="AU156" s="924"/>
      <c r="AV156" s="924"/>
      <c r="AW156" s="924"/>
      <c r="AX156" s="924"/>
      <c r="AY156" s="924"/>
      <c r="AZ156" s="377"/>
      <c r="BA156" s="1182"/>
      <c r="BB156" s="651" t="s">
        <v>190</v>
      </c>
      <c r="BC156" s="480">
        <v>5237.7195569999894</v>
      </c>
      <c r="BD156" s="465">
        <v>4112.0644830000001</v>
      </c>
      <c r="BE156" s="465">
        <v>3071.2754799999993</v>
      </c>
      <c r="BF156" s="465">
        <v>2003.4167469999995</v>
      </c>
      <c r="BG156" s="484">
        <v>154.47247100000001</v>
      </c>
      <c r="BH156" s="480">
        <v>768.8750120000002</v>
      </c>
      <c r="BI156" s="465">
        <v>672.59624699999995</v>
      </c>
      <c r="BJ156" s="465">
        <v>79.777784000000011</v>
      </c>
      <c r="BK156" s="465">
        <v>42.523880000000005</v>
      </c>
      <c r="BL156" s="484">
        <v>23.801015999999997</v>
      </c>
      <c r="BM156" s="480">
        <v>4224.2482859999927</v>
      </c>
      <c r="BN156" s="465">
        <v>3047.3465380000016</v>
      </c>
      <c r="BO156" s="465">
        <v>2555.9464850000008</v>
      </c>
      <c r="BP156" s="465">
        <v>2002.5799610000004</v>
      </c>
      <c r="BQ156" s="484">
        <v>1161.2535289999996</v>
      </c>
      <c r="BR156" s="480">
        <v>57.052056999999998</v>
      </c>
      <c r="BS156" s="465">
        <v>1393.6936380000006</v>
      </c>
      <c r="BT156" s="465">
        <v>1044.9530490000004</v>
      </c>
      <c r="BU156" s="465">
        <v>15.227735999999997</v>
      </c>
      <c r="BV156" s="465">
        <v>1681.0448639999997</v>
      </c>
      <c r="BW156" s="465">
        <v>4977.803421999989</v>
      </c>
      <c r="BX156" s="465">
        <v>1612.6303700000003</v>
      </c>
      <c r="BY156" s="466">
        <v>2080.973011</v>
      </c>
      <c r="BZ156" s="466">
        <v>1715.5705910000052</v>
      </c>
      <c r="CA156" s="27"/>
      <c r="CB156" s="27"/>
      <c r="CC156" s="27"/>
      <c r="CD156" s="27"/>
      <c r="CE156" s="27"/>
      <c r="CF156" s="27"/>
      <c r="CG156" s="27"/>
      <c r="CH156" s="27"/>
      <c r="CI156" s="27"/>
      <c r="CJ156" s="27"/>
      <c r="CK156" s="27"/>
      <c r="CL156" s="27"/>
      <c r="CM156" s="27"/>
      <c r="CN156" s="27"/>
      <c r="CO156" s="27"/>
      <c r="CP156" s="27"/>
      <c r="CQ156" s="27"/>
      <c r="CR156" s="27"/>
      <c r="CS156" s="27"/>
      <c r="CT156" s="27"/>
      <c r="CU156" s="27"/>
      <c r="CV156" s="27"/>
      <c r="CW156" s="27"/>
      <c r="CX156" s="27"/>
      <c r="CY156" s="27"/>
      <c r="CZ156" s="27"/>
    </row>
    <row r="157" s="984" customFormat="true" ht="15" customHeight="true" x14ac:dyDescent="0.2">
      <c r="A157" s="1155"/>
      <c r="B157" s="409" t="s">
        <v>264</v>
      </c>
      <c r="C157" s="155">
        <v>4.4359045606298275E-2</v>
      </c>
      <c r="D157" s="154">
        <v>6.4549867243700654E-2</v>
      </c>
      <c r="E157" s="154">
        <v>7.495149811782645E-3</v>
      </c>
      <c r="F157" s="154">
        <v>3.5563709597485282E-2</v>
      </c>
      <c r="G157" s="153">
        <v>5.4883737554608951E-2</v>
      </c>
      <c r="H157" s="152">
        <v>0</v>
      </c>
      <c r="I157" s="154">
        <v>7.5023546318278414E-2</v>
      </c>
      <c r="J157" s="154">
        <v>0.18037812818397661</v>
      </c>
      <c r="K157" s="154">
        <v>0</v>
      </c>
      <c r="L157" s="151">
        <v>0</v>
      </c>
      <c r="M157" s="155">
        <v>6.3858185635309553E-2</v>
      </c>
      <c r="N157" s="154">
        <v>9.2591192402861733E-2</v>
      </c>
      <c r="O157" s="154">
        <v>0</v>
      </c>
      <c r="P157" s="154">
        <v>1.078337529695649E-2</v>
      </c>
      <c r="Q157" s="153">
        <v>1.8101845552427522E-2</v>
      </c>
      <c r="R157" s="152">
        <v>9.297143564430059E-2</v>
      </c>
      <c r="S157" s="154">
        <v>5.7122223075097768E-2</v>
      </c>
      <c r="T157" s="154">
        <v>0</v>
      </c>
      <c r="U157" s="154">
        <v>0</v>
      </c>
      <c r="V157" s="154">
        <v>7.7685707296168888E-2</v>
      </c>
      <c r="W157" s="154">
        <v>5.8731689550134393E-2</v>
      </c>
      <c r="X157" s="154">
        <v>8.8433720357267969E-3</v>
      </c>
      <c r="Y157" s="154">
        <v>0</v>
      </c>
      <c r="Z157" s="151">
        <v>9.4069696982498854E-2</v>
      </c>
      <c r="AA157" s="924"/>
      <c r="AB157" s="924"/>
      <c r="AC157" s="924"/>
      <c r="AD157" s="924"/>
      <c r="AE157" s="924"/>
      <c r="AF157" s="924"/>
      <c r="AG157" s="924"/>
      <c r="AH157" s="924"/>
      <c r="AI157" s="924"/>
      <c r="AJ157" s="924"/>
      <c r="AK157" s="924"/>
      <c r="AL157" s="924"/>
      <c r="AM157" s="924"/>
      <c r="AN157" s="924"/>
      <c r="AO157" s="924"/>
      <c r="AP157" s="924"/>
      <c r="AQ157" s="924"/>
      <c r="AR157" s="924"/>
      <c r="AS157" s="924"/>
      <c r="AT157" s="924"/>
      <c r="AU157" s="924"/>
      <c r="AV157" s="924"/>
      <c r="AW157" s="924"/>
      <c r="AX157" s="924"/>
      <c r="AY157" s="924"/>
      <c r="AZ157" s="377"/>
      <c r="BA157" s="1182"/>
      <c r="BB157" s="651" t="s">
        <v>264</v>
      </c>
      <c r="BC157" s="480">
        <v>6.5937809999999999</v>
      </c>
      <c r="BD157" s="465">
        <v>9.6073000000000004</v>
      </c>
      <c r="BE157" s="465">
        <v>1.1159330000000001</v>
      </c>
      <c r="BF157" s="465">
        <v>5.3045790000000004</v>
      </c>
      <c r="BG157" s="484">
        <v>8.148104</v>
      </c>
      <c r="BH157" s="480">
        <v>0</v>
      </c>
      <c r="BI157" s="465">
        <v>3.426885</v>
      </c>
      <c r="BJ157" s="465">
        <v>8.148104</v>
      </c>
      <c r="BK157" s="465">
        <v>0</v>
      </c>
      <c r="BL157" s="484">
        <v>0</v>
      </c>
      <c r="BM157" s="480">
        <v>6.5937809999999999</v>
      </c>
      <c r="BN157" s="465">
        <v>9.6073000000000004</v>
      </c>
      <c r="BO157" s="465">
        <v>0</v>
      </c>
      <c r="BP157" s="465">
        <v>1.1159330000000001</v>
      </c>
      <c r="BQ157" s="484">
        <v>1.877694</v>
      </c>
      <c r="BR157" s="480">
        <v>8.148104</v>
      </c>
      <c r="BS157" s="465">
        <v>1.8499380000000001</v>
      </c>
      <c r="BT157" s="465">
        <v>0</v>
      </c>
      <c r="BU157" s="465">
        <v>0</v>
      </c>
      <c r="BV157" s="465">
        <v>9.6073000000000004</v>
      </c>
      <c r="BW157" s="465">
        <v>6.621537</v>
      </c>
      <c r="BX157" s="465">
        <v>1.1159330000000001</v>
      </c>
      <c r="BY157" s="466">
        <v>0</v>
      </c>
      <c r="BZ157" s="466">
        <v>3.426885</v>
      </c>
      <c r="CA157" s="27"/>
      <c r="CB157" s="27"/>
      <c r="CC157" s="27"/>
      <c r="CD157" s="27"/>
      <c r="CE157" s="27"/>
      <c r="CF157" s="27"/>
      <c r="CG157" s="27"/>
      <c r="CH157" s="27"/>
      <c r="CI157" s="27"/>
      <c r="CJ157" s="27"/>
      <c r="CK157" s="27"/>
      <c r="CL157" s="27"/>
      <c r="CM157" s="27"/>
      <c r="CN157" s="27"/>
      <c r="CO157" s="27"/>
      <c r="CP157" s="27"/>
      <c r="CQ157" s="27"/>
      <c r="CR157" s="27"/>
      <c r="CS157" s="27"/>
      <c r="CT157" s="27"/>
      <c r="CU157" s="27"/>
      <c r="CV157" s="27"/>
      <c r="CW157" s="27"/>
      <c r="CX157" s="27"/>
      <c r="CY157" s="27"/>
      <c r="CZ157" s="27"/>
    </row>
    <row r="158" s="403" customFormat="true" ht="15" customHeight="true" x14ac:dyDescent="0.2">
      <c r="A158" s="171"/>
      <c r="B158" s="107"/>
      <c r="C158" s="136"/>
      <c r="D158" s="143"/>
      <c r="E158" s="143"/>
      <c r="F158" s="143"/>
      <c r="G158" s="142"/>
      <c r="H158" s="135"/>
      <c r="I158" s="143"/>
      <c r="J158" s="143"/>
      <c r="K158" s="143"/>
      <c r="L158" s="134"/>
      <c r="M158" s="136"/>
      <c r="N158" s="143"/>
      <c r="O158" s="143"/>
      <c r="P158" s="143"/>
      <c r="Q158" s="142"/>
      <c r="R158" s="135"/>
      <c r="S158" s="143"/>
      <c r="T158" s="143"/>
      <c r="U158" s="143"/>
      <c r="V158" s="143"/>
      <c r="W158" s="143"/>
      <c r="X158" s="143"/>
      <c r="Y158" s="143"/>
      <c r="Z158" s="134"/>
      <c r="AA158" s="924"/>
      <c r="AB158" s="924"/>
      <c r="AC158" s="924"/>
      <c r="AD158" s="924"/>
      <c r="AE158" s="924"/>
      <c r="AF158" s="924"/>
      <c r="AG158" s="924"/>
      <c r="AH158" s="924"/>
      <c r="AI158" s="924"/>
      <c r="AJ158" s="924"/>
      <c r="AK158" s="924"/>
      <c r="AL158" s="924"/>
      <c r="AM158" s="924"/>
      <c r="AN158" s="924"/>
      <c r="AO158" s="924"/>
      <c r="AP158" s="924"/>
      <c r="AQ158" s="924"/>
      <c r="AR158" s="924"/>
      <c r="AS158" s="924"/>
      <c r="AT158" s="924"/>
      <c r="AU158" s="924"/>
      <c r="AV158" s="924"/>
      <c r="AW158" s="924"/>
      <c r="AX158" s="924"/>
      <c r="AY158" s="924"/>
      <c r="AZ158" s="377"/>
      <c r="BA158" s="1184"/>
      <c r="BB158" s="653" t="s">
        <v>191</v>
      </c>
      <c r="BC158" s="480">
        <v>14864.569130999944</v>
      </c>
      <c r="BD158" s="465">
        <v>14883.531771999988</v>
      </c>
      <c r="BE158" s="465">
        <v>14888.735088999998</v>
      </c>
      <c r="BF158" s="465">
        <v>14915.70778200002</v>
      </c>
      <c r="BG158" s="484">
        <v>14846.117198000029</v>
      </c>
      <c r="BH158" s="480">
        <v>4521.2519340000017</v>
      </c>
      <c r="BI158" s="465">
        <v>4567.7459519999902</v>
      </c>
      <c r="BJ158" s="465">
        <v>4517.2350339999894</v>
      </c>
      <c r="BK158" s="465">
        <v>4528.7934579999974</v>
      </c>
      <c r="BL158" s="484">
        <v>4515.3368349999973</v>
      </c>
      <c r="BM158" s="480">
        <v>10325.662927000005</v>
      </c>
      <c r="BN158" s="465">
        <v>10376.04090699999</v>
      </c>
      <c r="BO158" s="465">
        <v>10325.008713000008</v>
      </c>
      <c r="BP158" s="465">
        <v>10348.642880999996</v>
      </c>
      <c r="BQ158" s="484">
        <v>10372.942331000026</v>
      </c>
      <c r="BR158" s="480">
        <v>8764.0939859999908</v>
      </c>
      <c r="BS158" s="465">
        <v>3238.5609319999908</v>
      </c>
      <c r="BT158" s="465">
        <v>9775.6831830000283</v>
      </c>
      <c r="BU158" s="465">
        <v>253.8951769999999</v>
      </c>
      <c r="BV158" s="465">
        <v>12366.882318999995</v>
      </c>
      <c r="BW158" s="465">
        <v>11274.21507999994</v>
      </c>
      <c r="BX158" s="465">
        <v>12618.862979999987</v>
      </c>
      <c r="BY158" s="466">
        <v>12463.546045000063</v>
      </c>
      <c r="BZ158" s="466">
        <v>3642.9212700000012</v>
      </c>
      <c r="CA158" s="27"/>
      <c r="CB158" s="27"/>
      <c r="CC158" s="27"/>
      <c r="CD158" s="27"/>
      <c r="CE158" s="27"/>
      <c r="CF158" s="27"/>
      <c r="CG158" s="27"/>
      <c r="CH158" s="27"/>
      <c r="CI158" s="27"/>
      <c r="CJ158" s="27"/>
      <c r="CK158" s="27"/>
      <c r="CL158" s="27"/>
      <c r="CM158" s="27"/>
      <c r="CN158" s="27"/>
      <c r="CO158" s="27"/>
      <c r="CP158" s="27"/>
      <c r="CQ158" s="27"/>
      <c r="CR158" s="27"/>
      <c r="CS158" s="27"/>
      <c r="CT158" s="27"/>
      <c r="CU158" s="27"/>
      <c r="CV158" s="27"/>
      <c r="CW158" s="27"/>
      <c r="CX158" s="27"/>
      <c r="CY158" s="27"/>
      <c r="CZ158" s="27"/>
    </row>
    <row r="159" s="403" customFormat="true" ht="15" customHeight="true" x14ac:dyDescent="0.2">
      <c r="B159" s="344"/>
      <c r="C159" s="136"/>
      <c r="D159" s="143"/>
      <c r="E159" s="143"/>
      <c r="F159" s="143"/>
      <c r="G159" s="142"/>
      <c r="H159" s="135"/>
      <c r="I159" s="143"/>
      <c r="J159" s="143"/>
      <c r="K159" s="143"/>
      <c r="L159" s="134"/>
      <c r="M159" s="136"/>
      <c r="N159" s="143"/>
      <c r="O159" s="143"/>
      <c r="P159" s="143"/>
      <c r="Q159" s="142"/>
      <c r="R159" s="135"/>
      <c r="S159" s="143"/>
      <c r="T159" s="143"/>
      <c r="U159" s="143"/>
      <c r="V159" s="143"/>
      <c r="W159" s="143"/>
      <c r="X159" s="143"/>
      <c r="Y159" s="143"/>
      <c r="Z159" s="134"/>
      <c r="AA159" s="924"/>
      <c r="AB159" s="924"/>
      <c r="AC159" s="924"/>
      <c r="AD159" s="924"/>
      <c r="AE159" s="924"/>
      <c r="AF159" s="924"/>
      <c r="AG159" s="924"/>
      <c r="AH159" s="924"/>
      <c r="AI159" s="924"/>
      <c r="AJ159" s="924"/>
      <c r="AK159" s="924"/>
      <c r="AL159" s="924"/>
      <c r="AM159" s="924"/>
      <c r="AN159" s="924"/>
      <c r="AO159" s="924"/>
      <c r="AP159" s="924"/>
      <c r="AQ159" s="924"/>
      <c r="AR159" s="924"/>
      <c r="AS159" s="924"/>
      <c r="AT159" s="924"/>
      <c r="AU159" s="924"/>
      <c r="AV159" s="924"/>
      <c r="AW159" s="924"/>
      <c r="AX159" s="924"/>
      <c r="AY159" s="924"/>
      <c r="AZ159" s="377"/>
      <c r="BA159" s="991"/>
      <c r="BB159" s="651"/>
      <c r="BC159" s="480"/>
      <c r="BD159" s="465"/>
      <c r="BE159" s="465"/>
      <c r="BF159" s="465"/>
      <c r="BG159" s="484"/>
      <c r="BH159" s="480"/>
      <c r="BI159" s="465"/>
      <c r="BJ159" s="465"/>
      <c r="BK159" s="465"/>
      <c r="BL159" s="484"/>
      <c r="BM159" s="480"/>
      <c r="BN159" s="465"/>
      <c r="BO159" s="465"/>
      <c r="BP159" s="465"/>
      <c r="BQ159" s="484"/>
      <c r="BR159" s="480"/>
      <c r="BS159" s="465"/>
      <c r="BT159" s="465"/>
      <c r="BU159" s="465"/>
      <c r="BV159" s="465"/>
      <c r="BW159" s="465"/>
      <c r="BX159" s="465"/>
      <c r="BY159" s="466"/>
      <c r="BZ159" s="466"/>
      <c r="CA159" s="27"/>
      <c r="CB159" s="27"/>
      <c r="CC159" s="27"/>
      <c r="CD159" s="27"/>
      <c r="CE159" s="27"/>
      <c r="CF159" s="27"/>
      <c r="CG159" s="27"/>
      <c r="CH159" s="27"/>
      <c r="CI159" s="27"/>
      <c r="CJ159" s="27"/>
      <c r="CK159" s="27"/>
      <c r="CL159" s="27"/>
      <c r="CM159" s="27"/>
      <c r="CN159" s="27"/>
      <c r="CO159" s="27"/>
      <c r="CP159" s="27"/>
      <c r="CQ159" s="27"/>
      <c r="CR159" s="27"/>
      <c r="CS159" s="27"/>
      <c r="CT159" s="27"/>
      <c r="CU159" s="27"/>
      <c r="CV159" s="27"/>
      <c r="CW159" s="27"/>
      <c r="CX159" s="27"/>
      <c r="CY159" s="27"/>
      <c r="CZ159" s="27"/>
    </row>
    <row r="160" s="403" customFormat="true" ht="15" customHeight="true" x14ac:dyDescent="0.2">
      <c r="A160" s="984"/>
      <c r="B160" s="535"/>
      <c r="C160" s="136"/>
      <c r="D160" s="143"/>
      <c r="E160" s="143"/>
      <c r="F160" s="143"/>
      <c r="G160" s="142"/>
      <c r="H160" s="135"/>
      <c r="I160" s="143"/>
      <c r="J160" s="143"/>
      <c r="K160" s="143"/>
      <c r="L160" s="134"/>
      <c r="M160" s="136"/>
      <c r="N160" s="143"/>
      <c r="O160" s="143"/>
      <c r="P160" s="143"/>
      <c r="Q160" s="142"/>
      <c r="R160" s="135"/>
      <c r="S160" s="143"/>
      <c r="T160" s="143"/>
      <c r="U160" s="143"/>
      <c r="V160" s="143"/>
      <c r="W160" s="143"/>
      <c r="X160" s="143"/>
      <c r="Y160" s="143"/>
      <c r="Z160" s="134"/>
      <c r="AA160" s="924"/>
      <c r="AB160" s="924"/>
      <c r="AC160" s="924"/>
      <c r="AD160" s="924"/>
      <c r="AE160" s="924"/>
      <c r="AF160" s="924"/>
      <c r="AG160" s="924"/>
      <c r="AH160" s="924"/>
      <c r="AI160" s="924"/>
      <c r="AJ160" s="924"/>
      <c r="AK160" s="924"/>
      <c r="AL160" s="924"/>
      <c r="AM160" s="924"/>
      <c r="AN160" s="924"/>
      <c r="AO160" s="924"/>
      <c r="AP160" s="924"/>
      <c r="AQ160" s="924"/>
      <c r="AR160" s="924"/>
      <c r="AS160" s="924"/>
      <c r="AT160" s="924"/>
      <c r="AU160" s="924"/>
      <c r="AV160" s="924"/>
      <c r="AW160" s="924"/>
      <c r="AX160" s="924"/>
      <c r="AY160" s="924"/>
      <c r="AZ160" s="377"/>
      <c r="BA160" s="991"/>
      <c r="BB160" s="651"/>
      <c r="BC160" s="480"/>
      <c r="BD160" s="465"/>
      <c r="BE160" s="465"/>
      <c r="BF160" s="465"/>
      <c r="BG160" s="484"/>
      <c r="BH160" s="480"/>
      <c r="BI160" s="465"/>
      <c r="BJ160" s="465"/>
      <c r="BK160" s="465"/>
      <c r="BL160" s="484"/>
      <c r="BM160" s="480"/>
      <c r="BN160" s="465"/>
      <c r="BO160" s="465"/>
      <c r="BP160" s="465"/>
      <c r="BQ160" s="484"/>
      <c r="BR160" s="480"/>
      <c r="BS160" s="465"/>
      <c r="BT160" s="465"/>
      <c r="BU160" s="465"/>
      <c r="BV160" s="465"/>
      <c r="BW160" s="465"/>
      <c r="BX160" s="465"/>
      <c r="BY160" s="466"/>
      <c r="BZ160" s="466"/>
      <c r="CA160" s="27"/>
      <c r="CB160" s="27"/>
      <c r="CC160" s="27"/>
      <c r="CD160" s="27"/>
      <c r="CE160" s="27"/>
      <c r="CF160" s="27"/>
      <c r="CG160" s="27"/>
      <c r="CH160" s="27"/>
      <c r="CI160" s="27"/>
      <c r="CJ160" s="27"/>
      <c r="CK160" s="27"/>
      <c r="CL160" s="27"/>
      <c r="CM160" s="27"/>
      <c r="CN160" s="27"/>
      <c r="CO160" s="27"/>
      <c r="CP160" s="27"/>
      <c r="CQ160" s="27"/>
      <c r="CR160" s="27"/>
      <c r="CS160" s="27"/>
      <c r="CT160" s="27"/>
      <c r="CU160" s="27"/>
      <c r="CV160" s="27"/>
      <c r="CW160" s="27"/>
      <c r="CX160" s="27"/>
      <c r="CY160" s="27"/>
      <c r="CZ160" s="27"/>
    </row>
    <row r="161" s="984" customFormat="true" ht="15" customHeight="true" x14ac:dyDescent="0.2">
      <c r="A161" s="985"/>
      <c r="B161" s="986"/>
      <c r="C161" s="121"/>
      <c r="D161" s="120"/>
      <c r="E161" s="120"/>
      <c r="F161" s="120"/>
      <c r="G161" s="119"/>
      <c r="H161" s="118"/>
      <c r="I161" s="120"/>
      <c r="J161" s="120"/>
      <c r="K161" s="120"/>
      <c r="L161" s="117"/>
      <c r="M161" s="121"/>
      <c r="N161" s="120"/>
      <c r="O161" s="120"/>
      <c r="P161" s="120"/>
      <c r="Q161" s="119"/>
      <c r="R161" s="118"/>
      <c r="S161" s="120"/>
      <c r="T161" s="120"/>
      <c r="U161" s="120"/>
      <c r="V161" s="120"/>
      <c r="W161" s="120"/>
      <c r="X161" s="120"/>
      <c r="Y161" s="120"/>
      <c r="Z161" s="117"/>
      <c r="AA161" s="924"/>
      <c r="AB161" s="924"/>
      <c r="AC161" s="924"/>
      <c r="AD161" s="924"/>
      <c r="AE161" s="924"/>
      <c r="AF161" s="924"/>
      <c r="AG161" s="924"/>
      <c r="AH161" s="924"/>
      <c r="AI161" s="924"/>
      <c r="AJ161" s="924"/>
      <c r="AK161" s="924"/>
      <c r="AL161" s="924"/>
      <c r="AM161" s="924"/>
      <c r="AN161" s="924"/>
      <c r="AO161" s="924"/>
      <c r="AP161" s="924"/>
      <c r="AQ161" s="924"/>
      <c r="AR161" s="924"/>
      <c r="AS161" s="924"/>
      <c r="AT161" s="924"/>
      <c r="AU161" s="924"/>
      <c r="AV161" s="924"/>
      <c r="AW161" s="924"/>
      <c r="AX161" s="924"/>
      <c r="AY161" s="924"/>
      <c r="AZ161" s="377"/>
      <c r="BA161" s="991"/>
      <c r="BB161" s="651"/>
      <c r="BC161" s="480"/>
      <c r="BD161" s="465"/>
      <c r="BE161" s="465"/>
      <c r="BF161" s="465"/>
      <c r="BG161" s="484"/>
      <c r="BH161" s="480"/>
      <c r="BI161" s="465"/>
      <c r="BJ161" s="465"/>
      <c r="BK161" s="465"/>
      <c r="BL161" s="484"/>
      <c r="BM161" s="480"/>
      <c r="BN161" s="465"/>
      <c r="BO161" s="465"/>
      <c r="BP161" s="465"/>
      <c r="BQ161" s="484"/>
      <c r="BR161" s="480"/>
      <c r="BS161" s="465"/>
      <c r="BT161" s="465"/>
      <c r="BU161" s="465"/>
      <c r="BV161" s="465"/>
      <c r="BW161" s="465"/>
      <c r="BX161" s="465"/>
      <c r="BY161" s="466"/>
      <c r="BZ161" s="466"/>
      <c r="CA161" s="27"/>
      <c r="CB161" s="27"/>
      <c r="CC161" s="27"/>
      <c r="CD161" s="27"/>
      <c r="CE161" s="27"/>
      <c r="CF161" s="27"/>
      <c r="CG161" s="27"/>
      <c r="CH161" s="27"/>
      <c r="CI161" s="27"/>
      <c r="CJ161" s="27"/>
      <c r="CK161" s="27"/>
      <c r="CL161" s="27"/>
      <c r="CM161" s="27"/>
      <c r="CN161" s="27"/>
      <c r="CO161" s="27"/>
      <c r="CP161" s="27"/>
      <c r="CQ161" s="27"/>
      <c r="CR161" s="27"/>
      <c r="CS161" s="27"/>
      <c r="CT161" s="27"/>
      <c r="CU161" s="27"/>
      <c r="CV161" s="27"/>
      <c r="CW161" s="27"/>
      <c r="CX161" s="27"/>
      <c r="CY161" s="27"/>
      <c r="CZ161" s="27"/>
    </row>
    <row r="162" s="984" customFormat="true" ht="15" customHeight="true" x14ac:dyDescent="0.2">
      <c r="A162" s="70"/>
      <c r="B162" s="69"/>
      <c r="C162" s="188"/>
      <c r="D162" s="187"/>
      <c r="E162" s="187"/>
      <c r="F162" s="187"/>
      <c r="G162" s="177"/>
      <c r="H162" s="180"/>
      <c r="I162" s="187"/>
      <c r="J162" s="187"/>
      <c r="K162" s="187"/>
      <c r="L162" s="183"/>
      <c r="M162" s="188"/>
      <c r="N162" s="187"/>
      <c r="O162" s="187"/>
      <c r="P162" s="187"/>
      <c r="Q162" s="177"/>
      <c r="R162" s="180"/>
      <c r="S162" s="187"/>
      <c r="T162" s="187"/>
      <c r="U162" s="187"/>
      <c r="V162" s="187"/>
      <c r="W162" s="187"/>
      <c r="X162" s="187"/>
      <c r="Y162" s="187"/>
      <c r="Z162" s="183"/>
      <c r="AA162" s="924"/>
      <c r="AB162" s="924"/>
      <c r="AC162" s="924"/>
      <c r="AD162" s="924"/>
      <c r="AE162" s="924"/>
      <c r="AF162" s="924"/>
      <c r="AG162" s="924"/>
      <c r="AH162" s="924"/>
      <c r="AI162" s="924"/>
      <c r="AJ162" s="924"/>
      <c r="AK162" s="924"/>
      <c r="AL162" s="924"/>
      <c r="AM162" s="924"/>
      <c r="AN162" s="924"/>
      <c r="AO162" s="924"/>
      <c r="AP162" s="924"/>
      <c r="AQ162" s="924"/>
      <c r="AR162" s="924"/>
      <c r="AS162" s="924"/>
      <c r="AT162" s="924"/>
      <c r="AU162" s="924"/>
      <c r="AV162" s="924"/>
      <c r="AW162" s="924"/>
      <c r="AX162" s="924"/>
      <c r="AY162" s="924"/>
      <c r="AZ162" s="377"/>
      <c r="BA162" s="991"/>
      <c r="BB162" s="651"/>
      <c r="BC162" s="480"/>
      <c r="BD162" s="465"/>
      <c r="BE162" s="465"/>
      <c r="BF162" s="465"/>
      <c r="BG162" s="484"/>
      <c r="BH162" s="480"/>
      <c r="BI162" s="465"/>
      <c r="BJ162" s="465"/>
      <c r="BK162" s="465"/>
      <c r="BL162" s="484"/>
      <c r="BM162" s="480"/>
      <c r="BN162" s="465"/>
      <c r="BO162" s="465"/>
      <c r="BP162" s="465"/>
      <c r="BQ162" s="484"/>
      <c r="BR162" s="480"/>
      <c r="BS162" s="465"/>
      <c r="BT162" s="465"/>
      <c r="BU162" s="465"/>
      <c r="BV162" s="465"/>
      <c r="BW162" s="465"/>
      <c r="BX162" s="465"/>
      <c r="BY162" s="466"/>
      <c r="BZ162" s="466"/>
      <c r="CA162" s="27"/>
      <c r="CB162" s="27"/>
      <c r="CC162" s="27"/>
      <c r="CD162" s="27"/>
      <c r="CE162" s="27"/>
      <c r="CF162" s="27"/>
      <c r="CG162" s="27"/>
      <c r="CH162" s="27"/>
      <c r="CI162" s="27"/>
      <c r="CJ162" s="27"/>
      <c r="CK162" s="27"/>
      <c r="CL162" s="27"/>
      <c r="CM162" s="27"/>
      <c r="CN162" s="27"/>
      <c r="CO162" s="27"/>
      <c r="CP162" s="27"/>
      <c r="CQ162" s="27"/>
      <c r="CR162" s="27"/>
      <c r="CS162" s="27"/>
      <c r="CT162" s="27"/>
      <c r="CU162" s="27"/>
      <c r="CV162" s="27"/>
      <c r="CW162" s="27"/>
      <c r="CX162" s="27"/>
      <c r="CY162" s="27"/>
      <c r="CZ162" s="27"/>
    </row>
    <row r="163" s="984" customFormat="true" ht="15" customHeight="true" x14ac:dyDescent="0.2">
      <c r="A163" s="174"/>
      <c r="B163" s="165"/>
      <c r="C163" s="188"/>
      <c r="D163" s="187"/>
      <c r="E163" s="187"/>
      <c r="F163" s="187"/>
      <c r="G163" s="177"/>
      <c r="H163" s="180"/>
      <c r="I163" s="187"/>
      <c r="J163" s="187"/>
      <c r="K163" s="187"/>
      <c r="L163" s="183"/>
      <c r="M163" s="188"/>
      <c r="N163" s="187"/>
      <c r="O163" s="187"/>
      <c r="P163" s="187"/>
      <c r="Q163" s="177"/>
      <c r="R163" s="180"/>
      <c r="S163" s="187"/>
      <c r="T163" s="187"/>
      <c r="U163" s="187"/>
      <c r="V163" s="187"/>
      <c r="W163" s="187"/>
      <c r="X163" s="187"/>
      <c r="Y163" s="187"/>
      <c r="Z163" s="183"/>
      <c r="AA163" s="924"/>
      <c r="AB163" s="924"/>
      <c r="AC163" s="924"/>
      <c r="AD163" s="924"/>
      <c r="AE163" s="924"/>
      <c r="AF163" s="924"/>
      <c r="AG163" s="924"/>
      <c r="AH163" s="924"/>
      <c r="AI163" s="924"/>
      <c r="AJ163" s="924"/>
      <c r="AK163" s="924"/>
      <c r="AL163" s="924"/>
      <c r="AM163" s="924"/>
      <c r="AN163" s="924"/>
      <c r="AO163" s="924"/>
      <c r="AP163" s="924"/>
      <c r="AQ163" s="924"/>
      <c r="AR163" s="924"/>
      <c r="AS163" s="924"/>
      <c r="AT163" s="924"/>
      <c r="AU163" s="924"/>
      <c r="AV163" s="924"/>
      <c r="AW163" s="924"/>
      <c r="AX163" s="924"/>
      <c r="AY163" s="924"/>
      <c r="AZ163" s="377"/>
      <c r="BA163" s="991"/>
      <c r="BB163" s="651"/>
      <c r="BC163" s="480"/>
      <c r="BD163" s="465"/>
      <c r="BE163" s="465"/>
      <c r="BF163" s="465"/>
      <c r="BG163" s="484"/>
      <c r="BH163" s="480"/>
      <c r="BI163" s="465"/>
      <c r="BJ163" s="465"/>
      <c r="BK163" s="465"/>
      <c r="BL163" s="484"/>
      <c r="BM163" s="480"/>
      <c r="BN163" s="465"/>
      <c r="BO163" s="465"/>
      <c r="BP163" s="465"/>
      <c r="BQ163" s="484"/>
      <c r="BR163" s="480"/>
      <c r="BS163" s="465"/>
      <c r="BT163" s="465"/>
      <c r="BU163" s="465"/>
      <c r="BV163" s="465"/>
      <c r="BW163" s="465"/>
      <c r="BX163" s="465"/>
      <c r="BY163" s="466"/>
      <c r="BZ163" s="466"/>
      <c r="CA163" s="27"/>
      <c r="CB163" s="27"/>
      <c r="CC163" s="27"/>
      <c r="CD163" s="27"/>
      <c r="CE163" s="27"/>
      <c r="CF163" s="27"/>
      <c r="CG163" s="27"/>
      <c r="CH163" s="27"/>
      <c r="CI163" s="27"/>
      <c r="CJ163" s="27"/>
      <c r="CK163" s="27"/>
      <c r="CL163" s="27"/>
      <c r="CM163" s="27"/>
      <c r="CN163" s="27"/>
      <c r="CO163" s="27"/>
      <c r="CP163" s="27"/>
      <c r="CQ163" s="27"/>
      <c r="CR163" s="27"/>
      <c r="CS163" s="27"/>
      <c r="CT163" s="27"/>
      <c r="CU163" s="27"/>
      <c r="CV163" s="27"/>
      <c r="CW163" s="27"/>
      <c r="CX163" s="27"/>
      <c r="CY163" s="27"/>
      <c r="CZ163" s="27"/>
    </row>
    <row r="164" s="984" customFormat="true" ht="15" customHeight="true" x14ac:dyDescent="0.2">
      <c r="A164" s="174"/>
      <c r="B164" s="165"/>
      <c r="C164" s="141"/>
      <c r="D164" s="140"/>
      <c r="E164" s="140"/>
      <c r="F164" s="140"/>
      <c r="G164" s="139"/>
      <c r="H164" s="138"/>
      <c r="I164" s="140"/>
      <c r="J164" s="140"/>
      <c r="K164" s="140"/>
      <c r="L164" s="137"/>
      <c r="M164" s="141"/>
      <c r="N164" s="140"/>
      <c r="O164" s="140"/>
      <c r="P164" s="140"/>
      <c r="Q164" s="139"/>
      <c r="R164" s="138"/>
      <c r="S164" s="140"/>
      <c r="T164" s="140"/>
      <c r="U164" s="140"/>
      <c r="V164" s="140"/>
      <c r="W164" s="140"/>
      <c r="X164" s="140"/>
      <c r="Y164" s="140"/>
      <c r="Z164" s="137"/>
      <c r="AA164" s="924"/>
      <c r="AB164" s="924"/>
      <c r="AC164" s="924"/>
      <c r="AD164" s="924"/>
      <c r="AE164" s="924"/>
      <c r="AF164" s="924"/>
      <c r="AG164" s="924"/>
      <c r="AH164" s="924"/>
      <c r="AI164" s="924"/>
      <c r="AJ164" s="924"/>
      <c r="AK164" s="924"/>
      <c r="AL164" s="924"/>
      <c r="AM164" s="924"/>
      <c r="AN164" s="924"/>
      <c r="AO164" s="924"/>
      <c r="AP164" s="924"/>
      <c r="AQ164" s="924"/>
      <c r="AR164" s="924"/>
      <c r="AS164" s="924"/>
      <c r="AT164" s="924"/>
      <c r="AU164" s="924"/>
      <c r="AV164" s="924"/>
      <c r="AW164" s="924"/>
      <c r="AX164" s="924"/>
      <c r="AY164" s="924"/>
      <c r="AZ164" s="377"/>
      <c r="BA164" s="991"/>
      <c r="BB164" s="651"/>
      <c r="BC164" s="480"/>
      <c r="BD164" s="465"/>
      <c r="BE164" s="465"/>
      <c r="BF164" s="465"/>
      <c r="BG164" s="484"/>
      <c r="BH164" s="480"/>
      <c r="BI164" s="465"/>
      <c r="BJ164" s="465"/>
      <c r="BK164" s="465"/>
      <c r="BL164" s="484"/>
      <c r="BM164" s="480"/>
      <c r="BN164" s="465"/>
      <c r="BO164" s="465"/>
      <c r="BP164" s="465"/>
      <c r="BQ164" s="484"/>
      <c r="BR164" s="480"/>
      <c r="BS164" s="465"/>
      <c r="BT164" s="465"/>
      <c r="BU164" s="465"/>
      <c r="BV164" s="465"/>
      <c r="BW164" s="465"/>
      <c r="BX164" s="465"/>
      <c r="BY164" s="466"/>
      <c r="BZ164" s="466"/>
      <c r="CA164" s="27"/>
      <c r="CB164" s="27"/>
      <c r="CC164" s="27"/>
      <c r="CD164" s="27"/>
      <c r="CE164" s="27"/>
      <c r="CF164" s="27"/>
      <c r="CG164" s="27"/>
      <c r="CH164" s="27"/>
      <c r="CI164" s="27"/>
      <c r="CJ164" s="27"/>
      <c r="CK164" s="27"/>
      <c r="CL164" s="27"/>
      <c r="CM164" s="27"/>
      <c r="CN164" s="27"/>
      <c r="CO164" s="27"/>
      <c r="CP164" s="27"/>
      <c r="CQ164" s="27"/>
      <c r="CR164" s="27"/>
      <c r="CS164" s="27"/>
      <c r="CT164" s="27"/>
      <c r="CU164" s="27"/>
      <c r="CV164" s="27"/>
      <c r="CW164" s="27"/>
      <c r="CX164" s="27"/>
      <c r="CY164" s="27"/>
      <c r="CZ164" s="27"/>
    </row>
    <row r="165" s="984" customFormat="true" ht="15" customHeight="true" x14ac:dyDescent="0.2">
      <c r="A165" s="174"/>
      <c r="B165" s="165"/>
      <c r="C165" s="141"/>
      <c r="D165" s="140"/>
      <c r="E165" s="140"/>
      <c r="F165" s="140"/>
      <c r="G165" s="139"/>
      <c r="H165" s="138"/>
      <c r="I165" s="140"/>
      <c r="J165" s="140"/>
      <c r="K165" s="140"/>
      <c r="L165" s="137"/>
      <c r="M165" s="141"/>
      <c r="N165" s="140"/>
      <c r="O165" s="140"/>
      <c r="P165" s="140"/>
      <c r="Q165" s="139"/>
      <c r="R165" s="138"/>
      <c r="S165" s="140"/>
      <c r="T165" s="140"/>
      <c r="U165" s="140"/>
      <c r="V165" s="140"/>
      <c r="W165" s="140"/>
      <c r="X165" s="140"/>
      <c r="Y165" s="140"/>
      <c r="Z165" s="137"/>
      <c r="AA165" s="924"/>
      <c r="AB165" s="924"/>
      <c r="AC165" s="924"/>
      <c r="AD165" s="924"/>
      <c r="AE165" s="924"/>
      <c r="AF165" s="924"/>
      <c r="AG165" s="924"/>
      <c r="AH165" s="924"/>
      <c r="AI165" s="924"/>
      <c r="AJ165" s="924"/>
      <c r="AK165" s="924"/>
      <c r="AL165" s="924"/>
      <c r="AM165" s="924"/>
      <c r="AN165" s="924"/>
      <c r="AO165" s="924"/>
      <c r="AP165" s="924"/>
      <c r="AQ165" s="924"/>
      <c r="AR165" s="924"/>
      <c r="AS165" s="924"/>
      <c r="AT165" s="924"/>
      <c r="AU165" s="924"/>
      <c r="AV165" s="924"/>
      <c r="AW165" s="924"/>
      <c r="AX165" s="924"/>
      <c r="AY165" s="924"/>
      <c r="AZ165" s="377"/>
      <c r="BA165" s="991"/>
      <c r="BB165" s="651"/>
      <c r="BC165" s="480"/>
      <c r="BD165" s="465"/>
      <c r="BE165" s="465"/>
      <c r="BF165" s="465"/>
      <c r="BG165" s="484"/>
      <c r="BH165" s="480"/>
      <c r="BI165" s="465"/>
      <c r="BJ165" s="465"/>
      <c r="BK165" s="465"/>
      <c r="BL165" s="484"/>
      <c r="BM165" s="480"/>
      <c r="BN165" s="465"/>
      <c r="BO165" s="465"/>
      <c r="BP165" s="465"/>
      <c r="BQ165" s="484"/>
      <c r="BR165" s="480"/>
      <c r="BS165" s="465"/>
      <c r="BT165" s="465"/>
      <c r="BU165" s="465"/>
      <c r="BV165" s="465"/>
      <c r="BW165" s="465"/>
      <c r="BX165" s="465"/>
      <c r="BY165" s="466"/>
      <c r="BZ165" s="466"/>
      <c r="CA165" s="27"/>
      <c r="CB165" s="27"/>
      <c r="CC165" s="27"/>
      <c r="CD165" s="27"/>
      <c r="CE165" s="27"/>
      <c r="CF165" s="27"/>
      <c r="CG165" s="27"/>
      <c r="CH165" s="27"/>
      <c r="CI165" s="27"/>
      <c r="CJ165" s="27"/>
      <c r="CK165" s="27"/>
      <c r="CL165" s="27"/>
      <c r="CM165" s="27"/>
      <c r="CN165" s="27"/>
      <c r="CO165" s="27"/>
      <c r="CP165" s="27"/>
      <c r="CQ165" s="27"/>
      <c r="CR165" s="27"/>
      <c r="CS165" s="27"/>
      <c r="CT165" s="27"/>
      <c r="CU165" s="27"/>
      <c r="CV165" s="27"/>
      <c r="CW165" s="27"/>
      <c r="CX165" s="27"/>
      <c r="CY165" s="27"/>
      <c r="CZ165" s="27"/>
    </row>
    <row r="166" s="984" customFormat="true" ht="15" customHeight="true" x14ac:dyDescent="0.2">
      <c r="A166" s="174"/>
      <c r="B166" s="165"/>
      <c r="C166" s="141"/>
      <c r="D166" s="140"/>
      <c r="E166" s="140"/>
      <c r="F166" s="140"/>
      <c r="G166" s="139"/>
      <c r="H166" s="138"/>
      <c r="I166" s="140"/>
      <c r="J166" s="140"/>
      <c r="K166" s="140"/>
      <c r="L166" s="137"/>
      <c r="M166" s="141"/>
      <c r="N166" s="140"/>
      <c r="O166" s="140"/>
      <c r="P166" s="140"/>
      <c r="Q166" s="139"/>
      <c r="R166" s="138"/>
      <c r="S166" s="140"/>
      <c r="T166" s="140"/>
      <c r="U166" s="140"/>
      <c r="V166" s="140"/>
      <c r="W166" s="140"/>
      <c r="X166" s="140"/>
      <c r="Y166" s="140"/>
      <c r="Z166" s="137"/>
      <c r="AA166" s="924"/>
      <c r="AB166" s="924"/>
      <c r="AC166" s="924"/>
      <c r="AD166" s="924"/>
      <c r="AE166" s="924"/>
      <c r="AF166" s="924"/>
      <c r="AG166" s="924"/>
      <c r="AH166" s="924"/>
      <c r="AI166" s="924"/>
      <c r="AJ166" s="924"/>
      <c r="AK166" s="924"/>
      <c r="AL166" s="924"/>
      <c r="AM166" s="924"/>
      <c r="AN166" s="924"/>
      <c r="AO166" s="924"/>
      <c r="AP166" s="924"/>
      <c r="AQ166" s="924"/>
      <c r="AR166" s="924"/>
      <c r="AS166" s="924"/>
      <c r="AT166" s="924"/>
      <c r="AU166" s="924"/>
      <c r="AV166" s="924"/>
      <c r="AW166" s="924"/>
      <c r="AX166" s="924"/>
      <c r="AY166" s="924"/>
      <c r="AZ166" s="377"/>
      <c r="BA166" s="991"/>
      <c r="BB166" s="651"/>
      <c r="BC166" s="480"/>
      <c r="BD166" s="465"/>
      <c r="BE166" s="465"/>
      <c r="BF166" s="465"/>
      <c r="BG166" s="484"/>
      <c r="BH166" s="480"/>
      <c r="BI166" s="465"/>
      <c r="BJ166" s="465"/>
      <c r="BK166" s="465"/>
      <c r="BL166" s="484"/>
      <c r="BM166" s="480"/>
      <c r="BN166" s="465"/>
      <c r="BO166" s="465"/>
      <c r="BP166" s="465"/>
      <c r="BQ166" s="484"/>
      <c r="BR166" s="480"/>
      <c r="BS166" s="465"/>
      <c r="BT166" s="465"/>
      <c r="BU166" s="465"/>
      <c r="BV166" s="465"/>
      <c r="BW166" s="465"/>
      <c r="BX166" s="465"/>
      <c r="BY166" s="466"/>
      <c r="BZ166" s="466"/>
      <c r="CA166" s="27"/>
      <c r="CB166" s="27"/>
      <c r="CC166" s="27"/>
      <c r="CD166" s="27"/>
      <c r="CE166" s="27"/>
      <c r="CF166" s="27"/>
      <c r="CG166" s="27"/>
      <c r="CH166" s="27"/>
      <c r="CI166" s="27"/>
      <c r="CJ166" s="27"/>
      <c r="CK166" s="27"/>
      <c r="CL166" s="27"/>
      <c r="CM166" s="27"/>
      <c r="CN166" s="27"/>
      <c r="CO166" s="27"/>
      <c r="CP166" s="27"/>
      <c r="CQ166" s="27"/>
      <c r="CR166" s="27"/>
      <c r="CS166" s="27"/>
      <c r="CT166" s="27"/>
      <c r="CU166" s="27"/>
      <c r="CV166" s="27"/>
      <c r="CW166" s="27"/>
      <c r="CX166" s="27"/>
      <c r="CY166" s="27"/>
      <c r="CZ166" s="27"/>
    </row>
    <row r="167" s="984" customFormat="true" ht="15" customHeight="true" x14ac:dyDescent="0.2">
      <c r="A167" s="174"/>
      <c r="B167" s="165"/>
      <c r="C167" s="141"/>
      <c r="D167" s="140"/>
      <c r="E167" s="140"/>
      <c r="F167" s="140"/>
      <c r="G167" s="139"/>
      <c r="H167" s="138"/>
      <c r="I167" s="140"/>
      <c r="J167" s="140"/>
      <c r="K167" s="140"/>
      <c r="L167" s="137"/>
      <c r="M167" s="141"/>
      <c r="N167" s="140"/>
      <c r="O167" s="140"/>
      <c r="P167" s="140"/>
      <c r="Q167" s="139"/>
      <c r="R167" s="138"/>
      <c r="S167" s="140"/>
      <c r="T167" s="140"/>
      <c r="U167" s="140"/>
      <c r="V167" s="140"/>
      <c r="W167" s="140"/>
      <c r="X167" s="140"/>
      <c r="Y167" s="140"/>
      <c r="Z167" s="137"/>
      <c r="AA167" s="924"/>
      <c r="AB167" s="924"/>
      <c r="AC167" s="924"/>
      <c r="AD167" s="924"/>
      <c r="AE167" s="924"/>
      <c r="AF167" s="924"/>
      <c r="AG167" s="924"/>
      <c r="AH167" s="924"/>
      <c r="AI167" s="924"/>
      <c r="AJ167" s="924"/>
      <c r="AK167" s="924"/>
      <c r="AL167" s="924"/>
      <c r="AM167" s="924"/>
      <c r="AN167" s="924"/>
      <c r="AO167" s="924"/>
      <c r="AP167" s="924"/>
      <c r="AQ167" s="924"/>
      <c r="AR167" s="924"/>
      <c r="AS167" s="924"/>
      <c r="AT167" s="924"/>
      <c r="AU167" s="924"/>
      <c r="AV167" s="924"/>
      <c r="AW167" s="924"/>
      <c r="AX167" s="924"/>
      <c r="AY167" s="924"/>
      <c r="AZ167" s="377"/>
      <c r="BA167" s="991"/>
      <c r="BB167" s="651"/>
      <c r="BC167" s="480"/>
      <c r="BD167" s="465"/>
      <c r="BE167" s="465"/>
      <c r="BF167" s="465"/>
      <c r="BG167" s="484"/>
      <c r="BH167" s="480"/>
      <c r="BI167" s="465"/>
      <c r="BJ167" s="465"/>
      <c r="BK167" s="465"/>
      <c r="BL167" s="484"/>
      <c r="BM167" s="480"/>
      <c r="BN167" s="465"/>
      <c r="BO167" s="465"/>
      <c r="BP167" s="465"/>
      <c r="BQ167" s="484"/>
      <c r="BR167" s="480"/>
      <c r="BS167" s="465"/>
      <c r="BT167" s="465"/>
      <c r="BU167" s="465"/>
      <c r="BV167" s="465"/>
      <c r="BW167" s="465"/>
      <c r="BX167" s="465"/>
      <c r="BY167" s="466"/>
      <c r="BZ167" s="466"/>
      <c r="CA167" s="27"/>
      <c r="CB167" s="27"/>
      <c r="CC167" s="27"/>
      <c r="CD167" s="27"/>
      <c r="CE167" s="27"/>
      <c r="CF167" s="27"/>
      <c r="CG167" s="27"/>
      <c r="CH167" s="27"/>
      <c r="CI167" s="27"/>
      <c r="CJ167" s="27"/>
      <c r="CK167" s="27"/>
      <c r="CL167" s="27"/>
      <c r="CM167" s="27"/>
      <c r="CN167" s="27"/>
      <c r="CO167" s="27"/>
      <c r="CP167" s="27"/>
      <c r="CQ167" s="27"/>
      <c r="CR167" s="27"/>
      <c r="CS167" s="27"/>
      <c r="CT167" s="27"/>
      <c r="CU167" s="27"/>
      <c r="CV167" s="27"/>
      <c r="CW167" s="27"/>
      <c r="CX167" s="27"/>
      <c r="CY167" s="27"/>
      <c r="CZ167" s="27"/>
    </row>
    <row r="168" s="984" customFormat="true" ht="15" customHeight="true" x14ac:dyDescent="0.2">
      <c r="A168" s="174"/>
      <c r="B168" s="165"/>
      <c r="C168" s="141"/>
      <c r="D168" s="140"/>
      <c r="E168" s="140"/>
      <c r="F168" s="140"/>
      <c r="G168" s="139"/>
      <c r="H168" s="138"/>
      <c r="I168" s="140"/>
      <c r="J168" s="140"/>
      <c r="K168" s="140"/>
      <c r="L168" s="137"/>
      <c r="M168" s="141"/>
      <c r="N168" s="140"/>
      <c r="O168" s="140"/>
      <c r="P168" s="140"/>
      <c r="Q168" s="139"/>
      <c r="R168" s="138"/>
      <c r="S168" s="140"/>
      <c r="T168" s="140"/>
      <c r="U168" s="140"/>
      <c r="V168" s="140"/>
      <c r="W168" s="140"/>
      <c r="X168" s="140"/>
      <c r="Y168" s="140"/>
      <c r="Z168" s="137"/>
      <c r="AA168" s="924"/>
      <c r="AB168" s="924"/>
      <c r="AC168" s="924"/>
      <c r="AD168" s="924"/>
      <c r="AE168" s="924"/>
      <c r="AF168" s="924"/>
      <c r="AG168" s="924"/>
      <c r="AH168" s="924"/>
      <c r="AI168" s="924"/>
      <c r="AJ168" s="924"/>
      <c r="AK168" s="924"/>
      <c r="AL168" s="924"/>
      <c r="AM168" s="924"/>
      <c r="AN168" s="924"/>
      <c r="AO168" s="924"/>
      <c r="AP168" s="924"/>
      <c r="AQ168" s="924"/>
      <c r="AR168" s="924"/>
      <c r="AS168" s="924"/>
      <c r="AT168" s="924"/>
      <c r="AU168" s="924"/>
      <c r="AV168" s="924"/>
      <c r="AW168" s="924"/>
      <c r="AX168" s="924"/>
      <c r="AY168" s="924"/>
      <c r="AZ168" s="377"/>
      <c r="BA168" s="991"/>
      <c r="BB168" s="651"/>
      <c r="BC168" s="480"/>
      <c r="BD168" s="465"/>
      <c r="BE168" s="465"/>
      <c r="BF168" s="465"/>
      <c r="BG168" s="484"/>
      <c r="BH168" s="480"/>
      <c r="BI168" s="465"/>
      <c r="BJ168" s="465"/>
      <c r="BK168" s="465"/>
      <c r="BL168" s="484"/>
      <c r="BM168" s="480"/>
      <c r="BN168" s="465"/>
      <c r="BO168" s="465"/>
      <c r="BP168" s="465"/>
      <c r="BQ168" s="484"/>
      <c r="BR168" s="480"/>
      <c r="BS168" s="465"/>
      <c r="BT168" s="465"/>
      <c r="BU168" s="465"/>
      <c r="BV168" s="465"/>
      <c r="BW168" s="465"/>
      <c r="BX168" s="465"/>
      <c r="BY168" s="466"/>
      <c r="BZ168" s="466"/>
      <c r="CA168" s="27"/>
      <c r="CB168" s="27"/>
      <c r="CC168" s="27"/>
      <c r="CD168" s="27"/>
      <c r="CE168" s="27"/>
      <c r="CF168" s="27"/>
      <c r="CG168" s="27"/>
      <c r="CH168" s="27"/>
      <c r="CI168" s="27"/>
      <c r="CJ168" s="27"/>
      <c r="CK168" s="27"/>
      <c r="CL168" s="27"/>
      <c r="CM168" s="27"/>
      <c r="CN168" s="27"/>
      <c r="CO168" s="27"/>
      <c r="CP168" s="27"/>
      <c r="CQ168" s="27"/>
      <c r="CR168" s="27"/>
      <c r="CS168" s="27"/>
      <c r="CT168" s="27"/>
      <c r="CU168" s="27"/>
      <c r="CV168" s="27"/>
      <c r="CW168" s="27"/>
      <c r="CX168" s="27"/>
      <c r="CY168" s="27"/>
      <c r="CZ168" s="27"/>
    </row>
    <row r="169" s="984" customFormat="true" ht="15" customHeight="true" x14ac:dyDescent="0.2">
      <c r="A169" s="174"/>
      <c r="B169" s="165"/>
      <c r="C169" s="141"/>
      <c r="D169" s="140"/>
      <c r="E169" s="140"/>
      <c r="F169" s="140"/>
      <c r="G169" s="139"/>
      <c r="H169" s="138"/>
      <c r="I169" s="140"/>
      <c r="J169" s="140"/>
      <c r="K169" s="140"/>
      <c r="L169" s="137"/>
      <c r="M169" s="141"/>
      <c r="N169" s="140"/>
      <c r="O169" s="140"/>
      <c r="P169" s="140"/>
      <c r="Q169" s="139"/>
      <c r="R169" s="138"/>
      <c r="S169" s="140"/>
      <c r="T169" s="140"/>
      <c r="U169" s="140"/>
      <c r="V169" s="140"/>
      <c r="W169" s="140"/>
      <c r="X169" s="140"/>
      <c r="Y169" s="140"/>
      <c r="Z169" s="137"/>
      <c r="AA169" s="924"/>
      <c r="AB169" s="924"/>
      <c r="AC169" s="924"/>
      <c r="AD169" s="924"/>
      <c r="AE169" s="924"/>
      <c r="AF169" s="924"/>
      <c r="AG169" s="924"/>
      <c r="AH169" s="924"/>
      <c r="AI169" s="924"/>
      <c r="AJ169" s="924"/>
      <c r="AK169" s="924"/>
      <c r="AL169" s="924"/>
      <c r="AM169" s="924"/>
      <c r="AN169" s="924"/>
      <c r="AO169" s="924"/>
      <c r="AP169" s="924"/>
      <c r="AQ169" s="924"/>
      <c r="AR169" s="924"/>
      <c r="AS169" s="924"/>
      <c r="AT169" s="924"/>
      <c r="AU169" s="924"/>
      <c r="AV169" s="924"/>
      <c r="AW169" s="924"/>
      <c r="AX169" s="924"/>
      <c r="AY169" s="924"/>
      <c r="AZ169" s="377"/>
      <c r="BA169" s="991"/>
      <c r="BB169" s="651"/>
      <c r="BC169" s="480"/>
      <c r="BD169" s="465"/>
      <c r="BE169" s="465"/>
      <c r="BF169" s="465"/>
      <c r="BG169" s="484"/>
      <c r="BH169" s="480"/>
      <c r="BI169" s="465"/>
      <c r="BJ169" s="465"/>
      <c r="BK169" s="465"/>
      <c r="BL169" s="484"/>
      <c r="BM169" s="480"/>
      <c r="BN169" s="465"/>
      <c r="BO169" s="465"/>
      <c r="BP169" s="465"/>
      <c r="BQ169" s="484"/>
      <c r="BR169" s="480"/>
      <c r="BS169" s="465"/>
      <c r="BT169" s="465"/>
      <c r="BU169" s="465"/>
      <c r="BV169" s="465"/>
      <c r="BW169" s="465"/>
      <c r="BX169" s="465"/>
      <c r="BY169" s="466"/>
      <c r="BZ169" s="466"/>
      <c r="CA169" s="27"/>
      <c r="CB169" s="27"/>
      <c r="CC169" s="27"/>
      <c r="CD169" s="27"/>
      <c r="CE169" s="27"/>
      <c r="CF169" s="27"/>
      <c r="CG169" s="27"/>
      <c r="CH169" s="27"/>
      <c r="CI169" s="27"/>
      <c r="CJ169" s="27"/>
      <c r="CK169" s="27"/>
      <c r="CL169" s="27"/>
      <c r="CM169" s="27"/>
      <c r="CN169" s="27"/>
      <c r="CO169" s="27"/>
      <c r="CP169" s="27"/>
      <c r="CQ169" s="27"/>
      <c r="CR169" s="27"/>
      <c r="CS169" s="27"/>
      <c r="CT169" s="27"/>
      <c r="CU169" s="27"/>
      <c r="CV169" s="27"/>
      <c r="CW169" s="27"/>
      <c r="CX169" s="27"/>
      <c r="CY169" s="27"/>
      <c r="CZ169" s="27"/>
    </row>
    <row r="170" s="984" customFormat="true" ht="15" customHeight="true" x14ac:dyDescent="0.2">
      <c r="A170" s="174"/>
      <c r="B170" s="165"/>
      <c r="C170" s="188"/>
      <c r="D170" s="187"/>
      <c r="E170" s="187"/>
      <c r="F170" s="187"/>
      <c r="G170" s="177"/>
      <c r="H170" s="180"/>
      <c r="I170" s="187"/>
      <c r="J170" s="187"/>
      <c r="K170" s="187"/>
      <c r="L170" s="183"/>
      <c r="M170" s="188"/>
      <c r="N170" s="187"/>
      <c r="O170" s="187"/>
      <c r="P170" s="187"/>
      <c r="Q170" s="177"/>
      <c r="R170" s="180"/>
      <c r="S170" s="187"/>
      <c r="T170" s="187"/>
      <c r="U170" s="187"/>
      <c r="V170" s="187"/>
      <c r="W170" s="187"/>
      <c r="X170" s="187"/>
      <c r="Y170" s="187"/>
      <c r="Z170" s="183"/>
      <c r="AA170" s="924"/>
      <c r="AB170" s="924"/>
      <c r="AC170" s="924"/>
      <c r="AD170" s="924"/>
      <c r="AE170" s="924"/>
      <c r="AF170" s="924"/>
      <c r="AG170" s="924"/>
      <c r="AH170" s="924"/>
      <c r="AI170" s="924"/>
      <c r="AJ170" s="924"/>
      <c r="AK170" s="924"/>
      <c r="AL170" s="924"/>
      <c r="AM170" s="924"/>
      <c r="AN170" s="924"/>
      <c r="AO170" s="924"/>
      <c r="AP170" s="924"/>
      <c r="AQ170" s="924"/>
      <c r="AR170" s="924"/>
      <c r="AS170" s="924"/>
      <c r="AT170" s="924"/>
      <c r="AU170" s="924"/>
      <c r="AV170" s="924"/>
      <c r="AW170" s="924"/>
      <c r="AX170" s="924"/>
      <c r="AY170" s="924"/>
      <c r="AZ170" s="377"/>
      <c r="BA170" s="991"/>
      <c r="BB170" s="651"/>
      <c r="BC170" s="480"/>
      <c r="BD170" s="465"/>
      <c r="BE170" s="465"/>
      <c r="BF170" s="465"/>
      <c r="BG170" s="484"/>
      <c r="BH170" s="480"/>
      <c r="BI170" s="465"/>
      <c r="BJ170" s="465"/>
      <c r="BK170" s="465"/>
      <c r="BL170" s="484"/>
      <c r="BM170" s="480"/>
      <c r="BN170" s="465"/>
      <c r="BO170" s="465"/>
      <c r="BP170" s="465"/>
      <c r="BQ170" s="484"/>
      <c r="BR170" s="480"/>
      <c r="BS170" s="465"/>
      <c r="BT170" s="465"/>
      <c r="BU170" s="465"/>
      <c r="BV170" s="465"/>
      <c r="BW170" s="465"/>
      <c r="BX170" s="465"/>
      <c r="BY170" s="466"/>
      <c r="BZ170" s="466"/>
      <c r="CA170" s="27"/>
      <c r="CB170" s="27"/>
      <c r="CC170" s="27"/>
      <c r="CD170" s="27"/>
      <c r="CE170" s="27"/>
      <c r="CF170" s="27"/>
      <c r="CG170" s="27"/>
      <c r="CH170" s="27"/>
      <c r="CI170" s="27"/>
      <c r="CJ170" s="27"/>
      <c r="CK170" s="27"/>
      <c r="CL170" s="27"/>
      <c r="CM170" s="27"/>
      <c r="CN170" s="27"/>
      <c r="CO170" s="27"/>
      <c r="CP170" s="27"/>
      <c r="CQ170" s="27"/>
      <c r="CR170" s="27"/>
      <c r="CS170" s="27"/>
      <c r="CT170" s="27"/>
      <c r="CU170" s="27"/>
      <c r="CV170" s="27"/>
      <c r="CW170" s="27"/>
      <c r="CX170" s="27"/>
      <c r="CY170" s="27"/>
      <c r="CZ170" s="27"/>
    </row>
    <row r="171" s="984" customFormat="true" ht="15" customHeight="true" x14ac:dyDescent="0.2">
      <c r="A171" s="174"/>
      <c r="B171" s="165"/>
      <c r="C171" s="116"/>
      <c r="D171" s="115"/>
      <c r="E171" s="115"/>
      <c r="F171" s="115"/>
      <c r="G171" s="114"/>
      <c r="H171" s="113"/>
      <c r="I171" s="115"/>
      <c r="J171" s="115"/>
      <c r="K171" s="115"/>
      <c r="L171" s="112"/>
      <c r="M171" s="116"/>
      <c r="N171" s="115"/>
      <c r="O171" s="115"/>
      <c r="P171" s="115"/>
      <c r="Q171" s="114"/>
      <c r="R171" s="113"/>
      <c r="S171" s="115"/>
      <c r="T171" s="115"/>
      <c r="U171" s="115"/>
      <c r="V171" s="115"/>
      <c r="W171" s="115"/>
      <c r="X171" s="115"/>
      <c r="Y171" s="115"/>
      <c r="Z171" s="112"/>
      <c r="AA171" s="924"/>
      <c r="AB171" s="924"/>
      <c r="AC171" s="924"/>
      <c r="AD171" s="924"/>
      <c r="AE171" s="924"/>
      <c r="AF171" s="924"/>
      <c r="AG171" s="924"/>
      <c r="AH171" s="924"/>
      <c r="AI171" s="924"/>
      <c r="AJ171" s="924"/>
      <c r="AK171" s="924"/>
      <c r="AL171" s="924"/>
      <c r="AM171" s="924"/>
      <c r="AN171" s="924"/>
      <c r="AO171" s="924"/>
      <c r="AP171" s="924"/>
      <c r="AQ171" s="924"/>
      <c r="AR171" s="924"/>
      <c r="AS171" s="924"/>
      <c r="AT171" s="924"/>
      <c r="AU171" s="924"/>
      <c r="AV171" s="924"/>
      <c r="AW171" s="924"/>
      <c r="AX171" s="924"/>
      <c r="AY171" s="924"/>
      <c r="AZ171" s="377"/>
      <c r="BA171" s="991"/>
      <c r="BB171" s="651"/>
      <c r="BC171" s="480"/>
      <c r="BD171" s="465"/>
      <c r="BE171" s="465"/>
      <c r="BF171" s="465"/>
      <c r="BG171" s="484"/>
      <c r="BH171" s="480"/>
      <c r="BI171" s="465"/>
      <c r="BJ171" s="465"/>
      <c r="BK171" s="465"/>
      <c r="BL171" s="484"/>
      <c r="BM171" s="480"/>
      <c r="BN171" s="465"/>
      <c r="BO171" s="465"/>
      <c r="BP171" s="465"/>
      <c r="BQ171" s="484"/>
      <c r="BR171" s="480"/>
      <c r="BS171" s="465"/>
      <c r="BT171" s="465"/>
      <c r="BU171" s="465"/>
      <c r="BV171" s="465"/>
      <c r="BW171" s="465"/>
      <c r="BX171" s="465"/>
      <c r="BY171" s="466"/>
      <c r="BZ171" s="466"/>
      <c r="CA171" s="27"/>
      <c r="CB171" s="27"/>
      <c r="CC171" s="27"/>
      <c r="CD171" s="27"/>
      <c r="CE171" s="27"/>
      <c r="CF171" s="27"/>
      <c r="CG171" s="27"/>
      <c r="CH171" s="27"/>
      <c r="CI171" s="27"/>
      <c r="CJ171" s="27"/>
      <c r="CK171" s="27"/>
      <c r="CL171" s="27"/>
      <c r="CM171" s="27"/>
      <c r="CN171" s="27"/>
      <c r="CO171" s="27"/>
      <c r="CP171" s="27"/>
      <c r="CQ171" s="27"/>
      <c r="CR171" s="27"/>
      <c r="CS171" s="27"/>
      <c r="CT171" s="27"/>
      <c r="CU171" s="27"/>
      <c r="CV171" s="27"/>
      <c r="CW171" s="27"/>
      <c r="CX171" s="27"/>
      <c r="CY171" s="27"/>
      <c r="CZ171" s="27"/>
    </row>
    <row r="172" s="984" customFormat="true" ht="15" customHeight="true" x14ac:dyDescent="0.2">
      <c r="A172" s="174"/>
      <c r="B172" s="165"/>
      <c r="C172" s="116"/>
      <c r="D172" s="115"/>
      <c r="E172" s="115"/>
      <c r="F172" s="115"/>
      <c r="G172" s="114"/>
      <c r="H172" s="113"/>
      <c r="I172" s="115"/>
      <c r="J172" s="115"/>
      <c r="K172" s="115"/>
      <c r="L172" s="112"/>
      <c r="M172" s="116"/>
      <c r="N172" s="115"/>
      <c r="O172" s="115"/>
      <c r="P172" s="115"/>
      <c r="Q172" s="114"/>
      <c r="R172" s="113"/>
      <c r="S172" s="115"/>
      <c r="T172" s="115"/>
      <c r="U172" s="115"/>
      <c r="V172" s="115"/>
      <c r="W172" s="115"/>
      <c r="X172" s="115"/>
      <c r="Y172" s="115"/>
      <c r="Z172" s="112"/>
      <c r="AA172" s="924"/>
      <c r="AB172" s="924"/>
      <c r="AC172" s="924"/>
      <c r="AD172" s="924"/>
      <c r="AE172" s="924"/>
      <c r="AF172" s="924"/>
      <c r="AG172" s="924"/>
      <c r="AH172" s="924"/>
      <c r="AI172" s="924"/>
      <c r="AJ172" s="924"/>
      <c r="AK172" s="924"/>
      <c r="AL172" s="924"/>
      <c r="AM172" s="924"/>
      <c r="AN172" s="924"/>
      <c r="AO172" s="924"/>
      <c r="AP172" s="924"/>
      <c r="AQ172" s="924"/>
      <c r="AR172" s="924"/>
      <c r="AS172" s="924"/>
      <c r="AT172" s="924"/>
      <c r="AU172" s="924"/>
      <c r="AV172" s="924"/>
      <c r="AW172" s="924"/>
      <c r="AX172" s="924"/>
      <c r="AY172" s="924"/>
      <c r="AZ172" s="377"/>
      <c r="BA172" s="991"/>
      <c r="BB172" s="651"/>
      <c r="BC172" s="480"/>
      <c r="BD172" s="465"/>
      <c r="BE172" s="465"/>
      <c r="BF172" s="465"/>
      <c r="BG172" s="484"/>
      <c r="BH172" s="480"/>
      <c r="BI172" s="465"/>
      <c r="BJ172" s="465"/>
      <c r="BK172" s="465"/>
      <c r="BL172" s="484"/>
      <c r="BM172" s="480"/>
      <c r="BN172" s="465"/>
      <c r="BO172" s="465"/>
      <c r="BP172" s="465"/>
      <c r="BQ172" s="484"/>
      <c r="BR172" s="480"/>
      <c r="BS172" s="465"/>
      <c r="BT172" s="465"/>
      <c r="BU172" s="465"/>
      <c r="BV172" s="465"/>
      <c r="BW172" s="465"/>
      <c r="BX172" s="465"/>
      <c r="BY172" s="466"/>
      <c r="BZ172" s="466"/>
      <c r="CA172" s="27"/>
      <c r="CB172" s="27"/>
      <c r="CC172" s="27"/>
      <c r="CD172" s="27"/>
      <c r="CE172" s="27"/>
      <c r="CF172" s="27"/>
      <c r="CG172" s="27"/>
      <c r="CH172" s="27"/>
      <c r="CI172" s="27"/>
      <c r="CJ172" s="27"/>
      <c r="CK172" s="27"/>
      <c r="CL172" s="27"/>
      <c r="CM172" s="27"/>
      <c r="CN172" s="27"/>
      <c r="CO172" s="27"/>
      <c r="CP172" s="27"/>
      <c r="CQ172" s="27"/>
      <c r="CR172" s="27"/>
      <c r="CS172" s="27"/>
      <c r="CT172" s="27"/>
      <c r="CU172" s="27"/>
      <c r="CV172" s="27"/>
      <c r="CW172" s="27"/>
      <c r="CX172" s="27"/>
      <c r="CY172" s="27"/>
      <c r="CZ172" s="27"/>
    </row>
    <row r="173" s="984" customFormat="true" ht="15" customHeight="true" x14ac:dyDescent="0.2">
      <c r="A173" s="174"/>
      <c r="B173" s="165"/>
      <c r="C173" s="116"/>
      <c r="D173" s="115"/>
      <c r="E173" s="115"/>
      <c r="F173" s="115"/>
      <c r="G173" s="114"/>
      <c r="H173" s="113"/>
      <c r="I173" s="115"/>
      <c r="J173" s="115"/>
      <c r="K173" s="115"/>
      <c r="L173" s="112"/>
      <c r="M173" s="116"/>
      <c r="N173" s="115"/>
      <c r="O173" s="115"/>
      <c r="P173" s="115"/>
      <c r="Q173" s="114"/>
      <c r="R173" s="113"/>
      <c r="S173" s="115"/>
      <c r="T173" s="115"/>
      <c r="U173" s="115"/>
      <c r="V173" s="115"/>
      <c r="W173" s="115"/>
      <c r="X173" s="115"/>
      <c r="Y173" s="115"/>
      <c r="Z173" s="112"/>
      <c r="AA173" s="924"/>
      <c r="AB173" s="924"/>
      <c r="AC173" s="924"/>
      <c r="AD173" s="924"/>
      <c r="AE173" s="924"/>
      <c r="AF173" s="924"/>
      <c r="AG173" s="924"/>
      <c r="AH173" s="924"/>
      <c r="AI173" s="924"/>
      <c r="AJ173" s="924"/>
      <c r="AK173" s="924"/>
      <c r="AL173" s="924"/>
      <c r="AM173" s="924"/>
      <c r="AN173" s="924"/>
      <c r="AO173" s="924"/>
      <c r="AP173" s="924"/>
      <c r="AQ173" s="924"/>
      <c r="AR173" s="924"/>
      <c r="AS173" s="924"/>
      <c r="AT173" s="924"/>
      <c r="AU173" s="924"/>
      <c r="AV173" s="924"/>
      <c r="AW173" s="924"/>
      <c r="AX173" s="924"/>
      <c r="AY173" s="924"/>
      <c r="AZ173" s="377"/>
      <c r="BA173" s="991"/>
      <c r="BB173" s="651"/>
      <c r="BC173" s="480"/>
      <c r="BD173" s="465"/>
      <c r="BE173" s="465"/>
      <c r="BF173" s="465"/>
      <c r="BG173" s="484"/>
      <c r="BH173" s="480"/>
      <c r="BI173" s="465"/>
      <c r="BJ173" s="465"/>
      <c r="BK173" s="465"/>
      <c r="BL173" s="484"/>
      <c r="BM173" s="480"/>
      <c r="BN173" s="465"/>
      <c r="BO173" s="465"/>
      <c r="BP173" s="465"/>
      <c r="BQ173" s="484"/>
      <c r="BR173" s="480"/>
      <c r="BS173" s="465"/>
      <c r="BT173" s="465"/>
      <c r="BU173" s="465"/>
      <c r="BV173" s="465"/>
      <c r="BW173" s="465"/>
      <c r="BX173" s="465"/>
      <c r="BY173" s="466"/>
      <c r="BZ173" s="466"/>
      <c r="CA173" s="27"/>
      <c r="CB173" s="27"/>
      <c r="CC173" s="27"/>
      <c r="CD173" s="27"/>
      <c r="CE173" s="27"/>
      <c r="CF173" s="27"/>
      <c r="CG173" s="27"/>
      <c r="CH173" s="27"/>
      <c r="CI173" s="27"/>
      <c r="CJ173" s="27"/>
      <c r="CK173" s="27"/>
      <c r="CL173" s="27"/>
      <c r="CM173" s="27"/>
      <c r="CN173" s="27"/>
      <c r="CO173" s="27"/>
      <c r="CP173" s="27"/>
      <c r="CQ173" s="27"/>
      <c r="CR173" s="27"/>
      <c r="CS173" s="27"/>
      <c r="CT173" s="27"/>
      <c r="CU173" s="27"/>
      <c r="CV173" s="27"/>
      <c r="CW173" s="27"/>
      <c r="CX173" s="27"/>
      <c r="CY173" s="27"/>
      <c r="CZ173" s="27"/>
    </row>
    <row r="174" s="984" customFormat="true" ht="15" customHeight="true" x14ac:dyDescent="0.2">
      <c r="A174" s="174"/>
      <c r="B174" s="165"/>
      <c r="C174" s="116"/>
      <c r="D174" s="115"/>
      <c r="E174" s="115"/>
      <c r="F174" s="115"/>
      <c r="G174" s="114"/>
      <c r="H174" s="113"/>
      <c r="I174" s="115"/>
      <c r="J174" s="115"/>
      <c r="K174" s="115"/>
      <c r="L174" s="112"/>
      <c r="M174" s="116"/>
      <c r="N174" s="115"/>
      <c r="O174" s="115"/>
      <c r="P174" s="115"/>
      <c r="Q174" s="114"/>
      <c r="R174" s="113"/>
      <c r="S174" s="115"/>
      <c r="T174" s="115"/>
      <c r="U174" s="115"/>
      <c r="V174" s="115"/>
      <c r="W174" s="115"/>
      <c r="X174" s="115"/>
      <c r="Y174" s="115"/>
      <c r="Z174" s="112"/>
      <c r="AA174" s="924"/>
      <c r="AB174" s="924"/>
      <c r="AC174" s="924"/>
      <c r="AD174" s="924"/>
      <c r="AE174" s="924"/>
      <c r="AF174" s="924"/>
      <c r="AG174" s="924"/>
      <c r="AH174" s="924"/>
      <c r="AI174" s="924"/>
      <c r="AJ174" s="924"/>
      <c r="AK174" s="924"/>
      <c r="AL174" s="924"/>
      <c r="AM174" s="924"/>
      <c r="AN174" s="924"/>
      <c r="AO174" s="924"/>
      <c r="AP174" s="924"/>
      <c r="AQ174" s="924"/>
      <c r="AR174" s="924"/>
      <c r="AS174" s="924"/>
      <c r="AT174" s="924"/>
      <c r="AU174" s="924"/>
      <c r="AV174" s="924"/>
      <c r="AW174" s="924"/>
      <c r="AX174" s="924"/>
      <c r="AY174" s="924"/>
      <c r="AZ174" s="377"/>
      <c r="BA174" s="991"/>
      <c r="BB174" s="651"/>
      <c r="BC174" s="480"/>
      <c r="BD174" s="465"/>
      <c r="BE174" s="465"/>
      <c r="BF174" s="465"/>
      <c r="BG174" s="484"/>
      <c r="BH174" s="480"/>
      <c r="BI174" s="465"/>
      <c r="BJ174" s="465"/>
      <c r="BK174" s="465"/>
      <c r="BL174" s="484"/>
      <c r="BM174" s="480"/>
      <c r="BN174" s="465"/>
      <c r="BO174" s="465"/>
      <c r="BP174" s="465"/>
      <c r="BQ174" s="484"/>
      <c r="BR174" s="480"/>
      <c r="BS174" s="465"/>
      <c r="BT174" s="465"/>
      <c r="BU174" s="465"/>
      <c r="BV174" s="465"/>
      <c r="BW174" s="465"/>
      <c r="BX174" s="465"/>
      <c r="BY174" s="466"/>
      <c r="BZ174" s="466"/>
      <c r="CA174" s="27"/>
      <c r="CB174" s="27"/>
      <c r="CC174" s="27"/>
      <c r="CD174" s="27"/>
      <c r="CE174" s="27"/>
      <c r="CF174" s="27"/>
      <c r="CG174" s="27"/>
      <c r="CH174" s="27"/>
      <c r="CI174" s="27"/>
      <c r="CJ174" s="27"/>
      <c r="CK174" s="27"/>
      <c r="CL174" s="27"/>
      <c r="CM174" s="27"/>
      <c r="CN174" s="27"/>
      <c r="CO174" s="27"/>
      <c r="CP174" s="27"/>
      <c r="CQ174" s="27"/>
      <c r="CR174" s="27"/>
      <c r="CS174" s="27"/>
      <c r="CT174" s="27"/>
      <c r="CU174" s="27"/>
      <c r="CV174" s="27"/>
      <c r="CW174" s="27"/>
      <c r="CX174" s="27"/>
      <c r="CY174" s="27"/>
      <c r="CZ174" s="27"/>
    </row>
    <row r="175" s="984" customFormat="true" ht="15" customHeight="true" x14ac:dyDescent="0.2">
      <c r="A175" s="174"/>
      <c r="B175" s="165"/>
      <c r="C175" s="116"/>
      <c r="D175" s="115"/>
      <c r="E175" s="115"/>
      <c r="F175" s="115"/>
      <c r="G175" s="114"/>
      <c r="H175" s="113"/>
      <c r="I175" s="115"/>
      <c r="J175" s="115"/>
      <c r="K175" s="115"/>
      <c r="L175" s="112"/>
      <c r="M175" s="116"/>
      <c r="N175" s="115"/>
      <c r="O175" s="115"/>
      <c r="P175" s="115"/>
      <c r="Q175" s="114"/>
      <c r="R175" s="113"/>
      <c r="S175" s="115"/>
      <c r="T175" s="115"/>
      <c r="U175" s="115"/>
      <c r="V175" s="115"/>
      <c r="W175" s="115"/>
      <c r="X175" s="115"/>
      <c r="Y175" s="115"/>
      <c r="Z175" s="112"/>
      <c r="AA175" s="924"/>
      <c r="AB175" s="924"/>
      <c r="AC175" s="924"/>
      <c r="AD175" s="924"/>
      <c r="AE175" s="924"/>
      <c r="AF175" s="924"/>
      <c r="AG175" s="924"/>
      <c r="AH175" s="924"/>
      <c r="AI175" s="924"/>
      <c r="AJ175" s="924"/>
      <c r="AK175" s="924"/>
      <c r="AL175" s="924"/>
      <c r="AM175" s="924"/>
      <c r="AN175" s="924"/>
      <c r="AO175" s="924"/>
      <c r="AP175" s="924"/>
      <c r="AQ175" s="924"/>
      <c r="AR175" s="924"/>
      <c r="AS175" s="924"/>
      <c r="AT175" s="924"/>
      <c r="AU175" s="924"/>
      <c r="AV175" s="924"/>
      <c r="AW175" s="924"/>
      <c r="AX175" s="924"/>
      <c r="AY175" s="924"/>
      <c r="AZ175" s="377"/>
      <c r="BA175" s="991"/>
      <c r="BB175" s="651"/>
      <c r="BC175" s="480"/>
      <c r="BD175" s="465"/>
      <c r="BE175" s="465"/>
      <c r="BF175" s="465"/>
      <c r="BG175" s="484"/>
      <c r="BH175" s="480"/>
      <c r="BI175" s="465"/>
      <c r="BJ175" s="465"/>
      <c r="BK175" s="465"/>
      <c r="BL175" s="484"/>
      <c r="BM175" s="480"/>
      <c r="BN175" s="465"/>
      <c r="BO175" s="465"/>
      <c r="BP175" s="465"/>
      <c r="BQ175" s="484"/>
      <c r="BR175" s="480"/>
      <c r="BS175" s="465"/>
      <c r="BT175" s="465"/>
      <c r="BU175" s="465"/>
      <c r="BV175" s="465"/>
      <c r="BW175" s="465"/>
      <c r="BX175" s="465"/>
      <c r="BY175" s="466"/>
      <c r="BZ175" s="466"/>
      <c r="CA175" s="27"/>
      <c r="CB175" s="27"/>
      <c r="CC175" s="27"/>
      <c r="CD175" s="27"/>
      <c r="CE175" s="27"/>
      <c r="CF175" s="27"/>
      <c r="CG175" s="27"/>
      <c r="CH175" s="27"/>
      <c r="CI175" s="27"/>
      <c r="CJ175" s="27"/>
      <c r="CK175" s="27"/>
      <c r="CL175" s="27"/>
      <c r="CM175" s="27"/>
      <c r="CN175" s="27"/>
      <c r="CO175" s="27"/>
      <c r="CP175" s="27"/>
      <c r="CQ175" s="27"/>
      <c r="CR175" s="27"/>
      <c r="CS175" s="27"/>
      <c r="CT175" s="27"/>
      <c r="CU175" s="27"/>
      <c r="CV175" s="27"/>
      <c r="CW175" s="27"/>
      <c r="CX175" s="27"/>
      <c r="CY175" s="27"/>
      <c r="CZ175" s="27"/>
    </row>
    <row r="176" s="984" customFormat="true" ht="15" customHeight="true" x14ac:dyDescent="0.2">
      <c r="A176" s="174"/>
      <c r="B176" s="165"/>
      <c r="C176" s="116"/>
      <c r="D176" s="115"/>
      <c r="E176" s="115"/>
      <c r="F176" s="115"/>
      <c r="G176" s="114"/>
      <c r="H176" s="113"/>
      <c r="I176" s="115"/>
      <c r="J176" s="115"/>
      <c r="K176" s="115"/>
      <c r="L176" s="112"/>
      <c r="M176" s="116"/>
      <c r="N176" s="115"/>
      <c r="O176" s="115"/>
      <c r="P176" s="115"/>
      <c r="Q176" s="114"/>
      <c r="R176" s="113"/>
      <c r="S176" s="115"/>
      <c r="T176" s="115"/>
      <c r="U176" s="115"/>
      <c r="V176" s="115"/>
      <c r="W176" s="115"/>
      <c r="X176" s="115"/>
      <c r="Y176" s="115"/>
      <c r="Z176" s="112"/>
      <c r="AA176" s="924"/>
      <c r="AB176" s="924"/>
      <c r="AC176" s="924"/>
      <c r="AD176" s="924"/>
      <c r="AE176" s="924"/>
      <c r="AF176" s="924"/>
      <c r="AG176" s="924"/>
      <c r="AH176" s="924"/>
      <c r="AI176" s="924"/>
      <c r="AJ176" s="924"/>
      <c r="AK176" s="924"/>
      <c r="AL176" s="924"/>
      <c r="AM176" s="924"/>
      <c r="AN176" s="924"/>
      <c r="AO176" s="924"/>
      <c r="AP176" s="924"/>
      <c r="AQ176" s="924"/>
      <c r="AR176" s="924"/>
      <c r="AS176" s="924"/>
      <c r="AT176" s="924"/>
      <c r="AU176" s="924"/>
      <c r="AV176" s="924"/>
      <c r="AW176" s="924"/>
      <c r="AX176" s="924"/>
      <c r="AY176" s="924"/>
      <c r="AZ176" s="377"/>
      <c r="BA176" s="991"/>
      <c r="BB176" s="651"/>
      <c r="BC176" s="480"/>
      <c r="BD176" s="465"/>
      <c r="BE176" s="465"/>
      <c r="BF176" s="465"/>
      <c r="BG176" s="484"/>
      <c r="BH176" s="480"/>
      <c r="BI176" s="465"/>
      <c r="BJ176" s="465"/>
      <c r="BK176" s="465"/>
      <c r="BL176" s="484"/>
      <c r="BM176" s="480"/>
      <c r="BN176" s="465"/>
      <c r="BO176" s="465"/>
      <c r="BP176" s="465"/>
      <c r="BQ176" s="484"/>
      <c r="BR176" s="480"/>
      <c r="BS176" s="465"/>
      <c r="BT176" s="465"/>
      <c r="BU176" s="465"/>
      <c r="BV176" s="465"/>
      <c r="BW176" s="465"/>
      <c r="BX176" s="465"/>
      <c r="BY176" s="466"/>
      <c r="BZ176" s="466"/>
      <c r="CA176" s="27"/>
      <c r="CB176" s="27"/>
      <c r="CC176" s="27"/>
      <c r="CD176" s="27"/>
      <c r="CE176" s="27"/>
      <c r="CF176" s="27"/>
      <c r="CG176" s="27"/>
      <c r="CH176" s="27"/>
      <c r="CI176" s="27"/>
      <c r="CJ176" s="27"/>
      <c r="CK176" s="27"/>
      <c r="CL176" s="27"/>
      <c r="CM176" s="27"/>
      <c r="CN176" s="27"/>
      <c r="CO176" s="27"/>
      <c r="CP176" s="27"/>
      <c r="CQ176" s="27"/>
      <c r="CR176" s="27"/>
      <c r="CS176" s="27"/>
      <c r="CT176" s="27"/>
      <c r="CU176" s="27"/>
      <c r="CV176" s="27"/>
      <c r="CW176" s="27"/>
      <c r="CX176" s="27"/>
      <c r="CY176" s="27"/>
      <c r="CZ176" s="27"/>
    </row>
    <row r="177" s="984" customFormat="true" ht="15" customHeight="true" x14ac:dyDescent="0.2">
      <c r="A177" s="174"/>
      <c r="B177" s="165"/>
      <c r="C177" s="116"/>
      <c r="D177" s="115"/>
      <c r="E177" s="115"/>
      <c r="F177" s="115"/>
      <c r="G177" s="114"/>
      <c r="H177" s="113"/>
      <c r="I177" s="115"/>
      <c r="J177" s="115"/>
      <c r="K177" s="115"/>
      <c r="L177" s="112"/>
      <c r="M177" s="116"/>
      <c r="N177" s="115"/>
      <c r="O177" s="115"/>
      <c r="P177" s="115"/>
      <c r="Q177" s="114"/>
      <c r="R177" s="113"/>
      <c r="S177" s="115"/>
      <c r="T177" s="115"/>
      <c r="U177" s="115"/>
      <c r="V177" s="115"/>
      <c r="W177" s="115"/>
      <c r="X177" s="115"/>
      <c r="Y177" s="115"/>
      <c r="Z177" s="112"/>
      <c r="AA177" s="924"/>
      <c r="AB177" s="924"/>
      <c r="AC177" s="924"/>
      <c r="AD177" s="924"/>
      <c r="AE177" s="924"/>
      <c r="AF177" s="924"/>
      <c r="AG177" s="924"/>
      <c r="AH177" s="924"/>
      <c r="AI177" s="924"/>
      <c r="AJ177" s="924"/>
      <c r="AK177" s="924"/>
      <c r="AL177" s="924"/>
      <c r="AM177" s="924"/>
      <c r="AN177" s="924"/>
      <c r="AO177" s="924"/>
      <c r="AP177" s="924"/>
      <c r="AQ177" s="924"/>
      <c r="AR177" s="924"/>
      <c r="AS177" s="924"/>
      <c r="AT177" s="924"/>
      <c r="AU177" s="924"/>
      <c r="AV177" s="924"/>
      <c r="AW177" s="924"/>
      <c r="AX177" s="924"/>
      <c r="AY177" s="924"/>
      <c r="AZ177" s="377"/>
      <c r="BA177" s="991"/>
      <c r="BB177" s="651"/>
      <c r="BC177" s="480"/>
      <c r="BD177" s="465"/>
      <c r="BE177" s="465"/>
      <c r="BF177" s="465"/>
      <c r="BG177" s="484"/>
      <c r="BH177" s="480"/>
      <c r="BI177" s="465"/>
      <c r="BJ177" s="465"/>
      <c r="BK177" s="465"/>
      <c r="BL177" s="484"/>
      <c r="BM177" s="480"/>
      <c r="BN177" s="465"/>
      <c r="BO177" s="465"/>
      <c r="BP177" s="465"/>
      <c r="BQ177" s="484"/>
      <c r="BR177" s="480"/>
      <c r="BS177" s="465"/>
      <c r="BT177" s="465"/>
      <c r="BU177" s="465"/>
      <c r="BV177" s="465"/>
      <c r="BW177" s="465"/>
      <c r="BX177" s="465"/>
      <c r="BY177" s="466"/>
      <c r="BZ177" s="466"/>
      <c r="CA177" s="27"/>
      <c r="CB177" s="27"/>
      <c r="CC177" s="27"/>
      <c r="CD177" s="27"/>
      <c r="CE177" s="27"/>
      <c r="CF177" s="27"/>
      <c r="CG177" s="27"/>
      <c r="CH177" s="27"/>
      <c r="CI177" s="27"/>
      <c r="CJ177" s="27"/>
      <c r="CK177" s="27"/>
      <c r="CL177" s="27"/>
      <c r="CM177" s="27"/>
      <c r="CN177" s="27"/>
      <c r="CO177" s="27"/>
      <c r="CP177" s="27"/>
      <c r="CQ177" s="27"/>
      <c r="CR177" s="27"/>
      <c r="CS177" s="27"/>
      <c r="CT177" s="27"/>
      <c r="CU177" s="27"/>
      <c r="CV177" s="27"/>
      <c r="CW177" s="27"/>
      <c r="CX177" s="27"/>
      <c r="CY177" s="27"/>
      <c r="CZ177" s="27"/>
    </row>
    <row r="178" s="984" customFormat="true" ht="15" customHeight="true" x14ac:dyDescent="0.2">
      <c r="A178" s="174"/>
      <c r="B178" s="165"/>
      <c r="C178" s="116"/>
      <c r="D178" s="115"/>
      <c r="E178" s="115"/>
      <c r="F178" s="115"/>
      <c r="G178" s="114"/>
      <c r="H178" s="113"/>
      <c r="I178" s="115"/>
      <c r="J178" s="115"/>
      <c r="K178" s="115"/>
      <c r="L178" s="112"/>
      <c r="M178" s="116"/>
      <c r="N178" s="115"/>
      <c r="O178" s="115"/>
      <c r="P178" s="115"/>
      <c r="Q178" s="114"/>
      <c r="R178" s="113"/>
      <c r="S178" s="115"/>
      <c r="T178" s="115"/>
      <c r="U178" s="115"/>
      <c r="V178" s="115"/>
      <c r="W178" s="115"/>
      <c r="X178" s="115"/>
      <c r="Y178" s="115"/>
      <c r="Z178" s="112"/>
      <c r="AA178" s="924"/>
      <c r="AB178" s="924"/>
      <c r="AC178" s="924"/>
      <c r="AD178" s="924"/>
      <c r="AE178" s="924"/>
      <c r="AF178" s="924"/>
      <c r="AG178" s="924"/>
      <c r="AH178" s="924"/>
      <c r="AI178" s="924"/>
      <c r="AJ178" s="924"/>
      <c r="AK178" s="924"/>
      <c r="AL178" s="924"/>
      <c r="AM178" s="924"/>
      <c r="AN178" s="924"/>
      <c r="AO178" s="924"/>
      <c r="AP178" s="924"/>
      <c r="AQ178" s="924"/>
      <c r="AR178" s="924"/>
      <c r="AS178" s="924"/>
      <c r="AT178" s="924"/>
      <c r="AU178" s="924"/>
      <c r="AV178" s="924"/>
      <c r="AW178" s="924"/>
      <c r="AX178" s="924"/>
      <c r="AY178" s="924"/>
      <c r="AZ178" s="377"/>
      <c r="BA178" s="991"/>
      <c r="BB178" s="651"/>
      <c r="BC178" s="480"/>
      <c r="BD178" s="465"/>
      <c r="BE178" s="465"/>
      <c r="BF178" s="465"/>
      <c r="BG178" s="484"/>
      <c r="BH178" s="480"/>
      <c r="BI178" s="465"/>
      <c r="BJ178" s="465"/>
      <c r="BK178" s="465"/>
      <c r="BL178" s="484"/>
      <c r="BM178" s="480"/>
      <c r="BN178" s="465"/>
      <c r="BO178" s="465"/>
      <c r="BP178" s="465"/>
      <c r="BQ178" s="484"/>
      <c r="BR178" s="480"/>
      <c r="BS178" s="465"/>
      <c r="BT178" s="465"/>
      <c r="BU178" s="465"/>
      <c r="BV178" s="465"/>
      <c r="BW178" s="465"/>
      <c r="BX178" s="465"/>
      <c r="BY178" s="466"/>
      <c r="BZ178" s="466"/>
      <c r="CA178" s="27"/>
      <c r="CB178" s="27"/>
      <c r="CC178" s="27"/>
      <c r="CD178" s="27"/>
      <c r="CE178" s="27"/>
      <c r="CF178" s="27"/>
      <c r="CG178" s="27"/>
      <c r="CH178" s="27"/>
      <c r="CI178" s="27"/>
      <c r="CJ178" s="27"/>
      <c r="CK178" s="27"/>
      <c r="CL178" s="27"/>
      <c r="CM178" s="27"/>
      <c r="CN178" s="27"/>
      <c r="CO178" s="27"/>
      <c r="CP178" s="27"/>
      <c r="CQ178" s="27"/>
      <c r="CR178" s="27"/>
      <c r="CS178" s="27"/>
      <c r="CT178" s="27"/>
      <c r="CU178" s="27"/>
      <c r="CV178" s="27"/>
      <c r="CW178" s="27"/>
      <c r="CX178" s="27"/>
      <c r="CY178" s="27"/>
      <c r="CZ178" s="27"/>
    </row>
    <row r="179" s="984" customFormat="true" ht="15" customHeight="true" x14ac:dyDescent="0.2">
      <c r="A179" s="174"/>
      <c r="B179" s="165"/>
      <c r="C179" s="116"/>
      <c r="D179" s="115"/>
      <c r="E179" s="115"/>
      <c r="F179" s="115"/>
      <c r="G179" s="114"/>
      <c r="H179" s="113"/>
      <c r="I179" s="115"/>
      <c r="J179" s="115"/>
      <c r="K179" s="115"/>
      <c r="L179" s="112"/>
      <c r="M179" s="116"/>
      <c r="N179" s="115"/>
      <c r="O179" s="115"/>
      <c r="P179" s="115"/>
      <c r="Q179" s="114"/>
      <c r="R179" s="113"/>
      <c r="S179" s="115"/>
      <c r="T179" s="115"/>
      <c r="U179" s="115"/>
      <c r="V179" s="115"/>
      <c r="W179" s="115"/>
      <c r="X179" s="115"/>
      <c r="Y179" s="115"/>
      <c r="Z179" s="112"/>
      <c r="AA179" s="924"/>
      <c r="AB179" s="924"/>
      <c r="AC179" s="924"/>
      <c r="AD179" s="924"/>
      <c r="AE179" s="924"/>
      <c r="AF179" s="924"/>
      <c r="AG179" s="924"/>
      <c r="AH179" s="924"/>
      <c r="AI179" s="924"/>
      <c r="AJ179" s="924"/>
      <c r="AK179" s="924"/>
      <c r="AL179" s="924"/>
      <c r="AM179" s="924"/>
      <c r="AN179" s="924"/>
      <c r="AO179" s="924"/>
      <c r="AP179" s="924"/>
      <c r="AQ179" s="924"/>
      <c r="AR179" s="924"/>
      <c r="AS179" s="924"/>
      <c r="AT179" s="924"/>
      <c r="AU179" s="924"/>
      <c r="AV179" s="924"/>
      <c r="AW179" s="924"/>
      <c r="AX179" s="924"/>
      <c r="AY179" s="924"/>
      <c r="AZ179" s="377"/>
      <c r="BA179" s="991"/>
      <c r="BB179" s="651"/>
      <c r="BC179" s="480"/>
      <c r="BD179" s="465"/>
      <c r="BE179" s="465"/>
      <c r="BF179" s="465"/>
      <c r="BG179" s="484"/>
      <c r="BH179" s="480"/>
      <c r="BI179" s="465"/>
      <c r="BJ179" s="465"/>
      <c r="BK179" s="465"/>
      <c r="BL179" s="484"/>
      <c r="BM179" s="480"/>
      <c r="BN179" s="465"/>
      <c r="BO179" s="465"/>
      <c r="BP179" s="465"/>
      <c r="BQ179" s="484"/>
      <c r="BR179" s="480"/>
      <c r="BS179" s="465"/>
      <c r="BT179" s="465"/>
      <c r="BU179" s="465"/>
      <c r="BV179" s="465"/>
      <c r="BW179" s="465"/>
      <c r="BX179" s="465"/>
      <c r="BY179" s="466"/>
      <c r="BZ179" s="466"/>
      <c r="CA179" s="27"/>
      <c r="CB179" s="27"/>
      <c r="CC179" s="27"/>
      <c r="CD179" s="27"/>
      <c r="CE179" s="27"/>
      <c r="CF179" s="27"/>
      <c r="CG179" s="27"/>
      <c r="CH179" s="27"/>
      <c r="CI179" s="27"/>
      <c r="CJ179" s="27"/>
      <c r="CK179" s="27"/>
      <c r="CL179" s="27"/>
      <c r="CM179" s="27"/>
      <c r="CN179" s="27"/>
      <c r="CO179" s="27"/>
      <c r="CP179" s="27"/>
      <c r="CQ179" s="27"/>
      <c r="CR179" s="27"/>
      <c r="CS179" s="27"/>
      <c r="CT179" s="27"/>
      <c r="CU179" s="27"/>
      <c r="CV179" s="27"/>
      <c r="CW179" s="27"/>
      <c r="CX179" s="27"/>
      <c r="CY179" s="27"/>
      <c r="CZ179" s="27"/>
    </row>
    <row r="180" s="984" customFormat="true" ht="15" customHeight="true" x14ac:dyDescent="0.2">
      <c r="A180" s="174"/>
      <c r="B180" s="165"/>
      <c r="C180" s="116"/>
      <c r="D180" s="115"/>
      <c r="E180" s="115"/>
      <c r="F180" s="115"/>
      <c r="G180" s="114"/>
      <c r="H180" s="113"/>
      <c r="I180" s="115"/>
      <c r="J180" s="115"/>
      <c r="K180" s="115"/>
      <c r="L180" s="112"/>
      <c r="M180" s="116"/>
      <c r="N180" s="115"/>
      <c r="O180" s="115"/>
      <c r="P180" s="115"/>
      <c r="Q180" s="114"/>
      <c r="R180" s="113"/>
      <c r="S180" s="115"/>
      <c r="T180" s="115"/>
      <c r="U180" s="115"/>
      <c r="V180" s="115"/>
      <c r="W180" s="115"/>
      <c r="X180" s="115"/>
      <c r="Y180" s="115"/>
      <c r="Z180" s="112"/>
      <c r="AA180" s="924"/>
      <c r="AB180" s="924"/>
      <c r="AC180" s="924"/>
      <c r="AD180" s="924"/>
      <c r="AE180" s="924"/>
      <c r="AF180" s="924"/>
      <c r="AG180" s="924"/>
      <c r="AH180" s="924"/>
      <c r="AI180" s="924"/>
      <c r="AJ180" s="924"/>
      <c r="AK180" s="924"/>
      <c r="AL180" s="924"/>
      <c r="AM180" s="924"/>
      <c r="AN180" s="924"/>
      <c r="AO180" s="924"/>
      <c r="AP180" s="924"/>
      <c r="AQ180" s="924"/>
      <c r="AR180" s="924"/>
      <c r="AS180" s="924"/>
      <c r="AT180" s="924"/>
      <c r="AU180" s="924"/>
      <c r="AV180" s="924"/>
      <c r="AW180" s="924"/>
      <c r="AX180" s="924"/>
      <c r="AY180" s="924"/>
      <c r="AZ180" s="377"/>
      <c r="BA180" s="991"/>
      <c r="BB180" s="651"/>
      <c r="BC180" s="480"/>
      <c r="BD180" s="465"/>
      <c r="BE180" s="465"/>
      <c r="BF180" s="465"/>
      <c r="BG180" s="484"/>
      <c r="BH180" s="480"/>
      <c r="BI180" s="465"/>
      <c r="BJ180" s="465"/>
      <c r="BK180" s="465"/>
      <c r="BL180" s="484"/>
      <c r="BM180" s="480"/>
      <c r="BN180" s="465"/>
      <c r="BO180" s="465"/>
      <c r="BP180" s="465"/>
      <c r="BQ180" s="484"/>
      <c r="BR180" s="480"/>
      <c r="BS180" s="465"/>
      <c r="BT180" s="465"/>
      <c r="BU180" s="465"/>
      <c r="BV180" s="465"/>
      <c r="BW180" s="465"/>
      <c r="BX180" s="465"/>
      <c r="BY180" s="466"/>
      <c r="BZ180" s="466"/>
      <c r="CA180" s="27"/>
      <c r="CB180" s="27"/>
      <c r="CC180" s="27"/>
      <c r="CD180" s="27"/>
      <c r="CE180" s="27"/>
      <c r="CF180" s="27"/>
      <c r="CG180" s="27"/>
      <c r="CH180" s="27"/>
      <c r="CI180" s="27"/>
      <c r="CJ180" s="27"/>
      <c r="CK180" s="27"/>
      <c r="CL180" s="27"/>
      <c r="CM180" s="27"/>
      <c r="CN180" s="27"/>
      <c r="CO180" s="27"/>
      <c r="CP180" s="27"/>
      <c r="CQ180" s="27"/>
      <c r="CR180" s="27"/>
      <c r="CS180" s="27"/>
      <c r="CT180" s="27"/>
      <c r="CU180" s="27"/>
      <c r="CV180" s="27"/>
      <c r="CW180" s="27"/>
      <c r="CX180" s="27"/>
      <c r="CY180" s="27"/>
      <c r="CZ180" s="27"/>
    </row>
    <row r="181" s="984" customFormat="true" ht="15" customHeight="true" x14ac:dyDescent="0.2">
      <c r="A181" s="174"/>
      <c r="B181" s="165"/>
      <c r="C181" s="116"/>
      <c r="D181" s="115"/>
      <c r="E181" s="115"/>
      <c r="F181" s="115"/>
      <c r="G181" s="114"/>
      <c r="H181" s="113"/>
      <c r="I181" s="115"/>
      <c r="J181" s="115"/>
      <c r="K181" s="115"/>
      <c r="L181" s="112"/>
      <c r="M181" s="116"/>
      <c r="N181" s="115"/>
      <c r="O181" s="115"/>
      <c r="P181" s="115"/>
      <c r="Q181" s="114"/>
      <c r="R181" s="113"/>
      <c r="S181" s="115"/>
      <c r="T181" s="115"/>
      <c r="U181" s="115"/>
      <c r="V181" s="115"/>
      <c r="W181" s="115"/>
      <c r="X181" s="115"/>
      <c r="Y181" s="115"/>
      <c r="Z181" s="112"/>
      <c r="AA181" s="924"/>
      <c r="AB181" s="924"/>
      <c r="AC181" s="924"/>
      <c r="AD181" s="924"/>
      <c r="AE181" s="924"/>
      <c r="AF181" s="924"/>
      <c r="AG181" s="924"/>
      <c r="AH181" s="924"/>
      <c r="AI181" s="924"/>
      <c r="AJ181" s="924"/>
      <c r="AK181" s="924"/>
      <c r="AL181" s="924"/>
      <c r="AM181" s="924"/>
      <c r="AN181" s="924"/>
      <c r="AO181" s="924"/>
      <c r="AP181" s="924"/>
      <c r="AQ181" s="924"/>
      <c r="AR181" s="924"/>
      <c r="AS181" s="924"/>
      <c r="AT181" s="924"/>
      <c r="AU181" s="924"/>
      <c r="AV181" s="924"/>
      <c r="AW181" s="924"/>
      <c r="AX181" s="924"/>
      <c r="AY181" s="924"/>
      <c r="AZ181" s="377"/>
      <c r="BA181" s="991"/>
      <c r="BB181" s="651"/>
      <c r="BC181" s="480"/>
      <c r="BD181" s="465"/>
      <c r="BE181" s="465"/>
      <c r="BF181" s="465"/>
      <c r="BG181" s="484"/>
      <c r="BH181" s="480"/>
      <c r="BI181" s="465"/>
      <c r="BJ181" s="465"/>
      <c r="BK181" s="465"/>
      <c r="BL181" s="484"/>
      <c r="BM181" s="480"/>
      <c r="BN181" s="465"/>
      <c r="BO181" s="465"/>
      <c r="BP181" s="465"/>
      <c r="BQ181" s="484"/>
      <c r="BR181" s="480"/>
      <c r="BS181" s="465"/>
      <c r="BT181" s="465"/>
      <c r="BU181" s="465"/>
      <c r="BV181" s="465"/>
      <c r="BW181" s="465"/>
      <c r="BX181" s="465"/>
      <c r="BY181" s="466"/>
      <c r="BZ181" s="466"/>
      <c r="CA181" s="27"/>
      <c r="CB181" s="27"/>
      <c r="CC181" s="27"/>
      <c r="CD181" s="27"/>
      <c r="CE181" s="27"/>
      <c r="CF181" s="27"/>
      <c r="CG181" s="27"/>
      <c r="CH181" s="27"/>
      <c r="CI181" s="27"/>
      <c r="CJ181" s="27"/>
      <c r="CK181" s="27"/>
      <c r="CL181" s="27"/>
      <c r="CM181" s="27"/>
      <c r="CN181" s="27"/>
      <c r="CO181" s="27"/>
      <c r="CP181" s="27"/>
      <c r="CQ181" s="27"/>
      <c r="CR181" s="27"/>
      <c r="CS181" s="27"/>
      <c r="CT181" s="27"/>
      <c r="CU181" s="27"/>
      <c r="CV181" s="27"/>
      <c r="CW181" s="27"/>
      <c r="CX181" s="27"/>
      <c r="CY181" s="27"/>
      <c r="CZ181" s="27"/>
    </row>
    <row r="182" s="984" customFormat="true" ht="15" customHeight="true" x14ac:dyDescent="0.2">
      <c r="A182" s="174"/>
      <c r="B182" s="165"/>
      <c r="C182" s="116"/>
      <c r="D182" s="115"/>
      <c r="E182" s="115"/>
      <c r="F182" s="115"/>
      <c r="G182" s="114"/>
      <c r="H182" s="113"/>
      <c r="I182" s="115"/>
      <c r="J182" s="115"/>
      <c r="K182" s="115"/>
      <c r="L182" s="112"/>
      <c r="M182" s="116"/>
      <c r="N182" s="115"/>
      <c r="O182" s="115"/>
      <c r="P182" s="115"/>
      <c r="Q182" s="114"/>
      <c r="R182" s="113"/>
      <c r="S182" s="115"/>
      <c r="T182" s="115"/>
      <c r="U182" s="115"/>
      <c r="V182" s="115"/>
      <c r="W182" s="115"/>
      <c r="X182" s="115"/>
      <c r="Y182" s="115"/>
      <c r="Z182" s="112"/>
      <c r="AA182" s="924"/>
      <c r="AB182" s="924"/>
      <c r="AC182" s="924"/>
      <c r="AD182" s="924"/>
      <c r="AE182" s="924"/>
      <c r="AF182" s="924"/>
      <c r="AG182" s="924"/>
      <c r="AH182" s="924"/>
      <c r="AI182" s="924"/>
      <c r="AJ182" s="924"/>
      <c r="AK182" s="924"/>
      <c r="AL182" s="924"/>
      <c r="AM182" s="924"/>
      <c r="AN182" s="924"/>
      <c r="AO182" s="924"/>
      <c r="AP182" s="924"/>
      <c r="AQ182" s="924"/>
      <c r="AR182" s="924"/>
      <c r="AS182" s="924"/>
      <c r="AT182" s="924"/>
      <c r="AU182" s="924"/>
      <c r="AV182" s="924"/>
      <c r="AW182" s="924"/>
      <c r="AX182" s="924"/>
      <c r="AY182" s="924"/>
      <c r="AZ182" s="377"/>
      <c r="BA182" s="991"/>
      <c r="BB182" s="651"/>
      <c r="BC182" s="480"/>
      <c r="BD182" s="465"/>
      <c r="BE182" s="465"/>
      <c r="BF182" s="465"/>
      <c r="BG182" s="484"/>
      <c r="BH182" s="480"/>
      <c r="BI182" s="465"/>
      <c r="BJ182" s="465"/>
      <c r="BK182" s="465"/>
      <c r="BL182" s="484"/>
      <c r="BM182" s="480"/>
      <c r="BN182" s="465"/>
      <c r="BO182" s="465"/>
      <c r="BP182" s="465"/>
      <c r="BQ182" s="484"/>
      <c r="BR182" s="480"/>
      <c r="BS182" s="465"/>
      <c r="BT182" s="465"/>
      <c r="BU182" s="465"/>
      <c r="BV182" s="465"/>
      <c r="BW182" s="465"/>
      <c r="BX182" s="465"/>
      <c r="BY182" s="466"/>
      <c r="BZ182" s="466"/>
      <c r="CA182" s="27"/>
      <c r="CB182" s="27"/>
      <c r="CC182" s="27"/>
      <c r="CD182" s="27"/>
      <c r="CE182" s="27"/>
      <c r="CF182" s="27"/>
      <c r="CG182" s="27"/>
      <c r="CH182" s="27"/>
      <c r="CI182" s="27"/>
      <c r="CJ182" s="27"/>
      <c r="CK182" s="27"/>
      <c r="CL182" s="27"/>
      <c r="CM182" s="27"/>
      <c r="CN182" s="27"/>
      <c r="CO182" s="27"/>
      <c r="CP182" s="27"/>
      <c r="CQ182" s="27"/>
      <c r="CR182" s="27"/>
      <c r="CS182" s="27"/>
      <c r="CT182" s="27"/>
      <c r="CU182" s="27"/>
      <c r="CV182" s="27"/>
      <c r="CW182" s="27"/>
      <c r="CX182" s="27"/>
      <c r="CY182" s="27"/>
      <c r="CZ182" s="27"/>
    </row>
    <row r="183" s="984" customFormat="true" ht="15" customHeight="true" x14ac:dyDescent="0.2">
      <c r="A183" s="174"/>
      <c r="B183" s="165"/>
      <c r="C183" s="116"/>
      <c r="D183" s="115"/>
      <c r="E183" s="115"/>
      <c r="F183" s="115"/>
      <c r="G183" s="114"/>
      <c r="H183" s="113"/>
      <c r="I183" s="115"/>
      <c r="J183" s="115"/>
      <c r="K183" s="115"/>
      <c r="L183" s="112"/>
      <c r="M183" s="116"/>
      <c r="N183" s="115"/>
      <c r="O183" s="115"/>
      <c r="P183" s="115"/>
      <c r="Q183" s="114"/>
      <c r="R183" s="113"/>
      <c r="S183" s="115"/>
      <c r="T183" s="115"/>
      <c r="U183" s="115"/>
      <c r="V183" s="115"/>
      <c r="W183" s="115"/>
      <c r="X183" s="115"/>
      <c r="Y183" s="115"/>
      <c r="Z183" s="112"/>
      <c r="AA183" s="924"/>
      <c r="AB183" s="924"/>
      <c r="AC183" s="924"/>
      <c r="AD183" s="924"/>
      <c r="AE183" s="924"/>
      <c r="AF183" s="924"/>
      <c r="AG183" s="924"/>
      <c r="AH183" s="924"/>
      <c r="AI183" s="924"/>
      <c r="AJ183" s="924"/>
      <c r="AK183" s="924"/>
      <c r="AL183" s="924"/>
      <c r="AM183" s="924"/>
      <c r="AN183" s="924"/>
      <c r="AO183" s="924"/>
      <c r="AP183" s="924"/>
      <c r="AQ183" s="924"/>
      <c r="AR183" s="924"/>
      <c r="AS183" s="924"/>
      <c r="AT183" s="924"/>
      <c r="AU183" s="924"/>
      <c r="AV183" s="924"/>
      <c r="AW183" s="924"/>
      <c r="AX183" s="924"/>
      <c r="AY183" s="924"/>
      <c r="AZ183" s="377"/>
      <c r="BA183" s="991"/>
      <c r="BB183" s="651"/>
      <c r="BC183" s="480"/>
      <c r="BD183" s="465"/>
      <c r="BE183" s="465"/>
      <c r="BF183" s="465"/>
      <c r="BG183" s="484"/>
      <c r="BH183" s="480"/>
      <c r="BI183" s="465"/>
      <c r="BJ183" s="465"/>
      <c r="BK183" s="465"/>
      <c r="BL183" s="484"/>
      <c r="BM183" s="480"/>
      <c r="BN183" s="465"/>
      <c r="BO183" s="465"/>
      <c r="BP183" s="465"/>
      <c r="BQ183" s="484"/>
      <c r="BR183" s="480"/>
      <c r="BS183" s="465"/>
      <c r="BT183" s="465"/>
      <c r="BU183" s="465"/>
      <c r="BV183" s="465"/>
      <c r="BW183" s="465"/>
      <c r="BX183" s="465"/>
      <c r="BY183" s="466"/>
      <c r="BZ183" s="466"/>
      <c r="CA183" s="27"/>
      <c r="CB183" s="27"/>
      <c r="CC183" s="27"/>
      <c r="CD183" s="27"/>
      <c r="CE183" s="27"/>
      <c r="CF183" s="27"/>
      <c r="CG183" s="27"/>
      <c r="CH183" s="27"/>
      <c r="CI183" s="27"/>
      <c r="CJ183" s="27"/>
      <c r="CK183" s="27"/>
      <c r="CL183" s="27"/>
      <c r="CM183" s="27"/>
      <c r="CN183" s="27"/>
      <c r="CO183" s="27"/>
      <c r="CP183" s="27"/>
      <c r="CQ183" s="27"/>
      <c r="CR183" s="27"/>
      <c r="CS183" s="27"/>
      <c r="CT183" s="27"/>
      <c r="CU183" s="27"/>
      <c r="CV183" s="27"/>
      <c r="CW183" s="27"/>
      <c r="CX183" s="27"/>
      <c r="CY183" s="27"/>
      <c r="CZ183" s="27"/>
    </row>
    <row r="184" s="984" customFormat="true" ht="15" customHeight="true" x14ac:dyDescent="0.2">
      <c r="A184" s="174"/>
      <c r="B184" s="165"/>
      <c r="C184" s="116"/>
      <c r="D184" s="115"/>
      <c r="E184" s="115"/>
      <c r="F184" s="115"/>
      <c r="G184" s="114"/>
      <c r="H184" s="113"/>
      <c r="I184" s="115"/>
      <c r="J184" s="115"/>
      <c r="K184" s="115"/>
      <c r="L184" s="112"/>
      <c r="M184" s="116"/>
      <c r="N184" s="115"/>
      <c r="O184" s="115"/>
      <c r="P184" s="115"/>
      <c r="Q184" s="114"/>
      <c r="R184" s="113"/>
      <c r="S184" s="115"/>
      <c r="T184" s="115"/>
      <c r="U184" s="115"/>
      <c r="V184" s="115"/>
      <c r="W184" s="115"/>
      <c r="X184" s="115"/>
      <c r="Y184" s="115"/>
      <c r="Z184" s="112"/>
      <c r="AA184" s="924"/>
      <c r="AB184" s="924"/>
      <c r="AC184" s="924"/>
      <c r="AD184" s="924"/>
      <c r="AE184" s="924"/>
      <c r="AF184" s="924"/>
      <c r="AG184" s="924"/>
      <c r="AH184" s="924"/>
      <c r="AI184" s="924"/>
      <c r="AJ184" s="924"/>
      <c r="AK184" s="924"/>
      <c r="AL184" s="924"/>
      <c r="AM184" s="924"/>
      <c r="AN184" s="924"/>
      <c r="AO184" s="924"/>
      <c r="AP184" s="924"/>
      <c r="AQ184" s="924"/>
      <c r="AR184" s="924"/>
      <c r="AS184" s="924"/>
      <c r="AT184" s="924"/>
      <c r="AU184" s="924"/>
      <c r="AV184" s="924"/>
      <c r="AW184" s="924"/>
      <c r="AX184" s="924"/>
      <c r="AY184" s="924"/>
      <c r="AZ184" s="377"/>
      <c r="BA184" s="991"/>
      <c r="BB184" s="651"/>
      <c r="BC184" s="480"/>
      <c r="BD184" s="465"/>
      <c r="BE184" s="465"/>
      <c r="BF184" s="465"/>
      <c r="BG184" s="484"/>
      <c r="BH184" s="480"/>
      <c r="BI184" s="465"/>
      <c r="BJ184" s="465"/>
      <c r="BK184" s="465"/>
      <c r="BL184" s="484"/>
      <c r="BM184" s="480"/>
      <c r="BN184" s="465"/>
      <c r="BO184" s="465"/>
      <c r="BP184" s="465"/>
      <c r="BQ184" s="484"/>
      <c r="BR184" s="480"/>
      <c r="BS184" s="465"/>
      <c r="BT184" s="465"/>
      <c r="BU184" s="465"/>
      <c r="BV184" s="465"/>
      <c r="BW184" s="465"/>
      <c r="BX184" s="465"/>
      <c r="BY184" s="466"/>
      <c r="BZ184" s="466"/>
      <c r="CA184" s="27"/>
      <c r="CB184" s="27"/>
      <c r="CC184" s="27"/>
      <c r="CD184" s="27"/>
      <c r="CE184" s="27"/>
      <c r="CF184" s="27"/>
      <c r="CG184" s="27"/>
      <c r="CH184" s="27"/>
      <c r="CI184" s="27"/>
      <c r="CJ184" s="27"/>
      <c r="CK184" s="27"/>
      <c r="CL184" s="27"/>
      <c r="CM184" s="27"/>
      <c r="CN184" s="27"/>
      <c r="CO184" s="27"/>
      <c r="CP184" s="27"/>
      <c r="CQ184" s="27"/>
      <c r="CR184" s="27"/>
      <c r="CS184" s="27"/>
      <c r="CT184" s="27"/>
      <c r="CU184" s="27"/>
      <c r="CV184" s="27"/>
      <c r="CW184" s="27"/>
      <c r="CX184" s="27"/>
      <c r="CY184" s="27"/>
      <c r="CZ184" s="27"/>
    </row>
    <row r="185" s="984" customFormat="true" ht="15" customHeight="true" x14ac:dyDescent="0.2">
      <c r="A185" s="174"/>
      <c r="B185" s="165"/>
      <c r="C185" s="116"/>
      <c r="D185" s="115"/>
      <c r="E185" s="115"/>
      <c r="F185" s="115"/>
      <c r="G185" s="114"/>
      <c r="H185" s="113"/>
      <c r="I185" s="115"/>
      <c r="J185" s="115"/>
      <c r="K185" s="115"/>
      <c r="L185" s="112"/>
      <c r="M185" s="116"/>
      <c r="N185" s="115"/>
      <c r="O185" s="115"/>
      <c r="P185" s="115"/>
      <c r="Q185" s="114"/>
      <c r="R185" s="113"/>
      <c r="S185" s="115"/>
      <c r="T185" s="115"/>
      <c r="U185" s="115"/>
      <c r="V185" s="115"/>
      <c r="W185" s="115"/>
      <c r="X185" s="115"/>
      <c r="Y185" s="115"/>
      <c r="Z185" s="112"/>
      <c r="AA185" s="924"/>
      <c r="AB185" s="924"/>
      <c r="AC185" s="924"/>
      <c r="AD185" s="924"/>
      <c r="AE185" s="924"/>
      <c r="AF185" s="924"/>
      <c r="AG185" s="924"/>
      <c r="AH185" s="924"/>
      <c r="AI185" s="924"/>
      <c r="AJ185" s="924"/>
      <c r="AK185" s="924"/>
      <c r="AL185" s="924"/>
      <c r="AM185" s="924"/>
      <c r="AN185" s="924"/>
      <c r="AO185" s="924"/>
      <c r="AP185" s="924"/>
      <c r="AQ185" s="924"/>
      <c r="AR185" s="924"/>
      <c r="AS185" s="924"/>
      <c r="AT185" s="924"/>
      <c r="AU185" s="924"/>
      <c r="AV185" s="924"/>
      <c r="AW185" s="924"/>
      <c r="AX185" s="924"/>
      <c r="AY185" s="924"/>
      <c r="AZ185" s="377"/>
      <c r="BA185" s="991"/>
      <c r="BB185" s="651"/>
      <c r="BC185" s="480"/>
      <c r="BD185" s="465"/>
      <c r="BE185" s="465"/>
      <c r="BF185" s="465"/>
      <c r="BG185" s="484"/>
      <c r="BH185" s="480"/>
      <c r="BI185" s="465"/>
      <c r="BJ185" s="465"/>
      <c r="BK185" s="465"/>
      <c r="BL185" s="484"/>
      <c r="BM185" s="480"/>
      <c r="BN185" s="465"/>
      <c r="BO185" s="465"/>
      <c r="BP185" s="465"/>
      <c r="BQ185" s="484"/>
      <c r="BR185" s="480"/>
      <c r="BS185" s="465"/>
      <c r="BT185" s="465"/>
      <c r="BU185" s="465"/>
      <c r="BV185" s="465"/>
      <c r="BW185" s="465"/>
      <c r="BX185" s="465"/>
      <c r="BY185" s="466"/>
      <c r="BZ185" s="466"/>
      <c r="CA185" s="27"/>
      <c r="CB185" s="27"/>
      <c r="CC185" s="27"/>
      <c r="CD185" s="27"/>
      <c r="CE185" s="27"/>
      <c r="CF185" s="27"/>
      <c r="CG185" s="27"/>
      <c r="CH185" s="27"/>
      <c r="CI185" s="27"/>
      <c r="CJ185" s="27"/>
      <c r="CK185" s="27"/>
      <c r="CL185" s="27"/>
      <c r="CM185" s="27"/>
      <c r="CN185" s="27"/>
      <c r="CO185" s="27"/>
      <c r="CP185" s="27"/>
      <c r="CQ185" s="27"/>
      <c r="CR185" s="27"/>
      <c r="CS185" s="27"/>
      <c r="CT185" s="27"/>
      <c r="CU185" s="27"/>
      <c r="CV185" s="27"/>
      <c r="CW185" s="27"/>
      <c r="CX185" s="27"/>
      <c r="CY185" s="27"/>
      <c r="CZ185" s="27"/>
    </row>
    <row r="186" s="984" customFormat="true" ht="15" customHeight="true" x14ac:dyDescent="0.2">
      <c r="A186" s="174"/>
      <c r="B186" s="165"/>
      <c r="C186" s="116"/>
      <c r="D186" s="115"/>
      <c r="E186" s="115"/>
      <c r="F186" s="115"/>
      <c r="G186" s="114"/>
      <c r="H186" s="113"/>
      <c r="I186" s="115"/>
      <c r="J186" s="115"/>
      <c r="K186" s="115"/>
      <c r="L186" s="112"/>
      <c r="M186" s="116"/>
      <c r="N186" s="115"/>
      <c r="O186" s="115"/>
      <c r="P186" s="115"/>
      <c r="Q186" s="114"/>
      <c r="R186" s="113"/>
      <c r="S186" s="115"/>
      <c r="T186" s="115"/>
      <c r="U186" s="115"/>
      <c r="V186" s="115"/>
      <c r="W186" s="115"/>
      <c r="X186" s="115"/>
      <c r="Y186" s="115"/>
      <c r="Z186" s="112"/>
      <c r="AA186" s="924"/>
      <c r="AB186" s="924"/>
      <c r="AC186" s="924"/>
      <c r="AD186" s="924"/>
      <c r="AE186" s="924"/>
      <c r="AF186" s="924"/>
      <c r="AG186" s="924"/>
      <c r="AH186" s="924"/>
      <c r="AI186" s="924"/>
      <c r="AJ186" s="924"/>
      <c r="AK186" s="924"/>
      <c r="AL186" s="924"/>
      <c r="AM186" s="924"/>
      <c r="AN186" s="924"/>
      <c r="AO186" s="924"/>
      <c r="AP186" s="924"/>
      <c r="AQ186" s="924"/>
      <c r="AR186" s="924"/>
      <c r="AS186" s="924"/>
      <c r="AT186" s="924"/>
      <c r="AU186" s="924"/>
      <c r="AV186" s="924"/>
      <c r="AW186" s="924"/>
      <c r="AX186" s="924"/>
      <c r="AY186" s="924"/>
      <c r="AZ186" s="377"/>
      <c r="BA186" s="991"/>
      <c r="BB186" s="651"/>
      <c r="BC186" s="480"/>
      <c r="BD186" s="465"/>
      <c r="BE186" s="465"/>
      <c r="BF186" s="465"/>
      <c r="BG186" s="484"/>
      <c r="BH186" s="480"/>
      <c r="BI186" s="465"/>
      <c r="BJ186" s="465"/>
      <c r="BK186" s="465"/>
      <c r="BL186" s="484"/>
      <c r="BM186" s="480"/>
      <c r="BN186" s="465"/>
      <c r="BO186" s="465"/>
      <c r="BP186" s="465"/>
      <c r="BQ186" s="484"/>
      <c r="BR186" s="480"/>
      <c r="BS186" s="465"/>
      <c r="BT186" s="465"/>
      <c r="BU186" s="465"/>
      <c r="BV186" s="465"/>
      <c r="BW186" s="465"/>
      <c r="BX186" s="465"/>
      <c r="BY186" s="466"/>
      <c r="BZ186" s="466"/>
      <c r="CA186" s="27"/>
      <c r="CB186" s="27"/>
      <c r="CC186" s="27"/>
      <c r="CD186" s="27"/>
      <c r="CE186" s="27"/>
      <c r="CF186" s="27"/>
      <c r="CG186" s="27"/>
      <c r="CH186" s="27"/>
      <c r="CI186" s="27"/>
      <c r="CJ186" s="27"/>
      <c r="CK186" s="27"/>
      <c r="CL186" s="27"/>
      <c r="CM186" s="27"/>
      <c r="CN186" s="27"/>
      <c r="CO186" s="27"/>
      <c r="CP186" s="27"/>
      <c r="CQ186" s="27"/>
      <c r="CR186" s="27"/>
      <c r="CS186" s="27"/>
      <c r="CT186" s="27"/>
      <c r="CU186" s="27"/>
      <c r="CV186" s="27"/>
      <c r="CW186" s="27"/>
      <c r="CX186" s="27"/>
      <c r="CY186" s="27"/>
      <c r="CZ186" s="27"/>
    </row>
    <row r="187" s="984" customFormat="true" ht="15" customHeight="true" x14ac:dyDescent="0.2">
      <c r="A187" s="174"/>
      <c r="B187" s="165"/>
      <c r="C187" s="116"/>
      <c r="D187" s="115"/>
      <c r="E187" s="115"/>
      <c r="F187" s="115"/>
      <c r="G187" s="114"/>
      <c r="H187" s="113"/>
      <c r="I187" s="115"/>
      <c r="J187" s="115"/>
      <c r="K187" s="115"/>
      <c r="L187" s="112"/>
      <c r="M187" s="116"/>
      <c r="N187" s="115"/>
      <c r="O187" s="115"/>
      <c r="P187" s="115"/>
      <c r="Q187" s="114"/>
      <c r="R187" s="113"/>
      <c r="S187" s="115"/>
      <c r="T187" s="115"/>
      <c r="U187" s="115"/>
      <c r="V187" s="115"/>
      <c r="W187" s="115"/>
      <c r="X187" s="115"/>
      <c r="Y187" s="115"/>
      <c r="Z187" s="112"/>
      <c r="AA187" s="924"/>
      <c r="AB187" s="924"/>
      <c r="AC187" s="924"/>
      <c r="AD187" s="924"/>
      <c r="AE187" s="924"/>
      <c r="AF187" s="924"/>
      <c r="AG187" s="924"/>
      <c r="AH187" s="924"/>
      <c r="AI187" s="924"/>
      <c r="AJ187" s="924"/>
      <c r="AK187" s="924"/>
      <c r="AL187" s="924"/>
      <c r="AM187" s="924"/>
      <c r="AN187" s="924"/>
      <c r="AO187" s="924"/>
      <c r="AP187" s="924"/>
      <c r="AQ187" s="924"/>
      <c r="AR187" s="924"/>
      <c r="AS187" s="924"/>
      <c r="AT187" s="924"/>
      <c r="AU187" s="924"/>
      <c r="AV187" s="924"/>
      <c r="AW187" s="924"/>
      <c r="AX187" s="924"/>
      <c r="AY187" s="924"/>
      <c r="AZ187" s="377"/>
      <c r="BA187" s="991"/>
      <c r="BB187" s="651"/>
      <c r="BC187" s="480"/>
      <c r="BD187" s="465"/>
      <c r="BE187" s="465"/>
      <c r="BF187" s="465"/>
      <c r="BG187" s="484"/>
      <c r="BH187" s="480"/>
      <c r="BI187" s="465"/>
      <c r="BJ187" s="465"/>
      <c r="BK187" s="465"/>
      <c r="BL187" s="484"/>
      <c r="BM187" s="480"/>
      <c r="BN187" s="465"/>
      <c r="BO187" s="465"/>
      <c r="BP187" s="465"/>
      <c r="BQ187" s="484"/>
      <c r="BR187" s="480"/>
      <c r="BS187" s="465"/>
      <c r="BT187" s="465"/>
      <c r="BU187" s="465"/>
      <c r="BV187" s="465"/>
      <c r="BW187" s="465"/>
      <c r="BX187" s="465"/>
      <c r="BY187" s="466"/>
      <c r="BZ187" s="466"/>
      <c r="CA187" s="27"/>
      <c r="CB187" s="27"/>
      <c r="CC187" s="27"/>
      <c r="CD187" s="27"/>
      <c r="CE187" s="27"/>
      <c r="CF187" s="27"/>
      <c r="CG187" s="27"/>
      <c r="CH187" s="27"/>
      <c r="CI187" s="27"/>
      <c r="CJ187" s="27"/>
      <c r="CK187" s="27"/>
      <c r="CL187" s="27"/>
      <c r="CM187" s="27"/>
      <c r="CN187" s="27"/>
      <c r="CO187" s="27"/>
      <c r="CP187" s="27"/>
      <c r="CQ187" s="27"/>
      <c r="CR187" s="27"/>
      <c r="CS187" s="27"/>
      <c r="CT187" s="27"/>
      <c r="CU187" s="27"/>
      <c r="CV187" s="27"/>
      <c r="CW187" s="27"/>
      <c r="CX187" s="27"/>
      <c r="CY187" s="27"/>
      <c r="CZ187" s="27"/>
    </row>
    <row r="188" s="984" customFormat="true" ht="15" customHeight="true" x14ac:dyDescent="0.2">
      <c r="A188" s="174"/>
      <c r="B188" s="165"/>
      <c r="C188" s="116"/>
      <c r="D188" s="115"/>
      <c r="E188" s="115"/>
      <c r="F188" s="115"/>
      <c r="G188" s="114"/>
      <c r="H188" s="113"/>
      <c r="I188" s="115"/>
      <c r="J188" s="115"/>
      <c r="K188" s="115"/>
      <c r="L188" s="112"/>
      <c r="M188" s="116"/>
      <c r="N188" s="115"/>
      <c r="O188" s="115"/>
      <c r="P188" s="115"/>
      <c r="Q188" s="114"/>
      <c r="R188" s="113"/>
      <c r="S188" s="115"/>
      <c r="T188" s="115"/>
      <c r="U188" s="115"/>
      <c r="V188" s="115"/>
      <c r="W188" s="115"/>
      <c r="X188" s="115"/>
      <c r="Y188" s="115"/>
      <c r="Z188" s="112"/>
      <c r="AA188" s="924"/>
      <c r="AB188" s="924"/>
      <c r="AC188" s="924"/>
      <c r="AD188" s="924"/>
      <c r="AE188" s="924"/>
      <c r="AF188" s="924"/>
      <c r="AG188" s="924"/>
      <c r="AH188" s="924"/>
      <c r="AI188" s="924"/>
      <c r="AJ188" s="924"/>
      <c r="AK188" s="924"/>
      <c r="AL188" s="924"/>
      <c r="AM188" s="924"/>
      <c r="AN188" s="924"/>
      <c r="AO188" s="924"/>
      <c r="AP188" s="924"/>
      <c r="AQ188" s="924"/>
      <c r="AR188" s="924"/>
      <c r="AS188" s="924"/>
      <c r="AT188" s="924"/>
      <c r="AU188" s="924"/>
      <c r="AV188" s="924"/>
      <c r="AW188" s="924"/>
      <c r="AX188" s="924"/>
      <c r="AY188" s="924"/>
      <c r="AZ188" s="377"/>
      <c r="BA188" s="991"/>
      <c r="BB188" s="651"/>
      <c r="BC188" s="480"/>
      <c r="BD188" s="465"/>
      <c r="BE188" s="465"/>
      <c r="BF188" s="465"/>
      <c r="BG188" s="484"/>
      <c r="BH188" s="480"/>
      <c r="BI188" s="465"/>
      <c r="BJ188" s="465"/>
      <c r="BK188" s="465"/>
      <c r="BL188" s="484"/>
      <c r="BM188" s="480"/>
      <c r="BN188" s="465"/>
      <c r="BO188" s="465"/>
      <c r="BP188" s="465"/>
      <c r="BQ188" s="484"/>
      <c r="BR188" s="480"/>
      <c r="BS188" s="465"/>
      <c r="BT188" s="465"/>
      <c r="BU188" s="465"/>
      <c r="BV188" s="465"/>
      <c r="BW188" s="465"/>
      <c r="BX188" s="465"/>
      <c r="BY188" s="466"/>
      <c r="BZ188" s="466"/>
      <c r="CA188" s="27"/>
      <c r="CB188" s="27"/>
      <c r="CC188" s="27"/>
      <c r="CD188" s="27"/>
      <c r="CE188" s="27"/>
      <c r="CF188" s="27"/>
      <c r="CG188" s="27"/>
      <c r="CH188" s="27"/>
      <c r="CI188" s="27"/>
      <c r="CJ188" s="27"/>
      <c r="CK188" s="27"/>
      <c r="CL188" s="27"/>
      <c r="CM188" s="27"/>
      <c r="CN188" s="27"/>
      <c r="CO188" s="27"/>
      <c r="CP188" s="27"/>
      <c r="CQ188" s="27"/>
      <c r="CR188" s="27"/>
      <c r="CS188" s="27"/>
      <c r="CT188" s="27"/>
      <c r="CU188" s="27"/>
      <c r="CV188" s="27"/>
      <c r="CW188" s="27"/>
      <c r="CX188" s="27"/>
      <c r="CY188" s="27"/>
      <c r="CZ188" s="27"/>
    </row>
    <row r="189" s="984" customFormat="true" ht="15" customHeight="true" x14ac:dyDescent="0.2">
      <c r="A189" s="174"/>
      <c r="B189" s="165"/>
      <c r="C189" s="116"/>
      <c r="D189" s="115"/>
      <c r="E189" s="115"/>
      <c r="F189" s="115"/>
      <c r="G189" s="114"/>
      <c r="H189" s="113"/>
      <c r="I189" s="115"/>
      <c r="J189" s="115"/>
      <c r="K189" s="115"/>
      <c r="L189" s="112"/>
      <c r="M189" s="116"/>
      <c r="N189" s="115"/>
      <c r="O189" s="115"/>
      <c r="P189" s="115"/>
      <c r="Q189" s="114"/>
      <c r="R189" s="113"/>
      <c r="S189" s="115"/>
      <c r="T189" s="115"/>
      <c r="U189" s="115"/>
      <c r="V189" s="115"/>
      <c r="W189" s="115"/>
      <c r="X189" s="115"/>
      <c r="Y189" s="115"/>
      <c r="Z189" s="112"/>
      <c r="AA189" s="924"/>
      <c r="AB189" s="924"/>
      <c r="AC189" s="924"/>
      <c r="AD189" s="924"/>
      <c r="AE189" s="924"/>
      <c r="AF189" s="924"/>
      <c r="AG189" s="924"/>
      <c r="AH189" s="924"/>
      <c r="AI189" s="924"/>
      <c r="AJ189" s="924"/>
      <c r="AK189" s="924"/>
      <c r="AL189" s="924"/>
      <c r="AM189" s="924"/>
      <c r="AN189" s="924"/>
      <c r="AO189" s="924"/>
      <c r="AP189" s="924"/>
      <c r="AQ189" s="924"/>
      <c r="AR189" s="924"/>
      <c r="AS189" s="924"/>
      <c r="AT189" s="924"/>
      <c r="AU189" s="924"/>
      <c r="AV189" s="924"/>
      <c r="AW189" s="924"/>
      <c r="AX189" s="924"/>
      <c r="AY189" s="924"/>
      <c r="AZ189" s="377"/>
      <c r="BA189" s="991"/>
      <c r="BB189" s="651"/>
      <c r="BC189" s="480"/>
      <c r="BD189" s="465"/>
      <c r="BE189" s="465"/>
      <c r="BF189" s="465"/>
      <c r="BG189" s="484"/>
      <c r="BH189" s="480"/>
      <c r="BI189" s="465"/>
      <c r="BJ189" s="465"/>
      <c r="BK189" s="465"/>
      <c r="BL189" s="484"/>
      <c r="BM189" s="480"/>
      <c r="BN189" s="465"/>
      <c r="BO189" s="465"/>
      <c r="BP189" s="465"/>
      <c r="BQ189" s="484"/>
      <c r="BR189" s="480"/>
      <c r="BS189" s="465"/>
      <c r="BT189" s="465"/>
      <c r="BU189" s="465"/>
      <c r="BV189" s="465"/>
      <c r="BW189" s="465"/>
      <c r="BX189" s="465"/>
      <c r="BY189" s="466"/>
      <c r="BZ189" s="466"/>
      <c r="CA189" s="27"/>
      <c r="CB189" s="27"/>
      <c r="CC189" s="27"/>
      <c r="CD189" s="27"/>
      <c r="CE189" s="27"/>
      <c r="CF189" s="27"/>
      <c r="CG189" s="27"/>
      <c r="CH189" s="27"/>
      <c r="CI189" s="27"/>
      <c r="CJ189" s="27"/>
      <c r="CK189" s="27"/>
      <c r="CL189" s="27"/>
      <c r="CM189" s="27"/>
      <c r="CN189" s="27"/>
      <c r="CO189" s="27"/>
      <c r="CP189" s="27"/>
      <c r="CQ189" s="27"/>
      <c r="CR189" s="27"/>
      <c r="CS189" s="27"/>
      <c r="CT189" s="27"/>
      <c r="CU189" s="27"/>
      <c r="CV189" s="27"/>
      <c r="CW189" s="27"/>
      <c r="CX189" s="27"/>
      <c r="CY189" s="27"/>
      <c r="CZ189" s="27"/>
    </row>
    <row r="190" s="984" customFormat="true" ht="15" customHeight="true" x14ac:dyDescent="0.2">
      <c r="A190" s="174"/>
      <c r="B190" s="165"/>
      <c r="C190" s="116"/>
      <c r="D190" s="115"/>
      <c r="E190" s="115"/>
      <c r="F190" s="115"/>
      <c r="G190" s="114"/>
      <c r="H190" s="113"/>
      <c r="I190" s="115"/>
      <c r="J190" s="115"/>
      <c r="K190" s="115"/>
      <c r="L190" s="112"/>
      <c r="M190" s="116"/>
      <c r="N190" s="115"/>
      <c r="O190" s="115"/>
      <c r="P190" s="115"/>
      <c r="Q190" s="114"/>
      <c r="R190" s="113"/>
      <c r="S190" s="115"/>
      <c r="T190" s="115"/>
      <c r="U190" s="115"/>
      <c r="V190" s="115"/>
      <c r="W190" s="115"/>
      <c r="X190" s="115"/>
      <c r="Y190" s="115"/>
      <c r="Z190" s="112"/>
      <c r="AA190" s="924"/>
      <c r="AB190" s="924"/>
      <c r="AC190" s="924"/>
      <c r="AD190" s="924"/>
      <c r="AE190" s="924"/>
      <c r="AF190" s="924"/>
      <c r="AG190" s="924"/>
      <c r="AH190" s="924"/>
      <c r="AI190" s="924"/>
      <c r="AJ190" s="924"/>
      <c r="AK190" s="924"/>
      <c r="AL190" s="924"/>
      <c r="AM190" s="924"/>
      <c r="AN190" s="924"/>
      <c r="AO190" s="924"/>
      <c r="AP190" s="924"/>
      <c r="AQ190" s="924"/>
      <c r="AR190" s="924"/>
      <c r="AS190" s="924"/>
      <c r="AT190" s="924"/>
      <c r="AU190" s="924"/>
      <c r="AV190" s="924"/>
      <c r="AW190" s="924"/>
      <c r="AX190" s="924"/>
      <c r="AY190" s="924"/>
      <c r="AZ190" s="377"/>
      <c r="BA190" s="991"/>
      <c r="BB190" s="651"/>
      <c r="BC190" s="480"/>
      <c r="BD190" s="465"/>
      <c r="BE190" s="465"/>
      <c r="BF190" s="465"/>
      <c r="BG190" s="484"/>
      <c r="BH190" s="480"/>
      <c r="BI190" s="465"/>
      <c r="BJ190" s="465"/>
      <c r="BK190" s="465"/>
      <c r="BL190" s="484"/>
      <c r="BM190" s="480"/>
      <c r="BN190" s="465"/>
      <c r="BO190" s="465"/>
      <c r="BP190" s="465"/>
      <c r="BQ190" s="484"/>
      <c r="BR190" s="480"/>
      <c r="BS190" s="465"/>
      <c r="BT190" s="465"/>
      <c r="BU190" s="465"/>
      <c r="BV190" s="465"/>
      <c r="BW190" s="465"/>
      <c r="BX190" s="465"/>
      <c r="BY190" s="466"/>
      <c r="BZ190" s="466"/>
      <c r="CA190" s="27"/>
      <c r="CB190" s="27"/>
      <c r="CC190" s="27"/>
      <c r="CD190" s="27"/>
      <c r="CE190" s="27"/>
      <c r="CF190" s="27"/>
      <c r="CG190" s="27"/>
      <c r="CH190" s="27"/>
      <c r="CI190" s="27"/>
      <c r="CJ190" s="27"/>
      <c r="CK190" s="27"/>
      <c r="CL190" s="27"/>
      <c r="CM190" s="27"/>
      <c r="CN190" s="27"/>
      <c r="CO190" s="27"/>
      <c r="CP190" s="27"/>
      <c r="CQ190" s="27"/>
      <c r="CR190" s="27"/>
      <c r="CS190" s="27"/>
      <c r="CT190" s="27"/>
      <c r="CU190" s="27"/>
      <c r="CV190" s="27"/>
      <c r="CW190" s="27"/>
      <c r="CX190" s="27"/>
      <c r="CY190" s="27"/>
      <c r="CZ190" s="27"/>
    </row>
    <row r="191" s="984" customFormat="true" ht="15" customHeight="true" x14ac:dyDescent="0.2">
      <c r="A191" s="174"/>
      <c r="B191" s="165"/>
      <c r="C191" s="116"/>
      <c r="D191" s="115"/>
      <c r="E191" s="115"/>
      <c r="F191" s="115"/>
      <c r="G191" s="114"/>
      <c r="H191" s="113"/>
      <c r="I191" s="115"/>
      <c r="J191" s="115"/>
      <c r="K191" s="115"/>
      <c r="L191" s="112"/>
      <c r="M191" s="116"/>
      <c r="N191" s="115"/>
      <c r="O191" s="115"/>
      <c r="P191" s="115"/>
      <c r="Q191" s="114"/>
      <c r="R191" s="113"/>
      <c r="S191" s="115"/>
      <c r="T191" s="115"/>
      <c r="U191" s="115"/>
      <c r="V191" s="115"/>
      <c r="W191" s="115"/>
      <c r="X191" s="115"/>
      <c r="Y191" s="115"/>
      <c r="Z191" s="112"/>
      <c r="AA191" s="924"/>
      <c r="AB191" s="924"/>
      <c r="AC191" s="924"/>
      <c r="AD191" s="924"/>
      <c r="AE191" s="924"/>
      <c r="AF191" s="924"/>
      <c r="AG191" s="924"/>
      <c r="AH191" s="924"/>
      <c r="AI191" s="924"/>
      <c r="AJ191" s="924"/>
      <c r="AK191" s="924"/>
      <c r="AL191" s="924"/>
      <c r="AM191" s="924"/>
      <c r="AN191" s="924"/>
      <c r="AO191" s="924"/>
      <c r="AP191" s="924"/>
      <c r="AQ191" s="924"/>
      <c r="AR191" s="924"/>
      <c r="AS191" s="924"/>
      <c r="AT191" s="924"/>
      <c r="AU191" s="924"/>
      <c r="AV191" s="924"/>
      <c r="AW191" s="924"/>
      <c r="AX191" s="924"/>
      <c r="AY191" s="924"/>
      <c r="AZ191" s="377"/>
      <c r="BA191" s="991"/>
      <c r="BB191" s="651"/>
      <c r="BC191" s="480"/>
      <c r="BD191" s="465"/>
      <c r="BE191" s="465"/>
      <c r="BF191" s="465"/>
      <c r="BG191" s="484"/>
      <c r="BH191" s="480"/>
      <c r="BI191" s="465"/>
      <c r="BJ191" s="465"/>
      <c r="BK191" s="465"/>
      <c r="BL191" s="484"/>
      <c r="BM191" s="480"/>
      <c r="BN191" s="465"/>
      <c r="BO191" s="465"/>
      <c r="BP191" s="465"/>
      <c r="BQ191" s="484"/>
      <c r="BR191" s="480"/>
      <c r="BS191" s="465"/>
      <c r="BT191" s="465"/>
      <c r="BU191" s="465"/>
      <c r="BV191" s="465"/>
      <c r="BW191" s="465"/>
      <c r="BX191" s="465"/>
      <c r="BY191" s="466"/>
      <c r="BZ191" s="466"/>
      <c r="CA191" s="27"/>
      <c r="CB191" s="27"/>
      <c r="CC191" s="27"/>
      <c r="CD191" s="27"/>
      <c r="CE191" s="27"/>
      <c r="CF191" s="27"/>
      <c r="CG191" s="27"/>
      <c r="CH191" s="27"/>
      <c r="CI191" s="27"/>
      <c r="CJ191" s="27"/>
      <c r="CK191" s="27"/>
      <c r="CL191" s="27"/>
      <c r="CM191" s="27"/>
      <c r="CN191" s="27"/>
      <c r="CO191" s="27"/>
      <c r="CP191" s="27"/>
      <c r="CQ191" s="27"/>
      <c r="CR191" s="27"/>
      <c r="CS191" s="27"/>
      <c r="CT191" s="27"/>
      <c r="CU191" s="27"/>
      <c r="CV191" s="27"/>
      <c r="CW191" s="27"/>
      <c r="CX191" s="27"/>
      <c r="CY191" s="27"/>
      <c r="CZ191" s="27"/>
    </row>
    <row r="192" s="984" customFormat="true" ht="15" customHeight="true" x14ac:dyDescent="0.2">
      <c r="A192" s="174"/>
      <c r="B192" s="165"/>
      <c r="C192" s="116"/>
      <c r="D192" s="115"/>
      <c r="E192" s="115"/>
      <c r="F192" s="115"/>
      <c r="G192" s="114"/>
      <c r="H192" s="113"/>
      <c r="I192" s="115"/>
      <c r="J192" s="115"/>
      <c r="K192" s="115"/>
      <c r="L192" s="112"/>
      <c r="M192" s="116"/>
      <c r="N192" s="115"/>
      <c r="O192" s="115"/>
      <c r="P192" s="115"/>
      <c r="Q192" s="114"/>
      <c r="R192" s="113"/>
      <c r="S192" s="115"/>
      <c r="T192" s="115"/>
      <c r="U192" s="115"/>
      <c r="V192" s="115"/>
      <c r="W192" s="115"/>
      <c r="X192" s="115"/>
      <c r="Y192" s="115"/>
      <c r="Z192" s="112"/>
      <c r="AA192" s="924"/>
      <c r="AB192" s="924"/>
      <c r="AC192" s="924"/>
      <c r="AD192" s="924"/>
      <c r="AE192" s="924"/>
      <c r="AF192" s="924"/>
      <c r="AG192" s="924"/>
      <c r="AH192" s="924"/>
      <c r="AI192" s="924"/>
      <c r="AJ192" s="924"/>
      <c r="AK192" s="924"/>
      <c r="AL192" s="924"/>
      <c r="AM192" s="924"/>
      <c r="AN192" s="924"/>
      <c r="AO192" s="924"/>
      <c r="AP192" s="924"/>
      <c r="AQ192" s="924"/>
      <c r="AR192" s="924"/>
      <c r="AS192" s="924"/>
      <c r="AT192" s="924"/>
      <c r="AU192" s="924"/>
      <c r="AV192" s="924"/>
      <c r="AW192" s="924"/>
      <c r="AX192" s="924"/>
      <c r="AY192" s="924"/>
      <c r="AZ192" s="377"/>
      <c r="BA192" s="991"/>
      <c r="BB192" s="651"/>
      <c r="BC192" s="480"/>
      <c r="BD192" s="465"/>
      <c r="BE192" s="465"/>
      <c r="BF192" s="465"/>
      <c r="BG192" s="484"/>
      <c r="BH192" s="480"/>
      <c r="BI192" s="465"/>
      <c r="BJ192" s="465"/>
      <c r="BK192" s="465"/>
      <c r="BL192" s="484"/>
      <c r="BM192" s="480"/>
      <c r="BN192" s="465"/>
      <c r="BO192" s="465"/>
      <c r="BP192" s="465"/>
      <c r="BQ192" s="484"/>
      <c r="BR192" s="480"/>
      <c r="BS192" s="465"/>
      <c r="BT192" s="465"/>
      <c r="BU192" s="465"/>
      <c r="BV192" s="465"/>
      <c r="BW192" s="465"/>
      <c r="BX192" s="465"/>
      <c r="BY192" s="466"/>
      <c r="BZ192" s="466"/>
      <c r="CA192" s="27"/>
      <c r="CB192" s="27"/>
      <c r="CC192" s="27"/>
      <c r="CD192" s="27"/>
      <c r="CE192" s="27"/>
      <c r="CF192" s="27"/>
      <c r="CG192" s="27"/>
      <c r="CH192" s="27"/>
      <c r="CI192" s="27"/>
      <c r="CJ192" s="27"/>
      <c r="CK192" s="27"/>
      <c r="CL192" s="27"/>
      <c r="CM192" s="27"/>
      <c r="CN192" s="27"/>
      <c r="CO192" s="27"/>
      <c r="CP192" s="27"/>
      <c r="CQ192" s="27"/>
      <c r="CR192" s="27"/>
      <c r="CS192" s="27"/>
      <c r="CT192" s="27"/>
      <c r="CU192" s="27"/>
      <c r="CV192" s="27"/>
      <c r="CW192" s="27"/>
      <c r="CX192" s="27"/>
      <c r="CY192" s="27"/>
      <c r="CZ192" s="27"/>
    </row>
    <row r="193" s="984" customFormat="true" ht="15" customHeight="true" x14ac:dyDescent="0.2">
      <c r="A193" s="198"/>
      <c r="B193" s="164"/>
      <c r="C193" s="136"/>
      <c r="D193" s="143"/>
      <c r="E193" s="143"/>
      <c r="F193" s="143"/>
      <c r="G193" s="142"/>
      <c r="H193" s="135"/>
      <c r="I193" s="143"/>
      <c r="J193" s="143"/>
      <c r="K193" s="143"/>
      <c r="L193" s="134"/>
      <c r="M193" s="136"/>
      <c r="N193" s="143"/>
      <c r="O193" s="143"/>
      <c r="P193" s="143"/>
      <c r="Q193" s="142"/>
      <c r="R193" s="135"/>
      <c r="S193" s="143"/>
      <c r="T193" s="143"/>
      <c r="U193" s="143"/>
      <c r="V193" s="143"/>
      <c r="W193" s="143"/>
      <c r="X193" s="143"/>
      <c r="Y193" s="143"/>
      <c r="Z193" s="134"/>
      <c r="AA193" s="924"/>
      <c r="AB193" s="924"/>
      <c r="AC193" s="924"/>
      <c r="AD193" s="924"/>
      <c r="AE193" s="924"/>
      <c r="AF193" s="924"/>
      <c r="AG193" s="924"/>
      <c r="AH193" s="924"/>
      <c r="AI193" s="924"/>
      <c r="AJ193" s="924"/>
      <c r="AK193" s="924"/>
      <c r="AL193" s="924"/>
      <c r="AM193" s="924"/>
      <c r="AN193" s="924"/>
      <c r="AO193" s="924"/>
      <c r="AP193" s="924"/>
      <c r="AQ193" s="924"/>
      <c r="AR193" s="924"/>
      <c r="AS193" s="924"/>
      <c r="AT193" s="924"/>
      <c r="AU193" s="924"/>
      <c r="AV193" s="924"/>
      <c r="AW193" s="924"/>
      <c r="AX193" s="924"/>
      <c r="AY193" s="924"/>
      <c r="AZ193" s="377"/>
      <c r="BA193" s="991"/>
      <c r="BB193" s="651"/>
      <c r="BC193" s="480"/>
      <c r="BD193" s="465"/>
      <c r="BE193" s="465"/>
      <c r="BF193" s="465"/>
      <c r="BG193" s="484"/>
      <c r="BH193" s="480"/>
      <c r="BI193" s="465"/>
      <c r="BJ193" s="465"/>
      <c r="BK193" s="465"/>
      <c r="BL193" s="484"/>
      <c r="BM193" s="480"/>
      <c r="BN193" s="465"/>
      <c r="BO193" s="465"/>
      <c r="BP193" s="465"/>
      <c r="BQ193" s="484"/>
      <c r="BR193" s="480"/>
      <c r="BS193" s="465"/>
      <c r="BT193" s="465"/>
      <c r="BU193" s="465"/>
      <c r="BV193" s="465"/>
      <c r="BW193" s="465"/>
      <c r="BX193" s="465"/>
      <c r="BY193" s="466"/>
      <c r="BZ193" s="466"/>
      <c r="CA193" s="27"/>
      <c r="CB193" s="27"/>
      <c r="CC193" s="27"/>
      <c r="CD193" s="27"/>
      <c r="CE193" s="27"/>
      <c r="CF193" s="27"/>
      <c r="CG193" s="27"/>
      <c r="CH193" s="27"/>
      <c r="CI193" s="27"/>
      <c r="CJ193" s="27"/>
      <c r="CK193" s="27"/>
      <c r="CL193" s="27"/>
      <c r="CM193" s="27"/>
      <c r="CN193" s="27"/>
      <c r="CO193" s="27"/>
      <c r="CP193" s="27"/>
      <c r="CQ193" s="27"/>
      <c r="CR193" s="27"/>
      <c r="CS193" s="27"/>
      <c r="CT193" s="27"/>
      <c r="CU193" s="27"/>
      <c r="CV193" s="27"/>
      <c r="CW193" s="27"/>
      <c r="CX193" s="27"/>
      <c r="CY193" s="27"/>
      <c r="CZ193" s="27"/>
    </row>
    <row r="194" s="340" customFormat="true" ht="15" customHeight="true" x14ac:dyDescent="0.2">
      <c r="A194" s="197"/>
      <c r="B194" s="163"/>
      <c r="C194" s="136"/>
      <c r="D194" s="143"/>
      <c r="E194" s="143"/>
      <c r="F194" s="143"/>
      <c r="G194" s="142"/>
      <c r="H194" s="135"/>
      <c r="I194" s="143"/>
      <c r="J194" s="143"/>
      <c r="K194" s="143"/>
      <c r="L194" s="134"/>
      <c r="M194" s="136"/>
      <c r="N194" s="143"/>
      <c r="O194" s="143"/>
      <c r="P194" s="143"/>
      <c r="Q194" s="142"/>
      <c r="R194" s="135"/>
      <c r="S194" s="143"/>
      <c r="T194" s="143"/>
      <c r="U194" s="143"/>
      <c r="V194" s="143"/>
      <c r="W194" s="143"/>
      <c r="X194" s="143"/>
      <c r="Y194" s="143"/>
      <c r="Z194" s="134"/>
      <c r="AA194" s="924"/>
      <c r="AB194" s="924"/>
      <c r="AC194" s="924"/>
      <c r="AD194" s="924"/>
      <c r="AE194" s="924"/>
      <c r="AF194" s="924"/>
      <c r="AG194" s="924"/>
      <c r="AH194" s="924"/>
      <c r="AI194" s="924"/>
      <c r="AJ194" s="924"/>
      <c r="AK194" s="924"/>
      <c r="AL194" s="924"/>
      <c r="AM194" s="924"/>
      <c r="AN194" s="924"/>
      <c r="AO194" s="924"/>
      <c r="AP194" s="924"/>
      <c r="AQ194" s="924"/>
      <c r="AR194" s="924"/>
      <c r="AS194" s="924"/>
      <c r="AT194" s="924"/>
      <c r="AU194" s="924"/>
      <c r="AV194" s="924"/>
      <c r="AW194" s="924"/>
      <c r="AX194" s="924"/>
      <c r="AY194" s="924"/>
      <c r="AZ194" s="377"/>
      <c r="BA194" s="991"/>
      <c r="BB194" s="651"/>
      <c r="BC194" s="480"/>
      <c r="BD194" s="465"/>
      <c r="BE194" s="465"/>
      <c r="BF194" s="465"/>
      <c r="BG194" s="484"/>
      <c r="BH194" s="480"/>
      <c r="BI194" s="465"/>
      <c r="BJ194" s="465"/>
      <c r="BK194" s="465"/>
      <c r="BL194" s="484"/>
      <c r="BM194" s="480"/>
      <c r="BN194" s="465"/>
      <c r="BO194" s="465"/>
      <c r="BP194" s="465"/>
      <c r="BQ194" s="484"/>
      <c r="BR194" s="480"/>
      <c r="BS194" s="465"/>
      <c r="BT194" s="465"/>
      <c r="BU194" s="465"/>
      <c r="BV194" s="465"/>
      <c r="BW194" s="465"/>
      <c r="BX194" s="465"/>
      <c r="BY194" s="466"/>
      <c r="BZ194" s="466"/>
      <c r="CA194" s="27"/>
      <c r="CB194" s="27"/>
      <c r="CC194" s="27"/>
      <c r="CD194" s="27"/>
      <c r="CE194" s="27"/>
      <c r="CF194" s="27"/>
      <c r="CG194" s="27"/>
      <c r="CH194" s="27"/>
      <c r="CI194" s="27"/>
      <c r="CJ194" s="27"/>
      <c r="CK194" s="27"/>
      <c r="CL194" s="27"/>
      <c r="CM194" s="27"/>
      <c r="CN194" s="27"/>
      <c r="CO194" s="27"/>
      <c r="CP194" s="27"/>
      <c r="CQ194" s="27"/>
      <c r="CR194" s="27"/>
      <c r="CS194" s="27"/>
      <c r="CT194" s="27"/>
      <c r="CU194" s="27"/>
      <c r="CV194" s="27"/>
      <c r="CW194" s="27"/>
      <c r="CX194" s="27"/>
      <c r="CY194" s="27"/>
      <c r="CZ194" s="27"/>
    </row>
    <row r="195" s="340" customFormat="true" ht="15" customHeight="true" x14ac:dyDescent="0.2">
      <c r="A195" s="197"/>
      <c r="B195" s="163"/>
      <c r="C195" s="136"/>
      <c r="D195" s="143"/>
      <c r="E195" s="143"/>
      <c r="F195" s="143"/>
      <c r="G195" s="142"/>
      <c r="H195" s="135"/>
      <c r="I195" s="143"/>
      <c r="J195" s="143"/>
      <c r="K195" s="143"/>
      <c r="L195" s="134"/>
      <c r="M195" s="136"/>
      <c r="N195" s="143"/>
      <c r="O195" s="143"/>
      <c r="P195" s="143"/>
      <c r="Q195" s="142"/>
      <c r="R195" s="135"/>
      <c r="S195" s="143"/>
      <c r="T195" s="143"/>
      <c r="U195" s="143"/>
      <c r="V195" s="143"/>
      <c r="W195" s="143"/>
      <c r="X195" s="143"/>
      <c r="Y195" s="143"/>
      <c r="Z195" s="134"/>
      <c r="AA195" s="924"/>
      <c r="AB195" s="924"/>
      <c r="AC195" s="924"/>
      <c r="AD195" s="924"/>
      <c r="AE195" s="924"/>
      <c r="AF195" s="924"/>
      <c r="AG195" s="924"/>
      <c r="AH195" s="924"/>
      <c r="AI195" s="924"/>
      <c r="AJ195" s="924"/>
      <c r="AK195" s="924"/>
      <c r="AL195" s="924"/>
      <c r="AM195" s="924"/>
      <c r="AN195" s="924"/>
      <c r="AO195" s="924"/>
      <c r="AP195" s="924"/>
      <c r="AQ195" s="924"/>
      <c r="AR195" s="924"/>
      <c r="AS195" s="924"/>
      <c r="AT195" s="924"/>
      <c r="AU195" s="924"/>
      <c r="AV195" s="924"/>
      <c r="AW195" s="924"/>
      <c r="AX195" s="924"/>
      <c r="AY195" s="924"/>
      <c r="AZ195" s="377"/>
      <c r="BA195" s="991"/>
      <c r="BB195" s="651"/>
      <c r="BC195" s="480"/>
      <c r="BD195" s="465"/>
      <c r="BE195" s="465"/>
      <c r="BF195" s="465"/>
      <c r="BG195" s="484"/>
      <c r="BH195" s="480"/>
      <c r="BI195" s="465"/>
      <c r="BJ195" s="465"/>
      <c r="BK195" s="465"/>
      <c r="BL195" s="484"/>
      <c r="BM195" s="480"/>
      <c r="BN195" s="465"/>
      <c r="BO195" s="465"/>
      <c r="BP195" s="465"/>
      <c r="BQ195" s="484"/>
      <c r="BR195" s="480"/>
      <c r="BS195" s="465"/>
      <c r="BT195" s="465"/>
      <c r="BU195" s="465"/>
      <c r="BV195" s="465"/>
      <c r="BW195" s="465"/>
      <c r="BX195" s="465"/>
      <c r="BY195" s="466"/>
      <c r="BZ195" s="466"/>
      <c r="CA195" s="27"/>
      <c r="CB195" s="27"/>
      <c r="CC195" s="27"/>
      <c r="CD195" s="27"/>
      <c r="CE195" s="27"/>
      <c r="CF195" s="27"/>
      <c r="CG195" s="27"/>
      <c r="CH195" s="27"/>
      <c r="CI195" s="27"/>
      <c r="CJ195" s="27"/>
      <c r="CK195" s="27"/>
      <c r="CL195" s="27"/>
      <c r="CM195" s="27"/>
      <c r="CN195" s="27"/>
      <c r="CO195" s="27"/>
      <c r="CP195" s="27"/>
      <c r="CQ195" s="27"/>
      <c r="CR195" s="27"/>
      <c r="CS195" s="27"/>
      <c r="CT195" s="27"/>
      <c r="CU195" s="27"/>
      <c r="CV195" s="27"/>
      <c r="CW195" s="27"/>
      <c r="CX195" s="27"/>
      <c r="CY195" s="27"/>
      <c r="CZ195" s="27"/>
    </row>
    <row r="196" s="340" customFormat="true" ht="15" customHeight="true" x14ac:dyDescent="0.2">
      <c r="A196" s="197"/>
      <c r="B196" s="163"/>
      <c r="C196" s="136"/>
      <c r="D196" s="143"/>
      <c r="E196" s="143"/>
      <c r="F196" s="143"/>
      <c r="G196" s="142"/>
      <c r="H196" s="135"/>
      <c r="I196" s="143"/>
      <c r="J196" s="143"/>
      <c r="K196" s="143"/>
      <c r="L196" s="134"/>
      <c r="M196" s="136"/>
      <c r="N196" s="143"/>
      <c r="O196" s="143"/>
      <c r="P196" s="143"/>
      <c r="Q196" s="142"/>
      <c r="R196" s="135"/>
      <c r="S196" s="143"/>
      <c r="T196" s="143"/>
      <c r="U196" s="143"/>
      <c r="V196" s="143"/>
      <c r="W196" s="143"/>
      <c r="X196" s="143"/>
      <c r="Y196" s="143"/>
      <c r="Z196" s="134"/>
      <c r="AA196" s="924"/>
      <c r="AB196" s="924"/>
      <c r="AC196" s="924"/>
      <c r="AD196" s="924"/>
      <c r="AE196" s="924"/>
      <c r="AF196" s="924"/>
      <c r="AG196" s="924"/>
      <c r="AH196" s="924"/>
      <c r="AI196" s="924"/>
      <c r="AJ196" s="924"/>
      <c r="AK196" s="924"/>
      <c r="AL196" s="924"/>
      <c r="AM196" s="924"/>
      <c r="AN196" s="924"/>
      <c r="AO196" s="924"/>
      <c r="AP196" s="924"/>
      <c r="AQ196" s="924"/>
      <c r="AR196" s="924"/>
      <c r="AS196" s="924"/>
      <c r="AT196" s="924"/>
      <c r="AU196" s="924"/>
      <c r="AV196" s="924"/>
      <c r="AW196" s="924"/>
      <c r="AX196" s="924"/>
      <c r="AY196" s="924"/>
      <c r="AZ196" s="377"/>
      <c r="BA196" s="991"/>
      <c r="BB196" s="651"/>
      <c r="BC196" s="480"/>
      <c r="BD196" s="465"/>
      <c r="BE196" s="465"/>
      <c r="BF196" s="465"/>
      <c r="BG196" s="484"/>
      <c r="BH196" s="480"/>
      <c r="BI196" s="465"/>
      <c r="BJ196" s="465"/>
      <c r="BK196" s="465"/>
      <c r="BL196" s="484"/>
      <c r="BM196" s="480"/>
      <c r="BN196" s="465"/>
      <c r="BO196" s="465"/>
      <c r="BP196" s="465"/>
      <c r="BQ196" s="484"/>
      <c r="BR196" s="480"/>
      <c r="BS196" s="465"/>
      <c r="BT196" s="465"/>
      <c r="BU196" s="465"/>
      <c r="BV196" s="465"/>
      <c r="BW196" s="465"/>
      <c r="BX196" s="465"/>
      <c r="BY196" s="466"/>
      <c r="BZ196" s="466"/>
      <c r="CA196" s="27"/>
      <c r="CB196" s="27"/>
      <c r="CC196" s="27"/>
      <c r="CD196" s="27"/>
      <c r="CE196" s="27"/>
      <c r="CF196" s="27"/>
      <c r="CG196" s="27"/>
      <c r="CH196" s="27"/>
      <c r="CI196" s="27"/>
      <c r="CJ196" s="27"/>
      <c r="CK196" s="27"/>
      <c r="CL196" s="27"/>
      <c r="CM196" s="27"/>
      <c r="CN196" s="27"/>
      <c r="CO196" s="27"/>
      <c r="CP196" s="27"/>
      <c r="CQ196" s="27"/>
      <c r="CR196" s="27"/>
      <c r="CS196" s="27"/>
      <c r="CT196" s="27"/>
      <c r="CU196" s="27"/>
      <c r="CV196" s="27"/>
      <c r="CW196" s="27"/>
      <c r="CX196" s="27"/>
      <c r="CY196" s="27"/>
      <c r="CZ196" s="27"/>
    </row>
    <row r="197" s="340" customFormat="true" ht="15" customHeight="true" x14ac:dyDescent="0.2">
      <c r="A197" s="197"/>
      <c r="B197" s="163"/>
      <c r="C197" s="136"/>
      <c r="D197" s="143"/>
      <c r="E197" s="143"/>
      <c r="F197" s="143"/>
      <c r="G197" s="142"/>
      <c r="H197" s="135"/>
      <c r="I197" s="143"/>
      <c r="J197" s="143"/>
      <c r="K197" s="143"/>
      <c r="L197" s="134"/>
      <c r="M197" s="136"/>
      <c r="N197" s="143"/>
      <c r="O197" s="143"/>
      <c r="P197" s="143"/>
      <c r="Q197" s="142"/>
      <c r="R197" s="135"/>
      <c r="S197" s="143"/>
      <c r="T197" s="143"/>
      <c r="U197" s="143"/>
      <c r="V197" s="143"/>
      <c r="W197" s="143"/>
      <c r="X197" s="143"/>
      <c r="Y197" s="143"/>
      <c r="Z197" s="134"/>
      <c r="AA197" s="924"/>
      <c r="AB197" s="924"/>
      <c r="AC197" s="924"/>
      <c r="AD197" s="924"/>
      <c r="AE197" s="924"/>
      <c r="AF197" s="924"/>
      <c r="AG197" s="924"/>
      <c r="AH197" s="924"/>
      <c r="AI197" s="924"/>
      <c r="AJ197" s="924"/>
      <c r="AK197" s="924"/>
      <c r="AL197" s="924"/>
      <c r="AM197" s="924"/>
      <c r="AN197" s="924"/>
      <c r="AO197" s="924"/>
      <c r="AP197" s="924"/>
      <c r="AQ197" s="924"/>
      <c r="AR197" s="924"/>
      <c r="AS197" s="924"/>
      <c r="AT197" s="924"/>
      <c r="AU197" s="924"/>
      <c r="AV197" s="924"/>
      <c r="AW197" s="924"/>
      <c r="AX197" s="924"/>
      <c r="AY197" s="924"/>
      <c r="AZ197" s="377"/>
      <c r="BA197" s="991"/>
      <c r="BB197" s="651"/>
      <c r="BC197" s="480"/>
      <c r="BD197" s="465"/>
      <c r="BE197" s="465"/>
      <c r="BF197" s="465"/>
      <c r="BG197" s="484"/>
      <c r="BH197" s="480"/>
      <c r="BI197" s="465"/>
      <c r="BJ197" s="465"/>
      <c r="BK197" s="465"/>
      <c r="BL197" s="484"/>
      <c r="BM197" s="480"/>
      <c r="BN197" s="465"/>
      <c r="BO197" s="465"/>
      <c r="BP197" s="465"/>
      <c r="BQ197" s="484"/>
      <c r="BR197" s="480"/>
      <c r="BS197" s="465"/>
      <c r="BT197" s="465"/>
      <c r="BU197" s="465"/>
      <c r="BV197" s="465"/>
      <c r="BW197" s="465"/>
      <c r="BX197" s="465"/>
      <c r="BY197" s="466"/>
      <c r="BZ197" s="466"/>
      <c r="CA197" s="27"/>
      <c r="CB197" s="27"/>
      <c r="CC197" s="27"/>
      <c r="CD197" s="27"/>
      <c r="CE197" s="27"/>
      <c r="CF197" s="27"/>
      <c r="CG197" s="27"/>
      <c r="CH197" s="27"/>
      <c r="CI197" s="27"/>
      <c r="CJ197" s="27"/>
      <c r="CK197" s="27"/>
      <c r="CL197" s="27"/>
      <c r="CM197" s="27"/>
      <c r="CN197" s="27"/>
      <c r="CO197" s="27"/>
      <c r="CP197" s="27"/>
      <c r="CQ197" s="27"/>
      <c r="CR197" s="27"/>
      <c r="CS197" s="27"/>
      <c r="CT197" s="27"/>
      <c r="CU197" s="27"/>
      <c r="CV197" s="27"/>
      <c r="CW197" s="27"/>
      <c r="CX197" s="27"/>
      <c r="CY197" s="27"/>
      <c r="CZ197" s="27"/>
    </row>
    <row r="198" s="340" customFormat="true" ht="15" customHeight="true" x14ac:dyDescent="0.2">
      <c r="A198" s="197"/>
      <c r="B198" s="163"/>
      <c r="C198" s="136"/>
      <c r="D198" s="143"/>
      <c r="E198" s="143"/>
      <c r="F198" s="143"/>
      <c r="G198" s="142"/>
      <c r="H198" s="135"/>
      <c r="I198" s="143"/>
      <c r="J198" s="143"/>
      <c r="K198" s="143"/>
      <c r="L198" s="134"/>
      <c r="M198" s="136"/>
      <c r="N198" s="143"/>
      <c r="O198" s="143"/>
      <c r="P198" s="143"/>
      <c r="Q198" s="142"/>
      <c r="R198" s="135"/>
      <c r="S198" s="143"/>
      <c r="T198" s="143"/>
      <c r="U198" s="143"/>
      <c r="V198" s="143"/>
      <c r="W198" s="143"/>
      <c r="X198" s="143"/>
      <c r="Y198" s="143"/>
      <c r="Z198" s="134"/>
      <c r="AA198" s="924"/>
      <c r="AB198" s="924"/>
      <c r="AC198" s="924"/>
      <c r="AD198" s="924"/>
      <c r="AE198" s="924"/>
      <c r="AF198" s="924"/>
      <c r="AG198" s="924"/>
      <c r="AH198" s="924"/>
      <c r="AI198" s="924"/>
      <c r="AJ198" s="924"/>
      <c r="AK198" s="924"/>
      <c r="AL198" s="924"/>
      <c r="AM198" s="924"/>
      <c r="AN198" s="924"/>
      <c r="AO198" s="924"/>
      <c r="AP198" s="924"/>
      <c r="AQ198" s="924"/>
      <c r="AR198" s="924"/>
      <c r="AS198" s="924"/>
      <c r="AT198" s="924"/>
      <c r="AU198" s="924"/>
      <c r="AV198" s="924"/>
      <c r="AW198" s="924"/>
      <c r="AX198" s="924"/>
      <c r="AY198" s="924"/>
      <c r="AZ198" s="377"/>
      <c r="BA198" s="991"/>
      <c r="BB198" s="651"/>
      <c r="BC198" s="480"/>
      <c r="BD198" s="465"/>
      <c r="BE198" s="465"/>
      <c r="BF198" s="465"/>
      <c r="BG198" s="484"/>
      <c r="BH198" s="480"/>
      <c r="BI198" s="465"/>
      <c r="BJ198" s="465"/>
      <c r="BK198" s="465"/>
      <c r="BL198" s="484"/>
      <c r="BM198" s="480"/>
      <c r="BN198" s="465"/>
      <c r="BO198" s="465"/>
      <c r="BP198" s="465"/>
      <c r="BQ198" s="484"/>
      <c r="BR198" s="480"/>
      <c r="BS198" s="465"/>
      <c r="BT198" s="465"/>
      <c r="BU198" s="465"/>
      <c r="BV198" s="465"/>
      <c r="BW198" s="465"/>
      <c r="BX198" s="465"/>
      <c r="BY198" s="466"/>
      <c r="BZ198" s="466"/>
      <c r="CA198" s="27"/>
      <c r="CB198" s="27"/>
      <c r="CC198" s="27"/>
      <c r="CD198" s="27"/>
      <c r="CE198" s="27"/>
      <c r="CF198" s="27"/>
      <c r="CG198" s="27"/>
      <c r="CH198" s="27"/>
      <c r="CI198" s="27"/>
      <c r="CJ198" s="27"/>
      <c r="CK198" s="27"/>
      <c r="CL198" s="27"/>
      <c r="CM198" s="27"/>
      <c r="CN198" s="27"/>
      <c r="CO198" s="27"/>
      <c r="CP198" s="27"/>
      <c r="CQ198" s="27"/>
      <c r="CR198" s="27"/>
      <c r="CS198" s="27"/>
      <c r="CT198" s="27"/>
      <c r="CU198" s="27"/>
      <c r="CV198" s="27"/>
      <c r="CW198" s="27"/>
      <c r="CX198" s="27"/>
      <c r="CY198" s="27"/>
      <c r="CZ198" s="27"/>
    </row>
    <row r="199" s="340" customFormat="true" ht="15" customHeight="true" x14ac:dyDescent="0.2">
      <c r="A199" s="197"/>
      <c r="B199" s="163"/>
      <c r="C199" s="136"/>
      <c r="D199" s="143"/>
      <c r="E199" s="143"/>
      <c r="F199" s="143"/>
      <c r="G199" s="142"/>
      <c r="H199" s="135"/>
      <c r="I199" s="143"/>
      <c r="J199" s="143"/>
      <c r="K199" s="143"/>
      <c r="L199" s="134"/>
      <c r="M199" s="136"/>
      <c r="N199" s="143"/>
      <c r="O199" s="143"/>
      <c r="P199" s="143"/>
      <c r="Q199" s="142"/>
      <c r="R199" s="135"/>
      <c r="S199" s="143"/>
      <c r="T199" s="143"/>
      <c r="U199" s="143"/>
      <c r="V199" s="143"/>
      <c r="W199" s="143"/>
      <c r="X199" s="143"/>
      <c r="Y199" s="143"/>
      <c r="Z199" s="134"/>
      <c r="AA199" s="924"/>
      <c r="AB199" s="924"/>
      <c r="AC199" s="924"/>
      <c r="AD199" s="924"/>
      <c r="AE199" s="924"/>
      <c r="AF199" s="924"/>
      <c r="AG199" s="924"/>
      <c r="AH199" s="924"/>
      <c r="AI199" s="924"/>
      <c r="AJ199" s="924"/>
      <c r="AK199" s="924"/>
      <c r="AL199" s="924"/>
      <c r="AM199" s="924"/>
      <c r="AN199" s="924"/>
      <c r="AO199" s="924"/>
      <c r="AP199" s="924"/>
      <c r="AQ199" s="924"/>
      <c r="AR199" s="924"/>
      <c r="AS199" s="924"/>
      <c r="AT199" s="924"/>
      <c r="AU199" s="924"/>
      <c r="AV199" s="924"/>
      <c r="AW199" s="924"/>
      <c r="AX199" s="924"/>
      <c r="AY199" s="924"/>
      <c r="AZ199" s="377"/>
      <c r="BA199" s="991"/>
      <c r="BB199" s="651"/>
      <c r="BC199" s="480"/>
      <c r="BD199" s="465"/>
      <c r="BE199" s="465"/>
      <c r="BF199" s="465"/>
      <c r="BG199" s="484"/>
      <c r="BH199" s="480"/>
      <c r="BI199" s="465"/>
      <c r="BJ199" s="465"/>
      <c r="BK199" s="465"/>
      <c r="BL199" s="484"/>
      <c r="BM199" s="480"/>
      <c r="BN199" s="465"/>
      <c r="BO199" s="465"/>
      <c r="BP199" s="465"/>
      <c r="BQ199" s="484"/>
      <c r="BR199" s="480"/>
      <c r="BS199" s="465"/>
      <c r="BT199" s="465"/>
      <c r="BU199" s="465"/>
      <c r="BV199" s="465"/>
      <c r="BW199" s="465"/>
      <c r="BX199" s="465"/>
      <c r="BY199" s="466"/>
      <c r="BZ199" s="466"/>
      <c r="CA199" s="27"/>
      <c r="CB199" s="27"/>
      <c r="CC199" s="27"/>
      <c r="CD199" s="27"/>
      <c r="CE199" s="27"/>
      <c r="CF199" s="27"/>
      <c r="CG199" s="27"/>
      <c r="CH199" s="27"/>
      <c r="CI199" s="27"/>
      <c r="CJ199" s="27"/>
      <c r="CK199" s="27"/>
      <c r="CL199" s="27"/>
      <c r="CM199" s="27"/>
      <c r="CN199" s="27"/>
      <c r="CO199" s="27"/>
      <c r="CP199" s="27"/>
      <c r="CQ199" s="27"/>
      <c r="CR199" s="27"/>
      <c r="CS199" s="27"/>
      <c r="CT199" s="27"/>
      <c r="CU199" s="27"/>
      <c r="CV199" s="27"/>
      <c r="CW199" s="27"/>
      <c r="CX199" s="27"/>
      <c r="CY199" s="27"/>
      <c r="CZ199" s="27"/>
    </row>
    <row r="200" s="340" customFormat="true" ht="15" customHeight="true" x14ac:dyDescent="0.2">
      <c r="A200" s="197"/>
      <c r="B200" s="163"/>
      <c r="C200" s="136"/>
      <c r="D200" s="143"/>
      <c r="E200" s="143"/>
      <c r="F200" s="143"/>
      <c r="G200" s="142"/>
      <c r="H200" s="135"/>
      <c r="I200" s="143"/>
      <c r="J200" s="143"/>
      <c r="K200" s="143"/>
      <c r="L200" s="134"/>
      <c r="M200" s="136"/>
      <c r="N200" s="143"/>
      <c r="O200" s="143"/>
      <c r="P200" s="143"/>
      <c r="Q200" s="142"/>
      <c r="R200" s="135"/>
      <c r="S200" s="143"/>
      <c r="T200" s="143"/>
      <c r="U200" s="143"/>
      <c r="V200" s="143"/>
      <c r="W200" s="143"/>
      <c r="X200" s="143"/>
      <c r="Y200" s="143"/>
      <c r="Z200" s="134"/>
      <c r="AA200" s="924"/>
      <c r="AB200" s="924"/>
      <c r="AC200" s="924"/>
      <c r="AD200" s="924"/>
      <c r="AE200" s="924"/>
      <c r="AF200" s="924"/>
      <c r="AG200" s="924"/>
      <c r="AH200" s="924"/>
      <c r="AI200" s="924"/>
      <c r="AJ200" s="924"/>
      <c r="AK200" s="924"/>
      <c r="AL200" s="924"/>
      <c r="AM200" s="924"/>
      <c r="AN200" s="924"/>
      <c r="AO200" s="924"/>
      <c r="AP200" s="924"/>
      <c r="AQ200" s="924"/>
      <c r="AR200" s="924"/>
      <c r="AS200" s="924"/>
      <c r="AT200" s="924"/>
      <c r="AU200" s="924"/>
      <c r="AV200" s="924"/>
      <c r="AW200" s="924"/>
      <c r="AX200" s="924"/>
      <c r="AY200" s="924"/>
      <c r="AZ200" s="377"/>
      <c r="BA200" s="991"/>
      <c r="BB200" s="651"/>
      <c r="BC200" s="480"/>
      <c r="BD200" s="465"/>
      <c r="BE200" s="465"/>
      <c r="BF200" s="465"/>
      <c r="BG200" s="484"/>
      <c r="BH200" s="480"/>
      <c r="BI200" s="465"/>
      <c r="BJ200" s="465"/>
      <c r="BK200" s="465"/>
      <c r="BL200" s="484"/>
      <c r="BM200" s="480"/>
      <c r="BN200" s="465"/>
      <c r="BO200" s="465"/>
      <c r="BP200" s="465"/>
      <c r="BQ200" s="484"/>
      <c r="BR200" s="480"/>
      <c r="BS200" s="465"/>
      <c r="BT200" s="465"/>
      <c r="BU200" s="465"/>
      <c r="BV200" s="465"/>
      <c r="BW200" s="465"/>
      <c r="BX200" s="465"/>
      <c r="BY200" s="466"/>
      <c r="BZ200" s="466"/>
      <c r="CA200" s="27"/>
      <c r="CB200" s="27"/>
      <c r="CC200" s="27"/>
      <c r="CD200" s="27"/>
      <c r="CE200" s="27"/>
      <c r="CF200" s="27"/>
      <c r="CG200" s="27"/>
      <c r="CH200" s="27"/>
      <c r="CI200" s="27"/>
      <c r="CJ200" s="27"/>
      <c r="CK200" s="27"/>
      <c r="CL200" s="27"/>
      <c r="CM200" s="27"/>
      <c r="CN200" s="27"/>
      <c r="CO200" s="27"/>
      <c r="CP200" s="27"/>
      <c r="CQ200" s="27"/>
      <c r="CR200" s="27"/>
      <c r="CS200" s="27"/>
      <c r="CT200" s="27"/>
      <c r="CU200" s="27"/>
      <c r="CV200" s="27"/>
      <c r="CW200" s="27"/>
      <c r="CX200" s="27"/>
      <c r="CY200" s="27"/>
      <c r="CZ200" s="27"/>
    </row>
    <row r="201" s="340" customFormat="true" ht="15" customHeight="true" x14ac:dyDescent="0.2">
      <c r="A201" s="197"/>
      <c r="B201" s="163"/>
      <c r="C201" s="136"/>
      <c r="D201" s="143"/>
      <c r="E201" s="143"/>
      <c r="F201" s="143"/>
      <c r="G201" s="142"/>
      <c r="H201" s="135"/>
      <c r="I201" s="143"/>
      <c r="J201" s="143"/>
      <c r="K201" s="143"/>
      <c r="L201" s="134"/>
      <c r="M201" s="136"/>
      <c r="N201" s="143"/>
      <c r="O201" s="143"/>
      <c r="P201" s="143"/>
      <c r="Q201" s="142"/>
      <c r="R201" s="135"/>
      <c r="S201" s="143"/>
      <c r="T201" s="143"/>
      <c r="U201" s="143"/>
      <c r="V201" s="143"/>
      <c r="W201" s="143"/>
      <c r="X201" s="143"/>
      <c r="Y201" s="143"/>
      <c r="Z201" s="134"/>
      <c r="AA201" s="924"/>
      <c r="AB201" s="924"/>
      <c r="AC201" s="924"/>
      <c r="AD201" s="924"/>
      <c r="AE201" s="924"/>
      <c r="AF201" s="924"/>
      <c r="AG201" s="924"/>
      <c r="AH201" s="924"/>
      <c r="AI201" s="924"/>
      <c r="AJ201" s="924"/>
      <c r="AK201" s="924"/>
      <c r="AL201" s="924"/>
      <c r="AM201" s="924"/>
      <c r="AN201" s="924"/>
      <c r="AO201" s="924"/>
      <c r="AP201" s="924"/>
      <c r="AQ201" s="924"/>
      <c r="AR201" s="924"/>
      <c r="AS201" s="924"/>
      <c r="AT201" s="924"/>
      <c r="AU201" s="924"/>
      <c r="AV201" s="924"/>
      <c r="AW201" s="924"/>
      <c r="AX201" s="924"/>
      <c r="AY201" s="924"/>
      <c r="AZ201" s="377"/>
      <c r="BA201" s="991"/>
      <c r="BB201" s="651"/>
      <c r="BC201" s="480"/>
      <c r="BD201" s="465"/>
      <c r="BE201" s="465"/>
      <c r="BF201" s="465"/>
      <c r="BG201" s="484"/>
      <c r="BH201" s="480"/>
      <c r="BI201" s="465"/>
      <c r="BJ201" s="465"/>
      <c r="BK201" s="465"/>
      <c r="BL201" s="484"/>
      <c r="BM201" s="480"/>
      <c r="BN201" s="465"/>
      <c r="BO201" s="465"/>
      <c r="BP201" s="465"/>
      <c r="BQ201" s="484"/>
      <c r="BR201" s="480"/>
      <c r="BS201" s="465"/>
      <c r="BT201" s="465"/>
      <c r="BU201" s="465"/>
      <c r="BV201" s="465"/>
      <c r="BW201" s="465"/>
      <c r="BX201" s="465"/>
      <c r="BY201" s="466"/>
      <c r="BZ201" s="466"/>
      <c r="CA201" s="27"/>
      <c r="CB201" s="27"/>
      <c r="CC201" s="27"/>
      <c r="CD201" s="27"/>
      <c r="CE201" s="27"/>
      <c r="CF201" s="27"/>
      <c r="CG201" s="27"/>
      <c r="CH201" s="27"/>
      <c r="CI201" s="27"/>
      <c r="CJ201" s="27"/>
      <c r="CK201" s="27"/>
      <c r="CL201" s="27"/>
      <c r="CM201" s="27"/>
      <c r="CN201" s="27"/>
      <c r="CO201" s="27"/>
      <c r="CP201" s="27"/>
      <c r="CQ201" s="27"/>
      <c r="CR201" s="27"/>
      <c r="CS201" s="27"/>
      <c r="CT201" s="27"/>
      <c r="CU201" s="27"/>
      <c r="CV201" s="27"/>
      <c r="CW201" s="27"/>
      <c r="CX201" s="27"/>
      <c r="CY201" s="27"/>
      <c r="CZ201" s="27"/>
    </row>
    <row r="202" s="984" customFormat="true" ht="15" customHeight="true" x14ac:dyDescent="0.2">
      <c r="A202" s="1164"/>
      <c r="B202" s="165"/>
      <c r="C202" s="155"/>
      <c r="D202" s="154"/>
      <c r="E202" s="154"/>
      <c r="F202" s="154"/>
      <c r="G202" s="153"/>
      <c r="H202" s="152"/>
      <c r="I202" s="154"/>
      <c r="J202" s="154"/>
      <c r="K202" s="154"/>
      <c r="L202" s="151"/>
      <c r="M202" s="155"/>
      <c r="N202" s="154"/>
      <c r="O202" s="154"/>
      <c r="P202" s="154"/>
      <c r="Q202" s="153"/>
      <c r="R202" s="152"/>
      <c r="S202" s="154"/>
      <c r="T202" s="154"/>
      <c r="U202" s="154"/>
      <c r="V202" s="154"/>
      <c r="W202" s="154"/>
      <c r="X202" s="154"/>
      <c r="Y202" s="154"/>
      <c r="Z202" s="151"/>
      <c r="AA202" s="924"/>
      <c r="AB202" s="924"/>
      <c r="AC202" s="924"/>
      <c r="AD202" s="924"/>
      <c r="AE202" s="924"/>
      <c r="AF202" s="924"/>
      <c r="AG202" s="924"/>
      <c r="AH202" s="924"/>
      <c r="AI202" s="924"/>
      <c r="AJ202" s="924"/>
      <c r="AK202" s="924"/>
      <c r="AL202" s="924"/>
      <c r="AM202" s="924"/>
      <c r="AN202" s="924"/>
      <c r="AO202" s="924"/>
      <c r="AP202" s="924"/>
      <c r="AQ202" s="924"/>
      <c r="AR202" s="924"/>
      <c r="AS202" s="924"/>
      <c r="AT202" s="924"/>
      <c r="AU202" s="924"/>
      <c r="AV202" s="924"/>
      <c r="AW202" s="924"/>
      <c r="AX202" s="924"/>
      <c r="AY202" s="924"/>
      <c r="AZ202" s="377"/>
      <c r="BA202" s="991"/>
      <c r="BB202" s="651"/>
      <c r="BC202" s="480"/>
      <c r="BD202" s="465"/>
      <c r="BE202" s="465"/>
      <c r="BF202" s="465"/>
      <c r="BG202" s="484"/>
      <c r="BH202" s="480"/>
      <c r="BI202" s="465"/>
      <c r="BJ202" s="465"/>
      <c r="BK202" s="465"/>
      <c r="BL202" s="484"/>
      <c r="BM202" s="480"/>
      <c r="BN202" s="465"/>
      <c r="BO202" s="465"/>
      <c r="BP202" s="465"/>
      <c r="BQ202" s="484"/>
      <c r="BR202" s="480"/>
      <c r="BS202" s="465"/>
      <c r="BT202" s="465"/>
      <c r="BU202" s="465"/>
      <c r="BV202" s="465"/>
      <c r="BW202" s="465"/>
      <c r="BX202" s="465"/>
      <c r="BY202" s="466"/>
      <c r="BZ202" s="466"/>
      <c r="CA202" s="27"/>
      <c r="CB202" s="27"/>
      <c r="CC202" s="27"/>
      <c r="CD202" s="27"/>
      <c r="CE202" s="27"/>
      <c r="CF202" s="27"/>
      <c r="CG202" s="27"/>
      <c r="CH202" s="27"/>
      <c r="CI202" s="27"/>
      <c r="CJ202" s="27"/>
      <c r="CK202" s="27"/>
      <c r="CL202" s="27"/>
      <c r="CM202" s="27"/>
      <c r="CN202" s="27"/>
      <c r="CO202" s="27"/>
      <c r="CP202" s="27"/>
      <c r="CQ202" s="27"/>
      <c r="CR202" s="27"/>
      <c r="CS202" s="27"/>
      <c r="CT202" s="27"/>
      <c r="CU202" s="27"/>
      <c r="CV202" s="27"/>
      <c r="CW202" s="27"/>
      <c r="CX202" s="27"/>
      <c r="CY202" s="27"/>
      <c r="CZ202" s="27"/>
    </row>
    <row r="203" s="984" customFormat="true" ht="15" customHeight="true" x14ac:dyDescent="0.2">
      <c r="A203" s="1164"/>
      <c r="B203" s="165"/>
      <c r="C203" s="155"/>
      <c r="D203" s="154"/>
      <c r="E203" s="154"/>
      <c r="F203" s="154"/>
      <c r="G203" s="153"/>
      <c r="H203" s="152"/>
      <c r="I203" s="154"/>
      <c r="J203" s="154"/>
      <c r="K203" s="154"/>
      <c r="L203" s="151"/>
      <c r="M203" s="155"/>
      <c r="N203" s="154"/>
      <c r="O203" s="154"/>
      <c r="P203" s="154"/>
      <c r="Q203" s="153"/>
      <c r="R203" s="152"/>
      <c r="S203" s="154"/>
      <c r="T203" s="154"/>
      <c r="U203" s="154"/>
      <c r="V203" s="154"/>
      <c r="W203" s="154"/>
      <c r="X203" s="154"/>
      <c r="Y203" s="154"/>
      <c r="Z203" s="151"/>
      <c r="AA203" s="924"/>
      <c r="AB203" s="924"/>
      <c r="AC203" s="924"/>
      <c r="AD203" s="924"/>
      <c r="AE203" s="924"/>
      <c r="AF203" s="924"/>
      <c r="AG203" s="924"/>
      <c r="AH203" s="924"/>
      <c r="AI203" s="924"/>
      <c r="AJ203" s="924"/>
      <c r="AK203" s="924"/>
      <c r="AL203" s="924"/>
      <c r="AM203" s="924"/>
      <c r="AN203" s="924"/>
      <c r="AO203" s="924"/>
      <c r="AP203" s="924"/>
      <c r="AQ203" s="924"/>
      <c r="AR203" s="924"/>
      <c r="AS203" s="924"/>
      <c r="AT203" s="924"/>
      <c r="AU203" s="924"/>
      <c r="AV203" s="924"/>
      <c r="AW203" s="924"/>
      <c r="AX203" s="924"/>
      <c r="AY203" s="924"/>
      <c r="AZ203" s="377"/>
      <c r="BA203" s="991"/>
      <c r="BB203" s="651"/>
      <c r="BC203" s="480"/>
      <c r="BD203" s="465"/>
      <c r="BE203" s="465"/>
      <c r="BF203" s="465"/>
      <c r="BG203" s="484"/>
      <c r="BH203" s="480"/>
      <c r="BI203" s="465"/>
      <c r="BJ203" s="465"/>
      <c r="BK203" s="465"/>
      <c r="BL203" s="484"/>
      <c r="BM203" s="480"/>
      <c r="BN203" s="465"/>
      <c r="BO203" s="465"/>
      <c r="BP203" s="465"/>
      <c r="BQ203" s="484"/>
      <c r="BR203" s="480"/>
      <c r="BS203" s="465"/>
      <c r="BT203" s="465"/>
      <c r="BU203" s="465"/>
      <c r="BV203" s="465"/>
      <c r="BW203" s="465"/>
      <c r="BX203" s="465"/>
      <c r="BY203" s="466"/>
      <c r="BZ203" s="466"/>
      <c r="CA203" s="27"/>
      <c r="CB203" s="27"/>
      <c r="CC203" s="27"/>
      <c r="CD203" s="27"/>
      <c r="CE203" s="27"/>
      <c r="CF203" s="27"/>
      <c r="CG203" s="27"/>
      <c r="CH203" s="27"/>
      <c r="CI203" s="27"/>
      <c r="CJ203" s="27"/>
      <c r="CK203" s="27"/>
      <c r="CL203" s="27"/>
      <c r="CM203" s="27"/>
      <c r="CN203" s="27"/>
      <c r="CO203" s="27"/>
      <c r="CP203" s="27"/>
      <c r="CQ203" s="27"/>
      <c r="CR203" s="27"/>
      <c r="CS203" s="27"/>
      <c r="CT203" s="27"/>
      <c r="CU203" s="27"/>
      <c r="CV203" s="27"/>
      <c r="CW203" s="27"/>
      <c r="CX203" s="27"/>
      <c r="CY203" s="27"/>
      <c r="CZ203" s="27"/>
    </row>
    <row r="204" s="984" customFormat="true" ht="15" customHeight="true" x14ac:dyDescent="0.2">
      <c r="A204" s="1164"/>
      <c r="B204" s="165"/>
      <c r="C204" s="155"/>
      <c r="D204" s="154"/>
      <c r="E204" s="154"/>
      <c r="F204" s="154"/>
      <c r="G204" s="153"/>
      <c r="H204" s="152"/>
      <c r="I204" s="154"/>
      <c r="J204" s="154"/>
      <c r="K204" s="154"/>
      <c r="L204" s="151"/>
      <c r="M204" s="155"/>
      <c r="N204" s="154"/>
      <c r="O204" s="154"/>
      <c r="P204" s="154"/>
      <c r="Q204" s="153"/>
      <c r="R204" s="152"/>
      <c r="S204" s="154"/>
      <c r="T204" s="154"/>
      <c r="U204" s="154"/>
      <c r="V204" s="154"/>
      <c r="W204" s="154"/>
      <c r="X204" s="154"/>
      <c r="Y204" s="154"/>
      <c r="Z204" s="151"/>
      <c r="AA204" s="924"/>
      <c r="AB204" s="924"/>
      <c r="AC204" s="924"/>
      <c r="AD204" s="924"/>
      <c r="AE204" s="924"/>
      <c r="AF204" s="924"/>
      <c r="AG204" s="924"/>
      <c r="AH204" s="924"/>
      <c r="AI204" s="924"/>
      <c r="AJ204" s="924"/>
      <c r="AK204" s="924"/>
      <c r="AL204" s="924"/>
      <c r="AM204" s="924"/>
      <c r="AN204" s="924"/>
      <c r="AO204" s="924"/>
      <c r="AP204" s="924"/>
      <c r="AQ204" s="924"/>
      <c r="AR204" s="924"/>
      <c r="AS204" s="924"/>
      <c r="AT204" s="924"/>
      <c r="AU204" s="924"/>
      <c r="AV204" s="924"/>
      <c r="AW204" s="924"/>
      <c r="AX204" s="924"/>
      <c r="AY204" s="924"/>
      <c r="AZ204" s="377"/>
      <c r="BA204" s="991"/>
      <c r="BB204" s="651"/>
      <c r="BC204" s="480"/>
      <c r="BD204" s="465"/>
      <c r="BE204" s="465"/>
      <c r="BF204" s="465"/>
      <c r="BG204" s="484"/>
      <c r="BH204" s="480"/>
      <c r="BI204" s="465"/>
      <c r="BJ204" s="465"/>
      <c r="BK204" s="465"/>
      <c r="BL204" s="484"/>
      <c r="BM204" s="480"/>
      <c r="BN204" s="465"/>
      <c r="BO204" s="465"/>
      <c r="BP204" s="465"/>
      <c r="BQ204" s="484"/>
      <c r="BR204" s="480"/>
      <c r="BS204" s="465"/>
      <c r="BT204" s="465"/>
      <c r="BU204" s="465"/>
      <c r="BV204" s="465"/>
      <c r="BW204" s="465"/>
      <c r="BX204" s="465"/>
      <c r="BY204" s="466"/>
      <c r="BZ204" s="466"/>
      <c r="CA204" s="27"/>
      <c r="CB204" s="27"/>
      <c r="CC204" s="27"/>
      <c r="CD204" s="27"/>
      <c r="CE204" s="27"/>
      <c r="CF204" s="27"/>
      <c r="CG204" s="27"/>
      <c r="CH204" s="27"/>
      <c r="CI204" s="27"/>
      <c r="CJ204" s="27"/>
      <c r="CK204" s="27"/>
      <c r="CL204" s="27"/>
      <c r="CM204" s="27"/>
      <c r="CN204" s="27"/>
      <c r="CO204" s="27"/>
      <c r="CP204" s="27"/>
      <c r="CQ204" s="27"/>
      <c r="CR204" s="27"/>
      <c r="CS204" s="27"/>
      <c r="CT204" s="27"/>
      <c r="CU204" s="27"/>
      <c r="CV204" s="27"/>
      <c r="CW204" s="27"/>
      <c r="CX204" s="27"/>
      <c r="CY204" s="27"/>
      <c r="CZ204" s="27"/>
    </row>
    <row r="205" s="340" customFormat="true" ht="15" customHeight="true" x14ac:dyDescent="0.2">
      <c r="A205" s="196"/>
      <c r="B205" s="162"/>
      <c r="C205" s="111"/>
      <c r="D205" s="123"/>
      <c r="E205" s="123"/>
      <c r="F205" s="123"/>
      <c r="G205" s="122"/>
      <c r="H205" s="110"/>
      <c r="I205" s="123"/>
      <c r="J205" s="123"/>
      <c r="K205" s="123"/>
      <c r="L205" s="109"/>
      <c r="M205" s="111"/>
      <c r="N205" s="123"/>
      <c r="O205" s="123"/>
      <c r="P205" s="123"/>
      <c r="Q205" s="122"/>
      <c r="R205" s="110"/>
      <c r="S205" s="123"/>
      <c r="T205" s="123"/>
      <c r="U205" s="123"/>
      <c r="V205" s="123"/>
      <c r="W205" s="123"/>
      <c r="X205" s="123"/>
      <c r="Y205" s="123"/>
      <c r="Z205" s="109"/>
      <c r="AA205" s="924"/>
      <c r="AB205" s="924"/>
      <c r="AC205" s="924"/>
      <c r="AD205" s="924"/>
      <c r="AE205" s="924"/>
      <c r="AF205" s="924"/>
      <c r="AG205" s="924"/>
      <c r="AH205" s="924"/>
      <c r="AI205" s="924"/>
      <c r="AJ205" s="924"/>
      <c r="AK205" s="924"/>
      <c r="AL205" s="924"/>
      <c r="AM205" s="924"/>
      <c r="AN205" s="924"/>
      <c r="AO205" s="924"/>
      <c r="AP205" s="924"/>
      <c r="AQ205" s="924"/>
      <c r="AR205" s="924"/>
      <c r="AS205" s="924"/>
      <c r="AT205" s="924"/>
      <c r="AU205" s="924"/>
      <c r="AV205" s="924"/>
      <c r="AW205" s="924"/>
      <c r="AX205" s="924"/>
      <c r="AY205" s="924"/>
      <c r="AZ205" s="377"/>
      <c r="BA205" s="991"/>
      <c r="BB205" s="651"/>
      <c r="BC205" s="483"/>
      <c r="BD205" s="482"/>
      <c r="BE205" s="482"/>
      <c r="BF205" s="482"/>
      <c r="BG205" s="486"/>
      <c r="BH205" s="483"/>
      <c r="BI205" s="482"/>
      <c r="BJ205" s="482"/>
      <c r="BK205" s="482"/>
      <c r="BL205" s="486"/>
      <c r="BM205" s="483"/>
      <c r="BN205" s="482"/>
      <c r="BO205" s="482"/>
      <c r="BP205" s="482"/>
      <c r="BQ205" s="486"/>
      <c r="BR205" s="483"/>
      <c r="BS205" s="482"/>
      <c r="BT205" s="482"/>
      <c r="BU205" s="482"/>
      <c r="BV205" s="482"/>
      <c r="BW205" s="482"/>
      <c r="BX205" s="482"/>
      <c r="BY205" s="485"/>
      <c r="BZ205" s="485"/>
      <c r="CA205" s="27"/>
      <c r="CB205" s="27"/>
      <c r="CC205" s="27"/>
      <c r="CD205" s="27"/>
      <c r="CE205" s="27"/>
      <c r="CF205" s="27"/>
      <c r="CG205" s="27"/>
      <c r="CH205" s="27"/>
      <c r="CI205" s="27"/>
      <c r="CJ205" s="27"/>
      <c r="CK205" s="27"/>
      <c r="CL205" s="27"/>
      <c r="CM205" s="27"/>
      <c r="CN205" s="27"/>
      <c r="CO205" s="27"/>
      <c r="CP205" s="27"/>
      <c r="CQ205" s="27"/>
      <c r="CR205" s="27"/>
      <c r="CS205" s="27"/>
      <c r="CT205" s="27"/>
      <c r="CU205" s="27"/>
      <c r="CV205" s="27"/>
      <c r="CW205" s="27"/>
      <c r="CX205" s="27"/>
      <c r="CY205" s="27"/>
      <c r="CZ205" s="27"/>
    </row>
    <row r="206" s="340" customFormat="true" ht="250.15" customHeight="true" x14ac:dyDescent="0.2">
      <c r="B206" s="342"/>
      <c r="AA206" s="377"/>
      <c r="AB206" s="377"/>
      <c r="AC206" s="377"/>
      <c r="AD206" s="377"/>
      <c r="AE206" s="377"/>
      <c r="AF206" s="377"/>
      <c r="AG206" s="377"/>
      <c r="AH206" s="377"/>
      <c r="AI206" s="377"/>
      <c r="AJ206" s="377"/>
      <c r="AK206" s="377"/>
      <c r="AL206" s="377"/>
      <c r="AM206" s="377"/>
      <c r="AN206" s="377"/>
      <c r="AO206" s="377"/>
      <c r="AP206" s="377"/>
      <c r="AQ206" s="377"/>
      <c r="AR206" s="377"/>
      <c r="AS206" s="377"/>
      <c r="AT206" s="377"/>
      <c r="AU206" s="377"/>
      <c r="AV206" s="377"/>
      <c r="AW206" s="377"/>
      <c r="AX206" s="377"/>
      <c r="AY206" s="377"/>
      <c r="AZ206" s="377"/>
      <c r="BA206" s="341"/>
      <c r="BB206" s="339"/>
      <c r="BC206" s="339"/>
      <c r="BD206" s="339"/>
      <c r="BE206" s="339"/>
      <c r="BF206" s="339"/>
      <c r="BG206" s="339"/>
      <c r="BH206" s="339"/>
      <c r="BI206" s="339"/>
      <c r="BJ206" s="339"/>
      <c r="BK206" s="339"/>
      <c r="BL206" s="339"/>
      <c r="BM206" s="339"/>
      <c r="BN206" s="339"/>
      <c r="BO206" s="339"/>
      <c r="BP206" s="339"/>
      <c r="BQ206" s="339"/>
      <c r="BR206" s="339"/>
      <c r="BS206" s="339"/>
      <c r="BT206" s="339"/>
      <c r="BU206" s="339"/>
      <c r="BV206" s="339"/>
      <c r="BW206" s="339"/>
      <c r="BX206" s="339"/>
      <c r="BY206" s="341"/>
      <c r="BZ206" s="376"/>
      <c r="CA206" s="376"/>
      <c r="CB206" s="376"/>
      <c r="CC206" s="376"/>
      <c r="CD206" s="376"/>
      <c r="CE206" s="376"/>
      <c r="CF206" s="376"/>
      <c r="CG206" s="376"/>
      <c r="CH206" s="376"/>
      <c r="CI206" s="376"/>
      <c r="CJ206" s="376"/>
      <c r="CK206" s="376"/>
      <c r="CL206" s="376"/>
      <c r="CM206" s="376"/>
      <c r="CN206" s="376"/>
      <c r="CO206" s="376"/>
      <c r="CP206" s="376"/>
      <c r="CQ206" s="376"/>
      <c r="CR206" s="376"/>
      <c r="CS206" s="376"/>
      <c r="CT206" s="376"/>
      <c r="CU206" s="376"/>
      <c r="CV206" s="376"/>
      <c r="CW206" s="376"/>
      <c r="CX206" s="376"/>
      <c r="CY206" s="376"/>
      <c r="CZ206" s="376"/>
    </row>
    <row r="207" s="320" customFormat="true" ht="18" customHeight="true" x14ac:dyDescent="0.2">
      <c r="AA207" s="372"/>
      <c r="AB207" s="372"/>
      <c r="AC207" s="372"/>
      <c r="AD207" s="372"/>
      <c r="AE207" s="372"/>
      <c r="AF207" s="372"/>
      <c r="AG207" s="372"/>
      <c r="AH207" s="372"/>
      <c r="AI207" s="372"/>
      <c r="AJ207" s="372"/>
      <c r="AK207" s="372"/>
      <c r="AL207" s="372"/>
      <c r="AM207" s="372"/>
      <c r="AN207" s="372"/>
      <c r="AO207" s="372"/>
      <c r="AP207" s="372"/>
      <c r="AQ207" s="372"/>
      <c r="AR207" s="372"/>
      <c r="AS207" s="372"/>
      <c r="AT207" s="372"/>
      <c r="AU207" s="372"/>
      <c r="AV207" s="372"/>
      <c r="AW207" s="372"/>
      <c r="AX207" s="372"/>
      <c r="AY207" s="372"/>
      <c r="AZ207" s="372"/>
      <c r="BB207" s="343"/>
      <c r="BZ207" s="372"/>
      <c r="CA207" s="372"/>
      <c r="CB207" s="372"/>
      <c r="CC207" s="372"/>
      <c r="CD207" s="372"/>
      <c r="CE207" s="372"/>
      <c r="CF207" s="372"/>
      <c r="CG207" s="372"/>
      <c r="CH207" s="372"/>
      <c r="CI207" s="372"/>
      <c r="CJ207" s="372"/>
      <c r="CK207" s="372"/>
      <c r="CL207" s="372"/>
      <c r="CM207" s="372"/>
      <c r="CN207" s="372"/>
      <c r="CO207" s="372"/>
      <c r="CP207" s="372"/>
      <c r="CQ207" s="372"/>
      <c r="CR207" s="372"/>
      <c r="CS207" s="372"/>
      <c r="CT207" s="372"/>
      <c r="CU207" s="372"/>
      <c r="CV207" s="372"/>
      <c r="CW207" s="372"/>
      <c r="CX207" s="372"/>
      <c r="CY207" s="372"/>
      <c r="CZ207" s="372"/>
    </row>
    <row r="208" s="320" customFormat="true" ht="22.5" customHeight="true" x14ac:dyDescent="0.35">
      <c r="A208" s="1165" t="str">
        <f>A1026</f>
        <v>Mali</v>
      </c>
      <c r="B208" s="1166"/>
      <c r="AA208" s="372"/>
      <c r="AB208" s="372"/>
      <c r="AC208" s="372"/>
      <c r="AD208" s="372"/>
      <c r="AE208" s="372"/>
      <c r="AF208" s="372"/>
      <c r="AG208" s="372"/>
      <c r="AH208" s="372"/>
      <c r="AI208" s="372"/>
      <c r="AJ208" s="372"/>
      <c r="AK208" s="372"/>
      <c r="AL208" s="372"/>
      <c r="AM208" s="372"/>
      <c r="AN208" s="372"/>
      <c r="AO208" s="372"/>
      <c r="AP208" s="372"/>
      <c r="AQ208" s="372"/>
      <c r="AR208" s="372"/>
      <c r="AS208" s="372"/>
      <c r="AT208" s="372"/>
      <c r="AU208" s="372"/>
      <c r="AV208" s="372"/>
      <c r="AW208" s="372"/>
      <c r="AX208" s="372"/>
      <c r="AY208" s="372"/>
      <c r="AZ208" s="372"/>
      <c r="BB208" s="343"/>
      <c r="BZ208" s="372"/>
      <c r="CA208" s="372"/>
      <c r="CB208" s="372"/>
      <c r="CC208" s="372"/>
      <c r="CD208" s="372"/>
      <c r="CE208" s="372"/>
      <c r="CF208" s="372"/>
      <c r="CG208" s="372"/>
      <c r="CH208" s="372"/>
      <c r="CI208" s="372"/>
      <c r="CJ208" s="372"/>
      <c r="CK208" s="372"/>
      <c r="CL208" s="372"/>
      <c r="CM208" s="372"/>
      <c r="CN208" s="372"/>
      <c r="CO208" s="372"/>
      <c r="CP208" s="372"/>
      <c r="CQ208" s="372"/>
      <c r="CR208" s="372"/>
      <c r="CS208" s="372"/>
      <c r="CT208" s="372"/>
      <c r="CU208" s="372"/>
      <c r="CV208" s="372"/>
      <c r="CW208" s="372"/>
      <c r="CX208" s="372"/>
      <c r="CY208" s="372"/>
      <c r="CZ208" s="372"/>
    </row>
    <row r="209" s="320" customFormat="true" ht="22.5" customHeight="true" x14ac:dyDescent="0.35">
      <c r="A209" s="347" t="str">
        <f>A1034</f>
        <v>2006</v>
      </c>
      <c r="B209" s="348"/>
      <c r="AA209" s="372"/>
      <c r="AB209" s="372"/>
      <c r="AC209" s="372"/>
      <c r="AD209" s="372"/>
      <c r="AE209" s="372"/>
      <c r="AF209" s="372"/>
      <c r="AG209" s="372"/>
      <c r="AH209" s="372"/>
      <c r="AI209" s="372"/>
      <c r="AJ209" s="372"/>
      <c r="AK209" s="372"/>
      <c r="AL209" s="372"/>
      <c r="AM209" s="372"/>
      <c r="AN209" s="372"/>
      <c r="AO209" s="372"/>
      <c r="AP209" s="372"/>
      <c r="AQ209" s="372"/>
      <c r="AR209" s="372"/>
      <c r="AS209" s="372"/>
      <c r="AT209" s="372"/>
      <c r="AU209" s="372"/>
      <c r="AV209" s="372"/>
      <c r="AW209" s="372"/>
      <c r="AX209" s="372"/>
      <c r="AY209" s="372"/>
      <c r="AZ209" s="372"/>
      <c r="BB209" s="343"/>
      <c r="BZ209" s="372"/>
      <c r="CA209" s="372"/>
      <c r="CB209" s="372"/>
      <c r="CC209" s="372"/>
      <c r="CD209" s="372"/>
      <c r="CE209" s="372"/>
      <c r="CF209" s="372"/>
      <c r="CG209" s="372"/>
      <c r="CH209" s="372"/>
      <c r="CI209" s="372"/>
      <c r="CJ209" s="372"/>
      <c r="CK209" s="372"/>
      <c r="CL209" s="372"/>
      <c r="CM209" s="372"/>
      <c r="CN209" s="372"/>
      <c r="CO209" s="372"/>
      <c r="CP209" s="372"/>
      <c r="CQ209" s="372"/>
      <c r="CR209" s="372"/>
      <c r="CS209" s="372"/>
      <c r="CT209" s="372"/>
      <c r="CU209" s="372"/>
      <c r="CV209" s="372"/>
      <c r="CW209" s="372"/>
      <c r="CX209" s="372"/>
      <c r="CY209" s="372"/>
      <c r="CZ209" s="372"/>
    </row>
    <row r="210" s="320" customFormat="true" ht="22.5" customHeight="true" x14ac:dyDescent="0.35">
      <c r="A210" s="644" t="s">
        <v>112</v>
      </c>
      <c r="B210" s="350"/>
      <c r="AA210" s="372"/>
      <c r="AB210" s="372"/>
      <c r="AC210" s="372"/>
      <c r="AD210" s="372"/>
      <c r="AE210" s="372"/>
      <c r="AF210" s="372"/>
      <c r="AG210" s="372"/>
      <c r="AH210" s="372"/>
      <c r="AI210" s="372"/>
      <c r="AJ210" s="372"/>
      <c r="AK210" s="372"/>
      <c r="AL210" s="372"/>
      <c r="AM210" s="372"/>
      <c r="AN210" s="372"/>
      <c r="AO210" s="372"/>
      <c r="AP210" s="372"/>
      <c r="AQ210" s="372"/>
      <c r="AR210" s="372"/>
      <c r="AS210" s="372"/>
      <c r="AT210" s="372"/>
      <c r="AU210" s="372"/>
      <c r="AV210" s="372"/>
      <c r="AW210" s="372"/>
      <c r="AX210" s="372"/>
      <c r="AY210" s="372"/>
      <c r="AZ210" s="372"/>
      <c r="BB210" s="343"/>
      <c r="BZ210" s="372"/>
      <c r="CA210" s="372"/>
      <c r="CB210" s="372"/>
      <c r="CC210" s="372"/>
      <c r="CD210" s="372"/>
      <c r="CE210" s="372"/>
      <c r="CF210" s="372"/>
      <c r="CG210" s="372"/>
      <c r="CH210" s="372"/>
      <c r="CI210" s="372"/>
      <c r="CJ210" s="372"/>
      <c r="CK210" s="372"/>
      <c r="CL210" s="372"/>
      <c r="CM210" s="372"/>
      <c r="CN210" s="372"/>
      <c r="CO210" s="372"/>
      <c r="CP210" s="372"/>
      <c r="CQ210" s="372"/>
      <c r="CR210" s="372"/>
      <c r="CS210" s="372"/>
      <c r="CT210" s="372"/>
      <c r="CU210" s="372"/>
      <c r="CV210" s="372"/>
      <c r="CW210" s="372"/>
      <c r="CX210" s="372"/>
      <c r="CY210" s="372"/>
      <c r="CZ210" s="372"/>
    </row>
    <row r="211" s="320" customFormat="true" ht="20.1" customHeight="true" x14ac:dyDescent="0.35">
      <c r="A211" s="352" t="s">
        <v>97</v>
      </c>
      <c r="B211" s="348"/>
      <c r="AA211" s="372"/>
      <c r="AB211" s="372"/>
      <c r="AC211" s="372"/>
      <c r="AD211" s="372"/>
      <c r="AE211" s="372"/>
      <c r="AF211" s="372"/>
      <c r="AG211" s="372"/>
      <c r="AH211" s="372"/>
      <c r="AI211" s="372"/>
      <c r="AJ211" s="372"/>
      <c r="AK211" s="372"/>
      <c r="AL211" s="372"/>
      <c r="AM211" s="372"/>
      <c r="AN211" s="372"/>
      <c r="AO211" s="372"/>
      <c r="AP211" s="372"/>
      <c r="AQ211" s="372"/>
      <c r="AR211" s="372"/>
      <c r="AS211" s="372"/>
      <c r="AT211" s="372"/>
      <c r="AU211" s="372"/>
      <c r="AV211" s="372"/>
      <c r="AW211" s="372"/>
      <c r="AX211" s="372"/>
      <c r="AY211" s="372"/>
      <c r="AZ211" s="372"/>
      <c r="BB211" s="343"/>
      <c r="BZ211" s="372"/>
      <c r="CA211" s="372"/>
      <c r="CB211" s="372"/>
      <c r="CC211" s="372"/>
      <c r="CD211" s="372"/>
      <c r="CE211" s="372"/>
      <c r="CF211" s="372"/>
      <c r="CG211" s="372"/>
      <c r="CH211" s="372"/>
      <c r="CI211" s="372"/>
      <c r="CJ211" s="372"/>
      <c r="CK211" s="372"/>
      <c r="CL211" s="372"/>
      <c r="CM211" s="372"/>
      <c r="CN211" s="372"/>
      <c r="CO211" s="372"/>
      <c r="CP211" s="372"/>
      <c r="CQ211" s="372"/>
      <c r="CR211" s="372"/>
      <c r="CS211" s="372"/>
      <c r="CT211" s="372"/>
      <c r="CU211" s="372"/>
      <c r="CV211" s="372"/>
      <c r="CW211" s="372"/>
      <c r="CX211" s="372"/>
      <c r="CY211" s="372"/>
      <c r="CZ211" s="372"/>
    </row>
    <row r="212" s="320" customFormat="true" ht="15" customHeight="true" x14ac:dyDescent="0.2">
      <c r="A212" s="648" t="s">
        <v>98</v>
      </c>
      <c r="B212" s="385"/>
      <c r="AA212" s="372"/>
      <c r="AB212" s="372"/>
      <c r="AC212" s="372"/>
      <c r="AD212" s="372"/>
      <c r="AE212" s="372"/>
      <c r="AF212" s="372"/>
      <c r="AG212" s="372"/>
      <c r="AH212" s="372"/>
      <c r="AI212" s="372"/>
      <c r="AJ212" s="372"/>
      <c r="AK212" s="372"/>
      <c r="AL212" s="372"/>
      <c r="AM212" s="372"/>
      <c r="AN212" s="372"/>
      <c r="AO212" s="372"/>
      <c r="AP212" s="372"/>
      <c r="AQ212" s="372"/>
      <c r="AR212" s="372"/>
      <c r="AS212" s="372"/>
      <c r="AT212" s="372"/>
      <c r="AU212" s="372"/>
      <c r="AV212" s="372"/>
      <c r="AW212" s="372"/>
      <c r="AX212" s="372"/>
      <c r="AY212" s="372"/>
      <c r="AZ212" s="372"/>
      <c r="BB212" s="343"/>
      <c r="BZ212" s="372"/>
      <c r="CA212" s="372"/>
      <c r="CB212" s="372"/>
      <c r="CC212" s="372"/>
      <c r="CD212" s="372"/>
      <c r="CE212" s="372"/>
      <c r="CF212" s="372"/>
      <c r="CG212" s="372"/>
      <c r="CH212" s="372"/>
      <c r="CI212" s="372"/>
      <c r="CJ212" s="372"/>
      <c r="CK212" s="372"/>
      <c r="CL212" s="372"/>
      <c r="CM212" s="372"/>
      <c r="CN212" s="372"/>
      <c r="CO212" s="372"/>
      <c r="CP212" s="372"/>
      <c r="CQ212" s="372"/>
      <c r="CR212" s="372"/>
      <c r="CS212" s="372"/>
      <c r="CT212" s="372"/>
      <c r="CU212" s="372"/>
      <c r="CV212" s="372"/>
      <c r="CW212" s="372"/>
      <c r="CX212" s="372"/>
      <c r="CY212" s="372"/>
      <c r="CZ212" s="372"/>
    </row>
    <row r="213" s="320" customFormat="true" ht="15" customHeight="true" x14ac:dyDescent="0.2">
      <c r="A213" s="361" t="s">
        <v>40</v>
      </c>
      <c r="B213" s="360"/>
      <c r="AA213" s="372"/>
      <c r="AB213" s="372"/>
      <c r="AC213" s="372"/>
      <c r="AD213" s="372"/>
      <c r="AE213" s="372"/>
      <c r="AF213" s="372"/>
      <c r="AG213" s="372"/>
      <c r="AH213" s="372"/>
      <c r="AI213" s="372"/>
      <c r="AJ213" s="372"/>
      <c r="AK213" s="372"/>
      <c r="AL213" s="372"/>
      <c r="AM213" s="372"/>
      <c r="AN213" s="372"/>
      <c r="AO213" s="372"/>
      <c r="AP213" s="372"/>
      <c r="AQ213" s="372"/>
      <c r="AR213" s="372"/>
      <c r="AS213" s="372"/>
      <c r="AT213" s="372"/>
      <c r="AU213" s="372"/>
      <c r="AV213" s="372"/>
      <c r="AW213" s="372"/>
      <c r="AX213" s="372"/>
      <c r="AY213" s="372"/>
      <c r="AZ213" s="372"/>
      <c r="BB213" s="343"/>
      <c r="BZ213" s="372"/>
      <c r="CA213" s="372"/>
      <c r="CB213" s="372"/>
      <c r="CC213" s="372"/>
      <c r="CD213" s="372"/>
      <c r="CE213" s="372"/>
      <c r="CF213" s="372"/>
      <c r="CG213" s="372"/>
      <c r="CH213" s="372"/>
      <c r="CI213" s="372"/>
      <c r="CJ213" s="372"/>
      <c r="CK213" s="372"/>
      <c r="CL213" s="372"/>
      <c r="CM213" s="372"/>
      <c r="CN213" s="372"/>
      <c r="CO213" s="372"/>
      <c r="CP213" s="372"/>
      <c r="CQ213" s="372"/>
      <c r="CR213" s="372"/>
      <c r="CS213" s="372"/>
      <c r="CT213" s="372"/>
      <c r="CU213" s="372"/>
      <c r="CV213" s="372"/>
      <c r="CW213" s="372"/>
      <c r="CX213" s="372"/>
      <c r="CY213" s="372"/>
      <c r="CZ213" s="372"/>
    </row>
    <row r="214" s="320" customFormat="true" ht="15" customHeight="true" x14ac:dyDescent="0.2">
      <c r="A214" s="359" t="s">
        <v>39</v>
      </c>
      <c r="B214" s="360"/>
      <c r="AA214" s="372"/>
      <c r="AB214" s="372"/>
      <c r="AC214" s="372"/>
      <c r="AD214" s="372"/>
      <c r="AE214" s="372"/>
      <c r="AF214" s="372"/>
      <c r="AG214" s="372"/>
      <c r="AH214" s="372"/>
      <c r="AI214" s="372"/>
      <c r="AJ214" s="372"/>
      <c r="AK214" s="372"/>
      <c r="AL214" s="372"/>
      <c r="AM214" s="372"/>
      <c r="AN214" s="372"/>
      <c r="AO214" s="372"/>
      <c r="AP214" s="372"/>
      <c r="AQ214" s="372"/>
      <c r="AR214" s="372"/>
      <c r="AS214" s="372"/>
      <c r="AT214" s="372"/>
      <c r="AU214" s="372"/>
      <c r="AV214" s="372"/>
      <c r="AW214" s="372"/>
      <c r="AX214" s="372"/>
      <c r="AY214" s="372"/>
      <c r="AZ214" s="372"/>
      <c r="BB214" s="343"/>
      <c r="BZ214" s="372"/>
      <c r="CA214" s="372"/>
      <c r="CB214" s="372"/>
      <c r="CC214" s="372"/>
      <c r="CD214" s="372"/>
      <c r="CE214" s="372"/>
      <c r="CF214" s="372"/>
      <c r="CG214" s="372"/>
      <c r="CH214" s="372"/>
      <c r="CI214" s="372"/>
      <c r="CJ214" s="372"/>
      <c r="CK214" s="372"/>
      <c r="CL214" s="372"/>
      <c r="CM214" s="372"/>
      <c r="CN214" s="372"/>
      <c r="CO214" s="372"/>
      <c r="CP214" s="372"/>
      <c r="CQ214" s="372"/>
      <c r="CR214" s="372"/>
      <c r="CS214" s="372"/>
      <c r="CT214" s="372"/>
      <c r="CU214" s="372"/>
      <c r="CV214" s="372"/>
      <c r="CW214" s="372"/>
      <c r="CX214" s="372"/>
      <c r="CY214" s="372"/>
      <c r="CZ214" s="372"/>
    </row>
    <row r="215" s="320" customFormat="true" ht="15" customHeight="true" x14ac:dyDescent="0.2">
      <c r="A215" s="359" t="s">
        <v>136</v>
      </c>
      <c r="B215" s="384" t="str">
        <f>A1025</f>
        <v>DHS06</v>
      </c>
      <c r="AA215" s="372"/>
      <c r="AB215" s="372"/>
      <c r="AC215" s="372"/>
      <c r="AD215" s="372"/>
      <c r="AE215" s="372"/>
      <c r="AF215" s="372"/>
      <c r="AG215" s="372"/>
      <c r="AH215" s="372"/>
      <c r="AI215" s="372"/>
      <c r="AJ215" s="372"/>
      <c r="AK215" s="372"/>
      <c r="AL215" s="372"/>
      <c r="AM215" s="372"/>
      <c r="AN215" s="372"/>
      <c r="AO215" s="372"/>
      <c r="AP215" s="372"/>
      <c r="AQ215" s="372"/>
      <c r="AR215" s="372"/>
      <c r="AS215" s="372"/>
      <c r="AT215" s="372"/>
      <c r="AU215" s="372"/>
      <c r="AV215" s="372"/>
      <c r="AW215" s="372"/>
      <c r="AX215" s="372"/>
      <c r="AY215" s="372"/>
      <c r="AZ215" s="372"/>
      <c r="BB215" s="343"/>
      <c r="BZ215" s="372"/>
      <c r="CA215" s="372"/>
      <c r="CB215" s="372"/>
      <c r="CC215" s="372"/>
      <c r="CD215" s="372"/>
      <c r="CE215" s="372"/>
      <c r="CF215" s="372"/>
      <c r="CG215" s="372"/>
      <c r="CH215" s="372"/>
      <c r="CI215" s="372"/>
      <c r="CJ215" s="372"/>
      <c r="CK215" s="372"/>
      <c r="CL215" s="372"/>
      <c r="CM215" s="372"/>
      <c r="CN215" s="372"/>
      <c r="CO215" s="372"/>
      <c r="CP215" s="372"/>
      <c r="CQ215" s="372"/>
      <c r="CR215" s="372"/>
      <c r="CS215" s="372"/>
      <c r="CT215" s="372"/>
      <c r="CU215" s="372"/>
      <c r="CV215" s="372"/>
      <c r="CW215" s="372"/>
      <c r="CX215" s="372"/>
      <c r="CY215" s="372"/>
      <c r="CZ215" s="372"/>
    </row>
    <row r="216" s="320" customFormat="true" ht="15" customHeight="true" x14ac:dyDescent="0.2">
      <c r="A216" s="206"/>
      <c r="B216" s="208"/>
      <c r="AA216" s="372"/>
      <c r="AB216" s="372"/>
      <c r="AC216" s="372"/>
      <c r="AD216" s="372"/>
      <c r="AE216" s="372"/>
      <c r="AF216" s="372"/>
      <c r="AG216" s="372"/>
      <c r="AH216" s="372"/>
      <c r="AI216" s="372"/>
      <c r="AJ216" s="372"/>
      <c r="AK216" s="372"/>
      <c r="AL216" s="372"/>
      <c r="AM216" s="372"/>
      <c r="AN216" s="372"/>
      <c r="AO216" s="372"/>
      <c r="AP216" s="372"/>
      <c r="AQ216" s="372"/>
      <c r="AR216" s="372"/>
      <c r="AS216" s="372"/>
      <c r="AT216" s="372"/>
      <c r="AU216" s="372"/>
      <c r="AV216" s="372"/>
      <c r="AW216" s="372"/>
      <c r="AX216" s="372"/>
      <c r="AY216" s="372"/>
      <c r="AZ216" s="372"/>
      <c r="BB216" s="343"/>
      <c r="BZ216" s="372"/>
      <c r="CA216" s="372"/>
      <c r="CB216" s="372"/>
      <c r="CC216" s="372"/>
      <c r="CD216" s="372"/>
      <c r="CE216" s="372"/>
      <c r="CF216" s="372"/>
      <c r="CG216" s="372"/>
      <c r="CH216" s="372"/>
      <c r="CI216" s="372"/>
      <c r="CJ216" s="372"/>
      <c r="CK216" s="372"/>
      <c r="CL216" s="372"/>
      <c r="CM216" s="372"/>
      <c r="CN216" s="372"/>
      <c r="CO216" s="372"/>
      <c r="CP216" s="372"/>
      <c r="CQ216" s="372"/>
      <c r="CR216" s="372"/>
      <c r="CS216" s="372"/>
      <c r="CT216" s="372"/>
      <c r="CU216" s="372"/>
      <c r="CV216" s="372"/>
      <c r="CW216" s="372"/>
      <c r="CX216" s="372"/>
      <c r="CY216" s="372"/>
      <c r="CZ216" s="372"/>
    </row>
    <row r="217" s="320" customFormat="true" ht="15" customHeight="true" x14ac:dyDescent="0.2">
      <c r="A217" s="206"/>
      <c r="B217" s="207"/>
      <c r="AA217" s="372"/>
      <c r="AB217" s="372"/>
      <c r="AC217" s="372"/>
      <c r="AD217" s="372"/>
      <c r="AE217" s="372"/>
      <c r="AF217" s="372"/>
      <c r="AG217" s="372"/>
      <c r="AH217" s="372"/>
      <c r="AI217" s="372"/>
      <c r="AJ217" s="372"/>
      <c r="AK217" s="372"/>
      <c r="AL217" s="372"/>
      <c r="AM217" s="372"/>
      <c r="AN217" s="372"/>
      <c r="AO217" s="372"/>
      <c r="AP217" s="372"/>
      <c r="AQ217" s="372"/>
      <c r="AR217" s="372"/>
      <c r="AS217" s="372"/>
      <c r="AT217" s="372"/>
      <c r="AU217" s="372"/>
      <c r="AV217" s="372"/>
      <c r="AW217" s="372"/>
      <c r="AX217" s="372"/>
      <c r="AY217" s="372"/>
      <c r="AZ217" s="372"/>
      <c r="BB217" s="343"/>
      <c r="BZ217" s="372"/>
      <c r="CA217" s="372"/>
      <c r="CB217" s="372"/>
      <c r="CC217" s="372"/>
      <c r="CD217" s="372"/>
      <c r="CE217" s="372"/>
      <c r="CF217" s="372"/>
      <c r="CG217" s="372"/>
      <c r="CH217" s="372"/>
      <c r="CI217" s="372"/>
      <c r="CJ217" s="372"/>
      <c r="CK217" s="372"/>
      <c r="CL217" s="372"/>
      <c r="CM217" s="372"/>
      <c r="CN217" s="372"/>
      <c r="CO217" s="372"/>
      <c r="CP217" s="372"/>
      <c r="CQ217" s="372"/>
      <c r="CR217" s="372"/>
      <c r="CS217" s="372"/>
      <c r="CT217" s="372"/>
      <c r="CU217" s="372"/>
      <c r="CV217" s="372"/>
      <c r="CW217" s="372"/>
      <c r="CX217" s="372"/>
      <c r="CY217" s="372"/>
      <c r="CZ217" s="372"/>
    </row>
    <row r="218" s="320" customFormat="true" ht="18" customHeight="true" x14ac:dyDescent="0.2">
      <c r="A218" s="206"/>
      <c r="B218" s="208"/>
      <c r="AA218" s="372"/>
      <c r="AB218" s="372"/>
      <c r="AC218" s="372"/>
      <c r="AD218" s="372"/>
      <c r="AE218" s="372"/>
      <c r="AF218" s="372"/>
      <c r="AG218" s="372"/>
      <c r="AH218" s="372"/>
      <c r="AI218" s="372"/>
      <c r="AJ218" s="372"/>
      <c r="AK218" s="372"/>
      <c r="AL218" s="372"/>
      <c r="AM218" s="372"/>
      <c r="AN218" s="372"/>
      <c r="AO218" s="372"/>
      <c r="AP218" s="372"/>
      <c r="AQ218" s="372"/>
      <c r="AR218" s="372"/>
      <c r="AS218" s="372"/>
      <c r="AT218" s="372"/>
      <c r="AU218" s="372"/>
      <c r="AV218" s="372"/>
      <c r="AW218" s="372"/>
      <c r="AX218" s="372"/>
      <c r="AY218" s="372"/>
      <c r="AZ218" s="372"/>
      <c r="BB218" s="343"/>
      <c r="BZ218" s="372"/>
      <c r="CA218" s="372"/>
      <c r="CB218" s="372"/>
      <c r="CC218" s="372"/>
      <c r="CD218" s="372"/>
      <c r="CE218" s="372"/>
      <c r="CF218" s="372"/>
      <c r="CG218" s="372"/>
      <c r="CH218" s="372"/>
      <c r="CI218" s="372"/>
      <c r="CJ218" s="372"/>
      <c r="CK218" s="372"/>
      <c r="CL218" s="372"/>
      <c r="CM218" s="372"/>
      <c r="CN218" s="372"/>
      <c r="CO218" s="372"/>
      <c r="CP218" s="372"/>
      <c r="CQ218" s="372"/>
      <c r="CR218" s="372"/>
      <c r="CS218" s="372"/>
      <c r="CT218" s="372"/>
      <c r="CU218" s="372"/>
      <c r="CV218" s="372"/>
      <c r="CW218" s="372"/>
      <c r="CX218" s="372"/>
      <c r="CY218" s="372"/>
      <c r="CZ218" s="372"/>
    </row>
    <row r="219" s="320" customFormat="true" ht="18" customHeight="true" x14ac:dyDescent="0.2">
      <c r="A219" s="205"/>
      <c r="B219" s="204"/>
      <c r="AA219" s="372"/>
      <c r="AB219" s="372"/>
      <c r="AC219" s="372"/>
      <c r="AD219" s="372"/>
      <c r="AE219" s="372"/>
      <c r="AF219" s="372"/>
      <c r="AG219" s="372"/>
      <c r="AH219" s="372"/>
      <c r="AI219" s="372"/>
      <c r="AJ219" s="372"/>
      <c r="AK219" s="372"/>
      <c r="AL219" s="372"/>
      <c r="AM219" s="372"/>
      <c r="AN219" s="372"/>
      <c r="AO219" s="372"/>
      <c r="AP219" s="372"/>
      <c r="AQ219" s="372"/>
      <c r="AR219" s="372"/>
      <c r="AS219" s="372"/>
      <c r="AT219" s="372"/>
      <c r="AU219" s="372"/>
      <c r="AV219" s="372"/>
      <c r="AW219" s="372"/>
      <c r="AX219" s="372"/>
      <c r="AY219" s="372"/>
      <c r="AZ219" s="372"/>
      <c r="BB219" s="343"/>
      <c r="BZ219" s="372"/>
      <c r="CA219" s="372"/>
      <c r="CB219" s="372"/>
      <c r="CC219" s="372"/>
      <c r="CD219" s="372"/>
      <c r="CE219" s="372"/>
      <c r="CF219" s="372"/>
      <c r="CG219" s="372"/>
      <c r="CH219" s="372"/>
      <c r="CI219" s="372"/>
      <c r="CJ219" s="372"/>
      <c r="CK219" s="372"/>
      <c r="CL219" s="372"/>
      <c r="CM219" s="372"/>
      <c r="CN219" s="372"/>
      <c r="CO219" s="372"/>
      <c r="CP219" s="372"/>
      <c r="CQ219" s="372"/>
      <c r="CR219" s="372"/>
      <c r="CS219" s="372"/>
      <c r="CT219" s="372"/>
      <c r="CU219" s="372"/>
      <c r="CV219" s="372"/>
      <c r="CW219" s="372"/>
      <c r="CX219" s="372"/>
      <c r="CY219" s="372"/>
      <c r="CZ219" s="372"/>
    </row>
    <row r="220" s="984" customFormat="true" ht="15" customHeight="true" x14ac:dyDescent="0.2">
      <c r="A220" s="323" t="s">
        <v>86</v>
      </c>
      <c r="B220" s="367"/>
      <c r="C220" s="1167" t="s">
        <v>115</v>
      </c>
      <c r="D220" s="1168"/>
      <c r="E220" s="1168"/>
      <c r="F220" s="1168"/>
      <c r="G220" s="1169"/>
      <c r="H220" s="1170" t="s">
        <v>38</v>
      </c>
      <c r="I220" s="1171"/>
      <c r="J220" s="1171"/>
      <c r="K220" s="1171"/>
      <c r="L220" s="1172"/>
      <c r="M220" s="1151" t="s">
        <v>37</v>
      </c>
      <c r="N220" s="1152"/>
      <c r="O220" s="1152"/>
      <c r="P220" s="1152"/>
      <c r="Q220" s="1153"/>
      <c r="R220" s="40" t="s">
        <v>143</v>
      </c>
      <c r="S220" s="457"/>
      <c r="T220" s="457"/>
      <c r="U220" s="457"/>
      <c r="V220" s="457"/>
      <c r="W220" s="457"/>
      <c r="X220" s="457"/>
      <c r="Y220" s="457"/>
      <c r="Z220" s="457"/>
      <c r="AA220" s="924"/>
      <c r="AB220" s="924"/>
      <c r="AC220" s="924"/>
      <c r="AD220" s="924"/>
      <c r="AE220" s="924"/>
      <c r="AF220" s="924"/>
      <c r="AG220" s="924"/>
      <c r="AH220" s="924"/>
      <c r="AI220" s="924"/>
      <c r="AJ220" s="924"/>
      <c r="AK220" s="924"/>
      <c r="AL220" s="924"/>
      <c r="AM220" s="924"/>
      <c r="AN220" s="924"/>
      <c r="AO220" s="924"/>
      <c r="AP220" s="924"/>
      <c r="AQ220" s="924"/>
      <c r="AR220" s="924"/>
      <c r="AS220" s="924"/>
      <c r="AT220" s="924"/>
      <c r="AU220" s="924"/>
      <c r="AV220" s="924"/>
      <c r="AW220" s="924"/>
      <c r="AX220" s="924"/>
      <c r="AY220" s="924"/>
      <c r="AZ220" s="377"/>
      <c r="BA220" s="378" t="s">
        <v>131</v>
      </c>
      <c r="BB220" s="323" t="s">
        <v>86</v>
      </c>
      <c r="BC220" s="1151" t="s">
        <v>115</v>
      </c>
      <c r="BD220" s="1152"/>
      <c r="BE220" s="1152"/>
      <c r="BF220" s="1152"/>
      <c r="BG220" s="1183"/>
      <c r="BH220" s="1151" t="s">
        <v>38</v>
      </c>
      <c r="BI220" s="1152"/>
      <c r="BJ220" s="1152"/>
      <c r="BK220" s="1152"/>
      <c r="BL220" s="1183"/>
      <c r="BM220" s="1151" t="s">
        <v>37</v>
      </c>
      <c r="BN220" s="1152"/>
      <c r="BO220" s="1152"/>
      <c r="BP220" s="1152"/>
      <c r="BQ220" s="1153"/>
      <c r="BR220" s="39" t="s">
        <v>143</v>
      </c>
      <c r="BS220" s="457"/>
      <c r="BT220" s="457"/>
      <c r="BU220" s="457"/>
      <c r="BV220" s="457"/>
      <c r="BW220" s="457"/>
      <c r="BX220" s="457"/>
      <c r="BY220" s="457"/>
      <c r="BZ220" s="471"/>
      <c r="CA220" s="376"/>
      <c r="CB220" s="376"/>
      <c r="CC220" s="376"/>
      <c r="CD220" s="376"/>
      <c r="CE220" s="376"/>
      <c r="CF220" s="376"/>
      <c r="CG220" s="376"/>
      <c r="CH220" s="376"/>
      <c r="CI220" s="376"/>
      <c r="CJ220" s="376"/>
      <c r="CK220" s="376"/>
      <c r="CL220" s="376"/>
      <c r="CM220" s="376"/>
      <c r="CN220" s="376"/>
      <c r="CO220" s="376"/>
      <c r="CP220" s="376"/>
      <c r="CQ220" s="376"/>
      <c r="CR220" s="376"/>
      <c r="CS220" s="376"/>
      <c r="CT220" s="376"/>
      <c r="CU220" s="376"/>
      <c r="CV220" s="376"/>
      <c r="CW220" s="376"/>
      <c r="CX220" s="376"/>
      <c r="CY220" s="376"/>
      <c r="CZ220" s="376"/>
    </row>
    <row r="221" s="984" customFormat="true" ht="12.75" x14ac:dyDescent="0.2">
      <c r="A221" s="364" t="s">
        <v>87</v>
      </c>
      <c r="B221" s="406"/>
      <c r="C221" s="448" t="s">
        <v>0</v>
      </c>
      <c r="D221" s="642" t="s">
        <v>1</v>
      </c>
      <c r="E221" s="642" t="s">
        <v>2</v>
      </c>
      <c r="F221" s="642" t="s">
        <v>3</v>
      </c>
      <c r="G221" s="643" t="s">
        <v>4</v>
      </c>
      <c r="H221" s="411" t="s">
        <v>0</v>
      </c>
      <c r="I221" s="646" t="s">
        <v>1</v>
      </c>
      <c r="J221" s="646" t="s">
        <v>2</v>
      </c>
      <c r="K221" s="646" t="s">
        <v>3</v>
      </c>
      <c r="L221" s="647" t="s">
        <v>4</v>
      </c>
      <c r="M221" s="412" t="s">
        <v>0</v>
      </c>
      <c r="N221" s="646" t="s">
        <v>1</v>
      </c>
      <c r="O221" s="646" t="s">
        <v>2</v>
      </c>
      <c r="P221" s="646" t="s">
        <v>3</v>
      </c>
      <c r="Q221" s="640" t="s">
        <v>4</v>
      </c>
      <c r="R221" s="411" t="s">
        <v>160</v>
      </c>
      <c r="S221" s="646" t="s">
        <v>161</v>
      </c>
      <c r="T221" s="646" t="s">
        <v>162</v>
      </c>
      <c r="U221" s="646" t="s">
        <v>163</v>
      </c>
      <c r="V221" s="646" t="s">
        <v>164</v>
      </c>
      <c r="W221" s="646" t="s">
        <v>165</v>
      </c>
      <c r="X221" s="646" t="s">
        <v>166</v>
      </c>
      <c r="Y221" s="646" t="s">
        <v>167</v>
      </c>
      <c r="Z221" s="647" t="s">
        <v>168</v>
      </c>
      <c r="AA221" s="924"/>
      <c r="AB221" s="924"/>
      <c r="AC221" s="924"/>
      <c r="AD221" s="924"/>
      <c r="AE221" s="924"/>
      <c r="AF221" s="924"/>
      <c r="AG221" s="924"/>
      <c r="AH221" s="924"/>
      <c r="AI221" s="924"/>
      <c r="AJ221" s="924"/>
      <c r="AK221" s="924"/>
      <c r="AL221" s="924"/>
      <c r="AM221" s="924"/>
      <c r="AN221" s="924"/>
      <c r="AO221" s="924"/>
      <c r="AP221" s="924"/>
      <c r="AQ221" s="924"/>
      <c r="AR221" s="924"/>
      <c r="AS221" s="924"/>
      <c r="AT221" s="924"/>
      <c r="AU221" s="924"/>
      <c r="AV221" s="924"/>
      <c r="AW221" s="924"/>
      <c r="AX221" s="924"/>
      <c r="AY221" s="924"/>
      <c r="AZ221" s="377"/>
      <c r="BA221" s="364" t="s">
        <v>118</v>
      </c>
      <c r="BB221" s="363"/>
      <c r="BC221" s="488" t="s">
        <v>0</v>
      </c>
      <c r="BD221" s="616" t="s">
        <v>1</v>
      </c>
      <c r="BE221" s="616" t="s">
        <v>2</v>
      </c>
      <c r="BF221" s="616" t="s">
        <v>3</v>
      </c>
      <c r="BG221" s="489" t="s">
        <v>4</v>
      </c>
      <c r="BH221" s="488" t="s">
        <v>0</v>
      </c>
      <c r="BI221" s="616" t="s">
        <v>1</v>
      </c>
      <c r="BJ221" s="616" t="s">
        <v>2</v>
      </c>
      <c r="BK221" s="616" t="s">
        <v>3</v>
      </c>
      <c r="BL221" s="489" t="s">
        <v>4</v>
      </c>
      <c r="BM221" s="488" t="s">
        <v>0</v>
      </c>
      <c r="BN221" s="616" t="s">
        <v>1</v>
      </c>
      <c r="BO221" s="616" t="s">
        <v>2</v>
      </c>
      <c r="BP221" s="616" t="s">
        <v>3</v>
      </c>
      <c r="BQ221" s="489" t="s">
        <v>4</v>
      </c>
      <c r="BR221" s="488" t="s">
        <v>160</v>
      </c>
      <c r="BS221" s="616" t="s">
        <v>161</v>
      </c>
      <c r="BT221" s="616" t="s">
        <v>162</v>
      </c>
      <c r="BU221" s="616" t="s">
        <v>163</v>
      </c>
      <c r="BV221" s="616" t="s">
        <v>164</v>
      </c>
      <c r="BW221" s="616" t="s">
        <v>165</v>
      </c>
      <c r="BX221" s="616" t="s">
        <v>166</v>
      </c>
      <c r="BY221" s="617" t="s">
        <v>167</v>
      </c>
      <c r="BZ221" s="617" t="s">
        <v>168</v>
      </c>
      <c r="CA221" s="992"/>
      <c r="CB221" s="992"/>
      <c r="CC221" s="992"/>
      <c r="CD221" s="992"/>
      <c r="CE221" s="992"/>
      <c r="CF221" s="992"/>
      <c r="CG221" s="992"/>
      <c r="CH221" s="992"/>
      <c r="CI221" s="992"/>
      <c r="CJ221" s="992"/>
      <c r="CK221" s="992"/>
      <c r="CL221" s="992"/>
      <c r="CM221" s="992"/>
      <c r="CN221" s="992"/>
      <c r="CO221" s="992"/>
      <c r="CP221" s="992"/>
      <c r="CQ221" s="992"/>
      <c r="CR221" s="992"/>
      <c r="CS221" s="992"/>
      <c r="CT221" s="992"/>
      <c r="CU221" s="992"/>
      <c r="CV221" s="992"/>
      <c r="CW221" s="992"/>
      <c r="CX221" s="992"/>
      <c r="CY221" s="992"/>
      <c r="CZ221" s="992"/>
    </row>
    <row r="222" s="984" customFormat="true" ht="15" customHeight="true" x14ac:dyDescent="0.2">
      <c r="A222" s="1154" t="s">
        <v>36</v>
      </c>
      <c r="B222" s="408" t="s">
        <v>15</v>
      </c>
      <c r="C222" s="103" t="s">
        <v>35</v>
      </c>
      <c r="D222" s="100" t="s">
        <v>35</v>
      </c>
      <c r="E222" s="100" t="s">
        <v>35</v>
      </c>
      <c r="F222" s="100" t="s">
        <v>35</v>
      </c>
      <c r="G222" s="97" t="s">
        <v>35</v>
      </c>
      <c r="H222" s="94" t="s">
        <v>35</v>
      </c>
      <c r="I222" s="100" t="s">
        <v>35</v>
      </c>
      <c r="J222" s="100" t="s">
        <v>35</v>
      </c>
      <c r="K222" s="100" t="s">
        <v>35</v>
      </c>
      <c r="L222" s="91" t="s">
        <v>35</v>
      </c>
      <c r="M222" s="103" t="s">
        <v>35</v>
      </c>
      <c r="N222" s="100" t="s">
        <v>35</v>
      </c>
      <c r="O222" s="100" t="s">
        <v>35</v>
      </c>
      <c r="P222" s="100" t="s">
        <v>35</v>
      </c>
      <c r="Q222" s="97" t="s">
        <v>35</v>
      </c>
      <c r="R222" s="94" t="s">
        <v>35</v>
      </c>
      <c r="S222" s="100" t="s">
        <v>35</v>
      </c>
      <c r="T222" s="100" t="s">
        <v>35</v>
      </c>
      <c r="U222" s="100" t="s">
        <v>35</v>
      </c>
      <c r="V222" s="100" t="s">
        <v>35</v>
      </c>
      <c r="W222" s="100" t="s">
        <v>35</v>
      </c>
      <c r="X222" s="100" t="s">
        <v>35</v>
      </c>
      <c r="Y222" s="100" t="s">
        <v>35</v>
      </c>
      <c r="Z222" s="91" t="s">
        <v>35</v>
      </c>
      <c r="AA222" s="924"/>
      <c r="AB222" s="924"/>
      <c r="AC222" s="924"/>
      <c r="AD222" s="924"/>
      <c r="AE222" s="924"/>
      <c r="AF222" s="924"/>
      <c r="AG222" s="924"/>
      <c r="AH222" s="924"/>
      <c r="AI222" s="924"/>
      <c r="AJ222" s="924"/>
      <c r="AK222" s="924"/>
      <c r="AL222" s="924"/>
      <c r="AM222" s="924"/>
      <c r="AN222" s="924"/>
      <c r="AO222" s="924"/>
      <c r="AP222" s="924"/>
      <c r="AQ222" s="924"/>
      <c r="AR222" s="924"/>
      <c r="AS222" s="924"/>
      <c r="AT222" s="924"/>
      <c r="AU222" s="924"/>
      <c r="AV222" s="924"/>
      <c r="AW222" s="924"/>
      <c r="AX222" s="924"/>
      <c r="AY222" s="924"/>
      <c r="AZ222" s="377"/>
      <c r="BA222" s="1181" t="s">
        <v>36</v>
      </c>
      <c r="BB222" s="652" t="s">
        <v>15</v>
      </c>
      <c r="BC222" s="90" t="s">
        <v>35</v>
      </c>
      <c r="BD222" s="86" t="s">
        <v>35</v>
      </c>
      <c r="BE222" s="86" t="s">
        <v>35</v>
      </c>
      <c r="BF222" s="86" t="s">
        <v>35</v>
      </c>
      <c r="BG222" s="81" t="s">
        <v>35</v>
      </c>
      <c r="BH222" s="90" t="s">
        <v>35</v>
      </c>
      <c r="BI222" s="86" t="s">
        <v>35</v>
      </c>
      <c r="BJ222" s="86" t="s">
        <v>35</v>
      </c>
      <c r="BK222" s="86" t="s">
        <v>35</v>
      </c>
      <c r="BL222" s="81" t="s">
        <v>35</v>
      </c>
      <c r="BM222" s="90" t="s">
        <v>35</v>
      </c>
      <c r="BN222" s="86" t="s">
        <v>35</v>
      </c>
      <c r="BO222" s="86" t="s">
        <v>35</v>
      </c>
      <c r="BP222" s="86" t="s">
        <v>35</v>
      </c>
      <c r="BQ222" s="81" t="s">
        <v>35</v>
      </c>
      <c r="BR222" s="90" t="s">
        <v>35</v>
      </c>
      <c r="BS222" s="86" t="s">
        <v>35</v>
      </c>
      <c r="BT222" s="86" t="s">
        <v>35</v>
      </c>
      <c r="BU222" s="86" t="s">
        <v>35</v>
      </c>
      <c r="BV222" s="86" t="s">
        <v>35</v>
      </c>
      <c r="BW222" s="86" t="s">
        <v>35</v>
      </c>
      <c r="BX222" s="86" t="s">
        <v>35</v>
      </c>
      <c r="BY222" s="74" t="s">
        <v>35</v>
      </c>
      <c r="BZ222" s="74" t="s">
        <v>35</v>
      </c>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8"/>
    </row>
    <row r="223" s="984" customFormat="true" ht="15" customHeight="true" x14ac:dyDescent="0.2">
      <c r="A223" s="1155"/>
      <c r="B223" s="409" t="s">
        <v>16</v>
      </c>
      <c r="C223" s="105" t="s">
        <v>35</v>
      </c>
      <c r="D223" s="102" t="s">
        <v>35</v>
      </c>
      <c r="E223" s="102" t="s">
        <v>35</v>
      </c>
      <c r="F223" s="102" t="s">
        <v>35</v>
      </c>
      <c r="G223" s="99" t="s">
        <v>35</v>
      </c>
      <c r="H223" s="96" t="s">
        <v>35</v>
      </c>
      <c r="I223" s="102" t="s">
        <v>35</v>
      </c>
      <c r="J223" s="102" t="s">
        <v>35</v>
      </c>
      <c r="K223" s="102" t="s">
        <v>35</v>
      </c>
      <c r="L223" s="93" t="s">
        <v>35</v>
      </c>
      <c r="M223" s="105" t="s">
        <v>35</v>
      </c>
      <c r="N223" s="102" t="s">
        <v>35</v>
      </c>
      <c r="O223" s="102" t="s">
        <v>35</v>
      </c>
      <c r="P223" s="102" t="s">
        <v>35</v>
      </c>
      <c r="Q223" s="99" t="s">
        <v>35</v>
      </c>
      <c r="R223" s="96" t="s">
        <v>35</v>
      </c>
      <c r="S223" s="102" t="s">
        <v>35</v>
      </c>
      <c r="T223" s="102" t="s">
        <v>35</v>
      </c>
      <c r="U223" s="102" t="s">
        <v>35</v>
      </c>
      <c r="V223" s="102" t="s">
        <v>35</v>
      </c>
      <c r="W223" s="102" t="s">
        <v>35</v>
      </c>
      <c r="X223" s="102" t="s">
        <v>35</v>
      </c>
      <c r="Y223" s="102" t="s">
        <v>35</v>
      </c>
      <c r="Z223" s="93" t="s">
        <v>35</v>
      </c>
      <c r="AA223" s="924"/>
      <c r="AB223" s="924"/>
      <c r="AC223" s="924"/>
      <c r="AD223" s="924"/>
      <c r="AE223" s="924"/>
      <c r="AF223" s="924"/>
      <c r="AG223" s="924"/>
      <c r="AH223" s="924"/>
      <c r="AI223" s="924"/>
      <c r="AJ223" s="924"/>
      <c r="AK223" s="924"/>
      <c r="AL223" s="924"/>
      <c r="AM223" s="924"/>
      <c r="AN223" s="924"/>
      <c r="AO223" s="924"/>
      <c r="AP223" s="924"/>
      <c r="AQ223" s="924"/>
      <c r="AR223" s="924"/>
      <c r="AS223" s="924"/>
      <c r="AT223" s="924"/>
      <c r="AU223" s="924"/>
      <c r="AV223" s="924"/>
      <c r="AW223" s="924"/>
      <c r="AX223" s="924"/>
      <c r="AY223" s="924"/>
      <c r="AZ223" s="377"/>
      <c r="BA223" s="1182"/>
      <c r="BB223" s="651" t="s">
        <v>16</v>
      </c>
      <c r="BC223" s="89" t="s">
        <v>35</v>
      </c>
      <c r="BD223" s="85" t="s">
        <v>35</v>
      </c>
      <c r="BE223" s="85" t="s">
        <v>35</v>
      </c>
      <c r="BF223" s="85" t="s">
        <v>35</v>
      </c>
      <c r="BG223" s="80" t="s">
        <v>35</v>
      </c>
      <c r="BH223" s="89" t="s">
        <v>35</v>
      </c>
      <c r="BI223" s="85" t="s">
        <v>35</v>
      </c>
      <c r="BJ223" s="85" t="s">
        <v>35</v>
      </c>
      <c r="BK223" s="85" t="s">
        <v>35</v>
      </c>
      <c r="BL223" s="80" t="s">
        <v>35</v>
      </c>
      <c r="BM223" s="89" t="s">
        <v>35</v>
      </c>
      <c r="BN223" s="85" t="s">
        <v>35</v>
      </c>
      <c r="BO223" s="85" t="s">
        <v>35</v>
      </c>
      <c r="BP223" s="85" t="s">
        <v>35</v>
      </c>
      <c r="BQ223" s="80" t="s">
        <v>35</v>
      </c>
      <c r="BR223" s="89" t="s">
        <v>35</v>
      </c>
      <c r="BS223" s="85" t="s">
        <v>35</v>
      </c>
      <c r="BT223" s="85" t="s">
        <v>35</v>
      </c>
      <c r="BU223" s="85" t="s">
        <v>35</v>
      </c>
      <c r="BV223" s="85" t="s">
        <v>35</v>
      </c>
      <c r="BW223" s="85" t="s">
        <v>35</v>
      </c>
      <c r="BX223" s="85" t="s">
        <v>35</v>
      </c>
      <c r="BY223" s="73" t="s">
        <v>35</v>
      </c>
      <c r="BZ223" s="73" t="s">
        <v>35</v>
      </c>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8"/>
    </row>
    <row r="224" s="984" customFormat="true" ht="15" customHeight="true" x14ac:dyDescent="0.2">
      <c r="A224" s="1156"/>
      <c r="B224" s="410" t="s">
        <v>20</v>
      </c>
      <c r="C224" s="105" t="s">
        <v>35</v>
      </c>
      <c r="D224" s="102" t="s">
        <v>35</v>
      </c>
      <c r="E224" s="102" t="s">
        <v>35</v>
      </c>
      <c r="F224" s="102" t="s">
        <v>35</v>
      </c>
      <c r="G224" s="99" t="s">
        <v>35</v>
      </c>
      <c r="H224" s="96" t="s">
        <v>35</v>
      </c>
      <c r="I224" s="102" t="s">
        <v>35</v>
      </c>
      <c r="J224" s="102" t="s">
        <v>35</v>
      </c>
      <c r="K224" s="102" t="s">
        <v>35</v>
      </c>
      <c r="L224" s="93" t="s">
        <v>35</v>
      </c>
      <c r="M224" s="105" t="s">
        <v>35</v>
      </c>
      <c r="N224" s="102" t="s">
        <v>35</v>
      </c>
      <c r="O224" s="102" t="s">
        <v>35</v>
      </c>
      <c r="P224" s="102" t="s">
        <v>35</v>
      </c>
      <c r="Q224" s="99" t="s">
        <v>35</v>
      </c>
      <c r="R224" s="96" t="s">
        <v>35</v>
      </c>
      <c r="S224" s="102" t="s">
        <v>35</v>
      </c>
      <c r="T224" s="102" t="s">
        <v>35</v>
      </c>
      <c r="U224" s="102" t="s">
        <v>35</v>
      </c>
      <c r="V224" s="102" t="s">
        <v>35</v>
      </c>
      <c r="W224" s="102" t="s">
        <v>35</v>
      </c>
      <c r="X224" s="102" t="s">
        <v>35</v>
      </c>
      <c r="Y224" s="102" t="s">
        <v>35</v>
      </c>
      <c r="Z224" s="93" t="s">
        <v>35</v>
      </c>
      <c r="AA224" s="924"/>
      <c r="AB224" s="924"/>
      <c r="AC224" s="924"/>
      <c r="AD224" s="924"/>
      <c r="AE224" s="924"/>
      <c r="AF224" s="924"/>
      <c r="AG224" s="924"/>
      <c r="AH224" s="924"/>
      <c r="AI224" s="924"/>
      <c r="AJ224" s="924"/>
      <c r="AK224" s="924"/>
      <c r="AL224" s="924"/>
      <c r="AM224" s="924"/>
      <c r="AN224" s="924"/>
      <c r="AO224" s="924"/>
      <c r="AP224" s="924"/>
      <c r="AQ224" s="924"/>
      <c r="AR224" s="924"/>
      <c r="AS224" s="924"/>
      <c r="AT224" s="924"/>
      <c r="AU224" s="924"/>
      <c r="AV224" s="924"/>
      <c r="AW224" s="924"/>
      <c r="AX224" s="924"/>
      <c r="AY224" s="924"/>
      <c r="AZ224" s="377"/>
      <c r="BA224" s="1182"/>
      <c r="BB224" s="651" t="s">
        <v>20</v>
      </c>
      <c r="BC224" s="89" t="s">
        <v>35</v>
      </c>
      <c r="BD224" s="85" t="s">
        <v>35</v>
      </c>
      <c r="BE224" s="85" t="s">
        <v>35</v>
      </c>
      <c r="BF224" s="85" t="s">
        <v>35</v>
      </c>
      <c r="BG224" s="80" t="s">
        <v>35</v>
      </c>
      <c r="BH224" s="89" t="s">
        <v>35</v>
      </c>
      <c r="BI224" s="85" t="s">
        <v>35</v>
      </c>
      <c r="BJ224" s="85" t="s">
        <v>35</v>
      </c>
      <c r="BK224" s="85" t="s">
        <v>35</v>
      </c>
      <c r="BL224" s="80" t="s">
        <v>35</v>
      </c>
      <c r="BM224" s="89" t="s">
        <v>35</v>
      </c>
      <c r="BN224" s="85" t="s">
        <v>35</v>
      </c>
      <c r="BO224" s="85" t="s">
        <v>35</v>
      </c>
      <c r="BP224" s="85" t="s">
        <v>35</v>
      </c>
      <c r="BQ224" s="80" t="s">
        <v>35</v>
      </c>
      <c r="BR224" s="89" t="s">
        <v>35</v>
      </c>
      <c r="BS224" s="85" t="s">
        <v>35</v>
      </c>
      <c r="BT224" s="85" t="s">
        <v>35</v>
      </c>
      <c r="BU224" s="85" t="s">
        <v>35</v>
      </c>
      <c r="BV224" s="85" t="s">
        <v>35</v>
      </c>
      <c r="BW224" s="85" t="s">
        <v>35</v>
      </c>
      <c r="BX224" s="85" t="s">
        <v>35</v>
      </c>
      <c r="BY224" s="73" t="s">
        <v>35</v>
      </c>
      <c r="BZ224" s="73" t="s">
        <v>35</v>
      </c>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8"/>
    </row>
    <row r="225" s="984" customFormat="true" ht="15" customHeight="true" x14ac:dyDescent="0.2">
      <c r="A225" s="173"/>
      <c r="B225" s="106"/>
      <c r="C225" s="121"/>
      <c r="D225" s="120"/>
      <c r="E225" s="120"/>
      <c r="F225" s="120"/>
      <c r="G225" s="119"/>
      <c r="H225" s="118"/>
      <c r="I225" s="120"/>
      <c r="J225" s="120"/>
      <c r="K225" s="120"/>
      <c r="L225" s="117"/>
      <c r="M225" s="121"/>
      <c r="N225" s="120"/>
      <c r="O225" s="120"/>
      <c r="P225" s="120"/>
      <c r="Q225" s="119"/>
      <c r="R225" s="118"/>
      <c r="S225" s="120"/>
      <c r="T225" s="120"/>
      <c r="U225" s="120"/>
      <c r="V225" s="120"/>
      <c r="W225" s="120"/>
      <c r="X225" s="120"/>
      <c r="Y225" s="120"/>
      <c r="Z225" s="117"/>
      <c r="AA225" s="924"/>
      <c r="AB225" s="924"/>
      <c r="AC225" s="924"/>
      <c r="AD225" s="924"/>
      <c r="AE225" s="924"/>
      <c r="AF225" s="924"/>
      <c r="AG225" s="924"/>
      <c r="AH225" s="924"/>
      <c r="AI225" s="924"/>
      <c r="AJ225" s="924"/>
      <c r="AK225" s="924"/>
      <c r="AL225" s="924"/>
      <c r="AM225" s="924"/>
      <c r="AN225" s="924"/>
      <c r="AO225" s="924"/>
      <c r="AP225" s="924"/>
      <c r="AQ225" s="924"/>
      <c r="AR225" s="924"/>
      <c r="AS225" s="924"/>
      <c r="AT225" s="924"/>
      <c r="AU225" s="924"/>
      <c r="AV225" s="924"/>
      <c r="AW225" s="924"/>
      <c r="AX225" s="924"/>
      <c r="AY225" s="924"/>
      <c r="AZ225" s="377"/>
      <c r="BA225" s="1182" t="s">
        <v>70</v>
      </c>
      <c r="BB225" s="651" t="s">
        <v>71</v>
      </c>
      <c r="BC225" s="89" t="s">
        <v>35</v>
      </c>
      <c r="BD225" s="85" t="s">
        <v>35</v>
      </c>
      <c r="BE225" s="85" t="s">
        <v>35</v>
      </c>
      <c r="BF225" s="85" t="s">
        <v>35</v>
      </c>
      <c r="BG225" s="80" t="s">
        <v>35</v>
      </c>
      <c r="BH225" s="89" t="s">
        <v>35</v>
      </c>
      <c r="BI225" s="85" t="s">
        <v>35</v>
      </c>
      <c r="BJ225" s="85" t="s">
        <v>35</v>
      </c>
      <c r="BK225" s="85" t="s">
        <v>35</v>
      </c>
      <c r="BL225" s="80" t="s">
        <v>35</v>
      </c>
      <c r="BM225" s="89" t="s">
        <v>35</v>
      </c>
      <c r="BN225" s="85" t="s">
        <v>35</v>
      </c>
      <c r="BO225" s="85" t="s">
        <v>35</v>
      </c>
      <c r="BP225" s="85" t="s">
        <v>35</v>
      </c>
      <c r="BQ225" s="80" t="s">
        <v>35</v>
      </c>
      <c r="BR225" s="89" t="s">
        <v>35</v>
      </c>
      <c r="BS225" s="85" t="s">
        <v>35</v>
      </c>
      <c r="BT225" s="85" t="s">
        <v>35</v>
      </c>
      <c r="BU225" s="85" t="s">
        <v>35</v>
      </c>
      <c r="BV225" s="85" t="s">
        <v>35</v>
      </c>
      <c r="BW225" s="85" t="s">
        <v>35</v>
      </c>
      <c r="BX225" s="85" t="s">
        <v>35</v>
      </c>
      <c r="BY225" s="73" t="s">
        <v>35</v>
      </c>
      <c r="BZ225" s="73" t="s">
        <v>35</v>
      </c>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row>
    <row r="226" s="984" customFormat="true" ht="15" customHeight="true" x14ac:dyDescent="0.2">
      <c r="A226" s="176"/>
      <c r="B226" s="170"/>
      <c r="C226" s="188"/>
      <c r="D226" s="187"/>
      <c r="E226" s="187"/>
      <c r="F226" s="187"/>
      <c r="G226" s="177"/>
      <c r="H226" s="180"/>
      <c r="I226" s="187"/>
      <c r="J226" s="187"/>
      <c r="K226" s="187"/>
      <c r="L226" s="183"/>
      <c r="M226" s="188"/>
      <c r="N226" s="187"/>
      <c r="O226" s="187"/>
      <c r="P226" s="187"/>
      <c r="Q226" s="177"/>
      <c r="R226" s="180"/>
      <c r="S226" s="187"/>
      <c r="T226" s="187"/>
      <c r="U226" s="187"/>
      <c r="V226" s="187"/>
      <c r="W226" s="187"/>
      <c r="X226" s="187"/>
      <c r="Y226" s="187"/>
      <c r="Z226" s="183"/>
      <c r="AA226" s="924"/>
      <c r="AB226" s="924"/>
      <c r="AC226" s="924"/>
      <c r="AD226" s="924"/>
      <c r="AE226" s="924"/>
      <c r="AF226" s="924"/>
      <c r="AG226" s="924"/>
      <c r="AH226" s="924"/>
      <c r="AI226" s="924"/>
      <c r="AJ226" s="924"/>
      <c r="AK226" s="924"/>
      <c r="AL226" s="924"/>
      <c r="AM226" s="924"/>
      <c r="AN226" s="924"/>
      <c r="AO226" s="924"/>
      <c r="AP226" s="924"/>
      <c r="AQ226" s="924"/>
      <c r="AR226" s="924"/>
      <c r="AS226" s="924"/>
      <c r="AT226" s="924"/>
      <c r="AU226" s="924"/>
      <c r="AV226" s="924"/>
      <c r="AW226" s="924"/>
      <c r="AX226" s="924"/>
      <c r="AY226" s="924"/>
      <c r="AZ226" s="377"/>
      <c r="BA226" s="1182"/>
      <c r="BB226" s="651" t="s">
        <v>72</v>
      </c>
      <c r="BC226" s="89" t="s">
        <v>35</v>
      </c>
      <c r="BD226" s="85" t="s">
        <v>35</v>
      </c>
      <c r="BE226" s="85" t="s">
        <v>35</v>
      </c>
      <c r="BF226" s="85" t="s">
        <v>35</v>
      </c>
      <c r="BG226" s="80" t="s">
        <v>35</v>
      </c>
      <c r="BH226" s="89" t="s">
        <v>35</v>
      </c>
      <c r="BI226" s="85" t="s">
        <v>35</v>
      </c>
      <c r="BJ226" s="85" t="s">
        <v>35</v>
      </c>
      <c r="BK226" s="85" t="s">
        <v>35</v>
      </c>
      <c r="BL226" s="80" t="s">
        <v>35</v>
      </c>
      <c r="BM226" s="89" t="s">
        <v>35</v>
      </c>
      <c r="BN226" s="85" t="s">
        <v>35</v>
      </c>
      <c r="BO226" s="85" t="s">
        <v>35</v>
      </c>
      <c r="BP226" s="85" t="s">
        <v>35</v>
      </c>
      <c r="BQ226" s="80" t="s">
        <v>35</v>
      </c>
      <c r="BR226" s="89" t="s">
        <v>35</v>
      </c>
      <c r="BS226" s="85" t="s">
        <v>35</v>
      </c>
      <c r="BT226" s="85" t="s">
        <v>35</v>
      </c>
      <c r="BU226" s="85" t="s">
        <v>35</v>
      </c>
      <c r="BV226" s="85" t="s">
        <v>35</v>
      </c>
      <c r="BW226" s="85" t="s">
        <v>35</v>
      </c>
      <c r="BX226" s="85" t="s">
        <v>35</v>
      </c>
      <c r="BY226" s="73" t="s">
        <v>35</v>
      </c>
      <c r="BZ226" s="73" t="s">
        <v>35</v>
      </c>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row>
    <row r="227" s="984" customFormat="true" ht="15" customHeight="true" x14ac:dyDescent="0.2">
      <c r="A227" s="176"/>
      <c r="B227" s="170"/>
      <c r="C227" s="188"/>
      <c r="D227" s="187"/>
      <c r="E227" s="187"/>
      <c r="F227" s="187"/>
      <c r="G227" s="177"/>
      <c r="H227" s="180"/>
      <c r="I227" s="187"/>
      <c r="J227" s="187"/>
      <c r="K227" s="187"/>
      <c r="L227" s="183"/>
      <c r="M227" s="188"/>
      <c r="N227" s="187"/>
      <c r="O227" s="187"/>
      <c r="P227" s="187"/>
      <c r="Q227" s="177"/>
      <c r="R227" s="180"/>
      <c r="S227" s="187"/>
      <c r="T227" s="187"/>
      <c r="U227" s="187"/>
      <c r="V227" s="187"/>
      <c r="W227" s="187"/>
      <c r="X227" s="187"/>
      <c r="Y227" s="187"/>
      <c r="Z227" s="183"/>
      <c r="AA227" s="924"/>
      <c r="AB227" s="924"/>
      <c r="AC227" s="924"/>
      <c r="AD227" s="924"/>
      <c r="AE227" s="924"/>
      <c r="AF227" s="924"/>
      <c r="AG227" s="924"/>
      <c r="AH227" s="924"/>
      <c r="AI227" s="924"/>
      <c r="AJ227" s="924"/>
      <c r="AK227" s="924"/>
      <c r="AL227" s="924"/>
      <c r="AM227" s="924"/>
      <c r="AN227" s="924"/>
      <c r="AO227" s="924"/>
      <c r="AP227" s="924"/>
      <c r="AQ227" s="924"/>
      <c r="AR227" s="924"/>
      <c r="AS227" s="924"/>
      <c r="AT227" s="924"/>
      <c r="AU227" s="924"/>
      <c r="AV227" s="924"/>
      <c r="AW227" s="924"/>
      <c r="AX227" s="924"/>
      <c r="AY227" s="924"/>
      <c r="AZ227" s="377"/>
      <c r="BA227" s="1182" t="s">
        <v>95</v>
      </c>
      <c r="BB227" s="651" t="s">
        <v>61</v>
      </c>
      <c r="BC227" s="89" t="s">
        <v>35</v>
      </c>
      <c r="BD227" s="85" t="s">
        <v>35</v>
      </c>
      <c r="BE227" s="85" t="s">
        <v>35</v>
      </c>
      <c r="BF227" s="85" t="s">
        <v>35</v>
      </c>
      <c r="BG227" s="80" t="s">
        <v>35</v>
      </c>
      <c r="BH227" s="89" t="s">
        <v>35</v>
      </c>
      <c r="BI227" s="85" t="s">
        <v>35</v>
      </c>
      <c r="BJ227" s="85" t="s">
        <v>35</v>
      </c>
      <c r="BK227" s="85" t="s">
        <v>35</v>
      </c>
      <c r="BL227" s="80" t="s">
        <v>35</v>
      </c>
      <c r="BM227" s="89" t="s">
        <v>35</v>
      </c>
      <c r="BN227" s="85" t="s">
        <v>35</v>
      </c>
      <c r="BO227" s="85" t="s">
        <v>35</v>
      </c>
      <c r="BP227" s="85" t="s">
        <v>35</v>
      </c>
      <c r="BQ227" s="80" t="s">
        <v>35</v>
      </c>
      <c r="BR227" s="89" t="s">
        <v>35</v>
      </c>
      <c r="BS227" s="85" t="s">
        <v>35</v>
      </c>
      <c r="BT227" s="85" t="s">
        <v>35</v>
      </c>
      <c r="BU227" s="85" t="s">
        <v>35</v>
      </c>
      <c r="BV227" s="85" t="s">
        <v>35</v>
      </c>
      <c r="BW227" s="85" t="s">
        <v>35</v>
      </c>
      <c r="BX227" s="85" t="s">
        <v>35</v>
      </c>
      <c r="BY227" s="73" t="s">
        <v>35</v>
      </c>
      <c r="BZ227" s="73" t="s">
        <v>35</v>
      </c>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row>
    <row r="228" s="984" customFormat="true" ht="15" customHeight="true" x14ac:dyDescent="0.2">
      <c r="A228" s="176"/>
      <c r="B228" s="170"/>
      <c r="C228" s="155"/>
      <c r="D228" s="154"/>
      <c r="E228" s="154"/>
      <c r="F228" s="154"/>
      <c r="G228" s="153"/>
      <c r="H228" s="152"/>
      <c r="I228" s="154"/>
      <c r="J228" s="154"/>
      <c r="K228" s="154"/>
      <c r="L228" s="151"/>
      <c r="M228" s="155"/>
      <c r="N228" s="154"/>
      <c r="O228" s="154"/>
      <c r="P228" s="154"/>
      <c r="Q228" s="153"/>
      <c r="R228" s="152"/>
      <c r="S228" s="154"/>
      <c r="T228" s="154"/>
      <c r="U228" s="154"/>
      <c r="V228" s="154"/>
      <c r="W228" s="154"/>
      <c r="X228" s="154"/>
      <c r="Y228" s="154"/>
      <c r="Z228" s="151"/>
      <c r="AA228" s="924"/>
      <c r="AB228" s="924"/>
      <c r="AC228" s="924"/>
      <c r="AD228" s="924"/>
      <c r="AE228" s="924"/>
      <c r="AF228" s="924"/>
      <c r="AG228" s="924"/>
      <c r="AH228" s="924"/>
      <c r="AI228" s="924"/>
      <c r="AJ228" s="924"/>
      <c r="AK228" s="924"/>
      <c r="AL228" s="924"/>
      <c r="AM228" s="924"/>
      <c r="AN228" s="924"/>
      <c r="AO228" s="924"/>
      <c r="AP228" s="924"/>
      <c r="AQ228" s="924"/>
      <c r="AR228" s="924"/>
      <c r="AS228" s="924"/>
      <c r="AT228" s="924"/>
      <c r="AU228" s="924"/>
      <c r="AV228" s="924"/>
      <c r="AW228" s="924"/>
      <c r="AX228" s="924"/>
      <c r="AY228" s="924"/>
      <c r="AZ228" s="377"/>
      <c r="BA228" s="1182"/>
      <c r="BB228" s="651" t="s">
        <v>92</v>
      </c>
      <c r="BC228" s="89" t="s">
        <v>35</v>
      </c>
      <c r="BD228" s="85" t="s">
        <v>35</v>
      </c>
      <c r="BE228" s="85" t="s">
        <v>35</v>
      </c>
      <c r="BF228" s="85" t="s">
        <v>35</v>
      </c>
      <c r="BG228" s="80" t="s">
        <v>35</v>
      </c>
      <c r="BH228" s="89" t="s">
        <v>35</v>
      </c>
      <c r="BI228" s="85" t="s">
        <v>35</v>
      </c>
      <c r="BJ228" s="85" t="s">
        <v>35</v>
      </c>
      <c r="BK228" s="85" t="s">
        <v>35</v>
      </c>
      <c r="BL228" s="80" t="s">
        <v>35</v>
      </c>
      <c r="BM228" s="89" t="s">
        <v>35</v>
      </c>
      <c r="BN228" s="85" t="s">
        <v>35</v>
      </c>
      <c r="BO228" s="85" t="s">
        <v>35</v>
      </c>
      <c r="BP228" s="85" t="s">
        <v>35</v>
      </c>
      <c r="BQ228" s="80" t="s">
        <v>35</v>
      </c>
      <c r="BR228" s="89" t="s">
        <v>35</v>
      </c>
      <c r="BS228" s="85" t="s">
        <v>35</v>
      </c>
      <c r="BT228" s="85" t="s">
        <v>35</v>
      </c>
      <c r="BU228" s="85" t="s">
        <v>35</v>
      </c>
      <c r="BV228" s="85" t="s">
        <v>35</v>
      </c>
      <c r="BW228" s="85" t="s">
        <v>35</v>
      </c>
      <c r="BX228" s="85" t="s">
        <v>35</v>
      </c>
      <c r="BY228" s="73" t="s">
        <v>35</v>
      </c>
      <c r="BZ228" s="73" t="s">
        <v>35</v>
      </c>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row>
    <row r="229" s="984" customFormat="true" ht="15" customHeight="true" x14ac:dyDescent="0.2">
      <c r="A229" s="176"/>
      <c r="B229" s="170"/>
      <c r="C229" s="155"/>
      <c r="D229" s="154"/>
      <c r="E229" s="154"/>
      <c r="F229" s="154"/>
      <c r="G229" s="153"/>
      <c r="H229" s="152"/>
      <c r="I229" s="154"/>
      <c r="J229" s="154"/>
      <c r="K229" s="154"/>
      <c r="L229" s="151"/>
      <c r="M229" s="155"/>
      <c r="N229" s="154"/>
      <c r="O229" s="154"/>
      <c r="P229" s="154"/>
      <c r="Q229" s="153"/>
      <c r="R229" s="152"/>
      <c r="S229" s="154"/>
      <c r="T229" s="154"/>
      <c r="U229" s="154"/>
      <c r="V229" s="154"/>
      <c r="W229" s="154"/>
      <c r="X229" s="154"/>
      <c r="Y229" s="154"/>
      <c r="Z229" s="151"/>
      <c r="AA229" s="924"/>
      <c r="AB229" s="924"/>
      <c r="AC229" s="924"/>
      <c r="AD229" s="924"/>
      <c r="AE229" s="924"/>
      <c r="AF229" s="924"/>
      <c r="AG229" s="924"/>
      <c r="AH229" s="924"/>
      <c r="AI229" s="924"/>
      <c r="AJ229" s="924"/>
      <c r="AK229" s="924"/>
      <c r="AL229" s="924"/>
      <c r="AM229" s="924"/>
      <c r="AN229" s="924"/>
      <c r="AO229" s="924"/>
      <c r="AP229" s="924"/>
      <c r="AQ229" s="924"/>
      <c r="AR229" s="924"/>
      <c r="AS229" s="924"/>
      <c r="AT229" s="924"/>
      <c r="AU229" s="924"/>
      <c r="AV229" s="924"/>
      <c r="AW229" s="924"/>
      <c r="AX229" s="924"/>
      <c r="AY229" s="924"/>
      <c r="AZ229" s="377"/>
      <c r="BA229" s="1182"/>
      <c r="BB229" s="651" t="s">
        <v>93</v>
      </c>
      <c r="BC229" s="89" t="s">
        <v>35</v>
      </c>
      <c r="BD229" s="85" t="s">
        <v>35</v>
      </c>
      <c r="BE229" s="85" t="s">
        <v>35</v>
      </c>
      <c r="BF229" s="85" t="s">
        <v>35</v>
      </c>
      <c r="BG229" s="80" t="s">
        <v>35</v>
      </c>
      <c r="BH229" s="89" t="s">
        <v>35</v>
      </c>
      <c r="BI229" s="85" t="s">
        <v>35</v>
      </c>
      <c r="BJ229" s="85" t="s">
        <v>35</v>
      </c>
      <c r="BK229" s="85" t="s">
        <v>35</v>
      </c>
      <c r="BL229" s="80" t="s">
        <v>35</v>
      </c>
      <c r="BM229" s="89" t="s">
        <v>35</v>
      </c>
      <c r="BN229" s="85" t="s">
        <v>35</v>
      </c>
      <c r="BO229" s="85" t="s">
        <v>35</v>
      </c>
      <c r="BP229" s="85" t="s">
        <v>35</v>
      </c>
      <c r="BQ229" s="80" t="s">
        <v>35</v>
      </c>
      <c r="BR229" s="89" t="s">
        <v>35</v>
      </c>
      <c r="BS229" s="85" t="s">
        <v>35</v>
      </c>
      <c r="BT229" s="85" t="s">
        <v>35</v>
      </c>
      <c r="BU229" s="85" t="s">
        <v>35</v>
      </c>
      <c r="BV229" s="85" t="s">
        <v>35</v>
      </c>
      <c r="BW229" s="85" t="s">
        <v>35</v>
      </c>
      <c r="BX229" s="85" t="s">
        <v>35</v>
      </c>
      <c r="BY229" s="73" t="s">
        <v>35</v>
      </c>
      <c r="BZ229" s="73" t="s">
        <v>35</v>
      </c>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row>
    <row r="230" s="984" customFormat="true" ht="15" customHeight="true" x14ac:dyDescent="0.2">
      <c r="A230" s="176"/>
      <c r="B230" s="170"/>
      <c r="C230" s="155"/>
      <c r="D230" s="154"/>
      <c r="E230" s="154"/>
      <c r="F230" s="154"/>
      <c r="G230" s="153"/>
      <c r="H230" s="152"/>
      <c r="I230" s="154"/>
      <c r="J230" s="154"/>
      <c r="K230" s="154"/>
      <c r="L230" s="151"/>
      <c r="M230" s="155"/>
      <c r="N230" s="154"/>
      <c r="O230" s="154"/>
      <c r="P230" s="154"/>
      <c r="Q230" s="153"/>
      <c r="R230" s="152"/>
      <c r="S230" s="154"/>
      <c r="T230" s="154"/>
      <c r="U230" s="154"/>
      <c r="V230" s="154"/>
      <c r="W230" s="154"/>
      <c r="X230" s="154"/>
      <c r="Y230" s="154"/>
      <c r="Z230" s="151"/>
      <c r="AA230" s="924"/>
      <c r="AB230" s="924"/>
      <c r="AC230" s="924"/>
      <c r="AD230" s="924"/>
      <c r="AE230" s="924"/>
      <c r="AF230" s="924"/>
      <c r="AG230" s="924"/>
      <c r="AH230" s="924"/>
      <c r="AI230" s="924"/>
      <c r="AJ230" s="924"/>
      <c r="AK230" s="924"/>
      <c r="AL230" s="924"/>
      <c r="AM230" s="924"/>
      <c r="AN230" s="924"/>
      <c r="AO230" s="924"/>
      <c r="AP230" s="924"/>
      <c r="AQ230" s="924"/>
      <c r="AR230" s="924"/>
      <c r="AS230" s="924"/>
      <c r="AT230" s="924"/>
      <c r="AU230" s="924"/>
      <c r="AV230" s="924"/>
      <c r="AW230" s="924"/>
      <c r="AX230" s="924"/>
      <c r="AY230" s="924"/>
      <c r="AZ230" s="377"/>
      <c r="BA230" s="1182"/>
      <c r="BB230" s="651" t="s">
        <v>94</v>
      </c>
      <c r="BC230" s="89" t="s">
        <v>35</v>
      </c>
      <c r="BD230" s="85" t="s">
        <v>35</v>
      </c>
      <c r="BE230" s="85" t="s">
        <v>35</v>
      </c>
      <c r="BF230" s="85" t="s">
        <v>35</v>
      </c>
      <c r="BG230" s="80" t="s">
        <v>35</v>
      </c>
      <c r="BH230" s="89" t="s">
        <v>35</v>
      </c>
      <c r="BI230" s="85" t="s">
        <v>35</v>
      </c>
      <c r="BJ230" s="85" t="s">
        <v>35</v>
      </c>
      <c r="BK230" s="85" t="s">
        <v>35</v>
      </c>
      <c r="BL230" s="80" t="s">
        <v>35</v>
      </c>
      <c r="BM230" s="89" t="s">
        <v>35</v>
      </c>
      <c r="BN230" s="85" t="s">
        <v>35</v>
      </c>
      <c r="BO230" s="85" t="s">
        <v>35</v>
      </c>
      <c r="BP230" s="85" t="s">
        <v>35</v>
      </c>
      <c r="BQ230" s="80" t="s">
        <v>35</v>
      </c>
      <c r="BR230" s="89" t="s">
        <v>35</v>
      </c>
      <c r="BS230" s="85" t="s">
        <v>35</v>
      </c>
      <c r="BT230" s="85" t="s">
        <v>35</v>
      </c>
      <c r="BU230" s="85" t="s">
        <v>35</v>
      </c>
      <c r="BV230" s="85" t="s">
        <v>35</v>
      </c>
      <c r="BW230" s="85" t="s">
        <v>35</v>
      </c>
      <c r="BX230" s="85" t="s">
        <v>35</v>
      </c>
      <c r="BY230" s="73" t="s">
        <v>35</v>
      </c>
      <c r="BZ230" s="73" t="s">
        <v>35</v>
      </c>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row>
    <row r="231" s="984" customFormat="true" ht="15" customHeight="true" x14ac:dyDescent="0.2">
      <c r="A231" s="176"/>
      <c r="B231" s="170"/>
      <c r="C231" s="188"/>
      <c r="D231" s="187"/>
      <c r="E231" s="187"/>
      <c r="F231" s="187"/>
      <c r="G231" s="177"/>
      <c r="H231" s="180"/>
      <c r="I231" s="187"/>
      <c r="J231" s="187"/>
      <c r="K231" s="187"/>
      <c r="L231" s="183"/>
      <c r="M231" s="188"/>
      <c r="N231" s="187"/>
      <c r="O231" s="187"/>
      <c r="P231" s="187"/>
      <c r="Q231" s="177"/>
      <c r="R231" s="180"/>
      <c r="S231" s="187"/>
      <c r="T231" s="187"/>
      <c r="U231" s="187"/>
      <c r="V231" s="187"/>
      <c r="W231" s="187"/>
      <c r="X231" s="187"/>
      <c r="Y231" s="187"/>
      <c r="Z231" s="183"/>
      <c r="AA231" s="924"/>
      <c r="AB231" s="924"/>
      <c r="AC231" s="924"/>
      <c r="AD231" s="924"/>
      <c r="AE231" s="924"/>
      <c r="AF231" s="924"/>
      <c r="AG231" s="924"/>
      <c r="AH231" s="924"/>
      <c r="AI231" s="924"/>
      <c r="AJ231" s="924"/>
      <c r="AK231" s="924"/>
      <c r="AL231" s="924"/>
      <c r="AM231" s="924"/>
      <c r="AN231" s="924"/>
      <c r="AO231" s="924"/>
      <c r="AP231" s="924"/>
      <c r="AQ231" s="924"/>
      <c r="AR231" s="924"/>
      <c r="AS231" s="924"/>
      <c r="AT231" s="924"/>
      <c r="AU231" s="924"/>
      <c r="AV231" s="924"/>
      <c r="AW231" s="924"/>
      <c r="AX231" s="924"/>
      <c r="AY231" s="924"/>
      <c r="AZ231" s="377"/>
      <c r="BA231" s="985"/>
      <c r="BB231" s="651"/>
      <c r="BC231" s="480"/>
      <c r="BD231" s="465"/>
      <c r="BE231" s="465"/>
      <c r="BF231" s="465"/>
      <c r="BG231" s="484"/>
      <c r="BH231" s="480"/>
      <c r="BI231" s="465"/>
      <c r="BJ231" s="465"/>
      <c r="BK231" s="465"/>
      <c r="BL231" s="484"/>
      <c r="BM231" s="480"/>
      <c r="BN231" s="465"/>
      <c r="BO231" s="465"/>
      <c r="BP231" s="465"/>
      <c r="BQ231" s="484"/>
      <c r="BR231" s="480"/>
      <c r="BS231" s="465"/>
      <c r="BT231" s="465"/>
      <c r="BU231" s="465"/>
      <c r="BV231" s="465"/>
      <c r="BW231" s="465"/>
      <c r="BX231" s="465"/>
      <c r="BY231" s="466"/>
      <c r="BZ231" s="466"/>
      <c r="CA231" s="27"/>
      <c r="CB231" s="27"/>
      <c r="CC231" s="27"/>
      <c r="CD231" s="27"/>
      <c r="CE231" s="27"/>
      <c r="CF231" s="27"/>
      <c r="CG231" s="27"/>
      <c r="CH231" s="27"/>
      <c r="CI231" s="27"/>
      <c r="CJ231" s="27"/>
      <c r="CK231" s="27"/>
      <c r="CL231" s="27"/>
      <c r="CM231" s="27"/>
      <c r="CN231" s="27"/>
      <c r="CO231" s="27"/>
      <c r="CP231" s="27"/>
      <c r="CQ231" s="27"/>
      <c r="CR231" s="27"/>
      <c r="CS231" s="27"/>
      <c r="CT231" s="27"/>
      <c r="CU231" s="27"/>
      <c r="CV231" s="27"/>
      <c r="CW231" s="27"/>
      <c r="CX231" s="27"/>
      <c r="CY231" s="27"/>
      <c r="CZ231" s="27"/>
    </row>
    <row r="232" s="984" customFormat="true" ht="15" customHeight="true" x14ac:dyDescent="0.2">
      <c r="A232" s="176"/>
      <c r="B232" s="170"/>
      <c r="C232" s="188"/>
      <c r="D232" s="187"/>
      <c r="E232" s="187"/>
      <c r="F232" s="187"/>
      <c r="G232" s="177"/>
      <c r="H232" s="180"/>
      <c r="I232" s="187"/>
      <c r="J232" s="187"/>
      <c r="K232" s="187"/>
      <c r="L232" s="183"/>
      <c r="M232" s="188"/>
      <c r="N232" s="187"/>
      <c r="O232" s="187"/>
      <c r="P232" s="187"/>
      <c r="Q232" s="177"/>
      <c r="R232" s="180"/>
      <c r="S232" s="187"/>
      <c r="T232" s="187"/>
      <c r="U232" s="187"/>
      <c r="V232" s="187"/>
      <c r="W232" s="187"/>
      <c r="X232" s="187"/>
      <c r="Y232" s="187"/>
      <c r="Z232" s="183"/>
      <c r="AA232" s="924"/>
      <c r="AB232" s="924"/>
      <c r="AC232" s="924"/>
      <c r="AD232" s="924"/>
      <c r="AE232" s="924"/>
      <c r="AF232" s="924"/>
      <c r="AG232" s="924"/>
      <c r="AH232" s="924"/>
      <c r="AI232" s="924"/>
      <c r="AJ232" s="924"/>
      <c r="AK232" s="924"/>
      <c r="AL232" s="924"/>
      <c r="AM232" s="924"/>
      <c r="AN232" s="924"/>
      <c r="AO232" s="924"/>
      <c r="AP232" s="924"/>
      <c r="AQ232" s="924"/>
      <c r="AR232" s="924"/>
      <c r="AS232" s="924"/>
      <c r="AT232" s="924"/>
      <c r="AU232" s="924"/>
      <c r="AV232" s="924"/>
      <c r="AW232" s="924"/>
      <c r="AX232" s="924"/>
      <c r="AY232" s="924"/>
      <c r="AZ232" s="377"/>
      <c r="BA232" s="991"/>
      <c r="BB232" s="651"/>
      <c r="BC232" s="480"/>
      <c r="BD232" s="465"/>
      <c r="BE232" s="465"/>
      <c r="BF232" s="465"/>
      <c r="BG232" s="484"/>
      <c r="BH232" s="480"/>
      <c r="BI232" s="465"/>
      <c r="BJ232" s="465"/>
      <c r="BK232" s="465"/>
      <c r="BL232" s="484"/>
      <c r="BM232" s="480"/>
      <c r="BN232" s="465"/>
      <c r="BO232" s="465"/>
      <c r="BP232" s="465"/>
      <c r="BQ232" s="484"/>
      <c r="BR232" s="480"/>
      <c r="BS232" s="465"/>
      <c r="BT232" s="465"/>
      <c r="BU232" s="465"/>
      <c r="BV232" s="465"/>
      <c r="BW232" s="465"/>
      <c r="BX232" s="465"/>
      <c r="BY232" s="466"/>
      <c r="BZ232" s="466"/>
      <c r="CA232" s="27"/>
      <c r="CB232" s="27"/>
      <c r="CC232" s="27"/>
      <c r="CD232" s="27"/>
      <c r="CE232" s="27"/>
      <c r="CF232" s="27"/>
      <c r="CG232" s="27"/>
      <c r="CH232" s="27"/>
      <c r="CI232" s="27"/>
      <c r="CJ232" s="27"/>
      <c r="CK232" s="27"/>
      <c r="CL232" s="27"/>
      <c r="CM232" s="27"/>
      <c r="CN232" s="27"/>
      <c r="CO232" s="27"/>
      <c r="CP232" s="27"/>
      <c r="CQ232" s="27"/>
      <c r="CR232" s="27"/>
      <c r="CS232" s="27"/>
      <c r="CT232" s="27"/>
      <c r="CU232" s="27"/>
      <c r="CV232" s="27"/>
      <c r="CW232" s="27"/>
      <c r="CX232" s="27"/>
      <c r="CY232" s="27"/>
      <c r="CZ232" s="27"/>
    </row>
    <row r="233" s="984" customFormat="true" ht="15" customHeight="true" x14ac:dyDescent="0.2">
      <c r="A233" s="176"/>
      <c r="B233" s="170"/>
      <c r="C233" s="116"/>
      <c r="D233" s="115"/>
      <c r="E233" s="115"/>
      <c r="F233" s="115"/>
      <c r="G233" s="114"/>
      <c r="H233" s="113"/>
      <c r="I233" s="115"/>
      <c r="J233" s="115"/>
      <c r="K233" s="115"/>
      <c r="L233" s="112"/>
      <c r="M233" s="116"/>
      <c r="N233" s="115"/>
      <c r="O233" s="115"/>
      <c r="P233" s="115"/>
      <c r="Q233" s="114"/>
      <c r="R233" s="113"/>
      <c r="S233" s="115"/>
      <c r="T233" s="115"/>
      <c r="U233" s="115"/>
      <c r="V233" s="115"/>
      <c r="W233" s="115"/>
      <c r="X233" s="115"/>
      <c r="Y233" s="115"/>
      <c r="Z233" s="112"/>
      <c r="AA233" s="924"/>
      <c r="AB233" s="924"/>
      <c r="AC233" s="924"/>
      <c r="AD233" s="924"/>
      <c r="AE233" s="924"/>
      <c r="AF233" s="924"/>
      <c r="AG233" s="924"/>
      <c r="AH233" s="924"/>
      <c r="AI233" s="924"/>
      <c r="AJ233" s="924"/>
      <c r="AK233" s="924"/>
      <c r="AL233" s="924"/>
      <c r="AM233" s="924"/>
      <c r="AN233" s="924"/>
      <c r="AO233" s="924"/>
      <c r="AP233" s="924"/>
      <c r="AQ233" s="924"/>
      <c r="AR233" s="924"/>
      <c r="AS233" s="924"/>
      <c r="AT233" s="924"/>
      <c r="AU233" s="924"/>
      <c r="AV233" s="924"/>
      <c r="AW233" s="924"/>
      <c r="AX233" s="924"/>
      <c r="AY233" s="924"/>
      <c r="AZ233" s="377"/>
      <c r="BA233" s="991"/>
      <c r="BB233" s="651"/>
      <c r="BC233" s="480"/>
      <c r="BD233" s="465"/>
      <c r="BE233" s="465"/>
      <c r="BF233" s="465"/>
      <c r="BG233" s="484"/>
      <c r="BH233" s="480"/>
      <c r="BI233" s="465"/>
      <c r="BJ233" s="465"/>
      <c r="BK233" s="465"/>
      <c r="BL233" s="484"/>
      <c r="BM233" s="480"/>
      <c r="BN233" s="465"/>
      <c r="BO233" s="465"/>
      <c r="BP233" s="465"/>
      <c r="BQ233" s="484"/>
      <c r="BR233" s="480"/>
      <c r="BS233" s="465"/>
      <c r="BT233" s="465"/>
      <c r="BU233" s="465"/>
      <c r="BV233" s="465"/>
      <c r="BW233" s="465"/>
      <c r="BX233" s="465"/>
      <c r="BY233" s="466"/>
      <c r="BZ233" s="466"/>
      <c r="CA233" s="27"/>
      <c r="CB233" s="27"/>
      <c r="CC233" s="27"/>
      <c r="CD233" s="27"/>
      <c r="CE233" s="27"/>
      <c r="CF233" s="27"/>
      <c r="CG233" s="27"/>
      <c r="CH233" s="27"/>
      <c r="CI233" s="27"/>
      <c r="CJ233" s="27"/>
      <c r="CK233" s="27"/>
      <c r="CL233" s="27"/>
      <c r="CM233" s="27"/>
      <c r="CN233" s="27"/>
      <c r="CO233" s="27"/>
      <c r="CP233" s="27"/>
      <c r="CQ233" s="27"/>
      <c r="CR233" s="27"/>
      <c r="CS233" s="27"/>
      <c r="CT233" s="27"/>
      <c r="CU233" s="27"/>
      <c r="CV233" s="27"/>
      <c r="CW233" s="27"/>
      <c r="CX233" s="27"/>
      <c r="CY233" s="27"/>
      <c r="CZ233" s="27"/>
    </row>
    <row r="234" s="984" customFormat="true" ht="15" customHeight="true" x14ac:dyDescent="0.2">
      <c r="A234" s="176"/>
      <c r="B234" s="170"/>
      <c r="C234" s="116"/>
      <c r="D234" s="115"/>
      <c r="E234" s="115"/>
      <c r="F234" s="115"/>
      <c r="G234" s="114"/>
      <c r="H234" s="113"/>
      <c r="I234" s="115"/>
      <c r="J234" s="115"/>
      <c r="K234" s="115"/>
      <c r="L234" s="112"/>
      <c r="M234" s="116"/>
      <c r="N234" s="115"/>
      <c r="O234" s="115"/>
      <c r="P234" s="115"/>
      <c r="Q234" s="114"/>
      <c r="R234" s="113"/>
      <c r="S234" s="115"/>
      <c r="T234" s="115"/>
      <c r="U234" s="115"/>
      <c r="V234" s="115"/>
      <c r="W234" s="115"/>
      <c r="X234" s="115"/>
      <c r="Y234" s="115"/>
      <c r="Z234" s="112"/>
      <c r="AA234" s="924"/>
      <c r="AB234" s="924"/>
      <c r="AC234" s="924"/>
      <c r="AD234" s="924"/>
      <c r="AE234" s="924"/>
      <c r="AF234" s="924"/>
      <c r="AG234" s="924"/>
      <c r="AH234" s="924"/>
      <c r="AI234" s="924"/>
      <c r="AJ234" s="924"/>
      <c r="AK234" s="924"/>
      <c r="AL234" s="924"/>
      <c r="AM234" s="924"/>
      <c r="AN234" s="924"/>
      <c r="AO234" s="924"/>
      <c r="AP234" s="924"/>
      <c r="AQ234" s="924"/>
      <c r="AR234" s="924"/>
      <c r="AS234" s="924"/>
      <c r="AT234" s="924"/>
      <c r="AU234" s="924"/>
      <c r="AV234" s="924"/>
      <c r="AW234" s="924"/>
      <c r="AX234" s="924"/>
      <c r="AY234" s="924"/>
      <c r="AZ234" s="377"/>
      <c r="BA234" s="991"/>
      <c r="BB234" s="651"/>
      <c r="BC234" s="480"/>
      <c r="BD234" s="465"/>
      <c r="BE234" s="465"/>
      <c r="BF234" s="465"/>
      <c r="BG234" s="484"/>
      <c r="BH234" s="480"/>
      <c r="BI234" s="465"/>
      <c r="BJ234" s="465"/>
      <c r="BK234" s="465"/>
      <c r="BL234" s="484"/>
      <c r="BM234" s="480"/>
      <c r="BN234" s="465"/>
      <c r="BO234" s="465"/>
      <c r="BP234" s="465"/>
      <c r="BQ234" s="484"/>
      <c r="BR234" s="480"/>
      <c r="BS234" s="465"/>
      <c r="BT234" s="465"/>
      <c r="BU234" s="465"/>
      <c r="BV234" s="465"/>
      <c r="BW234" s="465"/>
      <c r="BX234" s="465"/>
      <c r="BY234" s="466"/>
      <c r="BZ234" s="466"/>
      <c r="CA234" s="27"/>
      <c r="CB234" s="27"/>
      <c r="CC234" s="27"/>
      <c r="CD234" s="27"/>
      <c r="CE234" s="27"/>
      <c r="CF234" s="27"/>
      <c r="CG234" s="27"/>
      <c r="CH234" s="27"/>
      <c r="CI234" s="27"/>
      <c r="CJ234" s="27"/>
      <c r="CK234" s="27"/>
      <c r="CL234" s="27"/>
      <c r="CM234" s="27"/>
      <c r="CN234" s="27"/>
      <c r="CO234" s="27"/>
      <c r="CP234" s="27"/>
      <c r="CQ234" s="27"/>
      <c r="CR234" s="27"/>
      <c r="CS234" s="27"/>
      <c r="CT234" s="27"/>
      <c r="CU234" s="27"/>
      <c r="CV234" s="27"/>
      <c r="CW234" s="27"/>
      <c r="CX234" s="27"/>
      <c r="CY234" s="27"/>
      <c r="CZ234" s="27"/>
    </row>
    <row r="235" s="984" customFormat="true" ht="15" customHeight="true" x14ac:dyDescent="0.2">
      <c r="A235" s="176"/>
      <c r="B235" s="170"/>
      <c r="C235" s="116"/>
      <c r="D235" s="115"/>
      <c r="E235" s="115"/>
      <c r="F235" s="115"/>
      <c r="G235" s="114"/>
      <c r="H235" s="113"/>
      <c r="I235" s="115"/>
      <c r="J235" s="115"/>
      <c r="K235" s="115"/>
      <c r="L235" s="112"/>
      <c r="M235" s="116"/>
      <c r="N235" s="115"/>
      <c r="O235" s="115"/>
      <c r="P235" s="115"/>
      <c r="Q235" s="114"/>
      <c r="R235" s="113"/>
      <c r="S235" s="115"/>
      <c r="T235" s="115"/>
      <c r="U235" s="115"/>
      <c r="V235" s="115"/>
      <c r="W235" s="115"/>
      <c r="X235" s="115"/>
      <c r="Y235" s="115"/>
      <c r="Z235" s="112"/>
      <c r="AA235" s="924"/>
      <c r="AB235" s="924"/>
      <c r="AC235" s="924"/>
      <c r="AD235" s="924"/>
      <c r="AE235" s="924"/>
      <c r="AF235" s="924"/>
      <c r="AG235" s="924"/>
      <c r="AH235" s="924"/>
      <c r="AI235" s="924"/>
      <c r="AJ235" s="924"/>
      <c r="AK235" s="924"/>
      <c r="AL235" s="924"/>
      <c r="AM235" s="924"/>
      <c r="AN235" s="924"/>
      <c r="AO235" s="924"/>
      <c r="AP235" s="924"/>
      <c r="AQ235" s="924"/>
      <c r="AR235" s="924"/>
      <c r="AS235" s="924"/>
      <c r="AT235" s="924"/>
      <c r="AU235" s="924"/>
      <c r="AV235" s="924"/>
      <c r="AW235" s="924"/>
      <c r="AX235" s="924"/>
      <c r="AY235" s="924"/>
      <c r="AZ235" s="377"/>
      <c r="BA235" s="991"/>
      <c r="BB235" s="651"/>
      <c r="BC235" s="480"/>
      <c r="BD235" s="465"/>
      <c r="BE235" s="465"/>
      <c r="BF235" s="465"/>
      <c r="BG235" s="484"/>
      <c r="BH235" s="480"/>
      <c r="BI235" s="465"/>
      <c r="BJ235" s="465"/>
      <c r="BK235" s="465"/>
      <c r="BL235" s="484"/>
      <c r="BM235" s="480"/>
      <c r="BN235" s="465"/>
      <c r="BO235" s="465"/>
      <c r="BP235" s="465"/>
      <c r="BQ235" s="484"/>
      <c r="BR235" s="480"/>
      <c r="BS235" s="465"/>
      <c r="BT235" s="465"/>
      <c r="BU235" s="465"/>
      <c r="BV235" s="465"/>
      <c r="BW235" s="465"/>
      <c r="BX235" s="465"/>
      <c r="BY235" s="466"/>
      <c r="BZ235" s="466"/>
      <c r="CA235" s="27"/>
      <c r="CB235" s="27"/>
      <c r="CC235" s="27"/>
      <c r="CD235" s="27"/>
      <c r="CE235" s="27"/>
      <c r="CF235" s="27"/>
      <c r="CG235" s="27"/>
      <c r="CH235" s="27"/>
      <c r="CI235" s="27"/>
      <c r="CJ235" s="27"/>
      <c r="CK235" s="27"/>
      <c r="CL235" s="27"/>
      <c r="CM235" s="27"/>
      <c r="CN235" s="27"/>
      <c r="CO235" s="27"/>
      <c r="CP235" s="27"/>
      <c r="CQ235" s="27"/>
      <c r="CR235" s="27"/>
      <c r="CS235" s="27"/>
      <c r="CT235" s="27"/>
      <c r="CU235" s="27"/>
      <c r="CV235" s="27"/>
      <c r="CW235" s="27"/>
      <c r="CX235" s="27"/>
      <c r="CY235" s="27"/>
      <c r="CZ235" s="27"/>
    </row>
    <row r="236" s="984" customFormat="true" ht="15" customHeight="true" x14ac:dyDescent="0.2">
      <c r="A236" s="176"/>
      <c r="B236" s="170"/>
      <c r="C236" s="116"/>
      <c r="D236" s="115"/>
      <c r="E236" s="115"/>
      <c r="F236" s="115"/>
      <c r="G236" s="114"/>
      <c r="H236" s="113"/>
      <c r="I236" s="115"/>
      <c r="J236" s="115"/>
      <c r="K236" s="115"/>
      <c r="L236" s="112"/>
      <c r="M236" s="116"/>
      <c r="N236" s="115"/>
      <c r="O236" s="115"/>
      <c r="P236" s="115"/>
      <c r="Q236" s="114"/>
      <c r="R236" s="113"/>
      <c r="S236" s="115"/>
      <c r="T236" s="115"/>
      <c r="U236" s="115"/>
      <c r="V236" s="115"/>
      <c r="W236" s="115"/>
      <c r="X236" s="115"/>
      <c r="Y236" s="115"/>
      <c r="Z236" s="112"/>
      <c r="AA236" s="924"/>
      <c r="AB236" s="924"/>
      <c r="AC236" s="924"/>
      <c r="AD236" s="924"/>
      <c r="AE236" s="924"/>
      <c r="AF236" s="924"/>
      <c r="AG236" s="924"/>
      <c r="AH236" s="924"/>
      <c r="AI236" s="924"/>
      <c r="AJ236" s="924"/>
      <c r="AK236" s="924"/>
      <c r="AL236" s="924"/>
      <c r="AM236" s="924"/>
      <c r="AN236" s="924"/>
      <c r="AO236" s="924"/>
      <c r="AP236" s="924"/>
      <c r="AQ236" s="924"/>
      <c r="AR236" s="924"/>
      <c r="AS236" s="924"/>
      <c r="AT236" s="924"/>
      <c r="AU236" s="924"/>
      <c r="AV236" s="924"/>
      <c r="AW236" s="924"/>
      <c r="AX236" s="924"/>
      <c r="AY236" s="924"/>
      <c r="AZ236" s="377"/>
      <c r="BA236" s="991"/>
      <c r="BB236" s="651"/>
      <c r="BC236" s="480"/>
      <c r="BD236" s="465"/>
      <c r="BE236" s="465"/>
      <c r="BF236" s="465"/>
      <c r="BG236" s="484"/>
      <c r="BH236" s="480"/>
      <c r="BI236" s="465"/>
      <c r="BJ236" s="465"/>
      <c r="BK236" s="465"/>
      <c r="BL236" s="484"/>
      <c r="BM236" s="480"/>
      <c r="BN236" s="465"/>
      <c r="BO236" s="465"/>
      <c r="BP236" s="465"/>
      <c r="BQ236" s="484"/>
      <c r="BR236" s="480"/>
      <c r="BS236" s="465"/>
      <c r="BT236" s="465"/>
      <c r="BU236" s="465"/>
      <c r="BV236" s="465"/>
      <c r="BW236" s="465"/>
      <c r="BX236" s="465"/>
      <c r="BY236" s="466"/>
      <c r="BZ236" s="466"/>
      <c r="CA236" s="27"/>
      <c r="CB236" s="27"/>
      <c r="CC236" s="27"/>
      <c r="CD236" s="27"/>
      <c r="CE236" s="27"/>
      <c r="CF236" s="27"/>
      <c r="CG236" s="27"/>
      <c r="CH236" s="27"/>
      <c r="CI236" s="27"/>
      <c r="CJ236" s="27"/>
      <c r="CK236" s="27"/>
      <c r="CL236" s="27"/>
      <c r="CM236" s="27"/>
      <c r="CN236" s="27"/>
      <c r="CO236" s="27"/>
      <c r="CP236" s="27"/>
      <c r="CQ236" s="27"/>
      <c r="CR236" s="27"/>
      <c r="CS236" s="27"/>
      <c r="CT236" s="27"/>
      <c r="CU236" s="27"/>
      <c r="CV236" s="27"/>
      <c r="CW236" s="27"/>
      <c r="CX236" s="27"/>
      <c r="CY236" s="27"/>
      <c r="CZ236" s="27"/>
    </row>
    <row r="237" s="984" customFormat="true" ht="15" customHeight="true" x14ac:dyDescent="0.2">
      <c r="A237" s="176"/>
      <c r="B237" s="170"/>
      <c r="C237" s="116"/>
      <c r="D237" s="115"/>
      <c r="E237" s="115"/>
      <c r="F237" s="115"/>
      <c r="G237" s="114"/>
      <c r="H237" s="113"/>
      <c r="I237" s="115"/>
      <c r="J237" s="115"/>
      <c r="K237" s="115"/>
      <c r="L237" s="112"/>
      <c r="M237" s="116"/>
      <c r="N237" s="115"/>
      <c r="O237" s="115"/>
      <c r="P237" s="115"/>
      <c r="Q237" s="114"/>
      <c r="R237" s="113"/>
      <c r="S237" s="115"/>
      <c r="T237" s="115"/>
      <c r="U237" s="115"/>
      <c r="V237" s="115"/>
      <c r="W237" s="115"/>
      <c r="X237" s="115"/>
      <c r="Y237" s="115"/>
      <c r="Z237" s="112"/>
      <c r="AA237" s="924"/>
      <c r="AB237" s="924"/>
      <c r="AC237" s="924"/>
      <c r="AD237" s="924"/>
      <c r="AE237" s="924"/>
      <c r="AF237" s="924"/>
      <c r="AG237" s="924"/>
      <c r="AH237" s="924"/>
      <c r="AI237" s="924"/>
      <c r="AJ237" s="924"/>
      <c r="AK237" s="924"/>
      <c r="AL237" s="924"/>
      <c r="AM237" s="924"/>
      <c r="AN237" s="924"/>
      <c r="AO237" s="924"/>
      <c r="AP237" s="924"/>
      <c r="AQ237" s="924"/>
      <c r="AR237" s="924"/>
      <c r="AS237" s="924"/>
      <c r="AT237" s="924"/>
      <c r="AU237" s="924"/>
      <c r="AV237" s="924"/>
      <c r="AW237" s="924"/>
      <c r="AX237" s="924"/>
      <c r="AY237" s="924"/>
      <c r="AZ237" s="377"/>
      <c r="BA237" s="991"/>
      <c r="BB237" s="651"/>
      <c r="BC237" s="480"/>
      <c r="BD237" s="465"/>
      <c r="BE237" s="465"/>
      <c r="BF237" s="465"/>
      <c r="BG237" s="484"/>
      <c r="BH237" s="480"/>
      <c r="BI237" s="465"/>
      <c r="BJ237" s="465"/>
      <c r="BK237" s="465"/>
      <c r="BL237" s="484"/>
      <c r="BM237" s="480"/>
      <c r="BN237" s="465"/>
      <c r="BO237" s="465"/>
      <c r="BP237" s="465"/>
      <c r="BQ237" s="484"/>
      <c r="BR237" s="480"/>
      <c r="BS237" s="465"/>
      <c r="BT237" s="465"/>
      <c r="BU237" s="465"/>
      <c r="BV237" s="465"/>
      <c r="BW237" s="465"/>
      <c r="BX237" s="465"/>
      <c r="BY237" s="466"/>
      <c r="BZ237" s="466"/>
      <c r="CA237" s="27"/>
      <c r="CB237" s="27"/>
      <c r="CC237" s="27"/>
      <c r="CD237" s="27"/>
      <c r="CE237" s="27"/>
      <c r="CF237" s="27"/>
      <c r="CG237" s="27"/>
      <c r="CH237" s="27"/>
      <c r="CI237" s="27"/>
      <c r="CJ237" s="27"/>
      <c r="CK237" s="27"/>
      <c r="CL237" s="27"/>
      <c r="CM237" s="27"/>
      <c r="CN237" s="27"/>
      <c r="CO237" s="27"/>
      <c r="CP237" s="27"/>
      <c r="CQ237" s="27"/>
      <c r="CR237" s="27"/>
      <c r="CS237" s="27"/>
      <c r="CT237" s="27"/>
      <c r="CU237" s="27"/>
      <c r="CV237" s="27"/>
      <c r="CW237" s="27"/>
      <c r="CX237" s="27"/>
      <c r="CY237" s="27"/>
      <c r="CZ237" s="27"/>
    </row>
    <row r="238" s="984" customFormat="true" ht="15" customHeight="true" x14ac:dyDescent="0.2">
      <c r="A238" s="176"/>
      <c r="B238" s="170"/>
      <c r="C238" s="116"/>
      <c r="D238" s="115"/>
      <c r="E238" s="115"/>
      <c r="F238" s="115"/>
      <c r="G238" s="114"/>
      <c r="H238" s="113"/>
      <c r="I238" s="115"/>
      <c r="J238" s="115"/>
      <c r="K238" s="115"/>
      <c r="L238" s="112"/>
      <c r="M238" s="116"/>
      <c r="N238" s="115"/>
      <c r="O238" s="115"/>
      <c r="P238" s="115"/>
      <c r="Q238" s="114"/>
      <c r="R238" s="113"/>
      <c r="S238" s="115"/>
      <c r="T238" s="115"/>
      <c r="U238" s="115"/>
      <c r="V238" s="115"/>
      <c r="W238" s="115"/>
      <c r="X238" s="115"/>
      <c r="Y238" s="115"/>
      <c r="Z238" s="112"/>
      <c r="AA238" s="924"/>
      <c r="AB238" s="924"/>
      <c r="AC238" s="924"/>
      <c r="AD238" s="924"/>
      <c r="AE238" s="924"/>
      <c r="AF238" s="924"/>
      <c r="AG238" s="924"/>
      <c r="AH238" s="924"/>
      <c r="AI238" s="924"/>
      <c r="AJ238" s="924"/>
      <c r="AK238" s="924"/>
      <c r="AL238" s="924"/>
      <c r="AM238" s="924"/>
      <c r="AN238" s="924"/>
      <c r="AO238" s="924"/>
      <c r="AP238" s="924"/>
      <c r="AQ238" s="924"/>
      <c r="AR238" s="924"/>
      <c r="AS238" s="924"/>
      <c r="AT238" s="924"/>
      <c r="AU238" s="924"/>
      <c r="AV238" s="924"/>
      <c r="AW238" s="924"/>
      <c r="AX238" s="924"/>
      <c r="AY238" s="924"/>
      <c r="AZ238" s="377"/>
      <c r="BA238" s="991"/>
      <c r="BB238" s="651"/>
      <c r="BC238" s="480"/>
      <c r="BD238" s="465"/>
      <c r="BE238" s="465"/>
      <c r="BF238" s="465"/>
      <c r="BG238" s="484"/>
      <c r="BH238" s="480"/>
      <c r="BI238" s="465"/>
      <c r="BJ238" s="465"/>
      <c r="BK238" s="465"/>
      <c r="BL238" s="484"/>
      <c r="BM238" s="480"/>
      <c r="BN238" s="465"/>
      <c r="BO238" s="465"/>
      <c r="BP238" s="465"/>
      <c r="BQ238" s="484"/>
      <c r="BR238" s="480"/>
      <c r="BS238" s="465"/>
      <c r="BT238" s="465"/>
      <c r="BU238" s="465"/>
      <c r="BV238" s="465"/>
      <c r="BW238" s="465"/>
      <c r="BX238" s="465"/>
      <c r="BY238" s="466"/>
      <c r="BZ238" s="466"/>
      <c r="CA238" s="27"/>
      <c r="CB238" s="27"/>
      <c r="CC238" s="27"/>
      <c r="CD238" s="27"/>
      <c r="CE238" s="27"/>
      <c r="CF238" s="27"/>
      <c r="CG238" s="27"/>
      <c r="CH238" s="27"/>
      <c r="CI238" s="27"/>
      <c r="CJ238" s="27"/>
      <c r="CK238" s="27"/>
      <c r="CL238" s="27"/>
      <c r="CM238" s="27"/>
      <c r="CN238" s="27"/>
      <c r="CO238" s="27"/>
      <c r="CP238" s="27"/>
      <c r="CQ238" s="27"/>
      <c r="CR238" s="27"/>
      <c r="CS238" s="27"/>
      <c r="CT238" s="27"/>
      <c r="CU238" s="27"/>
      <c r="CV238" s="27"/>
      <c r="CW238" s="27"/>
      <c r="CX238" s="27"/>
      <c r="CY238" s="27"/>
      <c r="CZ238" s="27"/>
    </row>
    <row r="239" s="984" customFormat="true" ht="15" customHeight="true" x14ac:dyDescent="0.2">
      <c r="A239" s="176"/>
      <c r="B239" s="170"/>
      <c r="C239" s="116"/>
      <c r="D239" s="115"/>
      <c r="E239" s="115"/>
      <c r="F239" s="115"/>
      <c r="G239" s="114"/>
      <c r="H239" s="113"/>
      <c r="I239" s="115"/>
      <c r="J239" s="115"/>
      <c r="K239" s="115"/>
      <c r="L239" s="112"/>
      <c r="M239" s="116"/>
      <c r="N239" s="115"/>
      <c r="O239" s="115"/>
      <c r="P239" s="115"/>
      <c r="Q239" s="114"/>
      <c r="R239" s="113"/>
      <c r="S239" s="115"/>
      <c r="T239" s="115"/>
      <c r="U239" s="115"/>
      <c r="V239" s="115"/>
      <c r="W239" s="115"/>
      <c r="X239" s="115"/>
      <c r="Y239" s="115"/>
      <c r="Z239" s="112"/>
      <c r="AA239" s="924"/>
      <c r="AB239" s="924"/>
      <c r="AC239" s="924"/>
      <c r="AD239" s="924"/>
      <c r="AE239" s="924"/>
      <c r="AF239" s="924"/>
      <c r="AG239" s="924"/>
      <c r="AH239" s="924"/>
      <c r="AI239" s="924"/>
      <c r="AJ239" s="924"/>
      <c r="AK239" s="924"/>
      <c r="AL239" s="924"/>
      <c r="AM239" s="924"/>
      <c r="AN239" s="924"/>
      <c r="AO239" s="924"/>
      <c r="AP239" s="924"/>
      <c r="AQ239" s="924"/>
      <c r="AR239" s="924"/>
      <c r="AS239" s="924"/>
      <c r="AT239" s="924"/>
      <c r="AU239" s="924"/>
      <c r="AV239" s="924"/>
      <c r="AW239" s="924"/>
      <c r="AX239" s="924"/>
      <c r="AY239" s="924"/>
      <c r="AZ239" s="377"/>
      <c r="BA239" s="991"/>
      <c r="BB239" s="651"/>
      <c r="BC239" s="480"/>
      <c r="BD239" s="465"/>
      <c r="BE239" s="465"/>
      <c r="BF239" s="465"/>
      <c r="BG239" s="484"/>
      <c r="BH239" s="480"/>
      <c r="BI239" s="465"/>
      <c r="BJ239" s="465"/>
      <c r="BK239" s="465"/>
      <c r="BL239" s="484"/>
      <c r="BM239" s="480"/>
      <c r="BN239" s="465"/>
      <c r="BO239" s="465"/>
      <c r="BP239" s="465"/>
      <c r="BQ239" s="484"/>
      <c r="BR239" s="480"/>
      <c r="BS239" s="465"/>
      <c r="BT239" s="465"/>
      <c r="BU239" s="465"/>
      <c r="BV239" s="465"/>
      <c r="BW239" s="465"/>
      <c r="BX239" s="465"/>
      <c r="BY239" s="466"/>
      <c r="BZ239" s="466"/>
      <c r="CA239" s="27"/>
      <c r="CB239" s="27"/>
      <c r="CC239" s="27"/>
      <c r="CD239" s="27"/>
      <c r="CE239" s="27"/>
      <c r="CF239" s="27"/>
      <c r="CG239" s="27"/>
      <c r="CH239" s="27"/>
      <c r="CI239" s="27"/>
      <c r="CJ239" s="27"/>
      <c r="CK239" s="27"/>
      <c r="CL239" s="27"/>
      <c r="CM239" s="27"/>
      <c r="CN239" s="27"/>
      <c r="CO239" s="27"/>
      <c r="CP239" s="27"/>
      <c r="CQ239" s="27"/>
      <c r="CR239" s="27"/>
      <c r="CS239" s="27"/>
      <c r="CT239" s="27"/>
      <c r="CU239" s="27"/>
      <c r="CV239" s="27"/>
      <c r="CW239" s="27"/>
      <c r="CX239" s="27"/>
      <c r="CY239" s="27"/>
      <c r="CZ239" s="27"/>
    </row>
    <row r="240" s="984" customFormat="true" ht="15" customHeight="true" x14ac:dyDescent="0.2">
      <c r="A240" s="176"/>
      <c r="B240" s="170"/>
      <c r="C240" s="116"/>
      <c r="D240" s="115"/>
      <c r="E240" s="115"/>
      <c r="F240" s="115"/>
      <c r="G240" s="114"/>
      <c r="H240" s="113"/>
      <c r="I240" s="115"/>
      <c r="J240" s="115"/>
      <c r="K240" s="115"/>
      <c r="L240" s="112"/>
      <c r="M240" s="116"/>
      <c r="N240" s="115"/>
      <c r="O240" s="115"/>
      <c r="P240" s="115"/>
      <c r="Q240" s="114"/>
      <c r="R240" s="113"/>
      <c r="S240" s="115"/>
      <c r="T240" s="115"/>
      <c r="U240" s="115"/>
      <c r="V240" s="115"/>
      <c r="W240" s="115"/>
      <c r="X240" s="115"/>
      <c r="Y240" s="115"/>
      <c r="Z240" s="112"/>
      <c r="AA240" s="924"/>
      <c r="AB240" s="924"/>
      <c r="AC240" s="924"/>
      <c r="AD240" s="924"/>
      <c r="AE240" s="924"/>
      <c r="AF240" s="924"/>
      <c r="AG240" s="924"/>
      <c r="AH240" s="924"/>
      <c r="AI240" s="924"/>
      <c r="AJ240" s="924"/>
      <c r="AK240" s="924"/>
      <c r="AL240" s="924"/>
      <c r="AM240" s="924"/>
      <c r="AN240" s="924"/>
      <c r="AO240" s="924"/>
      <c r="AP240" s="924"/>
      <c r="AQ240" s="924"/>
      <c r="AR240" s="924"/>
      <c r="AS240" s="924"/>
      <c r="AT240" s="924"/>
      <c r="AU240" s="924"/>
      <c r="AV240" s="924"/>
      <c r="AW240" s="924"/>
      <c r="AX240" s="924"/>
      <c r="AY240" s="924"/>
      <c r="AZ240" s="377"/>
      <c r="BA240" s="991"/>
      <c r="BB240" s="651"/>
      <c r="BC240" s="480"/>
      <c r="BD240" s="465"/>
      <c r="BE240" s="465"/>
      <c r="BF240" s="465"/>
      <c r="BG240" s="484"/>
      <c r="BH240" s="480"/>
      <c r="BI240" s="465"/>
      <c r="BJ240" s="465"/>
      <c r="BK240" s="465"/>
      <c r="BL240" s="484"/>
      <c r="BM240" s="480"/>
      <c r="BN240" s="465"/>
      <c r="BO240" s="465"/>
      <c r="BP240" s="465"/>
      <c r="BQ240" s="484"/>
      <c r="BR240" s="480"/>
      <c r="BS240" s="465"/>
      <c r="BT240" s="465"/>
      <c r="BU240" s="465"/>
      <c r="BV240" s="465"/>
      <c r="BW240" s="465"/>
      <c r="BX240" s="465"/>
      <c r="BY240" s="466"/>
      <c r="BZ240" s="466"/>
      <c r="CA240" s="27"/>
      <c r="CB240" s="27"/>
      <c r="CC240" s="27"/>
      <c r="CD240" s="27"/>
      <c r="CE240" s="27"/>
      <c r="CF240" s="27"/>
      <c r="CG240" s="27"/>
      <c r="CH240" s="27"/>
      <c r="CI240" s="27"/>
      <c r="CJ240" s="27"/>
      <c r="CK240" s="27"/>
      <c r="CL240" s="27"/>
      <c r="CM240" s="27"/>
      <c r="CN240" s="27"/>
      <c r="CO240" s="27"/>
      <c r="CP240" s="27"/>
      <c r="CQ240" s="27"/>
      <c r="CR240" s="27"/>
      <c r="CS240" s="27"/>
      <c r="CT240" s="27"/>
      <c r="CU240" s="27"/>
      <c r="CV240" s="27"/>
      <c r="CW240" s="27"/>
      <c r="CX240" s="27"/>
      <c r="CY240" s="27"/>
      <c r="CZ240" s="27"/>
    </row>
    <row r="241" s="984" customFormat="true" ht="15" customHeight="true" x14ac:dyDescent="0.2">
      <c r="A241" s="176"/>
      <c r="B241" s="170"/>
      <c r="C241" s="116"/>
      <c r="D241" s="115"/>
      <c r="E241" s="115"/>
      <c r="F241" s="115"/>
      <c r="G241" s="114"/>
      <c r="H241" s="113"/>
      <c r="I241" s="115"/>
      <c r="J241" s="115"/>
      <c r="K241" s="115"/>
      <c r="L241" s="112"/>
      <c r="M241" s="116"/>
      <c r="N241" s="115"/>
      <c r="O241" s="115"/>
      <c r="P241" s="115"/>
      <c r="Q241" s="114"/>
      <c r="R241" s="113"/>
      <c r="S241" s="115"/>
      <c r="T241" s="115"/>
      <c r="U241" s="115"/>
      <c r="V241" s="115"/>
      <c r="W241" s="115"/>
      <c r="X241" s="115"/>
      <c r="Y241" s="115"/>
      <c r="Z241" s="112"/>
      <c r="AA241" s="924"/>
      <c r="AB241" s="924"/>
      <c r="AC241" s="924"/>
      <c r="AD241" s="924"/>
      <c r="AE241" s="924"/>
      <c r="AF241" s="924"/>
      <c r="AG241" s="924"/>
      <c r="AH241" s="924"/>
      <c r="AI241" s="924"/>
      <c r="AJ241" s="924"/>
      <c r="AK241" s="924"/>
      <c r="AL241" s="924"/>
      <c r="AM241" s="924"/>
      <c r="AN241" s="924"/>
      <c r="AO241" s="924"/>
      <c r="AP241" s="924"/>
      <c r="AQ241" s="924"/>
      <c r="AR241" s="924"/>
      <c r="AS241" s="924"/>
      <c r="AT241" s="924"/>
      <c r="AU241" s="924"/>
      <c r="AV241" s="924"/>
      <c r="AW241" s="924"/>
      <c r="AX241" s="924"/>
      <c r="AY241" s="924"/>
      <c r="AZ241" s="377"/>
      <c r="BA241" s="991"/>
      <c r="BB241" s="651"/>
      <c r="BC241" s="480"/>
      <c r="BD241" s="465"/>
      <c r="BE241" s="465"/>
      <c r="BF241" s="465"/>
      <c r="BG241" s="484"/>
      <c r="BH241" s="480"/>
      <c r="BI241" s="465"/>
      <c r="BJ241" s="465"/>
      <c r="BK241" s="465"/>
      <c r="BL241" s="484"/>
      <c r="BM241" s="480"/>
      <c r="BN241" s="465"/>
      <c r="BO241" s="465"/>
      <c r="BP241" s="465"/>
      <c r="BQ241" s="484"/>
      <c r="BR241" s="480"/>
      <c r="BS241" s="465"/>
      <c r="BT241" s="465"/>
      <c r="BU241" s="465"/>
      <c r="BV241" s="465"/>
      <c r="BW241" s="465"/>
      <c r="BX241" s="465"/>
      <c r="BY241" s="466"/>
      <c r="BZ241" s="466"/>
      <c r="CA241" s="27"/>
      <c r="CB241" s="27"/>
      <c r="CC241" s="27"/>
      <c r="CD241" s="27"/>
      <c r="CE241" s="27"/>
      <c r="CF241" s="27"/>
      <c r="CG241" s="27"/>
      <c r="CH241" s="27"/>
      <c r="CI241" s="27"/>
      <c r="CJ241" s="27"/>
      <c r="CK241" s="27"/>
      <c r="CL241" s="27"/>
      <c r="CM241" s="27"/>
      <c r="CN241" s="27"/>
      <c r="CO241" s="27"/>
      <c r="CP241" s="27"/>
      <c r="CQ241" s="27"/>
      <c r="CR241" s="27"/>
      <c r="CS241" s="27"/>
      <c r="CT241" s="27"/>
      <c r="CU241" s="27"/>
      <c r="CV241" s="27"/>
      <c r="CW241" s="27"/>
      <c r="CX241" s="27"/>
      <c r="CY241" s="27"/>
      <c r="CZ241" s="27"/>
    </row>
    <row r="242" s="984" customFormat="true" ht="15" customHeight="true" x14ac:dyDescent="0.2">
      <c r="A242" s="200"/>
      <c r="B242" s="169"/>
      <c r="C242" s="136"/>
      <c r="D242" s="143"/>
      <c r="E242" s="143"/>
      <c r="F242" s="143"/>
      <c r="G242" s="142"/>
      <c r="H242" s="135"/>
      <c r="I242" s="143"/>
      <c r="J242" s="143"/>
      <c r="K242" s="143"/>
      <c r="L242" s="134"/>
      <c r="M242" s="136"/>
      <c r="N242" s="143"/>
      <c r="O242" s="143"/>
      <c r="P242" s="143"/>
      <c r="Q242" s="142"/>
      <c r="R242" s="135"/>
      <c r="S242" s="143"/>
      <c r="T242" s="143"/>
      <c r="U242" s="143"/>
      <c r="V242" s="143"/>
      <c r="W242" s="143"/>
      <c r="X242" s="143"/>
      <c r="Y242" s="143"/>
      <c r="Z242" s="134"/>
      <c r="AA242" s="924"/>
      <c r="AB242" s="924"/>
      <c r="AC242" s="924"/>
      <c r="AD242" s="924"/>
      <c r="AE242" s="924"/>
      <c r="AF242" s="924"/>
      <c r="AG242" s="924"/>
      <c r="AH242" s="924"/>
      <c r="AI242" s="924"/>
      <c r="AJ242" s="924"/>
      <c r="AK242" s="924"/>
      <c r="AL242" s="924"/>
      <c r="AM242" s="924"/>
      <c r="AN242" s="924"/>
      <c r="AO242" s="924"/>
      <c r="AP242" s="924"/>
      <c r="AQ242" s="924"/>
      <c r="AR242" s="924"/>
      <c r="AS242" s="924"/>
      <c r="AT242" s="924"/>
      <c r="AU242" s="924"/>
      <c r="AV242" s="924"/>
      <c r="AW242" s="924"/>
      <c r="AX242" s="924"/>
      <c r="AY242" s="924"/>
      <c r="AZ242" s="377"/>
      <c r="BA242" s="991"/>
      <c r="BB242" s="651"/>
      <c r="BC242" s="480"/>
      <c r="BD242" s="465"/>
      <c r="BE242" s="465"/>
      <c r="BF242" s="465"/>
      <c r="BG242" s="484"/>
      <c r="BH242" s="480"/>
      <c r="BI242" s="465"/>
      <c r="BJ242" s="465"/>
      <c r="BK242" s="465"/>
      <c r="BL242" s="484"/>
      <c r="BM242" s="480"/>
      <c r="BN242" s="465"/>
      <c r="BO242" s="465"/>
      <c r="BP242" s="465"/>
      <c r="BQ242" s="484"/>
      <c r="BR242" s="480"/>
      <c r="BS242" s="465"/>
      <c r="BT242" s="465"/>
      <c r="BU242" s="465"/>
      <c r="BV242" s="465"/>
      <c r="BW242" s="465"/>
      <c r="BX242" s="465"/>
      <c r="BY242" s="466"/>
      <c r="BZ242" s="466"/>
      <c r="CA242" s="27"/>
      <c r="CB242" s="27"/>
      <c r="CC242" s="27"/>
      <c r="CD242" s="27"/>
      <c r="CE242" s="27"/>
      <c r="CF242" s="27"/>
      <c r="CG242" s="27"/>
      <c r="CH242" s="27"/>
      <c r="CI242" s="27"/>
      <c r="CJ242" s="27"/>
      <c r="CK242" s="27"/>
      <c r="CL242" s="27"/>
      <c r="CM242" s="27"/>
      <c r="CN242" s="27"/>
      <c r="CO242" s="27"/>
      <c r="CP242" s="27"/>
      <c r="CQ242" s="27"/>
      <c r="CR242" s="27"/>
      <c r="CS242" s="27"/>
      <c r="CT242" s="27"/>
      <c r="CU242" s="27"/>
      <c r="CV242" s="27"/>
      <c r="CW242" s="27"/>
      <c r="CX242" s="27"/>
      <c r="CY242" s="27"/>
      <c r="CZ242" s="27"/>
    </row>
    <row r="243" s="984" customFormat="true" ht="15" customHeight="true" x14ac:dyDescent="0.2">
      <c r="A243" s="200"/>
      <c r="B243" s="169"/>
      <c r="C243" s="136"/>
      <c r="D243" s="143"/>
      <c r="E243" s="143"/>
      <c r="F243" s="143"/>
      <c r="G243" s="142"/>
      <c r="H243" s="135"/>
      <c r="I243" s="143"/>
      <c r="J243" s="143"/>
      <c r="K243" s="143"/>
      <c r="L243" s="134"/>
      <c r="M243" s="136"/>
      <c r="N243" s="143"/>
      <c r="O243" s="143"/>
      <c r="P243" s="143"/>
      <c r="Q243" s="142"/>
      <c r="R243" s="135"/>
      <c r="S243" s="143"/>
      <c r="T243" s="143"/>
      <c r="U243" s="143"/>
      <c r="V243" s="143"/>
      <c r="W243" s="143"/>
      <c r="X243" s="143"/>
      <c r="Y243" s="143"/>
      <c r="Z243" s="134"/>
      <c r="AA243" s="924"/>
      <c r="AB243" s="924"/>
      <c r="AC243" s="924"/>
      <c r="AD243" s="924"/>
      <c r="AE243" s="924"/>
      <c r="AF243" s="924"/>
      <c r="AG243" s="924"/>
      <c r="AH243" s="924"/>
      <c r="AI243" s="924"/>
      <c r="AJ243" s="924"/>
      <c r="AK243" s="924"/>
      <c r="AL243" s="924"/>
      <c r="AM243" s="924"/>
      <c r="AN243" s="924"/>
      <c r="AO243" s="924"/>
      <c r="AP243" s="924"/>
      <c r="AQ243" s="924"/>
      <c r="AR243" s="924"/>
      <c r="AS243" s="924"/>
      <c r="AT243" s="924"/>
      <c r="AU243" s="924"/>
      <c r="AV243" s="924"/>
      <c r="AW243" s="924"/>
      <c r="AX243" s="924"/>
      <c r="AY243" s="924"/>
      <c r="AZ243" s="377"/>
      <c r="BA243" s="991"/>
      <c r="BB243" s="651"/>
      <c r="BC243" s="480"/>
      <c r="BD243" s="465"/>
      <c r="BE243" s="465"/>
      <c r="BF243" s="465"/>
      <c r="BG243" s="484"/>
      <c r="BH243" s="480"/>
      <c r="BI243" s="465"/>
      <c r="BJ243" s="465"/>
      <c r="BK243" s="465"/>
      <c r="BL243" s="484"/>
      <c r="BM243" s="480"/>
      <c r="BN243" s="465"/>
      <c r="BO243" s="465"/>
      <c r="BP243" s="465"/>
      <c r="BQ243" s="484"/>
      <c r="BR243" s="480"/>
      <c r="BS243" s="465"/>
      <c r="BT243" s="465"/>
      <c r="BU243" s="465"/>
      <c r="BV243" s="465"/>
      <c r="BW243" s="465"/>
      <c r="BX243" s="465"/>
      <c r="BY243" s="466"/>
      <c r="BZ243" s="466"/>
      <c r="CA243" s="27"/>
      <c r="CB243" s="27"/>
      <c r="CC243" s="27"/>
      <c r="CD243" s="27"/>
      <c r="CE243" s="27"/>
      <c r="CF243" s="27"/>
      <c r="CG243" s="27"/>
      <c r="CH243" s="27"/>
      <c r="CI243" s="27"/>
      <c r="CJ243" s="27"/>
      <c r="CK243" s="27"/>
      <c r="CL243" s="27"/>
      <c r="CM243" s="27"/>
      <c r="CN243" s="27"/>
      <c r="CO243" s="27"/>
      <c r="CP243" s="27"/>
      <c r="CQ243" s="27"/>
      <c r="CR243" s="27"/>
      <c r="CS243" s="27"/>
      <c r="CT243" s="27"/>
      <c r="CU243" s="27"/>
      <c r="CV243" s="27"/>
      <c r="CW243" s="27"/>
      <c r="CX243" s="27"/>
      <c r="CY243" s="27"/>
      <c r="CZ243" s="27"/>
    </row>
    <row r="244" s="984" customFormat="true" ht="15" customHeight="true" x14ac:dyDescent="0.2">
      <c r="A244" s="200"/>
      <c r="B244" s="169"/>
      <c r="C244" s="136"/>
      <c r="D244" s="143"/>
      <c r="E244" s="143"/>
      <c r="F244" s="143"/>
      <c r="G244" s="142"/>
      <c r="H244" s="135"/>
      <c r="I244" s="143"/>
      <c r="J244" s="143"/>
      <c r="K244" s="143"/>
      <c r="L244" s="134"/>
      <c r="M244" s="136"/>
      <c r="N244" s="143"/>
      <c r="O244" s="143"/>
      <c r="P244" s="143"/>
      <c r="Q244" s="142"/>
      <c r="R244" s="135"/>
      <c r="S244" s="143"/>
      <c r="T244" s="143"/>
      <c r="U244" s="143"/>
      <c r="V244" s="143"/>
      <c r="W244" s="143"/>
      <c r="X244" s="143"/>
      <c r="Y244" s="143"/>
      <c r="Z244" s="134"/>
      <c r="AA244" s="924"/>
      <c r="AB244" s="924"/>
      <c r="AC244" s="924"/>
      <c r="AD244" s="924"/>
      <c r="AE244" s="924"/>
      <c r="AF244" s="924"/>
      <c r="AG244" s="924"/>
      <c r="AH244" s="924"/>
      <c r="AI244" s="924"/>
      <c r="AJ244" s="924"/>
      <c r="AK244" s="924"/>
      <c r="AL244" s="924"/>
      <c r="AM244" s="924"/>
      <c r="AN244" s="924"/>
      <c r="AO244" s="924"/>
      <c r="AP244" s="924"/>
      <c r="AQ244" s="924"/>
      <c r="AR244" s="924"/>
      <c r="AS244" s="924"/>
      <c r="AT244" s="924"/>
      <c r="AU244" s="924"/>
      <c r="AV244" s="924"/>
      <c r="AW244" s="924"/>
      <c r="AX244" s="924"/>
      <c r="AY244" s="924"/>
      <c r="AZ244" s="377"/>
      <c r="BA244" s="991"/>
      <c r="BB244" s="651"/>
      <c r="BC244" s="480"/>
      <c r="BD244" s="465"/>
      <c r="BE244" s="465"/>
      <c r="BF244" s="465"/>
      <c r="BG244" s="484"/>
      <c r="BH244" s="480"/>
      <c r="BI244" s="465"/>
      <c r="BJ244" s="465"/>
      <c r="BK244" s="465"/>
      <c r="BL244" s="484"/>
      <c r="BM244" s="480"/>
      <c r="BN244" s="465"/>
      <c r="BO244" s="465"/>
      <c r="BP244" s="465"/>
      <c r="BQ244" s="484"/>
      <c r="BR244" s="480"/>
      <c r="BS244" s="465"/>
      <c r="BT244" s="465"/>
      <c r="BU244" s="465"/>
      <c r="BV244" s="465"/>
      <c r="BW244" s="465"/>
      <c r="BX244" s="465"/>
      <c r="BY244" s="466"/>
      <c r="BZ244" s="466"/>
      <c r="CA244" s="27"/>
      <c r="CB244" s="27"/>
      <c r="CC244" s="27"/>
      <c r="CD244" s="27"/>
      <c r="CE244" s="27"/>
      <c r="CF244" s="27"/>
      <c r="CG244" s="27"/>
      <c r="CH244" s="27"/>
      <c r="CI244" s="27"/>
      <c r="CJ244" s="27"/>
      <c r="CK244" s="27"/>
      <c r="CL244" s="27"/>
      <c r="CM244" s="27"/>
      <c r="CN244" s="27"/>
      <c r="CO244" s="27"/>
      <c r="CP244" s="27"/>
      <c r="CQ244" s="27"/>
      <c r="CR244" s="27"/>
      <c r="CS244" s="27"/>
      <c r="CT244" s="27"/>
      <c r="CU244" s="27"/>
      <c r="CV244" s="27"/>
      <c r="CW244" s="27"/>
      <c r="CX244" s="27"/>
      <c r="CY244" s="27"/>
      <c r="CZ244" s="27"/>
    </row>
    <row r="245" s="984" customFormat="true" ht="15" customHeight="true" x14ac:dyDescent="0.2">
      <c r="A245" s="200"/>
      <c r="B245" s="169"/>
      <c r="C245" s="136"/>
      <c r="D245" s="143"/>
      <c r="E245" s="143"/>
      <c r="F245" s="143"/>
      <c r="G245" s="142"/>
      <c r="H245" s="135"/>
      <c r="I245" s="143"/>
      <c r="J245" s="143"/>
      <c r="K245" s="143"/>
      <c r="L245" s="134"/>
      <c r="M245" s="136"/>
      <c r="N245" s="143"/>
      <c r="O245" s="143"/>
      <c r="P245" s="143"/>
      <c r="Q245" s="142"/>
      <c r="R245" s="135"/>
      <c r="S245" s="143"/>
      <c r="T245" s="143"/>
      <c r="U245" s="143"/>
      <c r="V245" s="143"/>
      <c r="W245" s="143"/>
      <c r="X245" s="143"/>
      <c r="Y245" s="143"/>
      <c r="Z245" s="134"/>
      <c r="AA245" s="924"/>
      <c r="AB245" s="924"/>
      <c r="AC245" s="924"/>
      <c r="AD245" s="924"/>
      <c r="AE245" s="924"/>
      <c r="AF245" s="924"/>
      <c r="AG245" s="924"/>
      <c r="AH245" s="924"/>
      <c r="AI245" s="924"/>
      <c r="AJ245" s="924"/>
      <c r="AK245" s="924"/>
      <c r="AL245" s="924"/>
      <c r="AM245" s="924"/>
      <c r="AN245" s="924"/>
      <c r="AO245" s="924"/>
      <c r="AP245" s="924"/>
      <c r="AQ245" s="924"/>
      <c r="AR245" s="924"/>
      <c r="AS245" s="924"/>
      <c r="AT245" s="924"/>
      <c r="AU245" s="924"/>
      <c r="AV245" s="924"/>
      <c r="AW245" s="924"/>
      <c r="AX245" s="924"/>
      <c r="AY245" s="924"/>
      <c r="AZ245" s="377"/>
      <c r="BA245" s="991"/>
      <c r="BB245" s="651"/>
      <c r="BC245" s="480"/>
      <c r="BD245" s="465"/>
      <c r="BE245" s="465"/>
      <c r="BF245" s="465"/>
      <c r="BG245" s="484"/>
      <c r="BH245" s="480"/>
      <c r="BI245" s="465"/>
      <c r="BJ245" s="465"/>
      <c r="BK245" s="465"/>
      <c r="BL245" s="484"/>
      <c r="BM245" s="480"/>
      <c r="BN245" s="465"/>
      <c r="BO245" s="465"/>
      <c r="BP245" s="465"/>
      <c r="BQ245" s="484"/>
      <c r="BR245" s="480"/>
      <c r="BS245" s="465"/>
      <c r="BT245" s="465"/>
      <c r="BU245" s="465"/>
      <c r="BV245" s="465"/>
      <c r="BW245" s="465"/>
      <c r="BX245" s="465"/>
      <c r="BY245" s="466"/>
      <c r="BZ245" s="466"/>
      <c r="CA245" s="27"/>
      <c r="CB245" s="27"/>
      <c r="CC245" s="27"/>
      <c r="CD245" s="27"/>
      <c r="CE245" s="27"/>
      <c r="CF245" s="27"/>
      <c r="CG245" s="27"/>
      <c r="CH245" s="27"/>
      <c r="CI245" s="27"/>
      <c r="CJ245" s="27"/>
      <c r="CK245" s="27"/>
      <c r="CL245" s="27"/>
      <c r="CM245" s="27"/>
      <c r="CN245" s="27"/>
      <c r="CO245" s="27"/>
      <c r="CP245" s="27"/>
      <c r="CQ245" s="27"/>
      <c r="CR245" s="27"/>
      <c r="CS245" s="27"/>
      <c r="CT245" s="27"/>
      <c r="CU245" s="27"/>
      <c r="CV245" s="27"/>
      <c r="CW245" s="27"/>
      <c r="CX245" s="27"/>
      <c r="CY245" s="27"/>
      <c r="CZ245" s="27"/>
    </row>
    <row r="246" s="984" customFormat="true" ht="15" customHeight="true" x14ac:dyDescent="0.2">
      <c r="A246" s="200"/>
      <c r="B246" s="169"/>
      <c r="C246" s="136"/>
      <c r="D246" s="143"/>
      <c r="E246" s="143"/>
      <c r="F246" s="143"/>
      <c r="G246" s="142"/>
      <c r="H246" s="135"/>
      <c r="I246" s="143"/>
      <c r="J246" s="143"/>
      <c r="K246" s="143"/>
      <c r="L246" s="134"/>
      <c r="M246" s="136"/>
      <c r="N246" s="143"/>
      <c r="O246" s="143"/>
      <c r="P246" s="143"/>
      <c r="Q246" s="142"/>
      <c r="R246" s="135"/>
      <c r="S246" s="143"/>
      <c r="T246" s="143"/>
      <c r="U246" s="143"/>
      <c r="V246" s="143"/>
      <c r="W246" s="143"/>
      <c r="X246" s="143"/>
      <c r="Y246" s="143"/>
      <c r="Z246" s="134"/>
      <c r="AA246" s="924"/>
      <c r="AB246" s="924"/>
      <c r="AC246" s="924"/>
      <c r="AD246" s="924"/>
      <c r="AE246" s="924"/>
      <c r="AF246" s="924"/>
      <c r="AG246" s="924"/>
      <c r="AH246" s="924"/>
      <c r="AI246" s="924"/>
      <c r="AJ246" s="924"/>
      <c r="AK246" s="924"/>
      <c r="AL246" s="924"/>
      <c r="AM246" s="924"/>
      <c r="AN246" s="924"/>
      <c r="AO246" s="924"/>
      <c r="AP246" s="924"/>
      <c r="AQ246" s="924"/>
      <c r="AR246" s="924"/>
      <c r="AS246" s="924"/>
      <c r="AT246" s="924"/>
      <c r="AU246" s="924"/>
      <c r="AV246" s="924"/>
      <c r="AW246" s="924"/>
      <c r="AX246" s="924"/>
      <c r="AY246" s="924"/>
      <c r="AZ246" s="377"/>
      <c r="BA246" s="991"/>
      <c r="BB246" s="651"/>
      <c r="BC246" s="480"/>
      <c r="BD246" s="465"/>
      <c r="BE246" s="465"/>
      <c r="BF246" s="465"/>
      <c r="BG246" s="484"/>
      <c r="BH246" s="480"/>
      <c r="BI246" s="465"/>
      <c r="BJ246" s="465"/>
      <c r="BK246" s="465"/>
      <c r="BL246" s="484"/>
      <c r="BM246" s="480"/>
      <c r="BN246" s="465"/>
      <c r="BO246" s="465"/>
      <c r="BP246" s="465"/>
      <c r="BQ246" s="484"/>
      <c r="BR246" s="480"/>
      <c r="BS246" s="465"/>
      <c r="BT246" s="465"/>
      <c r="BU246" s="465"/>
      <c r="BV246" s="465"/>
      <c r="BW246" s="465"/>
      <c r="BX246" s="465"/>
      <c r="BY246" s="466"/>
      <c r="BZ246" s="466"/>
      <c r="CA246" s="27"/>
      <c r="CB246" s="27"/>
      <c r="CC246" s="27"/>
      <c r="CD246" s="27"/>
      <c r="CE246" s="27"/>
      <c r="CF246" s="27"/>
      <c r="CG246" s="27"/>
      <c r="CH246" s="27"/>
      <c r="CI246" s="27"/>
      <c r="CJ246" s="27"/>
      <c r="CK246" s="27"/>
      <c r="CL246" s="27"/>
      <c r="CM246" s="27"/>
      <c r="CN246" s="27"/>
      <c r="CO246" s="27"/>
      <c r="CP246" s="27"/>
      <c r="CQ246" s="27"/>
      <c r="CR246" s="27"/>
      <c r="CS246" s="27"/>
      <c r="CT246" s="27"/>
      <c r="CU246" s="27"/>
      <c r="CV246" s="27"/>
      <c r="CW246" s="27"/>
      <c r="CX246" s="27"/>
      <c r="CY246" s="27"/>
      <c r="CZ246" s="27"/>
    </row>
    <row r="247" s="984" customFormat="true" ht="15" customHeight="true" x14ac:dyDescent="0.2">
      <c r="A247" s="200"/>
      <c r="B247" s="169"/>
      <c r="C247" s="136"/>
      <c r="D247" s="143"/>
      <c r="E247" s="143"/>
      <c r="F247" s="143"/>
      <c r="G247" s="142"/>
      <c r="H247" s="135"/>
      <c r="I247" s="143"/>
      <c r="J247" s="143"/>
      <c r="K247" s="143"/>
      <c r="L247" s="134"/>
      <c r="M247" s="136"/>
      <c r="N247" s="143"/>
      <c r="O247" s="143"/>
      <c r="P247" s="143"/>
      <c r="Q247" s="142"/>
      <c r="R247" s="135"/>
      <c r="S247" s="143"/>
      <c r="T247" s="143"/>
      <c r="U247" s="143"/>
      <c r="V247" s="143"/>
      <c r="W247" s="143"/>
      <c r="X247" s="143"/>
      <c r="Y247" s="143"/>
      <c r="Z247" s="134"/>
      <c r="AA247" s="924"/>
      <c r="AB247" s="924"/>
      <c r="AC247" s="924"/>
      <c r="AD247" s="924"/>
      <c r="AE247" s="924"/>
      <c r="AF247" s="924"/>
      <c r="AG247" s="924"/>
      <c r="AH247" s="924"/>
      <c r="AI247" s="924"/>
      <c r="AJ247" s="924"/>
      <c r="AK247" s="924"/>
      <c r="AL247" s="924"/>
      <c r="AM247" s="924"/>
      <c r="AN247" s="924"/>
      <c r="AO247" s="924"/>
      <c r="AP247" s="924"/>
      <c r="AQ247" s="924"/>
      <c r="AR247" s="924"/>
      <c r="AS247" s="924"/>
      <c r="AT247" s="924"/>
      <c r="AU247" s="924"/>
      <c r="AV247" s="924"/>
      <c r="AW247" s="924"/>
      <c r="AX247" s="924"/>
      <c r="AY247" s="924"/>
      <c r="AZ247" s="377"/>
      <c r="BA247" s="991"/>
      <c r="BB247" s="651"/>
      <c r="BC247" s="480"/>
      <c r="BD247" s="465"/>
      <c r="BE247" s="465"/>
      <c r="BF247" s="465"/>
      <c r="BG247" s="484"/>
      <c r="BH247" s="480"/>
      <c r="BI247" s="465"/>
      <c r="BJ247" s="465"/>
      <c r="BK247" s="465"/>
      <c r="BL247" s="484"/>
      <c r="BM247" s="480"/>
      <c r="BN247" s="465"/>
      <c r="BO247" s="465"/>
      <c r="BP247" s="465"/>
      <c r="BQ247" s="484"/>
      <c r="BR247" s="480"/>
      <c r="BS247" s="465"/>
      <c r="BT247" s="465"/>
      <c r="BU247" s="465"/>
      <c r="BV247" s="465"/>
      <c r="BW247" s="465"/>
      <c r="BX247" s="465"/>
      <c r="BY247" s="466"/>
      <c r="BZ247" s="466"/>
      <c r="CA247" s="27"/>
      <c r="CB247" s="27"/>
      <c r="CC247" s="27"/>
      <c r="CD247" s="27"/>
      <c r="CE247" s="27"/>
      <c r="CF247" s="27"/>
      <c r="CG247" s="27"/>
      <c r="CH247" s="27"/>
      <c r="CI247" s="27"/>
      <c r="CJ247" s="27"/>
      <c r="CK247" s="27"/>
      <c r="CL247" s="27"/>
      <c r="CM247" s="27"/>
      <c r="CN247" s="27"/>
      <c r="CO247" s="27"/>
      <c r="CP247" s="27"/>
      <c r="CQ247" s="27"/>
      <c r="CR247" s="27"/>
      <c r="CS247" s="27"/>
      <c r="CT247" s="27"/>
      <c r="CU247" s="27"/>
      <c r="CV247" s="27"/>
      <c r="CW247" s="27"/>
      <c r="CX247" s="27"/>
      <c r="CY247" s="27"/>
      <c r="CZ247" s="27"/>
    </row>
    <row r="248" s="984" customFormat="true" ht="15" customHeight="true" x14ac:dyDescent="0.2">
      <c r="A248" s="195"/>
      <c r="B248" s="161"/>
      <c r="C248" s="111"/>
      <c r="D248" s="123"/>
      <c r="E248" s="123"/>
      <c r="F248" s="123"/>
      <c r="G248" s="122"/>
      <c r="H248" s="110"/>
      <c r="I248" s="123"/>
      <c r="J248" s="123"/>
      <c r="K248" s="123"/>
      <c r="L248" s="109"/>
      <c r="M248" s="111"/>
      <c r="N248" s="123"/>
      <c r="O248" s="123"/>
      <c r="P248" s="123"/>
      <c r="Q248" s="122"/>
      <c r="R248" s="110"/>
      <c r="S248" s="123"/>
      <c r="T248" s="123"/>
      <c r="U248" s="123"/>
      <c r="V248" s="123"/>
      <c r="W248" s="123"/>
      <c r="X248" s="123"/>
      <c r="Y248" s="123"/>
      <c r="Z248" s="109"/>
      <c r="AA248" s="924"/>
      <c r="AB248" s="924"/>
      <c r="AC248" s="924"/>
      <c r="AD248" s="924"/>
      <c r="AE248" s="924"/>
      <c r="AF248" s="924"/>
      <c r="AG248" s="924"/>
      <c r="AH248" s="924"/>
      <c r="AI248" s="924"/>
      <c r="AJ248" s="924"/>
      <c r="AK248" s="924"/>
      <c r="AL248" s="924"/>
      <c r="AM248" s="924"/>
      <c r="AN248" s="924"/>
      <c r="AO248" s="924"/>
      <c r="AP248" s="924"/>
      <c r="AQ248" s="924"/>
      <c r="AR248" s="924"/>
      <c r="AS248" s="924"/>
      <c r="AT248" s="924"/>
      <c r="AU248" s="924"/>
      <c r="AV248" s="924"/>
      <c r="AW248" s="924"/>
      <c r="AX248" s="924"/>
      <c r="AY248" s="924"/>
      <c r="AZ248" s="377"/>
      <c r="BA248" s="991"/>
      <c r="BB248" s="651"/>
      <c r="BC248" s="483"/>
      <c r="BD248" s="482"/>
      <c r="BE248" s="482"/>
      <c r="BF248" s="482"/>
      <c r="BG248" s="486"/>
      <c r="BH248" s="483"/>
      <c r="BI248" s="482"/>
      <c r="BJ248" s="482"/>
      <c r="BK248" s="482"/>
      <c r="BL248" s="486"/>
      <c r="BM248" s="483"/>
      <c r="BN248" s="482"/>
      <c r="BO248" s="482"/>
      <c r="BP248" s="482"/>
      <c r="BQ248" s="486"/>
      <c r="BR248" s="483"/>
      <c r="BS248" s="482"/>
      <c r="BT248" s="482"/>
      <c r="BU248" s="482"/>
      <c r="BV248" s="482"/>
      <c r="BW248" s="482"/>
      <c r="BX248" s="482"/>
      <c r="BY248" s="485"/>
      <c r="BZ248" s="485"/>
      <c r="CA248" s="27"/>
      <c r="CB248" s="27"/>
      <c r="CC248" s="27"/>
      <c r="CD248" s="27"/>
      <c r="CE248" s="27"/>
      <c r="CF248" s="27"/>
      <c r="CG248" s="27"/>
      <c r="CH248" s="27"/>
      <c r="CI248" s="27"/>
      <c r="CJ248" s="27"/>
      <c r="CK248" s="27"/>
      <c r="CL248" s="27"/>
      <c r="CM248" s="27"/>
      <c r="CN248" s="27"/>
      <c r="CO248" s="27"/>
      <c r="CP248" s="27"/>
      <c r="CQ248" s="27"/>
      <c r="CR248" s="27"/>
      <c r="CS248" s="27"/>
      <c r="CT248" s="27"/>
      <c r="CU248" s="27"/>
      <c r="CV248" s="27"/>
      <c r="CW248" s="27"/>
      <c r="CX248" s="27"/>
      <c r="CY248" s="27"/>
      <c r="CZ248" s="27"/>
    </row>
    <row r="249" s="984" customFormat="true" ht="250.15" customHeight="true" x14ac:dyDescent="0.2">
      <c r="B249" s="535"/>
      <c r="AA249" s="377"/>
      <c r="AB249" s="377"/>
      <c r="AC249" s="377"/>
      <c r="AD249" s="377"/>
      <c r="AE249" s="377"/>
      <c r="AF249" s="377"/>
      <c r="AG249" s="377"/>
      <c r="AH249" s="377"/>
      <c r="AI249" s="377"/>
      <c r="AJ249" s="377"/>
      <c r="AK249" s="377"/>
      <c r="AL249" s="377"/>
      <c r="AM249" s="377"/>
      <c r="AN249" s="377"/>
      <c r="AO249" s="377"/>
      <c r="AP249" s="377"/>
      <c r="AQ249" s="377"/>
      <c r="AR249" s="377"/>
      <c r="AS249" s="377"/>
      <c r="AT249" s="377"/>
      <c r="AU249" s="377"/>
      <c r="AV249" s="377"/>
      <c r="AW249" s="377"/>
      <c r="AX249" s="377"/>
      <c r="AY249" s="377"/>
      <c r="AZ249" s="377"/>
      <c r="BA249" s="341"/>
      <c r="BB249" s="339"/>
      <c r="BC249" s="339"/>
      <c r="BD249" s="339"/>
      <c r="BE249" s="339"/>
      <c r="BF249" s="339"/>
      <c r="BG249" s="339"/>
      <c r="BH249" s="339"/>
      <c r="BI249" s="339"/>
      <c r="BJ249" s="339"/>
      <c r="BK249" s="339"/>
      <c r="BL249" s="339"/>
      <c r="BM249" s="339"/>
      <c r="BN249" s="339"/>
      <c r="BO249" s="339"/>
      <c r="BP249" s="339"/>
      <c r="BQ249" s="339"/>
      <c r="BR249" s="339"/>
      <c r="BS249" s="339"/>
      <c r="BT249" s="339"/>
      <c r="BU249" s="339"/>
      <c r="BV249" s="339"/>
      <c r="BW249" s="339"/>
      <c r="BX249" s="339"/>
      <c r="BY249" s="341"/>
      <c r="BZ249" s="376"/>
      <c r="CA249" s="376"/>
      <c r="CB249" s="376"/>
      <c r="CC249" s="376"/>
      <c r="CD249" s="376"/>
      <c r="CE249" s="376"/>
      <c r="CF249" s="376"/>
      <c r="CG249" s="376"/>
      <c r="CH249" s="376"/>
      <c r="CI249" s="376"/>
      <c r="CJ249" s="376"/>
      <c r="CK249" s="376"/>
      <c r="CL249" s="376"/>
      <c r="CM249" s="376"/>
      <c r="CN249" s="376"/>
      <c r="CO249" s="376"/>
      <c r="CP249" s="376"/>
      <c r="CQ249" s="376"/>
      <c r="CR249" s="376"/>
      <c r="CS249" s="376"/>
      <c r="CT249" s="376"/>
      <c r="CU249" s="376"/>
      <c r="CV249" s="376"/>
      <c r="CW249" s="376"/>
      <c r="CX249" s="376"/>
      <c r="CY249" s="376"/>
      <c r="CZ249" s="376"/>
    </row>
    <row r="250" s="379" customFormat="true" ht="19.15" customHeight="true" x14ac:dyDescent="0.2">
      <c r="B250" s="534"/>
      <c r="AA250" s="372"/>
      <c r="AB250" s="372"/>
      <c r="AC250" s="372"/>
      <c r="AD250" s="372"/>
      <c r="AE250" s="372"/>
      <c r="AF250" s="372"/>
      <c r="AG250" s="372"/>
      <c r="AH250" s="372"/>
      <c r="AI250" s="372"/>
      <c r="AJ250" s="372"/>
      <c r="AK250" s="372"/>
      <c r="AL250" s="372"/>
      <c r="AM250" s="372"/>
      <c r="AN250" s="372"/>
      <c r="AO250" s="372"/>
      <c r="AP250" s="372"/>
      <c r="AQ250" s="372"/>
      <c r="AR250" s="372"/>
      <c r="AS250" s="372"/>
      <c r="AT250" s="372"/>
      <c r="AU250" s="372"/>
      <c r="AV250" s="372"/>
      <c r="AW250" s="372"/>
      <c r="AX250" s="372"/>
      <c r="AY250" s="372"/>
      <c r="AZ250" s="372"/>
      <c r="BA250" s="530"/>
      <c r="BB250" s="399"/>
      <c r="BC250" s="530"/>
      <c r="BD250" s="530"/>
      <c r="BE250" s="530"/>
      <c r="BF250" s="530"/>
      <c r="BG250" s="530"/>
      <c r="BH250" s="530"/>
      <c r="BI250" s="530"/>
      <c r="BJ250" s="530"/>
      <c r="BK250" s="530"/>
      <c r="BL250" s="530"/>
      <c r="BM250" s="530"/>
      <c r="BN250" s="530"/>
      <c r="BO250" s="530"/>
      <c r="BP250" s="530"/>
      <c r="BQ250" s="530"/>
      <c r="BR250" s="530"/>
      <c r="BS250" s="530"/>
      <c r="BT250" s="530"/>
      <c r="BU250" s="530"/>
      <c r="BV250" s="530"/>
      <c r="BW250" s="530"/>
      <c r="BX250" s="530"/>
      <c r="BY250" s="530"/>
      <c r="BZ250" s="372"/>
      <c r="CA250" s="372"/>
      <c r="CB250" s="372"/>
      <c r="CC250" s="372"/>
      <c r="CD250" s="372"/>
      <c r="CE250" s="372"/>
      <c r="CF250" s="372"/>
      <c r="CG250" s="372"/>
      <c r="CH250" s="372"/>
      <c r="CI250" s="372"/>
      <c r="CJ250" s="372"/>
      <c r="CK250" s="372"/>
      <c r="CL250" s="372"/>
      <c r="CM250" s="372"/>
      <c r="CN250" s="372"/>
      <c r="CO250" s="372"/>
      <c r="CP250" s="372"/>
      <c r="CQ250" s="372"/>
      <c r="CR250" s="372"/>
      <c r="CS250" s="372"/>
      <c r="CT250" s="372"/>
      <c r="CU250" s="372"/>
      <c r="CV250" s="372"/>
      <c r="CW250" s="372"/>
      <c r="CX250" s="372"/>
      <c r="CY250" s="372"/>
      <c r="CZ250" s="372"/>
    </row>
    <row r="251" s="379" customFormat="true" ht="15" customHeight="true" x14ac:dyDescent="0.2">
      <c r="B251" s="534"/>
      <c r="AA251" s="372"/>
      <c r="AB251" s="372"/>
      <c r="AC251" s="372"/>
      <c r="AD251" s="372"/>
      <c r="AE251" s="372"/>
      <c r="AF251" s="372"/>
      <c r="AG251" s="372"/>
      <c r="AH251" s="372"/>
      <c r="AI251" s="372"/>
      <c r="AJ251" s="372"/>
      <c r="AK251" s="372"/>
      <c r="AL251" s="372"/>
      <c r="AM251" s="372"/>
      <c r="AN251" s="372"/>
      <c r="AO251" s="372"/>
      <c r="AP251" s="372"/>
      <c r="AQ251" s="372"/>
      <c r="AR251" s="372"/>
      <c r="AS251" s="372"/>
      <c r="AT251" s="372"/>
      <c r="AU251" s="372"/>
      <c r="AV251" s="372"/>
      <c r="AW251" s="372"/>
      <c r="AX251" s="372"/>
      <c r="AY251" s="372"/>
      <c r="AZ251" s="372"/>
      <c r="BA251" s="530"/>
      <c r="BB251" s="399"/>
      <c r="BC251" s="530"/>
      <c r="BD251" s="530"/>
      <c r="BE251" s="530"/>
      <c r="BF251" s="530"/>
      <c r="BG251" s="530"/>
      <c r="BH251" s="530"/>
      <c r="BI251" s="530"/>
      <c r="BJ251" s="530"/>
      <c r="BK251" s="530"/>
      <c r="BL251" s="530"/>
      <c r="BM251" s="530"/>
      <c r="BN251" s="530"/>
      <c r="BO251" s="530"/>
      <c r="BP251" s="530"/>
      <c r="BQ251" s="530"/>
      <c r="BR251" s="530"/>
      <c r="BS251" s="530"/>
      <c r="BT251" s="530"/>
      <c r="BU251" s="530"/>
      <c r="BV251" s="530"/>
      <c r="BW251" s="530"/>
      <c r="BX251" s="530"/>
      <c r="BY251" s="530"/>
      <c r="BZ251" s="372"/>
      <c r="CA251" s="372"/>
      <c r="CB251" s="372"/>
      <c r="CC251" s="372"/>
      <c r="CD251" s="372"/>
      <c r="CE251" s="372"/>
      <c r="CF251" s="372"/>
      <c r="CG251" s="372"/>
      <c r="CH251" s="372"/>
      <c r="CI251" s="372"/>
      <c r="CJ251" s="372"/>
      <c r="CK251" s="372"/>
      <c r="CL251" s="372"/>
      <c r="CM251" s="372"/>
      <c r="CN251" s="372"/>
      <c r="CO251" s="372"/>
      <c r="CP251" s="372"/>
      <c r="CQ251" s="372"/>
      <c r="CR251" s="372"/>
      <c r="CS251" s="372"/>
      <c r="CT251" s="372"/>
      <c r="CU251" s="372"/>
      <c r="CV251" s="372"/>
      <c r="CW251" s="372"/>
      <c r="CX251" s="372"/>
      <c r="CY251" s="372"/>
      <c r="CZ251" s="372"/>
    </row>
    <row r="252" s="379" customFormat="true" ht="15" customHeight="true" x14ac:dyDescent="0.2">
      <c r="B252" s="534"/>
      <c r="AA252" s="372"/>
      <c r="AB252" s="372"/>
      <c r="AC252" s="372"/>
      <c r="AD252" s="372"/>
      <c r="AE252" s="372"/>
      <c r="AF252" s="372"/>
      <c r="AG252" s="372"/>
      <c r="AH252" s="372"/>
      <c r="AI252" s="372"/>
      <c r="AJ252" s="372"/>
      <c r="AK252" s="372"/>
      <c r="AL252" s="372"/>
      <c r="AM252" s="372"/>
      <c r="AN252" s="372"/>
      <c r="AO252" s="372"/>
      <c r="AP252" s="372"/>
      <c r="AQ252" s="372"/>
      <c r="AR252" s="372"/>
      <c r="AS252" s="372"/>
      <c r="AT252" s="372"/>
      <c r="AU252" s="372"/>
      <c r="AV252" s="372"/>
      <c r="AW252" s="372"/>
      <c r="AX252" s="372"/>
      <c r="AY252" s="372"/>
      <c r="AZ252" s="372"/>
      <c r="BA252" s="530"/>
      <c r="BB252" s="399"/>
      <c r="BC252" s="530"/>
      <c r="BD252" s="530"/>
      <c r="BE252" s="530"/>
      <c r="BF252" s="530"/>
      <c r="BG252" s="530"/>
      <c r="BH252" s="530"/>
      <c r="BI252" s="530"/>
      <c r="BJ252" s="530"/>
      <c r="BK252" s="530"/>
      <c r="BL252" s="530"/>
      <c r="BM252" s="530"/>
      <c r="BN252" s="530"/>
      <c r="BO252" s="530"/>
      <c r="BP252" s="530"/>
      <c r="BQ252" s="530"/>
      <c r="BR252" s="530"/>
      <c r="BS252" s="530"/>
      <c r="BT252" s="530"/>
      <c r="BU252" s="530"/>
      <c r="BV252" s="530"/>
      <c r="BW252" s="530"/>
      <c r="BX252" s="530"/>
      <c r="BY252" s="530"/>
      <c r="BZ252" s="372"/>
      <c r="CA252" s="372"/>
      <c r="CB252" s="372"/>
      <c r="CC252" s="372"/>
      <c r="CD252" s="372"/>
      <c r="CE252" s="372"/>
      <c r="CF252" s="372"/>
      <c r="CG252" s="372"/>
      <c r="CH252" s="372"/>
      <c r="CI252" s="372"/>
      <c r="CJ252" s="372"/>
      <c r="CK252" s="372"/>
      <c r="CL252" s="372"/>
      <c r="CM252" s="372"/>
      <c r="CN252" s="372"/>
      <c r="CO252" s="372"/>
      <c r="CP252" s="372"/>
      <c r="CQ252" s="372"/>
      <c r="CR252" s="372"/>
      <c r="CS252" s="372"/>
      <c r="CT252" s="372"/>
      <c r="CU252" s="372"/>
      <c r="CV252" s="372"/>
      <c r="CW252" s="372"/>
      <c r="CX252" s="372"/>
      <c r="CY252" s="372"/>
      <c r="CZ252" s="372"/>
    </row>
    <row r="253" s="379" customFormat="true" ht="15" customHeight="true" x14ac:dyDescent="0.2">
      <c r="B253" s="534"/>
      <c r="AA253" s="372"/>
      <c r="AB253" s="372"/>
      <c r="AC253" s="372"/>
      <c r="AD253" s="372"/>
      <c r="AE253" s="372"/>
      <c r="AF253" s="372"/>
      <c r="AG253" s="372"/>
      <c r="AH253" s="372"/>
      <c r="AI253" s="372"/>
      <c r="AJ253" s="372"/>
      <c r="AK253" s="372"/>
      <c r="AL253" s="372"/>
      <c r="AM253" s="372"/>
      <c r="AN253" s="372"/>
      <c r="AO253" s="372"/>
      <c r="AP253" s="372"/>
      <c r="AQ253" s="372"/>
      <c r="AR253" s="372"/>
      <c r="AS253" s="372"/>
      <c r="AT253" s="372"/>
      <c r="AU253" s="372"/>
      <c r="AV253" s="372"/>
      <c r="AW253" s="372"/>
      <c r="AX253" s="372"/>
      <c r="AY253" s="372"/>
      <c r="AZ253" s="372"/>
      <c r="BA253" s="530"/>
      <c r="BB253" s="399"/>
      <c r="BC253" s="530"/>
      <c r="BD253" s="530"/>
      <c r="BE253" s="530"/>
      <c r="BF253" s="530"/>
      <c r="BG253" s="530"/>
      <c r="BH253" s="530"/>
      <c r="BI253" s="530"/>
      <c r="BJ253" s="530"/>
      <c r="BK253" s="530"/>
      <c r="BL253" s="530"/>
      <c r="BM253" s="530"/>
      <c r="BN253" s="530"/>
      <c r="BO253" s="530"/>
      <c r="BP253" s="530"/>
      <c r="BQ253" s="530"/>
      <c r="BR253" s="530"/>
      <c r="BS253" s="530"/>
      <c r="BT253" s="530"/>
      <c r="BU253" s="530"/>
      <c r="BV253" s="530"/>
      <c r="BW253" s="530"/>
      <c r="BX253" s="530"/>
      <c r="BY253" s="530"/>
      <c r="BZ253" s="372"/>
      <c r="CA253" s="372"/>
      <c r="CB253" s="372"/>
      <c r="CC253" s="372"/>
      <c r="CD253" s="372"/>
      <c r="CE253" s="372"/>
      <c r="CF253" s="372"/>
      <c r="CG253" s="372"/>
      <c r="CH253" s="372"/>
      <c r="CI253" s="372"/>
      <c r="CJ253" s="372"/>
      <c r="CK253" s="372"/>
      <c r="CL253" s="372"/>
      <c r="CM253" s="372"/>
      <c r="CN253" s="372"/>
      <c r="CO253" s="372"/>
      <c r="CP253" s="372"/>
      <c r="CQ253" s="372"/>
      <c r="CR253" s="372"/>
      <c r="CS253" s="372"/>
      <c r="CT253" s="372"/>
      <c r="CU253" s="372"/>
      <c r="CV253" s="372"/>
      <c r="CW253" s="372"/>
      <c r="CX253" s="372"/>
      <c r="CY253" s="372"/>
      <c r="CZ253" s="372"/>
    </row>
    <row r="254" s="379" customFormat="true" ht="15" customHeight="true" x14ac:dyDescent="0.2">
      <c r="B254" s="534"/>
      <c r="AA254" s="372"/>
      <c r="AB254" s="372"/>
      <c r="AC254" s="372"/>
      <c r="AD254" s="372"/>
      <c r="AE254" s="372"/>
      <c r="AF254" s="372"/>
      <c r="AG254" s="372"/>
      <c r="AH254" s="372"/>
      <c r="AI254" s="372"/>
      <c r="AJ254" s="372"/>
      <c r="AK254" s="372"/>
      <c r="AL254" s="372"/>
      <c r="AM254" s="372"/>
      <c r="AN254" s="372"/>
      <c r="AO254" s="372"/>
      <c r="AP254" s="372"/>
      <c r="AQ254" s="372"/>
      <c r="AR254" s="372"/>
      <c r="AS254" s="372"/>
      <c r="AT254" s="372"/>
      <c r="AU254" s="372"/>
      <c r="AV254" s="372"/>
      <c r="AW254" s="372"/>
      <c r="AX254" s="372"/>
      <c r="AY254" s="372"/>
      <c r="AZ254" s="372"/>
      <c r="BA254" s="530"/>
      <c r="BB254" s="399"/>
      <c r="BC254" s="530"/>
      <c r="BD254" s="530"/>
      <c r="BE254" s="530"/>
      <c r="BF254" s="530"/>
      <c r="BG254" s="530"/>
      <c r="BH254" s="530"/>
      <c r="BI254" s="530"/>
      <c r="BJ254" s="530"/>
      <c r="BK254" s="530"/>
      <c r="BL254" s="530"/>
      <c r="BM254" s="530"/>
      <c r="BN254" s="530"/>
      <c r="BO254" s="530"/>
      <c r="BP254" s="530"/>
      <c r="BQ254" s="530"/>
      <c r="BR254" s="530"/>
      <c r="BS254" s="530"/>
      <c r="BT254" s="530"/>
      <c r="BU254" s="530"/>
      <c r="BV254" s="530"/>
      <c r="BW254" s="530"/>
      <c r="BX254" s="530"/>
      <c r="BY254" s="530"/>
      <c r="BZ254" s="372"/>
      <c r="CA254" s="372"/>
      <c r="CB254" s="372"/>
      <c r="CC254" s="372"/>
      <c r="CD254" s="372"/>
      <c r="CE254" s="372"/>
      <c r="CF254" s="372"/>
      <c r="CG254" s="372"/>
      <c r="CH254" s="372"/>
      <c r="CI254" s="372"/>
      <c r="CJ254" s="372"/>
      <c r="CK254" s="372"/>
      <c r="CL254" s="372"/>
      <c r="CM254" s="372"/>
      <c r="CN254" s="372"/>
      <c r="CO254" s="372"/>
      <c r="CP254" s="372"/>
      <c r="CQ254" s="372"/>
      <c r="CR254" s="372"/>
      <c r="CS254" s="372"/>
      <c r="CT254" s="372"/>
      <c r="CU254" s="372"/>
      <c r="CV254" s="372"/>
      <c r="CW254" s="372"/>
      <c r="CX254" s="372"/>
      <c r="CY254" s="372"/>
      <c r="CZ254" s="372"/>
    </row>
    <row r="255" s="379" customFormat="true" ht="15" customHeight="true" x14ac:dyDescent="0.2">
      <c r="B255" s="534"/>
      <c r="AA255" s="372"/>
      <c r="AB255" s="372"/>
      <c r="AC255" s="372"/>
      <c r="AD255" s="372"/>
      <c r="AE255" s="372"/>
      <c r="AF255" s="372"/>
      <c r="AG255" s="372"/>
      <c r="AH255" s="372"/>
      <c r="AI255" s="372"/>
      <c r="AJ255" s="372"/>
      <c r="AK255" s="372"/>
      <c r="AL255" s="372"/>
      <c r="AM255" s="372"/>
      <c r="AN255" s="372"/>
      <c r="AO255" s="372"/>
      <c r="AP255" s="372"/>
      <c r="AQ255" s="372"/>
      <c r="AR255" s="372"/>
      <c r="AS255" s="372"/>
      <c r="AT255" s="372"/>
      <c r="AU255" s="372"/>
      <c r="AV255" s="372"/>
      <c r="AW255" s="372"/>
      <c r="AX255" s="372"/>
      <c r="AY255" s="372"/>
      <c r="AZ255" s="372"/>
      <c r="BA255" s="530"/>
      <c r="BB255" s="399"/>
      <c r="BC255" s="530"/>
      <c r="BD255" s="530"/>
      <c r="BE255" s="530"/>
      <c r="BF255" s="530"/>
      <c r="BG255" s="530"/>
      <c r="BH255" s="530"/>
      <c r="BI255" s="530"/>
      <c r="BJ255" s="530"/>
      <c r="BK255" s="530"/>
      <c r="BL255" s="530"/>
      <c r="BM255" s="530"/>
      <c r="BN255" s="530"/>
      <c r="BO255" s="530"/>
      <c r="BP255" s="530"/>
      <c r="BQ255" s="530"/>
      <c r="BR255" s="530"/>
      <c r="BS255" s="530"/>
      <c r="BT255" s="530"/>
      <c r="BU255" s="530"/>
      <c r="BV255" s="530"/>
      <c r="BW255" s="530"/>
      <c r="BX255" s="530"/>
      <c r="BY255" s="530"/>
      <c r="BZ255" s="372"/>
      <c r="CA255" s="372"/>
      <c r="CB255" s="372"/>
      <c r="CC255" s="372"/>
      <c r="CD255" s="372"/>
      <c r="CE255" s="372"/>
      <c r="CF255" s="372"/>
      <c r="CG255" s="372"/>
      <c r="CH255" s="372"/>
      <c r="CI255" s="372"/>
      <c r="CJ255" s="372"/>
      <c r="CK255" s="372"/>
      <c r="CL255" s="372"/>
      <c r="CM255" s="372"/>
      <c r="CN255" s="372"/>
      <c r="CO255" s="372"/>
      <c r="CP255" s="372"/>
      <c r="CQ255" s="372"/>
      <c r="CR255" s="372"/>
      <c r="CS255" s="372"/>
      <c r="CT255" s="372"/>
      <c r="CU255" s="372"/>
      <c r="CV255" s="372"/>
      <c r="CW255" s="372"/>
      <c r="CX255" s="372"/>
      <c r="CY255" s="372"/>
      <c r="CZ255" s="372"/>
    </row>
    <row r="256" s="379" customFormat="true" ht="15" customHeight="true" x14ac:dyDescent="0.2">
      <c r="B256" s="534"/>
      <c r="AA256" s="372"/>
      <c r="AB256" s="372"/>
      <c r="AC256" s="372"/>
      <c r="AD256" s="372"/>
      <c r="AE256" s="372"/>
      <c r="AF256" s="372"/>
      <c r="AG256" s="372"/>
      <c r="AH256" s="372"/>
      <c r="AI256" s="372"/>
      <c r="AJ256" s="372"/>
      <c r="AK256" s="372"/>
      <c r="AL256" s="372"/>
      <c r="AM256" s="372"/>
      <c r="AN256" s="372"/>
      <c r="AO256" s="372"/>
      <c r="AP256" s="372"/>
      <c r="AQ256" s="372"/>
      <c r="AR256" s="372"/>
      <c r="AS256" s="372"/>
      <c r="AT256" s="372"/>
      <c r="AU256" s="372"/>
      <c r="AV256" s="372"/>
      <c r="AW256" s="372"/>
      <c r="AX256" s="372"/>
      <c r="AY256" s="372"/>
      <c r="AZ256" s="372"/>
      <c r="BA256" s="530"/>
      <c r="BB256" s="399"/>
      <c r="BC256" s="530"/>
      <c r="BD256" s="530"/>
      <c r="BE256" s="530"/>
      <c r="BF256" s="530"/>
      <c r="BG256" s="530"/>
      <c r="BH256" s="530"/>
      <c r="BI256" s="530"/>
      <c r="BJ256" s="530"/>
      <c r="BK256" s="530"/>
      <c r="BL256" s="530"/>
      <c r="BM256" s="530"/>
      <c r="BN256" s="530"/>
      <c r="BO256" s="530"/>
      <c r="BP256" s="530"/>
      <c r="BQ256" s="530"/>
      <c r="BR256" s="530"/>
      <c r="BS256" s="530"/>
      <c r="BT256" s="530"/>
      <c r="BU256" s="530"/>
      <c r="BV256" s="530"/>
      <c r="BW256" s="530"/>
      <c r="BX256" s="530"/>
      <c r="BY256" s="530"/>
      <c r="BZ256" s="372"/>
      <c r="CA256" s="372"/>
      <c r="CB256" s="372"/>
      <c r="CC256" s="372"/>
      <c r="CD256" s="372"/>
      <c r="CE256" s="372"/>
      <c r="CF256" s="372"/>
      <c r="CG256" s="372"/>
      <c r="CH256" s="372"/>
      <c r="CI256" s="372"/>
      <c r="CJ256" s="372"/>
      <c r="CK256" s="372"/>
      <c r="CL256" s="372"/>
      <c r="CM256" s="372"/>
      <c r="CN256" s="372"/>
      <c r="CO256" s="372"/>
      <c r="CP256" s="372"/>
      <c r="CQ256" s="372"/>
      <c r="CR256" s="372"/>
      <c r="CS256" s="372"/>
      <c r="CT256" s="372"/>
      <c r="CU256" s="372"/>
      <c r="CV256" s="372"/>
      <c r="CW256" s="372"/>
      <c r="CX256" s="372"/>
      <c r="CY256" s="372"/>
      <c r="CZ256" s="372"/>
    </row>
    <row r="257" s="379" customFormat="true" ht="18" customHeight="true" x14ac:dyDescent="0.2">
      <c r="B257" s="534"/>
      <c r="AA257" s="372"/>
      <c r="AB257" s="372"/>
      <c r="AC257" s="372"/>
      <c r="AD257" s="372"/>
      <c r="AE257" s="372"/>
      <c r="AF257" s="372"/>
      <c r="AG257" s="372"/>
      <c r="AH257" s="372"/>
      <c r="AI257" s="372"/>
      <c r="AJ257" s="372"/>
      <c r="AK257" s="372"/>
      <c r="AL257" s="372"/>
      <c r="AM257" s="372"/>
      <c r="AN257" s="372"/>
      <c r="AO257" s="372"/>
      <c r="AP257" s="372"/>
      <c r="AQ257" s="372"/>
      <c r="AR257" s="372"/>
      <c r="AS257" s="372"/>
      <c r="AT257" s="372"/>
      <c r="AU257" s="372"/>
      <c r="AV257" s="372"/>
      <c r="AW257" s="372"/>
      <c r="AX257" s="372"/>
      <c r="AY257" s="372"/>
      <c r="AZ257" s="372"/>
      <c r="BA257" s="530"/>
      <c r="BB257" s="399"/>
      <c r="BC257" s="530"/>
      <c r="BD257" s="530"/>
      <c r="BE257" s="530"/>
      <c r="BF257" s="530"/>
      <c r="BG257" s="530"/>
      <c r="BH257" s="530"/>
      <c r="BI257" s="530"/>
      <c r="BJ257" s="530"/>
      <c r="BK257" s="530"/>
      <c r="BL257" s="530"/>
      <c r="BM257" s="530"/>
      <c r="BN257" s="530"/>
      <c r="BO257" s="530"/>
      <c r="BP257" s="530"/>
      <c r="BQ257" s="530"/>
      <c r="BR257" s="530"/>
      <c r="BS257" s="530"/>
      <c r="BT257" s="530"/>
      <c r="BU257" s="530"/>
      <c r="BV257" s="530"/>
      <c r="BW257" s="530"/>
      <c r="BX257" s="530"/>
      <c r="BY257" s="530"/>
      <c r="BZ257" s="372"/>
      <c r="CA257" s="372"/>
      <c r="CB257" s="372"/>
      <c r="CC257" s="372"/>
      <c r="CD257" s="372"/>
      <c r="CE257" s="372"/>
      <c r="CF257" s="372"/>
      <c r="CG257" s="372"/>
      <c r="CH257" s="372"/>
      <c r="CI257" s="372"/>
      <c r="CJ257" s="372"/>
      <c r="CK257" s="372"/>
      <c r="CL257" s="372"/>
      <c r="CM257" s="372"/>
      <c r="CN257" s="372"/>
      <c r="CO257" s="372"/>
      <c r="CP257" s="372"/>
      <c r="CQ257" s="372"/>
      <c r="CR257" s="372"/>
      <c r="CS257" s="372"/>
      <c r="CT257" s="372"/>
      <c r="CU257" s="372"/>
      <c r="CV257" s="372"/>
      <c r="CW257" s="372"/>
      <c r="CX257" s="372"/>
      <c r="CY257" s="372"/>
      <c r="CZ257" s="372"/>
    </row>
    <row r="258" s="379" customFormat="true" ht="18" customHeight="true" x14ac:dyDescent="0.2">
      <c r="B258" s="534"/>
      <c r="AA258" s="372"/>
      <c r="AB258" s="372"/>
      <c r="AC258" s="372"/>
      <c r="AD258" s="372"/>
      <c r="AE258" s="372"/>
      <c r="AF258" s="372"/>
      <c r="AG258" s="372"/>
      <c r="AH258" s="372"/>
      <c r="AI258" s="372"/>
      <c r="AJ258" s="372"/>
      <c r="AK258" s="372"/>
      <c r="AL258" s="372"/>
      <c r="AM258" s="372"/>
      <c r="AN258" s="372"/>
      <c r="AO258" s="372"/>
      <c r="AP258" s="372"/>
      <c r="AQ258" s="372"/>
      <c r="AR258" s="372"/>
      <c r="AS258" s="372"/>
      <c r="AT258" s="372"/>
      <c r="AU258" s="372"/>
      <c r="AV258" s="372"/>
      <c r="AW258" s="372"/>
      <c r="AX258" s="372"/>
      <c r="AY258" s="372"/>
      <c r="AZ258" s="372"/>
      <c r="BA258" s="530"/>
      <c r="BB258" s="399"/>
      <c r="BC258" s="530"/>
      <c r="BD258" s="530"/>
      <c r="BE258" s="530"/>
      <c r="BF258" s="530"/>
      <c r="BG258" s="530"/>
      <c r="BH258" s="530"/>
      <c r="BI258" s="530"/>
      <c r="BJ258" s="530"/>
      <c r="BK258" s="530"/>
      <c r="BL258" s="530"/>
      <c r="BM258" s="530"/>
      <c r="BN258" s="530"/>
      <c r="BO258" s="530"/>
      <c r="BP258" s="530"/>
      <c r="BQ258" s="530"/>
      <c r="BR258" s="530"/>
      <c r="BS258" s="530"/>
      <c r="BT258" s="530"/>
      <c r="BU258" s="530"/>
      <c r="BV258" s="530"/>
      <c r="BW258" s="530"/>
      <c r="BX258" s="530"/>
      <c r="BY258" s="530"/>
      <c r="BZ258" s="372"/>
      <c r="CA258" s="372"/>
      <c r="CB258" s="372"/>
      <c r="CC258" s="372"/>
      <c r="CD258" s="372"/>
      <c r="CE258" s="372"/>
      <c r="CF258" s="372"/>
      <c r="CG258" s="372"/>
      <c r="CH258" s="372"/>
      <c r="CI258" s="372"/>
      <c r="CJ258" s="372"/>
      <c r="CK258" s="372"/>
      <c r="CL258" s="372"/>
      <c r="CM258" s="372"/>
      <c r="CN258" s="372"/>
      <c r="CO258" s="372"/>
      <c r="CP258" s="372"/>
      <c r="CQ258" s="372"/>
      <c r="CR258" s="372"/>
      <c r="CS258" s="372"/>
      <c r="CT258" s="372"/>
      <c r="CU258" s="372"/>
      <c r="CV258" s="372"/>
      <c r="CW258" s="372"/>
      <c r="CX258" s="372"/>
      <c r="CY258" s="372"/>
      <c r="CZ258" s="372"/>
    </row>
    <row r="259" s="984" customFormat="true" ht="15" customHeight="true" x14ac:dyDescent="0.2">
      <c r="B259" s="535"/>
      <c r="AA259" s="377"/>
      <c r="AB259" s="377"/>
      <c r="AC259" s="377"/>
      <c r="AD259" s="377"/>
      <c r="AE259" s="377"/>
      <c r="AF259" s="377"/>
      <c r="AG259" s="377"/>
      <c r="AH259" s="377"/>
      <c r="AI259" s="377"/>
      <c r="AJ259" s="377"/>
      <c r="AK259" s="377"/>
      <c r="AL259" s="377"/>
      <c r="AM259" s="377"/>
      <c r="AN259" s="377"/>
      <c r="AO259" s="377"/>
      <c r="AP259" s="377"/>
      <c r="AQ259" s="377"/>
      <c r="AR259" s="377"/>
      <c r="AS259" s="377"/>
      <c r="AT259" s="377"/>
      <c r="AU259" s="377"/>
      <c r="AV259" s="377"/>
      <c r="AW259" s="377"/>
      <c r="AX259" s="377"/>
      <c r="AY259" s="377"/>
      <c r="AZ259" s="377"/>
      <c r="BA259" s="378" t="s">
        <v>131</v>
      </c>
      <c r="BB259" s="346" t="s">
        <v>85</v>
      </c>
      <c r="BC259" s="1151" t="s">
        <v>115</v>
      </c>
      <c r="BD259" s="1152"/>
      <c r="BE259" s="1152"/>
      <c r="BF259" s="1152"/>
      <c r="BG259" s="1183"/>
      <c r="BH259" s="1151" t="s">
        <v>38</v>
      </c>
      <c r="BI259" s="1152"/>
      <c r="BJ259" s="1152"/>
      <c r="BK259" s="1152"/>
      <c r="BL259" s="1183"/>
      <c r="BM259" s="1151" t="s">
        <v>37</v>
      </c>
      <c r="BN259" s="1152"/>
      <c r="BO259" s="1152"/>
      <c r="BP259" s="1152"/>
      <c r="BQ259" s="1153"/>
      <c r="BR259" s="39" t="s">
        <v>143</v>
      </c>
      <c r="BS259" s="457"/>
      <c r="BT259" s="457"/>
      <c r="BU259" s="457"/>
      <c r="BV259" s="457"/>
      <c r="BW259" s="457"/>
      <c r="BX259" s="457"/>
      <c r="BY259" s="457"/>
      <c r="BZ259" s="471"/>
      <c r="CA259" s="376"/>
      <c r="CB259" s="376"/>
      <c r="CC259" s="376"/>
      <c r="CD259" s="376"/>
      <c r="CE259" s="376"/>
      <c r="CF259" s="376"/>
      <c r="CG259" s="376"/>
      <c r="CH259" s="376"/>
      <c r="CI259" s="376"/>
      <c r="CJ259" s="376"/>
      <c r="CK259" s="376"/>
      <c r="CL259" s="376"/>
      <c r="CM259" s="376"/>
      <c r="CN259" s="376"/>
      <c r="CO259" s="376"/>
      <c r="CP259" s="376"/>
      <c r="CQ259" s="376"/>
      <c r="CR259" s="376"/>
      <c r="CS259" s="376"/>
      <c r="CT259" s="376"/>
      <c r="CU259" s="376"/>
      <c r="CV259" s="376"/>
      <c r="CW259" s="376"/>
      <c r="CX259" s="376"/>
      <c r="CY259" s="376"/>
      <c r="CZ259" s="376"/>
    </row>
    <row r="260" s="984" customFormat="true" ht="12.75" x14ac:dyDescent="0.2">
      <c r="B260" s="535"/>
      <c r="AA260" s="377"/>
      <c r="AB260" s="377"/>
      <c r="AC260" s="377"/>
      <c r="AD260" s="377"/>
      <c r="AE260" s="377"/>
      <c r="AF260" s="377"/>
      <c r="AG260" s="377"/>
      <c r="AH260" s="377"/>
      <c r="AI260" s="377"/>
      <c r="AJ260" s="377"/>
      <c r="AK260" s="377"/>
      <c r="AL260" s="377"/>
      <c r="AM260" s="377"/>
      <c r="AN260" s="377"/>
      <c r="AO260" s="377"/>
      <c r="AP260" s="377"/>
      <c r="AQ260" s="377"/>
      <c r="AR260" s="377"/>
      <c r="AS260" s="377"/>
      <c r="AT260" s="377"/>
      <c r="AU260" s="377"/>
      <c r="AV260" s="377"/>
      <c r="AW260" s="377"/>
      <c r="AX260" s="377"/>
      <c r="AY260" s="377"/>
      <c r="AZ260" s="377"/>
      <c r="BA260" s="364" t="s">
        <v>119</v>
      </c>
      <c r="BB260" s="363"/>
      <c r="BC260" s="488" t="s">
        <v>0</v>
      </c>
      <c r="BD260" s="616" t="s">
        <v>1</v>
      </c>
      <c r="BE260" s="616" t="s">
        <v>2</v>
      </c>
      <c r="BF260" s="616" t="s">
        <v>3</v>
      </c>
      <c r="BG260" s="489" t="s">
        <v>4</v>
      </c>
      <c r="BH260" s="488" t="s">
        <v>0</v>
      </c>
      <c r="BI260" s="616" t="s">
        <v>1</v>
      </c>
      <c r="BJ260" s="616" t="s">
        <v>2</v>
      </c>
      <c r="BK260" s="616" t="s">
        <v>3</v>
      </c>
      <c r="BL260" s="489" t="s">
        <v>4</v>
      </c>
      <c r="BM260" s="488" t="s">
        <v>0</v>
      </c>
      <c r="BN260" s="616" t="s">
        <v>1</v>
      </c>
      <c r="BO260" s="616" t="s">
        <v>2</v>
      </c>
      <c r="BP260" s="616" t="s">
        <v>3</v>
      </c>
      <c r="BQ260" s="489" t="s">
        <v>4</v>
      </c>
      <c r="BR260" s="488" t="s">
        <v>160</v>
      </c>
      <c r="BS260" s="616" t="s">
        <v>161</v>
      </c>
      <c r="BT260" s="616" t="s">
        <v>162</v>
      </c>
      <c r="BU260" s="616" t="s">
        <v>163</v>
      </c>
      <c r="BV260" s="616" t="s">
        <v>164</v>
      </c>
      <c r="BW260" s="616" t="s">
        <v>165</v>
      </c>
      <c r="BX260" s="616" t="s">
        <v>166</v>
      </c>
      <c r="BY260" s="617" t="s">
        <v>167</v>
      </c>
      <c r="BZ260" s="617" t="s">
        <v>168</v>
      </c>
      <c r="CA260" s="992"/>
      <c r="CB260" s="992"/>
      <c r="CC260" s="992"/>
      <c r="CD260" s="992"/>
      <c r="CE260" s="992"/>
      <c r="CF260" s="992"/>
      <c r="CG260" s="992"/>
      <c r="CH260" s="992"/>
      <c r="CI260" s="992"/>
      <c r="CJ260" s="992"/>
      <c r="CK260" s="992"/>
      <c r="CL260" s="992"/>
      <c r="CM260" s="992"/>
      <c r="CN260" s="992"/>
      <c r="CO260" s="992"/>
      <c r="CP260" s="992"/>
      <c r="CQ260" s="992"/>
      <c r="CR260" s="992"/>
      <c r="CS260" s="992"/>
      <c r="CT260" s="992"/>
      <c r="CU260" s="992"/>
      <c r="CV260" s="992"/>
      <c r="CW260" s="992"/>
      <c r="CX260" s="992"/>
      <c r="CY260" s="992"/>
      <c r="CZ260" s="992"/>
    </row>
    <row r="261" s="984" customFormat="true" ht="15" customHeight="true" x14ac:dyDescent="0.2">
      <c r="B261" s="535"/>
      <c r="AA261" s="377"/>
      <c r="AB261" s="377"/>
      <c r="AC261" s="377"/>
      <c r="AD261" s="377"/>
      <c r="AE261" s="377"/>
      <c r="AF261" s="377"/>
      <c r="AG261" s="377"/>
      <c r="AH261" s="377"/>
      <c r="AI261" s="377"/>
      <c r="AJ261" s="377"/>
      <c r="AK261" s="377"/>
      <c r="AL261" s="377"/>
      <c r="AM261" s="377"/>
      <c r="AN261" s="377"/>
      <c r="AO261" s="377"/>
      <c r="AP261" s="377"/>
      <c r="AQ261" s="377"/>
      <c r="AR261" s="377"/>
      <c r="AS261" s="377"/>
      <c r="AT261" s="377"/>
      <c r="AU261" s="377"/>
      <c r="AV261" s="377"/>
      <c r="AW261" s="377"/>
      <c r="AX261" s="377"/>
      <c r="AY261" s="377"/>
      <c r="AZ261" s="377"/>
      <c r="BA261" s="1181" t="s">
        <v>73</v>
      </c>
      <c r="BB261" s="652" t="s">
        <v>49</v>
      </c>
      <c r="BC261" s="90" t="s">
        <v>35</v>
      </c>
      <c r="BD261" s="86" t="s">
        <v>35</v>
      </c>
      <c r="BE261" s="86" t="s">
        <v>35</v>
      </c>
      <c r="BF261" s="86" t="s">
        <v>35</v>
      </c>
      <c r="BG261" s="81" t="s">
        <v>35</v>
      </c>
      <c r="BH261" s="90" t="s">
        <v>35</v>
      </c>
      <c r="BI261" s="86" t="s">
        <v>35</v>
      </c>
      <c r="BJ261" s="86" t="s">
        <v>35</v>
      </c>
      <c r="BK261" s="86" t="s">
        <v>35</v>
      </c>
      <c r="BL261" s="81" t="s">
        <v>35</v>
      </c>
      <c r="BM261" s="90" t="s">
        <v>35</v>
      </c>
      <c r="BN261" s="86" t="s">
        <v>35</v>
      </c>
      <c r="BO261" s="86" t="s">
        <v>35</v>
      </c>
      <c r="BP261" s="86" t="s">
        <v>35</v>
      </c>
      <c r="BQ261" s="81" t="s">
        <v>35</v>
      </c>
      <c r="BR261" s="90" t="s">
        <v>35</v>
      </c>
      <c r="BS261" s="86" t="s">
        <v>35</v>
      </c>
      <c r="BT261" s="86" t="s">
        <v>35</v>
      </c>
      <c r="BU261" s="86" t="s">
        <v>35</v>
      </c>
      <c r="BV261" s="86" t="s">
        <v>35</v>
      </c>
      <c r="BW261" s="86" t="s">
        <v>35</v>
      </c>
      <c r="BX261" s="86" t="s">
        <v>35</v>
      </c>
      <c r="BY261" s="74" t="s">
        <v>35</v>
      </c>
      <c r="BZ261" s="74" t="s">
        <v>35</v>
      </c>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row>
    <row r="262" s="984" customFormat="true" ht="15" customHeight="true" x14ac:dyDescent="0.2">
      <c r="B262" s="535"/>
      <c r="AA262" s="377"/>
      <c r="AB262" s="377"/>
      <c r="AC262" s="377"/>
      <c r="AD262" s="377"/>
      <c r="AE262" s="377"/>
      <c r="AF262" s="377"/>
      <c r="AG262" s="377"/>
      <c r="AH262" s="377"/>
      <c r="AI262" s="377"/>
      <c r="AJ262" s="377"/>
      <c r="AK262" s="377"/>
      <c r="AL262" s="377"/>
      <c r="AM262" s="377"/>
      <c r="AN262" s="377"/>
      <c r="AO262" s="377"/>
      <c r="AP262" s="377"/>
      <c r="AQ262" s="377"/>
      <c r="AR262" s="377"/>
      <c r="AS262" s="377"/>
      <c r="AT262" s="377"/>
      <c r="AU262" s="377"/>
      <c r="AV262" s="377"/>
      <c r="AW262" s="377"/>
      <c r="AX262" s="377"/>
      <c r="AY262" s="377"/>
      <c r="AZ262" s="377"/>
      <c r="BA262" s="1182"/>
      <c r="BB262" s="651" t="s">
        <v>48</v>
      </c>
      <c r="BC262" s="89" t="s">
        <v>35</v>
      </c>
      <c r="BD262" s="85" t="s">
        <v>35</v>
      </c>
      <c r="BE262" s="85" t="s">
        <v>35</v>
      </c>
      <c r="BF262" s="85" t="s">
        <v>35</v>
      </c>
      <c r="BG262" s="80" t="s">
        <v>35</v>
      </c>
      <c r="BH262" s="89" t="s">
        <v>35</v>
      </c>
      <c r="BI262" s="85" t="s">
        <v>35</v>
      </c>
      <c r="BJ262" s="85" t="s">
        <v>35</v>
      </c>
      <c r="BK262" s="85" t="s">
        <v>35</v>
      </c>
      <c r="BL262" s="80" t="s">
        <v>35</v>
      </c>
      <c r="BM262" s="89" t="s">
        <v>35</v>
      </c>
      <c r="BN262" s="85" t="s">
        <v>35</v>
      </c>
      <c r="BO262" s="85" t="s">
        <v>35</v>
      </c>
      <c r="BP262" s="85" t="s">
        <v>35</v>
      </c>
      <c r="BQ262" s="80" t="s">
        <v>35</v>
      </c>
      <c r="BR262" s="89" t="s">
        <v>35</v>
      </c>
      <c r="BS262" s="85" t="s">
        <v>35</v>
      </c>
      <c r="BT262" s="85" t="s">
        <v>35</v>
      </c>
      <c r="BU262" s="85" t="s">
        <v>35</v>
      </c>
      <c r="BV262" s="85" t="s">
        <v>35</v>
      </c>
      <c r="BW262" s="85" t="s">
        <v>35</v>
      </c>
      <c r="BX262" s="85" t="s">
        <v>35</v>
      </c>
      <c r="BY262" s="73" t="s">
        <v>35</v>
      </c>
      <c r="BZ262" s="73" t="s">
        <v>35</v>
      </c>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row>
    <row r="263" s="984" customFormat="true" ht="15" customHeight="true" x14ac:dyDescent="0.2">
      <c r="B263" s="535"/>
      <c r="AA263" s="377"/>
      <c r="AB263" s="377"/>
      <c r="AC263" s="377"/>
      <c r="AD263" s="377"/>
      <c r="AE263" s="377"/>
      <c r="AF263" s="377"/>
      <c r="AG263" s="377"/>
      <c r="AH263" s="377"/>
      <c r="AI263" s="377"/>
      <c r="AJ263" s="377"/>
      <c r="AK263" s="377"/>
      <c r="AL263" s="377"/>
      <c r="AM263" s="377"/>
      <c r="AN263" s="377"/>
      <c r="AO263" s="377"/>
      <c r="AP263" s="377"/>
      <c r="AQ263" s="377"/>
      <c r="AR263" s="377"/>
      <c r="AS263" s="377"/>
      <c r="AT263" s="377"/>
      <c r="AU263" s="377"/>
      <c r="AV263" s="377"/>
      <c r="AW263" s="377"/>
      <c r="AX263" s="377"/>
      <c r="AY263" s="377"/>
      <c r="AZ263" s="377"/>
      <c r="BA263" s="1182"/>
      <c r="BB263" s="651" t="s">
        <v>113</v>
      </c>
      <c r="BC263" s="89" t="s">
        <v>35</v>
      </c>
      <c r="BD263" s="85" t="s">
        <v>35</v>
      </c>
      <c r="BE263" s="85" t="s">
        <v>35</v>
      </c>
      <c r="BF263" s="85" t="s">
        <v>35</v>
      </c>
      <c r="BG263" s="80" t="s">
        <v>35</v>
      </c>
      <c r="BH263" s="89" t="s">
        <v>35</v>
      </c>
      <c r="BI263" s="85" t="s">
        <v>35</v>
      </c>
      <c r="BJ263" s="85" t="s">
        <v>35</v>
      </c>
      <c r="BK263" s="85" t="s">
        <v>35</v>
      </c>
      <c r="BL263" s="80" t="s">
        <v>35</v>
      </c>
      <c r="BM263" s="89" t="s">
        <v>35</v>
      </c>
      <c r="BN263" s="85" t="s">
        <v>35</v>
      </c>
      <c r="BO263" s="85" t="s">
        <v>35</v>
      </c>
      <c r="BP263" s="85" t="s">
        <v>35</v>
      </c>
      <c r="BQ263" s="80" t="s">
        <v>35</v>
      </c>
      <c r="BR263" s="89" t="s">
        <v>35</v>
      </c>
      <c r="BS263" s="85" t="s">
        <v>35</v>
      </c>
      <c r="BT263" s="85" t="s">
        <v>35</v>
      </c>
      <c r="BU263" s="85" t="s">
        <v>35</v>
      </c>
      <c r="BV263" s="85" t="s">
        <v>35</v>
      </c>
      <c r="BW263" s="85" t="s">
        <v>35</v>
      </c>
      <c r="BX263" s="85" t="s">
        <v>35</v>
      </c>
      <c r="BY263" s="73" t="s">
        <v>35</v>
      </c>
      <c r="BZ263" s="73" t="s">
        <v>35</v>
      </c>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row>
    <row r="264" s="984" customFormat="true" ht="15" customHeight="true" x14ac:dyDescent="0.2">
      <c r="B264" s="535"/>
      <c r="AA264" s="377"/>
      <c r="AB264" s="377"/>
      <c r="AC264" s="377"/>
      <c r="AD264" s="377"/>
      <c r="AE264" s="377"/>
      <c r="AF264" s="377"/>
      <c r="AG264" s="377"/>
      <c r="AH264" s="377"/>
      <c r="AI264" s="377"/>
      <c r="AJ264" s="377"/>
      <c r="AK264" s="377"/>
      <c r="AL264" s="377"/>
      <c r="AM264" s="377"/>
      <c r="AN264" s="377"/>
      <c r="AO264" s="377"/>
      <c r="AP264" s="377"/>
      <c r="AQ264" s="377"/>
      <c r="AR264" s="377"/>
      <c r="AS264" s="377"/>
      <c r="AT264" s="377"/>
      <c r="AU264" s="377"/>
      <c r="AV264" s="377"/>
      <c r="AW264" s="377"/>
      <c r="AX264" s="377"/>
      <c r="AY264" s="377"/>
      <c r="AZ264" s="377"/>
      <c r="BA264" s="1182" t="s">
        <v>74</v>
      </c>
      <c r="BB264" s="651" t="s">
        <v>89</v>
      </c>
      <c r="BC264" s="89" t="s">
        <v>35</v>
      </c>
      <c r="BD264" s="85" t="s">
        <v>35</v>
      </c>
      <c r="BE264" s="85" t="s">
        <v>35</v>
      </c>
      <c r="BF264" s="85" t="s">
        <v>35</v>
      </c>
      <c r="BG264" s="80" t="s">
        <v>35</v>
      </c>
      <c r="BH264" s="89" t="s">
        <v>35</v>
      </c>
      <c r="BI264" s="85" t="s">
        <v>35</v>
      </c>
      <c r="BJ264" s="85" t="s">
        <v>35</v>
      </c>
      <c r="BK264" s="85" t="s">
        <v>35</v>
      </c>
      <c r="BL264" s="80" t="s">
        <v>35</v>
      </c>
      <c r="BM264" s="89" t="s">
        <v>35</v>
      </c>
      <c r="BN264" s="85" t="s">
        <v>35</v>
      </c>
      <c r="BO264" s="85" t="s">
        <v>35</v>
      </c>
      <c r="BP264" s="85" t="s">
        <v>35</v>
      </c>
      <c r="BQ264" s="80" t="s">
        <v>35</v>
      </c>
      <c r="BR264" s="89" t="s">
        <v>35</v>
      </c>
      <c r="BS264" s="85" t="s">
        <v>35</v>
      </c>
      <c r="BT264" s="85" t="s">
        <v>35</v>
      </c>
      <c r="BU264" s="85" t="s">
        <v>35</v>
      </c>
      <c r="BV264" s="85" t="s">
        <v>35</v>
      </c>
      <c r="BW264" s="85" t="s">
        <v>35</v>
      </c>
      <c r="BX264" s="85" t="s">
        <v>35</v>
      </c>
      <c r="BY264" s="73" t="s">
        <v>35</v>
      </c>
      <c r="BZ264" s="73" t="s">
        <v>35</v>
      </c>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row>
    <row r="265" s="984" customFormat="true" ht="15" customHeight="true" x14ac:dyDescent="0.2">
      <c r="B265" s="535"/>
      <c r="AA265" s="377"/>
      <c r="AB265" s="377"/>
      <c r="AC265" s="377"/>
      <c r="AD265" s="377"/>
      <c r="AE265" s="377"/>
      <c r="AF265" s="377"/>
      <c r="AG265" s="377"/>
      <c r="AH265" s="377"/>
      <c r="AI265" s="377"/>
      <c r="AJ265" s="377"/>
      <c r="AK265" s="377"/>
      <c r="AL265" s="377"/>
      <c r="AM265" s="377"/>
      <c r="AN265" s="377"/>
      <c r="AO265" s="377"/>
      <c r="AP265" s="377"/>
      <c r="AQ265" s="377"/>
      <c r="AR265" s="377"/>
      <c r="AS265" s="377"/>
      <c r="AT265" s="377"/>
      <c r="AU265" s="377"/>
      <c r="AV265" s="377"/>
      <c r="AW265" s="377"/>
      <c r="AX265" s="377"/>
      <c r="AY265" s="377"/>
      <c r="AZ265" s="377"/>
      <c r="BA265" s="1182"/>
      <c r="BB265" s="651" t="s">
        <v>90</v>
      </c>
      <c r="BC265" s="89" t="s">
        <v>35</v>
      </c>
      <c r="BD265" s="85" t="s">
        <v>35</v>
      </c>
      <c r="BE265" s="85" t="s">
        <v>35</v>
      </c>
      <c r="BF265" s="85" t="s">
        <v>35</v>
      </c>
      <c r="BG265" s="80" t="s">
        <v>35</v>
      </c>
      <c r="BH265" s="89" t="s">
        <v>35</v>
      </c>
      <c r="BI265" s="85" t="s">
        <v>35</v>
      </c>
      <c r="BJ265" s="85" t="s">
        <v>35</v>
      </c>
      <c r="BK265" s="85" t="s">
        <v>35</v>
      </c>
      <c r="BL265" s="80" t="s">
        <v>35</v>
      </c>
      <c r="BM265" s="89" t="s">
        <v>35</v>
      </c>
      <c r="BN265" s="85" t="s">
        <v>35</v>
      </c>
      <c r="BO265" s="85" t="s">
        <v>35</v>
      </c>
      <c r="BP265" s="85" t="s">
        <v>35</v>
      </c>
      <c r="BQ265" s="80" t="s">
        <v>35</v>
      </c>
      <c r="BR265" s="89" t="s">
        <v>35</v>
      </c>
      <c r="BS265" s="85" t="s">
        <v>35</v>
      </c>
      <c r="BT265" s="85" t="s">
        <v>35</v>
      </c>
      <c r="BU265" s="85" t="s">
        <v>35</v>
      </c>
      <c r="BV265" s="85" t="s">
        <v>35</v>
      </c>
      <c r="BW265" s="85" t="s">
        <v>35</v>
      </c>
      <c r="BX265" s="85" t="s">
        <v>35</v>
      </c>
      <c r="BY265" s="73" t="s">
        <v>35</v>
      </c>
      <c r="BZ265" s="73" t="s">
        <v>35</v>
      </c>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row>
    <row r="266" s="984" customFormat="true" ht="15" customHeight="true" x14ac:dyDescent="0.2">
      <c r="B266" s="535"/>
      <c r="AA266" s="377"/>
      <c r="AB266" s="377"/>
      <c r="AC266" s="377"/>
      <c r="AD266" s="377"/>
      <c r="AE266" s="377"/>
      <c r="AF266" s="377"/>
      <c r="AG266" s="377"/>
      <c r="AH266" s="377"/>
      <c r="AI266" s="377"/>
      <c r="AJ266" s="377"/>
      <c r="AK266" s="377"/>
      <c r="AL266" s="377"/>
      <c r="AM266" s="377"/>
      <c r="AN266" s="377"/>
      <c r="AO266" s="377"/>
      <c r="AP266" s="377"/>
      <c r="AQ266" s="377"/>
      <c r="AR266" s="377"/>
      <c r="AS266" s="377"/>
      <c r="AT266" s="377"/>
      <c r="AU266" s="377"/>
      <c r="AV266" s="377"/>
      <c r="AW266" s="377"/>
      <c r="AX266" s="377"/>
      <c r="AY266" s="377"/>
      <c r="AZ266" s="377"/>
      <c r="BA266" s="1182"/>
      <c r="BB266" s="651" t="s">
        <v>91</v>
      </c>
      <c r="BC266" s="89" t="s">
        <v>35</v>
      </c>
      <c r="BD266" s="85" t="s">
        <v>35</v>
      </c>
      <c r="BE266" s="85" t="s">
        <v>35</v>
      </c>
      <c r="BF266" s="85" t="s">
        <v>35</v>
      </c>
      <c r="BG266" s="80" t="s">
        <v>35</v>
      </c>
      <c r="BH266" s="89" t="s">
        <v>35</v>
      </c>
      <c r="BI266" s="85" t="s">
        <v>35</v>
      </c>
      <c r="BJ266" s="85" t="s">
        <v>35</v>
      </c>
      <c r="BK266" s="85" t="s">
        <v>35</v>
      </c>
      <c r="BL266" s="80" t="s">
        <v>35</v>
      </c>
      <c r="BM266" s="89" t="s">
        <v>35</v>
      </c>
      <c r="BN266" s="85" t="s">
        <v>35</v>
      </c>
      <c r="BO266" s="85" t="s">
        <v>35</v>
      </c>
      <c r="BP266" s="85" t="s">
        <v>35</v>
      </c>
      <c r="BQ266" s="80" t="s">
        <v>35</v>
      </c>
      <c r="BR266" s="89" t="s">
        <v>35</v>
      </c>
      <c r="BS266" s="85" t="s">
        <v>35</v>
      </c>
      <c r="BT266" s="85" t="s">
        <v>35</v>
      </c>
      <c r="BU266" s="85" t="s">
        <v>35</v>
      </c>
      <c r="BV266" s="85" t="s">
        <v>35</v>
      </c>
      <c r="BW266" s="85" t="s">
        <v>35</v>
      </c>
      <c r="BX266" s="85" t="s">
        <v>35</v>
      </c>
      <c r="BY266" s="73" t="s">
        <v>35</v>
      </c>
      <c r="BZ266" s="73" t="s">
        <v>35</v>
      </c>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row>
    <row r="267" s="984" customFormat="true" ht="15" customHeight="true" x14ac:dyDescent="0.2">
      <c r="B267" s="535"/>
      <c r="AA267" s="377"/>
      <c r="AB267" s="377"/>
      <c r="AC267" s="377"/>
      <c r="AD267" s="377"/>
      <c r="AE267" s="377"/>
      <c r="AF267" s="377"/>
      <c r="AG267" s="377"/>
      <c r="AH267" s="377"/>
      <c r="AI267" s="377"/>
      <c r="AJ267" s="377"/>
      <c r="AK267" s="377"/>
      <c r="AL267" s="377"/>
      <c r="AM267" s="377"/>
      <c r="AN267" s="377"/>
      <c r="AO267" s="377"/>
      <c r="AP267" s="377"/>
      <c r="AQ267" s="377"/>
      <c r="AR267" s="377"/>
      <c r="AS267" s="377"/>
      <c r="AT267" s="377"/>
      <c r="AU267" s="377"/>
      <c r="AV267" s="377"/>
      <c r="AW267" s="377"/>
      <c r="AX267" s="377"/>
      <c r="AY267" s="377"/>
      <c r="AZ267" s="377"/>
      <c r="BA267" s="1182"/>
      <c r="BB267" s="651" t="s">
        <v>113</v>
      </c>
      <c r="BC267" s="89" t="s">
        <v>35</v>
      </c>
      <c r="BD267" s="85" t="s">
        <v>35</v>
      </c>
      <c r="BE267" s="85" t="s">
        <v>35</v>
      </c>
      <c r="BF267" s="85" t="s">
        <v>35</v>
      </c>
      <c r="BG267" s="80" t="s">
        <v>35</v>
      </c>
      <c r="BH267" s="89" t="s">
        <v>35</v>
      </c>
      <c r="BI267" s="85" t="s">
        <v>35</v>
      </c>
      <c r="BJ267" s="85" t="s">
        <v>35</v>
      </c>
      <c r="BK267" s="85" t="s">
        <v>35</v>
      </c>
      <c r="BL267" s="80" t="s">
        <v>35</v>
      </c>
      <c r="BM267" s="89" t="s">
        <v>35</v>
      </c>
      <c r="BN267" s="85" t="s">
        <v>35</v>
      </c>
      <c r="BO267" s="85" t="s">
        <v>35</v>
      </c>
      <c r="BP267" s="85" t="s">
        <v>35</v>
      </c>
      <c r="BQ267" s="80" t="s">
        <v>35</v>
      </c>
      <c r="BR267" s="89" t="s">
        <v>35</v>
      </c>
      <c r="BS267" s="85" t="s">
        <v>35</v>
      </c>
      <c r="BT267" s="85" t="s">
        <v>35</v>
      </c>
      <c r="BU267" s="85" t="s">
        <v>35</v>
      </c>
      <c r="BV267" s="85" t="s">
        <v>35</v>
      </c>
      <c r="BW267" s="85" t="s">
        <v>35</v>
      </c>
      <c r="BX267" s="85" t="s">
        <v>35</v>
      </c>
      <c r="BY267" s="73" t="s">
        <v>35</v>
      </c>
      <c r="BZ267" s="73" t="s">
        <v>35</v>
      </c>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row>
    <row r="268" s="984" customFormat="true" ht="15" customHeight="true" x14ac:dyDescent="0.2">
      <c r="B268" s="535"/>
      <c r="AA268" s="377"/>
      <c r="AB268" s="377"/>
      <c r="AC268" s="377"/>
      <c r="AD268" s="377"/>
      <c r="AE268" s="377"/>
      <c r="AF268" s="377"/>
      <c r="AG268" s="377"/>
      <c r="AH268" s="377"/>
      <c r="AI268" s="377"/>
      <c r="AJ268" s="377"/>
      <c r="AK268" s="377"/>
      <c r="AL268" s="377"/>
      <c r="AM268" s="377"/>
      <c r="AN268" s="377"/>
      <c r="AO268" s="377"/>
      <c r="AP268" s="377"/>
      <c r="AQ268" s="377"/>
      <c r="AR268" s="377"/>
      <c r="AS268" s="377"/>
      <c r="AT268" s="377"/>
      <c r="AU268" s="377"/>
      <c r="AV268" s="377"/>
      <c r="AW268" s="377"/>
      <c r="AX268" s="377"/>
      <c r="AY268" s="377"/>
      <c r="AZ268" s="377"/>
      <c r="BA268" s="1182" t="s">
        <v>116</v>
      </c>
      <c r="BB268" s="651" t="s">
        <v>89</v>
      </c>
      <c r="BC268" s="89" t="s">
        <v>35</v>
      </c>
      <c r="BD268" s="85" t="s">
        <v>35</v>
      </c>
      <c r="BE268" s="85" t="s">
        <v>35</v>
      </c>
      <c r="BF268" s="85" t="s">
        <v>35</v>
      </c>
      <c r="BG268" s="80" t="s">
        <v>35</v>
      </c>
      <c r="BH268" s="89" t="s">
        <v>35</v>
      </c>
      <c r="BI268" s="85" t="s">
        <v>35</v>
      </c>
      <c r="BJ268" s="85" t="s">
        <v>35</v>
      </c>
      <c r="BK268" s="85" t="s">
        <v>35</v>
      </c>
      <c r="BL268" s="80" t="s">
        <v>35</v>
      </c>
      <c r="BM268" s="89" t="s">
        <v>35</v>
      </c>
      <c r="BN268" s="85" t="s">
        <v>35</v>
      </c>
      <c r="BO268" s="85" t="s">
        <v>35</v>
      </c>
      <c r="BP268" s="85" t="s">
        <v>35</v>
      </c>
      <c r="BQ268" s="80" t="s">
        <v>35</v>
      </c>
      <c r="BR268" s="89" t="s">
        <v>35</v>
      </c>
      <c r="BS268" s="85" t="s">
        <v>35</v>
      </c>
      <c r="BT268" s="85" t="s">
        <v>35</v>
      </c>
      <c r="BU268" s="85" t="s">
        <v>35</v>
      </c>
      <c r="BV268" s="85" t="s">
        <v>35</v>
      </c>
      <c r="BW268" s="85" t="s">
        <v>35</v>
      </c>
      <c r="BX268" s="85" t="s">
        <v>35</v>
      </c>
      <c r="BY268" s="73" t="s">
        <v>35</v>
      </c>
      <c r="BZ268" s="73" t="s">
        <v>35</v>
      </c>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row>
    <row r="269" s="984" customFormat="true" ht="15" customHeight="true" x14ac:dyDescent="0.2">
      <c r="B269" s="535"/>
      <c r="AA269" s="377"/>
      <c r="AB269" s="377"/>
      <c r="AC269" s="377"/>
      <c r="AD269" s="377"/>
      <c r="AE269" s="377"/>
      <c r="AF269" s="377"/>
      <c r="AG269" s="377"/>
      <c r="AH269" s="377"/>
      <c r="AI269" s="377"/>
      <c r="AJ269" s="377"/>
      <c r="AK269" s="377"/>
      <c r="AL269" s="377"/>
      <c r="AM269" s="377"/>
      <c r="AN269" s="377"/>
      <c r="AO269" s="377"/>
      <c r="AP269" s="377"/>
      <c r="AQ269" s="377"/>
      <c r="AR269" s="377"/>
      <c r="AS269" s="377"/>
      <c r="AT269" s="377"/>
      <c r="AU269" s="377"/>
      <c r="AV269" s="377"/>
      <c r="AW269" s="377"/>
      <c r="AX269" s="377"/>
      <c r="AY269" s="377"/>
      <c r="AZ269" s="377"/>
      <c r="BA269" s="1182"/>
      <c r="BB269" s="651" t="s">
        <v>90</v>
      </c>
      <c r="BC269" s="89" t="s">
        <v>35</v>
      </c>
      <c r="BD269" s="85" t="s">
        <v>35</v>
      </c>
      <c r="BE269" s="85" t="s">
        <v>35</v>
      </c>
      <c r="BF269" s="85" t="s">
        <v>35</v>
      </c>
      <c r="BG269" s="80" t="s">
        <v>35</v>
      </c>
      <c r="BH269" s="89" t="s">
        <v>35</v>
      </c>
      <c r="BI269" s="85" t="s">
        <v>35</v>
      </c>
      <c r="BJ269" s="85" t="s">
        <v>35</v>
      </c>
      <c r="BK269" s="85" t="s">
        <v>35</v>
      </c>
      <c r="BL269" s="80" t="s">
        <v>35</v>
      </c>
      <c r="BM269" s="89" t="s">
        <v>35</v>
      </c>
      <c r="BN269" s="85" t="s">
        <v>35</v>
      </c>
      <c r="BO269" s="85" t="s">
        <v>35</v>
      </c>
      <c r="BP269" s="85" t="s">
        <v>35</v>
      </c>
      <c r="BQ269" s="80" t="s">
        <v>35</v>
      </c>
      <c r="BR269" s="89" t="s">
        <v>35</v>
      </c>
      <c r="BS269" s="85" t="s">
        <v>35</v>
      </c>
      <c r="BT269" s="85" t="s">
        <v>35</v>
      </c>
      <c r="BU269" s="85" t="s">
        <v>35</v>
      </c>
      <c r="BV269" s="85" t="s">
        <v>35</v>
      </c>
      <c r="BW269" s="85" t="s">
        <v>35</v>
      </c>
      <c r="BX269" s="85" t="s">
        <v>35</v>
      </c>
      <c r="BY269" s="73" t="s">
        <v>35</v>
      </c>
      <c r="BZ269" s="73" t="s">
        <v>35</v>
      </c>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row>
    <row r="270" s="984" customFormat="true" ht="15" customHeight="true" x14ac:dyDescent="0.2">
      <c r="B270" s="535"/>
      <c r="AA270" s="377"/>
      <c r="AB270" s="377"/>
      <c r="AC270" s="377"/>
      <c r="AD270" s="377"/>
      <c r="AE270" s="377"/>
      <c r="AF270" s="377"/>
      <c r="AG270" s="377"/>
      <c r="AH270" s="377"/>
      <c r="AI270" s="377"/>
      <c r="AJ270" s="377"/>
      <c r="AK270" s="377"/>
      <c r="AL270" s="377"/>
      <c r="AM270" s="377"/>
      <c r="AN270" s="377"/>
      <c r="AO270" s="377"/>
      <c r="AP270" s="377"/>
      <c r="AQ270" s="377"/>
      <c r="AR270" s="377"/>
      <c r="AS270" s="377"/>
      <c r="AT270" s="377"/>
      <c r="AU270" s="377"/>
      <c r="AV270" s="377"/>
      <c r="AW270" s="377"/>
      <c r="AX270" s="377"/>
      <c r="AY270" s="377"/>
      <c r="AZ270" s="377"/>
      <c r="BA270" s="1182"/>
      <c r="BB270" s="651" t="s">
        <v>91</v>
      </c>
      <c r="BC270" s="89" t="s">
        <v>35</v>
      </c>
      <c r="BD270" s="85" t="s">
        <v>35</v>
      </c>
      <c r="BE270" s="85" t="s">
        <v>35</v>
      </c>
      <c r="BF270" s="85" t="s">
        <v>35</v>
      </c>
      <c r="BG270" s="80" t="s">
        <v>35</v>
      </c>
      <c r="BH270" s="89" t="s">
        <v>35</v>
      </c>
      <c r="BI270" s="85" t="s">
        <v>35</v>
      </c>
      <c r="BJ270" s="85" t="s">
        <v>35</v>
      </c>
      <c r="BK270" s="85" t="s">
        <v>35</v>
      </c>
      <c r="BL270" s="80" t="s">
        <v>35</v>
      </c>
      <c r="BM270" s="89" t="s">
        <v>35</v>
      </c>
      <c r="BN270" s="85" t="s">
        <v>35</v>
      </c>
      <c r="BO270" s="85" t="s">
        <v>35</v>
      </c>
      <c r="BP270" s="85" t="s">
        <v>35</v>
      </c>
      <c r="BQ270" s="80" t="s">
        <v>35</v>
      </c>
      <c r="BR270" s="89" t="s">
        <v>35</v>
      </c>
      <c r="BS270" s="85" t="s">
        <v>35</v>
      </c>
      <c r="BT270" s="85" t="s">
        <v>35</v>
      </c>
      <c r="BU270" s="85" t="s">
        <v>35</v>
      </c>
      <c r="BV270" s="85" t="s">
        <v>35</v>
      </c>
      <c r="BW270" s="85" t="s">
        <v>35</v>
      </c>
      <c r="BX270" s="85" t="s">
        <v>35</v>
      </c>
      <c r="BY270" s="73" t="s">
        <v>35</v>
      </c>
      <c r="BZ270" s="73" t="s">
        <v>35</v>
      </c>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row>
    <row r="271" s="984" customFormat="true" ht="15" customHeight="true" x14ac:dyDescent="0.2">
      <c r="B271" s="535"/>
      <c r="AA271" s="377"/>
      <c r="AB271" s="377"/>
      <c r="AC271" s="377"/>
      <c r="AD271" s="377"/>
      <c r="AE271" s="377"/>
      <c r="AF271" s="377"/>
      <c r="AG271" s="377"/>
      <c r="AH271" s="377"/>
      <c r="AI271" s="377"/>
      <c r="AJ271" s="377"/>
      <c r="AK271" s="377"/>
      <c r="AL271" s="377"/>
      <c r="AM271" s="377"/>
      <c r="AN271" s="377"/>
      <c r="AO271" s="377"/>
      <c r="AP271" s="377"/>
      <c r="AQ271" s="377"/>
      <c r="AR271" s="377"/>
      <c r="AS271" s="377"/>
      <c r="AT271" s="377"/>
      <c r="AU271" s="377"/>
      <c r="AV271" s="377"/>
      <c r="AW271" s="377"/>
      <c r="AX271" s="377"/>
      <c r="AY271" s="377"/>
      <c r="AZ271" s="377"/>
      <c r="BA271" s="1182" t="s">
        <v>75</v>
      </c>
      <c r="BB271" s="651" t="s">
        <v>49</v>
      </c>
      <c r="BC271" s="89" t="s">
        <v>35</v>
      </c>
      <c r="BD271" s="82" t="s">
        <v>35</v>
      </c>
      <c r="BE271" s="82" t="s">
        <v>35</v>
      </c>
      <c r="BF271" s="82" t="s">
        <v>35</v>
      </c>
      <c r="BG271" s="77" t="s">
        <v>35</v>
      </c>
      <c r="BH271" s="89" t="s">
        <v>35</v>
      </c>
      <c r="BI271" s="82" t="s">
        <v>35</v>
      </c>
      <c r="BJ271" s="82" t="s">
        <v>35</v>
      </c>
      <c r="BK271" s="82" t="s">
        <v>35</v>
      </c>
      <c r="BL271" s="77" t="s">
        <v>35</v>
      </c>
      <c r="BM271" s="89" t="s">
        <v>35</v>
      </c>
      <c r="BN271" s="82" t="s">
        <v>35</v>
      </c>
      <c r="BO271" s="82" t="s">
        <v>35</v>
      </c>
      <c r="BP271" s="82" t="s">
        <v>35</v>
      </c>
      <c r="BQ271" s="77" t="s">
        <v>35</v>
      </c>
      <c r="BR271" s="89" t="s">
        <v>35</v>
      </c>
      <c r="BS271" s="82" t="s">
        <v>35</v>
      </c>
      <c r="BT271" s="82" t="s">
        <v>35</v>
      </c>
      <c r="BU271" s="82" t="s">
        <v>35</v>
      </c>
      <c r="BV271" s="82" t="s">
        <v>35</v>
      </c>
      <c r="BW271" s="82" t="s">
        <v>35</v>
      </c>
      <c r="BX271" s="82" t="s">
        <v>35</v>
      </c>
      <c r="BY271" s="71" t="s">
        <v>35</v>
      </c>
      <c r="BZ271" s="71" t="s">
        <v>35</v>
      </c>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row>
    <row r="272" s="984" customFormat="true" ht="15" customHeight="true" x14ac:dyDescent="0.2">
      <c r="B272" s="535"/>
      <c r="AA272" s="377"/>
      <c r="AB272" s="377"/>
      <c r="AC272" s="377"/>
      <c r="AD272" s="377"/>
      <c r="AE272" s="377"/>
      <c r="AF272" s="377"/>
      <c r="AG272" s="377"/>
      <c r="AH272" s="377"/>
      <c r="AI272" s="377"/>
      <c r="AJ272" s="377"/>
      <c r="AK272" s="377"/>
      <c r="AL272" s="377"/>
      <c r="AM272" s="377"/>
      <c r="AN272" s="377"/>
      <c r="AO272" s="377"/>
      <c r="AP272" s="377"/>
      <c r="AQ272" s="377"/>
      <c r="AR272" s="377"/>
      <c r="AS272" s="377"/>
      <c r="AT272" s="377"/>
      <c r="AU272" s="377"/>
      <c r="AV272" s="377"/>
      <c r="AW272" s="377"/>
      <c r="AX272" s="377"/>
      <c r="AY272" s="377"/>
      <c r="AZ272" s="377"/>
      <c r="BA272" s="1182"/>
      <c r="BB272" s="651" t="s">
        <v>48</v>
      </c>
      <c r="BC272" s="89" t="s">
        <v>35</v>
      </c>
      <c r="BD272" s="82" t="s">
        <v>35</v>
      </c>
      <c r="BE272" s="82" t="s">
        <v>35</v>
      </c>
      <c r="BF272" s="82" t="s">
        <v>35</v>
      </c>
      <c r="BG272" s="77" t="s">
        <v>35</v>
      </c>
      <c r="BH272" s="89" t="s">
        <v>35</v>
      </c>
      <c r="BI272" s="82" t="s">
        <v>35</v>
      </c>
      <c r="BJ272" s="82" t="s">
        <v>35</v>
      </c>
      <c r="BK272" s="82" t="s">
        <v>35</v>
      </c>
      <c r="BL272" s="77" t="s">
        <v>35</v>
      </c>
      <c r="BM272" s="89" t="s">
        <v>35</v>
      </c>
      <c r="BN272" s="82" t="s">
        <v>35</v>
      </c>
      <c r="BO272" s="82" t="s">
        <v>35</v>
      </c>
      <c r="BP272" s="82" t="s">
        <v>35</v>
      </c>
      <c r="BQ272" s="77" t="s">
        <v>35</v>
      </c>
      <c r="BR272" s="89" t="s">
        <v>35</v>
      </c>
      <c r="BS272" s="82" t="s">
        <v>35</v>
      </c>
      <c r="BT272" s="82" t="s">
        <v>35</v>
      </c>
      <c r="BU272" s="82" t="s">
        <v>35</v>
      </c>
      <c r="BV272" s="82" t="s">
        <v>35</v>
      </c>
      <c r="BW272" s="82" t="s">
        <v>35</v>
      </c>
      <c r="BX272" s="82" t="s">
        <v>35</v>
      </c>
      <c r="BY272" s="71" t="s">
        <v>35</v>
      </c>
      <c r="BZ272" s="71" t="s">
        <v>35</v>
      </c>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row>
    <row r="273" s="984" customFormat="true" ht="15" customHeight="true" x14ac:dyDescent="0.2">
      <c r="B273" s="535"/>
      <c r="AA273" s="377"/>
      <c r="AB273" s="377"/>
      <c r="AC273" s="377"/>
      <c r="AD273" s="377"/>
      <c r="AE273" s="377"/>
      <c r="AF273" s="377"/>
      <c r="AG273" s="377"/>
      <c r="AH273" s="377"/>
      <c r="AI273" s="377"/>
      <c r="AJ273" s="377"/>
      <c r="AK273" s="377"/>
      <c r="AL273" s="377"/>
      <c r="AM273" s="377"/>
      <c r="AN273" s="377"/>
      <c r="AO273" s="377"/>
      <c r="AP273" s="377"/>
      <c r="AQ273" s="377"/>
      <c r="AR273" s="377"/>
      <c r="AS273" s="377"/>
      <c r="AT273" s="377"/>
      <c r="AU273" s="377"/>
      <c r="AV273" s="377"/>
      <c r="AW273" s="377"/>
      <c r="AX273" s="377"/>
      <c r="AY273" s="377"/>
      <c r="AZ273" s="377"/>
      <c r="BA273" s="1182"/>
      <c r="BB273" s="651" t="s">
        <v>113</v>
      </c>
      <c r="BC273" s="89" t="s">
        <v>35</v>
      </c>
      <c r="BD273" s="82" t="s">
        <v>35</v>
      </c>
      <c r="BE273" s="82" t="s">
        <v>35</v>
      </c>
      <c r="BF273" s="82" t="s">
        <v>35</v>
      </c>
      <c r="BG273" s="77" t="s">
        <v>35</v>
      </c>
      <c r="BH273" s="89" t="s">
        <v>35</v>
      </c>
      <c r="BI273" s="82" t="s">
        <v>35</v>
      </c>
      <c r="BJ273" s="82" t="s">
        <v>35</v>
      </c>
      <c r="BK273" s="82" t="s">
        <v>35</v>
      </c>
      <c r="BL273" s="77" t="s">
        <v>35</v>
      </c>
      <c r="BM273" s="89" t="s">
        <v>35</v>
      </c>
      <c r="BN273" s="82" t="s">
        <v>35</v>
      </c>
      <c r="BO273" s="82" t="s">
        <v>35</v>
      </c>
      <c r="BP273" s="82" t="s">
        <v>35</v>
      </c>
      <c r="BQ273" s="77" t="s">
        <v>35</v>
      </c>
      <c r="BR273" s="89" t="s">
        <v>35</v>
      </c>
      <c r="BS273" s="82" t="s">
        <v>35</v>
      </c>
      <c r="BT273" s="82" t="s">
        <v>35</v>
      </c>
      <c r="BU273" s="82" t="s">
        <v>35</v>
      </c>
      <c r="BV273" s="82" t="s">
        <v>35</v>
      </c>
      <c r="BW273" s="82" t="s">
        <v>35</v>
      </c>
      <c r="BX273" s="82" t="s">
        <v>35</v>
      </c>
      <c r="BY273" s="71" t="s">
        <v>35</v>
      </c>
      <c r="BZ273" s="71" t="s">
        <v>35</v>
      </c>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row>
    <row r="274" s="984" customFormat="true" ht="15" customHeight="true" x14ac:dyDescent="0.2">
      <c r="B274" s="535"/>
      <c r="AA274" s="377"/>
      <c r="AB274" s="377"/>
      <c r="AC274" s="377"/>
      <c r="AD274" s="377"/>
      <c r="AE274" s="377"/>
      <c r="AF274" s="377"/>
      <c r="AG274" s="377"/>
      <c r="AH274" s="377"/>
      <c r="AI274" s="377"/>
      <c r="AJ274" s="377"/>
      <c r="AK274" s="377"/>
      <c r="AL274" s="377"/>
      <c r="AM274" s="377"/>
      <c r="AN274" s="377"/>
      <c r="AO274" s="377"/>
      <c r="AP274" s="377"/>
      <c r="AQ274" s="377"/>
      <c r="AR274" s="377"/>
      <c r="AS274" s="377"/>
      <c r="AT274" s="377"/>
      <c r="AU274" s="377"/>
      <c r="AV274" s="377"/>
      <c r="AW274" s="377"/>
      <c r="AX274" s="377"/>
      <c r="AY274" s="377"/>
      <c r="AZ274" s="377"/>
      <c r="BA274" s="1182" t="s">
        <v>76</v>
      </c>
      <c r="BB274" s="651" t="s">
        <v>49</v>
      </c>
      <c r="BC274" s="89" t="s">
        <v>35</v>
      </c>
      <c r="BD274" s="85" t="s">
        <v>35</v>
      </c>
      <c r="BE274" s="85" t="s">
        <v>35</v>
      </c>
      <c r="BF274" s="85" t="s">
        <v>35</v>
      </c>
      <c r="BG274" s="80" t="s">
        <v>35</v>
      </c>
      <c r="BH274" s="89" t="s">
        <v>35</v>
      </c>
      <c r="BI274" s="85" t="s">
        <v>35</v>
      </c>
      <c r="BJ274" s="85" t="s">
        <v>35</v>
      </c>
      <c r="BK274" s="85" t="s">
        <v>35</v>
      </c>
      <c r="BL274" s="80" t="s">
        <v>35</v>
      </c>
      <c r="BM274" s="89" t="s">
        <v>35</v>
      </c>
      <c r="BN274" s="85" t="s">
        <v>35</v>
      </c>
      <c r="BO274" s="85" t="s">
        <v>35</v>
      </c>
      <c r="BP274" s="85" t="s">
        <v>35</v>
      </c>
      <c r="BQ274" s="80" t="s">
        <v>35</v>
      </c>
      <c r="BR274" s="89" t="s">
        <v>35</v>
      </c>
      <c r="BS274" s="85" t="s">
        <v>35</v>
      </c>
      <c r="BT274" s="85" t="s">
        <v>35</v>
      </c>
      <c r="BU274" s="85" t="s">
        <v>35</v>
      </c>
      <c r="BV274" s="85" t="s">
        <v>35</v>
      </c>
      <c r="BW274" s="85" t="s">
        <v>35</v>
      </c>
      <c r="BX274" s="85" t="s">
        <v>35</v>
      </c>
      <c r="BY274" s="73" t="s">
        <v>35</v>
      </c>
      <c r="BZ274" s="73" t="s">
        <v>35</v>
      </c>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row>
    <row r="275" s="984" customFormat="true" ht="15" customHeight="true" x14ac:dyDescent="0.2">
      <c r="B275" s="535"/>
      <c r="AA275" s="377"/>
      <c r="AB275" s="377"/>
      <c r="AC275" s="377"/>
      <c r="AD275" s="377"/>
      <c r="AE275" s="377"/>
      <c r="AF275" s="377"/>
      <c r="AG275" s="377"/>
      <c r="AH275" s="377"/>
      <c r="AI275" s="377"/>
      <c r="AJ275" s="377"/>
      <c r="AK275" s="377"/>
      <c r="AL275" s="377"/>
      <c r="AM275" s="377"/>
      <c r="AN275" s="377"/>
      <c r="AO275" s="377"/>
      <c r="AP275" s="377"/>
      <c r="AQ275" s="377"/>
      <c r="AR275" s="377"/>
      <c r="AS275" s="377"/>
      <c r="AT275" s="377"/>
      <c r="AU275" s="377"/>
      <c r="AV275" s="377"/>
      <c r="AW275" s="377"/>
      <c r="AX275" s="377"/>
      <c r="AY275" s="377"/>
      <c r="AZ275" s="377"/>
      <c r="BA275" s="1182"/>
      <c r="BB275" s="651" t="s">
        <v>48</v>
      </c>
      <c r="BC275" s="89" t="s">
        <v>35</v>
      </c>
      <c r="BD275" s="85" t="s">
        <v>35</v>
      </c>
      <c r="BE275" s="85" t="s">
        <v>35</v>
      </c>
      <c r="BF275" s="85" t="s">
        <v>35</v>
      </c>
      <c r="BG275" s="80" t="s">
        <v>35</v>
      </c>
      <c r="BH275" s="89" t="s">
        <v>35</v>
      </c>
      <c r="BI275" s="85" t="s">
        <v>35</v>
      </c>
      <c r="BJ275" s="85" t="s">
        <v>35</v>
      </c>
      <c r="BK275" s="85" t="s">
        <v>35</v>
      </c>
      <c r="BL275" s="80" t="s">
        <v>35</v>
      </c>
      <c r="BM275" s="89" t="s">
        <v>35</v>
      </c>
      <c r="BN275" s="85" t="s">
        <v>35</v>
      </c>
      <c r="BO275" s="85" t="s">
        <v>35</v>
      </c>
      <c r="BP275" s="85" t="s">
        <v>35</v>
      </c>
      <c r="BQ275" s="80" t="s">
        <v>35</v>
      </c>
      <c r="BR275" s="89" t="s">
        <v>35</v>
      </c>
      <c r="BS275" s="85" t="s">
        <v>35</v>
      </c>
      <c r="BT275" s="85" t="s">
        <v>35</v>
      </c>
      <c r="BU275" s="85" t="s">
        <v>35</v>
      </c>
      <c r="BV275" s="85" t="s">
        <v>35</v>
      </c>
      <c r="BW275" s="85" t="s">
        <v>35</v>
      </c>
      <c r="BX275" s="85" t="s">
        <v>35</v>
      </c>
      <c r="BY275" s="73" t="s">
        <v>35</v>
      </c>
      <c r="BZ275" s="73" t="s">
        <v>35</v>
      </c>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row>
    <row r="276" s="984" customFormat="true" ht="15" customHeight="true" x14ac:dyDescent="0.2">
      <c r="B276" s="535"/>
      <c r="AA276" s="377"/>
      <c r="AB276" s="377"/>
      <c r="AC276" s="377"/>
      <c r="AD276" s="377"/>
      <c r="AE276" s="377"/>
      <c r="AF276" s="377"/>
      <c r="AG276" s="377"/>
      <c r="AH276" s="377"/>
      <c r="AI276" s="377"/>
      <c r="AJ276" s="377"/>
      <c r="AK276" s="377"/>
      <c r="AL276" s="377"/>
      <c r="AM276" s="377"/>
      <c r="AN276" s="377"/>
      <c r="AO276" s="377"/>
      <c r="AP276" s="377"/>
      <c r="AQ276" s="377"/>
      <c r="AR276" s="377"/>
      <c r="AS276" s="377"/>
      <c r="AT276" s="377"/>
      <c r="AU276" s="377"/>
      <c r="AV276" s="377"/>
      <c r="AW276" s="377"/>
      <c r="AX276" s="377"/>
      <c r="AY276" s="377"/>
      <c r="AZ276" s="377"/>
      <c r="BA276" s="1182"/>
      <c r="BB276" s="651" t="s">
        <v>114</v>
      </c>
      <c r="BC276" s="89" t="s">
        <v>35</v>
      </c>
      <c r="BD276" s="85" t="s">
        <v>35</v>
      </c>
      <c r="BE276" s="85" t="s">
        <v>35</v>
      </c>
      <c r="BF276" s="85" t="s">
        <v>35</v>
      </c>
      <c r="BG276" s="80" t="s">
        <v>35</v>
      </c>
      <c r="BH276" s="89" t="s">
        <v>35</v>
      </c>
      <c r="BI276" s="85" t="s">
        <v>35</v>
      </c>
      <c r="BJ276" s="85" t="s">
        <v>35</v>
      </c>
      <c r="BK276" s="85" t="s">
        <v>35</v>
      </c>
      <c r="BL276" s="80" t="s">
        <v>35</v>
      </c>
      <c r="BM276" s="89" t="s">
        <v>35</v>
      </c>
      <c r="BN276" s="85" t="s">
        <v>35</v>
      </c>
      <c r="BO276" s="85" t="s">
        <v>35</v>
      </c>
      <c r="BP276" s="85" t="s">
        <v>35</v>
      </c>
      <c r="BQ276" s="80" t="s">
        <v>35</v>
      </c>
      <c r="BR276" s="89" t="s">
        <v>35</v>
      </c>
      <c r="BS276" s="85" t="s">
        <v>35</v>
      </c>
      <c r="BT276" s="85" t="s">
        <v>35</v>
      </c>
      <c r="BU276" s="85" t="s">
        <v>35</v>
      </c>
      <c r="BV276" s="85" t="s">
        <v>35</v>
      </c>
      <c r="BW276" s="85" t="s">
        <v>35</v>
      </c>
      <c r="BX276" s="85" t="s">
        <v>35</v>
      </c>
      <c r="BY276" s="73" t="s">
        <v>35</v>
      </c>
      <c r="BZ276" s="73" t="s">
        <v>35</v>
      </c>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row>
    <row r="277" s="984" customFormat="true" ht="15" customHeight="true" x14ac:dyDescent="0.2">
      <c r="B277" s="535"/>
      <c r="AA277" s="377"/>
      <c r="AB277" s="377"/>
      <c r="AC277" s="377"/>
      <c r="AD277" s="377"/>
      <c r="AE277" s="377"/>
      <c r="AF277" s="377"/>
      <c r="AG277" s="377"/>
      <c r="AH277" s="377"/>
      <c r="AI277" s="377"/>
      <c r="AJ277" s="377"/>
      <c r="AK277" s="377"/>
      <c r="AL277" s="377"/>
      <c r="AM277" s="377"/>
      <c r="AN277" s="377"/>
      <c r="AO277" s="377"/>
      <c r="AP277" s="377"/>
      <c r="AQ277" s="377"/>
      <c r="AR277" s="377"/>
      <c r="AS277" s="377"/>
      <c r="AT277" s="377"/>
      <c r="AU277" s="377"/>
      <c r="AV277" s="377"/>
      <c r="AW277" s="377"/>
      <c r="AX277" s="377"/>
      <c r="AY277" s="377"/>
      <c r="AZ277" s="377"/>
      <c r="BA277" s="1182" t="s">
        <v>77</v>
      </c>
      <c r="BB277" s="651" t="s">
        <v>78</v>
      </c>
      <c r="BC277" s="89" t="s">
        <v>35</v>
      </c>
      <c r="BD277" s="85" t="s">
        <v>35</v>
      </c>
      <c r="BE277" s="85" t="s">
        <v>35</v>
      </c>
      <c r="BF277" s="85" t="s">
        <v>35</v>
      </c>
      <c r="BG277" s="80" t="s">
        <v>35</v>
      </c>
      <c r="BH277" s="89" t="s">
        <v>35</v>
      </c>
      <c r="BI277" s="85" t="s">
        <v>35</v>
      </c>
      <c r="BJ277" s="85" t="s">
        <v>35</v>
      </c>
      <c r="BK277" s="85" t="s">
        <v>35</v>
      </c>
      <c r="BL277" s="80" t="s">
        <v>35</v>
      </c>
      <c r="BM277" s="89" t="s">
        <v>35</v>
      </c>
      <c r="BN277" s="85" t="s">
        <v>35</v>
      </c>
      <c r="BO277" s="85" t="s">
        <v>35</v>
      </c>
      <c r="BP277" s="85" t="s">
        <v>35</v>
      </c>
      <c r="BQ277" s="80" t="s">
        <v>35</v>
      </c>
      <c r="BR277" s="89" t="s">
        <v>35</v>
      </c>
      <c r="BS277" s="85" t="s">
        <v>35</v>
      </c>
      <c r="BT277" s="85" t="s">
        <v>35</v>
      </c>
      <c r="BU277" s="85" t="s">
        <v>35</v>
      </c>
      <c r="BV277" s="85" t="s">
        <v>35</v>
      </c>
      <c r="BW277" s="85" t="s">
        <v>35</v>
      </c>
      <c r="BX277" s="85" t="s">
        <v>35</v>
      </c>
      <c r="BY277" s="73" t="s">
        <v>35</v>
      </c>
      <c r="BZ277" s="73" t="s">
        <v>35</v>
      </c>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row>
    <row r="278" s="984" customFormat="true" ht="15" customHeight="true" x14ac:dyDescent="0.2">
      <c r="B278" s="535"/>
      <c r="AA278" s="377"/>
      <c r="AB278" s="377"/>
      <c r="AC278" s="377"/>
      <c r="AD278" s="377"/>
      <c r="AE278" s="377"/>
      <c r="AF278" s="377"/>
      <c r="AG278" s="377"/>
      <c r="AH278" s="377"/>
      <c r="AI278" s="377"/>
      <c r="AJ278" s="377"/>
      <c r="AK278" s="377"/>
      <c r="AL278" s="377"/>
      <c r="AM278" s="377"/>
      <c r="AN278" s="377"/>
      <c r="AO278" s="377"/>
      <c r="AP278" s="377"/>
      <c r="AQ278" s="377"/>
      <c r="AR278" s="377"/>
      <c r="AS278" s="377"/>
      <c r="AT278" s="377"/>
      <c r="AU278" s="377"/>
      <c r="AV278" s="377"/>
      <c r="AW278" s="377"/>
      <c r="AX278" s="377"/>
      <c r="AY278" s="377"/>
      <c r="AZ278" s="377"/>
      <c r="BA278" s="1182"/>
      <c r="BB278" s="651" t="s">
        <v>79</v>
      </c>
      <c r="BC278" s="89" t="s">
        <v>35</v>
      </c>
      <c r="BD278" s="85" t="s">
        <v>35</v>
      </c>
      <c r="BE278" s="85" t="s">
        <v>35</v>
      </c>
      <c r="BF278" s="85" t="s">
        <v>35</v>
      </c>
      <c r="BG278" s="80" t="s">
        <v>35</v>
      </c>
      <c r="BH278" s="89" t="s">
        <v>35</v>
      </c>
      <c r="BI278" s="85" t="s">
        <v>35</v>
      </c>
      <c r="BJ278" s="85" t="s">
        <v>35</v>
      </c>
      <c r="BK278" s="85" t="s">
        <v>35</v>
      </c>
      <c r="BL278" s="80" t="s">
        <v>35</v>
      </c>
      <c r="BM278" s="89" t="s">
        <v>35</v>
      </c>
      <c r="BN278" s="85" t="s">
        <v>35</v>
      </c>
      <c r="BO278" s="85" t="s">
        <v>35</v>
      </c>
      <c r="BP278" s="85" t="s">
        <v>35</v>
      </c>
      <c r="BQ278" s="80" t="s">
        <v>35</v>
      </c>
      <c r="BR278" s="89" t="s">
        <v>35</v>
      </c>
      <c r="BS278" s="85" t="s">
        <v>35</v>
      </c>
      <c r="BT278" s="85" t="s">
        <v>35</v>
      </c>
      <c r="BU278" s="85" t="s">
        <v>35</v>
      </c>
      <c r="BV278" s="85" t="s">
        <v>35</v>
      </c>
      <c r="BW278" s="85" t="s">
        <v>35</v>
      </c>
      <c r="BX278" s="85" t="s">
        <v>35</v>
      </c>
      <c r="BY278" s="73" t="s">
        <v>35</v>
      </c>
      <c r="BZ278" s="73" t="s">
        <v>35</v>
      </c>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row>
    <row r="279" s="984" customFormat="true" ht="15" customHeight="true" x14ac:dyDescent="0.2">
      <c r="B279" s="535"/>
      <c r="AA279" s="377"/>
      <c r="AB279" s="377"/>
      <c r="AC279" s="377"/>
      <c r="AD279" s="377"/>
      <c r="AE279" s="377"/>
      <c r="AF279" s="377"/>
      <c r="AG279" s="377"/>
      <c r="AH279" s="377"/>
      <c r="AI279" s="377"/>
      <c r="AJ279" s="377"/>
      <c r="AK279" s="377"/>
      <c r="AL279" s="377"/>
      <c r="AM279" s="377"/>
      <c r="AN279" s="377"/>
      <c r="AO279" s="377"/>
      <c r="AP279" s="377"/>
      <c r="AQ279" s="377"/>
      <c r="AR279" s="377"/>
      <c r="AS279" s="377"/>
      <c r="AT279" s="377"/>
      <c r="AU279" s="377"/>
      <c r="AV279" s="377"/>
      <c r="AW279" s="377"/>
      <c r="AX279" s="377"/>
      <c r="AY279" s="377"/>
      <c r="AZ279" s="377"/>
      <c r="BA279" s="1182"/>
      <c r="BB279" s="651" t="s">
        <v>80</v>
      </c>
      <c r="BC279" s="89" t="s">
        <v>35</v>
      </c>
      <c r="BD279" s="82" t="s">
        <v>35</v>
      </c>
      <c r="BE279" s="82" t="s">
        <v>35</v>
      </c>
      <c r="BF279" s="82" t="s">
        <v>35</v>
      </c>
      <c r="BG279" s="77" t="s">
        <v>35</v>
      </c>
      <c r="BH279" s="89" t="s">
        <v>35</v>
      </c>
      <c r="BI279" s="82" t="s">
        <v>35</v>
      </c>
      <c r="BJ279" s="82" t="s">
        <v>35</v>
      </c>
      <c r="BK279" s="82" t="s">
        <v>35</v>
      </c>
      <c r="BL279" s="77" t="s">
        <v>35</v>
      </c>
      <c r="BM279" s="89" t="s">
        <v>35</v>
      </c>
      <c r="BN279" s="82" t="s">
        <v>35</v>
      </c>
      <c r="BO279" s="82" t="s">
        <v>35</v>
      </c>
      <c r="BP279" s="82" t="s">
        <v>35</v>
      </c>
      <c r="BQ279" s="77" t="s">
        <v>35</v>
      </c>
      <c r="BR279" s="89" t="s">
        <v>35</v>
      </c>
      <c r="BS279" s="82" t="s">
        <v>35</v>
      </c>
      <c r="BT279" s="82" t="s">
        <v>35</v>
      </c>
      <c r="BU279" s="82" t="s">
        <v>35</v>
      </c>
      <c r="BV279" s="82" t="s">
        <v>35</v>
      </c>
      <c r="BW279" s="82" t="s">
        <v>35</v>
      </c>
      <c r="BX279" s="82" t="s">
        <v>35</v>
      </c>
      <c r="BY279" s="71" t="s">
        <v>35</v>
      </c>
      <c r="BZ279" s="71" t="s">
        <v>35</v>
      </c>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row>
    <row r="280" s="984" customFormat="true" ht="15" customHeight="true" x14ac:dyDescent="0.2">
      <c r="B280" s="535"/>
      <c r="AA280" s="377"/>
      <c r="AB280" s="377"/>
      <c r="AC280" s="377"/>
      <c r="AD280" s="377"/>
      <c r="AE280" s="377"/>
      <c r="AF280" s="377"/>
      <c r="AG280" s="377"/>
      <c r="AH280" s="377"/>
      <c r="AI280" s="377"/>
      <c r="AJ280" s="377"/>
      <c r="AK280" s="377"/>
      <c r="AL280" s="377"/>
      <c r="AM280" s="377"/>
      <c r="AN280" s="377"/>
      <c r="AO280" s="377"/>
      <c r="AP280" s="377"/>
      <c r="AQ280" s="377"/>
      <c r="AR280" s="377"/>
      <c r="AS280" s="377"/>
      <c r="AT280" s="377"/>
      <c r="AU280" s="377"/>
      <c r="AV280" s="377"/>
      <c r="AW280" s="377"/>
      <c r="AX280" s="377"/>
      <c r="AY280" s="377"/>
      <c r="AZ280" s="377"/>
      <c r="BA280" s="1182"/>
      <c r="BB280" s="651" t="s">
        <v>81</v>
      </c>
      <c r="BC280" s="89" t="s">
        <v>35</v>
      </c>
      <c r="BD280" s="82" t="s">
        <v>35</v>
      </c>
      <c r="BE280" s="82" t="s">
        <v>35</v>
      </c>
      <c r="BF280" s="82" t="s">
        <v>35</v>
      </c>
      <c r="BG280" s="77" t="s">
        <v>35</v>
      </c>
      <c r="BH280" s="89" t="s">
        <v>35</v>
      </c>
      <c r="BI280" s="82" t="s">
        <v>35</v>
      </c>
      <c r="BJ280" s="82" t="s">
        <v>35</v>
      </c>
      <c r="BK280" s="82" t="s">
        <v>35</v>
      </c>
      <c r="BL280" s="77" t="s">
        <v>35</v>
      </c>
      <c r="BM280" s="89" t="s">
        <v>35</v>
      </c>
      <c r="BN280" s="82" t="s">
        <v>35</v>
      </c>
      <c r="BO280" s="82" t="s">
        <v>35</v>
      </c>
      <c r="BP280" s="82" t="s">
        <v>35</v>
      </c>
      <c r="BQ280" s="77" t="s">
        <v>35</v>
      </c>
      <c r="BR280" s="89" t="s">
        <v>35</v>
      </c>
      <c r="BS280" s="82" t="s">
        <v>35</v>
      </c>
      <c r="BT280" s="82" t="s">
        <v>35</v>
      </c>
      <c r="BU280" s="82" t="s">
        <v>35</v>
      </c>
      <c r="BV280" s="82" t="s">
        <v>35</v>
      </c>
      <c r="BW280" s="82" t="s">
        <v>35</v>
      </c>
      <c r="BX280" s="82" t="s">
        <v>35</v>
      </c>
      <c r="BY280" s="71" t="s">
        <v>35</v>
      </c>
      <c r="BZ280" s="71" t="s">
        <v>35</v>
      </c>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row>
    <row r="281" s="984" customFormat="true" ht="15" customHeight="true" x14ac:dyDescent="0.2">
      <c r="B281" s="535"/>
      <c r="AA281" s="377"/>
      <c r="AB281" s="377"/>
      <c r="AC281" s="377"/>
      <c r="AD281" s="377"/>
      <c r="AE281" s="377"/>
      <c r="AF281" s="377"/>
      <c r="AG281" s="377"/>
      <c r="AH281" s="377"/>
      <c r="AI281" s="377"/>
      <c r="AJ281" s="377"/>
      <c r="AK281" s="377"/>
      <c r="AL281" s="377"/>
      <c r="AM281" s="377"/>
      <c r="AN281" s="377"/>
      <c r="AO281" s="377"/>
      <c r="AP281" s="377"/>
      <c r="AQ281" s="377"/>
      <c r="AR281" s="377"/>
      <c r="AS281" s="377"/>
      <c r="AT281" s="377"/>
      <c r="AU281" s="377"/>
      <c r="AV281" s="377"/>
      <c r="AW281" s="377"/>
      <c r="AX281" s="377"/>
      <c r="AY281" s="377"/>
      <c r="AZ281" s="377"/>
      <c r="BA281" s="1182"/>
      <c r="BB281" s="651" t="s">
        <v>82</v>
      </c>
      <c r="BC281" s="89" t="s">
        <v>35</v>
      </c>
      <c r="BD281" s="82" t="s">
        <v>35</v>
      </c>
      <c r="BE281" s="82" t="s">
        <v>35</v>
      </c>
      <c r="BF281" s="82" t="s">
        <v>35</v>
      </c>
      <c r="BG281" s="77" t="s">
        <v>35</v>
      </c>
      <c r="BH281" s="89" t="s">
        <v>35</v>
      </c>
      <c r="BI281" s="82" t="s">
        <v>35</v>
      </c>
      <c r="BJ281" s="82" t="s">
        <v>35</v>
      </c>
      <c r="BK281" s="82" t="s">
        <v>35</v>
      </c>
      <c r="BL281" s="77" t="s">
        <v>35</v>
      </c>
      <c r="BM281" s="89" t="s">
        <v>35</v>
      </c>
      <c r="BN281" s="82" t="s">
        <v>35</v>
      </c>
      <c r="BO281" s="82" t="s">
        <v>35</v>
      </c>
      <c r="BP281" s="82" t="s">
        <v>35</v>
      </c>
      <c r="BQ281" s="77" t="s">
        <v>35</v>
      </c>
      <c r="BR281" s="89" t="s">
        <v>35</v>
      </c>
      <c r="BS281" s="82" t="s">
        <v>35</v>
      </c>
      <c r="BT281" s="82" t="s">
        <v>35</v>
      </c>
      <c r="BU281" s="82" t="s">
        <v>35</v>
      </c>
      <c r="BV281" s="82" t="s">
        <v>35</v>
      </c>
      <c r="BW281" s="82" t="s">
        <v>35</v>
      </c>
      <c r="BX281" s="82" t="s">
        <v>35</v>
      </c>
      <c r="BY281" s="71" t="s">
        <v>35</v>
      </c>
      <c r="BZ281" s="71" t="s">
        <v>35</v>
      </c>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row>
    <row r="282" s="984" customFormat="true" ht="15" customHeight="true" x14ac:dyDescent="0.2">
      <c r="B282" s="535"/>
      <c r="AA282" s="377"/>
      <c r="AB282" s="377"/>
      <c r="AC282" s="377"/>
      <c r="AD282" s="377"/>
      <c r="AE282" s="377"/>
      <c r="AF282" s="377"/>
      <c r="AG282" s="377"/>
      <c r="AH282" s="377"/>
      <c r="AI282" s="377"/>
      <c r="AJ282" s="377"/>
      <c r="AK282" s="377"/>
      <c r="AL282" s="377"/>
      <c r="AM282" s="377"/>
      <c r="AN282" s="377"/>
      <c r="AO282" s="377"/>
      <c r="AP282" s="377"/>
      <c r="AQ282" s="377"/>
      <c r="AR282" s="377"/>
      <c r="AS282" s="377"/>
      <c r="AT282" s="377"/>
      <c r="AU282" s="377"/>
      <c r="AV282" s="377"/>
      <c r="AW282" s="377"/>
      <c r="AX282" s="377"/>
      <c r="AY282" s="377"/>
      <c r="AZ282" s="377"/>
      <c r="BA282" s="1182"/>
      <c r="BB282" s="651" t="s">
        <v>83</v>
      </c>
      <c r="BC282" s="89" t="s">
        <v>35</v>
      </c>
      <c r="BD282" s="82" t="s">
        <v>35</v>
      </c>
      <c r="BE282" s="82" t="s">
        <v>35</v>
      </c>
      <c r="BF282" s="82" t="s">
        <v>35</v>
      </c>
      <c r="BG282" s="77" t="s">
        <v>35</v>
      </c>
      <c r="BH282" s="89" t="s">
        <v>35</v>
      </c>
      <c r="BI282" s="82" t="s">
        <v>35</v>
      </c>
      <c r="BJ282" s="82" t="s">
        <v>35</v>
      </c>
      <c r="BK282" s="82" t="s">
        <v>35</v>
      </c>
      <c r="BL282" s="77" t="s">
        <v>35</v>
      </c>
      <c r="BM282" s="89" t="s">
        <v>35</v>
      </c>
      <c r="BN282" s="82" t="s">
        <v>35</v>
      </c>
      <c r="BO282" s="82" t="s">
        <v>35</v>
      </c>
      <c r="BP282" s="82" t="s">
        <v>35</v>
      </c>
      <c r="BQ282" s="77" t="s">
        <v>35</v>
      </c>
      <c r="BR282" s="89" t="s">
        <v>35</v>
      </c>
      <c r="BS282" s="82" t="s">
        <v>35</v>
      </c>
      <c r="BT282" s="82" t="s">
        <v>35</v>
      </c>
      <c r="BU282" s="82" t="s">
        <v>35</v>
      </c>
      <c r="BV282" s="82" t="s">
        <v>35</v>
      </c>
      <c r="BW282" s="82" t="s">
        <v>35</v>
      </c>
      <c r="BX282" s="82" t="s">
        <v>35</v>
      </c>
      <c r="BY282" s="71" t="s">
        <v>35</v>
      </c>
      <c r="BZ282" s="71" t="s">
        <v>35</v>
      </c>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row>
    <row r="283" s="984" customFormat="true" ht="15" customHeight="true" x14ac:dyDescent="0.2">
      <c r="B283" s="535"/>
      <c r="AA283" s="377"/>
      <c r="AB283" s="377"/>
      <c r="AC283" s="377"/>
      <c r="AD283" s="377"/>
      <c r="AE283" s="377"/>
      <c r="AF283" s="377"/>
      <c r="AG283" s="377"/>
      <c r="AH283" s="377"/>
      <c r="AI283" s="377"/>
      <c r="AJ283" s="377"/>
      <c r="AK283" s="377"/>
      <c r="AL283" s="377"/>
      <c r="AM283" s="377"/>
      <c r="AN283" s="377"/>
      <c r="AO283" s="377"/>
      <c r="AP283" s="377"/>
      <c r="AQ283" s="377"/>
      <c r="AR283" s="377"/>
      <c r="AS283" s="377"/>
      <c r="AT283" s="377"/>
      <c r="AU283" s="377"/>
      <c r="AV283" s="377"/>
      <c r="AW283" s="377"/>
      <c r="AX283" s="377"/>
      <c r="AY283" s="377"/>
      <c r="AZ283" s="377"/>
      <c r="BA283" s="1182"/>
      <c r="BB283" s="651" t="s">
        <v>84</v>
      </c>
      <c r="BC283" s="89" t="s">
        <v>35</v>
      </c>
      <c r="BD283" s="82" t="s">
        <v>35</v>
      </c>
      <c r="BE283" s="82" t="s">
        <v>35</v>
      </c>
      <c r="BF283" s="82" t="s">
        <v>35</v>
      </c>
      <c r="BG283" s="77" t="s">
        <v>35</v>
      </c>
      <c r="BH283" s="89" t="s">
        <v>35</v>
      </c>
      <c r="BI283" s="82" t="s">
        <v>35</v>
      </c>
      <c r="BJ283" s="82" t="s">
        <v>35</v>
      </c>
      <c r="BK283" s="82" t="s">
        <v>35</v>
      </c>
      <c r="BL283" s="77" t="s">
        <v>35</v>
      </c>
      <c r="BM283" s="89" t="s">
        <v>35</v>
      </c>
      <c r="BN283" s="82" t="s">
        <v>35</v>
      </c>
      <c r="BO283" s="82" t="s">
        <v>35</v>
      </c>
      <c r="BP283" s="82" t="s">
        <v>35</v>
      </c>
      <c r="BQ283" s="77" t="s">
        <v>35</v>
      </c>
      <c r="BR283" s="89" t="s">
        <v>35</v>
      </c>
      <c r="BS283" s="82" t="s">
        <v>35</v>
      </c>
      <c r="BT283" s="82" t="s">
        <v>35</v>
      </c>
      <c r="BU283" s="82" t="s">
        <v>35</v>
      </c>
      <c r="BV283" s="82" t="s">
        <v>35</v>
      </c>
      <c r="BW283" s="82" t="s">
        <v>35</v>
      </c>
      <c r="BX283" s="82" t="s">
        <v>35</v>
      </c>
      <c r="BY283" s="71" t="s">
        <v>35</v>
      </c>
      <c r="BZ283" s="71" t="s">
        <v>35</v>
      </c>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row>
    <row r="284" s="984" customFormat="true" ht="15" customHeight="true" x14ac:dyDescent="0.2">
      <c r="B284" s="535"/>
      <c r="AA284" s="377"/>
      <c r="AB284" s="377"/>
      <c r="AC284" s="377"/>
      <c r="AD284" s="377"/>
      <c r="AE284" s="377"/>
      <c r="AF284" s="377"/>
      <c r="AG284" s="377"/>
      <c r="AH284" s="377"/>
      <c r="AI284" s="377"/>
      <c r="AJ284" s="377"/>
      <c r="AK284" s="377"/>
      <c r="AL284" s="377"/>
      <c r="AM284" s="377"/>
      <c r="AN284" s="377"/>
      <c r="AO284" s="377"/>
      <c r="AP284" s="377"/>
      <c r="AQ284" s="377"/>
      <c r="AR284" s="377"/>
      <c r="AS284" s="377"/>
      <c r="AT284" s="377"/>
      <c r="AU284" s="377"/>
      <c r="AV284" s="377"/>
      <c r="AW284" s="377"/>
      <c r="AX284" s="377"/>
      <c r="AY284" s="377"/>
      <c r="AZ284" s="377"/>
      <c r="BA284" s="1184"/>
      <c r="BB284" s="653" t="s">
        <v>114</v>
      </c>
      <c r="BC284" s="88" t="s">
        <v>35</v>
      </c>
      <c r="BD284" s="84" t="s">
        <v>35</v>
      </c>
      <c r="BE284" s="84" t="s">
        <v>35</v>
      </c>
      <c r="BF284" s="84" t="s">
        <v>35</v>
      </c>
      <c r="BG284" s="79" t="s">
        <v>35</v>
      </c>
      <c r="BH284" s="88" t="s">
        <v>35</v>
      </c>
      <c r="BI284" s="84" t="s">
        <v>35</v>
      </c>
      <c r="BJ284" s="84" t="s">
        <v>35</v>
      </c>
      <c r="BK284" s="84" t="s">
        <v>35</v>
      </c>
      <c r="BL284" s="79" t="s">
        <v>35</v>
      </c>
      <c r="BM284" s="88" t="s">
        <v>35</v>
      </c>
      <c r="BN284" s="84" t="s">
        <v>35</v>
      </c>
      <c r="BO284" s="84" t="s">
        <v>35</v>
      </c>
      <c r="BP284" s="84" t="s">
        <v>35</v>
      </c>
      <c r="BQ284" s="79" t="s">
        <v>35</v>
      </c>
      <c r="BR284" s="88" t="s">
        <v>35</v>
      </c>
      <c r="BS284" s="84" t="s">
        <v>35</v>
      </c>
      <c r="BT284" s="84" t="s">
        <v>35</v>
      </c>
      <c r="BU284" s="84" t="s">
        <v>35</v>
      </c>
      <c r="BV284" s="84" t="s">
        <v>35</v>
      </c>
      <c r="BW284" s="84" t="s">
        <v>35</v>
      </c>
      <c r="BX284" s="84" t="s">
        <v>35</v>
      </c>
      <c r="BY284" s="72" t="s">
        <v>35</v>
      </c>
      <c r="BZ284" s="72" t="s">
        <v>35</v>
      </c>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row>
    <row r="285" s="984" customFormat="true" ht="15" customHeight="true" x14ac:dyDescent="0.2">
      <c r="B285" s="535"/>
      <c r="AA285" s="377"/>
      <c r="AB285" s="377"/>
      <c r="AC285" s="377"/>
      <c r="AD285" s="377"/>
      <c r="AE285" s="377"/>
      <c r="AF285" s="377"/>
      <c r="AG285" s="377"/>
      <c r="AH285" s="377"/>
      <c r="AI285" s="377"/>
      <c r="AJ285" s="377"/>
      <c r="AK285" s="377"/>
      <c r="AL285" s="377"/>
      <c r="AM285" s="377"/>
      <c r="AN285" s="377"/>
      <c r="AO285" s="377"/>
      <c r="AP285" s="377"/>
      <c r="AQ285" s="377"/>
      <c r="AR285" s="377"/>
      <c r="AS285" s="377"/>
      <c r="AT285" s="377"/>
      <c r="AU285" s="377"/>
      <c r="AV285" s="377"/>
      <c r="AW285" s="377"/>
      <c r="AX285" s="377"/>
      <c r="AY285" s="377"/>
      <c r="AZ285" s="377"/>
      <c r="BA285" s="341"/>
      <c r="BB285" s="339"/>
      <c r="BC285" s="339"/>
      <c r="BD285" s="339"/>
      <c r="BE285" s="339"/>
      <c r="BF285" s="339"/>
      <c r="BG285" s="339"/>
      <c r="BH285" s="339"/>
      <c r="BI285" s="339"/>
      <c r="BJ285" s="339"/>
      <c r="BK285" s="339"/>
      <c r="BL285" s="339"/>
      <c r="BM285" s="339"/>
      <c r="BN285" s="339"/>
      <c r="BO285" s="339"/>
      <c r="BP285" s="339"/>
      <c r="BQ285" s="339"/>
      <c r="BR285" s="339"/>
      <c r="BS285" s="339"/>
      <c r="BT285" s="339"/>
      <c r="BU285" s="339"/>
      <c r="BV285" s="339"/>
      <c r="BW285" s="339"/>
      <c r="BX285" s="339"/>
      <c r="BY285" s="341"/>
      <c r="BZ285" s="376"/>
      <c r="CA285" s="376"/>
      <c r="CB285" s="376"/>
      <c r="CC285" s="376"/>
      <c r="CD285" s="376"/>
      <c r="CE285" s="376"/>
      <c r="CF285" s="376"/>
      <c r="CG285" s="376"/>
      <c r="CH285" s="376"/>
      <c r="CI285" s="376"/>
      <c r="CJ285" s="376"/>
      <c r="CK285" s="376"/>
      <c r="CL285" s="376"/>
      <c r="CM285" s="376"/>
      <c r="CN285" s="376"/>
      <c r="CO285" s="376"/>
      <c r="CP285" s="376"/>
      <c r="CQ285" s="376"/>
      <c r="CR285" s="376"/>
      <c r="CS285" s="376"/>
      <c r="CT285" s="376"/>
      <c r="CU285" s="376"/>
      <c r="CV285" s="376"/>
      <c r="CW285" s="376"/>
      <c r="CX285" s="376"/>
      <c r="CY285" s="376"/>
      <c r="CZ285" s="376"/>
    </row>
    <row r="286" s="984" customFormat="true" ht="15" customHeight="true" x14ac:dyDescent="0.2">
      <c r="B286" s="535"/>
      <c r="AA286" s="377"/>
      <c r="AB286" s="377"/>
      <c r="AC286" s="377"/>
      <c r="AD286" s="377"/>
      <c r="AE286" s="377"/>
      <c r="AF286" s="377"/>
      <c r="AG286" s="377"/>
      <c r="AH286" s="377"/>
      <c r="AI286" s="377"/>
      <c r="AJ286" s="377"/>
      <c r="AK286" s="377"/>
      <c r="AL286" s="377"/>
      <c r="AM286" s="377"/>
      <c r="AN286" s="377"/>
      <c r="AO286" s="377"/>
      <c r="AP286" s="377"/>
      <c r="AQ286" s="377"/>
      <c r="AR286" s="377"/>
      <c r="AS286" s="377"/>
      <c r="AT286" s="377"/>
      <c r="AU286" s="377"/>
      <c r="AV286" s="377"/>
      <c r="AW286" s="377"/>
      <c r="AX286" s="377"/>
      <c r="AY286" s="377"/>
      <c r="AZ286" s="377"/>
      <c r="BA286" s="341"/>
      <c r="BB286" s="339"/>
      <c r="BC286" s="339"/>
      <c r="BD286" s="339"/>
      <c r="BE286" s="339"/>
      <c r="BF286" s="339"/>
      <c r="BG286" s="339"/>
      <c r="BH286" s="339"/>
      <c r="BI286" s="339"/>
      <c r="BJ286" s="339"/>
      <c r="BK286" s="339"/>
      <c r="BL286" s="339"/>
      <c r="BM286" s="339"/>
      <c r="BN286" s="339"/>
      <c r="BO286" s="339"/>
      <c r="BP286" s="339"/>
      <c r="BQ286" s="339"/>
      <c r="BR286" s="339"/>
      <c r="BS286" s="339"/>
      <c r="BT286" s="339"/>
      <c r="BU286" s="339"/>
      <c r="BV286" s="339"/>
      <c r="BW286" s="339"/>
      <c r="BX286" s="339"/>
      <c r="BY286" s="341"/>
      <c r="BZ286" s="376"/>
      <c r="CA286" s="376"/>
      <c r="CB286" s="376"/>
      <c r="CC286" s="376"/>
      <c r="CD286" s="376"/>
      <c r="CE286" s="376"/>
      <c r="CF286" s="376"/>
      <c r="CG286" s="376"/>
      <c r="CH286" s="376"/>
      <c r="CI286" s="376"/>
      <c r="CJ286" s="376"/>
      <c r="CK286" s="376"/>
      <c r="CL286" s="376"/>
      <c r="CM286" s="376"/>
      <c r="CN286" s="376"/>
      <c r="CO286" s="376"/>
      <c r="CP286" s="376"/>
      <c r="CQ286" s="376"/>
      <c r="CR286" s="376"/>
      <c r="CS286" s="376"/>
      <c r="CT286" s="376"/>
      <c r="CU286" s="376"/>
      <c r="CV286" s="376"/>
      <c r="CW286" s="376"/>
      <c r="CX286" s="376"/>
      <c r="CY286" s="376"/>
      <c r="CZ286" s="376"/>
    </row>
    <row r="287" s="984" customFormat="true" ht="15" customHeight="true" x14ac:dyDescent="0.2">
      <c r="B287" s="535"/>
      <c r="AA287" s="377"/>
      <c r="AB287" s="377"/>
      <c r="AC287" s="377"/>
      <c r="AD287" s="377"/>
      <c r="AE287" s="377"/>
      <c r="AF287" s="377"/>
      <c r="AG287" s="377"/>
      <c r="AH287" s="377"/>
      <c r="AI287" s="377"/>
      <c r="AJ287" s="377"/>
      <c r="AK287" s="377"/>
      <c r="AL287" s="377"/>
      <c r="AM287" s="377"/>
      <c r="AN287" s="377"/>
      <c r="AO287" s="377"/>
      <c r="AP287" s="377"/>
      <c r="AQ287" s="377"/>
      <c r="AR287" s="377"/>
      <c r="AS287" s="377"/>
      <c r="AT287" s="377"/>
      <c r="AU287" s="377"/>
      <c r="AV287" s="377"/>
      <c r="AW287" s="377"/>
      <c r="AX287" s="377"/>
      <c r="AY287" s="377"/>
      <c r="AZ287" s="377"/>
      <c r="BA287" s="341"/>
      <c r="BB287" s="339"/>
      <c r="BC287" s="339"/>
      <c r="BD287" s="339"/>
      <c r="BE287" s="339"/>
      <c r="BF287" s="339"/>
      <c r="BG287" s="339"/>
      <c r="BH287" s="339"/>
      <c r="BI287" s="339"/>
      <c r="BJ287" s="339"/>
      <c r="BK287" s="339"/>
      <c r="BL287" s="339"/>
      <c r="BM287" s="339"/>
      <c r="BN287" s="339"/>
      <c r="BO287" s="339"/>
      <c r="BP287" s="339"/>
      <c r="BQ287" s="339"/>
      <c r="BR287" s="339"/>
      <c r="BS287" s="339"/>
      <c r="BT287" s="339"/>
      <c r="BU287" s="339"/>
      <c r="BV287" s="339"/>
      <c r="BW287" s="339"/>
      <c r="BX287" s="339"/>
      <c r="BY287" s="341"/>
      <c r="BZ287" s="376"/>
      <c r="CA287" s="376"/>
      <c r="CB287" s="376"/>
      <c r="CC287" s="376"/>
      <c r="CD287" s="376"/>
      <c r="CE287" s="376"/>
      <c r="CF287" s="376"/>
      <c r="CG287" s="376"/>
      <c r="CH287" s="376"/>
      <c r="CI287" s="376"/>
      <c r="CJ287" s="376"/>
      <c r="CK287" s="376"/>
      <c r="CL287" s="376"/>
      <c r="CM287" s="376"/>
      <c r="CN287" s="376"/>
      <c r="CO287" s="376"/>
      <c r="CP287" s="376"/>
      <c r="CQ287" s="376"/>
      <c r="CR287" s="376"/>
      <c r="CS287" s="376"/>
      <c r="CT287" s="376"/>
      <c r="CU287" s="376"/>
      <c r="CV287" s="376"/>
      <c r="CW287" s="376"/>
      <c r="CX287" s="376"/>
      <c r="CY287" s="376"/>
      <c r="CZ287" s="376"/>
    </row>
    <row r="288" s="984" customFormat="true" ht="15" customHeight="true" x14ac:dyDescent="0.2">
      <c r="B288" s="535"/>
      <c r="AA288" s="377"/>
      <c r="AB288" s="377"/>
      <c r="AC288" s="377"/>
      <c r="AD288" s="377"/>
      <c r="AE288" s="377"/>
      <c r="AF288" s="377"/>
      <c r="AG288" s="377"/>
      <c r="AH288" s="377"/>
      <c r="AI288" s="377"/>
      <c r="AJ288" s="377"/>
      <c r="AK288" s="377"/>
      <c r="AL288" s="377"/>
      <c r="AM288" s="377"/>
      <c r="AN288" s="377"/>
      <c r="AO288" s="377"/>
      <c r="AP288" s="377"/>
      <c r="AQ288" s="377"/>
      <c r="AR288" s="377"/>
      <c r="AS288" s="377"/>
      <c r="AT288" s="377"/>
      <c r="AU288" s="377"/>
      <c r="AV288" s="377"/>
      <c r="AW288" s="377"/>
      <c r="AX288" s="377"/>
      <c r="AY288" s="377"/>
      <c r="AZ288" s="377"/>
      <c r="BA288" s="341"/>
      <c r="BB288" s="339"/>
      <c r="BC288" s="339"/>
      <c r="BD288" s="339"/>
      <c r="BE288" s="339"/>
      <c r="BF288" s="339"/>
      <c r="BG288" s="339"/>
      <c r="BH288" s="339"/>
      <c r="BI288" s="339"/>
      <c r="BJ288" s="339"/>
      <c r="BK288" s="339"/>
      <c r="BL288" s="339"/>
      <c r="BM288" s="339"/>
      <c r="BN288" s="339"/>
      <c r="BO288" s="339"/>
      <c r="BP288" s="339"/>
      <c r="BQ288" s="339"/>
      <c r="BR288" s="339"/>
      <c r="BS288" s="339"/>
      <c r="BT288" s="339"/>
      <c r="BU288" s="339"/>
      <c r="BV288" s="339"/>
      <c r="BW288" s="339"/>
      <c r="BX288" s="339"/>
      <c r="BY288" s="341"/>
      <c r="BZ288" s="376"/>
      <c r="CA288" s="376"/>
      <c r="CB288" s="376"/>
      <c r="CC288" s="376"/>
      <c r="CD288" s="376"/>
      <c r="CE288" s="376"/>
      <c r="CF288" s="376"/>
      <c r="CG288" s="376"/>
      <c r="CH288" s="376"/>
      <c r="CI288" s="376"/>
      <c r="CJ288" s="376"/>
      <c r="CK288" s="376"/>
      <c r="CL288" s="376"/>
      <c r="CM288" s="376"/>
      <c r="CN288" s="376"/>
      <c r="CO288" s="376"/>
      <c r="CP288" s="376"/>
      <c r="CQ288" s="376"/>
      <c r="CR288" s="376"/>
      <c r="CS288" s="376"/>
      <c r="CT288" s="376"/>
      <c r="CU288" s="376"/>
      <c r="CV288" s="376"/>
      <c r="CW288" s="376"/>
      <c r="CX288" s="376"/>
      <c r="CY288" s="376"/>
      <c r="CZ288" s="376"/>
    </row>
    <row r="289" s="984" customFormat="true" ht="15" customHeight="true" x14ac:dyDescent="0.2">
      <c r="A289" s="547"/>
      <c r="B289" s="546"/>
      <c r="C289" s="547"/>
      <c r="AA289" s="377"/>
      <c r="AB289" s="377"/>
      <c r="AC289" s="377"/>
      <c r="AD289" s="377"/>
      <c r="AE289" s="377"/>
      <c r="AF289" s="377"/>
      <c r="AG289" s="377"/>
      <c r="AH289" s="377"/>
      <c r="AI289" s="377"/>
      <c r="AJ289" s="377"/>
      <c r="AK289" s="377"/>
      <c r="AL289" s="377"/>
      <c r="AM289" s="377"/>
      <c r="AN289" s="377"/>
      <c r="AO289" s="377"/>
      <c r="AP289" s="377"/>
      <c r="AQ289" s="377"/>
      <c r="AR289" s="377"/>
      <c r="AS289" s="377"/>
      <c r="AT289" s="377"/>
      <c r="AU289" s="377"/>
      <c r="AV289" s="377"/>
      <c r="AW289" s="377"/>
      <c r="AX289" s="377"/>
      <c r="AY289" s="377"/>
      <c r="AZ289" s="377"/>
      <c r="BA289" s="341"/>
      <c r="BB289" s="339"/>
      <c r="BC289" s="339"/>
      <c r="BD289" s="339"/>
      <c r="BE289" s="339"/>
      <c r="BF289" s="339"/>
      <c r="BG289" s="339"/>
      <c r="BH289" s="339"/>
      <c r="BI289" s="339"/>
      <c r="BJ289" s="339"/>
      <c r="BK289" s="339"/>
      <c r="BL289" s="339"/>
      <c r="BM289" s="339"/>
      <c r="BN289" s="339"/>
      <c r="BO289" s="339"/>
      <c r="BP289" s="339"/>
      <c r="BQ289" s="339"/>
      <c r="BR289" s="339"/>
      <c r="BS289" s="339"/>
      <c r="BT289" s="339"/>
      <c r="BU289" s="339"/>
      <c r="BV289" s="339"/>
      <c r="BW289" s="339"/>
      <c r="BX289" s="339"/>
      <c r="BY289" s="341"/>
      <c r="BZ289" s="376"/>
      <c r="CA289" s="376"/>
      <c r="CB289" s="376"/>
      <c r="CC289" s="376"/>
      <c r="CD289" s="376"/>
      <c r="CE289" s="376"/>
      <c r="CF289" s="376"/>
      <c r="CG289" s="376"/>
      <c r="CH289" s="376"/>
      <c r="CI289" s="376"/>
      <c r="CJ289" s="376"/>
      <c r="CK289" s="376"/>
      <c r="CL289" s="376"/>
      <c r="CM289" s="376"/>
      <c r="CN289" s="376"/>
      <c r="CO289" s="376"/>
      <c r="CP289" s="376"/>
      <c r="CQ289" s="376"/>
      <c r="CR289" s="376"/>
      <c r="CS289" s="376"/>
      <c r="CT289" s="376"/>
      <c r="CU289" s="376"/>
      <c r="CV289" s="376"/>
      <c r="CW289" s="376"/>
      <c r="CX289" s="376"/>
      <c r="CY289" s="376"/>
      <c r="CZ289" s="376"/>
    </row>
    <row r="290" s="984" customFormat="true" ht="15" customHeight="true" x14ac:dyDescent="0.2">
      <c r="A290" s="985"/>
      <c r="B290" s="986"/>
      <c r="C290" s="201"/>
      <c r="AA290" s="377"/>
      <c r="AB290" s="377"/>
      <c r="AC290" s="377"/>
      <c r="AD290" s="377"/>
      <c r="AE290" s="377"/>
      <c r="AF290" s="377"/>
      <c r="AG290" s="377"/>
      <c r="AH290" s="377"/>
      <c r="AI290" s="377"/>
      <c r="AJ290" s="377"/>
      <c r="AK290" s="377"/>
      <c r="AL290" s="377"/>
      <c r="AM290" s="377"/>
      <c r="AN290" s="377"/>
      <c r="AO290" s="377"/>
      <c r="AP290" s="377"/>
      <c r="AQ290" s="377"/>
      <c r="AR290" s="377"/>
      <c r="AS290" s="377"/>
      <c r="AT290" s="377"/>
      <c r="AU290" s="377"/>
      <c r="AV290" s="377"/>
      <c r="AW290" s="377"/>
      <c r="AX290" s="377"/>
      <c r="AY290" s="377"/>
      <c r="AZ290" s="377"/>
      <c r="BA290" s="341"/>
      <c r="BB290" s="339"/>
      <c r="BC290" s="339"/>
      <c r="BD290" s="339"/>
      <c r="BE290" s="339"/>
      <c r="BF290" s="339"/>
      <c r="BG290" s="339"/>
      <c r="BH290" s="339"/>
      <c r="BI290" s="339"/>
      <c r="BJ290" s="339"/>
      <c r="BK290" s="339"/>
      <c r="BL290" s="339"/>
      <c r="BM290" s="339"/>
      <c r="BN290" s="339"/>
      <c r="BO290" s="339"/>
      <c r="BP290" s="339"/>
      <c r="BQ290" s="339"/>
      <c r="BR290" s="339"/>
      <c r="BS290" s="339"/>
      <c r="BT290" s="339"/>
      <c r="BU290" s="339"/>
      <c r="BV290" s="339"/>
      <c r="BW290" s="339"/>
      <c r="BX290" s="339"/>
      <c r="BY290" s="341"/>
      <c r="BZ290" s="376"/>
      <c r="CA290" s="376"/>
      <c r="CB290" s="376"/>
      <c r="CC290" s="376"/>
      <c r="CD290" s="376"/>
      <c r="CE290" s="376"/>
      <c r="CF290" s="376"/>
      <c r="CG290" s="376"/>
      <c r="CH290" s="376"/>
      <c r="CI290" s="376"/>
      <c r="CJ290" s="376"/>
      <c r="CK290" s="376"/>
      <c r="CL290" s="376"/>
      <c r="CM290" s="376"/>
      <c r="CN290" s="376"/>
      <c r="CO290" s="376"/>
      <c r="CP290" s="376"/>
      <c r="CQ290" s="376"/>
      <c r="CR290" s="376"/>
      <c r="CS290" s="376"/>
      <c r="CT290" s="376"/>
      <c r="CU290" s="376"/>
      <c r="CV290" s="376"/>
      <c r="CW290" s="376"/>
      <c r="CX290" s="376"/>
      <c r="CY290" s="376"/>
      <c r="CZ290" s="376"/>
    </row>
    <row r="291" s="984" customFormat="true" ht="15" customHeight="true" x14ac:dyDescent="0.2">
      <c r="A291" s="985"/>
      <c r="B291" s="986"/>
      <c r="C291" s="201"/>
      <c r="AA291" s="377"/>
      <c r="AB291" s="377"/>
      <c r="AC291" s="377"/>
      <c r="AD291" s="377"/>
      <c r="AE291" s="377"/>
      <c r="AF291" s="377"/>
      <c r="AG291" s="377"/>
      <c r="AH291" s="377"/>
      <c r="AI291" s="377"/>
      <c r="AJ291" s="377"/>
      <c r="AK291" s="377"/>
      <c r="AL291" s="377"/>
      <c r="AM291" s="377"/>
      <c r="AN291" s="377"/>
      <c r="AO291" s="377"/>
      <c r="AP291" s="377"/>
      <c r="AQ291" s="377"/>
      <c r="AR291" s="377"/>
      <c r="AS291" s="377"/>
      <c r="AT291" s="377"/>
      <c r="AU291" s="377"/>
      <c r="AV291" s="377"/>
      <c r="AW291" s="377"/>
      <c r="AX291" s="377"/>
      <c r="AY291" s="377"/>
      <c r="AZ291" s="377"/>
      <c r="BA291" s="341"/>
      <c r="BB291" s="339"/>
      <c r="BC291" s="339"/>
      <c r="BD291" s="339"/>
      <c r="BE291" s="339"/>
      <c r="BF291" s="339"/>
      <c r="BG291" s="339"/>
      <c r="BH291" s="339"/>
      <c r="BI291" s="339"/>
      <c r="BJ291" s="339"/>
      <c r="BK291" s="339"/>
      <c r="BL291" s="339"/>
      <c r="BM291" s="339"/>
      <c r="BN291" s="339"/>
      <c r="BO291" s="339"/>
      <c r="BP291" s="339"/>
      <c r="BQ291" s="339"/>
      <c r="BR291" s="339"/>
      <c r="BS291" s="339"/>
      <c r="BT291" s="339"/>
      <c r="BU291" s="339"/>
      <c r="BV291" s="339"/>
      <c r="BW291" s="339"/>
      <c r="BX291" s="339"/>
      <c r="BY291" s="341"/>
      <c r="BZ291" s="376"/>
      <c r="CA291" s="376"/>
      <c r="CB291" s="376"/>
      <c r="CC291" s="376"/>
      <c r="CD291" s="376"/>
      <c r="CE291" s="376"/>
      <c r="CF291" s="376"/>
      <c r="CG291" s="376"/>
      <c r="CH291" s="376"/>
      <c r="CI291" s="376"/>
      <c r="CJ291" s="376"/>
      <c r="CK291" s="376"/>
      <c r="CL291" s="376"/>
      <c r="CM291" s="376"/>
      <c r="CN291" s="376"/>
      <c r="CO291" s="376"/>
      <c r="CP291" s="376"/>
      <c r="CQ291" s="376"/>
      <c r="CR291" s="376"/>
      <c r="CS291" s="376"/>
      <c r="CT291" s="376"/>
      <c r="CU291" s="376"/>
      <c r="CV291" s="376"/>
      <c r="CW291" s="376"/>
      <c r="CX291" s="376"/>
      <c r="CY291" s="376"/>
      <c r="CZ291" s="376"/>
    </row>
    <row r="292" s="984" customFormat="true" ht="15" customHeight="true" x14ac:dyDescent="0.2">
      <c r="A292" s="985"/>
      <c r="B292" s="986"/>
      <c r="C292" s="201"/>
      <c r="AA292" s="377"/>
      <c r="AB292" s="377"/>
      <c r="AC292" s="377"/>
      <c r="AD292" s="377"/>
      <c r="AE292" s="377"/>
      <c r="AF292" s="377"/>
      <c r="AG292" s="377"/>
      <c r="AH292" s="377"/>
      <c r="AI292" s="377"/>
      <c r="AJ292" s="377"/>
      <c r="AK292" s="377"/>
      <c r="AL292" s="377"/>
      <c r="AM292" s="377"/>
      <c r="AN292" s="377"/>
      <c r="AO292" s="377"/>
      <c r="AP292" s="377"/>
      <c r="AQ292" s="377"/>
      <c r="AR292" s="377"/>
      <c r="AS292" s="377"/>
      <c r="AT292" s="377"/>
      <c r="AU292" s="377"/>
      <c r="AV292" s="377"/>
      <c r="AW292" s="377"/>
      <c r="AX292" s="377"/>
      <c r="AY292" s="377"/>
      <c r="AZ292" s="377"/>
      <c r="BA292" s="341"/>
      <c r="BB292" s="339"/>
      <c r="BC292" s="339"/>
      <c r="BD292" s="339"/>
      <c r="BE292" s="339"/>
      <c r="BF292" s="339"/>
      <c r="BG292" s="339"/>
      <c r="BH292" s="339"/>
      <c r="BI292" s="339"/>
      <c r="BJ292" s="339"/>
      <c r="BK292" s="339"/>
      <c r="BL292" s="339"/>
      <c r="BM292" s="339"/>
      <c r="BN292" s="339"/>
      <c r="BO292" s="339"/>
      <c r="BP292" s="339"/>
      <c r="BQ292" s="339"/>
      <c r="BR292" s="339"/>
      <c r="BS292" s="339"/>
      <c r="BT292" s="339"/>
      <c r="BU292" s="339"/>
      <c r="BV292" s="339"/>
      <c r="BW292" s="339"/>
      <c r="BX292" s="339"/>
      <c r="BY292" s="341"/>
      <c r="BZ292" s="376"/>
      <c r="CA292" s="376"/>
      <c r="CB292" s="376"/>
      <c r="CC292" s="376"/>
      <c r="CD292" s="376"/>
      <c r="CE292" s="376"/>
      <c r="CF292" s="376"/>
      <c r="CG292" s="376"/>
      <c r="CH292" s="376"/>
      <c r="CI292" s="376"/>
      <c r="CJ292" s="376"/>
      <c r="CK292" s="376"/>
      <c r="CL292" s="376"/>
      <c r="CM292" s="376"/>
      <c r="CN292" s="376"/>
      <c r="CO292" s="376"/>
      <c r="CP292" s="376"/>
      <c r="CQ292" s="376"/>
      <c r="CR292" s="376"/>
      <c r="CS292" s="376"/>
      <c r="CT292" s="376"/>
      <c r="CU292" s="376"/>
      <c r="CV292" s="376"/>
      <c r="CW292" s="376"/>
      <c r="CX292" s="376"/>
      <c r="CY292" s="376"/>
      <c r="CZ292" s="376"/>
    </row>
    <row r="293" s="984" customFormat="true" ht="15" customHeight="true" x14ac:dyDescent="0.2">
      <c r="A293" s="985"/>
      <c r="B293" s="986"/>
      <c r="C293" s="987"/>
      <c r="AA293" s="377"/>
      <c r="AB293" s="377"/>
      <c r="AC293" s="377"/>
      <c r="AD293" s="377"/>
      <c r="AE293" s="377"/>
      <c r="AF293" s="377"/>
      <c r="AG293" s="377"/>
      <c r="AH293" s="377"/>
      <c r="AI293" s="377"/>
      <c r="AJ293" s="377"/>
      <c r="AK293" s="377"/>
      <c r="AL293" s="377"/>
      <c r="AM293" s="377"/>
      <c r="AN293" s="377"/>
      <c r="AO293" s="377"/>
      <c r="AP293" s="377"/>
      <c r="AQ293" s="377"/>
      <c r="AR293" s="377"/>
      <c r="AS293" s="377"/>
      <c r="AT293" s="377"/>
      <c r="AU293" s="377"/>
      <c r="AV293" s="377"/>
      <c r="AW293" s="377"/>
      <c r="AX293" s="377"/>
      <c r="AY293" s="377"/>
      <c r="AZ293" s="377"/>
      <c r="BA293" s="341"/>
      <c r="BB293" s="339"/>
      <c r="BC293" s="339"/>
      <c r="BD293" s="339"/>
      <c r="BE293" s="339"/>
      <c r="BF293" s="339"/>
      <c r="BG293" s="339"/>
      <c r="BH293" s="339"/>
      <c r="BI293" s="339"/>
      <c r="BJ293" s="339"/>
      <c r="BK293" s="339"/>
      <c r="BL293" s="339"/>
      <c r="BM293" s="339"/>
      <c r="BN293" s="339"/>
      <c r="BO293" s="339"/>
      <c r="BP293" s="339"/>
      <c r="BQ293" s="339"/>
      <c r="BR293" s="339"/>
      <c r="BS293" s="339"/>
      <c r="BT293" s="339"/>
      <c r="BU293" s="339"/>
      <c r="BV293" s="339"/>
      <c r="BW293" s="339"/>
      <c r="BX293" s="339"/>
      <c r="BY293" s="341"/>
      <c r="BZ293" s="376"/>
      <c r="CA293" s="376"/>
      <c r="CB293" s="376"/>
      <c r="CC293" s="376"/>
      <c r="CD293" s="376"/>
      <c r="CE293" s="376"/>
      <c r="CF293" s="376"/>
      <c r="CG293" s="376"/>
      <c r="CH293" s="376"/>
      <c r="CI293" s="376"/>
      <c r="CJ293" s="376"/>
      <c r="CK293" s="376"/>
      <c r="CL293" s="376"/>
      <c r="CM293" s="376"/>
      <c r="CN293" s="376"/>
      <c r="CO293" s="376"/>
      <c r="CP293" s="376"/>
      <c r="CQ293" s="376"/>
      <c r="CR293" s="376"/>
      <c r="CS293" s="376"/>
      <c r="CT293" s="376"/>
      <c r="CU293" s="376"/>
      <c r="CV293" s="376"/>
      <c r="CW293" s="376"/>
      <c r="CX293" s="376"/>
      <c r="CY293" s="376"/>
      <c r="CZ293" s="376"/>
    </row>
    <row r="294" s="984" customFormat="true" ht="15" customHeight="true" x14ac:dyDescent="0.2">
      <c r="A294" s="985"/>
      <c r="B294" s="986"/>
      <c r="C294" s="987"/>
      <c r="AA294" s="377"/>
      <c r="AB294" s="377"/>
      <c r="AC294" s="377"/>
      <c r="AD294" s="377"/>
      <c r="AE294" s="377"/>
      <c r="AF294" s="377"/>
      <c r="AG294" s="377"/>
      <c r="AH294" s="377"/>
      <c r="AI294" s="377"/>
      <c r="AJ294" s="377"/>
      <c r="AK294" s="377"/>
      <c r="AL294" s="377"/>
      <c r="AM294" s="377"/>
      <c r="AN294" s="377"/>
      <c r="AO294" s="377"/>
      <c r="AP294" s="377"/>
      <c r="AQ294" s="377"/>
      <c r="AR294" s="377"/>
      <c r="AS294" s="377"/>
      <c r="AT294" s="377"/>
      <c r="AU294" s="377"/>
      <c r="AV294" s="377"/>
      <c r="AW294" s="377"/>
      <c r="AX294" s="377"/>
      <c r="AY294" s="377"/>
      <c r="AZ294" s="377"/>
      <c r="BA294" s="341"/>
      <c r="BB294" s="339"/>
      <c r="BC294" s="339"/>
      <c r="BD294" s="339"/>
      <c r="BE294" s="339"/>
      <c r="BF294" s="339"/>
      <c r="BG294" s="339"/>
      <c r="BH294" s="339"/>
      <c r="BI294" s="339"/>
      <c r="BJ294" s="339"/>
      <c r="BK294" s="339"/>
      <c r="BL294" s="339"/>
      <c r="BM294" s="339"/>
      <c r="BN294" s="339"/>
      <c r="BO294" s="339"/>
      <c r="BP294" s="339"/>
      <c r="BQ294" s="339"/>
      <c r="BR294" s="339"/>
      <c r="BS294" s="339"/>
      <c r="BT294" s="339"/>
      <c r="BU294" s="339"/>
      <c r="BV294" s="339"/>
      <c r="BW294" s="339"/>
      <c r="BX294" s="339"/>
      <c r="BY294" s="341"/>
      <c r="BZ294" s="376"/>
      <c r="CA294" s="376"/>
      <c r="CB294" s="376"/>
      <c r="CC294" s="376"/>
      <c r="CD294" s="376"/>
      <c r="CE294" s="376"/>
      <c r="CF294" s="376"/>
      <c r="CG294" s="376"/>
      <c r="CH294" s="376"/>
      <c r="CI294" s="376"/>
      <c r="CJ294" s="376"/>
      <c r="CK294" s="376"/>
      <c r="CL294" s="376"/>
      <c r="CM294" s="376"/>
      <c r="CN294" s="376"/>
      <c r="CO294" s="376"/>
      <c r="CP294" s="376"/>
      <c r="CQ294" s="376"/>
      <c r="CR294" s="376"/>
      <c r="CS294" s="376"/>
      <c r="CT294" s="376"/>
      <c r="CU294" s="376"/>
      <c r="CV294" s="376"/>
      <c r="CW294" s="376"/>
      <c r="CX294" s="376"/>
      <c r="CY294" s="376"/>
      <c r="CZ294" s="376"/>
    </row>
    <row r="295" s="984" customFormat="true" ht="15" customHeight="true" x14ac:dyDescent="0.2">
      <c r="A295" s="985"/>
      <c r="B295" s="986"/>
      <c r="C295" s="987"/>
      <c r="AA295" s="377"/>
      <c r="AB295" s="377"/>
      <c r="AC295" s="377"/>
      <c r="AD295" s="377"/>
      <c r="AE295" s="377"/>
      <c r="AF295" s="377"/>
      <c r="AG295" s="377"/>
      <c r="AH295" s="377"/>
      <c r="AI295" s="377"/>
      <c r="AJ295" s="377"/>
      <c r="AK295" s="377"/>
      <c r="AL295" s="377"/>
      <c r="AM295" s="377"/>
      <c r="AN295" s="377"/>
      <c r="AO295" s="377"/>
      <c r="AP295" s="377"/>
      <c r="AQ295" s="377"/>
      <c r="AR295" s="377"/>
      <c r="AS295" s="377"/>
      <c r="AT295" s="377"/>
      <c r="AU295" s="377"/>
      <c r="AV295" s="377"/>
      <c r="AW295" s="377"/>
      <c r="AX295" s="377"/>
      <c r="AY295" s="377"/>
      <c r="AZ295" s="377"/>
      <c r="BA295" s="341"/>
      <c r="BB295" s="339"/>
      <c r="BC295" s="339"/>
      <c r="BD295" s="339"/>
      <c r="BE295" s="339"/>
      <c r="BF295" s="339"/>
      <c r="BG295" s="339"/>
      <c r="BH295" s="339"/>
      <c r="BI295" s="339"/>
      <c r="BJ295" s="339"/>
      <c r="BK295" s="339"/>
      <c r="BL295" s="339"/>
      <c r="BM295" s="339"/>
      <c r="BN295" s="339"/>
      <c r="BO295" s="339"/>
      <c r="BP295" s="339"/>
      <c r="BQ295" s="339"/>
      <c r="BR295" s="339"/>
      <c r="BS295" s="339"/>
      <c r="BT295" s="339"/>
      <c r="BU295" s="339"/>
      <c r="BV295" s="339"/>
      <c r="BW295" s="339"/>
      <c r="BX295" s="339"/>
      <c r="BY295" s="341"/>
      <c r="BZ295" s="376"/>
      <c r="CA295" s="376"/>
      <c r="CB295" s="376"/>
      <c r="CC295" s="376"/>
      <c r="CD295" s="376"/>
      <c r="CE295" s="376"/>
      <c r="CF295" s="376"/>
      <c r="CG295" s="376"/>
      <c r="CH295" s="376"/>
      <c r="CI295" s="376"/>
      <c r="CJ295" s="376"/>
      <c r="CK295" s="376"/>
      <c r="CL295" s="376"/>
      <c r="CM295" s="376"/>
      <c r="CN295" s="376"/>
      <c r="CO295" s="376"/>
      <c r="CP295" s="376"/>
      <c r="CQ295" s="376"/>
      <c r="CR295" s="376"/>
      <c r="CS295" s="376"/>
      <c r="CT295" s="376"/>
      <c r="CU295" s="376"/>
      <c r="CV295" s="376"/>
      <c r="CW295" s="376"/>
      <c r="CX295" s="376"/>
      <c r="CY295" s="376"/>
      <c r="CZ295" s="376"/>
    </row>
    <row r="296" s="984" customFormat="true" ht="15" customHeight="true" x14ac:dyDescent="0.2">
      <c r="A296" s="985"/>
      <c r="B296" s="986"/>
      <c r="C296" s="987"/>
      <c r="AA296" s="377"/>
      <c r="AB296" s="377"/>
      <c r="AC296" s="377"/>
      <c r="AD296" s="377"/>
      <c r="AE296" s="377"/>
      <c r="AF296" s="377"/>
      <c r="AG296" s="377"/>
      <c r="AH296" s="377"/>
      <c r="AI296" s="377"/>
      <c r="AJ296" s="377"/>
      <c r="AK296" s="377"/>
      <c r="AL296" s="377"/>
      <c r="AM296" s="377"/>
      <c r="AN296" s="377"/>
      <c r="AO296" s="377"/>
      <c r="AP296" s="377"/>
      <c r="AQ296" s="377"/>
      <c r="AR296" s="377"/>
      <c r="AS296" s="377"/>
      <c r="AT296" s="377"/>
      <c r="AU296" s="377"/>
      <c r="AV296" s="377"/>
      <c r="AW296" s="377"/>
      <c r="AX296" s="377"/>
      <c r="AY296" s="377"/>
      <c r="AZ296" s="377"/>
      <c r="BA296" s="341"/>
      <c r="BB296" s="339"/>
      <c r="BC296" s="339"/>
      <c r="BD296" s="339"/>
      <c r="BE296" s="339"/>
      <c r="BF296" s="339"/>
      <c r="BG296" s="339"/>
      <c r="BH296" s="339"/>
      <c r="BI296" s="339"/>
      <c r="BJ296" s="339"/>
      <c r="BK296" s="339"/>
      <c r="BL296" s="339"/>
      <c r="BM296" s="339"/>
      <c r="BN296" s="339"/>
      <c r="BO296" s="339"/>
      <c r="BP296" s="339"/>
      <c r="BQ296" s="339"/>
      <c r="BR296" s="339"/>
      <c r="BS296" s="339"/>
      <c r="BT296" s="339"/>
      <c r="BU296" s="339"/>
      <c r="BV296" s="339"/>
      <c r="BW296" s="339"/>
      <c r="BX296" s="339"/>
      <c r="BY296" s="341"/>
      <c r="BZ296" s="376"/>
      <c r="CA296" s="376"/>
      <c r="CB296" s="376"/>
      <c r="CC296" s="376"/>
      <c r="CD296" s="376"/>
      <c r="CE296" s="376"/>
      <c r="CF296" s="376"/>
      <c r="CG296" s="376"/>
      <c r="CH296" s="376"/>
      <c r="CI296" s="376"/>
      <c r="CJ296" s="376"/>
      <c r="CK296" s="376"/>
      <c r="CL296" s="376"/>
      <c r="CM296" s="376"/>
      <c r="CN296" s="376"/>
      <c r="CO296" s="376"/>
      <c r="CP296" s="376"/>
      <c r="CQ296" s="376"/>
      <c r="CR296" s="376"/>
      <c r="CS296" s="376"/>
      <c r="CT296" s="376"/>
      <c r="CU296" s="376"/>
      <c r="CV296" s="376"/>
      <c r="CW296" s="376"/>
      <c r="CX296" s="376"/>
      <c r="CY296" s="376"/>
      <c r="CZ296" s="376"/>
    </row>
    <row r="297" s="984" customFormat="true" ht="15" customHeight="true" x14ac:dyDescent="0.2">
      <c r="A297" s="985"/>
      <c r="B297" s="986"/>
      <c r="C297" s="987"/>
      <c r="AA297" s="377"/>
      <c r="AB297" s="377"/>
      <c r="AC297" s="377"/>
      <c r="AD297" s="377"/>
      <c r="AE297" s="377"/>
      <c r="AF297" s="377"/>
      <c r="AG297" s="377"/>
      <c r="AH297" s="377"/>
      <c r="AI297" s="377"/>
      <c r="AJ297" s="377"/>
      <c r="AK297" s="377"/>
      <c r="AL297" s="377"/>
      <c r="AM297" s="377"/>
      <c r="AN297" s="377"/>
      <c r="AO297" s="377"/>
      <c r="AP297" s="377"/>
      <c r="AQ297" s="377"/>
      <c r="AR297" s="377"/>
      <c r="AS297" s="377"/>
      <c r="AT297" s="377"/>
      <c r="AU297" s="377"/>
      <c r="AV297" s="377"/>
      <c r="AW297" s="377"/>
      <c r="AX297" s="377"/>
      <c r="AY297" s="377"/>
      <c r="AZ297" s="377"/>
      <c r="BA297" s="341"/>
      <c r="BB297" s="339"/>
      <c r="BC297" s="339"/>
      <c r="BD297" s="339"/>
      <c r="BE297" s="339"/>
      <c r="BF297" s="339"/>
      <c r="BG297" s="339"/>
      <c r="BH297" s="339"/>
      <c r="BI297" s="339"/>
      <c r="BJ297" s="339"/>
      <c r="BK297" s="339"/>
      <c r="BL297" s="339"/>
      <c r="BM297" s="339"/>
      <c r="BN297" s="339"/>
      <c r="BO297" s="339"/>
      <c r="BP297" s="339"/>
      <c r="BQ297" s="339"/>
      <c r="BR297" s="339"/>
      <c r="BS297" s="339"/>
      <c r="BT297" s="339"/>
      <c r="BU297" s="339"/>
      <c r="BV297" s="339"/>
      <c r="BW297" s="339"/>
      <c r="BX297" s="339"/>
      <c r="BY297" s="341"/>
      <c r="BZ297" s="376"/>
      <c r="CA297" s="376"/>
      <c r="CB297" s="376"/>
      <c r="CC297" s="376"/>
      <c r="CD297" s="376"/>
      <c r="CE297" s="376"/>
      <c r="CF297" s="376"/>
      <c r="CG297" s="376"/>
      <c r="CH297" s="376"/>
      <c r="CI297" s="376"/>
      <c r="CJ297" s="376"/>
      <c r="CK297" s="376"/>
      <c r="CL297" s="376"/>
      <c r="CM297" s="376"/>
      <c r="CN297" s="376"/>
      <c r="CO297" s="376"/>
      <c r="CP297" s="376"/>
      <c r="CQ297" s="376"/>
      <c r="CR297" s="376"/>
      <c r="CS297" s="376"/>
      <c r="CT297" s="376"/>
      <c r="CU297" s="376"/>
      <c r="CV297" s="376"/>
      <c r="CW297" s="376"/>
      <c r="CX297" s="376"/>
      <c r="CY297" s="376"/>
      <c r="CZ297" s="376"/>
    </row>
    <row r="298" s="984" customFormat="true" ht="15" customHeight="true" x14ac:dyDescent="0.2">
      <c r="B298" s="535"/>
      <c r="AA298" s="377"/>
      <c r="AB298" s="377"/>
      <c r="AC298" s="377"/>
      <c r="AD298" s="377"/>
      <c r="AE298" s="377"/>
      <c r="AF298" s="377"/>
      <c r="AG298" s="377"/>
      <c r="AH298" s="377"/>
      <c r="AI298" s="377"/>
      <c r="AJ298" s="377"/>
      <c r="AK298" s="377"/>
      <c r="AL298" s="377"/>
      <c r="AM298" s="377"/>
      <c r="AN298" s="377"/>
      <c r="AO298" s="377"/>
      <c r="AP298" s="377"/>
      <c r="AQ298" s="377"/>
      <c r="AR298" s="377"/>
      <c r="AS298" s="377"/>
      <c r="AT298" s="377"/>
      <c r="AU298" s="377"/>
      <c r="AV298" s="377"/>
      <c r="AW298" s="377"/>
      <c r="AX298" s="377"/>
      <c r="AY298" s="377"/>
      <c r="AZ298" s="377"/>
      <c r="BA298" s="341"/>
      <c r="BB298" s="339"/>
      <c r="BC298" s="339"/>
      <c r="BD298" s="339"/>
      <c r="BE298" s="339"/>
      <c r="BF298" s="339"/>
      <c r="BG298" s="339"/>
      <c r="BH298" s="339"/>
      <c r="BI298" s="339"/>
      <c r="BJ298" s="339"/>
      <c r="BK298" s="339"/>
      <c r="BL298" s="339"/>
      <c r="BM298" s="339"/>
      <c r="BN298" s="339"/>
      <c r="BO298" s="339"/>
      <c r="BP298" s="339"/>
      <c r="BQ298" s="339"/>
      <c r="BR298" s="339"/>
      <c r="BS298" s="339"/>
      <c r="BT298" s="339"/>
      <c r="BU298" s="339"/>
      <c r="BV298" s="339"/>
      <c r="BW298" s="339"/>
      <c r="BX298" s="339"/>
      <c r="BY298" s="341"/>
      <c r="BZ298" s="376"/>
      <c r="CA298" s="376"/>
      <c r="CB298" s="376"/>
      <c r="CC298" s="376"/>
      <c r="CD298" s="376"/>
      <c r="CE298" s="376"/>
      <c r="CF298" s="376"/>
      <c r="CG298" s="376"/>
      <c r="CH298" s="376"/>
      <c r="CI298" s="376"/>
      <c r="CJ298" s="376"/>
      <c r="CK298" s="376"/>
      <c r="CL298" s="376"/>
      <c r="CM298" s="376"/>
      <c r="CN298" s="376"/>
      <c r="CO298" s="376"/>
      <c r="CP298" s="376"/>
      <c r="CQ298" s="376"/>
      <c r="CR298" s="376"/>
      <c r="CS298" s="376"/>
      <c r="CT298" s="376"/>
      <c r="CU298" s="376"/>
      <c r="CV298" s="376"/>
      <c r="CW298" s="376"/>
      <c r="CX298" s="376"/>
      <c r="CY298" s="376"/>
      <c r="CZ298" s="376"/>
    </row>
    <row r="299" s="984" customFormat="true" ht="15" customHeight="true" x14ac:dyDescent="0.2">
      <c r="A299" s="547"/>
      <c r="B299" s="546"/>
      <c r="C299" s="547"/>
      <c r="D299" s="547"/>
      <c r="AA299" s="377"/>
      <c r="AB299" s="377"/>
      <c r="AC299" s="377"/>
      <c r="AD299" s="377"/>
      <c r="AE299" s="377"/>
      <c r="AF299" s="377"/>
      <c r="AG299" s="377"/>
      <c r="AH299" s="377"/>
      <c r="AI299" s="377"/>
      <c r="AJ299" s="377"/>
      <c r="AK299" s="377"/>
      <c r="AL299" s="377"/>
      <c r="AM299" s="377"/>
      <c r="AN299" s="377"/>
      <c r="AO299" s="377"/>
      <c r="AP299" s="377"/>
      <c r="AQ299" s="377"/>
      <c r="AR299" s="377"/>
      <c r="AS299" s="377"/>
      <c r="AT299" s="377"/>
      <c r="AU299" s="377"/>
      <c r="AV299" s="377"/>
      <c r="AW299" s="377"/>
      <c r="AX299" s="377"/>
      <c r="AY299" s="377"/>
      <c r="AZ299" s="377"/>
      <c r="BA299" s="341"/>
      <c r="BB299" s="339"/>
      <c r="BC299" s="339"/>
      <c r="BD299" s="339"/>
      <c r="BE299" s="339"/>
      <c r="BF299" s="339"/>
      <c r="BG299" s="339"/>
      <c r="BH299" s="339"/>
      <c r="BI299" s="339"/>
      <c r="BJ299" s="339"/>
      <c r="BK299" s="339"/>
      <c r="BL299" s="339"/>
      <c r="BM299" s="339"/>
      <c r="BN299" s="339"/>
      <c r="BO299" s="339"/>
      <c r="BP299" s="339"/>
      <c r="BQ299" s="339"/>
      <c r="BR299" s="339"/>
      <c r="BS299" s="339"/>
      <c r="BT299" s="339"/>
      <c r="BU299" s="339"/>
      <c r="BV299" s="339"/>
      <c r="BW299" s="339"/>
      <c r="BX299" s="339"/>
      <c r="BY299" s="341"/>
      <c r="BZ299" s="376"/>
      <c r="CA299" s="376"/>
      <c r="CB299" s="376"/>
      <c r="CC299" s="376"/>
      <c r="CD299" s="376"/>
      <c r="CE299" s="376"/>
      <c r="CF299" s="376"/>
      <c r="CG299" s="376"/>
      <c r="CH299" s="376"/>
      <c r="CI299" s="376"/>
      <c r="CJ299" s="376"/>
      <c r="CK299" s="376"/>
      <c r="CL299" s="376"/>
      <c r="CM299" s="376"/>
      <c r="CN299" s="376"/>
      <c r="CO299" s="376"/>
      <c r="CP299" s="376"/>
      <c r="CQ299" s="376"/>
      <c r="CR299" s="376"/>
      <c r="CS299" s="376"/>
      <c r="CT299" s="376"/>
      <c r="CU299" s="376"/>
      <c r="CV299" s="376"/>
      <c r="CW299" s="376"/>
      <c r="CX299" s="376"/>
      <c r="CY299" s="376"/>
      <c r="CZ299" s="376"/>
    </row>
    <row r="300" s="984" customFormat="true" ht="15" customHeight="true" x14ac:dyDescent="0.2">
      <c r="A300" s="985"/>
      <c r="B300" s="986"/>
      <c r="C300" s="201"/>
      <c r="D300" s="201"/>
      <c r="AA300" s="377"/>
      <c r="AB300" s="377"/>
      <c r="AC300" s="377"/>
      <c r="AD300" s="377"/>
      <c r="AE300" s="377"/>
      <c r="AF300" s="377"/>
      <c r="AG300" s="377"/>
      <c r="AH300" s="377"/>
      <c r="AI300" s="377"/>
      <c r="AJ300" s="377"/>
      <c r="AK300" s="377"/>
      <c r="AL300" s="377"/>
      <c r="AM300" s="377"/>
      <c r="AN300" s="377"/>
      <c r="AO300" s="377"/>
      <c r="AP300" s="377"/>
      <c r="AQ300" s="377"/>
      <c r="AR300" s="377"/>
      <c r="AS300" s="377"/>
      <c r="AT300" s="377"/>
      <c r="AU300" s="377"/>
      <c r="AV300" s="377"/>
      <c r="AW300" s="377"/>
      <c r="AX300" s="377"/>
      <c r="AY300" s="377"/>
      <c r="AZ300" s="377"/>
      <c r="BA300" s="341"/>
      <c r="BB300" s="339"/>
      <c r="BC300" s="339"/>
      <c r="BD300" s="339"/>
      <c r="BE300" s="339"/>
      <c r="BF300" s="339"/>
      <c r="BG300" s="339"/>
      <c r="BH300" s="339"/>
      <c r="BI300" s="339"/>
      <c r="BJ300" s="339"/>
      <c r="BK300" s="339"/>
      <c r="BL300" s="339"/>
      <c r="BM300" s="339"/>
      <c r="BN300" s="339"/>
      <c r="BO300" s="339"/>
      <c r="BP300" s="339"/>
      <c r="BQ300" s="339"/>
      <c r="BR300" s="339"/>
      <c r="BS300" s="339"/>
      <c r="BT300" s="339"/>
      <c r="BU300" s="339"/>
      <c r="BV300" s="339"/>
      <c r="BW300" s="339"/>
      <c r="BX300" s="339"/>
      <c r="BY300" s="341"/>
      <c r="BZ300" s="376"/>
      <c r="CA300" s="376"/>
      <c r="CB300" s="376"/>
      <c r="CC300" s="376"/>
      <c r="CD300" s="376"/>
      <c r="CE300" s="376"/>
      <c r="CF300" s="376"/>
      <c r="CG300" s="376"/>
      <c r="CH300" s="376"/>
      <c r="CI300" s="376"/>
      <c r="CJ300" s="376"/>
      <c r="CK300" s="376"/>
      <c r="CL300" s="376"/>
      <c r="CM300" s="376"/>
      <c r="CN300" s="376"/>
      <c r="CO300" s="376"/>
      <c r="CP300" s="376"/>
      <c r="CQ300" s="376"/>
      <c r="CR300" s="376"/>
      <c r="CS300" s="376"/>
      <c r="CT300" s="376"/>
      <c r="CU300" s="376"/>
      <c r="CV300" s="376"/>
      <c r="CW300" s="376"/>
      <c r="CX300" s="376"/>
      <c r="CY300" s="376"/>
      <c r="CZ300" s="376"/>
    </row>
    <row r="301" s="984" customFormat="true" ht="15" customHeight="true" x14ac:dyDescent="0.2">
      <c r="A301" s="985"/>
      <c r="B301" s="986"/>
      <c r="C301" s="201"/>
      <c r="D301" s="201"/>
      <c r="AA301" s="377"/>
      <c r="AB301" s="377"/>
      <c r="AC301" s="377"/>
      <c r="AD301" s="377"/>
      <c r="AE301" s="377"/>
      <c r="AF301" s="377"/>
      <c r="AG301" s="377"/>
      <c r="AH301" s="377"/>
      <c r="AI301" s="377"/>
      <c r="AJ301" s="377"/>
      <c r="AK301" s="377"/>
      <c r="AL301" s="377"/>
      <c r="AM301" s="377"/>
      <c r="AN301" s="377"/>
      <c r="AO301" s="377"/>
      <c r="AP301" s="377"/>
      <c r="AQ301" s="377"/>
      <c r="AR301" s="377"/>
      <c r="AS301" s="377"/>
      <c r="AT301" s="377"/>
      <c r="AU301" s="377"/>
      <c r="AV301" s="377"/>
      <c r="AW301" s="377"/>
      <c r="AX301" s="377"/>
      <c r="AY301" s="377"/>
      <c r="AZ301" s="377"/>
      <c r="BA301" s="341"/>
      <c r="BB301" s="339"/>
      <c r="BC301" s="339"/>
      <c r="BD301" s="339"/>
      <c r="BE301" s="339"/>
      <c r="BF301" s="339"/>
      <c r="BG301" s="339"/>
      <c r="BH301" s="339"/>
      <c r="BI301" s="339"/>
      <c r="BJ301" s="339"/>
      <c r="BK301" s="339"/>
      <c r="BL301" s="339"/>
      <c r="BM301" s="339"/>
      <c r="BN301" s="339"/>
      <c r="BO301" s="339"/>
      <c r="BP301" s="339"/>
      <c r="BQ301" s="339"/>
      <c r="BR301" s="339"/>
      <c r="BS301" s="339"/>
      <c r="BT301" s="339"/>
      <c r="BU301" s="339"/>
      <c r="BV301" s="339"/>
      <c r="BW301" s="339"/>
      <c r="BX301" s="339"/>
      <c r="BY301" s="341"/>
      <c r="BZ301" s="376"/>
      <c r="CA301" s="376"/>
      <c r="CB301" s="376"/>
      <c r="CC301" s="376"/>
      <c r="CD301" s="376"/>
      <c r="CE301" s="376"/>
      <c r="CF301" s="376"/>
      <c r="CG301" s="376"/>
      <c r="CH301" s="376"/>
      <c r="CI301" s="376"/>
      <c r="CJ301" s="376"/>
      <c r="CK301" s="376"/>
      <c r="CL301" s="376"/>
      <c r="CM301" s="376"/>
      <c r="CN301" s="376"/>
      <c r="CO301" s="376"/>
      <c r="CP301" s="376"/>
      <c r="CQ301" s="376"/>
      <c r="CR301" s="376"/>
      <c r="CS301" s="376"/>
      <c r="CT301" s="376"/>
      <c r="CU301" s="376"/>
      <c r="CV301" s="376"/>
      <c r="CW301" s="376"/>
      <c r="CX301" s="376"/>
      <c r="CY301" s="376"/>
      <c r="CZ301" s="376"/>
    </row>
    <row r="302" s="984" customFormat="true" ht="15" customHeight="true" x14ac:dyDescent="0.2">
      <c r="A302" s="985"/>
      <c r="B302" s="986"/>
      <c r="C302" s="201"/>
      <c r="D302" s="201"/>
      <c r="AA302" s="377"/>
      <c r="AB302" s="377"/>
      <c r="AC302" s="377"/>
      <c r="AD302" s="377"/>
      <c r="AE302" s="377"/>
      <c r="AF302" s="377"/>
      <c r="AG302" s="377"/>
      <c r="AH302" s="377"/>
      <c r="AI302" s="377"/>
      <c r="AJ302" s="377"/>
      <c r="AK302" s="377"/>
      <c r="AL302" s="377"/>
      <c r="AM302" s="377"/>
      <c r="AN302" s="377"/>
      <c r="AO302" s="377"/>
      <c r="AP302" s="377"/>
      <c r="AQ302" s="377"/>
      <c r="AR302" s="377"/>
      <c r="AS302" s="377"/>
      <c r="AT302" s="377"/>
      <c r="AU302" s="377"/>
      <c r="AV302" s="377"/>
      <c r="AW302" s="377"/>
      <c r="AX302" s="377"/>
      <c r="AY302" s="377"/>
      <c r="AZ302" s="377"/>
      <c r="BA302" s="341"/>
      <c r="BB302" s="339"/>
      <c r="BC302" s="339"/>
      <c r="BD302" s="339"/>
      <c r="BE302" s="339"/>
      <c r="BF302" s="339"/>
      <c r="BG302" s="339"/>
      <c r="BH302" s="339"/>
      <c r="BI302" s="339"/>
      <c r="BJ302" s="339"/>
      <c r="BK302" s="339"/>
      <c r="BL302" s="339"/>
      <c r="BM302" s="339"/>
      <c r="BN302" s="339"/>
      <c r="BO302" s="339"/>
      <c r="BP302" s="339"/>
      <c r="BQ302" s="339"/>
      <c r="BR302" s="339"/>
      <c r="BS302" s="339"/>
      <c r="BT302" s="339"/>
      <c r="BU302" s="339"/>
      <c r="BV302" s="339"/>
      <c r="BW302" s="339"/>
      <c r="BX302" s="339"/>
      <c r="BY302" s="341"/>
      <c r="BZ302" s="376"/>
      <c r="CA302" s="376"/>
      <c r="CB302" s="376"/>
      <c r="CC302" s="376"/>
      <c r="CD302" s="376"/>
      <c r="CE302" s="376"/>
      <c r="CF302" s="376"/>
      <c r="CG302" s="376"/>
      <c r="CH302" s="376"/>
      <c r="CI302" s="376"/>
      <c r="CJ302" s="376"/>
      <c r="CK302" s="376"/>
      <c r="CL302" s="376"/>
      <c r="CM302" s="376"/>
      <c r="CN302" s="376"/>
      <c r="CO302" s="376"/>
      <c r="CP302" s="376"/>
      <c r="CQ302" s="376"/>
      <c r="CR302" s="376"/>
      <c r="CS302" s="376"/>
      <c r="CT302" s="376"/>
      <c r="CU302" s="376"/>
      <c r="CV302" s="376"/>
      <c r="CW302" s="376"/>
      <c r="CX302" s="376"/>
      <c r="CY302" s="376"/>
      <c r="CZ302" s="376"/>
    </row>
    <row r="303" s="984" customFormat="true" ht="15" customHeight="true" x14ac:dyDescent="0.2">
      <c r="A303" s="985"/>
      <c r="B303" s="986"/>
      <c r="C303" s="987"/>
      <c r="D303" s="987"/>
      <c r="AA303" s="377"/>
      <c r="AB303" s="377"/>
      <c r="AC303" s="377"/>
      <c r="AD303" s="377"/>
      <c r="AE303" s="377"/>
      <c r="AF303" s="377"/>
      <c r="AG303" s="377"/>
      <c r="AH303" s="377"/>
      <c r="AI303" s="377"/>
      <c r="AJ303" s="377"/>
      <c r="AK303" s="377"/>
      <c r="AL303" s="377"/>
      <c r="AM303" s="377"/>
      <c r="AN303" s="377"/>
      <c r="AO303" s="377"/>
      <c r="AP303" s="377"/>
      <c r="AQ303" s="377"/>
      <c r="AR303" s="377"/>
      <c r="AS303" s="377"/>
      <c r="AT303" s="377"/>
      <c r="AU303" s="377"/>
      <c r="AV303" s="377"/>
      <c r="AW303" s="377"/>
      <c r="AX303" s="377"/>
      <c r="AY303" s="377"/>
      <c r="AZ303" s="377"/>
      <c r="BA303" s="341"/>
      <c r="BB303" s="339"/>
      <c r="BC303" s="339"/>
      <c r="BD303" s="339"/>
      <c r="BE303" s="339"/>
      <c r="BF303" s="339"/>
      <c r="BG303" s="339"/>
      <c r="BH303" s="339"/>
      <c r="BI303" s="339"/>
      <c r="BJ303" s="339"/>
      <c r="BK303" s="339"/>
      <c r="BL303" s="339"/>
      <c r="BM303" s="339"/>
      <c r="BN303" s="339"/>
      <c r="BO303" s="339"/>
      <c r="BP303" s="339"/>
      <c r="BQ303" s="339"/>
      <c r="BR303" s="339"/>
      <c r="BS303" s="339"/>
      <c r="BT303" s="339"/>
      <c r="BU303" s="339"/>
      <c r="BV303" s="339"/>
      <c r="BW303" s="339"/>
      <c r="BX303" s="339"/>
      <c r="BY303" s="341"/>
      <c r="BZ303" s="376"/>
      <c r="CA303" s="376"/>
      <c r="CB303" s="376"/>
      <c r="CC303" s="376"/>
      <c r="CD303" s="376"/>
      <c r="CE303" s="376"/>
      <c r="CF303" s="376"/>
      <c r="CG303" s="376"/>
      <c r="CH303" s="376"/>
      <c r="CI303" s="376"/>
      <c r="CJ303" s="376"/>
      <c r="CK303" s="376"/>
      <c r="CL303" s="376"/>
      <c r="CM303" s="376"/>
      <c r="CN303" s="376"/>
      <c r="CO303" s="376"/>
      <c r="CP303" s="376"/>
      <c r="CQ303" s="376"/>
      <c r="CR303" s="376"/>
      <c r="CS303" s="376"/>
      <c r="CT303" s="376"/>
      <c r="CU303" s="376"/>
      <c r="CV303" s="376"/>
      <c r="CW303" s="376"/>
      <c r="CX303" s="376"/>
      <c r="CY303" s="376"/>
      <c r="CZ303" s="376"/>
    </row>
    <row r="304" s="984" customFormat="true" ht="15" customHeight="true" x14ac:dyDescent="0.2">
      <c r="A304" s="985"/>
      <c r="B304" s="986"/>
      <c r="C304" s="987"/>
      <c r="D304" s="987"/>
      <c r="AA304" s="377"/>
      <c r="AB304" s="377"/>
      <c r="AC304" s="377"/>
      <c r="AD304" s="377"/>
      <c r="AE304" s="377"/>
      <c r="AF304" s="377"/>
      <c r="AG304" s="377"/>
      <c r="AH304" s="377"/>
      <c r="AI304" s="377"/>
      <c r="AJ304" s="377"/>
      <c r="AK304" s="377"/>
      <c r="AL304" s="377"/>
      <c r="AM304" s="377"/>
      <c r="AN304" s="377"/>
      <c r="AO304" s="377"/>
      <c r="AP304" s="377"/>
      <c r="AQ304" s="377"/>
      <c r="AR304" s="377"/>
      <c r="AS304" s="377"/>
      <c r="AT304" s="377"/>
      <c r="AU304" s="377"/>
      <c r="AV304" s="377"/>
      <c r="AW304" s="377"/>
      <c r="AX304" s="377"/>
      <c r="AY304" s="377"/>
      <c r="AZ304" s="377"/>
      <c r="BA304" s="341"/>
      <c r="BB304" s="339"/>
      <c r="BC304" s="339"/>
      <c r="BD304" s="339"/>
      <c r="BE304" s="339"/>
      <c r="BF304" s="339"/>
      <c r="BG304" s="339"/>
      <c r="BH304" s="339"/>
      <c r="BI304" s="339"/>
      <c r="BJ304" s="339"/>
      <c r="BK304" s="339"/>
      <c r="BL304" s="339"/>
      <c r="BM304" s="339"/>
      <c r="BN304" s="339"/>
      <c r="BO304" s="339"/>
      <c r="BP304" s="339"/>
      <c r="BQ304" s="339"/>
      <c r="BR304" s="339"/>
      <c r="BS304" s="339"/>
      <c r="BT304" s="339"/>
      <c r="BU304" s="339"/>
      <c r="BV304" s="339"/>
      <c r="BW304" s="339"/>
      <c r="BX304" s="339"/>
      <c r="BY304" s="341"/>
      <c r="BZ304" s="376"/>
      <c r="CA304" s="376"/>
      <c r="CB304" s="376"/>
      <c r="CC304" s="376"/>
      <c r="CD304" s="376"/>
      <c r="CE304" s="376"/>
      <c r="CF304" s="376"/>
      <c r="CG304" s="376"/>
      <c r="CH304" s="376"/>
      <c r="CI304" s="376"/>
      <c r="CJ304" s="376"/>
      <c r="CK304" s="376"/>
      <c r="CL304" s="376"/>
      <c r="CM304" s="376"/>
      <c r="CN304" s="376"/>
      <c r="CO304" s="376"/>
      <c r="CP304" s="376"/>
      <c r="CQ304" s="376"/>
      <c r="CR304" s="376"/>
      <c r="CS304" s="376"/>
      <c r="CT304" s="376"/>
      <c r="CU304" s="376"/>
      <c r="CV304" s="376"/>
      <c r="CW304" s="376"/>
      <c r="CX304" s="376"/>
      <c r="CY304" s="376"/>
      <c r="CZ304" s="376"/>
    </row>
    <row r="305" s="984" customFormat="true" ht="15" customHeight="true" x14ac:dyDescent="0.2">
      <c r="A305" s="985"/>
      <c r="B305" s="986"/>
      <c r="C305" s="987"/>
      <c r="D305" s="987"/>
      <c r="AA305" s="377"/>
      <c r="AB305" s="377"/>
      <c r="AC305" s="377"/>
      <c r="AD305" s="377"/>
      <c r="AE305" s="377"/>
      <c r="AF305" s="377"/>
      <c r="AG305" s="377"/>
      <c r="AH305" s="377"/>
      <c r="AI305" s="377"/>
      <c r="AJ305" s="377"/>
      <c r="AK305" s="377"/>
      <c r="AL305" s="377"/>
      <c r="AM305" s="377"/>
      <c r="AN305" s="377"/>
      <c r="AO305" s="377"/>
      <c r="AP305" s="377"/>
      <c r="AQ305" s="377"/>
      <c r="AR305" s="377"/>
      <c r="AS305" s="377"/>
      <c r="AT305" s="377"/>
      <c r="AU305" s="377"/>
      <c r="AV305" s="377"/>
      <c r="AW305" s="377"/>
      <c r="AX305" s="377"/>
      <c r="AY305" s="377"/>
      <c r="AZ305" s="377"/>
      <c r="BA305" s="341"/>
      <c r="BB305" s="339"/>
      <c r="BC305" s="339"/>
      <c r="BD305" s="339"/>
      <c r="BE305" s="339"/>
      <c r="BF305" s="339"/>
      <c r="BG305" s="339"/>
      <c r="BH305" s="339"/>
      <c r="BI305" s="339"/>
      <c r="BJ305" s="339"/>
      <c r="BK305" s="339"/>
      <c r="BL305" s="339"/>
      <c r="BM305" s="339"/>
      <c r="BN305" s="339"/>
      <c r="BO305" s="339"/>
      <c r="BP305" s="339"/>
      <c r="BQ305" s="339"/>
      <c r="BR305" s="339"/>
      <c r="BS305" s="339"/>
      <c r="BT305" s="339"/>
      <c r="BU305" s="339"/>
      <c r="BV305" s="339"/>
      <c r="BW305" s="339"/>
      <c r="BX305" s="339"/>
      <c r="BY305" s="341"/>
      <c r="BZ305" s="376"/>
      <c r="CA305" s="376"/>
      <c r="CB305" s="376"/>
      <c r="CC305" s="376"/>
      <c r="CD305" s="376"/>
      <c r="CE305" s="376"/>
      <c r="CF305" s="376"/>
      <c r="CG305" s="376"/>
      <c r="CH305" s="376"/>
      <c r="CI305" s="376"/>
      <c r="CJ305" s="376"/>
      <c r="CK305" s="376"/>
      <c r="CL305" s="376"/>
      <c r="CM305" s="376"/>
      <c r="CN305" s="376"/>
      <c r="CO305" s="376"/>
      <c r="CP305" s="376"/>
      <c r="CQ305" s="376"/>
      <c r="CR305" s="376"/>
      <c r="CS305" s="376"/>
      <c r="CT305" s="376"/>
      <c r="CU305" s="376"/>
      <c r="CV305" s="376"/>
      <c r="CW305" s="376"/>
      <c r="CX305" s="376"/>
      <c r="CY305" s="376"/>
      <c r="CZ305" s="376"/>
    </row>
    <row r="306" s="984" customFormat="true" ht="15" customHeight="true" x14ac:dyDescent="0.2">
      <c r="B306" s="535"/>
      <c r="AA306" s="377"/>
      <c r="AB306" s="377"/>
      <c r="AC306" s="377"/>
      <c r="AD306" s="377"/>
      <c r="AE306" s="377"/>
      <c r="AF306" s="377"/>
      <c r="AG306" s="377"/>
      <c r="AH306" s="377"/>
      <c r="AI306" s="377"/>
      <c r="AJ306" s="377"/>
      <c r="AK306" s="377"/>
      <c r="AL306" s="377"/>
      <c r="AM306" s="377"/>
      <c r="AN306" s="377"/>
      <c r="AO306" s="377"/>
      <c r="AP306" s="377"/>
      <c r="AQ306" s="377"/>
      <c r="AR306" s="377"/>
      <c r="AS306" s="377"/>
      <c r="AT306" s="377"/>
      <c r="AU306" s="377"/>
      <c r="AV306" s="377"/>
      <c r="AW306" s="377"/>
      <c r="AX306" s="377"/>
      <c r="AY306" s="377"/>
      <c r="AZ306" s="377"/>
      <c r="BA306" s="341"/>
      <c r="BB306" s="339"/>
      <c r="BC306" s="339"/>
      <c r="BD306" s="339"/>
      <c r="BE306" s="339"/>
      <c r="BF306" s="339"/>
      <c r="BG306" s="339"/>
      <c r="BH306" s="339"/>
      <c r="BI306" s="339"/>
      <c r="BJ306" s="339"/>
      <c r="BK306" s="339"/>
      <c r="BL306" s="339"/>
      <c r="BM306" s="339"/>
      <c r="BN306" s="339"/>
      <c r="BO306" s="339"/>
      <c r="BP306" s="339"/>
      <c r="BQ306" s="339"/>
      <c r="BR306" s="339"/>
      <c r="BS306" s="339"/>
      <c r="BT306" s="339"/>
      <c r="BU306" s="339"/>
      <c r="BV306" s="339"/>
      <c r="BW306" s="339"/>
      <c r="BX306" s="339"/>
      <c r="BY306" s="341"/>
      <c r="BZ306" s="376"/>
      <c r="CA306" s="376"/>
      <c r="CB306" s="376"/>
      <c r="CC306" s="376"/>
      <c r="CD306" s="376"/>
      <c r="CE306" s="376"/>
      <c r="CF306" s="376"/>
      <c r="CG306" s="376"/>
      <c r="CH306" s="376"/>
      <c r="CI306" s="376"/>
      <c r="CJ306" s="376"/>
      <c r="CK306" s="376"/>
      <c r="CL306" s="376"/>
      <c r="CM306" s="376"/>
      <c r="CN306" s="376"/>
      <c r="CO306" s="376"/>
      <c r="CP306" s="376"/>
      <c r="CQ306" s="376"/>
      <c r="CR306" s="376"/>
      <c r="CS306" s="376"/>
      <c r="CT306" s="376"/>
      <c r="CU306" s="376"/>
      <c r="CV306" s="376"/>
      <c r="CW306" s="376"/>
      <c r="CX306" s="376"/>
      <c r="CY306" s="376"/>
      <c r="CZ306" s="376"/>
    </row>
    <row r="307" s="984" customFormat="true" ht="15" customHeight="true" x14ac:dyDescent="0.2">
      <c r="B307" s="535"/>
      <c r="AA307" s="377"/>
      <c r="AB307" s="377"/>
      <c r="AC307" s="377"/>
      <c r="AD307" s="377"/>
      <c r="AE307" s="377"/>
      <c r="AF307" s="377"/>
      <c r="AG307" s="377"/>
      <c r="AH307" s="377"/>
      <c r="AI307" s="377"/>
      <c r="AJ307" s="377"/>
      <c r="AK307" s="377"/>
      <c r="AL307" s="377"/>
      <c r="AM307" s="377"/>
      <c r="AN307" s="377"/>
      <c r="AO307" s="377"/>
      <c r="AP307" s="377"/>
      <c r="AQ307" s="377"/>
      <c r="AR307" s="377"/>
      <c r="AS307" s="377"/>
      <c r="AT307" s="377"/>
      <c r="AU307" s="377"/>
      <c r="AV307" s="377"/>
      <c r="AW307" s="377"/>
      <c r="AX307" s="377"/>
      <c r="AY307" s="377"/>
      <c r="AZ307" s="377"/>
      <c r="BA307" s="341"/>
      <c r="BB307" s="339"/>
      <c r="BC307" s="339"/>
      <c r="BD307" s="339"/>
      <c r="BE307" s="339"/>
      <c r="BF307" s="339"/>
      <c r="BG307" s="339"/>
      <c r="BH307" s="339"/>
      <c r="BI307" s="339"/>
      <c r="BJ307" s="339"/>
      <c r="BK307" s="339"/>
      <c r="BL307" s="339"/>
      <c r="BM307" s="339"/>
      <c r="BN307" s="339"/>
      <c r="BO307" s="339"/>
      <c r="BP307" s="339"/>
      <c r="BQ307" s="339"/>
      <c r="BR307" s="339"/>
      <c r="BS307" s="339"/>
      <c r="BT307" s="339"/>
      <c r="BU307" s="339"/>
      <c r="BV307" s="339"/>
      <c r="BW307" s="339"/>
      <c r="BX307" s="339"/>
      <c r="BY307" s="341"/>
      <c r="BZ307" s="376"/>
      <c r="CA307" s="376"/>
      <c r="CB307" s="376"/>
      <c r="CC307" s="376"/>
      <c r="CD307" s="376"/>
      <c r="CE307" s="376"/>
      <c r="CF307" s="376"/>
      <c r="CG307" s="376"/>
      <c r="CH307" s="376"/>
      <c r="CI307" s="376"/>
      <c r="CJ307" s="376"/>
      <c r="CK307" s="376"/>
      <c r="CL307" s="376"/>
      <c r="CM307" s="376"/>
      <c r="CN307" s="376"/>
      <c r="CO307" s="376"/>
      <c r="CP307" s="376"/>
      <c r="CQ307" s="376"/>
      <c r="CR307" s="376"/>
      <c r="CS307" s="376"/>
      <c r="CT307" s="376"/>
      <c r="CU307" s="376"/>
      <c r="CV307" s="376"/>
      <c r="CW307" s="376"/>
      <c r="CX307" s="376"/>
      <c r="CY307" s="376"/>
      <c r="CZ307" s="376"/>
    </row>
    <row r="308" s="984" customFormat="true" ht="15" customHeight="true" x14ac:dyDescent="0.2">
      <c r="B308" s="535"/>
      <c r="AA308" s="377"/>
      <c r="AB308" s="377"/>
      <c r="AC308" s="377"/>
      <c r="AD308" s="377"/>
      <c r="AE308" s="377"/>
      <c r="AF308" s="377"/>
      <c r="AG308" s="377"/>
      <c r="AH308" s="377"/>
      <c r="AI308" s="377"/>
      <c r="AJ308" s="377"/>
      <c r="AK308" s="377"/>
      <c r="AL308" s="377"/>
      <c r="AM308" s="377"/>
      <c r="AN308" s="377"/>
      <c r="AO308" s="377"/>
      <c r="AP308" s="377"/>
      <c r="AQ308" s="377"/>
      <c r="AR308" s="377"/>
      <c r="AS308" s="377"/>
      <c r="AT308" s="377"/>
      <c r="AU308" s="377"/>
      <c r="AV308" s="377"/>
      <c r="AW308" s="377"/>
      <c r="AX308" s="377"/>
      <c r="AY308" s="377"/>
      <c r="AZ308" s="377"/>
      <c r="BA308" s="341"/>
      <c r="BB308" s="339"/>
      <c r="BC308" s="339"/>
      <c r="BD308" s="339"/>
      <c r="BE308" s="339"/>
      <c r="BF308" s="339"/>
      <c r="BG308" s="339"/>
      <c r="BH308" s="339"/>
      <c r="BI308" s="339"/>
      <c r="BJ308" s="339"/>
      <c r="BK308" s="339"/>
      <c r="BL308" s="339"/>
      <c r="BM308" s="339"/>
      <c r="BN308" s="339"/>
      <c r="BO308" s="339"/>
      <c r="BP308" s="339"/>
      <c r="BQ308" s="339"/>
      <c r="BR308" s="339"/>
      <c r="BS308" s="339"/>
      <c r="BT308" s="339"/>
      <c r="BU308" s="339"/>
      <c r="BV308" s="339"/>
      <c r="BW308" s="339"/>
      <c r="BX308" s="339"/>
      <c r="BY308" s="341"/>
      <c r="BZ308" s="376"/>
      <c r="CA308" s="376"/>
      <c r="CB308" s="376"/>
      <c r="CC308" s="376"/>
      <c r="CD308" s="376"/>
      <c r="CE308" s="376"/>
      <c r="CF308" s="376"/>
      <c r="CG308" s="376"/>
      <c r="CH308" s="376"/>
      <c r="CI308" s="376"/>
      <c r="CJ308" s="376"/>
      <c r="CK308" s="376"/>
      <c r="CL308" s="376"/>
      <c r="CM308" s="376"/>
      <c r="CN308" s="376"/>
      <c r="CO308" s="376"/>
      <c r="CP308" s="376"/>
      <c r="CQ308" s="376"/>
      <c r="CR308" s="376"/>
      <c r="CS308" s="376"/>
      <c r="CT308" s="376"/>
      <c r="CU308" s="376"/>
      <c r="CV308" s="376"/>
      <c r="CW308" s="376"/>
      <c r="CX308" s="376"/>
      <c r="CY308" s="376"/>
      <c r="CZ308" s="376"/>
    </row>
    <row r="309" s="984" customFormat="true" ht="15" customHeight="true" x14ac:dyDescent="0.2">
      <c r="B309" s="535"/>
      <c r="AA309" s="377"/>
      <c r="AB309" s="377"/>
      <c r="AC309" s="377"/>
      <c r="AD309" s="377"/>
      <c r="AE309" s="377"/>
      <c r="AF309" s="377"/>
      <c r="AG309" s="377"/>
      <c r="AH309" s="377"/>
      <c r="AI309" s="377"/>
      <c r="AJ309" s="377"/>
      <c r="AK309" s="377"/>
      <c r="AL309" s="377"/>
      <c r="AM309" s="377"/>
      <c r="AN309" s="377"/>
      <c r="AO309" s="377"/>
      <c r="AP309" s="377"/>
      <c r="AQ309" s="377"/>
      <c r="AR309" s="377"/>
      <c r="AS309" s="377"/>
      <c r="AT309" s="377"/>
      <c r="AU309" s="377"/>
      <c r="AV309" s="377"/>
      <c r="AW309" s="377"/>
      <c r="AX309" s="377"/>
      <c r="AY309" s="377"/>
      <c r="AZ309" s="377"/>
      <c r="BA309" s="341"/>
      <c r="BB309" s="339"/>
      <c r="BC309" s="339"/>
      <c r="BD309" s="339"/>
      <c r="BE309" s="339"/>
      <c r="BF309" s="339"/>
      <c r="BG309" s="339"/>
      <c r="BH309" s="339"/>
      <c r="BI309" s="339"/>
      <c r="BJ309" s="339"/>
      <c r="BK309" s="339"/>
      <c r="BL309" s="339"/>
      <c r="BM309" s="339"/>
      <c r="BN309" s="339"/>
      <c r="BO309" s="339"/>
      <c r="BP309" s="339"/>
      <c r="BQ309" s="339"/>
      <c r="BR309" s="339"/>
      <c r="BS309" s="339"/>
      <c r="BT309" s="339"/>
      <c r="BU309" s="339"/>
      <c r="BV309" s="339"/>
      <c r="BW309" s="339"/>
      <c r="BX309" s="339"/>
      <c r="BY309" s="341"/>
      <c r="BZ309" s="376"/>
      <c r="CA309" s="376"/>
      <c r="CB309" s="376"/>
      <c r="CC309" s="376"/>
      <c r="CD309" s="376"/>
      <c r="CE309" s="376"/>
      <c r="CF309" s="376"/>
      <c r="CG309" s="376"/>
      <c r="CH309" s="376"/>
      <c r="CI309" s="376"/>
      <c r="CJ309" s="376"/>
      <c r="CK309" s="376"/>
      <c r="CL309" s="376"/>
      <c r="CM309" s="376"/>
      <c r="CN309" s="376"/>
      <c r="CO309" s="376"/>
      <c r="CP309" s="376"/>
      <c r="CQ309" s="376"/>
      <c r="CR309" s="376"/>
      <c r="CS309" s="376"/>
      <c r="CT309" s="376"/>
      <c r="CU309" s="376"/>
      <c r="CV309" s="376"/>
      <c r="CW309" s="376"/>
      <c r="CX309" s="376"/>
      <c r="CY309" s="376"/>
      <c r="CZ309" s="376"/>
    </row>
    <row r="310" s="984" customFormat="true" ht="15" customHeight="true" x14ac:dyDescent="0.2">
      <c r="B310" s="535"/>
      <c r="AA310" s="377"/>
      <c r="AB310" s="377"/>
      <c r="AC310" s="377"/>
      <c r="AD310" s="377"/>
      <c r="AE310" s="377"/>
      <c r="AF310" s="377"/>
      <c r="AG310" s="377"/>
      <c r="AH310" s="377"/>
      <c r="AI310" s="377"/>
      <c r="AJ310" s="377"/>
      <c r="AK310" s="377"/>
      <c r="AL310" s="377"/>
      <c r="AM310" s="377"/>
      <c r="AN310" s="377"/>
      <c r="AO310" s="377"/>
      <c r="AP310" s="377"/>
      <c r="AQ310" s="377"/>
      <c r="AR310" s="377"/>
      <c r="AS310" s="377"/>
      <c r="AT310" s="377"/>
      <c r="AU310" s="377"/>
      <c r="AV310" s="377"/>
      <c r="AW310" s="377"/>
      <c r="AX310" s="377"/>
      <c r="AY310" s="377"/>
      <c r="AZ310" s="377"/>
      <c r="BA310" s="341"/>
      <c r="BB310" s="339"/>
      <c r="BC310" s="339"/>
      <c r="BD310" s="339"/>
      <c r="BE310" s="339"/>
      <c r="BF310" s="339"/>
      <c r="BG310" s="339"/>
      <c r="BH310" s="339"/>
      <c r="BI310" s="339"/>
      <c r="BJ310" s="339"/>
      <c r="BK310" s="339"/>
      <c r="BL310" s="339"/>
      <c r="BM310" s="339"/>
      <c r="BN310" s="339"/>
      <c r="BO310" s="339"/>
      <c r="BP310" s="339"/>
      <c r="BQ310" s="339"/>
      <c r="BR310" s="339"/>
      <c r="BS310" s="339"/>
      <c r="BT310" s="339"/>
      <c r="BU310" s="339"/>
      <c r="BV310" s="339"/>
      <c r="BW310" s="339"/>
      <c r="BX310" s="339"/>
      <c r="BY310" s="341"/>
      <c r="BZ310" s="376"/>
      <c r="CA310" s="376"/>
      <c r="CB310" s="376"/>
      <c r="CC310" s="376"/>
      <c r="CD310" s="376"/>
      <c r="CE310" s="376"/>
      <c r="CF310" s="376"/>
      <c r="CG310" s="376"/>
      <c r="CH310" s="376"/>
      <c r="CI310" s="376"/>
      <c r="CJ310" s="376"/>
      <c r="CK310" s="376"/>
      <c r="CL310" s="376"/>
      <c r="CM310" s="376"/>
      <c r="CN310" s="376"/>
      <c r="CO310" s="376"/>
      <c r="CP310" s="376"/>
      <c r="CQ310" s="376"/>
      <c r="CR310" s="376"/>
      <c r="CS310" s="376"/>
      <c r="CT310" s="376"/>
      <c r="CU310" s="376"/>
      <c r="CV310" s="376"/>
      <c r="CW310" s="376"/>
      <c r="CX310" s="376"/>
      <c r="CY310" s="376"/>
      <c r="CZ310" s="376"/>
    </row>
    <row r="311" s="984" customFormat="true" ht="15" customHeight="true" x14ac:dyDescent="0.2">
      <c r="B311" s="535"/>
      <c r="AA311" s="377"/>
      <c r="AB311" s="377"/>
      <c r="AC311" s="377"/>
      <c r="AD311" s="377"/>
      <c r="AE311" s="377"/>
      <c r="AF311" s="377"/>
      <c r="AG311" s="377"/>
      <c r="AH311" s="377"/>
      <c r="AI311" s="377"/>
      <c r="AJ311" s="377"/>
      <c r="AK311" s="377"/>
      <c r="AL311" s="377"/>
      <c r="AM311" s="377"/>
      <c r="AN311" s="377"/>
      <c r="AO311" s="377"/>
      <c r="AP311" s="377"/>
      <c r="AQ311" s="377"/>
      <c r="AR311" s="377"/>
      <c r="AS311" s="377"/>
      <c r="AT311" s="377"/>
      <c r="AU311" s="377"/>
      <c r="AV311" s="377"/>
      <c r="AW311" s="377"/>
      <c r="AX311" s="377"/>
      <c r="AY311" s="377"/>
      <c r="AZ311" s="377"/>
      <c r="BA311" s="341"/>
      <c r="BB311" s="339"/>
      <c r="BC311" s="339"/>
      <c r="BD311" s="339"/>
      <c r="BE311" s="339"/>
      <c r="BF311" s="339"/>
      <c r="BG311" s="339"/>
      <c r="BH311" s="339"/>
      <c r="BI311" s="339"/>
      <c r="BJ311" s="339"/>
      <c r="BK311" s="339"/>
      <c r="BL311" s="339"/>
      <c r="BM311" s="339"/>
      <c r="BN311" s="339"/>
      <c r="BO311" s="339"/>
      <c r="BP311" s="339"/>
      <c r="BQ311" s="339"/>
      <c r="BR311" s="339"/>
      <c r="BS311" s="339"/>
      <c r="BT311" s="339"/>
      <c r="BU311" s="339"/>
      <c r="BV311" s="339"/>
      <c r="BW311" s="339"/>
      <c r="BX311" s="339"/>
      <c r="BY311" s="341"/>
      <c r="BZ311" s="376"/>
      <c r="CA311" s="376"/>
      <c r="CB311" s="376"/>
      <c r="CC311" s="376"/>
      <c r="CD311" s="376"/>
      <c r="CE311" s="376"/>
      <c r="CF311" s="376"/>
      <c r="CG311" s="376"/>
      <c r="CH311" s="376"/>
      <c r="CI311" s="376"/>
      <c r="CJ311" s="376"/>
      <c r="CK311" s="376"/>
      <c r="CL311" s="376"/>
      <c r="CM311" s="376"/>
      <c r="CN311" s="376"/>
      <c r="CO311" s="376"/>
      <c r="CP311" s="376"/>
      <c r="CQ311" s="376"/>
      <c r="CR311" s="376"/>
      <c r="CS311" s="376"/>
      <c r="CT311" s="376"/>
      <c r="CU311" s="376"/>
      <c r="CV311" s="376"/>
      <c r="CW311" s="376"/>
      <c r="CX311" s="376"/>
      <c r="CY311" s="376"/>
      <c r="CZ311" s="376"/>
    </row>
    <row r="312" s="984" customFormat="true" ht="15" customHeight="true" x14ac:dyDescent="0.2">
      <c r="B312" s="535"/>
      <c r="AA312" s="377"/>
      <c r="AB312" s="377"/>
      <c r="AC312" s="377"/>
      <c r="AD312" s="377"/>
      <c r="AE312" s="377"/>
      <c r="AF312" s="377"/>
      <c r="AG312" s="377"/>
      <c r="AH312" s="377"/>
      <c r="AI312" s="377"/>
      <c r="AJ312" s="377"/>
      <c r="AK312" s="377"/>
      <c r="AL312" s="377"/>
      <c r="AM312" s="377"/>
      <c r="AN312" s="377"/>
      <c r="AO312" s="377"/>
      <c r="AP312" s="377"/>
      <c r="AQ312" s="377"/>
      <c r="AR312" s="377"/>
      <c r="AS312" s="377"/>
      <c r="AT312" s="377"/>
      <c r="AU312" s="377"/>
      <c r="AV312" s="377"/>
      <c r="AW312" s="377"/>
      <c r="AX312" s="377"/>
      <c r="AY312" s="377"/>
      <c r="AZ312" s="377"/>
      <c r="BA312" s="341"/>
      <c r="BB312" s="339"/>
      <c r="BC312" s="339"/>
      <c r="BD312" s="339"/>
      <c r="BE312" s="339"/>
      <c r="BF312" s="339"/>
      <c r="BG312" s="339"/>
      <c r="BH312" s="339"/>
      <c r="BI312" s="339"/>
      <c r="BJ312" s="339"/>
      <c r="BK312" s="339"/>
      <c r="BL312" s="339"/>
      <c r="BM312" s="339"/>
      <c r="BN312" s="339"/>
      <c r="BO312" s="339"/>
      <c r="BP312" s="339"/>
      <c r="BQ312" s="339"/>
      <c r="BR312" s="339"/>
      <c r="BS312" s="339"/>
      <c r="BT312" s="339"/>
      <c r="BU312" s="339"/>
      <c r="BV312" s="339"/>
      <c r="BW312" s="339"/>
      <c r="BX312" s="339"/>
      <c r="BY312" s="341"/>
      <c r="BZ312" s="376"/>
      <c r="CA312" s="376"/>
      <c r="CB312" s="376"/>
      <c r="CC312" s="376"/>
      <c r="CD312" s="376"/>
      <c r="CE312" s="376"/>
      <c r="CF312" s="376"/>
      <c r="CG312" s="376"/>
      <c r="CH312" s="376"/>
      <c r="CI312" s="376"/>
      <c r="CJ312" s="376"/>
      <c r="CK312" s="376"/>
      <c r="CL312" s="376"/>
      <c r="CM312" s="376"/>
      <c r="CN312" s="376"/>
      <c r="CO312" s="376"/>
      <c r="CP312" s="376"/>
      <c r="CQ312" s="376"/>
      <c r="CR312" s="376"/>
      <c r="CS312" s="376"/>
      <c r="CT312" s="376"/>
      <c r="CU312" s="376"/>
      <c r="CV312" s="376"/>
      <c r="CW312" s="376"/>
      <c r="CX312" s="376"/>
      <c r="CY312" s="376"/>
      <c r="CZ312" s="376"/>
    </row>
    <row r="313" s="984" customFormat="true" ht="15" customHeight="true" x14ac:dyDescent="0.2">
      <c r="B313" s="535"/>
      <c r="AA313" s="377"/>
      <c r="AB313" s="377"/>
      <c r="AC313" s="377"/>
      <c r="AD313" s="377"/>
      <c r="AE313" s="377"/>
      <c r="AF313" s="377"/>
      <c r="AG313" s="377"/>
      <c r="AH313" s="377"/>
      <c r="AI313" s="377"/>
      <c r="AJ313" s="377"/>
      <c r="AK313" s="377"/>
      <c r="AL313" s="377"/>
      <c r="AM313" s="377"/>
      <c r="AN313" s="377"/>
      <c r="AO313" s="377"/>
      <c r="AP313" s="377"/>
      <c r="AQ313" s="377"/>
      <c r="AR313" s="377"/>
      <c r="AS313" s="377"/>
      <c r="AT313" s="377"/>
      <c r="AU313" s="377"/>
      <c r="AV313" s="377"/>
      <c r="AW313" s="377"/>
      <c r="AX313" s="377"/>
      <c r="AY313" s="377"/>
      <c r="AZ313" s="377"/>
      <c r="BA313" s="341"/>
      <c r="BB313" s="339"/>
      <c r="BC313" s="339"/>
      <c r="BD313" s="339"/>
      <c r="BE313" s="339"/>
      <c r="BF313" s="339"/>
      <c r="BG313" s="339"/>
      <c r="BH313" s="339"/>
      <c r="BI313" s="339"/>
      <c r="BJ313" s="339"/>
      <c r="BK313" s="339"/>
      <c r="BL313" s="339"/>
      <c r="BM313" s="339"/>
      <c r="BN313" s="339"/>
      <c r="BO313" s="339"/>
      <c r="BP313" s="339"/>
      <c r="BQ313" s="339"/>
      <c r="BR313" s="339"/>
      <c r="BS313" s="339"/>
      <c r="BT313" s="339"/>
      <c r="BU313" s="339"/>
      <c r="BV313" s="339"/>
      <c r="BW313" s="339"/>
      <c r="BX313" s="339"/>
      <c r="BY313" s="341"/>
      <c r="BZ313" s="376"/>
      <c r="CA313" s="376"/>
      <c r="CB313" s="376"/>
      <c r="CC313" s="376"/>
      <c r="CD313" s="376"/>
      <c r="CE313" s="376"/>
      <c r="CF313" s="376"/>
      <c r="CG313" s="376"/>
      <c r="CH313" s="376"/>
      <c r="CI313" s="376"/>
      <c r="CJ313" s="376"/>
      <c r="CK313" s="376"/>
      <c r="CL313" s="376"/>
      <c r="CM313" s="376"/>
      <c r="CN313" s="376"/>
      <c r="CO313" s="376"/>
      <c r="CP313" s="376"/>
      <c r="CQ313" s="376"/>
      <c r="CR313" s="376"/>
      <c r="CS313" s="376"/>
      <c r="CT313" s="376"/>
      <c r="CU313" s="376"/>
      <c r="CV313" s="376"/>
      <c r="CW313" s="376"/>
      <c r="CX313" s="376"/>
      <c r="CY313" s="376"/>
      <c r="CZ313" s="376"/>
    </row>
    <row r="314" s="984" customFormat="true" ht="15" customHeight="true" x14ac:dyDescent="0.2">
      <c r="B314" s="535"/>
      <c r="AA314" s="377"/>
      <c r="AB314" s="377"/>
      <c r="AC314" s="377"/>
      <c r="AD314" s="377"/>
      <c r="AE314" s="377"/>
      <c r="AF314" s="377"/>
      <c r="AG314" s="377"/>
      <c r="AH314" s="377"/>
      <c r="AI314" s="377"/>
      <c r="AJ314" s="377"/>
      <c r="AK314" s="377"/>
      <c r="AL314" s="377"/>
      <c r="AM314" s="377"/>
      <c r="AN314" s="377"/>
      <c r="AO314" s="377"/>
      <c r="AP314" s="377"/>
      <c r="AQ314" s="377"/>
      <c r="AR314" s="377"/>
      <c r="AS314" s="377"/>
      <c r="AT314" s="377"/>
      <c r="AU314" s="377"/>
      <c r="AV314" s="377"/>
      <c r="AW314" s="377"/>
      <c r="AX314" s="377"/>
      <c r="AY314" s="377"/>
      <c r="AZ314" s="377"/>
      <c r="BA314" s="341"/>
      <c r="BB314" s="339"/>
      <c r="BC314" s="339"/>
      <c r="BD314" s="339"/>
      <c r="BE314" s="339"/>
      <c r="BF314" s="339"/>
      <c r="BG314" s="339"/>
      <c r="BH314" s="339"/>
      <c r="BI314" s="339"/>
      <c r="BJ314" s="339"/>
      <c r="BK314" s="339"/>
      <c r="BL314" s="339"/>
      <c r="BM314" s="339"/>
      <c r="BN314" s="339"/>
      <c r="BO314" s="339"/>
      <c r="BP314" s="339"/>
      <c r="BQ314" s="339"/>
      <c r="BR314" s="339"/>
      <c r="BS314" s="339"/>
      <c r="BT314" s="339"/>
      <c r="BU314" s="339"/>
      <c r="BV314" s="339"/>
      <c r="BW314" s="339"/>
      <c r="BX314" s="339"/>
      <c r="BY314" s="341"/>
      <c r="BZ314" s="376"/>
      <c r="CA314" s="376"/>
      <c r="CB314" s="376"/>
      <c r="CC314" s="376"/>
      <c r="CD314" s="376"/>
      <c r="CE314" s="376"/>
      <c r="CF314" s="376"/>
      <c r="CG314" s="376"/>
      <c r="CH314" s="376"/>
      <c r="CI314" s="376"/>
      <c r="CJ314" s="376"/>
      <c r="CK314" s="376"/>
      <c r="CL314" s="376"/>
      <c r="CM314" s="376"/>
      <c r="CN314" s="376"/>
      <c r="CO314" s="376"/>
      <c r="CP314" s="376"/>
      <c r="CQ314" s="376"/>
      <c r="CR314" s="376"/>
      <c r="CS314" s="376"/>
      <c r="CT314" s="376"/>
      <c r="CU314" s="376"/>
      <c r="CV314" s="376"/>
      <c r="CW314" s="376"/>
      <c r="CX314" s="376"/>
      <c r="CY314" s="376"/>
      <c r="CZ314" s="376"/>
    </row>
    <row r="315" s="984" customFormat="true" ht="15" customHeight="true" x14ac:dyDescent="0.2">
      <c r="B315" s="535"/>
      <c r="AA315" s="377"/>
      <c r="AB315" s="377"/>
      <c r="AC315" s="377"/>
      <c r="AD315" s="377"/>
      <c r="AE315" s="377"/>
      <c r="AF315" s="377"/>
      <c r="AG315" s="377"/>
      <c r="AH315" s="377"/>
      <c r="AI315" s="377"/>
      <c r="AJ315" s="377"/>
      <c r="AK315" s="377"/>
      <c r="AL315" s="377"/>
      <c r="AM315" s="377"/>
      <c r="AN315" s="377"/>
      <c r="AO315" s="377"/>
      <c r="AP315" s="377"/>
      <c r="AQ315" s="377"/>
      <c r="AR315" s="377"/>
      <c r="AS315" s="377"/>
      <c r="AT315" s="377"/>
      <c r="AU315" s="377"/>
      <c r="AV315" s="377"/>
      <c r="AW315" s="377"/>
      <c r="AX315" s="377"/>
      <c r="AY315" s="377"/>
      <c r="AZ315" s="377"/>
      <c r="BA315" s="341"/>
      <c r="BB315" s="339"/>
      <c r="BC315" s="339"/>
      <c r="BD315" s="339"/>
      <c r="BE315" s="339"/>
      <c r="BF315" s="339"/>
      <c r="BG315" s="339"/>
      <c r="BH315" s="339"/>
      <c r="BI315" s="339"/>
      <c r="BJ315" s="339"/>
      <c r="BK315" s="339"/>
      <c r="BL315" s="339"/>
      <c r="BM315" s="339"/>
      <c r="BN315" s="339"/>
      <c r="BO315" s="339"/>
      <c r="BP315" s="339"/>
      <c r="BQ315" s="339"/>
      <c r="BR315" s="339"/>
      <c r="BS315" s="339"/>
      <c r="BT315" s="339"/>
      <c r="BU315" s="339"/>
      <c r="BV315" s="339"/>
      <c r="BW315" s="339"/>
      <c r="BX315" s="339"/>
      <c r="BY315" s="341"/>
      <c r="BZ315" s="376"/>
      <c r="CA315" s="376"/>
      <c r="CB315" s="376"/>
      <c r="CC315" s="376"/>
      <c r="CD315" s="376"/>
      <c r="CE315" s="376"/>
      <c r="CF315" s="376"/>
      <c r="CG315" s="376"/>
      <c r="CH315" s="376"/>
      <c r="CI315" s="376"/>
      <c r="CJ315" s="376"/>
      <c r="CK315" s="376"/>
      <c r="CL315" s="376"/>
      <c r="CM315" s="376"/>
      <c r="CN315" s="376"/>
      <c r="CO315" s="376"/>
      <c r="CP315" s="376"/>
      <c r="CQ315" s="376"/>
      <c r="CR315" s="376"/>
      <c r="CS315" s="376"/>
      <c r="CT315" s="376"/>
      <c r="CU315" s="376"/>
      <c r="CV315" s="376"/>
      <c r="CW315" s="376"/>
      <c r="CX315" s="376"/>
      <c r="CY315" s="376"/>
      <c r="CZ315" s="376"/>
    </row>
    <row r="316" s="984" customFormat="true" ht="15" customHeight="true" x14ac:dyDescent="0.2">
      <c r="B316" s="535"/>
      <c r="AA316" s="377"/>
      <c r="AB316" s="377"/>
      <c r="AC316" s="377"/>
      <c r="AD316" s="377"/>
      <c r="AE316" s="377"/>
      <c r="AF316" s="377"/>
      <c r="AG316" s="377"/>
      <c r="AH316" s="377"/>
      <c r="AI316" s="377"/>
      <c r="AJ316" s="377"/>
      <c r="AK316" s="377"/>
      <c r="AL316" s="377"/>
      <c r="AM316" s="377"/>
      <c r="AN316" s="377"/>
      <c r="AO316" s="377"/>
      <c r="AP316" s="377"/>
      <c r="AQ316" s="377"/>
      <c r="AR316" s="377"/>
      <c r="AS316" s="377"/>
      <c r="AT316" s="377"/>
      <c r="AU316" s="377"/>
      <c r="AV316" s="377"/>
      <c r="AW316" s="377"/>
      <c r="AX316" s="377"/>
      <c r="AY316" s="377"/>
      <c r="AZ316" s="377"/>
      <c r="BA316" s="341"/>
      <c r="BB316" s="339"/>
      <c r="BC316" s="339"/>
      <c r="BD316" s="339"/>
      <c r="BE316" s="339"/>
      <c r="BF316" s="339"/>
      <c r="BG316" s="339"/>
      <c r="BH316" s="339"/>
      <c r="BI316" s="339"/>
      <c r="BJ316" s="339"/>
      <c r="BK316" s="339"/>
      <c r="BL316" s="339"/>
      <c r="BM316" s="339"/>
      <c r="BN316" s="339"/>
      <c r="BO316" s="339"/>
      <c r="BP316" s="339"/>
      <c r="BQ316" s="339"/>
      <c r="BR316" s="339"/>
      <c r="BS316" s="339"/>
      <c r="BT316" s="339"/>
      <c r="BU316" s="339"/>
      <c r="BV316" s="339"/>
      <c r="BW316" s="339"/>
      <c r="BX316" s="339"/>
      <c r="BY316" s="341"/>
      <c r="BZ316" s="376"/>
      <c r="CA316" s="376"/>
      <c r="CB316" s="376"/>
      <c r="CC316" s="376"/>
      <c r="CD316" s="376"/>
      <c r="CE316" s="376"/>
      <c r="CF316" s="376"/>
      <c r="CG316" s="376"/>
      <c r="CH316" s="376"/>
      <c r="CI316" s="376"/>
      <c r="CJ316" s="376"/>
      <c r="CK316" s="376"/>
      <c r="CL316" s="376"/>
      <c r="CM316" s="376"/>
      <c r="CN316" s="376"/>
      <c r="CO316" s="376"/>
      <c r="CP316" s="376"/>
      <c r="CQ316" s="376"/>
      <c r="CR316" s="376"/>
      <c r="CS316" s="376"/>
      <c r="CT316" s="376"/>
      <c r="CU316" s="376"/>
      <c r="CV316" s="376"/>
      <c r="CW316" s="376"/>
      <c r="CX316" s="376"/>
      <c r="CY316" s="376"/>
      <c r="CZ316" s="376"/>
    </row>
    <row r="317" s="984" customFormat="true" ht="15" customHeight="true" x14ac:dyDescent="0.2">
      <c r="B317" s="535"/>
      <c r="AA317" s="377"/>
      <c r="AB317" s="377"/>
      <c r="AC317" s="377"/>
      <c r="AD317" s="377"/>
      <c r="AE317" s="377"/>
      <c r="AF317" s="377"/>
      <c r="AG317" s="377"/>
      <c r="AH317" s="377"/>
      <c r="AI317" s="377"/>
      <c r="AJ317" s="377"/>
      <c r="AK317" s="377"/>
      <c r="AL317" s="377"/>
      <c r="AM317" s="377"/>
      <c r="AN317" s="377"/>
      <c r="AO317" s="377"/>
      <c r="AP317" s="377"/>
      <c r="AQ317" s="377"/>
      <c r="AR317" s="377"/>
      <c r="AS317" s="377"/>
      <c r="AT317" s="377"/>
      <c r="AU317" s="377"/>
      <c r="AV317" s="377"/>
      <c r="AW317" s="377"/>
      <c r="AX317" s="377"/>
      <c r="AY317" s="377"/>
      <c r="AZ317" s="377"/>
      <c r="BA317" s="341"/>
      <c r="BB317" s="339"/>
      <c r="BC317" s="339"/>
      <c r="BD317" s="339"/>
      <c r="BE317" s="339"/>
      <c r="BF317" s="339"/>
      <c r="BG317" s="339"/>
      <c r="BH317" s="339"/>
      <c r="BI317" s="339"/>
      <c r="BJ317" s="339"/>
      <c r="BK317" s="339"/>
      <c r="BL317" s="339"/>
      <c r="BM317" s="339"/>
      <c r="BN317" s="339"/>
      <c r="BO317" s="339"/>
      <c r="BP317" s="339"/>
      <c r="BQ317" s="339"/>
      <c r="BR317" s="339"/>
      <c r="BS317" s="339"/>
      <c r="BT317" s="339"/>
      <c r="BU317" s="339"/>
      <c r="BV317" s="339"/>
      <c r="BW317" s="339"/>
      <c r="BX317" s="339"/>
      <c r="BY317" s="341"/>
      <c r="BZ317" s="376"/>
      <c r="CA317" s="376"/>
      <c r="CB317" s="376"/>
      <c r="CC317" s="376"/>
      <c r="CD317" s="376"/>
      <c r="CE317" s="376"/>
      <c r="CF317" s="376"/>
      <c r="CG317" s="376"/>
      <c r="CH317" s="376"/>
      <c r="CI317" s="376"/>
      <c r="CJ317" s="376"/>
      <c r="CK317" s="376"/>
      <c r="CL317" s="376"/>
      <c r="CM317" s="376"/>
      <c r="CN317" s="376"/>
      <c r="CO317" s="376"/>
      <c r="CP317" s="376"/>
      <c r="CQ317" s="376"/>
      <c r="CR317" s="376"/>
      <c r="CS317" s="376"/>
      <c r="CT317" s="376"/>
      <c r="CU317" s="376"/>
      <c r="CV317" s="376"/>
      <c r="CW317" s="376"/>
      <c r="CX317" s="376"/>
      <c r="CY317" s="376"/>
      <c r="CZ317" s="376"/>
    </row>
    <row r="318" s="984" customFormat="true" ht="15" customHeight="true" x14ac:dyDescent="0.2">
      <c r="B318" s="535"/>
      <c r="AA318" s="377"/>
      <c r="AB318" s="377"/>
      <c r="AC318" s="377"/>
      <c r="AD318" s="377"/>
      <c r="AE318" s="377"/>
      <c r="AF318" s="377"/>
      <c r="AG318" s="377"/>
      <c r="AH318" s="377"/>
      <c r="AI318" s="377"/>
      <c r="AJ318" s="377"/>
      <c r="AK318" s="377"/>
      <c r="AL318" s="377"/>
      <c r="AM318" s="377"/>
      <c r="AN318" s="377"/>
      <c r="AO318" s="377"/>
      <c r="AP318" s="377"/>
      <c r="AQ318" s="377"/>
      <c r="AR318" s="377"/>
      <c r="AS318" s="377"/>
      <c r="AT318" s="377"/>
      <c r="AU318" s="377"/>
      <c r="AV318" s="377"/>
      <c r="AW318" s="377"/>
      <c r="AX318" s="377"/>
      <c r="AY318" s="377"/>
      <c r="AZ318" s="377"/>
      <c r="BA318" s="341"/>
      <c r="BB318" s="339"/>
      <c r="BC318" s="339"/>
      <c r="BD318" s="339"/>
      <c r="BE318" s="339"/>
      <c r="BF318" s="339"/>
      <c r="BG318" s="339"/>
      <c r="BH318" s="339"/>
      <c r="BI318" s="339"/>
      <c r="BJ318" s="339"/>
      <c r="BK318" s="339"/>
      <c r="BL318" s="339"/>
      <c r="BM318" s="339"/>
      <c r="BN318" s="339"/>
      <c r="BO318" s="339"/>
      <c r="BP318" s="339"/>
      <c r="BQ318" s="339"/>
      <c r="BR318" s="339"/>
      <c r="BS318" s="339"/>
      <c r="BT318" s="339"/>
      <c r="BU318" s="339"/>
      <c r="BV318" s="339"/>
      <c r="BW318" s="339"/>
      <c r="BX318" s="339"/>
      <c r="BY318" s="341"/>
      <c r="BZ318" s="376"/>
      <c r="CA318" s="376"/>
      <c r="CB318" s="376"/>
      <c r="CC318" s="376"/>
      <c r="CD318" s="376"/>
      <c r="CE318" s="376"/>
      <c r="CF318" s="376"/>
      <c r="CG318" s="376"/>
      <c r="CH318" s="376"/>
      <c r="CI318" s="376"/>
      <c r="CJ318" s="376"/>
      <c r="CK318" s="376"/>
      <c r="CL318" s="376"/>
      <c r="CM318" s="376"/>
      <c r="CN318" s="376"/>
      <c r="CO318" s="376"/>
      <c r="CP318" s="376"/>
      <c r="CQ318" s="376"/>
      <c r="CR318" s="376"/>
      <c r="CS318" s="376"/>
      <c r="CT318" s="376"/>
      <c r="CU318" s="376"/>
      <c r="CV318" s="376"/>
      <c r="CW318" s="376"/>
      <c r="CX318" s="376"/>
      <c r="CY318" s="376"/>
      <c r="CZ318" s="376"/>
    </row>
    <row r="319" s="984" customFormat="true" ht="15" customHeight="true" x14ac:dyDescent="0.2">
      <c r="B319" s="535"/>
      <c r="AA319" s="377"/>
      <c r="AB319" s="377"/>
      <c r="AC319" s="377"/>
      <c r="AD319" s="377"/>
      <c r="AE319" s="377"/>
      <c r="AF319" s="377"/>
      <c r="AG319" s="377"/>
      <c r="AH319" s="377"/>
      <c r="AI319" s="377"/>
      <c r="AJ319" s="377"/>
      <c r="AK319" s="377"/>
      <c r="AL319" s="377"/>
      <c r="AM319" s="377"/>
      <c r="AN319" s="377"/>
      <c r="AO319" s="377"/>
      <c r="AP319" s="377"/>
      <c r="AQ319" s="377"/>
      <c r="AR319" s="377"/>
      <c r="AS319" s="377"/>
      <c r="AT319" s="377"/>
      <c r="AU319" s="377"/>
      <c r="AV319" s="377"/>
      <c r="AW319" s="377"/>
      <c r="AX319" s="377"/>
      <c r="AY319" s="377"/>
      <c r="AZ319" s="377"/>
      <c r="BA319" s="341"/>
      <c r="BB319" s="339"/>
      <c r="BC319" s="339"/>
      <c r="BD319" s="339"/>
      <c r="BE319" s="339"/>
      <c r="BF319" s="339"/>
      <c r="BG319" s="339"/>
      <c r="BH319" s="339"/>
      <c r="BI319" s="339"/>
      <c r="BJ319" s="339"/>
      <c r="BK319" s="339"/>
      <c r="BL319" s="339"/>
      <c r="BM319" s="339"/>
      <c r="BN319" s="339"/>
      <c r="BO319" s="339"/>
      <c r="BP319" s="339"/>
      <c r="BQ319" s="339"/>
      <c r="BR319" s="339"/>
      <c r="BS319" s="339"/>
      <c r="BT319" s="339"/>
      <c r="BU319" s="339"/>
      <c r="BV319" s="339"/>
      <c r="BW319" s="339"/>
      <c r="BX319" s="339"/>
      <c r="BY319" s="341"/>
      <c r="BZ319" s="376"/>
      <c r="CA319" s="376"/>
      <c r="CB319" s="376"/>
      <c r="CC319" s="376"/>
      <c r="CD319" s="376"/>
      <c r="CE319" s="376"/>
      <c r="CF319" s="376"/>
      <c r="CG319" s="376"/>
      <c r="CH319" s="376"/>
      <c r="CI319" s="376"/>
      <c r="CJ319" s="376"/>
      <c r="CK319" s="376"/>
      <c r="CL319" s="376"/>
      <c r="CM319" s="376"/>
      <c r="CN319" s="376"/>
      <c r="CO319" s="376"/>
      <c r="CP319" s="376"/>
      <c r="CQ319" s="376"/>
      <c r="CR319" s="376"/>
      <c r="CS319" s="376"/>
      <c r="CT319" s="376"/>
      <c r="CU319" s="376"/>
      <c r="CV319" s="376"/>
      <c r="CW319" s="376"/>
      <c r="CX319" s="376"/>
      <c r="CY319" s="376"/>
      <c r="CZ319" s="376"/>
    </row>
    <row r="320" s="984" customFormat="true" ht="15" customHeight="true" x14ac:dyDescent="0.2">
      <c r="B320" s="535"/>
      <c r="AA320" s="377"/>
      <c r="AB320" s="377"/>
      <c r="AC320" s="377"/>
      <c r="AD320" s="377"/>
      <c r="AE320" s="377"/>
      <c r="AF320" s="377"/>
      <c r="AG320" s="377"/>
      <c r="AH320" s="377"/>
      <c r="AI320" s="377"/>
      <c r="AJ320" s="377"/>
      <c r="AK320" s="377"/>
      <c r="AL320" s="377"/>
      <c r="AM320" s="377"/>
      <c r="AN320" s="377"/>
      <c r="AO320" s="377"/>
      <c r="AP320" s="377"/>
      <c r="AQ320" s="377"/>
      <c r="AR320" s="377"/>
      <c r="AS320" s="377"/>
      <c r="AT320" s="377"/>
      <c r="AU320" s="377"/>
      <c r="AV320" s="377"/>
      <c r="AW320" s="377"/>
      <c r="AX320" s="377"/>
      <c r="AY320" s="377"/>
      <c r="AZ320" s="377"/>
      <c r="BA320" s="341"/>
      <c r="BB320" s="339"/>
      <c r="BC320" s="339"/>
      <c r="BD320" s="339"/>
      <c r="BE320" s="339"/>
      <c r="BF320" s="339"/>
      <c r="BG320" s="339"/>
      <c r="BH320" s="339"/>
      <c r="BI320" s="339"/>
      <c r="BJ320" s="339"/>
      <c r="BK320" s="339"/>
      <c r="BL320" s="339"/>
      <c r="BM320" s="339"/>
      <c r="BN320" s="339"/>
      <c r="BO320" s="339"/>
      <c r="BP320" s="339"/>
      <c r="BQ320" s="339"/>
      <c r="BR320" s="339"/>
      <c r="BS320" s="339"/>
      <c r="BT320" s="339"/>
      <c r="BU320" s="339"/>
      <c r="BV320" s="339"/>
      <c r="BW320" s="339"/>
      <c r="BX320" s="339"/>
      <c r="BY320" s="341"/>
      <c r="BZ320" s="376"/>
      <c r="CA320" s="376"/>
      <c r="CB320" s="376"/>
      <c r="CC320" s="376"/>
      <c r="CD320" s="376"/>
      <c r="CE320" s="376"/>
      <c r="CF320" s="376"/>
      <c r="CG320" s="376"/>
      <c r="CH320" s="376"/>
      <c r="CI320" s="376"/>
      <c r="CJ320" s="376"/>
      <c r="CK320" s="376"/>
      <c r="CL320" s="376"/>
      <c r="CM320" s="376"/>
      <c r="CN320" s="376"/>
      <c r="CO320" s="376"/>
      <c r="CP320" s="376"/>
      <c r="CQ320" s="376"/>
      <c r="CR320" s="376"/>
      <c r="CS320" s="376"/>
      <c r="CT320" s="376"/>
      <c r="CU320" s="376"/>
      <c r="CV320" s="376"/>
      <c r="CW320" s="376"/>
      <c r="CX320" s="376"/>
      <c r="CY320" s="376"/>
      <c r="CZ320" s="376"/>
    </row>
    <row r="321" s="984" customFormat="true" ht="15" customHeight="true" x14ac:dyDescent="0.2">
      <c r="B321" s="535"/>
      <c r="AA321" s="377"/>
      <c r="AB321" s="377"/>
      <c r="AC321" s="377"/>
      <c r="AD321" s="377"/>
      <c r="AE321" s="377"/>
      <c r="AF321" s="377"/>
      <c r="AG321" s="377"/>
      <c r="AH321" s="377"/>
      <c r="AI321" s="377"/>
      <c r="AJ321" s="377"/>
      <c r="AK321" s="377"/>
      <c r="AL321" s="377"/>
      <c r="AM321" s="377"/>
      <c r="AN321" s="377"/>
      <c r="AO321" s="377"/>
      <c r="AP321" s="377"/>
      <c r="AQ321" s="377"/>
      <c r="AR321" s="377"/>
      <c r="AS321" s="377"/>
      <c r="AT321" s="377"/>
      <c r="AU321" s="377"/>
      <c r="AV321" s="377"/>
      <c r="AW321" s="377"/>
      <c r="AX321" s="377"/>
      <c r="AY321" s="377"/>
      <c r="AZ321" s="377"/>
      <c r="BA321" s="341"/>
      <c r="BB321" s="339"/>
      <c r="BC321" s="339"/>
      <c r="BD321" s="339"/>
      <c r="BE321" s="339"/>
      <c r="BF321" s="339"/>
      <c r="BG321" s="339"/>
      <c r="BH321" s="339"/>
      <c r="BI321" s="339"/>
      <c r="BJ321" s="339"/>
      <c r="BK321" s="339"/>
      <c r="BL321" s="339"/>
      <c r="BM321" s="339"/>
      <c r="BN321" s="339"/>
      <c r="BO321" s="339"/>
      <c r="BP321" s="339"/>
      <c r="BQ321" s="339"/>
      <c r="BR321" s="339"/>
      <c r="BS321" s="339"/>
      <c r="BT321" s="339"/>
      <c r="BU321" s="339"/>
      <c r="BV321" s="339"/>
      <c r="BW321" s="339"/>
      <c r="BX321" s="339"/>
      <c r="BY321" s="341"/>
      <c r="BZ321" s="376"/>
      <c r="CA321" s="376"/>
      <c r="CB321" s="376"/>
      <c r="CC321" s="376"/>
      <c r="CD321" s="376"/>
      <c r="CE321" s="376"/>
      <c r="CF321" s="376"/>
      <c r="CG321" s="376"/>
      <c r="CH321" s="376"/>
      <c r="CI321" s="376"/>
      <c r="CJ321" s="376"/>
      <c r="CK321" s="376"/>
      <c r="CL321" s="376"/>
      <c r="CM321" s="376"/>
      <c r="CN321" s="376"/>
      <c r="CO321" s="376"/>
      <c r="CP321" s="376"/>
      <c r="CQ321" s="376"/>
      <c r="CR321" s="376"/>
      <c r="CS321" s="376"/>
      <c r="CT321" s="376"/>
      <c r="CU321" s="376"/>
      <c r="CV321" s="376"/>
      <c r="CW321" s="376"/>
      <c r="CX321" s="376"/>
      <c r="CY321" s="376"/>
      <c r="CZ321" s="376"/>
    </row>
    <row r="322" s="984" customFormat="true" ht="15" customHeight="true" x14ac:dyDescent="0.2">
      <c r="B322" s="535"/>
      <c r="AA322" s="377"/>
      <c r="AB322" s="377"/>
      <c r="AC322" s="377"/>
      <c r="AD322" s="377"/>
      <c r="AE322" s="377"/>
      <c r="AF322" s="377"/>
      <c r="AG322" s="377"/>
      <c r="AH322" s="377"/>
      <c r="AI322" s="377"/>
      <c r="AJ322" s="377"/>
      <c r="AK322" s="377"/>
      <c r="AL322" s="377"/>
      <c r="AM322" s="377"/>
      <c r="AN322" s="377"/>
      <c r="AO322" s="377"/>
      <c r="AP322" s="377"/>
      <c r="AQ322" s="377"/>
      <c r="AR322" s="377"/>
      <c r="AS322" s="377"/>
      <c r="AT322" s="377"/>
      <c r="AU322" s="377"/>
      <c r="AV322" s="377"/>
      <c r="AW322" s="377"/>
      <c r="AX322" s="377"/>
      <c r="AY322" s="377"/>
      <c r="AZ322" s="377"/>
      <c r="BA322" s="341"/>
      <c r="BB322" s="339"/>
      <c r="BC322" s="339"/>
      <c r="BD322" s="339"/>
      <c r="BE322" s="339"/>
      <c r="BF322" s="339"/>
      <c r="BG322" s="339"/>
      <c r="BH322" s="339"/>
      <c r="BI322" s="339"/>
      <c r="BJ322" s="339"/>
      <c r="BK322" s="339"/>
      <c r="BL322" s="339"/>
      <c r="BM322" s="339"/>
      <c r="BN322" s="339"/>
      <c r="BO322" s="339"/>
      <c r="BP322" s="339"/>
      <c r="BQ322" s="339"/>
      <c r="BR322" s="339"/>
      <c r="BS322" s="339"/>
      <c r="BT322" s="339"/>
      <c r="BU322" s="339"/>
      <c r="BV322" s="339"/>
      <c r="BW322" s="339"/>
      <c r="BX322" s="339"/>
      <c r="BY322" s="341"/>
      <c r="BZ322" s="376"/>
      <c r="CA322" s="376"/>
      <c r="CB322" s="376"/>
      <c r="CC322" s="376"/>
      <c r="CD322" s="376"/>
      <c r="CE322" s="376"/>
      <c r="CF322" s="376"/>
      <c r="CG322" s="376"/>
      <c r="CH322" s="376"/>
      <c r="CI322" s="376"/>
      <c r="CJ322" s="376"/>
      <c r="CK322" s="376"/>
      <c r="CL322" s="376"/>
      <c r="CM322" s="376"/>
      <c r="CN322" s="376"/>
      <c r="CO322" s="376"/>
      <c r="CP322" s="376"/>
      <c r="CQ322" s="376"/>
      <c r="CR322" s="376"/>
      <c r="CS322" s="376"/>
      <c r="CT322" s="376"/>
      <c r="CU322" s="376"/>
      <c r="CV322" s="376"/>
      <c r="CW322" s="376"/>
      <c r="CX322" s="376"/>
      <c r="CY322" s="376"/>
      <c r="CZ322" s="376"/>
    </row>
    <row r="323" s="984" customFormat="true" ht="15" customHeight="true" x14ac:dyDescent="0.2">
      <c r="B323" s="535"/>
      <c r="AA323" s="377"/>
      <c r="AB323" s="377"/>
      <c r="AC323" s="377"/>
      <c r="AD323" s="377"/>
      <c r="AE323" s="377"/>
      <c r="AF323" s="377"/>
      <c r="AG323" s="377"/>
      <c r="AH323" s="377"/>
      <c r="AI323" s="377"/>
      <c r="AJ323" s="377"/>
      <c r="AK323" s="377"/>
      <c r="AL323" s="377"/>
      <c r="AM323" s="377"/>
      <c r="AN323" s="377"/>
      <c r="AO323" s="377"/>
      <c r="AP323" s="377"/>
      <c r="AQ323" s="377"/>
      <c r="AR323" s="377"/>
      <c r="AS323" s="377"/>
      <c r="AT323" s="377"/>
      <c r="AU323" s="377"/>
      <c r="AV323" s="377"/>
      <c r="AW323" s="377"/>
      <c r="AX323" s="377"/>
      <c r="AY323" s="377"/>
      <c r="AZ323" s="377"/>
      <c r="BA323" s="341"/>
      <c r="BB323" s="339"/>
      <c r="BC323" s="339"/>
      <c r="BD323" s="339"/>
      <c r="BE323" s="339"/>
      <c r="BF323" s="339"/>
      <c r="BG323" s="339"/>
      <c r="BH323" s="339"/>
      <c r="BI323" s="339"/>
      <c r="BJ323" s="339"/>
      <c r="BK323" s="339"/>
      <c r="BL323" s="339"/>
      <c r="BM323" s="339"/>
      <c r="BN323" s="339"/>
      <c r="BO323" s="339"/>
      <c r="BP323" s="339"/>
      <c r="BQ323" s="339"/>
      <c r="BR323" s="339"/>
      <c r="BS323" s="339"/>
      <c r="BT323" s="339"/>
      <c r="BU323" s="339"/>
      <c r="BV323" s="339"/>
      <c r="BW323" s="339"/>
      <c r="BX323" s="339"/>
      <c r="BY323" s="341"/>
      <c r="BZ323" s="376"/>
      <c r="CA323" s="376"/>
      <c r="CB323" s="376"/>
      <c r="CC323" s="376"/>
      <c r="CD323" s="376"/>
      <c r="CE323" s="376"/>
      <c r="CF323" s="376"/>
      <c r="CG323" s="376"/>
      <c r="CH323" s="376"/>
      <c r="CI323" s="376"/>
      <c r="CJ323" s="376"/>
      <c r="CK323" s="376"/>
      <c r="CL323" s="376"/>
      <c r="CM323" s="376"/>
      <c r="CN323" s="376"/>
      <c r="CO323" s="376"/>
      <c r="CP323" s="376"/>
      <c r="CQ323" s="376"/>
      <c r="CR323" s="376"/>
      <c r="CS323" s="376"/>
      <c r="CT323" s="376"/>
      <c r="CU323" s="376"/>
      <c r="CV323" s="376"/>
      <c r="CW323" s="376"/>
      <c r="CX323" s="376"/>
      <c r="CY323" s="376"/>
      <c r="CZ323" s="376"/>
    </row>
    <row r="324" s="984" customFormat="true" ht="15" customHeight="true" x14ac:dyDescent="0.2">
      <c r="B324" s="535"/>
      <c r="AA324" s="377"/>
      <c r="AB324" s="377"/>
      <c r="AC324" s="377"/>
      <c r="AD324" s="377"/>
      <c r="AE324" s="377"/>
      <c r="AF324" s="377"/>
      <c r="AG324" s="377"/>
      <c r="AH324" s="377"/>
      <c r="AI324" s="377"/>
      <c r="AJ324" s="377"/>
      <c r="AK324" s="377"/>
      <c r="AL324" s="377"/>
      <c r="AM324" s="377"/>
      <c r="AN324" s="377"/>
      <c r="AO324" s="377"/>
      <c r="AP324" s="377"/>
      <c r="AQ324" s="377"/>
      <c r="AR324" s="377"/>
      <c r="AS324" s="377"/>
      <c r="AT324" s="377"/>
      <c r="AU324" s="377"/>
      <c r="AV324" s="377"/>
      <c r="AW324" s="377"/>
      <c r="AX324" s="377"/>
      <c r="AY324" s="377"/>
      <c r="AZ324" s="377"/>
      <c r="BA324" s="341"/>
      <c r="BB324" s="339"/>
      <c r="BC324" s="339"/>
      <c r="BD324" s="339"/>
      <c r="BE324" s="339"/>
      <c r="BF324" s="339"/>
      <c r="BG324" s="339"/>
      <c r="BH324" s="339"/>
      <c r="BI324" s="339"/>
      <c r="BJ324" s="339"/>
      <c r="BK324" s="339"/>
      <c r="BL324" s="339"/>
      <c r="BM324" s="339"/>
      <c r="BN324" s="339"/>
      <c r="BO324" s="339"/>
      <c r="BP324" s="339"/>
      <c r="BQ324" s="339"/>
      <c r="BR324" s="339"/>
      <c r="BS324" s="339"/>
      <c r="BT324" s="339"/>
      <c r="BU324" s="339"/>
      <c r="BV324" s="339"/>
      <c r="BW324" s="339"/>
      <c r="BX324" s="339"/>
      <c r="BY324" s="341"/>
      <c r="BZ324" s="376"/>
      <c r="CA324" s="376"/>
      <c r="CB324" s="376"/>
      <c r="CC324" s="376"/>
      <c r="CD324" s="376"/>
      <c r="CE324" s="376"/>
      <c r="CF324" s="376"/>
      <c r="CG324" s="376"/>
      <c r="CH324" s="376"/>
      <c r="CI324" s="376"/>
      <c r="CJ324" s="376"/>
      <c r="CK324" s="376"/>
      <c r="CL324" s="376"/>
      <c r="CM324" s="376"/>
      <c r="CN324" s="376"/>
      <c r="CO324" s="376"/>
      <c r="CP324" s="376"/>
      <c r="CQ324" s="376"/>
      <c r="CR324" s="376"/>
      <c r="CS324" s="376"/>
      <c r="CT324" s="376"/>
      <c r="CU324" s="376"/>
      <c r="CV324" s="376"/>
      <c r="CW324" s="376"/>
      <c r="CX324" s="376"/>
      <c r="CY324" s="376"/>
      <c r="CZ324" s="376"/>
    </row>
    <row r="325" s="984" customFormat="true" ht="15" customHeight="true" x14ac:dyDescent="0.2">
      <c r="B325" s="535"/>
      <c r="AA325" s="377"/>
      <c r="AB325" s="377"/>
      <c r="AC325" s="377"/>
      <c r="AD325" s="377"/>
      <c r="AE325" s="377"/>
      <c r="AF325" s="377"/>
      <c r="AG325" s="377"/>
      <c r="AH325" s="377"/>
      <c r="AI325" s="377"/>
      <c r="AJ325" s="377"/>
      <c r="AK325" s="377"/>
      <c r="AL325" s="377"/>
      <c r="AM325" s="377"/>
      <c r="AN325" s="377"/>
      <c r="AO325" s="377"/>
      <c r="AP325" s="377"/>
      <c r="AQ325" s="377"/>
      <c r="AR325" s="377"/>
      <c r="AS325" s="377"/>
      <c r="AT325" s="377"/>
      <c r="AU325" s="377"/>
      <c r="AV325" s="377"/>
      <c r="AW325" s="377"/>
      <c r="AX325" s="377"/>
      <c r="AY325" s="377"/>
      <c r="AZ325" s="377"/>
      <c r="BA325" s="341"/>
      <c r="BB325" s="339"/>
      <c r="BC325" s="339"/>
      <c r="BD325" s="339"/>
      <c r="BE325" s="339"/>
      <c r="BF325" s="339"/>
      <c r="BG325" s="339"/>
      <c r="BH325" s="339"/>
      <c r="BI325" s="339"/>
      <c r="BJ325" s="339"/>
      <c r="BK325" s="339"/>
      <c r="BL325" s="339"/>
      <c r="BM325" s="339"/>
      <c r="BN325" s="339"/>
      <c r="BO325" s="339"/>
      <c r="BP325" s="339"/>
      <c r="BQ325" s="339"/>
      <c r="BR325" s="339"/>
      <c r="BS325" s="339"/>
      <c r="BT325" s="339"/>
      <c r="BU325" s="339"/>
      <c r="BV325" s="339"/>
      <c r="BW325" s="339"/>
      <c r="BX325" s="339"/>
      <c r="BY325" s="341"/>
      <c r="BZ325" s="376"/>
      <c r="CA325" s="376"/>
      <c r="CB325" s="376"/>
      <c r="CC325" s="376"/>
      <c r="CD325" s="376"/>
      <c r="CE325" s="376"/>
      <c r="CF325" s="376"/>
      <c r="CG325" s="376"/>
      <c r="CH325" s="376"/>
      <c r="CI325" s="376"/>
      <c r="CJ325" s="376"/>
      <c r="CK325" s="376"/>
      <c r="CL325" s="376"/>
      <c r="CM325" s="376"/>
      <c r="CN325" s="376"/>
      <c r="CO325" s="376"/>
      <c r="CP325" s="376"/>
      <c r="CQ325" s="376"/>
      <c r="CR325" s="376"/>
      <c r="CS325" s="376"/>
      <c r="CT325" s="376"/>
      <c r="CU325" s="376"/>
      <c r="CV325" s="376"/>
      <c r="CW325" s="376"/>
      <c r="CX325" s="376"/>
      <c r="CY325" s="376"/>
      <c r="CZ325" s="376"/>
    </row>
    <row r="326" s="984" customFormat="true" ht="15" customHeight="true" x14ac:dyDescent="0.2">
      <c r="B326" s="535"/>
      <c r="AA326" s="377"/>
      <c r="AB326" s="377"/>
      <c r="AC326" s="377"/>
      <c r="AD326" s="377"/>
      <c r="AE326" s="377"/>
      <c r="AF326" s="377"/>
      <c r="AG326" s="377"/>
      <c r="AH326" s="377"/>
      <c r="AI326" s="377"/>
      <c r="AJ326" s="377"/>
      <c r="AK326" s="377"/>
      <c r="AL326" s="377"/>
      <c r="AM326" s="377"/>
      <c r="AN326" s="377"/>
      <c r="AO326" s="377"/>
      <c r="AP326" s="377"/>
      <c r="AQ326" s="377"/>
      <c r="AR326" s="377"/>
      <c r="AS326" s="377"/>
      <c r="AT326" s="377"/>
      <c r="AU326" s="377"/>
      <c r="AV326" s="377"/>
      <c r="AW326" s="377"/>
      <c r="AX326" s="377"/>
      <c r="AY326" s="377"/>
      <c r="AZ326" s="377"/>
      <c r="BA326" s="341"/>
      <c r="BB326" s="339"/>
      <c r="BC326" s="339"/>
      <c r="BD326" s="339"/>
      <c r="BE326" s="339"/>
      <c r="BF326" s="339"/>
      <c r="BG326" s="339"/>
      <c r="BH326" s="339"/>
      <c r="BI326" s="339"/>
      <c r="BJ326" s="339"/>
      <c r="BK326" s="339"/>
      <c r="BL326" s="339"/>
      <c r="BM326" s="339"/>
      <c r="BN326" s="339"/>
      <c r="BO326" s="339"/>
      <c r="BP326" s="339"/>
      <c r="BQ326" s="339"/>
      <c r="BR326" s="339"/>
      <c r="BS326" s="339"/>
      <c r="BT326" s="339"/>
      <c r="BU326" s="339"/>
      <c r="BV326" s="339"/>
      <c r="BW326" s="339"/>
      <c r="BX326" s="339"/>
      <c r="BY326" s="341"/>
      <c r="BZ326" s="376"/>
      <c r="CA326" s="376"/>
      <c r="CB326" s="376"/>
      <c r="CC326" s="376"/>
      <c r="CD326" s="376"/>
      <c r="CE326" s="376"/>
      <c r="CF326" s="376"/>
      <c r="CG326" s="376"/>
      <c r="CH326" s="376"/>
      <c r="CI326" s="376"/>
      <c r="CJ326" s="376"/>
      <c r="CK326" s="376"/>
      <c r="CL326" s="376"/>
      <c r="CM326" s="376"/>
      <c r="CN326" s="376"/>
      <c r="CO326" s="376"/>
      <c r="CP326" s="376"/>
      <c r="CQ326" s="376"/>
      <c r="CR326" s="376"/>
      <c r="CS326" s="376"/>
      <c r="CT326" s="376"/>
      <c r="CU326" s="376"/>
      <c r="CV326" s="376"/>
      <c r="CW326" s="376"/>
      <c r="CX326" s="376"/>
      <c r="CY326" s="376"/>
      <c r="CZ326" s="376"/>
    </row>
    <row r="327" s="984" customFormat="true" ht="15" customHeight="true" x14ac:dyDescent="0.2">
      <c r="B327" s="535"/>
      <c r="AA327" s="377"/>
      <c r="AB327" s="377"/>
      <c r="AC327" s="377"/>
      <c r="AD327" s="377"/>
      <c r="AE327" s="377"/>
      <c r="AF327" s="377"/>
      <c r="AG327" s="377"/>
      <c r="AH327" s="377"/>
      <c r="AI327" s="377"/>
      <c r="AJ327" s="377"/>
      <c r="AK327" s="377"/>
      <c r="AL327" s="377"/>
      <c r="AM327" s="377"/>
      <c r="AN327" s="377"/>
      <c r="AO327" s="377"/>
      <c r="AP327" s="377"/>
      <c r="AQ327" s="377"/>
      <c r="AR327" s="377"/>
      <c r="AS327" s="377"/>
      <c r="AT327" s="377"/>
      <c r="AU327" s="377"/>
      <c r="AV327" s="377"/>
      <c r="AW327" s="377"/>
      <c r="AX327" s="377"/>
      <c r="AY327" s="377"/>
      <c r="AZ327" s="377"/>
      <c r="BA327" s="341"/>
      <c r="BB327" s="339"/>
      <c r="BC327" s="339"/>
      <c r="BD327" s="339"/>
      <c r="BE327" s="339"/>
      <c r="BF327" s="339"/>
      <c r="BG327" s="339"/>
      <c r="BH327" s="339"/>
      <c r="BI327" s="339"/>
      <c r="BJ327" s="339"/>
      <c r="BK327" s="339"/>
      <c r="BL327" s="339"/>
      <c r="BM327" s="339"/>
      <c r="BN327" s="339"/>
      <c r="BO327" s="339"/>
      <c r="BP327" s="339"/>
      <c r="BQ327" s="339"/>
      <c r="BR327" s="339"/>
      <c r="BS327" s="339"/>
      <c r="BT327" s="339"/>
      <c r="BU327" s="339"/>
      <c r="BV327" s="339"/>
      <c r="BW327" s="339"/>
      <c r="BX327" s="339"/>
      <c r="BY327" s="341"/>
      <c r="BZ327" s="376"/>
      <c r="CA327" s="376"/>
      <c r="CB327" s="376"/>
      <c r="CC327" s="376"/>
      <c r="CD327" s="376"/>
      <c r="CE327" s="376"/>
      <c r="CF327" s="376"/>
      <c r="CG327" s="376"/>
      <c r="CH327" s="376"/>
      <c r="CI327" s="376"/>
      <c r="CJ327" s="376"/>
      <c r="CK327" s="376"/>
      <c r="CL327" s="376"/>
      <c r="CM327" s="376"/>
      <c r="CN327" s="376"/>
      <c r="CO327" s="376"/>
      <c r="CP327" s="376"/>
      <c r="CQ327" s="376"/>
      <c r="CR327" s="376"/>
      <c r="CS327" s="376"/>
      <c r="CT327" s="376"/>
      <c r="CU327" s="376"/>
      <c r="CV327" s="376"/>
      <c r="CW327" s="376"/>
      <c r="CX327" s="376"/>
      <c r="CY327" s="376"/>
      <c r="CZ327" s="376"/>
    </row>
    <row r="328" s="984" customFormat="true" ht="15" customHeight="true" x14ac:dyDescent="0.2">
      <c r="B328" s="535"/>
      <c r="AA328" s="377"/>
      <c r="AB328" s="377"/>
      <c r="AC328" s="377"/>
      <c r="AD328" s="377"/>
      <c r="AE328" s="377"/>
      <c r="AF328" s="377"/>
      <c r="AG328" s="377"/>
      <c r="AH328" s="377"/>
      <c r="AI328" s="377"/>
      <c r="AJ328" s="377"/>
      <c r="AK328" s="377"/>
      <c r="AL328" s="377"/>
      <c r="AM328" s="377"/>
      <c r="AN328" s="377"/>
      <c r="AO328" s="377"/>
      <c r="AP328" s="377"/>
      <c r="AQ328" s="377"/>
      <c r="AR328" s="377"/>
      <c r="AS328" s="377"/>
      <c r="AT328" s="377"/>
      <c r="AU328" s="377"/>
      <c r="AV328" s="377"/>
      <c r="AW328" s="377"/>
      <c r="AX328" s="377"/>
      <c r="AY328" s="377"/>
      <c r="AZ328" s="377"/>
      <c r="BA328" s="341"/>
      <c r="BB328" s="339"/>
      <c r="BC328" s="339"/>
      <c r="BD328" s="339"/>
      <c r="BE328" s="339"/>
      <c r="BF328" s="339"/>
      <c r="BG328" s="339"/>
      <c r="BH328" s="339"/>
      <c r="BI328" s="339"/>
      <c r="BJ328" s="339"/>
      <c r="BK328" s="339"/>
      <c r="BL328" s="339"/>
      <c r="BM328" s="339"/>
      <c r="BN328" s="339"/>
      <c r="BO328" s="339"/>
      <c r="BP328" s="339"/>
      <c r="BQ328" s="339"/>
      <c r="BR328" s="339"/>
      <c r="BS328" s="339"/>
      <c r="BT328" s="339"/>
      <c r="BU328" s="339"/>
      <c r="BV328" s="339"/>
      <c r="BW328" s="339"/>
      <c r="BX328" s="339"/>
      <c r="BY328" s="341"/>
      <c r="BZ328" s="376"/>
      <c r="CA328" s="376"/>
      <c r="CB328" s="376"/>
      <c r="CC328" s="376"/>
      <c r="CD328" s="376"/>
      <c r="CE328" s="376"/>
      <c r="CF328" s="376"/>
      <c r="CG328" s="376"/>
      <c r="CH328" s="376"/>
      <c r="CI328" s="376"/>
      <c r="CJ328" s="376"/>
      <c r="CK328" s="376"/>
      <c r="CL328" s="376"/>
      <c r="CM328" s="376"/>
      <c r="CN328" s="376"/>
      <c r="CO328" s="376"/>
      <c r="CP328" s="376"/>
      <c r="CQ328" s="376"/>
      <c r="CR328" s="376"/>
      <c r="CS328" s="376"/>
      <c r="CT328" s="376"/>
      <c r="CU328" s="376"/>
      <c r="CV328" s="376"/>
      <c r="CW328" s="376"/>
      <c r="CX328" s="376"/>
      <c r="CY328" s="376"/>
      <c r="CZ328" s="376"/>
    </row>
    <row r="329" s="984" customFormat="true" ht="250.15" customHeight="true" x14ac:dyDescent="0.2">
      <c r="B329" s="535"/>
      <c r="AA329" s="377"/>
      <c r="AB329" s="377"/>
      <c r="AC329" s="377"/>
      <c r="AD329" s="377"/>
      <c r="AE329" s="377"/>
      <c r="AF329" s="377"/>
      <c r="AG329" s="377"/>
      <c r="AH329" s="377"/>
      <c r="AI329" s="377"/>
      <c r="AJ329" s="377"/>
      <c r="AK329" s="377"/>
      <c r="AL329" s="377"/>
      <c r="AM329" s="377"/>
      <c r="AN329" s="377"/>
      <c r="AO329" s="377"/>
      <c r="AP329" s="377"/>
      <c r="AQ329" s="377"/>
      <c r="AR329" s="377"/>
      <c r="AS329" s="377"/>
      <c r="AT329" s="377"/>
      <c r="AU329" s="377"/>
      <c r="AV329" s="377"/>
      <c r="AW329" s="377"/>
      <c r="AX329" s="377"/>
      <c r="AY329" s="377"/>
      <c r="AZ329" s="377"/>
      <c r="BA329" s="341"/>
      <c r="BB329" s="339"/>
      <c r="BC329" s="339"/>
      <c r="BD329" s="339"/>
      <c r="BE329" s="339"/>
      <c r="BF329" s="339"/>
      <c r="BG329" s="339"/>
      <c r="BH329" s="339"/>
      <c r="BI329" s="339"/>
      <c r="BJ329" s="339"/>
      <c r="BK329" s="339"/>
      <c r="BL329" s="339"/>
      <c r="BM329" s="339"/>
      <c r="BN329" s="339"/>
      <c r="BO329" s="339"/>
      <c r="BP329" s="339"/>
      <c r="BQ329" s="339"/>
      <c r="BR329" s="339"/>
      <c r="BS329" s="339"/>
      <c r="BT329" s="339"/>
      <c r="BU329" s="339"/>
      <c r="BV329" s="339"/>
      <c r="BW329" s="339"/>
      <c r="BX329" s="339"/>
      <c r="BY329" s="341"/>
      <c r="BZ329" s="376"/>
      <c r="CA329" s="376"/>
      <c r="CB329" s="376"/>
      <c r="CC329" s="376"/>
      <c r="CD329" s="376"/>
      <c r="CE329" s="376"/>
      <c r="CF329" s="376"/>
      <c r="CG329" s="376"/>
      <c r="CH329" s="376"/>
      <c r="CI329" s="376"/>
      <c r="CJ329" s="376"/>
      <c r="CK329" s="376"/>
      <c r="CL329" s="376"/>
      <c r="CM329" s="376"/>
      <c r="CN329" s="376"/>
      <c r="CO329" s="376"/>
      <c r="CP329" s="376"/>
      <c r="CQ329" s="376"/>
      <c r="CR329" s="376"/>
      <c r="CS329" s="376"/>
      <c r="CT329" s="376"/>
      <c r="CU329" s="376"/>
      <c r="CV329" s="376"/>
      <c r="CW329" s="376"/>
      <c r="CX329" s="376"/>
      <c r="CY329" s="376"/>
      <c r="CZ329" s="376"/>
    </row>
    <row r="330" s="379" customFormat="true" ht="19.15" customHeight="true" x14ac:dyDescent="0.2">
      <c r="B330" s="534"/>
      <c r="AA330" s="372"/>
      <c r="AB330" s="372"/>
      <c r="AC330" s="372"/>
      <c r="AD330" s="372"/>
      <c r="AE330" s="372"/>
      <c r="AF330" s="372"/>
      <c r="AG330" s="372"/>
      <c r="AH330" s="372"/>
      <c r="AI330" s="372"/>
      <c r="AJ330" s="372"/>
      <c r="AK330" s="372"/>
      <c r="AL330" s="372"/>
      <c r="AM330" s="372"/>
      <c r="AN330" s="372"/>
      <c r="AO330" s="372"/>
      <c r="AP330" s="372"/>
      <c r="AQ330" s="372"/>
      <c r="AR330" s="372"/>
      <c r="AS330" s="372"/>
      <c r="AT330" s="372"/>
      <c r="AU330" s="372"/>
      <c r="AV330" s="372"/>
      <c r="AW330" s="372"/>
      <c r="AX330" s="372"/>
      <c r="AY330" s="372"/>
      <c r="AZ330" s="372"/>
      <c r="BA330" s="344"/>
      <c r="BB330" s="344"/>
      <c r="BC330" s="530"/>
      <c r="BD330" s="530"/>
      <c r="BE330" s="530"/>
      <c r="BF330" s="530"/>
      <c r="BG330" s="530"/>
      <c r="BH330" s="530"/>
      <c r="BI330" s="530"/>
      <c r="BJ330" s="530"/>
      <c r="BK330" s="530"/>
      <c r="BL330" s="530"/>
      <c r="BM330" s="530"/>
      <c r="BN330" s="530"/>
      <c r="BO330" s="530"/>
      <c r="BP330" s="530"/>
      <c r="BQ330" s="530"/>
      <c r="BR330" s="530"/>
      <c r="BS330" s="530"/>
      <c r="BT330" s="530"/>
      <c r="BU330" s="530"/>
      <c r="BV330" s="530"/>
      <c r="BW330" s="530"/>
      <c r="BX330" s="530"/>
      <c r="BY330" s="530"/>
      <c r="BZ330" s="372"/>
      <c r="CA330" s="372"/>
      <c r="CB330" s="372"/>
      <c r="CC330" s="372"/>
      <c r="CD330" s="372"/>
      <c r="CE330" s="372"/>
      <c r="CF330" s="372"/>
      <c r="CG330" s="372"/>
      <c r="CH330" s="372"/>
      <c r="CI330" s="372"/>
      <c r="CJ330" s="372"/>
      <c r="CK330" s="372"/>
      <c r="CL330" s="372"/>
      <c r="CM330" s="372"/>
      <c r="CN330" s="372"/>
      <c r="CO330" s="372"/>
      <c r="CP330" s="372"/>
      <c r="CQ330" s="372"/>
      <c r="CR330" s="372"/>
      <c r="CS330" s="372"/>
      <c r="CT330" s="372"/>
      <c r="CU330" s="372"/>
      <c r="CV330" s="372"/>
      <c r="CW330" s="372"/>
      <c r="CX330" s="372"/>
      <c r="CY330" s="372"/>
      <c r="CZ330" s="372"/>
    </row>
    <row r="331" s="379" customFormat="true" ht="15" customHeight="true" x14ac:dyDescent="0.2">
      <c r="B331" s="534"/>
      <c r="AA331" s="372"/>
      <c r="AB331" s="372"/>
      <c r="AC331" s="372"/>
      <c r="AD331" s="372"/>
      <c r="AE331" s="372"/>
      <c r="AF331" s="372"/>
      <c r="AG331" s="372"/>
      <c r="AH331" s="372"/>
      <c r="AI331" s="372"/>
      <c r="AJ331" s="372"/>
      <c r="AK331" s="372"/>
      <c r="AL331" s="372"/>
      <c r="AM331" s="372"/>
      <c r="AN331" s="372"/>
      <c r="AO331" s="372"/>
      <c r="AP331" s="372"/>
      <c r="AQ331" s="372"/>
      <c r="AR331" s="372"/>
      <c r="AS331" s="372"/>
      <c r="AT331" s="372"/>
      <c r="AU331" s="372"/>
      <c r="AV331" s="372"/>
      <c r="AW331" s="372"/>
      <c r="AX331" s="372"/>
      <c r="AY331" s="372"/>
      <c r="AZ331" s="372"/>
      <c r="BA331" s="344"/>
      <c r="BB331" s="344"/>
      <c r="BC331" s="530"/>
      <c r="BD331" s="530"/>
      <c r="BE331" s="530"/>
      <c r="BF331" s="530"/>
      <c r="BG331" s="530"/>
      <c r="BH331" s="530"/>
      <c r="BI331" s="530"/>
      <c r="BJ331" s="530"/>
      <c r="BK331" s="530"/>
      <c r="BL331" s="530"/>
      <c r="BM331" s="530"/>
      <c r="BN331" s="530"/>
      <c r="BO331" s="530"/>
      <c r="BP331" s="530"/>
      <c r="BQ331" s="530"/>
      <c r="BR331" s="530"/>
      <c r="BS331" s="530"/>
      <c r="BT331" s="530"/>
      <c r="BU331" s="530"/>
      <c r="BV331" s="530"/>
      <c r="BW331" s="530"/>
      <c r="BX331" s="530"/>
      <c r="BY331" s="530"/>
      <c r="BZ331" s="372"/>
      <c r="CA331" s="372"/>
      <c r="CB331" s="372"/>
      <c r="CC331" s="372"/>
      <c r="CD331" s="372"/>
      <c r="CE331" s="372"/>
      <c r="CF331" s="372"/>
      <c r="CG331" s="372"/>
      <c r="CH331" s="372"/>
      <c r="CI331" s="372"/>
      <c r="CJ331" s="372"/>
      <c r="CK331" s="372"/>
      <c r="CL331" s="372"/>
      <c r="CM331" s="372"/>
      <c r="CN331" s="372"/>
      <c r="CO331" s="372"/>
      <c r="CP331" s="372"/>
      <c r="CQ331" s="372"/>
      <c r="CR331" s="372"/>
      <c r="CS331" s="372"/>
      <c r="CT331" s="372"/>
      <c r="CU331" s="372"/>
      <c r="CV331" s="372"/>
      <c r="CW331" s="372"/>
      <c r="CX331" s="372"/>
      <c r="CY331" s="372"/>
      <c r="CZ331" s="372"/>
    </row>
    <row r="332" s="379" customFormat="true" ht="15" customHeight="true" x14ac:dyDescent="0.2">
      <c r="B332" s="534"/>
      <c r="AA332" s="372"/>
      <c r="AB332" s="372"/>
      <c r="AC332" s="372"/>
      <c r="AD332" s="372"/>
      <c r="AE332" s="372"/>
      <c r="AF332" s="372"/>
      <c r="AG332" s="372"/>
      <c r="AH332" s="372"/>
      <c r="AI332" s="372"/>
      <c r="AJ332" s="372"/>
      <c r="AK332" s="372"/>
      <c r="AL332" s="372"/>
      <c r="AM332" s="372"/>
      <c r="AN332" s="372"/>
      <c r="AO332" s="372"/>
      <c r="AP332" s="372"/>
      <c r="AQ332" s="372"/>
      <c r="AR332" s="372"/>
      <c r="AS332" s="372"/>
      <c r="AT332" s="372"/>
      <c r="AU332" s="372"/>
      <c r="AV332" s="372"/>
      <c r="AW332" s="372"/>
      <c r="AX332" s="372"/>
      <c r="AY332" s="372"/>
      <c r="AZ332" s="372"/>
      <c r="BA332" s="344"/>
      <c r="BB332" s="344"/>
      <c r="BC332" s="530"/>
      <c r="BD332" s="530"/>
      <c r="BE332" s="530"/>
      <c r="BF332" s="530"/>
      <c r="BG332" s="530"/>
      <c r="BH332" s="530"/>
      <c r="BI332" s="530"/>
      <c r="BJ332" s="530"/>
      <c r="BK332" s="530"/>
      <c r="BL332" s="530"/>
      <c r="BM332" s="530"/>
      <c r="BN332" s="530"/>
      <c r="BO332" s="530"/>
      <c r="BP332" s="530"/>
      <c r="BQ332" s="530"/>
      <c r="BR332" s="530"/>
      <c r="BS332" s="530"/>
      <c r="BT332" s="530"/>
      <c r="BU332" s="530"/>
      <c r="BV332" s="530"/>
      <c r="BW332" s="530"/>
      <c r="BX332" s="530"/>
      <c r="BY332" s="530"/>
      <c r="BZ332" s="372"/>
      <c r="CA332" s="372"/>
      <c r="CB332" s="372"/>
      <c r="CC332" s="372"/>
      <c r="CD332" s="372"/>
      <c r="CE332" s="372"/>
      <c r="CF332" s="372"/>
      <c r="CG332" s="372"/>
      <c r="CH332" s="372"/>
      <c r="CI332" s="372"/>
      <c r="CJ332" s="372"/>
      <c r="CK332" s="372"/>
      <c r="CL332" s="372"/>
      <c r="CM332" s="372"/>
      <c r="CN332" s="372"/>
      <c r="CO332" s="372"/>
      <c r="CP332" s="372"/>
      <c r="CQ332" s="372"/>
      <c r="CR332" s="372"/>
      <c r="CS332" s="372"/>
      <c r="CT332" s="372"/>
      <c r="CU332" s="372"/>
      <c r="CV332" s="372"/>
      <c r="CW332" s="372"/>
      <c r="CX332" s="372"/>
      <c r="CY332" s="372"/>
      <c r="CZ332" s="372"/>
    </row>
    <row r="333" s="379" customFormat="true" ht="15" customHeight="true" x14ac:dyDescent="0.2">
      <c r="B333" s="534"/>
      <c r="AA333" s="372"/>
      <c r="AB333" s="372"/>
      <c r="AC333" s="372"/>
      <c r="AD333" s="372"/>
      <c r="AE333" s="372"/>
      <c r="AF333" s="372"/>
      <c r="AG333" s="372"/>
      <c r="AH333" s="372"/>
      <c r="AI333" s="372"/>
      <c r="AJ333" s="372"/>
      <c r="AK333" s="372"/>
      <c r="AL333" s="372"/>
      <c r="AM333" s="372"/>
      <c r="AN333" s="372"/>
      <c r="AO333" s="372"/>
      <c r="AP333" s="372"/>
      <c r="AQ333" s="372"/>
      <c r="AR333" s="372"/>
      <c r="AS333" s="372"/>
      <c r="AT333" s="372"/>
      <c r="AU333" s="372"/>
      <c r="AV333" s="372"/>
      <c r="AW333" s="372"/>
      <c r="AX333" s="372"/>
      <c r="AY333" s="372"/>
      <c r="AZ333" s="372"/>
      <c r="BA333" s="344"/>
      <c r="BB333" s="344"/>
      <c r="BC333" s="530"/>
      <c r="BD333" s="530"/>
      <c r="BE333" s="530"/>
      <c r="BF333" s="530"/>
      <c r="BG333" s="530"/>
      <c r="BH333" s="530"/>
      <c r="BI333" s="530"/>
      <c r="BJ333" s="530"/>
      <c r="BK333" s="530"/>
      <c r="BL333" s="530"/>
      <c r="BM333" s="530"/>
      <c r="BN333" s="530"/>
      <c r="BO333" s="530"/>
      <c r="BP333" s="530"/>
      <c r="BQ333" s="530"/>
      <c r="BR333" s="530"/>
      <c r="BS333" s="530"/>
      <c r="BT333" s="530"/>
      <c r="BU333" s="530"/>
      <c r="BV333" s="530"/>
      <c r="BW333" s="530"/>
      <c r="BX333" s="530"/>
      <c r="BY333" s="530"/>
      <c r="BZ333" s="372"/>
      <c r="CA333" s="372"/>
      <c r="CB333" s="372"/>
      <c r="CC333" s="372"/>
      <c r="CD333" s="372"/>
      <c r="CE333" s="372"/>
      <c r="CF333" s="372"/>
      <c r="CG333" s="372"/>
      <c r="CH333" s="372"/>
      <c r="CI333" s="372"/>
      <c r="CJ333" s="372"/>
      <c r="CK333" s="372"/>
      <c r="CL333" s="372"/>
      <c r="CM333" s="372"/>
      <c r="CN333" s="372"/>
      <c r="CO333" s="372"/>
      <c r="CP333" s="372"/>
      <c r="CQ333" s="372"/>
      <c r="CR333" s="372"/>
      <c r="CS333" s="372"/>
      <c r="CT333" s="372"/>
      <c r="CU333" s="372"/>
      <c r="CV333" s="372"/>
      <c r="CW333" s="372"/>
      <c r="CX333" s="372"/>
      <c r="CY333" s="372"/>
      <c r="CZ333" s="372"/>
    </row>
    <row r="334" s="379" customFormat="true" ht="15" customHeight="true" x14ac:dyDescent="0.2">
      <c r="B334" s="534"/>
      <c r="AA334" s="372"/>
      <c r="AB334" s="372"/>
      <c r="AC334" s="372"/>
      <c r="AD334" s="372"/>
      <c r="AE334" s="372"/>
      <c r="AF334" s="372"/>
      <c r="AG334" s="372"/>
      <c r="AH334" s="372"/>
      <c r="AI334" s="372"/>
      <c r="AJ334" s="372"/>
      <c r="AK334" s="372"/>
      <c r="AL334" s="372"/>
      <c r="AM334" s="372"/>
      <c r="AN334" s="372"/>
      <c r="AO334" s="372"/>
      <c r="AP334" s="372"/>
      <c r="AQ334" s="372"/>
      <c r="AR334" s="372"/>
      <c r="AS334" s="372"/>
      <c r="AT334" s="372"/>
      <c r="AU334" s="372"/>
      <c r="AV334" s="372"/>
      <c r="AW334" s="372"/>
      <c r="AX334" s="372"/>
      <c r="AY334" s="372"/>
      <c r="AZ334" s="372"/>
      <c r="BA334" s="344"/>
      <c r="BB334" s="344"/>
      <c r="BC334" s="530"/>
      <c r="BD334" s="530"/>
      <c r="BE334" s="530"/>
      <c r="BF334" s="530"/>
      <c r="BG334" s="530"/>
      <c r="BH334" s="530"/>
      <c r="BI334" s="530"/>
      <c r="BJ334" s="530"/>
      <c r="BK334" s="530"/>
      <c r="BL334" s="530"/>
      <c r="BM334" s="530"/>
      <c r="BN334" s="530"/>
      <c r="BO334" s="530"/>
      <c r="BP334" s="530"/>
      <c r="BQ334" s="530"/>
      <c r="BR334" s="530"/>
      <c r="BS334" s="530"/>
      <c r="BT334" s="530"/>
      <c r="BU334" s="530"/>
      <c r="BV334" s="530"/>
      <c r="BW334" s="530"/>
      <c r="BX334" s="530"/>
      <c r="BY334" s="530"/>
      <c r="BZ334" s="372"/>
      <c r="CA334" s="372"/>
      <c r="CB334" s="372"/>
      <c r="CC334" s="372"/>
      <c r="CD334" s="372"/>
      <c r="CE334" s="372"/>
      <c r="CF334" s="372"/>
      <c r="CG334" s="372"/>
      <c r="CH334" s="372"/>
      <c r="CI334" s="372"/>
      <c r="CJ334" s="372"/>
      <c r="CK334" s="372"/>
      <c r="CL334" s="372"/>
      <c r="CM334" s="372"/>
      <c r="CN334" s="372"/>
      <c r="CO334" s="372"/>
      <c r="CP334" s="372"/>
      <c r="CQ334" s="372"/>
      <c r="CR334" s="372"/>
      <c r="CS334" s="372"/>
      <c r="CT334" s="372"/>
      <c r="CU334" s="372"/>
      <c r="CV334" s="372"/>
      <c r="CW334" s="372"/>
      <c r="CX334" s="372"/>
      <c r="CY334" s="372"/>
      <c r="CZ334" s="372"/>
    </row>
    <row r="335" s="379" customFormat="true" ht="15" customHeight="true" x14ac:dyDescent="0.2">
      <c r="B335" s="534"/>
      <c r="AA335" s="372"/>
      <c r="AB335" s="372"/>
      <c r="AC335" s="372"/>
      <c r="AD335" s="372"/>
      <c r="AE335" s="372"/>
      <c r="AF335" s="372"/>
      <c r="AG335" s="372"/>
      <c r="AH335" s="372"/>
      <c r="AI335" s="372"/>
      <c r="AJ335" s="372"/>
      <c r="AK335" s="372"/>
      <c r="AL335" s="372"/>
      <c r="AM335" s="372"/>
      <c r="AN335" s="372"/>
      <c r="AO335" s="372"/>
      <c r="AP335" s="372"/>
      <c r="AQ335" s="372"/>
      <c r="AR335" s="372"/>
      <c r="AS335" s="372"/>
      <c r="AT335" s="372"/>
      <c r="AU335" s="372"/>
      <c r="AV335" s="372"/>
      <c r="AW335" s="372"/>
      <c r="AX335" s="372"/>
      <c r="AY335" s="372"/>
      <c r="AZ335" s="372"/>
      <c r="BA335" s="344"/>
      <c r="BB335" s="344"/>
      <c r="BC335" s="530"/>
      <c r="BD335" s="530"/>
      <c r="BE335" s="530"/>
      <c r="BF335" s="530"/>
      <c r="BG335" s="530"/>
      <c r="BH335" s="530"/>
      <c r="BI335" s="530"/>
      <c r="BJ335" s="530"/>
      <c r="BK335" s="530"/>
      <c r="BL335" s="530"/>
      <c r="BM335" s="530"/>
      <c r="BN335" s="530"/>
      <c r="BO335" s="530"/>
      <c r="BP335" s="530"/>
      <c r="BQ335" s="530"/>
      <c r="BR335" s="530"/>
      <c r="BS335" s="530"/>
      <c r="BT335" s="530"/>
      <c r="BU335" s="530"/>
      <c r="BV335" s="530"/>
      <c r="BW335" s="530"/>
      <c r="BX335" s="530"/>
      <c r="BY335" s="530"/>
      <c r="BZ335" s="372"/>
      <c r="CA335" s="372"/>
      <c r="CB335" s="372"/>
      <c r="CC335" s="372"/>
      <c r="CD335" s="372"/>
      <c r="CE335" s="372"/>
      <c r="CF335" s="372"/>
      <c r="CG335" s="372"/>
      <c r="CH335" s="372"/>
      <c r="CI335" s="372"/>
      <c r="CJ335" s="372"/>
      <c r="CK335" s="372"/>
      <c r="CL335" s="372"/>
      <c r="CM335" s="372"/>
      <c r="CN335" s="372"/>
      <c r="CO335" s="372"/>
      <c r="CP335" s="372"/>
      <c r="CQ335" s="372"/>
      <c r="CR335" s="372"/>
      <c r="CS335" s="372"/>
      <c r="CT335" s="372"/>
      <c r="CU335" s="372"/>
      <c r="CV335" s="372"/>
      <c r="CW335" s="372"/>
      <c r="CX335" s="372"/>
      <c r="CY335" s="372"/>
      <c r="CZ335" s="372"/>
    </row>
    <row r="336" s="379" customFormat="true" ht="15" customHeight="true" x14ac:dyDescent="0.2">
      <c r="B336" s="534"/>
      <c r="AA336" s="372"/>
      <c r="AB336" s="372"/>
      <c r="AC336" s="372"/>
      <c r="AD336" s="372"/>
      <c r="AE336" s="372"/>
      <c r="AF336" s="372"/>
      <c r="AG336" s="372"/>
      <c r="AH336" s="372"/>
      <c r="AI336" s="372"/>
      <c r="AJ336" s="372"/>
      <c r="AK336" s="372"/>
      <c r="AL336" s="372"/>
      <c r="AM336" s="372"/>
      <c r="AN336" s="372"/>
      <c r="AO336" s="372"/>
      <c r="AP336" s="372"/>
      <c r="AQ336" s="372"/>
      <c r="AR336" s="372"/>
      <c r="AS336" s="372"/>
      <c r="AT336" s="372"/>
      <c r="AU336" s="372"/>
      <c r="AV336" s="372"/>
      <c r="AW336" s="372"/>
      <c r="AX336" s="372"/>
      <c r="AY336" s="372"/>
      <c r="AZ336" s="372"/>
      <c r="BA336" s="344"/>
      <c r="BB336" s="344"/>
      <c r="BC336" s="530"/>
      <c r="BD336" s="530"/>
      <c r="BE336" s="530"/>
      <c r="BF336" s="530"/>
      <c r="BG336" s="530"/>
      <c r="BH336" s="530"/>
      <c r="BI336" s="530"/>
      <c r="BJ336" s="530"/>
      <c r="BK336" s="530"/>
      <c r="BL336" s="530"/>
      <c r="BM336" s="530"/>
      <c r="BN336" s="530"/>
      <c r="BO336" s="530"/>
      <c r="BP336" s="530"/>
      <c r="BQ336" s="530"/>
      <c r="BR336" s="530"/>
      <c r="BS336" s="530"/>
      <c r="BT336" s="530"/>
      <c r="BU336" s="530"/>
      <c r="BV336" s="530"/>
      <c r="BW336" s="530"/>
      <c r="BX336" s="530"/>
      <c r="BY336" s="530"/>
      <c r="BZ336" s="372"/>
      <c r="CA336" s="372"/>
      <c r="CB336" s="372"/>
      <c r="CC336" s="372"/>
      <c r="CD336" s="372"/>
      <c r="CE336" s="372"/>
      <c r="CF336" s="372"/>
      <c r="CG336" s="372"/>
      <c r="CH336" s="372"/>
      <c r="CI336" s="372"/>
      <c r="CJ336" s="372"/>
      <c r="CK336" s="372"/>
      <c r="CL336" s="372"/>
      <c r="CM336" s="372"/>
      <c r="CN336" s="372"/>
      <c r="CO336" s="372"/>
      <c r="CP336" s="372"/>
      <c r="CQ336" s="372"/>
      <c r="CR336" s="372"/>
      <c r="CS336" s="372"/>
      <c r="CT336" s="372"/>
      <c r="CU336" s="372"/>
      <c r="CV336" s="372"/>
      <c r="CW336" s="372"/>
      <c r="CX336" s="372"/>
      <c r="CY336" s="372"/>
      <c r="CZ336" s="372"/>
    </row>
    <row r="337" s="379" customFormat="true" ht="18" customHeight="true" x14ac:dyDescent="0.2">
      <c r="B337" s="534"/>
      <c r="AA337" s="372"/>
      <c r="AB337" s="372"/>
      <c r="AC337" s="372"/>
      <c r="AD337" s="372"/>
      <c r="AE337" s="372"/>
      <c r="AF337" s="372"/>
      <c r="AG337" s="372"/>
      <c r="AH337" s="372"/>
      <c r="AI337" s="372"/>
      <c r="AJ337" s="372"/>
      <c r="AK337" s="372"/>
      <c r="AL337" s="372"/>
      <c r="AM337" s="372"/>
      <c r="AN337" s="372"/>
      <c r="AO337" s="372"/>
      <c r="AP337" s="372"/>
      <c r="AQ337" s="372"/>
      <c r="AR337" s="372"/>
      <c r="AS337" s="372"/>
      <c r="AT337" s="372"/>
      <c r="AU337" s="372"/>
      <c r="AV337" s="372"/>
      <c r="AW337" s="372"/>
      <c r="AX337" s="372"/>
      <c r="AY337" s="372"/>
      <c r="AZ337" s="372"/>
      <c r="BA337" s="344"/>
      <c r="BB337" s="344"/>
      <c r="BC337" s="530"/>
      <c r="BD337" s="530"/>
      <c r="BE337" s="530"/>
      <c r="BF337" s="530"/>
      <c r="BG337" s="530"/>
      <c r="BH337" s="530"/>
      <c r="BI337" s="530"/>
      <c r="BJ337" s="530"/>
      <c r="BK337" s="530"/>
      <c r="BL337" s="530"/>
      <c r="BM337" s="530"/>
      <c r="BN337" s="530"/>
      <c r="BO337" s="530"/>
      <c r="BP337" s="530"/>
      <c r="BQ337" s="530"/>
      <c r="BR337" s="530"/>
      <c r="BS337" s="530"/>
      <c r="BT337" s="530"/>
      <c r="BU337" s="530"/>
      <c r="BV337" s="530"/>
      <c r="BW337" s="530"/>
      <c r="BX337" s="530"/>
      <c r="BY337" s="530"/>
      <c r="BZ337" s="372"/>
      <c r="CA337" s="372"/>
      <c r="CB337" s="372"/>
      <c r="CC337" s="372"/>
      <c r="CD337" s="372"/>
      <c r="CE337" s="372"/>
      <c r="CF337" s="372"/>
      <c r="CG337" s="372"/>
      <c r="CH337" s="372"/>
      <c r="CI337" s="372"/>
      <c r="CJ337" s="372"/>
      <c r="CK337" s="372"/>
      <c r="CL337" s="372"/>
      <c r="CM337" s="372"/>
      <c r="CN337" s="372"/>
      <c r="CO337" s="372"/>
      <c r="CP337" s="372"/>
      <c r="CQ337" s="372"/>
      <c r="CR337" s="372"/>
      <c r="CS337" s="372"/>
      <c r="CT337" s="372"/>
      <c r="CU337" s="372"/>
      <c r="CV337" s="372"/>
      <c r="CW337" s="372"/>
      <c r="CX337" s="372"/>
      <c r="CY337" s="372"/>
      <c r="CZ337" s="372"/>
    </row>
    <row r="338" s="379" customFormat="true" ht="18" customHeight="true" x14ac:dyDescent="0.2">
      <c r="B338" s="534"/>
      <c r="AA338" s="372"/>
      <c r="AB338" s="372"/>
      <c r="AC338" s="372"/>
      <c r="AD338" s="372"/>
      <c r="AE338" s="372"/>
      <c r="AF338" s="372"/>
      <c r="AG338" s="372"/>
      <c r="AH338" s="372"/>
      <c r="AI338" s="372"/>
      <c r="AJ338" s="372"/>
      <c r="AK338" s="372"/>
      <c r="AL338" s="372"/>
      <c r="AM338" s="372"/>
      <c r="AN338" s="372"/>
      <c r="AO338" s="372"/>
      <c r="AP338" s="372"/>
      <c r="AQ338" s="372"/>
      <c r="AR338" s="372"/>
      <c r="AS338" s="372"/>
      <c r="AT338" s="372"/>
      <c r="AU338" s="372"/>
      <c r="AV338" s="372"/>
      <c r="AW338" s="372"/>
      <c r="AX338" s="372"/>
      <c r="AY338" s="372"/>
      <c r="AZ338" s="372"/>
      <c r="BA338" s="344"/>
      <c r="BB338" s="344"/>
      <c r="BC338" s="530"/>
      <c r="BD338" s="530"/>
      <c r="BE338" s="530"/>
      <c r="BF338" s="530"/>
      <c r="BG338" s="530"/>
      <c r="BH338" s="530"/>
      <c r="BI338" s="530"/>
      <c r="BJ338" s="530"/>
      <c r="BK338" s="530"/>
      <c r="BL338" s="530"/>
      <c r="BM338" s="530"/>
      <c r="BN338" s="530"/>
      <c r="BO338" s="530"/>
      <c r="BP338" s="530"/>
      <c r="BQ338" s="530"/>
      <c r="BR338" s="530"/>
      <c r="BS338" s="530"/>
      <c r="BT338" s="530"/>
      <c r="BU338" s="530"/>
      <c r="BV338" s="530"/>
      <c r="BW338" s="530"/>
      <c r="BX338" s="530"/>
      <c r="BY338" s="530"/>
      <c r="BZ338" s="372"/>
      <c r="CA338" s="372"/>
      <c r="CB338" s="372"/>
      <c r="CC338" s="372"/>
      <c r="CD338" s="372"/>
      <c r="CE338" s="372"/>
      <c r="CF338" s="372"/>
      <c r="CG338" s="372"/>
      <c r="CH338" s="372"/>
      <c r="CI338" s="372"/>
      <c r="CJ338" s="372"/>
      <c r="CK338" s="372"/>
      <c r="CL338" s="372"/>
      <c r="CM338" s="372"/>
      <c r="CN338" s="372"/>
      <c r="CO338" s="372"/>
      <c r="CP338" s="372"/>
      <c r="CQ338" s="372"/>
      <c r="CR338" s="372"/>
      <c r="CS338" s="372"/>
      <c r="CT338" s="372"/>
      <c r="CU338" s="372"/>
      <c r="CV338" s="372"/>
      <c r="CW338" s="372"/>
      <c r="CX338" s="372"/>
      <c r="CY338" s="372"/>
      <c r="CZ338" s="372"/>
    </row>
    <row r="339" s="984" customFormat="true" ht="15" customHeight="true" x14ac:dyDescent="0.2">
      <c r="B339" s="535"/>
      <c r="AA339" s="377"/>
      <c r="AB339" s="377"/>
      <c r="AC339" s="377"/>
      <c r="AD339" s="377"/>
      <c r="AE339" s="377"/>
      <c r="AF339" s="377"/>
      <c r="AG339" s="377"/>
      <c r="AH339" s="377"/>
      <c r="AI339" s="377"/>
      <c r="AJ339" s="377"/>
      <c r="AK339" s="377"/>
      <c r="AL339" s="377"/>
      <c r="AM339" s="377"/>
      <c r="AN339" s="377"/>
      <c r="AO339" s="377"/>
      <c r="AP339" s="377"/>
      <c r="AQ339" s="377"/>
      <c r="AR339" s="377"/>
      <c r="AS339" s="377"/>
      <c r="AT339" s="377"/>
      <c r="AU339" s="377"/>
      <c r="AV339" s="377"/>
      <c r="AW339" s="377"/>
      <c r="AX339" s="377"/>
      <c r="AY339" s="377"/>
      <c r="AZ339" s="377"/>
      <c r="BA339" s="378" t="s">
        <v>131</v>
      </c>
      <c r="BB339" s="326" t="s">
        <v>130</v>
      </c>
      <c r="BC339" s="1151" t="s">
        <v>115</v>
      </c>
      <c r="BD339" s="1152"/>
      <c r="BE339" s="1152"/>
      <c r="BF339" s="1152"/>
      <c r="BG339" s="1183"/>
      <c r="BH339" s="1151" t="s">
        <v>38</v>
      </c>
      <c r="BI339" s="1152"/>
      <c r="BJ339" s="1152"/>
      <c r="BK339" s="1152"/>
      <c r="BL339" s="1183"/>
      <c r="BM339" s="1151" t="s">
        <v>37</v>
      </c>
      <c r="BN339" s="1152"/>
      <c r="BO339" s="1152"/>
      <c r="BP339" s="1152"/>
      <c r="BQ339" s="1153"/>
      <c r="BR339" s="39" t="s">
        <v>143</v>
      </c>
      <c r="BS339" s="457"/>
      <c r="BT339" s="457"/>
      <c r="BU339" s="457"/>
      <c r="BV339" s="457"/>
      <c r="BW339" s="457"/>
      <c r="BX339" s="457"/>
      <c r="BY339" s="457"/>
      <c r="BZ339" s="471"/>
      <c r="CA339" s="376"/>
      <c r="CB339" s="376"/>
      <c r="CC339" s="376"/>
      <c r="CD339" s="376"/>
      <c r="CE339" s="376"/>
      <c r="CF339" s="376"/>
      <c r="CG339" s="376"/>
      <c r="CH339" s="376"/>
      <c r="CI339" s="376"/>
      <c r="CJ339" s="376"/>
      <c r="CK339" s="376"/>
      <c r="CL339" s="376"/>
      <c r="CM339" s="376"/>
      <c r="CN339" s="376"/>
      <c r="CO339" s="376"/>
      <c r="CP339" s="376"/>
      <c r="CQ339" s="376"/>
      <c r="CR339" s="376"/>
      <c r="CS339" s="376"/>
      <c r="CT339" s="376"/>
      <c r="CU339" s="376"/>
      <c r="CV339" s="376"/>
      <c r="CW339" s="376"/>
      <c r="CX339" s="376"/>
      <c r="CY339" s="376"/>
      <c r="CZ339" s="376"/>
    </row>
    <row r="340" s="984" customFormat="true" ht="12.75" x14ac:dyDescent="0.2">
      <c r="B340" s="535"/>
      <c r="AA340" s="377"/>
      <c r="AB340" s="377"/>
      <c r="AC340" s="377"/>
      <c r="AD340" s="377"/>
      <c r="AE340" s="377"/>
      <c r="AF340" s="377"/>
      <c r="AG340" s="377"/>
      <c r="AH340" s="377"/>
      <c r="AI340" s="377"/>
      <c r="AJ340" s="377"/>
      <c r="AK340" s="377"/>
      <c r="AL340" s="377"/>
      <c r="AM340" s="377"/>
      <c r="AN340" s="377"/>
      <c r="AO340" s="377"/>
      <c r="AP340" s="377"/>
      <c r="AQ340" s="377"/>
      <c r="AR340" s="377"/>
      <c r="AS340" s="377"/>
      <c r="AT340" s="377"/>
      <c r="AU340" s="377"/>
      <c r="AV340" s="377"/>
      <c r="AW340" s="377"/>
      <c r="AX340" s="377"/>
      <c r="AY340" s="377"/>
      <c r="AZ340" s="377"/>
      <c r="BA340" s="364" t="s">
        <v>127</v>
      </c>
      <c r="BB340" s="363"/>
      <c r="BC340" s="488" t="s">
        <v>0</v>
      </c>
      <c r="BD340" s="616" t="s">
        <v>1</v>
      </c>
      <c r="BE340" s="616" t="s">
        <v>2</v>
      </c>
      <c r="BF340" s="616" t="s">
        <v>3</v>
      </c>
      <c r="BG340" s="489" t="s">
        <v>4</v>
      </c>
      <c r="BH340" s="488" t="s">
        <v>0</v>
      </c>
      <c r="BI340" s="616" t="s">
        <v>1</v>
      </c>
      <c r="BJ340" s="616" t="s">
        <v>2</v>
      </c>
      <c r="BK340" s="616" t="s">
        <v>3</v>
      </c>
      <c r="BL340" s="489" t="s">
        <v>4</v>
      </c>
      <c r="BM340" s="488" t="s">
        <v>0</v>
      </c>
      <c r="BN340" s="616" t="s">
        <v>1</v>
      </c>
      <c r="BO340" s="616" t="s">
        <v>2</v>
      </c>
      <c r="BP340" s="616" t="s">
        <v>3</v>
      </c>
      <c r="BQ340" s="489" t="s">
        <v>4</v>
      </c>
      <c r="BR340" s="488" t="s">
        <v>160</v>
      </c>
      <c r="BS340" s="616" t="s">
        <v>161</v>
      </c>
      <c r="BT340" s="616" t="s">
        <v>162</v>
      </c>
      <c r="BU340" s="616" t="s">
        <v>163</v>
      </c>
      <c r="BV340" s="616" t="s">
        <v>164</v>
      </c>
      <c r="BW340" s="616" t="s">
        <v>165</v>
      </c>
      <c r="BX340" s="616" t="s">
        <v>166</v>
      </c>
      <c r="BY340" s="617" t="s">
        <v>167</v>
      </c>
      <c r="BZ340" s="617" t="s">
        <v>168</v>
      </c>
      <c r="CA340" s="992"/>
      <c r="CB340" s="992"/>
      <c r="CC340" s="992"/>
      <c r="CD340" s="992"/>
      <c r="CE340" s="992"/>
      <c r="CF340" s="992"/>
      <c r="CG340" s="992"/>
      <c r="CH340" s="992"/>
      <c r="CI340" s="992"/>
      <c r="CJ340" s="992"/>
      <c r="CK340" s="992"/>
      <c r="CL340" s="992"/>
      <c r="CM340" s="992"/>
      <c r="CN340" s="992"/>
      <c r="CO340" s="992"/>
      <c r="CP340" s="992"/>
      <c r="CQ340" s="992"/>
      <c r="CR340" s="992"/>
      <c r="CS340" s="992"/>
      <c r="CT340" s="992"/>
      <c r="CU340" s="992"/>
      <c r="CV340" s="992"/>
      <c r="CW340" s="992"/>
      <c r="CX340" s="992"/>
      <c r="CY340" s="992"/>
      <c r="CZ340" s="992"/>
    </row>
    <row r="341" s="984" customFormat="true" ht="15" customHeight="true" x14ac:dyDescent="0.2">
      <c r="B341" s="535"/>
      <c r="AA341" s="377"/>
      <c r="AB341" s="377"/>
      <c r="AC341" s="377"/>
      <c r="AD341" s="377"/>
      <c r="AE341" s="377"/>
      <c r="AF341" s="377"/>
      <c r="AG341" s="377"/>
      <c r="AH341" s="377"/>
      <c r="AI341" s="377"/>
      <c r="AJ341" s="377"/>
      <c r="AK341" s="377"/>
      <c r="AL341" s="377"/>
      <c r="AM341" s="377"/>
      <c r="AN341" s="377"/>
      <c r="AO341" s="377"/>
      <c r="AP341" s="377"/>
      <c r="AQ341" s="377"/>
      <c r="AR341" s="377"/>
      <c r="AS341" s="377"/>
      <c r="AT341" s="377"/>
      <c r="AU341" s="377"/>
      <c r="AV341" s="377"/>
      <c r="AW341" s="377"/>
      <c r="AX341" s="377"/>
      <c r="AY341" s="377"/>
      <c r="AZ341" s="377"/>
      <c r="BA341" s="1186" t="s">
        <v>156</v>
      </c>
      <c r="BB341" s="652" t="s">
        <v>49</v>
      </c>
      <c r="BC341" s="90" t="s">
        <v>35</v>
      </c>
      <c r="BD341" s="86" t="s">
        <v>35</v>
      </c>
      <c r="BE341" s="86" t="s">
        <v>35</v>
      </c>
      <c r="BF341" s="86" t="s">
        <v>35</v>
      </c>
      <c r="BG341" s="81" t="s">
        <v>35</v>
      </c>
      <c r="BH341" s="90" t="s">
        <v>35</v>
      </c>
      <c r="BI341" s="86" t="s">
        <v>35</v>
      </c>
      <c r="BJ341" s="86" t="s">
        <v>35</v>
      </c>
      <c r="BK341" s="86" t="s">
        <v>35</v>
      </c>
      <c r="BL341" s="81" t="s">
        <v>35</v>
      </c>
      <c r="BM341" s="90" t="s">
        <v>35</v>
      </c>
      <c r="BN341" s="86" t="s">
        <v>35</v>
      </c>
      <c r="BO341" s="86" t="s">
        <v>35</v>
      </c>
      <c r="BP341" s="86" t="s">
        <v>35</v>
      </c>
      <c r="BQ341" s="81" t="s">
        <v>35</v>
      </c>
      <c r="BR341" s="90" t="s">
        <v>35</v>
      </c>
      <c r="BS341" s="86" t="s">
        <v>35</v>
      </c>
      <c r="BT341" s="86" t="s">
        <v>35</v>
      </c>
      <c r="BU341" s="86" t="s">
        <v>35</v>
      </c>
      <c r="BV341" s="86" t="s">
        <v>35</v>
      </c>
      <c r="BW341" s="86" t="s">
        <v>35</v>
      </c>
      <c r="BX341" s="86" t="s">
        <v>35</v>
      </c>
      <c r="BY341" s="74" t="s">
        <v>35</v>
      </c>
      <c r="BZ341" s="74" t="s">
        <v>35</v>
      </c>
      <c r="CA341" s="28"/>
      <c r="CB341" s="28"/>
      <c r="CC341" s="28"/>
      <c r="CD341" s="28"/>
      <c r="CE341" s="28"/>
      <c r="CF341" s="28"/>
      <c r="CG341" s="28"/>
      <c r="CH341" s="28"/>
      <c r="CI341" s="28"/>
      <c r="CJ341" s="28"/>
      <c r="CK341" s="28"/>
      <c r="CL341" s="28"/>
      <c r="CM341" s="28"/>
      <c r="CN341" s="28"/>
      <c r="CO341" s="28"/>
      <c r="CP341" s="28"/>
      <c r="CQ341" s="28"/>
      <c r="CR341" s="28"/>
      <c r="CS341" s="28"/>
      <c r="CT341" s="28"/>
      <c r="CU341" s="28"/>
      <c r="CV341" s="28"/>
      <c r="CW341" s="28"/>
      <c r="CX341" s="28"/>
      <c r="CY341" s="28"/>
      <c r="CZ341" s="28"/>
    </row>
    <row r="342" s="984" customFormat="true" ht="15" customHeight="true" x14ac:dyDescent="0.2">
      <c r="B342" s="535"/>
      <c r="AA342" s="377"/>
      <c r="AB342" s="377"/>
      <c r="AC342" s="377"/>
      <c r="AD342" s="377"/>
      <c r="AE342" s="377"/>
      <c r="AF342" s="377"/>
      <c r="AG342" s="377"/>
      <c r="AH342" s="377"/>
      <c r="AI342" s="377"/>
      <c r="AJ342" s="377"/>
      <c r="AK342" s="377"/>
      <c r="AL342" s="377"/>
      <c r="AM342" s="377"/>
      <c r="AN342" s="377"/>
      <c r="AO342" s="377"/>
      <c r="AP342" s="377"/>
      <c r="AQ342" s="377"/>
      <c r="AR342" s="377"/>
      <c r="AS342" s="377"/>
      <c r="AT342" s="377"/>
      <c r="AU342" s="377"/>
      <c r="AV342" s="377"/>
      <c r="AW342" s="377"/>
      <c r="AX342" s="377"/>
      <c r="AY342" s="377"/>
      <c r="AZ342" s="377"/>
      <c r="BA342" s="1182"/>
      <c r="BB342" s="651" t="s">
        <v>48</v>
      </c>
      <c r="BC342" s="89" t="s">
        <v>35</v>
      </c>
      <c r="BD342" s="85" t="s">
        <v>35</v>
      </c>
      <c r="BE342" s="85" t="s">
        <v>35</v>
      </c>
      <c r="BF342" s="85" t="s">
        <v>35</v>
      </c>
      <c r="BG342" s="80" t="s">
        <v>35</v>
      </c>
      <c r="BH342" s="89" t="s">
        <v>35</v>
      </c>
      <c r="BI342" s="85" t="s">
        <v>35</v>
      </c>
      <c r="BJ342" s="85" t="s">
        <v>35</v>
      </c>
      <c r="BK342" s="85" t="s">
        <v>35</v>
      </c>
      <c r="BL342" s="80" t="s">
        <v>35</v>
      </c>
      <c r="BM342" s="89" t="s">
        <v>35</v>
      </c>
      <c r="BN342" s="85" t="s">
        <v>35</v>
      </c>
      <c r="BO342" s="85" t="s">
        <v>35</v>
      </c>
      <c r="BP342" s="85" t="s">
        <v>35</v>
      </c>
      <c r="BQ342" s="80" t="s">
        <v>35</v>
      </c>
      <c r="BR342" s="89" t="s">
        <v>35</v>
      </c>
      <c r="BS342" s="85" t="s">
        <v>35</v>
      </c>
      <c r="BT342" s="85" t="s">
        <v>35</v>
      </c>
      <c r="BU342" s="85" t="s">
        <v>35</v>
      </c>
      <c r="BV342" s="85" t="s">
        <v>35</v>
      </c>
      <c r="BW342" s="85" t="s">
        <v>35</v>
      </c>
      <c r="BX342" s="85" t="s">
        <v>35</v>
      </c>
      <c r="BY342" s="73" t="s">
        <v>35</v>
      </c>
      <c r="BZ342" s="73" t="s">
        <v>35</v>
      </c>
      <c r="CA342" s="28"/>
      <c r="CB342" s="28"/>
      <c r="CC342" s="28"/>
      <c r="CD342" s="28"/>
      <c r="CE342" s="28"/>
      <c r="CF342" s="28"/>
      <c r="CG342" s="28"/>
      <c r="CH342" s="28"/>
      <c r="CI342" s="28"/>
      <c r="CJ342" s="28"/>
      <c r="CK342" s="28"/>
      <c r="CL342" s="28"/>
      <c r="CM342" s="28"/>
      <c r="CN342" s="28"/>
      <c r="CO342" s="28"/>
      <c r="CP342" s="28"/>
      <c r="CQ342" s="28"/>
      <c r="CR342" s="28"/>
      <c r="CS342" s="28"/>
      <c r="CT342" s="28"/>
      <c r="CU342" s="28"/>
      <c r="CV342" s="28"/>
      <c r="CW342" s="28"/>
      <c r="CX342" s="28"/>
      <c r="CY342" s="28"/>
      <c r="CZ342" s="28"/>
    </row>
    <row r="343" s="984" customFormat="true" ht="15" customHeight="true" x14ac:dyDescent="0.2">
      <c r="B343" s="535"/>
      <c r="AA343" s="377"/>
      <c r="AB343" s="377"/>
      <c r="AC343" s="377"/>
      <c r="AD343" s="377"/>
      <c r="AE343" s="377"/>
      <c r="AF343" s="377"/>
      <c r="AG343" s="377"/>
      <c r="AH343" s="377"/>
      <c r="AI343" s="377"/>
      <c r="AJ343" s="377"/>
      <c r="AK343" s="377"/>
      <c r="AL343" s="377"/>
      <c r="AM343" s="377"/>
      <c r="AN343" s="377"/>
      <c r="AO343" s="377"/>
      <c r="AP343" s="377"/>
      <c r="AQ343" s="377"/>
      <c r="AR343" s="377"/>
      <c r="AS343" s="377"/>
      <c r="AT343" s="377"/>
      <c r="AU343" s="377"/>
      <c r="AV343" s="377"/>
      <c r="AW343" s="377"/>
      <c r="AX343" s="377"/>
      <c r="AY343" s="377"/>
      <c r="AZ343" s="377"/>
      <c r="BA343" s="1187" t="s">
        <v>151</v>
      </c>
      <c r="BB343" s="651" t="s">
        <v>49</v>
      </c>
      <c r="BC343" s="89" t="s">
        <v>35</v>
      </c>
      <c r="BD343" s="85" t="s">
        <v>35</v>
      </c>
      <c r="BE343" s="85" t="s">
        <v>35</v>
      </c>
      <c r="BF343" s="85" t="s">
        <v>35</v>
      </c>
      <c r="BG343" s="80" t="s">
        <v>35</v>
      </c>
      <c r="BH343" s="89" t="s">
        <v>35</v>
      </c>
      <c r="BI343" s="85" t="s">
        <v>35</v>
      </c>
      <c r="BJ343" s="85" t="s">
        <v>35</v>
      </c>
      <c r="BK343" s="85" t="s">
        <v>35</v>
      </c>
      <c r="BL343" s="80" t="s">
        <v>35</v>
      </c>
      <c r="BM343" s="89" t="s">
        <v>35</v>
      </c>
      <c r="BN343" s="85" t="s">
        <v>35</v>
      </c>
      <c r="BO343" s="85" t="s">
        <v>35</v>
      </c>
      <c r="BP343" s="85" t="s">
        <v>35</v>
      </c>
      <c r="BQ343" s="80" t="s">
        <v>35</v>
      </c>
      <c r="BR343" s="89" t="s">
        <v>35</v>
      </c>
      <c r="BS343" s="85" t="s">
        <v>35</v>
      </c>
      <c r="BT343" s="85" t="s">
        <v>35</v>
      </c>
      <c r="BU343" s="85" t="s">
        <v>35</v>
      </c>
      <c r="BV343" s="85" t="s">
        <v>35</v>
      </c>
      <c r="BW343" s="85" t="s">
        <v>35</v>
      </c>
      <c r="BX343" s="85" t="s">
        <v>35</v>
      </c>
      <c r="BY343" s="73" t="s">
        <v>35</v>
      </c>
      <c r="BZ343" s="73" t="s">
        <v>35</v>
      </c>
      <c r="CA343" s="28"/>
      <c r="CB343" s="28"/>
      <c r="CC343" s="28"/>
      <c r="CD343" s="28"/>
      <c r="CE343" s="28"/>
      <c r="CF343" s="28"/>
      <c r="CG343" s="28"/>
      <c r="CH343" s="28"/>
      <c r="CI343" s="28"/>
      <c r="CJ343" s="28"/>
      <c r="CK343" s="28"/>
      <c r="CL343" s="28"/>
      <c r="CM343" s="28"/>
      <c r="CN343" s="28"/>
      <c r="CO343" s="28"/>
      <c r="CP343" s="28"/>
      <c r="CQ343" s="28"/>
      <c r="CR343" s="28"/>
      <c r="CS343" s="28"/>
      <c r="CT343" s="28"/>
      <c r="CU343" s="28"/>
      <c r="CV343" s="28"/>
      <c r="CW343" s="28"/>
      <c r="CX343" s="28"/>
      <c r="CY343" s="28"/>
      <c r="CZ343" s="28"/>
    </row>
    <row r="344" s="984" customFormat="true" ht="15" customHeight="true" x14ac:dyDescent="0.2">
      <c r="B344" s="535"/>
      <c r="AA344" s="377"/>
      <c r="AB344" s="377"/>
      <c r="AC344" s="377"/>
      <c r="AD344" s="377"/>
      <c r="AE344" s="377"/>
      <c r="AF344" s="377"/>
      <c r="AG344" s="377"/>
      <c r="AH344" s="377"/>
      <c r="AI344" s="377"/>
      <c r="AJ344" s="377"/>
      <c r="AK344" s="377"/>
      <c r="AL344" s="377"/>
      <c r="AM344" s="377"/>
      <c r="AN344" s="377"/>
      <c r="AO344" s="377"/>
      <c r="AP344" s="377"/>
      <c r="AQ344" s="377"/>
      <c r="AR344" s="377"/>
      <c r="AS344" s="377"/>
      <c r="AT344" s="377"/>
      <c r="AU344" s="377"/>
      <c r="AV344" s="377"/>
      <c r="AW344" s="377"/>
      <c r="AX344" s="377"/>
      <c r="AY344" s="377"/>
      <c r="AZ344" s="377"/>
      <c r="BA344" s="1182"/>
      <c r="BB344" s="651" t="s">
        <v>48</v>
      </c>
      <c r="BC344" s="89" t="s">
        <v>35</v>
      </c>
      <c r="BD344" s="85" t="s">
        <v>35</v>
      </c>
      <c r="BE344" s="85" t="s">
        <v>35</v>
      </c>
      <c r="BF344" s="85" t="s">
        <v>35</v>
      </c>
      <c r="BG344" s="80" t="s">
        <v>35</v>
      </c>
      <c r="BH344" s="89" t="s">
        <v>35</v>
      </c>
      <c r="BI344" s="85" t="s">
        <v>35</v>
      </c>
      <c r="BJ344" s="85" t="s">
        <v>35</v>
      </c>
      <c r="BK344" s="85" t="s">
        <v>35</v>
      </c>
      <c r="BL344" s="80" t="s">
        <v>35</v>
      </c>
      <c r="BM344" s="89" t="s">
        <v>35</v>
      </c>
      <c r="BN344" s="85" t="s">
        <v>35</v>
      </c>
      <c r="BO344" s="85" t="s">
        <v>35</v>
      </c>
      <c r="BP344" s="85" t="s">
        <v>35</v>
      </c>
      <c r="BQ344" s="80" t="s">
        <v>35</v>
      </c>
      <c r="BR344" s="89" t="s">
        <v>35</v>
      </c>
      <c r="BS344" s="85" t="s">
        <v>35</v>
      </c>
      <c r="BT344" s="85" t="s">
        <v>35</v>
      </c>
      <c r="BU344" s="85" t="s">
        <v>35</v>
      </c>
      <c r="BV344" s="85" t="s">
        <v>35</v>
      </c>
      <c r="BW344" s="85" t="s">
        <v>35</v>
      </c>
      <c r="BX344" s="85" t="s">
        <v>35</v>
      </c>
      <c r="BY344" s="73" t="s">
        <v>35</v>
      </c>
      <c r="BZ344" s="73" t="s">
        <v>35</v>
      </c>
      <c r="CA344" s="28"/>
      <c r="CB344" s="28"/>
      <c r="CC344" s="28"/>
      <c r="CD344" s="28"/>
      <c r="CE344" s="28"/>
      <c r="CF344" s="28"/>
      <c r="CG344" s="28"/>
      <c r="CH344" s="28"/>
      <c r="CI344" s="28"/>
      <c r="CJ344" s="28"/>
      <c r="CK344" s="28"/>
      <c r="CL344" s="28"/>
      <c r="CM344" s="28"/>
      <c r="CN344" s="28"/>
      <c r="CO344" s="28"/>
      <c r="CP344" s="28"/>
      <c r="CQ344" s="28"/>
      <c r="CR344" s="28"/>
      <c r="CS344" s="28"/>
      <c r="CT344" s="28"/>
      <c r="CU344" s="28"/>
      <c r="CV344" s="28"/>
      <c r="CW344" s="28"/>
      <c r="CX344" s="28"/>
      <c r="CY344" s="28"/>
      <c r="CZ344" s="28"/>
    </row>
    <row r="345" s="984" customFormat="true" ht="15" customHeight="true" x14ac:dyDescent="0.2">
      <c r="B345" s="535"/>
      <c r="AA345" s="377"/>
      <c r="AB345" s="377"/>
      <c r="AC345" s="377"/>
      <c r="AD345" s="377"/>
      <c r="AE345" s="377"/>
      <c r="AF345" s="377"/>
      <c r="AG345" s="377"/>
      <c r="AH345" s="377"/>
      <c r="AI345" s="377"/>
      <c r="AJ345" s="377"/>
      <c r="AK345" s="377"/>
      <c r="AL345" s="377"/>
      <c r="AM345" s="377"/>
      <c r="AN345" s="377"/>
      <c r="AO345" s="377"/>
      <c r="AP345" s="377"/>
      <c r="AQ345" s="377"/>
      <c r="AR345" s="377"/>
      <c r="AS345" s="377"/>
      <c r="AT345" s="377"/>
      <c r="AU345" s="377"/>
      <c r="AV345" s="377"/>
      <c r="AW345" s="377"/>
      <c r="AX345" s="377"/>
      <c r="AY345" s="377"/>
      <c r="AZ345" s="377"/>
      <c r="BA345" s="1187" t="s">
        <v>152</v>
      </c>
      <c r="BB345" s="651" t="s">
        <v>49</v>
      </c>
      <c r="BC345" s="89" t="s">
        <v>35</v>
      </c>
      <c r="BD345" s="85" t="s">
        <v>35</v>
      </c>
      <c r="BE345" s="85" t="s">
        <v>35</v>
      </c>
      <c r="BF345" s="85" t="s">
        <v>35</v>
      </c>
      <c r="BG345" s="80" t="s">
        <v>35</v>
      </c>
      <c r="BH345" s="89" t="s">
        <v>35</v>
      </c>
      <c r="BI345" s="85" t="s">
        <v>35</v>
      </c>
      <c r="BJ345" s="85" t="s">
        <v>35</v>
      </c>
      <c r="BK345" s="85" t="s">
        <v>35</v>
      </c>
      <c r="BL345" s="80" t="s">
        <v>35</v>
      </c>
      <c r="BM345" s="89" t="s">
        <v>35</v>
      </c>
      <c r="BN345" s="85" t="s">
        <v>35</v>
      </c>
      <c r="BO345" s="85" t="s">
        <v>35</v>
      </c>
      <c r="BP345" s="85" t="s">
        <v>35</v>
      </c>
      <c r="BQ345" s="80" t="s">
        <v>35</v>
      </c>
      <c r="BR345" s="89" t="s">
        <v>35</v>
      </c>
      <c r="BS345" s="85" t="s">
        <v>35</v>
      </c>
      <c r="BT345" s="85" t="s">
        <v>35</v>
      </c>
      <c r="BU345" s="85" t="s">
        <v>35</v>
      </c>
      <c r="BV345" s="85" t="s">
        <v>35</v>
      </c>
      <c r="BW345" s="85" t="s">
        <v>35</v>
      </c>
      <c r="BX345" s="85" t="s">
        <v>35</v>
      </c>
      <c r="BY345" s="73" t="s">
        <v>35</v>
      </c>
      <c r="BZ345" s="73" t="s">
        <v>35</v>
      </c>
      <c r="CA345" s="28"/>
      <c r="CB345" s="28"/>
      <c r="CC345" s="28"/>
      <c r="CD345" s="28"/>
      <c r="CE345" s="28"/>
      <c r="CF345" s="28"/>
      <c r="CG345" s="28"/>
      <c r="CH345" s="28"/>
      <c r="CI345" s="28"/>
      <c r="CJ345" s="28"/>
      <c r="CK345" s="28"/>
      <c r="CL345" s="28"/>
      <c r="CM345" s="28"/>
      <c r="CN345" s="28"/>
      <c r="CO345" s="28"/>
      <c r="CP345" s="28"/>
      <c r="CQ345" s="28"/>
      <c r="CR345" s="28"/>
      <c r="CS345" s="28"/>
      <c r="CT345" s="28"/>
      <c r="CU345" s="28"/>
      <c r="CV345" s="28"/>
      <c r="CW345" s="28"/>
      <c r="CX345" s="28"/>
      <c r="CY345" s="28"/>
      <c r="CZ345" s="28"/>
    </row>
    <row r="346" s="984" customFormat="true" ht="15" customHeight="true" x14ac:dyDescent="0.2">
      <c r="B346" s="535"/>
      <c r="AA346" s="377"/>
      <c r="AB346" s="377"/>
      <c r="AC346" s="377"/>
      <c r="AD346" s="377"/>
      <c r="AE346" s="377"/>
      <c r="AF346" s="377"/>
      <c r="AG346" s="377"/>
      <c r="AH346" s="377"/>
      <c r="AI346" s="377"/>
      <c r="AJ346" s="377"/>
      <c r="AK346" s="377"/>
      <c r="AL346" s="377"/>
      <c r="AM346" s="377"/>
      <c r="AN346" s="377"/>
      <c r="AO346" s="377"/>
      <c r="AP346" s="377"/>
      <c r="AQ346" s="377"/>
      <c r="AR346" s="377"/>
      <c r="AS346" s="377"/>
      <c r="AT346" s="377"/>
      <c r="AU346" s="377"/>
      <c r="AV346" s="377"/>
      <c r="AW346" s="377"/>
      <c r="AX346" s="377"/>
      <c r="AY346" s="377"/>
      <c r="AZ346" s="377"/>
      <c r="BA346" s="1182"/>
      <c r="BB346" s="651" t="s">
        <v>48</v>
      </c>
      <c r="BC346" s="89" t="s">
        <v>35</v>
      </c>
      <c r="BD346" s="85" t="s">
        <v>35</v>
      </c>
      <c r="BE346" s="85" t="s">
        <v>35</v>
      </c>
      <c r="BF346" s="85" t="s">
        <v>35</v>
      </c>
      <c r="BG346" s="80" t="s">
        <v>35</v>
      </c>
      <c r="BH346" s="89" t="s">
        <v>35</v>
      </c>
      <c r="BI346" s="85" t="s">
        <v>35</v>
      </c>
      <c r="BJ346" s="85" t="s">
        <v>35</v>
      </c>
      <c r="BK346" s="85" t="s">
        <v>35</v>
      </c>
      <c r="BL346" s="80" t="s">
        <v>35</v>
      </c>
      <c r="BM346" s="89" t="s">
        <v>35</v>
      </c>
      <c r="BN346" s="85" t="s">
        <v>35</v>
      </c>
      <c r="BO346" s="85" t="s">
        <v>35</v>
      </c>
      <c r="BP346" s="85" t="s">
        <v>35</v>
      </c>
      <c r="BQ346" s="80" t="s">
        <v>35</v>
      </c>
      <c r="BR346" s="89" t="s">
        <v>35</v>
      </c>
      <c r="BS346" s="85" t="s">
        <v>35</v>
      </c>
      <c r="BT346" s="85" t="s">
        <v>35</v>
      </c>
      <c r="BU346" s="85" t="s">
        <v>35</v>
      </c>
      <c r="BV346" s="85" t="s">
        <v>35</v>
      </c>
      <c r="BW346" s="85" t="s">
        <v>35</v>
      </c>
      <c r="BX346" s="85" t="s">
        <v>35</v>
      </c>
      <c r="BY346" s="73" t="s">
        <v>35</v>
      </c>
      <c r="BZ346" s="73" t="s">
        <v>35</v>
      </c>
      <c r="CA346" s="28"/>
      <c r="CB346" s="28"/>
      <c r="CC346" s="28"/>
      <c r="CD346" s="28"/>
      <c r="CE346" s="28"/>
      <c r="CF346" s="28"/>
      <c r="CG346" s="28"/>
      <c r="CH346" s="28"/>
      <c r="CI346" s="28"/>
      <c r="CJ346" s="28"/>
      <c r="CK346" s="28"/>
      <c r="CL346" s="28"/>
      <c r="CM346" s="28"/>
      <c r="CN346" s="28"/>
      <c r="CO346" s="28"/>
      <c r="CP346" s="28"/>
      <c r="CQ346" s="28"/>
      <c r="CR346" s="28"/>
      <c r="CS346" s="28"/>
      <c r="CT346" s="28"/>
      <c r="CU346" s="28"/>
      <c r="CV346" s="28"/>
      <c r="CW346" s="28"/>
      <c r="CX346" s="28"/>
      <c r="CY346" s="28"/>
      <c r="CZ346" s="28"/>
    </row>
    <row r="347" s="984" customFormat="true" ht="15" customHeight="true" x14ac:dyDescent="0.2">
      <c r="B347" s="535"/>
      <c r="AA347" s="377"/>
      <c r="AB347" s="377"/>
      <c r="AC347" s="377"/>
      <c r="AD347" s="377"/>
      <c r="AE347" s="377"/>
      <c r="AF347" s="377"/>
      <c r="AG347" s="377"/>
      <c r="AH347" s="377"/>
      <c r="AI347" s="377"/>
      <c r="AJ347" s="377"/>
      <c r="AK347" s="377"/>
      <c r="AL347" s="377"/>
      <c r="AM347" s="377"/>
      <c r="AN347" s="377"/>
      <c r="AO347" s="377"/>
      <c r="AP347" s="377"/>
      <c r="AQ347" s="377"/>
      <c r="AR347" s="377"/>
      <c r="AS347" s="377"/>
      <c r="AT347" s="377"/>
      <c r="AU347" s="377"/>
      <c r="AV347" s="377"/>
      <c r="AW347" s="377"/>
      <c r="AX347" s="377"/>
      <c r="AY347" s="377"/>
      <c r="AZ347" s="377"/>
      <c r="BA347" s="1187" t="s">
        <v>153</v>
      </c>
      <c r="BB347" s="651" t="s">
        <v>49</v>
      </c>
      <c r="BC347" s="89" t="s">
        <v>35</v>
      </c>
      <c r="BD347" s="85" t="s">
        <v>35</v>
      </c>
      <c r="BE347" s="85" t="s">
        <v>35</v>
      </c>
      <c r="BF347" s="85" t="s">
        <v>35</v>
      </c>
      <c r="BG347" s="80" t="s">
        <v>35</v>
      </c>
      <c r="BH347" s="89" t="s">
        <v>35</v>
      </c>
      <c r="BI347" s="85" t="s">
        <v>35</v>
      </c>
      <c r="BJ347" s="85" t="s">
        <v>35</v>
      </c>
      <c r="BK347" s="85" t="s">
        <v>35</v>
      </c>
      <c r="BL347" s="80" t="s">
        <v>35</v>
      </c>
      <c r="BM347" s="89" t="s">
        <v>35</v>
      </c>
      <c r="BN347" s="85" t="s">
        <v>35</v>
      </c>
      <c r="BO347" s="85" t="s">
        <v>35</v>
      </c>
      <c r="BP347" s="85" t="s">
        <v>35</v>
      </c>
      <c r="BQ347" s="80" t="s">
        <v>35</v>
      </c>
      <c r="BR347" s="89" t="s">
        <v>35</v>
      </c>
      <c r="BS347" s="85" t="s">
        <v>35</v>
      </c>
      <c r="BT347" s="85" t="s">
        <v>35</v>
      </c>
      <c r="BU347" s="85" t="s">
        <v>35</v>
      </c>
      <c r="BV347" s="85" t="s">
        <v>35</v>
      </c>
      <c r="BW347" s="85" t="s">
        <v>35</v>
      </c>
      <c r="BX347" s="85" t="s">
        <v>35</v>
      </c>
      <c r="BY347" s="73" t="s">
        <v>35</v>
      </c>
      <c r="BZ347" s="73" t="s">
        <v>35</v>
      </c>
      <c r="CA347" s="28"/>
      <c r="CB347" s="28"/>
      <c r="CC347" s="28"/>
      <c r="CD347" s="28"/>
      <c r="CE347" s="28"/>
      <c r="CF347" s="28"/>
      <c r="CG347" s="28"/>
      <c r="CH347" s="28"/>
      <c r="CI347" s="28"/>
      <c r="CJ347" s="28"/>
      <c r="CK347" s="28"/>
      <c r="CL347" s="28"/>
      <c r="CM347" s="28"/>
      <c r="CN347" s="28"/>
      <c r="CO347" s="28"/>
      <c r="CP347" s="28"/>
      <c r="CQ347" s="28"/>
      <c r="CR347" s="28"/>
      <c r="CS347" s="28"/>
      <c r="CT347" s="28"/>
      <c r="CU347" s="28"/>
      <c r="CV347" s="28"/>
      <c r="CW347" s="28"/>
      <c r="CX347" s="28"/>
      <c r="CY347" s="28"/>
      <c r="CZ347" s="28"/>
    </row>
    <row r="348" s="984" customFormat="true" ht="15" customHeight="true" x14ac:dyDescent="0.2">
      <c r="B348" s="535"/>
      <c r="AA348" s="377"/>
      <c r="AB348" s="377"/>
      <c r="AC348" s="377"/>
      <c r="AD348" s="377"/>
      <c r="AE348" s="377"/>
      <c r="AF348" s="377"/>
      <c r="AG348" s="377"/>
      <c r="AH348" s="377"/>
      <c r="AI348" s="377"/>
      <c r="AJ348" s="377"/>
      <c r="AK348" s="377"/>
      <c r="AL348" s="377"/>
      <c r="AM348" s="377"/>
      <c r="AN348" s="377"/>
      <c r="AO348" s="377"/>
      <c r="AP348" s="377"/>
      <c r="AQ348" s="377"/>
      <c r="AR348" s="377"/>
      <c r="AS348" s="377"/>
      <c r="AT348" s="377"/>
      <c r="AU348" s="377"/>
      <c r="AV348" s="377"/>
      <c r="AW348" s="377"/>
      <c r="AX348" s="377"/>
      <c r="AY348" s="377"/>
      <c r="AZ348" s="377"/>
      <c r="BA348" s="1182"/>
      <c r="BB348" s="651" t="s">
        <v>48</v>
      </c>
      <c r="BC348" s="89" t="s">
        <v>35</v>
      </c>
      <c r="BD348" s="85" t="s">
        <v>35</v>
      </c>
      <c r="BE348" s="85" t="s">
        <v>35</v>
      </c>
      <c r="BF348" s="85" t="s">
        <v>35</v>
      </c>
      <c r="BG348" s="80" t="s">
        <v>35</v>
      </c>
      <c r="BH348" s="89" t="s">
        <v>35</v>
      </c>
      <c r="BI348" s="85" t="s">
        <v>35</v>
      </c>
      <c r="BJ348" s="85" t="s">
        <v>35</v>
      </c>
      <c r="BK348" s="85" t="s">
        <v>35</v>
      </c>
      <c r="BL348" s="80" t="s">
        <v>35</v>
      </c>
      <c r="BM348" s="89" t="s">
        <v>35</v>
      </c>
      <c r="BN348" s="85" t="s">
        <v>35</v>
      </c>
      <c r="BO348" s="85" t="s">
        <v>35</v>
      </c>
      <c r="BP348" s="85" t="s">
        <v>35</v>
      </c>
      <c r="BQ348" s="80" t="s">
        <v>35</v>
      </c>
      <c r="BR348" s="89" t="s">
        <v>35</v>
      </c>
      <c r="BS348" s="85" t="s">
        <v>35</v>
      </c>
      <c r="BT348" s="85" t="s">
        <v>35</v>
      </c>
      <c r="BU348" s="85" t="s">
        <v>35</v>
      </c>
      <c r="BV348" s="85" t="s">
        <v>35</v>
      </c>
      <c r="BW348" s="85" t="s">
        <v>35</v>
      </c>
      <c r="BX348" s="85" t="s">
        <v>35</v>
      </c>
      <c r="BY348" s="73" t="s">
        <v>35</v>
      </c>
      <c r="BZ348" s="73" t="s">
        <v>35</v>
      </c>
      <c r="CA348" s="28"/>
      <c r="CB348" s="28"/>
      <c r="CC348" s="28"/>
      <c r="CD348" s="28"/>
      <c r="CE348" s="28"/>
      <c r="CF348" s="28"/>
      <c r="CG348" s="28"/>
      <c r="CH348" s="28"/>
      <c r="CI348" s="28"/>
      <c r="CJ348" s="28"/>
      <c r="CK348" s="28"/>
      <c r="CL348" s="28"/>
      <c r="CM348" s="28"/>
      <c r="CN348" s="28"/>
      <c r="CO348" s="28"/>
      <c r="CP348" s="28"/>
      <c r="CQ348" s="28"/>
      <c r="CR348" s="28"/>
      <c r="CS348" s="28"/>
      <c r="CT348" s="28"/>
      <c r="CU348" s="28"/>
      <c r="CV348" s="28"/>
      <c r="CW348" s="28"/>
      <c r="CX348" s="28"/>
      <c r="CY348" s="28"/>
      <c r="CZ348" s="28"/>
    </row>
    <row r="349" s="984" customFormat="true" ht="15" customHeight="true" x14ac:dyDescent="0.2">
      <c r="B349" s="535"/>
      <c r="AA349" s="377"/>
      <c r="AB349" s="377"/>
      <c r="AC349" s="377"/>
      <c r="AD349" s="377"/>
      <c r="AE349" s="377"/>
      <c r="AF349" s="377"/>
      <c r="AG349" s="377"/>
      <c r="AH349" s="377"/>
      <c r="AI349" s="377"/>
      <c r="AJ349" s="377"/>
      <c r="AK349" s="377"/>
      <c r="AL349" s="377"/>
      <c r="AM349" s="377"/>
      <c r="AN349" s="377"/>
      <c r="AO349" s="377"/>
      <c r="AP349" s="377"/>
      <c r="AQ349" s="377"/>
      <c r="AR349" s="377"/>
      <c r="AS349" s="377"/>
      <c r="AT349" s="377"/>
      <c r="AU349" s="377"/>
      <c r="AV349" s="377"/>
      <c r="AW349" s="377"/>
      <c r="AX349" s="377"/>
      <c r="AY349" s="377"/>
      <c r="AZ349" s="377"/>
      <c r="BA349" s="1187" t="s">
        <v>154</v>
      </c>
      <c r="BB349" s="651" t="s">
        <v>49</v>
      </c>
      <c r="BC349" s="89" t="s">
        <v>35</v>
      </c>
      <c r="BD349" s="85" t="s">
        <v>35</v>
      </c>
      <c r="BE349" s="85" t="s">
        <v>35</v>
      </c>
      <c r="BF349" s="85" t="s">
        <v>35</v>
      </c>
      <c r="BG349" s="80" t="s">
        <v>35</v>
      </c>
      <c r="BH349" s="89" t="s">
        <v>35</v>
      </c>
      <c r="BI349" s="85" t="s">
        <v>35</v>
      </c>
      <c r="BJ349" s="85" t="s">
        <v>35</v>
      </c>
      <c r="BK349" s="85" t="s">
        <v>35</v>
      </c>
      <c r="BL349" s="80" t="s">
        <v>35</v>
      </c>
      <c r="BM349" s="89" t="s">
        <v>35</v>
      </c>
      <c r="BN349" s="85" t="s">
        <v>35</v>
      </c>
      <c r="BO349" s="85" t="s">
        <v>35</v>
      </c>
      <c r="BP349" s="85" t="s">
        <v>35</v>
      </c>
      <c r="BQ349" s="80" t="s">
        <v>35</v>
      </c>
      <c r="BR349" s="89" t="s">
        <v>35</v>
      </c>
      <c r="BS349" s="85" t="s">
        <v>35</v>
      </c>
      <c r="BT349" s="85" t="s">
        <v>35</v>
      </c>
      <c r="BU349" s="85" t="s">
        <v>35</v>
      </c>
      <c r="BV349" s="85" t="s">
        <v>35</v>
      </c>
      <c r="BW349" s="85" t="s">
        <v>35</v>
      </c>
      <c r="BX349" s="85" t="s">
        <v>35</v>
      </c>
      <c r="BY349" s="73" t="s">
        <v>35</v>
      </c>
      <c r="BZ349" s="73" t="s">
        <v>35</v>
      </c>
      <c r="CA349" s="28"/>
      <c r="CB349" s="28"/>
      <c r="CC349" s="28"/>
      <c r="CD349" s="28"/>
      <c r="CE349" s="28"/>
      <c r="CF349" s="28"/>
      <c r="CG349" s="28"/>
      <c r="CH349" s="28"/>
      <c r="CI349" s="28"/>
      <c r="CJ349" s="28"/>
      <c r="CK349" s="28"/>
      <c r="CL349" s="28"/>
      <c r="CM349" s="28"/>
      <c r="CN349" s="28"/>
      <c r="CO349" s="28"/>
      <c r="CP349" s="28"/>
      <c r="CQ349" s="28"/>
      <c r="CR349" s="28"/>
      <c r="CS349" s="28"/>
      <c r="CT349" s="28"/>
      <c r="CU349" s="28"/>
      <c r="CV349" s="28"/>
      <c r="CW349" s="28"/>
      <c r="CX349" s="28"/>
      <c r="CY349" s="28"/>
      <c r="CZ349" s="28"/>
    </row>
    <row r="350" s="984" customFormat="true" ht="15" customHeight="true" x14ac:dyDescent="0.2">
      <c r="B350" s="535"/>
      <c r="AA350" s="377"/>
      <c r="AB350" s="377"/>
      <c r="AC350" s="377"/>
      <c r="AD350" s="377"/>
      <c r="AE350" s="377"/>
      <c r="AF350" s="377"/>
      <c r="AG350" s="377"/>
      <c r="AH350" s="377"/>
      <c r="AI350" s="377"/>
      <c r="AJ350" s="377"/>
      <c r="AK350" s="377"/>
      <c r="AL350" s="377"/>
      <c r="AM350" s="377"/>
      <c r="AN350" s="377"/>
      <c r="AO350" s="377"/>
      <c r="AP350" s="377"/>
      <c r="AQ350" s="377"/>
      <c r="AR350" s="377"/>
      <c r="AS350" s="377"/>
      <c r="AT350" s="377"/>
      <c r="AU350" s="377"/>
      <c r="AV350" s="377"/>
      <c r="AW350" s="377"/>
      <c r="AX350" s="377"/>
      <c r="AY350" s="377"/>
      <c r="AZ350" s="377"/>
      <c r="BA350" s="1182"/>
      <c r="BB350" s="651" t="s">
        <v>48</v>
      </c>
      <c r="BC350" s="89" t="s">
        <v>35</v>
      </c>
      <c r="BD350" s="85" t="s">
        <v>35</v>
      </c>
      <c r="BE350" s="85" t="s">
        <v>35</v>
      </c>
      <c r="BF350" s="85" t="s">
        <v>35</v>
      </c>
      <c r="BG350" s="80" t="s">
        <v>35</v>
      </c>
      <c r="BH350" s="89" t="s">
        <v>35</v>
      </c>
      <c r="BI350" s="85" t="s">
        <v>35</v>
      </c>
      <c r="BJ350" s="85" t="s">
        <v>35</v>
      </c>
      <c r="BK350" s="85" t="s">
        <v>35</v>
      </c>
      <c r="BL350" s="80" t="s">
        <v>35</v>
      </c>
      <c r="BM350" s="89" t="s">
        <v>35</v>
      </c>
      <c r="BN350" s="85" t="s">
        <v>35</v>
      </c>
      <c r="BO350" s="85" t="s">
        <v>35</v>
      </c>
      <c r="BP350" s="85" t="s">
        <v>35</v>
      </c>
      <c r="BQ350" s="80" t="s">
        <v>35</v>
      </c>
      <c r="BR350" s="89" t="s">
        <v>35</v>
      </c>
      <c r="BS350" s="85" t="s">
        <v>35</v>
      </c>
      <c r="BT350" s="85" t="s">
        <v>35</v>
      </c>
      <c r="BU350" s="85" t="s">
        <v>35</v>
      </c>
      <c r="BV350" s="85" t="s">
        <v>35</v>
      </c>
      <c r="BW350" s="85" t="s">
        <v>35</v>
      </c>
      <c r="BX350" s="85" t="s">
        <v>35</v>
      </c>
      <c r="BY350" s="73" t="s">
        <v>35</v>
      </c>
      <c r="BZ350" s="73" t="s">
        <v>35</v>
      </c>
      <c r="CA350" s="28"/>
      <c r="CB350" s="28"/>
      <c r="CC350" s="28"/>
      <c r="CD350" s="28"/>
      <c r="CE350" s="28"/>
      <c r="CF350" s="28"/>
      <c r="CG350" s="28"/>
      <c r="CH350" s="28"/>
      <c r="CI350" s="28"/>
      <c r="CJ350" s="28"/>
      <c r="CK350" s="28"/>
      <c r="CL350" s="28"/>
      <c r="CM350" s="28"/>
      <c r="CN350" s="28"/>
      <c r="CO350" s="28"/>
      <c r="CP350" s="28"/>
      <c r="CQ350" s="28"/>
      <c r="CR350" s="28"/>
      <c r="CS350" s="28"/>
      <c r="CT350" s="28"/>
      <c r="CU350" s="28"/>
      <c r="CV350" s="28"/>
      <c r="CW350" s="28"/>
      <c r="CX350" s="28"/>
      <c r="CY350" s="28"/>
      <c r="CZ350" s="28"/>
    </row>
    <row r="351" s="984" customFormat="true" ht="15" customHeight="true" x14ac:dyDescent="0.2">
      <c r="B351" s="535"/>
      <c r="AA351" s="377"/>
      <c r="AB351" s="377"/>
      <c r="AC351" s="377"/>
      <c r="AD351" s="377"/>
      <c r="AE351" s="377"/>
      <c r="AF351" s="377"/>
      <c r="AG351" s="377"/>
      <c r="AH351" s="377"/>
      <c r="AI351" s="377"/>
      <c r="AJ351" s="377"/>
      <c r="AK351" s="377"/>
      <c r="AL351" s="377"/>
      <c r="AM351" s="377"/>
      <c r="AN351" s="377"/>
      <c r="AO351" s="377"/>
      <c r="AP351" s="377"/>
      <c r="AQ351" s="377"/>
      <c r="AR351" s="377"/>
      <c r="AS351" s="377"/>
      <c r="AT351" s="377"/>
      <c r="AU351" s="377"/>
      <c r="AV351" s="377"/>
      <c r="AW351" s="377"/>
      <c r="AX351" s="377"/>
      <c r="AY351" s="377"/>
      <c r="AZ351" s="377"/>
      <c r="BA351" s="1187" t="s">
        <v>155</v>
      </c>
      <c r="BB351" s="651" t="s">
        <v>49</v>
      </c>
      <c r="BC351" s="89" t="s">
        <v>35</v>
      </c>
      <c r="BD351" s="85" t="s">
        <v>35</v>
      </c>
      <c r="BE351" s="85" t="s">
        <v>35</v>
      </c>
      <c r="BF351" s="85" t="s">
        <v>35</v>
      </c>
      <c r="BG351" s="80" t="s">
        <v>35</v>
      </c>
      <c r="BH351" s="89" t="s">
        <v>35</v>
      </c>
      <c r="BI351" s="85" t="s">
        <v>35</v>
      </c>
      <c r="BJ351" s="85" t="s">
        <v>35</v>
      </c>
      <c r="BK351" s="85" t="s">
        <v>35</v>
      </c>
      <c r="BL351" s="80" t="s">
        <v>35</v>
      </c>
      <c r="BM351" s="89" t="s">
        <v>35</v>
      </c>
      <c r="BN351" s="85" t="s">
        <v>35</v>
      </c>
      <c r="BO351" s="85" t="s">
        <v>35</v>
      </c>
      <c r="BP351" s="85" t="s">
        <v>35</v>
      </c>
      <c r="BQ351" s="80" t="s">
        <v>35</v>
      </c>
      <c r="BR351" s="89" t="s">
        <v>35</v>
      </c>
      <c r="BS351" s="85" t="s">
        <v>35</v>
      </c>
      <c r="BT351" s="85" t="s">
        <v>35</v>
      </c>
      <c r="BU351" s="85" t="s">
        <v>35</v>
      </c>
      <c r="BV351" s="85" t="s">
        <v>35</v>
      </c>
      <c r="BW351" s="85" t="s">
        <v>35</v>
      </c>
      <c r="BX351" s="85" t="s">
        <v>35</v>
      </c>
      <c r="BY351" s="73" t="s">
        <v>35</v>
      </c>
      <c r="BZ351" s="73" t="s">
        <v>35</v>
      </c>
      <c r="CA351" s="28"/>
      <c r="CB351" s="28"/>
      <c r="CC351" s="28"/>
      <c r="CD351" s="28"/>
      <c r="CE351" s="28"/>
      <c r="CF351" s="28"/>
      <c r="CG351" s="28"/>
      <c r="CH351" s="28"/>
      <c r="CI351" s="28"/>
      <c r="CJ351" s="28"/>
      <c r="CK351" s="28"/>
      <c r="CL351" s="28"/>
      <c r="CM351" s="28"/>
      <c r="CN351" s="28"/>
      <c r="CO351" s="28"/>
      <c r="CP351" s="28"/>
      <c r="CQ351" s="28"/>
      <c r="CR351" s="28"/>
      <c r="CS351" s="28"/>
      <c r="CT351" s="28"/>
      <c r="CU351" s="28"/>
      <c r="CV351" s="28"/>
      <c r="CW351" s="28"/>
      <c r="CX351" s="28"/>
      <c r="CY351" s="28"/>
      <c r="CZ351" s="28"/>
    </row>
    <row r="352" s="984" customFormat="true" ht="15" customHeight="true" x14ac:dyDescent="0.2">
      <c r="B352" s="535"/>
      <c r="AA352" s="377"/>
      <c r="AB352" s="377"/>
      <c r="AC352" s="377"/>
      <c r="AD352" s="377"/>
      <c r="AE352" s="377"/>
      <c r="AF352" s="377"/>
      <c r="AG352" s="377"/>
      <c r="AH352" s="377"/>
      <c r="AI352" s="377"/>
      <c r="AJ352" s="377"/>
      <c r="AK352" s="377"/>
      <c r="AL352" s="377"/>
      <c r="AM352" s="377"/>
      <c r="AN352" s="377"/>
      <c r="AO352" s="377"/>
      <c r="AP352" s="377"/>
      <c r="AQ352" s="377"/>
      <c r="AR352" s="377"/>
      <c r="AS352" s="377"/>
      <c r="AT352" s="377"/>
      <c r="AU352" s="377"/>
      <c r="AV352" s="377"/>
      <c r="AW352" s="377"/>
      <c r="AX352" s="377"/>
      <c r="AY352" s="377"/>
      <c r="AZ352" s="377"/>
      <c r="BA352" s="1182"/>
      <c r="BB352" s="651" t="s">
        <v>48</v>
      </c>
      <c r="BC352" s="89" t="s">
        <v>35</v>
      </c>
      <c r="BD352" s="85" t="s">
        <v>35</v>
      </c>
      <c r="BE352" s="85" t="s">
        <v>35</v>
      </c>
      <c r="BF352" s="85" t="s">
        <v>35</v>
      </c>
      <c r="BG352" s="80" t="s">
        <v>35</v>
      </c>
      <c r="BH352" s="89" t="s">
        <v>35</v>
      </c>
      <c r="BI352" s="85" t="s">
        <v>35</v>
      </c>
      <c r="BJ352" s="85" t="s">
        <v>35</v>
      </c>
      <c r="BK352" s="85" t="s">
        <v>35</v>
      </c>
      <c r="BL352" s="80" t="s">
        <v>35</v>
      </c>
      <c r="BM352" s="89" t="s">
        <v>35</v>
      </c>
      <c r="BN352" s="85" t="s">
        <v>35</v>
      </c>
      <c r="BO352" s="85" t="s">
        <v>35</v>
      </c>
      <c r="BP352" s="85" t="s">
        <v>35</v>
      </c>
      <c r="BQ352" s="80" t="s">
        <v>35</v>
      </c>
      <c r="BR352" s="89" t="s">
        <v>35</v>
      </c>
      <c r="BS352" s="85" t="s">
        <v>35</v>
      </c>
      <c r="BT352" s="85" t="s">
        <v>35</v>
      </c>
      <c r="BU352" s="85" t="s">
        <v>35</v>
      </c>
      <c r="BV352" s="85" t="s">
        <v>35</v>
      </c>
      <c r="BW352" s="85" t="s">
        <v>35</v>
      </c>
      <c r="BX352" s="85" t="s">
        <v>35</v>
      </c>
      <c r="BY352" s="73" t="s">
        <v>35</v>
      </c>
      <c r="BZ352" s="73" t="s">
        <v>35</v>
      </c>
      <c r="CA352" s="28"/>
      <c r="CB352" s="28"/>
      <c r="CC352" s="28"/>
      <c r="CD352" s="28"/>
      <c r="CE352" s="28"/>
      <c r="CF352" s="28"/>
      <c r="CG352" s="28"/>
      <c r="CH352" s="28"/>
      <c r="CI352" s="28"/>
      <c r="CJ352" s="28"/>
      <c r="CK352" s="28"/>
      <c r="CL352" s="28"/>
      <c r="CM352" s="28"/>
      <c r="CN352" s="28"/>
      <c r="CO352" s="28"/>
      <c r="CP352" s="28"/>
      <c r="CQ352" s="28"/>
      <c r="CR352" s="28"/>
      <c r="CS352" s="28"/>
      <c r="CT352" s="28"/>
      <c r="CU352" s="28"/>
      <c r="CV352" s="28"/>
      <c r="CW352" s="28"/>
      <c r="CX352" s="28"/>
      <c r="CY352" s="28"/>
      <c r="CZ352" s="28"/>
    </row>
    <row r="353" s="984" customFormat="true" ht="15" customHeight="true" x14ac:dyDescent="0.2">
      <c r="B353" s="535"/>
      <c r="AA353" s="377"/>
      <c r="AB353" s="377"/>
      <c r="AC353" s="377"/>
      <c r="AD353" s="377"/>
      <c r="AE353" s="377"/>
      <c r="AF353" s="377"/>
      <c r="AG353" s="377"/>
      <c r="AH353" s="377"/>
      <c r="AI353" s="377"/>
      <c r="AJ353" s="377"/>
      <c r="AK353" s="377"/>
      <c r="AL353" s="377"/>
      <c r="AM353" s="377"/>
      <c r="AN353" s="377"/>
      <c r="AO353" s="377"/>
      <c r="AP353" s="377"/>
      <c r="AQ353" s="377"/>
      <c r="AR353" s="377"/>
      <c r="AS353" s="377"/>
      <c r="AT353" s="377"/>
      <c r="AU353" s="377"/>
      <c r="AV353" s="377"/>
      <c r="AW353" s="377"/>
      <c r="AX353" s="377"/>
      <c r="AY353" s="377"/>
      <c r="AZ353" s="377"/>
      <c r="BA353" s="1187" t="s">
        <v>144</v>
      </c>
      <c r="BB353" s="651" t="s">
        <v>49</v>
      </c>
      <c r="BC353" s="89" t="s">
        <v>35</v>
      </c>
      <c r="BD353" s="85" t="s">
        <v>35</v>
      </c>
      <c r="BE353" s="85" t="s">
        <v>35</v>
      </c>
      <c r="BF353" s="85" t="s">
        <v>35</v>
      </c>
      <c r="BG353" s="80" t="s">
        <v>35</v>
      </c>
      <c r="BH353" s="89" t="s">
        <v>35</v>
      </c>
      <c r="BI353" s="85" t="s">
        <v>35</v>
      </c>
      <c r="BJ353" s="85" t="s">
        <v>35</v>
      </c>
      <c r="BK353" s="85" t="s">
        <v>35</v>
      </c>
      <c r="BL353" s="80" t="s">
        <v>35</v>
      </c>
      <c r="BM353" s="89" t="s">
        <v>35</v>
      </c>
      <c r="BN353" s="85" t="s">
        <v>35</v>
      </c>
      <c r="BO353" s="85" t="s">
        <v>35</v>
      </c>
      <c r="BP353" s="85" t="s">
        <v>35</v>
      </c>
      <c r="BQ353" s="80" t="s">
        <v>35</v>
      </c>
      <c r="BR353" s="89" t="s">
        <v>35</v>
      </c>
      <c r="BS353" s="85" t="s">
        <v>35</v>
      </c>
      <c r="BT353" s="85" t="s">
        <v>35</v>
      </c>
      <c r="BU353" s="85" t="s">
        <v>35</v>
      </c>
      <c r="BV353" s="85" t="s">
        <v>35</v>
      </c>
      <c r="BW353" s="85" t="s">
        <v>35</v>
      </c>
      <c r="BX353" s="85" t="s">
        <v>35</v>
      </c>
      <c r="BY353" s="73" t="s">
        <v>35</v>
      </c>
      <c r="BZ353" s="73" t="s">
        <v>35</v>
      </c>
      <c r="CA353" s="28"/>
      <c r="CB353" s="28"/>
      <c r="CC353" s="28"/>
      <c r="CD353" s="28"/>
      <c r="CE353" s="28"/>
      <c r="CF353" s="28"/>
      <c r="CG353" s="28"/>
      <c r="CH353" s="28"/>
      <c r="CI353" s="28"/>
      <c r="CJ353" s="28"/>
      <c r="CK353" s="28"/>
      <c r="CL353" s="28"/>
      <c r="CM353" s="28"/>
      <c r="CN353" s="28"/>
      <c r="CO353" s="28"/>
      <c r="CP353" s="28"/>
      <c r="CQ353" s="28"/>
      <c r="CR353" s="28"/>
      <c r="CS353" s="28"/>
      <c r="CT353" s="28"/>
      <c r="CU353" s="28"/>
      <c r="CV353" s="28"/>
      <c r="CW353" s="28"/>
      <c r="CX353" s="28"/>
      <c r="CY353" s="28"/>
      <c r="CZ353" s="28"/>
    </row>
    <row r="354" s="984" customFormat="true" ht="15" customHeight="true" x14ac:dyDescent="0.2">
      <c r="B354" s="535"/>
      <c r="AA354" s="377"/>
      <c r="AB354" s="377"/>
      <c r="AC354" s="377"/>
      <c r="AD354" s="377"/>
      <c r="AE354" s="377"/>
      <c r="AF354" s="377"/>
      <c r="AG354" s="377"/>
      <c r="AH354" s="377"/>
      <c r="AI354" s="377"/>
      <c r="AJ354" s="377"/>
      <c r="AK354" s="377"/>
      <c r="AL354" s="377"/>
      <c r="AM354" s="377"/>
      <c r="AN354" s="377"/>
      <c r="AO354" s="377"/>
      <c r="AP354" s="377"/>
      <c r="AQ354" s="377"/>
      <c r="AR354" s="377"/>
      <c r="AS354" s="377"/>
      <c r="AT354" s="377"/>
      <c r="AU354" s="377"/>
      <c r="AV354" s="377"/>
      <c r="AW354" s="377"/>
      <c r="AX354" s="377"/>
      <c r="AY354" s="377"/>
      <c r="AZ354" s="377"/>
      <c r="BA354" s="1184"/>
      <c r="BB354" s="653" t="s">
        <v>48</v>
      </c>
      <c r="BC354" s="88" t="s">
        <v>35</v>
      </c>
      <c r="BD354" s="84" t="s">
        <v>35</v>
      </c>
      <c r="BE354" s="84" t="s">
        <v>35</v>
      </c>
      <c r="BF354" s="84" t="s">
        <v>35</v>
      </c>
      <c r="BG354" s="79" t="s">
        <v>35</v>
      </c>
      <c r="BH354" s="88" t="s">
        <v>35</v>
      </c>
      <c r="BI354" s="84" t="s">
        <v>35</v>
      </c>
      <c r="BJ354" s="84" t="s">
        <v>35</v>
      </c>
      <c r="BK354" s="84" t="s">
        <v>35</v>
      </c>
      <c r="BL354" s="79" t="s">
        <v>35</v>
      </c>
      <c r="BM354" s="88" t="s">
        <v>35</v>
      </c>
      <c r="BN354" s="84" t="s">
        <v>35</v>
      </c>
      <c r="BO354" s="84" t="s">
        <v>35</v>
      </c>
      <c r="BP354" s="84" t="s">
        <v>35</v>
      </c>
      <c r="BQ354" s="79" t="s">
        <v>35</v>
      </c>
      <c r="BR354" s="88" t="s">
        <v>35</v>
      </c>
      <c r="BS354" s="84" t="s">
        <v>35</v>
      </c>
      <c r="BT354" s="84" t="s">
        <v>35</v>
      </c>
      <c r="BU354" s="84" t="s">
        <v>35</v>
      </c>
      <c r="BV354" s="84" t="s">
        <v>35</v>
      </c>
      <c r="BW354" s="84" t="s">
        <v>35</v>
      </c>
      <c r="BX354" s="84" t="s">
        <v>35</v>
      </c>
      <c r="BY354" s="72" t="s">
        <v>35</v>
      </c>
      <c r="BZ354" s="72" t="s">
        <v>35</v>
      </c>
      <c r="CA354" s="28"/>
      <c r="CB354" s="28"/>
      <c r="CC354" s="28"/>
      <c r="CD354" s="28"/>
      <c r="CE354" s="28"/>
      <c r="CF354" s="28"/>
      <c r="CG354" s="28"/>
      <c r="CH354" s="28"/>
      <c r="CI354" s="28"/>
      <c r="CJ354" s="28"/>
      <c r="CK354" s="28"/>
      <c r="CL354" s="28"/>
      <c r="CM354" s="28"/>
      <c r="CN354" s="28"/>
      <c r="CO354" s="28"/>
      <c r="CP354" s="28"/>
      <c r="CQ354" s="28"/>
      <c r="CR354" s="28"/>
      <c r="CS354" s="28"/>
      <c r="CT354" s="28"/>
      <c r="CU354" s="28"/>
      <c r="CV354" s="28"/>
      <c r="CW354" s="28"/>
      <c r="CX354" s="28"/>
      <c r="CY354" s="28"/>
      <c r="CZ354" s="28"/>
    </row>
    <row r="355" s="984" customFormat="true" ht="15" customHeight="true" x14ac:dyDescent="0.2">
      <c r="B355" s="535"/>
      <c r="AA355" s="377"/>
      <c r="AB355" s="377"/>
      <c r="AC355" s="377"/>
      <c r="AD355" s="377"/>
      <c r="AE355" s="377"/>
      <c r="AF355" s="377"/>
      <c r="AG355" s="377"/>
      <c r="AH355" s="377"/>
      <c r="AI355" s="377"/>
      <c r="AJ355" s="377"/>
      <c r="AK355" s="377"/>
      <c r="AL355" s="377"/>
      <c r="AM355" s="377"/>
      <c r="AN355" s="377"/>
      <c r="AO355" s="377"/>
      <c r="AP355" s="377"/>
      <c r="AQ355" s="377"/>
      <c r="AR355" s="377"/>
      <c r="AS355" s="377"/>
      <c r="AT355" s="377"/>
      <c r="AU355" s="377"/>
      <c r="AV355" s="377"/>
      <c r="AW355" s="377"/>
      <c r="AX355" s="377"/>
      <c r="AY355" s="377"/>
      <c r="AZ355" s="377"/>
      <c r="BA355" s="403"/>
      <c r="BB355" s="344"/>
      <c r="BC355" s="467"/>
      <c r="BD355" s="467"/>
      <c r="BE355" s="467"/>
      <c r="BF355" s="467"/>
      <c r="BG355" s="467"/>
      <c r="BH355" s="467"/>
      <c r="BI355" s="467"/>
      <c r="BJ355" s="467"/>
      <c r="BK355" s="467"/>
      <c r="BL355" s="467"/>
      <c r="BM355" s="467"/>
      <c r="BN355" s="467"/>
      <c r="BO355" s="467"/>
      <c r="BP355" s="467"/>
      <c r="BQ355" s="467"/>
      <c r="BR355" s="467"/>
      <c r="BS355" s="467"/>
      <c r="BT355" s="467"/>
      <c r="BU355" s="467"/>
      <c r="BV355" s="467"/>
      <c r="BW355" s="467"/>
      <c r="BX355" s="467"/>
      <c r="BY355" s="467"/>
      <c r="BZ355" s="468"/>
      <c r="CA355" s="468"/>
      <c r="CB355" s="468"/>
      <c r="CC355" s="468"/>
      <c r="CD355" s="468"/>
      <c r="CE355" s="468"/>
      <c r="CF355" s="468"/>
      <c r="CG355" s="468"/>
      <c r="CH355" s="468"/>
      <c r="CI355" s="468"/>
      <c r="CJ355" s="468"/>
      <c r="CK355" s="468"/>
      <c r="CL355" s="468"/>
      <c r="CM355" s="468"/>
      <c r="CN355" s="468"/>
      <c r="CO355" s="468"/>
      <c r="CP355" s="468"/>
      <c r="CQ355" s="468"/>
      <c r="CR355" s="468"/>
      <c r="CS355" s="468"/>
      <c r="CT355" s="468"/>
      <c r="CU355" s="468"/>
      <c r="CV355" s="468"/>
      <c r="CW355" s="468"/>
      <c r="CX355" s="468"/>
      <c r="CY355" s="468"/>
      <c r="CZ355" s="468"/>
    </row>
    <row r="356" s="984" customFormat="true" ht="15" customHeight="true" x14ac:dyDescent="0.2">
      <c r="B356" s="535"/>
      <c r="AA356" s="377"/>
      <c r="AB356" s="377"/>
      <c r="AC356" s="377"/>
      <c r="AD356" s="377"/>
      <c r="AE356" s="377"/>
      <c r="AF356" s="377"/>
      <c r="AG356" s="377"/>
      <c r="AH356" s="377"/>
      <c r="AI356" s="377"/>
      <c r="AJ356" s="377"/>
      <c r="AK356" s="377"/>
      <c r="AL356" s="377"/>
      <c r="AM356" s="377"/>
      <c r="AN356" s="377"/>
      <c r="AO356" s="377"/>
      <c r="AP356" s="377"/>
      <c r="AQ356" s="377"/>
      <c r="AR356" s="377"/>
      <c r="AS356" s="377"/>
      <c r="AT356" s="377"/>
      <c r="AU356" s="377"/>
      <c r="AV356" s="377"/>
      <c r="AW356" s="377"/>
      <c r="AX356" s="377"/>
      <c r="AY356" s="377"/>
      <c r="AZ356" s="377"/>
      <c r="BA356" s="403"/>
      <c r="BB356" s="344"/>
      <c r="BC356" s="403"/>
      <c r="BD356" s="403"/>
      <c r="BE356" s="403"/>
      <c r="BF356" s="403"/>
      <c r="BG356" s="403"/>
      <c r="BH356" s="403"/>
      <c r="BI356" s="403"/>
      <c r="BJ356" s="403"/>
      <c r="BK356" s="403"/>
      <c r="BL356" s="403"/>
      <c r="BM356" s="403"/>
      <c r="BN356" s="403"/>
      <c r="BO356" s="403"/>
      <c r="BP356" s="403"/>
      <c r="BQ356" s="403"/>
      <c r="BR356" s="403"/>
      <c r="BS356" s="403"/>
      <c r="BT356" s="403"/>
      <c r="BU356" s="403"/>
      <c r="BV356" s="403"/>
      <c r="BW356" s="403"/>
      <c r="BX356" s="403"/>
      <c r="BY356" s="403"/>
      <c r="BZ356" s="377"/>
      <c r="CA356" s="377"/>
      <c r="CB356" s="377"/>
      <c r="CC356" s="377"/>
      <c r="CD356" s="377"/>
      <c r="CE356" s="377"/>
      <c r="CF356" s="377"/>
      <c r="CG356" s="377"/>
      <c r="CH356" s="377"/>
      <c r="CI356" s="377"/>
      <c r="CJ356" s="377"/>
      <c r="CK356" s="377"/>
      <c r="CL356" s="377"/>
      <c r="CM356" s="377"/>
      <c r="CN356" s="377"/>
      <c r="CO356" s="377"/>
      <c r="CP356" s="377"/>
      <c r="CQ356" s="377"/>
      <c r="CR356" s="377"/>
      <c r="CS356" s="377"/>
      <c r="CT356" s="377"/>
      <c r="CU356" s="377"/>
      <c r="CV356" s="377"/>
      <c r="CW356" s="377"/>
      <c r="CX356" s="377"/>
      <c r="CY356" s="377"/>
      <c r="CZ356" s="377"/>
    </row>
    <row r="357" s="340" customFormat="true" ht="15" customHeight="true" x14ac:dyDescent="0.2">
      <c r="B357" s="342"/>
      <c r="AA357" s="377"/>
      <c r="AB357" s="377"/>
      <c r="AC357" s="377"/>
      <c r="AD357" s="377"/>
      <c r="AE357" s="377"/>
      <c r="AF357" s="377"/>
      <c r="AG357" s="377"/>
      <c r="AH357" s="377"/>
      <c r="AI357" s="377"/>
      <c r="AJ357" s="377"/>
      <c r="AK357" s="377"/>
      <c r="AL357" s="377"/>
      <c r="AM357" s="377"/>
      <c r="AN357" s="377"/>
      <c r="AO357" s="377"/>
      <c r="AP357" s="377"/>
      <c r="AQ357" s="377"/>
      <c r="AR357" s="377"/>
      <c r="AS357" s="377"/>
      <c r="AT357" s="377"/>
      <c r="AU357" s="377"/>
      <c r="AV357" s="377"/>
      <c r="AW357" s="377"/>
      <c r="AX357" s="377"/>
      <c r="AY357" s="377"/>
      <c r="AZ357" s="377"/>
      <c r="BA357" s="403"/>
      <c r="BB357" s="344"/>
      <c r="BC357" s="403"/>
      <c r="BD357" s="403"/>
      <c r="BE357" s="403"/>
      <c r="BF357" s="403"/>
      <c r="BG357" s="403"/>
      <c r="BH357" s="403"/>
      <c r="BI357" s="403"/>
      <c r="BJ357" s="403"/>
      <c r="BK357" s="403"/>
      <c r="BL357" s="403"/>
      <c r="BM357" s="403"/>
      <c r="BN357" s="403"/>
      <c r="BO357" s="403"/>
      <c r="BP357" s="403"/>
      <c r="BQ357" s="403"/>
      <c r="BR357" s="403"/>
      <c r="BS357" s="403"/>
      <c r="BT357" s="403"/>
      <c r="BU357" s="403"/>
      <c r="BV357" s="403"/>
      <c r="BW357" s="403"/>
      <c r="BX357" s="403"/>
      <c r="BY357" s="403"/>
      <c r="BZ357" s="377"/>
      <c r="CA357" s="377"/>
      <c r="CB357" s="377"/>
      <c r="CC357" s="377"/>
      <c r="CD357" s="377"/>
      <c r="CE357" s="377"/>
      <c r="CF357" s="377"/>
      <c r="CG357" s="377"/>
      <c r="CH357" s="377"/>
      <c r="CI357" s="377"/>
      <c r="CJ357" s="377"/>
      <c r="CK357" s="377"/>
      <c r="CL357" s="377"/>
      <c r="CM357" s="377"/>
      <c r="CN357" s="377"/>
      <c r="CO357" s="377"/>
      <c r="CP357" s="377"/>
      <c r="CQ357" s="377"/>
      <c r="CR357" s="377"/>
      <c r="CS357" s="377"/>
      <c r="CT357" s="377"/>
      <c r="CU357" s="377"/>
      <c r="CV357" s="377"/>
      <c r="CW357" s="377"/>
      <c r="CX357" s="377"/>
      <c r="CY357" s="377"/>
      <c r="CZ357" s="377"/>
    </row>
    <row r="358" s="340" customFormat="true" ht="15" customHeight="true" x14ac:dyDescent="0.2">
      <c r="B358" s="342"/>
      <c r="AA358" s="377"/>
      <c r="AB358" s="377"/>
      <c r="AC358" s="377"/>
      <c r="AD358" s="377"/>
      <c r="AE358" s="377"/>
      <c r="AF358" s="377"/>
      <c r="AG358" s="377"/>
      <c r="AH358" s="377"/>
      <c r="AI358" s="377"/>
      <c r="AJ358" s="377"/>
      <c r="AK358" s="377"/>
      <c r="AL358" s="377"/>
      <c r="AM358" s="377"/>
      <c r="AN358" s="377"/>
      <c r="AO358" s="377"/>
      <c r="AP358" s="377"/>
      <c r="AQ358" s="377"/>
      <c r="AR358" s="377"/>
      <c r="AS358" s="377"/>
      <c r="AT358" s="377"/>
      <c r="AU358" s="377"/>
      <c r="AV358" s="377"/>
      <c r="AW358" s="377"/>
      <c r="AX358" s="377"/>
      <c r="AY358" s="377"/>
      <c r="AZ358" s="377"/>
      <c r="BA358" s="403"/>
      <c r="BB358" s="344"/>
      <c r="BC358" s="403"/>
      <c r="BD358" s="403"/>
      <c r="BE358" s="403"/>
      <c r="BF358" s="403"/>
      <c r="BG358" s="403"/>
      <c r="BH358" s="403"/>
      <c r="BI358" s="403"/>
      <c r="BJ358" s="403"/>
      <c r="BK358" s="403"/>
      <c r="BL358" s="403"/>
      <c r="BM358" s="403"/>
      <c r="BN358" s="403"/>
      <c r="BO358" s="403"/>
      <c r="BP358" s="403"/>
      <c r="BQ358" s="403"/>
      <c r="BR358" s="403"/>
      <c r="BS358" s="403"/>
      <c r="BT358" s="403"/>
      <c r="BU358" s="403"/>
      <c r="BV358" s="403"/>
      <c r="BW358" s="403"/>
      <c r="BX358" s="403"/>
      <c r="BY358" s="403"/>
      <c r="BZ358" s="377"/>
      <c r="CA358" s="377"/>
      <c r="CB358" s="377"/>
      <c r="CC358" s="377"/>
      <c r="CD358" s="377"/>
      <c r="CE358" s="377"/>
      <c r="CF358" s="377"/>
      <c r="CG358" s="377"/>
      <c r="CH358" s="377"/>
      <c r="CI358" s="377"/>
      <c r="CJ358" s="377"/>
      <c r="CK358" s="377"/>
      <c r="CL358" s="377"/>
      <c r="CM358" s="377"/>
      <c r="CN358" s="377"/>
      <c r="CO358" s="377"/>
      <c r="CP358" s="377"/>
      <c r="CQ358" s="377"/>
      <c r="CR358" s="377"/>
      <c r="CS358" s="377"/>
      <c r="CT358" s="377"/>
      <c r="CU358" s="377"/>
      <c r="CV358" s="377"/>
      <c r="CW358" s="377"/>
      <c r="CX358" s="377"/>
      <c r="CY358" s="377"/>
      <c r="CZ358" s="377"/>
    </row>
    <row r="359" s="340" customFormat="true" ht="15" customHeight="true" x14ac:dyDescent="0.2">
      <c r="B359" s="342"/>
      <c r="AA359" s="377"/>
      <c r="AB359" s="377"/>
      <c r="AC359" s="377"/>
      <c r="AD359" s="377"/>
      <c r="AE359" s="377"/>
      <c r="AF359" s="377"/>
      <c r="AG359" s="377"/>
      <c r="AH359" s="377"/>
      <c r="AI359" s="377"/>
      <c r="AJ359" s="377"/>
      <c r="AK359" s="377"/>
      <c r="AL359" s="377"/>
      <c r="AM359" s="377"/>
      <c r="AN359" s="377"/>
      <c r="AO359" s="377"/>
      <c r="AP359" s="377"/>
      <c r="AQ359" s="377"/>
      <c r="AR359" s="377"/>
      <c r="AS359" s="377"/>
      <c r="AT359" s="377"/>
      <c r="AU359" s="377"/>
      <c r="AV359" s="377"/>
      <c r="AW359" s="377"/>
      <c r="AX359" s="377"/>
      <c r="AY359" s="377"/>
      <c r="AZ359" s="377"/>
      <c r="BA359" s="403"/>
      <c r="BB359" s="344"/>
      <c r="BC359" s="403"/>
      <c r="BD359" s="403"/>
      <c r="BE359" s="403"/>
      <c r="BF359" s="403"/>
      <c r="BG359" s="403"/>
      <c r="BH359" s="403"/>
      <c r="BI359" s="403"/>
      <c r="BJ359" s="403"/>
      <c r="BK359" s="403"/>
      <c r="BL359" s="403"/>
      <c r="BM359" s="403"/>
      <c r="BN359" s="403"/>
      <c r="BO359" s="403"/>
      <c r="BP359" s="403"/>
      <c r="BQ359" s="403"/>
      <c r="BR359" s="403"/>
      <c r="BS359" s="403"/>
      <c r="BT359" s="403"/>
      <c r="BU359" s="403"/>
      <c r="BV359" s="403"/>
      <c r="BW359" s="403"/>
      <c r="BX359" s="403"/>
      <c r="BY359" s="403"/>
      <c r="BZ359" s="377"/>
      <c r="CA359" s="377"/>
      <c r="CB359" s="377"/>
      <c r="CC359" s="377"/>
      <c r="CD359" s="377"/>
      <c r="CE359" s="377"/>
      <c r="CF359" s="377"/>
      <c r="CG359" s="377"/>
      <c r="CH359" s="377"/>
      <c r="CI359" s="377"/>
      <c r="CJ359" s="377"/>
      <c r="CK359" s="377"/>
      <c r="CL359" s="377"/>
      <c r="CM359" s="377"/>
      <c r="CN359" s="377"/>
      <c r="CO359" s="377"/>
      <c r="CP359" s="377"/>
      <c r="CQ359" s="377"/>
      <c r="CR359" s="377"/>
      <c r="CS359" s="377"/>
      <c r="CT359" s="377"/>
      <c r="CU359" s="377"/>
      <c r="CV359" s="377"/>
      <c r="CW359" s="377"/>
      <c r="CX359" s="377"/>
      <c r="CY359" s="377"/>
      <c r="CZ359" s="377"/>
    </row>
    <row r="360" s="340" customFormat="true" ht="15" customHeight="true" x14ac:dyDescent="0.2">
      <c r="B360" s="342"/>
      <c r="AA360" s="377"/>
      <c r="AB360" s="377"/>
      <c r="AC360" s="377"/>
      <c r="AD360" s="377"/>
      <c r="AE360" s="377"/>
      <c r="AF360" s="377"/>
      <c r="AG360" s="377"/>
      <c r="AH360" s="377"/>
      <c r="AI360" s="377"/>
      <c r="AJ360" s="377"/>
      <c r="AK360" s="377"/>
      <c r="AL360" s="377"/>
      <c r="AM360" s="377"/>
      <c r="AN360" s="377"/>
      <c r="AO360" s="377"/>
      <c r="AP360" s="377"/>
      <c r="AQ360" s="377"/>
      <c r="AR360" s="377"/>
      <c r="AS360" s="377"/>
      <c r="AT360" s="377"/>
      <c r="AU360" s="377"/>
      <c r="AV360" s="377"/>
      <c r="AW360" s="377"/>
      <c r="AX360" s="377"/>
      <c r="AY360" s="377"/>
      <c r="AZ360" s="377"/>
      <c r="BA360" s="403"/>
      <c r="BB360" s="344"/>
      <c r="BC360" s="403"/>
      <c r="BD360" s="403"/>
      <c r="BE360" s="403"/>
      <c r="BF360" s="403"/>
      <c r="BG360" s="403"/>
      <c r="BH360" s="403"/>
      <c r="BI360" s="403"/>
      <c r="BJ360" s="403"/>
      <c r="BK360" s="403"/>
      <c r="BL360" s="403"/>
      <c r="BM360" s="403"/>
      <c r="BN360" s="403"/>
      <c r="BO360" s="403"/>
      <c r="BP360" s="403"/>
      <c r="BQ360" s="403"/>
      <c r="BR360" s="403"/>
      <c r="BS360" s="403"/>
      <c r="BT360" s="403"/>
      <c r="BU360" s="403"/>
      <c r="BV360" s="403"/>
      <c r="BW360" s="403"/>
      <c r="BX360" s="403"/>
      <c r="BY360" s="403"/>
      <c r="BZ360" s="377"/>
      <c r="CA360" s="377"/>
      <c r="CB360" s="377"/>
      <c r="CC360" s="377"/>
      <c r="CD360" s="377"/>
      <c r="CE360" s="377"/>
      <c r="CF360" s="377"/>
      <c r="CG360" s="377"/>
      <c r="CH360" s="377"/>
      <c r="CI360" s="377"/>
      <c r="CJ360" s="377"/>
      <c r="CK360" s="377"/>
      <c r="CL360" s="377"/>
      <c r="CM360" s="377"/>
      <c r="CN360" s="377"/>
      <c r="CO360" s="377"/>
      <c r="CP360" s="377"/>
      <c r="CQ360" s="377"/>
      <c r="CR360" s="377"/>
      <c r="CS360" s="377"/>
      <c r="CT360" s="377"/>
      <c r="CU360" s="377"/>
      <c r="CV360" s="377"/>
      <c r="CW360" s="377"/>
      <c r="CX360" s="377"/>
      <c r="CY360" s="377"/>
      <c r="CZ360" s="377"/>
    </row>
    <row r="361" s="340" customFormat="true" ht="15" customHeight="true" x14ac:dyDescent="0.2">
      <c r="B361" s="342"/>
      <c r="AA361" s="377"/>
      <c r="AB361" s="377"/>
      <c r="AC361" s="377"/>
      <c r="AD361" s="377"/>
      <c r="AE361" s="377"/>
      <c r="AF361" s="377"/>
      <c r="AG361" s="377"/>
      <c r="AH361" s="377"/>
      <c r="AI361" s="377"/>
      <c r="AJ361" s="377"/>
      <c r="AK361" s="377"/>
      <c r="AL361" s="377"/>
      <c r="AM361" s="377"/>
      <c r="AN361" s="377"/>
      <c r="AO361" s="377"/>
      <c r="AP361" s="377"/>
      <c r="AQ361" s="377"/>
      <c r="AR361" s="377"/>
      <c r="AS361" s="377"/>
      <c r="AT361" s="377"/>
      <c r="AU361" s="377"/>
      <c r="AV361" s="377"/>
      <c r="AW361" s="377"/>
      <c r="AX361" s="377"/>
      <c r="AY361" s="377"/>
      <c r="AZ361" s="377"/>
      <c r="BA361" s="403"/>
      <c r="BB361" s="344"/>
      <c r="BC361" s="403"/>
      <c r="BD361" s="403"/>
      <c r="BE361" s="403"/>
      <c r="BF361" s="403"/>
      <c r="BG361" s="403"/>
      <c r="BH361" s="403"/>
      <c r="BI361" s="403"/>
      <c r="BJ361" s="403"/>
      <c r="BK361" s="403"/>
      <c r="BL361" s="403"/>
      <c r="BM361" s="403"/>
      <c r="BN361" s="403"/>
      <c r="BO361" s="403"/>
      <c r="BP361" s="403"/>
      <c r="BQ361" s="403"/>
      <c r="BR361" s="403"/>
      <c r="BS361" s="403"/>
      <c r="BT361" s="403"/>
      <c r="BU361" s="403"/>
      <c r="BV361" s="403"/>
      <c r="BW361" s="403"/>
      <c r="BX361" s="403"/>
      <c r="BY361" s="403"/>
      <c r="BZ361" s="377"/>
      <c r="CA361" s="377"/>
      <c r="CB361" s="377"/>
      <c r="CC361" s="377"/>
      <c r="CD361" s="377"/>
      <c r="CE361" s="377"/>
      <c r="CF361" s="377"/>
      <c r="CG361" s="377"/>
      <c r="CH361" s="377"/>
      <c r="CI361" s="377"/>
      <c r="CJ361" s="377"/>
      <c r="CK361" s="377"/>
      <c r="CL361" s="377"/>
      <c r="CM361" s="377"/>
      <c r="CN361" s="377"/>
      <c r="CO361" s="377"/>
      <c r="CP361" s="377"/>
      <c r="CQ361" s="377"/>
      <c r="CR361" s="377"/>
      <c r="CS361" s="377"/>
      <c r="CT361" s="377"/>
      <c r="CU361" s="377"/>
      <c r="CV361" s="377"/>
      <c r="CW361" s="377"/>
      <c r="CX361" s="377"/>
      <c r="CY361" s="377"/>
      <c r="CZ361" s="377"/>
    </row>
    <row r="362" s="340" customFormat="true" ht="15" customHeight="true" x14ac:dyDescent="0.2">
      <c r="B362" s="342"/>
      <c r="AA362" s="377"/>
      <c r="AB362" s="377"/>
      <c r="AC362" s="377"/>
      <c r="AD362" s="377"/>
      <c r="AE362" s="377"/>
      <c r="AF362" s="377"/>
      <c r="AG362" s="377"/>
      <c r="AH362" s="377"/>
      <c r="AI362" s="377"/>
      <c r="AJ362" s="377"/>
      <c r="AK362" s="377"/>
      <c r="AL362" s="377"/>
      <c r="AM362" s="377"/>
      <c r="AN362" s="377"/>
      <c r="AO362" s="377"/>
      <c r="AP362" s="377"/>
      <c r="AQ362" s="377"/>
      <c r="AR362" s="377"/>
      <c r="AS362" s="377"/>
      <c r="AT362" s="377"/>
      <c r="AU362" s="377"/>
      <c r="AV362" s="377"/>
      <c r="AW362" s="377"/>
      <c r="AX362" s="377"/>
      <c r="AY362" s="377"/>
      <c r="AZ362" s="377"/>
      <c r="BA362" s="403"/>
      <c r="BB362" s="344"/>
      <c r="BC362" s="403"/>
      <c r="BD362" s="403"/>
      <c r="BE362" s="403"/>
      <c r="BF362" s="403"/>
      <c r="BG362" s="403"/>
      <c r="BH362" s="403"/>
      <c r="BI362" s="403"/>
      <c r="BJ362" s="403"/>
      <c r="BK362" s="403"/>
      <c r="BL362" s="403"/>
      <c r="BM362" s="403"/>
      <c r="BN362" s="403"/>
      <c r="BO362" s="403"/>
      <c r="BP362" s="403"/>
      <c r="BQ362" s="403"/>
      <c r="BR362" s="403"/>
      <c r="BS362" s="403"/>
      <c r="BT362" s="403"/>
      <c r="BU362" s="403"/>
      <c r="BV362" s="403"/>
      <c r="BW362" s="403"/>
      <c r="BX362" s="403"/>
      <c r="BY362" s="403"/>
      <c r="BZ362" s="377"/>
      <c r="CA362" s="377"/>
      <c r="CB362" s="377"/>
      <c r="CC362" s="377"/>
      <c r="CD362" s="377"/>
      <c r="CE362" s="377"/>
      <c r="CF362" s="377"/>
      <c r="CG362" s="377"/>
      <c r="CH362" s="377"/>
      <c r="CI362" s="377"/>
      <c r="CJ362" s="377"/>
      <c r="CK362" s="377"/>
      <c r="CL362" s="377"/>
      <c r="CM362" s="377"/>
      <c r="CN362" s="377"/>
      <c r="CO362" s="377"/>
      <c r="CP362" s="377"/>
      <c r="CQ362" s="377"/>
      <c r="CR362" s="377"/>
      <c r="CS362" s="377"/>
      <c r="CT362" s="377"/>
      <c r="CU362" s="377"/>
      <c r="CV362" s="377"/>
      <c r="CW362" s="377"/>
      <c r="CX362" s="377"/>
      <c r="CY362" s="377"/>
      <c r="CZ362" s="377"/>
    </row>
    <row r="363" s="340" customFormat="true" ht="15" customHeight="true" x14ac:dyDescent="0.2">
      <c r="B363" s="342"/>
      <c r="AA363" s="377"/>
      <c r="AB363" s="377"/>
      <c r="AC363" s="377"/>
      <c r="AD363" s="377"/>
      <c r="AE363" s="377"/>
      <c r="AF363" s="377"/>
      <c r="AG363" s="377"/>
      <c r="AH363" s="377"/>
      <c r="AI363" s="377"/>
      <c r="AJ363" s="377"/>
      <c r="AK363" s="377"/>
      <c r="AL363" s="377"/>
      <c r="AM363" s="377"/>
      <c r="AN363" s="377"/>
      <c r="AO363" s="377"/>
      <c r="AP363" s="377"/>
      <c r="AQ363" s="377"/>
      <c r="AR363" s="377"/>
      <c r="AS363" s="377"/>
      <c r="AT363" s="377"/>
      <c r="AU363" s="377"/>
      <c r="AV363" s="377"/>
      <c r="AW363" s="377"/>
      <c r="AX363" s="377"/>
      <c r="AY363" s="377"/>
      <c r="AZ363" s="377"/>
      <c r="BA363" s="403"/>
      <c r="BB363" s="344"/>
      <c r="BC363" s="403"/>
      <c r="BD363" s="403"/>
      <c r="BE363" s="403"/>
      <c r="BF363" s="403"/>
      <c r="BG363" s="403"/>
      <c r="BH363" s="403"/>
      <c r="BI363" s="403"/>
      <c r="BJ363" s="403"/>
      <c r="BK363" s="403"/>
      <c r="BL363" s="403"/>
      <c r="BM363" s="403"/>
      <c r="BN363" s="403"/>
      <c r="BO363" s="403"/>
      <c r="BP363" s="403"/>
      <c r="BQ363" s="403"/>
      <c r="BR363" s="403"/>
      <c r="BS363" s="403"/>
      <c r="BT363" s="403"/>
      <c r="BU363" s="403"/>
      <c r="BV363" s="403"/>
      <c r="BW363" s="403"/>
      <c r="BX363" s="403"/>
      <c r="BY363" s="403"/>
      <c r="BZ363" s="377"/>
      <c r="CA363" s="377"/>
      <c r="CB363" s="377"/>
      <c r="CC363" s="377"/>
      <c r="CD363" s="377"/>
      <c r="CE363" s="377"/>
      <c r="CF363" s="377"/>
      <c r="CG363" s="377"/>
      <c r="CH363" s="377"/>
      <c r="CI363" s="377"/>
      <c r="CJ363" s="377"/>
      <c r="CK363" s="377"/>
      <c r="CL363" s="377"/>
      <c r="CM363" s="377"/>
      <c r="CN363" s="377"/>
      <c r="CO363" s="377"/>
      <c r="CP363" s="377"/>
      <c r="CQ363" s="377"/>
      <c r="CR363" s="377"/>
      <c r="CS363" s="377"/>
      <c r="CT363" s="377"/>
      <c r="CU363" s="377"/>
      <c r="CV363" s="377"/>
      <c r="CW363" s="377"/>
      <c r="CX363" s="377"/>
      <c r="CY363" s="377"/>
      <c r="CZ363" s="377"/>
    </row>
    <row r="364" s="340" customFormat="true" ht="15" customHeight="true" x14ac:dyDescent="0.2">
      <c r="B364" s="342"/>
      <c r="AA364" s="377"/>
      <c r="AB364" s="377"/>
      <c r="AC364" s="377"/>
      <c r="AD364" s="377"/>
      <c r="AE364" s="377"/>
      <c r="AF364" s="377"/>
      <c r="AG364" s="377"/>
      <c r="AH364" s="377"/>
      <c r="AI364" s="377"/>
      <c r="AJ364" s="377"/>
      <c r="AK364" s="377"/>
      <c r="AL364" s="377"/>
      <c r="AM364" s="377"/>
      <c r="AN364" s="377"/>
      <c r="AO364" s="377"/>
      <c r="AP364" s="377"/>
      <c r="AQ364" s="377"/>
      <c r="AR364" s="377"/>
      <c r="AS364" s="377"/>
      <c r="AT364" s="377"/>
      <c r="AU364" s="377"/>
      <c r="AV364" s="377"/>
      <c r="AW364" s="377"/>
      <c r="AX364" s="377"/>
      <c r="AY364" s="377"/>
      <c r="AZ364" s="377"/>
      <c r="BA364" s="403"/>
      <c r="BB364" s="344"/>
      <c r="BC364" s="403"/>
      <c r="BD364" s="403"/>
      <c r="BE364" s="403"/>
      <c r="BF364" s="403"/>
      <c r="BG364" s="403"/>
      <c r="BH364" s="403"/>
      <c r="BI364" s="403"/>
      <c r="BJ364" s="403"/>
      <c r="BK364" s="403"/>
      <c r="BL364" s="403"/>
      <c r="BM364" s="403"/>
      <c r="BN364" s="403"/>
      <c r="BO364" s="403"/>
      <c r="BP364" s="403"/>
      <c r="BQ364" s="403"/>
      <c r="BR364" s="403"/>
      <c r="BS364" s="403"/>
      <c r="BT364" s="403"/>
      <c r="BU364" s="403"/>
      <c r="BV364" s="403"/>
      <c r="BW364" s="403"/>
      <c r="BX364" s="403"/>
      <c r="BY364" s="403"/>
      <c r="BZ364" s="377"/>
      <c r="CA364" s="377"/>
      <c r="CB364" s="377"/>
      <c r="CC364" s="377"/>
      <c r="CD364" s="377"/>
      <c r="CE364" s="377"/>
      <c r="CF364" s="377"/>
      <c r="CG364" s="377"/>
      <c r="CH364" s="377"/>
      <c r="CI364" s="377"/>
      <c r="CJ364" s="377"/>
      <c r="CK364" s="377"/>
      <c r="CL364" s="377"/>
      <c r="CM364" s="377"/>
      <c r="CN364" s="377"/>
      <c r="CO364" s="377"/>
      <c r="CP364" s="377"/>
      <c r="CQ364" s="377"/>
      <c r="CR364" s="377"/>
      <c r="CS364" s="377"/>
      <c r="CT364" s="377"/>
      <c r="CU364" s="377"/>
      <c r="CV364" s="377"/>
      <c r="CW364" s="377"/>
      <c r="CX364" s="377"/>
      <c r="CY364" s="377"/>
      <c r="CZ364" s="377"/>
    </row>
    <row r="365" s="340" customFormat="true" ht="15" customHeight="true" x14ac:dyDescent="0.2">
      <c r="B365" s="342"/>
      <c r="AA365" s="377"/>
      <c r="AB365" s="377"/>
      <c r="AC365" s="377"/>
      <c r="AD365" s="377"/>
      <c r="AE365" s="377"/>
      <c r="AF365" s="377"/>
      <c r="AG365" s="377"/>
      <c r="AH365" s="377"/>
      <c r="AI365" s="377"/>
      <c r="AJ365" s="377"/>
      <c r="AK365" s="377"/>
      <c r="AL365" s="377"/>
      <c r="AM365" s="377"/>
      <c r="AN365" s="377"/>
      <c r="AO365" s="377"/>
      <c r="AP365" s="377"/>
      <c r="AQ365" s="377"/>
      <c r="AR365" s="377"/>
      <c r="AS365" s="377"/>
      <c r="AT365" s="377"/>
      <c r="AU365" s="377"/>
      <c r="AV365" s="377"/>
      <c r="AW365" s="377"/>
      <c r="AX365" s="377"/>
      <c r="AY365" s="377"/>
      <c r="AZ365" s="377"/>
      <c r="BA365" s="403"/>
      <c r="BB365" s="344"/>
      <c r="BC365" s="403"/>
      <c r="BD365" s="403"/>
      <c r="BE365" s="403"/>
      <c r="BF365" s="403"/>
      <c r="BG365" s="403"/>
      <c r="BH365" s="403"/>
      <c r="BI365" s="403"/>
      <c r="BJ365" s="403"/>
      <c r="BK365" s="403"/>
      <c r="BL365" s="403"/>
      <c r="BM365" s="403"/>
      <c r="BN365" s="403"/>
      <c r="BO365" s="403"/>
      <c r="BP365" s="403"/>
      <c r="BQ365" s="403"/>
      <c r="BR365" s="403"/>
      <c r="BS365" s="403"/>
      <c r="BT365" s="403"/>
      <c r="BU365" s="403"/>
      <c r="BV365" s="403"/>
      <c r="BW365" s="403"/>
      <c r="BX365" s="403"/>
      <c r="BY365" s="403"/>
      <c r="BZ365" s="377"/>
      <c r="CA365" s="377"/>
      <c r="CB365" s="377"/>
      <c r="CC365" s="377"/>
      <c r="CD365" s="377"/>
      <c r="CE365" s="377"/>
      <c r="CF365" s="377"/>
      <c r="CG365" s="377"/>
      <c r="CH365" s="377"/>
      <c r="CI365" s="377"/>
      <c r="CJ365" s="377"/>
      <c r="CK365" s="377"/>
      <c r="CL365" s="377"/>
      <c r="CM365" s="377"/>
      <c r="CN365" s="377"/>
      <c r="CO365" s="377"/>
      <c r="CP365" s="377"/>
      <c r="CQ365" s="377"/>
      <c r="CR365" s="377"/>
      <c r="CS365" s="377"/>
      <c r="CT365" s="377"/>
      <c r="CU365" s="377"/>
      <c r="CV365" s="377"/>
      <c r="CW365" s="377"/>
      <c r="CX365" s="377"/>
      <c r="CY365" s="377"/>
      <c r="CZ365" s="377"/>
    </row>
    <row r="366" s="340" customFormat="true" ht="15" customHeight="true" x14ac:dyDescent="0.2">
      <c r="B366" s="342"/>
      <c r="AA366" s="377"/>
      <c r="AB366" s="377"/>
      <c r="AC366" s="377"/>
      <c r="AD366" s="377"/>
      <c r="AE366" s="377"/>
      <c r="AF366" s="377"/>
      <c r="AG366" s="377"/>
      <c r="AH366" s="377"/>
      <c r="AI366" s="377"/>
      <c r="AJ366" s="377"/>
      <c r="AK366" s="377"/>
      <c r="AL366" s="377"/>
      <c r="AM366" s="377"/>
      <c r="AN366" s="377"/>
      <c r="AO366" s="377"/>
      <c r="AP366" s="377"/>
      <c r="AQ366" s="377"/>
      <c r="AR366" s="377"/>
      <c r="AS366" s="377"/>
      <c r="AT366" s="377"/>
      <c r="AU366" s="377"/>
      <c r="AV366" s="377"/>
      <c r="AW366" s="377"/>
      <c r="AX366" s="377"/>
      <c r="AY366" s="377"/>
      <c r="AZ366" s="377"/>
      <c r="BA366" s="403"/>
      <c r="BB366" s="344"/>
      <c r="BC366" s="403"/>
      <c r="BD366" s="403"/>
      <c r="BE366" s="403"/>
      <c r="BF366" s="403"/>
      <c r="BG366" s="403"/>
      <c r="BH366" s="403"/>
      <c r="BI366" s="403"/>
      <c r="BJ366" s="403"/>
      <c r="BK366" s="403"/>
      <c r="BL366" s="403"/>
      <c r="BM366" s="403"/>
      <c r="BN366" s="403"/>
      <c r="BO366" s="403"/>
      <c r="BP366" s="403"/>
      <c r="BQ366" s="403"/>
      <c r="BR366" s="403"/>
      <c r="BS366" s="403"/>
      <c r="BT366" s="403"/>
      <c r="BU366" s="403"/>
      <c r="BV366" s="403"/>
      <c r="BW366" s="403"/>
      <c r="BX366" s="403"/>
      <c r="BY366" s="403"/>
      <c r="BZ366" s="377"/>
      <c r="CA366" s="377"/>
      <c r="CB366" s="377"/>
      <c r="CC366" s="377"/>
      <c r="CD366" s="377"/>
      <c r="CE366" s="377"/>
      <c r="CF366" s="377"/>
      <c r="CG366" s="377"/>
      <c r="CH366" s="377"/>
      <c r="CI366" s="377"/>
      <c r="CJ366" s="377"/>
      <c r="CK366" s="377"/>
      <c r="CL366" s="377"/>
      <c r="CM366" s="377"/>
      <c r="CN366" s="377"/>
      <c r="CO366" s="377"/>
      <c r="CP366" s="377"/>
      <c r="CQ366" s="377"/>
      <c r="CR366" s="377"/>
      <c r="CS366" s="377"/>
      <c r="CT366" s="377"/>
      <c r="CU366" s="377"/>
      <c r="CV366" s="377"/>
      <c r="CW366" s="377"/>
      <c r="CX366" s="377"/>
      <c r="CY366" s="377"/>
      <c r="CZ366" s="377"/>
    </row>
    <row r="367" s="340" customFormat="true" ht="15" customHeight="true" x14ac:dyDescent="0.2">
      <c r="B367" s="342"/>
      <c r="AA367" s="377"/>
      <c r="AB367" s="377"/>
      <c r="AC367" s="377"/>
      <c r="AD367" s="377"/>
      <c r="AE367" s="377"/>
      <c r="AF367" s="377"/>
      <c r="AG367" s="377"/>
      <c r="AH367" s="377"/>
      <c r="AI367" s="377"/>
      <c r="AJ367" s="377"/>
      <c r="AK367" s="377"/>
      <c r="AL367" s="377"/>
      <c r="AM367" s="377"/>
      <c r="AN367" s="377"/>
      <c r="AO367" s="377"/>
      <c r="AP367" s="377"/>
      <c r="AQ367" s="377"/>
      <c r="AR367" s="377"/>
      <c r="AS367" s="377"/>
      <c r="AT367" s="377"/>
      <c r="AU367" s="377"/>
      <c r="AV367" s="377"/>
      <c r="AW367" s="377"/>
      <c r="AX367" s="377"/>
      <c r="AY367" s="377"/>
      <c r="AZ367" s="377"/>
      <c r="BA367" s="403"/>
      <c r="BB367" s="344"/>
      <c r="BC367" s="403"/>
      <c r="BD367" s="403"/>
      <c r="BE367" s="403"/>
      <c r="BF367" s="403"/>
      <c r="BG367" s="403"/>
      <c r="BH367" s="403"/>
      <c r="BI367" s="403"/>
      <c r="BJ367" s="403"/>
      <c r="BK367" s="403"/>
      <c r="BL367" s="403"/>
      <c r="BM367" s="403"/>
      <c r="BN367" s="403"/>
      <c r="BO367" s="403"/>
      <c r="BP367" s="403"/>
      <c r="BQ367" s="403"/>
      <c r="BR367" s="403"/>
      <c r="BS367" s="403"/>
      <c r="BT367" s="403"/>
      <c r="BU367" s="403"/>
      <c r="BV367" s="403"/>
      <c r="BW367" s="403"/>
      <c r="BX367" s="403"/>
      <c r="BY367" s="403"/>
      <c r="BZ367" s="377"/>
      <c r="CA367" s="377"/>
      <c r="CB367" s="377"/>
      <c r="CC367" s="377"/>
      <c r="CD367" s="377"/>
      <c r="CE367" s="377"/>
      <c r="CF367" s="377"/>
      <c r="CG367" s="377"/>
      <c r="CH367" s="377"/>
      <c r="CI367" s="377"/>
      <c r="CJ367" s="377"/>
      <c r="CK367" s="377"/>
      <c r="CL367" s="377"/>
      <c r="CM367" s="377"/>
      <c r="CN367" s="377"/>
      <c r="CO367" s="377"/>
      <c r="CP367" s="377"/>
      <c r="CQ367" s="377"/>
      <c r="CR367" s="377"/>
      <c r="CS367" s="377"/>
      <c r="CT367" s="377"/>
      <c r="CU367" s="377"/>
      <c r="CV367" s="377"/>
      <c r="CW367" s="377"/>
      <c r="CX367" s="377"/>
      <c r="CY367" s="377"/>
      <c r="CZ367" s="377"/>
    </row>
    <row r="368" s="340" customFormat="true" ht="15" customHeight="true" x14ac:dyDescent="0.2">
      <c r="B368" s="342"/>
      <c r="AA368" s="377"/>
      <c r="AB368" s="377"/>
      <c r="AC368" s="377"/>
      <c r="AD368" s="377"/>
      <c r="AE368" s="377"/>
      <c r="AF368" s="377"/>
      <c r="AG368" s="377"/>
      <c r="AH368" s="377"/>
      <c r="AI368" s="377"/>
      <c r="AJ368" s="377"/>
      <c r="AK368" s="377"/>
      <c r="AL368" s="377"/>
      <c r="AM368" s="377"/>
      <c r="AN368" s="377"/>
      <c r="AO368" s="377"/>
      <c r="AP368" s="377"/>
      <c r="AQ368" s="377"/>
      <c r="AR368" s="377"/>
      <c r="AS368" s="377"/>
      <c r="AT368" s="377"/>
      <c r="AU368" s="377"/>
      <c r="AV368" s="377"/>
      <c r="AW368" s="377"/>
      <c r="AX368" s="377"/>
      <c r="AY368" s="377"/>
      <c r="AZ368" s="377"/>
      <c r="BA368" s="403"/>
      <c r="BB368" s="344"/>
      <c r="BC368" s="403"/>
      <c r="BD368" s="403"/>
      <c r="BE368" s="403"/>
      <c r="BF368" s="403"/>
      <c r="BG368" s="403"/>
      <c r="BH368" s="403"/>
      <c r="BI368" s="403"/>
      <c r="BJ368" s="403"/>
      <c r="BK368" s="403"/>
      <c r="BL368" s="403"/>
      <c r="BM368" s="403"/>
      <c r="BN368" s="403"/>
      <c r="BO368" s="403"/>
      <c r="BP368" s="403"/>
      <c r="BQ368" s="403"/>
      <c r="BR368" s="403"/>
      <c r="BS368" s="403"/>
      <c r="BT368" s="403"/>
      <c r="BU368" s="403"/>
      <c r="BV368" s="403"/>
      <c r="BW368" s="403"/>
      <c r="BX368" s="403"/>
      <c r="BY368" s="403"/>
      <c r="BZ368" s="377"/>
      <c r="CA368" s="377"/>
      <c r="CB368" s="377"/>
      <c r="CC368" s="377"/>
      <c r="CD368" s="377"/>
      <c r="CE368" s="377"/>
      <c r="CF368" s="377"/>
      <c r="CG368" s="377"/>
      <c r="CH368" s="377"/>
      <c r="CI368" s="377"/>
      <c r="CJ368" s="377"/>
      <c r="CK368" s="377"/>
      <c r="CL368" s="377"/>
      <c r="CM368" s="377"/>
      <c r="CN368" s="377"/>
      <c r="CO368" s="377"/>
      <c r="CP368" s="377"/>
      <c r="CQ368" s="377"/>
      <c r="CR368" s="377"/>
      <c r="CS368" s="377"/>
      <c r="CT368" s="377"/>
      <c r="CU368" s="377"/>
      <c r="CV368" s="377"/>
      <c r="CW368" s="377"/>
      <c r="CX368" s="377"/>
      <c r="CY368" s="377"/>
      <c r="CZ368" s="377"/>
    </row>
    <row r="369" s="340" customFormat="true" ht="15" customHeight="true" x14ac:dyDescent="0.2">
      <c r="B369" s="342"/>
      <c r="AA369" s="377"/>
      <c r="AB369" s="377"/>
      <c r="AC369" s="377"/>
      <c r="AD369" s="377"/>
      <c r="AE369" s="377"/>
      <c r="AF369" s="377"/>
      <c r="AG369" s="377"/>
      <c r="AH369" s="377"/>
      <c r="AI369" s="377"/>
      <c r="AJ369" s="377"/>
      <c r="AK369" s="377"/>
      <c r="AL369" s="377"/>
      <c r="AM369" s="377"/>
      <c r="AN369" s="377"/>
      <c r="AO369" s="377"/>
      <c r="AP369" s="377"/>
      <c r="AQ369" s="377"/>
      <c r="AR369" s="377"/>
      <c r="AS369" s="377"/>
      <c r="AT369" s="377"/>
      <c r="AU369" s="377"/>
      <c r="AV369" s="377"/>
      <c r="AW369" s="377"/>
      <c r="AX369" s="377"/>
      <c r="AY369" s="377"/>
      <c r="AZ369" s="377"/>
      <c r="BA369" s="403"/>
      <c r="BB369" s="344"/>
      <c r="BC369" s="403"/>
      <c r="BD369" s="403"/>
      <c r="BE369" s="403"/>
      <c r="BF369" s="403"/>
      <c r="BG369" s="403"/>
      <c r="BH369" s="403"/>
      <c r="BI369" s="403"/>
      <c r="BJ369" s="403"/>
      <c r="BK369" s="403"/>
      <c r="BL369" s="403"/>
      <c r="BM369" s="403"/>
      <c r="BN369" s="403"/>
      <c r="BO369" s="403"/>
      <c r="BP369" s="403"/>
      <c r="BQ369" s="403"/>
      <c r="BR369" s="403"/>
      <c r="BS369" s="403"/>
      <c r="BT369" s="403"/>
      <c r="BU369" s="403"/>
      <c r="BV369" s="403"/>
      <c r="BW369" s="403"/>
      <c r="BX369" s="403"/>
      <c r="BY369" s="403"/>
      <c r="BZ369" s="377"/>
      <c r="CA369" s="377"/>
      <c r="CB369" s="377"/>
      <c r="CC369" s="377"/>
      <c r="CD369" s="377"/>
      <c r="CE369" s="377"/>
      <c r="CF369" s="377"/>
      <c r="CG369" s="377"/>
      <c r="CH369" s="377"/>
      <c r="CI369" s="377"/>
      <c r="CJ369" s="377"/>
      <c r="CK369" s="377"/>
      <c r="CL369" s="377"/>
      <c r="CM369" s="377"/>
      <c r="CN369" s="377"/>
      <c r="CO369" s="377"/>
      <c r="CP369" s="377"/>
      <c r="CQ369" s="377"/>
      <c r="CR369" s="377"/>
      <c r="CS369" s="377"/>
      <c r="CT369" s="377"/>
      <c r="CU369" s="377"/>
      <c r="CV369" s="377"/>
      <c r="CW369" s="377"/>
      <c r="CX369" s="377"/>
      <c r="CY369" s="377"/>
      <c r="CZ369" s="377"/>
    </row>
    <row r="370" s="340" customFormat="true" ht="15" customHeight="true" x14ac:dyDescent="0.2">
      <c r="B370" s="342"/>
      <c r="AA370" s="377"/>
      <c r="AB370" s="377"/>
      <c r="AC370" s="377"/>
      <c r="AD370" s="377"/>
      <c r="AE370" s="377"/>
      <c r="AF370" s="377"/>
      <c r="AG370" s="377"/>
      <c r="AH370" s="377"/>
      <c r="AI370" s="377"/>
      <c r="AJ370" s="377"/>
      <c r="AK370" s="377"/>
      <c r="AL370" s="377"/>
      <c r="AM370" s="377"/>
      <c r="AN370" s="377"/>
      <c r="AO370" s="377"/>
      <c r="AP370" s="377"/>
      <c r="AQ370" s="377"/>
      <c r="AR370" s="377"/>
      <c r="AS370" s="377"/>
      <c r="AT370" s="377"/>
      <c r="AU370" s="377"/>
      <c r="AV370" s="377"/>
      <c r="AW370" s="377"/>
      <c r="AX370" s="377"/>
      <c r="AY370" s="377"/>
      <c r="AZ370" s="377"/>
      <c r="BA370" s="403"/>
      <c r="BB370" s="344"/>
      <c r="BC370" s="403"/>
      <c r="BD370" s="403"/>
      <c r="BE370" s="403"/>
      <c r="BF370" s="403"/>
      <c r="BG370" s="403"/>
      <c r="BH370" s="403"/>
      <c r="BI370" s="403"/>
      <c r="BJ370" s="403"/>
      <c r="BK370" s="403"/>
      <c r="BL370" s="403"/>
      <c r="BM370" s="403"/>
      <c r="BN370" s="403"/>
      <c r="BO370" s="403"/>
      <c r="BP370" s="403"/>
      <c r="BQ370" s="403"/>
      <c r="BR370" s="403"/>
      <c r="BS370" s="403"/>
      <c r="BT370" s="403"/>
      <c r="BU370" s="403"/>
      <c r="BV370" s="403"/>
      <c r="BW370" s="403"/>
      <c r="BX370" s="403"/>
      <c r="BY370" s="403"/>
      <c r="BZ370" s="377"/>
      <c r="CA370" s="377"/>
      <c r="CB370" s="377"/>
      <c r="CC370" s="377"/>
      <c r="CD370" s="377"/>
      <c r="CE370" s="377"/>
      <c r="CF370" s="377"/>
      <c r="CG370" s="377"/>
      <c r="CH370" s="377"/>
      <c r="CI370" s="377"/>
      <c r="CJ370" s="377"/>
      <c r="CK370" s="377"/>
      <c r="CL370" s="377"/>
      <c r="CM370" s="377"/>
      <c r="CN370" s="377"/>
      <c r="CO370" s="377"/>
      <c r="CP370" s="377"/>
      <c r="CQ370" s="377"/>
      <c r="CR370" s="377"/>
      <c r="CS370" s="377"/>
      <c r="CT370" s="377"/>
      <c r="CU370" s="377"/>
      <c r="CV370" s="377"/>
      <c r="CW370" s="377"/>
      <c r="CX370" s="377"/>
      <c r="CY370" s="377"/>
      <c r="CZ370" s="377"/>
    </row>
    <row r="371" s="340" customFormat="true" ht="15" customHeight="true" x14ac:dyDescent="0.2">
      <c r="B371" s="342"/>
      <c r="AA371" s="377"/>
      <c r="AB371" s="377"/>
      <c r="AC371" s="377"/>
      <c r="AD371" s="377"/>
      <c r="AE371" s="377"/>
      <c r="AF371" s="377"/>
      <c r="AG371" s="377"/>
      <c r="AH371" s="377"/>
      <c r="AI371" s="377"/>
      <c r="AJ371" s="377"/>
      <c r="AK371" s="377"/>
      <c r="AL371" s="377"/>
      <c r="AM371" s="377"/>
      <c r="AN371" s="377"/>
      <c r="AO371" s="377"/>
      <c r="AP371" s="377"/>
      <c r="AQ371" s="377"/>
      <c r="AR371" s="377"/>
      <c r="AS371" s="377"/>
      <c r="AT371" s="377"/>
      <c r="AU371" s="377"/>
      <c r="AV371" s="377"/>
      <c r="AW371" s="377"/>
      <c r="AX371" s="377"/>
      <c r="AY371" s="377"/>
      <c r="AZ371" s="377"/>
      <c r="BA371" s="403"/>
      <c r="BB371" s="344"/>
      <c r="BC371" s="403"/>
      <c r="BD371" s="403"/>
      <c r="BE371" s="403"/>
      <c r="BF371" s="403"/>
      <c r="BG371" s="403"/>
      <c r="BH371" s="403"/>
      <c r="BI371" s="403"/>
      <c r="BJ371" s="403"/>
      <c r="BK371" s="403"/>
      <c r="BL371" s="403"/>
      <c r="BM371" s="403"/>
      <c r="BN371" s="403"/>
      <c r="BO371" s="403"/>
      <c r="BP371" s="403"/>
      <c r="BQ371" s="403"/>
      <c r="BR371" s="403"/>
      <c r="BS371" s="403"/>
      <c r="BT371" s="403"/>
      <c r="BU371" s="403"/>
      <c r="BV371" s="403"/>
      <c r="BW371" s="403"/>
      <c r="BX371" s="403"/>
      <c r="BY371" s="403"/>
      <c r="BZ371" s="377"/>
      <c r="CA371" s="377"/>
      <c r="CB371" s="377"/>
      <c r="CC371" s="377"/>
      <c r="CD371" s="377"/>
      <c r="CE371" s="377"/>
      <c r="CF371" s="377"/>
      <c r="CG371" s="377"/>
      <c r="CH371" s="377"/>
      <c r="CI371" s="377"/>
      <c r="CJ371" s="377"/>
      <c r="CK371" s="377"/>
      <c r="CL371" s="377"/>
      <c r="CM371" s="377"/>
      <c r="CN371" s="377"/>
      <c r="CO371" s="377"/>
      <c r="CP371" s="377"/>
      <c r="CQ371" s="377"/>
      <c r="CR371" s="377"/>
      <c r="CS371" s="377"/>
      <c r="CT371" s="377"/>
      <c r="CU371" s="377"/>
      <c r="CV371" s="377"/>
      <c r="CW371" s="377"/>
      <c r="CX371" s="377"/>
      <c r="CY371" s="377"/>
      <c r="CZ371" s="377"/>
    </row>
    <row r="372" s="340" customFormat="true" ht="15" customHeight="true" x14ac:dyDescent="0.2">
      <c r="B372" s="342"/>
      <c r="AA372" s="377"/>
      <c r="AB372" s="377"/>
      <c r="AC372" s="377"/>
      <c r="AD372" s="377"/>
      <c r="AE372" s="377"/>
      <c r="AF372" s="377"/>
      <c r="AG372" s="377"/>
      <c r="AH372" s="377"/>
      <c r="AI372" s="377"/>
      <c r="AJ372" s="377"/>
      <c r="AK372" s="377"/>
      <c r="AL372" s="377"/>
      <c r="AM372" s="377"/>
      <c r="AN372" s="377"/>
      <c r="AO372" s="377"/>
      <c r="AP372" s="377"/>
      <c r="AQ372" s="377"/>
      <c r="AR372" s="377"/>
      <c r="AS372" s="377"/>
      <c r="AT372" s="377"/>
      <c r="AU372" s="377"/>
      <c r="AV372" s="377"/>
      <c r="AW372" s="377"/>
      <c r="AX372" s="377"/>
      <c r="AY372" s="377"/>
      <c r="AZ372" s="377"/>
      <c r="BA372" s="403"/>
      <c r="BB372" s="344"/>
      <c r="BC372" s="403"/>
      <c r="BD372" s="403"/>
      <c r="BE372" s="403"/>
      <c r="BF372" s="403"/>
      <c r="BG372" s="403"/>
      <c r="BH372" s="403"/>
      <c r="BI372" s="403"/>
      <c r="BJ372" s="403"/>
      <c r="BK372" s="403"/>
      <c r="BL372" s="403"/>
      <c r="BM372" s="403"/>
      <c r="BN372" s="403"/>
      <c r="BO372" s="403"/>
      <c r="BP372" s="403"/>
      <c r="BQ372" s="403"/>
      <c r="BR372" s="403"/>
      <c r="BS372" s="403"/>
      <c r="BT372" s="403"/>
      <c r="BU372" s="403"/>
      <c r="BV372" s="403"/>
      <c r="BW372" s="403"/>
      <c r="BX372" s="403"/>
      <c r="BY372" s="403"/>
      <c r="BZ372" s="377"/>
      <c r="CA372" s="377"/>
      <c r="CB372" s="377"/>
      <c r="CC372" s="377"/>
      <c r="CD372" s="377"/>
      <c r="CE372" s="377"/>
      <c r="CF372" s="377"/>
      <c r="CG372" s="377"/>
      <c r="CH372" s="377"/>
      <c r="CI372" s="377"/>
      <c r="CJ372" s="377"/>
      <c r="CK372" s="377"/>
      <c r="CL372" s="377"/>
      <c r="CM372" s="377"/>
      <c r="CN372" s="377"/>
      <c r="CO372" s="377"/>
      <c r="CP372" s="377"/>
      <c r="CQ372" s="377"/>
      <c r="CR372" s="377"/>
      <c r="CS372" s="377"/>
      <c r="CT372" s="377"/>
      <c r="CU372" s="377"/>
      <c r="CV372" s="377"/>
      <c r="CW372" s="377"/>
      <c r="CX372" s="377"/>
      <c r="CY372" s="377"/>
      <c r="CZ372" s="377"/>
    </row>
    <row r="373" s="340" customFormat="true" ht="15" customHeight="true" x14ac:dyDescent="0.2">
      <c r="B373" s="342"/>
      <c r="AA373" s="377"/>
      <c r="AB373" s="377"/>
      <c r="AC373" s="377"/>
      <c r="AD373" s="377"/>
      <c r="AE373" s="377"/>
      <c r="AF373" s="377"/>
      <c r="AG373" s="377"/>
      <c r="AH373" s="377"/>
      <c r="AI373" s="377"/>
      <c r="AJ373" s="377"/>
      <c r="AK373" s="377"/>
      <c r="AL373" s="377"/>
      <c r="AM373" s="377"/>
      <c r="AN373" s="377"/>
      <c r="AO373" s="377"/>
      <c r="AP373" s="377"/>
      <c r="AQ373" s="377"/>
      <c r="AR373" s="377"/>
      <c r="AS373" s="377"/>
      <c r="AT373" s="377"/>
      <c r="AU373" s="377"/>
      <c r="AV373" s="377"/>
      <c r="AW373" s="377"/>
      <c r="AX373" s="377"/>
      <c r="AY373" s="377"/>
      <c r="AZ373" s="377"/>
      <c r="BA373" s="403"/>
      <c r="BB373" s="344"/>
      <c r="BC373" s="403"/>
      <c r="BD373" s="403"/>
      <c r="BE373" s="403"/>
      <c r="BF373" s="403"/>
      <c r="BG373" s="403"/>
      <c r="BH373" s="403"/>
      <c r="BI373" s="403"/>
      <c r="BJ373" s="403"/>
      <c r="BK373" s="403"/>
      <c r="BL373" s="403"/>
      <c r="BM373" s="403"/>
      <c r="BN373" s="403"/>
      <c r="BO373" s="403"/>
      <c r="BP373" s="403"/>
      <c r="BQ373" s="403"/>
      <c r="BR373" s="403"/>
      <c r="BS373" s="403"/>
      <c r="BT373" s="403"/>
      <c r="BU373" s="403"/>
      <c r="BV373" s="403"/>
      <c r="BW373" s="403"/>
      <c r="BX373" s="403"/>
      <c r="BY373" s="403"/>
      <c r="BZ373" s="377"/>
      <c r="CA373" s="377"/>
      <c r="CB373" s="377"/>
      <c r="CC373" s="377"/>
      <c r="CD373" s="377"/>
      <c r="CE373" s="377"/>
      <c r="CF373" s="377"/>
      <c r="CG373" s="377"/>
      <c r="CH373" s="377"/>
      <c r="CI373" s="377"/>
      <c r="CJ373" s="377"/>
      <c r="CK373" s="377"/>
      <c r="CL373" s="377"/>
      <c r="CM373" s="377"/>
      <c r="CN373" s="377"/>
      <c r="CO373" s="377"/>
      <c r="CP373" s="377"/>
      <c r="CQ373" s="377"/>
      <c r="CR373" s="377"/>
      <c r="CS373" s="377"/>
      <c r="CT373" s="377"/>
      <c r="CU373" s="377"/>
      <c r="CV373" s="377"/>
      <c r="CW373" s="377"/>
      <c r="CX373" s="377"/>
      <c r="CY373" s="377"/>
      <c r="CZ373" s="377"/>
    </row>
    <row r="374" s="340" customFormat="true" ht="15" customHeight="true" x14ac:dyDescent="0.2">
      <c r="B374" s="342"/>
      <c r="AA374" s="377"/>
      <c r="AB374" s="377"/>
      <c r="AC374" s="377"/>
      <c r="AD374" s="377"/>
      <c r="AE374" s="377"/>
      <c r="AF374" s="377"/>
      <c r="AG374" s="377"/>
      <c r="AH374" s="377"/>
      <c r="AI374" s="377"/>
      <c r="AJ374" s="377"/>
      <c r="AK374" s="377"/>
      <c r="AL374" s="377"/>
      <c r="AM374" s="377"/>
      <c r="AN374" s="377"/>
      <c r="AO374" s="377"/>
      <c r="AP374" s="377"/>
      <c r="AQ374" s="377"/>
      <c r="AR374" s="377"/>
      <c r="AS374" s="377"/>
      <c r="AT374" s="377"/>
      <c r="AU374" s="377"/>
      <c r="AV374" s="377"/>
      <c r="AW374" s="377"/>
      <c r="AX374" s="377"/>
      <c r="AY374" s="377"/>
      <c r="AZ374" s="377"/>
      <c r="BA374" s="403"/>
      <c r="BB374" s="344"/>
      <c r="BC374" s="403"/>
      <c r="BD374" s="403"/>
      <c r="BE374" s="403"/>
      <c r="BF374" s="403"/>
      <c r="BG374" s="403"/>
      <c r="BH374" s="403"/>
      <c r="BI374" s="403"/>
      <c r="BJ374" s="403"/>
      <c r="BK374" s="403"/>
      <c r="BL374" s="403"/>
      <c r="BM374" s="403"/>
      <c r="BN374" s="403"/>
      <c r="BO374" s="403"/>
      <c r="BP374" s="403"/>
      <c r="BQ374" s="403"/>
      <c r="BR374" s="403"/>
      <c r="BS374" s="403"/>
      <c r="BT374" s="403"/>
      <c r="BU374" s="403"/>
      <c r="BV374" s="403"/>
      <c r="BW374" s="403"/>
      <c r="BX374" s="403"/>
      <c r="BY374" s="403"/>
      <c r="BZ374" s="377"/>
      <c r="CA374" s="377"/>
      <c r="CB374" s="377"/>
      <c r="CC374" s="377"/>
      <c r="CD374" s="377"/>
      <c r="CE374" s="377"/>
      <c r="CF374" s="377"/>
      <c r="CG374" s="377"/>
      <c r="CH374" s="377"/>
      <c r="CI374" s="377"/>
      <c r="CJ374" s="377"/>
      <c r="CK374" s="377"/>
      <c r="CL374" s="377"/>
      <c r="CM374" s="377"/>
      <c r="CN374" s="377"/>
      <c r="CO374" s="377"/>
      <c r="CP374" s="377"/>
      <c r="CQ374" s="377"/>
      <c r="CR374" s="377"/>
      <c r="CS374" s="377"/>
      <c r="CT374" s="377"/>
      <c r="CU374" s="377"/>
      <c r="CV374" s="377"/>
      <c r="CW374" s="377"/>
      <c r="CX374" s="377"/>
      <c r="CY374" s="377"/>
      <c r="CZ374" s="377"/>
    </row>
    <row r="375" s="340" customFormat="true" ht="15" customHeight="true" x14ac:dyDescent="0.2">
      <c r="B375" s="342"/>
      <c r="AA375" s="377"/>
      <c r="AB375" s="377"/>
      <c r="AC375" s="377"/>
      <c r="AD375" s="377"/>
      <c r="AE375" s="377"/>
      <c r="AF375" s="377"/>
      <c r="AG375" s="377"/>
      <c r="AH375" s="377"/>
      <c r="AI375" s="377"/>
      <c r="AJ375" s="377"/>
      <c r="AK375" s="377"/>
      <c r="AL375" s="377"/>
      <c r="AM375" s="377"/>
      <c r="AN375" s="377"/>
      <c r="AO375" s="377"/>
      <c r="AP375" s="377"/>
      <c r="AQ375" s="377"/>
      <c r="AR375" s="377"/>
      <c r="AS375" s="377"/>
      <c r="AT375" s="377"/>
      <c r="AU375" s="377"/>
      <c r="AV375" s="377"/>
      <c r="AW375" s="377"/>
      <c r="AX375" s="377"/>
      <c r="AY375" s="377"/>
      <c r="AZ375" s="377"/>
      <c r="BA375" s="341"/>
      <c r="BB375" s="339"/>
      <c r="BC375" s="339"/>
      <c r="BD375" s="339"/>
      <c r="BE375" s="339"/>
      <c r="BF375" s="339"/>
      <c r="BG375" s="339"/>
      <c r="BH375" s="339"/>
      <c r="BI375" s="339"/>
      <c r="BJ375" s="339"/>
      <c r="BK375" s="339"/>
      <c r="BL375" s="339"/>
      <c r="BM375" s="339"/>
      <c r="BN375" s="339"/>
      <c r="BO375" s="339"/>
      <c r="BP375" s="339"/>
      <c r="BQ375" s="339"/>
      <c r="BR375" s="339"/>
      <c r="BS375" s="339"/>
      <c r="BT375" s="339"/>
      <c r="BU375" s="339"/>
      <c r="BV375" s="339"/>
      <c r="BW375" s="339"/>
      <c r="BX375" s="339"/>
      <c r="BY375" s="341"/>
      <c r="BZ375" s="376"/>
      <c r="CA375" s="376"/>
      <c r="CB375" s="376"/>
      <c r="CC375" s="376"/>
      <c r="CD375" s="376"/>
      <c r="CE375" s="376"/>
      <c r="CF375" s="376"/>
      <c r="CG375" s="376"/>
      <c r="CH375" s="376"/>
      <c r="CI375" s="376"/>
      <c r="CJ375" s="376"/>
      <c r="CK375" s="376"/>
      <c r="CL375" s="376"/>
      <c r="CM375" s="376"/>
      <c r="CN375" s="376"/>
      <c r="CO375" s="376"/>
      <c r="CP375" s="376"/>
      <c r="CQ375" s="376"/>
      <c r="CR375" s="376"/>
      <c r="CS375" s="376"/>
      <c r="CT375" s="376"/>
      <c r="CU375" s="376"/>
      <c r="CV375" s="376"/>
      <c r="CW375" s="376"/>
      <c r="CX375" s="376"/>
      <c r="CY375" s="376"/>
      <c r="CZ375" s="376"/>
    </row>
    <row r="376" s="340" customFormat="true" ht="15" customHeight="true" x14ac:dyDescent="0.2">
      <c r="B376" s="342"/>
      <c r="AA376" s="377"/>
      <c r="AB376" s="377"/>
      <c r="AC376" s="377"/>
      <c r="AD376" s="377"/>
      <c r="AE376" s="377"/>
      <c r="AF376" s="377"/>
      <c r="AG376" s="377"/>
      <c r="AH376" s="377"/>
      <c r="AI376" s="377"/>
      <c r="AJ376" s="377"/>
      <c r="AK376" s="377"/>
      <c r="AL376" s="377"/>
      <c r="AM376" s="377"/>
      <c r="AN376" s="377"/>
      <c r="AO376" s="377"/>
      <c r="AP376" s="377"/>
      <c r="AQ376" s="377"/>
      <c r="AR376" s="377"/>
      <c r="AS376" s="377"/>
      <c r="AT376" s="377"/>
      <c r="AU376" s="377"/>
      <c r="AV376" s="377"/>
      <c r="AW376" s="377"/>
      <c r="AX376" s="377"/>
      <c r="AY376" s="377"/>
      <c r="AZ376" s="377"/>
      <c r="BA376" s="341"/>
      <c r="BB376" s="339"/>
      <c r="BC376" s="339"/>
      <c r="BD376" s="339"/>
      <c r="BE376" s="339"/>
      <c r="BF376" s="339"/>
      <c r="BG376" s="339"/>
      <c r="BH376" s="339"/>
      <c r="BI376" s="339"/>
      <c r="BJ376" s="339"/>
      <c r="BK376" s="339"/>
      <c r="BL376" s="339"/>
      <c r="BM376" s="339"/>
      <c r="BN376" s="339"/>
      <c r="BO376" s="339"/>
      <c r="BP376" s="339"/>
      <c r="BQ376" s="339"/>
      <c r="BR376" s="339"/>
      <c r="BS376" s="339"/>
      <c r="BT376" s="339"/>
      <c r="BU376" s="339"/>
      <c r="BV376" s="339"/>
      <c r="BW376" s="339"/>
      <c r="BX376" s="339"/>
      <c r="BY376" s="341"/>
      <c r="BZ376" s="376"/>
      <c r="CA376" s="376"/>
      <c r="CB376" s="376"/>
      <c r="CC376" s="376"/>
      <c r="CD376" s="376"/>
      <c r="CE376" s="376"/>
      <c r="CF376" s="376"/>
      <c r="CG376" s="376"/>
      <c r="CH376" s="376"/>
      <c r="CI376" s="376"/>
      <c r="CJ376" s="376"/>
      <c r="CK376" s="376"/>
      <c r="CL376" s="376"/>
      <c r="CM376" s="376"/>
      <c r="CN376" s="376"/>
      <c r="CO376" s="376"/>
      <c r="CP376" s="376"/>
      <c r="CQ376" s="376"/>
      <c r="CR376" s="376"/>
      <c r="CS376" s="376"/>
      <c r="CT376" s="376"/>
      <c r="CU376" s="376"/>
      <c r="CV376" s="376"/>
      <c r="CW376" s="376"/>
      <c r="CX376" s="376"/>
      <c r="CY376" s="376"/>
      <c r="CZ376" s="376"/>
    </row>
    <row r="377" s="340" customFormat="true" ht="15" customHeight="true" x14ac:dyDescent="0.2">
      <c r="B377" s="342"/>
      <c r="AA377" s="377"/>
      <c r="AB377" s="377"/>
      <c r="AC377" s="377"/>
      <c r="AD377" s="377"/>
      <c r="AE377" s="377"/>
      <c r="AF377" s="377"/>
      <c r="AG377" s="377"/>
      <c r="AH377" s="377"/>
      <c r="AI377" s="377"/>
      <c r="AJ377" s="377"/>
      <c r="AK377" s="377"/>
      <c r="AL377" s="377"/>
      <c r="AM377" s="377"/>
      <c r="AN377" s="377"/>
      <c r="AO377" s="377"/>
      <c r="AP377" s="377"/>
      <c r="AQ377" s="377"/>
      <c r="AR377" s="377"/>
      <c r="AS377" s="377"/>
      <c r="AT377" s="377"/>
      <c r="AU377" s="377"/>
      <c r="AV377" s="377"/>
      <c r="AW377" s="377"/>
      <c r="AX377" s="377"/>
      <c r="AY377" s="377"/>
      <c r="AZ377" s="377"/>
      <c r="BA377" s="341"/>
      <c r="BB377" s="339"/>
      <c r="BC377" s="339"/>
      <c r="BD377" s="339"/>
      <c r="BE377" s="339"/>
      <c r="BF377" s="339"/>
      <c r="BG377" s="339"/>
      <c r="BH377" s="339"/>
      <c r="BI377" s="339"/>
      <c r="BJ377" s="339"/>
      <c r="BK377" s="339"/>
      <c r="BL377" s="339"/>
      <c r="BM377" s="339"/>
      <c r="BN377" s="339"/>
      <c r="BO377" s="339"/>
      <c r="BP377" s="339"/>
      <c r="BQ377" s="339"/>
      <c r="BR377" s="339"/>
      <c r="BS377" s="339"/>
      <c r="BT377" s="339"/>
      <c r="BU377" s="339"/>
      <c r="BV377" s="339"/>
      <c r="BW377" s="339"/>
      <c r="BX377" s="339"/>
      <c r="BY377" s="341"/>
      <c r="BZ377" s="376"/>
      <c r="CA377" s="376"/>
      <c r="CB377" s="376"/>
      <c r="CC377" s="376"/>
      <c r="CD377" s="376"/>
      <c r="CE377" s="376"/>
      <c r="CF377" s="376"/>
      <c r="CG377" s="376"/>
      <c r="CH377" s="376"/>
      <c r="CI377" s="376"/>
      <c r="CJ377" s="376"/>
      <c r="CK377" s="376"/>
      <c r="CL377" s="376"/>
      <c r="CM377" s="376"/>
      <c r="CN377" s="376"/>
      <c r="CO377" s="376"/>
      <c r="CP377" s="376"/>
      <c r="CQ377" s="376"/>
      <c r="CR377" s="376"/>
      <c r="CS377" s="376"/>
      <c r="CT377" s="376"/>
      <c r="CU377" s="376"/>
      <c r="CV377" s="376"/>
      <c r="CW377" s="376"/>
      <c r="CX377" s="376"/>
      <c r="CY377" s="376"/>
      <c r="CZ377" s="376"/>
    </row>
    <row r="378" s="340" customFormat="true" ht="15" customHeight="true" x14ac:dyDescent="0.2">
      <c r="B378" s="342"/>
      <c r="AA378" s="377"/>
      <c r="AB378" s="377"/>
      <c r="AC378" s="377"/>
      <c r="AD378" s="377"/>
      <c r="AE378" s="377"/>
      <c r="AF378" s="377"/>
      <c r="AG378" s="377"/>
      <c r="AH378" s="377"/>
      <c r="AI378" s="377"/>
      <c r="AJ378" s="377"/>
      <c r="AK378" s="377"/>
      <c r="AL378" s="377"/>
      <c r="AM378" s="377"/>
      <c r="AN378" s="377"/>
      <c r="AO378" s="377"/>
      <c r="AP378" s="377"/>
      <c r="AQ378" s="377"/>
      <c r="AR378" s="377"/>
      <c r="AS378" s="377"/>
      <c r="AT378" s="377"/>
      <c r="AU378" s="377"/>
      <c r="AV378" s="377"/>
      <c r="AW378" s="377"/>
      <c r="AX378" s="377"/>
      <c r="AY378" s="377"/>
      <c r="AZ378" s="377"/>
      <c r="BA378" s="341"/>
      <c r="BB378" s="339"/>
      <c r="BC378" s="339"/>
      <c r="BD378" s="339"/>
      <c r="BE378" s="339"/>
      <c r="BF378" s="339"/>
      <c r="BG378" s="339"/>
      <c r="BH378" s="339"/>
      <c r="BI378" s="339"/>
      <c r="BJ378" s="339"/>
      <c r="BK378" s="339"/>
      <c r="BL378" s="339"/>
      <c r="BM378" s="339"/>
      <c r="BN378" s="339"/>
      <c r="BO378" s="339"/>
      <c r="BP378" s="339"/>
      <c r="BQ378" s="339"/>
      <c r="BR378" s="339"/>
      <c r="BS378" s="339"/>
      <c r="BT378" s="339"/>
      <c r="BU378" s="339"/>
      <c r="BV378" s="339"/>
      <c r="BW378" s="339"/>
      <c r="BX378" s="339"/>
      <c r="BY378" s="341"/>
      <c r="BZ378" s="376"/>
      <c r="CA378" s="376"/>
      <c r="CB378" s="376"/>
      <c r="CC378" s="376"/>
      <c r="CD378" s="376"/>
      <c r="CE378" s="376"/>
      <c r="CF378" s="376"/>
      <c r="CG378" s="376"/>
      <c r="CH378" s="376"/>
      <c r="CI378" s="376"/>
      <c r="CJ378" s="376"/>
      <c r="CK378" s="376"/>
      <c r="CL378" s="376"/>
      <c r="CM378" s="376"/>
      <c r="CN378" s="376"/>
      <c r="CO378" s="376"/>
      <c r="CP378" s="376"/>
      <c r="CQ378" s="376"/>
      <c r="CR378" s="376"/>
      <c r="CS378" s="376"/>
      <c r="CT378" s="376"/>
      <c r="CU378" s="376"/>
      <c r="CV378" s="376"/>
      <c r="CW378" s="376"/>
      <c r="CX378" s="376"/>
      <c r="CY378" s="376"/>
      <c r="CZ378" s="376"/>
    </row>
    <row r="379" s="340" customFormat="true" ht="15" customHeight="true" x14ac:dyDescent="0.2">
      <c r="B379" s="342"/>
      <c r="AA379" s="377"/>
      <c r="AB379" s="377"/>
      <c r="AC379" s="377"/>
      <c r="AD379" s="377"/>
      <c r="AE379" s="377"/>
      <c r="AF379" s="377"/>
      <c r="AG379" s="377"/>
      <c r="AH379" s="377"/>
      <c r="AI379" s="377"/>
      <c r="AJ379" s="377"/>
      <c r="AK379" s="377"/>
      <c r="AL379" s="377"/>
      <c r="AM379" s="377"/>
      <c r="AN379" s="377"/>
      <c r="AO379" s="377"/>
      <c r="AP379" s="377"/>
      <c r="AQ379" s="377"/>
      <c r="AR379" s="377"/>
      <c r="AS379" s="377"/>
      <c r="AT379" s="377"/>
      <c r="AU379" s="377"/>
      <c r="AV379" s="377"/>
      <c r="AW379" s="377"/>
      <c r="AX379" s="377"/>
      <c r="AY379" s="377"/>
      <c r="AZ379" s="377"/>
      <c r="BA379" s="341"/>
      <c r="BB379" s="339"/>
      <c r="BC379" s="339"/>
      <c r="BD379" s="339"/>
      <c r="BE379" s="339"/>
      <c r="BF379" s="339"/>
      <c r="BG379" s="339"/>
      <c r="BH379" s="339"/>
      <c r="BI379" s="339"/>
      <c r="BJ379" s="339"/>
      <c r="BK379" s="339"/>
      <c r="BL379" s="339"/>
      <c r="BM379" s="339"/>
      <c r="BN379" s="339"/>
      <c r="BO379" s="339"/>
      <c r="BP379" s="339"/>
      <c r="BQ379" s="339"/>
      <c r="BR379" s="339"/>
      <c r="BS379" s="339"/>
      <c r="BT379" s="339"/>
      <c r="BU379" s="339"/>
      <c r="BV379" s="339"/>
      <c r="BW379" s="339"/>
      <c r="BX379" s="339"/>
      <c r="BY379" s="341"/>
      <c r="BZ379" s="376"/>
      <c r="CA379" s="376"/>
      <c r="CB379" s="376"/>
      <c r="CC379" s="376"/>
      <c r="CD379" s="376"/>
      <c r="CE379" s="376"/>
      <c r="CF379" s="376"/>
      <c r="CG379" s="376"/>
      <c r="CH379" s="376"/>
      <c r="CI379" s="376"/>
      <c r="CJ379" s="376"/>
      <c r="CK379" s="376"/>
      <c r="CL379" s="376"/>
      <c r="CM379" s="376"/>
      <c r="CN379" s="376"/>
      <c r="CO379" s="376"/>
      <c r="CP379" s="376"/>
      <c r="CQ379" s="376"/>
      <c r="CR379" s="376"/>
      <c r="CS379" s="376"/>
      <c r="CT379" s="376"/>
      <c r="CU379" s="376"/>
      <c r="CV379" s="376"/>
      <c r="CW379" s="376"/>
      <c r="CX379" s="376"/>
      <c r="CY379" s="376"/>
      <c r="CZ379" s="376"/>
    </row>
    <row r="380" s="340" customFormat="true" ht="15" customHeight="true" x14ac:dyDescent="0.2">
      <c r="B380" s="342"/>
      <c r="AA380" s="377"/>
      <c r="AB380" s="377"/>
      <c r="AC380" s="377"/>
      <c r="AD380" s="377"/>
      <c r="AE380" s="377"/>
      <c r="AF380" s="377"/>
      <c r="AG380" s="377"/>
      <c r="AH380" s="377"/>
      <c r="AI380" s="377"/>
      <c r="AJ380" s="377"/>
      <c r="AK380" s="377"/>
      <c r="AL380" s="377"/>
      <c r="AM380" s="377"/>
      <c r="AN380" s="377"/>
      <c r="AO380" s="377"/>
      <c r="AP380" s="377"/>
      <c r="AQ380" s="377"/>
      <c r="AR380" s="377"/>
      <c r="AS380" s="377"/>
      <c r="AT380" s="377"/>
      <c r="AU380" s="377"/>
      <c r="AV380" s="377"/>
      <c r="AW380" s="377"/>
      <c r="AX380" s="377"/>
      <c r="AY380" s="377"/>
      <c r="AZ380" s="377"/>
      <c r="BA380" s="341"/>
      <c r="BB380" s="339"/>
      <c r="BC380" s="339"/>
      <c r="BD380" s="339"/>
      <c r="BE380" s="339"/>
      <c r="BF380" s="339"/>
      <c r="BG380" s="339"/>
      <c r="BH380" s="339"/>
      <c r="BI380" s="339"/>
      <c r="BJ380" s="339"/>
      <c r="BK380" s="339"/>
      <c r="BL380" s="339"/>
      <c r="BM380" s="339"/>
      <c r="BN380" s="339"/>
      <c r="BO380" s="339"/>
      <c r="BP380" s="339"/>
      <c r="BQ380" s="339"/>
      <c r="BR380" s="339"/>
      <c r="BS380" s="339"/>
      <c r="BT380" s="339"/>
      <c r="BU380" s="339"/>
      <c r="BV380" s="339"/>
      <c r="BW380" s="339"/>
      <c r="BX380" s="339"/>
      <c r="BY380" s="341"/>
      <c r="BZ380" s="376"/>
      <c r="CA380" s="376"/>
      <c r="CB380" s="376"/>
      <c r="CC380" s="376"/>
      <c r="CD380" s="376"/>
      <c r="CE380" s="376"/>
      <c r="CF380" s="376"/>
      <c r="CG380" s="376"/>
      <c r="CH380" s="376"/>
      <c r="CI380" s="376"/>
      <c r="CJ380" s="376"/>
      <c r="CK380" s="376"/>
      <c r="CL380" s="376"/>
      <c r="CM380" s="376"/>
      <c r="CN380" s="376"/>
      <c r="CO380" s="376"/>
      <c r="CP380" s="376"/>
      <c r="CQ380" s="376"/>
      <c r="CR380" s="376"/>
      <c r="CS380" s="376"/>
      <c r="CT380" s="376"/>
      <c r="CU380" s="376"/>
      <c r="CV380" s="376"/>
      <c r="CW380" s="376"/>
      <c r="CX380" s="376"/>
      <c r="CY380" s="376"/>
      <c r="CZ380" s="376"/>
    </row>
    <row r="381" s="340" customFormat="true" ht="15" customHeight="true" x14ac:dyDescent="0.2">
      <c r="B381" s="342"/>
      <c r="AA381" s="377"/>
      <c r="AB381" s="377"/>
      <c r="AC381" s="377"/>
      <c r="AD381" s="377"/>
      <c r="AE381" s="377"/>
      <c r="AF381" s="377"/>
      <c r="AG381" s="377"/>
      <c r="AH381" s="377"/>
      <c r="AI381" s="377"/>
      <c r="AJ381" s="377"/>
      <c r="AK381" s="377"/>
      <c r="AL381" s="377"/>
      <c r="AM381" s="377"/>
      <c r="AN381" s="377"/>
      <c r="AO381" s="377"/>
      <c r="AP381" s="377"/>
      <c r="AQ381" s="377"/>
      <c r="AR381" s="377"/>
      <c r="AS381" s="377"/>
      <c r="AT381" s="377"/>
      <c r="AU381" s="377"/>
      <c r="AV381" s="377"/>
      <c r="AW381" s="377"/>
      <c r="AX381" s="377"/>
      <c r="AY381" s="377"/>
      <c r="AZ381" s="377"/>
      <c r="BA381" s="341"/>
      <c r="BB381" s="339"/>
      <c r="BC381" s="339"/>
      <c r="BD381" s="339"/>
      <c r="BE381" s="339"/>
      <c r="BF381" s="339"/>
      <c r="BG381" s="339"/>
      <c r="BH381" s="339"/>
      <c r="BI381" s="339"/>
      <c r="BJ381" s="339"/>
      <c r="BK381" s="339"/>
      <c r="BL381" s="339"/>
      <c r="BM381" s="339"/>
      <c r="BN381" s="339"/>
      <c r="BO381" s="339"/>
      <c r="BP381" s="339"/>
      <c r="BQ381" s="339"/>
      <c r="BR381" s="339"/>
      <c r="BS381" s="339"/>
      <c r="BT381" s="339"/>
      <c r="BU381" s="339"/>
      <c r="BV381" s="339"/>
      <c r="BW381" s="339"/>
      <c r="BX381" s="339"/>
      <c r="BY381" s="341"/>
      <c r="BZ381" s="376"/>
      <c r="CA381" s="376"/>
      <c r="CB381" s="376"/>
      <c r="CC381" s="376"/>
      <c r="CD381" s="376"/>
      <c r="CE381" s="376"/>
      <c r="CF381" s="376"/>
      <c r="CG381" s="376"/>
      <c r="CH381" s="376"/>
      <c r="CI381" s="376"/>
      <c r="CJ381" s="376"/>
      <c r="CK381" s="376"/>
      <c r="CL381" s="376"/>
      <c r="CM381" s="376"/>
      <c r="CN381" s="376"/>
      <c r="CO381" s="376"/>
      <c r="CP381" s="376"/>
      <c r="CQ381" s="376"/>
      <c r="CR381" s="376"/>
      <c r="CS381" s="376"/>
      <c r="CT381" s="376"/>
      <c r="CU381" s="376"/>
      <c r="CV381" s="376"/>
      <c r="CW381" s="376"/>
      <c r="CX381" s="376"/>
      <c r="CY381" s="376"/>
      <c r="CZ381" s="376"/>
    </row>
    <row r="382" s="340" customFormat="true" ht="15" customHeight="true" x14ac:dyDescent="0.2">
      <c r="B382" s="342"/>
      <c r="AA382" s="377"/>
      <c r="AB382" s="377"/>
      <c r="AC382" s="377"/>
      <c r="AD382" s="377"/>
      <c r="AE382" s="377"/>
      <c r="AF382" s="377"/>
      <c r="AG382" s="377"/>
      <c r="AH382" s="377"/>
      <c r="AI382" s="377"/>
      <c r="AJ382" s="377"/>
      <c r="AK382" s="377"/>
      <c r="AL382" s="377"/>
      <c r="AM382" s="377"/>
      <c r="AN382" s="377"/>
      <c r="AO382" s="377"/>
      <c r="AP382" s="377"/>
      <c r="AQ382" s="377"/>
      <c r="AR382" s="377"/>
      <c r="AS382" s="377"/>
      <c r="AT382" s="377"/>
      <c r="AU382" s="377"/>
      <c r="AV382" s="377"/>
      <c r="AW382" s="377"/>
      <c r="AX382" s="377"/>
      <c r="AY382" s="377"/>
      <c r="AZ382" s="377"/>
      <c r="BA382" s="341"/>
      <c r="BB382" s="339"/>
      <c r="BC382" s="339"/>
      <c r="BD382" s="339"/>
      <c r="BE382" s="339"/>
      <c r="BF382" s="339"/>
      <c r="BG382" s="339"/>
      <c r="BH382" s="339"/>
      <c r="BI382" s="339"/>
      <c r="BJ382" s="339"/>
      <c r="BK382" s="339"/>
      <c r="BL382" s="339"/>
      <c r="BM382" s="339"/>
      <c r="BN382" s="339"/>
      <c r="BO382" s="339"/>
      <c r="BP382" s="339"/>
      <c r="BQ382" s="339"/>
      <c r="BR382" s="339"/>
      <c r="BS382" s="339"/>
      <c r="BT382" s="339"/>
      <c r="BU382" s="339"/>
      <c r="BV382" s="339"/>
      <c r="BW382" s="339"/>
      <c r="BX382" s="339"/>
      <c r="BY382" s="341"/>
      <c r="BZ382" s="376"/>
      <c r="CA382" s="376"/>
      <c r="CB382" s="376"/>
      <c r="CC382" s="376"/>
      <c r="CD382" s="376"/>
      <c r="CE382" s="376"/>
      <c r="CF382" s="376"/>
      <c r="CG382" s="376"/>
      <c r="CH382" s="376"/>
      <c r="CI382" s="376"/>
      <c r="CJ382" s="376"/>
      <c r="CK382" s="376"/>
      <c r="CL382" s="376"/>
      <c r="CM382" s="376"/>
      <c r="CN382" s="376"/>
      <c r="CO382" s="376"/>
      <c r="CP382" s="376"/>
      <c r="CQ382" s="376"/>
      <c r="CR382" s="376"/>
      <c r="CS382" s="376"/>
      <c r="CT382" s="376"/>
      <c r="CU382" s="376"/>
      <c r="CV382" s="376"/>
      <c r="CW382" s="376"/>
      <c r="CX382" s="376"/>
      <c r="CY382" s="376"/>
      <c r="CZ382" s="376"/>
    </row>
    <row r="383" s="340" customFormat="true" ht="15" customHeight="true" x14ac:dyDescent="0.2">
      <c r="B383" s="342"/>
      <c r="AA383" s="377"/>
      <c r="AB383" s="377"/>
      <c r="AC383" s="377"/>
      <c r="AD383" s="377"/>
      <c r="AE383" s="377"/>
      <c r="AF383" s="377"/>
      <c r="AG383" s="377"/>
      <c r="AH383" s="377"/>
      <c r="AI383" s="377"/>
      <c r="AJ383" s="377"/>
      <c r="AK383" s="377"/>
      <c r="AL383" s="377"/>
      <c r="AM383" s="377"/>
      <c r="AN383" s="377"/>
      <c r="AO383" s="377"/>
      <c r="AP383" s="377"/>
      <c r="AQ383" s="377"/>
      <c r="AR383" s="377"/>
      <c r="AS383" s="377"/>
      <c r="AT383" s="377"/>
      <c r="AU383" s="377"/>
      <c r="AV383" s="377"/>
      <c r="AW383" s="377"/>
      <c r="AX383" s="377"/>
      <c r="AY383" s="377"/>
      <c r="AZ383" s="377"/>
      <c r="BA383" s="341"/>
      <c r="BB383" s="339"/>
      <c r="BC383" s="339"/>
      <c r="BD383" s="339"/>
      <c r="BE383" s="339"/>
      <c r="BF383" s="339"/>
      <c r="BG383" s="339"/>
      <c r="BH383" s="339"/>
      <c r="BI383" s="339"/>
      <c r="BJ383" s="339"/>
      <c r="BK383" s="339"/>
      <c r="BL383" s="339"/>
      <c r="BM383" s="339"/>
      <c r="BN383" s="339"/>
      <c r="BO383" s="339"/>
      <c r="BP383" s="339"/>
      <c r="BQ383" s="339"/>
      <c r="BR383" s="339"/>
      <c r="BS383" s="339"/>
      <c r="BT383" s="339"/>
      <c r="BU383" s="339"/>
      <c r="BV383" s="339"/>
      <c r="BW383" s="339"/>
      <c r="BX383" s="339"/>
      <c r="BY383" s="341"/>
      <c r="BZ383" s="376"/>
      <c r="CA383" s="376"/>
      <c r="CB383" s="376"/>
      <c r="CC383" s="376"/>
      <c r="CD383" s="376"/>
      <c r="CE383" s="376"/>
      <c r="CF383" s="376"/>
      <c r="CG383" s="376"/>
      <c r="CH383" s="376"/>
      <c r="CI383" s="376"/>
      <c r="CJ383" s="376"/>
      <c r="CK383" s="376"/>
      <c r="CL383" s="376"/>
      <c r="CM383" s="376"/>
      <c r="CN383" s="376"/>
      <c r="CO383" s="376"/>
      <c r="CP383" s="376"/>
      <c r="CQ383" s="376"/>
      <c r="CR383" s="376"/>
      <c r="CS383" s="376"/>
      <c r="CT383" s="376"/>
      <c r="CU383" s="376"/>
      <c r="CV383" s="376"/>
      <c r="CW383" s="376"/>
      <c r="CX383" s="376"/>
      <c r="CY383" s="376"/>
      <c r="CZ383" s="376"/>
    </row>
    <row r="384" s="340" customFormat="true" ht="15" customHeight="true" x14ac:dyDescent="0.2">
      <c r="B384" s="342"/>
      <c r="AA384" s="377"/>
      <c r="AB384" s="377"/>
      <c r="AC384" s="377"/>
      <c r="AD384" s="377"/>
      <c r="AE384" s="377"/>
      <c r="AF384" s="377"/>
      <c r="AG384" s="377"/>
      <c r="AH384" s="377"/>
      <c r="AI384" s="377"/>
      <c r="AJ384" s="377"/>
      <c r="AK384" s="377"/>
      <c r="AL384" s="377"/>
      <c r="AM384" s="377"/>
      <c r="AN384" s="377"/>
      <c r="AO384" s="377"/>
      <c r="AP384" s="377"/>
      <c r="AQ384" s="377"/>
      <c r="AR384" s="377"/>
      <c r="AS384" s="377"/>
      <c r="AT384" s="377"/>
      <c r="AU384" s="377"/>
      <c r="AV384" s="377"/>
      <c r="AW384" s="377"/>
      <c r="AX384" s="377"/>
      <c r="AY384" s="377"/>
      <c r="AZ384" s="377"/>
      <c r="BA384" s="341"/>
      <c r="BB384" s="339"/>
      <c r="BC384" s="339"/>
      <c r="BD384" s="339"/>
      <c r="BE384" s="339"/>
      <c r="BF384" s="339"/>
      <c r="BG384" s="339"/>
      <c r="BH384" s="339"/>
      <c r="BI384" s="339"/>
      <c r="BJ384" s="339"/>
      <c r="BK384" s="339"/>
      <c r="BL384" s="339"/>
      <c r="BM384" s="339"/>
      <c r="BN384" s="339"/>
      <c r="BO384" s="339"/>
      <c r="BP384" s="339"/>
      <c r="BQ384" s="339"/>
      <c r="BR384" s="339"/>
      <c r="BS384" s="339"/>
      <c r="BT384" s="339"/>
      <c r="BU384" s="339"/>
      <c r="BV384" s="339"/>
      <c r="BW384" s="339"/>
      <c r="BX384" s="339"/>
      <c r="BY384" s="341"/>
      <c r="BZ384" s="376"/>
      <c r="CA384" s="376"/>
      <c r="CB384" s="376"/>
      <c r="CC384" s="376"/>
      <c r="CD384" s="376"/>
      <c r="CE384" s="376"/>
      <c r="CF384" s="376"/>
      <c r="CG384" s="376"/>
      <c r="CH384" s="376"/>
      <c r="CI384" s="376"/>
      <c r="CJ384" s="376"/>
      <c r="CK384" s="376"/>
      <c r="CL384" s="376"/>
      <c r="CM384" s="376"/>
      <c r="CN384" s="376"/>
      <c r="CO384" s="376"/>
      <c r="CP384" s="376"/>
      <c r="CQ384" s="376"/>
      <c r="CR384" s="376"/>
      <c r="CS384" s="376"/>
      <c r="CT384" s="376"/>
      <c r="CU384" s="376"/>
      <c r="CV384" s="376"/>
      <c r="CW384" s="376"/>
      <c r="CX384" s="376"/>
      <c r="CY384" s="376"/>
      <c r="CZ384" s="376"/>
    </row>
    <row r="385" s="340" customFormat="true" ht="15" customHeight="true" x14ac:dyDescent="0.2">
      <c r="B385" s="342"/>
      <c r="AA385" s="377"/>
      <c r="AB385" s="377"/>
      <c r="AC385" s="377"/>
      <c r="AD385" s="377"/>
      <c r="AE385" s="377"/>
      <c r="AF385" s="377"/>
      <c r="AG385" s="377"/>
      <c r="AH385" s="377"/>
      <c r="AI385" s="377"/>
      <c r="AJ385" s="377"/>
      <c r="AK385" s="377"/>
      <c r="AL385" s="377"/>
      <c r="AM385" s="377"/>
      <c r="AN385" s="377"/>
      <c r="AO385" s="377"/>
      <c r="AP385" s="377"/>
      <c r="AQ385" s="377"/>
      <c r="AR385" s="377"/>
      <c r="AS385" s="377"/>
      <c r="AT385" s="377"/>
      <c r="AU385" s="377"/>
      <c r="AV385" s="377"/>
      <c r="AW385" s="377"/>
      <c r="AX385" s="377"/>
      <c r="AY385" s="377"/>
      <c r="AZ385" s="377"/>
      <c r="BA385" s="341"/>
      <c r="BB385" s="339"/>
      <c r="BC385" s="339"/>
      <c r="BD385" s="339"/>
      <c r="BE385" s="339"/>
      <c r="BF385" s="339"/>
      <c r="BG385" s="339"/>
      <c r="BH385" s="339"/>
      <c r="BI385" s="339"/>
      <c r="BJ385" s="339"/>
      <c r="BK385" s="339"/>
      <c r="BL385" s="339"/>
      <c r="BM385" s="339"/>
      <c r="BN385" s="339"/>
      <c r="BO385" s="339"/>
      <c r="BP385" s="339"/>
      <c r="BQ385" s="339"/>
      <c r="BR385" s="339"/>
      <c r="BS385" s="339"/>
      <c r="BT385" s="339"/>
      <c r="BU385" s="339"/>
      <c r="BV385" s="339"/>
      <c r="BW385" s="339"/>
      <c r="BX385" s="339"/>
      <c r="BY385" s="341"/>
      <c r="BZ385" s="376"/>
      <c r="CA385" s="376"/>
      <c r="CB385" s="376"/>
      <c r="CC385" s="376"/>
      <c r="CD385" s="376"/>
      <c r="CE385" s="376"/>
      <c r="CF385" s="376"/>
      <c r="CG385" s="376"/>
      <c r="CH385" s="376"/>
      <c r="CI385" s="376"/>
      <c r="CJ385" s="376"/>
      <c r="CK385" s="376"/>
      <c r="CL385" s="376"/>
      <c r="CM385" s="376"/>
      <c r="CN385" s="376"/>
      <c r="CO385" s="376"/>
      <c r="CP385" s="376"/>
      <c r="CQ385" s="376"/>
      <c r="CR385" s="376"/>
      <c r="CS385" s="376"/>
      <c r="CT385" s="376"/>
      <c r="CU385" s="376"/>
      <c r="CV385" s="376"/>
      <c r="CW385" s="376"/>
      <c r="CX385" s="376"/>
      <c r="CY385" s="376"/>
      <c r="CZ385" s="376"/>
    </row>
    <row r="386" s="340" customFormat="true" ht="15" customHeight="true" x14ac:dyDescent="0.2">
      <c r="B386" s="342"/>
      <c r="AA386" s="377"/>
      <c r="AB386" s="377"/>
      <c r="AC386" s="377"/>
      <c r="AD386" s="377"/>
      <c r="AE386" s="377"/>
      <c r="AF386" s="377"/>
      <c r="AG386" s="377"/>
      <c r="AH386" s="377"/>
      <c r="AI386" s="377"/>
      <c r="AJ386" s="377"/>
      <c r="AK386" s="377"/>
      <c r="AL386" s="377"/>
      <c r="AM386" s="377"/>
      <c r="AN386" s="377"/>
      <c r="AO386" s="377"/>
      <c r="AP386" s="377"/>
      <c r="AQ386" s="377"/>
      <c r="AR386" s="377"/>
      <c r="AS386" s="377"/>
      <c r="AT386" s="377"/>
      <c r="AU386" s="377"/>
      <c r="AV386" s="377"/>
      <c r="AW386" s="377"/>
      <c r="AX386" s="377"/>
      <c r="AY386" s="377"/>
      <c r="AZ386" s="377"/>
      <c r="BA386" s="341"/>
      <c r="BB386" s="339"/>
      <c r="BC386" s="339"/>
      <c r="BD386" s="339"/>
      <c r="BE386" s="339"/>
      <c r="BF386" s="339"/>
      <c r="BG386" s="339"/>
      <c r="BH386" s="339"/>
      <c r="BI386" s="339"/>
      <c r="BJ386" s="339"/>
      <c r="BK386" s="339"/>
      <c r="BL386" s="339"/>
      <c r="BM386" s="339"/>
      <c r="BN386" s="339"/>
      <c r="BO386" s="339"/>
      <c r="BP386" s="339"/>
      <c r="BQ386" s="339"/>
      <c r="BR386" s="339"/>
      <c r="BS386" s="339"/>
      <c r="BT386" s="339"/>
      <c r="BU386" s="339"/>
      <c r="BV386" s="339"/>
      <c r="BW386" s="339"/>
      <c r="BX386" s="339"/>
      <c r="BY386" s="341"/>
      <c r="BZ386" s="376"/>
      <c r="CA386" s="376"/>
      <c r="CB386" s="376"/>
      <c r="CC386" s="376"/>
      <c r="CD386" s="376"/>
      <c r="CE386" s="376"/>
      <c r="CF386" s="376"/>
      <c r="CG386" s="376"/>
      <c r="CH386" s="376"/>
      <c r="CI386" s="376"/>
      <c r="CJ386" s="376"/>
      <c r="CK386" s="376"/>
      <c r="CL386" s="376"/>
      <c r="CM386" s="376"/>
      <c r="CN386" s="376"/>
      <c r="CO386" s="376"/>
      <c r="CP386" s="376"/>
      <c r="CQ386" s="376"/>
      <c r="CR386" s="376"/>
      <c r="CS386" s="376"/>
      <c r="CT386" s="376"/>
      <c r="CU386" s="376"/>
      <c r="CV386" s="376"/>
      <c r="CW386" s="376"/>
      <c r="CX386" s="376"/>
      <c r="CY386" s="376"/>
      <c r="CZ386" s="376"/>
    </row>
    <row r="387" s="340" customFormat="true" ht="15" customHeight="true" x14ac:dyDescent="0.2">
      <c r="B387" s="342"/>
      <c r="AA387" s="377"/>
      <c r="AB387" s="377"/>
      <c r="AC387" s="377"/>
      <c r="AD387" s="377"/>
      <c r="AE387" s="377"/>
      <c r="AF387" s="377"/>
      <c r="AG387" s="377"/>
      <c r="AH387" s="377"/>
      <c r="AI387" s="377"/>
      <c r="AJ387" s="377"/>
      <c r="AK387" s="377"/>
      <c r="AL387" s="377"/>
      <c r="AM387" s="377"/>
      <c r="AN387" s="377"/>
      <c r="AO387" s="377"/>
      <c r="AP387" s="377"/>
      <c r="AQ387" s="377"/>
      <c r="AR387" s="377"/>
      <c r="AS387" s="377"/>
      <c r="AT387" s="377"/>
      <c r="AU387" s="377"/>
      <c r="AV387" s="377"/>
      <c r="AW387" s="377"/>
      <c r="AX387" s="377"/>
      <c r="AY387" s="377"/>
      <c r="AZ387" s="377"/>
      <c r="BA387" s="341"/>
      <c r="BB387" s="339"/>
      <c r="BC387" s="339"/>
      <c r="BD387" s="339"/>
      <c r="BE387" s="339"/>
      <c r="BF387" s="339"/>
      <c r="BG387" s="339"/>
      <c r="BH387" s="339"/>
      <c r="BI387" s="339"/>
      <c r="BJ387" s="339"/>
      <c r="BK387" s="339"/>
      <c r="BL387" s="339"/>
      <c r="BM387" s="339"/>
      <c r="BN387" s="339"/>
      <c r="BO387" s="339"/>
      <c r="BP387" s="339"/>
      <c r="BQ387" s="339"/>
      <c r="BR387" s="339"/>
      <c r="BS387" s="339"/>
      <c r="BT387" s="339"/>
      <c r="BU387" s="339"/>
      <c r="BV387" s="339"/>
      <c r="BW387" s="339"/>
      <c r="BX387" s="339"/>
      <c r="BY387" s="341"/>
      <c r="BZ387" s="376"/>
      <c r="CA387" s="376"/>
      <c r="CB387" s="376"/>
      <c r="CC387" s="376"/>
      <c r="CD387" s="376"/>
      <c r="CE387" s="376"/>
      <c r="CF387" s="376"/>
      <c r="CG387" s="376"/>
      <c r="CH387" s="376"/>
      <c r="CI387" s="376"/>
      <c r="CJ387" s="376"/>
      <c r="CK387" s="376"/>
      <c r="CL387" s="376"/>
      <c r="CM387" s="376"/>
      <c r="CN387" s="376"/>
      <c r="CO387" s="376"/>
      <c r="CP387" s="376"/>
      <c r="CQ387" s="376"/>
      <c r="CR387" s="376"/>
      <c r="CS387" s="376"/>
      <c r="CT387" s="376"/>
      <c r="CU387" s="376"/>
      <c r="CV387" s="376"/>
      <c r="CW387" s="376"/>
      <c r="CX387" s="376"/>
      <c r="CY387" s="376"/>
      <c r="CZ387" s="376"/>
    </row>
    <row r="388" s="340" customFormat="true" ht="15" customHeight="true" x14ac:dyDescent="0.2">
      <c r="B388" s="342"/>
      <c r="AA388" s="377"/>
      <c r="AB388" s="377"/>
      <c r="AC388" s="377"/>
      <c r="AD388" s="377"/>
      <c r="AE388" s="377"/>
      <c r="AF388" s="377"/>
      <c r="AG388" s="377"/>
      <c r="AH388" s="377"/>
      <c r="AI388" s="377"/>
      <c r="AJ388" s="377"/>
      <c r="AK388" s="377"/>
      <c r="AL388" s="377"/>
      <c r="AM388" s="377"/>
      <c r="AN388" s="377"/>
      <c r="AO388" s="377"/>
      <c r="AP388" s="377"/>
      <c r="AQ388" s="377"/>
      <c r="AR388" s="377"/>
      <c r="AS388" s="377"/>
      <c r="AT388" s="377"/>
      <c r="AU388" s="377"/>
      <c r="AV388" s="377"/>
      <c r="AW388" s="377"/>
      <c r="AX388" s="377"/>
      <c r="AY388" s="377"/>
      <c r="AZ388" s="377"/>
      <c r="BA388" s="341"/>
      <c r="BB388" s="339"/>
      <c r="BC388" s="339"/>
      <c r="BD388" s="339"/>
      <c r="BE388" s="339"/>
      <c r="BF388" s="339"/>
      <c r="BG388" s="339"/>
      <c r="BH388" s="339"/>
      <c r="BI388" s="339"/>
      <c r="BJ388" s="339"/>
      <c r="BK388" s="339"/>
      <c r="BL388" s="339"/>
      <c r="BM388" s="339"/>
      <c r="BN388" s="339"/>
      <c r="BO388" s="339"/>
      <c r="BP388" s="339"/>
      <c r="BQ388" s="339"/>
      <c r="BR388" s="339"/>
      <c r="BS388" s="339"/>
      <c r="BT388" s="339"/>
      <c r="BU388" s="339"/>
      <c r="BV388" s="339"/>
      <c r="BW388" s="339"/>
      <c r="BX388" s="339"/>
      <c r="BY388" s="341"/>
      <c r="BZ388" s="376"/>
      <c r="CA388" s="376"/>
      <c r="CB388" s="376"/>
      <c r="CC388" s="376"/>
      <c r="CD388" s="376"/>
      <c r="CE388" s="376"/>
      <c r="CF388" s="376"/>
      <c r="CG388" s="376"/>
      <c r="CH388" s="376"/>
      <c r="CI388" s="376"/>
      <c r="CJ388" s="376"/>
      <c r="CK388" s="376"/>
      <c r="CL388" s="376"/>
      <c r="CM388" s="376"/>
      <c r="CN388" s="376"/>
      <c r="CO388" s="376"/>
      <c r="CP388" s="376"/>
      <c r="CQ388" s="376"/>
      <c r="CR388" s="376"/>
      <c r="CS388" s="376"/>
      <c r="CT388" s="376"/>
      <c r="CU388" s="376"/>
      <c r="CV388" s="376"/>
      <c r="CW388" s="376"/>
      <c r="CX388" s="376"/>
      <c r="CY388" s="376"/>
      <c r="CZ388" s="376"/>
    </row>
    <row r="389" s="340" customFormat="true" ht="15" customHeight="true" x14ac:dyDescent="0.2">
      <c r="B389" s="342"/>
      <c r="AA389" s="377"/>
      <c r="AB389" s="377"/>
      <c r="AC389" s="377"/>
      <c r="AD389" s="377"/>
      <c r="AE389" s="377"/>
      <c r="AF389" s="377"/>
      <c r="AG389" s="377"/>
      <c r="AH389" s="377"/>
      <c r="AI389" s="377"/>
      <c r="AJ389" s="377"/>
      <c r="AK389" s="377"/>
      <c r="AL389" s="377"/>
      <c r="AM389" s="377"/>
      <c r="AN389" s="377"/>
      <c r="AO389" s="377"/>
      <c r="AP389" s="377"/>
      <c r="AQ389" s="377"/>
      <c r="AR389" s="377"/>
      <c r="AS389" s="377"/>
      <c r="AT389" s="377"/>
      <c r="AU389" s="377"/>
      <c r="AV389" s="377"/>
      <c r="AW389" s="377"/>
      <c r="AX389" s="377"/>
      <c r="AY389" s="377"/>
      <c r="AZ389" s="377"/>
      <c r="BA389" s="341"/>
      <c r="BB389" s="339"/>
      <c r="BC389" s="339"/>
      <c r="BD389" s="339"/>
      <c r="BE389" s="339"/>
      <c r="BF389" s="339"/>
      <c r="BG389" s="339"/>
      <c r="BH389" s="339"/>
      <c r="BI389" s="339"/>
      <c r="BJ389" s="339"/>
      <c r="BK389" s="339"/>
      <c r="BL389" s="339"/>
      <c r="BM389" s="339"/>
      <c r="BN389" s="339"/>
      <c r="BO389" s="339"/>
      <c r="BP389" s="339"/>
      <c r="BQ389" s="339"/>
      <c r="BR389" s="339"/>
      <c r="BS389" s="339"/>
      <c r="BT389" s="339"/>
      <c r="BU389" s="339"/>
      <c r="BV389" s="339"/>
      <c r="BW389" s="339"/>
      <c r="BX389" s="339"/>
      <c r="BY389" s="341"/>
      <c r="BZ389" s="376"/>
      <c r="CA389" s="376"/>
      <c r="CB389" s="376"/>
      <c r="CC389" s="376"/>
      <c r="CD389" s="376"/>
      <c r="CE389" s="376"/>
      <c r="CF389" s="376"/>
      <c r="CG389" s="376"/>
      <c r="CH389" s="376"/>
      <c r="CI389" s="376"/>
      <c r="CJ389" s="376"/>
      <c r="CK389" s="376"/>
      <c r="CL389" s="376"/>
      <c r="CM389" s="376"/>
      <c r="CN389" s="376"/>
      <c r="CO389" s="376"/>
      <c r="CP389" s="376"/>
      <c r="CQ389" s="376"/>
      <c r="CR389" s="376"/>
      <c r="CS389" s="376"/>
      <c r="CT389" s="376"/>
      <c r="CU389" s="376"/>
      <c r="CV389" s="376"/>
      <c r="CW389" s="376"/>
      <c r="CX389" s="376"/>
      <c r="CY389" s="376"/>
      <c r="CZ389" s="376"/>
    </row>
    <row r="390" s="984" customFormat="true" ht="15" customHeight="true" x14ac:dyDescent="0.2">
      <c r="B390" s="535"/>
      <c r="AA390" s="377"/>
      <c r="AB390" s="377"/>
      <c r="AC390" s="377"/>
      <c r="AD390" s="377"/>
      <c r="AE390" s="377"/>
      <c r="AF390" s="377"/>
      <c r="AG390" s="377"/>
      <c r="AH390" s="377"/>
      <c r="AI390" s="377"/>
      <c r="AJ390" s="377"/>
      <c r="AK390" s="377"/>
      <c r="AL390" s="377"/>
      <c r="AM390" s="377"/>
      <c r="AN390" s="377"/>
      <c r="AO390" s="377"/>
      <c r="AP390" s="377"/>
      <c r="AQ390" s="377"/>
      <c r="AR390" s="377"/>
      <c r="AS390" s="377"/>
      <c r="AT390" s="377"/>
      <c r="AU390" s="377"/>
      <c r="AV390" s="377"/>
      <c r="AW390" s="377"/>
      <c r="AX390" s="377"/>
      <c r="AY390" s="377"/>
      <c r="AZ390" s="377"/>
      <c r="BA390" s="341"/>
      <c r="BB390" s="339"/>
      <c r="BC390" s="339"/>
      <c r="BD390" s="339"/>
      <c r="BE390" s="339"/>
      <c r="BF390" s="339"/>
      <c r="BG390" s="339"/>
      <c r="BH390" s="339"/>
      <c r="BI390" s="339"/>
      <c r="BJ390" s="339"/>
      <c r="BK390" s="339"/>
      <c r="BL390" s="339"/>
      <c r="BM390" s="339"/>
      <c r="BN390" s="339"/>
      <c r="BO390" s="339"/>
      <c r="BP390" s="339"/>
      <c r="BQ390" s="339"/>
      <c r="BR390" s="339"/>
      <c r="BS390" s="339"/>
      <c r="BT390" s="339"/>
      <c r="BU390" s="339"/>
      <c r="BV390" s="339"/>
      <c r="BW390" s="339"/>
      <c r="BX390" s="339"/>
      <c r="BY390" s="341"/>
      <c r="BZ390" s="376"/>
      <c r="CA390" s="376"/>
      <c r="CB390" s="376"/>
      <c r="CC390" s="376"/>
      <c r="CD390" s="376"/>
      <c r="CE390" s="376"/>
      <c r="CF390" s="376"/>
      <c r="CG390" s="376"/>
      <c r="CH390" s="376"/>
      <c r="CI390" s="376"/>
      <c r="CJ390" s="376"/>
      <c r="CK390" s="376"/>
      <c r="CL390" s="376"/>
      <c r="CM390" s="376"/>
      <c r="CN390" s="376"/>
      <c r="CO390" s="376"/>
      <c r="CP390" s="376"/>
      <c r="CQ390" s="376"/>
      <c r="CR390" s="376"/>
      <c r="CS390" s="376"/>
      <c r="CT390" s="376"/>
      <c r="CU390" s="376"/>
      <c r="CV390" s="376"/>
      <c r="CW390" s="376"/>
      <c r="CX390" s="376"/>
      <c r="CY390" s="376"/>
      <c r="CZ390" s="376"/>
    </row>
    <row r="391" s="984" customFormat="true" ht="15" customHeight="true" x14ac:dyDescent="0.2">
      <c r="B391" s="535"/>
      <c r="AA391" s="377"/>
      <c r="AB391" s="377"/>
      <c r="AC391" s="377"/>
      <c r="AD391" s="377"/>
      <c r="AE391" s="377"/>
      <c r="AF391" s="377"/>
      <c r="AG391" s="377"/>
      <c r="AH391" s="377"/>
      <c r="AI391" s="377"/>
      <c r="AJ391" s="377"/>
      <c r="AK391" s="377"/>
      <c r="AL391" s="377"/>
      <c r="AM391" s="377"/>
      <c r="AN391" s="377"/>
      <c r="AO391" s="377"/>
      <c r="AP391" s="377"/>
      <c r="AQ391" s="377"/>
      <c r="AR391" s="377"/>
      <c r="AS391" s="377"/>
      <c r="AT391" s="377"/>
      <c r="AU391" s="377"/>
      <c r="AV391" s="377"/>
      <c r="AW391" s="377"/>
      <c r="AX391" s="377"/>
      <c r="AY391" s="377"/>
      <c r="AZ391" s="377"/>
      <c r="BA391" s="341"/>
      <c r="BB391" s="339"/>
      <c r="BC391" s="339"/>
      <c r="BD391" s="339"/>
      <c r="BE391" s="339"/>
      <c r="BF391" s="339"/>
      <c r="BG391" s="339"/>
      <c r="BH391" s="339"/>
      <c r="BI391" s="339"/>
      <c r="BJ391" s="339"/>
      <c r="BK391" s="339"/>
      <c r="BL391" s="339"/>
      <c r="BM391" s="339"/>
      <c r="BN391" s="339"/>
      <c r="BO391" s="339"/>
      <c r="BP391" s="339"/>
      <c r="BQ391" s="339"/>
      <c r="BR391" s="339"/>
      <c r="BS391" s="339"/>
      <c r="BT391" s="339"/>
      <c r="BU391" s="339"/>
      <c r="BV391" s="339"/>
      <c r="BW391" s="339"/>
      <c r="BX391" s="339"/>
      <c r="BY391" s="341"/>
      <c r="BZ391" s="376"/>
      <c r="CA391" s="376"/>
      <c r="CB391" s="376"/>
      <c r="CC391" s="376"/>
      <c r="CD391" s="376"/>
      <c r="CE391" s="376"/>
      <c r="CF391" s="376"/>
      <c r="CG391" s="376"/>
      <c r="CH391" s="376"/>
      <c r="CI391" s="376"/>
      <c r="CJ391" s="376"/>
      <c r="CK391" s="376"/>
      <c r="CL391" s="376"/>
      <c r="CM391" s="376"/>
      <c r="CN391" s="376"/>
      <c r="CO391" s="376"/>
      <c r="CP391" s="376"/>
      <c r="CQ391" s="376"/>
      <c r="CR391" s="376"/>
      <c r="CS391" s="376"/>
      <c r="CT391" s="376"/>
      <c r="CU391" s="376"/>
      <c r="CV391" s="376"/>
      <c r="CW391" s="376"/>
      <c r="CX391" s="376"/>
      <c r="CY391" s="376"/>
      <c r="CZ391" s="376"/>
    </row>
    <row r="392" s="984" customFormat="true" ht="15" customHeight="true" x14ac:dyDescent="0.2">
      <c r="AA392" s="377"/>
      <c r="AB392" s="377"/>
      <c r="AC392" s="377"/>
      <c r="AD392" s="377"/>
      <c r="AE392" s="377"/>
      <c r="AF392" s="377"/>
      <c r="AG392" s="377"/>
      <c r="AH392" s="377"/>
      <c r="AI392" s="377"/>
      <c r="AJ392" s="377"/>
      <c r="AK392" s="377"/>
      <c r="AL392" s="377"/>
      <c r="AM392" s="377"/>
      <c r="AN392" s="377"/>
      <c r="AO392" s="377"/>
      <c r="AP392" s="377"/>
      <c r="AQ392" s="377"/>
      <c r="AR392" s="377"/>
      <c r="AS392" s="377"/>
      <c r="AT392" s="377"/>
      <c r="AU392" s="377"/>
      <c r="AV392" s="377"/>
      <c r="AW392" s="377"/>
      <c r="AX392" s="377"/>
      <c r="AY392" s="377"/>
      <c r="AZ392" s="377"/>
      <c r="BA392" s="341"/>
      <c r="BB392" s="339"/>
      <c r="BC392" s="339"/>
      <c r="BD392" s="339"/>
      <c r="BE392" s="339"/>
      <c r="BF392" s="339"/>
      <c r="BG392" s="339"/>
      <c r="BH392" s="339"/>
      <c r="BI392" s="339"/>
      <c r="BJ392" s="339"/>
      <c r="BK392" s="339"/>
      <c r="BL392" s="339"/>
      <c r="BM392" s="339"/>
      <c r="BN392" s="339"/>
      <c r="BO392" s="339"/>
      <c r="BP392" s="339"/>
      <c r="BQ392" s="339"/>
      <c r="BR392" s="339"/>
      <c r="BS392" s="339"/>
      <c r="BT392" s="339"/>
      <c r="BU392" s="339"/>
      <c r="BV392" s="339"/>
      <c r="BW392" s="339"/>
      <c r="BX392" s="339"/>
      <c r="BY392" s="341"/>
      <c r="BZ392" s="376"/>
      <c r="CA392" s="376"/>
      <c r="CB392" s="376"/>
      <c r="CC392" s="376"/>
      <c r="CD392" s="376"/>
      <c r="CE392" s="376"/>
      <c r="CF392" s="376"/>
      <c r="CG392" s="376"/>
      <c r="CH392" s="376"/>
      <c r="CI392" s="376"/>
      <c r="CJ392" s="376"/>
      <c r="CK392" s="376"/>
      <c r="CL392" s="376"/>
      <c r="CM392" s="376"/>
      <c r="CN392" s="376"/>
      <c r="CO392" s="376"/>
      <c r="CP392" s="376"/>
      <c r="CQ392" s="376"/>
      <c r="CR392" s="376"/>
      <c r="CS392" s="376"/>
      <c r="CT392" s="376"/>
      <c r="CU392" s="376"/>
      <c r="CV392" s="376"/>
      <c r="CW392" s="376"/>
      <c r="CX392" s="376"/>
      <c r="CY392" s="376"/>
      <c r="CZ392" s="376"/>
    </row>
    <row r="393" s="984" customFormat="true" ht="15" customHeight="true" x14ac:dyDescent="0.2">
      <c r="AA393" s="377"/>
      <c r="AB393" s="377"/>
      <c r="AC393" s="377"/>
      <c r="AD393" s="377"/>
      <c r="AE393" s="377"/>
      <c r="AF393" s="377"/>
      <c r="AG393" s="377"/>
      <c r="AH393" s="377"/>
      <c r="AI393" s="377"/>
      <c r="AJ393" s="377"/>
      <c r="AK393" s="377"/>
      <c r="AL393" s="377"/>
      <c r="AM393" s="377"/>
      <c r="AN393" s="377"/>
      <c r="AO393" s="377"/>
      <c r="AP393" s="377"/>
      <c r="AQ393" s="377"/>
      <c r="AR393" s="377"/>
      <c r="AS393" s="377"/>
      <c r="AT393" s="377"/>
      <c r="AU393" s="377"/>
      <c r="AV393" s="377"/>
      <c r="AW393" s="377"/>
      <c r="AX393" s="377"/>
      <c r="AY393" s="377"/>
      <c r="AZ393" s="377"/>
      <c r="BA393" s="341"/>
      <c r="BB393" s="339"/>
      <c r="BC393" s="339"/>
      <c r="BD393" s="339"/>
      <c r="BE393" s="339"/>
      <c r="BF393" s="339"/>
      <c r="BG393" s="339"/>
      <c r="BH393" s="339"/>
      <c r="BI393" s="339"/>
      <c r="BJ393" s="339"/>
      <c r="BK393" s="339"/>
      <c r="BL393" s="339"/>
      <c r="BM393" s="339"/>
      <c r="BN393" s="339"/>
      <c r="BO393" s="339"/>
      <c r="BP393" s="339"/>
      <c r="BQ393" s="339"/>
      <c r="BR393" s="339"/>
      <c r="BS393" s="339"/>
      <c r="BT393" s="339"/>
      <c r="BU393" s="339"/>
      <c r="BV393" s="339"/>
      <c r="BW393" s="339"/>
      <c r="BX393" s="339"/>
      <c r="BY393" s="341"/>
      <c r="BZ393" s="376"/>
      <c r="CA393" s="376"/>
      <c r="CB393" s="376"/>
      <c r="CC393" s="376"/>
      <c r="CD393" s="376"/>
      <c r="CE393" s="376"/>
      <c r="CF393" s="376"/>
      <c r="CG393" s="376"/>
      <c r="CH393" s="376"/>
      <c r="CI393" s="376"/>
      <c r="CJ393" s="376"/>
      <c r="CK393" s="376"/>
      <c r="CL393" s="376"/>
      <c r="CM393" s="376"/>
      <c r="CN393" s="376"/>
      <c r="CO393" s="376"/>
      <c r="CP393" s="376"/>
      <c r="CQ393" s="376"/>
      <c r="CR393" s="376"/>
      <c r="CS393" s="376"/>
      <c r="CT393" s="376"/>
      <c r="CU393" s="376"/>
      <c r="CV393" s="376"/>
      <c r="CW393" s="376"/>
      <c r="CX393" s="376"/>
      <c r="CY393" s="376"/>
      <c r="CZ393" s="376"/>
    </row>
    <row r="394" s="984" customFormat="true" ht="15" customHeight="true" x14ac:dyDescent="0.2">
      <c r="AA394" s="377"/>
      <c r="AB394" s="377"/>
      <c r="AC394" s="377"/>
      <c r="AD394" s="377"/>
      <c r="AE394" s="377"/>
      <c r="AF394" s="377"/>
      <c r="AG394" s="377"/>
      <c r="AH394" s="377"/>
      <c r="AI394" s="377"/>
      <c r="AJ394" s="377"/>
      <c r="AK394" s="377"/>
      <c r="AL394" s="377"/>
      <c r="AM394" s="377"/>
      <c r="AN394" s="377"/>
      <c r="AO394" s="377"/>
      <c r="AP394" s="377"/>
      <c r="AQ394" s="377"/>
      <c r="AR394" s="377"/>
      <c r="AS394" s="377"/>
      <c r="AT394" s="377"/>
      <c r="AU394" s="377"/>
      <c r="AV394" s="377"/>
      <c r="AW394" s="377"/>
      <c r="AX394" s="377"/>
      <c r="AY394" s="377"/>
      <c r="AZ394" s="377"/>
      <c r="BA394" s="341"/>
      <c r="BB394" s="339"/>
      <c r="BC394" s="339"/>
      <c r="BD394" s="339"/>
      <c r="BE394" s="339"/>
      <c r="BF394" s="339"/>
      <c r="BG394" s="339"/>
      <c r="BH394" s="339"/>
      <c r="BI394" s="339"/>
      <c r="BJ394" s="339"/>
      <c r="BK394" s="339"/>
      <c r="BL394" s="339"/>
      <c r="BM394" s="339"/>
      <c r="BN394" s="339"/>
      <c r="BO394" s="339"/>
      <c r="BP394" s="339"/>
      <c r="BQ394" s="339"/>
      <c r="BR394" s="339"/>
      <c r="BS394" s="339"/>
      <c r="BT394" s="339"/>
      <c r="BU394" s="339"/>
      <c r="BV394" s="339"/>
      <c r="BW394" s="339"/>
      <c r="BX394" s="339"/>
      <c r="BY394" s="341"/>
      <c r="BZ394" s="376"/>
      <c r="CA394" s="376"/>
      <c r="CB394" s="376"/>
      <c r="CC394" s="376"/>
      <c r="CD394" s="376"/>
      <c r="CE394" s="376"/>
      <c r="CF394" s="376"/>
      <c r="CG394" s="376"/>
      <c r="CH394" s="376"/>
      <c r="CI394" s="376"/>
      <c r="CJ394" s="376"/>
      <c r="CK394" s="376"/>
      <c r="CL394" s="376"/>
      <c r="CM394" s="376"/>
      <c r="CN394" s="376"/>
      <c r="CO394" s="376"/>
      <c r="CP394" s="376"/>
      <c r="CQ394" s="376"/>
      <c r="CR394" s="376"/>
      <c r="CS394" s="376"/>
      <c r="CT394" s="376"/>
      <c r="CU394" s="376"/>
      <c r="CV394" s="376"/>
      <c r="CW394" s="376"/>
      <c r="CX394" s="376"/>
      <c r="CY394" s="376"/>
      <c r="CZ394" s="376"/>
    </row>
    <row r="395" s="984" customFormat="true" ht="15" customHeight="true" x14ac:dyDescent="0.2">
      <c r="AA395" s="377"/>
      <c r="AB395" s="377"/>
      <c r="AC395" s="377"/>
      <c r="AD395" s="377"/>
      <c r="AE395" s="377"/>
      <c r="AF395" s="377"/>
      <c r="AG395" s="377"/>
      <c r="AH395" s="377"/>
      <c r="AI395" s="377"/>
      <c r="AJ395" s="377"/>
      <c r="AK395" s="377"/>
      <c r="AL395" s="377"/>
      <c r="AM395" s="377"/>
      <c r="AN395" s="377"/>
      <c r="AO395" s="377"/>
      <c r="AP395" s="377"/>
      <c r="AQ395" s="377"/>
      <c r="AR395" s="377"/>
      <c r="AS395" s="377"/>
      <c r="AT395" s="377"/>
      <c r="AU395" s="377"/>
      <c r="AV395" s="377"/>
      <c r="AW395" s="377"/>
      <c r="AX395" s="377"/>
      <c r="AY395" s="377"/>
      <c r="AZ395" s="377"/>
      <c r="BA395" s="341"/>
      <c r="BB395" s="339"/>
      <c r="BC395" s="339"/>
      <c r="BD395" s="339"/>
      <c r="BE395" s="339"/>
      <c r="BF395" s="339"/>
      <c r="BG395" s="339"/>
      <c r="BH395" s="339"/>
      <c r="BI395" s="339"/>
      <c r="BJ395" s="339"/>
      <c r="BK395" s="339"/>
      <c r="BL395" s="339"/>
      <c r="BM395" s="339"/>
      <c r="BN395" s="339"/>
      <c r="BO395" s="339"/>
      <c r="BP395" s="339"/>
      <c r="BQ395" s="339"/>
      <c r="BR395" s="339"/>
      <c r="BS395" s="339"/>
      <c r="BT395" s="339"/>
      <c r="BU395" s="339"/>
      <c r="BV395" s="339"/>
      <c r="BW395" s="339"/>
      <c r="BX395" s="339"/>
      <c r="BY395" s="341"/>
      <c r="BZ395" s="376"/>
      <c r="CA395" s="376"/>
      <c r="CB395" s="376"/>
      <c r="CC395" s="376"/>
      <c r="CD395" s="376"/>
      <c r="CE395" s="376"/>
      <c r="CF395" s="376"/>
      <c r="CG395" s="376"/>
      <c r="CH395" s="376"/>
      <c r="CI395" s="376"/>
      <c r="CJ395" s="376"/>
      <c r="CK395" s="376"/>
      <c r="CL395" s="376"/>
      <c r="CM395" s="376"/>
      <c r="CN395" s="376"/>
      <c r="CO395" s="376"/>
      <c r="CP395" s="376"/>
      <c r="CQ395" s="376"/>
      <c r="CR395" s="376"/>
      <c r="CS395" s="376"/>
      <c r="CT395" s="376"/>
      <c r="CU395" s="376"/>
      <c r="CV395" s="376"/>
      <c r="CW395" s="376"/>
      <c r="CX395" s="376"/>
      <c r="CY395" s="376"/>
      <c r="CZ395" s="376"/>
    </row>
    <row r="396" s="984" customFormat="true" ht="15" customHeight="true" x14ac:dyDescent="0.2">
      <c r="AA396" s="377"/>
      <c r="AB396" s="377"/>
      <c r="AC396" s="377"/>
      <c r="AD396" s="377"/>
      <c r="AE396" s="377"/>
      <c r="AF396" s="377"/>
      <c r="AG396" s="377"/>
      <c r="AH396" s="377"/>
      <c r="AI396" s="377"/>
      <c r="AJ396" s="377"/>
      <c r="AK396" s="377"/>
      <c r="AL396" s="377"/>
      <c r="AM396" s="377"/>
      <c r="AN396" s="377"/>
      <c r="AO396" s="377"/>
      <c r="AP396" s="377"/>
      <c r="AQ396" s="377"/>
      <c r="AR396" s="377"/>
      <c r="AS396" s="377"/>
      <c r="AT396" s="377"/>
      <c r="AU396" s="377"/>
      <c r="AV396" s="377"/>
      <c r="AW396" s="377"/>
      <c r="AX396" s="377"/>
      <c r="AY396" s="377"/>
      <c r="AZ396" s="377"/>
      <c r="BA396" s="341"/>
      <c r="BB396" s="339"/>
      <c r="BC396" s="339"/>
      <c r="BD396" s="339"/>
      <c r="BE396" s="339"/>
      <c r="BF396" s="339"/>
      <c r="BG396" s="339"/>
      <c r="BH396" s="339"/>
      <c r="BI396" s="339"/>
      <c r="BJ396" s="339"/>
      <c r="BK396" s="339"/>
      <c r="BL396" s="339"/>
      <c r="BM396" s="339"/>
      <c r="BN396" s="339"/>
      <c r="BO396" s="339"/>
      <c r="BP396" s="339"/>
      <c r="BQ396" s="339"/>
      <c r="BR396" s="339"/>
      <c r="BS396" s="339"/>
      <c r="BT396" s="339"/>
      <c r="BU396" s="339"/>
      <c r="BV396" s="339"/>
      <c r="BW396" s="339"/>
      <c r="BX396" s="339"/>
      <c r="BY396" s="341"/>
      <c r="BZ396" s="376"/>
      <c r="CA396" s="376"/>
      <c r="CB396" s="376"/>
      <c r="CC396" s="376"/>
      <c r="CD396" s="376"/>
      <c r="CE396" s="376"/>
      <c r="CF396" s="376"/>
      <c r="CG396" s="376"/>
      <c r="CH396" s="376"/>
      <c r="CI396" s="376"/>
      <c r="CJ396" s="376"/>
      <c r="CK396" s="376"/>
      <c r="CL396" s="376"/>
      <c r="CM396" s="376"/>
      <c r="CN396" s="376"/>
      <c r="CO396" s="376"/>
      <c r="CP396" s="376"/>
      <c r="CQ396" s="376"/>
      <c r="CR396" s="376"/>
      <c r="CS396" s="376"/>
      <c r="CT396" s="376"/>
      <c r="CU396" s="376"/>
      <c r="CV396" s="376"/>
      <c r="CW396" s="376"/>
      <c r="CX396" s="376"/>
      <c r="CY396" s="376"/>
      <c r="CZ396" s="376"/>
    </row>
    <row r="397" s="984" customFormat="true" ht="15" customHeight="true" x14ac:dyDescent="0.2">
      <c r="AA397" s="377"/>
      <c r="AB397" s="377"/>
      <c r="AC397" s="377"/>
      <c r="AD397" s="377"/>
      <c r="AE397" s="377"/>
      <c r="AF397" s="377"/>
      <c r="AG397" s="377"/>
      <c r="AH397" s="377"/>
      <c r="AI397" s="377"/>
      <c r="AJ397" s="377"/>
      <c r="AK397" s="377"/>
      <c r="AL397" s="377"/>
      <c r="AM397" s="377"/>
      <c r="AN397" s="377"/>
      <c r="AO397" s="377"/>
      <c r="AP397" s="377"/>
      <c r="AQ397" s="377"/>
      <c r="AR397" s="377"/>
      <c r="AS397" s="377"/>
      <c r="AT397" s="377"/>
      <c r="AU397" s="377"/>
      <c r="AV397" s="377"/>
      <c r="AW397" s="377"/>
      <c r="AX397" s="377"/>
      <c r="AY397" s="377"/>
      <c r="AZ397" s="377"/>
      <c r="BA397" s="341"/>
      <c r="BB397" s="339"/>
      <c r="BC397" s="339"/>
      <c r="BD397" s="339"/>
      <c r="BE397" s="339"/>
      <c r="BF397" s="339"/>
      <c r="BG397" s="339"/>
      <c r="BH397" s="339"/>
      <c r="BI397" s="339"/>
      <c r="BJ397" s="339"/>
      <c r="BK397" s="339"/>
      <c r="BL397" s="339"/>
      <c r="BM397" s="339"/>
      <c r="BN397" s="339"/>
      <c r="BO397" s="339"/>
      <c r="BP397" s="339"/>
      <c r="BQ397" s="339"/>
      <c r="BR397" s="339"/>
      <c r="BS397" s="339"/>
      <c r="BT397" s="339"/>
      <c r="BU397" s="339"/>
      <c r="BV397" s="339"/>
      <c r="BW397" s="339"/>
      <c r="BX397" s="339"/>
      <c r="BY397" s="341"/>
      <c r="BZ397" s="376"/>
      <c r="CA397" s="376"/>
      <c r="CB397" s="376"/>
      <c r="CC397" s="376"/>
      <c r="CD397" s="376"/>
      <c r="CE397" s="376"/>
      <c r="CF397" s="376"/>
      <c r="CG397" s="376"/>
      <c r="CH397" s="376"/>
      <c r="CI397" s="376"/>
      <c r="CJ397" s="376"/>
      <c r="CK397" s="376"/>
      <c r="CL397" s="376"/>
      <c r="CM397" s="376"/>
      <c r="CN397" s="376"/>
      <c r="CO397" s="376"/>
      <c r="CP397" s="376"/>
      <c r="CQ397" s="376"/>
      <c r="CR397" s="376"/>
      <c r="CS397" s="376"/>
      <c r="CT397" s="376"/>
      <c r="CU397" s="376"/>
      <c r="CV397" s="376"/>
      <c r="CW397" s="376"/>
      <c r="CX397" s="376"/>
      <c r="CY397" s="376"/>
      <c r="CZ397" s="376"/>
    </row>
    <row r="398" s="984" customFormat="true" ht="15" customHeight="true" x14ac:dyDescent="0.2">
      <c r="AA398" s="377"/>
      <c r="AB398" s="377"/>
      <c r="AC398" s="377"/>
      <c r="AD398" s="377"/>
      <c r="AE398" s="377"/>
      <c r="AF398" s="377"/>
      <c r="AG398" s="377"/>
      <c r="AH398" s="377"/>
      <c r="AI398" s="377"/>
      <c r="AJ398" s="377"/>
      <c r="AK398" s="377"/>
      <c r="AL398" s="377"/>
      <c r="AM398" s="377"/>
      <c r="AN398" s="377"/>
      <c r="AO398" s="377"/>
      <c r="AP398" s="377"/>
      <c r="AQ398" s="377"/>
      <c r="AR398" s="377"/>
      <c r="AS398" s="377"/>
      <c r="AT398" s="377"/>
      <c r="AU398" s="377"/>
      <c r="AV398" s="377"/>
      <c r="AW398" s="377"/>
      <c r="AX398" s="377"/>
      <c r="AY398" s="377"/>
      <c r="AZ398" s="377"/>
      <c r="BA398" s="341"/>
      <c r="BB398" s="339"/>
      <c r="BC398" s="339"/>
      <c r="BD398" s="339"/>
      <c r="BE398" s="339"/>
      <c r="BF398" s="339"/>
      <c r="BG398" s="339"/>
      <c r="BH398" s="339"/>
      <c r="BI398" s="339"/>
      <c r="BJ398" s="339"/>
      <c r="BK398" s="339"/>
      <c r="BL398" s="339"/>
      <c r="BM398" s="339"/>
      <c r="BN398" s="339"/>
      <c r="BO398" s="339"/>
      <c r="BP398" s="339"/>
      <c r="BQ398" s="339"/>
      <c r="BR398" s="339"/>
      <c r="BS398" s="339"/>
      <c r="BT398" s="339"/>
      <c r="BU398" s="339"/>
      <c r="BV398" s="339"/>
      <c r="BW398" s="339"/>
      <c r="BX398" s="339"/>
      <c r="BY398" s="341"/>
      <c r="BZ398" s="376"/>
      <c r="CA398" s="376"/>
      <c r="CB398" s="376"/>
      <c r="CC398" s="376"/>
      <c r="CD398" s="376"/>
      <c r="CE398" s="376"/>
      <c r="CF398" s="376"/>
      <c r="CG398" s="376"/>
      <c r="CH398" s="376"/>
      <c r="CI398" s="376"/>
      <c r="CJ398" s="376"/>
      <c r="CK398" s="376"/>
      <c r="CL398" s="376"/>
      <c r="CM398" s="376"/>
      <c r="CN398" s="376"/>
      <c r="CO398" s="376"/>
      <c r="CP398" s="376"/>
      <c r="CQ398" s="376"/>
      <c r="CR398" s="376"/>
      <c r="CS398" s="376"/>
      <c r="CT398" s="376"/>
      <c r="CU398" s="376"/>
      <c r="CV398" s="376"/>
      <c r="CW398" s="376"/>
      <c r="CX398" s="376"/>
      <c r="CY398" s="376"/>
      <c r="CZ398" s="376"/>
    </row>
    <row r="399" s="548" customFormat="true" ht="15" customHeight="true" x14ac:dyDescent="0.25">
      <c r="A399" s="345"/>
      <c r="B399" s="345"/>
      <c r="C399" s="1157" t="s">
        <v>132</v>
      </c>
      <c r="D399" s="1158"/>
      <c r="E399" s="1158"/>
      <c r="F399" s="1158"/>
      <c r="G399" s="345"/>
      <c r="H399" s="1159" t="s">
        <v>133</v>
      </c>
      <c r="I399" s="1160"/>
      <c r="J399" s="1160"/>
      <c r="K399" s="1160"/>
      <c r="M399" s="1159" t="s">
        <v>134</v>
      </c>
      <c r="N399" s="1160"/>
      <c r="O399" s="1160"/>
      <c r="P399" s="1160"/>
      <c r="Z399" s="372"/>
      <c r="AA399" s="372"/>
      <c r="AB399" s="372"/>
      <c r="AC399" s="372"/>
      <c r="AD399" s="372"/>
      <c r="AE399" s="372"/>
      <c r="AF399" s="372"/>
      <c r="AG399" s="372"/>
      <c r="AH399" s="372"/>
      <c r="AI399" s="372"/>
      <c r="AJ399" s="372"/>
      <c r="AK399" s="372"/>
      <c r="AL399" s="372"/>
      <c r="AM399" s="372"/>
      <c r="AN399" s="372"/>
      <c r="AO399" s="372"/>
      <c r="AP399" s="372"/>
      <c r="AQ399" s="372"/>
      <c r="AR399" s="372"/>
      <c r="AS399" s="372"/>
      <c r="AT399" s="372"/>
      <c r="AU399" s="372"/>
      <c r="AV399" s="372"/>
      <c r="AW399" s="372"/>
      <c r="AX399" s="372"/>
      <c r="AY399" s="372"/>
      <c r="AZ399" s="372"/>
      <c r="BB399" s="345"/>
      <c r="BZ399" s="372"/>
      <c r="CA399" s="372"/>
      <c r="CB399" s="372"/>
      <c r="CC399" s="372"/>
      <c r="CD399" s="372"/>
      <c r="CE399" s="372"/>
      <c r="CF399" s="372"/>
      <c r="CG399" s="372"/>
      <c r="CH399" s="372"/>
      <c r="CI399" s="372"/>
      <c r="CJ399" s="372"/>
      <c r="CK399" s="372"/>
      <c r="CL399" s="372"/>
      <c r="CM399" s="372"/>
      <c r="CN399" s="372"/>
      <c r="CO399" s="372"/>
      <c r="CP399" s="372"/>
      <c r="CQ399" s="372"/>
      <c r="CR399" s="372"/>
      <c r="CS399" s="372"/>
      <c r="CT399" s="372"/>
      <c r="CU399" s="372"/>
      <c r="CV399" s="372"/>
      <c r="CW399" s="372"/>
      <c r="CX399" s="372"/>
      <c r="CY399" s="372"/>
      <c r="CZ399" s="372"/>
    </row>
    <row r="400" s="379" customFormat="true" ht="24" customHeight="true" x14ac:dyDescent="0.2">
      <c r="C400" s="1161" t="s">
        <v>211</v>
      </c>
      <c r="D400" s="1063"/>
      <c r="E400" s="1063"/>
      <c r="H400" s="1161" t="s">
        <v>211</v>
      </c>
      <c r="I400" s="1063"/>
      <c r="J400" s="1063"/>
      <c r="M400" s="1161" t="s">
        <v>211</v>
      </c>
      <c r="N400" s="1063"/>
      <c r="O400" s="1063"/>
      <c r="AA400" s="372"/>
      <c r="AB400" s="372"/>
      <c r="AC400" s="372"/>
      <c r="AD400" s="372"/>
      <c r="AE400" s="372"/>
      <c r="AF400" s="372"/>
      <c r="AG400" s="372"/>
      <c r="AH400" s="372"/>
      <c r="AI400" s="372"/>
      <c r="AJ400" s="372"/>
      <c r="AK400" s="372"/>
      <c r="AL400" s="372"/>
      <c r="AM400" s="372"/>
      <c r="AN400" s="372"/>
      <c r="AO400" s="372"/>
      <c r="AP400" s="372"/>
      <c r="AQ400" s="372"/>
      <c r="AR400" s="372"/>
      <c r="AS400" s="372"/>
      <c r="AT400" s="372"/>
      <c r="AU400" s="372"/>
      <c r="AV400" s="372"/>
      <c r="AW400" s="372"/>
      <c r="AX400" s="372"/>
      <c r="AY400" s="372"/>
      <c r="AZ400" s="372"/>
      <c r="BA400" s="548"/>
      <c r="BB400" s="345"/>
      <c r="BC400" s="548"/>
      <c r="BD400" s="548"/>
      <c r="BE400" s="548"/>
      <c r="BF400" s="548"/>
      <c r="BG400" s="548"/>
      <c r="BH400" s="548"/>
      <c r="BI400" s="548"/>
      <c r="BJ400" s="548"/>
      <c r="BK400" s="548"/>
      <c r="BL400" s="548"/>
      <c r="BM400" s="548"/>
      <c r="BN400" s="548"/>
      <c r="BO400" s="548"/>
      <c r="BP400" s="548"/>
      <c r="BQ400" s="548"/>
      <c r="BR400" s="548"/>
      <c r="BS400" s="548"/>
      <c r="BT400" s="548"/>
      <c r="BU400" s="548"/>
      <c r="BV400" s="548"/>
      <c r="BW400" s="548"/>
      <c r="BX400" s="548"/>
      <c r="BY400" s="548"/>
      <c r="BZ400" s="372"/>
      <c r="CA400" s="372"/>
      <c r="CB400" s="372"/>
      <c r="CC400" s="372"/>
      <c r="CD400" s="372"/>
      <c r="CE400" s="372"/>
      <c r="CF400" s="372"/>
      <c r="CG400" s="372"/>
      <c r="CH400" s="372"/>
      <c r="CI400" s="372"/>
      <c r="CJ400" s="372"/>
      <c r="CK400" s="372"/>
      <c r="CL400" s="372"/>
      <c r="CM400" s="372"/>
      <c r="CN400" s="372"/>
      <c r="CO400" s="372"/>
      <c r="CP400" s="372"/>
      <c r="CQ400" s="372"/>
      <c r="CR400" s="372"/>
      <c r="CS400" s="372"/>
      <c r="CT400" s="372"/>
      <c r="CU400" s="372"/>
      <c r="CV400" s="372"/>
      <c r="CW400" s="372"/>
      <c r="CX400" s="372"/>
      <c r="CY400" s="372"/>
      <c r="CZ400" s="372"/>
    </row>
    <row r="401" s="379" customFormat="true" ht="25.15" customHeight="true" x14ac:dyDescent="0.2">
      <c r="C401" s="1162"/>
      <c r="D401" s="1063"/>
      <c r="E401" s="565" t="s">
        <v>212</v>
      </c>
      <c r="H401" s="1162"/>
      <c r="I401" s="1063"/>
      <c r="J401" s="566" t="s">
        <v>212</v>
      </c>
      <c r="M401" s="1162"/>
      <c r="N401" s="1063"/>
      <c r="O401" s="567" t="s">
        <v>212</v>
      </c>
      <c r="AA401" s="372"/>
      <c r="AB401" s="372"/>
      <c r="AC401" s="372"/>
      <c r="AD401" s="372"/>
      <c r="AE401" s="372"/>
      <c r="AF401" s="372"/>
      <c r="AG401" s="372"/>
      <c r="AH401" s="372"/>
      <c r="AI401" s="372"/>
      <c r="AJ401" s="372"/>
      <c r="AK401" s="372"/>
      <c r="AL401" s="372"/>
      <c r="AM401" s="372"/>
      <c r="AN401" s="372"/>
      <c r="AO401" s="372"/>
      <c r="AP401" s="372"/>
      <c r="AQ401" s="372"/>
      <c r="AR401" s="372"/>
      <c r="AS401" s="372"/>
      <c r="AT401" s="372"/>
      <c r="AU401" s="372"/>
      <c r="AV401" s="372"/>
      <c r="AW401" s="372"/>
      <c r="AX401" s="372"/>
      <c r="AY401" s="372"/>
      <c r="AZ401" s="372"/>
      <c r="BA401" s="548"/>
      <c r="BB401" s="345"/>
      <c r="BC401" s="548"/>
      <c r="BD401" s="548"/>
      <c r="BE401" s="548"/>
      <c r="BF401" s="548"/>
      <c r="BG401" s="548"/>
      <c r="BH401" s="548"/>
      <c r="BI401" s="548"/>
      <c r="BJ401" s="548"/>
      <c r="BK401" s="548"/>
      <c r="BL401" s="548"/>
      <c r="BM401" s="548"/>
      <c r="BN401" s="548"/>
      <c r="BO401" s="548"/>
      <c r="BP401" s="548"/>
      <c r="BQ401" s="548"/>
      <c r="BR401" s="548"/>
      <c r="BS401" s="548"/>
      <c r="BT401" s="548"/>
      <c r="BU401" s="548"/>
      <c r="BV401" s="548"/>
      <c r="BW401" s="548"/>
      <c r="BX401" s="548"/>
      <c r="BY401" s="548"/>
      <c r="BZ401" s="372"/>
      <c r="CA401" s="372"/>
      <c r="CB401" s="372"/>
      <c r="CC401" s="372"/>
      <c r="CD401" s="372"/>
      <c r="CE401" s="372"/>
      <c r="CF401" s="372"/>
      <c r="CG401" s="372"/>
      <c r="CH401" s="372"/>
      <c r="CI401" s="372"/>
      <c r="CJ401" s="372"/>
      <c r="CK401" s="372"/>
      <c r="CL401" s="372"/>
      <c r="CM401" s="372"/>
      <c r="CN401" s="372"/>
      <c r="CO401" s="372"/>
      <c r="CP401" s="372"/>
      <c r="CQ401" s="372"/>
      <c r="CR401" s="372"/>
      <c r="CS401" s="372"/>
      <c r="CT401" s="372"/>
      <c r="CU401" s="372"/>
      <c r="CV401" s="372"/>
      <c r="CW401" s="372"/>
      <c r="CX401" s="372"/>
      <c r="CY401" s="372"/>
      <c r="CZ401" s="372"/>
    </row>
    <row r="402" s="379" customFormat="true" ht="25.15" customHeight="true" x14ac:dyDescent="0.2">
      <c r="B402" s="1163" t="s">
        <v>140</v>
      </c>
      <c r="C402" s="1063"/>
      <c r="D402" s="1063"/>
      <c r="E402" s="568" t="s">
        <v>213</v>
      </c>
      <c r="H402" s="1063"/>
      <c r="I402" s="1063"/>
      <c r="J402" s="569" t="s">
        <v>213</v>
      </c>
      <c r="M402" s="1063"/>
      <c r="N402" s="1063"/>
      <c r="O402" s="570" t="s">
        <v>213</v>
      </c>
      <c r="AA402" s="372"/>
      <c r="AB402" s="372"/>
      <c r="AC402" s="372"/>
      <c r="AD402" s="372"/>
      <c r="AE402" s="372"/>
      <c r="AF402" s="372"/>
      <c r="AG402" s="372"/>
      <c r="AH402" s="372"/>
      <c r="AI402" s="372"/>
      <c r="AJ402" s="372"/>
      <c r="AK402" s="372"/>
      <c r="AL402" s="372"/>
      <c r="AM402" s="372"/>
      <c r="AN402" s="372"/>
      <c r="AO402" s="372"/>
      <c r="AP402" s="372"/>
      <c r="AQ402" s="372"/>
      <c r="AR402" s="372"/>
      <c r="AS402" s="372"/>
      <c r="AT402" s="372"/>
      <c r="AU402" s="372"/>
      <c r="AV402" s="372"/>
      <c r="AW402" s="372"/>
      <c r="AX402" s="372"/>
      <c r="AY402" s="372"/>
      <c r="AZ402" s="372"/>
      <c r="BA402" s="548"/>
      <c r="BB402" s="345"/>
      <c r="BC402" s="548"/>
      <c r="BD402" s="548"/>
      <c r="BE402" s="548"/>
      <c r="BF402" s="548"/>
      <c r="BG402" s="548"/>
      <c r="BH402" s="548"/>
      <c r="BI402" s="548"/>
      <c r="BJ402" s="548"/>
      <c r="BK402" s="548"/>
      <c r="BL402" s="548"/>
      <c r="BM402" s="548"/>
      <c r="BN402" s="548"/>
      <c r="BO402" s="548"/>
      <c r="BP402" s="548"/>
      <c r="BQ402" s="548"/>
      <c r="BR402" s="548"/>
      <c r="BS402" s="548"/>
      <c r="BT402" s="548"/>
      <c r="BU402" s="548"/>
      <c r="BV402" s="548"/>
      <c r="BW402" s="548"/>
      <c r="BX402" s="548"/>
      <c r="BY402" s="548"/>
      <c r="BZ402" s="372"/>
      <c r="CA402" s="372"/>
      <c r="CB402" s="372"/>
      <c r="CC402" s="372"/>
      <c r="CD402" s="372"/>
      <c r="CE402" s="372"/>
      <c r="CF402" s="372"/>
      <c r="CG402" s="372"/>
      <c r="CH402" s="372"/>
      <c r="CI402" s="372"/>
      <c r="CJ402" s="372"/>
      <c r="CK402" s="372"/>
      <c r="CL402" s="372"/>
      <c r="CM402" s="372"/>
      <c r="CN402" s="372"/>
      <c r="CO402" s="372"/>
      <c r="CP402" s="372"/>
      <c r="CQ402" s="372"/>
      <c r="CR402" s="372"/>
      <c r="CS402" s="372"/>
      <c r="CT402" s="372"/>
      <c r="CU402" s="372"/>
      <c r="CV402" s="372"/>
      <c r="CW402" s="372"/>
      <c r="CX402" s="372"/>
      <c r="CY402" s="372"/>
      <c r="CZ402" s="372"/>
    </row>
    <row r="403" s="379" customFormat="true" ht="25.15" customHeight="true" x14ac:dyDescent="0.2">
      <c r="B403" s="1063"/>
      <c r="C403" s="1144" t="s">
        <v>266</v>
      </c>
      <c r="D403" s="1142"/>
      <c r="E403" s="716">
        <v>0.7434285973427639</v>
      </c>
      <c r="F403" s="654"/>
      <c r="G403" s="654"/>
      <c r="H403" s="1144" t="s">
        <v>266</v>
      </c>
      <c r="I403" s="1142"/>
      <c r="J403" s="717">
        <v>0.71738788427272815</v>
      </c>
      <c r="K403" s="654"/>
      <c r="L403" s="654"/>
      <c r="M403" s="1144" t="s">
        <v>267</v>
      </c>
      <c r="N403" s="1142"/>
      <c r="O403" s="718">
        <v>0.58676920818362499</v>
      </c>
      <c r="P403" s="654"/>
      <c r="Q403" s="654"/>
      <c r="AA403" s="372"/>
      <c r="AB403" s="372"/>
      <c r="AC403" s="372"/>
      <c r="AD403" s="372"/>
      <c r="AE403" s="372"/>
      <c r="AF403" s="372"/>
      <c r="AG403" s="372"/>
      <c r="AH403" s="372"/>
      <c r="AI403" s="372"/>
      <c r="AJ403" s="372"/>
      <c r="AK403" s="372"/>
      <c r="AL403" s="372"/>
      <c r="AM403" s="372"/>
      <c r="AN403" s="372"/>
      <c r="AO403" s="372"/>
      <c r="AP403" s="372"/>
      <c r="AQ403" s="372"/>
      <c r="AR403" s="372"/>
      <c r="AS403" s="372"/>
      <c r="AT403" s="372"/>
      <c r="AU403" s="372"/>
      <c r="AV403" s="372"/>
      <c r="AW403" s="372"/>
      <c r="AX403" s="372"/>
      <c r="AY403" s="372"/>
      <c r="AZ403" s="372"/>
      <c r="BA403" s="374"/>
      <c r="BB403" s="450"/>
      <c r="BC403" s="374"/>
      <c r="BD403" s="374"/>
      <c r="BE403" s="374"/>
      <c r="BF403" s="374"/>
      <c r="BG403" s="374"/>
      <c r="BH403" s="374"/>
      <c r="BI403" s="374"/>
      <c r="BJ403" s="374"/>
      <c r="BK403" s="374"/>
      <c r="BL403" s="374"/>
      <c r="BM403" s="374"/>
      <c r="BN403" s="374"/>
      <c r="BO403" s="374"/>
      <c r="BP403" s="374"/>
      <c r="BQ403" s="374"/>
      <c r="BR403" s="374"/>
      <c r="BS403" s="374"/>
      <c r="BT403" s="374"/>
      <c r="BU403" s="374"/>
      <c r="BV403" s="374"/>
      <c r="BW403" s="374"/>
      <c r="BX403" s="374"/>
      <c r="BY403" s="374"/>
      <c r="BZ403" s="375"/>
      <c r="CA403" s="375"/>
      <c r="CB403" s="375"/>
      <c r="CC403" s="375"/>
      <c r="CD403" s="375"/>
      <c r="CE403" s="375"/>
      <c r="CF403" s="375"/>
      <c r="CG403" s="375"/>
      <c r="CH403" s="375"/>
      <c r="CI403" s="375"/>
      <c r="CJ403" s="375"/>
      <c r="CK403" s="375"/>
      <c r="CL403" s="375"/>
      <c r="CM403" s="375"/>
      <c r="CN403" s="375"/>
      <c r="CO403" s="375"/>
      <c r="CP403" s="375"/>
      <c r="CQ403" s="375"/>
      <c r="CR403" s="375"/>
      <c r="CS403" s="375"/>
      <c r="CT403" s="375"/>
      <c r="CU403" s="375"/>
      <c r="CV403" s="375"/>
      <c r="CW403" s="375"/>
      <c r="CX403" s="375"/>
      <c r="CY403" s="375"/>
      <c r="CZ403" s="375"/>
    </row>
    <row r="404" s="379" customFormat="true" ht="25.15" customHeight="true" x14ac:dyDescent="0.2">
      <c r="B404" s="1063"/>
      <c r="C404" s="1144" t="s">
        <v>214</v>
      </c>
      <c r="D404" s="1142"/>
      <c r="E404" s="719">
        <v>0.71283094469548269</v>
      </c>
      <c r="F404" s="654"/>
      <c r="G404" s="654"/>
      <c r="H404" s="1144" t="s">
        <v>214</v>
      </c>
      <c r="I404" s="1142"/>
      <c r="J404" s="720">
        <v>0.66855477246840311</v>
      </c>
      <c r="K404" s="654"/>
      <c r="L404" s="654"/>
      <c r="M404" s="1144" t="s">
        <v>268</v>
      </c>
      <c r="N404" s="1142"/>
      <c r="O404" s="721">
        <v>0.58676920818362222</v>
      </c>
      <c r="P404" s="654"/>
      <c r="Q404" s="654"/>
      <c r="AA404" s="372"/>
      <c r="AB404" s="372"/>
      <c r="AC404" s="372"/>
      <c r="AD404" s="372"/>
      <c r="AE404" s="372"/>
      <c r="AF404" s="372"/>
      <c r="AG404" s="372"/>
      <c r="AH404" s="372"/>
      <c r="AI404" s="372"/>
      <c r="AJ404" s="372"/>
      <c r="AK404" s="372"/>
      <c r="AL404" s="372"/>
      <c r="AM404" s="372"/>
      <c r="AN404" s="372"/>
      <c r="AO404" s="372"/>
      <c r="AP404" s="372"/>
      <c r="AQ404" s="372"/>
      <c r="AR404" s="372"/>
      <c r="AS404" s="372"/>
      <c r="AT404" s="372"/>
      <c r="AU404" s="372"/>
      <c r="AV404" s="372"/>
      <c r="AW404" s="372"/>
      <c r="AX404" s="372"/>
      <c r="AY404" s="372"/>
      <c r="AZ404" s="372"/>
      <c r="BA404" s="374"/>
      <c r="BB404" s="450"/>
      <c r="BC404" s="374"/>
      <c r="BD404" s="374"/>
      <c r="BE404" s="374"/>
      <c r="BF404" s="374"/>
      <c r="BG404" s="374"/>
      <c r="BH404" s="374"/>
      <c r="BI404" s="374"/>
      <c r="BJ404" s="374"/>
      <c r="BK404" s="374"/>
      <c r="BL404" s="374"/>
      <c r="BM404" s="374"/>
      <c r="BN404" s="374"/>
      <c r="BO404" s="374"/>
      <c r="BP404" s="374"/>
      <c r="BQ404" s="374"/>
      <c r="BR404" s="374"/>
      <c r="BS404" s="374"/>
      <c r="BT404" s="374"/>
      <c r="BU404" s="374"/>
      <c r="BV404" s="374"/>
      <c r="BW404" s="374"/>
      <c r="BX404" s="374"/>
      <c r="BY404" s="374"/>
      <c r="BZ404" s="375"/>
      <c r="CA404" s="375"/>
      <c r="CB404" s="375"/>
      <c r="CC404" s="375"/>
      <c r="CD404" s="375"/>
      <c r="CE404" s="375"/>
      <c r="CF404" s="375"/>
      <c r="CG404" s="375"/>
      <c r="CH404" s="375"/>
      <c r="CI404" s="375"/>
      <c r="CJ404" s="375"/>
      <c r="CK404" s="375"/>
      <c r="CL404" s="375"/>
      <c r="CM404" s="375"/>
      <c r="CN404" s="375"/>
      <c r="CO404" s="375"/>
      <c r="CP404" s="375"/>
      <c r="CQ404" s="375"/>
      <c r="CR404" s="375"/>
      <c r="CS404" s="375"/>
      <c r="CT404" s="375"/>
      <c r="CU404" s="375"/>
      <c r="CV404" s="375"/>
      <c r="CW404" s="375"/>
      <c r="CX404" s="375"/>
      <c r="CY404" s="375"/>
      <c r="CZ404" s="375"/>
    </row>
    <row r="405" s="379" customFormat="true" ht="25.15" customHeight="true" x14ac:dyDescent="0.2">
      <c r="B405" s="1063"/>
      <c r="C405" s="1144" t="s">
        <v>269</v>
      </c>
      <c r="D405" s="1142"/>
      <c r="E405" s="719">
        <v>0.68872969736882539</v>
      </c>
      <c r="F405" s="654"/>
      <c r="G405" s="654"/>
      <c r="H405" s="1144" t="s">
        <v>219</v>
      </c>
      <c r="I405" s="1142"/>
      <c r="J405" s="720">
        <v>0.63866922182976515</v>
      </c>
      <c r="K405" s="654"/>
      <c r="L405" s="654"/>
      <c r="M405" s="1144" t="s">
        <v>270</v>
      </c>
      <c r="N405" s="1142"/>
      <c r="O405" s="721">
        <v>0.52962832973737695</v>
      </c>
      <c r="P405" s="654"/>
      <c r="Q405" s="654"/>
      <c r="AA405" s="372"/>
      <c r="AB405" s="372"/>
      <c r="AC405" s="372"/>
      <c r="AD405" s="372"/>
      <c r="AE405" s="372"/>
      <c r="AF405" s="372"/>
      <c r="AG405" s="372"/>
      <c r="AH405" s="372"/>
      <c r="AI405" s="372"/>
      <c r="AJ405" s="372"/>
      <c r="AK405" s="372"/>
      <c r="AL405" s="372"/>
      <c r="AM405" s="372"/>
      <c r="AN405" s="372"/>
      <c r="AO405" s="372"/>
      <c r="AP405" s="372"/>
      <c r="AQ405" s="372"/>
      <c r="AR405" s="372"/>
      <c r="AS405" s="372"/>
      <c r="AT405" s="372"/>
      <c r="AU405" s="372"/>
      <c r="AV405" s="372"/>
      <c r="AW405" s="372"/>
      <c r="AX405" s="372"/>
      <c r="AY405" s="372"/>
      <c r="AZ405" s="372"/>
      <c r="BA405" s="374"/>
      <c r="BB405" s="450"/>
      <c r="BC405" s="374"/>
      <c r="BD405" s="374"/>
      <c r="BE405" s="374"/>
      <c r="BF405" s="374"/>
      <c r="BG405" s="374"/>
      <c r="BH405" s="374"/>
      <c r="BI405" s="374"/>
      <c r="BJ405" s="374"/>
      <c r="BK405" s="374"/>
      <c r="BL405" s="374"/>
      <c r="BM405" s="374"/>
      <c r="BN405" s="374"/>
      <c r="BO405" s="374"/>
      <c r="BP405" s="374"/>
      <c r="BQ405" s="374"/>
      <c r="BR405" s="374"/>
      <c r="BS405" s="374"/>
      <c r="BT405" s="374"/>
      <c r="BU405" s="374"/>
      <c r="BV405" s="374"/>
      <c r="BW405" s="374"/>
      <c r="BX405" s="374"/>
      <c r="BY405" s="374"/>
      <c r="BZ405" s="375"/>
      <c r="CA405" s="375"/>
      <c r="CB405" s="375"/>
      <c r="CC405" s="375"/>
      <c r="CD405" s="375"/>
      <c r="CE405" s="375"/>
      <c r="CF405" s="375"/>
      <c r="CG405" s="375"/>
      <c r="CH405" s="375"/>
      <c r="CI405" s="375"/>
      <c r="CJ405" s="375"/>
      <c r="CK405" s="375"/>
      <c r="CL405" s="375"/>
      <c r="CM405" s="375"/>
      <c r="CN405" s="375"/>
      <c r="CO405" s="375"/>
      <c r="CP405" s="375"/>
      <c r="CQ405" s="375"/>
      <c r="CR405" s="375"/>
      <c r="CS405" s="375"/>
      <c r="CT405" s="375"/>
      <c r="CU405" s="375"/>
      <c r="CV405" s="375"/>
      <c r="CW405" s="375"/>
      <c r="CX405" s="375"/>
      <c r="CY405" s="375"/>
      <c r="CZ405" s="375"/>
    </row>
    <row r="406" s="379" customFormat="true" ht="25.15" customHeight="true" x14ac:dyDescent="0.2">
      <c r="B406" s="1063"/>
      <c r="C406" s="1144" t="s">
        <v>219</v>
      </c>
      <c r="D406" s="1142"/>
      <c r="E406" s="719">
        <v>0.68834879382125225</v>
      </c>
      <c r="F406" s="654"/>
      <c r="G406" s="654"/>
      <c r="H406" s="1144" t="s">
        <v>269</v>
      </c>
      <c r="I406" s="1142"/>
      <c r="J406" s="720">
        <v>0.63482225292227523</v>
      </c>
      <c r="K406" s="654"/>
      <c r="L406" s="654"/>
      <c r="M406" s="1144" t="s">
        <v>271</v>
      </c>
      <c r="N406" s="1142"/>
      <c r="O406" s="721">
        <v>0.49055997414209684</v>
      </c>
      <c r="P406" s="654"/>
      <c r="Q406" s="654"/>
      <c r="AA406" s="372"/>
      <c r="AB406" s="372"/>
      <c r="AC406" s="372"/>
      <c r="AD406" s="372"/>
      <c r="AE406" s="372"/>
      <c r="AF406" s="372"/>
      <c r="AG406" s="372"/>
      <c r="AH406" s="372"/>
      <c r="AI406" s="372"/>
      <c r="AJ406" s="372"/>
      <c r="AK406" s="372"/>
      <c r="AL406" s="372"/>
      <c r="AM406" s="372"/>
      <c r="AN406" s="372"/>
      <c r="AO406" s="372"/>
      <c r="AP406" s="372"/>
      <c r="AQ406" s="372"/>
      <c r="AR406" s="372"/>
      <c r="AS406" s="372"/>
      <c r="AT406" s="372"/>
      <c r="AU406" s="372"/>
      <c r="AV406" s="372"/>
      <c r="AW406" s="372"/>
      <c r="AX406" s="372"/>
      <c r="AY406" s="372"/>
      <c r="AZ406" s="372"/>
      <c r="BA406" s="374"/>
      <c r="BB406" s="450"/>
      <c r="BC406" s="374"/>
      <c r="BD406" s="374"/>
      <c r="BE406" s="374"/>
      <c r="BF406" s="374"/>
      <c r="BG406" s="374"/>
      <c r="BH406" s="374"/>
      <c r="BI406" s="374"/>
      <c r="BJ406" s="374"/>
      <c r="BK406" s="374"/>
      <c r="BL406" s="374"/>
      <c r="BM406" s="374"/>
      <c r="BN406" s="374"/>
      <c r="BO406" s="374"/>
      <c r="BP406" s="374"/>
      <c r="BQ406" s="374"/>
      <c r="BR406" s="374"/>
      <c r="BS406" s="374"/>
      <c r="BT406" s="374"/>
      <c r="BU406" s="374"/>
      <c r="BV406" s="374"/>
      <c r="BW406" s="374"/>
      <c r="BX406" s="374"/>
      <c r="BY406" s="374"/>
      <c r="BZ406" s="375"/>
      <c r="CA406" s="375"/>
      <c r="CB406" s="375"/>
      <c r="CC406" s="375"/>
      <c r="CD406" s="375"/>
      <c r="CE406" s="375"/>
      <c r="CF406" s="375"/>
      <c r="CG406" s="375"/>
      <c r="CH406" s="375"/>
      <c r="CI406" s="375"/>
      <c r="CJ406" s="375"/>
      <c r="CK406" s="375"/>
      <c r="CL406" s="375"/>
      <c r="CM406" s="375"/>
      <c r="CN406" s="375"/>
      <c r="CO406" s="375"/>
      <c r="CP406" s="375"/>
      <c r="CQ406" s="375"/>
      <c r="CR406" s="375"/>
      <c r="CS406" s="375"/>
      <c r="CT406" s="375"/>
      <c r="CU406" s="375"/>
      <c r="CV406" s="375"/>
      <c r="CW406" s="375"/>
      <c r="CX406" s="375"/>
      <c r="CY406" s="375"/>
      <c r="CZ406" s="375"/>
    </row>
    <row r="407" s="379" customFormat="true" ht="25.15" customHeight="true" x14ac:dyDescent="0.2">
      <c r="B407" s="1063"/>
      <c r="C407" s="1144" t="s">
        <v>272</v>
      </c>
      <c r="D407" s="1142"/>
      <c r="E407" s="719">
        <v>0.65952913889684139</v>
      </c>
      <c r="F407" s="654"/>
      <c r="G407" s="654"/>
      <c r="H407" s="1144" t="s">
        <v>217</v>
      </c>
      <c r="I407" s="1142"/>
      <c r="J407" s="720">
        <v>0.6128554648874337</v>
      </c>
      <c r="K407" s="654"/>
      <c r="L407" s="654"/>
      <c r="M407" s="1144" t="s">
        <v>273</v>
      </c>
      <c r="N407" s="1142"/>
      <c r="O407" s="721">
        <v>0.47620099738556465</v>
      </c>
      <c r="P407" s="654"/>
      <c r="Q407" s="654"/>
      <c r="AA407" s="372"/>
      <c r="AB407" s="372"/>
      <c r="AC407" s="372"/>
      <c r="AD407" s="372"/>
      <c r="AE407" s="372"/>
      <c r="AF407" s="372"/>
      <c r="AG407" s="372"/>
      <c r="AH407" s="372"/>
      <c r="AI407" s="372"/>
      <c r="AJ407" s="372"/>
      <c r="AK407" s="372"/>
      <c r="AL407" s="372"/>
      <c r="AM407" s="372"/>
      <c r="AN407" s="372"/>
      <c r="AO407" s="372"/>
      <c r="AP407" s="372"/>
      <c r="AQ407" s="372"/>
      <c r="AR407" s="372"/>
      <c r="AS407" s="372"/>
      <c r="AT407" s="372"/>
      <c r="AU407" s="372"/>
      <c r="AV407" s="372"/>
      <c r="AW407" s="372"/>
      <c r="AX407" s="372"/>
      <c r="AY407" s="372"/>
      <c r="AZ407" s="372"/>
      <c r="BA407" s="374"/>
      <c r="BB407" s="450"/>
      <c r="BC407" s="374"/>
      <c r="BD407" s="374"/>
      <c r="BE407" s="374"/>
      <c r="BF407" s="374"/>
      <c r="BG407" s="374"/>
      <c r="BH407" s="374"/>
      <c r="BI407" s="374"/>
      <c r="BJ407" s="374"/>
      <c r="BK407" s="374"/>
      <c r="BL407" s="374"/>
      <c r="BM407" s="374"/>
      <c r="BN407" s="374"/>
      <c r="BO407" s="374"/>
      <c r="BP407" s="374"/>
      <c r="BQ407" s="374"/>
      <c r="BR407" s="374"/>
      <c r="BS407" s="374"/>
      <c r="BT407" s="374"/>
      <c r="BU407" s="374"/>
      <c r="BV407" s="374"/>
      <c r="BW407" s="374"/>
      <c r="BX407" s="374"/>
      <c r="BY407" s="374"/>
      <c r="BZ407" s="375"/>
      <c r="CA407" s="375"/>
      <c r="CB407" s="375"/>
      <c r="CC407" s="375"/>
      <c r="CD407" s="375"/>
      <c r="CE407" s="375"/>
      <c r="CF407" s="375"/>
      <c r="CG407" s="375"/>
      <c r="CH407" s="375"/>
      <c r="CI407" s="375"/>
      <c r="CJ407" s="375"/>
      <c r="CK407" s="375"/>
      <c r="CL407" s="375"/>
      <c r="CM407" s="375"/>
      <c r="CN407" s="375"/>
      <c r="CO407" s="375"/>
      <c r="CP407" s="375"/>
      <c r="CQ407" s="375"/>
      <c r="CR407" s="375"/>
      <c r="CS407" s="375"/>
      <c r="CT407" s="375"/>
      <c r="CU407" s="375"/>
      <c r="CV407" s="375"/>
      <c r="CW407" s="375"/>
      <c r="CX407" s="375"/>
      <c r="CY407" s="375"/>
      <c r="CZ407" s="375"/>
    </row>
    <row r="408" s="379" customFormat="true" ht="25.15" customHeight="true" x14ac:dyDescent="0.2">
      <c r="B408" s="1063"/>
      <c r="C408" s="1144" t="s">
        <v>217</v>
      </c>
      <c r="D408" s="1142"/>
      <c r="E408" s="719">
        <v>0.65476645041532788</v>
      </c>
      <c r="F408" s="654"/>
      <c r="G408" s="654"/>
      <c r="H408" s="1144" t="s">
        <v>274</v>
      </c>
      <c r="I408" s="1142"/>
      <c r="J408" s="720">
        <v>0.59896158756839968</v>
      </c>
      <c r="K408" s="654"/>
      <c r="L408" s="654"/>
      <c r="M408" s="1144" t="s">
        <v>219</v>
      </c>
      <c r="N408" s="1142"/>
      <c r="O408" s="721">
        <v>0.47061896117761626</v>
      </c>
      <c r="P408" s="654"/>
      <c r="Q408" s="654"/>
      <c r="AA408" s="372"/>
      <c r="AB408" s="372"/>
      <c r="AC408" s="372"/>
      <c r="AD408" s="372"/>
      <c r="AE408" s="372"/>
      <c r="AF408" s="372"/>
      <c r="AG408" s="372"/>
      <c r="AH408" s="372"/>
      <c r="AI408" s="372"/>
      <c r="AJ408" s="372"/>
      <c r="AK408" s="372"/>
      <c r="AL408" s="372"/>
      <c r="AM408" s="372"/>
      <c r="AN408" s="372"/>
      <c r="AO408" s="372"/>
      <c r="AP408" s="372"/>
      <c r="AQ408" s="372"/>
      <c r="AR408" s="372"/>
      <c r="AS408" s="372"/>
      <c r="AT408" s="372"/>
      <c r="AU408" s="372"/>
      <c r="AV408" s="372"/>
      <c r="AW408" s="372"/>
      <c r="AX408" s="372"/>
      <c r="AY408" s="372"/>
      <c r="AZ408" s="372"/>
      <c r="BA408" s="374"/>
      <c r="BB408" s="450"/>
      <c r="BC408" s="374"/>
      <c r="BD408" s="374"/>
      <c r="BE408" s="374"/>
      <c r="BF408" s="374"/>
      <c r="BG408" s="374"/>
      <c r="BH408" s="374"/>
      <c r="BI408" s="374"/>
      <c r="BJ408" s="374"/>
      <c r="BK408" s="374"/>
      <c r="BL408" s="374"/>
      <c r="BM408" s="374"/>
      <c r="BN408" s="374"/>
      <c r="BO408" s="374"/>
      <c r="BP408" s="374"/>
      <c r="BQ408" s="374"/>
      <c r="BR408" s="374"/>
      <c r="BS408" s="374"/>
      <c r="BT408" s="374"/>
      <c r="BU408" s="374"/>
      <c r="BV408" s="374"/>
      <c r="BW408" s="374"/>
      <c r="BX408" s="374"/>
      <c r="BY408" s="374"/>
      <c r="BZ408" s="375"/>
      <c r="CA408" s="375"/>
      <c r="CB408" s="375"/>
      <c r="CC408" s="375"/>
      <c r="CD408" s="375"/>
      <c r="CE408" s="375"/>
      <c r="CF408" s="375"/>
      <c r="CG408" s="375"/>
      <c r="CH408" s="375"/>
      <c r="CI408" s="375"/>
      <c r="CJ408" s="375"/>
      <c r="CK408" s="375"/>
      <c r="CL408" s="375"/>
      <c r="CM408" s="375"/>
      <c r="CN408" s="375"/>
      <c r="CO408" s="375"/>
      <c r="CP408" s="375"/>
      <c r="CQ408" s="375"/>
      <c r="CR408" s="375"/>
      <c r="CS408" s="375"/>
      <c r="CT408" s="375"/>
      <c r="CU408" s="375"/>
      <c r="CV408" s="375"/>
      <c r="CW408" s="375"/>
      <c r="CX408" s="375"/>
      <c r="CY408" s="375"/>
      <c r="CZ408" s="375"/>
    </row>
    <row r="409" s="379" customFormat="true" ht="25.15" customHeight="true" x14ac:dyDescent="0.2">
      <c r="B409" s="1063"/>
      <c r="C409" s="1144" t="s">
        <v>274</v>
      </c>
      <c r="D409" s="1142"/>
      <c r="E409" s="719">
        <v>0.63366391428564028</v>
      </c>
      <c r="F409" s="654"/>
      <c r="G409" s="654"/>
      <c r="H409" s="1144" t="s">
        <v>275</v>
      </c>
      <c r="I409" s="1142"/>
      <c r="J409" s="720">
        <v>0.59683995461216743</v>
      </c>
      <c r="K409" s="654"/>
      <c r="L409" s="654"/>
      <c r="M409" s="1144" t="s">
        <v>276</v>
      </c>
      <c r="N409" s="1142"/>
      <c r="O409" s="721">
        <v>0.45191001681258464</v>
      </c>
      <c r="P409" s="654"/>
      <c r="Q409" s="654"/>
      <c r="AA409" s="372"/>
      <c r="AB409" s="372"/>
      <c r="AC409" s="372"/>
      <c r="AD409" s="372"/>
      <c r="AE409" s="372"/>
      <c r="AF409" s="372"/>
      <c r="AG409" s="372"/>
      <c r="AH409" s="372"/>
      <c r="AI409" s="372"/>
      <c r="AJ409" s="372"/>
      <c r="AK409" s="372"/>
      <c r="AL409" s="372"/>
      <c r="AM409" s="372"/>
      <c r="AN409" s="372"/>
      <c r="AO409" s="372"/>
      <c r="AP409" s="372"/>
      <c r="AQ409" s="372"/>
      <c r="AR409" s="372"/>
      <c r="AS409" s="372"/>
      <c r="AT409" s="372"/>
      <c r="AU409" s="372"/>
      <c r="AV409" s="372"/>
      <c r="AW409" s="372"/>
      <c r="AX409" s="372"/>
      <c r="AY409" s="372"/>
      <c r="AZ409" s="372"/>
      <c r="BA409" s="374"/>
      <c r="BB409" s="450"/>
      <c r="BC409" s="374"/>
      <c r="BD409" s="374"/>
      <c r="BE409" s="374"/>
      <c r="BF409" s="374"/>
      <c r="BG409" s="374"/>
      <c r="BH409" s="374"/>
      <c r="BI409" s="374"/>
      <c r="BJ409" s="374"/>
      <c r="BK409" s="374"/>
      <c r="BL409" s="374"/>
      <c r="BM409" s="374"/>
      <c r="BN409" s="374"/>
      <c r="BO409" s="374"/>
      <c r="BP409" s="374"/>
      <c r="BQ409" s="374"/>
      <c r="BR409" s="374"/>
      <c r="BS409" s="374"/>
      <c r="BT409" s="374"/>
      <c r="BU409" s="374"/>
      <c r="BV409" s="374"/>
      <c r="BW409" s="374"/>
      <c r="BX409" s="374"/>
      <c r="BY409" s="374"/>
      <c r="BZ409" s="375"/>
      <c r="CA409" s="375"/>
      <c r="CB409" s="375"/>
      <c r="CC409" s="375"/>
      <c r="CD409" s="375"/>
      <c r="CE409" s="375"/>
      <c r="CF409" s="375"/>
      <c r="CG409" s="375"/>
      <c r="CH409" s="375"/>
      <c r="CI409" s="375"/>
      <c r="CJ409" s="375"/>
      <c r="CK409" s="375"/>
      <c r="CL409" s="375"/>
      <c r="CM409" s="375"/>
      <c r="CN409" s="375"/>
      <c r="CO409" s="375"/>
      <c r="CP409" s="375"/>
      <c r="CQ409" s="375"/>
      <c r="CR409" s="375"/>
      <c r="CS409" s="375"/>
      <c r="CT409" s="375"/>
      <c r="CU409" s="375"/>
      <c r="CV409" s="375"/>
      <c r="CW409" s="375"/>
      <c r="CX409" s="375"/>
      <c r="CY409" s="375"/>
      <c r="CZ409" s="375"/>
    </row>
    <row r="410" s="379" customFormat="true" ht="25.15" customHeight="true" x14ac:dyDescent="0.2">
      <c r="B410" s="1063"/>
      <c r="C410" s="1144" t="s">
        <v>275</v>
      </c>
      <c r="D410" s="1142"/>
      <c r="E410" s="719">
        <v>0.63312343115573855</v>
      </c>
      <c r="F410" s="654"/>
      <c r="G410" s="654"/>
      <c r="H410" s="1144" t="s">
        <v>228</v>
      </c>
      <c r="I410" s="1142"/>
      <c r="J410" s="720">
        <v>0.58017841123940039</v>
      </c>
      <c r="K410" s="654"/>
      <c r="L410" s="654"/>
      <c r="M410" s="1144" t="s">
        <v>217</v>
      </c>
      <c r="N410" s="1142"/>
      <c r="O410" s="721">
        <v>0.4230013629172053</v>
      </c>
      <c r="P410" s="654"/>
      <c r="Q410" s="654"/>
      <c r="AA410" s="372"/>
      <c r="AB410" s="372"/>
      <c r="AC410" s="372"/>
      <c r="AD410" s="372"/>
      <c r="AE410" s="372"/>
      <c r="AF410" s="372"/>
      <c r="AG410" s="372"/>
      <c r="AH410" s="372"/>
      <c r="AI410" s="372"/>
      <c r="AJ410" s="372"/>
      <c r="AK410" s="372"/>
      <c r="AL410" s="372"/>
      <c r="AM410" s="372"/>
      <c r="AN410" s="372"/>
      <c r="AO410" s="372"/>
      <c r="AP410" s="372"/>
      <c r="AQ410" s="372"/>
      <c r="AR410" s="372"/>
      <c r="AS410" s="372"/>
      <c r="AT410" s="372"/>
      <c r="AU410" s="372"/>
      <c r="AV410" s="372"/>
      <c r="AW410" s="372"/>
      <c r="AX410" s="372"/>
      <c r="AY410" s="372"/>
      <c r="AZ410" s="372"/>
      <c r="BA410" s="374"/>
      <c r="BB410" s="450"/>
      <c r="BC410" s="374"/>
      <c r="BD410" s="374"/>
      <c r="BE410" s="374"/>
      <c r="BF410" s="374"/>
      <c r="BG410" s="374"/>
      <c r="BH410" s="374"/>
      <c r="BI410" s="374"/>
      <c r="BJ410" s="374"/>
      <c r="BK410" s="374"/>
      <c r="BL410" s="374"/>
      <c r="BM410" s="374"/>
      <c r="BN410" s="374"/>
      <c r="BO410" s="374"/>
      <c r="BP410" s="374"/>
      <c r="BQ410" s="374"/>
      <c r="BR410" s="374"/>
      <c r="BS410" s="374"/>
      <c r="BT410" s="374"/>
      <c r="BU410" s="374"/>
      <c r="BV410" s="374"/>
      <c r="BW410" s="374"/>
      <c r="BX410" s="374"/>
      <c r="BY410" s="374"/>
      <c r="BZ410" s="375"/>
      <c r="CA410" s="375"/>
      <c r="CB410" s="375"/>
      <c r="CC410" s="375"/>
      <c r="CD410" s="375"/>
      <c r="CE410" s="375"/>
      <c r="CF410" s="375"/>
      <c r="CG410" s="375"/>
      <c r="CH410" s="375"/>
      <c r="CI410" s="375"/>
      <c r="CJ410" s="375"/>
      <c r="CK410" s="375"/>
      <c r="CL410" s="375"/>
      <c r="CM410" s="375"/>
      <c r="CN410" s="375"/>
      <c r="CO410" s="375"/>
      <c r="CP410" s="375"/>
      <c r="CQ410" s="375"/>
      <c r="CR410" s="375"/>
      <c r="CS410" s="375"/>
      <c r="CT410" s="375"/>
      <c r="CU410" s="375"/>
      <c r="CV410" s="375"/>
      <c r="CW410" s="375"/>
      <c r="CX410" s="375"/>
      <c r="CY410" s="375"/>
      <c r="CZ410" s="375"/>
    </row>
    <row r="411" s="379" customFormat="true" ht="25.15" customHeight="true" x14ac:dyDescent="0.2">
      <c r="B411" s="1063"/>
      <c r="C411" s="1144" t="s">
        <v>228</v>
      </c>
      <c r="D411" s="1142"/>
      <c r="E411" s="719">
        <v>0.59605464996783275</v>
      </c>
      <c r="F411" s="654"/>
      <c r="G411" s="654"/>
      <c r="H411" s="1144" t="s">
        <v>272</v>
      </c>
      <c r="I411" s="1142"/>
      <c r="J411" s="720">
        <v>0.57413445153020481</v>
      </c>
      <c r="K411" s="654"/>
      <c r="L411" s="654"/>
      <c r="M411" s="1144" t="s">
        <v>269</v>
      </c>
      <c r="N411" s="1142"/>
      <c r="O411" s="721">
        <v>0.42075276266837081</v>
      </c>
      <c r="P411" s="654"/>
      <c r="Q411" s="654"/>
      <c r="AA411" s="372"/>
      <c r="AB411" s="372"/>
      <c r="AC411" s="372"/>
      <c r="AD411" s="372"/>
      <c r="AE411" s="372"/>
      <c r="AF411" s="372"/>
      <c r="AG411" s="372"/>
      <c r="AH411" s="372"/>
      <c r="AI411" s="372"/>
      <c r="AJ411" s="372"/>
      <c r="AK411" s="372"/>
      <c r="AL411" s="372"/>
      <c r="AM411" s="372"/>
      <c r="AN411" s="372"/>
      <c r="AO411" s="372"/>
      <c r="AP411" s="372"/>
      <c r="AQ411" s="372"/>
      <c r="AR411" s="372"/>
      <c r="AS411" s="372"/>
      <c r="AT411" s="372"/>
      <c r="AU411" s="372"/>
      <c r="AV411" s="372"/>
      <c r="AW411" s="372"/>
      <c r="AX411" s="372"/>
      <c r="AY411" s="372"/>
      <c r="AZ411" s="372"/>
      <c r="BA411" s="374"/>
      <c r="BB411" s="450"/>
      <c r="BC411" s="374"/>
      <c r="BD411" s="374"/>
      <c r="BE411" s="374"/>
      <c r="BF411" s="374"/>
      <c r="BG411" s="374"/>
      <c r="BH411" s="374"/>
      <c r="BI411" s="374"/>
      <c r="BJ411" s="374"/>
      <c r="BK411" s="374"/>
      <c r="BL411" s="374"/>
      <c r="BM411" s="374"/>
      <c r="BN411" s="374"/>
      <c r="BO411" s="374"/>
      <c r="BP411" s="374"/>
      <c r="BQ411" s="374"/>
      <c r="BR411" s="374"/>
      <c r="BS411" s="374"/>
      <c r="BT411" s="374"/>
      <c r="BU411" s="374"/>
      <c r="BV411" s="374"/>
      <c r="BW411" s="374"/>
      <c r="BX411" s="374"/>
      <c r="BY411" s="374"/>
      <c r="BZ411" s="375"/>
      <c r="CA411" s="375"/>
      <c r="CB411" s="375"/>
      <c r="CC411" s="375"/>
      <c r="CD411" s="375"/>
      <c r="CE411" s="375"/>
      <c r="CF411" s="375"/>
      <c r="CG411" s="375"/>
      <c r="CH411" s="375"/>
      <c r="CI411" s="375"/>
      <c r="CJ411" s="375"/>
      <c r="CK411" s="375"/>
      <c r="CL411" s="375"/>
      <c r="CM411" s="375"/>
      <c r="CN411" s="375"/>
      <c r="CO411" s="375"/>
      <c r="CP411" s="375"/>
      <c r="CQ411" s="375"/>
      <c r="CR411" s="375"/>
      <c r="CS411" s="375"/>
      <c r="CT411" s="375"/>
      <c r="CU411" s="375"/>
      <c r="CV411" s="375"/>
      <c r="CW411" s="375"/>
      <c r="CX411" s="375"/>
      <c r="CY411" s="375"/>
      <c r="CZ411" s="375"/>
    </row>
    <row r="412" s="379" customFormat="true" ht="25.15" customHeight="true" x14ac:dyDescent="0.2">
      <c r="B412" s="1063"/>
      <c r="C412" s="1144" t="s">
        <v>277</v>
      </c>
      <c r="D412" s="1142"/>
      <c r="E412" s="719">
        <v>0.54432332862983146</v>
      </c>
      <c r="F412" s="654"/>
      <c r="G412" s="654"/>
      <c r="H412" s="1144" t="s">
        <v>277</v>
      </c>
      <c r="I412" s="1142"/>
      <c r="J412" s="720">
        <v>0.50631447411836217</v>
      </c>
      <c r="K412" s="654"/>
      <c r="L412" s="654"/>
      <c r="M412" s="1144" t="s">
        <v>277</v>
      </c>
      <c r="N412" s="1142"/>
      <c r="O412" s="721">
        <v>0.41651589573407105</v>
      </c>
      <c r="P412" s="654"/>
      <c r="Q412" s="654"/>
      <c r="AA412" s="372"/>
      <c r="AB412" s="372"/>
      <c r="AC412" s="372"/>
      <c r="AD412" s="372"/>
      <c r="AE412" s="372"/>
      <c r="AF412" s="372"/>
      <c r="AG412" s="372"/>
      <c r="AH412" s="372"/>
      <c r="AI412" s="372"/>
      <c r="AJ412" s="372"/>
      <c r="AK412" s="372"/>
      <c r="AL412" s="372"/>
      <c r="AM412" s="372"/>
      <c r="AN412" s="372"/>
      <c r="AO412" s="372"/>
      <c r="AP412" s="372"/>
      <c r="AQ412" s="372"/>
      <c r="AR412" s="372"/>
      <c r="AS412" s="372"/>
      <c r="AT412" s="372"/>
      <c r="AU412" s="372"/>
      <c r="AV412" s="372"/>
      <c r="AW412" s="372"/>
      <c r="AX412" s="372"/>
      <c r="AY412" s="372"/>
      <c r="AZ412" s="372"/>
      <c r="BA412" s="374"/>
      <c r="BB412" s="450"/>
      <c r="BC412" s="374"/>
      <c r="BD412" s="374"/>
      <c r="BE412" s="374"/>
      <c r="BF412" s="374"/>
      <c r="BG412" s="374"/>
      <c r="BH412" s="374"/>
      <c r="BI412" s="374"/>
      <c r="BJ412" s="374"/>
      <c r="BK412" s="374"/>
      <c r="BL412" s="374"/>
      <c r="BM412" s="374"/>
      <c r="BN412" s="374"/>
      <c r="BO412" s="374"/>
      <c r="BP412" s="374"/>
      <c r="BQ412" s="374"/>
      <c r="BR412" s="374"/>
      <c r="BS412" s="374"/>
      <c r="BT412" s="374"/>
      <c r="BU412" s="374"/>
      <c r="BV412" s="374"/>
      <c r="BW412" s="374"/>
      <c r="BX412" s="374"/>
      <c r="BY412" s="374"/>
      <c r="BZ412" s="375"/>
      <c r="CA412" s="375"/>
      <c r="CB412" s="375"/>
      <c r="CC412" s="375"/>
      <c r="CD412" s="375"/>
      <c r="CE412" s="375"/>
      <c r="CF412" s="375"/>
      <c r="CG412" s="375"/>
      <c r="CH412" s="375"/>
      <c r="CI412" s="375"/>
      <c r="CJ412" s="375"/>
      <c r="CK412" s="375"/>
      <c r="CL412" s="375"/>
      <c r="CM412" s="375"/>
      <c r="CN412" s="375"/>
      <c r="CO412" s="375"/>
      <c r="CP412" s="375"/>
      <c r="CQ412" s="375"/>
      <c r="CR412" s="375"/>
      <c r="CS412" s="375"/>
      <c r="CT412" s="375"/>
      <c r="CU412" s="375"/>
      <c r="CV412" s="375"/>
      <c r="CW412" s="375"/>
      <c r="CX412" s="375"/>
      <c r="CY412" s="375"/>
      <c r="CZ412" s="375"/>
    </row>
    <row r="413" s="379" customFormat="true" ht="25.15" customHeight="true" x14ac:dyDescent="0.2">
      <c r="B413" s="1063"/>
      <c r="C413" s="1144" t="s">
        <v>270</v>
      </c>
      <c r="D413" s="1142"/>
      <c r="E413" s="719">
        <v>0.49812556698256172</v>
      </c>
      <c r="F413" s="654"/>
      <c r="G413" s="654"/>
      <c r="H413" s="1144" t="s">
        <v>270</v>
      </c>
      <c r="I413" s="1142"/>
      <c r="J413" s="720">
        <v>0.4726663462347156</v>
      </c>
      <c r="K413" s="654"/>
      <c r="L413" s="654"/>
      <c r="M413" s="1144" t="s">
        <v>275</v>
      </c>
      <c r="N413" s="1142"/>
      <c r="O413" s="721">
        <v>0.41629320582560619</v>
      </c>
      <c r="P413" s="654"/>
      <c r="Q413" s="654"/>
      <c r="AA413" s="372"/>
      <c r="AB413" s="372"/>
      <c r="AC413" s="372"/>
      <c r="AD413" s="372"/>
      <c r="AE413" s="372"/>
      <c r="AF413" s="372"/>
      <c r="AG413" s="372"/>
      <c r="AH413" s="372"/>
      <c r="AI413" s="372"/>
      <c r="AJ413" s="372"/>
      <c r="AK413" s="372"/>
      <c r="AL413" s="372"/>
      <c r="AM413" s="372"/>
      <c r="AN413" s="372"/>
      <c r="AO413" s="372"/>
      <c r="AP413" s="372"/>
      <c r="AQ413" s="372"/>
      <c r="AR413" s="372"/>
      <c r="AS413" s="372"/>
      <c r="AT413" s="372"/>
      <c r="AU413" s="372"/>
      <c r="AV413" s="372"/>
      <c r="AW413" s="372"/>
      <c r="AX413" s="372"/>
      <c r="AY413" s="372"/>
      <c r="AZ413" s="372"/>
      <c r="BA413" s="374"/>
      <c r="BB413" s="450"/>
      <c r="BC413" s="374"/>
      <c r="BD413" s="374"/>
      <c r="BE413" s="374"/>
      <c r="BF413" s="374"/>
      <c r="BG413" s="374"/>
      <c r="BH413" s="374"/>
      <c r="BI413" s="374"/>
      <c r="BJ413" s="374"/>
      <c r="BK413" s="374"/>
      <c r="BL413" s="374"/>
      <c r="BM413" s="374"/>
      <c r="BN413" s="374"/>
      <c r="BO413" s="374"/>
      <c r="BP413" s="374"/>
      <c r="BQ413" s="374"/>
      <c r="BR413" s="374"/>
      <c r="BS413" s="374"/>
      <c r="BT413" s="374"/>
      <c r="BU413" s="374"/>
      <c r="BV413" s="374"/>
      <c r="BW413" s="374"/>
      <c r="BX413" s="374"/>
      <c r="BY413" s="374"/>
      <c r="BZ413" s="375"/>
      <c r="CA413" s="375"/>
      <c r="CB413" s="375"/>
      <c r="CC413" s="375"/>
      <c r="CD413" s="375"/>
      <c r="CE413" s="375"/>
      <c r="CF413" s="375"/>
      <c r="CG413" s="375"/>
      <c r="CH413" s="375"/>
      <c r="CI413" s="375"/>
      <c r="CJ413" s="375"/>
      <c r="CK413" s="375"/>
      <c r="CL413" s="375"/>
      <c r="CM413" s="375"/>
      <c r="CN413" s="375"/>
      <c r="CO413" s="375"/>
      <c r="CP413" s="375"/>
      <c r="CQ413" s="375"/>
      <c r="CR413" s="375"/>
      <c r="CS413" s="375"/>
      <c r="CT413" s="375"/>
      <c r="CU413" s="375"/>
      <c r="CV413" s="375"/>
      <c r="CW413" s="375"/>
      <c r="CX413" s="375"/>
      <c r="CY413" s="375"/>
      <c r="CZ413" s="375"/>
    </row>
    <row r="414" s="379" customFormat="true" ht="25.15" customHeight="true" x14ac:dyDescent="0.2">
      <c r="B414" s="1063"/>
      <c r="C414" s="1144" t="s">
        <v>278</v>
      </c>
      <c r="D414" s="1142"/>
      <c r="E414" s="719">
        <v>0.47200211617057525</v>
      </c>
      <c r="F414" s="654"/>
      <c r="G414" s="654"/>
      <c r="H414" s="1144" t="s">
        <v>279</v>
      </c>
      <c r="I414" s="1142"/>
      <c r="J414" s="720">
        <v>-0.46859171987068071</v>
      </c>
      <c r="K414" s="654"/>
      <c r="L414" s="654"/>
      <c r="M414" s="1144" t="s">
        <v>280</v>
      </c>
      <c r="N414" s="1142"/>
      <c r="O414" s="721">
        <v>0.4133637963454071</v>
      </c>
      <c r="P414" s="654"/>
      <c r="Q414" s="654"/>
      <c r="AA414" s="372"/>
      <c r="AB414" s="372"/>
      <c r="AC414" s="372"/>
      <c r="AD414" s="372"/>
      <c r="AE414" s="372"/>
      <c r="AF414" s="372"/>
      <c r="AG414" s="372"/>
      <c r="AH414" s="372"/>
      <c r="AI414" s="372"/>
      <c r="AJ414" s="372"/>
      <c r="AK414" s="372"/>
      <c r="AL414" s="372"/>
      <c r="AM414" s="372"/>
      <c r="AN414" s="372"/>
      <c r="AO414" s="372"/>
      <c r="AP414" s="372"/>
      <c r="AQ414" s="372"/>
      <c r="AR414" s="372"/>
      <c r="AS414" s="372"/>
      <c r="AT414" s="372"/>
      <c r="AU414" s="372"/>
      <c r="AV414" s="372"/>
      <c r="AW414" s="372"/>
      <c r="AX414" s="372"/>
      <c r="AY414" s="372"/>
      <c r="AZ414" s="372"/>
      <c r="BA414" s="374"/>
      <c r="BB414" s="450"/>
      <c r="BC414" s="374"/>
      <c r="BD414" s="374"/>
      <c r="BE414" s="374"/>
      <c r="BF414" s="374"/>
      <c r="BG414" s="374"/>
      <c r="BH414" s="374"/>
      <c r="BI414" s="374"/>
      <c r="BJ414" s="374"/>
      <c r="BK414" s="374"/>
      <c r="BL414" s="374"/>
      <c r="BM414" s="374"/>
      <c r="BN414" s="374"/>
      <c r="BO414" s="374"/>
      <c r="BP414" s="374"/>
      <c r="BQ414" s="374"/>
      <c r="BR414" s="374"/>
      <c r="BS414" s="374"/>
      <c r="BT414" s="374"/>
      <c r="BU414" s="374"/>
      <c r="BV414" s="374"/>
      <c r="BW414" s="374"/>
      <c r="BX414" s="374"/>
      <c r="BY414" s="374"/>
      <c r="BZ414" s="375"/>
      <c r="CA414" s="375"/>
      <c r="CB414" s="375"/>
      <c r="CC414" s="375"/>
      <c r="CD414" s="375"/>
      <c r="CE414" s="375"/>
      <c r="CF414" s="375"/>
      <c r="CG414" s="375"/>
      <c r="CH414" s="375"/>
      <c r="CI414" s="375"/>
      <c r="CJ414" s="375"/>
      <c r="CK414" s="375"/>
      <c r="CL414" s="375"/>
      <c r="CM414" s="375"/>
      <c r="CN414" s="375"/>
      <c r="CO414" s="375"/>
      <c r="CP414" s="375"/>
      <c r="CQ414" s="375"/>
      <c r="CR414" s="375"/>
      <c r="CS414" s="375"/>
      <c r="CT414" s="375"/>
      <c r="CU414" s="375"/>
      <c r="CV414" s="375"/>
      <c r="CW414" s="375"/>
      <c r="CX414" s="375"/>
      <c r="CY414" s="375"/>
      <c r="CZ414" s="375"/>
    </row>
    <row r="415" s="379" customFormat="true" ht="25.15" customHeight="true" x14ac:dyDescent="0.2">
      <c r="B415" s="1063"/>
      <c r="C415" s="1144" t="s">
        <v>281</v>
      </c>
      <c r="D415" s="1142"/>
      <c r="E415" s="719">
        <v>0.46208630551392454</v>
      </c>
      <c r="F415" s="654"/>
      <c r="G415" s="654"/>
      <c r="H415" s="1144" t="s">
        <v>281</v>
      </c>
      <c r="I415" s="1142"/>
      <c r="J415" s="720">
        <v>0.45658555556458458</v>
      </c>
      <c r="K415" s="654"/>
      <c r="L415" s="654"/>
      <c r="M415" s="1144" t="s">
        <v>266</v>
      </c>
      <c r="N415" s="1142"/>
      <c r="O415" s="721">
        <v>0.41298966636973106</v>
      </c>
      <c r="P415" s="654"/>
      <c r="Q415" s="654"/>
      <c r="AA415" s="372"/>
      <c r="AB415" s="372"/>
      <c r="AC415" s="372"/>
      <c r="AD415" s="372"/>
      <c r="AE415" s="372"/>
      <c r="AF415" s="372"/>
      <c r="AG415" s="372"/>
      <c r="AH415" s="372"/>
      <c r="AI415" s="372"/>
      <c r="AJ415" s="372"/>
      <c r="AK415" s="372"/>
      <c r="AL415" s="372"/>
      <c r="AM415" s="372"/>
      <c r="AN415" s="372"/>
      <c r="AO415" s="372"/>
      <c r="AP415" s="372"/>
      <c r="AQ415" s="372"/>
      <c r="AR415" s="372"/>
      <c r="AS415" s="372"/>
      <c r="AT415" s="372"/>
      <c r="AU415" s="372"/>
      <c r="AV415" s="372"/>
      <c r="AW415" s="372"/>
      <c r="AX415" s="372"/>
      <c r="AY415" s="372"/>
      <c r="AZ415" s="372"/>
      <c r="BA415" s="374"/>
      <c r="BB415" s="450"/>
      <c r="BC415" s="374"/>
      <c r="BD415" s="374"/>
      <c r="BE415" s="374"/>
      <c r="BF415" s="374"/>
      <c r="BG415" s="374"/>
      <c r="BH415" s="374"/>
      <c r="BI415" s="374"/>
      <c r="BJ415" s="374"/>
      <c r="BK415" s="374"/>
      <c r="BL415" s="374"/>
      <c r="BM415" s="374"/>
      <c r="BN415" s="374"/>
      <c r="BO415" s="374"/>
      <c r="BP415" s="374"/>
      <c r="BQ415" s="374"/>
      <c r="BR415" s="374"/>
      <c r="BS415" s="374"/>
      <c r="BT415" s="374"/>
      <c r="BU415" s="374"/>
      <c r="BV415" s="374"/>
      <c r="BW415" s="374"/>
      <c r="BX415" s="374"/>
      <c r="BY415" s="374"/>
      <c r="BZ415" s="375"/>
      <c r="CA415" s="375"/>
      <c r="CB415" s="375"/>
      <c r="CC415" s="375"/>
      <c r="CD415" s="375"/>
      <c r="CE415" s="375"/>
      <c r="CF415" s="375"/>
      <c r="CG415" s="375"/>
      <c r="CH415" s="375"/>
      <c r="CI415" s="375"/>
      <c r="CJ415" s="375"/>
      <c r="CK415" s="375"/>
      <c r="CL415" s="375"/>
      <c r="CM415" s="375"/>
      <c r="CN415" s="375"/>
      <c r="CO415" s="375"/>
      <c r="CP415" s="375"/>
      <c r="CQ415" s="375"/>
      <c r="CR415" s="375"/>
      <c r="CS415" s="375"/>
      <c r="CT415" s="375"/>
      <c r="CU415" s="375"/>
      <c r="CV415" s="375"/>
      <c r="CW415" s="375"/>
      <c r="CX415" s="375"/>
      <c r="CY415" s="375"/>
      <c r="CZ415" s="375"/>
    </row>
    <row r="416" s="379" customFormat="true" ht="25.15" customHeight="true" x14ac:dyDescent="0.2">
      <c r="B416" s="1063"/>
      <c r="C416" s="1144" t="s">
        <v>282</v>
      </c>
      <c r="D416" s="1142"/>
      <c r="E416" s="719">
        <v>0.44976016272381703</v>
      </c>
      <c r="F416" s="654"/>
      <c r="G416" s="654"/>
      <c r="H416" s="1144" t="s">
        <v>278</v>
      </c>
      <c r="I416" s="1142"/>
      <c r="J416" s="720">
        <v>0.45610703404654862</v>
      </c>
      <c r="K416" s="654"/>
      <c r="L416" s="654"/>
      <c r="M416" s="1144" t="s">
        <v>283</v>
      </c>
      <c r="N416" s="1142"/>
      <c r="O416" s="721">
        <v>0.40308979865893135</v>
      </c>
      <c r="P416" s="654"/>
      <c r="Q416" s="654"/>
      <c r="AA416" s="372"/>
      <c r="AB416" s="372"/>
      <c r="AC416" s="372"/>
      <c r="AD416" s="372"/>
      <c r="AE416" s="372"/>
      <c r="AF416" s="372"/>
      <c r="AG416" s="372"/>
      <c r="AH416" s="372"/>
      <c r="AI416" s="372"/>
      <c r="AJ416" s="372"/>
      <c r="AK416" s="372"/>
      <c r="AL416" s="372"/>
      <c r="AM416" s="372"/>
      <c r="AN416" s="372"/>
      <c r="AO416" s="372"/>
      <c r="AP416" s="372"/>
      <c r="AQ416" s="372"/>
      <c r="AR416" s="372"/>
      <c r="AS416" s="372"/>
      <c r="AT416" s="372"/>
      <c r="AU416" s="372"/>
      <c r="AV416" s="372"/>
      <c r="AW416" s="372"/>
      <c r="AX416" s="372"/>
      <c r="AY416" s="372"/>
      <c r="AZ416" s="372"/>
      <c r="BA416" s="374"/>
      <c r="BB416" s="450"/>
      <c r="BC416" s="374"/>
      <c r="BD416" s="374"/>
      <c r="BE416" s="374"/>
      <c r="BF416" s="374"/>
      <c r="BG416" s="374"/>
      <c r="BH416" s="374"/>
      <c r="BI416" s="374"/>
      <c r="BJ416" s="374"/>
      <c r="BK416" s="374"/>
      <c r="BL416" s="374"/>
      <c r="BM416" s="374"/>
      <c r="BN416" s="374"/>
      <c r="BO416" s="374"/>
      <c r="BP416" s="374"/>
      <c r="BQ416" s="374"/>
      <c r="BR416" s="374"/>
      <c r="BS416" s="374"/>
      <c r="BT416" s="374"/>
      <c r="BU416" s="374"/>
      <c r="BV416" s="374"/>
      <c r="BW416" s="374"/>
      <c r="BX416" s="374"/>
      <c r="BY416" s="374"/>
      <c r="BZ416" s="375"/>
      <c r="CA416" s="375"/>
      <c r="CB416" s="375"/>
      <c r="CC416" s="375"/>
      <c r="CD416" s="375"/>
      <c r="CE416" s="375"/>
      <c r="CF416" s="375"/>
      <c r="CG416" s="375"/>
      <c r="CH416" s="375"/>
      <c r="CI416" s="375"/>
      <c r="CJ416" s="375"/>
      <c r="CK416" s="375"/>
      <c r="CL416" s="375"/>
      <c r="CM416" s="375"/>
      <c r="CN416" s="375"/>
      <c r="CO416" s="375"/>
      <c r="CP416" s="375"/>
      <c r="CQ416" s="375"/>
      <c r="CR416" s="375"/>
      <c r="CS416" s="375"/>
      <c r="CT416" s="375"/>
      <c r="CU416" s="375"/>
      <c r="CV416" s="375"/>
      <c r="CW416" s="375"/>
      <c r="CX416" s="375"/>
      <c r="CY416" s="375"/>
      <c r="CZ416" s="375"/>
    </row>
    <row r="417" s="379" customFormat="true" ht="25.15" customHeight="true" x14ac:dyDescent="0.2">
      <c r="B417" s="1063"/>
      <c r="C417" s="1144" t="s">
        <v>284</v>
      </c>
      <c r="D417" s="1142"/>
      <c r="E417" s="719">
        <v>-0.44293664444529418</v>
      </c>
      <c r="F417" s="654"/>
      <c r="G417" s="654"/>
      <c r="H417" s="1144" t="s">
        <v>282</v>
      </c>
      <c r="I417" s="1142"/>
      <c r="J417" s="720">
        <v>0.45156537113876521</v>
      </c>
      <c r="K417" s="654"/>
      <c r="L417" s="654"/>
      <c r="M417" s="1144" t="s">
        <v>224</v>
      </c>
      <c r="N417" s="1142"/>
      <c r="O417" s="721">
        <v>0.39889994428598535</v>
      </c>
      <c r="P417" s="654"/>
      <c r="Q417" s="654"/>
      <c r="AA417" s="372"/>
      <c r="AB417" s="372"/>
      <c r="AC417" s="372"/>
      <c r="AD417" s="372"/>
      <c r="AE417" s="372"/>
      <c r="AF417" s="372"/>
      <c r="AG417" s="372"/>
      <c r="AH417" s="372"/>
      <c r="AI417" s="372"/>
      <c r="AJ417" s="372"/>
      <c r="AK417" s="372"/>
      <c r="AL417" s="372"/>
      <c r="AM417" s="372"/>
      <c r="AN417" s="372"/>
      <c r="AO417" s="372"/>
      <c r="AP417" s="372"/>
      <c r="AQ417" s="372"/>
      <c r="AR417" s="372"/>
      <c r="AS417" s="372"/>
      <c r="AT417" s="372"/>
      <c r="AU417" s="372"/>
      <c r="AV417" s="372"/>
      <c r="AW417" s="372"/>
      <c r="AX417" s="372"/>
      <c r="AY417" s="372"/>
      <c r="AZ417" s="372"/>
      <c r="BA417" s="374"/>
      <c r="BB417" s="450"/>
      <c r="BC417" s="374"/>
      <c r="BD417" s="374"/>
      <c r="BE417" s="374"/>
      <c r="BF417" s="374"/>
      <c r="BG417" s="374"/>
      <c r="BH417" s="374"/>
      <c r="BI417" s="374"/>
      <c r="BJ417" s="374"/>
      <c r="BK417" s="374"/>
      <c r="BL417" s="374"/>
      <c r="BM417" s="374"/>
      <c r="BN417" s="374"/>
      <c r="BO417" s="374"/>
      <c r="BP417" s="374"/>
      <c r="BQ417" s="374"/>
      <c r="BR417" s="374"/>
      <c r="BS417" s="374"/>
      <c r="BT417" s="374"/>
      <c r="BU417" s="374"/>
      <c r="BV417" s="374"/>
      <c r="BW417" s="374"/>
      <c r="BX417" s="374"/>
      <c r="BY417" s="374"/>
      <c r="BZ417" s="375"/>
      <c r="CA417" s="375"/>
      <c r="CB417" s="375"/>
      <c r="CC417" s="375"/>
      <c r="CD417" s="375"/>
      <c r="CE417" s="375"/>
      <c r="CF417" s="375"/>
      <c r="CG417" s="375"/>
      <c r="CH417" s="375"/>
      <c r="CI417" s="375"/>
      <c r="CJ417" s="375"/>
      <c r="CK417" s="375"/>
      <c r="CL417" s="375"/>
      <c r="CM417" s="375"/>
      <c r="CN417" s="375"/>
      <c r="CO417" s="375"/>
      <c r="CP417" s="375"/>
      <c r="CQ417" s="375"/>
      <c r="CR417" s="375"/>
      <c r="CS417" s="375"/>
      <c r="CT417" s="375"/>
      <c r="CU417" s="375"/>
      <c r="CV417" s="375"/>
      <c r="CW417" s="375"/>
      <c r="CX417" s="375"/>
      <c r="CY417" s="375"/>
      <c r="CZ417" s="375"/>
    </row>
    <row r="418" s="379" customFormat="true" ht="25.15" customHeight="true" x14ac:dyDescent="0.2">
      <c r="B418" s="1063"/>
      <c r="C418" s="1144" t="s">
        <v>285</v>
      </c>
      <c r="D418" s="1142"/>
      <c r="E418" s="719">
        <v>0.44022077888343603</v>
      </c>
      <c r="F418" s="654"/>
      <c r="G418" s="654"/>
      <c r="H418" s="1144" t="s">
        <v>284</v>
      </c>
      <c r="I418" s="1142"/>
      <c r="J418" s="720">
        <v>-0.43503397258597931</v>
      </c>
      <c r="K418" s="654"/>
      <c r="L418" s="654"/>
      <c r="M418" s="1144" t="s">
        <v>272</v>
      </c>
      <c r="N418" s="1142"/>
      <c r="O418" s="721">
        <v>0.35873263414212014</v>
      </c>
      <c r="P418" s="654"/>
      <c r="Q418" s="654"/>
      <c r="AA418" s="372"/>
      <c r="AB418" s="372"/>
      <c r="AC418" s="372"/>
      <c r="AD418" s="372"/>
      <c r="AE418" s="372"/>
      <c r="AF418" s="372"/>
      <c r="AG418" s="372"/>
      <c r="AH418" s="372"/>
      <c r="AI418" s="372"/>
      <c r="AJ418" s="372"/>
      <c r="AK418" s="372"/>
      <c r="AL418" s="372"/>
      <c r="AM418" s="372"/>
      <c r="AN418" s="372"/>
      <c r="AO418" s="372"/>
      <c r="AP418" s="372"/>
      <c r="AQ418" s="372"/>
      <c r="AR418" s="372"/>
      <c r="AS418" s="372"/>
      <c r="AT418" s="372"/>
      <c r="AU418" s="372"/>
      <c r="AV418" s="372"/>
      <c r="AW418" s="372"/>
      <c r="AX418" s="372"/>
      <c r="AY418" s="372"/>
      <c r="AZ418" s="372"/>
      <c r="BA418" s="374"/>
      <c r="BB418" s="450"/>
      <c r="BC418" s="374"/>
      <c r="BD418" s="374"/>
      <c r="BE418" s="374"/>
      <c r="BF418" s="374"/>
      <c r="BG418" s="374"/>
      <c r="BH418" s="374"/>
      <c r="BI418" s="374"/>
      <c r="BJ418" s="374"/>
      <c r="BK418" s="374"/>
      <c r="BL418" s="374"/>
      <c r="BM418" s="374"/>
      <c r="BN418" s="374"/>
      <c r="BO418" s="374"/>
      <c r="BP418" s="374"/>
      <c r="BQ418" s="374"/>
      <c r="BR418" s="374"/>
      <c r="BS418" s="374"/>
      <c r="BT418" s="374"/>
      <c r="BU418" s="374"/>
      <c r="BV418" s="374"/>
      <c r="BW418" s="374"/>
      <c r="BX418" s="374"/>
      <c r="BY418" s="374"/>
      <c r="BZ418" s="375"/>
      <c r="CA418" s="375"/>
      <c r="CB418" s="375"/>
      <c r="CC418" s="375"/>
      <c r="CD418" s="375"/>
      <c r="CE418" s="375"/>
      <c r="CF418" s="375"/>
      <c r="CG418" s="375"/>
      <c r="CH418" s="375"/>
      <c r="CI418" s="375"/>
      <c r="CJ418" s="375"/>
      <c r="CK418" s="375"/>
      <c r="CL418" s="375"/>
      <c r="CM418" s="375"/>
      <c r="CN418" s="375"/>
      <c r="CO418" s="375"/>
      <c r="CP418" s="375"/>
      <c r="CQ418" s="375"/>
      <c r="CR418" s="375"/>
      <c r="CS418" s="375"/>
      <c r="CT418" s="375"/>
      <c r="CU418" s="375"/>
      <c r="CV418" s="375"/>
      <c r="CW418" s="375"/>
      <c r="CX418" s="375"/>
      <c r="CY418" s="375"/>
      <c r="CZ418" s="375"/>
    </row>
    <row r="419" s="379" customFormat="true" ht="25.15" customHeight="true" x14ac:dyDescent="0.2">
      <c r="B419" s="1063"/>
      <c r="C419" s="1144" t="s">
        <v>267</v>
      </c>
      <c r="D419" s="1142"/>
      <c r="E419" s="719">
        <v>0.43848679941193264</v>
      </c>
      <c r="F419" s="654"/>
      <c r="G419" s="654"/>
      <c r="H419" s="1144" t="s">
        <v>267</v>
      </c>
      <c r="I419" s="1142"/>
      <c r="J419" s="720">
        <v>0.41730516121242256</v>
      </c>
      <c r="K419" s="654"/>
      <c r="L419" s="654"/>
      <c r="M419" s="1144" t="s">
        <v>221</v>
      </c>
      <c r="N419" s="1142"/>
      <c r="O419" s="721">
        <v>0.33107307745787856</v>
      </c>
      <c r="P419" s="654"/>
      <c r="Q419" s="654"/>
      <c r="AA419" s="372"/>
      <c r="AB419" s="372"/>
      <c r="AC419" s="372"/>
      <c r="AD419" s="372"/>
      <c r="AE419" s="372"/>
      <c r="AF419" s="372"/>
      <c r="AG419" s="372"/>
      <c r="AH419" s="372"/>
      <c r="AI419" s="372"/>
      <c r="AJ419" s="372"/>
      <c r="AK419" s="372"/>
      <c r="AL419" s="372"/>
      <c r="AM419" s="372"/>
      <c r="AN419" s="372"/>
      <c r="AO419" s="372"/>
      <c r="AP419" s="372"/>
      <c r="AQ419" s="372"/>
      <c r="AR419" s="372"/>
      <c r="AS419" s="372"/>
      <c r="AT419" s="372"/>
      <c r="AU419" s="372"/>
      <c r="AV419" s="372"/>
      <c r="AW419" s="372"/>
      <c r="AX419" s="372"/>
      <c r="AY419" s="372"/>
      <c r="AZ419" s="372"/>
      <c r="BA419" s="374"/>
      <c r="BB419" s="450"/>
      <c r="BC419" s="374"/>
      <c r="BD419" s="374"/>
      <c r="BE419" s="374"/>
      <c r="BF419" s="374"/>
      <c r="BG419" s="374"/>
      <c r="BH419" s="374"/>
      <c r="BI419" s="374"/>
      <c r="BJ419" s="374"/>
      <c r="BK419" s="374"/>
      <c r="BL419" s="374"/>
      <c r="BM419" s="374"/>
      <c r="BN419" s="374"/>
      <c r="BO419" s="374"/>
      <c r="BP419" s="374"/>
      <c r="BQ419" s="374"/>
      <c r="BR419" s="374"/>
      <c r="BS419" s="374"/>
      <c r="BT419" s="374"/>
      <c r="BU419" s="374"/>
      <c r="BV419" s="374"/>
      <c r="BW419" s="374"/>
      <c r="BX419" s="374"/>
      <c r="BY419" s="374"/>
      <c r="BZ419" s="375"/>
      <c r="CA419" s="375"/>
      <c r="CB419" s="375"/>
      <c r="CC419" s="375"/>
      <c r="CD419" s="375"/>
      <c r="CE419" s="375"/>
      <c r="CF419" s="375"/>
      <c r="CG419" s="375"/>
      <c r="CH419" s="375"/>
      <c r="CI419" s="375"/>
      <c r="CJ419" s="375"/>
      <c r="CK419" s="375"/>
      <c r="CL419" s="375"/>
      <c r="CM419" s="375"/>
      <c r="CN419" s="375"/>
      <c r="CO419" s="375"/>
      <c r="CP419" s="375"/>
      <c r="CQ419" s="375"/>
      <c r="CR419" s="375"/>
      <c r="CS419" s="375"/>
      <c r="CT419" s="375"/>
      <c r="CU419" s="375"/>
      <c r="CV419" s="375"/>
      <c r="CW419" s="375"/>
      <c r="CX419" s="375"/>
      <c r="CY419" s="375"/>
      <c r="CZ419" s="375"/>
    </row>
    <row r="420" s="379" customFormat="true" ht="25.15" customHeight="true" x14ac:dyDescent="0.2">
      <c r="B420" s="1063"/>
      <c r="C420" s="1144" t="s">
        <v>279</v>
      </c>
      <c r="D420" s="1142"/>
      <c r="E420" s="719">
        <v>-0.42784013956674888</v>
      </c>
      <c r="F420" s="654"/>
      <c r="G420" s="654"/>
      <c r="H420" s="1144" t="s">
        <v>283</v>
      </c>
      <c r="I420" s="1142"/>
      <c r="J420" s="720">
        <v>-0.40660059144826177</v>
      </c>
      <c r="K420" s="654"/>
      <c r="L420" s="654"/>
      <c r="M420" s="1144" t="s">
        <v>286</v>
      </c>
      <c r="N420" s="1142"/>
      <c r="O420" s="721">
        <v>0.30024880224774658</v>
      </c>
      <c r="P420" s="654"/>
      <c r="Q420" s="654"/>
      <c r="AA420" s="372"/>
      <c r="AB420" s="372"/>
      <c r="AC420" s="372"/>
      <c r="AD420" s="372"/>
      <c r="AE420" s="372"/>
      <c r="AF420" s="372"/>
      <c r="AG420" s="372"/>
      <c r="AH420" s="372"/>
      <c r="AI420" s="372"/>
      <c r="AJ420" s="372"/>
      <c r="AK420" s="372"/>
      <c r="AL420" s="372"/>
      <c r="AM420" s="372"/>
      <c r="AN420" s="372"/>
      <c r="AO420" s="372"/>
      <c r="AP420" s="372"/>
      <c r="AQ420" s="372"/>
      <c r="AR420" s="372"/>
      <c r="AS420" s="372"/>
      <c r="AT420" s="372"/>
      <c r="AU420" s="372"/>
      <c r="AV420" s="372"/>
      <c r="AW420" s="372"/>
      <c r="AX420" s="372"/>
      <c r="AY420" s="372"/>
      <c r="AZ420" s="372"/>
      <c r="BA420" s="374"/>
      <c r="BB420" s="450"/>
      <c r="BC420" s="374"/>
      <c r="BD420" s="374"/>
      <c r="BE420" s="374"/>
      <c r="BF420" s="374"/>
      <c r="BG420" s="374"/>
      <c r="BH420" s="374"/>
      <c r="BI420" s="374"/>
      <c r="BJ420" s="374"/>
      <c r="BK420" s="374"/>
      <c r="BL420" s="374"/>
      <c r="BM420" s="374"/>
      <c r="BN420" s="374"/>
      <c r="BO420" s="374"/>
      <c r="BP420" s="374"/>
      <c r="BQ420" s="374"/>
      <c r="BR420" s="374"/>
      <c r="BS420" s="374"/>
      <c r="BT420" s="374"/>
      <c r="BU420" s="374"/>
      <c r="BV420" s="374"/>
      <c r="BW420" s="374"/>
      <c r="BX420" s="374"/>
      <c r="BY420" s="374"/>
      <c r="BZ420" s="375"/>
      <c r="CA420" s="375"/>
      <c r="CB420" s="375"/>
      <c r="CC420" s="375"/>
      <c r="CD420" s="375"/>
      <c r="CE420" s="375"/>
      <c r="CF420" s="375"/>
      <c r="CG420" s="375"/>
      <c r="CH420" s="375"/>
      <c r="CI420" s="375"/>
      <c r="CJ420" s="375"/>
      <c r="CK420" s="375"/>
      <c r="CL420" s="375"/>
      <c r="CM420" s="375"/>
      <c r="CN420" s="375"/>
      <c r="CO420" s="375"/>
      <c r="CP420" s="375"/>
      <c r="CQ420" s="375"/>
      <c r="CR420" s="375"/>
      <c r="CS420" s="375"/>
      <c r="CT420" s="375"/>
      <c r="CU420" s="375"/>
      <c r="CV420" s="375"/>
      <c r="CW420" s="375"/>
      <c r="CX420" s="375"/>
      <c r="CY420" s="375"/>
      <c r="CZ420" s="375"/>
    </row>
    <row r="421" s="379" customFormat="true" ht="25.15" customHeight="true" x14ac:dyDescent="0.2">
      <c r="B421" s="1063"/>
      <c r="C421" s="1144" t="s">
        <v>224</v>
      </c>
      <c r="D421" s="1142"/>
      <c r="E421" s="719">
        <v>0.32955309633160496</v>
      </c>
      <c r="F421" s="654"/>
      <c r="G421" s="654"/>
      <c r="H421" s="1144" t="s">
        <v>273</v>
      </c>
      <c r="I421" s="1142"/>
      <c r="J421" s="720">
        <v>-0.36620222075200187</v>
      </c>
      <c r="K421" s="654"/>
      <c r="L421" s="654"/>
      <c r="M421" s="1144" t="s">
        <v>214</v>
      </c>
      <c r="N421" s="1142"/>
      <c r="O421" s="721">
        <v>0.29642175396923442</v>
      </c>
      <c r="P421" s="654"/>
      <c r="Q421" s="654"/>
      <c r="AA421" s="372"/>
      <c r="AB421" s="372"/>
      <c r="AC421" s="372"/>
      <c r="AD421" s="372"/>
      <c r="AE421" s="372"/>
      <c r="AF421" s="372"/>
      <c r="AG421" s="372"/>
      <c r="AH421" s="372"/>
      <c r="AI421" s="372"/>
      <c r="AJ421" s="372"/>
      <c r="AK421" s="372"/>
      <c r="AL421" s="372"/>
      <c r="AM421" s="372"/>
      <c r="AN421" s="372"/>
      <c r="AO421" s="372"/>
      <c r="AP421" s="372"/>
      <c r="AQ421" s="372"/>
      <c r="AR421" s="372"/>
      <c r="AS421" s="372"/>
      <c r="AT421" s="372"/>
      <c r="AU421" s="372"/>
      <c r="AV421" s="372"/>
      <c r="AW421" s="372"/>
      <c r="AX421" s="372"/>
      <c r="AY421" s="372"/>
      <c r="AZ421" s="372"/>
      <c r="BA421" s="374"/>
      <c r="BB421" s="450"/>
      <c r="BC421" s="374"/>
      <c r="BD421" s="374"/>
      <c r="BE421" s="374"/>
      <c r="BF421" s="374"/>
      <c r="BG421" s="374"/>
      <c r="BH421" s="374"/>
      <c r="BI421" s="374"/>
      <c r="BJ421" s="374"/>
      <c r="BK421" s="374"/>
      <c r="BL421" s="374"/>
      <c r="BM421" s="374"/>
      <c r="BN421" s="374"/>
      <c r="BO421" s="374"/>
      <c r="BP421" s="374"/>
      <c r="BQ421" s="374"/>
      <c r="BR421" s="374"/>
      <c r="BS421" s="374"/>
      <c r="BT421" s="374"/>
      <c r="BU421" s="374"/>
      <c r="BV421" s="374"/>
      <c r="BW421" s="374"/>
      <c r="BX421" s="374"/>
      <c r="BY421" s="374"/>
      <c r="BZ421" s="375"/>
      <c r="CA421" s="375"/>
      <c r="CB421" s="375"/>
      <c r="CC421" s="375"/>
      <c r="CD421" s="375"/>
      <c r="CE421" s="375"/>
      <c r="CF421" s="375"/>
      <c r="CG421" s="375"/>
      <c r="CH421" s="375"/>
      <c r="CI421" s="375"/>
      <c r="CJ421" s="375"/>
      <c r="CK421" s="375"/>
      <c r="CL421" s="375"/>
      <c r="CM421" s="375"/>
      <c r="CN421" s="375"/>
      <c r="CO421" s="375"/>
      <c r="CP421" s="375"/>
      <c r="CQ421" s="375"/>
      <c r="CR421" s="375"/>
      <c r="CS421" s="375"/>
      <c r="CT421" s="375"/>
      <c r="CU421" s="375"/>
      <c r="CV421" s="375"/>
      <c r="CW421" s="375"/>
      <c r="CX421" s="375"/>
      <c r="CY421" s="375"/>
      <c r="CZ421" s="375"/>
    </row>
    <row r="422" s="379" customFormat="true" ht="25.15" customHeight="true" x14ac:dyDescent="0.2">
      <c r="B422" s="1063"/>
      <c r="C422" s="1144" t="s">
        <v>268</v>
      </c>
      <c r="D422" s="1142"/>
      <c r="E422" s="719">
        <v>0.29424270996024604</v>
      </c>
      <c r="F422" s="654"/>
      <c r="G422" s="654"/>
      <c r="H422" s="1144" t="s">
        <v>271</v>
      </c>
      <c r="I422" s="1142"/>
      <c r="J422" s="720">
        <v>-0.34967051232058816</v>
      </c>
      <c r="K422" s="654"/>
      <c r="L422" s="654"/>
      <c r="M422" s="1144" t="s">
        <v>287</v>
      </c>
      <c r="N422" s="1142"/>
      <c r="O422" s="721">
        <v>0.29531688334485412</v>
      </c>
      <c r="P422" s="654"/>
      <c r="Q422" s="654"/>
      <c r="AA422" s="372"/>
      <c r="AB422" s="372"/>
      <c r="AC422" s="372"/>
      <c r="AD422" s="372"/>
      <c r="AE422" s="372"/>
      <c r="AF422" s="372"/>
      <c r="AG422" s="372"/>
      <c r="AH422" s="372"/>
      <c r="AI422" s="372"/>
      <c r="AJ422" s="372"/>
      <c r="AK422" s="372"/>
      <c r="AL422" s="372"/>
      <c r="AM422" s="372"/>
      <c r="AN422" s="372"/>
      <c r="AO422" s="372"/>
      <c r="AP422" s="372"/>
      <c r="AQ422" s="372"/>
      <c r="AR422" s="372"/>
      <c r="AS422" s="372"/>
      <c r="AT422" s="372"/>
      <c r="AU422" s="372"/>
      <c r="AV422" s="372"/>
      <c r="AW422" s="372"/>
      <c r="AX422" s="372"/>
      <c r="AY422" s="372"/>
      <c r="AZ422" s="372"/>
      <c r="BA422" s="374"/>
      <c r="BB422" s="450"/>
      <c r="BC422" s="374"/>
      <c r="BD422" s="374"/>
      <c r="BE422" s="374"/>
      <c r="BF422" s="374"/>
      <c r="BG422" s="374"/>
      <c r="BH422" s="374"/>
      <c r="BI422" s="374"/>
      <c r="BJ422" s="374"/>
      <c r="BK422" s="374"/>
      <c r="BL422" s="374"/>
      <c r="BM422" s="374"/>
      <c r="BN422" s="374"/>
      <c r="BO422" s="374"/>
      <c r="BP422" s="374"/>
      <c r="BQ422" s="374"/>
      <c r="BR422" s="374"/>
      <c r="BS422" s="374"/>
      <c r="BT422" s="374"/>
      <c r="BU422" s="374"/>
      <c r="BV422" s="374"/>
      <c r="BW422" s="374"/>
      <c r="BX422" s="374"/>
      <c r="BY422" s="374"/>
      <c r="BZ422" s="375"/>
      <c r="CA422" s="375"/>
      <c r="CB422" s="375"/>
      <c r="CC422" s="375"/>
      <c r="CD422" s="375"/>
      <c r="CE422" s="375"/>
      <c r="CF422" s="375"/>
      <c r="CG422" s="375"/>
      <c r="CH422" s="375"/>
      <c r="CI422" s="375"/>
      <c r="CJ422" s="375"/>
      <c r="CK422" s="375"/>
      <c r="CL422" s="375"/>
      <c r="CM422" s="375"/>
      <c r="CN422" s="375"/>
      <c r="CO422" s="375"/>
      <c r="CP422" s="375"/>
      <c r="CQ422" s="375"/>
      <c r="CR422" s="375"/>
      <c r="CS422" s="375"/>
      <c r="CT422" s="375"/>
      <c r="CU422" s="375"/>
      <c r="CV422" s="375"/>
      <c r="CW422" s="375"/>
      <c r="CX422" s="375"/>
      <c r="CY422" s="375"/>
      <c r="CZ422" s="375"/>
    </row>
    <row r="423" s="379" customFormat="true" ht="25.15" customHeight="true" x14ac:dyDescent="0.2">
      <c r="B423" s="1063"/>
      <c r="C423" s="1144" t="s">
        <v>276</v>
      </c>
      <c r="D423" s="1142"/>
      <c r="E423" s="719">
        <v>0.27396077735204111</v>
      </c>
      <c r="F423" s="654"/>
      <c r="G423" s="654"/>
      <c r="H423" s="1144" t="s">
        <v>224</v>
      </c>
      <c r="I423" s="1142"/>
      <c r="J423" s="720">
        <v>0.32063348483147303</v>
      </c>
      <c r="K423" s="654"/>
      <c r="L423" s="654"/>
      <c r="M423" s="1144" t="s">
        <v>285</v>
      </c>
      <c r="N423" s="1142"/>
      <c r="O423" s="721">
        <v>0.29316581844917083</v>
      </c>
      <c r="P423" s="654"/>
      <c r="Q423" s="654"/>
      <c r="AA423" s="372"/>
      <c r="AB423" s="372"/>
      <c r="AC423" s="372"/>
      <c r="AD423" s="372"/>
      <c r="AE423" s="372"/>
      <c r="AF423" s="372"/>
      <c r="AG423" s="372"/>
      <c r="AH423" s="372"/>
      <c r="AI423" s="372"/>
      <c r="AJ423" s="372"/>
      <c r="AK423" s="372"/>
      <c r="AL423" s="372"/>
      <c r="AM423" s="372"/>
      <c r="AN423" s="372"/>
      <c r="AO423" s="372"/>
      <c r="AP423" s="372"/>
      <c r="AQ423" s="372"/>
      <c r="AR423" s="372"/>
      <c r="AS423" s="372"/>
      <c r="AT423" s="372"/>
      <c r="AU423" s="372"/>
      <c r="AV423" s="372"/>
      <c r="AW423" s="372"/>
      <c r="AX423" s="372"/>
      <c r="AY423" s="372"/>
      <c r="AZ423" s="372"/>
      <c r="BA423" s="374"/>
      <c r="BB423" s="450"/>
      <c r="BC423" s="374"/>
      <c r="BD423" s="374"/>
      <c r="BE423" s="374"/>
      <c r="BF423" s="374"/>
      <c r="BG423" s="374"/>
      <c r="BH423" s="374"/>
      <c r="BI423" s="374"/>
      <c r="BJ423" s="374"/>
      <c r="BK423" s="374"/>
      <c r="BL423" s="374"/>
      <c r="BM423" s="374"/>
      <c r="BN423" s="374"/>
      <c r="BO423" s="374"/>
      <c r="BP423" s="374"/>
      <c r="BQ423" s="374"/>
      <c r="BR423" s="374"/>
      <c r="BS423" s="374"/>
      <c r="BT423" s="374"/>
      <c r="BU423" s="374"/>
      <c r="BV423" s="374"/>
      <c r="BW423" s="374"/>
      <c r="BX423" s="374"/>
      <c r="BY423" s="374"/>
      <c r="BZ423" s="375"/>
      <c r="CA423" s="375"/>
      <c r="CB423" s="375"/>
      <c r="CC423" s="375"/>
      <c r="CD423" s="375"/>
      <c r="CE423" s="375"/>
      <c r="CF423" s="375"/>
      <c r="CG423" s="375"/>
      <c r="CH423" s="375"/>
      <c r="CI423" s="375"/>
      <c r="CJ423" s="375"/>
      <c r="CK423" s="375"/>
      <c r="CL423" s="375"/>
      <c r="CM423" s="375"/>
      <c r="CN423" s="375"/>
      <c r="CO423" s="375"/>
      <c r="CP423" s="375"/>
      <c r="CQ423" s="375"/>
      <c r="CR423" s="375"/>
      <c r="CS423" s="375"/>
      <c r="CT423" s="375"/>
      <c r="CU423" s="375"/>
      <c r="CV423" s="375"/>
      <c r="CW423" s="375"/>
      <c r="CX423" s="375"/>
      <c r="CY423" s="375"/>
      <c r="CZ423" s="375"/>
    </row>
    <row r="424" s="379" customFormat="true" ht="25.15" customHeight="true" x14ac:dyDescent="0.2">
      <c r="B424" s="1063"/>
      <c r="C424" s="1144" t="s">
        <v>273</v>
      </c>
      <c r="D424" s="1142"/>
      <c r="E424" s="719">
        <v>-0.25534806664940768</v>
      </c>
      <c r="F424" s="654"/>
      <c r="G424" s="654"/>
      <c r="H424" s="1144" t="s">
        <v>280</v>
      </c>
      <c r="I424" s="1142"/>
      <c r="J424" s="720">
        <v>-0.29318379654990279</v>
      </c>
      <c r="K424" s="654"/>
      <c r="L424" s="654"/>
      <c r="M424" s="1144" t="s">
        <v>230</v>
      </c>
      <c r="N424" s="1142"/>
      <c r="O424" s="721">
        <v>0.28144297833798754</v>
      </c>
      <c r="P424" s="654"/>
      <c r="Q424" s="654"/>
      <c r="AA424" s="372"/>
      <c r="AB424" s="372"/>
      <c r="AC424" s="372"/>
      <c r="AD424" s="372"/>
      <c r="AE424" s="372"/>
      <c r="AF424" s="372"/>
      <c r="AG424" s="372"/>
      <c r="AH424" s="372"/>
      <c r="AI424" s="372"/>
      <c r="AJ424" s="372"/>
      <c r="AK424" s="372"/>
      <c r="AL424" s="372"/>
      <c r="AM424" s="372"/>
      <c r="AN424" s="372"/>
      <c r="AO424" s="372"/>
      <c r="AP424" s="372"/>
      <c r="AQ424" s="372"/>
      <c r="AR424" s="372"/>
      <c r="AS424" s="372"/>
      <c r="AT424" s="372"/>
      <c r="AU424" s="372"/>
      <c r="AV424" s="372"/>
      <c r="AW424" s="372"/>
      <c r="AX424" s="372"/>
      <c r="AY424" s="372"/>
      <c r="AZ424" s="372"/>
      <c r="BA424" s="374"/>
      <c r="BB424" s="450"/>
      <c r="BC424" s="374"/>
      <c r="BD424" s="374"/>
      <c r="BE424" s="374"/>
      <c r="BF424" s="374"/>
      <c r="BG424" s="374"/>
      <c r="BH424" s="374"/>
      <c r="BI424" s="374"/>
      <c r="BJ424" s="374"/>
      <c r="BK424" s="374"/>
      <c r="BL424" s="374"/>
      <c r="BM424" s="374"/>
      <c r="BN424" s="374"/>
      <c r="BO424" s="374"/>
      <c r="BP424" s="374"/>
      <c r="BQ424" s="374"/>
      <c r="BR424" s="374"/>
      <c r="BS424" s="374"/>
      <c r="BT424" s="374"/>
      <c r="BU424" s="374"/>
      <c r="BV424" s="374"/>
      <c r="BW424" s="374"/>
      <c r="BX424" s="374"/>
      <c r="BY424" s="374"/>
      <c r="BZ424" s="375"/>
      <c r="CA424" s="375"/>
      <c r="CB424" s="375"/>
      <c r="CC424" s="375"/>
      <c r="CD424" s="375"/>
      <c r="CE424" s="375"/>
      <c r="CF424" s="375"/>
      <c r="CG424" s="375"/>
      <c r="CH424" s="375"/>
      <c r="CI424" s="375"/>
      <c r="CJ424" s="375"/>
      <c r="CK424" s="375"/>
      <c r="CL424" s="375"/>
      <c r="CM424" s="375"/>
      <c r="CN424" s="375"/>
      <c r="CO424" s="375"/>
      <c r="CP424" s="375"/>
      <c r="CQ424" s="375"/>
      <c r="CR424" s="375"/>
      <c r="CS424" s="375"/>
      <c r="CT424" s="375"/>
      <c r="CU424" s="375"/>
      <c r="CV424" s="375"/>
      <c r="CW424" s="375"/>
      <c r="CX424" s="375"/>
      <c r="CY424" s="375"/>
      <c r="CZ424" s="375"/>
    </row>
    <row r="425" s="379" customFormat="true" ht="25.15" customHeight="true" x14ac:dyDescent="0.2">
      <c r="B425" s="1063"/>
      <c r="C425" s="1144" t="s">
        <v>288</v>
      </c>
      <c r="D425" s="1142"/>
      <c r="E425" s="719">
        <v>0.22744295226652364</v>
      </c>
      <c r="F425" s="654"/>
      <c r="G425" s="654"/>
      <c r="H425" s="1144" t="s">
        <v>287</v>
      </c>
      <c r="I425" s="1142"/>
      <c r="J425" s="720">
        <v>-0.27441531213984127</v>
      </c>
      <c r="K425" s="654"/>
      <c r="L425" s="654"/>
      <c r="M425" s="1144" t="s">
        <v>281</v>
      </c>
      <c r="N425" s="1142"/>
      <c r="O425" s="721">
        <v>0.22820391294839062</v>
      </c>
      <c r="P425" s="654"/>
      <c r="Q425" s="654"/>
      <c r="AA425" s="372"/>
      <c r="AB425" s="372"/>
      <c r="AC425" s="372"/>
      <c r="AD425" s="372"/>
      <c r="AE425" s="372"/>
      <c r="AF425" s="372"/>
      <c r="AG425" s="372"/>
      <c r="AH425" s="372"/>
      <c r="AI425" s="372"/>
      <c r="AJ425" s="372"/>
      <c r="AK425" s="372"/>
      <c r="AL425" s="372"/>
      <c r="AM425" s="372"/>
      <c r="AN425" s="372"/>
      <c r="AO425" s="372"/>
      <c r="AP425" s="372"/>
      <c r="AQ425" s="372"/>
      <c r="AR425" s="372"/>
      <c r="AS425" s="372"/>
      <c r="AT425" s="372"/>
      <c r="AU425" s="372"/>
      <c r="AV425" s="372"/>
      <c r="AW425" s="372"/>
      <c r="AX425" s="372"/>
      <c r="AY425" s="372"/>
      <c r="AZ425" s="372"/>
      <c r="BA425" s="374"/>
      <c r="BB425" s="450"/>
      <c r="BC425" s="374"/>
      <c r="BD425" s="374"/>
      <c r="BE425" s="374"/>
      <c r="BF425" s="374"/>
      <c r="BG425" s="374"/>
      <c r="BH425" s="374"/>
      <c r="BI425" s="374"/>
      <c r="BJ425" s="374"/>
      <c r="BK425" s="374"/>
      <c r="BL425" s="374"/>
      <c r="BM425" s="374"/>
      <c r="BN425" s="374"/>
      <c r="BO425" s="374"/>
      <c r="BP425" s="374"/>
      <c r="BQ425" s="374"/>
      <c r="BR425" s="374"/>
      <c r="BS425" s="374"/>
      <c r="BT425" s="374"/>
      <c r="BU425" s="374"/>
      <c r="BV425" s="374"/>
      <c r="BW425" s="374"/>
      <c r="BX425" s="374"/>
      <c r="BY425" s="374"/>
      <c r="BZ425" s="375"/>
      <c r="CA425" s="375"/>
      <c r="CB425" s="375"/>
      <c r="CC425" s="375"/>
      <c r="CD425" s="375"/>
      <c r="CE425" s="375"/>
      <c r="CF425" s="375"/>
      <c r="CG425" s="375"/>
      <c r="CH425" s="375"/>
      <c r="CI425" s="375"/>
      <c r="CJ425" s="375"/>
      <c r="CK425" s="375"/>
      <c r="CL425" s="375"/>
      <c r="CM425" s="375"/>
      <c r="CN425" s="375"/>
      <c r="CO425" s="375"/>
      <c r="CP425" s="375"/>
      <c r="CQ425" s="375"/>
      <c r="CR425" s="375"/>
      <c r="CS425" s="375"/>
      <c r="CT425" s="375"/>
      <c r="CU425" s="375"/>
      <c r="CV425" s="375"/>
      <c r="CW425" s="375"/>
      <c r="CX425" s="375"/>
      <c r="CY425" s="375"/>
      <c r="CZ425" s="375"/>
    </row>
    <row r="426" s="379" customFormat="true" ht="25.15" customHeight="true" x14ac:dyDescent="0.2">
      <c r="B426" s="1063"/>
      <c r="C426" s="1144" t="s">
        <v>230</v>
      </c>
      <c r="D426" s="1142"/>
      <c r="E426" s="719">
        <v>0.22633160250743878</v>
      </c>
      <c r="F426" s="654"/>
      <c r="G426" s="654"/>
      <c r="H426" s="1144" t="s">
        <v>268</v>
      </c>
      <c r="I426" s="1142"/>
      <c r="J426" s="720">
        <v>0.27055383731320182</v>
      </c>
      <c r="K426" s="654"/>
      <c r="L426" s="654"/>
      <c r="M426" s="1144" t="s">
        <v>274</v>
      </c>
      <c r="N426" s="1142"/>
      <c r="O426" s="721">
        <v>0.22346893715789273</v>
      </c>
      <c r="P426" s="654"/>
      <c r="Q426" s="654"/>
      <c r="AA426" s="372"/>
      <c r="AB426" s="372"/>
      <c r="AC426" s="372"/>
      <c r="AD426" s="372"/>
      <c r="AE426" s="372"/>
      <c r="AF426" s="372"/>
      <c r="AG426" s="372"/>
      <c r="AH426" s="372"/>
      <c r="AI426" s="372"/>
      <c r="AJ426" s="372"/>
      <c r="AK426" s="372"/>
      <c r="AL426" s="372"/>
      <c r="AM426" s="372"/>
      <c r="AN426" s="372"/>
      <c r="AO426" s="372"/>
      <c r="AP426" s="372"/>
      <c r="AQ426" s="372"/>
      <c r="AR426" s="372"/>
      <c r="AS426" s="372"/>
      <c r="AT426" s="372"/>
      <c r="AU426" s="372"/>
      <c r="AV426" s="372"/>
      <c r="AW426" s="372"/>
      <c r="AX426" s="372"/>
      <c r="AY426" s="372"/>
      <c r="AZ426" s="372"/>
      <c r="BA426" s="374"/>
      <c r="BB426" s="450"/>
      <c r="BC426" s="374"/>
      <c r="BD426" s="374"/>
      <c r="BE426" s="374"/>
      <c r="BF426" s="374"/>
      <c r="BG426" s="374"/>
      <c r="BH426" s="374"/>
      <c r="BI426" s="374"/>
      <c r="BJ426" s="374"/>
      <c r="BK426" s="374"/>
      <c r="BL426" s="374"/>
      <c r="BM426" s="374"/>
      <c r="BN426" s="374"/>
      <c r="BO426" s="374"/>
      <c r="BP426" s="374"/>
      <c r="BQ426" s="374"/>
      <c r="BR426" s="374"/>
      <c r="BS426" s="374"/>
      <c r="BT426" s="374"/>
      <c r="BU426" s="374"/>
      <c r="BV426" s="374"/>
      <c r="BW426" s="374"/>
      <c r="BX426" s="374"/>
      <c r="BY426" s="374"/>
      <c r="BZ426" s="375"/>
      <c r="CA426" s="375"/>
      <c r="CB426" s="375"/>
      <c r="CC426" s="375"/>
      <c r="CD426" s="375"/>
      <c r="CE426" s="375"/>
      <c r="CF426" s="375"/>
      <c r="CG426" s="375"/>
      <c r="CH426" s="375"/>
      <c r="CI426" s="375"/>
      <c r="CJ426" s="375"/>
      <c r="CK426" s="375"/>
      <c r="CL426" s="375"/>
      <c r="CM426" s="375"/>
      <c r="CN426" s="375"/>
      <c r="CO426" s="375"/>
      <c r="CP426" s="375"/>
      <c r="CQ426" s="375"/>
      <c r="CR426" s="375"/>
      <c r="CS426" s="375"/>
      <c r="CT426" s="375"/>
      <c r="CU426" s="375"/>
      <c r="CV426" s="375"/>
      <c r="CW426" s="375"/>
      <c r="CX426" s="375"/>
      <c r="CY426" s="375"/>
      <c r="CZ426" s="375"/>
    </row>
    <row r="427" s="379" customFormat="true" ht="25.15" customHeight="true" x14ac:dyDescent="0.2">
      <c r="B427" s="1063"/>
      <c r="C427" s="1144" t="s">
        <v>289</v>
      </c>
      <c r="D427" s="1142"/>
      <c r="E427" s="719">
        <v>0.21826418756404536</v>
      </c>
      <c r="F427" s="654"/>
      <c r="G427" s="654"/>
      <c r="H427" s="1144" t="s">
        <v>285</v>
      </c>
      <c r="I427" s="1142"/>
      <c r="J427" s="720">
        <v>0.2672017963966361</v>
      </c>
      <c r="K427" s="654"/>
      <c r="L427" s="654"/>
      <c r="M427" s="1144" t="s">
        <v>284</v>
      </c>
      <c r="N427" s="1142"/>
      <c r="O427" s="721">
        <v>-0.21645372933689244</v>
      </c>
      <c r="P427" s="654"/>
      <c r="Q427" s="654"/>
      <c r="AA427" s="372"/>
      <c r="AB427" s="372"/>
      <c r="AC427" s="372"/>
      <c r="AD427" s="372"/>
      <c r="AE427" s="372"/>
      <c r="AF427" s="372"/>
      <c r="AG427" s="372"/>
      <c r="AH427" s="372"/>
      <c r="AI427" s="372"/>
      <c r="AJ427" s="372"/>
      <c r="AK427" s="372"/>
      <c r="AL427" s="372"/>
      <c r="AM427" s="372"/>
      <c r="AN427" s="372"/>
      <c r="AO427" s="372"/>
      <c r="AP427" s="372"/>
      <c r="AQ427" s="372"/>
      <c r="AR427" s="372"/>
      <c r="AS427" s="372"/>
      <c r="AT427" s="372"/>
      <c r="AU427" s="372"/>
      <c r="AV427" s="372"/>
      <c r="AW427" s="372"/>
      <c r="AX427" s="372"/>
      <c r="AY427" s="372"/>
      <c r="AZ427" s="372"/>
      <c r="BA427" s="374"/>
      <c r="BB427" s="450"/>
      <c r="BC427" s="374"/>
      <c r="BD427" s="374"/>
      <c r="BE427" s="374"/>
      <c r="BF427" s="374"/>
      <c r="BG427" s="374"/>
      <c r="BH427" s="374"/>
      <c r="BI427" s="374"/>
      <c r="BJ427" s="374"/>
      <c r="BK427" s="374"/>
      <c r="BL427" s="374"/>
      <c r="BM427" s="374"/>
      <c r="BN427" s="374"/>
      <c r="BO427" s="374"/>
      <c r="BP427" s="374"/>
      <c r="BQ427" s="374"/>
      <c r="BR427" s="374"/>
      <c r="BS427" s="374"/>
      <c r="BT427" s="374"/>
      <c r="BU427" s="374"/>
      <c r="BV427" s="374"/>
      <c r="BW427" s="374"/>
      <c r="BX427" s="374"/>
      <c r="BY427" s="374"/>
      <c r="BZ427" s="375"/>
      <c r="CA427" s="375"/>
      <c r="CB427" s="375"/>
      <c r="CC427" s="375"/>
      <c r="CD427" s="375"/>
      <c r="CE427" s="375"/>
      <c r="CF427" s="375"/>
      <c r="CG427" s="375"/>
      <c r="CH427" s="375"/>
      <c r="CI427" s="375"/>
      <c r="CJ427" s="375"/>
      <c r="CK427" s="375"/>
      <c r="CL427" s="375"/>
      <c r="CM427" s="375"/>
      <c r="CN427" s="375"/>
      <c r="CO427" s="375"/>
      <c r="CP427" s="375"/>
      <c r="CQ427" s="375"/>
      <c r="CR427" s="375"/>
      <c r="CS427" s="375"/>
      <c r="CT427" s="375"/>
      <c r="CU427" s="375"/>
      <c r="CV427" s="375"/>
      <c r="CW427" s="375"/>
      <c r="CX427" s="375"/>
      <c r="CY427" s="375"/>
      <c r="CZ427" s="375"/>
    </row>
    <row r="428" s="379" customFormat="true" ht="25.15" customHeight="true" x14ac:dyDescent="0.2">
      <c r="B428" s="1063"/>
      <c r="C428" s="1144" t="s">
        <v>271</v>
      </c>
      <c r="D428" s="1142"/>
      <c r="E428" s="719">
        <v>-0.18428584624549649</v>
      </c>
      <c r="F428" s="654"/>
      <c r="G428" s="654"/>
      <c r="H428" s="1144" t="s">
        <v>230</v>
      </c>
      <c r="I428" s="1142"/>
      <c r="J428" s="720">
        <v>0.2649861770191026</v>
      </c>
      <c r="K428" s="654"/>
      <c r="L428" s="654"/>
      <c r="M428" s="1144" t="s">
        <v>228</v>
      </c>
      <c r="N428" s="1142"/>
      <c r="O428" s="721">
        <v>0.19646218878451027</v>
      </c>
      <c r="P428" s="654"/>
      <c r="Q428" s="654"/>
      <c r="AA428" s="372"/>
      <c r="AB428" s="372"/>
      <c r="AC428" s="372"/>
      <c r="AD428" s="372"/>
      <c r="AE428" s="372"/>
      <c r="AF428" s="372"/>
      <c r="AG428" s="372"/>
      <c r="AH428" s="372"/>
      <c r="AI428" s="372"/>
      <c r="AJ428" s="372"/>
      <c r="AK428" s="372"/>
      <c r="AL428" s="372"/>
      <c r="AM428" s="372"/>
      <c r="AN428" s="372"/>
      <c r="AO428" s="372"/>
      <c r="AP428" s="372"/>
      <c r="AQ428" s="372"/>
      <c r="AR428" s="372"/>
      <c r="AS428" s="372"/>
      <c r="AT428" s="372"/>
      <c r="AU428" s="372"/>
      <c r="AV428" s="372"/>
      <c r="AW428" s="372"/>
      <c r="AX428" s="372"/>
      <c r="AY428" s="372"/>
      <c r="AZ428" s="372"/>
      <c r="BA428" s="374"/>
      <c r="BB428" s="450"/>
      <c r="BC428" s="374"/>
      <c r="BD428" s="374"/>
      <c r="BE428" s="374"/>
      <c r="BF428" s="374"/>
      <c r="BG428" s="374"/>
      <c r="BH428" s="374"/>
      <c r="BI428" s="374"/>
      <c r="BJ428" s="374"/>
      <c r="BK428" s="374"/>
      <c r="BL428" s="374"/>
      <c r="BM428" s="374"/>
      <c r="BN428" s="374"/>
      <c r="BO428" s="374"/>
      <c r="BP428" s="374"/>
      <c r="BQ428" s="374"/>
      <c r="BR428" s="374"/>
      <c r="BS428" s="374"/>
      <c r="BT428" s="374"/>
      <c r="BU428" s="374"/>
      <c r="BV428" s="374"/>
      <c r="BW428" s="374"/>
      <c r="BX428" s="374"/>
      <c r="BY428" s="374"/>
      <c r="BZ428" s="375"/>
      <c r="CA428" s="375"/>
      <c r="CB428" s="375"/>
      <c r="CC428" s="375"/>
      <c r="CD428" s="375"/>
      <c r="CE428" s="375"/>
      <c r="CF428" s="375"/>
      <c r="CG428" s="375"/>
      <c r="CH428" s="375"/>
      <c r="CI428" s="375"/>
      <c r="CJ428" s="375"/>
      <c r="CK428" s="375"/>
      <c r="CL428" s="375"/>
      <c r="CM428" s="375"/>
      <c r="CN428" s="375"/>
      <c r="CO428" s="375"/>
      <c r="CP428" s="375"/>
      <c r="CQ428" s="375"/>
      <c r="CR428" s="375"/>
      <c r="CS428" s="375"/>
      <c r="CT428" s="375"/>
      <c r="CU428" s="375"/>
      <c r="CV428" s="375"/>
      <c r="CW428" s="375"/>
      <c r="CX428" s="375"/>
      <c r="CY428" s="375"/>
      <c r="CZ428" s="375"/>
    </row>
    <row r="429" s="379" customFormat="true" ht="25.15" customHeight="true" x14ac:dyDescent="0.2">
      <c r="B429" s="1063"/>
      <c r="C429" s="1144" t="s">
        <v>290</v>
      </c>
      <c r="D429" s="1142"/>
      <c r="E429" s="719">
        <v>-0.12139282154525609</v>
      </c>
      <c r="F429" s="654"/>
      <c r="G429" s="654"/>
      <c r="H429" s="1144" t="s">
        <v>286</v>
      </c>
      <c r="I429" s="1142"/>
      <c r="J429" s="720">
        <v>-0.24484206739750927</v>
      </c>
      <c r="K429" s="654"/>
      <c r="L429" s="654"/>
      <c r="M429" s="1144" t="s">
        <v>291</v>
      </c>
      <c r="N429" s="1142"/>
      <c r="O429" s="721">
        <v>0.18809350582054712</v>
      </c>
      <c r="P429" s="654"/>
      <c r="Q429" s="654"/>
      <c r="AA429" s="372"/>
      <c r="AB429" s="372"/>
      <c r="AC429" s="372"/>
      <c r="AD429" s="372"/>
      <c r="AE429" s="372"/>
      <c r="AF429" s="372"/>
      <c r="AG429" s="372"/>
      <c r="AH429" s="372"/>
      <c r="AI429" s="372"/>
      <c r="AJ429" s="372"/>
      <c r="AK429" s="372"/>
      <c r="AL429" s="372"/>
      <c r="AM429" s="372"/>
      <c r="AN429" s="372"/>
      <c r="AO429" s="372"/>
      <c r="AP429" s="372"/>
      <c r="AQ429" s="372"/>
      <c r="AR429" s="372"/>
      <c r="AS429" s="372"/>
      <c r="AT429" s="372"/>
      <c r="AU429" s="372"/>
      <c r="AV429" s="372"/>
      <c r="AW429" s="372"/>
      <c r="AX429" s="372"/>
      <c r="AY429" s="372"/>
      <c r="AZ429" s="372"/>
      <c r="BA429" s="374"/>
      <c r="BB429" s="450"/>
      <c r="BC429" s="374"/>
      <c r="BD429" s="374"/>
      <c r="BE429" s="374"/>
      <c r="BF429" s="374"/>
      <c r="BG429" s="374"/>
      <c r="BH429" s="374"/>
      <c r="BI429" s="374"/>
      <c r="BJ429" s="374"/>
      <c r="BK429" s="374"/>
      <c r="BL429" s="374"/>
      <c r="BM429" s="374"/>
      <c r="BN429" s="374"/>
      <c r="BO429" s="374"/>
      <c r="BP429" s="374"/>
      <c r="BQ429" s="374"/>
      <c r="BR429" s="374"/>
      <c r="BS429" s="374"/>
      <c r="BT429" s="374"/>
      <c r="BU429" s="374"/>
      <c r="BV429" s="374"/>
      <c r="BW429" s="374"/>
      <c r="BX429" s="374"/>
      <c r="BY429" s="374"/>
      <c r="BZ429" s="375"/>
      <c r="CA429" s="375"/>
      <c r="CB429" s="375"/>
      <c r="CC429" s="375"/>
      <c r="CD429" s="375"/>
      <c r="CE429" s="375"/>
      <c r="CF429" s="375"/>
      <c r="CG429" s="375"/>
      <c r="CH429" s="375"/>
      <c r="CI429" s="375"/>
      <c r="CJ429" s="375"/>
      <c r="CK429" s="375"/>
      <c r="CL429" s="375"/>
      <c r="CM429" s="375"/>
      <c r="CN429" s="375"/>
      <c r="CO429" s="375"/>
      <c r="CP429" s="375"/>
      <c r="CQ429" s="375"/>
      <c r="CR429" s="375"/>
      <c r="CS429" s="375"/>
      <c r="CT429" s="375"/>
      <c r="CU429" s="375"/>
      <c r="CV429" s="375"/>
      <c r="CW429" s="375"/>
      <c r="CX429" s="375"/>
      <c r="CY429" s="375"/>
      <c r="CZ429" s="375"/>
    </row>
    <row r="430" s="379" customFormat="true" ht="25.15" customHeight="true" x14ac:dyDescent="0.2">
      <c r="B430" s="1063"/>
      <c r="C430" s="1144" t="s">
        <v>221</v>
      </c>
      <c r="D430" s="1142"/>
      <c r="E430" s="719">
        <v>-9.3508425144093327E-2</v>
      </c>
      <c r="F430" s="654"/>
      <c r="G430" s="654"/>
      <c r="H430" s="1144" t="s">
        <v>276</v>
      </c>
      <c r="I430" s="1142"/>
      <c r="J430" s="720">
        <v>0.24478223566050691</v>
      </c>
      <c r="K430" s="654"/>
      <c r="L430" s="654"/>
      <c r="M430" s="1144" t="s">
        <v>279</v>
      </c>
      <c r="N430" s="1142"/>
      <c r="O430" s="721">
        <v>0.17078674426483426</v>
      </c>
      <c r="P430" s="654"/>
      <c r="Q430" s="654"/>
      <c r="AA430" s="372"/>
      <c r="AB430" s="372"/>
      <c r="AC430" s="372"/>
      <c r="AD430" s="372"/>
      <c r="AE430" s="372"/>
      <c r="AF430" s="372"/>
      <c r="AG430" s="372"/>
      <c r="AH430" s="372"/>
      <c r="AI430" s="372"/>
      <c r="AJ430" s="372"/>
      <c r="AK430" s="372"/>
      <c r="AL430" s="372"/>
      <c r="AM430" s="372"/>
      <c r="AN430" s="372"/>
      <c r="AO430" s="372"/>
      <c r="AP430" s="372"/>
      <c r="AQ430" s="372"/>
      <c r="AR430" s="372"/>
      <c r="AS430" s="372"/>
      <c r="AT430" s="372"/>
      <c r="AU430" s="372"/>
      <c r="AV430" s="372"/>
      <c r="AW430" s="372"/>
      <c r="AX430" s="372"/>
      <c r="AY430" s="372"/>
      <c r="AZ430" s="372"/>
      <c r="BA430" s="374"/>
      <c r="BB430" s="450"/>
      <c r="BC430" s="374"/>
      <c r="BD430" s="374"/>
      <c r="BE430" s="374"/>
      <c r="BF430" s="374"/>
      <c r="BG430" s="374"/>
      <c r="BH430" s="374"/>
      <c r="BI430" s="374"/>
      <c r="BJ430" s="374"/>
      <c r="BK430" s="374"/>
      <c r="BL430" s="374"/>
      <c r="BM430" s="374"/>
      <c r="BN430" s="374"/>
      <c r="BO430" s="374"/>
      <c r="BP430" s="374"/>
      <c r="BQ430" s="374"/>
      <c r="BR430" s="374"/>
      <c r="BS430" s="374"/>
      <c r="BT430" s="374"/>
      <c r="BU430" s="374"/>
      <c r="BV430" s="374"/>
      <c r="BW430" s="374"/>
      <c r="BX430" s="374"/>
      <c r="BY430" s="374"/>
      <c r="BZ430" s="375"/>
      <c r="CA430" s="375"/>
      <c r="CB430" s="375"/>
      <c r="CC430" s="375"/>
      <c r="CD430" s="375"/>
      <c r="CE430" s="375"/>
      <c r="CF430" s="375"/>
      <c r="CG430" s="375"/>
      <c r="CH430" s="375"/>
      <c r="CI430" s="375"/>
      <c r="CJ430" s="375"/>
      <c r="CK430" s="375"/>
      <c r="CL430" s="375"/>
      <c r="CM430" s="375"/>
      <c r="CN430" s="375"/>
      <c r="CO430" s="375"/>
      <c r="CP430" s="375"/>
      <c r="CQ430" s="375"/>
      <c r="CR430" s="375"/>
      <c r="CS430" s="375"/>
      <c r="CT430" s="375"/>
      <c r="CU430" s="375"/>
      <c r="CV430" s="375"/>
      <c r="CW430" s="375"/>
      <c r="CX430" s="375"/>
      <c r="CY430" s="375"/>
      <c r="CZ430" s="375"/>
    </row>
    <row r="431" s="379" customFormat="true" ht="25.15" customHeight="true" x14ac:dyDescent="0.2">
      <c r="B431" s="1063"/>
      <c r="C431" s="1144" t="s">
        <v>292</v>
      </c>
      <c r="D431" s="1142"/>
      <c r="E431" s="719">
        <v>-8.033183515580114E-2</v>
      </c>
      <c r="F431" s="654"/>
      <c r="G431" s="654"/>
      <c r="H431" s="1144" t="s">
        <v>288</v>
      </c>
      <c r="I431" s="1142"/>
      <c r="J431" s="720">
        <v>0.22243849245005468</v>
      </c>
      <c r="K431" s="654"/>
      <c r="L431" s="654"/>
      <c r="M431" s="1144" t="s">
        <v>293</v>
      </c>
      <c r="N431" s="1142"/>
      <c r="O431" s="721">
        <v>-0.13054499735779662</v>
      </c>
      <c r="P431" s="654"/>
      <c r="Q431" s="654"/>
      <c r="AA431" s="372"/>
      <c r="AB431" s="372"/>
      <c r="AC431" s="372"/>
      <c r="AD431" s="372"/>
      <c r="AE431" s="372"/>
      <c r="AF431" s="372"/>
      <c r="AG431" s="372"/>
      <c r="AH431" s="372"/>
      <c r="AI431" s="372"/>
      <c r="AJ431" s="372"/>
      <c r="AK431" s="372"/>
      <c r="AL431" s="372"/>
      <c r="AM431" s="372"/>
      <c r="AN431" s="372"/>
      <c r="AO431" s="372"/>
      <c r="AP431" s="372"/>
      <c r="AQ431" s="372"/>
      <c r="AR431" s="372"/>
      <c r="AS431" s="372"/>
      <c r="AT431" s="372"/>
      <c r="AU431" s="372"/>
      <c r="AV431" s="372"/>
      <c r="AW431" s="372"/>
      <c r="AX431" s="372"/>
      <c r="AY431" s="372"/>
      <c r="AZ431" s="372"/>
      <c r="BA431" s="374"/>
      <c r="BB431" s="450"/>
      <c r="BC431" s="374"/>
      <c r="BD431" s="374"/>
      <c r="BE431" s="374"/>
      <c r="BF431" s="374"/>
      <c r="BG431" s="374"/>
      <c r="BH431" s="374"/>
      <c r="BI431" s="374"/>
      <c r="BJ431" s="374"/>
      <c r="BK431" s="374"/>
      <c r="BL431" s="374"/>
      <c r="BM431" s="374"/>
      <c r="BN431" s="374"/>
      <c r="BO431" s="374"/>
      <c r="BP431" s="374"/>
      <c r="BQ431" s="374"/>
      <c r="BR431" s="374"/>
      <c r="BS431" s="374"/>
      <c r="BT431" s="374"/>
      <c r="BU431" s="374"/>
      <c r="BV431" s="374"/>
      <c r="BW431" s="374"/>
      <c r="BX431" s="374"/>
      <c r="BY431" s="374"/>
      <c r="BZ431" s="375"/>
      <c r="CA431" s="375"/>
      <c r="CB431" s="375"/>
      <c r="CC431" s="375"/>
      <c r="CD431" s="375"/>
      <c r="CE431" s="375"/>
      <c r="CF431" s="375"/>
      <c r="CG431" s="375"/>
      <c r="CH431" s="375"/>
      <c r="CI431" s="375"/>
      <c r="CJ431" s="375"/>
      <c r="CK431" s="375"/>
      <c r="CL431" s="375"/>
      <c r="CM431" s="375"/>
      <c r="CN431" s="375"/>
      <c r="CO431" s="375"/>
      <c r="CP431" s="375"/>
      <c r="CQ431" s="375"/>
      <c r="CR431" s="375"/>
      <c r="CS431" s="375"/>
      <c r="CT431" s="375"/>
      <c r="CU431" s="375"/>
      <c r="CV431" s="375"/>
      <c r="CW431" s="375"/>
      <c r="CX431" s="375"/>
      <c r="CY431" s="375"/>
      <c r="CZ431" s="375"/>
    </row>
    <row r="432" s="379" customFormat="true" ht="25.15" customHeight="true" x14ac:dyDescent="0.2">
      <c r="B432" s="1063"/>
      <c r="C432" s="1144" t="s">
        <v>293</v>
      </c>
      <c r="D432" s="1142"/>
      <c r="E432" s="719">
        <v>-4.1513015261428678E-2</v>
      </c>
      <c r="F432" s="654"/>
      <c r="G432" s="654"/>
      <c r="H432" s="1144" t="s">
        <v>290</v>
      </c>
      <c r="I432" s="1142"/>
      <c r="J432" s="720">
        <v>-0.20847826051272017</v>
      </c>
      <c r="K432" s="654"/>
      <c r="L432" s="654"/>
      <c r="M432" s="1144" t="s">
        <v>278</v>
      </c>
      <c r="N432" s="1142"/>
      <c r="O432" s="721">
        <v>0.13037575498952794</v>
      </c>
      <c r="P432" s="654"/>
      <c r="Q432" s="654"/>
      <c r="AA432" s="372"/>
      <c r="AB432" s="372"/>
      <c r="AC432" s="372"/>
      <c r="AD432" s="372"/>
      <c r="AE432" s="372"/>
      <c r="AF432" s="372"/>
      <c r="AG432" s="372"/>
      <c r="AH432" s="372"/>
      <c r="AI432" s="372"/>
      <c r="AJ432" s="372"/>
      <c r="AK432" s="372"/>
      <c r="AL432" s="372"/>
      <c r="AM432" s="372"/>
      <c r="AN432" s="372"/>
      <c r="AO432" s="372"/>
      <c r="AP432" s="372"/>
      <c r="AQ432" s="372"/>
      <c r="AR432" s="372"/>
      <c r="AS432" s="372"/>
      <c r="AT432" s="372"/>
      <c r="AU432" s="372"/>
      <c r="AV432" s="372"/>
      <c r="AW432" s="372"/>
      <c r="AX432" s="372"/>
      <c r="AY432" s="372"/>
      <c r="AZ432" s="372"/>
      <c r="BA432" s="374"/>
      <c r="BB432" s="450"/>
      <c r="BC432" s="374"/>
      <c r="BD432" s="374"/>
      <c r="BE432" s="374"/>
      <c r="BF432" s="374"/>
      <c r="BG432" s="374"/>
      <c r="BH432" s="374"/>
      <c r="BI432" s="374"/>
      <c r="BJ432" s="374"/>
      <c r="BK432" s="374"/>
      <c r="BL432" s="374"/>
      <c r="BM432" s="374"/>
      <c r="BN432" s="374"/>
      <c r="BO432" s="374"/>
      <c r="BP432" s="374"/>
      <c r="BQ432" s="374"/>
      <c r="BR432" s="374"/>
      <c r="BS432" s="374"/>
      <c r="BT432" s="374"/>
      <c r="BU432" s="374"/>
      <c r="BV432" s="374"/>
      <c r="BW432" s="374"/>
      <c r="BX432" s="374"/>
      <c r="BY432" s="374"/>
      <c r="BZ432" s="375"/>
      <c r="CA432" s="375"/>
      <c r="CB432" s="375"/>
      <c r="CC432" s="375"/>
      <c r="CD432" s="375"/>
      <c r="CE432" s="375"/>
      <c r="CF432" s="375"/>
      <c r="CG432" s="375"/>
      <c r="CH432" s="375"/>
      <c r="CI432" s="375"/>
      <c r="CJ432" s="375"/>
      <c r="CK432" s="375"/>
      <c r="CL432" s="375"/>
      <c r="CM432" s="375"/>
      <c r="CN432" s="375"/>
      <c r="CO432" s="375"/>
      <c r="CP432" s="375"/>
      <c r="CQ432" s="375"/>
      <c r="CR432" s="375"/>
      <c r="CS432" s="375"/>
      <c r="CT432" s="375"/>
      <c r="CU432" s="375"/>
      <c r="CV432" s="375"/>
      <c r="CW432" s="375"/>
      <c r="CX432" s="375"/>
      <c r="CY432" s="375"/>
      <c r="CZ432" s="375"/>
    </row>
    <row r="433" s="379" customFormat="true" ht="25.15" customHeight="true" x14ac:dyDescent="0.2">
      <c r="B433" s="1063"/>
      <c r="C433" s="1144" t="s">
        <v>294</v>
      </c>
      <c r="D433" s="1142"/>
      <c r="E433" s="719">
        <v>-1.9139785169992922E-2</v>
      </c>
      <c r="F433" s="654"/>
      <c r="G433" s="654"/>
      <c r="H433" s="1144" t="s">
        <v>291</v>
      </c>
      <c r="I433" s="1142"/>
      <c r="J433" s="720">
        <v>-0.20634234325732634</v>
      </c>
      <c r="K433" s="654"/>
      <c r="L433" s="654"/>
      <c r="M433" s="1144" t="s">
        <v>282</v>
      </c>
      <c r="N433" s="1142"/>
      <c r="O433" s="721">
        <v>-9.1454646655630384E-2</v>
      </c>
      <c r="P433" s="654"/>
      <c r="Q433" s="654"/>
      <c r="AA433" s="372"/>
      <c r="AB433" s="372"/>
      <c r="AC433" s="372"/>
      <c r="AD433" s="372"/>
      <c r="AE433" s="372"/>
      <c r="AF433" s="372"/>
      <c r="AG433" s="372"/>
      <c r="AH433" s="372"/>
      <c r="AI433" s="372"/>
      <c r="AJ433" s="372"/>
      <c r="AK433" s="372"/>
      <c r="AL433" s="372"/>
      <c r="AM433" s="372"/>
      <c r="AN433" s="372"/>
      <c r="AO433" s="372"/>
      <c r="AP433" s="372"/>
      <c r="AQ433" s="372"/>
      <c r="AR433" s="372"/>
      <c r="AS433" s="372"/>
      <c r="AT433" s="372"/>
      <c r="AU433" s="372"/>
      <c r="AV433" s="372"/>
      <c r="AW433" s="372"/>
      <c r="AX433" s="372"/>
      <c r="AY433" s="372"/>
      <c r="AZ433" s="372"/>
      <c r="BA433" s="374"/>
      <c r="BB433" s="450"/>
      <c r="BC433" s="374"/>
      <c r="BD433" s="374"/>
      <c r="BE433" s="374"/>
      <c r="BF433" s="374"/>
      <c r="BG433" s="374"/>
      <c r="BH433" s="374"/>
      <c r="BI433" s="374"/>
      <c r="BJ433" s="374"/>
      <c r="BK433" s="374"/>
      <c r="BL433" s="374"/>
      <c r="BM433" s="374"/>
      <c r="BN433" s="374"/>
      <c r="BO433" s="374"/>
      <c r="BP433" s="374"/>
      <c r="BQ433" s="374"/>
      <c r="BR433" s="374"/>
      <c r="BS433" s="374"/>
      <c r="BT433" s="374"/>
      <c r="BU433" s="374"/>
      <c r="BV433" s="374"/>
      <c r="BW433" s="374"/>
      <c r="BX433" s="374"/>
      <c r="BY433" s="374"/>
      <c r="BZ433" s="375"/>
      <c r="CA433" s="375"/>
      <c r="CB433" s="375"/>
      <c r="CC433" s="375"/>
      <c r="CD433" s="375"/>
      <c r="CE433" s="375"/>
      <c r="CF433" s="375"/>
      <c r="CG433" s="375"/>
      <c r="CH433" s="375"/>
      <c r="CI433" s="375"/>
      <c r="CJ433" s="375"/>
      <c r="CK433" s="375"/>
      <c r="CL433" s="375"/>
      <c r="CM433" s="375"/>
      <c r="CN433" s="375"/>
      <c r="CO433" s="375"/>
      <c r="CP433" s="375"/>
      <c r="CQ433" s="375"/>
      <c r="CR433" s="375"/>
      <c r="CS433" s="375"/>
      <c r="CT433" s="375"/>
      <c r="CU433" s="375"/>
      <c r="CV433" s="375"/>
      <c r="CW433" s="375"/>
      <c r="CX433" s="375"/>
      <c r="CY433" s="375"/>
      <c r="CZ433" s="375"/>
    </row>
    <row r="434" s="379" customFormat="true" ht="25.15" customHeight="true" x14ac:dyDescent="0.2">
      <c r="B434" s="1063"/>
      <c r="C434" s="1144" t="s">
        <v>295</v>
      </c>
      <c r="D434" s="1142"/>
      <c r="E434" s="722">
        <v>1.4532107756085561E-2</v>
      </c>
      <c r="F434" s="654"/>
      <c r="G434" s="654"/>
      <c r="H434" s="1144" t="s">
        <v>289</v>
      </c>
      <c r="I434" s="1142"/>
      <c r="J434" s="720">
        <v>0.19211172756204262</v>
      </c>
      <c r="K434" s="654"/>
      <c r="L434" s="654"/>
      <c r="M434" s="1144" t="s">
        <v>294</v>
      </c>
      <c r="N434" s="1142"/>
      <c r="O434" s="721">
        <v>-6.9129390472668958E-2</v>
      </c>
      <c r="P434" s="654"/>
      <c r="Q434" s="654"/>
      <c r="AA434" s="372"/>
      <c r="AB434" s="372"/>
      <c r="AC434" s="372"/>
      <c r="AD434" s="372"/>
      <c r="AE434" s="372"/>
      <c r="AF434" s="372"/>
      <c r="AG434" s="372"/>
      <c r="AH434" s="372"/>
      <c r="AI434" s="372"/>
      <c r="AJ434" s="372"/>
      <c r="AK434" s="372"/>
      <c r="AL434" s="372"/>
      <c r="AM434" s="372"/>
      <c r="AN434" s="372"/>
      <c r="AO434" s="372"/>
      <c r="AP434" s="372"/>
      <c r="AQ434" s="372"/>
      <c r="AR434" s="372"/>
      <c r="AS434" s="372"/>
      <c r="AT434" s="372"/>
      <c r="AU434" s="372"/>
      <c r="AV434" s="372"/>
      <c r="AW434" s="372"/>
      <c r="AX434" s="372"/>
      <c r="AY434" s="372"/>
      <c r="AZ434" s="372"/>
      <c r="BA434" s="374"/>
      <c r="BB434" s="450"/>
      <c r="BC434" s="374"/>
      <c r="BD434" s="374"/>
      <c r="BE434" s="374"/>
      <c r="BF434" s="374"/>
      <c r="BG434" s="374"/>
      <c r="BH434" s="374"/>
      <c r="BI434" s="374"/>
      <c r="BJ434" s="374"/>
      <c r="BK434" s="374"/>
      <c r="BL434" s="374"/>
      <c r="BM434" s="374"/>
      <c r="BN434" s="374"/>
      <c r="BO434" s="374"/>
      <c r="BP434" s="374"/>
      <c r="BQ434" s="374"/>
      <c r="BR434" s="374"/>
      <c r="BS434" s="374"/>
      <c r="BT434" s="374"/>
      <c r="BU434" s="374"/>
      <c r="BV434" s="374"/>
      <c r="BW434" s="374"/>
      <c r="BX434" s="374"/>
      <c r="BY434" s="374"/>
      <c r="BZ434" s="375"/>
      <c r="CA434" s="375"/>
      <c r="CB434" s="375"/>
      <c r="CC434" s="375"/>
      <c r="CD434" s="375"/>
      <c r="CE434" s="375"/>
      <c r="CF434" s="375"/>
      <c r="CG434" s="375"/>
      <c r="CH434" s="375"/>
      <c r="CI434" s="375"/>
      <c r="CJ434" s="375"/>
      <c r="CK434" s="375"/>
      <c r="CL434" s="375"/>
      <c r="CM434" s="375"/>
      <c r="CN434" s="375"/>
      <c r="CO434" s="375"/>
      <c r="CP434" s="375"/>
      <c r="CQ434" s="375"/>
      <c r="CR434" s="375"/>
      <c r="CS434" s="375"/>
      <c r="CT434" s="375"/>
      <c r="CU434" s="375"/>
      <c r="CV434" s="375"/>
      <c r="CW434" s="375"/>
      <c r="CX434" s="375"/>
      <c r="CY434" s="375"/>
      <c r="CZ434" s="375"/>
    </row>
    <row r="435" s="379" customFormat="true" ht="25.15" customHeight="true" x14ac:dyDescent="0.2">
      <c r="B435" s="1063"/>
      <c r="C435" s="1141"/>
      <c r="D435" s="1142"/>
      <c r="E435" s="670"/>
      <c r="F435" s="654"/>
      <c r="G435" s="654"/>
      <c r="H435" s="1144" t="s">
        <v>292</v>
      </c>
      <c r="I435" s="1142"/>
      <c r="J435" s="720">
        <v>-0.10658289813480709</v>
      </c>
      <c r="K435" s="654"/>
      <c r="L435" s="654"/>
      <c r="M435" s="1144" t="s">
        <v>290</v>
      </c>
      <c r="N435" s="1142"/>
      <c r="O435" s="721">
        <v>5.9585215910305328E-2</v>
      </c>
      <c r="P435" s="654"/>
      <c r="Q435" s="654"/>
      <c r="AA435" s="372"/>
      <c r="AB435" s="372"/>
      <c r="AC435" s="372"/>
      <c r="AD435" s="372"/>
      <c r="AE435" s="372"/>
      <c r="AF435" s="372"/>
      <c r="AG435" s="372"/>
      <c r="AH435" s="372"/>
      <c r="AI435" s="372"/>
      <c r="AJ435" s="372"/>
      <c r="AK435" s="372"/>
      <c r="AL435" s="372"/>
      <c r="AM435" s="372"/>
      <c r="AN435" s="372"/>
      <c r="AO435" s="372"/>
      <c r="AP435" s="372"/>
      <c r="AQ435" s="372"/>
      <c r="AR435" s="372"/>
      <c r="AS435" s="372"/>
      <c r="AT435" s="372"/>
      <c r="AU435" s="372"/>
      <c r="AV435" s="372"/>
      <c r="AW435" s="372"/>
      <c r="AX435" s="372"/>
      <c r="AY435" s="372"/>
      <c r="AZ435" s="372"/>
      <c r="BA435" s="374"/>
      <c r="BB435" s="450"/>
      <c r="BC435" s="374"/>
      <c r="BD435" s="374"/>
      <c r="BE435" s="374"/>
      <c r="BF435" s="374"/>
      <c r="BG435" s="374"/>
      <c r="BH435" s="374"/>
      <c r="BI435" s="374"/>
      <c r="BJ435" s="374"/>
      <c r="BK435" s="374"/>
      <c r="BL435" s="374"/>
      <c r="BM435" s="374"/>
      <c r="BN435" s="374"/>
      <c r="BO435" s="374"/>
      <c r="BP435" s="374"/>
      <c r="BQ435" s="374"/>
      <c r="BR435" s="374"/>
      <c r="BS435" s="374"/>
      <c r="BT435" s="374"/>
      <c r="BU435" s="374"/>
      <c r="BV435" s="374"/>
      <c r="BW435" s="374"/>
      <c r="BX435" s="374"/>
      <c r="BY435" s="374"/>
      <c r="BZ435" s="375"/>
      <c r="CA435" s="375"/>
      <c r="CB435" s="375"/>
      <c r="CC435" s="375"/>
      <c r="CD435" s="375"/>
      <c r="CE435" s="375"/>
      <c r="CF435" s="375"/>
      <c r="CG435" s="375"/>
      <c r="CH435" s="375"/>
      <c r="CI435" s="375"/>
      <c r="CJ435" s="375"/>
      <c r="CK435" s="375"/>
      <c r="CL435" s="375"/>
      <c r="CM435" s="375"/>
      <c r="CN435" s="375"/>
      <c r="CO435" s="375"/>
      <c r="CP435" s="375"/>
      <c r="CQ435" s="375"/>
      <c r="CR435" s="375"/>
      <c r="CS435" s="375"/>
      <c r="CT435" s="375"/>
      <c r="CU435" s="375"/>
      <c r="CV435" s="375"/>
      <c r="CW435" s="375"/>
      <c r="CX435" s="375"/>
      <c r="CY435" s="375"/>
      <c r="CZ435" s="375"/>
    </row>
    <row r="436" s="379" customFormat="true" ht="25.15" customHeight="true" x14ac:dyDescent="0.2">
      <c r="B436" s="1063"/>
      <c r="C436" s="1141"/>
      <c r="D436" s="1142"/>
      <c r="E436" s="670"/>
      <c r="F436" s="654"/>
      <c r="G436" s="654"/>
      <c r="H436" s="1144" t="s">
        <v>296</v>
      </c>
      <c r="I436" s="1142"/>
      <c r="J436" s="720">
        <v>-8.6490319994238382E-2</v>
      </c>
      <c r="K436" s="654"/>
      <c r="L436" s="654"/>
      <c r="M436" s="1144" t="s">
        <v>295</v>
      </c>
      <c r="N436" s="1142"/>
      <c r="O436" s="721">
        <v>-5.6761463746280612E-2</v>
      </c>
      <c r="P436" s="654"/>
      <c r="Q436" s="654"/>
      <c r="AA436" s="372"/>
      <c r="AB436" s="372"/>
      <c r="AC436" s="372"/>
      <c r="AD436" s="372"/>
      <c r="AE436" s="372"/>
      <c r="AF436" s="372"/>
      <c r="AG436" s="372"/>
      <c r="AH436" s="372"/>
      <c r="AI436" s="372"/>
      <c r="AJ436" s="372"/>
      <c r="AK436" s="372"/>
      <c r="AL436" s="372"/>
      <c r="AM436" s="372"/>
      <c r="AN436" s="372"/>
      <c r="AO436" s="372"/>
      <c r="AP436" s="372"/>
      <c r="AQ436" s="372"/>
      <c r="AR436" s="372"/>
      <c r="AS436" s="372"/>
      <c r="AT436" s="372"/>
      <c r="AU436" s="372"/>
      <c r="AV436" s="372"/>
      <c r="AW436" s="372"/>
      <c r="AX436" s="372"/>
      <c r="AY436" s="372"/>
      <c r="AZ436" s="372"/>
      <c r="BA436" s="374"/>
      <c r="BB436" s="450"/>
      <c r="BC436" s="374"/>
      <c r="BD436" s="374"/>
      <c r="BE436" s="374"/>
      <c r="BF436" s="374"/>
      <c r="BG436" s="374"/>
      <c r="BH436" s="374"/>
      <c r="BI436" s="374"/>
      <c r="BJ436" s="374"/>
      <c r="BK436" s="374"/>
      <c r="BL436" s="374"/>
      <c r="BM436" s="374"/>
      <c r="BN436" s="374"/>
      <c r="BO436" s="374"/>
      <c r="BP436" s="374"/>
      <c r="BQ436" s="374"/>
      <c r="BR436" s="374"/>
      <c r="BS436" s="374"/>
      <c r="BT436" s="374"/>
      <c r="BU436" s="374"/>
      <c r="BV436" s="374"/>
      <c r="BW436" s="374"/>
      <c r="BX436" s="374"/>
      <c r="BY436" s="374"/>
      <c r="BZ436" s="375"/>
      <c r="CA436" s="375"/>
      <c r="CB436" s="375"/>
      <c r="CC436" s="375"/>
      <c r="CD436" s="375"/>
      <c r="CE436" s="375"/>
      <c r="CF436" s="375"/>
      <c r="CG436" s="375"/>
      <c r="CH436" s="375"/>
      <c r="CI436" s="375"/>
      <c r="CJ436" s="375"/>
      <c r="CK436" s="375"/>
      <c r="CL436" s="375"/>
      <c r="CM436" s="375"/>
      <c r="CN436" s="375"/>
      <c r="CO436" s="375"/>
      <c r="CP436" s="375"/>
      <c r="CQ436" s="375"/>
      <c r="CR436" s="375"/>
      <c r="CS436" s="375"/>
      <c r="CT436" s="375"/>
      <c r="CU436" s="375"/>
      <c r="CV436" s="375"/>
      <c r="CW436" s="375"/>
      <c r="CX436" s="375"/>
      <c r="CY436" s="375"/>
      <c r="CZ436" s="375"/>
    </row>
    <row r="437" s="379" customFormat="true" ht="25.15" customHeight="true" x14ac:dyDescent="0.2">
      <c r="B437" s="1063"/>
      <c r="C437" s="1141"/>
      <c r="D437" s="1142"/>
      <c r="E437" s="654"/>
      <c r="F437" s="654"/>
      <c r="G437" s="654"/>
      <c r="H437" s="1144" t="s">
        <v>293</v>
      </c>
      <c r="I437" s="1142"/>
      <c r="J437" s="720">
        <v>-6.033672072289889E-2</v>
      </c>
      <c r="K437" s="654"/>
      <c r="L437" s="654"/>
      <c r="M437" s="1144" t="s">
        <v>292</v>
      </c>
      <c r="N437" s="1142"/>
      <c r="O437" s="721">
        <v>-5.2902909558813986E-2</v>
      </c>
      <c r="P437" s="654"/>
      <c r="Q437" s="654"/>
      <c r="AA437" s="372"/>
      <c r="AB437" s="372"/>
      <c r="AC437" s="372"/>
      <c r="AD437" s="372"/>
      <c r="AE437" s="372"/>
      <c r="AF437" s="372"/>
      <c r="AG437" s="372"/>
      <c r="AH437" s="372"/>
      <c r="AI437" s="372"/>
      <c r="AJ437" s="372"/>
      <c r="AK437" s="372"/>
      <c r="AL437" s="372"/>
      <c r="AM437" s="372"/>
      <c r="AN437" s="372"/>
      <c r="AO437" s="372"/>
      <c r="AP437" s="372"/>
      <c r="AQ437" s="372"/>
      <c r="AR437" s="372"/>
      <c r="AS437" s="372"/>
      <c r="AT437" s="372"/>
      <c r="AU437" s="372"/>
      <c r="AV437" s="372"/>
      <c r="AW437" s="372"/>
      <c r="AX437" s="372"/>
      <c r="AY437" s="372"/>
      <c r="AZ437" s="372"/>
      <c r="BA437" s="374"/>
      <c r="BB437" s="450"/>
      <c r="BC437" s="374"/>
      <c r="BD437" s="374"/>
      <c r="BE437" s="374"/>
      <c r="BF437" s="374"/>
      <c r="BG437" s="374"/>
      <c r="BH437" s="374"/>
      <c r="BI437" s="374"/>
      <c r="BJ437" s="374"/>
      <c r="BK437" s="374"/>
      <c r="BL437" s="374"/>
      <c r="BM437" s="374"/>
      <c r="BN437" s="374"/>
      <c r="BO437" s="374"/>
      <c r="BP437" s="374"/>
      <c r="BQ437" s="374"/>
      <c r="BR437" s="374"/>
      <c r="BS437" s="374"/>
      <c r="BT437" s="374"/>
      <c r="BU437" s="374"/>
      <c r="BV437" s="374"/>
      <c r="BW437" s="374"/>
      <c r="BX437" s="374"/>
      <c r="BY437" s="374"/>
      <c r="BZ437" s="375"/>
      <c r="CA437" s="375"/>
      <c r="CB437" s="375"/>
      <c r="CC437" s="375"/>
      <c r="CD437" s="375"/>
      <c r="CE437" s="375"/>
      <c r="CF437" s="375"/>
      <c r="CG437" s="375"/>
      <c r="CH437" s="375"/>
      <c r="CI437" s="375"/>
      <c r="CJ437" s="375"/>
      <c r="CK437" s="375"/>
      <c r="CL437" s="375"/>
      <c r="CM437" s="375"/>
      <c r="CN437" s="375"/>
      <c r="CO437" s="375"/>
      <c r="CP437" s="375"/>
      <c r="CQ437" s="375"/>
      <c r="CR437" s="375"/>
      <c r="CS437" s="375"/>
      <c r="CT437" s="375"/>
      <c r="CU437" s="375"/>
      <c r="CV437" s="375"/>
      <c r="CW437" s="375"/>
      <c r="CX437" s="375"/>
      <c r="CY437" s="375"/>
      <c r="CZ437" s="375"/>
    </row>
    <row r="438" s="379" customFormat="true" ht="25.15" customHeight="true" x14ac:dyDescent="0.2">
      <c r="B438" s="1063"/>
      <c r="C438" s="1145" t="s">
        <v>249</v>
      </c>
      <c r="D438" s="1142"/>
      <c r="E438" s="1142"/>
      <c r="F438" s="654"/>
      <c r="G438" s="654"/>
      <c r="H438" s="1144" t="s">
        <v>221</v>
      </c>
      <c r="I438" s="1142"/>
      <c r="J438" s="720">
        <v>-5.7595810515329637E-2</v>
      </c>
      <c r="K438" s="654"/>
      <c r="L438" s="654"/>
      <c r="M438" s="1144" t="s">
        <v>296</v>
      </c>
      <c r="N438" s="1142"/>
      <c r="O438" s="721">
        <v>3.8556788860148371E-2</v>
      </c>
      <c r="P438" s="654"/>
      <c r="Q438" s="654"/>
      <c r="AA438" s="372"/>
      <c r="AB438" s="372"/>
      <c r="AC438" s="372"/>
      <c r="AD438" s="372"/>
      <c r="AE438" s="372"/>
      <c r="AF438" s="372"/>
      <c r="AG438" s="372"/>
      <c r="AH438" s="372"/>
      <c r="AI438" s="372"/>
      <c r="AJ438" s="372"/>
      <c r="AK438" s="372"/>
      <c r="AL438" s="372"/>
      <c r="AM438" s="372"/>
      <c r="AN438" s="372"/>
      <c r="AO438" s="372"/>
      <c r="AP438" s="372"/>
      <c r="AQ438" s="372"/>
      <c r="AR438" s="372"/>
      <c r="AS438" s="372"/>
      <c r="AT438" s="372"/>
      <c r="AU438" s="372"/>
      <c r="AV438" s="372"/>
      <c r="AW438" s="372"/>
      <c r="AX438" s="372"/>
      <c r="AY438" s="372"/>
      <c r="AZ438" s="372"/>
      <c r="BA438" s="374"/>
      <c r="BB438" s="450"/>
      <c r="BC438" s="374"/>
      <c r="BD438" s="374"/>
      <c r="BE438" s="374"/>
      <c r="BF438" s="374"/>
      <c r="BG438" s="374"/>
      <c r="BH438" s="374"/>
      <c r="BI438" s="374"/>
      <c r="BJ438" s="374"/>
      <c r="BK438" s="374"/>
      <c r="BL438" s="374"/>
      <c r="BM438" s="374"/>
      <c r="BN438" s="374"/>
      <c r="BO438" s="374"/>
      <c r="BP438" s="374"/>
      <c r="BQ438" s="374"/>
      <c r="BR438" s="374"/>
      <c r="BS438" s="374"/>
      <c r="BT438" s="374"/>
      <c r="BU438" s="374"/>
      <c r="BV438" s="374"/>
      <c r="BW438" s="374"/>
      <c r="BX438" s="374"/>
      <c r="BY438" s="374"/>
      <c r="BZ438" s="375"/>
      <c r="CA438" s="375"/>
      <c r="CB438" s="375"/>
      <c r="CC438" s="375"/>
      <c r="CD438" s="375"/>
      <c r="CE438" s="375"/>
      <c r="CF438" s="375"/>
      <c r="CG438" s="375"/>
      <c r="CH438" s="375"/>
      <c r="CI438" s="375"/>
      <c r="CJ438" s="375"/>
      <c r="CK438" s="375"/>
      <c r="CL438" s="375"/>
      <c r="CM438" s="375"/>
      <c r="CN438" s="375"/>
      <c r="CO438" s="375"/>
      <c r="CP438" s="375"/>
      <c r="CQ438" s="375"/>
      <c r="CR438" s="375"/>
      <c r="CS438" s="375"/>
      <c r="CT438" s="375"/>
      <c r="CU438" s="375"/>
      <c r="CV438" s="375"/>
      <c r="CW438" s="375"/>
      <c r="CX438" s="375"/>
      <c r="CY438" s="375"/>
      <c r="CZ438" s="375"/>
    </row>
    <row r="439" s="379" customFormat="true" ht="25.15" customHeight="true" x14ac:dyDescent="0.2">
      <c r="B439" s="1063"/>
      <c r="C439" s="1141"/>
      <c r="D439" s="1142"/>
      <c r="E439" s="701" t="s">
        <v>250</v>
      </c>
      <c r="F439" s="654"/>
      <c r="G439" s="654"/>
      <c r="H439" s="1144" t="s">
        <v>297</v>
      </c>
      <c r="I439" s="1142"/>
      <c r="J439" s="720">
        <v>-2.2138404110919344E-2</v>
      </c>
      <c r="K439" s="654"/>
      <c r="L439" s="654"/>
      <c r="M439" s="1144" t="s">
        <v>297</v>
      </c>
      <c r="N439" s="1142"/>
      <c r="O439" s="721">
        <v>-3.5143186873645545E-2</v>
      </c>
      <c r="P439" s="654"/>
      <c r="Q439" s="654"/>
      <c r="AA439" s="372"/>
      <c r="AB439" s="372"/>
      <c r="AC439" s="372"/>
      <c r="AD439" s="372"/>
      <c r="AE439" s="372"/>
      <c r="AF439" s="372"/>
      <c r="AG439" s="372"/>
      <c r="AH439" s="372"/>
      <c r="AI439" s="372"/>
      <c r="AJ439" s="372"/>
      <c r="AK439" s="372"/>
      <c r="AL439" s="372"/>
      <c r="AM439" s="372"/>
      <c r="AN439" s="372"/>
      <c r="AO439" s="372"/>
      <c r="AP439" s="372"/>
      <c r="AQ439" s="372"/>
      <c r="AR439" s="372"/>
      <c r="AS439" s="372"/>
      <c r="AT439" s="372"/>
      <c r="AU439" s="372"/>
      <c r="AV439" s="372"/>
      <c r="AW439" s="372"/>
      <c r="AX439" s="372"/>
      <c r="AY439" s="372"/>
      <c r="AZ439" s="372"/>
      <c r="BA439" s="374"/>
      <c r="BB439" s="450"/>
      <c r="BC439" s="374"/>
      <c r="BD439" s="374"/>
      <c r="BE439" s="374"/>
      <c r="BF439" s="374"/>
      <c r="BG439" s="374"/>
      <c r="BH439" s="374"/>
      <c r="BI439" s="374"/>
      <c r="BJ439" s="374"/>
      <c r="BK439" s="374"/>
      <c r="BL439" s="374"/>
      <c r="BM439" s="374"/>
      <c r="BN439" s="374"/>
      <c r="BO439" s="374"/>
      <c r="BP439" s="374"/>
      <c r="BQ439" s="374"/>
      <c r="BR439" s="374"/>
      <c r="BS439" s="374"/>
      <c r="BT439" s="374"/>
      <c r="BU439" s="374"/>
      <c r="BV439" s="374"/>
      <c r="BW439" s="374"/>
      <c r="BX439" s="374"/>
      <c r="BY439" s="374"/>
      <c r="BZ439" s="375"/>
      <c r="CA439" s="375"/>
      <c r="CB439" s="375"/>
      <c r="CC439" s="375"/>
      <c r="CD439" s="375"/>
      <c r="CE439" s="375"/>
      <c r="CF439" s="375"/>
      <c r="CG439" s="375"/>
      <c r="CH439" s="375"/>
      <c r="CI439" s="375"/>
      <c r="CJ439" s="375"/>
      <c r="CK439" s="375"/>
      <c r="CL439" s="375"/>
      <c r="CM439" s="375"/>
      <c r="CN439" s="375"/>
      <c r="CO439" s="375"/>
      <c r="CP439" s="375"/>
      <c r="CQ439" s="375"/>
      <c r="CR439" s="375"/>
      <c r="CS439" s="375"/>
      <c r="CT439" s="375"/>
      <c r="CU439" s="375"/>
      <c r="CV439" s="375"/>
      <c r="CW439" s="375"/>
      <c r="CX439" s="375"/>
      <c r="CY439" s="375"/>
      <c r="CZ439" s="375"/>
    </row>
    <row r="440" s="379" customFormat="true" ht="25.15" customHeight="true" x14ac:dyDescent="0.2">
      <c r="B440" s="1063"/>
      <c r="C440" s="1144" t="s">
        <v>272</v>
      </c>
      <c r="D440" s="1142"/>
      <c r="E440" s="716">
        <v>0.43497868505400911</v>
      </c>
      <c r="F440" s="654"/>
      <c r="G440" s="654"/>
      <c r="H440" s="1144" t="s">
        <v>295</v>
      </c>
      <c r="I440" s="1142"/>
      <c r="J440" s="723">
        <v>-2.1558966319510917E-2</v>
      </c>
      <c r="K440" s="654"/>
      <c r="L440" s="654"/>
      <c r="M440" s="1144" t="s">
        <v>289</v>
      </c>
      <c r="N440" s="1142"/>
      <c r="O440" s="721">
        <v>3.3458533490677761E-2</v>
      </c>
      <c r="P440" s="654"/>
      <c r="Q440" s="654"/>
      <c r="AA440" s="372"/>
      <c r="AB440" s="372"/>
      <c r="AC440" s="372"/>
      <c r="AD440" s="372"/>
      <c r="AE440" s="372"/>
      <c r="AF440" s="372"/>
      <c r="AG440" s="372"/>
      <c r="AH440" s="372"/>
      <c r="AI440" s="372"/>
      <c r="AJ440" s="372"/>
      <c r="AK440" s="372"/>
      <c r="AL440" s="372"/>
      <c r="AM440" s="372"/>
      <c r="AN440" s="372"/>
      <c r="AO440" s="372"/>
      <c r="AP440" s="372"/>
      <c r="AQ440" s="372"/>
      <c r="AR440" s="372"/>
      <c r="AS440" s="372"/>
      <c r="AT440" s="372"/>
      <c r="AU440" s="372"/>
      <c r="AV440" s="372"/>
      <c r="AW440" s="372"/>
      <c r="AX440" s="372"/>
      <c r="AY440" s="372"/>
      <c r="AZ440" s="372"/>
      <c r="BA440" s="374"/>
      <c r="BB440" s="450"/>
      <c r="BC440" s="374"/>
      <c r="BD440" s="374"/>
      <c r="BE440" s="374"/>
      <c r="BF440" s="374"/>
      <c r="BG440" s="374"/>
      <c r="BH440" s="374"/>
      <c r="BI440" s="374"/>
      <c r="BJ440" s="374"/>
      <c r="BK440" s="374"/>
      <c r="BL440" s="374"/>
      <c r="BM440" s="374"/>
      <c r="BN440" s="374"/>
      <c r="BO440" s="374"/>
      <c r="BP440" s="374"/>
      <c r="BQ440" s="374"/>
      <c r="BR440" s="374"/>
      <c r="BS440" s="374"/>
      <c r="BT440" s="374"/>
      <c r="BU440" s="374"/>
      <c r="BV440" s="374"/>
      <c r="BW440" s="374"/>
      <c r="BX440" s="374"/>
      <c r="BY440" s="374"/>
      <c r="BZ440" s="375"/>
      <c r="CA440" s="375"/>
      <c r="CB440" s="375"/>
      <c r="CC440" s="375"/>
      <c r="CD440" s="375"/>
      <c r="CE440" s="375"/>
      <c r="CF440" s="375"/>
      <c r="CG440" s="375"/>
      <c r="CH440" s="375"/>
      <c r="CI440" s="375"/>
      <c r="CJ440" s="375"/>
      <c r="CK440" s="375"/>
      <c r="CL440" s="375"/>
      <c r="CM440" s="375"/>
      <c r="CN440" s="375"/>
      <c r="CO440" s="375"/>
      <c r="CP440" s="375"/>
      <c r="CQ440" s="375"/>
      <c r="CR440" s="375"/>
      <c r="CS440" s="375"/>
      <c r="CT440" s="375"/>
      <c r="CU440" s="375"/>
      <c r="CV440" s="375"/>
      <c r="CW440" s="375"/>
      <c r="CX440" s="375"/>
      <c r="CY440" s="375"/>
      <c r="CZ440" s="375"/>
    </row>
    <row r="441" s="379" customFormat="true" ht="25.15" customHeight="true" x14ac:dyDescent="0.2">
      <c r="B441" s="1063"/>
      <c r="C441" s="1144" t="s">
        <v>214</v>
      </c>
      <c r="D441" s="1142"/>
      <c r="E441" s="719">
        <v>0.50812795571545433</v>
      </c>
      <c r="F441" s="654"/>
      <c r="G441" s="654"/>
      <c r="H441" s="1141"/>
      <c r="I441" s="1142"/>
      <c r="J441" s="670"/>
      <c r="K441" s="654"/>
      <c r="L441" s="654"/>
      <c r="M441" s="1144" t="s">
        <v>288</v>
      </c>
      <c r="N441" s="1142"/>
      <c r="O441" s="724">
        <v>-1.3821221604218011E-2</v>
      </c>
      <c r="P441" s="654"/>
      <c r="Q441" s="654"/>
      <c r="AA441" s="372"/>
      <c r="AB441" s="372"/>
      <c r="AC441" s="372"/>
      <c r="AD441" s="372"/>
      <c r="AE441" s="372"/>
      <c r="AF441" s="372"/>
      <c r="AG441" s="372"/>
      <c r="AH441" s="372"/>
      <c r="AI441" s="372"/>
      <c r="AJ441" s="372"/>
      <c r="AK441" s="372"/>
      <c r="AL441" s="372"/>
      <c r="AM441" s="372"/>
      <c r="AN441" s="372"/>
      <c r="AO441" s="372"/>
      <c r="AP441" s="372"/>
      <c r="AQ441" s="372"/>
      <c r="AR441" s="372"/>
      <c r="AS441" s="372"/>
      <c r="AT441" s="372"/>
      <c r="AU441" s="372"/>
      <c r="AV441" s="372"/>
      <c r="AW441" s="372"/>
      <c r="AX441" s="372"/>
      <c r="AY441" s="372"/>
      <c r="AZ441" s="372"/>
      <c r="BA441" s="374"/>
      <c r="BB441" s="450"/>
      <c r="BC441" s="374"/>
      <c r="BD441" s="374"/>
      <c r="BE441" s="374"/>
      <c r="BF441" s="374"/>
      <c r="BG441" s="374"/>
      <c r="BH441" s="374"/>
      <c r="BI441" s="374"/>
      <c r="BJ441" s="374"/>
      <c r="BK441" s="374"/>
      <c r="BL441" s="374"/>
      <c r="BM441" s="374"/>
      <c r="BN441" s="374"/>
      <c r="BO441" s="374"/>
      <c r="BP441" s="374"/>
      <c r="BQ441" s="374"/>
      <c r="BR441" s="374"/>
      <c r="BS441" s="374"/>
      <c r="BT441" s="374"/>
      <c r="BU441" s="374"/>
      <c r="BV441" s="374"/>
      <c r="BW441" s="374"/>
      <c r="BX441" s="374"/>
      <c r="BY441" s="374"/>
      <c r="BZ441" s="375"/>
      <c r="CA441" s="375"/>
      <c r="CB441" s="375"/>
      <c r="CC441" s="375"/>
      <c r="CD441" s="375"/>
      <c r="CE441" s="375"/>
      <c r="CF441" s="375"/>
      <c r="CG441" s="375"/>
      <c r="CH441" s="375"/>
      <c r="CI441" s="375"/>
      <c r="CJ441" s="375"/>
      <c r="CK441" s="375"/>
      <c r="CL441" s="375"/>
      <c r="CM441" s="375"/>
      <c r="CN441" s="375"/>
      <c r="CO441" s="375"/>
      <c r="CP441" s="375"/>
      <c r="CQ441" s="375"/>
      <c r="CR441" s="375"/>
      <c r="CS441" s="375"/>
      <c r="CT441" s="375"/>
      <c r="CU441" s="375"/>
      <c r="CV441" s="375"/>
      <c r="CW441" s="375"/>
      <c r="CX441" s="375"/>
      <c r="CY441" s="375"/>
      <c r="CZ441" s="375"/>
    </row>
    <row r="442" s="379" customFormat="true" ht="25.15" customHeight="true" x14ac:dyDescent="0.2">
      <c r="B442" s="1063"/>
      <c r="C442" s="1144" t="s">
        <v>230</v>
      </c>
      <c r="D442" s="1142"/>
      <c r="E442" s="719">
        <v>5.1225994293585264E-2</v>
      </c>
      <c r="F442" s="654"/>
      <c r="G442" s="654"/>
      <c r="H442" s="1141"/>
      <c r="I442" s="1142"/>
      <c r="J442" s="670"/>
      <c r="K442" s="654"/>
      <c r="L442" s="654"/>
      <c r="M442" s="1141"/>
      <c r="N442" s="1142"/>
      <c r="O442" s="670"/>
      <c r="P442" s="654"/>
      <c r="Q442" s="654"/>
      <c r="AA442" s="372"/>
      <c r="AB442" s="372"/>
      <c r="AC442" s="372"/>
      <c r="AD442" s="372"/>
      <c r="AE442" s="372"/>
      <c r="AF442" s="372"/>
      <c r="AG442" s="372"/>
      <c r="AH442" s="372"/>
      <c r="AI442" s="372"/>
      <c r="AJ442" s="372"/>
      <c r="AK442" s="372"/>
      <c r="AL442" s="372"/>
      <c r="AM442" s="372"/>
      <c r="AN442" s="372"/>
      <c r="AO442" s="372"/>
      <c r="AP442" s="372"/>
      <c r="AQ442" s="372"/>
      <c r="AR442" s="372"/>
      <c r="AS442" s="372"/>
      <c r="AT442" s="372"/>
      <c r="AU442" s="372"/>
      <c r="AV442" s="372"/>
      <c r="AW442" s="372"/>
      <c r="AX442" s="372"/>
      <c r="AY442" s="372"/>
      <c r="AZ442" s="372"/>
      <c r="BA442" s="374"/>
      <c r="BB442" s="450"/>
      <c r="BC442" s="374"/>
      <c r="BD442" s="374"/>
      <c r="BE442" s="374"/>
      <c r="BF442" s="374"/>
      <c r="BG442" s="374"/>
      <c r="BH442" s="374"/>
      <c r="BI442" s="374"/>
      <c r="BJ442" s="374"/>
      <c r="BK442" s="374"/>
      <c r="BL442" s="374"/>
      <c r="BM442" s="374"/>
      <c r="BN442" s="374"/>
      <c r="BO442" s="374"/>
      <c r="BP442" s="374"/>
      <c r="BQ442" s="374"/>
      <c r="BR442" s="374"/>
      <c r="BS442" s="374"/>
      <c r="BT442" s="374"/>
      <c r="BU442" s="374"/>
      <c r="BV442" s="374"/>
      <c r="BW442" s="374"/>
      <c r="BX442" s="374"/>
      <c r="BY442" s="374"/>
      <c r="BZ442" s="375"/>
      <c r="CA442" s="375"/>
      <c r="CB442" s="375"/>
      <c r="CC442" s="375"/>
      <c r="CD442" s="375"/>
      <c r="CE442" s="375"/>
      <c r="CF442" s="375"/>
      <c r="CG442" s="375"/>
      <c r="CH442" s="375"/>
      <c r="CI442" s="375"/>
      <c r="CJ442" s="375"/>
      <c r="CK442" s="375"/>
      <c r="CL442" s="375"/>
      <c r="CM442" s="375"/>
      <c r="CN442" s="375"/>
      <c r="CO442" s="375"/>
      <c r="CP442" s="375"/>
      <c r="CQ442" s="375"/>
      <c r="CR442" s="375"/>
      <c r="CS442" s="375"/>
      <c r="CT442" s="375"/>
      <c r="CU442" s="375"/>
      <c r="CV442" s="375"/>
      <c r="CW442" s="375"/>
      <c r="CX442" s="375"/>
      <c r="CY442" s="375"/>
      <c r="CZ442" s="375"/>
    </row>
    <row r="443" s="379" customFormat="true" ht="25.15" customHeight="true" x14ac:dyDescent="0.2">
      <c r="B443" s="1063"/>
      <c r="C443" s="1144" t="s">
        <v>217</v>
      </c>
      <c r="D443" s="1142"/>
      <c r="E443" s="719">
        <v>0.42871910458948803</v>
      </c>
      <c r="F443" s="654"/>
      <c r="G443" s="654"/>
      <c r="H443" s="1141"/>
      <c r="I443" s="1142"/>
      <c r="J443" s="654"/>
      <c r="K443" s="654"/>
      <c r="L443" s="654"/>
      <c r="M443" s="1141"/>
      <c r="N443" s="1142"/>
      <c r="O443" s="670"/>
      <c r="P443" s="654"/>
      <c r="Q443" s="654"/>
      <c r="AA443" s="372"/>
      <c r="AB443" s="372"/>
      <c r="AC443" s="372"/>
      <c r="AD443" s="372"/>
      <c r="AE443" s="372"/>
      <c r="AF443" s="372"/>
      <c r="AG443" s="372"/>
      <c r="AH443" s="372"/>
      <c r="AI443" s="372"/>
      <c r="AJ443" s="372"/>
      <c r="AK443" s="372"/>
      <c r="AL443" s="372"/>
      <c r="AM443" s="372"/>
      <c r="AN443" s="372"/>
      <c r="AO443" s="372"/>
      <c r="AP443" s="372"/>
      <c r="AQ443" s="372"/>
      <c r="AR443" s="372"/>
      <c r="AS443" s="372"/>
      <c r="AT443" s="372"/>
      <c r="AU443" s="372"/>
      <c r="AV443" s="372"/>
      <c r="AW443" s="372"/>
      <c r="AX443" s="372"/>
      <c r="AY443" s="372"/>
      <c r="AZ443" s="372"/>
      <c r="BA443" s="374"/>
      <c r="BB443" s="450"/>
      <c r="BC443" s="374"/>
      <c r="BD443" s="374"/>
      <c r="BE443" s="374"/>
      <c r="BF443" s="374"/>
      <c r="BG443" s="374"/>
      <c r="BH443" s="374"/>
      <c r="BI443" s="374"/>
      <c r="BJ443" s="374"/>
      <c r="BK443" s="374"/>
      <c r="BL443" s="374"/>
      <c r="BM443" s="374"/>
      <c r="BN443" s="374"/>
      <c r="BO443" s="374"/>
      <c r="BP443" s="374"/>
      <c r="BQ443" s="374"/>
      <c r="BR443" s="374"/>
      <c r="BS443" s="374"/>
      <c r="BT443" s="374"/>
      <c r="BU443" s="374"/>
      <c r="BV443" s="374"/>
      <c r="BW443" s="374"/>
      <c r="BX443" s="374"/>
      <c r="BY443" s="374"/>
      <c r="BZ443" s="375"/>
      <c r="CA443" s="375"/>
      <c r="CB443" s="375"/>
      <c r="CC443" s="375"/>
      <c r="CD443" s="375"/>
      <c r="CE443" s="375"/>
      <c r="CF443" s="375"/>
      <c r="CG443" s="375"/>
      <c r="CH443" s="375"/>
      <c r="CI443" s="375"/>
      <c r="CJ443" s="375"/>
      <c r="CK443" s="375"/>
      <c r="CL443" s="375"/>
      <c r="CM443" s="375"/>
      <c r="CN443" s="375"/>
      <c r="CO443" s="375"/>
      <c r="CP443" s="375"/>
      <c r="CQ443" s="375"/>
      <c r="CR443" s="375"/>
      <c r="CS443" s="375"/>
      <c r="CT443" s="375"/>
      <c r="CU443" s="375"/>
      <c r="CV443" s="375"/>
      <c r="CW443" s="375"/>
      <c r="CX443" s="375"/>
      <c r="CY443" s="375"/>
      <c r="CZ443" s="375"/>
    </row>
    <row r="444" s="379" customFormat="true" ht="25.15" customHeight="true" x14ac:dyDescent="0.2">
      <c r="B444" s="1063"/>
      <c r="C444" s="1144" t="s">
        <v>219</v>
      </c>
      <c r="D444" s="1142"/>
      <c r="E444" s="719">
        <v>0.47382406195517285</v>
      </c>
      <c r="F444" s="654"/>
      <c r="G444" s="654"/>
      <c r="H444" s="1145" t="s">
        <v>249</v>
      </c>
      <c r="I444" s="1142"/>
      <c r="J444" s="1142"/>
      <c r="K444" s="654"/>
      <c r="L444" s="654"/>
      <c r="M444" s="1141"/>
      <c r="N444" s="1142"/>
      <c r="O444" s="654"/>
      <c r="P444" s="654"/>
      <c r="Q444" s="654"/>
      <c r="AA444" s="372"/>
      <c r="AB444" s="372"/>
      <c r="AC444" s="372"/>
      <c r="AD444" s="372"/>
      <c r="AE444" s="372"/>
      <c r="AF444" s="372"/>
      <c r="AG444" s="372"/>
      <c r="AH444" s="372"/>
      <c r="AI444" s="372"/>
      <c r="AJ444" s="372"/>
      <c r="AK444" s="372"/>
      <c r="AL444" s="372"/>
      <c r="AM444" s="372"/>
      <c r="AN444" s="372"/>
      <c r="AO444" s="372"/>
      <c r="AP444" s="372"/>
      <c r="AQ444" s="372"/>
      <c r="AR444" s="372"/>
      <c r="AS444" s="372"/>
      <c r="AT444" s="372"/>
      <c r="AU444" s="372"/>
      <c r="AV444" s="372"/>
      <c r="AW444" s="372"/>
      <c r="AX444" s="372"/>
      <c r="AY444" s="372"/>
      <c r="AZ444" s="372"/>
      <c r="BA444" s="374"/>
      <c r="BB444" s="450"/>
      <c r="BC444" s="374"/>
      <c r="BD444" s="374"/>
      <c r="BE444" s="374"/>
      <c r="BF444" s="374"/>
      <c r="BG444" s="374"/>
      <c r="BH444" s="374"/>
      <c r="BI444" s="374"/>
      <c r="BJ444" s="374"/>
      <c r="BK444" s="374"/>
      <c r="BL444" s="374"/>
      <c r="BM444" s="374"/>
      <c r="BN444" s="374"/>
      <c r="BO444" s="374"/>
      <c r="BP444" s="374"/>
      <c r="BQ444" s="374"/>
      <c r="BR444" s="374"/>
      <c r="BS444" s="374"/>
      <c r="BT444" s="374"/>
      <c r="BU444" s="374"/>
      <c r="BV444" s="374"/>
      <c r="BW444" s="374"/>
      <c r="BX444" s="374"/>
      <c r="BY444" s="374"/>
      <c r="BZ444" s="375"/>
      <c r="CA444" s="375"/>
      <c r="CB444" s="375"/>
      <c r="CC444" s="375"/>
      <c r="CD444" s="375"/>
      <c r="CE444" s="375"/>
      <c r="CF444" s="375"/>
      <c r="CG444" s="375"/>
      <c r="CH444" s="375"/>
      <c r="CI444" s="375"/>
      <c r="CJ444" s="375"/>
      <c r="CK444" s="375"/>
      <c r="CL444" s="375"/>
      <c r="CM444" s="375"/>
      <c r="CN444" s="375"/>
      <c r="CO444" s="375"/>
      <c r="CP444" s="375"/>
      <c r="CQ444" s="375"/>
      <c r="CR444" s="375"/>
      <c r="CS444" s="375"/>
      <c r="CT444" s="375"/>
      <c r="CU444" s="375"/>
      <c r="CV444" s="375"/>
      <c r="CW444" s="375"/>
      <c r="CX444" s="375"/>
      <c r="CY444" s="375"/>
      <c r="CZ444" s="375"/>
    </row>
    <row r="445" s="379" customFormat="true" ht="25.15" customHeight="true" x14ac:dyDescent="0.2">
      <c r="B445" s="1063"/>
      <c r="C445" s="1144" t="s">
        <v>221</v>
      </c>
      <c r="D445" s="1142"/>
      <c r="E445" s="719">
        <v>8.7438255729285052E-3</v>
      </c>
      <c r="F445" s="654"/>
      <c r="G445" s="654"/>
      <c r="H445" s="1141"/>
      <c r="I445" s="1142"/>
      <c r="J445" s="702" t="s">
        <v>250</v>
      </c>
      <c r="K445" s="654"/>
      <c r="L445" s="654"/>
      <c r="M445" s="1145" t="s">
        <v>249</v>
      </c>
      <c r="N445" s="1142"/>
      <c r="O445" s="1142"/>
      <c r="P445" s="654"/>
      <c r="Q445" s="654"/>
      <c r="AA445" s="372"/>
      <c r="AB445" s="372"/>
      <c r="AC445" s="372"/>
      <c r="AD445" s="372"/>
      <c r="AE445" s="372"/>
      <c r="AF445" s="372"/>
      <c r="AG445" s="372"/>
      <c r="AH445" s="372"/>
      <c r="AI445" s="372"/>
      <c r="AJ445" s="372"/>
      <c r="AK445" s="372"/>
      <c r="AL445" s="372"/>
      <c r="AM445" s="372"/>
      <c r="AN445" s="372"/>
      <c r="AO445" s="372"/>
      <c r="AP445" s="372"/>
      <c r="AQ445" s="372"/>
      <c r="AR445" s="372"/>
      <c r="AS445" s="372"/>
      <c r="AT445" s="372"/>
      <c r="AU445" s="372"/>
      <c r="AV445" s="372"/>
      <c r="AW445" s="372"/>
      <c r="AX445" s="372"/>
      <c r="AY445" s="372"/>
      <c r="AZ445" s="372"/>
      <c r="BA445" s="374"/>
      <c r="BB445" s="450"/>
      <c r="BC445" s="374"/>
      <c r="BD445" s="374"/>
      <c r="BE445" s="374"/>
      <c r="BF445" s="374"/>
      <c r="BG445" s="374"/>
      <c r="BH445" s="374"/>
      <c r="BI445" s="374"/>
      <c r="BJ445" s="374"/>
      <c r="BK445" s="374"/>
      <c r="BL445" s="374"/>
      <c r="BM445" s="374"/>
      <c r="BN445" s="374"/>
      <c r="BO445" s="374"/>
      <c r="BP445" s="374"/>
      <c r="BQ445" s="374"/>
      <c r="BR445" s="374"/>
      <c r="BS445" s="374"/>
      <c r="BT445" s="374"/>
      <c r="BU445" s="374"/>
      <c r="BV445" s="374"/>
      <c r="BW445" s="374"/>
      <c r="BX445" s="374"/>
      <c r="BY445" s="374"/>
      <c r="BZ445" s="375"/>
      <c r="CA445" s="375"/>
      <c r="CB445" s="375"/>
      <c r="CC445" s="375"/>
      <c r="CD445" s="375"/>
      <c r="CE445" s="375"/>
      <c r="CF445" s="375"/>
      <c r="CG445" s="375"/>
      <c r="CH445" s="375"/>
      <c r="CI445" s="375"/>
      <c r="CJ445" s="375"/>
      <c r="CK445" s="375"/>
      <c r="CL445" s="375"/>
      <c r="CM445" s="375"/>
      <c r="CN445" s="375"/>
      <c r="CO445" s="375"/>
      <c r="CP445" s="375"/>
      <c r="CQ445" s="375"/>
      <c r="CR445" s="375"/>
      <c r="CS445" s="375"/>
      <c r="CT445" s="375"/>
      <c r="CU445" s="375"/>
      <c r="CV445" s="375"/>
      <c r="CW445" s="375"/>
      <c r="CX445" s="375"/>
      <c r="CY445" s="375"/>
      <c r="CZ445" s="375"/>
    </row>
    <row r="446" s="379" customFormat="true" ht="25.15" customHeight="true" x14ac:dyDescent="0.2">
      <c r="C446" s="1144" t="s">
        <v>224</v>
      </c>
      <c r="D446" s="1142"/>
      <c r="E446" s="719">
        <v>0.10860524330174809</v>
      </c>
      <c r="F446" s="654"/>
      <c r="G446" s="654"/>
      <c r="H446" s="1144" t="s">
        <v>272</v>
      </c>
      <c r="I446" s="1142"/>
      <c r="J446" s="717">
        <v>0.3296303684338891</v>
      </c>
      <c r="K446" s="654"/>
      <c r="L446" s="654"/>
      <c r="M446" s="1141"/>
      <c r="N446" s="1142"/>
      <c r="O446" s="703" t="s">
        <v>250</v>
      </c>
      <c r="P446" s="654"/>
      <c r="Q446" s="654"/>
      <c r="AA446" s="372"/>
      <c r="AB446" s="372"/>
      <c r="AC446" s="372"/>
      <c r="AD446" s="372"/>
      <c r="AE446" s="372"/>
      <c r="AF446" s="372"/>
      <c r="AG446" s="372"/>
      <c r="AH446" s="372"/>
      <c r="AI446" s="372"/>
      <c r="AJ446" s="372"/>
      <c r="AK446" s="372"/>
      <c r="AL446" s="372"/>
      <c r="AM446" s="372"/>
      <c r="AN446" s="372"/>
      <c r="AO446" s="372"/>
      <c r="AP446" s="372"/>
      <c r="AQ446" s="372"/>
      <c r="AR446" s="372"/>
      <c r="AS446" s="372"/>
      <c r="AT446" s="372"/>
      <c r="AU446" s="372"/>
      <c r="AV446" s="372"/>
      <c r="AW446" s="372"/>
      <c r="AX446" s="372"/>
      <c r="AY446" s="372"/>
      <c r="AZ446" s="372"/>
      <c r="BA446" s="374"/>
      <c r="BB446" s="450"/>
      <c r="BC446" s="374"/>
      <c r="BD446" s="374"/>
      <c r="BE446" s="374"/>
      <c r="BF446" s="374"/>
      <c r="BG446" s="374"/>
      <c r="BH446" s="374"/>
      <c r="BI446" s="374"/>
      <c r="BJ446" s="374"/>
      <c r="BK446" s="374"/>
      <c r="BL446" s="374"/>
      <c r="BM446" s="374"/>
      <c r="BN446" s="374"/>
      <c r="BO446" s="374"/>
      <c r="BP446" s="374"/>
      <c r="BQ446" s="374"/>
      <c r="BR446" s="374"/>
      <c r="BS446" s="374"/>
      <c r="BT446" s="374"/>
      <c r="BU446" s="374"/>
      <c r="BV446" s="374"/>
      <c r="BW446" s="374"/>
      <c r="BX446" s="374"/>
      <c r="BY446" s="374"/>
      <c r="BZ446" s="375"/>
      <c r="CA446" s="375"/>
      <c r="CB446" s="375"/>
      <c r="CC446" s="375"/>
      <c r="CD446" s="375"/>
      <c r="CE446" s="375"/>
      <c r="CF446" s="375"/>
      <c r="CG446" s="375"/>
      <c r="CH446" s="375"/>
      <c r="CI446" s="375"/>
      <c r="CJ446" s="375"/>
      <c r="CK446" s="375"/>
      <c r="CL446" s="375"/>
      <c r="CM446" s="375"/>
      <c r="CN446" s="375"/>
      <c r="CO446" s="375"/>
      <c r="CP446" s="375"/>
      <c r="CQ446" s="375"/>
      <c r="CR446" s="375"/>
      <c r="CS446" s="375"/>
      <c r="CT446" s="375"/>
      <c r="CU446" s="375"/>
      <c r="CV446" s="375"/>
      <c r="CW446" s="375"/>
      <c r="CX446" s="375"/>
      <c r="CY446" s="375"/>
      <c r="CZ446" s="375"/>
    </row>
    <row r="447" s="379" customFormat="true" ht="25.15" customHeight="true" x14ac:dyDescent="0.2">
      <c r="C447" s="1144" t="s">
        <v>228</v>
      </c>
      <c r="D447" s="1142"/>
      <c r="E447" s="719">
        <v>0.35528114574827563</v>
      </c>
      <c r="F447" s="654"/>
      <c r="G447" s="654"/>
      <c r="H447" s="1144" t="s">
        <v>214</v>
      </c>
      <c r="I447" s="1142"/>
      <c r="J447" s="720">
        <v>0.44696548379027828</v>
      </c>
      <c r="K447" s="654"/>
      <c r="L447" s="654"/>
      <c r="M447" s="1144" t="s">
        <v>272</v>
      </c>
      <c r="N447" s="1142"/>
      <c r="O447" s="718">
        <v>0.12868910279854423</v>
      </c>
      <c r="P447" s="654"/>
      <c r="Q447" s="654"/>
      <c r="AA447" s="372"/>
      <c r="AB447" s="372"/>
      <c r="AC447" s="372"/>
      <c r="AD447" s="372"/>
      <c r="AE447" s="372"/>
      <c r="AF447" s="372"/>
      <c r="AG447" s="372"/>
      <c r="AH447" s="372"/>
      <c r="AI447" s="372"/>
      <c r="AJ447" s="372"/>
      <c r="AK447" s="372"/>
      <c r="AL447" s="372"/>
      <c r="AM447" s="372"/>
      <c r="AN447" s="372"/>
      <c r="AO447" s="372"/>
      <c r="AP447" s="372"/>
      <c r="AQ447" s="372"/>
      <c r="AR447" s="372"/>
      <c r="AS447" s="372"/>
      <c r="AT447" s="372"/>
      <c r="AU447" s="372"/>
      <c r="AV447" s="372"/>
      <c r="AW447" s="372"/>
      <c r="AX447" s="372"/>
      <c r="AY447" s="372"/>
      <c r="AZ447" s="372"/>
      <c r="BA447" s="374"/>
      <c r="BB447" s="450"/>
      <c r="BC447" s="374"/>
      <c r="BD447" s="374"/>
      <c r="BE447" s="374"/>
      <c r="BF447" s="374"/>
      <c r="BG447" s="374"/>
      <c r="BH447" s="374"/>
      <c r="BI447" s="374"/>
      <c r="BJ447" s="374"/>
      <c r="BK447" s="374"/>
      <c r="BL447" s="374"/>
      <c r="BM447" s="374"/>
      <c r="BN447" s="374"/>
      <c r="BO447" s="374"/>
      <c r="BP447" s="374"/>
      <c r="BQ447" s="374"/>
      <c r="BR447" s="374"/>
      <c r="BS447" s="374"/>
      <c r="BT447" s="374"/>
      <c r="BU447" s="374"/>
      <c r="BV447" s="374"/>
      <c r="BW447" s="374"/>
      <c r="BX447" s="374"/>
      <c r="BY447" s="374"/>
      <c r="BZ447" s="375"/>
      <c r="CA447" s="375"/>
      <c r="CB447" s="375"/>
      <c r="CC447" s="375"/>
      <c r="CD447" s="375"/>
      <c r="CE447" s="375"/>
      <c r="CF447" s="375"/>
      <c r="CG447" s="375"/>
      <c r="CH447" s="375"/>
      <c r="CI447" s="375"/>
      <c r="CJ447" s="375"/>
      <c r="CK447" s="375"/>
      <c r="CL447" s="375"/>
      <c r="CM447" s="375"/>
      <c r="CN447" s="375"/>
      <c r="CO447" s="375"/>
      <c r="CP447" s="375"/>
      <c r="CQ447" s="375"/>
      <c r="CR447" s="375"/>
      <c r="CS447" s="375"/>
      <c r="CT447" s="375"/>
      <c r="CU447" s="375"/>
      <c r="CV447" s="375"/>
      <c r="CW447" s="375"/>
      <c r="CX447" s="375"/>
      <c r="CY447" s="375"/>
      <c r="CZ447" s="375"/>
    </row>
    <row r="448" s="379" customFormat="true" ht="25.15" customHeight="true" x14ac:dyDescent="0.2">
      <c r="C448" s="1144" t="s">
        <v>271</v>
      </c>
      <c r="D448" s="1142"/>
      <c r="E448" s="719">
        <v>3.3961273126418771E-2</v>
      </c>
      <c r="F448" s="654"/>
      <c r="G448" s="654"/>
      <c r="H448" s="1144" t="s">
        <v>230</v>
      </c>
      <c r="I448" s="1142"/>
      <c r="J448" s="720">
        <v>7.0217674011199174E-2</v>
      </c>
      <c r="K448" s="654"/>
      <c r="L448" s="654"/>
      <c r="M448" s="1144" t="s">
        <v>214</v>
      </c>
      <c r="N448" s="1142"/>
      <c r="O448" s="721">
        <v>8.7865856226197345E-2</v>
      </c>
      <c r="P448" s="654"/>
      <c r="Q448" s="654"/>
      <c r="AA448" s="372"/>
      <c r="AB448" s="372"/>
      <c r="AC448" s="372"/>
      <c r="AD448" s="372"/>
      <c r="AE448" s="372"/>
      <c r="AF448" s="372"/>
      <c r="AG448" s="372"/>
      <c r="AH448" s="372"/>
      <c r="AI448" s="372"/>
      <c r="AJ448" s="372"/>
      <c r="AK448" s="372"/>
      <c r="AL448" s="372"/>
      <c r="AM448" s="372"/>
      <c r="AN448" s="372"/>
      <c r="AO448" s="372"/>
      <c r="AP448" s="372"/>
      <c r="AQ448" s="372"/>
      <c r="AR448" s="372"/>
      <c r="AS448" s="372"/>
      <c r="AT448" s="372"/>
      <c r="AU448" s="372"/>
      <c r="AV448" s="372"/>
      <c r="AW448" s="372"/>
      <c r="AX448" s="372"/>
      <c r="AY448" s="372"/>
      <c r="AZ448" s="372"/>
      <c r="BA448" s="374"/>
      <c r="BB448" s="450"/>
      <c r="BC448" s="374"/>
      <c r="BD448" s="374"/>
      <c r="BE448" s="374"/>
      <c r="BF448" s="374"/>
      <c r="BG448" s="374"/>
      <c r="BH448" s="374"/>
      <c r="BI448" s="374"/>
      <c r="BJ448" s="374"/>
      <c r="BK448" s="374"/>
      <c r="BL448" s="374"/>
      <c r="BM448" s="374"/>
      <c r="BN448" s="374"/>
      <c r="BO448" s="374"/>
      <c r="BP448" s="374"/>
      <c r="BQ448" s="374"/>
      <c r="BR448" s="374"/>
      <c r="BS448" s="374"/>
      <c r="BT448" s="374"/>
      <c r="BU448" s="374"/>
      <c r="BV448" s="374"/>
      <c r="BW448" s="374"/>
      <c r="BX448" s="374"/>
      <c r="BY448" s="374"/>
      <c r="BZ448" s="375"/>
      <c r="CA448" s="375"/>
      <c r="CB448" s="375"/>
      <c r="CC448" s="375"/>
      <c r="CD448" s="375"/>
      <c r="CE448" s="375"/>
      <c r="CF448" s="375"/>
      <c r="CG448" s="375"/>
      <c r="CH448" s="375"/>
      <c r="CI448" s="375"/>
      <c r="CJ448" s="375"/>
      <c r="CK448" s="375"/>
      <c r="CL448" s="375"/>
      <c r="CM448" s="375"/>
      <c r="CN448" s="375"/>
      <c r="CO448" s="375"/>
      <c r="CP448" s="375"/>
      <c r="CQ448" s="375"/>
      <c r="CR448" s="375"/>
      <c r="CS448" s="375"/>
      <c r="CT448" s="375"/>
      <c r="CU448" s="375"/>
      <c r="CV448" s="375"/>
      <c r="CW448" s="375"/>
      <c r="CX448" s="375"/>
      <c r="CY448" s="375"/>
      <c r="CZ448" s="375"/>
    </row>
    <row r="449" s="379" customFormat="true" ht="25.15" customHeight="true" x14ac:dyDescent="0.2">
      <c r="C449" s="1144" t="s">
        <v>266</v>
      </c>
      <c r="D449" s="1142"/>
      <c r="E449" s="719">
        <v>0.5526860793470294</v>
      </c>
      <c r="F449" s="654"/>
      <c r="G449" s="654"/>
      <c r="H449" s="1144" t="s">
        <v>217</v>
      </c>
      <c r="I449" s="1142"/>
      <c r="J449" s="720">
        <v>0.37559182084239245</v>
      </c>
      <c r="K449" s="654"/>
      <c r="L449" s="654"/>
      <c r="M449" s="1144" t="s">
        <v>230</v>
      </c>
      <c r="N449" s="1142"/>
      <c r="O449" s="721">
        <v>7.921015005575692E-2</v>
      </c>
      <c r="P449" s="654"/>
      <c r="Q449" s="654"/>
      <c r="AA449" s="372"/>
      <c r="AB449" s="372"/>
      <c r="AC449" s="372"/>
      <c r="AD449" s="372"/>
      <c r="AE449" s="372"/>
      <c r="AF449" s="372"/>
      <c r="AG449" s="372"/>
      <c r="AH449" s="372"/>
      <c r="AI449" s="372"/>
      <c r="AJ449" s="372"/>
      <c r="AK449" s="372"/>
      <c r="AL449" s="372"/>
      <c r="AM449" s="372"/>
      <c r="AN449" s="372"/>
      <c r="AO449" s="372"/>
      <c r="AP449" s="372"/>
      <c r="AQ449" s="372"/>
      <c r="AR449" s="372"/>
      <c r="AS449" s="372"/>
      <c r="AT449" s="372"/>
      <c r="AU449" s="372"/>
      <c r="AV449" s="372"/>
      <c r="AW449" s="372"/>
      <c r="AX449" s="372"/>
      <c r="AY449" s="372"/>
      <c r="AZ449" s="372"/>
      <c r="BA449" s="374"/>
      <c r="BB449" s="450"/>
      <c r="BC449" s="374"/>
      <c r="BD449" s="374"/>
      <c r="BE449" s="374"/>
      <c r="BF449" s="374"/>
      <c r="BG449" s="374"/>
      <c r="BH449" s="374"/>
      <c r="BI449" s="374"/>
      <c r="BJ449" s="374"/>
      <c r="BK449" s="374"/>
      <c r="BL449" s="374"/>
      <c r="BM449" s="374"/>
      <c r="BN449" s="374"/>
      <c r="BO449" s="374"/>
      <c r="BP449" s="374"/>
      <c r="BQ449" s="374"/>
      <c r="BR449" s="374"/>
      <c r="BS449" s="374"/>
      <c r="BT449" s="374"/>
      <c r="BU449" s="374"/>
      <c r="BV449" s="374"/>
      <c r="BW449" s="374"/>
      <c r="BX449" s="374"/>
      <c r="BY449" s="374"/>
      <c r="BZ449" s="375"/>
      <c r="CA449" s="375"/>
      <c r="CB449" s="375"/>
      <c r="CC449" s="375"/>
      <c r="CD449" s="375"/>
      <c r="CE449" s="375"/>
      <c r="CF449" s="375"/>
      <c r="CG449" s="375"/>
      <c r="CH449" s="375"/>
      <c r="CI449" s="375"/>
      <c r="CJ449" s="375"/>
      <c r="CK449" s="375"/>
      <c r="CL449" s="375"/>
      <c r="CM449" s="375"/>
      <c r="CN449" s="375"/>
      <c r="CO449" s="375"/>
      <c r="CP449" s="375"/>
      <c r="CQ449" s="375"/>
      <c r="CR449" s="375"/>
      <c r="CS449" s="375"/>
      <c r="CT449" s="375"/>
      <c r="CU449" s="375"/>
      <c r="CV449" s="375"/>
      <c r="CW449" s="375"/>
      <c r="CX449" s="375"/>
      <c r="CY449" s="375"/>
      <c r="CZ449" s="375"/>
    </row>
    <row r="450" s="379" customFormat="true" ht="25.15" customHeight="true" x14ac:dyDescent="0.2">
      <c r="C450" s="1144" t="s">
        <v>275</v>
      </c>
      <c r="D450" s="1142"/>
      <c r="E450" s="719">
        <v>0.40084527907841522</v>
      </c>
      <c r="F450" s="654"/>
      <c r="G450" s="654"/>
      <c r="H450" s="1144" t="s">
        <v>219</v>
      </c>
      <c r="I450" s="1142"/>
      <c r="J450" s="720">
        <v>0.40789837491263775</v>
      </c>
      <c r="K450" s="654"/>
      <c r="L450" s="654"/>
      <c r="M450" s="1144" t="s">
        <v>217</v>
      </c>
      <c r="N450" s="1142"/>
      <c r="O450" s="721">
        <v>0.17893015302981324</v>
      </c>
      <c r="P450" s="654"/>
      <c r="Q450" s="654"/>
      <c r="AA450" s="372"/>
      <c r="AB450" s="372"/>
      <c r="AC450" s="372"/>
      <c r="AD450" s="372"/>
      <c r="AE450" s="372"/>
      <c r="AF450" s="372"/>
      <c r="AG450" s="372"/>
      <c r="AH450" s="372"/>
      <c r="AI450" s="372"/>
      <c r="AJ450" s="372"/>
      <c r="AK450" s="372"/>
      <c r="AL450" s="372"/>
      <c r="AM450" s="372"/>
      <c r="AN450" s="372"/>
      <c r="AO450" s="372"/>
      <c r="AP450" s="372"/>
      <c r="AQ450" s="372"/>
      <c r="AR450" s="372"/>
      <c r="AS450" s="372"/>
      <c r="AT450" s="372"/>
      <c r="AU450" s="372"/>
      <c r="AV450" s="372"/>
      <c r="AW450" s="372"/>
      <c r="AX450" s="372"/>
      <c r="AY450" s="372"/>
      <c r="AZ450" s="372"/>
      <c r="BA450" s="374"/>
      <c r="BB450" s="450"/>
      <c r="BC450" s="374"/>
      <c r="BD450" s="374"/>
      <c r="BE450" s="374"/>
      <c r="BF450" s="374"/>
      <c r="BG450" s="374"/>
      <c r="BH450" s="374"/>
      <c r="BI450" s="374"/>
      <c r="BJ450" s="374"/>
      <c r="BK450" s="374"/>
      <c r="BL450" s="374"/>
      <c r="BM450" s="374"/>
      <c r="BN450" s="374"/>
      <c r="BO450" s="374"/>
      <c r="BP450" s="374"/>
      <c r="BQ450" s="374"/>
      <c r="BR450" s="374"/>
      <c r="BS450" s="374"/>
      <c r="BT450" s="374"/>
      <c r="BU450" s="374"/>
      <c r="BV450" s="374"/>
      <c r="BW450" s="374"/>
      <c r="BX450" s="374"/>
      <c r="BY450" s="374"/>
      <c r="BZ450" s="375"/>
      <c r="CA450" s="375"/>
      <c r="CB450" s="375"/>
      <c r="CC450" s="375"/>
      <c r="CD450" s="375"/>
      <c r="CE450" s="375"/>
      <c r="CF450" s="375"/>
      <c r="CG450" s="375"/>
      <c r="CH450" s="375"/>
      <c r="CI450" s="375"/>
      <c r="CJ450" s="375"/>
      <c r="CK450" s="375"/>
      <c r="CL450" s="375"/>
      <c r="CM450" s="375"/>
      <c r="CN450" s="375"/>
      <c r="CO450" s="375"/>
      <c r="CP450" s="375"/>
      <c r="CQ450" s="375"/>
      <c r="CR450" s="375"/>
      <c r="CS450" s="375"/>
      <c r="CT450" s="375"/>
      <c r="CU450" s="375"/>
      <c r="CV450" s="375"/>
      <c r="CW450" s="375"/>
      <c r="CX450" s="375"/>
      <c r="CY450" s="375"/>
      <c r="CZ450" s="375"/>
    </row>
    <row r="451" s="379" customFormat="true" ht="25.15" customHeight="true" x14ac:dyDescent="0.2">
      <c r="C451" s="1144" t="s">
        <v>276</v>
      </c>
      <c r="D451" s="1142"/>
      <c r="E451" s="719">
        <v>7.5054507527334641E-2</v>
      </c>
      <c r="F451" s="654"/>
      <c r="G451" s="654"/>
      <c r="H451" s="1144" t="s">
        <v>221</v>
      </c>
      <c r="I451" s="1142"/>
      <c r="J451" s="720">
        <v>3.3172773889177561E-3</v>
      </c>
      <c r="K451" s="654"/>
      <c r="L451" s="654"/>
      <c r="M451" s="1144" t="s">
        <v>219</v>
      </c>
      <c r="N451" s="1142"/>
      <c r="O451" s="721">
        <v>0.22148220661989867</v>
      </c>
      <c r="P451" s="654"/>
      <c r="Q451" s="654"/>
      <c r="AA451" s="372"/>
      <c r="AB451" s="372"/>
      <c r="AC451" s="372"/>
      <c r="AD451" s="372"/>
      <c r="AE451" s="372"/>
      <c r="AF451" s="372"/>
      <c r="AG451" s="372"/>
      <c r="AH451" s="372"/>
      <c r="AI451" s="372"/>
      <c r="AJ451" s="372"/>
      <c r="AK451" s="372"/>
      <c r="AL451" s="372"/>
      <c r="AM451" s="372"/>
      <c r="AN451" s="372"/>
      <c r="AO451" s="372"/>
      <c r="AP451" s="372"/>
      <c r="AQ451" s="372"/>
      <c r="AR451" s="372"/>
      <c r="AS451" s="372"/>
      <c r="AT451" s="372"/>
      <c r="AU451" s="372"/>
      <c r="AV451" s="372"/>
      <c r="AW451" s="372"/>
      <c r="AX451" s="372"/>
      <c r="AY451" s="372"/>
      <c r="AZ451" s="372"/>
      <c r="BA451" s="374"/>
      <c r="BB451" s="450"/>
      <c r="BC451" s="374"/>
      <c r="BD451" s="374"/>
      <c r="BE451" s="374"/>
      <c r="BF451" s="374"/>
      <c r="BG451" s="374"/>
      <c r="BH451" s="374"/>
      <c r="BI451" s="374"/>
      <c r="BJ451" s="374"/>
      <c r="BK451" s="374"/>
      <c r="BL451" s="374"/>
      <c r="BM451" s="374"/>
      <c r="BN451" s="374"/>
      <c r="BO451" s="374"/>
      <c r="BP451" s="374"/>
      <c r="BQ451" s="374"/>
      <c r="BR451" s="374"/>
      <c r="BS451" s="374"/>
      <c r="BT451" s="374"/>
      <c r="BU451" s="374"/>
      <c r="BV451" s="374"/>
      <c r="BW451" s="374"/>
      <c r="BX451" s="374"/>
      <c r="BY451" s="374"/>
      <c r="BZ451" s="375"/>
      <c r="CA451" s="375"/>
      <c r="CB451" s="375"/>
      <c r="CC451" s="375"/>
      <c r="CD451" s="375"/>
      <c r="CE451" s="375"/>
      <c r="CF451" s="375"/>
      <c r="CG451" s="375"/>
      <c r="CH451" s="375"/>
      <c r="CI451" s="375"/>
      <c r="CJ451" s="375"/>
      <c r="CK451" s="375"/>
      <c r="CL451" s="375"/>
      <c r="CM451" s="375"/>
      <c r="CN451" s="375"/>
      <c r="CO451" s="375"/>
      <c r="CP451" s="375"/>
      <c r="CQ451" s="375"/>
      <c r="CR451" s="375"/>
      <c r="CS451" s="375"/>
      <c r="CT451" s="375"/>
      <c r="CU451" s="375"/>
      <c r="CV451" s="375"/>
      <c r="CW451" s="375"/>
      <c r="CX451" s="375"/>
      <c r="CY451" s="375"/>
      <c r="CZ451" s="375"/>
    </row>
    <row r="452" s="379" customFormat="true" ht="25.15" customHeight="true" x14ac:dyDescent="0.2">
      <c r="C452" s="1144" t="s">
        <v>277</v>
      </c>
      <c r="D452" s="1142"/>
      <c r="E452" s="719">
        <v>0.29628788609065948</v>
      </c>
      <c r="F452" s="654"/>
      <c r="G452" s="654"/>
      <c r="H452" s="1144" t="s">
        <v>224</v>
      </c>
      <c r="I452" s="1142"/>
      <c r="J452" s="720">
        <v>0.10280583159517444</v>
      </c>
      <c r="K452" s="654"/>
      <c r="L452" s="654"/>
      <c r="M452" s="1144" t="s">
        <v>221</v>
      </c>
      <c r="N452" s="1142"/>
      <c r="O452" s="721">
        <v>0.10960938261743046</v>
      </c>
      <c r="P452" s="654"/>
      <c r="Q452" s="654"/>
      <c r="AA452" s="372"/>
      <c r="AB452" s="372"/>
      <c r="AC452" s="372"/>
      <c r="AD452" s="372"/>
      <c r="AE452" s="372"/>
      <c r="AF452" s="372"/>
      <c r="AG452" s="372"/>
      <c r="AH452" s="372"/>
      <c r="AI452" s="372"/>
      <c r="AJ452" s="372"/>
      <c r="AK452" s="372"/>
      <c r="AL452" s="372"/>
      <c r="AM452" s="372"/>
      <c r="AN452" s="372"/>
      <c r="AO452" s="372"/>
      <c r="AP452" s="372"/>
      <c r="AQ452" s="372"/>
      <c r="AR452" s="372"/>
      <c r="AS452" s="372"/>
      <c r="AT452" s="372"/>
      <c r="AU452" s="372"/>
      <c r="AV452" s="372"/>
      <c r="AW452" s="372"/>
      <c r="AX452" s="372"/>
      <c r="AY452" s="372"/>
      <c r="AZ452" s="372"/>
      <c r="BA452" s="374"/>
      <c r="BB452" s="450"/>
      <c r="BC452" s="374"/>
      <c r="BD452" s="374"/>
      <c r="BE452" s="374"/>
      <c r="BF452" s="374"/>
      <c r="BG452" s="374"/>
      <c r="BH452" s="374"/>
      <c r="BI452" s="374"/>
      <c r="BJ452" s="374"/>
      <c r="BK452" s="374"/>
      <c r="BL452" s="374"/>
      <c r="BM452" s="374"/>
      <c r="BN452" s="374"/>
      <c r="BO452" s="374"/>
      <c r="BP452" s="374"/>
      <c r="BQ452" s="374"/>
      <c r="BR452" s="374"/>
      <c r="BS452" s="374"/>
      <c r="BT452" s="374"/>
      <c r="BU452" s="374"/>
      <c r="BV452" s="374"/>
      <c r="BW452" s="374"/>
      <c r="BX452" s="374"/>
      <c r="BY452" s="374"/>
      <c r="BZ452" s="375"/>
      <c r="CA452" s="375"/>
      <c r="CB452" s="375"/>
      <c r="CC452" s="375"/>
      <c r="CD452" s="375"/>
      <c r="CE452" s="375"/>
      <c r="CF452" s="375"/>
      <c r="CG452" s="375"/>
      <c r="CH452" s="375"/>
      <c r="CI452" s="375"/>
      <c r="CJ452" s="375"/>
      <c r="CK452" s="375"/>
      <c r="CL452" s="375"/>
      <c r="CM452" s="375"/>
      <c r="CN452" s="375"/>
      <c r="CO452" s="375"/>
      <c r="CP452" s="375"/>
      <c r="CQ452" s="375"/>
      <c r="CR452" s="375"/>
      <c r="CS452" s="375"/>
      <c r="CT452" s="375"/>
      <c r="CU452" s="375"/>
      <c r="CV452" s="375"/>
      <c r="CW452" s="375"/>
      <c r="CX452" s="375"/>
      <c r="CY452" s="375"/>
      <c r="CZ452" s="375"/>
    </row>
    <row r="453" s="379" customFormat="true" ht="25.15" customHeight="true" x14ac:dyDescent="0.2">
      <c r="C453" s="1144" t="s">
        <v>281</v>
      </c>
      <c r="D453" s="1142"/>
      <c r="E453" s="719">
        <v>0.21352375374350802</v>
      </c>
      <c r="F453" s="654"/>
      <c r="G453" s="654"/>
      <c r="H453" s="1144" t="s">
        <v>228</v>
      </c>
      <c r="I453" s="1142"/>
      <c r="J453" s="720">
        <v>0.33660698886827478</v>
      </c>
      <c r="K453" s="654"/>
      <c r="L453" s="654"/>
      <c r="M453" s="1144" t="s">
        <v>224</v>
      </c>
      <c r="N453" s="1142"/>
      <c r="O453" s="721">
        <v>0.15912116555136221</v>
      </c>
      <c r="P453" s="654"/>
      <c r="Q453" s="654"/>
      <c r="AA453" s="372"/>
      <c r="AB453" s="372"/>
      <c r="AC453" s="372"/>
      <c r="AD453" s="372"/>
      <c r="AE453" s="372"/>
      <c r="AF453" s="372"/>
      <c r="AG453" s="372"/>
      <c r="AH453" s="372"/>
      <c r="AI453" s="372"/>
      <c r="AJ453" s="372"/>
      <c r="AK453" s="372"/>
      <c r="AL453" s="372"/>
      <c r="AM453" s="372"/>
      <c r="AN453" s="372"/>
      <c r="AO453" s="372"/>
      <c r="AP453" s="372"/>
      <c r="AQ453" s="372"/>
      <c r="AR453" s="372"/>
      <c r="AS453" s="372"/>
      <c r="AT453" s="372"/>
      <c r="AU453" s="372"/>
      <c r="AV453" s="372"/>
      <c r="AW453" s="372"/>
      <c r="AX453" s="372"/>
      <c r="AY453" s="372"/>
      <c r="AZ453" s="372"/>
      <c r="BA453" s="374"/>
      <c r="BB453" s="450"/>
      <c r="BC453" s="374"/>
      <c r="BD453" s="374"/>
      <c r="BE453" s="374"/>
      <c r="BF453" s="374"/>
      <c r="BG453" s="374"/>
      <c r="BH453" s="374"/>
      <c r="BI453" s="374"/>
      <c r="BJ453" s="374"/>
      <c r="BK453" s="374"/>
      <c r="BL453" s="374"/>
      <c r="BM453" s="374"/>
      <c r="BN453" s="374"/>
      <c r="BO453" s="374"/>
      <c r="BP453" s="374"/>
      <c r="BQ453" s="374"/>
      <c r="BR453" s="374"/>
      <c r="BS453" s="374"/>
      <c r="BT453" s="374"/>
      <c r="BU453" s="374"/>
      <c r="BV453" s="374"/>
      <c r="BW453" s="374"/>
      <c r="BX453" s="374"/>
      <c r="BY453" s="374"/>
      <c r="BZ453" s="375"/>
      <c r="CA453" s="375"/>
      <c r="CB453" s="375"/>
      <c r="CC453" s="375"/>
      <c r="CD453" s="375"/>
      <c r="CE453" s="375"/>
      <c r="CF453" s="375"/>
      <c r="CG453" s="375"/>
      <c r="CH453" s="375"/>
      <c r="CI453" s="375"/>
      <c r="CJ453" s="375"/>
      <c r="CK453" s="375"/>
      <c r="CL453" s="375"/>
      <c r="CM453" s="375"/>
      <c r="CN453" s="375"/>
      <c r="CO453" s="375"/>
      <c r="CP453" s="375"/>
      <c r="CQ453" s="375"/>
      <c r="CR453" s="375"/>
      <c r="CS453" s="375"/>
      <c r="CT453" s="375"/>
      <c r="CU453" s="375"/>
      <c r="CV453" s="375"/>
      <c r="CW453" s="375"/>
      <c r="CX453" s="375"/>
      <c r="CY453" s="375"/>
      <c r="CZ453" s="375"/>
    </row>
    <row r="454" s="379" customFormat="true" ht="25.15" customHeight="true" x14ac:dyDescent="0.2">
      <c r="C454" s="1144" t="s">
        <v>269</v>
      </c>
      <c r="D454" s="1142"/>
      <c r="E454" s="719">
        <v>0.47434859603775381</v>
      </c>
      <c r="F454" s="654"/>
      <c r="G454" s="654"/>
      <c r="H454" s="1144" t="s">
        <v>271</v>
      </c>
      <c r="I454" s="1142"/>
      <c r="J454" s="720">
        <v>0.12226946718654259</v>
      </c>
      <c r="K454" s="654"/>
      <c r="L454" s="654"/>
      <c r="M454" s="1144" t="s">
        <v>228</v>
      </c>
      <c r="N454" s="1142"/>
      <c r="O454" s="721">
        <v>3.8597391622000557E-2</v>
      </c>
      <c r="P454" s="654"/>
      <c r="Q454" s="654"/>
      <c r="AA454" s="372"/>
      <c r="AB454" s="372"/>
      <c r="AC454" s="372"/>
      <c r="AD454" s="372"/>
      <c r="AE454" s="372"/>
      <c r="AF454" s="372"/>
      <c r="AG454" s="372"/>
      <c r="AH454" s="372"/>
      <c r="AI454" s="372"/>
      <c r="AJ454" s="372"/>
      <c r="AK454" s="372"/>
      <c r="AL454" s="372"/>
      <c r="AM454" s="372"/>
      <c r="AN454" s="372"/>
      <c r="AO454" s="372"/>
      <c r="AP454" s="372"/>
      <c r="AQ454" s="372"/>
      <c r="AR454" s="372"/>
      <c r="AS454" s="372"/>
      <c r="AT454" s="372"/>
      <c r="AU454" s="372"/>
      <c r="AV454" s="372"/>
      <c r="AW454" s="372"/>
      <c r="AX454" s="372"/>
      <c r="AY454" s="372"/>
      <c r="AZ454" s="372"/>
      <c r="BA454" s="374"/>
      <c r="BB454" s="450"/>
      <c r="BC454" s="374"/>
      <c r="BD454" s="374"/>
      <c r="BE454" s="374"/>
      <c r="BF454" s="374"/>
      <c r="BG454" s="374"/>
      <c r="BH454" s="374"/>
      <c r="BI454" s="374"/>
      <c r="BJ454" s="374"/>
      <c r="BK454" s="374"/>
      <c r="BL454" s="374"/>
      <c r="BM454" s="374"/>
      <c r="BN454" s="374"/>
      <c r="BO454" s="374"/>
      <c r="BP454" s="374"/>
      <c r="BQ454" s="374"/>
      <c r="BR454" s="374"/>
      <c r="BS454" s="374"/>
      <c r="BT454" s="374"/>
      <c r="BU454" s="374"/>
      <c r="BV454" s="374"/>
      <c r="BW454" s="374"/>
      <c r="BX454" s="374"/>
      <c r="BY454" s="374"/>
      <c r="BZ454" s="375"/>
      <c r="CA454" s="375"/>
      <c r="CB454" s="375"/>
      <c r="CC454" s="375"/>
      <c r="CD454" s="375"/>
      <c r="CE454" s="375"/>
      <c r="CF454" s="375"/>
      <c r="CG454" s="375"/>
      <c r="CH454" s="375"/>
      <c r="CI454" s="375"/>
      <c r="CJ454" s="375"/>
      <c r="CK454" s="375"/>
      <c r="CL454" s="375"/>
      <c r="CM454" s="375"/>
      <c r="CN454" s="375"/>
      <c r="CO454" s="375"/>
      <c r="CP454" s="375"/>
      <c r="CQ454" s="375"/>
      <c r="CR454" s="375"/>
      <c r="CS454" s="375"/>
      <c r="CT454" s="375"/>
      <c r="CU454" s="375"/>
      <c r="CV454" s="375"/>
      <c r="CW454" s="375"/>
      <c r="CX454" s="375"/>
      <c r="CY454" s="375"/>
      <c r="CZ454" s="375"/>
    </row>
    <row r="455" s="379" customFormat="true" ht="25.15" customHeight="true" x14ac:dyDescent="0.2">
      <c r="C455" s="1144" t="s">
        <v>270</v>
      </c>
      <c r="D455" s="1142"/>
      <c r="E455" s="719">
        <v>0.24812908048169857</v>
      </c>
      <c r="F455" s="654"/>
      <c r="G455" s="654"/>
      <c r="H455" s="1144" t="s">
        <v>266</v>
      </c>
      <c r="I455" s="1142"/>
      <c r="J455" s="720">
        <v>0.51464537650130115</v>
      </c>
      <c r="K455" s="654"/>
      <c r="L455" s="654"/>
      <c r="M455" s="1144" t="s">
        <v>271</v>
      </c>
      <c r="N455" s="1142"/>
      <c r="O455" s="721">
        <v>0.24064908823029471</v>
      </c>
      <c r="P455" s="654"/>
      <c r="Q455" s="654"/>
      <c r="AA455" s="372"/>
      <c r="AB455" s="372"/>
      <c r="AC455" s="372"/>
      <c r="AD455" s="372"/>
      <c r="AE455" s="372"/>
      <c r="AF455" s="372"/>
      <c r="AG455" s="372"/>
      <c r="AH455" s="372"/>
      <c r="AI455" s="372"/>
      <c r="AJ455" s="372"/>
      <c r="AK455" s="372"/>
      <c r="AL455" s="372"/>
      <c r="AM455" s="372"/>
      <c r="AN455" s="372"/>
      <c r="AO455" s="372"/>
      <c r="AP455" s="372"/>
      <c r="AQ455" s="372"/>
      <c r="AR455" s="372"/>
      <c r="AS455" s="372"/>
      <c r="AT455" s="372"/>
      <c r="AU455" s="372"/>
      <c r="AV455" s="372"/>
      <c r="AW455" s="372"/>
      <c r="AX455" s="372"/>
      <c r="AY455" s="372"/>
      <c r="AZ455" s="372"/>
      <c r="BA455" s="374"/>
      <c r="BB455" s="450"/>
      <c r="BC455" s="374"/>
      <c r="BD455" s="374"/>
      <c r="BE455" s="374"/>
      <c r="BF455" s="374"/>
      <c r="BG455" s="374"/>
      <c r="BH455" s="374"/>
      <c r="BI455" s="374"/>
      <c r="BJ455" s="374"/>
      <c r="BK455" s="374"/>
      <c r="BL455" s="374"/>
      <c r="BM455" s="374"/>
      <c r="BN455" s="374"/>
      <c r="BO455" s="374"/>
      <c r="BP455" s="374"/>
      <c r="BQ455" s="374"/>
      <c r="BR455" s="374"/>
      <c r="BS455" s="374"/>
      <c r="BT455" s="374"/>
      <c r="BU455" s="374"/>
      <c r="BV455" s="374"/>
      <c r="BW455" s="374"/>
      <c r="BX455" s="374"/>
      <c r="BY455" s="374"/>
      <c r="BZ455" s="375"/>
      <c r="CA455" s="375"/>
      <c r="CB455" s="375"/>
      <c r="CC455" s="375"/>
      <c r="CD455" s="375"/>
      <c r="CE455" s="375"/>
      <c r="CF455" s="375"/>
      <c r="CG455" s="375"/>
      <c r="CH455" s="375"/>
      <c r="CI455" s="375"/>
      <c r="CJ455" s="375"/>
      <c r="CK455" s="375"/>
      <c r="CL455" s="375"/>
      <c r="CM455" s="375"/>
      <c r="CN455" s="375"/>
      <c r="CO455" s="375"/>
      <c r="CP455" s="375"/>
      <c r="CQ455" s="375"/>
      <c r="CR455" s="375"/>
      <c r="CS455" s="375"/>
      <c r="CT455" s="375"/>
      <c r="CU455" s="375"/>
      <c r="CV455" s="375"/>
      <c r="CW455" s="375"/>
      <c r="CX455" s="375"/>
      <c r="CY455" s="375"/>
      <c r="CZ455" s="375"/>
    </row>
    <row r="456" s="379" customFormat="true" ht="25.15" customHeight="true" x14ac:dyDescent="0.2">
      <c r="C456" s="1144" t="s">
        <v>267</v>
      </c>
      <c r="D456" s="1142"/>
      <c r="E456" s="719">
        <v>0.19227067325852046</v>
      </c>
      <c r="F456" s="654"/>
      <c r="G456" s="654"/>
      <c r="H456" s="1144" t="s">
        <v>275</v>
      </c>
      <c r="I456" s="1142"/>
      <c r="J456" s="720">
        <v>0.35621793142145408</v>
      </c>
      <c r="K456" s="654"/>
      <c r="L456" s="654"/>
      <c r="M456" s="1144" t="s">
        <v>266</v>
      </c>
      <c r="N456" s="1142"/>
      <c r="O456" s="721">
        <v>0.17056046452818177</v>
      </c>
      <c r="P456" s="654"/>
      <c r="Q456" s="654"/>
      <c r="AA456" s="372"/>
      <c r="AB456" s="372"/>
      <c r="AC456" s="372"/>
      <c r="AD456" s="372"/>
      <c r="AE456" s="372"/>
      <c r="AF456" s="372"/>
      <c r="AG456" s="372"/>
      <c r="AH456" s="372"/>
      <c r="AI456" s="372"/>
      <c r="AJ456" s="372"/>
      <c r="AK456" s="372"/>
      <c r="AL456" s="372"/>
      <c r="AM456" s="372"/>
      <c r="AN456" s="372"/>
      <c r="AO456" s="372"/>
      <c r="AP456" s="372"/>
      <c r="AQ456" s="372"/>
      <c r="AR456" s="372"/>
      <c r="AS456" s="372"/>
      <c r="AT456" s="372"/>
      <c r="AU456" s="372"/>
      <c r="AV456" s="372"/>
      <c r="AW456" s="372"/>
      <c r="AX456" s="372"/>
      <c r="AY456" s="372"/>
      <c r="AZ456" s="372"/>
      <c r="BA456" s="374"/>
      <c r="BB456" s="450"/>
      <c r="BC456" s="374"/>
      <c r="BD456" s="374"/>
      <c r="BE456" s="374"/>
      <c r="BF456" s="374"/>
      <c r="BG456" s="374"/>
      <c r="BH456" s="374"/>
      <c r="BI456" s="374"/>
      <c r="BJ456" s="374"/>
      <c r="BK456" s="374"/>
      <c r="BL456" s="374"/>
      <c r="BM456" s="374"/>
      <c r="BN456" s="374"/>
      <c r="BO456" s="374"/>
      <c r="BP456" s="374"/>
      <c r="BQ456" s="374"/>
      <c r="BR456" s="374"/>
      <c r="BS456" s="374"/>
      <c r="BT456" s="374"/>
      <c r="BU456" s="374"/>
      <c r="BV456" s="374"/>
      <c r="BW456" s="374"/>
      <c r="BX456" s="374"/>
      <c r="BY456" s="374"/>
      <c r="BZ456" s="375"/>
      <c r="CA456" s="375"/>
      <c r="CB456" s="375"/>
      <c r="CC456" s="375"/>
      <c r="CD456" s="375"/>
      <c r="CE456" s="375"/>
      <c r="CF456" s="375"/>
      <c r="CG456" s="375"/>
      <c r="CH456" s="375"/>
      <c r="CI456" s="375"/>
      <c r="CJ456" s="375"/>
      <c r="CK456" s="375"/>
      <c r="CL456" s="375"/>
      <c r="CM456" s="375"/>
      <c r="CN456" s="375"/>
      <c r="CO456" s="375"/>
      <c r="CP456" s="375"/>
      <c r="CQ456" s="375"/>
      <c r="CR456" s="375"/>
      <c r="CS456" s="375"/>
      <c r="CT456" s="375"/>
      <c r="CU456" s="375"/>
      <c r="CV456" s="375"/>
      <c r="CW456" s="375"/>
      <c r="CX456" s="375"/>
      <c r="CY456" s="375"/>
      <c r="CZ456" s="375"/>
    </row>
    <row r="457" s="379" customFormat="true" ht="25.15" customHeight="true" x14ac:dyDescent="0.2">
      <c r="C457" s="1144" t="s">
        <v>268</v>
      </c>
      <c r="D457" s="1142"/>
      <c r="E457" s="719">
        <v>8.6578772364749479E-2</v>
      </c>
      <c r="F457" s="654"/>
      <c r="G457" s="654"/>
      <c r="H457" s="1144" t="s">
        <v>276</v>
      </c>
      <c r="I457" s="1142"/>
      <c r="J457" s="720">
        <v>5.9918342894955942E-2</v>
      </c>
      <c r="K457" s="654"/>
      <c r="L457" s="654"/>
      <c r="M457" s="1144" t="s">
        <v>275</v>
      </c>
      <c r="N457" s="1142"/>
      <c r="O457" s="721">
        <v>0.17330003321656051</v>
      </c>
      <c r="P457" s="654"/>
      <c r="Q457" s="654"/>
      <c r="AA457" s="372"/>
      <c r="AB457" s="372"/>
      <c r="AC457" s="372"/>
      <c r="AD457" s="372"/>
      <c r="AE457" s="372"/>
      <c r="AF457" s="372"/>
      <c r="AG457" s="372"/>
      <c r="AH457" s="372"/>
      <c r="AI457" s="372"/>
      <c r="AJ457" s="372"/>
      <c r="AK457" s="372"/>
      <c r="AL457" s="372"/>
      <c r="AM457" s="372"/>
      <c r="AN457" s="372"/>
      <c r="AO457" s="372"/>
      <c r="AP457" s="372"/>
      <c r="AQ457" s="372"/>
      <c r="AR457" s="372"/>
      <c r="AS457" s="372"/>
      <c r="AT457" s="372"/>
      <c r="AU457" s="372"/>
      <c r="AV457" s="372"/>
      <c r="AW457" s="372"/>
      <c r="AX457" s="372"/>
      <c r="AY457" s="372"/>
      <c r="AZ457" s="372"/>
      <c r="BA457" s="374"/>
      <c r="BB457" s="450"/>
      <c r="BC457" s="374"/>
      <c r="BD457" s="374"/>
      <c r="BE457" s="374"/>
      <c r="BF457" s="374"/>
      <c r="BG457" s="374"/>
      <c r="BH457" s="374"/>
      <c r="BI457" s="374"/>
      <c r="BJ457" s="374"/>
      <c r="BK457" s="374"/>
      <c r="BL457" s="374"/>
      <c r="BM457" s="374"/>
      <c r="BN457" s="374"/>
      <c r="BO457" s="374"/>
      <c r="BP457" s="374"/>
      <c r="BQ457" s="374"/>
      <c r="BR457" s="374"/>
      <c r="BS457" s="374"/>
      <c r="BT457" s="374"/>
      <c r="BU457" s="374"/>
      <c r="BV457" s="374"/>
      <c r="BW457" s="374"/>
      <c r="BX457" s="374"/>
      <c r="BY457" s="374"/>
      <c r="BZ457" s="375"/>
      <c r="CA457" s="375"/>
      <c r="CB457" s="375"/>
      <c r="CC457" s="375"/>
      <c r="CD457" s="375"/>
      <c r="CE457" s="375"/>
      <c r="CF457" s="375"/>
      <c r="CG457" s="375"/>
      <c r="CH457" s="375"/>
      <c r="CI457" s="375"/>
      <c r="CJ457" s="375"/>
      <c r="CK457" s="375"/>
      <c r="CL457" s="375"/>
      <c r="CM457" s="375"/>
      <c r="CN457" s="375"/>
      <c r="CO457" s="375"/>
      <c r="CP457" s="375"/>
      <c r="CQ457" s="375"/>
      <c r="CR457" s="375"/>
      <c r="CS457" s="375"/>
      <c r="CT457" s="375"/>
      <c r="CU457" s="375"/>
      <c r="CV457" s="375"/>
      <c r="CW457" s="375"/>
      <c r="CX457" s="375"/>
      <c r="CY457" s="375"/>
      <c r="CZ457" s="375"/>
    </row>
    <row r="458" s="379" customFormat="true" ht="25.15" customHeight="true" x14ac:dyDescent="0.2">
      <c r="C458" s="1144" t="s">
        <v>274</v>
      </c>
      <c r="D458" s="1142"/>
      <c r="E458" s="719">
        <v>0.4015299562677993</v>
      </c>
      <c r="F458" s="654"/>
      <c r="G458" s="654"/>
      <c r="H458" s="1144" t="s">
        <v>277</v>
      </c>
      <c r="I458" s="1142"/>
      <c r="J458" s="720">
        <v>0.25635434670175361</v>
      </c>
      <c r="K458" s="654"/>
      <c r="L458" s="654"/>
      <c r="M458" s="1144" t="s">
        <v>276</v>
      </c>
      <c r="N458" s="1142"/>
      <c r="O458" s="721">
        <v>0.20422266329555053</v>
      </c>
      <c r="P458" s="654"/>
      <c r="Q458" s="654"/>
      <c r="AA458" s="372"/>
      <c r="AB458" s="372"/>
      <c r="AC458" s="372"/>
      <c r="AD458" s="372"/>
      <c r="AE458" s="372"/>
      <c r="AF458" s="372"/>
      <c r="AG458" s="372"/>
      <c r="AH458" s="372"/>
      <c r="AI458" s="372"/>
      <c r="AJ458" s="372"/>
      <c r="AK458" s="372"/>
      <c r="AL458" s="372"/>
      <c r="AM458" s="372"/>
      <c r="AN458" s="372"/>
      <c r="AO458" s="372"/>
      <c r="AP458" s="372"/>
      <c r="AQ458" s="372"/>
      <c r="AR458" s="372"/>
      <c r="AS458" s="372"/>
      <c r="AT458" s="372"/>
      <c r="AU458" s="372"/>
      <c r="AV458" s="372"/>
      <c r="AW458" s="372"/>
      <c r="AX458" s="372"/>
      <c r="AY458" s="372"/>
      <c r="AZ458" s="372"/>
      <c r="BA458" s="374"/>
      <c r="BB458" s="450"/>
      <c r="BC458" s="374"/>
      <c r="BD458" s="374"/>
      <c r="BE458" s="374"/>
      <c r="BF458" s="374"/>
      <c r="BG458" s="374"/>
      <c r="BH458" s="374"/>
      <c r="BI458" s="374"/>
      <c r="BJ458" s="374"/>
      <c r="BK458" s="374"/>
      <c r="BL458" s="374"/>
      <c r="BM458" s="374"/>
      <c r="BN458" s="374"/>
      <c r="BO458" s="374"/>
      <c r="BP458" s="374"/>
      <c r="BQ458" s="374"/>
      <c r="BR458" s="374"/>
      <c r="BS458" s="374"/>
      <c r="BT458" s="374"/>
      <c r="BU458" s="374"/>
      <c r="BV458" s="374"/>
      <c r="BW458" s="374"/>
      <c r="BX458" s="374"/>
      <c r="BY458" s="374"/>
      <c r="BZ458" s="375"/>
      <c r="CA458" s="375"/>
      <c r="CB458" s="375"/>
      <c r="CC458" s="375"/>
      <c r="CD458" s="375"/>
      <c r="CE458" s="375"/>
      <c r="CF458" s="375"/>
      <c r="CG458" s="375"/>
      <c r="CH458" s="375"/>
      <c r="CI458" s="375"/>
      <c r="CJ458" s="375"/>
      <c r="CK458" s="375"/>
      <c r="CL458" s="375"/>
      <c r="CM458" s="375"/>
      <c r="CN458" s="375"/>
      <c r="CO458" s="375"/>
      <c r="CP458" s="375"/>
      <c r="CQ458" s="375"/>
      <c r="CR458" s="375"/>
      <c r="CS458" s="375"/>
      <c r="CT458" s="375"/>
      <c r="CU458" s="375"/>
      <c r="CV458" s="375"/>
      <c r="CW458" s="375"/>
      <c r="CX458" s="375"/>
      <c r="CY458" s="375"/>
      <c r="CZ458" s="375"/>
    </row>
    <row r="459" s="379" customFormat="true" ht="25.15" customHeight="true" x14ac:dyDescent="0.2">
      <c r="C459" s="1144" t="s">
        <v>273</v>
      </c>
      <c r="D459" s="1142"/>
      <c r="E459" s="719">
        <v>6.5202635141590345E-2</v>
      </c>
      <c r="F459" s="654"/>
      <c r="G459" s="654"/>
      <c r="H459" s="1144" t="s">
        <v>281</v>
      </c>
      <c r="I459" s="1142"/>
      <c r="J459" s="720">
        <v>0.20847036955022036</v>
      </c>
      <c r="K459" s="654"/>
      <c r="L459" s="654"/>
      <c r="M459" s="1144" t="s">
        <v>277</v>
      </c>
      <c r="N459" s="1142"/>
      <c r="O459" s="721">
        <v>0.17348549139915553</v>
      </c>
      <c r="P459" s="654"/>
      <c r="Q459" s="654"/>
      <c r="AA459" s="372"/>
      <c r="AB459" s="372"/>
      <c r="AC459" s="372"/>
      <c r="AD459" s="372"/>
      <c r="AE459" s="372"/>
      <c r="AF459" s="372"/>
      <c r="AG459" s="372"/>
      <c r="AH459" s="372"/>
      <c r="AI459" s="372"/>
      <c r="AJ459" s="372"/>
      <c r="AK459" s="372"/>
      <c r="AL459" s="372"/>
      <c r="AM459" s="372"/>
      <c r="AN459" s="372"/>
      <c r="AO459" s="372"/>
      <c r="AP459" s="372"/>
      <c r="AQ459" s="372"/>
      <c r="AR459" s="372"/>
      <c r="AS459" s="372"/>
      <c r="AT459" s="372"/>
      <c r="AU459" s="372"/>
      <c r="AV459" s="372"/>
      <c r="AW459" s="372"/>
      <c r="AX459" s="372"/>
      <c r="AY459" s="372"/>
      <c r="AZ459" s="372"/>
      <c r="BA459" s="374"/>
      <c r="BB459" s="450"/>
      <c r="BC459" s="374"/>
      <c r="BD459" s="374"/>
      <c r="BE459" s="374"/>
      <c r="BF459" s="374"/>
      <c r="BG459" s="374"/>
      <c r="BH459" s="374"/>
      <c r="BI459" s="374"/>
      <c r="BJ459" s="374"/>
      <c r="BK459" s="374"/>
      <c r="BL459" s="374"/>
      <c r="BM459" s="374"/>
      <c r="BN459" s="374"/>
      <c r="BO459" s="374"/>
      <c r="BP459" s="374"/>
      <c r="BQ459" s="374"/>
      <c r="BR459" s="374"/>
      <c r="BS459" s="374"/>
      <c r="BT459" s="374"/>
      <c r="BU459" s="374"/>
      <c r="BV459" s="374"/>
      <c r="BW459" s="374"/>
      <c r="BX459" s="374"/>
      <c r="BY459" s="374"/>
      <c r="BZ459" s="375"/>
      <c r="CA459" s="375"/>
      <c r="CB459" s="375"/>
      <c r="CC459" s="375"/>
      <c r="CD459" s="375"/>
      <c r="CE459" s="375"/>
      <c r="CF459" s="375"/>
      <c r="CG459" s="375"/>
      <c r="CH459" s="375"/>
      <c r="CI459" s="375"/>
      <c r="CJ459" s="375"/>
      <c r="CK459" s="375"/>
      <c r="CL459" s="375"/>
      <c r="CM459" s="375"/>
      <c r="CN459" s="375"/>
      <c r="CO459" s="375"/>
      <c r="CP459" s="375"/>
      <c r="CQ459" s="375"/>
      <c r="CR459" s="375"/>
      <c r="CS459" s="375"/>
      <c r="CT459" s="375"/>
      <c r="CU459" s="375"/>
      <c r="CV459" s="375"/>
      <c r="CW459" s="375"/>
      <c r="CX459" s="375"/>
      <c r="CY459" s="375"/>
      <c r="CZ459" s="375"/>
    </row>
    <row r="460" s="379" customFormat="true" ht="25.15" customHeight="true" x14ac:dyDescent="0.2">
      <c r="C460" s="1144" t="s">
        <v>284</v>
      </c>
      <c r="D460" s="1142"/>
      <c r="E460" s="719">
        <v>0.19619287099245697</v>
      </c>
      <c r="F460" s="654"/>
      <c r="G460" s="654"/>
      <c r="H460" s="1144" t="s">
        <v>269</v>
      </c>
      <c r="I460" s="1142"/>
      <c r="J460" s="720">
        <v>0.40299929280531316</v>
      </c>
      <c r="K460" s="654"/>
      <c r="L460" s="654"/>
      <c r="M460" s="1144" t="s">
        <v>281</v>
      </c>
      <c r="N460" s="1142"/>
      <c r="O460" s="721">
        <v>5.2077025884956649E-2</v>
      </c>
      <c r="P460" s="654"/>
      <c r="Q460" s="654"/>
      <c r="AA460" s="372"/>
      <c r="AB460" s="372"/>
      <c r="AC460" s="372"/>
      <c r="AD460" s="372"/>
      <c r="AE460" s="372"/>
      <c r="AF460" s="372"/>
      <c r="AG460" s="372"/>
      <c r="AH460" s="372"/>
      <c r="AI460" s="372"/>
      <c r="AJ460" s="372"/>
      <c r="AK460" s="372"/>
      <c r="AL460" s="372"/>
      <c r="AM460" s="372"/>
      <c r="AN460" s="372"/>
      <c r="AO460" s="372"/>
      <c r="AP460" s="372"/>
      <c r="AQ460" s="372"/>
      <c r="AR460" s="372"/>
      <c r="AS460" s="372"/>
      <c r="AT460" s="372"/>
      <c r="AU460" s="372"/>
      <c r="AV460" s="372"/>
      <c r="AW460" s="372"/>
      <c r="AX460" s="372"/>
      <c r="AY460" s="372"/>
      <c r="AZ460" s="372"/>
      <c r="BA460" s="374"/>
      <c r="BB460" s="450"/>
      <c r="BC460" s="374"/>
      <c r="BD460" s="374"/>
      <c r="BE460" s="374"/>
      <c r="BF460" s="374"/>
      <c r="BG460" s="374"/>
      <c r="BH460" s="374"/>
      <c r="BI460" s="374"/>
      <c r="BJ460" s="374"/>
      <c r="BK460" s="374"/>
      <c r="BL460" s="374"/>
      <c r="BM460" s="374"/>
      <c r="BN460" s="374"/>
      <c r="BO460" s="374"/>
      <c r="BP460" s="374"/>
      <c r="BQ460" s="374"/>
      <c r="BR460" s="374"/>
      <c r="BS460" s="374"/>
      <c r="BT460" s="374"/>
      <c r="BU460" s="374"/>
      <c r="BV460" s="374"/>
      <c r="BW460" s="374"/>
      <c r="BX460" s="374"/>
      <c r="BY460" s="374"/>
      <c r="BZ460" s="375"/>
      <c r="CA460" s="375"/>
      <c r="CB460" s="375"/>
      <c r="CC460" s="375"/>
      <c r="CD460" s="375"/>
      <c r="CE460" s="375"/>
      <c r="CF460" s="375"/>
      <c r="CG460" s="375"/>
      <c r="CH460" s="375"/>
      <c r="CI460" s="375"/>
      <c r="CJ460" s="375"/>
      <c r="CK460" s="375"/>
      <c r="CL460" s="375"/>
      <c r="CM460" s="375"/>
      <c r="CN460" s="375"/>
      <c r="CO460" s="375"/>
      <c r="CP460" s="375"/>
      <c r="CQ460" s="375"/>
      <c r="CR460" s="375"/>
      <c r="CS460" s="375"/>
      <c r="CT460" s="375"/>
      <c r="CU460" s="375"/>
      <c r="CV460" s="375"/>
      <c r="CW460" s="375"/>
      <c r="CX460" s="375"/>
      <c r="CY460" s="375"/>
      <c r="CZ460" s="375"/>
    </row>
    <row r="461" s="379" customFormat="true" ht="25.15" customHeight="true" x14ac:dyDescent="0.2">
      <c r="C461" s="1144" t="s">
        <v>290</v>
      </c>
      <c r="D461" s="1142"/>
      <c r="E461" s="719">
        <v>1.473621712271839E-2</v>
      </c>
      <c r="F461" s="654"/>
      <c r="G461" s="654"/>
      <c r="H461" s="1144" t="s">
        <v>270</v>
      </c>
      <c r="I461" s="1142"/>
      <c r="J461" s="720">
        <v>0.22341347486287605</v>
      </c>
      <c r="K461" s="654"/>
      <c r="L461" s="654"/>
      <c r="M461" s="1144" t="s">
        <v>269</v>
      </c>
      <c r="N461" s="1142"/>
      <c r="O461" s="721">
        <v>0.17703288729306638</v>
      </c>
      <c r="P461" s="654"/>
      <c r="Q461" s="654"/>
      <c r="AA461" s="372"/>
      <c r="AB461" s="372"/>
      <c r="AC461" s="372"/>
      <c r="AD461" s="372"/>
      <c r="AE461" s="372"/>
      <c r="AF461" s="372"/>
      <c r="AG461" s="372"/>
      <c r="AH461" s="372"/>
      <c r="AI461" s="372"/>
      <c r="AJ461" s="372"/>
      <c r="AK461" s="372"/>
      <c r="AL461" s="372"/>
      <c r="AM461" s="372"/>
      <c r="AN461" s="372"/>
      <c r="AO461" s="372"/>
      <c r="AP461" s="372"/>
      <c r="AQ461" s="372"/>
      <c r="AR461" s="372"/>
      <c r="AS461" s="372"/>
      <c r="AT461" s="372"/>
      <c r="AU461" s="372"/>
      <c r="AV461" s="372"/>
      <c r="AW461" s="372"/>
      <c r="AX461" s="372"/>
      <c r="AY461" s="372"/>
      <c r="AZ461" s="372"/>
      <c r="BA461" s="374"/>
      <c r="BB461" s="450"/>
      <c r="BC461" s="374"/>
      <c r="BD461" s="374"/>
      <c r="BE461" s="374"/>
      <c r="BF461" s="374"/>
      <c r="BG461" s="374"/>
      <c r="BH461" s="374"/>
      <c r="BI461" s="374"/>
      <c r="BJ461" s="374"/>
      <c r="BK461" s="374"/>
      <c r="BL461" s="374"/>
      <c r="BM461" s="374"/>
      <c r="BN461" s="374"/>
      <c r="BO461" s="374"/>
      <c r="BP461" s="374"/>
      <c r="BQ461" s="374"/>
      <c r="BR461" s="374"/>
      <c r="BS461" s="374"/>
      <c r="BT461" s="374"/>
      <c r="BU461" s="374"/>
      <c r="BV461" s="374"/>
      <c r="BW461" s="374"/>
      <c r="BX461" s="374"/>
      <c r="BY461" s="374"/>
      <c r="BZ461" s="375"/>
      <c r="CA461" s="375"/>
      <c r="CB461" s="375"/>
      <c r="CC461" s="375"/>
      <c r="CD461" s="375"/>
      <c r="CE461" s="375"/>
      <c r="CF461" s="375"/>
      <c r="CG461" s="375"/>
      <c r="CH461" s="375"/>
      <c r="CI461" s="375"/>
      <c r="CJ461" s="375"/>
      <c r="CK461" s="375"/>
      <c r="CL461" s="375"/>
      <c r="CM461" s="375"/>
      <c r="CN461" s="375"/>
      <c r="CO461" s="375"/>
      <c r="CP461" s="375"/>
      <c r="CQ461" s="375"/>
      <c r="CR461" s="375"/>
      <c r="CS461" s="375"/>
      <c r="CT461" s="375"/>
      <c r="CU461" s="375"/>
      <c r="CV461" s="375"/>
      <c r="CW461" s="375"/>
      <c r="CX461" s="375"/>
      <c r="CY461" s="375"/>
      <c r="CZ461" s="375"/>
    </row>
    <row r="462" s="379" customFormat="true" ht="25.15" customHeight="true" x14ac:dyDescent="0.2">
      <c r="C462" s="1144" t="s">
        <v>285</v>
      </c>
      <c r="D462" s="1142"/>
      <c r="E462" s="719">
        <v>0.19379433416073907</v>
      </c>
      <c r="F462" s="654"/>
      <c r="G462" s="654"/>
      <c r="H462" s="1144" t="s">
        <v>267</v>
      </c>
      <c r="I462" s="1142"/>
      <c r="J462" s="720">
        <v>0.17414359757452599</v>
      </c>
      <c r="K462" s="654"/>
      <c r="L462" s="654"/>
      <c r="M462" s="1144" t="s">
        <v>270</v>
      </c>
      <c r="N462" s="1142"/>
      <c r="O462" s="721">
        <v>0.2805061676604037</v>
      </c>
      <c r="P462" s="654"/>
      <c r="Q462" s="654"/>
      <c r="AA462" s="372"/>
      <c r="AB462" s="372"/>
      <c r="AC462" s="372"/>
      <c r="AD462" s="372"/>
      <c r="AE462" s="372"/>
      <c r="AF462" s="372"/>
      <c r="AG462" s="372"/>
      <c r="AH462" s="372"/>
      <c r="AI462" s="372"/>
      <c r="AJ462" s="372"/>
      <c r="AK462" s="372"/>
      <c r="AL462" s="372"/>
      <c r="AM462" s="372"/>
      <c r="AN462" s="372"/>
      <c r="AO462" s="372"/>
      <c r="AP462" s="372"/>
      <c r="AQ462" s="372"/>
      <c r="AR462" s="372"/>
      <c r="AS462" s="372"/>
      <c r="AT462" s="372"/>
      <c r="AU462" s="372"/>
      <c r="AV462" s="372"/>
      <c r="AW462" s="372"/>
      <c r="AX462" s="372"/>
      <c r="AY462" s="372"/>
      <c r="AZ462" s="372"/>
      <c r="BA462" s="374"/>
      <c r="BB462" s="450"/>
      <c r="BC462" s="374"/>
      <c r="BD462" s="374"/>
      <c r="BE462" s="374"/>
      <c r="BF462" s="374"/>
      <c r="BG462" s="374"/>
      <c r="BH462" s="374"/>
      <c r="BI462" s="374"/>
      <c r="BJ462" s="374"/>
      <c r="BK462" s="374"/>
      <c r="BL462" s="374"/>
      <c r="BM462" s="374"/>
      <c r="BN462" s="374"/>
      <c r="BO462" s="374"/>
      <c r="BP462" s="374"/>
      <c r="BQ462" s="374"/>
      <c r="BR462" s="374"/>
      <c r="BS462" s="374"/>
      <c r="BT462" s="374"/>
      <c r="BU462" s="374"/>
      <c r="BV462" s="374"/>
      <c r="BW462" s="374"/>
      <c r="BX462" s="374"/>
      <c r="BY462" s="374"/>
      <c r="BZ462" s="375"/>
      <c r="CA462" s="375"/>
      <c r="CB462" s="375"/>
      <c r="CC462" s="375"/>
      <c r="CD462" s="375"/>
      <c r="CE462" s="375"/>
      <c r="CF462" s="375"/>
      <c r="CG462" s="375"/>
      <c r="CH462" s="375"/>
      <c r="CI462" s="375"/>
      <c r="CJ462" s="375"/>
      <c r="CK462" s="375"/>
      <c r="CL462" s="375"/>
      <c r="CM462" s="375"/>
      <c r="CN462" s="375"/>
      <c r="CO462" s="375"/>
      <c r="CP462" s="375"/>
      <c r="CQ462" s="375"/>
      <c r="CR462" s="375"/>
      <c r="CS462" s="375"/>
      <c r="CT462" s="375"/>
      <c r="CU462" s="375"/>
      <c r="CV462" s="375"/>
      <c r="CW462" s="375"/>
      <c r="CX462" s="375"/>
      <c r="CY462" s="375"/>
      <c r="CZ462" s="375"/>
    </row>
    <row r="463" s="379" customFormat="true" ht="25.15" customHeight="true" x14ac:dyDescent="0.2">
      <c r="C463" s="1144" t="s">
        <v>278</v>
      </c>
      <c r="D463" s="1142"/>
      <c r="E463" s="719">
        <v>0.22278599766950122</v>
      </c>
      <c r="F463" s="654"/>
      <c r="G463" s="654"/>
      <c r="H463" s="1144" t="s">
        <v>268</v>
      </c>
      <c r="I463" s="1142"/>
      <c r="J463" s="720">
        <v>7.3199378884898469E-2</v>
      </c>
      <c r="K463" s="654"/>
      <c r="L463" s="654"/>
      <c r="M463" s="1144" t="s">
        <v>267</v>
      </c>
      <c r="N463" s="1142"/>
      <c r="O463" s="721">
        <v>0.34429810367243824</v>
      </c>
      <c r="P463" s="654"/>
      <c r="Q463" s="654"/>
      <c r="AA463" s="372"/>
      <c r="AB463" s="372"/>
      <c r="AC463" s="372"/>
      <c r="AD463" s="372"/>
      <c r="AE463" s="372"/>
      <c r="AF463" s="372"/>
      <c r="AG463" s="372"/>
      <c r="AH463" s="372"/>
      <c r="AI463" s="372"/>
      <c r="AJ463" s="372"/>
      <c r="AK463" s="372"/>
      <c r="AL463" s="372"/>
      <c r="AM463" s="372"/>
      <c r="AN463" s="372"/>
      <c r="AO463" s="372"/>
      <c r="AP463" s="372"/>
      <c r="AQ463" s="372"/>
      <c r="AR463" s="372"/>
      <c r="AS463" s="372"/>
      <c r="AT463" s="372"/>
      <c r="AU463" s="372"/>
      <c r="AV463" s="372"/>
      <c r="AW463" s="372"/>
      <c r="AX463" s="372"/>
      <c r="AY463" s="372"/>
      <c r="AZ463" s="372"/>
      <c r="BA463" s="374"/>
      <c r="BB463" s="450"/>
      <c r="BC463" s="374"/>
      <c r="BD463" s="374"/>
      <c r="BE463" s="374"/>
      <c r="BF463" s="374"/>
      <c r="BG463" s="374"/>
      <c r="BH463" s="374"/>
      <c r="BI463" s="374"/>
      <c r="BJ463" s="374"/>
      <c r="BK463" s="374"/>
      <c r="BL463" s="374"/>
      <c r="BM463" s="374"/>
      <c r="BN463" s="374"/>
      <c r="BO463" s="374"/>
      <c r="BP463" s="374"/>
      <c r="BQ463" s="374"/>
      <c r="BR463" s="374"/>
      <c r="BS463" s="374"/>
      <c r="BT463" s="374"/>
      <c r="BU463" s="374"/>
      <c r="BV463" s="374"/>
      <c r="BW463" s="374"/>
      <c r="BX463" s="374"/>
      <c r="BY463" s="374"/>
      <c r="BZ463" s="375"/>
      <c r="CA463" s="375"/>
      <c r="CB463" s="375"/>
      <c r="CC463" s="375"/>
      <c r="CD463" s="375"/>
      <c r="CE463" s="375"/>
      <c r="CF463" s="375"/>
      <c r="CG463" s="375"/>
      <c r="CH463" s="375"/>
      <c r="CI463" s="375"/>
      <c r="CJ463" s="375"/>
      <c r="CK463" s="375"/>
      <c r="CL463" s="375"/>
      <c r="CM463" s="375"/>
      <c r="CN463" s="375"/>
      <c r="CO463" s="375"/>
      <c r="CP463" s="375"/>
      <c r="CQ463" s="375"/>
      <c r="CR463" s="375"/>
      <c r="CS463" s="375"/>
      <c r="CT463" s="375"/>
      <c r="CU463" s="375"/>
      <c r="CV463" s="375"/>
      <c r="CW463" s="375"/>
      <c r="CX463" s="375"/>
      <c r="CY463" s="375"/>
      <c r="CZ463" s="375"/>
    </row>
    <row r="464" s="379" customFormat="true" ht="25.15" customHeight="true" x14ac:dyDescent="0.2">
      <c r="C464" s="1144" t="s">
        <v>289</v>
      </c>
      <c r="D464" s="1142"/>
      <c r="E464" s="719">
        <v>4.7639255572992777E-2</v>
      </c>
      <c r="F464" s="654"/>
      <c r="G464" s="654"/>
      <c r="H464" s="1144" t="s">
        <v>274</v>
      </c>
      <c r="I464" s="1142"/>
      <c r="J464" s="720">
        <v>0.3587549833824577</v>
      </c>
      <c r="K464" s="654"/>
      <c r="L464" s="654"/>
      <c r="M464" s="1144" t="s">
        <v>268</v>
      </c>
      <c r="N464" s="1142"/>
      <c r="O464" s="721">
        <v>0.34429810367243496</v>
      </c>
      <c r="P464" s="654"/>
      <c r="Q464" s="654"/>
      <c r="AA464" s="372"/>
      <c r="AB464" s="372"/>
      <c r="AC464" s="372"/>
      <c r="AD464" s="372"/>
      <c r="AE464" s="372"/>
      <c r="AF464" s="372"/>
      <c r="AG464" s="372"/>
      <c r="AH464" s="372"/>
      <c r="AI464" s="372"/>
      <c r="AJ464" s="372"/>
      <c r="AK464" s="372"/>
      <c r="AL464" s="372"/>
      <c r="AM464" s="372"/>
      <c r="AN464" s="372"/>
      <c r="AO464" s="372"/>
      <c r="AP464" s="372"/>
      <c r="AQ464" s="372"/>
      <c r="AR464" s="372"/>
      <c r="AS464" s="372"/>
      <c r="AT464" s="372"/>
      <c r="AU464" s="372"/>
      <c r="AV464" s="372"/>
      <c r="AW464" s="372"/>
      <c r="AX464" s="372"/>
      <c r="AY464" s="372"/>
      <c r="AZ464" s="372"/>
      <c r="BA464" s="374"/>
      <c r="BB464" s="450"/>
      <c r="BC464" s="374"/>
      <c r="BD464" s="374"/>
      <c r="BE464" s="374"/>
      <c r="BF464" s="374"/>
      <c r="BG464" s="374"/>
      <c r="BH464" s="374"/>
      <c r="BI464" s="374"/>
      <c r="BJ464" s="374"/>
      <c r="BK464" s="374"/>
      <c r="BL464" s="374"/>
      <c r="BM464" s="374"/>
      <c r="BN464" s="374"/>
      <c r="BO464" s="374"/>
      <c r="BP464" s="374"/>
      <c r="BQ464" s="374"/>
      <c r="BR464" s="374"/>
      <c r="BS464" s="374"/>
      <c r="BT464" s="374"/>
      <c r="BU464" s="374"/>
      <c r="BV464" s="374"/>
      <c r="BW464" s="374"/>
      <c r="BX464" s="374"/>
      <c r="BY464" s="374"/>
      <c r="BZ464" s="375"/>
      <c r="CA464" s="375"/>
      <c r="CB464" s="375"/>
      <c r="CC464" s="375"/>
      <c r="CD464" s="375"/>
      <c r="CE464" s="375"/>
      <c r="CF464" s="375"/>
      <c r="CG464" s="375"/>
      <c r="CH464" s="375"/>
      <c r="CI464" s="375"/>
      <c r="CJ464" s="375"/>
      <c r="CK464" s="375"/>
      <c r="CL464" s="375"/>
      <c r="CM464" s="375"/>
      <c r="CN464" s="375"/>
      <c r="CO464" s="375"/>
      <c r="CP464" s="375"/>
      <c r="CQ464" s="375"/>
      <c r="CR464" s="375"/>
      <c r="CS464" s="375"/>
      <c r="CT464" s="375"/>
      <c r="CU464" s="375"/>
      <c r="CV464" s="375"/>
      <c r="CW464" s="375"/>
      <c r="CX464" s="375"/>
      <c r="CY464" s="375"/>
      <c r="CZ464" s="375"/>
    </row>
    <row r="465" s="379" customFormat="true" ht="25.15" customHeight="true" x14ac:dyDescent="0.2">
      <c r="C465" s="1144" t="s">
        <v>294</v>
      </c>
      <c r="D465" s="1142"/>
      <c r="E465" s="719">
        <v>3.66331376353481E-4</v>
      </c>
      <c r="F465" s="654"/>
      <c r="G465" s="654"/>
      <c r="H465" s="1144" t="s">
        <v>273</v>
      </c>
      <c r="I465" s="1142"/>
      <c r="J465" s="720">
        <v>0.13410406648369791</v>
      </c>
      <c r="K465" s="654"/>
      <c r="L465" s="654"/>
      <c r="M465" s="1144" t="s">
        <v>274</v>
      </c>
      <c r="N465" s="1142"/>
      <c r="O465" s="721">
        <v>4.9938365874478211E-2</v>
      </c>
      <c r="P465" s="654"/>
      <c r="Q465" s="654"/>
      <c r="AA465" s="372"/>
      <c r="AB465" s="372"/>
      <c r="AC465" s="372"/>
      <c r="AD465" s="372"/>
      <c r="AE465" s="372"/>
      <c r="AF465" s="372"/>
      <c r="AG465" s="372"/>
      <c r="AH465" s="372"/>
      <c r="AI465" s="372"/>
      <c r="AJ465" s="372"/>
      <c r="AK465" s="372"/>
      <c r="AL465" s="372"/>
      <c r="AM465" s="372"/>
      <c r="AN465" s="372"/>
      <c r="AO465" s="372"/>
      <c r="AP465" s="372"/>
      <c r="AQ465" s="372"/>
      <c r="AR465" s="372"/>
      <c r="AS465" s="372"/>
      <c r="AT465" s="372"/>
      <c r="AU465" s="372"/>
      <c r="AV465" s="372"/>
      <c r="AW465" s="372"/>
      <c r="AX465" s="372"/>
      <c r="AY465" s="372"/>
      <c r="AZ465" s="372"/>
      <c r="BA465" s="374"/>
      <c r="BB465" s="450"/>
      <c r="BC465" s="374"/>
      <c r="BD465" s="374"/>
      <c r="BE465" s="374"/>
      <c r="BF465" s="374"/>
      <c r="BG465" s="374"/>
      <c r="BH465" s="374"/>
      <c r="BI465" s="374"/>
      <c r="BJ465" s="374"/>
      <c r="BK465" s="374"/>
      <c r="BL465" s="374"/>
      <c r="BM465" s="374"/>
      <c r="BN465" s="374"/>
      <c r="BO465" s="374"/>
      <c r="BP465" s="374"/>
      <c r="BQ465" s="374"/>
      <c r="BR465" s="374"/>
      <c r="BS465" s="374"/>
      <c r="BT465" s="374"/>
      <c r="BU465" s="374"/>
      <c r="BV465" s="374"/>
      <c r="BW465" s="374"/>
      <c r="BX465" s="374"/>
      <c r="BY465" s="374"/>
      <c r="BZ465" s="375"/>
      <c r="CA465" s="375"/>
      <c r="CB465" s="375"/>
      <c r="CC465" s="375"/>
      <c r="CD465" s="375"/>
      <c r="CE465" s="375"/>
      <c r="CF465" s="375"/>
      <c r="CG465" s="375"/>
      <c r="CH465" s="375"/>
      <c r="CI465" s="375"/>
      <c r="CJ465" s="375"/>
      <c r="CK465" s="375"/>
      <c r="CL465" s="375"/>
      <c r="CM465" s="375"/>
      <c r="CN465" s="375"/>
      <c r="CO465" s="375"/>
      <c r="CP465" s="375"/>
      <c r="CQ465" s="375"/>
      <c r="CR465" s="375"/>
      <c r="CS465" s="375"/>
      <c r="CT465" s="375"/>
      <c r="CU465" s="375"/>
      <c r="CV465" s="375"/>
      <c r="CW465" s="375"/>
      <c r="CX465" s="375"/>
      <c r="CY465" s="375"/>
      <c r="CZ465" s="375"/>
    </row>
    <row r="466" s="379" customFormat="true" ht="25.15" customHeight="true" x14ac:dyDescent="0.2">
      <c r="C466" s="1144" t="s">
        <v>288</v>
      </c>
      <c r="D466" s="1142"/>
      <c r="E466" s="719">
        <v>5.173029653571215E-2</v>
      </c>
      <c r="F466" s="654"/>
      <c r="G466" s="654"/>
      <c r="H466" s="1144" t="s">
        <v>291</v>
      </c>
      <c r="I466" s="1142"/>
      <c r="J466" s="720">
        <v>4.2577162620924286E-2</v>
      </c>
      <c r="K466" s="654"/>
      <c r="L466" s="654"/>
      <c r="M466" s="1144" t="s">
        <v>273</v>
      </c>
      <c r="N466" s="1142"/>
      <c r="O466" s="721">
        <v>0.22676738991100656</v>
      </c>
      <c r="P466" s="654"/>
      <c r="Q466" s="654"/>
      <c r="AA466" s="372"/>
      <c r="AB466" s="372"/>
      <c r="AC466" s="372"/>
      <c r="AD466" s="372"/>
      <c r="AE466" s="372"/>
      <c r="AF466" s="372"/>
      <c r="AG466" s="372"/>
      <c r="AH466" s="372"/>
      <c r="AI466" s="372"/>
      <c r="AJ466" s="372"/>
      <c r="AK466" s="372"/>
      <c r="AL466" s="372"/>
      <c r="AM466" s="372"/>
      <c r="AN466" s="372"/>
      <c r="AO466" s="372"/>
      <c r="AP466" s="372"/>
      <c r="AQ466" s="372"/>
      <c r="AR466" s="372"/>
      <c r="AS466" s="372"/>
      <c r="AT466" s="372"/>
      <c r="AU466" s="372"/>
      <c r="AV466" s="372"/>
      <c r="AW466" s="372"/>
      <c r="AX466" s="372"/>
      <c r="AY466" s="372"/>
      <c r="AZ466" s="372"/>
      <c r="BA466" s="374"/>
      <c r="BB466" s="450"/>
      <c r="BC466" s="374"/>
      <c r="BD466" s="374"/>
      <c r="BE466" s="374"/>
      <c r="BF466" s="374"/>
      <c r="BG466" s="374"/>
      <c r="BH466" s="374"/>
      <c r="BI466" s="374"/>
      <c r="BJ466" s="374"/>
      <c r="BK466" s="374"/>
      <c r="BL466" s="374"/>
      <c r="BM466" s="374"/>
      <c r="BN466" s="374"/>
      <c r="BO466" s="374"/>
      <c r="BP466" s="374"/>
      <c r="BQ466" s="374"/>
      <c r="BR466" s="374"/>
      <c r="BS466" s="374"/>
      <c r="BT466" s="374"/>
      <c r="BU466" s="374"/>
      <c r="BV466" s="374"/>
      <c r="BW466" s="374"/>
      <c r="BX466" s="374"/>
      <c r="BY466" s="374"/>
      <c r="BZ466" s="375"/>
      <c r="CA466" s="375"/>
      <c r="CB466" s="375"/>
      <c r="CC466" s="375"/>
      <c r="CD466" s="375"/>
      <c r="CE466" s="375"/>
      <c r="CF466" s="375"/>
      <c r="CG466" s="375"/>
      <c r="CH466" s="375"/>
      <c r="CI466" s="375"/>
      <c r="CJ466" s="375"/>
      <c r="CK466" s="375"/>
      <c r="CL466" s="375"/>
      <c r="CM466" s="375"/>
      <c r="CN466" s="375"/>
      <c r="CO466" s="375"/>
      <c r="CP466" s="375"/>
      <c r="CQ466" s="375"/>
      <c r="CR466" s="375"/>
      <c r="CS466" s="375"/>
      <c r="CT466" s="375"/>
      <c r="CU466" s="375"/>
      <c r="CV466" s="375"/>
      <c r="CW466" s="375"/>
      <c r="CX466" s="375"/>
      <c r="CY466" s="375"/>
      <c r="CZ466" s="375"/>
    </row>
    <row r="467" s="379" customFormat="true" ht="25.15" customHeight="true" x14ac:dyDescent="0.2">
      <c r="C467" s="1144" t="s">
        <v>282</v>
      </c>
      <c r="D467" s="1142"/>
      <c r="E467" s="719">
        <v>0.20228420397335437</v>
      </c>
      <c r="F467" s="654"/>
      <c r="G467" s="654"/>
      <c r="H467" s="1144" t="s">
        <v>297</v>
      </c>
      <c r="I467" s="1142"/>
      <c r="J467" s="720">
        <v>4.9010893657837047E-4</v>
      </c>
      <c r="K467" s="654"/>
      <c r="L467" s="654"/>
      <c r="M467" s="1144" t="s">
        <v>291</v>
      </c>
      <c r="N467" s="1142"/>
      <c r="O467" s="721">
        <v>3.5379166931864194E-2</v>
      </c>
      <c r="P467" s="654"/>
      <c r="Q467" s="654"/>
      <c r="AA467" s="372"/>
      <c r="AB467" s="372"/>
      <c r="AC467" s="372"/>
      <c r="AD467" s="372"/>
      <c r="AE467" s="372"/>
      <c r="AF467" s="372"/>
      <c r="AG467" s="372"/>
      <c r="AH467" s="372"/>
      <c r="AI467" s="372"/>
      <c r="AJ467" s="372"/>
      <c r="AK467" s="372"/>
      <c r="AL467" s="372"/>
      <c r="AM467" s="372"/>
      <c r="AN467" s="372"/>
      <c r="AO467" s="372"/>
      <c r="AP467" s="372"/>
      <c r="AQ467" s="372"/>
      <c r="AR467" s="372"/>
      <c r="AS467" s="372"/>
      <c r="AT467" s="372"/>
      <c r="AU467" s="372"/>
      <c r="AV467" s="372"/>
      <c r="AW467" s="372"/>
      <c r="AX467" s="372"/>
      <c r="AY467" s="372"/>
      <c r="AZ467" s="372"/>
      <c r="BA467" s="374"/>
      <c r="BB467" s="450"/>
      <c r="BC467" s="374"/>
      <c r="BD467" s="374"/>
      <c r="BE467" s="374"/>
      <c r="BF467" s="374"/>
      <c r="BG467" s="374"/>
      <c r="BH467" s="374"/>
      <c r="BI467" s="374"/>
      <c r="BJ467" s="374"/>
      <c r="BK467" s="374"/>
      <c r="BL467" s="374"/>
      <c r="BM467" s="374"/>
      <c r="BN467" s="374"/>
      <c r="BO467" s="374"/>
      <c r="BP467" s="374"/>
      <c r="BQ467" s="374"/>
      <c r="BR467" s="374"/>
      <c r="BS467" s="374"/>
      <c r="BT467" s="374"/>
      <c r="BU467" s="374"/>
      <c r="BV467" s="374"/>
      <c r="BW467" s="374"/>
      <c r="BX467" s="374"/>
      <c r="BY467" s="374"/>
      <c r="BZ467" s="375"/>
      <c r="CA467" s="375"/>
      <c r="CB467" s="375"/>
      <c r="CC467" s="375"/>
      <c r="CD467" s="375"/>
      <c r="CE467" s="375"/>
      <c r="CF467" s="375"/>
      <c r="CG467" s="375"/>
      <c r="CH467" s="375"/>
      <c r="CI467" s="375"/>
      <c r="CJ467" s="375"/>
      <c r="CK467" s="375"/>
      <c r="CL467" s="375"/>
      <c r="CM467" s="375"/>
      <c r="CN467" s="375"/>
      <c r="CO467" s="375"/>
      <c r="CP467" s="375"/>
      <c r="CQ467" s="375"/>
      <c r="CR467" s="375"/>
      <c r="CS467" s="375"/>
      <c r="CT467" s="375"/>
      <c r="CU467" s="375"/>
      <c r="CV467" s="375"/>
      <c r="CW467" s="375"/>
      <c r="CX467" s="375"/>
      <c r="CY467" s="375"/>
      <c r="CZ467" s="375"/>
    </row>
    <row r="468" s="379" customFormat="true" ht="25.15" customHeight="true" x14ac:dyDescent="0.2">
      <c r="C468" s="1144" t="s">
        <v>279</v>
      </c>
      <c r="D468" s="1142"/>
      <c r="E468" s="719">
        <v>0.18304718502449516</v>
      </c>
      <c r="F468" s="654"/>
      <c r="G468" s="654"/>
      <c r="H468" s="1144" t="s">
        <v>283</v>
      </c>
      <c r="I468" s="1142"/>
      <c r="J468" s="720">
        <v>0.16532404096607628</v>
      </c>
      <c r="K468" s="654"/>
      <c r="L468" s="654"/>
      <c r="M468" s="1144" t="s">
        <v>297</v>
      </c>
      <c r="N468" s="1142"/>
      <c r="O468" s="721">
        <v>1.2350435836359726E-3</v>
      </c>
      <c r="P468" s="654"/>
      <c r="Q468" s="654"/>
      <c r="AA468" s="372"/>
      <c r="AB468" s="372"/>
      <c r="AC468" s="372"/>
      <c r="AD468" s="372"/>
      <c r="AE468" s="372"/>
      <c r="AF468" s="372"/>
      <c r="AG468" s="372"/>
      <c r="AH468" s="372"/>
      <c r="AI468" s="372"/>
      <c r="AJ468" s="372"/>
      <c r="AK468" s="372"/>
      <c r="AL468" s="372"/>
      <c r="AM468" s="372"/>
      <c r="AN468" s="372"/>
      <c r="AO468" s="372"/>
      <c r="AP468" s="372"/>
      <c r="AQ468" s="372"/>
      <c r="AR468" s="372"/>
      <c r="AS468" s="372"/>
      <c r="AT468" s="372"/>
      <c r="AU468" s="372"/>
      <c r="AV468" s="372"/>
      <c r="AW468" s="372"/>
      <c r="AX468" s="372"/>
      <c r="AY468" s="372"/>
      <c r="AZ468" s="372"/>
      <c r="BA468" s="374"/>
      <c r="BB468" s="450"/>
      <c r="BC468" s="374"/>
      <c r="BD468" s="374"/>
      <c r="BE468" s="374"/>
      <c r="BF468" s="374"/>
      <c r="BG468" s="374"/>
      <c r="BH468" s="374"/>
      <c r="BI468" s="374"/>
      <c r="BJ468" s="374"/>
      <c r="BK468" s="374"/>
      <c r="BL468" s="374"/>
      <c r="BM468" s="374"/>
      <c r="BN468" s="374"/>
      <c r="BO468" s="374"/>
      <c r="BP468" s="374"/>
      <c r="BQ468" s="374"/>
      <c r="BR468" s="374"/>
      <c r="BS468" s="374"/>
      <c r="BT468" s="374"/>
      <c r="BU468" s="374"/>
      <c r="BV468" s="374"/>
      <c r="BW468" s="374"/>
      <c r="BX468" s="374"/>
      <c r="BY468" s="374"/>
      <c r="BZ468" s="375"/>
      <c r="CA468" s="375"/>
      <c r="CB468" s="375"/>
      <c r="CC468" s="375"/>
      <c r="CD468" s="375"/>
      <c r="CE468" s="375"/>
      <c r="CF468" s="375"/>
      <c r="CG468" s="375"/>
      <c r="CH468" s="375"/>
      <c r="CI468" s="375"/>
      <c r="CJ468" s="375"/>
      <c r="CK468" s="375"/>
      <c r="CL468" s="375"/>
      <c r="CM468" s="375"/>
      <c r="CN468" s="375"/>
      <c r="CO468" s="375"/>
      <c r="CP468" s="375"/>
      <c r="CQ468" s="375"/>
      <c r="CR468" s="375"/>
      <c r="CS468" s="375"/>
      <c r="CT468" s="375"/>
      <c r="CU468" s="375"/>
      <c r="CV468" s="375"/>
      <c r="CW468" s="375"/>
      <c r="CX468" s="375"/>
      <c r="CY468" s="375"/>
      <c r="CZ468" s="375"/>
    </row>
    <row r="469" s="379" customFormat="true" ht="25.15" customHeight="true" x14ac:dyDescent="0.2">
      <c r="C469" s="1144" t="s">
        <v>293</v>
      </c>
      <c r="D469" s="1142"/>
      <c r="E469" s="719">
        <v>1.7233304360956103E-3</v>
      </c>
      <c r="F469" s="654"/>
      <c r="G469" s="654"/>
      <c r="H469" s="1144" t="s">
        <v>287</v>
      </c>
      <c r="I469" s="1142"/>
      <c r="J469" s="720">
        <v>7.5303763536806512E-2</v>
      </c>
      <c r="K469" s="654"/>
      <c r="L469" s="654"/>
      <c r="M469" s="1144" t="s">
        <v>283</v>
      </c>
      <c r="N469" s="1142"/>
      <c r="O469" s="721">
        <v>0.16248138578289781</v>
      </c>
      <c r="P469" s="654"/>
      <c r="Q469" s="654"/>
      <c r="AA469" s="372"/>
      <c r="AB469" s="372"/>
      <c r="AC469" s="372"/>
      <c r="AD469" s="372"/>
      <c r="AE469" s="372"/>
      <c r="AF469" s="372"/>
      <c r="AG469" s="372"/>
      <c r="AH469" s="372"/>
      <c r="AI469" s="372"/>
      <c r="AJ469" s="372"/>
      <c r="AK469" s="372"/>
      <c r="AL469" s="372"/>
      <c r="AM469" s="372"/>
      <c r="AN469" s="372"/>
      <c r="AO469" s="372"/>
      <c r="AP469" s="372"/>
      <c r="AQ469" s="372"/>
      <c r="AR469" s="372"/>
      <c r="AS469" s="372"/>
      <c r="AT469" s="372"/>
      <c r="AU469" s="372"/>
      <c r="AV469" s="372"/>
      <c r="AW469" s="372"/>
      <c r="AX469" s="372"/>
      <c r="AY469" s="372"/>
      <c r="AZ469" s="372"/>
      <c r="BA469" s="374"/>
      <c r="BB469" s="450"/>
      <c r="BC469" s="374"/>
      <c r="BD469" s="374"/>
      <c r="BE469" s="374"/>
      <c r="BF469" s="374"/>
      <c r="BG469" s="374"/>
      <c r="BH469" s="374"/>
      <c r="BI469" s="374"/>
      <c r="BJ469" s="374"/>
      <c r="BK469" s="374"/>
      <c r="BL469" s="374"/>
      <c r="BM469" s="374"/>
      <c r="BN469" s="374"/>
      <c r="BO469" s="374"/>
      <c r="BP469" s="374"/>
      <c r="BQ469" s="374"/>
      <c r="BR469" s="374"/>
      <c r="BS469" s="374"/>
      <c r="BT469" s="374"/>
      <c r="BU469" s="374"/>
      <c r="BV469" s="374"/>
      <c r="BW469" s="374"/>
      <c r="BX469" s="374"/>
      <c r="BY469" s="374"/>
      <c r="BZ469" s="375"/>
      <c r="CA469" s="375"/>
      <c r="CB469" s="375"/>
      <c r="CC469" s="375"/>
      <c r="CD469" s="375"/>
      <c r="CE469" s="375"/>
      <c r="CF469" s="375"/>
      <c r="CG469" s="375"/>
      <c r="CH469" s="375"/>
      <c r="CI469" s="375"/>
      <c r="CJ469" s="375"/>
      <c r="CK469" s="375"/>
      <c r="CL469" s="375"/>
      <c r="CM469" s="375"/>
      <c r="CN469" s="375"/>
      <c r="CO469" s="375"/>
      <c r="CP469" s="375"/>
      <c r="CQ469" s="375"/>
      <c r="CR469" s="375"/>
      <c r="CS469" s="375"/>
      <c r="CT469" s="375"/>
      <c r="CU469" s="375"/>
      <c r="CV469" s="375"/>
      <c r="CW469" s="375"/>
      <c r="CX469" s="375"/>
      <c r="CY469" s="375"/>
      <c r="CZ469" s="375"/>
    </row>
    <row r="470" s="379" customFormat="true" ht="25.15" customHeight="true" x14ac:dyDescent="0.2">
      <c r="C470" s="1144" t="s">
        <v>295</v>
      </c>
      <c r="D470" s="1142"/>
      <c r="E470" s="719">
        <v>2.1118215583448212E-4</v>
      </c>
      <c r="F470" s="654"/>
      <c r="G470" s="654"/>
      <c r="H470" s="1144" t="s">
        <v>296</v>
      </c>
      <c r="I470" s="1142"/>
      <c r="J470" s="720">
        <v>7.480575452705752E-3</v>
      </c>
      <c r="K470" s="654"/>
      <c r="L470" s="654"/>
      <c r="M470" s="1144" t="s">
        <v>287</v>
      </c>
      <c r="N470" s="1142"/>
      <c r="O470" s="721">
        <v>8.7212061588518172E-2</v>
      </c>
      <c r="P470" s="654"/>
      <c r="Q470" s="654"/>
      <c r="AA470" s="372"/>
      <c r="AB470" s="372"/>
      <c r="AC470" s="372"/>
      <c r="AD470" s="372"/>
      <c r="AE470" s="372"/>
      <c r="AF470" s="372"/>
      <c r="AG470" s="372"/>
      <c r="AH470" s="372"/>
      <c r="AI470" s="372"/>
      <c r="AJ470" s="372"/>
      <c r="AK470" s="372"/>
      <c r="AL470" s="372"/>
      <c r="AM470" s="372"/>
      <c r="AN470" s="372"/>
      <c r="AO470" s="372"/>
      <c r="AP470" s="372"/>
      <c r="AQ470" s="372"/>
      <c r="AR470" s="372"/>
      <c r="AS470" s="372"/>
      <c r="AT470" s="372"/>
      <c r="AU470" s="372"/>
      <c r="AV470" s="372"/>
      <c r="AW470" s="372"/>
      <c r="AX470" s="372"/>
      <c r="AY470" s="372"/>
      <c r="AZ470" s="372"/>
      <c r="BA470" s="374"/>
      <c r="BB470" s="450"/>
      <c r="BC470" s="374"/>
      <c r="BD470" s="374"/>
      <c r="BE470" s="374"/>
      <c r="BF470" s="374"/>
      <c r="BG470" s="374"/>
      <c r="BH470" s="374"/>
      <c r="BI470" s="374"/>
      <c r="BJ470" s="374"/>
      <c r="BK470" s="374"/>
      <c r="BL470" s="374"/>
      <c r="BM470" s="374"/>
      <c r="BN470" s="374"/>
      <c r="BO470" s="374"/>
      <c r="BP470" s="374"/>
      <c r="BQ470" s="374"/>
      <c r="BR470" s="374"/>
      <c r="BS470" s="374"/>
      <c r="BT470" s="374"/>
      <c r="BU470" s="374"/>
      <c r="BV470" s="374"/>
      <c r="BW470" s="374"/>
      <c r="BX470" s="374"/>
      <c r="BY470" s="374"/>
      <c r="BZ470" s="375"/>
      <c r="CA470" s="375"/>
      <c r="CB470" s="375"/>
      <c r="CC470" s="375"/>
      <c r="CD470" s="375"/>
      <c r="CE470" s="375"/>
      <c r="CF470" s="375"/>
      <c r="CG470" s="375"/>
      <c r="CH470" s="375"/>
      <c r="CI470" s="375"/>
      <c r="CJ470" s="375"/>
      <c r="CK470" s="375"/>
      <c r="CL470" s="375"/>
      <c r="CM470" s="375"/>
      <c r="CN470" s="375"/>
      <c r="CO470" s="375"/>
      <c r="CP470" s="375"/>
      <c r="CQ470" s="375"/>
      <c r="CR470" s="375"/>
      <c r="CS470" s="375"/>
      <c r="CT470" s="375"/>
      <c r="CU470" s="375"/>
      <c r="CV470" s="375"/>
      <c r="CW470" s="375"/>
      <c r="CX470" s="375"/>
      <c r="CY470" s="375"/>
      <c r="CZ470" s="375"/>
    </row>
    <row r="471" s="379" customFormat="true" ht="25.15" customHeight="true" x14ac:dyDescent="0.2">
      <c r="C471" s="1144" t="s">
        <v>292</v>
      </c>
      <c r="D471" s="1142"/>
      <c r="E471" s="722">
        <v>6.4532037394988079E-3</v>
      </c>
      <c r="F471" s="654"/>
      <c r="G471" s="654"/>
      <c r="H471" s="1144" t="s">
        <v>280</v>
      </c>
      <c r="I471" s="1142"/>
      <c r="J471" s="720">
        <v>8.5956738559414783E-2</v>
      </c>
      <c r="K471" s="654"/>
      <c r="L471" s="654"/>
      <c r="M471" s="1144" t="s">
        <v>296</v>
      </c>
      <c r="N471" s="1142"/>
      <c r="O471" s="721">
        <v>1.4866259672060614E-3</v>
      </c>
      <c r="P471" s="654"/>
      <c r="Q471" s="654"/>
      <c r="AA471" s="372"/>
      <c r="AB471" s="372"/>
      <c r="AC471" s="372"/>
      <c r="AD471" s="372"/>
      <c r="AE471" s="372"/>
      <c r="AF471" s="372"/>
      <c r="AG471" s="372"/>
      <c r="AH471" s="372"/>
      <c r="AI471" s="372"/>
      <c r="AJ471" s="372"/>
      <c r="AK471" s="372"/>
      <c r="AL471" s="372"/>
      <c r="AM471" s="372"/>
      <c r="AN471" s="372"/>
      <c r="AO471" s="372"/>
      <c r="AP471" s="372"/>
      <c r="AQ471" s="372"/>
      <c r="AR471" s="372"/>
      <c r="AS471" s="372"/>
      <c r="AT471" s="372"/>
      <c r="AU471" s="372"/>
      <c r="AV471" s="372"/>
      <c r="AW471" s="372"/>
      <c r="AX471" s="372"/>
      <c r="AY471" s="372"/>
      <c r="AZ471" s="372"/>
      <c r="BA471" s="374"/>
      <c r="BB471" s="450"/>
      <c r="BC471" s="374"/>
      <c r="BD471" s="374"/>
      <c r="BE471" s="374"/>
      <c r="BF471" s="374"/>
      <c r="BG471" s="374"/>
      <c r="BH471" s="374"/>
      <c r="BI471" s="374"/>
      <c r="BJ471" s="374"/>
      <c r="BK471" s="374"/>
      <c r="BL471" s="374"/>
      <c r="BM471" s="374"/>
      <c r="BN471" s="374"/>
      <c r="BO471" s="374"/>
      <c r="BP471" s="374"/>
      <c r="BQ471" s="374"/>
      <c r="BR471" s="374"/>
      <c r="BS471" s="374"/>
      <c r="BT471" s="374"/>
      <c r="BU471" s="374"/>
      <c r="BV471" s="374"/>
      <c r="BW471" s="374"/>
      <c r="BX471" s="374"/>
      <c r="BY471" s="374"/>
      <c r="BZ471" s="375"/>
      <c r="CA471" s="375"/>
      <c r="CB471" s="375"/>
      <c r="CC471" s="375"/>
      <c r="CD471" s="375"/>
      <c r="CE471" s="375"/>
      <c r="CF471" s="375"/>
      <c r="CG471" s="375"/>
      <c r="CH471" s="375"/>
      <c r="CI471" s="375"/>
      <c r="CJ471" s="375"/>
      <c r="CK471" s="375"/>
      <c r="CL471" s="375"/>
      <c r="CM471" s="375"/>
      <c r="CN471" s="375"/>
      <c r="CO471" s="375"/>
      <c r="CP471" s="375"/>
      <c r="CQ471" s="375"/>
      <c r="CR471" s="375"/>
      <c r="CS471" s="375"/>
      <c r="CT471" s="375"/>
      <c r="CU471" s="375"/>
      <c r="CV471" s="375"/>
      <c r="CW471" s="375"/>
      <c r="CX471" s="375"/>
      <c r="CY471" s="375"/>
      <c r="CZ471" s="375"/>
    </row>
    <row r="472" s="379" customFormat="true" ht="25.15" customHeight="true" x14ac:dyDescent="0.2">
      <c r="C472" s="1141"/>
      <c r="D472" s="1142"/>
      <c r="E472" s="670"/>
      <c r="F472" s="654"/>
      <c r="G472" s="654"/>
      <c r="H472" s="1144" t="s">
        <v>286</v>
      </c>
      <c r="I472" s="1142"/>
      <c r="J472" s="720">
        <v>5.9947637967486471E-2</v>
      </c>
      <c r="K472" s="654"/>
      <c r="L472" s="654"/>
      <c r="M472" s="1144" t="s">
        <v>280</v>
      </c>
      <c r="N472" s="1142"/>
      <c r="O472" s="721">
        <v>0.17086962812908718</v>
      </c>
      <c r="P472" s="654"/>
      <c r="Q472" s="654"/>
      <c r="AA472" s="372"/>
      <c r="AB472" s="372"/>
      <c r="AC472" s="372"/>
      <c r="AD472" s="372"/>
      <c r="AE472" s="372"/>
      <c r="AF472" s="372"/>
      <c r="AG472" s="372"/>
      <c r="AH472" s="372"/>
      <c r="AI472" s="372"/>
      <c r="AJ472" s="372"/>
      <c r="AK472" s="372"/>
      <c r="AL472" s="372"/>
      <c r="AM472" s="372"/>
      <c r="AN472" s="372"/>
      <c r="AO472" s="372"/>
      <c r="AP472" s="372"/>
      <c r="AQ472" s="372"/>
      <c r="AR472" s="372"/>
      <c r="AS472" s="372"/>
      <c r="AT472" s="372"/>
      <c r="AU472" s="372"/>
      <c r="AV472" s="372"/>
      <c r="AW472" s="372"/>
      <c r="AX472" s="372"/>
      <c r="AY472" s="372"/>
      <c r="AZ472" s="372"/>
      <c r="BA472" s="374"/>
      <c r="BB472" s="450"/>
      <c r="BC472" s="374"/>
      <c r="BD472" s="374"/>
      <c r="BE472" s="374"/>
      <c r="BF472" s="374"/>
      <c r="BG472" s="374"/>
      <c r="BH472" s="374"/>
      <c r="BI472" s="374"/>
      <c r="BJ472" s="374"/>
      <c r="BK472" s="374"/>
      <c r="BL472" s="374"/>
      <c r="BM472" s="374"/>
      <c r="BN472" s="374"/>
      <c r="BO472" s="374"/>
      <c r="BP472" s="374"/>
      <c r="BQ472" s="374"/>
      <c r="BR472" s="374"/>
      <c r="BS472" s="374"/>
      <c r="BT472" s="374"/>
      <c r="BU472" s="374"/>
      <c r="BV472" s="374"/>
      <c r="BW472" s="374"/>
      <c r="BX472" s="374"/>
      <c r="BY472" s="374"/>
      <c r="BZ472" s="375"/>
      <c r="CA472" s="375"/>
      <c r="CB472" s="375"/>
      <c r="CC472" s="375"/>
      <c r="CD472" s="375"/>
      <c r="CE472" s="375"/>
      <c r="CF472" s="375"/>
      <c r="CG472" s="375"/>
      <c r="CH472" s="375"/>
      <c r="CI472" s="375"/>
      <c r="CJ472" s="375"/>
      <c r="CK472" s="375"/>
      <c r="CL472" s="375"/>
      <c r="CM472" s="375"/>
      <c r="CN472" s="375"/>
      <c r="CO472" s="375"/>
      <c r="CP472" s="375"/>
      <c r="CQ472" s="375"/>
      <c r="CR472" s="375"/>
      <c r="CS472" s="375"/>
      <c r="CT472" s="375"/>
      <c r="CU472" s="375"/>
      <c r="CV472" s="375"/>
      <c r="CW472" s="375"/>
      <c r="CX472" s="375"/>
      <c r="CY472" s="375"/>
      <c r="CZ472" s="375"/>
    </row>
    <row r="473" s="379" customFormat="true" ht="25.15" customHeight="true" x14ac:dyDescent="0.2">
      <c r="C473" s="1141"/>
      <c r="D473" s="1142"/>
      <c r="E473" s="654"/>
      <c r="F473" s="654"/>
      <c r="G473" s="654"/>
      <c r="H473" s="1144" t="s">
        <v>284</v>
      </c>
      <c r="I473" s="1142"/>
      <c r="J473" s="720">
        <v>0.18925455730393859</v>
      </c>
      <c r="K473" s="654"/>
      <c r="L473" s="654"/>
      <c r="M473" s="1144" t="s">
        <v>286</v>
      </c>
      <c r="N473" s="1142"/>
      <c r="O473" s="721">
        <v>9.0149343251206437E-2</v>
      </c>
      <c r="P473" s="654"/>
      <c r="Q473" s="654"/>
      <c r="AA473" s="372"/>
      <c r="AB473" s="372"/>
      <c r="AC473" s="372"/>
      <c r="AD473" s="372"/>
      <c r="AE473" s="372"/>
      <c r="AF473" s="372"/>
      <c r="AG473" s="372"/>
      <c r="AH473" s="372"/>
      <c r="AI473" s="372"/>
      <c r="AJ473" s="372"/>
      <c r="AK473" s="372"/>
      <c r="AL473" s="372"/>
      <c r="AM473" s="372"/>
      <c r="AN473" s="372"/>
      <c r="AO473" s="372"/>
      <c r="AP473" s="372"/>
      <c r="AQ473" s="372"/>
      <c r="AR473" s="372"/>
      <c r="AS473" s="372"/>
      <c r="AT473" s="372"/>
      <c r="AU473" s="372"/>
      <c r="AV473" s="372"/>
      <c r="AW473" s="372"/>
      <c r="AX473" s="372"/>
      <c r="AY473" s="372"/>
      <c r="AZ473" s="372"/>
      <c r="BA473" s="374"/>
      <c r="BB473" s="450"/>
      <c r="BC473" s="374"/>
      <c r="BD473" s="374"/>
      <c r="BE473" s="374"/>
      <c r="BF473" s="374"/>
      <c r="BG473" s="374"/>
      <c r="BH473" s="374"/>
      <c r="BI473" s="374"/>
      <c r="BJ473" s="374"/>
      <c r="BK473" s="374"/>
      <c r="BL473" s="374"/>
      <c r="BM473" s="374"/>
      <c r="BN473" s="374"/>
      <c r="BO473" s="374"/>
      <c r="BP473" s="374"/>
      <c r="BQ473" s="374"/>
      <c r="BR473" s="374"/>
      <c r="BS473" s="374"/>
      <c r="BT473" s="374"/>
      <c r="BU473" s="374"/>
      <c r="BV473" s="374"/>
      <c r="BW473" s="374"/>
      <c r="BX473" s="374"/>
      <c r="BY473" s="374"/>
      <c r="BZ473" s="375"/>
      <c r="CA473" s="375"/>
      <c r="CB473" s="375"/>
      <c r="CC473" s="375"/>
      <c r="CD473" s="375"/>
      <c r="CE473" s="375"/>
      <c r="CF473" s="375"/>
      <c r="CG473" s="375"/>
      <c r="CH473" s="375"/>
      <c r="CI473" s="375"/>
      <c r="CJ473" s="375"/>
      <c r="CK473" s="375"/>
      <c r="CL473" s="375"/>
      <c r="CM473" s="375"/>
      <c r="CN473" s="375"/>
      <c r="CO473" s="375"/>
      <c r="CP473" s="375"/>
      <c r="CQ473" s="375"/>
      <c r="CR473" s="375"/>
      <c r="CS473" s="375"/>
      <c r="CT473" s="375"/>
      <c r="CU473" s="375"/>
      <c r="CV473" s="375"/>
      <c r="CW473" s="375"/>
      <c r="CX473" s="375"/>
      <c r="CY473" s="375"/>
      <c r="CZ473" s="375"/>
    </row>
    <row r="474" s="379" customFormat="true" ht="25.15" customHeight="true" x14ac:dyDescent="0.2">
      <c r="C474" s="1145" t="s">
        <v>251</v>
      </c>
      <c r="D474" s="1142"/>
      <c r="E474" s="1142"/>
      <c r="F474" s="1142"/>
      <c r="G474" s="1142"/>
      <c r="H474" s="1144" t="s">
        <v>290</v>
      </c>
      <c r="I474" s="1142"/>
      <c r="J474" s="720">
        <v>4.3463185106409619E-2</v>
      </c>
      <c r="K474" s="654"/>
      <c r="L474" s="654"/>
      <c r="M474" s="1144" t="s">
        <v>284</v>
      </c>
      <c r="N474" s="1142"/>
      <c r="O474" s="721">
        <v>4.6852216943848689E-2</v>
      </c>
      <c r="P474" s="654"/>
      <c r="Q474" s="654"/>
      <c r="AA474" s="372"/>
      <c r="AB474" s="372"/>
      <c r="AC474" s="372"/>
      <c r="AD474" s="372"/>
      <c r="AE474" s="372"/>
      <c r="AF474" s="372"/>
      <c r="AG474" s="372"/>
      <c r="AH474" s="372"/>
      <c r="AI474" s="372"/>
      <c r="AJ474" s="372"/>
      <c r="AK474" s="372"/>
      <c r="AL474" s="372"/>
      <c r="AM474" s="372"/>
      <c r="AN474" s="372"/>
      <c r="AO474" s="372"/>
      <c r="AP474" s="372"/>
      <c r="AQ474" s="372"/>
      <c r="AR474" s="372"/>
      <c r="AS474" s="372"/>
      <c r="AT474" s="372"/>
      <c r="AU474" s="372"/>
      <c r="AV474" s="372"/>
      <c r="AW474" s="372"/>
      <c r="AX474" s="372"/>
      <c r="AY474" s="372"/>
      <c r="AZ474" s="372"/>
      <c r="BA474" s="374"/>
      <c r="BB474" s="450"/>
      <c r="BC474" s="374"/>
      <c r="BD474" s="374"/>
      <c r="BE474" s="374"/>
      <c r="BF474" s="374"/>
      <c r="BG474" s="374"/>
      <c r="BH474" s="374"/>
      <c r="BI474" s="374"/>
      <c r="BJ474" s="374"/>
      <c r="BK474" s="374"/>
      <c r="BL474" s="374"/>
      <c r="BM474" s="374"/>
      <c r="BN474" s="374"/>
      <c r="BO474" s="374"/>
      <c r="BP474" s="374"/>
      <c r="BQ474" s="374"/>
      <c r="BR474" s="374"/>
      <c r="BS474" s="374"/>
      <c r="BT474" s="374"/>
      <c r="BU474" s="374"/>
      <c r="BV474" s="374"/>
      <c r="BW474" s="374"/>
      <c r="BX474" s="374"/>
      <c r="BY474" s="374"/>
      <c r="BZ474" s="375"/>
      <c r="CA474" s="375"/>
      <c r="CB474" s="375"/>
      <c r="CC474" s="375"/>
      <c r="CD474" s="375"/>
      <c r="CE474" s="375"/>
      <c r="CF474" s="375"/>
      <c r="CG474" s="375"/>
      <c r="CH474" s="375"/>
      <c r="CI474" s="375"/>
      <c r="CJ474" s="375"/>
      <c r="CK474" s="375"/>
      <c r="CL474" s="375"/>
      <c r="CM474" s="375"/>
      <c r="CN474" s="375"/>
      <c r="CO474" s="375"/>
      <c r="CP474" s="375"/>
      <c r="CQ474" s="375"/>
      <c r="CR474" s="375"/>
      <c r="CS474" s="375"/>
      <c r="CT474" s="375"/>
      <c r="CU474" s="375"/>
      <c r="CV474" s="375"/>
      <c r="CW474" s="375"/>
      <c r="CX474" s="375"/>
      <c r="CY474" s="375"/>
      <c r="CZ474" s="375"/>
    </row>
    <row r="475" s="379" customFormat="true" ht="25.15" customHeight="true" x14ac:dyDescent="0.2">
      <c r="C475" s="1143" t="s">
        <v>212</v>
      </c>
      <c r="D475" s="1142"/>
      <c r="E475" s="1143" t="s">
        <v>252</v>
      </c>
      <c r="F475" s="1146"/>
      <c r="G475" s="1147"/>
      <c r="H475" s="1144" t="s">
        <v>285</v>
      </c>
      <c r="I475" s="1142"/>
      <c r="J475" s="720">
        <v>7.1396799997589369E-2</v>
      </c>
      <c r="K475" s="654"/>
      <c r="L475" s="654"/>
      <c r="M475" s="1144" t="s">
        <v>290</v>
      </c>
      <c r="N475" s="1142"/>
      <c r="O475" s="721">
        <v>3.5503979550777034E-3</v>
      </c>
      <c r="P475" s="654"/>
      <c r="Q475" s="654"/>
      <c r="AA475" s="372"/>
      <c r="AB475" s="372"/>
      <c r="AC475" s="372"/>
      <c r="AD475" s="372"/>
      <c r="AE475" s="372"/>
      <c r="AF475" s="372"/>
      <c r="AG475" s="372"/>
      <c r="AH475" s="372"/>
      <c r="AI475" s="372"/>
      <c r="AJ475" s="372"/>
      <c r="AK475" s="372"/>
      <c r="AL475" s="372"/>
      <c r="AM475" s="372"/>
      <c r="AN475" s="372"/>
      <c r="AO475" s="372"/>
      <c r="AP475" s="372"/>
      <c r="AQ475" s="372"/>
      <c r="AR475" s="372"/>
      <c r="AS475" s="372"/>
      <c r="AT475" s="372"/>
      <c r="AU475" s="372"/>
      <c r="AV475" s="372"/>
      <c r="AW475" s="372"/>
      <c r="AX475" s="372"/>
      <c r="AY475" s="372"/>
      <c r="AZ475" s="372"/>
      <c r="BA475" s="374"/>
      <c r="BB475" s="450"/>
      <c r="BC475" s="374"/>
      <c r="BD475" s="374"/>
      <c r="BE475" s="374"/>
      <c r="BF475" s="374"/>
      <c r="BG475" s="374"/>
      <c r="BH475" s="374"/>
      <c r="BI475" s="374"/>
      <c r="BJ475" s="374"/>
      <c r="BK475" s="374"/>
      <c r="BL475" s="374"/>
      <c r="BM475" s="374"/>
      <c r="BN475" s="374"/>
      <c r="BO475" s="374"/>
      <c r="BP475" s="374"/>
      <c r="BQ475" s="374"/>
      <c r="BR475" s="374"/>
      <c r="BS475" s="374"/>
      <c r="BT475" s="374"/>
      <c r="BU475" s="374"/>
      <c r="BV475" s="374"/>
      <c r="BW475" s="374"/>
      <c r="BX475" s="374"/>
      <c r="BY475" s="374"/>
      <c r="BZ475" s="375"/>
      <c r="CA475" s="375"/>
      <c r="CB475" s="375"/>
      <c r="CC475" s="375"/>
      <c r="CD475" s="375"/>
      <c r="CE475" s="375"/>
      <c r="CF475" s="375"/>
      <c r="CG475" s="375"/>
      <c r="CH475" s="375"/>
      <c r="CI475" s="375"/>
      <c r="CJ475" s="375"/>
      <c r="CK475" s="375"/>
      <c r="CL475" s="375"/>
      <c r="CM475" s="375"/>
      <c r="CN475" s="375"/>
      <c r="CO475" s="375"/>
      <c r="CP475" s="375"/>
      <c r="CQ475" s="375"/>
      <c r="CR475" s="375"/>
      <c r="CS475" s="375"/>
      <c r="CT475" s="375"/>
      <c r="CU475" s="375"/>
      <c r="CV475" s="375"/>
      <c r="CW475" s="375"/>
      <c r="CX475" s="375"/>
      <c r="CY475" s="375"/>
      <c r="CZ475" s="375"/>
    </row>
    <row r="476" s="379" customFormat="true" ht="25.15" customHeight="true" x14ac:dyDescent="0.2">
      <c r="C476" s="1142"/>
      <c r="D476" s="1142"/>
      <c r="E476" s="704" t="s">
        <v>191</v>
      </c>
      <c r="F476" s="705" t="s">
        <v>253</v>
      </c>
      <c r="G476" s="706" t="s">
        <v>254</v>
      </c>
      <c r="H476" s="1144" t="s">
        <v>278</v>
      </c>
      <c r="I476" s="1142"/>
      <c r="J476" s="720">
        <v>0.20803362650673946</v>
      </c>
      <c r="K476" s="654"/>
      <c r="L476" s="654"/>
      <c r="M476" s="1144" t="s">
        <v>285</v>
      </c>
      <c r="N476" s="1142"/>
      <c r="O476" s="721">
        <v>8.5946197106972197E-2</v>
      </c>
      <c r="P476" s="654"/>
      <c r="Q476" s="654"/>
      <c r="AA476" s="372"/>
      <c r="AB476" s="372"/>
      <c r="AC476" s="372"/>
      <c r="AD476" s="372"/>
      <c r="AE476" s="372"/>
      <c r="AF476" s="372"/>
      <c r="AG476" s="372"/>
      <c r="AH476" s="372"/>
      <c r="AI476" s="372"/>
      <c r="AJ476" s="372"/>
      <c r="AK476" s="372"/>
      <c r="AL476" s="372"/>
      <c r="AM476" s="372"/>
      <c r="AN476" s="372"/>
      <c r="AO476" s="372"/>
      <c r="AP476" s="372"/>
      <c r="AQ476" s="372"/>
      <c r="AR476" s="372"/>
      <c r="AS476" s="372"/>
      <c r="AT476" s="372"/>
      <c r="AU476" s="372"/>
      <c r="AV476" s="372"/>
      <c r="AW476" s="372"/>
      <c r="AX476" s="372"/>
      <c r="AY476" s="372"/>
      <c r="AZ476" s="372"/>
      <c r="BA476" s="374"/>
      <c r="BB476" s="450"/>
      <c r="BC476" s="374"/>
      <c r="BD476" s="374"/>
      <c r="BE476" s="374"/>
      <c r="BF476" s="374"/>
      <c r="BG476" s="374"/>
      <c r="BH476" s="374"/>
      <c r="BI476" s="374"/>
      <c r="BJ476" s="374"/>
      <c r="BK476" s="374"/>
      <c r="BL476" s="374"/>
      <c r="BM476" s="374"/>
      <c r="BN476" s="374"/>
      <c r="BO476" s="374"/>
      <c r="BP476" s="374"/>
      <c r="BQ476" s="374"/>
      <c r="BR476" s="374"/>
      <c r="BS476" s="374"/>
      <c r="BT476" s="374"/>
      <c r="BU476" s="374"/>
      <c r="BV476" s="374"/>
      <c r="BW476" s="374"/>
      <c r="BX476" s="374"/>
      <c r="BY476" s="374"/>
      <c r="BZ476" s="375"/>
      <c r="CA476" s="375"/>
      <c r="CB476" s="375"/>
      <c r="CC476" s="375"/>
      <c r="CD476" s="375"/>
      <c r="CE476" s="375"/>
      <c r="CF476" s="375"/>
      <c r="CG476" s="375"/>
      <c r="CH476" s="375"/>
      <c r="CI476" s="375"/>
      <c r="CJ476" s="375"/>
      <c r="CK476" s="375"/>
      <c r="CL476" s="375"/>
      <c r="CM476" s="375"/>
      <c r="CN476" s="375"/>
      <c r="CO476" s="375"/>
      <c r="CP476" s="375"/>
      <c r="CQ476" s="375"/>
      <c r="CR476" s="375"/>
      <c r="CS476" s="375"/>
      <c r="CT476" s="375"/>
      <c r="CU476" s="375"/>
      <c r="CV476" s="375"/>
      <c r="CW476" s="375"/>
      <c r="CX476" s="375"/>
      <c r="CY476" s="375"/>
      <c r="CZ476" s="375"/>
    </row>
    <row r="477" s="379" customFormat="true" ht="25.15" customHeight="true" x14ac:dyDescent="0.2">
      <c r="C477" s="1144" t="s">
        <v>213</v>
      </c>
      <c r="D477" s="1142"/>
      <c r="E477" s="725">
        <v>6.5308889174558917</v>
      </c>
      <c r="F477" s="726">
        <v>20.409027867049662</v>
      </c>
      <c r="G477" s="727">
        <v>20.409027867049662</v>
      </c>
      <c r="H477" s="1144" t="s">
        <v>289</v>
      </c>
      <c r="I477" s="1142"/>
      <c r="J477" s="720">
        <v>3.6906915866872482E-2</v>
      </c>
      <c r="K477" s="654"/>
      <c r="L477" s="654"/>
      <c r="M477" s="1144" t="s">
        <v>278</v>
      </c>
      <c r="N477" s="1142"/>
      <c r="O477" s="721">
        <v>1.699783748908942E-2</v>
      </c>
      <c r="P477" s="654"/>
      <c r="Q477" s="654"/>
      <c r="AA477" s="372"/>
      <c r="AB477" s="372"/>
      <c r="AC477" s="372"/>
      <c r="AD477" s="372"/>
      <c r="AE477" s="372"/>
      <c r="AF477" s="372"/>
      <c r="AG477" s="372"/>
      <c r="AH477" s="372"/>
      <c r="AI477" s="372"/>
      <c r="AJ477" s="372"/>
      <c r="AK477" s="372"/>
      <c r="AL477" s="372"/>
      <c r="AM477" s="372"/>
      <c r="AN477" s="372"/>
      <c r="AO477" s="372"/>
      <c r="AP477" s="372"/>
      <c r="AQ477" s="372"/>
      <c r="AR477" s="372"/>
      <c r="AS477" s="372"/>
      <c r="AT477" s="372"/>
      <c r="AU477" s="372"/>
      <c r="AV477" s="372"/>
      <c r="AW477" s="372"/>
      <c r="AX477" s="372"/>
      <c r="AY477" s="372"/>
      <c r="AZ477" s="372"/>
      <c r="BA477" s="374"/>
      <c r="BB477" s="450"/>
      <c r="BC477" s="374"/>
      <c r="BD477" s="374"/>
      <c r="BE477" s="374"/>
      <c r="BF477" s="374"/>
      <c r="BG477" s="374"/>
      <c r="BH477" s="374"/>
      <c r="BI477" s="374"/>
      <c r="BJ477" s="374"/>
      <c r="BK477" s="374"/>
      <c r="BL477" s="374"/>
      <c r="BM477" s="374"/>
      <c r="BN477" s="374"/>
      <c r="BO477" s="374"/>
      <c r="BP477" s="374"/>
      <c r="BQ477" s="374"/>
      <c r="BR477" s="374"/>
      <c r="BS477" s="374"/>
      <c r="BT477" s="374"/>
      <c r="BU477" s="374"/>
      <c r="BV477" s="374"/>
      <c r="BW477" s="374"/>
      <c r="BX477" s="374"/>
      <c r="BY477" s="374"/>
      <c r="BZ477" s="375"/>
      <c r="CA477" s="375"/>
      <c r="CB477" s="375"/>
      <c r="CC477" s="375"/>
      <c r="CD477" s="375"/>
      <c r="CE477" s="375"/>
      <c r="CF477" s="375"/>
      <c r="CG477" s="375"/>
      <c r="CH477" s="375"/>
      <c r="CI477" s="375"/>
      <c r="CJ477" s="375"/>
      <c r="CK477" s="375"/>
      <c r="CL477" s="375"/>
      <c r="CM477" s="375"/>
      <c r="CN477" s="375"/>
      <c r="CO477" s="375"/>
      <c r="CP477" s="375"/>
      <c r="CQ477" s="375"/>
      <c r="CR477" s="375"/>
      <c r="CS477" s="375"/>
      <c r="CT477" s="375"/>
      <c r="CU477" s="375"/>
      <c r="CV477" s="375"/>
      <c r="CW477" s="375"/>
      <c r="CX477" s="375"/>
      <c r="CY477" s="375"/>
      <c r="CZ477" s="375"/>
    </row>
    <row r="478" s="379" customFormat="true" ht="25.15" customHeight="true" x14ac:dyDescent="0.2">
      <c r="C478" s="1141"/>
      <c r="D478" s="1142"/>
      <c r="E478" s="670"/>
      <c r="F478" s="670"/>
      <c r="G478" s="670"/>
      <c r="H478" s="1144" t="s">
        <v>288</v>
      </c>
      <c r="I478" s="1142"/>
      <c r="J478" s="720">
        <v>4.9478882923453031E-2</v>
      </c>
      <c r="K478" s="654"/>
      <c r="L478" s="654"/>
      <c r="M478" s="1144" t="s">
        <v>289</v>
      </c>
      <c r="N478" s="1142"/>
      <c r="O478" s="721">
        <v>1.1194734633468053E-3</v>
      </c>
      <c r="P478" s="654"/>
      <c r="Q478" s="654"/>
      <c r="AA478" s="372"/>
      <c r="AB478" s="372"/>
      <c r="AC478" s="372"/>
      <c r="AD478" s="372"/>
      <c r="AE478" s="372"/>
      <c r="AF478" s="372"/>
      <c r="AG478" s="372"/>
      <c r="AH478" s="372"/>
      <c r="AI478" s="372"/>
      <c r="AJ478" s="372"/>
      <c r="AK478" s="372"/>
      <c r="AL478" s="372"/>
      <c r="AM478" s="372"/>
      <c r="AN478" s="372"/>
      <c r="AO478" s="372"/>
      <c r="AP478" s="372"/>
      <c r="AQ478" s="372"/>
      <c r="AR478" s="372"/>
      <c r="AS478" s="372"/>
      <c r="AT478" s="372"/>
      <c r="AU478" s="372"/>
      <c r="AV478" s="372"/>
      <c r="AW478" s="372"/>
      <c r="AX478" s="372"/>
      <c r="AY478" s="372"/>
      <c r="AZ478" s="372"/>
      <c r="BA478" s="374"/>
      <c r="BB478" s="450"/>
      <c r="BC478" s="374"/>
      <c r="BD478" s="374"/>
      <c r="BE478" s="374"/>
      <c r="BF478" s="374"/>
      <c r="BG478" s="374"/>
      <c r="BH478" s="374"/>
      <c r="BI478" s="374"/>
      <c r="BJ478" s="374"/>
      <c r="BK478" s="374"/>
      <c r="BL478" s="374"/>
      <c r="BM478" s="374"/>
      <c r="BN478" s="374"/>
      <c r="BO478" s="374"/>
      <c r="BP478" s="374"/>
      <c r="BQ478" s="374"/>
      <c r="BR478" s="374"/>
      <c r="BS478" s="374"/>
      <c r="BT478" s="374"/>
      <c r="BU478" s="374"/>
      <c r="BV478" s="374"/>
      <c r="BW478" s="374"/>
      <c r="BX478" s="374"/>
      <c r="BY478" s="374"/>
      <c r="BZ478" s="375"/>
      <c r="CA478" s="375"/>
      <c r="CB478" s="375"/>
      <c r="CC478" s="375"/>
      <c r="CD478" s="375"/>
      <c r="CE478" s="375"/>
      <c r="CF478" s="375"/>
      <c r="CG478" s="375"/>
      <c r="CH478" s="375"/>
      <c r="CI478" s="375"/>
      <c r="CJ478" s="375"/>
      <c r="CK478" s="375"/>
      <c r="CL478" s="375"/>
      <c r="CM478" s="375"/>
      <c r="CN478" s="375"/>
      <c r="CO478" s="375"/>
      <c r="CP478" s="375"/>
      <c r="CQ478" s="375"/>
      <c r="CR478" s="375"/>
      <c r="CS478" s="375"/>
      <c r="CT478" s="375"/>
      <c r="CU478" s="375"/>
      <c r="CV478" s="375"/>
      <c r="CW478" s="375"/>
      <c r="CX478" s="375"/>
      <c r="CY478" s="375"/>
      <c r="CZ478" s="375"/>
    </row>
    <row r="479" s="379" customFormat="true" ht="25.15" customHeight="true" x14ac:dyDescent="0.2">
      <c r="C479" s="1141"/>
      <c r="D479" s="1142"/>
      <c r="E479" s="654"/>
      <c r="F479" s="654"/>
      <c r="G479" s="654"/>
      <c r="H479" s="1144" t="s">
        <v>282</v>
      </c>
      <c r="I479" s="1142"/>
      <c r="J479" s="720">
        <v>0.20391128441169076</v>
      </c>
      <c r="K479" s="654"/>
      <c r="L479" s="654"/>
      <c r="M479" s="1144" t="s">
        <v>294</v>
      </c>
      <c r="N479" s="1142"/>
      <c r="O479" s="721">
        <v>4.7788726271227339E-3</v>
      </c>
      <c r="P479" s="654"/>
      <c r="Q479" s="654"/>
      <c r="AA479" s="372"/>
      <c r="AB479" s="372"/>
      <c r="AC479" s="372"/>
      <c r="AD479" s="372"/>
      <c r="AE479" s="372"/>
      <c r="AF479" s="372"/>
      <c r="AG479" s="372"/>
      <c r="AH479" s="372"/>
      <c r="AI479" s="372"/>
      <c r="AJ479" s="372"/>
      <c r="AK479" s="372"/>
      <c r="AL479" s="372"/>
      <c r="AM479" s="372"/>
      <c r="AN479" s="372"/>
      <c r="AO479" s="372"/>
      <c r="AP479" s="372"/>
      <c r="AQ479" s="372"/>
      <c r="AR479" s="372"/>
      <c r="AS479" s="372"/>
      <c r="AT479" s="372"/>
      <c r="AU479" s="372"/>
      <c r="AV479" s="372"/>
      <c r="AW479" s="372"/>
      <c r="AX479" s="372"/>
      <c r="AY479" s="372"/>
      <c r="AZ479" s="372"/>
      <c r="BA479" s="374"/>
      <c r="BB479" s="450"/>
      <c r="BC479" s="374"/>
      <c r="BD479" s="374"/>
      <c r="BE479" s="374"/>
      <c r="BF479" s="374"/>
      <c r="BG479" s="374"/>
      <c r="BH479" s="374"/>
      <c r="BI479" s="374"/>
      <c r="BJ479" s="374"/>
      <c r="BK479" s="374"/>
      <c r="BL479" s="374"/>
      <c r="BM479" s="374"/>
      <c r="BN479" s="374"/>
      <c r="BO479" s="374"/>
      <c r="BP479" s="374"/>
      <c r="BQ479" s="374"/>
      <c r="BR479" s="374"/>
      <c r="BS479" s="374"/>
      <c r="BT479" s="374"/>
      <c r="BU479" s="374"/>
      <c r="BV479" s="374"/>
      <c r="BW479" s="374"/>
      <c r="BX479" s="374"/>
      <c r="BY479" s="374"/>
      <c r="BZ479" s="375"/>
      <c r="CA479" s="375"/>
      <c r="CB479" s="375"/>
      <c r="CC479" s="375"/>
      <c r="CD479" s="375"/>
      <c r="CE479" s="375"/>
      <c r="CF479" s="375"/>
      <c r="CG479" s="375"/>
      <c r="CH479" s="375"/>
      <c r="CI479" s="375"/>
      <c r="CJ479" s="375"/>
      <c r="CK479" s="375"/>
      <c r="CL479" s="375"/>
      <c r="CM479" s="375"/>
      <c r="CN479" s="375"/>
      <c r="CO479" s="375"/>
      <c r="CP479" s="375"/>
      <c r="CQ479" s="375"/>
      <c r="CR479" s="375"/>
      <c r="CS479" s="375"/>
      <c r="CT479" s="375"/>
      <c r="CU479" s="375"/>
      <c r="CV479" s="375"/>
      <c r="CW479" s="375"/>
      <c r="CX479" s="375"/>
      <c r="CY479" s="375"/>
      <c r="CZ479" s="375"/>
    </row>
    <row r="480" s="379" customFormat="true" ht="25.15" customHeight="true" x14ac:dyDescent="0.2">
      <c r="C480" s="1145" t="s">
        <v>255</v>
      </c>
      <c r="D480" s="1142"/>
      <c r="E480" s="1142"/>
      <c r="F480" s="654"/>
      <c r="G480" s="654"/>
      <c r="H480" s="1144" t="s">
        <v>279</v>
      </c>
      <c r="I480" s="1142"/>
      <c r="J480" s="720">
        <v>0.21957819993136252</v>
      </c>
      <c r="K480" s="654"/>
      <c r="L480" s="654"/>
      <c r="M480" s="1144" t="s">
        <v>288</v>
      </c>
      <c r="N480" s="1142"/>
      <c r="O480" s="721">
        <v>1.9102616663290266E-4</v>
      </c>
      <c r="P480" s="654"/>
      <c r="Q480" s="654"/>
      <c r="AA480" s="372"/>
      <c r="AB480" s="372"/>
      <c r="AC480" s="372"/>
      <c r="AD480" s="372"/>
      <c r="AE480" s="372"/>
      <c r="AF480" s="372"/>
      <c r="AG480" s="372"/>
      <c r="AH480" s="372"/>
      <c r="AI480" s="372"/>
      <c r="AJ480" s="372"/>
      <c r="AK480" s="372"/>
      <c r="AL480" s="372"/>
      <c r="AM480" s="372"/>
      <c r="AN480" s="372"/>
      <c r="AO480" s="372"/>
      <c r="AP480" s="372"/>
      <c r="AQ480" s="372"/>
      <c r="AR480" s="372"/>
      <c r="AS480" s="372"/>
      <c r="AT480" s="372"/>
      <c r="AU480" s="372"/>
      <c r="AV480" s="372"/>
      <c r="AW480" s="372"/>
      <c r="AX480" s="372"/>
      <c r="AY480" s="372"/>
      <c r="AZ480" s="372"/>
      <c r="BA480" s="374"/>
      <c r="BB480" s="450"/>
      <c r="BC480" s="374"/>
      <c r="BD480" s="374"/>
      <c r="BE480" s="374"/>
      <c r="BF480" s="374"/>
      <c r="BG480" s="374"/>
      <c r="BH480" s="374"/>
      <c r="BI480" s="374"/>
      <c r="BJ480" s="374"/>
      <c r="BK480" s="374"/>
      <c r="BL480" s="374"/>
      <c r="BM480" s="374"/>
      <c r="BN480" s="374"/>
      <c r="BO480" s="374"/>
      <c r="BP480" s="374"/>
      <c r="BQ480" s="374"/>
      <c r="BR480" s="374"/>
      <c r="BS480" s="374"/>
      <c r="BT480" s="374"/>
      <c r="BU480" s="374"/>
      <c r="BV480" s="374"/>
      <c r="BW480" s="374"/>
      <c r="BX480" s="374"/>
      <c r="BY480" s="374"/>
      <c r="BZ480" s="375"/>
      <c r="CA480" s="375"/>
      <c r="CB480" s="375"/>
      <c r="CC480" s="375"/>
      <c r="CD480" s="375"/>
      <c r="CE480" s="375"/>
      <c r="CF480" s="375"/>
      <c r="CG480" s="375"/>
      <c r="CH480" s="375"/>
      <c r="CI480" s="375"/>
      <c r="CJ480" s="375"/>
      <c r="CK480" s="375"/>
      <c r="CL480" s="375"/>
      <c r="CM480" s="375"/>
      <c r="CN480" s="375"/>
      <c r="CO480" s="375"/>
      <c r="CP480" s="375"/>
      <c r="CQ480" s="375"/>
      <c r="CR480" s="375"/>
      <c r="CS480" s="375"/>
      <c r="CT480" s="375"/>
      <c r="CU480" s="375"/>
      <c r="CV480" s="375"/>
      <c r="CW480" s="375"/>
      <c r="CX480" s="375"/>
      <c r="CY480" s="375"/>
      <c r="CZ480" s="375"/>
    </row>
    <row r="481" s="379" customFormat="true" ht="25.15" customHeight="true" x14ac:dyDescent="0.2">
      <c r="C481" s="1141"/>
      <c r="D481" s="1142"/>
      <c r="E481" s="707" t="s">
        <v>212</v>
      </c>
      <c r="F481" s="654"/>
      <c r="G481" s="654"/>
      <c r="H481" s="1144" t="s">
        <v>293</v>
      </c>
      <c r="I481" s="1142"/>
      <c r="J481" s="720">
        <v>3.6405198675930964E-3</v>
      </c>
      <c r="K481" s="654"/>
      <c r="L481" s="654"/>
      <c r="M481" s="1144" t="s">
        <v>282</v>
      </c>
      <c r="N481" s="1142"/>
      <c r="O481" s="721">
        <v>8.3639523949062058E-3</v>
      </c>
      <c r="P481" s="654"/>
      <c r="Q481" s="654"/>
      <c r="AA481" s="372"/>
      <c r="AB481" s="372"/>
      <c r="AC481" s="372"/>
      <c r="AD481" s="372"/>
      <c r="AE481" s="372"/>
      <c r="AF481" s="372"/>
      <c r="AG481" s="372"/>
      <c r="AH481" s="372"/>
      <c r="AI481" s="372"/>
      <c r="AJ481" s="372"/>
      <c r="AK481" s="372"/>
      <c r="AL481" s="372"/>
      <c r="AM481" s="372"/>
      <c r="AN481" s="372"/>
      <c r="AO481" s="372"/>
      <c r="AP481" s="372"/>
      <c r="AQ481" s="372"/>
      <c r="AR481" s="372"/>
      <c r="AS481" s="372"/>
      <c r="AT481" s="372"/>
      <c r="AU481" s="372"/>
      <c r="AV481" s="372"/>
      <c r="AW481" s="372"/>
      <c r="AX481" s="372"/>
      <c r="AY481" s="372"/>
      <c r="AZ481" s="372"/>
      <c r="BA481" s="374"/>
      <c r="BB481" s="450"/>
      <c r="BC481" s="374"/>
      <c r="BD481" s="374"/>
      <c r="BE481" s="374"/>
      <c r="BF481" s="374"/>
      <c r="BG481" s="374"/>
      <c r="BH481" s="374"/>
      <c r="BI481" s="374"/>
      <c r="BJ481" s="374"/>
      <c r="BK481" s="374"/>
      <c r="BL481" s="374"/>
      <c r="BM481" s="374"/>
      <c r="BN481" s="374"/>
      <c r="BO481" s="374"/>
      <c r="BP481" s="374"/>
      <c r="BQ481" s="374"/>
      <c r="BR481" s="374"/>
      <c r="BS481" s="374"/>
      <c r="BT481" s="374"/>
      <c r="BU481" s="374"/>
      <c r="BV481" s="374"/>
      <c r="BW481" s="374"/>
      <c r="BX481" s="374"/>
      <c r="BY481" s="374"/>
      <c r="BZ481" s="375"/>
      <c r="CA481" s="375"/>
      <c r="CB481" s="375"/>
      <c r="CC481" s="375"/>
      <c r="CD481" s="375"/>
      <c r="CE481" s="375"/>
      <c r="CF481" s="375"/>
      <c r="CG481" s="375"/>
      <c r="CH481" s="375"/>
      <c r="CI481" s="375"/>
      <c r="CJ481" s="375"/>
      <c r="CK481" s="375"/>
      <c r="CL481" s="375"/>
      <c r="CM481" s="375"/>
      <c r="CN481" s="375"/>
      <c r="CO481" s="375"/>
      <c r="CP481" s="375"/>
      <c r="CQ481" s="375"/>
      <c r="CR481" s="375"/>
      <c r="CS481" s="375"/>
      <c r="CT481" s="375"/>
      <c r="CU481" s="375"/>
      <c r="CV481" s="375"/>
      <c r="CW481" s="375"/>
      <c r="CX481" s="375"/>
      <c r="CY481" s="375"/>
      <c r="CZ481" s="375"/>
    </row>
    <row r="482" s="379" customFormat="true" ht="25.15" customHeight="true" x14ac:dyDescent="0.2">
      <c r="C482" s="1142"/>
      <c r="D482" s="1142"/>
      <c r="E482" s="728" t="s">
        <v>213</v>
      </c>
      <c r="F482" s="654"/>
      <c r="G482" s="654"/>
      <c r="H482" s="1144" t="s">
        <v>295</v>
      </c>
      <c r="I482" s="1142"/>
      <c r="J482" s="720">
        <v>4.647890287658061E-4</v>
      </c>
      <c r="K482" s="654"/>
      <c r="L482" s="654"/>
      <c r="M482" s="1144" t="s">
        <v>279</v>
      </c>
      <c r="N482" s="1142"/>
      <c r="O482" s="721">
        <v>2.9168112016581895E-2</v>
      </c>
      <c r="P482" s="654"/>
      <c r="Q482" s="654"/>
      <c r="AA482" s="372"/>
      <c r="AB482" s="372"/>
      <c r="AC482" s="372"/>
      <c r="AD482" s="372"/>
      <c r="AE482" s="372"/>
      <c r="AF482" s="372"/>
      <c r="AG482" s="372"/>
      <c r="AH482" s="372"/>
      <c r="AI482" s="372"/>
      <c r="AJ482" s="372"/>
      <c r="AK482" s="372"/>
      <c r="AL482" s="372"/>
      <c r="AM482" s="372"/>
      <c r="AN482" s="372"/>
      <c r="AO482" s="372"/>
      <c r="AP482" s="372"/>
      <c r="AQ482" s="372"/>
      <c r="AR482" s="372"/>
      <c r="AS482" s="372"/>
      <c r="AT482" s="372"/>
      <c r="AU482" s="372"/>
      <c r="AV482" s="372"/>
      <c r="AW482" s="372"/>
      <c r="AX482" s="372"/>
      <c r="AY482" s="372"/>
      <c r="AZ482" s="372"/>
      <c r="BA482" s="374"/>
      <c r="BB482" s="450"/>
      <c r="BC482" s="374"/>
      <c r="BD482" s="374"/>
      <c r="BE482" s="374"/>
      <c r="BF482" s="374"/>
      <c r="BG482" s="374"/>
      <c r="BH482" s="374"/>
      <c r="BI482" s="374"/>
      <c r="BJ482" s="374"/>
      <c r="BK482" s="374"/>
      <c r="BL482" s="374"/>
      <c r="BM482" s="374"/>
      <c r="BN482" s="374"/>
      <c r="BO482" s="374"/>
      <c r="BP482" s="374"/>
      <c r="BQ482" s="374"/>
      <c r="BR482" s="374"/>
      <c r="BS482" s="374"/>
      <c r="BT482" s="374"/>
      <c r="BU482" s="374"/>
      <c r="BV482" s="374"/>
      <c r="BW482" s="374"/>
      <c r="BX482" s="374"/>
      <c r="BY482" s="374"/>
      <c r="BZ482" s="375"/>
      <c r="CA482" s="375"/>
      <c r="CB482" s="375"/>
      <c r="CC482" s="375"/>
      <c r="CD482" s="375"/>
      <c r="CE482" s="375"/>
      <c r="CF482" s="375"/>
      <c r="CG482" s="375"/>
      <c r="CH482" s="375"/>
      <c r="CI482" s="375"/>
      <c r="CJ482" s="375"/>
      <c r="CK482" s="375"/>
      <c r="CL482" s="375"/>
      <c r="CM482" s="375"/>
      <c r="CN482" s="375"/>
      <c r="CO482" s="375"/>
      <c r="CP482" s="375"/>
      <c r="CQ482" s="375"/>
      <c r="CR482" s="375"/>
      <c r="CS482" s="375"/>
      <c r="CT482" s="375"/>
      <c r="CU482" s="375"/>
      <c r="CV482" s="375"/>
      <c r="CW482" s="375"/>
      <c r="CX482" s="375"/>
      <c r="CY482" s="375"/>
      <c r="CZ482" s="375"/>
    </row>
    <row r="483" s="379" customFormat="true" ht="25.15" customHeight="true" x14ac:dyDescent="0.2">
      <c r="C483" s="1144" t="s">
        <v>272</v>
      </c>
      <c r="D483" s="1142"/>
      <c r="E483" s="716">
        <v>0.10098612106753779</v>
      </c>
      <c r="F483" s="654"/>
      <c r="G483" s="654"/>
      <c r="H483" s="1144" t="s">
        <v>292</v>
      </c>
      <c r="I483" s="1142"/>
      <c r="J483" s="723">
        <v>1.1359914174814665E-2</v>
      </c>
      <c r="K483" s="654"/>
      <c r="L483" s="654"/>
      <c r="M483" s="1144" t="s">
        <v>293</v>
      </c>
      <c r="N483" s="1142"/>
      <c r="O483" s="721">
        <v>1.7041996335147126E-2</v>
      </c>
      <c r="P483" s="654"/>
      <c r="Q483" s="654"/>
      <c r="AA483" s="372"/>
      <c r="AB483" s="372"/>
      <c r="AC483" s="372"/>
      <c r="AD483" s="372"/>
      <c r="AE483" s="372"/>
      <c r="AF483" s="372"/>
      <c r="AG483" s="372"/>
      <c r="AH483" s="372"/>
      <c r="AI483" s="372"/>
      <c r="AJ483" s="372"/>
      <c r="AK483" s="372"/>
      <c r="AL483" s="372"/>
      <c r="AM483" s="372"/>
      <c r="AN483" s="372"/>
      <c r="AO483" s="372"/>
      <c r="AP483" s="372"/>
      <c r="AQ483" s="372"/>
      <c r="AR483" s="372"/>
      <c r="AS483" s="372"/>
      <c r="AT483" s="372"/>
      <c r="AU483" s="372"/>
      <c r="AV483" s="372"/>
      <c r="AW483" s="372"/>
      <c r="AX483" s="372"/>
      <c r="AY483" s="372"/>
      <c r="AZ483" s="372"/>
      <c r="BA483" s="374"/>
      <c r="BB483" s="450"/>
      <c r="BC483" s="374"/>
      <c r="BD483" s="374"/>
      <c r="BE483" s="374"/>
      <c r="BF483" s="374"/>
      <c r="BG483" s="374"/>
      <c r="BH483" s="374"/>
      <c r="BI483" s="374"/>
      <c r="BJ483" s="374"/>
      <c r="BK483" s="374"/>
      <c r="BL483" s="374"/>
      <c r="BM483" s="374"/>
      <c r="BN483" s="374"/>
      <c r="BO483" s="374"/>
      <c r="BP483" s="374"/>
      <c r="BQ483" s="374"/>
      <c r="BR483" s="374"/>
      <c r="BS483" s="374"/>
      <c r="BT483" s="374"/>
      <c r="BU483" s="374"/>
      <c r="BV483" s="374"/>
      <c r="BW483" s="374"/>
      <c r="BX483" s="374"/>
      <c r="BY483" s="374"/>
      <c r="BZ483" s="375"/>
      <c r="CA483" s="375"/>
      <c r="CB483" s="375"/>
      <c r="CC483" s="375"/>
      <c r="CD483" s="375"/>
      <c r="CE483" s="375"/>
      <c r="CF483" s="375"/>
      <c r="CG483" s="375"/>
      <c r="CH483" s="375"/>
      <c r="CI483" s="375"/>
      <c r="CJ483" s="375"/>
      <c r="CK483" s="375"/>
      <c r="CL483" s="375"/>
      <c r="CM483" s="375"/>
      <c r="CN483" s="375"/>
      <c r="CO483" s="375"/>
      <c r="CP483" s="375"/>
      <c r="CQ483" s="375"/>
      <c r="CR483" s="375"/>
      <c r="CS483" s="375"/>
      <c r="CT483" s="375"/>
      <c r="CU483" s="375"/>
      <c r="CV483" s="375"/>
      <c r="CW483" s="375"/>
      <c r="CX483" s="375"/>
      <c r="CY483" s="375"/>
      <c r="CZ483" s="375"/>
    </row>
    <row r="484" s="379" customFormat="true" ht="25.15" customHeight="true" x14ac:dyDescent="0.2">
      <c r="C484" s="1144" t="s">
        <v>214</v>
      </c>
      <c r="D484" s="1142"/>
      <c r="E484" s="719">
        <v>0.10914761431483146</v>
      </c>
      <c r="F484" s="654"/>
      <c r="G484" s="654"/>
      <c r="H484" s="1141"/>
      <c r="I484" s="1142"/>
      <c r="J484" s="670"/>
      <c r="K484" s="654"/>
      <c r="L484" s="654"/>
      <c r="M484" s="1144" t="s">
        <v>295</v>
      </c>
      <c r="N484" s="1142"/>
      <c r="O484" s="721">
        <v>3.2218637666203281E-3</v>
      </c>
      <c r="P484" s="654"/>
      <c r="Q484" s="654"/>
      <c r="AA484" s="372"/>
      <c r="AB484" s="372"/>
      <c r="AC484" s="372"/>
      <c r="AD484" s="372"/>
      <c r="AE484" s="372"/>
      <c r="AF484" s="372"/>
      <c r="AG484" s="372"/>
      <c r="AH484" s="372"/>
      <c r="AI484" s="372"/>
      <c r="AJ484" s="372"/>
      <c r="AK484" s="372"/>
      <c r="AL484" s="372"/>
      <c r="AM484" s="372"/>
      <c r="AN484" s="372"/>
      <c r="AO484" s="372"/>
      <c r="AP484" s="372"/>
      <c r="AQ484" s="372"/>
      <c r="AR484" s="372"/>
      <c r="AS484" s="372"/>
      <c r="AT484" s="372"/>
      <c r="AU484" s="372"/>
      <c r="AV484" s="372"/>
      <c r="AW484" s="372"/>
      <c r="AX484" s="372"/>
      <c r="AY484" s="372"/>
      <c r="AZ484" s="372"/>
      <c r="BA484" s="374"/>
      <c r="BB484" s="450"/>
      <c r="BC484" s="374"/>
      <c r="BD484" s="374"/>
      <c r="BE484" s="374"/>
      <c r="BF484" s="374"/>
      <c r="BG484" s="374"/>
      <c r="BH484" s="374"/>
      <c r="BI484" s="374"/>
      <c r="BJ484" s="374"/>
      <c r="BK484" s="374"/>
      <c r="BL484" s="374"/>
      <c r="BM484" s="374"/>
      <c r="BN484" s="374"/>
      <c r="BO484" s="374"/>
      <c r="BP484" s="374"/>
      <c r="BQ484" s="374"/>
      <c r="BR484" s="374"/>
      <c r="BS484" s="374"/>
      <c r="BT484" s="374"/>
      <c r="BU484" s="374"/>
      <c r="BV484" s="374"/>
      <c r="BW484" s="374"/>
      <c r="BX484" s="374"/>
      <c r="BY484" s="374"/>
      <c r="BZ484" s="375"/>
      <c r="CA484" s="375"/>
      <c r="CB484" s="375"/>
      <c r="CC484" s="375"/>
      <c r="CD484" s="375"/>
      <c r="CE484" s="375"/>
      <c r="CF484" s="375"/>
      <c r="CG484" s="375"/>
      <c r="CH484" s="375"/>
      <c r="CI484" s="375"/>
      <c r="CJ484" s="375"/>
      <c r="CK484" s="375"/>
      <c r="CL484" s="375"/>
      <c r="CM484" s="375"/>
      <c r="CN484" s="375"/>
      <c r="CO484" s="375"/>
      <c r="CP484" s="375"/>
      <c r="CQ484" s="375"/>
      <c r="CR484" s="375"/>
      <c r="CS484" s="375"/>
      <c r="CT484" s="375"/>
      <c r="CU484" s="375"/>
      <c r="CV484" s="375"/>
      <c r="CW484" s="375"/>
      <c r="CX484" s="375"/>
      <c r="CY484" s="375"/>
      <c r="CZ484" s="375"/>
    </row>
    <row r="485" s="379" customFormat="true" ht="25.15" customHeight="true" x14ac:dyDescent="0.2">
      <c r="C485" s="1144" t="s">
        <v>230</v>
      </c>
      <c r="D485" s="1142"/>
      <c r="E485" s="719">
        <v>3.4655558434395529E-2</v>
      </c>
      <c r="F485" s="654"/>
      <c r="G485" s="654"/>
      <c r="H485" s="1141"/>
      <c r="I485" s="1142"/>
      <c r="J485" s="654"/>
      <c r="K485" s="654"/>
      <c r="L485" s="654"/>
      <c r="M485" s="1144" t="s">
        <v>292</v>
      </c>
      <c r="N485" s="1142"/>
      <c r="O485" s="724">
        <v>2.7987178397880521E-3</v>
      </c>
      <c r="P485" s="654"/>
      <c r="Q485" s="654"/>
      <c r="AA485" s="372"/>
      <c r="AB485" s="372"/>
      <c r="AC485" s="372"/>
      <c r="AD485" s="372"/>
      <c r="AE485" s="372"/>
      <c r="AF485" s="372"/>
      <c r="AG485" s="372"/>
      <c r="AH485" s="372"/>
      <c r="AI485" s="372"/>
      <c r="AJ485" s="372"/>
      <c r="AK485" s="372"/>
      <c r="AL485" s="372"/>
      <c r="AM485" s="372"/>
      <c r="AN485" s="372"/>
      <c r="AO485" s="372"/>
      <c r="AP485" s="372"/>
      <c r="AQ485" s="372"/>
      <c r="AR485" s="372"/>
      <c r="AS485" s="372"/>
      <c r="AT485" s="372"/>
      <c r="AU485" s="372"/>
      <c r="AV485" s="372"/>
      <c r="AW485" s="372"/>
      <c r="AX485" s="372"/>
      <c r="AY485" s="372"/>
      <c r="AZ485" s="372"/>
      <c r="BA485" s="374"/>
      <c r="BB485" s="450"/>
      <c r="BC485" s="374"/>
      <c r="BD485" s="374"/>
      <c r="BE485" s="374"/>
      <c r="BF485" s="374"/>
      <c r="BG485" s="374"/>
      <c r="BH485" s="374"/>
      <c r="BI485" s="374"/>
      <c r="BJ485" s="374"/>
      <c r="BK485" s="374"/>
      <c r="BL485" s="374"/>
      <c r="BM485" s="374"/>
      <c r="BN485" s="374"/>
      <c r="BO485" s="374"/>
      <c r="BP485" s="374"/>
      <c r="BQ485" s="374"/>
      <c r="BR485" s="374"/>
      <c r="BS485" s="374"/>
      <c r="BT485" s="374"/>
      <c r="BU485" s="374"/>
      <c r="BV485" s="374"/>
      <c r="BW485" s="374"/>
      <c r="BX485" s="374"/>
      <c r="BY485" s="374"/>
      <c r="BZ485" s="375"/>
      <c r="CA485" s="375"/>
      <c r="CB485" s="375"/>
      <c r="CC485" s="375"/>
      <c r="CD485" s="375"/>
      <c r="CE485" s="375"/>
      <c r="CF485" s="375"/>
      <c r="CG485" s="375"/>
      <c r="CH485" s="375"/>
      <c r="CI485" s="375"/>
      <c r="CJ485" s="375"/>
      <c r="CK485" s="375"/>
      <c r="CL485" s="375"/>
      <c r="CM485" s="375"/>
      <c r="CN485" s="375"/>
      <c r="CO485" s="375"/>
      <c r="CP485" s="375"/>
      <c r="CQ485" s="375"/>
      <c r="CR485" s="375"/>
      <c r="CS485" s="375"/>
      <c r="CT485" s="375"/>
      <c r="CU485" s="375"/>
      <c r="CV485" s="375"/>
      <c r="CW485" s="375"/>
      <c r="CX485" s="375"/>
      <c r="CY485" s="375"/>
      <c r="CZ485" s="375"/>
    </row>
    <row r="486" s="379" customFormat="true" ht="25.15" customHeight="true" x14ac:dyDescent="0.2">
      <c r="C486" s="1144" t="s">
        <v>217</v>
      </c>
      <c r="D486" s="1142"/>
      <c r="E486" s="719">
        <v>0.10025686528908109</v>
      </c>
      <c r="F486" s="654"/>
      <c r="G486" s="654"/>
      <c r="H486" s="1145" t="s">
        <v>251</v>
      </c>
      <c r="I486" s="1142"/>
      <c r="J486" s="1142"/>
      <c r="K486" s="1142"/>
      <c r="L486" s="1142"/>
      <c r="M486" s="1141"/>
      <c r="N486" s="1142"/>
      <c r="O486" s="670"/>
      <c r="P486" s="654"/>
      <c r="Q486" s="654"/>
      <c r="AA486" s="372"/>
      <c r="AB486" s="372"/>
      <c r="AC486" s="372"/>
      <c r="AD486" s="372"/>
      <c r="AE486" s="372"/>
      <c r="AF486" s="372"/>
      <c r="AG486" s="372"/>
      <c r="AH486" s="372"/>
      <c r="AI486" s="372"/>
      <c r="AJ486" s="372"/>
      <c r="AK486" s="372"/>
      <c r="AL486" s="372"/>
      <c r="AM486" s="372"/>
      <c r="AN486" s="372"/>
      <c r="AO486" s="372"/>
      <c r="AP486" s="372"/>
      <c r="AQ486" s="372"/>
      <c r="AR486" s="372"/>
      <c r="AS486" s="372"/>
      <c r="AT486" s="372"/>
      <c r="AU486" s="372"/>
      <c r="AV486" s="372"/>
      <c r="AW486" s="372"/>
      <c r="AX486" s="372"/>
      <c r="AY486" s="372"/>
      <c r="AZ486" s="372"/>
      <c r="BA486" s="374"/>
      <c r="BB486" s="450"/>
      <c r="BC486" s="374"/>
      <c r="BD486" s="374"/>
      <c r="BE486" s="374"/>
      <c r="BF486" s="374"/>
      <c r="BG486" s="374"/>
      <c r="BH486" s="374"/>
      <c r="BI486" s="374"/>
      <c r="BJ486" s="374"/>
      <c r="BK486" s="374"/>
      <c r="BL486" s="374"/>
      <c r="BM486" s="374"/>
      <c r="BN486" s="374"/>
      <c r="BO486" s="374"/>
      <c r="BP486" s="374"/>
      <c r="BQ486" s="374"/>
      <c r="BR486" s="374"/>
      <c r="BS486" s="374"/>
      <c r="BT486" s="374"/>
      <c r="BU486" s="374"/>
      <c r="BV486" s="374"/>
      <c r="BW486" s="374"/>
      <c r="BX486" s="374"/>
      <c r="BY486" s="374"/>
      <c r="BZ486" s="375"/>
      <c r="CA486" s="375"/>
      <c r="CB486" s="375"/>
      <c r="CC486" s="375"/>
      <c r="CD486" s="375"/>
      <c r="CE486" s="375"/>
      <c r="CF486" s="375"/>
      <c r="CG486" s="375"/>
      <c r="CH486" s="375"/>
      <c r="CI486" s="375"/>
      <c r="CJ486" s="375"/>
      <c r="CK486" s="375"/>
      <c r="CL486" s="375"/>
      <c r="CM486" s="375"/>
      <c r="CN486" s="375"/>
      <c r="CO486" s="375"/>
      <c r="CP486" s="375"/>
      <c r="CQ486" s="375"/>
      <c r="CR486" s="375"/>
      <c r="CS486" s="375"/>
      <c r="CT486" s="375"/>
      <c r="CU486" s="375"/>
      <c r="CV486" s="375"/>
      <c r="CW486" s="375"/>
      <c r="CX486" s="375"/>
      <c r="CY486" s="375"/>
      <c r="CZ486" s="375"/>
    </row>
    <row r="487" s="379" customFormat="true" ht="25.15" customHeight="true" x14ac:dyDescent="0.2">
      <c r="C487" s="1144" t="s">
        <v>219</v>
      </c>
      <c r="D487" s="1142"/>
      <c r="E487" s="719">
        <v>0.10539894377646201</v>
      </c>
      <c r="F487" s="654"/>
      <c r="G487" s="654"/>
      <c r="H487" s="1143" t="s">
        <v>212</v>
      </c>
      <c r="I487" s="1142"/>
      <c r="J487" s="1143" t="s">
        <v>252</v>
      </c>
      <c r="K487" s="1146"/>
      <c r="L487" s="1147"/>
      <c r="M487" s="1141"/>
      <c r="N487" s="1142"/>
      <c r="O487" s="654"/>
      <c r="P487" s="654"/>
      <c r="Q487" s="654"/>
      <c r="AA487" s="372"/>
      <c r="AB487" s="372"/>
      <c r="AC487" s="372"/>
      <c r="AD487" s="372"/>
      <c r="AE487" s="372"/>
      <c r="AF487" s="372"/>
      <c r="AG487" s="372"/>
      <c r="AH487" s="372"/>
      <c r="AI487" s="372"/>
      <c r="AJ487" s="372"/>
      <c r="AK487" s="372"/>
      <c r="AL487" s="372"/>
      <c r="AM487" s="372"/>
      <c r="AN487" s="372"/>
      <c r="AO487" s="372"/>
      <c r="AP487" s="372"/>
      <c r="AQ487" s="372"/>
      <c r="AR487" s="372"/>
      <c r="AS487" s="372"/>
      <c r="AT487" s="372"/>
      <c r="AU487" s="372"/>
      <c r="AV487" s="372"/>
      <c r="AW487" s="372"/>
      <c r="AX487" s="372"/>
      <c r="AY487" s="372"/>
      <c r="AZ487" s="372"/>
      <c r="BA487" s="374"/>
      <c r="BB487" s="450"/>
      <c r="BC487" s="374"/>
      <c r="BD487" s="374"/>
      <c r="BE487" s="374"/>
      <c r="BF487" s="374"/>
      <c r="BG487" s="374"/>
      <c r="BH487" s="374"/>
      <c r="BI487" s="374"/>
      <c r="BJ487" s="374"/>
      <c r="BK487" s="374"/>
      <c r="BL487" s="374"/>
      <c r="BM487" s="374"/>
      <c r="BN487" s="374"/>
      <c r="BO487" s="374"/>
      <c r="BP487" s="374"/>
      <c r="BQ487" s="374"/>
      <c r="BR487" s="374"/>
      <c r="BS487" s="374"/>
      <c r="BT487" s="374"/>
      <c r="BU487" s="374"/>
      <c r="BV487" s="374"/>
      <c r="BW487" s="374"/>
      <c r="BX487" s="374"/>
      <c r="BY487" s="374"/>
      <c r="BZ487" s="375"/>
      <c r="CA487" s="375"/>
      <c r="CB487" s="375"/>
      <c r="CC487" s="375"/>
      <c r="CD487" s="375"/>
      <c r="CE487" s="375"/>
      <c r="CF487" s="375"/>
      <c r="CG487" s="375"/>
      <c r="CH487" s="375"/>
      <c r="CI487" s="375"/>
      <c r="CJ487" s="375"/>
      <c r="CK487" s="375"/>
      <c r="CL487" s="375"/>
      <c r="CM487" s="375"/>
      <c r="CN487" s="375"/>
      <c r="CO487" s="375"/>
      <c r="CP487" s="375"/>
      <c r="CQ487" s="375"/>
      <c r="CR487" s="375"/>
      <c r="CS487" s="375"/>
      <c r="CT487" s="375"/>
      <c r="CU487" s="375"/>
      <c r="CV487" s="375"/>
      <c r="CW487" s="375"/>
      <c r="CX487" s="375"/>
      <c r="CY487" s="375"/>
      <c r="CZ487" s="375"/>
    </row>
    <row r="488" s="379" customFormat="true" ht="25.15" customHeight="true" x14ac:dyDescent="0.2">
      <c r="C488" s="1144" t="s">
        <v>221</v>
      </c>
      <c r="D488" s="1142"/>
      <c r="E488" s="719">
        <v>-1.43178710166333E-2</v>
      </c>
      <c r="F488" s="654"/>
      <c r="G488" s="654"/>
      <c r="H488" s="1142"/>
      <c r="I488" s="1142"/>
      <c r="J488" s="708" t="s">
        <v>191</v>
      </c>
      <c r="K488" s="709" t="s">
        <v>253</v>
      </c>
      <c r="L488" s="710" t="s">
        <v>254</v>
      </c>
      <c r="M488" s="1145" t="s">
        <v>251</v>
      </c>
      <c r="N488" s="1142"/>
      <c r="O488" s="1142"/>
      <c r="P488" s="1142"/>
      <c r="Q488" s="1142"/>
      <c r="AA488" s="372"/>
      <c r="AB488" s="372"/>
      <c r="AC488" s="372"/>
      <c r="AD488" s="372"/>
      <c r="AE488" s="372"/>
      <c r="AF488" s="372"/>
      <c r="AG488" s="372"/>
      <c r="AH488" s="372"/>
      <c r="AI488" s="372"/>
      <c r="AJ488" s="372"/>
      <c r="AK488" s="372"/>
      <c r="AL488" s="372"/>
      <c r="AM488" s="372"/>
      <c r="AN488" s="372"/>
      <c r="AO488" s="372"/>
      <c r="AP488" s="372"/>
      <c r="AQ488" s="372"/>
      <c r="AR488" s="372"/>
      <c r="AS488" s="372"/>
      <c r="AT488" s="372"/>
      <c r="AU488" s="372"/>
      <c r="AV488" s="372"/>
      <c r="AW488" s="372"/>
      <c r="AX488" s="372"/>
      <c r="AY488" s="372"/>
      <c r="AZ488" s="372"/>
      <c r="BA488" s="374"/>
      <c r="BB488" s="450"/>
      <c r="BC488" s="374"/>
      <c r="BD488" s="374"/>
      <c r="BE488" s="374"/>
      <c r="BF488" s="374"/>
      <c r="BG488" s="374"/>
      <c r="BH488" s="374"/>
      <c r="BI488" s="374"/>
      <c r="BJ488" s="374"/>
      <c r="BK488" s="374"/>
      <c r="BL488" s="374"/>
      <c r="BM488" s="374"/>
      <c r="BN488" s="374"/>
      <c r="BO488" s="374"/>
      <c r="BP488" s="374"/>
      <c r="BQ488" s="374"/>
      <c r="BR488" s="374"/>
      <c r="BS488" s="374"/>
      <c r="BT488" s="374"/>
      <c r="BU488" s="374"/>
      <c r="BV488" s="374"/>
      <c r="BW488" s="374"/>
      <c r="BX488" s="374"/>
      <c r="BY488" s="374"/>
      <c r="BZ488" s="375"/>
      <c r="CA488" s="375"/>
      <c r="CB488" s="375"/>
      <c r="CC488" s="375"/>
      <c r="CD488" s="375"/>
      <c r="CE488" s="375"/>
      <c r="CF488" s="375"/>
      <c r="CG488" s="375"/>
      <c r="CH488" s="375"/>
      <c r="CI488" s="375"/>
      <c r="CJ488" s="375"/>
      <c r="CK488" s="375"/>
      <c r="CL488" s="375"/>
      <c r="CM488" s="375"/>
      <c r="CN488" s="375"/>
      <c r="CO488" s="375"/>
      <c r="CP488" s="375"/>
      <c r="CQ488" s="375"/>
      <c r="CR488" s="375"/>
      <c r="CS488" s="375"/>
      <c r="CT488" s="375"/>
      <c r="CU488" s="375"/>
      <c r="CV488" s="375"/>
      <c r="CW488" s="375"/>
      <c r="CX488" s="375"/>
      <c r="CY488" s="375"/>
      <c r="CZ488" s="375"/>
    </row>
    <row r="489" s="379" customFormat="true" ht="25.15" customHeight="true" x14ac:dyDescent="0.2">
      <c r="C489" s="1144" t="s">
        <v>224</v>
      </c>
      <c r="D489" s="1142"/>
      <c r="E489" s="719">
        <v>5.0460680084569935E-2</v>
      </c>
      <c r="F489" s="654"/>
      <c r="G489" s="654"/>
      <c r="H489" s="1144" t="s">
        <v>213</v>
      </c>
      <c r="I489" s="1142"/>
      <c r="J489" s="729">
        <v>6.4320931512519826</v>
      </c>
      <c r="K489" s="730">
        <v>16.926560924347321</v>
      </c>
      <c r="L489" s="731">
        <v>16.926560924347321</v>
      </c>
      <c r="M489" s="1143" t="s">
        <v>212</v>
      </c>
      <c r="N489" s="1142"/>
      <c r="O489" s="1143" t="s">
        <v>252</v>
      </c>
      <c r="P489" s="1146"/>
      <c r="Q489" s="1147"/>
      <c r="AA489" s="372"/>
      <c r="AB489" s="372"/>
      <c r="AC489" s="372"/>
      <c r="AD489" s="372"/>
      <c r="AE489" s="372"/>
      <c r="AF489" s="372"/>
      <c r="AG489" s="372"/>
      <c r="AH489" s="372"/>
      <c r="AI489" s="372"/>
      <c r="AJ489" s="372"/>
      <c r="AK489" s="372"/>
      <c r="AL489" s="372"/>
      <c r="AM489" s="372"/>
      <c r="AN489" s="372"/>
      <c r="AO489" s="372"/>
      <c r="AP489" s="372"/>
      <c r="AQ489" s="372"/>
      <c r="AR489" s="372"/>
      <c r="AS489" s="372"/>
      <c r="AT489" s="372"/>
      <c r="AU489" s="372"/>
      <c r="AV489" s="372"/>
      <c r="AW489" s="372"/>
      <c r="AX489" s="372"/>
      <c r="AY489" s="372"/>
      <c r="AZ489" s="372"/>
      <c r="BA489" s="374"/>
      <c r="BB489" s="450"/>
      <c r="BC489" s="374"/>
      <c r="BD489" s="374"/>
      <c r="BE489" s="374"/>
      <c r="BF489" s="374"/>
      <c r="BG489" s="374"/>
      <c r="BH489" s="374"/>
      <c r="BI489" s="374"/>
      <c r="BJ489" s="374"/>
      <c r="BK489" s="374"/>
      <c r="BL489" s="374"/>
      <c r="BM489" s="374"/>
      <c r="BN489" s="374"/>
      <c r="BO489" s="374"/>
      <c r="BP489" s="374"/>
      <c r="BQ489" s="374"/>
      <c r="BR489" s="374"/>
      <c r="BS489" s="374"/>
      <c r="BT489" s="374"/>
      <c r="BU489" s="374"/>
      <c r="BV489" s="374"/>
      <c r="BW489" s="374"/>
      <c r="BX489" s="374"/>
      <c r="BY489" s="374"/>
      <c r="BZ489" s="375"/>
      <c r="CA489" s="375"/>
      <c r="CB489" s="375"/>
      <c r="CC489" s="375"/>
      <c r="CD489" s="375"/>
      <c r="CE489" s="375"/>
      <c r="CF489" s="375"/>
      <c r="CG489" s="375"/>
      <c r="CH489" s="375"/>
      <c r="CI489" s="375"/>
      <c r="CJ489" s="375"/>
      <c r="CK489" s="375"/>
      <c r="CL489" s="375"/>
      <c r="CM489" s="375"/>
      <c r="CN489" s="375"/>
      <c r="CO489" s="375"/>
      <c r="CP489" s="375"/>
      <c r="CQ489" s="375"/>
      <c r="CR489" s="375"/>
      <c r="CS489" s="375"/>
      <c r="CT489" s="375"/>
      <c r="CU489" s="375"/>
      <c r="CV489" s="375"/>
      <c r="CW489" s="375"/>
      <c r="CX489" s="375"/>
      <c r="CY489" s="375"/>
      <c r="CZ489" s="375"/>
    </row>
    <row r="490" s="379" customFormat="true" ht="25.15" customHeight="true" x14ac:dyDescent="0.2">
      <c r="C490" s="1144" t="s">
        <v>228</v>
      </c>
      <c r="D490" s="1142"/>
      <c r="E490" s="719">
        <v>9.1267001705493095E-2</v>
      </c>
      <c r="F490" s="654"/>
      <c r="G490" s="654"/>
      <c r="H490" s="1141"/>
      <c r="I490" s="1142"/>
      <c r="J490" s="670"/>
      <c r="K490" s="670"/>
      <c r="L490" s="670"/>
      <c r="M490" s="1142"/>
      <c r="N490" s="1142"/>
      <c r="O490" s="711" t="s">
        <v>191</v>
      </c>
      <c r="P490" s="712" t="s">
        <v>253</v>
      </c>
      <c r="Q490" s="713" t="s">
        <v>254</v>
      </c>
      <c r="AA490" s="372"/>
      <c r="AB490" s="372"/>
      <c r="AC490" s="372"/>
      <c r="AD490" s="372"/>
      <c r="AE490" s="372"/>
      <c r="AF490" s="372"/>
      <c r="AG490" s="372"/>
      <c r="AH490" s="372"/>
      <c r="AI490" s="372"/>
      <c r="AJ490" s="372"/>
      <c r="AK490" s="372"/>
      <c r="AL490" s="372"/>
      <c r="AM490" s="372"/>
      <c r="AN490" s="372"/>
      <c r="AO490" s="372"/>
      <c r="AP490" s="372"/>
      <c r="AQ490" s="372"/>
      <c r="AR490" s="372"/>
      <c r="AS490" s="372"/>
      <c r="AT490" s="372"/>
      <c r="AU490" s="372"/>
      <c r="AV490" s="372"/>
      <c r="AW490" s="372"/>
      <c r="AX490" s="372"/>
      <c r="AY490" s="372"/>
      <c r="AZ490" s="372"/>
      <c r="BA490" s="374"/>
      <c r="BB490" s="450"/>
      <c r="BC490" s="374"/>
      <c r="BD490" s="374"/>
      <c r="BE490" s="374"/>
      <c r="BF490" s="374"/>
      <c r="BG490" s="374"/>
      <c r="BH490" s="374"/>
      <c r="BI490" s="374"/>
      <c r="BJ490" s="374"/>
      <c r="BK490" s="374"/>
      <c r="BL490" s="374"/>
      <c r="BM490" s="374"/>
      <c r="BN490" s="374"/>
      <c r="BO490" s="374"/>
      <c r="BP490" s="374"/>
      <c r="BQ490" s="374"/>
      <c r="BR490" s="374"/>
      <c r="BS490" s="374"/>
      <c r="BT490" s="374"/>
      <c r="BU490" s="374"/>
      <c r="BV490" s="374"/>
      <c r="BW490" s="374"/>
      <c r="BX490" s="374"/>
      <c r="BY490" s="374"/>
      <c r="BZ490" s="375"/>
      <c r="CA490" s="375"/>
      <c r="CB490" s="375"/>
      <c r="CC490" s="375"/>
      <c r="CD490" s="375"/>
      <c r="CE490" s="375"/>
      <c r="CF490" s="375"/>
      <c r="CG490" s="375"/>
      <c r="CH490" s="375"/>
      <c r="CI490" s="375"/>
      <c r="CJ490" s="375"/>
      <c r="CK490" s="375"/>
      <c r="CL490" s="375"/>
      <c r="CM490" s="375"/>
      <c r="CN490" s="375"/>
      <c r="CO490" s="375"/>
      <c r="CP490" s="375"/>
      <c r="CQ490" s="375"/>
      <c r="CR490" s="375"/>
      <c r="CS490" s="375"/>
      <c r="CT490" s="375"/>
      <c r="CU490" s="375"/>
      <c r="CV490" s="375"/>
      <c r="CW490" s="375"/>
      <c r="CX490" s="375"/>
      <c r="CY490" s="375"/>
      <c r="CZ490" s="375"/>
    </row>
    <row r="491" s="379" customFormat="true" ht="25.15" customHeight="true" x14ac:dyDescent="0.2">
      <c r="C491" s="1144" t="s">
        <v>271</v>
      </c>
      <c r="D491" s="1142"/>
      <c r="E491" s="719">
        <v>-2.8217574755089403E-2</v>
      </c>
      <c r="F491" s="654"/>
      <c r="G491" s="654"/>
      <c r="H491" s="1141"/>
      <c r="I491" s="1142"/>
      <c r="J491" s="654"/>
      <c r="K491" s="654"/>
      <c r="L491" s="654"/>
      <c r="M491" s="1144" t="s">
        <v>213</v>
      </c>
      <c r="N491" s="1142"/>
      <c r="O491" s="732">
        <v>4.2094851124990802</v>
      </c>
      <c r="P491" s="733">
        <v>10.793551570510463</v>
      </c>
      <c r="Q491" s="734">
        <v>10.793551570510463</v>
      </c>
      <c r="AA491" s="372"/>
      <c r="AB491" s="372"/>
      <c r="AC491" s="372"/>
      <c r="AD491" s="372"/>
      <c r="AE491" s="372"/>
      <c r="AF491" s="372"/>
      <c r="AG491" s="372"/>
      <c r="AH491" s="372"/>
      <c r="AI491" s="372"/>
      <c r="AJ491" s="372"/>
      <c r="AK491" s="372"/>
      <c r="AL491" s="372"/>
      <c r="AM491" s="372"/>
      <c r="AN491" s="372"/>
      <c r="AO491" s="372"/>
      <c r="AP491" s="372"/>
      <c r="AQ491" s="372"/>
      <c r="AR491" s="372"/>
      <c r="AS491" s="372"/>
      <c r="AT491" s="372"/>
      <c r="AU491" s="372"/>
      <c r="AV491" s="372"/>
      <c r="AW491" s="372"/>
      <c r="AX491" s="372"/>
      <c r="AY491" s="372"/>
      <c r="AZ491" s="372"/>
      <c r="BA491" s="374"/>
      <c r="BB491" s="450"/>
      <c r="BC491" s="374"/>
      <c r="BD491" s="374"/>
      <c r="BE491" s="374"/>
      <c r="BF491" s="374"/>
      <c r="BG491" s="374"/>
      <c r="BH491" s="374"/>
      <c r="BI491" s="374"/>
      <c r="BJ491" s="374"/>
      <c r="BK491" s="374"/>
      <c r="BL491" s="374"/>
      <c r="BM491" s="374"/>
      <c r="BN491" s="374"/>
      <c r="BO491" s="374"/>
      <c r="BP491" s="374"/>
      <c r="BQ491" s="374"/>
      <c r="BR491" s="374"/>
      <c r="BS491" s="374"/>
      <c r="BT491" s="374"/>
      <c r="BU491" s="374"/>
      <c r="BV491" s="374"/>
      <c r="BW491" s="374"/>
      <c r="BX491" s="374"/>
      <c r="BY491" s="374"/>
      <c r="BZ491" s="375"/>
      <c r="CA491" s="375"/>
      <c r="CB491" s="375"/>
      <c r="CC491" s="375"/>
      <c r="CD491" s="375"/>
      <c r="CE491" s="375"/>
      <c r="CF491" s="375"/>
      <c r="CG491" s="375"/>
      <c r="CH491" s="375"/>
      <c r="CI491" s="375"/>
      <c r="CJ491" s="375"/>
      <c r="CK491" s="375"/>
      <c r="CL491" s="375"/>
      <c r="CM491" s="375"/>
      <c r="CN491" s="375"/>
      <c r="CO491" s="375"/>
      <c r="CP491" s="375"/>
      <c r="CQ491" s="375"/>
      <c r="CR491" s="375"/>
      <c r="CS491" s="375"/>
      <c r="CT491" s="375"/>
      <c r="CU491" s="375"/>
      <c r="CV491" s="375"/>
      <c r="CW491" s="375"/>
      <c r="CX491" s="375"/>
      <c r="CY491" s="375"/>
      <c r="CZ491" s="375"/>
    </row>
    <row r="492" s="379" customFormat="true" ht="25.15" customHeight="true" x14ac:dyDescent="0.2">
      <c r="C492" s="1144" t="s">
        <v>266</v>
      </c>
      <c r="D492" s="1142"/>
      <c r="E492" s="719">
        <v>0.11383268139130541</v>
      </c>
      <c r="F492" s="654"/>
      <c r="G492" s="654"/>
      <c r="H492" s="1145" t="s">
        <v>255</v>
      </c>
      <c r="I492" s="1142"/>
      <c r="J492" s="1142"/>
      <c r="K492" s="654"/>
      <c r="L492" s="654"/>
      <c r="M492" s="1141"/>
      <c r="N492" s="1142"/>
      <c r="O492" s="670"/>
      <c r="P492" s="670"/>
      <c r="Q492" s="670"/>
      <c r="AA492" s="372"/>
      <c r="AB492" s="372"/>
      <c r="AC492" s="372"/>
      <c r="AD492" s="372"/>
      <c r="AE492" s="372"/>
      <c r="AF492" s="372"/>
      <c r="AG492" s="372"/>
      <c r="AH492" s="372"/>
      <c r="AI492" s="372"/>
      <c r="AJ492" s="372"/>
      <c r="AK492" s="372"/>
      <c r="AL492" s="372"/>
      <c r="AM492" s="372"/>
      <c r="AN492" s="372"/>
      <c r="AO492" s="372"/>
      <c r="AP492" s="372"/>
      <c r="AQ492" s="372"/>
      <c r="AR492" s="372"/>
      <c r="AS492" s="372"/>
      <c r="AT492" s="372"/>
      <c r="AU492" s="372"/>
      <c r="AV492" s="372"/>
      <c r="AW492" s="372"/>
      <c r="AX492" s="372"/>
      <c r="AY492" s="372"/>
      <c r="AZ492" s="372"/>
      <c r="BA492" s="374"/>
      <c r="BB492" s="450"/>
      <c r="BC492" s="374"/>
      <c r="BD492" s="374"/>
      <c r="BE492" s="374"/>
      <c r="BF492" s="374"/>
      <c r="BG492" s="374"/>
      <c r="BH492" s="374"/>
      <c r="BI492" s="374"/>
      <c r="BJ492" s="374"/>
      <c r="BK492" s="374"/>
      <c r="BL492" s="374"/>
      <c r="BM492" s="374"/>
      <c r="BN492" s="374"/>
      <c r="BO492" s="374"/>
      <c r="BP492" s="374"/>
      <c r="BQ492" s="374"/>
      <c r="BR492" s="374"/>
      <c r="BS492" s="374"/>
      <c r="BT492" s="374"/>
      <c r="BU492" s="374"/>
      <c r="BV492" s="374"/>
      <c r="BW492" s="374"/>
      <c r="BX492" s="374"/>
      <c r="BY492" s="374"/>
      <c r="BZ492" s="375"/>
      <c r="CA492" s="375"/>
      <c r="CB492" s="375"/>
      <c r="CC492" s="375"/>
      <c r="CD492" s="375"/>
      <c r="CE492" s="375"/>
      <c r="CF492" s="375"/>
      <c r="CG492" s="375"/>
      <c r="CH492" s="375"/>
      <c r="CI492" s="375"/>
      <c r="CJ492" s="375"/>
      <c r="CK492" s="375"/>
      <c r="CL492" s="375"/>
      <c r="CM492" s="375"/>
      <c r="CN492" s="375"/>
      <c r="CO492" s="375"/>
      <c r="CP492" s="375"/>
      <c r="CQ492" s="375"/>
      <c r="CR492" s="375"/>
      <c r="CS492" s="375"/>
      <c r="CT492" s="375"/>
      <c r="CU492" s="375"/>
      <c r="CV492" s="375"/>
      <c r="CW492" s="375"/>
      <c r="CX492" s="375"/>
      <c r="CY492" s="375"/>
      <c r="CZ492" s="375"/>
    </row>
    <row r="493" s="379" customFormat="true" ht="25.15" customHeight="true" x14ac:dyDescent="0.2">
      <c r="C493" s="1144" t="s">
        <v>275</v>
      </c>
      <c r="D493" s="1142"/>
      <c r="E493" s="719">
        <v>9.6942918361926741E-2</v>
      </c>
      <c r="F493" s="654"/>
      <c r="G493" s="654"/>
      <c r="H493" s="1141"/>
      <c r="I493" s="1142"/>
      <c r="J493" s="714" t="s">
        <v>212</v>
      </c>
      <c r="K493" s="654"/>
      <c r="L493" s="654"/>
      <c r="M493" s="1141"/>
      <c r="N493" s="1142"/>
      <c r="O493" s="654"/>
      <c r="P493" s="654"/>
      <c r="Q493" s="654"/>
      <c r="AA493" s="372"/>
      <c r="AB493" s="372"/>
      <c r="AC493" s="372"/>
      <c r="AD493" s="372"/>
      <c r="AE493" s="372"/>
      <c r="AF493" s="372"/>
      <c r="AG493" s="372"/>
      <c r="AH493" s="372"/>
      <c r="AI493" s="372"/>
      <c r="AJ493" s="372"/>
      <c r="AK493" s="372"/>
      <c r="AL493" s="372"/>
      <c r="AM493" s="372"/>
      <c r="AN493" s="372"/>
      <c r="AO493" s="372"/>
      <c r="AP493" s="372"/>
      <c r="AQ493" s="372"/>
      <c r="AR493" s="372"/>
      <c r="AS493" s="372"/>
      <c r="AT493" s="372"/>
      <c r="AU493" s="372"/>
      <c r="AV493" s="372"/>
      <c r="AW493" s="372"/>
      <c r="AX493" s="372"/>
      <c r="AY493" s="372"/>
      <c r="AZ493" s="372"/>
      <c r="BA493" s="374"/>
      <c r="BB493" s="450"/>
      <c r="BC493" s="374"/>
      <c r="BD493" s="374"/>
      <c r="BE493" s="374"/>
      <c r="BF493" s="374"/>
      <c r="BG493" s="374"/>
      <c r="BH493" s="374"/>
      <c r="BI493" s="374"/>
      <c r="BJ493" s="374"/>
      <c r="BK493" s="374"/>
      <c r="BL493" s="374"/>
      <c r="BM493" s="374"/>
      <c r="BN493" s="374"/>
      <c r="BO493" s="374"/>
      <c r="BP493" s="374"/>
      <c r="BQ493" s="374"/>
      <c r="BR493" s="374"/>
      <c r="BS493" s="374"/>
      <c r="BT493" s="374"/>
      <c r="BU493" s="374"/>
      <c r="BV493" s="374"/>
      <c r="BW493" s="374"/>
      <c r="BX493" s="374"/>
      <c r="BY493" s="374"/>
      <c r="BZ493" s="375"/>
      <c r="CA493" s="375"/>
      <c r="CB493" s="375"/>
      <c r="CC493" s="375"/>
      <c r="CD493" s="375"/>
      <c r="CE493" s="375"/>
      <c r="CF493" s="375"/>
      <c r="CG493" s="375"/>
      <c r="CH493" s="375"/>
      <c r="CI493" s="375"/>
      <c r="CJ493" s="375"/>
      <c r="CK493" s="375"/>
      <c r="CL493" s="375"/>
      <c r="CM493" s="375"/>
      <c r="CN493" s="375"/>
      <c r="CO493" s="375"/>
      <c r="CP493" s="375"/>
      <c r="CQ493" s="375"/>
      <c r="CR493" s="375"/>
      <c r="CS493" s="375"/>
      <c r="CT493" s="375"/>
      <c r="CU493" s="375"/>
      <c r="CV493" s="375"/>
      <c r="CW493" s="375"/>
      <c r="CX493" s="375"/>
      <c r="CY493" s="375"/>
      <c r="CZ493" s="375"/>
    </row>
    <row r="494" s="379" customFormat="true" ht="25.15" customHeight="true" x14ac:dyDescent="0.2">
      <c r="C494" s="1144" t="s">
        <v>276</v>
      </c>
      <c r="D494" s="1142"/>
      <c r="E494" s="719">
        <v>4.1948466864869381E-2</v>
      </c>
      <c r="F494" s="654"/>
      <c r="G494" s="654"/>
      <c r="H494" s="1142"/>
      <c r="I494" s="1142"/>
      <c r="J494" s="735" t="s">
        <v>213</v>
      </c>
      <c r="K494" s="654"/>
      <c r="L494" s="654"/>
      <c r="M494" s="1145" t="s">
        <v>255</v>
      </c>
      <c r="N494" s="1142"/>
      <c r="O494" s="1142"/>
      <c r="P494" s="654"/>
      <c r="Q494" s="654"/>
      <c r="AA494" s="372"/>
      <c r="AB494" s="372"/>
      <c r="AC494" s="372"/>
      <c r="AD494" s="372"/>
      <c r="AE494" s="372"/>
      <c r="AF494" s="372"/>
      <c r="AG494" s="372"/>
      <c r="AH494" s="372"/>
      <c r="AI494" s="372"/>
      <c r="AJ494" s="372"/>
      <c r="AK494" s="372"/>
      <c r="AL494" s="372"/>
      <c r="AM494" s="372"/>
      <c r="AN494" s="372"/>
      <c r="AO494" s="372"/>
      <c r="AP494" s="372"/>
      <c r="AQ494" s="372"/>
      <c r="AR494" s="372"/>
      <c r="AS494" s="372"/>
      <c r="AT494" s="372"/>
      <c r="AU494" s="372"/>
      <c r="AV494" s="372"/>
      <c r="AW494" s="372"/>
      <c r="AX494" s="372"/>
      <c r="AY494" s="372"/>
      <c r="AZ494" s="372"/>
      <c r="BA494" s="374"/>
      <c r="BB494" s="450"/>
      <c r="BC494" s="374"/>
      <c r="BD494" s="374"/>
      <c r="BE494" s="374"/>
      <c r="BF494" s="374"/>
      <c r="BG494" s="374"/>
      <c r="BH494" s="374"/>
      <c r="BI494" s="374"/>
      <c r="BJ494" s="374"/>
      <c r="BK494" s="374"/>
      <c r="BL494" s="374"/>
      <c r="BM494" s="374"/>
      <c r="BN494" s="374"/>
      <c r="BO494" s="374"/>
      <c r="BP494" s="374"/>
      <c r="BQ494" s="374"/>
      <c r="BR494" s="374"/>
      <c r="BS494" s="374"/>
      <c r="BT494" s="374"/>
      <c r="BU494" s="374"/>
      <c r="BV494" s="374"/>
      <c r="BW494" s="374"/>
      <c r="BX494" s="374"/>
      <c r="BY494" s="374"/>
      <c r="BZ494" s="375"/>
      <c r="CA494" s="375"/>
      <c r="CB494" s="375"/>
      <c r="CC494" s="375"/>
      <c r="CD494" s="375"/>
      <c r="CE494" s="375"/>
      <c r="CF494" s="375"/>
      <c r="CG494" s="375"/>
      <c r="CH494" s="375"/>
      <c r="CI494" s="375"/>
      <c r="CJ494" s="375"/>
      <c r="CK494" s="375"/>
      <c r="CL494" s="375"/>
      <c r="CM494" s="375"/>
      <c r="CN494" s="375"/>
      <c r="CO494" s="375"/>
      <c r="CP494" s="375"/>
      <c r="CQ494" s="375"/>
      <c r="CR494" s="375"/>
      <c r="CS494" s="375"/>
      <c r="CT494" s="375"/>
      <c r="CU494" s="375"/>
      <c r="CV494" s="375"/>
      <c r="CW494" s="375"/>
      <c r="CX494" s="375"/>
      <c r="CY494" s="375"/>
      <c r="CZ494" s="375"/>
    </row>
    <row r="495" s="379" customFormat="true" ht="25.15" customHeight="true" x14ac:dyDescent="0.2">
      <c r="C495" s="1144" t="s">
        <v>277</v>
      </c>
      <c r="D495" s="1142"/>
      <c r="E495" s="719">
        <v>8.3345978703596252E-2</v>
      </c>
      <c r="F495" s="654"/>
      <c r="G495" s="654"/>
      <c r="H495" s="1144" t="s">
        <v>272</v>
      </c>
      <c r="I495" s="1142"/>
      <c r="J495" s="717">
        <v>8.9260904347825201E-2</v>
      </c>
      <c r="K495" s="654"/>
      <c r="L495" s="654"/>
      <c r="M495" s="1141"/>
      <c r="N495" s="1142"/>
      <c r="O495" s="715" t="s">
        <v>212</v>
      </c>
      <c r="P495" s="654"/>
      <c r="Q495" s="654"/>
      <c r="AA495" s="372"/>
      <c r="AB495" s="372"/>
      <c r="AC495" s="372"/>
      <c r="AD495" s="372"/>
      <c r="AE495" s="372"/>
      <c r="AF495" s="372"/>
      <c r="AG495" s="372"/>
      <c r="AH495" s="372"/>
      <c r="AI495" s="372"/>
      <c r="AJ495" s="372"/>
      <c r="AK495" s="372"/>
      <c r="AL495" s="372"/>
      <c r="AM495" s="372"/>
      <c r="AN495" s="372"/>
      <c r="AO495" s="372"/>
      <c r="AP495" s="372"/>
      <c r="AQ495" s="372"/>
      <c r="AR495" s="372"/>
      <c r="AS495" s="372"/>
      <c r="AT495" s="372"/>
      <c r="AU495" s="372"/>
      <c r="AV495" s="372"/>
      <c r="AW495" s="372"/>
      <c r="AX495" s="372"/>
      <c r="AY495" s="372"/>
      <c r="AZ495" s="372"/>
      <c r="BA495" s="374"/>
      <c r="BB495" s="450"/>
      <c r="BC495" s="374"/>
      <c r="BD495" s="374"/>
      <c r="BE495" s="374"/>
      <c r="BF495" s="374"/>
      <c r="BG495" s="374"/>
      <c r="BH495" s="374"/>
      <c r="BI495" s="374"/>
      <c r="BJ495" s="374"/>
      <c r="BK495" s="374"/>
      <c r="BL495" s="374"/>
      <c r="BM495" s="374"/>
      <c r="BN495" s="374"/>
      <c r="BO495" s="374"/>
      <c r="BP495" s="374"/>
      <c r="BQ495" s="374"/>
      <c r="BR495" s="374"/>
      <c r="BS495" s="374"/>
      <c r="BT495" s="374"/>
      <c r="BU495" s="374"/>
      <c r="BV495" s="374"/>
      <c r="BW495" s="374"/>
      <c r="BX495" s="374"/>
      <c r="BY495" s="374"/>
      <c r="BZ495" s="375"/>
      <c r="CA495" s="375"/>
      <c r="CB495" s="375"/>
      <c r="CC495" s="375"/>
      <c r="CD495" s="375"/>
      <c r="CE495" s="375"/>
      <c r="CF495" s="375"/>
      <c r="CG495" s="375"/>
      <c r="CH495" s="375"/>
      <c r="CI495" s="375"/>
      <c r="CJ495" s="375"/>
      <c r="CK495" s="375"/>
      <c r="CL495" s="375"/>
      <c r="CM495" s="375"/>
      <c r="CN495" s="375"/>
      <c r="CO495" s="375"/>
      <c r="CP495" s="375"/>
      <c r="CQ495" s="375"/>
      <c r="CR495" s="375"/>
      <c r="CS495" s="375"/>
      <c r="CT495" s="375"/>
      <c r="CU495" s="375"/>
      <c r="CV495" s="375"/>
      <c r="CW495" s="375"/>
      <c r="CX495" s="375"/>
      <c r="CY495" s="375"/>
      <c r="CZ495" s="375"/>
    </row>
    <row r="496" s="379" customFormat="true" ht="25.15" customHeight="true" x14ac:dyDescent="0.2">
      <c r="C496" s="1144" t="s">
        <v>281</v>
      </c>
      <c r="D496" s="1142"/>
      <c r="E496" s="719">
        <v>7.0753968005618811E-2</v>
      </c>
      <c r="F496" s="654"/>
      <c r="G496" s="654"/>
      <c r="H496" s="1144" t="s">
        <v>214</v>
      </c>
      <c r="I496" s="1142"/>
      <c r="J496" s="720">
        <v>0.10394046801674062</v>
      </c>
      <c r="K496" s="654"/>
      <c r="L496" s="654"/>
      <c r="M496" s="1142"/>
      <c r="N496" s="1142"/>
      <c r="O496" s="736" t="s">
        <v>213</v>
      </c>
      <c r="P496" s="654"/>
      <c r="Q496" s="654"/>
      <c r="AA496" s="372"/>
      <c r="AB496" s="372"/>
      <c r="AC496" s="372"/>
      <c r="AD496" s="372"/>
      <c r="AE496" s="372"/>
      <c r="AF496" s="372"/>
      <c r="AG496" s="372"/>
      <c r="AH496" s="372"/>
      <c r="AI496" s="372"/>
      <c r="AJ496" s="372"/>
      <c r="AK496" s="372"/>
      <c r="AL496" s="372"/>
      <c r="AM496" s="372"/>
      <c r="AN496" s="372"/>
      <c r="AO496" s="372"/>
      <c r="AP496" s="372"/>
      <c r="AQ496" s="372"/>
      <c r="AR496" s="372"/>
      <c r="AS496" s="372"/>
      <c r="AT496" s="372"/>
      <c r="AU496" s="372"/>
      <c r="AV496" s="372"/>
      <c r="AW496" s="372"/>
      <c r="AX496" s="372"/>
      <c r="AY496" s="372"/>
      <c r="AZ496" s="372"/>
      <c r="BA496" s="374"/>
      <c r="BB496" s="450"/>
      <c r="BC496" s="374"/>
      <c r="BD496" s="374"/>
      <c r="BE496" s="374"/>
      <c r="BF496" s="374"/>
      <c r="BG496" s="374"/>
      <c r="BH496" s="374"/>
      <c r="BI496" s="374"/>
      <c r="BJ496" s="374"/>
      <c r="BK496" s="374"/>
      <c r="BL496" s="374"/>
      <c r="BM496" s="374"/>
      <c r="BN496" s="374"/>
      <c r="BO496" s="374"/>
      <c r="BP496" s="374"/>
      <c r="BQ496" s="374"/>
      <c r="BR496" s="374"/>
      <c r="BS496" s="374"/>
      <c r="BT496" s="374"/>
      <c r="BU496" s="374"/>
      <c r="BV496" s="374"/>
      <c r="BW496" s="374"/>
      <c r="BX496" s="374"/>
      <c r="BY496" s="374"/>
      <c r="BZ496" s="375"/>
      <c r="CA496" s="375"/>
      <c r="CB496" s="375"/>
      <c r="CC496" s="375"/>
      <c r="CD496" s="375"/>
      <c r="CE496" s="375"/>
      <c r="CF496" s="375"/>
      <c r="CG496" s="375"/>
      <c r="CH496" s="375"/>
      <c r="CI496" s="375"/>
      <c r="CJ496" s="375"/>
      <c r="CK496" s="375"/>
      <c r="CL496" s="375"/>
      <c r="CM496" s="375"/>
      <c r="CN496" s="375"/>
      <c r="CO496" s="375"/>
      <c r="CP496" s="375"/>
      <c r="CQ496" s="375"/>
      <c r="CR496" s="375"/>
      <c r="CS496" s="375"/>
      <c r="CT496" s="375"/>
      <c r="CU496" s="375"/>
      <c r="CV496" s="375"/>
      <c r="CW496" s="375"/>
      <c r="CX496" s="375"/>
      <c r="CY496" s="375"/>
      <c r="CZ496" s="375"/>
    </row>
    <row r="497" s="379" customFormat="true" ht="25.15" customHeight="true" x14ac:dyDescent="0.2">
      <c r="C497" s="1144" t="s">
        <v>269</v>
      </c>
      <c r="D497" s="1142"/>
      <c r="E497" s="719">
        <v>0.10545726716128563</v>
      </c>
      <c r="F497" s="654"/>
      <c r="G497" s="654"/>
      <c r="H497" s="1144" t="s">
        <v>230</v>
      </c>
      <c r="I497" s="1142"/>
      <c r="J497" s="720">
        <v>4.1197503019296922E-2</v>
      </c>
      <c r="K497" s="654"/>
      <c r="L497" s="654"/>
      <c r="M497" s="1144" t="s">
        <v>272</v>
      </c>
      <c r="N497" s="1142"/>
      <c r="O497" s="718">
        <v>8.522007432142889E-2</v>
      </c>
      <c r="P497" s="654"/>
      <c r="Q497" s="654"/>
      <c r="AA497" s="372"/>
      <c r="AB497" s="372"/>
      <c r="AC497" s="372"/>
      <c r="AD497" s="372"/>
      <c r="AE497" s="372"/>
      <c r="AF497" s="372"/>
      <c r="AG497" s="372"/>
      <c r="AH497" s="372"/>
      <c r="AI497" s="372"/>
      <c r="AJ497" s="372"/>
      <c r="AK497" s="372"/>
      <c r="AL497" s="372"/>
      <c r="AM497" s="372"/>
      <c r="AN497" s="372"/>
      <c r="AO497" s="372"/>
      <c r="AP497" s="372"/>
      <c r="AQ497" s="372"/>
      <c r="AR497" s="372"/>
      <c r="AS497" s="372"/>
      <c r="AT497" s="372"/>
      <c r="AU497" s="372"/>
      <c r="AV497" s="372"/>
      <c r="AW497" s="372"/>
      <c r="AX497" s="372"/>
      <c r="AY497" s="372"/>
      <c r="AZ497" s="372"/>
      <c r="BA497" s="374"/>
      <c r="BB497" s="450"/>
      <c r="BC497" s="374"/>
      <c r="BD497" s="374"/>
      <c r="BE497" s="374"/>
      <c r="BF497" s="374"/>
      <c r="BG497" s="374"/>
      <c r="BH497" s="374"/>
      <c r="BI497" s="374"/>
      <c r="BJ497" s="374"/>
      <c r="BK497" s="374"/>
      <c r="BL497" s="374"/>
      <c r="BM497" s="374"/>
      <c r="BN497" s="374"/>
      <c r="BO497" s="374"/>
      <c r="BP497" s="374"/>
      <c r="BQ497" s="374"/>
      <c r="BR497" s="374"/>
      <c r="BS497" s="374"/>
      <c r="BT497" s="374"/>
      <c r="BU497" s="374"/>
      <c r="BV497" s="374"/>
      <c r="BW497" s="374"/>
      <c r="BX497" s="374"/>
      <c r="BY497" s="374"/>
      <c r="BZ497" s="375"/>
      <c r="CA497" s="375"/>
      <c r="CB497" s="375"/>
      <c r="CC497" s="375"/>
      <c r="CD497" s="375"/>
      <c r="CE497" s="375"/>
      <c r="CF497" s="375"/>
      <c r="CG497" s="375"/>
      <c r="CH497" s="375"/>
      <c r="CI497" s="375"/>
      <c r="CJ497" s="375"/>
      <c r="CK497" s="375"/>
      <c r="CL497" s="375"/>
      <c r="CM497" s="375"/>
      <c r="CN497" s="375"/>
      <c r="CO497" s="375"/>
      <c r="CP497" s="375"/>
      <c r="CQ497" s="375"/>
      <c r="CR497" s="375"/>
      <c r="CS497" s="375"/>
      <c r="CT497" s="375"/>
      <c r="CU497" s="375"/>
      <c r="CV497" s="375"/>
      <c r="CW497" s="375"/>
      <c r="CX497" s="375"/>
      <c r="CY497" s="375"/>
      <c r="CZ497" s="375"/>
    </row>
    <row r="498" s="379" customFormat="true" ht="25.15" customHeight="true" x14ac:dyDescent="0.2">
      <c r="C498" s="1144" t="s">
        <v>270</v>
      </c>
      <c r="D498" s="1142"/>
      <c r="E498" s="719">
        <v>7.6272246133472235E-2</v>
      </c>
      <c r="F498" s="654"/>
      <c r="G498" s="654"/>
      <c r="H498" s="1144" t="s">
        <v>217</v>
      </c>
      <c r="I498" s="1142"/>
      <c r="J498" s="720">
        <v>9.5280875210606006E-2</v>
      </c>
      <c r="K498" s="654"/>
      <c r="L498" s="654"/>
      <c r="M498" s="1144" t="s">
        <v>214</v>
      </c>
      <c r="N498" s="1142"/>
      <c r="O498" s="721">
        <v>7.0417579833951513E-2</v>
      </c>
      <c r="P498" s="654"/>
      <c r="Q498" s="654"/>
      <c r="AA498" s="372"/>
      <c r="AB498" s="372"/>
      <c r="AC498" s="372"/>
      <c r="AD498" s="372"/>
      <c r="AE498" s="372"/>
      <c r="AF498" s="372"/>
      <c r="AG498" s="372"/>
      <c r="AH498" s="372"/>
      <c r="AI498" s="372"/>
      <c r="AJ498" s="372"/>
      <c r="AK498" s="372"/>
      <c r="AL498" s="372"/>
      <c r="AM498" s="372"/>
      <c r="AN498" s="372"/>
      <c r="AO498" s="372"/>
      <c r="AP498" s="372"/>
      <c r="AQ498" s="372"/>
      <c r="AR498" s="372"/>
      <c r="AS498" s="372"/>
      <c r="AT498" s="372"/>
      <c r="AU498" s="372"/>
      <c r="AV498" s="372"/>
      <c r="AW498" s="372"/>
      <c r="AX498" s="372"/>
      <c r="AY498" s="372"/>
      <c r="AZ498" s="372"/>
      <c r="BA498" s="374"/>
      <c r="BB498" s="450"/>
      <c r="BC498" s="374"/>
      <c r="BD498" s="374"/>
      <c r="BE498" s="374"/>
      <c r="BF498" s="374"/>
      <c r="BG498" s="374"/>
      <c r="BH498" s="374"/>
      <c r="BI498" s="374"/>
      <c r="BJ498" s="374"/>
      <c r="BK498" s="374"/>
      <c r="BL498" s="374"/>
      <c r="BM498" s="374"/>
      <c r="BN498" s="374"/>
      <c r="BO498" s="374"/>
      <c r="BP498" s="374"/>
      <c r="BQ498" s="374"/>
      <c r="BR498" s="374"/>
      <c r="BS498" s="374"/>
      <c r="BT498" s="374"/>
      <c r="BU498" s="374"/>
      <c r="BV498" s="374"/>
      <c r="BW498" s="374"/>
      <c r="BX498" s="374"/>
      <c r="BY498" s="374"/>
      <c r="BZ498" s="375"/>
      <c r="CA498" s="375"/>
      <c r="CB498" s="375"/>
      <c r="CC498" s="375"/>
      <c r="CD498" s="375"/>
      <c r="CE498" s="375"/>
      <c r="CF498" s="375"/>
      <c r="CG498" s="375"/>
      <c r="CH498" s="375"/>
      <c r="CI498" s="375"/>
      <c r="CJ498" s="375"/>
      <c r="CK498" s="375"/>
      <c r="CL498" s="375"/>
      <c r="CM498" s="375"/>
      <c r="CN498" s="375"/>
      <c r="CO498" s="375"/>
      <c r="CP498" s="375"/>
      <c r="CQ498" s="375"/>
      <c r="CR498" s="375"/>
      <c r="CS498" s="375"/>
      <c r="CT498" s="375"/>
      <c r="CU498" s="375"/>
      <c r="CV498" s="375"/>
      <c r="CW498" s="375"/>
      <c r="CX498" s="375"/>
      <c r="CY498" s="375"/>
      <c r="CZ498" s="375"/>
    </row>
    <row r="499" s="379" customFormat="true" ht="25.15" customHeight="true" x14ac:dyDescent="0.2">
      <c r="C499" s="1144" t="s">
        <v>267</v>
      </c>
      <c r="D499" s="1142"/>
      <c r="E499" s="719">
        <v>6.7140446722334587E-2</v>
      </c>
      <c r="F499" s="654"/>
      <c r="G499" s="654"/>
      <c r="H499" s="1144" t="s">
        <v>219</v>
      </c>
      <c r="I499" s="1142"/>
      <c r="J499" s="720">
        <v>9.9294149946421495E-2</v>
      </c>
      <c r="K499" s="654"/>
      <c r="L499" s="654"/>
      <c r="M499" s="1144" t="s">
        <v>230</v>
      </c>
      <c r="N499" s="1142"/>
      <c r="O499" s="721">
        <v>6.6859240694855646E-2</v>
      </c>
      <c r="P499" s="654"/>
      <c r="Q499" s="654"/>
      <c r="AA499" s="372"/>
      <c r="AB499" s="372"/>
      <c r="AC499" s="372"/>
      <c r="AD499" s="372"/>
      <c r="AE499" s="372"/>
      <c r="AF499" s="372"/>
      <c r="AG499" s="372"/>
      <c r="AH499" s="372"/>
      <c r="AI499" s="372"/>
      <c r="AJ499" s="372"/>
      <c r="AK499" s="372"/>
      <c r="AL499" s="372"/>
      <c r="AM499" s="372"/>
      <c r="AN499" s="372"/>
      <c r="AO499" s="372"/>
      <c r="AP499" s="372"/>
      <c r="AQ499" s="372"/>
      <c r="AR499" s="372"/>
      <c r="AS499" s="372"/>
      <c r="AT499" s="372"/>
      <c r="AU499" s="372"/>
      <c r="AV499" s="372"/>
      <c r="AW499" s="372"/>
      <c r="AX499" s="372"/>
      <c r="AY499" s="372"/>
      <c r="AZ499" s="372"/>
      <c r="BA499" s="374"/>
      <c r="BB499" s="450"/>
      <c r="BC499" s="374"/>
      <c r="BD499" s="374"/>
      <c r="BE499" s="374"/>
      <c r="BF499" s="374"/>
      <c r="BG499" s="374"/>
      <c r="BH499" s="374"/>
      <c r="BI499" s="374"/>
      <c r="BJ499" s="374"/>
      <c r="BK499" s="374"/>
      <c r="BL499" s="374"/>
      <c r="BM499" s="374"/>
      <c r="BN499" s="374"/>
      <c r="BO499" s="374"/>
      <c r="BP499" s="374"/>
      <c r="BQ499" s="374"/>
      <c r="BR499" s="374"/>
      <c r="BS499" s="374"/>
      <c r="BT499" s="374"/>
      <c r="BU499" s="374"/>
      <c r="BV499" s="374"/>
      <c r="BW499" s="374"/>
      <c r="BX499" s="374"/>
      <c r="BY499" s="374"/>
      <c r="BZ499" s="375"/>
      <c r="CA499" s="375"/>
      <c r="CB499" s="375"/>
      <c r="CC499" s="375"/>
      <c r="CD499" s="375"/>
      <c r="CE499" s="375"/>
      <c r="CF499" s="375"/>
      <c r="CG499" s="375"/>
      <c r="CH499" s="375"/>
      <c r="CI499" s="375"/>
      <c r="CJ499" s="375"/>
      <c r="CK499" s="375"/>
      <c r="CL499" s="375"/>
      <c r="CM499" s="375"/>
      <c r="CN499" s="375"/>
      <c r="CO499" s="375"/>
      <c r="CP499" s="375"/>
      <c r="CQ499" s="375"/>
      <c r="CR499" s="375"/>
      <c r="CS499" s="375"/>
      <c r="CT499" s="375"/>
      <c r="CU499" s="375"/>
      <c r="CV499" s="375"/>
      <c r="CW499" s="375"/>
      <c r="CX499" s="375"/>
      <c r="CY499" s="375"/>
      <c r="CZ499" s="375"/>
    </row>
    <row r="500" s="379" customFormat="true" ht="25.15" customHeight="true" x14ac:dyDescent="0.2">
      <c r="C500" s="1144" t="s">
        <v>268</v>
      </c>
      <c r="D500" s="1142"/>
      <c r="E500" s="719">
        <v>4.5054006227818119E-2</v>
      </c>
      <c r="F500" s="654"/>
      <c r="G500" s="654"/>
      <c r="H500" s="1144" t="s">
        <v>221</v>
      </c>
      <c r="I500" s="1142"/>
      <c r="J500" s="720">
        <v>-8.9544428479116211E-3</v>
      </c>
      <c r="K500" s="654"/>
      <c r="L500" s="654"/>
      <c r="M500" s="1144" t="s">
        <v>217</v>
      </c>
      <c r="N500" s="1142"/>
      <c r="O500" s="721">
        <v>0.10048767286554874</v>
      </c>
      <c r="P500" s="654"/>
      <c r="Q500" s="654"/>
      <c r="AA500" s="372"/>
      <c r="AB500" s="372"/>
      <c r="AC500" s="372"/>
      <c r="AD500" s="372"/>
      <c r="AE500" s="372"/>
      <c r="AF500" s="372"/>
      <c r="AG500" s="372"/>
      <c r="AH500" s="372"/>
      <c r="AI500" s="372"/>
      <c r="AJ500" s="372"/>
      <c r="AK500" s="372"/>
      <c r="AL500" s="372"/>
      <c r="AM500" s="372"/>
      <c r="AN500" s="372"/>
      <c r="AO500" s="372"/>
      <c r="AP500" s="372"/>
      <c r="AQ500" s="372"/>
      <c r="AR500" s="372"/>
      <c r="AS500" s="372"/>
      <c r="AT500" s="372"/>
      <c r="AU500" s="372"/>
      <c r="AV500" s="372"/>
      <c r="AW500" s="372"/>
      <c r="AX500" s="372"/>
      <c r="AY500" s="372"/>
      <c r="AZ500" s="372"/>
      <c r="BA500" s="374"/>
      <c r="BB500" s="450"/>
      <c r="BC500" s="374"/>
      <c r="BD500" s="374"/>
      <c r="BE500" s="374"/>
      <c r="BF500" s="374"/>
      <c r="BG500" s="374"/>
      <c r="BH500" s="374"/>
      <c r="BI500" s="374"/>
      <c r="BJ500" s="374"/>
      <c r="BK500" s="374"/>
      <c r="BL500" s="374"/>
      <c r="BM500" s="374"/>
      <c r="BN500" s="374"/>
      <c r="BO500" s="374"/>
      <c r="BP500" s="374"/>
      <c r="BQ500" s="374"/>
      <c r="BR500" s="374"/>
      <c r="BS500" s="374"/>
      <c r="BT500" s="374"/>
      <c r="BU500" s="374"/>
      <c r="BV500" s="374"/>
      <c r="BW500" s="374"/>
      <c r="BX500" s="374"/>
      <c r="BY500" s="374"/>
      <c r="BZ500" s="375"/>
      <c r="CA500" s="375"/>
      <c r="CB500" s="375"/>
      <c r="CC500" s="375"/>
      <c r="CD500" s="375"/>
      <c r="CE500" s="375"/>
      <c r="CF500" s="375"/>
      <c r="CG500" s="375"/>
      <c r="CH500" s="375"/>
      <c r="CI500" s="375"/>
      <c r="CJ500" s="375"/>
      <c r="CK500" s="375"/>
      <c r="CL500" s="375"/>
      <c r="CM500" s="375"/>
      <c r="CN500" s="375"/>
      <c r="CO500" s="375"/>
      <c r="CP500" s="375"/>
      <c r="CQ500" s="375"/>
      <c r="CR500" s="375"/>
      <c r="CS500" s="375"/>
      <c r="CT500" s="375"/>
      <c r="CU500" s="375"/>
      <c r="CV500" s="375"/>
      <c r="CW500" s="375"/>
      <c r="CX500" s="375"/>
      <c r="CY500" s="375"/>
      <c r="CZ500" s="375"/>
    </row>
    <row r="501" s="379" customFormat="true" ht="25.15" customHeight="true" x14ac:dyDescent="0.2">
      <c r="C501" s="1144" t="s">
        <v>274</v>
      </c>
      <c r="D501" s="1142"/>
      <c r="E501" s="719">
        <v>9.7025676335111249E-2</v>
      </c>
      <c r="F501" s="654"/>
      <c r="G501" s="654"/>
      <c r="H501" s="1144" t="s">
        <v>224</v>
      </c>
      <c r="I501" s="1142"/>
      <c r="J501" s="720">
        <v>4.984901140137607E-2</v>
      </c>
      <c r="K501" s="654"/>
      <c r="L501" s="654"/>
      <c r="M501" s="1144" t="s">
        <v>219</v>
      </c>
      <c r="N501" s="1142"/>
      <c r="O501" s="721">
        <v>0.11179964974343855</v>
      </c>
      <c r="P501" s="654"/>
      <c r="Q501" s="654"/>
      <c r="AA501" s="372"/>
      <c r="AB501" s="372"/>
      <c r="AC501" s="372"/>
      <c r="AD501" s="372"/>
      <c r="AE501" s="372"/>
      <c r="AF501" s="372"/>
      <c r="AG501" s="372"/>
      <c r="AH501" s="372"/>
      <c r="AI501" s="372"/>
      <c r="AJ501" s="372"/>
      <c r="AK501" s="372"/>
      <c r="AL501" s="372"/>
      <c r="AM501" s="372"/>
      <c r="AN501" s="372"/>
      <c r="AO501" s="372"/>
      <c r="AP501" s="372"/>
      <c r="AQ501" s="372"/>
      <c r="AR501" s="372"/>
      <c r="AS501" s="372"/>
      <c r="AT501" s="372"/>
      <c r="AU501" s="372"/>
      <c r="AV501" s="372"/>
      <c r="AW501" s="372"/>
      <c r="AX501" s="372"/>
      <c r="AY501" s="372"/>
      <c r="AZ501" s="372"/>
      <c r="BA501" s="374"/>
      <c r="BB501" s="450"/>
      <c r="BC501" s="374"/>
      <c r="BD501" s="374"/>
      <c r="BE501" s="374"/>
      <c r="BF501" s="374"/>
      <c r="BG501" s="374"/>
      <c r="BH501" s="374"/>
      <c r="BI501" s="374"/>
      <c r="BJ501" s="374"/>
      <c r="BK501" s="374"/>
      <c r="BL501" s="374"/>
      <c r="BM501" s="374"/>
      <c r="BN501" s="374"/>
      <c r="BO501" s="374"/>
      <c r="BP501" s="374"/>
      <c r="BQ501" s="374"/>
      <c r="BR501" s="374"/>
      <c r="BS501" s="374"/>
      <c r="BT501" s="374"/>
      <c r="BU501" s="374"/>
      <c r="BV501" s="374"/>
      <c r="BW501" s="374"/>
      <c r="BX501" s="374"/>
      <c r="BY501" s="374"/>
      <c r="BZ501" s="375"/>
      <c r="CA501" s="375"/>
      <c r="CB501" s="375"/>
      <c r="CC501" s="375"/>
      <c r="CD501" s="375"/>
      <c r="CE501" s="375"/>
      <c r="CF501" s="375"/>
      <c r="CG501" s="375"/>
      <c r="CH501" s="375"/>
      <c r="CI501" s="375"/>
      <c r="CJ501" s="375"/>
      <c r="CK501" s="375"/>
      <c r="CL501" s="375"/>
      <c r="CM501" s="375"/>
      <c r="CN501" s="375"/>
      <c r="CO501" s="375"/>
      <c r="CP501" s="375"/>
      <c r="CQ501" s="375"/>
      <c r="CR501" s="375"/>
      <c r="CS501" s="375"/>
      <c r="CT501" s="375"/>
      <c r="CU501" s="375"/>
      <c r="CV501" s="375"/>
      <c r="CW501" s="375"/>
      <c r="CX501" s="375"/>
      <c r="CY501" s="375"/>
      <c r="CZ501" s="375"/>
    </row>
    <row r="502" s="379" customFormat="true" ht="25.15" customHeight="true" x14ac:dyDescent="0.2">
      <c r="C502" s="1144" t="s">
        <v>273</v>
      </c>
      <c r="D502" s="1142"/>
      <c r="E502" s="719">
        <v>-3.9098516278068714E-2</v>
      </c>
      <c r="F502" s="654"/>
      <c r="G502" s="654"/>
      <c r="H502" s="1144" t="s">
        <v>228</v>
      </c>
      <c r="I502" s="1142"/>
      <c r="J502" s="720">
        <v>9.0200561092071682E-2</v>
      </c>
      <c r="K502" s="654"/>
      <c r="L502" s="654"/>
      <c r="M502" s="1144" t="s">
        <v>221</v>
      </c>
      <c r="N502" s="1142"/>
      <c r="O502" s="721">
        <v>7.8649304751033461E-2</v>
      </c>
      <c r="P502" s="654"/>
      <c r="Q502" s="654"/>
      <c r="AA502" s="372"/>
      <c r="AB502" s="372"/>
      <c r="AC502" s="372"/>
      <c r="AD502" s="372"/>
      <c r="AE502" s="372"/>
      <c r="AF502" s="372"/>
      <c r="AG502" s="372"/>
      <c r="AH502" s="372"/>
      <c r="AI502" s="372"/>
      <c r="AJ502" s="372"/>
      <c r="AK502" s="372"/>
      <c r="AL502" s="372"/>
      <c r="AM502" s="372"/>
      <c r="AN502" s="372"/>
      <c r="AO502" s="372"/>
      <c r="AP502" s="372"/>
      <c r="AQ502" s="372"/>
      <c r="AR502" s="372"/>
      <c r="AS502" s="372"/>
      <c r="AT502" s="372"/>
      <c r="AU502" s="372"/>
      <c r="AV502" s="372"/>
      <c r="AW502" s="372"/>
      <c r="AX502" s="372"/>
      <c r="AY502" s="372"/>
      <c r="AZ502" s="372"/>
      <c r="BA502" s="374"/>
      <c r="BB502" s="450"/>
      <c r="BC502" s="374"/>
      <c r="BD502" s="374"/>
      <c r="BE502" s="374"/>
      <c r="BF502" s="374"/>
      <c r="BG502" s="374"/>
      <c r="BH502" s="374"/>
      <c r="BI502" s="374"/>
      <c r="BJ502" s="374"/>
      <c r="BK502" s="374"/>
      <c r="BL502" s="374"/>
      <c r="BM502" s="374"/>
      <c r="BN502" s="374"/>
      <c r="BO502" s="374"/>
      <c r="BP502" s="374"/>
      <c r="BQ502" s="374"/>
      <c r="BR502" s="374"/>
      <c r="BS502" s="374"/>
      <c r="BT502" s="374"/>
      <c r="BU502" s="374"/>
      <c r="BV502" s="374"/>
      <c r="BW502" s="374"/>
      <c r="BX502" s="374"/>
      <c r="BY502" s="374"/>
      <c r="BZ502" s="375"/>
      <c r="CA502" s="375"/>
      <c r="CB502" s="375"/>
      <c r="CC502" s="375"/>
      <c r="CD502" s="375"/>
      <c r="CE502" s="375"/>
      <c r="CF502" s="375"/>
      <c r="CG502" s="375"/>
      <c r="CH502" s="375"/>
      <c r="CI502" s="375"/>
      <c r="CJ502" s="375"/>
      <c r="CK502" s="375"/>
      <c r="CL502" s="375"/>
      <c r="CM502" s="375"/>
      <c r="CN502" s="375"/>
      <c r="CO502" s="375"/>
      <c r="CP502" s="375"/>
      <c r="CQ502" s="375"/>
      <c r="CR502" s="375"/>
      <c r="CS502" s="375"/>
      <c r="CT502" s="375"/>
      <c r="CU502" s="375"/>
      <c r="CV502" s="375"/>
      <c r="CW502" s="375"/>
      <c r="CX502" s="375"/>
      <c r="CY502" s="375"/>
      <c r="CZ502" s="375"/>
    </row>
    <row r="503" s="379" customFormat="true" ht="25.15" customHeight="true" x14ac:dyDescent="0.2">
      <c r="C503" s="1144" t="s">
        <v>284</v>
      </c>
      <c r="D503" s="1142"/>
      <c r="E503" s="719">
        <v>-6.7821800377189739E-2</v>
      </c>
      <c r="F503" s="654"/>
      <c r="G503" s="654"/>
      <c r="H503" s="1144" t="s">
        <v>271</v>
      </c>
      <c r="I503" s="1142"/>
      <c r="J503" s="720">
        <v>-5.4363409250770274E-2</v>
      </c>
      <c r="K503" s="654"/>
      <c r="L503" s="654"/>
      <c r="M503" s="1144" t="s">
        <v>224</v>
      </c>
      <c r="N503" s="1142"/>
      <c r="O503" s="721">
        <v>9.4762170105209612E-2</v>
      </c>
      <c r="P503" s="654"/>
      <c r="Q503" s="654"/>
      <c r="AA503" s="372"/>
      <c r="AB503" s="372"/>
      <c r="AC503" s="372"/>
      <c r="AD503" s="372"/>
      <c r="AE503" s="372"/>
      <c r="AF503" s="372"/>
      <c r="AG503" s="372"/>
      <c r="AH503" s="372"/>
      <c r="AI503" s="372"/>
      <c r="AJ503" s="372"/>
      <c r="AK503" s="372"/>
      <c r="AL503" s="372"/>
      <c r="AM503" s="372"/>
      <c r="AN503" s="372"/>
      <c r="AO503" s="372"/>
      <c r="AP503" s="372"/>
      <c r="AQ503" s="372"/>
      <c r="AR503" s="372"/>
      <c r="AS503" s="372"/>
      <c r="AT503" s="372"/>
      <c r="AU503" s="372"/>
      <c r="AV503" s="372"/>
      <c r="AW503" s="372"/>
      <c r="AX503" s="372"/>
      <c r="AY503" s="372"/>
      <c r="AZ503" s="372"/>
      <c r="BA503" s="374"/>
      <c r="BB503" s="450"/>
      <c r="BC503" s="374"/>
      <c r="BD503" s="374"/>
      <c r="BE503" s="374"/>
      <c r="BF503" s="374"/>
      <c r="BG503" s="374"/>
      <c r="BH503" s="374"/>
      <c r="BI503" s="374"/>
      <c r="BJ503" s="374"/>
      <c r="BK503" s="374"/>
      <c r="BL503" s="374"/>
      <c r="BM503" s="374"/>
      <c r="BN503" s="374"/>
      <c r="BO503" s="374"/>
      <c r="BP503" s="374"/>
      <c r="BQ503" s="374"/>
      <c r="BR503" s="374"/>
      <c r="BS503" s="374"/>
      <c r="BT503" s="374"/>
      <c r="BU503" s="374"/>
      <c r="BV503" s="374"/>
      <c r="BW503" s="374"/>
      <c r="BX503" s="374"/>
      <c r="BY503" s="374"/>
      <c r="BZ503" s="375"/>
      <c r="CA503" s="375"/>
      <c r="CB503" s="375"/>
      <c r="CC503" s="375"/>
      <c r="CD503" s="375"/>
      <c r="CE503" s="375"/>
      <c r="CF503" s="375"/>
      <c r="CG503" s="375"/>
      <c r="CH503" s="375"/>
      <c r="CI503" s="375"/>
      <c r="CJ503" s="375"/>
      <c r="CK503" s="375"/>
      <c r="CL503" s="375"/>
      <c r="CM503" s="375"/>
      <c r="CN503" s="375"/>
      <c r="CO503" s="375"/>
      <c r="CP503" s="375"/>
      <c r="CQ503" s="375"/>
      <c r="CR503" s="375"/>
      <c r="CS503" s="375"/>
      <c r="CT503" s="375"/>
      <c r="CU503" s="375"/>
      <c r="CV503" s="375"/>
      <c r="CW503" s="375"/>
      <c r="CX503" s="375"/>
      <c r="CY503" s="375"/>
      <c r="CZ503" s="375"/>
    </row>
    <row r="504" s="379" customFormat="true" ht="25.15" customHeight="true" x14ac:dyDescent="0.2">
      <c r="C504" s="1144" t="s">
        <v>290</v>
      </c>
      <c r="D504" s="1142"/>
      <c r="E504" s="719">
        <v>-1.8587488331151203E-2</v>
      </c>
      <c r="F504" s="654"/>
      <c r="G504" s="654"/>
      <c r="H504" s="1144" t="s">
        <v>266</v>
      </c>
      <c r="I504" s="1142"/>
      <c r="J504" s="720">
        <v>0.1115325707204802</v>
      </c>
      <c r="K504" s="654"/>
      <c r="L504" s="654"/>
      <c r="M504" s="1144" t="s">
        <v>228</v>
      </c>
      <c r="N504" s="1142"/>
      <c r="O504" s="721">
        <v>4.6671310987930988E-2</v>
      </c>
      <c r="P504" s="654"/>
      <c r="Q504" s="654"/>
      <c r="AA504" s="372"/>
      <c r="AB504" s="372"/>
      <c r="AC504" s="372"/>
      <c r="AD504" s="372"/>
      <c r="AE504" s="372"/>
      <c r="AF504" s="372"/>
      <c r="AG504" s="372"/>
      <c r="AH504" s="372"/>
      <c r="AI504" s="372"/>
      <c r="AJ504" s="372"/>
      <c r="AK504" s="372"/>
      <c r="AL504" s="372"/>
      <c r="AM504" s="372"/>
      <c r="AN504" s="372"/>
      <c r="AO504" s="372"/>
      <c r="AP504" s="372"/>
      <c r="AQ504" s="372"/>
      <c r="AR504" s="372"/>
      <c r="AS504" s="372"/>
      <c r="AT504" s="372"/>
      <c r="AU504" s="372"/>
      <c r="AV504" s="372"/>
      <c r="AW504" s="372"/>
      <c r="AX504" s="372"/>
      <c r="AY504" s="372"/>
      <c r="AZ504" s="372"/>
      <c r="BA504" s="374"/>
      <c r="BB504" s="450"/>
      <c r="BC504" s="374"/>
      <c r="BD504" s="374"/>
      <c r="BE504" s="374"/>
      <c r="BF504" s="374"/>
      <c r="BG504" s="374"/>
      <c r="BH504" s="374"/>
      <c r="BI504" s="374"/>
      <c r="BJ504" s="374"/>
      <c r="BK504" s="374"/>
      <c r="BL504" s="374"/>
      <c r="BM504" s="374"/>
      <c r="BN504" s="374"/>
      <c r="BO504" s="374"/>
      <c r="BP504" s="374"/>
      <c r="BQ504" s="374"/>
      <c r="BR504" s="374"/>
      <c r="BS504" s="374"/>
      <c r="BT504" s="374"/>
      <c r="BU504" s="374"/>
      <c r="BV504" s="374"/>
      <c r="BW504" s="374"/>
      <c r="BX504" s="374"/>
      <c r="BY504" s="374"/>
      <c r="BZ504" s="375"/>
      <c r="CA504" s="375"/>
      <c r="CB504" s="375"/>
      <c r="CC504" s="375"/>
      <c r="CD504" s="375"/>
      <c r="CE504" s="375"/>
      <c r="CF504" s="375"/>
      <c r="CG504" s="375"/>
      <c r="CH504" s="375"/>
      <c r="CI504" s="375"/>
      <c r="CJ504" s="375"/>
      <c r="CK504" s="375"/>
      <c r="CL504" s="375"/>
      <c r="CM504" s="375"/>
      <c r="CN504" s="375"/>
      <c r="CO504" s="375"/>
      <c r="CP504" s="375"/>
      <c r="CQ504" s="375"/>
      <c r="CR504" s="375"/>
      <c r="CS504" s="375"/>
      <c r="CT504" s="375"/>
      <c r="CU504" s="375"/>
      <c r="CV504" s="375"/>
      <c r="CW504" s="375"/>
      <c r="CX504" s="375"/>
      <c r="CY504" s="375"/>
      <c r="CZ504" s="375"/>
    </row>
    <row r="505" s="379" customFormat="true" ht="25.15" customHeight="true" x14ac:dyDescent="0.2">
      <c r="C505" s="1144" t="s">
        <v>285</v>
      </c>
      <c r="D505" s="1142"/>
      <c r="E505" s="719">
        <v>6.7405951080687518E-2</v>
      </c>
      <c r="F505" s="654"/>
      <c r="G505" s="654"/>
      <c r="H505" s="1144" t="s">
        <v>275</v>
      </c>
      <c r="I505" s="1142"/>
      <c r="J505" s="720">
        <v>9.2790937658605702E-2</v>
      </c>
      <c r="K505" s="654"/>
      <c r="L505" s="654"/>
      <c r="M505" s="1144" t="s">
        <v>271</v>
      </c>
      <c r="N505" s="1142"/>
      <c r="O505" s="721">
        <v>0.11653681175531273</v>
      </c>
      <c r="P505" s="654"/>
      <c r="Q505" s="654"/>
      <c r="AA505" s="372"/>
      <c r="AB505" s="372"/>
      <c r="AC505" s="372"/>
      <c r="AD505" s="372"/>
      <c r="AE505" s="372"/>
      <c r="AF505" s="372"/>
      <c r="AG505" s="372"/>
      <c r="AH505" s="372"/>
      <c r="AI505" s="372"/>
      <c r="AJ505" s="372"/>
      <c r="AK505" s="372"/>
      <c r="AL505" s="372"/>
      <c r="AM505" s="372"/>
      <c r="AN505" s="372"/>
      <c r="AO505" s="372"/>
      <c r="AP505" s="372"/>
      <c r="AQ505" s="372"/>
      <c r="AR505" s="372"/>
      <c r="AS505" s="372"/>
      <c r="AT505" s="372"/>
      <c r="AU505" s="372"/>
      <c r="AV505" s="372"/>
      <c r="AW505" s="372"/>
      <c r="AX505" s="372"/>
      <c r="AY505" s="372"/>
      <c r="AZ505" s="372"/>
      <c r="BA505" s="374"/>
      <c r="BB505" s="450"/>
      <c r="BC505" s="374"/>
      <c r="BD505" s="374"/>
      <c r="BE505" s="374"/>
      <c r="BF505" s="374"/>
      <c r="BG505" s="374"/>
      <c r="BH505" s="374"/>
      <c r="BI505" s="374"/>
      <c r="BJ505" s="374"/>
      <c r="BK505" s="374"/>
      <c r="BL505" s="374"/>
      <c r="BM505" s="374"/>
      <c r="BN505" s="374"/>
      <c r="BO505" s="374"/>
      <c r="BP505" s="374"/>
      <c r="BQ505" s="374"/>
      <c r="BR505" s="374"/>
      <c r="BS505" s="374"/>
      <c r="BT505" s="374"/>
      <c r="BU505" s="374"/>
      <c r="BV505" s="374"/>
      <c r="BW505" s="374"/>
      <c r="BX505" s="374"/>
      <c r="BY505" s="374"/>
      <c r="BZ505" s="375"/>
      <c r="CA505" s="375"/>
      <c r="CB505" s="375"/>
      <c r="CC505" s="375"/>
      <c r="CD505" s="375"/>
      <c r="CE505" s="375"/>
      <c r="CF505" s="375"/>
      <c r="CG505" s="375"/>
      <c r="CH505" s="375"/>
      <c r="CI505" s="375"/>
      <c r="CJ505" s="375"/>
      <c r="CK505" s="375"/>
      <c r="CL505" s="375"/>
      <c r="CM505" s="375"/>
      <c r="CN505" s="375"/>
      <c r="CO505" s="375"/>
      <c r="CP505" s="375"/>
      <c r="CQ505" s="375"/>
      <c r="CR505" s="375"/>
      <c r="CS505" s="375"/>
      <c r="CT505" s="375"/>
      <c r="CU505" s="375"/>
      <c r="CV505" s="375"/>
      <c r="CW505" s="375"/>
      <c r="CX505" s="375"/>
      <c r="CY505" s="375"/>
      <c r="CZ505" s="375"/>
    </row>
    <row r="506" s="379" customFormat="true" ht="25.15" customHeight="true" x14ac:dyDescent="0.2">
      <c r="C506" s="1144" t="s">
        <v>278</v>
      </c>
      <c r="D506" s="1142"/>
      <c r="E506" s="719">
        <v>7.227226218914834E-2</v>
      </c>
      <c r="F506" s="654"/>
      <c r="G506" s="654"/>
      <c r="H506" s="1144" t="s">
        <v>276</v>
      </c>
      <c r="I506" s="1142"/>
      <c r="J506" s="720">
        <v>3.8056388473301409E-2</v>
      </c>
      <c r="K506" s="654"/>
      <c r="L506" s="654"/>
      <c r="M506" s="1144" t="s">
        <v>266</v>
      </c>
      <c r="N506" s="1142"/>
      <c r="O506" s="721">
        <v>9.8109306799412335E-2</v>
      </c>
      <c r="P506" s="654"/>
      <c r="Q506" s="654"/>
      <c r="AA506" s="372"/>
      <c r="AB506" s="372"/>
      <c r="AC506" s="372"/>
      <c r="AD506" s="372"/>
      <c r="AE506" s="372"/>
      <c r="AF506" s="372"/>
      <c r="AG506" s="372"/>
      <c r="AH506" s="372"/>
      <c r="AI506" s="372"/>
      <c r="AJ506" s="372"/>
      <c r="AK506" s="372"/>
      <c r="AL506" s="372"/>
      <c r="AM506" s="372"/>
      <c r="AN506" s="372"/>
      <c r="AO506" s="372"/>
      <c r="AP506" s="372"/>
      <c r="AQ506" s="372"/>
      <c r="AR506" s="372"/>
      <c r="AS506" s="372"/>
      <c r="AT506" s="372"/>
      <c r="AU506" s="372"/>
      <c r="AV506" s="372"/>
      <c r="AW506" s="372"/>
      <c r="AX506" s="372"/>
      <c r="AY506" s="372"/>
      <c r="AZ506" s="372"/>
      <c r="BA506" s="374"/>
      <c r="BB506" s="450"/>
      <c r="BC506" s="374"/>
      <c r="BD506" s="374"/>
      <c r="BE506" s="374"/>
      <c r="BF506" s="374"/>
      <c r="BG506" s="374"/>
      <c r="BH506" s="374"/>
      <c r="BI506" s="374"/>
      <c r="BJ506" s="374"/>
      <c r="BK506" s="374"/>
      <c r="BL506" s="374"/>
      <c r="BM506" s="374"/>
      <c r="BN506" s="374"/>
      <c r="BO506" s="374"/>
      <c r="BP506" s="374"/>
      <c r="BQ506" s="374"/>
      <c r="BR506" s="374"/>
      <c r="BS506" s="374"/>
      <c r="BT506" s="374"/>
      <c r="BU506" s="374"/>
      <c r="BV506" s="374"/>
      <c r="BW506" s="374"/>
      <c r="BX506" s="374"/>
      <c r="BY506" s="374"/>
      <c r="BZ506" s="375"/>
      <c r="CA506" s="375"/>
      <c r="CB506" s="375"/>
      <c r="CC506" s="375"/>
      <c r="CD506" s="375"/>
      <c r="CE506" s="375"/>
      <c r="CF506" s="375"/>
      <c r="CG506" s="375"/>
      <c r="CH506" s="375"/>
      <c r="CI506" s="375"/>
      <c r="CJ506" s="375"/>
      <c r="CK506" s="375"/>
      <c r="CL506" s="375"/>
      <c r="CM506" s="375"/>
      <c r="CN506" s="375"/>
      <c r="CO506" s="375"/>
      <c r="CP506" s="375"/>
      <c r="CQ506" s="375"/>
      <c r="CR506" s="375"/>
      <c r="CS506" s="375"/>
      <c r="CT506" s="375"/>
      <c r="CU506" s="375"/>
      <c r="CV506" s="375"/>
      <c r="CW506" s="375"/>
      <c r="CX506" s="375"/>
      <c r="CY506" s="375"/>
      <c r="CZ506" s="375"/>
    </row>
    <row r="507" s="379" customFormat="true" ht="25.15" customHeight="true" x14ac:dyDescent="0.2">
      <c r="C507" s="1144" t="s">
        <v>289</v>
      </c>
      <c r="D507" s="1142"/>
      <c r="E507" s="719">
        <v>3.342028785402619E-2</v>
      </c>
      <c r="F507" s="654"/>
      <c r="G507" s="654"/>
      <c r="H507" s="1144" t="s">
        <v>277</v>
      </c>
      <c r="I507" s="1142"/>
      <c r="J507" s="720">
        <v>7.8716906333952882E-2</v>
      </c>
      <c r="K507" s="654"/>
      <c r="L507" s="654"/>
      <c r="M507" s="1144" t="s">
        <v>275</v>
      </c>
      <c r="N507" s="1142"/>
      <c r="O507" s="721">
        <v>9.8894091486277244E-2</v>
      </c>
      <c r="P507" s="654"/>
      <c r="Q507" s="654"/>
      <c r="AA507" s="372"/>
      <c r="AB507" s="372"/>
      <c r="AC507" s="372"/>
      <c r="AD507" s="372"/>
      <c r="AE507" s="372"/>
      <c r="AF507" s="372"/>
      <c r="AG507" s="372"/>
      <c r="AH507" s="372"/>
      <c r="AI507" s="372"/>
      <c r="AJ507" s="372"/>
      <c r="AK507" s="372"/>
      <c r="AL507" s="372"/>
      <c r="AM507" s="372"/>
      <c r="AN507" s="372"/>
      <c r="AO507" s="372"/>
      <c r="AP507" s="372"/>
      <c r="AQ507" s="372"/>
      <c r="AR507" s="372"/>
      <c r="AS507" s="372"/>
      <c r="AT507" s="372"/>
      <c r="AU507" s="372"/>
      <c r="AV507" s="372"/>
      <c r="AW507" s="372"/>
      <c r="AX507" s="372"/>
      <c r="AY507" s="372"/>
      <c r="AZ507" s="372"/>
      <c r="BA507" s="374"/>
      <c r="BB507" s="450"/>
      <c r="BC507" s="374"/>
      <c r="BD507" s="374"/>
      <c r="BE507" s="374"/>
      <c r="BF507" s="374"/>
      <c r="BG507" s="374"/>
      <c r="BH507" s="374"/>
      <c r="BI507" s="374"/>
      <c r="BJ507" s="374"/>
      <c r="BK507" s="374"/>
      <c r="BL507" s="374"/>
      <c r="BM507" s="374"/>
      <c r="BN507" s="374"/>
      <c r="BO507" s="374"/>
      <c r="BP507" s="374"/>
      <c r="BQ507" s="374"/>
      <c r="BR507" s="374"/>
      <c r="BS507" s="374"/>
      <c r="BT507" s="374"/>
      <c r="BU507" s="374"/>
      <c r="BV507" s="374"/>
      <c r="BW507" s="374"/>
      <c r="BX507" s="374"/>
      <c r="BY507" s="374"/>
      <c r="BZ507" s="375"/>
      <c r="CA507" s="375"/>
      <c r="CB507" s="375"/>
      <c r="CC507" s="375"/>
      <c r="CD507" s="375"/>
      <c r="CE507" s="375"/>
      <c r="CF507" s="375"/>
      <c r="CG507" s="375"/>
      <c r="CH507" s="375"/>
      <c r="CI507" s="375"/>
      <c r="CJ507" s="375"/>
      <c r="CK507" s="375"/>
      <c r="CL507" s="375"/>
      <c r="CM507" s="375"/>
      <c r="CN507" s="375"/>
      <c r="CO507" s="375"/>
      <c r="CP507" s="375"/>
      <c r="CQ507" s="375"/>
      <c r="CR507" s="375"/>
      <c r="CS507" s="375"/>
      <c r="CT507" s="375"/>
      <c r="CU507" s="375"/>
      <c r="CV507" s="375"/>
      <c r="CW507" s="375"/>
      <c r="CX507" s="375"/>
      <c r="CY507" s="375"/>
      <c r="CZ507" s="375"/>
    </row>
    <row r="508" s="379" customFormat="true" ht="25.15" customHeight="true" x14ac:dyDescent="0.2">
      <c r="C508" s="1144" t="s">
        <v>294</v>
      </c>
      <c r="D508" s="1142"/>
      <c r="E508" s="719">
        <v>-2.9306554455145795E-3</v>
      </c>
      <c r="F508" s="654"/>
      <c r="G508" s="654"/>
      <c r="H508" s="1144" t="s">
        <v>281</v>
      </c>
      <c r="I508" s="1142"/>
      <c r="J508" s="720">
        <v>7.0985532209792687E-2</v>
      </c>
      <c r="K508" s="654"/>
      <c r="L508" s="654"/>
      <c r="M508" s="1144" t="s">
        <v>276</v>
      </c>
      <c r="N508" s="1142"/>
      <c r="O508" s="721">
        <v>0.10735517640168001</v>
      </c>
      <c r="P508" s="654"/>
      <c r="Q508" s="654"/>
      <c r="AA508" s="372"/>
      <c r="AB508" s="372"/>
      <c r="AC508" s="372"/>
      <c r="AD508" s="372"/>
      <c r="AE508" s="372"/>
      <c r="AF508" s="372"/>
      <c r="AG508" s="372"/>
      <c r="AH508" s="372"/>
      <c r="AI508" s="372"/>
      <c r="AJ508" s="372"/>
      <c r="AK508" s="372"/>
      <c r="AL508" s="372"/>
      <c r="AM508" s="372"/>
      <c r="AN508" s="372"/>
      <c r="AO508" s="372"/>
      <c r="AP508" s="372"/>
      <c r="AQ508" s="372"/>
      <c r="AR508" s="372"/>
      <c r="AS508" s="372"/>
      <c r="AT508" s="372"/>
      <c r="AU508" s="372"/>
      <c r="AV508" s="372"/>
      <c r="AW508" s="372"/>
      <c r="AX508" s="372"/>
      <c r="AY508" s="372"/>
      <c r="AZ508" s="372"/>
      <c r="BA508" s="374"/>
      <c r="BB508" s="450"/>
      <c r="BC508" s="374"/>
      <c r="BD508" s="374"/>
      <c r="BE508" s="374"/>
      <c r="BF508" s="374"/>
      <c r="BG508" s="374"/>
      <c r="BH508" s="374"/>
      <c r="BI508" s="374"/>
      <c r="BJ508" s="374"/>
      <c r="BK508" s="374"/>
      <c r="BL508" s="374"/>
      <c r="BM508" s="374"/>
      <c r="BN508" s="374"/>
      <c r="BO508" s="374"/>
      <c r="BP508" s="374"/>
      <c r="BQ508" s="374"/>
      <c r="BR508" s="374"/>
      <c r="BS508" s="374"/>
      <c r="BT508" s="374"/>
      <c r="BU508" s="374"/>
      <c r="BV508" s="374"/>
      <c r="BW508" s="374"/>
      <c r="BX508" s="374"/>
      <c r="BY508" s="374"/>
      <c r="BZ508" s="375"/>
      <c r="CA508" s="375"/>
      <c r="CB508" s="375"/>
      <c r="CC508" s="375"/>
      <c r="CD508" s="375"/>
      <c r="CE508" s="375"/>
      <c r="CF508" s="375"/>
      <c r="CG508" s="375"/>
      <c r="CH508" s="375"/>
      <c r="CI508" s="375"/>
      <c r="CJ508" s="375"/>
      <c r="CK508" s="375"/>
      <c r="CL508" s="375"/>
      <c r="CM508" s="375"/>
      <c r="CN508" s="375"/>
      <c r="CO508" s="375"/>
      <c r="CP508" s="375"/>
      <c r="CQ508" s="375"/>
      <c r="CR508" s="375"/>
      <c r="CS508" s="375"/>
      <c r="CT508" s="375"/>
      <c r="CU508" s="375"/>
      <c r="CV508" s="375"/>
      <c r="CW508" s="375"/>
      <c r="CX508" s="375"/>
      <c r="CY508" s="375"/>
      <c r="CZ508" s="375"/>
    </row>
    <row r="509" s="379" customFormat="true" ht="25.15" customHeight="true" x14ac:dyDescent="0.2">
      <c r="C509" s="1144" t="s">
        <v>288</v>
      </c>
      <c r="D509" s="1142"/>
      <c r="E509" s="719">
        <v>3.4825726656996042E-2</v>
      </c>
      <c r="F509" s="654"/>
      <c r="G509" s="654"/>
      <c r="H509" s="1144" t="s">
        <v>269</v>
      </c>
      <c r="I509" s="1142"/>
      <c r="J509" s="720">
        <v>9.8696060208442321E-2</v>
      </c>
      <c r="K509" s="654"/>
      <c r="L509" s="654"/>
      <c r="M509" s="1144" t="s">
        <v>277</v>
      </c>
      <c r="N509" s="1142"/>
      <c r="O509" s="721">
        <v>9.8946993421434024E-2</v>
      </c>
      <c r="P509" s="654"/>
      <c r="Q509" s="654"/>
      <c r="AA509" s="372"/>
      <c r="AB509" s="372"/>
      <c r="AC509" s="372"/>
      <c r="AD509" s="372"/>
      <c r="AE509" s="372"/>
      <c r="AF509" s="372"/>
      <c r="AG509" s="372"/>
      <c r="AH509" s="372"/>
      <c r="AI509" s="372"/>
      <c r="AJ509" s="372"/>
      <c r="AK509" s="372"/>
      <c r="AL509" s="372"/>
      <c r="AM509" s="372"/>
      <c r="AN509" s="372"/>
      <c r="AO509" s="372"/>
      <c r="AP509" s="372"/>
      <c r="AQ509" s="372"/>
      <c r="AR509" s="372"/>
      <c r="AS509" s="372"/>
      <c r="AT509" s="372"/>
      <c r="AU509" s="372"/>
      <c r="AV509" s="372"/>
      <c r="AW509" s="372"/>
      <c r="AX509" s="372"/>
      <c r="AY509" s="372"/>
      <c r="AZ509" s="372"/>
      <c r="BA509" s="374"/>
      <c r="BB509" s="450"/>
      <c r="BC509" s="374"/>
      <c r="BD509" s="374"/>
      <c r="BE509" s="374"/>
      <c r="BF509" s="374"/>
      <c r="BG509" s="374"/>
      <c r="BH509" s="374"/>
      <c r="BI509" s="374"/>
      <c r="BJ509" s="374"/>
      <c r="BK509" s="374"/>
      <c r="BL509" s="374"/>
      <c r="BM509" s="374"/>
      <c r="BN509" s="374"/>
      <c r="BO509" s="374"/>
      <c r="BP509" s="374"/>
      <c r="BQ509" s="374"/>
      <c r="BR509" s="374"/>
      <c r="BS509" s="374"/>
      <c r="BT509" s="374"/>
      <c r="BU509" s="374"/>
      <c r="BV509" s="374"/>
      <c r="BW509" s="374"/>
      <c r="BX509" s="374"/>
      <c r="BY509" s="374"/>
      <c r="BZ509" s="375"/>
      <c r="CA509" s="375"/>
      <c r="CB509" s="375"/>
      <c r="CC509" s="375"/>
      <c r="CD509" s="375"/>
      <c r="CE509" s="375"/>
      <c r="CF509" s="375"/>
      <c r="CG509" s="375"/>
      <c r="CH509" s="375"/>
      <c r="CI509" s="375"/>
      <c r="CJ509" s="375"/>
      <c r="CK509" s="375"/>
      <c r="CL509" s="375"/>
      <c r="CM509" s="375"/>
      <c r="CN509" s="375"/>
      <c r="CO509" s="375"/>
      <c r="CP509" s="375"/>
      <c r="CQ509" s="375"/>
      <c r="CR509" s="375"/>
      <c r="CS509" s="375"/>
      <c r="CT509" s="375"/>
      <c r="CU509" s="375"/>
      <c r="CV509" s="375"/>
      <c r="CW509" s="375"/>
      <c r="CX509" s="375"/>
      <c r="CY509" s="375"/>
      <c r="CZ509" s="375"/>
    </row>
    <row r="510" s="379" customFormat="true" ht="25.15" customHeight="true" x14ac:dyDescent="0.2">
      <c r="C510" s="1144" t="s">
        <v>282</v>
      </c>
      <c r="D510" s="1142"/>
      <c r="E510" s="719">
        <v>6.8866607349833964E-2</v>
      </c>
      <c r="F510" s="654"/>
      <c r="G510" s="654"/>
      <c r="H510" s="1144" t="s">
        <v>270</v>
      </c>
      <c r="I510" s="1142"/>
      <c r="J510" s="720">
        <v>7.3485618929929969E-2</v>
      </c>
      <c r="K510" s="654"/>
      <c r="L510" s="654"/>
      <c r="M510" s="1144" t="s">
        <v>281</v>
      </c>
      <c r="N510" s="1142"/>
      <c r="O510" s="721">
        <v>5.421183514126051E-2</v>
      </c>
      <c r="P510" s="654"/>
      <c r="Q510" s="654"/>
      <c r="AA510" s="372"/>
      <c r="AB510" s="372"/>
      <c r="AC510" s="372"/>
      <c r="AD510" s="372"/>
      <c r="AE510" s="372"/>
      <c r="AF510" s="372"/>
      <c r="AG510" s="372"/>
      <c r="AH510" s="372"/>
      <c r="AI510" s="372"/>
      <c r="AJ510" s="372"/>
      <c r="AK510" s="372"/>
      <c r="AL510" s="372"/>
      <c r="AM510" s="372"/>
      <c r="AN510" s="372"/>
      <c r="AO510" s="372"/>
      <c r="AP510" s="372"/>
      <c r="AQ510" s="372"/>
      <c r="AR510" s="372"/>
      <c r="AS510" s="372"/>
      <c r="AT510" s="372"/>
      <c r="AU510" s="372"/>
      <c r="AV510" s="372"/>
      <c r="AW510" s="372"/>
      <c r="AX510" s="372"/>
      <c r="AY510" s="372"/>
      <c r="AZ510" s="372"/>
      <c r="BA510" s="374"/>
      <c r="BB510" s="450"/>
      <c r="BC510" s="374"/>
      <c r="BD510" s="374"/>
      <c r="BE510" s="374"/>
      <c r="BF510" s="374"/>
      <c r="BG510" s="374"/>
      <c r="BH510" s="374"/>
      <c r="BI510" s="374"/>
      <c r="BJ510" s="374"/>
      <c r="BK510" s="374"/>
      <c r="BL510" s="374"/>
      <c r="BM510" s="374"/>
      <c r="BN510" s="374"/>
      <c r="BO510" s="374"/>
      <c r="BP510" s="374"/>
      <c r="BQ510" s="374"/>
      <c r="BR510" s="374"/>
      <c r="BS510" s="374"/>
      <c r="BT510" s="374"/>
      <c r="BU510" s="374"/>
      <c r="BV510" s="374"/>
      <c r="BW510" s="374"/>
      <c r="BX510" s="374"/>
      <c r="BY510" s="374"/>
      <c r="BZ510" s="375"/>
      <c r="CA510" s="375"/>
      <c r="CB510" s="375"/>
      <c r="CC510" s="375"/>
      <c r="CD510" s="375"/>
      <c r="CE510" s="375"/>
      <c r="CF510" s="375"/>
      <c r="CG510" s="375"/>
      <c r="CH510" s="375"/>
      <c r="CI510" s="375"/>
      <c r="CJ510" s="375"/>
      <c r="CK510" s="375"/>
      <c r="CL510" s="375"/>
      <c r="CM510" s="375"/>
      <c r="CN510" s="375"/>
      <c r="CO510" s="375"/>
      <c r="CP510" s="375"/>
      <c r="CQ510" s="375"/>
      <c r="CR510" s="375"/>
      <c r="CS510" s="375"/>
      <c r="CT510" s="375"/>
      <c r="CU510" s="375"/>
      <c r="CV510" s="375"/>
      <c r="CW510" s="375"/>
      <c r="CX510" s="375"/>
      <c r="CY510" s="375"/>
      <c r="CZ510" s="375"/>
    </row>
    <row r="511" s="379" customFormat="true" ht="25.15" customHeight="true" x14ac:dyDescent="0.2">
      <c r="C511" s="1144" t="s">
        <v>279</v>
      </c>
      <c r="D511" s="1142"/>
      <c r="E511" s="719">
        <v>-6.5510245997785876E-2</v>
      </c>
      <c r="F511" s="654"/>
      <c r="G511" s="654"/>
      <c r="H511" s="1144" t="s">
        <v>267</v>
      </c>
      <c r="I511" s="1142"/>
      <c r="J511" s="720">
        <v>6.4878594168244541E-2</v>
      </c>
      <c r="K511" s="654"/>
      <c r="L511" s="654"/>
      <c r="M511" s="1144" t="s">
        <v>269</v>
      </c>
      <c r="N511" s="1142"/>
      <c r="O511" s="721">
        <v>9.9953498212654077E-2</v>
      </c>
      <c r="P511" s="654"/>
      <c r="Q511" s="654"/>
      <c r="AA511" s="372"/>
      <c r="AB511" s="372"/>
      <c r="AC511" s="372"/>
      <c r="AD511" s="372"/>
      <c r="AE511" s="372"/>
      <c r="AF511" s="372"/>
      <c r="AG511" s="372"/>
      <c r="AH511" s="372"/>
      <c r="AI511" s="372"/>
      <c r="AJ511" s="372"/>
      <c r="AK511" s="372"/>
      <c r="AL511" s="372"/>
      <c r="AM511" s="372"/>
      <c r="AN511" s="372"/>
      <c r="AO511" s="372"/>
      <c r="AP511" s="372"/>
      <c r="AQ511" s="372"/>
      <c r="AR511" s="372"/>
      <c r="AS511" s="372"/>
      <c r="AT511" s="372"/>
      <c r="AU511" s="372"/>
      <c r="AV511" s="372"/>
      <c r="AW511" s="372"/>
      <c r="AX511" s="372"/>
      <c r="AY511" s="372"/>
      <c r="AZ511" s="372"/>
      <c r="BA511" s="374"/>
      <c r="BB511" s="450"/>
      <c r="BC511" s="374"/>
      <c r="BD511" s="374"/>
      <c r="BE511" s="374"/>
      <c r="BF511" s="374"/>
      <c r="BG511" s="374"/>
      <c r="BH511" s="374"/>
      <c r="BI511" s="374"/>
      <c r="BJ511" s="374"/>
      <c r="BK511" s="374"/>
      <c r="BL511" s="374"/>
      <c r="BM511" s="374"/>
      <c r="BN511" s="374"/>
      <c r="BO511" s="374"/>
      <c r="BP511" s="374"/>
      <c r="BQ511" s="374"/>
      <c r="BR511" s="374"/>
      <c r="BS511" s="374"/>
      <c r="BT511" s="374"/>
      <c r="BU511" s="374"/>
      <c r="BV511" s="374"/>
      <c r="BW511" s="374"/>
      <c r="BX511" s="374"/>
      <c r="BY511" s="374"/>
      <c r="BZ511" s="375"/>
      <c r="CA511" s="375"/>
      <c r="CB511" s="375"/>
      <c r="CC511" s="375"/>
      <c r="CD511" s="375"/>
      <c r="CE511" s="375"/>
      <c r="CF511" s="375"/>
      <c r="CG511" s="375"/>
      <c r="CH511" s="375"/>
      <c r="CI511" s="375"/>
      <c r="CJ511" s="375"/>
      <c r="CK511" s="375"/>
      <c r="CL511" s="375"/>
      <c r="CM511" s="375"/>
      <c r="CN511" s="375"/>
      <c r="CO511" s="375"/>
      <c r="CP511" s="375"/>
      <c r="CQ511" s="375"/>
      <c r="CR511" s="375"/>
      <c r="CS511" s="375"/>
      <c r="CT511" s="375"/>
      <c r="CU511" s="375"/>
      <c r="CV511" s="375"/>
      <c r="CW511" s="375"/>
      <c r="CX511" s="375"/>
      <c r="CY511" s="375"/>
      <c r="CZ511" s="375"/>
    </row>
    <row r="512" s="379" customFormat="true" ht="25.15" customHeight="true" x14ac:dyDescent="0.2">
      <c r="C512" s="1144" t="s">
        <v>293</v>
      </c>
      <c r="D512" s="1142"/>
      <c r="E512" s="719">
        <v>-6.3564111694614589E-3</v>
      </c>
      <c r="F512" s="654"/>
      <c r="G512" s="654"/>
      <c r="H512" s="1144" t="s">
        <v>268</v>
      </c>
      <c r="I512" s="1142"/>
      <c r="J512" s="720">
        <v>4.2063109309998022E-2</v>
      </c>
      <c r="K512" s="654"/>
      <c r="L512" s="654"/>
      <c r="M512" s="1144" t="s">
        <v>270</v>
      </c>
      <c r="N512" s="1142"/>
      <c r="O512" s="721">
        <v>0.12581784127582957</v>
      </c>
      <c r="P512" s="654"/>
      <c r="Q512" s="654"/>
      <c r="AA512" s="372"/>
      <c r="AB512" s="372"/>
      <c r="AC512" s="372"/>
      <c r="AD512" s="372"/>
      <c r="AE512" s="372"/>
      <c r="AF512" s="372"/>
      <c r="AG512" s="372"/>
      <c r="AH512" s="372"/>
      <c r="AI512" s="372"/>
      <c r="AJ512" s="372"/>
      <c r="AK512" s="372"/>
      <c r="AL512" s="372"/>
      <c r="AM512" s="372"/>
      <c r="AN512" s="372"/>
      <c r="AO512" s="372"/>
      <c r="AP512" s="372"/>
      <c r="AQ512" s="372"/>
      <c r="AR512" s="372"/>
      <c r="AS512" s="372"/>
      <c r="AT512" s="372"/>
      <c r="AU512" s="372"/>
      <c r="AV512" s="372"/>
      <c r="AW512" s="372"/>
      <c r="AX512" s="372"/>
      <c r="AY512" s="372"/>
      <c r="AZ512" s="372"/>
      <c r="BA512" s="374"/>
      <c r="BB512" s="450"/>
      <c r="BC512" s="374"/>
      <c r="BD512" s="374"/>
      <c r="BE512" s="374"/>
      <c r="BF512" s="374"/>
      <c r="BG512" s="374"/>
      <c r="BH512" s="374"/>
      <c r="BI512" s="374"/>
      <c r="BJ512" s="374"/>
      <c r="BK512" s="374"/>
      <c r="BL512" s="374"/>
      <c r="BM512" s="374"/>
      <c r="BN512" s="374"/>
      <c r="BO512" s="374"/>
      <c r="BP512" s="374"/>
      <c r="BQ512" s="374"/>
      <c r="BR512" s="374"/>
      <c r="BS512" s="374"/>
      <c r="BT512" s="374"/>
      <c r="BU512" s="374"/>
      <c r="BV512" s="374"/>
      <c r="BW512" s="374"/>
      <c r="BX512" s="374"/>
      <c r="BY512" s="374"/>
      <c r="BZ512" s="375"/>
      <c r="CA512" s="375"/>
      <c r="CB512" s="375"/>
      <c r="CC512" s="375"/>
      <c r="CD512" s="375"/>
      <c r="CE512" s="375"/>
      <c r="CF512" s="375"/>
      <c r="CG512" s="375"/>
      <c r="CH512" s="375"/>
      <c r="CI512" s="375"/>
      <c r="CJ512" s="375"/>
      <c r="CK512" s="375"/>
      <c r="CL512" s="375"/>
      <c r="CM512" s="375"/>
      <c r="CN512" s="375"/>
      <c r="CO512" s="375"/>
      <c r="CP512" s="375"/>
      <c r="CQ512" s="375"/>
      <c r="CR512" s="375"/>
      <c r="CS512" s="375"/>
      <c r="CT512" s="375"/>
      <c r="CU512" s="375"/>
      <c r="CV512" s="375"/>
      <c r="CW512" s="375"/>
      <c r="CX512" s="375"/>
      <c r="CY512" s="375"/>
      <c r="CZ512" s="375"/>
    </row>
    <row r="513" s="379" customFormat="true" ht="25.15" customHeight="true" x14ac:dyDescent="0.2">
      <c r="C513" s="1144" t="s">
        <v>295</v>
      </c>
      <c r="D513" s="1142"/>
      <c r="E513" s="719">
        <v>2.2251347312375585E-3</v>
      </c>
      <c r="F513" s="654"/>
      <c r="G513" s="654"/>
      <c r="H513" s="1144" t="s">
        <v>274</v>
      </c>
      <c r="I513" s="1142"/>
      <c r="J513" s="720">
        <v>9.3120788751607869E-2</v>
      </c>
      <c r="K513" s="654"/>
      <c r="L513" s="654"/>
      <c r="M513" s="1144" t="s">
        <v>267</v>
      </c>
      <c r="N513" s="1142"/>
      <c r="O513" s="721">
        <v>0.1393921566419967</v>
      </c>
      <c r="P513" s="654"/>
      <c r="Q513" s="654"/>
      <c r="AA513" s="372"/>
      <c r="AB513" s="372"/>
      <c r="AC513" s="372"/>
      <c r="AD513" s="372"/>
      <c r="AE513" s="372"/>
      <c r="AF513" s="372"/>
      <c r="AG513" s="372"/>
      <c r="AH513" s="372"/>
      <c r="AI513" s="372"/>
      <c r="AJ513" s="372"/>
      <c r="AK513" s="372"/>
      <c r="AL513" s="372"/>
      <c r="AM513" s="372"/>
      <c r="AN513" s="372"/>
      <c r="AO513" s="372"/>
      <c r="AP513" s="372"/>
      <c r="AQ513" s="372"/>
      <c r="AR513" s="372"/>
      <c r="AS513" s="372"/>
      <c r="AT513" s="372"/>
      <c r="AU513" s="372"/>
      <c r="AV513" s="372"/>
      <c r="AW513" s="372"/>
      <c r="AX513" s="372"/>
      <c r="AY513" s="372"/>
      <c r="AZ513" s="372"/>
      <c r="BA513" s="374"/>
      <c r="BB513" s="450"/>
      <c r="BC513" s="374"/>
      <c r="BD513" s="374"/>
      <c r="BE513" s="374"/>
      <c r="BF513" s="374"/>
      <c r="BG513" s="374"/>
      <c r="BH513" s="374"/>
      <c r="BI513" s="374"/>
      <c r="BJ513" s="374"/>
      <c r="BK513" s="374"/>
      <c r="BL513" s="374"/>
      <c r="BM513" s="374"/>
      <c r="BN513" s="374"/>
      <c r="BO513" s="374"/>
      <c r="BP513" s="374"/>
      <c r="BQ513" s="374"/>
      <c r="BR513" s="374"/>
      <c r="BS513" s="374"/>
      <c r="BT513" s="374"/>
      <c r="BU513" s="374"/>
      <c r="BV513" s="374"/>
      <c r="BW513" s="374"/>
      <c r="BX513" s="374"/>
      <c r="BY513" s="374"/>
      <c r="BZ513" s="375"/>
      <c r="CA513" s="375"/>
      <c r="CB513" s="375"/>
      <c r="CC513" s="375"/>
      <c r="CD513" s="375"/>
      <c r="CE513" s="375"/>
      <c r="CF513" s="375"/>
      <c r="CG513" s="375"/>
      <c r="CH513" s="375"/>
      <c r="CI513" s="375"/>
      <c r="CJ513" s="375"/>
      <c r="CK513" s="375"/>
      <c r="CL513" s="375"/>
      <c r="CM513" s="375"/>
      <c r="CN513" s="375"/>
      <c r="CO513" s="375"/>
      <c r="CP513" s="375"/>
      <c r="CQ513" s="375"/>
      <c r="CR513" s="375"/>
      <c r="CS513" s="375"/>
      <c r="CT513" s="375"/>
      <c r="CU513" s="375"/>
      <c r="CV513" s="375"/>
      <c r="CW513" s="375"/>
      <c r="CX513" s="375"/>
      <c r="CY513" s="375"/>
      <c r="CZ513" s="375"/>
    </row>
    <row r="514" s="379" customFormat="true" ht="25.15" customHeight="true" x14ac:dyDescent="0.2">
      <c r="C514" s="1144" t="s">
        <v>292</v>
      </c>
      <c r="D514" s="1142"/>
      <c r="E514" s="722">
        <v>-1.2300291150426492E-2</v>
      </c>
      <c r="F514" s="654"/>
      <c r="G514" s="654"/>
      <c r="H514" s="1144" t="s">
        <v>273</v>
      </c>
      <c r="I514" s="1142"/>
      <c r="J514" s="720">
        <v>-5.6933600328956988E-2</v>
      </c>
      <c r="K514" s="654"/>
      <c r="L514" s="654"/>
      <c r="M514" s="1144" t="s">
        <v>268</v>
      </c>
      <c r="N514" s="1142"/>
      <c r="O514" s="721">
        <v>0.13939215664199603</v>
      </c>
      <c r="P514" s="654"/>
      <c r="Q514" s="654"/>
      <c r="AA514" s="372"/>
      <c r="AB514" s="372"/>
      <c r="AC514" s="372"/>
      <c r="AD514" s="372"/>
      <c r="AE514" s="372"/>
      <c r="AF514" s="372"/>
      <c r="AG514" s="372"/>
      <c r="AH514" s="372"/>
      <c r="AI514" s="372"/>
      <c r="AJ514" s="372"/>
      <c r="AK514" s="372"/>
      <c r="AL514" s="372"/>
      <c r="AM514" s="372"/>
      <c r="AN514" s="372"/>
      <c r="AO514" s="372"/>
      <c r="AP514" s="372"/>
      <c r="AQ514" s="372"/>
      <c r="AR514" s="372"/>
      <c r="AS514" s="372"/>
      <c r="AT514" s="372"/>
      <c r="AU514" s="372"/>
      <c r="AV514" s="372"/>
      <c r="AW514" s="372"/>
      <c r="AX514" s="372"/>
      <c r="AY514" s="372"/>
      <c r="AZ514" s="372"/>
      <c r="BA514" s="374"/>
      <c r="BB514" s="450"/>
      <c r="BC514" s="374"/>
      <c r="BD514" s="374"/>
      <c r="BE514" s="374"/>
      <c r="BF514" s="374"/>
      <c r="BG514" s="374"/>
      <c r="BH514" s="374"/>
      <c r="BI514" s="374"/>
      <c r="BJ514" s="374"/>
      <c r="BK514" s="374"/>
      <c r="BL514" s="374"/>
      <c r="BM514" s="374"/>
      <c r="BN514" s="374"/>
      <c r="BO514" s="374"/>
      <c r="BP514" s="374"/>
      <c r="BQ514" s="374"/>
      <c r="BR514" s="374"/>
      <c r="BS514" s="374"/>
      <c r="BT514" s="374"/>
      <c r="BU514" s="374"/>
      <c r="BV514" s="374"/>
      <c r="BW514" s="374"/>
      <c r="BX514" s="374"/>
      <c r="BY514" s="374"/>
      <c r="BZ514" s="375"/>
      <c r="CA514" s="375"/>
      <c r="CB514" s="375"/>
      <c r="CC514" s="375"/>
      <c r="CD514" s="375"/>
      <c r="CE514" s="375"/>
      <c r="CF514" s="375"/>
      <c r="CG514" s="375"/>
      <c r="CH514" s="375"/>
      <c r="CI514" s="375"/>
      <c r="CJ514" s="375"/>
      <c r="CK514" s="375"/>
      <c r="CL514" s="375"/>
      <c r="CM514" s="375"/>
      <c r="CN514" s="375"/>
      <c r="CO514" s="375"/>
      <c r="CP514" s="375"/>
      <c r="CQ514" s="375"/>
      <c r="CR514" s="375"/>
      <c r="CS514" s="375"/>
      <c r="CT514" s="375"/>
      <c r="CU514" s="375"/>
      <c r="CV514" s="375"/>
      <c r="CW514" s="375"/>
      <c r="CX514" s="375"/>
      <c r="CY514" s="375"/>
      <c r="CZ514" s="375"/>
    </row>
    <row r="515" s="379" customFormat="true" ht="25.15" customHeight="true" x14ac:dyDescent="0.2">
      <c r="C515" s="1141"/>
      <c r="D515" s="1142"/>
      <c r="E515" s="670"/>
      <c r="F515" s="654"/>
      <c r="G515" s="654"/>
      <c r="H515" s="1144" t="s">
        <v>291</v>
      </c>
      <c r="I515" s="1142"/>
      <c r="J515" s="720">
        <v>-3.2080123593540087E-2</v>
      </c>
      <c r="K515" s="654"/>
      <c r="L515" s="654"/>
      <c r="M515" s="1144" t="s">
        <v>274</v>
      </c>
      <c r="N515" s="1142"/>
      <c r="O515" s="721">
        <v>5.3087000235338529E-2</v>
      </c>
      <c r="P515" s="654"/>
      <c r="Q515" s="654"/>
      <c r="AA515" s="372"/>
      <c r="AB515" s="372"/>
      <c r="AC515" s="372"/>
      <c r="AD515" s="372"/>
      <c r="AE515" s="372"/>
      <c r="AF515" s="372"/>
      <c r="AG515" s="372"/>
      <c r="AH515" s="372"/>
      <c r="AI515" s="372"/>
      <c r="AJ515" s="372"/>
      <c r="AK515" s="372"/>
      <c r="AL515" s="372"/>
      <c r="AM515" s="372"/>
      <c r="AN515" s="372"/>
      <c r="AO515" s="372"/>
      <c r="AP515" s="372"/>
      <c r="AQ515" s="372"/>
      <c r="AR515" s="372"/>
      <c r="AS515" s="372"/>
      <c r="AT515" s="372"/>
      <c r="AU515" s="372"/>
      <c r="AV515" s="372"/>
      <c r="AW515" s="372"/>
      <c r="AX515" s="372"/>
      <c r="AY515" s="372"/>
      <c r="AZ515" s="372"/>
      <c r="BA515" s="374"/>
      <c r="BB515" s="450"/>
      <c r="BC515" s="374"/>
      <c r="BD515" s="374"/>
      <c r="BE515" s="374"/>
      <c r="BF515" s="374"/>
      <c r="BG515" s="374"/>
      <c r="BH515" s="374"/>
      <c r="BI515" s="374"/>
      <c r="BJ515" s="374"/>
      <c r="BK515" s="374"/>
      <c r="BL515" s="374"/>
      <c r="BM515" s="374"/>
      <c r="BN515" s="374"/>
      <c r="BO515" s="374"/>
      <c r="BP515" s="374"/>
      <c r="BQ515" s="374"/>
      <c r="BR515" s="374"/>
      <c r="BS515" s="374"/>
      <c r="BT515" s="374"/>
      <c r="BU515" s="374"/>
      <c r="BV515" s="374"/>
      <c r="BW515" s="374"/>
      <c r="BX515" s="374"/>
      <c r="BY515" s="374"/>
      <c r="BZ515" s="375"/>
      <c r="CA515" s="375"/>
      <c r="CB515" s="375"/>
      <c r="CC515" s="375"/>
      <c r="CD515" s="375"/>
      <c r="CE515" s="375"/>
      <c r="CF515" s="375"/>
      <c r="CG515" s="375"/>
      <c r="CH515" s="375"/>
      <c r="CI515" s="375"/>
      <c r="CJ515" s="375"/>
      <c r="CK515" s="375"/>
      <c r="CL515" s="375"/>
      <c r="CM515" s="375"/>
      <c r="CN515" s="375"/>
      <c r="CO515" s="375"/>
      <c r="CP515" s="375"/>
      <c r="CQ515" s="375"/>
      <c r="CR515" s="375"/>
      <c r="CS515" s="375"/>
      <c r="CT515" s="375"/>
      <c r="CU515" s="375"/>
      <c r="CV515" s="375"/>
      <c r="CW515" s="375"/>
      <c r="CX515" s="375"/>
      <c r="CY515" s="375"/>
      <c r="CZ515" s="375"/>
    </row>
    <row r="516" s="379" customFormat="true" ht="25.15" customHeight="true" x14ac:dyDescent="0.2">
      <c r="C516" s="1141"/>
      <c r="D516" s="1142"/>
      <c r="E516" s="654"/>
      <c r="F516" s="654"/>
      <c r="G516" s="654"/>
      <c r="H516" s="1144" t="s">
        <v>297</v>
      </c>
      <c r="I516" s="1142"/>
      <c r="J516" s="720">
        <v>-3.4418662152941901E-3</v>
      </c>
      <c r="K516" s="654"/>
      <c r="L516" s="654"/>
      <c r="M516" s="1144" t="s">
        <v>273</v>
      </c>
      <c r="N516" s="1142"/>
      <c r="O516" s="721">
        <v>0.11312571125898443</v>
      </c>
      <c r="P516" s="654"/>
      <c r="Q516" s="654"/>
      <c r="AA516" s="372"/>
      <c r="AB516" s="372"/>
      <c r="AC516" s="372"/>
      <c r="AD516" s="372"/>
      <c r="AE516" s="372"/>
      <c r="AF516" s="372"/>
      <c r="AG516" s="372"/>
      <c r="AH516" s="372"/>
      <c r="AI516" s="372"/>
      <c r="AJ516" s="372"/>
      <c r="AK516" s="372"/>
      <c r="AL516" s="372"/>
      <c r="AM516" s="372"/>
      <c r="AN516" s="372"/>
      <c r="AO516" s="372"/>
      <c r="AP516" s="372"/>
      <c r="AQ516" s="372"/>
      <c r="AR516" s="372"/>
      <c r="AS516" s="372"/>
      <c r="AT516" s="372"/>
      <c r="AU516" s="372"/>
      <c r="AV516" s="372"/>
      <c r="AW516" s="372"/>
      <c r="AX516" s="372"/>
      <c r="AY516" s="372"/>
      <c r="AZ516" s="372"/>
      <c r="BA516" s="374"/>
      <c r="BB516" s="450"/>
      <c r="BC516" s="374"/>
      <c r="BD516" s="374"/>
      <c r="BE516" s="374"/>
      <c r="BF516" s="374"/>
      <c r="BG516" s="374"/>
      <c r="BH516" s="374"/>
      <c r="BI516" s="374"/>
      <c r="BJ516" s="374"/>
      <c r="BK516" s="374"/>
      <c r="BL516" s="374"/>
      <c r="BM516" s="374"/>
      <c r="BN516" s="374"/>
      <c r="BO516" s="374"/>
      <c r="BP516" s="374"/>
      <c r="BQ516" s="374"/>
      <c r="BR516" s="374"/>
      <c r="BS516" s="374"/>
      <c r="BT516" s="374"/>
      <c r="BU516" s="374"/>
      <c r="BV516" s="374"/>
      <c r="BW516" s="374"/>
      <c r="BX516" s="374"/>
      <c r="BY516" s="374"/>
      <c r="BZ516" s="375"/>
      <c r="CA516" s="375"/>
      <c r="CB516" s="375"/>
      <c r="CC516" s="375"/>
      <c r="CD516" s="375"/>
      <c r="CE516" s="375"/>
      <c r="CF516" s="375"/>
      <c r="CG516" s="375"/>
      <c r="CH516" s="375"/>
      <c r="CI516" s="375"/>
      <c r="CJ516" s="375"/>
      <c r="CK516" s="375"/>
      <c r="CL516" s="375"/>
      <c r="CM516" s="375"/>
      <c r="CN516" s="375"/>
      <c r="CO516" s="375"/>
      <c r="CP516" s="375"/>
      <c r="CQ516" s="375"/>
      <c r="CR516" s="375"/>
      <c r="CS516" s="375"/>
      <c r="CT516" s="375"/>
      <c r="CU516" s="375"/>
      <c r="CV516" s="375"/>
      <c r="CW516" s="375"/>
      <c r="CX516" s="375"/>
      <c r="CY516" s="375"/>
      <c r="CZ516" s="375"/>
    </row>
    <row r="517" s="379" customFormat="true" ht="25.15" customHeight="true" x14ac:dyDescent="0.2">
      <c r="C517" s="1145" t="s">
        <v>256</v>
      </c>
      <c r="D517" s="1142"/>
      <c r="E517" s="1142"/>
      <c r="F517" s="654"/>
      <c r="G517" s="654"/>
      <c r="H517" s="1144" t="s">
        <v>283</v>
      </c>
      <c r="I517" s="1142"/>
      <c r="J517" s="720">
        <v>-6.3214350583389561E-2</v>
      </c>
      <c r="K517" s="654"/>
      <c r="L517" s="654"/>
      <c r="M517" s="1144" t="s">
        <v>291</v>
      </c>
      <c r="N517" s="1142"/>
      <c r="O517" s="721">
        <v>4.4683257166546919E-2</v>
      </c>
      <c r="P517" s="654"/>
      <c r="Q517" s="654"/>
      <c r="AA517" s="372"/>
      <c r="AB517" s="372"/>
      <c r="AC517" s="372"/>
      <c r="AD517" s="372"/>
      <c r="AE517" s="372"/>
      <c r="AF517" s="372"/>
      <c r="AG517" s="372"/>
      <c r="AH517" s="372"/>
      <c r="AI517" s="372"/>
      <c r="AJ517" s="372"/>
      <c r="AK517" s="372"/>
      <c r="AL517" s="372"/>
      <c r="AM517" s="372"/>
      <c r="AN517" s="372"/>
      <c r="AO517" s="372"/>
      <c r="AP517" s="372"/>
      <c r="AQ517" s="372"/>
      <c r="AR517" s="372"/>
      <c r="AS517" s="372"/>
      <c r="AT517" s="372"/>
      <c r="AU517" s="372"/>
      <c r="AV517" s="372"/>
      <c r="AW517" s="372"/>
      <c r="AX517" s="372"/>
      <c r="AY517" s="372"/>
      <c r="AZ517" s="372"/>
      <c r="BA517" s="374"/>
      <c r="BB517" s="450"/>
      <c r="BC517" s="374"/>
      <c r="BD517" s="374"/>
      <c r="BE517" s="374"/>
      <c r="BF517" s="374"/>
      <c r="BG517" s="374"/>
      <c r="BH517" s="374"/>
      <c r="BI517" s="374"/>
      <c r="BJ517" s="374"/>
      <c r="BK517" s="374"/>
      <c r="BL517" s="374"/>
      <c r="BM517" s="374"/>
      <c r="BN517" s="374"/>
      <c r="BO517" s="374"/>
      <c r="BP517" s="374"/>
      <c r="BQ517" s="374"/>
      <c r="BR517" s="374"/>
      <c r="BS517" s="374"/>
      <c r="BT517" s="374"/>
      <c r="BU517" s="374"/>
      <c r="BV517" s="374"/>
      <c r="BW517" s="374"/>
      <c r="BX517" s="374"/>
      <c r="BY517" s="374"/>
      <c r="BZ517" s="375"/>
      <c r="CA517" s="375"/>
      <c r="CB517" s="375"/>
      <c r="CC517" s="375"/>
      <c r="CD517" s="375"/>
      <c r="CE517" s="375"/>
      <c r="CF517" s="375"/>
      <c r="CG517" s="375"/>
      <c r="CH517" s="375"/>
      <c r="CI517" s="375"/>
      <c r="CJ517" s="375"/>
      <c r="CK517" s="375"/>
      <c r="CL517" s="375"/>
      <c r="CM517" s="375"/>
      <c r="CN517" s="375"/>
      <c r="CO517" s="375"/>
      <c r="CP517" s="375"/>
      <c r="CQ517" s="375"/>
      <c r="CR517" s="375"/>
      <c r="CS517" s="375"/>
      <c r="CT517" s="375"/>
      <c r="CU517" s="375"/>
      <c r="CV517" s="375"/>
      <c r="CW517" s="375"/>
      <c r="CX517" s="375"/>
      <c r="CY517" s="375"/>
      <c r="CZ517" s="375"/>
    </row>
    <row r="518" s="379" customFormat="true" ht="25.15" customHeight="true" x14ac:dyDescent="0.2">
      <c r="C518" s="1143" t="s">
        <v>212</v>
      </c>
      <c r="D518" s="1142"/>
      <c r="E518" s="737" t="s">
        <v>213</v>
      </c>
      <c r="F518" s="654"/>
      <c r="G518" s="654"/>
      <c r="H518" s="1144" t="s">
        <v>287</v>
      </c>
      <c r="I518" s="1142"/>
      <c r="J518" s="720">
        <v>-4.266345428881535E-2</v>
      </c>
      <c r="K518" s="654"/>
      <c r="L518" s="654"/>
      <c r="M518" s="1144" t="s">
        <v>297</v>
      </c>
      <c r="N518" s="1142"/>
      <c r="O518" s="721">
        <v>-8.3485713654850753E-3</v>
      </c>
      <c r="P518" s="654"/>
      <c r="Q518" s="654"/>
      <c r="AA518" s="372"/>
      <c r="AB518" s="372"/>
      <c r="AC518" s="372"/>
      <c r="AD518" s="372"/>
      <c r="AE518" s="372"/>
      <c r="AF518" s="372"/>
      <c r="AG518" s="372"/>
      <c r="AH518" s="372"/>
      <c r="AI518" s="372"/>
      <c r="AJ518" s="372"/>
      <c r="AK518" s="372"/>
      <c r="AL518" s="372"/>
      <c r="AM518" s="372"/>
      <c r="AN518" s="372"/>
      <c r="AO518" s="372"/>
      <c r="AP518" s="372"/>
      <c r="AQ518" s="372"/>
      <c r="AR518" s="372"/>
      <c r="AS518" s="372"/>
      <c r="AT518" s="372"/>
      <c r="AU518" s="372"/>
      <c r="AV518" s="372"/>
      <c r="AW518" s="372"/>
      <c r="AX518" s="372"/>
      <c r="AY518" s="372"/>
      <c r="AZ518" s="372"/>
      <c r="BA518" s="374"/>
      <c r="BB518" s="450"/>
      <c r="BC518" s="374"/>
      <c r="BD518" s="374"/>
      <c r="BE518" s="374"/>
      <c r="BF518" s="374"/>
      <c r="BG518" s="374"/>
      <c r="BH518" s="374"/>
      <c r="BI518" s="374"/>
      <c r="BJ518" s="374"/>
      <c r="BK518" s="374"/>
      <c r="BL518" s="374"/>
      <c r="BM518" s="374"/>
      <c r="BN518" s="374"/>
      <c r="BO518" s="374"/>
      <c r="BP518" s="374"/>
      <c r="BQ518" s="374"/>
      <c r="BR518" s="374"/>
      <c r="BS518" s="374"/>
      <c r="BT518" s="374"/>
      <c r="BU518" s="374"/>
      <c r="BV518" s="374"/>
      <c r="BW518" s="374"/>
      <c r="BX518" s="374"/>
      <c r="BY518" s="374"/>
      <c r="BZ518" s="375"/>
      <c r="CA518" s="375"/>
      <c r="CB518" s="375"/>
      <c r="CC518" s="375"/>
      <c r="CD518" s="375"/>
      <c r="CE518" s="375"/>
      <c r="CF518" s="375"/>
      <c r="CG518" s="375"/>
      <c r="CH518" s="375"/>
      <c r="CI518" s="375"/>
      <c r="CJ518" s="375"/>
      <c r="CK518" s="375"/>
      <c r="CL518" s="375"/>
      <c r="CM518" s="375"/>
      <c r="CN518" s="375"/>
      <c r="CO518" s="375"/>
      <c r="CP518" s="375"/>
      <c r="CQ518" s="375"/>
      <c r="CR518" s="375"/>
      <c r="CS518" s="375"/>
      <c r="CT518" s="375"/>
      <c r="CU518" s="375"/>
      <c r="CV518" s="375"/>
      <c r="CW518" s="375"/>
      <c r="CX518" s="375"/>
      <c r="CY518" s="375"/>
      <c r="CZ518" s="375"/>
    </row>
    <row r="519" s="379" customFormat="true" ht="25.15" customHeight="true" x14ac:dyDescent="0.2">
      <c r="C519" s="1144" t="s">
        <v>213</v>
      </c>
      <c r="D519" s="1142"/>
      <c r="E519" s="738">
        <v>1.0000000000000002</v>
      </c>
      <c r="F519" s="654"/>
      <c r="G519" s="654"/>
      <c r="H519" s="1144" t="s">
        <v>296</v>
      </c>
      <c r="I519" s="1142"/>
      <c r="J519" s="720">
        <v>-1.3446683367358162E-2</v>
      </c>
      <c r="K519" s="654"/>
      <c r="L519" s="654"/>
      <c r="M519" s="1144" t="s">
        <v>283</v>
      </c>
      <c r="N519" s="1142"/>
      <c r="O519" s="721">
        <v>9.575750665135993E-2</v>
      </c>
      <c r="P519" s="654"/>
      <c r="Q519" s="654"/>
      <c r="AA519" s="372"/>
      <c r="AB519" s="372"/>
      <c r="AC519" s="372"/>
      <c r="AD519" s="372"/>
      <c r="AE519" s="372"/>
      <c r="AF519" s="372"/>
      <c r="AG519" s="372"/>
      <c r="AH519" s="372"/>
      <c r="AI519" s="372"/>
      <c r="AJ519" s="372"/>
      <c r="AK519" s="372"/>
      <c r="AL519" s="372"/>
      <c r="AM519" s="372"/>
      <c r="AN519" s="372"/>
      <c r="AO519" s="372"/>
      <c r="AP519" s="372"/>
      <c r="AQ519" s="372"/>
      <c r="AR519" s="372"/>
      <c r="AS519" s="372"/>
      <c r="AT519" s="372"/>
      <c r="AU519" s="372"/>
      <c r="AV519" s="372"/>
      <c r="AW519" s="372"/>
      <c r="AX519" s="372"/>
      <c r="AY519" s="372"/>
      <c r="AZ519" s="372"/>
      <c r="BA519" s="374"/>
      <c r="BB519" s="450"/>
      <c r="BC519" s="374"/>
      <c r="BD519" s="374"/>
      <c r="BE519" s="374"/>
      <c r="BF519" s="374"/>
      <c r="BG519" s="374"/>
      <c r="BH519" s="374"/>
      <c r="BI519" s="374"/>
      <c r="BJ519" s="374"/>
      <c r="BK519" s="374"/>
      <c r="BL519" s="374"/>
      <c r="BM519" s="374"/>
      <c r="BN519" s="374"/>
      <c r="BO519" s="374"/>
      <c r="BP519" s="374"/>
      <c r="BQ519" s="374"/>
      <c r="BR519" s="374"/>
      <c r="BS519" s="374"/>
      <c r="BT519" s="374"/>
      <c r="BU519" s="374"/>
      <c r="BV519" s="374"/>
      <c r="BW519" s="374"/>
      <c r="BX519" s="374"/>
      <c r="BY519" s="374"/>
      <c r="BZ519" s="375"/>
      <c r="CA519" s="375"/>
      <c r="CB519" s="375"/>
      <c r="CC519" s="375"/>
      <c r="CD519" s="375"/>
      <c r="CE519" s="375"/>
      <c r="CF519" s="375"/>
      <c r="CG519" s="375"/>
      <c r="CH519" s="375"/>
      <c r="CI519" s="375"/>
      <c r="CJ519" s="375"/>
      <c r="CK519" s="375"/>
      <c r="CL519" s="375"/>
      <c r="CM519" s="375"/>
      <c r="CN519" s="375"/>
      <c r="CO519" s="375"/>
      <c r="CP519" s="375"/>
      <c r="CQ519" s="375"/>
      <c r="CR519" s="375"/>
      <c r="CS519" s="375"/>
      <c r="CT519" s="375"/>
      <c r="CU519" s="375"/>
      <c r="CV519" s="375"/>
      <c r="CW519" s="375"/>
      <c r="CX519" s="375"/>
      <c r="CY519" s="375"/>
      <c r="CZ519" s="375"/>
    </row>
    <row r="520" s="379" customFormat="true" ht="25.15" customHeight="true" x14ac:dyDescent="0.2">
      <c r="C520" s="1141"/>
      <c r="D520" s="1142"/>
      <c r="E520" s="670"/>
      <c r="F520" s="654"/>
      <c r="G520" s="654"/>
      <c r="H520" s="1144" t="s">
        <v>280</v>
      </c>
      <c r="I520" s="1142"/>
      <c r="J520" s="720">
        <v>-4.5581397790054649E-2</v>
      </c>
      <c r="K520" s="654"/>
      <c r="L520" s="654"/>
      <c r="M520" s="1144" t="s">
        <v>287</v>
      </c>
      <c r="N520" s="1142"/>
      <c r="O520" s="721">
        <v>7.0155108155146986E-2</v>
      </c>
      <c r="P520" s="654"/>
      <c r="Q520" s="654"/>
      <c r="AA520" s="372"/>
      <c r="AB520" s="372"/>
      <c r="AC520" s="372"/>
      <c r="AD520" s="372"/>
      <c r="AE520" s="372"/>
      <c r="AF520" s="372"/>
      <c r="AG520" s="372"/>
      <c r="AH520" s="372"/>
      <c r="AI520" s="372"/>
      <c r="AJ520" s="372"/>
      <c r="AK520" s="372"/>
      <c r="AL520" s="372"/>
      <c r="AM520" s="372"/>
      <c r="AN520" s="372"/>
      <c r="AO520" s="372"/>
      <c r="AP520" s="372"/>
      <c r="AQ520" s="372"/>
      <c r="AR520" s="372"/>
      <c r="AS520" s="372"/>
      <c r="AT520" s="372"/>
      <c r="AU520" s="372"/>
      <c r="AV520" s="372"/>
      <c r="AW520" s="372"/>
      <c r="AX520" s="372"/>
      <c r="AY520" s="372"/>
      <c r="AZ520" s="372"/>
      <c r="BA520" s="374"/>
      <c r="BB520" s="450"/>
      <c r="BC520" s="374"/>
      <c r="BD520" s="374"/>
      <c r="BE520" s="374"/>
      <c r="BF520" s="374"/>
      <c r="BG520" s="374"/>
      <c r="BH520" s="374"/>
      <c r="BI520" s="374"/>
      <c r="BJ520" s="374"/>
      <c r="BK520" s="374"/>
      <c r="BL520" s="374"/>
      <c r="BM520" s="374"/>
      <c r="BN520" s="374"/>
      <c r="BO520" s="374"/>
      <c r="BP520" s="374"/>
      <c r="BQ520" s="374"/>
      <c r="BR520" s="374"/>
      <c r="BS520" s="374"/>
      <c r="BT520" s="374"/>
      <c r="BU520" s="374"/>
      <c r="BV520" s="374"/>
      <c r="BW520" s="374"/>
      <c r="BX520" s="374"/>
      <c r="BY520" s="374"/>
      <c r="BZ520" s="375"/>
      <c r="CA520" s="375"/>
      <c r="CB520" s="375"/>
      <c r="CC520" s="375"/>
      <c r="CD520" s="375"/>
      <c r="CE520" s="375"/>
      <c r="CF520" s="375"/>
      <c r="CG520" s="375"/>
      <c r="CH520" s="375"/>
      <c r="CI520" s="375"/>
      <c r="CJ520" s="375"/>
      <c r="CK520" s="375"/>
      <c r="CL520" s="375"/>
      <c r="CM520" s="375"/>
      <c r="CN520" s="375"/>
      <c r="CO520" s="375"/>
      <c r="CP520" s="375"/>
      <c r="CQ520" s="375"/>
      <c r="CR520" s="375"/>
      <c r="CS520" s="375"/>
      <c r="CT520" s="375"/>
      <c r="CU520" s="375"/>
      <c r="CV520" s="375"/>
      <c r="CW520" s="375"/>
      <c r="CX520" s="375"/>
      <c r="CY520" s="375"/>
      <c r="CZ520" s="375"/>
    </row>
    <row r="521" s="379" customFormat="true" ht="25.15" customHeight="true" x14ac:dyDescent="0.2">
      <c r="C521" s="1141"/>
      <c r="D521" s="1142"/>
      <c r="E521" s="654"/>
      <c r="F521" s="654"/>
      <c r="G521" s="654"/>
      <c r="H521" s="1144" t="s">
        <v>286</v>
      </c>
      <c r="I521" s="1142"/>
      <c r="J521" s="720">
        <v>-3.8065690536501585E-2</v>
      </c>
      <c r="K521" s="654"/>
      <c r="L521" s="654"/>
      <c r="M521" s="1144" t="s">
        <v>296</v>
      </c>
      <c r="N521" s="1142"/>
      <c r="O521" s="721">
        <v>9.1595023689864125E-3</v>
      </c>
      <c r="P521" s="654"/>
      <c r="Q521" s="654"/>
      <c r="AA521" s="372"/>
      <c r="AB521" s="372"/>
      <c r="AC521" s="372"/>
      <c r="AD521" s="372"/>
      <c r="AE521" s="372"/>
      <c r="AF521" s="372"/>
      <c r="AG521" s="372"/>
      <c r="AH521" s="372"/>
      <c r="AI521" s="372"/>
      <c r="AJ521" s="372"/>
      <c r="AK521" s="372"/>
      <c r="AL521" s="372"/>
      <c r="AM521" s="372"/>
      <c r="AN521" s="372"/>
      <c r="AO521" s="372"/>
      <c r="AP521" s="372"/>
      <c r="AQ521" s="372"/>
      <c r="AR521" s="372"/>
      <c r="AS521" s="372"/>
      <c r="AT521" s="372"/>
      <c r="AU521" s="372"/>
      <c r="AV521" s="372"/>
      <c r="AW521" s="372"/>
      <c r="AX521" s="372"/>
      <c r="AY521" s="372"/>
      <c r="AZ521" s="372"/>
      <c r="BA521" s="374"/>
      <c r="BB521" s="450"/>
      <c r="BC521" s="374"/>
      <c r="BD521" s="374"/>
      <c r="BE521" s="374"/>
      <c r="BF521" s="374"/>
      <c r="BG521" s="374"/>
      <c r="BH521" s="374"/>
      <c r="BI521" s="374"/>
      <c r="BJ521" s="374"/>
      <c r="BK521" s="374"/>
      <c r="BL521" s="374"/>
      <c r="BM521" s="374"/>
      <c r="BN521" s="374"/>
      <c r="BO521" s="374"/>
      <c r="BP521" s="374"/>
      <c r="BQ521" s="374"/>
      <c r="BR521" s="374"/>
      <c r="BS521" s="374"/>
      <c r="BT521" s="374"/>
      <c r="BU521" s="374"/>
      <c r="BV521" s="374"/>
      <c r="BW521" s="374"/>
      <c r="BX521" s="374"/>
      <c r="BY521" s="374"/>
      <c r="BZ521" s="375"/>
      <c r="CA521" s="375"/>
      <c r="CB521" s="375"/>
      <c r="CC521" s="375"/>
      <c r="CD521" s="375"/>
      <c r="CE521" s="375"/>
      <c r="CF521" s="375"/>
      <c r="CG521" s="375"/>
      <c r="CH521" s="375"/>
      <c r="CI521" s="375"/>
      <c r="CJ521" s="375"/>
      <c r="CK521" s="375"/>
      <c r="CL521" s="375"/>
      <c r="CM521" s="375"/>
      <c r="CN521" s="375"/>
      <c r="CO521" s="375"/>
      <c r="CP521" s="375"/>
      <c r="CQ521" s="375"/>
      <c r="CR521" s="375"/>
      <c r="CS521" s="375"/>
      <c r="CT521" s="375"/>
      <c r="CU521" s="375"/>
      <c r="CV521" s="375"/>
      <c r="CW521" s="375"/>
      <c r="CX521" s="375"/>
      <c r="CY521" s="375"/>
      <c r="CZ521" s="375"/>
    </row>
    <row r="522" s="379" customFormat="true" ht="25.15" customHeight="true" x14ac:dyDescent="0.2">
      <c r="C522" s="1141"/>
      <c r="D522" s="1142"/>
      <c r="E522" s="654"/>
      <c r="F522" s="654"/>
      <c r="G522" s="654"/>
      <c r="H522" s="1144" t="s">
        <v>284</v>
      </c>
      <c r="I522" s="1142"/>
      <c r="J522" s="720">
        <v>-6.7634899301994955E-2</v>
      </c>
      <c r="K522" s="654"/>
      <c r="L522" s="654"/>
      <c r="M522" s="1144" t="s">
        <v>280</v>
      </c>
      <c r="N522" s="1142"/>
      <c r="O522" s="721">
        <v>9.8198184646863348E-2</v>
      </c>
      <c r="P522" s="654"/>
      <c r="Q522" s="654"/>
      <c r="AA522" s="372"/>
      <c r="AB522" s="372"/>
      <c r="AC522" s="372"/>
      <c r="AD522" s="372"/>
      <c r="AE522" s="372"/>
      <c r="AF522" s="372"/>
      <c r="AG522" s="372"/>
      <c r="AH522" s="372"/>
      <c r="AI522" s="372"/>
      <c r="AJ522" s="372"/>
      <c r="AK522" s="372"/>
      <c r="AL522" s="372"/>
      <c r="AM522" s="372"/>
      <c r="AN522" s="372"/>
      <c r="AO522" s="372"/>
      <c r="AP522" s="372"/>
      <c r="AQ522" s="372"/>
      <c r="AR522" s="372"/>
      <c r="AS522" s="372"/>
      <c r="AT522" s="372"/>
      <c r="AU522" s="372"/>
      <c r="AV522" s="372"/>
      <c r="AW522" s="372"/>
      <c r="AX522" s="372"/>
      <c r="AY522" s="372"/>
      <c r="AZ522" s="372"/>
      <c r="BA522" s="374"/>
      <c r="BB522" s="450"/>
      <c r="BC522" s="374"/>
      <c r="BD522" s="374"/>
      <c r="BE522" s="374"/>
      <c r="BF522" s="374"/>
      <c r="BG522" s="374"/>
      <c r="BH522" s="374"/>
      <c r="BI522" s="374"/>
      <c r="BJ522" s="374"/>
      <c r="BK522" s="374"/>
      <c r="BL522" s="374"/>
      <c r="BM522" s="374"/>
      <c r="BN522" s="374"/>
      <c r="BO522" s="374"/>
      <c r="BP522" s="374"/>
      <c r="BQ522" s="374"/>
      <c r="BR522" s="374"/>
      <c r="BS522" s="374"/>
      <c r="BT522" s="374"/>
      <c r="BU522" s="374"/>
      <c r="BV522" s="374"/>
      <c r="BW522" s="374"/>
      <c r="BX522" s="374"/>
      <c r="BY522" s="374"/>
      <c r="BZ522" s="375"/>
      <c r="CA522" s="375"/>
      <c r="CB522" s="375"/>
      <c r="CC522" s="375"/>
      <c r="CD522" s="375"/>
      <c r="CE522" s="375"/>
      <c r="CF522" s="375"/>
      <c r="CG522" s="375"/>
      <c r="CH522" s="375"/>
      <c r="CI522" s="375"/>
      <c r="CJ522" s="375"/>
      <c r="CK522" s="375"/>
      <c r="CL522" s="375"/>
      <c r="CM522" s="375"/>
      <c r="CN522" s="375"/>
      <c r="CO522" s="375"/>
      <c r="CP522" s="375"/>
      <c r="CQ522" s="375"/>
      <c r="CR522" s="375"/>
      <c r="CS522" s="375"/>
      <c r="CT522" s="375"/>
      <c r="CU522" s="375"/>
      <c r="CV522" s="375"/>
      <c r="CW522" s="375"/>
      <c r="CX522" s="375"/>
      <c r="CY522" s="375"/>
      <c r="CZ522" s="375"/>
    </row>
    <row r="523" s="379" customFormat="true" ht="25.15" customHeight="true" x14ac:dyDescent="0.2">
      <c r="C523" s="1141"/>
      <c r="D523" s="1142"/>
      <c r="E523" s="654"/>
      <c r="F523" s="654"/>
      <c r="G523" s="654"/>
      <c r="H523" s="1144" t="s">
        <v>290</v>
      </c>
      <c r="I523" s="1142"/>
      <c r="J523" s="720">
        <v>-3.2412195472035513E-2</v>
      </c>
      <c r="K523" s="654"/>
      <c r="L523" s="654"/>
      <c r="M523" s="1144" t="s">
        <v>286</v>
      </c>
      <c r="N523" s="1142"/>
      <c r="O523" s="721">
        <v>7.1326728619666102E-2</v>
      </c>
      <c r="P523" s="654"/>
      <c r="Q523" s="654"/>
      <c r="AA523" s="372"/>
      <c r="AB523" s="372"/>
      <c r="AC523" s="372"/>
      <c r="AD523" s="372"/>
      <c r="AE523" s="372"/>
      <c r="AF523" s="372"/>
      <c r="AG523" s="372"/>
      <c r="AH523" s="372"/>
      <c r="AI523" s="372"/>
      <c r="AJ523" s="372"/>
      <c r="AK523" s="372"/>
      <c r="AL523" s="372"/>
      <c r="AM523" s="372"/>
      <c r="AN523" s="372"/>
      <c r="AO523" s="372"/>
      <c r="AP523" s="372"/>
      <c r="AQ523" s="372"/>
      <c r="AR523" s="372"/>
      <c r="AS523" s="372"/>
      <c r="AT523" s="372"/>
      <c r="AU523" s="372"/>
      <c r="AV523" s="372"/>
      <c r="AW523" s="372"/>
      <c r="AX523" s="372"/>
      <c r="AY523" s="372"/>
      <c r="AZ523" s="372"/>
      <c r="BA523" s="374"/>
      <c r="BB523" s="450"/>
      <c r="BC523" s="374"/>
      <c r="BD523" s="374"/>
      <c r="BE523" s="374"/>
      <c r="BF523" s="374"/>
      <c r="BG523" s="374"/>
      <c r="BH523" s="374"/>
      <c r="BI523" s="374"/>
      <c r="BJ523" s="374"/>
      <c r="BK523" s="374"/>
      <c r="BL523" s="374"/>
      <c r="BM523" s="374"/>
      <c r="BN523" s="374"/>
      <c r="BO523" s="374"/>
      <c r="BP523" s="374"/>
      <c r="BQ523" s="374"/>
      <c r="BR523" s="374"/>
      <c r="BS523" s="374"/>
      <c r="BT523" s="374"/>
      <c r="BU523" s="374"/>
      <c r="BV523" s="374"/>
      <c r="BW523" s="374"/>
      <c r="BX523" s="374"/>
      <c r="BY523" s="374"/>
      <c r="BZ523" s="375"/>
      <c r="CA523" s="375"/>
      <c r="CB523" s="375"/>
      <c r="CC523" s="375"/>
      <c r="CD523" s="375"/>
      <c r="CE523" s="375"/>
      <c r="CF523" s="375"/>
      <c r="CG523" s="375"/>
      <c r="CH523" s="375"/>
      <c r="CI523" s="375"/>
      <c r="CJ523" s="375"/>
      <c r="CK523" s="375"/>
      <c r="CL523" s="375"/>
      <c r="CM523" s="375"/>
      <c r="CN523" s="375"/>
      <c r="CO523" s="375"/>
      <c r="CP523" s="375"/>
      <c r="CQ523" s="375"/>
      <c r="CR523" s="375"/>
      <c r="CS523" s="375"/>
      <c r="CT523" s="375"/>
      <c r="CU523" s="375"/>
      <c r="CV523" s="375"/>
      <c r="CW523" s="375"/>
      <c r="CX523" s="375"/>
      <c r="CY523" s="375"/>
      <c r="CZ523" s="375"/>
    </row>
    <row r="524" s="379" customFormat="true" ht="25.15" customHeight="true" x14ac:dyDescent="0.2">
      <c r="C524" s="1141"/>
      <c r="D524" s="1142"/>
      <c r="E524" s="654"/>
      <c r="F524" s="654"/>
      <c r="G524" s="654"/>
      <c r="H524" s="1144" t="s">
        <v>285</v>
      </c>
      <c r="I524" s="1142"/>
      <c r="J524" s="720">
        <v>4.15419662174243E-2</v>
      </c>
      <c r="K524" s="654"/>
      <c r="L524" s="654"/>
      <c r="M524" s="1144" t="s">
        <v>284</v>
      </c>
      <c r="N524" s="1142"/>
      <c r="O524" s="721">
        <v>-5.1420476270169893E-2</v>
      </c>
      <c r="P524" s="654"/>
      <c r="Q524" s="654"/>
      <c r="AA524" s="372"/>
      <c r="AB524" s="372"/>
      <c r="AC524" s="372"/>
      <c r="AD524" s="372"/>
      <c r="AE524" s="372"/>
      <c r="AF524" s="372"/>
      <c r="AG524" s="372"/>
      <c r="AH524" s="372"/>
      <c r="AI524" s="372"/>
      <c r="AJ524" s="372"/>
      <c r="AK524" s="372"/>
      <c r="AL524" s="372"/>
      <c r="AM524" s="372"/>
      <c r="AN524" s="372"/>
      <c r="AO524" s="372"/>
      <c r="AP524" s="372"/>
      <c r="AQ524" s="372"/>
      <c r="AR524" s="372"/>
      <c r="AS524" s="372"/>
      <c r="AT524" s="372"/>
      <c r="AU524" s="372"/>
      <c r="AV524" s="372"/>
      <c r="AW524" s="372"/>
      <c r="AX524" s="372"/>
      <c r="AY524" s="372"/>
      <c r="AZ524" s="372"/>
      <c r="BA524" s="374"/>
      <c r="BB524" s="450"/>
      <c r="BC524" s="374"/>
      <c r="BD524" s="374"/>
      <c r="BE524" s="374"/>
      <c r="BF524" s="374"/>
      <c r="BG524" s="374"/>
      <c r="BH524" s="374"/>
      <c r="BI524" s="374"/>
      <c r="BJ524" s="374"/>
      <c r="BK524" s="374"/>
      <c r="BL524" s="374"/>
      <c r="BM524" s="374"/>
      <c r="BN524" s="374"/>
      <c r="BO524" s="374"/>
      <c r="BP524" s="374"/>
      <c r="BQ524" s="374"/>
      <c r="BR524" s="374"/>
      <c r="BS524" s="374"/>
      <c r="BT524" s="374"/>
      <c r="BU524" s="374"/>
      <c r="BV524" s="374"/>
      <c r="BW524" s="374"/>
      <c r="BX524" s="374"/>
      <c r="BY524" s="374"/>
      <c r="BZ524" s="375"/>
      <c r="CA524" s="375"/>
      <c r="CB524" s="375"/>
      <c r="CC524" s="375"/>
      <c r="CD524" s="375"/>
      <c r="CE524" s="375"/>
      <c r="CF524" s="375"/>
      <c r="CG524" s="375"/>
      <c r="CH524" s="375"/>
      <c r="CI524" s="375"/>
      <c r="CJ524" s="375"/>
      <c r="CK524" s="375"/>
      <c r="CL524" s="375"/>
      <c r="CM524" s="375"/>
      <c r="CN524" s="375"/>
      <c r="CO524" s="375"/>
      <c r="CP524" s="375"/>
      <c r="CQ524" s="375"/>
      <c r="CR524" s="375"/>
      <c r="CS524" s="375"/>
      <c r="CT524" s="375"/>
      <c r="CU524" s="375"/>
      <c r="CV524" s="375"/>
      <c r="CW524" s="375"/>
      <c r="CX524" s="375"/>
      <c r="CY524" s="375"/>
      <c r="CZ524" s="375"/>
    </row>
    <row r="525" s="379" customFormat="true" ht="25.15" customHeight="true" x14ac:dyDescent="0.2">
      <c r="C525" s="1141"/>
      <c r="D525" s="1142"/>
      <c r="E525" s="654"/>
      <c r="F525" s="654"/>
      <c r="G525" s="654"/>
      <c r="H525" s="1144" t="s">
        <v>278</v>
      </c>
      <c r="I525" s="1142"/>
      <c r="J525" s="720">
        <v>7.0911136285047291E-2</v>
      </c>
      <c r="K525" s="654"/>
      <c r="L525" s="654"/>
      <c r="M525" s="1144" t="s">
        <v>290</v>
      </c>
      <c r="N525" s="1142"/>
      <c r="O525" s="721">
        <v>1.4154989106240327E-2</v>
      </c>
      <c r="P525" s="654"/>
      <c r="Q525" s="654"/>
      <c r="AA525" s="372"/>
      <c r="AB525" s="372"/>
      <c r="AC525" s="372"/>
      <c r="AD525" s="372"/>
      <c r="AE525" s="372"/>
      <c r="AF525" s="372"/>
      <c r="AG525" s="372"/>
      <c r="AH525" s="372"/>
      <c r="AI525" s="372"/>
      <c r="AJ525" s="372"/>
      <c r="AK525" s="372"/>
      <c r="AL525" s="372"/>
      <c r="AM525" s="372"/>
      <c r="AN525" s="372"/>
      <c r="AO525" s="372"/>
      <c r="AP525" s="372"/>
      <c r="AQ525" s="372"/>
      <c r="AR525" s="372"/>
      <c r="AS525" s="372"/>
      <c r="AT525" s="372"/>
      <c r="AU525" s="372"/>
      <c r="AV525" s="372"/>
      <c r="AW525" s="372"/>
      <c r="AX525" s="372"/>
      <c r="AY525" s="372"/>
      <c r="AZ525" s="372"/>
      <c r="BA525" s="374"/>
      <c r="BB525" s="450"/>
      <c r="BC525" s="374"/>
      <c r="BD525" s="374"/>
      <c r="BE525" s="374"/>
      <c r="BF525" s="374"/>
      <c r="BG525" s="374"/>
      <c r="BH525" s="374"/>
      <c r="BI525" s="374"/>
      <c r="BJ525" s="374"/>
      <c r="BK525" s="374"/>
      <c r="BL525" s="374"/>
      <c r="BM525" s="374"/>
      <c r="BN525" s="374"/>
      <c r="BO525" s="374"/>
      <c r="BP525" s="374"/>
      <c r="BQ525" s="374"/>
      <c r="BR525" s="374"/>
      <c r="BS525" s="374"/>
      <c r="BT525" s="374"/>
      <c r="BU525" s="374"/>
      <c r="BV525" s="374"/>
      <c r="BW525" s="374"/>
      <c r="BX525" s="374"/>
      <c r="BY525" s="374"/>
      <c r="BZ525" s="375"/>
      <c r="CA525" s="375"/>
      <c r="CB525" s="375"/>
      <c r="CC525" s="375"/>
      <c r="CD525" s="375"/>
      <c r="CE525" s="375"/>
      <c r="CF525" s="375"/>
      <c r="CG525" s="375"/>
      <c r="CH525" s="375"/>
      <c r="CI525" s="375"/>
      <c r="CJ525" s="375"/>
      <c r="CK525" s="375"/>
      <c r="CL525" s="375"/>
      <c r="CM525" s="375"/>
      <c r="CN525" s="375"/>
      <c r="CO525" s="375"/>
      <c r="CP525" s="375"/>
      <c r="CQ525" s="375"/>
      <c r="CR525" s="375"/>
      <c r="CS525" s="375"/>
      <c r="CT525" s="375"/>
      <c r="CU525" s="375"/>
      <c r="CV525" s="375"/>
      <c r="CW525" s="375"/>
      <c r="CX525" s="375"/>
      <c r="CY525" s="375"/>
      <c r="CZ525" s="375"/>
    </row>
    <row r="526" s="379" customFormat="true" ht="25.15" customHeight="true" x14ac:dyDescent="0.2">
      <c r="C526" s="1141"/>
      <c r="D526" s="1142"/>
      <c r="E526" s="654"/>
      <c r="F526" s="654"/>
      <c r="G526" s="654"/>
      <c r="H526" s="1144" t="s">
        <v>289</v>
      </c>
      <c r="I526" s="1142"/>
      <c r="J526" s="720">
        <v>2.9867684289467851E-2</v>
      </c>
      <c r="K526" s="654"/>
      <c r="L526" s="654"/>
      <c r="M526" s="1144" t="s">
        <v>285</v>
      </c>
      <c r="N526" s="1142"/>
      <c r="O526" s="721">
        <v>6.9644103878330282E-2</v>
      </c>
      <c r="P526" s="654"/>
      <c r="Q526" s="654"/>
      <c r="AA526" s="372"/>
      <c r="AB526" s="372"/>
      <c r="AC526" s="372"/>
      <c r="AD526" s="372"/>
      <c r="AE526" s="372"/>
      <c r="AF526" s="372"/>
      <c r="AG526" s="372"/>
      <c r="AH526" s="372"/>
      <c r="AI526" s="372"/>
      <c r="AJ526" s="372"/>
      <c r="AK526" s="372"/>
      <c r="AL526" s="372"/>
      <c r="AM526" s="372"/>
      <c r="AN526" s="372"/>
      <c r="AO526" s="372"/>
      <c r="AP526" s="372"/>
      <c r="AQ526" s="372"/>
      <c r="AR526" s="372"/>
      <c r="AS526" s="372"/>
      <c r="AT526" s="372"/>
      <c r="AU526" s="372"/>
      <c r="AV526" s="372"/>
      <c r="AW526" s="372"/>
      <c r="AX526" s="372"/>
      <c r="AY526" s="372"/>
      <c r="AZ526" s="372"/>
      <c r="BA526" s="374"/>
      <c r="BB526" s="450"/>
      <c r="BC526" s="374"/>
      <c r="BD526" s="374"/>
      <c r="BE526" s="374"/>
      <c r="BF526" s="374"/>
      <c r="BG526" s="374"/>
      <c r="BH526" s="374"/>
      <c r="BI526" s="374"/>
      <c r="BJ526" s="374"/>
      <c r="BK526" s="374"/>
      <c r="BL526" s="374"/>
      <c r="BM526" s="374"/>
      <c r="BN526" s="374"/>
      <c r="BO526" s="374"/>
      <c r="BP526" s="374"/>
      <c r="BQ526" s="374"/>
      <c r="BR526" s="374"/>
      <c r="BS526" s="374"/>
      <c r="BT526" s="374"/>
      <c r="BU526" s="374"/>
      <c r="BV526" s="374"/>
      <c r="BW526" s="374"/>
      <c r="BX526" s="374"/>
      <c r="BY526" s="374"/>
      <c r="BZ526" s="375"/>
      <c r="CA526" s="375"/>
      <c r="CB526" s="375"/>
      <c r="CC526" s="375"/>
      <c r="CD526" s="375"/>
      <c r="CE526" s="375"/>
      <c r="CF526" s="375"/>
      <c r="CG526" s="375"/>
      <c r="CH526" s="375"/>
      <c r="CI526" s="375"/>
      <c r="CJ526" s="375"/>
      <c r="CK526" s="375"/>
      <c r="CL526" s="375"/>
      <c r="CM526" s="375"/>
      <c r="CN526" s="375"/>
      <c r="CO526" s="375"/>
      <c r="CP526" s="375"/>
      <c r="CQ526" s="375"/>
      <c r="CR526" s="375"/>
      <c r="CS526" s="375"/>
      <c r="CT526" s="375"/>
      <c r="CU526" s="375"/>
      <c r="CV526" s="375"/>
      <c r="CW526" s="375"/>
      <c r="CX526" s="375"/>
      <c r="CY526" s="375"/>
      <c r="CZ526" s="375"/>
    </row>
    <row r="527" s="379" customFormat="true" ht="25.15" customHeight="true" x14ac:dyDescent="0.2">
      <c r="C527" s="1141"/>
      <c r="D527" s="1142"/>
      <c r="E527" s="654"/>
      <c r="F527" s="654"/>
      <c r="G527" s="654"/>
      <c r="H527" s="1144" t="s">
        <v>288</v>
      </c>
      <c r="I527" s="1142"/>
      <c r="J527" s="720">
        <v>3.458259810910199E-2</v>
      </c>
      <c r="K527" s="654"/>
      <c r="L527" s="654"/>
      <c r="M527" s="1144" t="s">
        <v>278</v>
      </c>
      <c r="N527" s="1142"/>
      <c r="O527" s="721">
        <v>3.097190072068616E-2</v>
      </c>
      <c r="P527" s="654"/>
      <c r="Q527" s="654"/>
      <c r="AA527" s="372"/>
      <c r="AB527" s="372"/>
      <c r="AC527" s="372"/>
      <c r="AD527" s="372"/>
      <c r="AE527" s="372"/>
      <c r="AF527" s="372"/>
      <c r="AG527" s="372"/>
      <c r="AH527" s="372"/>
      <c r="AI527" s="372"/>
      <c r="AJ527" s="372"/>
      <c r="AK527" s="372"/>
      <c r="AL527" s="372"/>
      <c r="AM527" s="372"/>
      <c r="AN527" s="372"/>
      <c r="AO527" s="372"/>
      <c r="AP527" s="372"/>
      <c r="AQ527" s="372"/>
      <c r="AR527" s="372"/>
      <c r="AS527" s="372"/>
      <c r="AT527" s="372"/>
      <c r="AU527" s="372"/>
      <c r="AV527" s="372"/>
      <c r="AW527" s="372"/>
      <c r="AX527" s="372"/>
      <c r="AY527" s="372"/>
      <c r="AZ527" s="372"/>
      <c r="BA527" s="374"/>
      <c r="BB527" s="450"/>
      <c r="BC527" s="374"/>
      <c r="BD527" s="374"/>
      <c r="BE527" s="374"/>
      <c r="BF527" s="374"/>
      <c r="BG527" s="374"/>
      <c r="BH527" s="374"/>
      <c r="BI527" s="374"/>
      <c r="BJ527" s="374"/>
      <c r="BK527" s="374"/>
      <c r="BL527" s="374"/>
      <c r="BM527" s="374"/>
      <c r="BN527" s="374"/>
      <c r="BO527" s="374"/>
      <c r="BP527" s="374"/>
      <c r="BQ527" s="374"/>
      <c r="BR527" s="374"/>
      <c r="BS527" s="374"/>
      <c r="BT527" s="374"/>
      <c r="BU527" s="374"/>
      <c r="BV527" s="374"/>
      <c r="BW527" s="374"/>
      <c r="BX527" s="374"/>
      <c r="BY527" s="374"/>
      <c r="BZ527" s="375"/>
      <c r="CA527" s="375"/>
      <c r="CB527" s="375"/>
      <c r="CC527" s="375"/>
      <c r="CD527" s="375"/>
      <c r="CE527" s="375"/>
      <c r="CF527" s="375"/>
      <c r="CG527" s="375"/>
      <c r="CH527" s="375"/>
      <c r="CI527" s="375"/>
      <c r="CJ527" s="375"/>
      <c r="CK527" s="375"/>
      <c r="CL527" s="375"/>
      <c r="CM527" s="375"/>
      <c r="CN527" s="375"/>
      <c r="CO527" s="375"/>
      <c r="CP527" s="375"/>
      <c r="CQ527" s="375"/>
      <c r="CR527" s="375"/>
      <c r="CS527" s="375"/>
      <c r="CT527" s="375"/>
      <c r="CU527" s="375"/>
      <c r="CV527" s="375"/>
      <c r="CW527" s="375"/>
      <c r="CX527" s="375"/>
      <c r="CY527" s="375"/>
      <c r="CZ527" s="375"/>
    </row>
    <row r="528" s="379" customFormat="true" ht="25.15" customHeight="true" x14ac:dyDescent="0.2">
      <c r="C528" s="1141"/>
      <c r="D528" s="1142"/>
      <c r="E528" s="654"/>
      <c r="F528" s="654"/>
      <c r="G528" s="654"/>
      <c r="H528" s="1144" t="s">
        <v>282</v>
      </c>
      <c r="I528" s="1142"/>
      <c r="J528" s="720">
        <v>7.0205042203232038E-2</v>
      </c>
      <c r="K528" s="654"/>
      <c r="L528" s="654"/>
      <c r="M528" s="1144" t="s">
        <v>289</v>
      </c>
      <c r="N528" s="1142"/>
      <c r="O528" s="721">
        <v>7.948367222235915E-3</v>
      </c>
      <c r="P528" s="654"/>
      <c r="Q528" s="654"/>
      <c r="AA528" s="372"/>
      <c r="AB528" s="372"/>
      <c r="AC528" s="372"/>
      <c r="AD528" s="372"/>
      <c r="AE528" s="372"/>
      <c r="AF528" s="372"/>
      <c r="AG528" s="372"/>
      <c r="AH528" s="372"/>
      <c r="AI528" s="372"/>
      <c r="AJ528" s="372"/>
      <c r="AK528" s="372"/>
      <c r="AL528" s="372"/>
      <c r="AM528" s="372"/>
      <c r="AN528" s="372"/>
      <c r="AO528" s="372"/>
      <c r="AP528" s="372"/>
      <c r="AQ528" s="372"/>
      <c r="AR528" s="372"/>
      <c r="AS528" s="372"/>
      <c r="AT528" s="372"/>
      <c r="AU528" s="372"/>
      <c r="AV528" s="372"/>
      <c r="AW528" s="372"/>
      <c r="AX528" s="372"/>
      <c r="AY528" s="372"/>
      <c r="AZ528" s="372"/>
      <c r="BA528" s="374"/>
      <c r="BB528" s="450"/>
      <c r="BC528" s="374"/>
      <c r="BD528" s="374"/>
      <c r="BE528" s="374"/>
      <c r="BF528" s="374"/>
      <c r="BG528" s="374"/>
      <c r="BH528" s="374"/>
      <c r="BI528" s="374"/>
      <c r="BJ528" s="374"/>
      <c r="BK528" s="374"/>
      <c r="BL528" s="374"/>
      <c r="BM528" s="374"/>
      <c r="BN528" s="374"/>
      <c r="BO528" s="374"/>
      <c r="BP528" s="374"/>
      <c r="BQ528" s="374"/>
      <c r="BR528" s="374"/>
      <c r="BS528" s="374"/>
      <c r="BT528" s="374"/>
      <c r="BU528" s="374"/>
      <c r="BV528" s="374"/>
      <c r="BW528" s="374"/>
      <c r="BX528" s="374"/>
      <c r="BY528" s="374"/>
      <c r="BZ528" s="375"/>
      <c r="CA528" s="375"/>
      <c r="CB528" s="375"/>
      <c r="CC528" s="375"/>
      <c r="CD528" s="375"/>
      <c r="CE528" s="375"/>
      <c r="CF528" s="375"/>
      <c r="CG528" s="375"/>
      <c r="CH528" s="375"/>
      <c r="CI528" s="375"/>
      <c r="CJ528" s="375"/>
      <c r="CK528" s="375"/>
      <c r="CL528" s="375"/>
      <c r="CM528" s="375"/>
      <c r="CN528" s="375"/>
      <c r="CO528" s="375"/>
      <c r="CP528" s="375"/>
      <c r="CQ528" s="375"/>
      <c r="CR528" s="375"/>
      <c r="CS528" s="375"/>
      <c r="CT528" s="375"/>
      <c r="CU528" s="375"/>
      <c r="CV528" s="375"/>
      <c r="CW528" s="375"/>
      <c r="CX528" s="375"/>
      <c r="CY528" s="375"/>
      <c r="CZ528" s="375"/>
    </row>
    <row r="529" s="379" customFormat="true" ht="25.15" customHeight="true" x14ac:dyDescent="0.2">
      <c r="C529" s="1141"/>
      <c r="D529" s="1142"/>
      <c r="E529" s="654"/>
      <c r="F529" s="654"/>
      <c r="G529" s="654"/>
      <c r="H529" s="1144" t="s">
        <v>279</v>
      </c>
      <c r="I529" s="1142"/>
      <c r="J529" s="720">
        <v>-7.28521351994834E-2</v>
      </c>
      <c r="K529" s="654"/>
      <c r="L529" s="654"/>
      <c r="M529" s="1144" t="s">
        <v>294</v>
      </c>
      <c r="N529" s="1142"/>
      <c r="O529" s="721">
        <v>-1.6422291236380764E-2</v>
      </c>
      <c r="P529" s="654"/>
      <c r="Q529" s="654"/>
      <c r="AA529" s="372"/>
      <c r="AB529" s="372"/>
      <c r="AC529" s="372"/>
      <c r="AD529" s="372"/>
      <c r="AE529" s="372"/>
      <c r="AF529" s="372"/>
      <c r="AG529" s="372"/>
      <c r="AH529" s="372"/>
      <c r="AI529" s="372"/>
      <c r="AJ529" s="372"/>
      <c r="AK529" s="372"/>
      <c r="AL529" s="372"/>
      <c r="AM529" s="372"/>
      <c r="AN529" s="372"/>
      <c r="AO529" s="372"/>
      <c r="AP529" s="372"/>
      <c r="AQ529" s="372"/>
      <c r="AR529" s="372"/>
      <c r="AS529" s="372"/>
      <c r="AT529" s="372"/>
      <c r="AU529" s="372"/>
      <c r="AV529" s="372"/>
      <c r="AW529" s="372"/>
      <c r="AX529" s="372"/>
      <c r="AY529" s="372"/>
      <c r="AZ529" s="372"/>
      <c r="BA529" s="374"/>
      <c r="BB529" s="450"/>
      <c r="BC529" s="374"/>
      <c r="BD529" s="374"/>
      <c r="BE529" s="374"/>
      <c r="BF529" s="374"/>
      <c r="BG529" s="374"/>
      <c r="BH529" s="374"/>
      <c r="BI529" s="374"/>
      <c r="BJ529" s="374"/>
      <c r="BK529" s="374"/>
      <c r="BL529" s="374"/>
      <c r="BM529" s="374"/>
      <c r="BN529" s="374"/>
      <c r="BO529" s="374"/>
      <c r="BP529" s="374"/>
      <c r="BQ529" s="374"/>
      <c r="BR529" s="374"/>
      <c r="BS529" s="374"/>
      <c r="BT529" s="374"/>
      <c r="BU529" s="374"/>
      <c r="BV529" s="374"/>
      <c r="BW529" s="374"/>
      <c r="BX529" s="374"/>
      <c r="BY529" s="374"/>
      <c r="BZ529" s="375"/>
      <c r="CA529" s="375"/>
      <c r="CB529" s="375"/>
      <c r="CC529" s="375"/>
      <c r="CD529" s="375"/>
      <c r="CE529" s="375"/>
      <c r="CF529" s="375"/>
      <c r="CG529" s="375"/>
      <c r="CH529" s="375"/>
      <c r="CI529" s="375"/>
      <c r="CJ529" s="375"/>
      <c r="CK529" s="375"/>
      <c r="CL529" s="375"/>
      <c r="CM529" s="375"/>
      <c r="CN529" s="375"/>
      <c r="CO529" s="375"/>
      <c r="CP529" s="375"/>
      <c r="CQ529" s="375"/>
      <c r="CR529" s="375"/>
      <c r="CS529" s="375"/>
      <c r="CT529" s="375"/>
      <c r="CU529" s="375"/>
      <c r="CV529" s="375"/>
      <c r="CW529" s="375"/>
      <c r="CX529" s="375"/>
      <c r="CY529" s="375"/>
      <c r="CZ529" s="375"/>
    </row>
    <row r="530" s="379" customFormat="true" ht="25.15" customHeight="true" x14ac:dyDescent="0.2">
      <c r="C530" s="1141"/>
      <c r="D530" s="1142"/>
      <c r="E530" s="654"/>
      <c r="F530" s="654"/>
      <c r="G530" s="654"/>
      <c r="H530" s="1144" t="s">
        <v>293</v>
      </c>
      <c r="I530" s="1142"/>
      <c r="J530" s="720">
        <v>-9.380573213737517E-3</v>
      </c>
      <c r="K530" s="654"/>
      <c r="L530" s="654"/>
      <c r="M530" s="1144" t="s">
        <v>288</v>
      </c>
      <c r="N530" s="1142"/>
      <c r="O530" s="721">
        <v>-3.2833520572810976E-3</v>
      </c>
      <c r="P530" s="654"/>
      <c r="Q530" s="654"/>
      <c r="AA530" s="372"/>
      <c r="AB530" s="372"/>
      <c r="AC530" s="372"/>
      <c r="AD530" s="372"/>
      <c r="AE530" s="372"/>
      <c r="AF530" s="372"/>
      <c r="AG530" s="372"/>
      <c r="AH530" s="372"/>
      <c r="AI530" s="372"/>
      <c r="AJ530" s="372"/>
      <c r="AK530" s="372"/>
      <c r="AL530" s="372"/>
      <c r="AM530" s="372"/>
      <c r="AN530" s="372"/>
      <c r="AO530" s="372"/>
      <c r="AP530" s="372"/>
      <c r="AQ530" s="372"/>
      <c r="AR530" s="372"/>
      <c r="AS530" s="372"/>
      <c r="AT530" s="372"/>
      <c r="AU530" s="372"/>
      <c r="AV530" s="372"/>
      <c r="AW530" s="372"/>
      <c r="AX530" s="372"/>
      <c r="AY530" s="372"/>
      <c r="AZ530" s="372"/>
      <c r="BA530" s="374"/>
      <c r="BB530" s="450"/>
      <c r="BC530" s="374"/>
      <c r="BD530" s="374"/>
      <c r="BE530" s="374"/>
      <c r="BF530" s="374"/>
      <c r="BG530" s="374"/>
      <c r="BH530" s="374"/>
      <c r="BI530" s="374"/>
      <c r="BJ530" s="374"/>
      <c r="BK530" s="374"/>
      <c r="BL530" s="374"/>
      <c r="BM530" s="374"/>
      <c r="BN530" s="374"/>
      <c r="BO530" s="374"/>
      <c r="BP530" s="374"/>
      <c r="BQ530" s="374"/>
      <c r="BR530" s="374"/>
      <c r="BS530" s="374"/>
      <c r="BT530" s="374"/>
      <c r="BU530" s="374"/>
      <c r="BV530" s="374"/>
      <c r="BW530" s="374"/>
      <c r="BX530" s="374"/>
      <c r="BY530" s="374"/>
      <c r="BZ530" s="375"/>
      <c r="CA530" s="375"/>
      <c r="CB530" s="375"/>
      <c r="CC530" s="375"/>
      <c r="CD530" s="375"/>
      <c r="CE530" s="375"/>
      <c r="CF530" s="375"/>
      <c r="CG530" s="375"/>
      <c r="CH530" s="375"/>
      <c r="CI530" s="375"/>
      <c r="CJ530" s="375"/>
      <c r="CK530" s="375"/>
      <c r="CL530" s="375"/>
      <c r="CM530" s="375"/>
      <c r="CN530" s="375"/>
      <c r="CO530" s="375"/>
      <c r="CP530" s="375"/>
      <c r="CQ530" s="375"/>
      <c r="CR530" s="375"/>
      <c r="CS530" s="375"/>
      <c r="CT530" s="375"/>
      <c r="CU530" s="375"/>
      <c r="CV530" s="375"/>
      <c r="CW530" s="375"/>
      <c r="CX530" s="375"/>
      <c r="CY530" s="375"/>
      <c r="CZ530" s="375"/>
    </row>
    <row r="531" s="379" customFormat="true" ht="25.15" customHeight="true" x14ac:dyDescent="0.2">
      <c r="C531" s="1141"/>
      <c r="D531" s="1142"/>
      <c r="E531" s="654"/>
      <c r="F531" s="654"/>
      <c r="G531" s="654"/>
      <c r="H531" s="1144" t="s">
        <v>295</v>
      </c>
      <c r="I531" s="1142"/>
      <c r="J531" s="720">
        <v>-3.3517807986525421E-3</v>
      </c>
      <c r="K531" s="654"/>
      <c r="L531" s="654"/>
      <c r="M531" s="1144" t="s">
        <v>282</v>
      </c>
      <c r="N531" s="1142"/>
      <c r="O531" s="721">
        <v>-2.1725851074773306E-2</v>
      </c>
      <c r="P531" s="654"/>
      <c r="Q531" s="654"/>
      <c r="AA531" s="372"/>
      <c r="AB531" s="372"/>
      <c r="AC531" s="372"/>
      <c r="AD531" s="372"/>
      <c r="AE531" s="372"/>
      <c r="AF531" s="372"/>
      <c r="AG531" s="372"/>
      <c r="AH531" s="372"/>
      <c r="AI531" s="372"/>
      <c r="AJ531" s="372"/>
      <c r="AK531" s="372"/>
      <c r="AL531" s="372"/>
      <c r="AM531" s="372"/>
      <c r="AN531" s="372"/>
      <c r="AO531" s="372"/>
      <c r="AP531" s="372"/>
      <c r="AQ531" s="372"/>
      <c r="AR531" s="372"/>
      <c r="AS531" s="372"/>
      <c r="AT531" s="372"/>
      <c r="AU531" s="372"/>
      <c r="AV531" s="372"/>
      <c r="AW531" s="372"/>
      <c r="AX531" s="372"/>
      <c r="AY531" s="372"/>
      <c r="AZ531" s="372"/>
      <c r="BA531" s="374"/>
      <c r="BB531" s="450"/>
      <c r="BC531" s="374"/>
      <c r="BD531" s="374"/>
      <c r="BE531" s="374"/>
      <c r="BF531" s="374"/>
      <c r="BG531" s="374"/>
      <c r="BH531" s="374"/>
      <c r="BI531" s="374"/>
      <c r="BJ531" s="374"/>
      <c r="BK531" s="374"/>
      <c r="BL531" s="374"/>
      <c r="BM531" s="374"/>
      <c r="BN531" s="374"/>
      <c r="BO531" s="374"/>
      <c r="BP531" s="374"/>
      <c r="BQ531" s="374"/>
      <c r="BR531" s="374"/>
      <c r="BS531" s="374"/>
      <c r="BT531" s="374"/>
      <c r="BU531" s="374"/>
      <c r="BV531" s="374"/>
      <c r="BW531" s="374"/>
      <c r="BX531" s="374"/>
      <c r="BY531" s="374"/>
      <c r="BZ531" s="375"/>
      <c r="CA531" s="375"/>
      <c r="CB531" s="375"/>
      <c r="CC531" s="375"/>
      <c r="CD531" s="375"/>
      <c r="CE531" s="375"/>
      <c r="CF531" s="375"/>
      <c r="CG531" s="375"/>
      <c r="CH531" s="375"/>
      <c r="CI531" s="375"/>
      <c r="CJ531" s="375"/>
      <c r="CK531" s="375"/>
      <c r="CL531" s="375"/>
      <c r="CM531" s="375"/>
      <c r="CN531" s="375"/>
      <c r="CO531" s="375"/>
      <c r="CP531" s="375"/>
      <c r="CQ531" s="375"/>
      <c r="CR531" s="375"/>
      <c r="CS531" s="375"/>
      <c r="CT531" s="375"/>
      <c r="CU531" s="375"/>
      <c r="CV531" s="375"/>
      <c r="CW531" s="375"/>
      <c r="CX531" s="375"/>
      <c r="CY531" s="375"/>
      <c r="CZ531" s="375"/>
    </row>
    <row r="532" s="379" customFormat="true" ht="25.15" customHeight="true" x14ac:dyDescent="0.2">
      <c r="C532" s="1141"/>
      <c r="D532" s="1142"/>
      <c r="E532" s="654"/>
      <c r="F532" s="654"/>
      <c r="G532" s="654"/>
      <c r="H532" s="1144" t="s">
        <v>292</v>
      </c>
      <c r="I532" s="1142"/>
      <c r="J532" s="723">
        <v>-1.6570484230947608E-2</v>
      </c>
      <c r="K532" s="654"/>
      <c r="L532" s="654"/>
      <c r="M532" s="1144" t="s">
        <v>279</v>
      </c>
      <c r="N532" s="1142"/>
      <c r="O532" s="721">
        <v>4.0571884613090324E-2</v>
      </c>
      <c r="P532" s="654"/>
      <c r="Q532" s="654"/>
      <c r="AA532" s="372"/>
      <c r="AB532" s="372"/>
      <c r="AC532" s="372"/>
      <c r="AD532" s="372"/>
      <c r="AE532" s="372"/>
      <c r="AF532" s="372"/>
      <c r="AG532" s="372"/>
      <c r="AH532" s="372"/>
      <c r="AI532" s="372"/>
      <c r="AJ532" s="372"/>
      <c r="AK532" s="372"/>
      <c r="AL532" s="372"/>
      <c r="AM532" s="372"/>
      <c r="AN532" s="372"/>
      <c r="AO532" s="372"/>
      <c r="AP532" s="372"/>
      <c r="AQ532" s="372"/>
      <c r="AR532" s="372"/>
      <c r="AS532" s="372"/>
      <c r="AT532" s="372"/>
      <c r="AU532" s="372"/>
      <c r="AV532" s="372"/>
      <c r="AW532" s="372"/>
      <c r="AX532" s="372"/>
      <c r="AY532" s="372"/>
      <c r="AZ532" s="372"/>
      <c r="BA532" s="374"/>
      <c r="BB532" s="450"/>
      <c r="BC532" s="374"/>
      <c r="BD532" s="374"/>
      <c r="BE532" s="374"/>
      <c r="BF532" s="374"/>
      <c r="BG532" s="374"/>
      <c r="BH532" s="374"/>
      <c r="BI532" s="374"/>
      <c r="BJ532" s="374"/>
      <c r="BK532" s="374"/>
      <c r="BL532" s="374"/>
      <c r="BM532" s="374"/>
      <c r="BN532" s="374"/>
      <c r="BO532" s="374"/>
      <c r="BP532" s="374"/>
      <c r="BQ532" s="374"/>
      <c r="BR532" s="374"/>
      <c r="BS532" s="374"/>
      <c r="BT532" s="374"/>
      <c r="BU532" s="374"/>
      <c r="BV532" s="374"/>
      <c r="BW532" s="374"/>
      <c r="BX532" s="374"/>
      <c r="BY532" s="374"/>
      <c r="BZ532" s="375"/>
      <c r="CA532" s="375"/>
      <c r="CB532" s="375"/>
      <c r="CC532" s="375"/>
      <c r="CD532" s="375"/>
      <c r="CE532" s="375"/>
      <c r="CF532" s="375"/>
      <c r="CG532" s="375"/>
      <c r="CH532" s="375"/>
      <c r="CI532" s="375"/>
      <c r="CJ532" s="375"/>
      <c r="CK532" s="375"/>
      <c r="CL532" s="375"/>
      <c r="CM532" s="375"/>
      <c r="CN532" s="375"/>
      <c r="CO532" s="375"/>
      <c r="CP532" s="375"/>
      <c r="CQ532" s="375"/>
      <c r="CR532" s="375"/>
      <c r="CS532" s="375"/>
      <c r="CT532" s="375"/>
      <c r="CU532" s="375"/>
      <c r="CV532" s="375"/>
      <c r="CW532" s="375"/>
      <c r="CX532" s="375"/>
      <c r="CY532" s="375"/>
      <c r="CZ532" s="375"/>
    </row>
    <row r="533" s="379" customFormat="true" ht="25.15" customHeight="true" x14ac:dyDescent="0.2">
      <c r="C533" s="1141"/>
      <c r="D533" s="1142"/>
      <c r="E533" s="654"/>
      <c r="F533" s="654"/>
      <c r="G533" s="654"/>
      <c r="H533" s="1141"/>
      <c r="I533" s="1142"/>
      <c r="J533" s="670"/>
      <c r="K533" s="654"/>
      <c r="L533" s="654"/>
      <c r="M533" s="1144" t="s">
        <v>293</v>
      </c>
      <c r="N533" s="1142"/>
      <c r="O533" s="721">
        <v>-3.1012105725275949E-2</v>
      </c>
      <c r="P533" s="654"/>
      <c r="Q533" s="654"/>
      <c r="AA533" s="372"/>
      <c r="AB533" s="372"/>
      <c r="AC533" s="372"/>
      <c r="AD533" s="372"/>
      <c r="AE533" s="372"/>
      <c r="AF533" s="372"/>
      <c r="AG533" s="372"/>
      <c r="AH533" s="372"/>
      <c r="AI533" s="372"/>
      <c r="AJ533" s="372"/>
      <c r="AK533" s="372"/>
      <c r="AL533" s="372"/>
      <c r="AM533" s="372"/>
      <c r="AN533" s="372"/>
      <c r="AO533" s="372"/>
      <c r="AP533" s="372"/>
      <c r="AQ533" s="372"/>
      <c r="AR533" s="372"/>
      <c r="AS533" s="372"/>
      <c r="AT533" s="372"/>
      <c r="AU533" s="372"/>
      <c r="AV533" s="372"/>
      <c r="AW533" s="372"/>
      <c r="AX533" s="372"/>
      <c r="AY533" s="372"/>
      <c r="AZ533" s="372"/>
      <c r="BA533" s="374"/>
      <c r="BB533" s="450"/>
      <c r="BC533" s="374"/>
      <c r="BD533" s="374"/>
      <c r="BE533" s="374"/>
      <c r="BF533" s="374"/>
      <c r="BG533" s="374"/>
      <c r="BH533" s="374"/>
      <c r="BI533" s="374"/>
      <c r="BJ533" s="374"/>
      <c r="BK533" s="374"/>
      <c r="BL533" s="374"/>
      <c r="BM533" s="374"/>
      <c r="BN533" s="374"/>
      <c r="BO533" s="374"/>
      <c r="BP533" s="374"/>
      <c r="BQ533" s="374"/>
      <c r="BR533" s="374"/>
      <c r="BS533" s="374"/>
      <c r="BT533" s="374"/>
      <c r="BU533" s="374"/>
      <c r="BV533" s="374"/>
      <c r="BW533" s="374"/>
      <c r="BX533" s="374"/>
      <c r="BY533" s="374"/>
      <c r="BZ533" s="375"/>
      <c r="CA533" s="375"/>
      <c r="CB533" s="375"/>
      <c r="CC533" s="375"/>
      <c r="CD533" s="375"/>
      <c r="CE533" s="375"/>
      <c r="CF533" s="375"/>
      <c r="CG533" s="375"/>
      <c r="CH533" s="375"/>
      <c r="CI533" s="375"/>
      <c r="CJ533" s="375"/>
      <c r="CK533" s="375"/>
      <c r="CL533" s="375"/>
      <c r="CM533" s="375"/>
      <c r="CN533" s="375"/>
      <c r="CO533" s="375"/>
      <c r="CP533" s="375"/>
      <c r="CQ533" s="375"/>
      <c r="CR533" s="375"/>
      <c r="CS533" s="375"/>
      <c r="CT533" s="375"/>
      <c r="CU533" s="375"/>
      <c r="CV533" s="375"/>
      <c r="CW533" s="375"/>
      <c r="CX533" s="375"/>
      <c r="CY533" s="375"/>
      <c r="CZ533" s="375"/>
    </row>
    <row r="534" s="379" customFormat="true" ht="25.15" customHeight="true" x14ac:dyDescent="0.2">
      <c r="C534" s="1141"/>
      <c r="D534" s="1142"/>
      <c r="E534" s="654"/>
      <c r="F534" s="654"/>
      <c r="G534" s="654"/>
      <c r="H534" s="1141"/>
      <c r="I534" s="1142"/>
      <c r="J534" s="654"/>
      <c r="K534" s="654"/>
      <c r="L534" s="654"/>
      <c r="M534" s="1144" t="s">
        <v>295</v>
      </c>
      <c r="N534" s="1142"/>
      <c r="O534" s="721">
        <v>-1.3484182086246303E-2</v>
      </c>
      <c r="P534" s="654"/>
      <c r="Q534" s="654"/>
      <c r="AA534" s="372"/>
      <c r="AB534" s="372"/>
      <c r="AC534" s="372"/>
      <c r="AD534" s="372"/>
      <c r="AE534" s="372"/>
      <c r="AF534" s="372"/>
      <c r="AG534" s="372"/>
      <c r="AH534" s="372"/>
      <c r="AI534" s="372"/>
      <c r="AJ534" s="372"/>
      <c r="AK534" s="372"/>
      <c r="AL534" s="372"/>
      <c r="AM534" s="372"/>
      <c r="AN534" s="372"/>
      <c r="AO534" s="372"/>
      <c r="AP534" s="372"/>
      <c r="AQ534" s="372"/>
      <c r="AR534" s="372"/>
      <c r="AS534" s="372"/>
      <c r="AT534" s="372"/>
      <c r="AU534" s="372"/>
      <c r="AV534" s="372"/>
      <c r="AW534" s="372"/>
      <c r="AX534" s="372"/>
      <c r="AY534" s="372"/>
      <c r="AZ534" s="372"/>
      <c r="BA534" s="374"/>
      <c r="BB534" s="450"/>
      <c r="BC534" s="374"/>
      <c r="BD534" s="374"/>
      <c r="BE534" s="374"/>
      <c r="BF534" s="374"/>
      <c r="BG534" s="374"/>
      <c r="BH534" s="374"/>
      <c r="BI534" s="374"/>
      <c r="BJ534" s="374"/>
      <c r="BK534" s="374"/>
      <c r="BL534" s="374"/>
      <c r="BM534" s="374"/>
      <c r="BN534" s="374"/>
      <c r="BO534" s="374"/>
      <c r="BP534" s="374"/>
      <c r="BQ534" s="374"/>
      <c r="BR534" s="374"/>
      <c r="BS534" s="374"/>
      <c r="BT534" s="374"/>
      <c r="BU534" s="374"/>
      <c r="BV534" s="374"/>
      <c r="BW534" s="374"/>
      <c r="BX534" s="374"/>
      <c r="BY534" s="374"/>
      <c r="BZ534" s="375"/>
      <c r="CA534" s="375"/>
      <c r="CB534" s="375"/>
      <c r="CC534" s="375"/>
      <c r="CD534" s="375"/>
      <c r="CE534" s="375"/>
      <c r="CF534" s="375"/>
      <c r="CG534" s="375"/>
      <c r="CH534" s="375"/>
      <c r="CI534" s="375"/>
      <c r="CJ534" s="375"/>
      <c r="CK534" s="375"/>
      <c r="CL534" s="375"/>
      <c r="CM534" s="375"/>
      <c r="CN534" s="375"/>
      <c r="CO534" s="375"/>
      <c r="CP534" s="375"/>
      <c r="CQ534" s="375"/>
      <c r="CR534" s="375"/>
      <c r="CS534" s="375"/>
      <c r="CT534" s="375"/>
      <c r="CU534" s="375"/>
      <c r="CV534" s="375"/>
      <c r="CW534" s="375"/>
      <c r="CX534" s="375"/>
      <c r="CY534" s="375"/>
      <c r="CZ534" s="375"/>
    </row>
    <row r="535" s="379" customFormat="true" ht="25.15" customHeight="true" x14ac:dyDescent="0.2">
      <c r="C535" s="1141"/>
      <c r="D535" s="1142"/>
      <c r="E535" s="654"/>
      <c r="F535" s="654"/>
      <c r="G535" s="654"/>
      <c r="H535" s="1145" t="s">
        <v>256</v>
      </c>
      <c r="I535" s="1142"/>
      <c r="J535" s="1142"/>
      <c r="K535" s="654"/>
      <c r="L535" s="654"/>
      <c r="M535" s="1144" t="s">
        <v>292</v>
      </c>
      <c r="N535" s="1142"/>
      <c r="O535" s="724">
        <v>-1.2567548796343567E-2</v>
      </c>
      <c r="P535" s="654"/>
      <c r="Q535" s="654"/>
      <c r="AA535" s="372"/>
      <c r="AB535" s="372"/>
      <c r="AC535" s="372"/>
      <c r="AD535" s="372"/>
      <c r="AE535" s="372"/>
      <c r="AF535" s="372"/>
      <c r="AG535" s="372"/>
      <c r="AH535" s="372"/>
      <c r="AI535" s="372"/>
      <c r="AJ535" s="372"/>
      <c r="AK535" s="372"/>
      <c r="AL535" s="372"/>
      <c r="AM535" s="372"/>
      <c r="AN535" s="372"/>
      <c r="AO535" s="372"/>
      <c r="AP535" s="372"/>
      <c r="AQ535" s="372"/>
      <c r="AR535" s="372"/>
      <c r="AS535" s="372"/>
      <c r="AT535" s="372"/>
      <c r="AU535" s="372"/>
      <c r="AV535" s="372"/>
      <c r="AW535" s="372"/>
      <c r="AX535" s="372"/>
      <c r="AY535" s="372"/>
      <c r="AZ535" s="372"/>
      <c r="BA535" s="374"/>
      <c r="BB535" s="450"/>
      <c r="BC535" s="374"/>
      <c r="BD535" s="374"/>
      <c r="BE535" s="374"/>
      <c r="BF535" s="374"/>
      <c r="BG535" s="374"/>
      <c r="BH535" s="374"/>
      <c r="BI535" s="374"/>
      <c r="BJ535" s="374"/>
      <c r="BK535" s="374"/>
      <c r="BL535" s="374"/>
      <c r="BM535" s="374"/>
      <c r="BN535" s="374"/>
      <c r="BO535" s="374"/>
      <c r="BP535" s="374"/>
      <c r="BQ535" s="374"/>
      <c r="BR535" s="374"/>
      <c r="BS535" s="374"/>
      <c r="BT535" s="374"/>
      <c r="BU535" s="374"/>
      <c r="BV535" s="374"/>
      <c r="BW535" s="374"/>
      <c r="BX535" s="374"/>
      <c r="BY535" s="374"/>
      <c r="BZ535" s="375"/>
      <c r="CA535" s="375"/>
      <c r="CB535" s="375"/>
      <c r="CC535" s="375"/>
      <c r="CD535" s="375"/>
      <c r="CE535" s="375"/>
      <c r="CF535" s="375"/>
      <c r="CG535" s="375"/>
      <c r="CH535" s="375"/>
      <c r="CI535" s="375"/>
      <c r="CJ535" s="375"/>
      <c r="CK535" s="375"/>
      <c r="CL535" s="375"/>
      <c r="CM535" s="375"/>
      <c r="CN535" s="375"/>
      <c r="CO535" s="375"/>
      <c r="CP535" s="375"/>
      <c r="CQ535" s="375"/>
      <c r="CR535" s="375"/>
      <c r="CS535" s="375"/>
      <c r="CT535" s="375"/>
      <c r="CU535" s="375"/>
      <c r="CV535" s="375"/>
      <c r="CW535" s="375"/>
      <c r="CX535" s="375"/>
      <c r="CY535" s="375"/>
      <c r="CZ535" s="375"/>
    </row>
    <row r="536" s="379" customFormat="true" ht="25.15" customHeight="true" x14ac:dyDescent="0.2">
      <c r="C536" s="1141"/>
      <c r="D536" s="1142"/>
      <c r="E536" s="654"/>
      <c r="F536" s="654"/>
      <c r="G536" s="654"/>
      <c r="H536" s="1143" t="s">
        <v>212</v>
      </c>
      <c r="I536" s="1142"/>
      <c r="J536" s="739" t="s">
        <v>213</v>
      </c>
      <c r="K536" s="654"/>
      <c r="L536" s="654"/>
      <c r="M536" s="1141"/>
      <c r="N536" s="1142"/>
      <c r="O536" s="670"/>
      <c r="P536" s="654"/>
      <c r="Q536" s="654"/>
      <c r="AA536" s="372"/>
      <c r="AB536" s="372"/>
      <c r="AC536" s="372"/>
      <c r="AD536" s="372"/>
      <c r="AE536" s="372"/>
      <c r="AF536" s="372"/>
      <c r="AG536" s="372"/>
      <c r="AH536" s="372"/>
      <c r="AI536" s="372"/>
      <c r="AJ536" s="372"/>
      <c r="AK536" s="372"/>
      <c r="AL536" s="372"/>
      <c r="AM536" s="372"/>
      <c r="AN536" s="372"/>
      <c r="AO536" s="372"/>
      <c r="AP536" s="372"/>
      <c r="AQ536" s="372"/>
      <c r="AR536" s="372"/>
      <c r="AS536" s="372"/>
      <c r="AT536" s="372"/>
      <c r="AU536" s="372"/>
      <c r="AV536" s="372"/>
      <c r="AW536" s="372"/>
      <c r="AX536" s="372"/>
      <c r="AY536" s="372"/>
      <c r="AZ536" s="372"/>
      <c r="BA536" s="374"/>
      <c r="BB536" s="450"/>
      <c r="BC536" s="374"/>
      <c r="BD536" s="374"/>
      <c r="BE536" s="374"/>
      <c r="BF536" s="374"/>
      <c r="BG536" s="374"/>
      <c r="BH536" s="374"/>
      <c r="BI536" s="374"/>
      <c r="BJ536" s="374"/>
      <c r="BK536" s="374"/>
      <c r="BL536" s="374"/>
      <c r="BM536" s="374"/>
      <c r="BN536" s="374"/>
      <c r="BO536" s="374"/>
      <c r="BP536" s="374"/>
      <c r="BQ536" s="374"/>
      <c r="BR536" s="374"/>
      <c r="BS536" s="374"/>
      <c r="BT536" s="374"/>
      <c r="BU536" s="374"/>
      <c r="BV536" s="374"/>
      <c r="BW536" s="374"/>
      <c r="BX536" s="374"/>
      <c r="BY536" s="374"/>
      <c r="BZ536" s="375"/>
      <c r="CA536" s="375"/>
      <c r="CB536" s="375"/>
      <c r="CC536" s="375"/>
      <c r="CD536" s="375"/>
      <c r="CE536" s="375"/>
      <c r="CF536" s="375"/>
      <c r="CG536" s="375"/>
      <c r="CH536" s="375"/>
      <c r="CI536" s="375"/>
      <c r="CJ536" s="375"/>
      <c r="CK536" s="375"/>
      <c r="CL536" s="375"/>
      <c r="CM536" s="375"/>
      <c r="CN536" s="375"/>
      <c r="CO536" s="375"/>
      <c r="CP536" s="375"/>
      <c r="CQ536" s="375"/>
      <c r="CR536" s="375"/>
      <c r="CS536" s="375"/>
      <c r="CT536" s="375"/>
      <c r="CU536" s="375"/>
      <c r="CV536" s="375"/>
      <c r="CW536" s="375"/>
      <c r="CX536" s="375"/>
      <c r="CY536" s="375"/>
      <c r="CZ536" s="375"/>
    </row>
    <row r="537" s="379" customFormat="true" ht="25.15" customHeight="true" x14ac:dyDescent="0.2">
      <c r="C537" s="1141"/>
      <c r="D537" s="1142"/>
      <c r="E537" s="654"/>
      <c r="F537" s="654"/>
      <c r="G537" s="654"/>
      <c r="H537" s="1144" t="s">
        <v>213</v>
      </c>
      <c r="I537" s="1142"/>
      <c r="J537" s="740">
        <v>1</v>
      </c>
      <c r="K537" s="654"/>
      <c r="L537" s="654"/>
      <c r="M537" s="1141"/>
      <c r="N537" s="1142"/>
      <c r="O537" s="654"/>
      <c r="P537" s="654"/>
      <c r="Q537" s="654"/>
      <c r="AA537" s="372"/>
      <c r="AB537" s="372"/>
      <c r="AC537" s="372"/>
      <c r="AD537" s="372"/>
      <c r="AE537" s="372"/>
      <c r="AF537" s="372"/>
      <c r="AG537" s="372"/>
      <c r="AH537" s="372"/>
      <c r="AI537" s="372"/>
      <c r="AJ537" s="372"/>
      <c r="AK537" s="372"/>
      <c r="AL537" s="372"/>
      <c r="AM537" s="372"/>
      <c r="AN537" s="372"/>
      <c r="AO537" s="372"/>
      <c r="AP537" s="372"/>
      <c r="AQ537" s="372"/>
      <c r="AR537" s="372"/>
      <c r="AS537" s="372"/>
      <c r="AT537" s="372"/>
      <c r="AU537" s="372"/>
      <c r="AV537" s="372"/>
      <c r="AW537" s="372"/>
      <c r="AX537" s="372"/>
      <c r="AY537" s="372"/>
      <c r="AZ537" s="372"/>
      <c r="BA537" s="374"/>
      <c r="BB537" s="450"/>
      <c r="BC537" s="374"/>
      <c r="BD537" s="374"/>
      <c r="BE537" s="374"/>
      <c r="BF537" s="374"/>
      <c r="BG537" s="374"/>
      <c r="BH537" s="374"/>
      <c r="BI537" s="374"/>
      <c r="BJ537" s="374"/>
      <c r="BK537" s="374"/>
      <c r="BL537" s="374"/>
      <c r="BM537" s="374"/>
      <c r="BN537" s="374"/>
      <c r="BO537" s="374"/>
      <c r="BP537" s="374"/>
      <c r="BQ537" s="374"/>
      <c r="BR537" s="374"/>
      <c r="BS537" s="374"/>
      <c r="BT537" s="374"/>
      <c r="BU537" s="374"/>
      <c r="BV537" s="374"/>
      <c r="BW537" s="374"/>
      <c r="BX537" s="374"/>
      <c r="BY537" s="374"/>
      <c r="BZ537" s="375"/>
      <c r="CA537" s="375"/>
      <c r="CB537" s="375"/>
      <c r="CC537" s="375"/>
      <c r="CD537" s="375"/>
      <c r="CE537" s="375"/>
      <c r="CF537" s="375"/>
      <c r="CG537" s="375"/>
      <c r="CH537" s="375"/>
      <c r="CI537" s="375"/>
      <c r="CJ537" s="375"/>
      <c r="CK537" s="375"/>
      <c r="CL537" s="375"/>
      <c r="CM537" s="375"/>
      <c r="CN537" s="375"/>
      <c r="CO537" s="375"/>
      <c r="CP537" s="375"/>
      <c r="CQ537" s="375"/>
      <c r="CR537" s="375"/>
      <c r="CS537" s="375"/>
      <c r="CT537" s="375"/>
      <c r="CU537" s="375"/>
      <c r="CV537" s="375"/>
      <c r="CW537" s="375"/>
      <c r="CX537" s="375"/>
      <c r="CY537" s="375"/>
      <c r="CZ537" s="375"/>
    </row>
    <row r="538" s="379" customFormat="true" ht="25.15" customHeight="true" x14ac:dyDescent="0.2">
      <c r="C538" s="1141"/>
      <c r="D538" s="1142"/>
      <c r="E538" s="654"/>
      <c r="F538" s="654"/>
      <c r="G538" s="654"/>
      <c r="H538" s="1141"/>
      <c r="I538" s="1142"/>
      <c r="J538" s="670"/>
      <c r="K538" s="654"/>
      <c r="L538" s="654"/>
      <c r="M538" s="1145" t="s">
        <v>256</v>
      </c>
      <c r="N538" s="1142"/>
      <c r="O538" s="1142"/>
      <c r="P538" s="654"/>
      <c r="Q538" s="654"/>
      <c r="AA538" s="372"/>
      <c r="AB538" s="372"/>
      <c r="AC538" s="372"/>
      <c r="AD538" s="372"/>
      <c r="AE538" s="372"/>
      <c r="AF538" s="372"/>
      <c r="AG538" s="372"/>
      <c r="AH538" s="372"/>
      <c r="AI538" s="372"/>
      <c r="AJ538" s="372"/>
      <c r="AK538" s="372"/>
      <c r="AL538" s="372"/>
      <c r="AM538" s="372"/>
      <c r="AN538" s="372"/>
      <c r="AO538" s="372"/>
      <c r="AP538" s="372"/>
      <c r="AQ538" s="372"/>
      <c r="AR538" s="372"/>
      <c r="AS538" s="372"/>
      <c r="AT538" s="372"/>
      <c r="AU538" s="372"/>
      <c r="AV538" s="372"/>
      <c r="AW538" s="372"/>
      <c r="AX538" s="372"/>
      <c r="AY538" s="372"/>
      <c r="AZ538" s="372"/>
      <c r="BA538" s="374"/>
      <c r="BB538" s="450"/>
      <c r="BC538" s="374"/>
      <c r="BD538" s="374"/>
      <c r="BE538" s="374"/>
      <c r="BF538" s="374"/>
      <c r="BG538" s="374"/>
      <c r="BH538" s="374"/>
      <c r="BI538" s="374"/>
      <c r="BJ538" s="374"/>
      <c r="BK538" s="374"/>
      <c r="BL538" s="374"/>
      <c r="BM538" s="374"/>
      <c r="BN538" s="374"/>
      <c r="BO538" s="374"/>
      <c r="BP538" s="374"/>
      <c r="BQ538" s="374"/>
      <c r="BR538" s="374"/>
      <c r="BS538" s="374"/>
      <c r="BT538" s="374"/>
      <c r="BU538" s="374"/>
      <c r="BV538" s="374"/>
      <c r="BW538" s="374"/>
      <c r="BX538" s="374"/>
      <c r="BY538" s="374"/>
      <c r="BZ538" s="375"/>
      <c r="CA538" s="375"/>
      <c r="CB538" s="375"/>
      <c r="CC538" s="375"/>
      <c r="CD538" s="375"/>
      <c r="CE538" s="375"/>
      <c r="CF538" s="375"/>
      <c r="CG538" s="375"/>
      <c r="CH538" s="375"/>
      <c r="CI538" s="375"/>
      <c r="CJ538" s="375"/>
      <c r="CK538" s="375"/>
      <c r="CL538" s="375"/>
      <c r="CM538" s="375"/>
      <c r="CN538" s="375"/>
      <c r="CO538" s="375"/>
      <c r="CP538" s="375"/>
      <c r="CQ538" s="375"/>
      <c r="CR538" s="375"/>
      <c r="CS538" s="375"/>
      <c r="CT538" s="375"/>
      <c r="CU538" s="375"/>
      <c r="CV538" s="375"/>
      <c r="CW538" s="375"/>
      <c r="CX538" s="375"/>
      <c r="CY538" s="375"/>
      <c r="CZ538" s="375"/>
    </row>
    <row r="539" s="379" customFormat="true" ht="25.15" customHeight="true" x14ac:dyDescent="0.2">
      <c r="C539" s="1141"/>
      <c r="D539" s="1142"/>
      <c r="E539" s="654"/>
      <c r="F539" s="654"/>
      <c r="G539" s="654"/>
      <c r="H539" s="1141"/>
      <c r="I539" s="1142"/>
      <c r="J539" s="654"/>
      <c r="K539" s="654"/>
      <c r="L539" s="654"/>
      <c r="M539" s="1143" t="s">
        <v>212</v>
      </c>
      <c r="N539" s="1142"/>
      <c r="O539" s="741" t="s">
        <v>213</v>
      </c>
      <c r="P539" s="654"/>
      <c r="Q539" s="654"/>
      <c r="AA539" s="372"/>
      <c r="AB539" s="372"/>
      <c r="AC539" s="372"/>
      <c r="AD539" s="372"/>
      <c r="AE539" s="372"/>
      <c r="AF539" s="372"/>
      <c r="AG539" s="372"/>
      <c r="AH539" s="372"/>
      <c r="AI539" s="372"/>
      <c r="AJ539" s="372"/>
      <c r="AK539" s="372"/>
      <c r="AL539" s="372"/>
      <c r="AM539" s="372"/>
      <c r="AN539" s="372"/>
      <c r="AO539" s="372"/>
      <c r="AP539" s="372"/>
      <c r="AQ539" s="372"/>
      <c r="AR539" s="372"/>
      <c r="AS539" s="372"/>
      <c r="AT539" s="372"/>
      <c r="AU539" s="372"/>
      <c r="AV539" s="372"/>
      <c r="AW539" s="372"/>
      <c r="AX539" s="372"/>
      <c r="AY539" s="372"/>
      <c r="AZ539" s="372"/>
      <c r="BA539" s="374"/>
      <c r="BB539" s="450"/>
      <c r="BC539" s="374"/>
      <c r="BD539" s="374"/>
      <c r="BE539" s="374"/>
      <c r="BF539" s="374"/>
      <c r="BG539" s="374"/>
      <c r="BH539" s="374"/>
      <c r="BI539" s="374"/>
      <c r="BJ539" s="374"/>
      <c r="BK539" s="374"/>
      <c r="BL539" s="374"/>
      <c r="BM539" s="374"/>
      <c r="BN539" s="374"/>
      <c r="BO539" s="374"/>
      <c r="BP539" s="374"/>
      <c r="BQ539" s="374"/>
      <c r="BR539" s="374"/>
      <c r="BS539" s="374"/>
      <c r="BT539" s="374"/>
      <c r="BU539" s="374"/>
      <c r="BV539" s="374"/>
      <c r="BW539" s="374"/>
      <c r="BX539" s="374"/>
      <c r="BY539" s="374"/>
      <c r="BZ539" s="375"/>
      <c r="CA539" s="375"/>
      <c r="CB539" s="375"/>
      <c r="CC539" s="375"/>
      <c r="CD539" s="375"/>
      <c r="CE539" s="375"/>
      <c r="CF539" s="375"/>
      <c r="CG539" s="375"/>
      <c r="CH539" s="375"/>
      <c r="CI539" s="375"/>
      <c r="CJ539" s="375"/>
      <c r="CK539" s="375"/>
      <c r="CL539" s="375"/>
      <c r="CM539" s="375"/>
      <c r="CN539" s="375"/>
      <c r="CO539" s="375"/>
      <c r="CP539" s="375"/>
      <c r="CQ539" s="375"/>
      <c r="CR539" s="375"/>
      <c r="CS539" s="375"/>
      <c r="CT539" s="375"/>
      <c r="CU539" s="375"/>
      <c r="CV539" s="375"/>
      <c r="CW539" s="375"/>
      <c r="CX539" s="375"/>
      <c r="CY539" s="375"/>
      <c r="CZ539" s="375"/>
    </row>
    <row r="540" s="379" customFormat="true" ht="25.15" customHeight="true" x14ac:dyDescent="0.2">
      <c r="C540" s="1141"/>
      <c r="D540" s="1142"/>
      <c r="E540" s="654"/>
      <c r="F540" s="654"/>
      <c r="G540" s="654"/>
      <c r="H540" s="1141"/>
      <c r="I540" s="1142"/>
      <c r="J540" s="654"/>
      <c r="K540" s="654"/>
      <c r="L540" s="654"/>
      <c r="M540" s="1144" t="s">
        <v>213</v>
      </c>
      <c r="N540" s="1142"/>
      <c r="O540" s="742">
        <v>1.0000000000000002</v>
      </c>
      <c r="P540" s="654"/>
      <c r="Q540" s="654"/>
      <c r="AA540" s="372"/>
      <c r="AB540" s="372"/>
      <c r="AC540" s="372"/>
      <c r="AD540" s="372"/>
      <c r="AE540" s="372"/>
      <c r="AF540" s="372"/>
      <c r="AG540" s="372"/>
      <c r="AH540" s="372"/>
      <c r="AI540" s="372"/>
      <c r="AJ540" s="372"/>
      <c r="AK540" s="372"/>
      <c r="AL540" s="372"/>
      <c r="AM540" s="372"/>
      <c r="AN540" s="372"/>
      <c r="AO540" s="372"/>
      <c r="AP540" s="372"/>
      <c r="AQ540" s="372"/>
      <c r="AR540" s="372"/>
      <c r="AS540" s="372"/>
      <c r="AT540" s="372"/>
      <c r="AU540" s="372"/>
      <c r="AV540" s="372"/>
      <c r="AW540" s="372"/>
      <c r="AX540" s="372"/>
      <c r="AY540" s="372"/>
      <c r="AZ540" s="372"/>
      <c r="BA540" s="374"/>
      <c r="BB540" s="450"/>
      <c r="BC540" s="374"/>
      <c r="BD540" s="374"/>
      <c r="BE540" s="374"/>
      <c r="BF540" s="374"/>
      <c r="BG540" s="374"/>
      <c r="BH540" s="374"/>
      <c r="BI540" s="374"/>
      <c r="BJ540" s="374"/>
      <c r="BK540" s="374"/>
      <c r="BL540" s="374"/>
      <c r="BM540" s="374"/>
      <c r="BN540" s="374"/>
      <c r="BO540" s="374"/>
      <c r="BP540" s="374"/>
      <c r="BQ540" s="374"/>
      <c r="BR540" s="374"/>
      <c r="BS540" s="374"/>
      <c r="BT540" s="374"/>
      <c r="BU540" s="374"/>
      <c r="BV540" s="374"/>
      <c r="BW540" s="374"/>
      <c r="BX540" s="374"/>
      <c r="BY540" s="374"/>
      <c r="BZ540" s="375"/>
      <c r="CA540" s="375"/>
      <c r="CB540" s="375"/>
      <c r="CC540" s="375"/>
      <c r="CD540" s="375"/>
      <c r="CE540" s="375"/>
      <c r="CF540" s="375"/>
      <c r="CG540" s="375"/>
      <c r="CH540" s="375"/>
      <c r="CI540" s="375"/>
      <c r="CJ540" s="375"/>
      <c r="CK540" s="375"/>
      <c r="CL540" s="375"/>
      <c r="CM540" s="375"/>
      <c r="CN540" s="375"/>
      <c r="CO540" s="375"/>
      <c r="CP540" s="375"/>
      <c r="CQ540" s="375"/>
      <c r="CR540" s="375"/>
      <c r="CS540" s="375"/>
      <c r="CT540" s="375"/>
      <c r="CU540" s="375"/>
      <c r="CV540" s="375"/>
      <c r="CW540" s="375"/>
      <c r="CX540" s="375"/>
      <c r="CY540" s="375"/>
      <c r="CZ540" s="375"/>
    </row>
    <row r="541" s="379" customFormat="true" ht="25.15" customHeight="true" x14ac:dyDescent="0.2">
      <c r="C541" s="1141"/>
      <c r="D541" s="1142"/>
      <c r="E541" s="654"/>
      <c r="F541" s="654"/>
      <c r="G541" s="654"/>
      <c r="H541" s="1141"/>
      <c r="I541" s="1142"/>
      <c r="J541" s="654"/>
      <c r="K541" s="654"/>
      <c r="L541" s="654"/>
      <c r="M541" s="1141"/>
      <c r="N541" s="1142"/>
      <c r="O541" s="670"/>
      <c r="P541" s="654"/>
      <c r="Q541" s="654"/>
      <c r="AA541" s="372"/>
      <c r="AB541" s="372"/>
      <c r="AC541" s="372"/>
      <c r="AD541" s="372"/>
      <c r="AE541" s="372"/>
      <c r="AF541" s="372"/>
      <c r="AG541" s="372"/>
      <c r="AH541" s="372"/>
      <c r="AI541" s="372"/>
      <c r="AJ541" s="372"/>
      <c r="AK541" s="372"/>
      <c r="AL541" s="372"/>
      <c r="AM541" s="372"/>
      <c r="AN541" s="372"/>
      <c r="AO541" s="372"/>
      <c r="AP541" s="372"/>
      <c r="AQ541" s="372"/>
      <c r="AR541" s="372"/>
      <c r="AS541" s="372"/>
      <c r="AT541" s="372"/>
      <c r="AU541" s="372"/>
      <c r="AV541" s="372"/>
      <c r="AW541" s="372"/>
      <c r="AX541" s="372"/>
      <c r="AY541" s="372"/>
      <c r="AZ541" s="372"/>
      <c r="BA541" s="374"/>
      <c r="BB541" s="450"/>
      <c r="BC541" s="374"/>
      <c r="BD541" s="374"/>
      <c r="BE541" s="374"/>
      <c r="BF541" s="374"/>
      <c r="BG541" s="374"/>
      <c r="BH541" s="374"/>
      <c r="BI541" s="374"/>
      <c r="BJ541" s="374"/>
      <c r="BK541" s="374"/>
      <c r="BL541" s="374"/>
      <c r="BM541" s="374"/>
      <c r="BN541" s="374"/>
      <c r="BO541" s="374"/>
      <c r="BP541" s="374"/>
      <c r="BQ541" s="374"/>
      <c r="BR541" s="374"/>
      <c r="BS541" s="374"/>
      <c r="BT541" s="374"/>
      <c r="BU541" s="374"/>
      <c r="BV541" s="374"/>
      <c r="BW541" s="374"/>
      <c r="BX541" s="374"/>
      <c r="BY541" s="374"/>
      <c r="BZ541" s="375"/>
      <c r="CA541" s="375"/>
      <c r="CB541" s="375"/>
      <c r="CC541" s="375"/>
      <c r="CD541" s="375"/>
      <c r="CE541" s="375"/>
      <c r="CF541" s="375"/>
      <c r="CG541" s="375"/>
      <c r="CH541" s="375"/>
      <c r="CI541" s="375"/>
      <c r="CJ541" s="375"/>
      <c r="CK541" s="375"/>
      <c r="CL541" s="375"/>
      <c r="CM541" s="375"/>
      <c r="CN541" s="375"/>
      <c r="CO541" s="375"/>
      <c r="CP541" s="375"/>
      <c r="CQ541" s="375"/>
      <c r="CR541" s="375"/>
      <c r="CS541" s="375"/>
      <c r="CT541" s="375"/>
      <c r="CU541" s="375"/>
      <c r="CV541" s="375"/>
      <c r="CW541" s="375"/>
      <c r="CX541" s="375"/>
      <c r="CY541" s="375"/>
      <c r="CZ541" s="375"/>
    </row>
    <row r="542" s="379" customFormat="true" ht="25.15" customHeight="true" x14ac:dyDescent="0.2">
      <c r="C542" s="1141"/>
      <c r="D542" s="1142"/>
      <c r="E542" s="654"/>
      <c r="F542" s="654"/>
      <c r="G542" s="654"/>
      <c r="H542" s="1141"/>
      <c r="I542" s="1142"/>
      <c r="J542" s="654"/>
      <c r="K542" s="654"/>
      <c r="L542" s="654"/>
      <c r="M542" s="1141"/>
      <c r="N542" s="1142"/>
      <c r="O542" s="654"/>
      <c r="P542" s="654"/>
      <c r="Q542" s="654"/>
      <c r="AA542" s="372"/>
      <c r="AB542" s="372"/>
      <c r="AC542" s="372"/>
      <c r="AD542" s="372"/>
      <c r="AE542" s="372"/>
      <c r="AF542" s="372"/>
      <c r="AG542" s="372"/>
      <c r="AH542" s="372"/>
      <c r="AI542" s="372"/>
      <c r="AJ542" s="372"/>
      <c r="AK542" s="372"/>
      <c r="AL542" s="372"/>
      <c r="AM542" s="372"/>
      <c r="AN542" s="372"/>
      <c r="AO542" s="372"/>
      <c r="AP542" s="372"/>
      <c r="AQ542" s="372"/>
      <c r="AR542" s="372"/>
      <c r="AS542" s="372"/>
      <c r="AT542" s="372"/>
      <c r="AU542" s="372"/>
      <c r="AV542" s="372"/>
      <c r="AW542" s="372"/>
      <c r="AX542" s="372"/>
      <c r="AY542" s="372"/>
      <c r="AZ542" s="372"/>
      <c r="BA542" s="374"/>
      <c r="BB542" s="450"/>
      <c r="BC542" s="374"/>
      <c r="BD542" s="374"/>
      <c r="BE542" s="374"/>
      <c r="BF542" s="374"/>
      <c r="BG542" s="374"/>
      <c r="BH542" s="374"/>
      <c r="BI542" s="374"/>
      <c r="BJ542" s="374"/>
      <c r="BK542" s="374"/>
      <c r="BL542" s="374"/>
      <c r="BM542" s="374"/>
      <c r="BN542" s="374"/>
      <c r="BO542" s="374"/>
      <c r="BP542" s="374"/>
      <c r="BQ542" s="374"/>
      <c r="BR542" s="374"/>
      <c r="BS542" s="374"/>
      <c r="BT542" s="374"/>
      <c r="BU542" s="374"/>
      <c r="BV542" s="374"/>
      <c r="BW542" s="374"/>
      <c r="BX542" s="374"/>
      <c r="BY542" s="374"/>
      <c r="BZ542" s="375"/>
      <c r="CA542" s="375"/>
      <c r="CB542" s="375"/>
      <c r="CC542" s="375"/>
      <c r="CD542" s="375"/>
      <c r="CE542" s="375"/>
      <c r="CF542" s="375"/>
      <c r="CG542" s="375"/>
      <c r="CH542" s="375"/>
      <c r="CI542" s="375"/>
      <c r="CJ542" s="375"/>
      <c r="CK542" s="375"/>
      <c r="CL542" s="375"/>
      <c r="CM542" s="375"/>
      <c r="CN542" s="375"/>
      <c r="CO542" s="375"/>
      <c r="CP542" s="375"/>
      <c r="CQ542" s="375"/>
      <c r="CR542" s="375"/>
      <c r="CS542" s="375"/>
      <c r="CT542" s="375"/>
      <c r="CU542" s="375"/>
      <c r="CV542" s="375"/>
      <c r="CW542" s="375"/>
      <c r="CX542" s="375"/>
      <c r="CY542" s="375"/>
      <c r="CZ542" s="375"/>
    </row>
    <row r="543" s="379" customFormat="true" ht="25.15" customHeight="true" x14ac:dyDescent="0.2">
      <c r="C543" s="1141"/>
      <c r="D543" s="1142"/>
      <c r="E543" s="654"/>
      <c r="F543" s="654"/>
      <c r="G543" s="654"/>
      <c r="H543" s="1141"/>
      <c r="I543" s="1142"/>
      <c r="J543" s="654"/>
      <c r="K543" s="654"/>
      <c r="L543" s="654"/>
      <c r="M543" s="1141"/>
      <c r="N543" s="1142"/>
      <c r="O543" s="654"/>
      <c r="P543" s="654"/>
      <c r="Q543" s="654"/>
      <c r="AA543" s="372"/>
      <c r="AB543" s="372"/>
      <c r="AC543" s="372"/>
      <c r="AD543" s="372"/>
      <c r="AE543" s="372"/>
      <c r="AF543" s="372"/>
      <c r="AG543" s="372"/>
      <c r="AH543" s="372"/>
      <c r="AI543" s="372"/>
      <c r="AJ543" s="372"/>
      <c r="AK543" s="372"/>
      <c r="AL543" s="372"/>
      <c r="AM543" s="372"/>
      <c r="AN543" s="372"/>
      <c r="AO543" s="372"/>
      <c r="AP543" s="372"/>
      <c r="AQ543" s="372"/>
      <c r="AR543" s="372"/>
      <c r="AS543" s="372"/>
      <c r="AT543" s="372"/>
      <c r="AU543" s="372"/>
      <c r="AV543" s="372"/>
      <c r="AW543" s="372"/>
      <c r="AX543" s="372"/>
      <c r="AY543" s="372"/>
      <c r="AZ543" s="372"/>
      <c r="BA543" s="374"/>
      <c r="BB543" s="450"/>
      <c r="BC543" s="374"/>
      <c r="BD543" s="374"/>
      <c r="BE543" s="374"/>
      <c r="BF543" s="374"/>
      <c r="BG543" s="374"/>
      <c r="BH543" s="374"/>
      <c r="BI543" s="374"/>
      <c r="BJ543" s="374"/>
      <c r="BK543" s="374"/>
      <c r="BL543" s="374"/>
      <c r="BM543" s="374"/>
      <c r="BN543" s="374"/>
      <c r="BO543" s="374"/>
      <c r="BP543" s="374"/>
      <c r="BQ543" s="374"/>
      <c r="BR543" s="374"/>
      <c r="BS543" s="374"/>
      <c r="BT543" s="374"/>
      <c r="BU543" s="374"/>
      <c r="BV543" s="374"/>
      <c r="BW543" s="374"/>
      <c r="BX543" s="374"/>
      <c r="BY543" s="374"/>
      <c r="BZ543" s="375"/>
      <c r="CA543" s="375"/>
      <c r="CB543" s="375"/>
      <c r="CC543" s="375"/>
      <c r="CD543" s="375"/>
      <c r="CE543" s="375"/>
      <c r="CF543" s="375"/>
      <c r="CG543" s="375"/>
      <c r="CH543" s="375"/>
      <c r="CI543" s="375"/>
      <c r="CJ543" s="375"/>
      <c r="CK543" s="375"/>
      <c r="CL543" s="375"/>
      <c r="CM543" s="375"/>
      <c r="CN543" s="375"/>
      <c r="CO543" s="375"/>
      <c r="CP543" s="375"/>
      <c r="CQ543" s="375"/>
      <c r="CR543" s="375"/>
      <c r="CS543" s="375"/>
      <c r="CT543" s="375"/>
      <c r="CU543" s="375"/>
      <c r="CV543" s="375"/>
      <c r="CW543" s="375"/>
      <c r="CX543" s="375"/>
      <c r="CY543" s="375"/>
      <c r="CZ543" s="375"/>
    </row>
    <row r="544" s="379" customFormat="true" ht="25.15" customHeight="true" x14ac:dyDescent="0.2">
      <c r="C544" s="1141"/>
      <c r="D544" s="1142"/>
      <c r="E544" s="654"/>
      <c r="F544" s="654"/>
      <c r="G544" s="654"/>
      <c r="H544" s="1141"/>
      <c r="I544" s="1142"/>
      <c r="J544" s="654"/>
      <c r="K544" s="654"/>
      <c r="L544" s="654"/>
      <c r="M544" s="1141"/>
      <c r="N544" s="1142"/>
      <c r="O544" s="654"/>
      <c r="P544" s="654"/>
      <c r="Q544" s="654"/>
      <c r="AA544" s="372"/>
      <c r="AB544" s="372"/>
      <c r="AC544" s="372"/>
      <c r="AD544" s="372"/>
      <c r="AE544" s="372"/>
      <c r="AF544" s="372"/>
      <c r="AG544" s="372"/>
      <c r="AH544" s="372"/>
      <c r="AI544" s="372"/>
      <c r="AJ544" s="372"/>
      <c r="AK544" s="372"/>
      <c r="AL544" s="372"/>
      <c r="AM544" s="372"/>
      <c r="AN544" s="372"/>
      <c r="AO544" s="372"/>
      <c r="AP544" s="372"/>
      <c r="AQ544" s="372"/>
      <c r="AR544" s="372"/>
      <c r="AS544" s="372"/>
      <c r="AT544" s="372"/>
      <c r="AU544" s="372"/>
      <c r="AV544" s="372"/>
      <c r="AW544" s="372"/>
      <c r="AX544" s="372"/>
      <c r="AY544" s="372"/>
      <c r="AZ544" s="372"/>
      <c r="BA544" s="374"/>
      <c r="BB544" s="450"/>
      <c r="BC544" s="374"/>
      <c r="BD544" s="374"/>
      <c r="BE544" s="374"/>
      <c r="BF544" s="374"/>
      <c r="BG544" s="374"/>
      <c r="BH544" s="374"/>
      <c r="BI544" s="374"/>
      <c r="BJ544" s="374"/>
      <c r="BK544" s="374"/>
      <c r="BL544" s="374"/>
      <c r="BM544" s="374"/>
      <c r="BN544" s="374"/>
      <c r="BO544" s="374"/>
      <c r="BP544" s="374"/>
      <c r="BQ544" s="374"/>
      <c r="BR544" s="374"/>
      <c r="BS544" s="374"/>
      <c r="BT544" s="374"/>
      <c r="BU544" s="374"/>
      <c r="BV544" s="374"/>
      <c r="BW544" s="374"/>
      <c r="BX544" s="374"/>
      <c r="BY544" s="374"/>
      <c r="BZ544" s="375"/>
      <c r="CA544" s="375"/>
      <c r="CB544" s="375"/>
      <c r="CC544" s="375"/>
      <c r="CD544" s="375"/>
      <c r="CE544" s="375"/>
      <c r="CF544" s="375"/>
      <c r="CG544" s="375"/>
      <c r="CH544" s="375"/>
      <c r="CI544" s="375"/>
      <c r="CJ544" s="375"/>
      <c r="CK544" s="375"/>
      <c r="CL544" s="375"/>
      <c r="CM544" s="375"/>
      <c r="CN544" s="375"/>
      <c r="CO544" s="375"/>
      <c r="CP544" s="375"/>
      <c r="CQ544" s="375"/>
      <c r="CR544" s="375"/>
      <c r="CS544" s="375"/>
      <c r="CT544" s="375"/>
      <c r="CU544" s="375"/>
      <c r="CV544" s="375"/>
      <c r="CW544" s="375"/>
      <c r="CX544" s="375"/>
      <c r="CY544" s="375"/>
      <c r="CZ544" s="375"/>
    </row>
    <row r="545" s="379" customFormat="true" ht="25.15" customHeight="true" x14ac:dyDescent="0.2">
      <c r="C545" s="1141"/>
      <c r="D545" s="1142"/>
      <c r="E545" s="654"/>
      <c r="F545" s="654"/>
      <c r="G545" s="654"/>
      <c r="H545" s="1141"/>
      <c r="I545" s="1142"/>
      <c r="J545" s="654"/>
      <c r="K545" s="654"/>
      <c r="L545" s="654"/>
      <c r="M545" s="1141"/>
      <c r="N545" s="1142"/>
      <c r="O545" s="654"/>
      <c r="P545" s="654"/>
      <c r="Q545" s="654"/>
      <c r="AA545" s="372"/>
      <c r="AB545" s="372"/>
      <c r="AC545" s="372"/>
      <c r="AD545" s="372"/>
      <c r="AE545" s="372"/>
      <c r="AF545" s="372"/>
      <c r="AG545" s="372"/>
      <c r="AH545" s="372"/>
      <c r="AI545" s="372"/>
      <c r="AJ545" s="372"/>
      <c r="AK545" s="372"/>
      <c r="AL545" s="372"/>
      <c r="AM545" s="372"/>
      <c r="AN545" s="372"/>
      <c r="AO545" s="372"/>
      <c r="AP545" s="372"/>
      <c r="AQ545" s="372"/>
      <c r="AR545" s="372"/>
      <c r="AS545" s="372"/>
      <c r="AT545" s="372"/>
      <c r="AU545" s="372"/>
      <c r="AV545" s="372"/>
      <c r="AW545" s="372"/>
      <c r="AX545" s="372"/>
      <c r="AY545" s="372"/>
      <c r="AZ545" s="372"/>
      <c r="BA545" s="374"/>
      <c r="BB545" s="450"/>
      <c r="BC545" s="374"/>
      <c r="BD545" s="374"/>
      <c r="BE545" s="374"/>
      <c r="BF545" s="374"/>
      <c r="BG545" s="374"/>
      <c r="BH545" s="374"/>
      <c r="BI545" s="374"/>
      <c r="BJ545" s="374"/>
      <c r="BK545" s="374"/>
      <c r="BL545" s="374"/>
      <c r="BM545" s="374"/>
      <c r="BN545" s="374"/>
      <c r="BO545" s="374"/>
      <c r="BP545" s="374"/>
      <c r="BQ545" s="374"/>
      <c r="BR545" s="374"/>
      <c r="BS545" s="374"/>
      <c r="BT545" s="374"/>
      <c r="BU545" s="374"/>
      <c r="BV545" s="374"/>
      <c r="BW545" s="374"/>
      <c r="BX545" s="374"/>
      <c r="BY545" s="374"/>
      <c r="BZ545" s="375"/>
      <c r="CA545" s="375"/>
      <c r="CB545" s="375"/>
      <c r="CC545" s="375"/>
      <c r="CD545" s="375"/>
      <c r="CE545" s="375"/>
      <c r="CF545" s="375"/>
      <c r="CG545" s="375"/>
      <c r="CH545" s="375"/>
      <c r="CI545" s="375"/>
      <c r="CJ545" s="375"/>
      <c r="CK545" s="375"/>
      <c r="CL545" s="375"/>
      <c r="CM545" s="375"/>
      <c r="CN545" s="375"/>
      <c r="CO545" s="375"/>
      <c r="CP545" s="375"/>
      <c r="CQ545" s="375"/>
      <c r="CR545" s="375"/>
      <c r="CS545" s="375"/>
      <c r="CT545" s="375"/>
      <c r="CU545" s="375"/>
      <c r="CV545" s="375"/>
      <c r="CW545" s="375"/>
      <c r="CX545" s="375"/>
      <c r="CY545" s="375"/>
      <c r="CZ545" s="375"/>
    </row>
    <row r="546" s="379" customFormat="true" ht="25.15" customHeight="true" x14ac:dyDescent="0.2">
      <c r="C546" s="1141"/>
      <c r="D546" s="1142"/>
      <c r="E546" s="654"/>
      <c r="F546" s="654"/>
      <c r="G546" s="654"/>
      <c r="H546" s="1141"/>
      <c r="I546" s="1142"/>
      <c r="J546" s="654"/>
      <c r="K546" s="654"/>
      <c r="L546" s="654"/>
      <c r="M546" s="1141"/>
      <c r="N546" s="1142"/>
      <c r="O546" s="654"/>
      <c r="P546" s="654"/>
      <c r="Q546" s="654"/>
      <c r="AA546" s="372"/>
      <c r="AB546" s="372"/>
      <c r="AC546" s="372"/>
      <c r="AD546" s="372"/>
      <c r="AE546" s="372"/>
      <c r="AF546" s="372"/>
      <c r="AG546" s="372"/>
      <c r="AH546" s="372"/>
      <c r="AI546" s="372"/>
      <c r="AJ546" s="372"/>
      <c r="AK546" s="372"/>
      <c r="AL546" s="372"/>
      <c r="AM546" s="372"/>
      <c r="AN546" s="372"/>
      <c r="AO546" s="372"/>
      <c r="AP546" s="372"/>
      <c r="AQ546" s="372"/>
      <c r="AR546" s="372"/>
      <c r="AS546" s="372"/>
      <c r="AT546" s="372"/>
      <c r="AU546" s="372"/>
      <c r="AV546" s="372"/>
      <c r="AW546" s="372"/>
      <c r="AX546" s="372"/>
      <c r="AY546" s="372"/>
      <c r="AZ546" s="372"/>
      <c r="BA546" s="374"/>
      <c r="BB546" s="450"/>
      <c r="BC546" s="374"/>
      <c r="BD546" s="374"/>
      <c r="BE546" s="374"/>
      <c r="BF546" s="374"/>
      <c r="BG546" s="374"/>
      <c r="BH546" s="374"/>
      <c r="BI546" s="374"/>
      <c r="BJ546" s="374"/>
      <c r="BK546" s="374"/>
      <c r="BL546" s="374"/>
      <c r="BM546" s="374"/>
      <c r="BN546" s="374"/>
      <c r="BO546" s="374"/>
      <c r="BP546" s="374"/>
      <c r="BQ546" s="374"/>
      <c r="BR546" s="374"/>
      <c r="BS546" s="374"/>
      <c r="BT546" s="374"/>
      <c r="BU546" s="374"/>
      <c r="BV546" s="374"/>
      <c r="BW546" s="374"/>
      <c r="BX546" s="374"/>
      <c r="BY546" s="374"/>
      <c r="BZ546" s="375"/>
      <c r="CA546" s="375"/>
      <c r="CB546" s="375"/>
      <c r="CC546" s="375"/>
      <c r="CD546" s="375"/>
      <c r="CE546" s="375"/>
      <c r="CF546" s="375"/>
      <c r="CG546" s="375"/>
      <c r="CH546" s="375"/>
      <c r="CI546" s="375"/>
      <c r="CJ546" s="375"/>
      <c r="CK546" s="375"/>
      <c r="CL546" s="375"/>
      <c r="CM546" s="375"/>
      <c r="CN546" s="375"/>
      <c r="CO546" s="375"/>
      <c r="CP546" s="375"/>
      <c r="CQ546" s="375"/>
      <c r="CR546" s="375"/>
      <c r="CS546" s="375"/>
      <c r="CT546" s="375"/>
      <c r="CU546" s="375"/>
      <c r="CV546" s="375"/>
      <c r="CW546" s="375"/>
      <c r="CX546" s="375"/>
      <c r="CY546" s="375"/>
      <c r="CZ546" s="375"/>
    </row>
    <row r="547" s="379" customFormat="true" ht="25.15" customHeight="true" x14ac:dyDescent="0.2">
      <c r="C547" s="1141"/>
      <c r="D547" s="1142"/>
      <c r="E547" s="654"/>
      <c r="F547" s="654"/>
      <c r="G547" s="654"/>
      <c r="H547" s="1141"/>
      <c r="I547" s="1142"/>
      <c r="J547" s="654"/>
      <c r="K547" s="654"/>
      <c r="L547" s="654"/>
      <c r="M547" s="1141"/>
      <c r="N547" s="1142"/>
      <c r="O547" s="654"/>
      <c r="P547" s="654"/>
      <c r="Q547" s="654"/>
      <c r="AA547" s="372"/>
      <c r="AB547" s="372"/>
      <c r="AC547" s="372"/>
      <c r="AD547" s="372"/>
      <c r="AE547" s="372"/>
      <c r="AF547" s="372"/>
      <c r="AG547" s="372"/>
      <c r="AH547" s="372"/>
      <c r="AI547" s="372"/>
      <c r="AJ547" s="372"/>
      <c r="AK547" s="372"/>
      <c r="AL547" s="372"/>
      <c r="AM547" s="372"/>
      <c r="AN547" s="372"/>
      <c r="AO547" s="372"/>
      <c r="AP547" s="372"/>
      <c r="AQ547" s="372"/>
      <c r="AR547" s="372"/>
      <c r="AS547" s="372"/>
      <c r="AT547" s="372"/>
      <c r="AU547" s="372"/>
      <c r="AV547" s="372"/>
      <c r="AW547" s="372"/>
      <c r="AX547" s="372"/>
      <c r="AY547" s="372"/>
      <c r="AZ547" s="372"/>
      <c r="BA547" s="374"/>
      <c r="BB547" s="450"/>
      <c r="BC547" s="374"/>
      <c r="BD547" s="374"/>
      <c r="BE547" s="374"/>
      <c r="BF547" s="374"/>
      <c r="BG547" s="374"/>
      <c r="BH547" s="374"/>
      <c r="BI547" s="374"/>
      <c r="BJ547" s="374"/>
      <c r="BK547" s="374"/>
      <c r="BL547" s="374"/>
      <c r="BM547" s="374"/>
      <c r="BN547" s="374"/>
      <c r="BO547" s="374"/>
      <c r="BP547" s="374"/>
      <c r="BQ547" s="374"/>
      <c r="BR547" s="374"/>
      <c r="BS547" s="374"/>
      <c r="BT547" s="374"/>
      <c r="BU547" s="374"/>
      <c r="BV547" s="374"/>
      <c r="BW547" s="374"/>
      <c r="BX547" s="374"/>
      <c r="BY547" s="374"/>
      <c r="BZ547" s="375"/>
      <c r="CA547" s="375"/>
      <c r="CB547" s="375"/>
      <c r="CC547" s="375"/>
      <c r="CD547" s="375"/>
      <c r="CE547" s="375"/>
      <c r="CF547" s="375"/>
      <c r="CG547" s="375"/>
      <c r="CH547" s="375"/>
      <c r="CI547" s="375"/>
      <c r="CJ547" s="375"/>
      <c r="CK547" s="375"/>
      <c r="CL547" s="375"/>
      <c r="CM547" s="375"/>
      <c r="CN547" s="375"/>
      <c r="CO547" s="375"/>
      <c r="CP547" s="375"/>
      <c r="CQ547" s="375"/>
      <c r="CR547" s="375"/>
      <c r="CS547" s="375"/>
      <c r="CT547" s="375"/>
      <c r="CU547" s="375"/>
      <c r="CV547" s="375"/>
      <c r="CW547" s="375"/>
      <c r="CX547" s="375"/>
      <c r="CY547" s="375"/>
      <c r="CZ547" s="375"/>
    </row>
    <row r="548" s="379" customFormat="true" ht="25.15" customHeight="true" x14ac:dyDescent="0.2">
      <c r="C548" s="1141"/>
      <c r="D548" s="1142"/>
      <c r="E548" s="654"/>
      <c r="F548" s="654"/>
      <c r="G548" s="654"/>
      <c r="H548" s="1141"/>
      <c r="I548" s="1142"/>
      <c r="J548" s="654"/>
      <c r="K548" s="654"/>
      <c r="L548" s="654"/>
      <c r="M548" s="1141"/>
      <c r="N548" s="1142"/>
      <c r="O548" s="654"/>
      <c r="P548" s="654"/>
      <c r="Q548" s="654"/>
      <c r="AA548" s="372"/>
      <c r="AB548" s="372"/>
      <c r="AC548" s="372"/>
      <c r="AD548" s="372"/>
      <c r="AE548" s="372"/>
      <c r="AF548" s="372"/>
      <c r="AG548" s="372"/>
      <c r="AH548" s="372"/>
      <c r="AI548" s="372"/>
      <c r="AJ548" s="372"/>
      <c r="AK548" s="372"/>
      <c r="AL548" s="372"/>
      <c r="AM548" s="372"/>
      <c r="AN548" s="372"/>
      <c r="AO548" s="372"/>
      <c r="AP548" s="372"/>
      <c r="AQ548" s="372"/>
      <c r="AR548" s="372"/>
      <c r="AS548" s="372"/>
      <c r="AT548" s="372"/>
      <c r="AU548" s="372"/>
      <c r="AV548" s="372"/>
      <c r="AW548" s="372"/>
      <c r="AX548" s="372"/>
      <c r="AY548" s="372"/>
      <c r="AZ548" s="372"/>
      <c r="BA548" s="374"/>
      <c r="BB548" s="450"/>
      <c r="BC548" s="374"/>
      <c r="BD548" s="374"/>
      <c r="BE548" s="374"/>
      <c r="BF548" s="374"/>
      <c r="BG548" s="374"/>
      <c r="BH548" s="374"/>
      <c r="BI548" s="374"/>
      <c r="BJ548" s="374"/>
      <c r="BK548" s="374"/>
      <c r="BL548" s="374"/>
      <c r="BM548" s="374"/>
      <c r="BN548" s="374"/>
      <c r="BO548" s="374"/>
      <c r="BP548" s="374"/>
      <c r="BQ548" s="374"/>
      <c r="BR548" s="374"/>
      <c r="BS548" s="374"/>
      <c r="BT548" s="374"/>
      <c r="BU548" s="374"/>
      <c r="BV548" s="374"/>
      <c r="BW548" s="374"/>
      <c r="BX548" s="374"/>
      <c r="BY548" s="374"/>
      <c r="BZ548" s="375"/>
      <c r="CA548" s="375"/>
      <c r="CB548" s="375"/>
      <c r="CC548" s="375"/>
      <c r="CD548" s="375"/>
      <c r="CE548" s="375"/>
      <c r="CF548" s="375"/>
      <c r="CG548" s="375"/>
      <c r="CH548" s="375"/>
      <c r="CI548" s="375"/>
      <c r="CJ548" s="375"/>
      <c r="CK548" s="375"/>
      <c r="CL548" s="375"/>
      <c r="CM548" s="375"/>
      <c r="CN548" s="375"/>
      <c r="CO548" s="375"/>
      <c r="CP548" s="375"/>
      <c r="CQ548" s="375"/>
      <c r="CR548" s="375"/>
      <c r="CS548" s="375"/>
      <c r="CT548" s="375"/>
      <c r="CU548" s="375"/>
      <c r="CV548" s="375"/>
      <c r="CW548" s="375"/>
      <c r="CX548" s="375"/>
      <c r="CY548" s="375"/>
      <c r="CZ548" s="375"/>
    </row>
    <row r="549" s="379" customFormat="true" ht="25.15" customHeight="true" x14ac:dyDescent="0.2">
      <c r="C549" s="1141"/>
      <c r="D549" s="1142"/>
      <c r="E549" s="654"/>
      <c r="F549" s="654"/>
      <c r="G549" s="654"/>
      <c r="H549" s="1141"/>
      <c r="I549" s="1142"/>
      <c r="J549" s="654"/>
      <c r="K549" s="654"/>
      <c r="L549" s="654"/>
      <c r="M549" s="1141"/>
      <c r="N549" s="1142"/>
      <c r="O549" s="654"/>
      <c r="P549" s="654"/>
      <c r="Q549" s="654"/>
      <c r="AA549" s="372"/>
      <c r="AB549" s="372"/>
      <c r="AC549" s="372"/>
      <c r="AD549" s="372"/>
      <c r="AE549" s="372"/>
      <c r="AF549" s="372"/>
      <c r="AG549" s="372"/>
      <c r="AH549" s="372"/>
      <c r="AI549" s="372"/>
      <c r="AJ549" s="372"/>
      <c r="AK549" s="372"/>
      <c r="AL549" s="372"/>
      <c r="AM549" s="372"/>
      <c r="AN549" s="372"/>
      <c r="AO549" s="372"/>
      <c r="AP549" s="372"/>
      <c r="AQ549" s="372"/>
      <c r="AR549" s="372"/>
      <c r="AS549" s="372"/>
      <c r="AT549" s="372"/>
      <c r="AU549" s="372"/>
      <c r="AV549" s="372"/>
      <c r="AW549" s="372"/>
      <c r="AX549" s="372"/>
      <c r="AY549" s="372"/>
      <c r="AZ549" s="372"/>
      <c r="BA549" s="374"/>
      <c r="BB549" s="450"/>
      <c r="BC549" s="374"/>
      <c r="BD549" s="374"/>
      <c r="BE549" s="374"/>
      <c r="BF549" s="374"/>
      <c r="BG549" s="374"/>
      <c r="BH549" s="374"/>
      <c r="BI549" s="374"/>
      <c r="BJ549" s="374"/>
      <c r="BK549" s="374"/>
      <c r="BL549" s="374"/>
      <c r="BM549" s="374"/>
      <c r="BN549" s="374"/>
      <c r="BO549" s="374"/>
      <c r="BP549" s="374"/>
      <c r="BQ549" s="374"/>
      <c r="BR549" s="374"/>
      <c r="BS549" s="374"/>
      <c r="BT549" s="374"/>
      <c r="BU549" s="374"/>
      <c r="BV549" s="374"/>
      <c r="BW549" s="374"/>
      <c r="BX549" s="374"/>
      <c r="BY549" s="374"/>
      <c r="BZ549" s="375"/>
      <c r="CA549" s="375"/>
      <c r="CB549" s="375"/>
      <c r="CC549" s="375"/>
      <c r="CD549" s="375"/>
      <c r="CE549" s="375"/>
      <c r="CF549" s="375"/>
      <c r="CG549" s="375"/>
      <c r="CH549" s="375"/>
      <c r="CI549" s="375"/>
      <c r="CJ549" s="375"/>
      <c r="CK549" s="375"/>
      <c r="CL549" s="375"/>
      <c r="CM549" s="375"/>
      <c r="CN549" s="375"/>
      <c r="CO549" s="375"/>
      <c r="CP549" s="375"/>
      <c r="CQ549" s="375"/>
      <c r="CR549" s="375"/>
      <c r="CS549" s="375"/>
      <c r="CT549" s="375"/>
      <c r="CU549" s="375"/>
      <c r="CV549" s="375"/>
      <c r="CW549" s="375"/>
      <c r="CX549" s="375"/>
      <c r="CY549" s="375"/>
      <c r="CZ549" s="375"/>
    </row>
    <row r="550" s="379" customFormat="true" ht="25.15" customHeight="true" x14ac:dyDescent="0.2">
      <c r="C550" s="1141"/>
      <c r="D550" s="1142"/>
      <c r="E550" s="654"/>
      <c r="F550" s="654"/>
      <c r="G550" s="654"/>
      <c r="H550" s="1141"/>
      <c r="I550" s="1142"/>
      <c r="J550" s="654"/>
      <c r="K550" s="654"/>
      <c r="L550" s="654"/>
      <c r="M550" s="1141"/>
      <c r="N550" s="1142"/>
      <c r="O550" s="654"/>
      <c r="P550" s="654"/>
      <c r="Q550" s="654"/>
      <c r="AA550" s="372"/>
      <c r="AB550" s="372"/>
      <c r="AC550" s="372"/>
      <c r="AD550" s="372"/>
      <c r="AE550" s="372"/>
      <c r="AF550" s="372"/>
      <c r="AG550" s="372"/>
      <c r="AH550" s="372"/>
      <c r="AI550" s="372"/>
      <c r="AJ550" s="372"/>
      <c r="AK550" s="372"/>
      <c r="AL550" s="372"/>
      <c r="AM550" s="372"/>
      <c r="AN550" s="372"/>
      <c r="AO550" s="372"/>
      <c r="AP550" s="372"/>
      <c r="AQ550" s="372"/>
      <c r="AR550" s="372"/>
      <c r="AS550" s="372"/>
      <c r="AT550" s="372"/>
      <c r="AU550" s="372"/>
      <c r="AV550" s="372"/>
      <c r="AW550" s="372"/>
      <c r="AX550" s="372"/>
      <c r="AY550" s="372"/>
      <c r="AZ550" s="372"/>
      <c r="BA550" s="374"/>
      <c r="BB550" s="450"/>
      <c r="BC550" s="374"/>
      <c r="BD550" s="374"/>
      <c r="BE550" s="374"/>
      <c r="BF550" s="374"/>
      <c r="BG550" s="374"/>
      <c r="BH550" s="374"/>
      <c r="BI550" s="374"/>
      <c r="BJ550" s="374"/>
      <c r="BK550" s="374"/>
      <c r="BL550" s="374"/>
      <c r="BM550" s="374"/>
      <c r="BN550" s="374"/>
      <c r="BO550" s="374"/>
      <c r="BP550" s="374"/>
      <c r="BQ550" s="374"/>
      <c r="BR550" s="374"/>
      <c r="BS550" s="374"/>
      <c r="BT550" s="374"/>
      <c r="BU550" s="374"/>
      <c r="BV550" s="374"/>
      <c r="BW550" s="374"/>
      <c r="BX550" s="374"/>
      <c r="BY550" s="374"/>
      <c r="BZ550" s="375"/>
      <c r="CA550" s="375"/>
      <c r="CB550" s="375"/>
      <c r="CC550" s="375"/>
      <c r="CD550" s="375"/>
      <c r="CE550" s="375"/>
      <c r="CF550" s="375"/>
      <c r="CG550" s="375"/>
      <c r="CH550" s="375"/>
      <c r="CI550" s="375"/>
      <c r="CJ550" s="375"/>
      <c r="CK550" s="375"/>
      <c r="CL550" s="375"/>
      <c r="CM550" s="375"/>
      <c r="CN550" s="375"/>
      <c r="CO550" s="375"/>
      <c r="CP550" s="375"/>
      <c r="CQ550" s="375"/>
      <c r="CR550" s="375"/>
      <c r="CS550" s="375"/>
      <c r="CT550" s="375"/>
      <c r="CU550" s="375"/>
      <c r="CV550" s="375"/>
      <c r="CW550" s="375"/>
      <c r="CX550" s="375"/>
      <c r="CY550" s="375"/>
      <c r="CZ550" s="375"/>
    </row>
    <row r="551" s="379" customFormat="true" ht="25.15" customHeight="true" x14ac:dyDescent="0.2">
      <c r="C551" s="1141"/>
      <c r="D551" s="1142"/>
      <c r="E551" s="654"/>
      <c r="F551" s="654"/>
      <c r="G551" s="654"/>
      <c r="H551" s="1141"/>
      <c r="I551" s="1142"/>
      <c r="J551" s="654"/>
      <c r="K551" s="654"/>
      <c r="L551" s="654"/>
      <c r="M551" s="1141"/>
      <c r="N551" s="1142"/>
      <c r="O551" s="654"/>
      <c r="P551" s="654"/>
      <c r="Q551" s="654"/>
      <c r="AA551" s="372"/>
      <c r="AB551" s="372"/>
      <c r="AC551" s="372"/>
      <c r="AD551" s="372"/>
      <c r="AE551" s="372"/>
      <c r="AF551" s="372"/>
      <c r="AG551" s="372"/>
      <c r="AH551" s="372"/>
      <c r="AI551" s="372"/>
      <c r="AJ551" s="372"/>
      <c r="AK551" s="372"/>
      <c r="AL551" s="372"/>
      <c r="AM551" s="372"/>
      <c r="AN551" s="372"/>
      <c r="AO551" s="372"/>
      <c r="AP551" s="372"/>
      <c r="AQ551" s="372"/>
      <c r="AR551" s="372"/>
      <c r="AS551" s="372"/>
      <c r="AT551" s="372"/>
      <c r="AU551" s="372"/>
      <c r="AV551" s="372"/>
      <c r="AW551" s="372"/>
      <c r="AX551" s="372"/>
      <c r="AY551" s="372"/>
      <c r="AZ551" s="372"/>
      <c r="BA551" s="374"/>
      <c r="BB551" s="450"/>
      <c r="BC551" s="374"/>
      <c r="BD551" s="374"/>
      <c r="BE551" s="374"/>
      <c r="BF551" s="374"/>
      <c r="BG551" s="374"/>
      <c r="BH551" s="374"/>
      <c r="BI551" s="374"/>
      <c r="BJ551" s="374"/>
      <c r="BK551" s="374"/>
      <c r="BL551" s="374"/>
      <c r="BM551" s="374"/>
      <c r="BN551" s="374"/>
      <c r="BO551" s="374"/>
      <c r="BP551" s="374"/>
      <c r="BQ551" s="374"/>
      <c r="BR551" s="374"/>
      <c r="BS551" s="374"/>
      <c r="BT551" s="374"/>
      <c r="BU551" s="374"/>
      <c r="BV551" s="374"/>
      <c r="BW551" s="374"/>
      <c r="BX551" s="374"/>
      <c r="BY551" s="374"/>
      <c r="BZ551" s="375"/>
      <c r="CA551" s="375"/>
      <c r="CB551" s="375"/>
      <c r="CC551" s="375"/>
      <c r="CD551" s="375"/>
      <c r="CE551" s="375"/>
      <c r="CF551" s="375"/>
      <c r="CG551" s="375"/>
      <c r="CH551" s="375"/>
      <c r="CI551" s="375"/>
      <c r="CJ551" s="375"/>
      <c r="CK551" s="375"/>
      <c r="CL551" s="375"/>
      <c r="CM551" s="375"/>
      <c r="CN551" s="375"/>
      <c r="CO551" s="375"/>
      <c r="CP551" s="375"/>
      <c r="CQ551" s="375"/>
      <c r="CR551" s="375"/>
      <c r="CS551" s="375"/>
      <c r="CT551" s="375"/>
      <c r="CU551" s="375"/>
      <c r="CV551" s="375"/>
      <c r="CW551" s="375"/>
      <c r="CX551" s="375"/>
      <c r="CY551" s="375"/>
      <c r="CZ551" s="375"/>
    </row>
    <row r="552" s="379" customFormat="true" ht="25.15" customHeight="true" x14ac:dyDescent="0.2">
      <c r="C552" s="1141"/>
      <c r="D552" s="1142"/>
      <c r="E552" s="654"/>
      <c r="F552" s="654"/>
      <c r="G552" s="654"/>
      <c r="H552" s="1141"/>
      <c r="I552" s="1142"/>
      <c r="J552" s="654"/>
      <c r="K552" s="654"/>
      <c r="L552" s="654"/>
      <c r="M552" s="1141"/>
      <c r="N552" s="1142"/>
      <c r="O552" s="654"/>
      <c r="P552" s="654"/>
      <c r="Q552" s="654"/>
      <c r="AA552" s="372"/>
      <c r="AB552" s="372"/>
      <c r="AC552" s="372"/>
      <c r="AD552" s="372"/>
      <c r="AE552" s="372"/>
      <c r="AF552" s="372"/>
      <c r="AG552" s="372"/>
      <c r="AH552" s="372"/>
      <c r="AI552" s="372"/>
      <c r="AJ552" s="372"/>
      <c r="AK552" s="372"/>
      <c r="AL552" s="372"/>
      <c r="AM552" s="372"/>
      <c r="AN552" s="372"/>
      <c r="AO552" s="372"/>
      <c r="AP552" s="372"/>
      <c r="AQ552" s="372"/>
      <c r="AR552" s="372"/>
      <c r="AS552" s="372"/>
      <c r="AT552" s="372"/>
      <c r="AU552" s="372"/>
      <c r="AV552" s="372"/>
      <c r="AW552" s="372"/>
      <c r="AX552" s="372"/>
      <c r="AY552" s="372"/>
      <c r="AZ552" s="372"/>
      <c r="BA552" s="374"/>
      <c r="BB552" s="450"/>
      <c r="BC552" s="374"/>
      <c r="BD552" s="374"/>
      <c r="BE552" s="374"/>
      <c r="BF552" s="374"/>
      <c r="BG552" s="374"/>
      <c r="BH552" s="374"/>
      <c r="BI552" s="374"/>
      <c r="BJ552" s="374"/>
      <c r="BK552" s="374"/>
      <c r="BL552" s="374"/>
      <c r="BM552" s="374"/>
      <c r="BN552" s="374"/>
      <c r="BO552" s="374"/>
      <c r="BP552" s="374"/>
      <c r="BQ552" s="374"/>
      <c r="BR552" s="374"/>
      <c r="BS552" s="374"/>
      <c r="BT552" s="374"/>
      <c r="BU552" s="374"/>
      <c r="BV552" s="374"/>
      <c r="BW552" s="374"/>
      <c r="BX552" s="374"/>
      <c r="BY552" s="374"/>
      <c r="BZ552" s="375"/>
      <c r="CA552" s="375"/>
      <c r="CB552" s="375"/>
      <c r="CC552" s="375"/>
      <c r="CD552" s="375"/>
      <c r="CE552" s="375"/>
      <c r="CF552" s="375"/>
      <c r="CG552" s="375"/>
      <c r="CH552" s="375"/>
      <c r="CI552" s="375"/>
      <c r="CJ552" s="375"/>
      <c r="CK552" s="375"/>
      <c r="CL552" s="375"/>
      <c r="CM552" s="375"/>
      <c r="CN552" s="375"/>
      <c r="CO552" s="375"/>
      <c r="CP552" s="375"/>
      <c r="CQ552" s="375"/>
      <c r="CR552" s="375"/>
      <c r="CS552" s="375"/>
      <c r="CT552" s="375"/>
      <c r="CU552" s="375"/>
      <c r="CV552" s="375"/>
      <c r="CW552" s="375"/>
      <c r="CX552" s="375"/>
      <c r="CY552" s="375"/>
      <c r="CZ552" s="375"/>
    </row>
    <row r="553" s="379" customFormat="true" ht="25.15" customHeight="true" x14ac:dyDescent="0.2">
      <c r="C553" s="1141"/>
      <c r="D553" s="1142"/>
      <c r="E553" s="654"/>
      <c r="F553" s="654"/>
      <c r="G553" s="654"/>
      <c r="H553" s="1141"/>
      <c r="I553" s="1142"/>
      <c r="J553" s="654"/>
      <c r="K553" s="654"/>
      <c r="L553" s="654"/>
      <c r="M553" s="1141"/>
      <c r="N553" s="1142"/>
      <c r="O553" s="654"/>
      <c r="P553" s="654"/>
      <c r="Q553" s="654"/>
      <c r="AA553" s="372"/>
      <c r="AB553" s="372"/>
      <c r="AC553" s="372"/>
      <c r="AD553" s="372"/>
      <c r="AE553" s="372"/>
      <c r="AF553" s="372"/>
      <c r="AG553" s="372"/>
      <c r="AH553" s="372"/>
      <c r="AI553" s="372"/>
      <c r="AJ553" s="372"/>
      <c r="AK553" s="372"/>
      <c r="AL553" s="372"/>
      <c r="AM553" s="372"/>
      <c r="AN553" s="372"/>
      <c r="AO553" s="372"/>
      <c r="AP553" s="372"/>
      <c r="AQ553" s="372"/>
      <c r="AR553" s="372"/>
      <c r="AS553" s="372"/>
      <c r="AT553" s="372"/>
      <c r="AU553" s="372"/>
      <c r="AV553" s="372"/>
      <c r="AW553" s="372"/>
      <c r="AX553" s="372"/>
      <c r="AY553" s="372"/>
      <c r="AZ553" s="372"/>
      <c r="BA553" s="374"/>
      <c r="BB553" s="450"/>
      <c r="BC553" s="374"/>
      <c r="BD553" s="374"/>
      <c r="BE553" s="374"/>
      <c r="BF553" s="374"/>
      <c r="BG553" s="374"/>
      <c r="BH553" s="374"/>
      <c r="BI553" s="374"/>
      <c r="BJ553" s="374"/>
      <c r="BK553" s="374"/>
      <c r="BL553" s="374"/>
      <c r="BM553" s="374"/>
      <c r="BN553" s="374"/>
      <c r="BO553" s="374"/>
      <c r="BP553" s="374"/>
      <c r="BQ553" s="374"/>
      <c r="BR553" s="374"/>
      <c r="BS553" s="374"/>
      <c r="BT553" s="374"/>
      <c r="BU553" s="374"/>
      <c r="BV553" s="374"/>
      <c r="BW553" s="374"/>
      <c r="BX553" s="374"/>
      <c r="BY553" s="374"/>
      <c r="BZ553" s="375"/>
      <c r="CA553" s="375"/>
      <c r="CB553" s="375"/>
      <c r="CC553" s="375"/>
      <c r="CD553" s="375"/>
      <c r="CE553" s="375"/>
      <c r="CF553" s="375"/>
      <c r="CG553" s="375"/>
      <c r="CH553" s="375"/>
      <c r="CI553" s="375"/>
      <c r="CJ553" s="375"/>
      <c r="CK553" s="375"/>
      <c r="CL553" s="375"/>
      <c r="CM553" s="375"/>
      <c r="CN553" s="375"/>
      <c r="CO553" s="375"/>
      <c r="CP553" s="375"/>
      <c r="CQ553" s="375"/>
      <c r="CR553" s="375"/>
      <c r="CS553" s="375"/>
      <c r="CT553" s="375"/>
      <c r="CU553" s="375"/>
      <c r="CV553" s="375"/>
      <c r="CW553" s="375"/>
      <c r="CX553" s="375"/>
      <c r="CY553" s="375"/>
      <c r="CZ553" s="375"/>
    </row>
    <row r="554" s="379" customFormat="true" ht="25.15" customHeight="true" x14ac:dyDescent="0.2">
      <c r="C554" s="1141"/>
      <c r="D554" s="1142"/>
      <c r="E554" s="654"/>
      <c r="F554" s="654"/>
      <c r="G554" s="654"/>
      <c r="H554" s="1141"/>
      <c r="I554" s="1142"/>
      <c r="J554" s="654"/>
      <c r="K554" s="654"/>
      <c r="L554" s="654"/>
      <c r="M554" s="1141"/>
      <c r="N554" s="1142"/>
      <c r="O554" s="654"/>
      <c r="P554" s="654"/>
      <c r="Q554" s="654"/>
      <c r="AA554" s="372"/>
      <c r="AB554" s="372"/>
      <c r="AC554" s="372"/>
      <c r="AD554" s="372"/>
      <c r="AE554" s="372"/>
      <c r="AF554" s="372"/>
      <c r="AG554" s="372"/>
      <c r="AH554" s="372"/>
      <c r="AI554" s="372"/>
      <c r="AJ554" s="372"/>
      <c r="AK554" s="372"/>
      <c r="AL554" s="372"/>
      <c r="AM554" s="372"/>
      <c r="AN554" s="372"/>
      <c r="AO554" s="372"/>
      <c r="AP554" s="372"/>
      <c r="AQ554" s="372"/>
      <c r="AR554" s="372"/>
      <c r="AS554" s="372"/>
      <c r="AT554" s="372"/>
      <c r="AU554" s="372"/>
      <c r="AV554" s="372"/>
      <c r="AW554" s="372"/>
      <c r="AX554" s="372"/>
      <c r="AY554" s="372"/>
      <c r="AZ554" s="372"/>
      <c r="BA554" s="374"/>
      <c r="BB554" s="450"/>
      <c r="BC554" s="374"/>
      <c r="BD554" s="374"/>
      <c r="BE554" s="374"/>
      <c r="BF554" s="374"/>
      <c r="BG554" s="374"/>
      <c r="BH554" s="374"/>
      <c r="BI554" s="374"/>
      <c r="BJ554" s="374"/>
      <c r="BK554" s="374"/>
      <c r="BL554" s="374"/>
      <c r="BM554" s="374"/>
      <c r="BN554" s="374"/>
      <c r="BO554" s="374"/>
      <c r="BP554" s="374"/>
      <c r="BQ554" s="374"/>
      <c r="BR554" s="374"/>
      <c r="BS554" s="374"/>
      <c r="BT554" s="374"/>
      <c r="BU554" s="374"/>
      <c r="BV554" s="374"/>
      <c r="BW554" s="374"/>
      <c r="BX554" s="374"/>
      <c r="BY554" s="374"/>
      <c r="BZ554" s="375"/>
      <c r="CA554" s="375"/>
      <c r="CB554" s="375"/>
      <c r="CC554" s="375"/>
      <c r="CD554" s="375"/>
      <c r="CE554" s="375"/>
      <c r="CF554" s="375"/>
      <c r="CG554" s="375"/>
      <c r="CH554" s="375"/>
      <c r="CI554" s="375"/>
      <c r="CJ554" s="375"/>
      <c r="CK554" s="375"/>
      <c r="CL554" s="375"/>
      <c r="CM554" s="375"/>
      <c r="CN554" s="375"/>
      <c r="CO554" s="375"/>
      <c r="CP554" s="375"/>
      <c r="CQ554" s="375"/>
      <c r="CR554" s="375"/>
      <c r="CS554" s="375"/>
      <c r="CT554" s="375"/>
      <c r="CU554" s="375"/>
      <c r="CV554" s="375"/>
      <c r="CW554" s="375"/>
      <c r="CX554" s="375"/>
      <c r="CY554" s="375"/>
      <c r="CZ554" s="375"/>
    </row>
    <row r="555" s="379" customFormat="true" ht="25.15" customHeight="true" x14ac:dyDescent="0.2">
      <c r="C555" s="1141"/>
      <c r="D555" s="1142"/>
      <c r="E555" s="654"/>
      <c r="F555" s="654"/>
      <c r="G555" s="654"/>
      <c r="H555" s="1141"/>
      <c r="I555" s="1142"/>
      <c r="J555" s="654"/>
      <c r="K555" s="654"/>
      <c r="L555" s="654"/>
      <c r="M555" s="1141"/>
      <c r="N555" s="1142"/>
      <c r="O555" s="654"/>
      <c r="P555" s="654"/>
      <c r="Q555" s="654"/>
      <c r="AA555" s="372"/>
      <c r="AB555" s="372"/>
      <c r="AC555" s="372"/>
      <c r="AD555" s="372"/>
      <c r="AE555" s="372"/>
      <c r="AF555" s="372"/>
      <c r="AG555" s="372"/>
      <c r="AH555" s="372"/>
      <c r="AI555" s="372"/>
      <c r="AJ555" s="372"/>
      <c r="AK555" s="372"/>
      <c r="AL555" s="372"/>
      <c r="AM555" s="372"/>
      <c r="AN555" s="372"/>
      <c r="AO555" s="372"/>
      <c r="AP555" s="372"/>
      <c r="AQ555" s="372"/>
      <c r="AR555" s="372"/>
      <c r="AS555" s="372"/>
      <c r="AT555" s="372"/>
      <c r="AU555" s="372"/>
      <c r="AV555" s="372"/>
      <c r="AW555" s="372"/>
      <c r="AX555" s="372"/>
      <c r="AY555" s="372"/>
      <c r="AZ555" s="372"/>
      <c r="BA555" s="374"/>
      <c r="BB555" s="450"/>
      <c r="BC555" s="374"/>
      <c r="BD555" s="374"/>
      <c r="BE555" s="374"/>
      <c r="BF555" s="374"/>
      <c r="BG555" s="374"/>
      <c r="BH555" s="374"/>
      <c r="BI555" s="374"/>
      <c r="BJ555" s="374"/>
      <c r="BK555" s="374"/>
      <c r="BL555" s="374"/>
      <c r="BM555" s="374"/>
      <c r="BN555" s="374"/>
      <c r="BO555" s="374"/>
      <c r="BP555" s="374"/>
      <c r="BQ555" s="374"/>
      <c r="BR555" s="374"/>
      <c r="BS555" s="374"/>
      <c r="BT555" s="374"/>
      <c r="BU555" s="374"/>
      <c r="BV555" s="374"/>
      <c r="BW555" s="374"/>
      <c r="BX555" s="374"/>
      <c r="BY555" s="374"/>
      <c r="BZ555" s="375"/>
      <c r="CA555" s="375"/>
      <c r="CB555" s="375"/>
      <c r="CC555" s="375"/>
      <c r="CD555" s="375"/>
      <c r="CE555" s="375"/>
      <c r="CF555" s="375"/>
      <c r="CG555" s="375"/>
      <c r="CH555" s="375"/>
      <c r="CI555" s="375"/>
      <c r="CJ555" s="375"/>
      <c r="CK555" s="375"/>
      <c r="CL555" s="375"/>
      <c r="CM555" s="375"/>
      <c r="CN555" s="375"/>
      <c r="CO555" s="375"/>
      <c r="CP555" s="375"/>
      <c r="CQ555" s="375"/>
      <c r="CR555" s="375"/>
      <c r="CS555" s="375"/>
      <c r="CT555" s="375"/>
      <c r="CU555" s="375"/>
      <c r="CV555" s="375"/>
      <c r="CW555" s="375"/>
      <c r="CX555" s="375"/>
      <c r="CY555" s="375"/>
      <c r="CZ555" s="375"/>
    </row>
    <row r="556" s="379" customFormat="true" ht="25.15" customHeight="true" x14ac:dyDescent="0.2">
      <c r="C556" s="1141"/>
      <c r="D556" s="1142"/>
      <c r="E556" s="654"/>
      <c r="F556" s="654"/>
      <c r="G556" s="654"/>
      <c r="H556" s="1141"/>
      <c r="I556" s="1142"/>
      <c r="J556" s="654"/>
      <c r="K556" s="654"/>
      <c r="L556" s="654"/>
      <c r="M556" s="1141"/>
      <c r="N556" s="1142"/>
      <c r="O556" s="654"/>
      <c r="P556" s="654"/>
      <c r="Q556" s="654"/>
      <c r="AA556" s="372"/>
      <c r="AB556" s="372"/>
      <c r="AC556" s="372"/>
      <c r="AD556" s="372"/>
      <c r="AE556" s="372"/>
      <c r="AF556" s="372"/>
      <c r="AG556" s="372"/>
      <c r="AH556" s="372"/>
      <c r="AI556" s="372"/>
      <c r="AJ556" s="372"/>
      <c r="AK556" s="372"/>
      <c r="AL556" s="372"/>
      <c r="AM556" s="372"/>
      <c r="AN556" s="372"/>
      <c r="AO556" s="372"/>
      <c r="AP556" s="372"/>
      <c r="AQ556" s="372"/>
      <c r="AR556" s="372"/>
      <c r="AS556" s="372"/>
      <c r="AT556" s="372"/>
      <c r="AU556" s="372"/>
      <c r="AV556" s="372"/>
      <c r="AW556" s="372"/>
      <c r="AX556" s="372"/>
      <c r="AY556" s="372"/>
      <c r="AZ556" s="372"/>
      <c r="BA556" s="374"/>
      <c r="BB556" s="450"/>
      <c r="BC556" s="374"/>
      <c r="BD556" s="374"/>
      <c r="BE556" s="374"/>
      <c r="BF556" s="374"/>
      <c r="BG556" s="374"/>
      <c r="BH556" s="374"/>
      <c r="BI556" s="374"/>
      <c r="BJ556" s="374"/>
      <c r="BK556" s="374"/>
      <c r="BL556" s="374"/>
      <c r="BM556" s="374"/>
      <c r="BN556" s="374"/>
      <c r="BO556" s="374"/>
      <c r="BP556" s="374"/>
      <c r="BQ556" s="374"/>
      <c r="BR556" s="374"/>
      <c r="BS556" s="374"/>
      <c r="BT556" s="374"/>
      <c r="BU556" s="374"/>
      <c r="BV556" s="374"/>
      <c r="BW556" s="374"/>
      <c r="BX556" s="374"/>
      <c r="BY556" s="374"/>
      <c r="BZ556" s="375"/>
      <c r="CA556" s="375"/>
      <c r="CB556" s="375"/>
      <c r="CC556" s="375"/>
      <c r="CD556" s="375"/>
      <c r="CE556" s="375"/>
      <c r="CF556" s="375"/>
      <c r="CG556" s="375"/>
      <c r="CH556" s="375"/>
      <c r="CI556" s="375"/>
      <c r="CJ556" s="375"/>
      <c r="CK556" s="375"/>
      <c r="CL556" s="375"/>
      <c r="CM556" s="375"/>
      <c r="CN556" s="375"/>
      <c r="CO556" s="375"/>
      <c r="CP556" s="375"/>
      <c r="CQ556" s="375"/>
      <c r="CR556" s="375"/>
      <c r="CS556" s="375"/>
      <c r="CT556" s="375"/>
      <c r="CU556" s="375"/>
      <c r="CV556" s="375"/>
      <c r="CW556" s="375"/>
      <c r="CX556" s="375"/>
      <c r="CY556" s="375"/>
      <c r="CZ556" s="375"/>
    </row>
    <row r="557" s="379" customFormat="true" ht="25.15" customHeight="true" x14ac:dyDescent="0.2">
      <c r="C557" s="1141"/>
      <c r="D557" s="1142"/>
      <c r="E557" s="654"/>
      <c r="F557" s="654"/>
      <c r="G557" s="654"/>
      <c r="H557" s="1141"/>
      <c r="I557" s="1142"/>
      <c r="J557" s="654"/>
      <c r="K557" s="654"/>
      <c r="L557" s="654"/>
      <c r="M557" s="1141"/>
      <c r="N557" s="1142"/>
      <c r="O557" s="654"/>
      <c r="P557" s="654"/>
      <c r="Q557" s="654"/>
      <c r="AA557" s="372"/>
      <c r="AB557" s="372"/>
      <c r="AC557" s="372"/>
      <c r="AD557" s="372"/>
      <c r="AE557" s="372"/>
      <c r="AF557" s="372"/>
      <c r="AG557" s="372"/>
      <c r="AH557" s="372"/>
      <c r="AI557" s="372"/>
      <c r="AJ557" s="372"/>
      <c r="AK557" s="372"/>
      <c r="AL557" s="372"/>
      <c r="AM557" s="372"/>
      <c r="AN557" s="372"/>
      <c r="AO557" s="372"/>
      <c r="AP557" s="372"/>
      <c r="AQ557" s="372"/>
      <c r="AR557" s="372"/>
      <c r="AS557" s="372"/>
      <c r="AT557" s="372"/>
      <c r="AU557" s="372"/>
      <c r="AV557" s="372"/>
      <c r="AW557" s="372"/>
      <c r="AX557" s="372"/>
      <c r="AY557" s="372"/>
      <c r="AZ557" s="372"/>
      <c r="BA557" s="374"/>
      <c r="BB557" s="450"/>
      <c r="BC557" s="374"/>
      <c r="BD557" s="374"/>
      <c r="BE557" s="374"/>
      <c r="BF557" s="374"/>
      <c r="BG557" s="374"/>
      <c r="BH557" s="374"/>
      <c r="BI557" s="374"/>
      <c r="BJ557" s="374"/>
      <c r="BK557" s="374"/>
      <c r="BL557" s="374"/>
      <c r="BM557" s="374"/>
      <c r="BN557" s="374"/>
      <c r="BO557" s="374"/>
      <c r="BP557" s="374"/>
      <c r="BQ557" s="374"/>
      <c r="BR557" s="374"/>
      <c r="BS557" s="374"/>
      <c r="BT557" s="374"/>
      <c r="BU557" s="374"/>
      <c r="BV557" s="374"/>
      <c r="BW557" s="374"/>
      <c r="BX557" s="374"/>
      <c r="BY557" s="374"/>
      <c r="BZ557" s="375"/>
      <c r="CA557" s="375"/>
      <c r="CB557" s="375"/>
      <c r="CC557" s="375"/>
      <c r="CD557" s="375"/>
      <c r="CE557" s="375"/>
      <c r="CF557" s="375"/>
      <c r="CG557" s="375"/>
      <c r="CH557" s="375"/>
      <c r="CI557" s="375"/>
      <c r="CJ557" s="375"/>
      <c r="CK557" s="375"/>
      <c r="CL557" s="375"/>
      <c r="CM557" s="375"/>
      <c r="CN557" s="375"/>
      <c r="CO557" s="375"/>
      <c r="CP557" s="375"/>
      <c r="CQ557" s="375"/>
      <c r="CR557" s="375"/>
      <c r="CS557" s="375"/>
      <c r="CT557" s="375"/>
      <c r="CU557" s="375"/>
      <c r="CV557" s="375"/>
      <c r="CW557" s="375"/>
      <c r="CX557" s="375"/>
      <c r="CY557" s="375"/>
      <c r="CZ557" s="375"/>
    </row>
    <row r="558" s="379" customFormat="true" ht="25.15" customHeight="true" x14ac:dyDescent="0.2">
      <c r="C558" s="1141"/>
      <c r="D558" s="1142"/>
      <c r="E558" s="654"/>
      <c r="F558" s="654"/>
      <c r="G558" s="654"/>
      <c r="H558" s="1141"/>
      <c r="I558" s="1142"/>
      <c r="J558" s="654"/>
      <c r="K558" s="654"/>
      <c r="L558" s="654"/>
      <c r="M558" s="1141"/>
      <c r="N558" s="1142"/>
      <c r="O558" s="654"/>
      <c r="P558" s="654"/>
      <c r="Q558" s="654"/>
      <c r="AA558" s="372"/>
      <c r="AB558" s="372"/>
      <c r="AC558" s="372"/>
      <c r="AD558" s="372"/>
      <c r="AE558" s="372"/>
      <c r="AF558" s="372"/>
      <c r="AG558" s="372"/>
      <c r="AH558" s="372"/>
      <c r="AI558" s="372"/>
      <c r="AJ558" s="372"/>
      <c r="AK558" s="372"/>
      <c r="AL558" s="372"/>
      <c r="AM558" s="372"/>
      <c r="AN558" s="372"/>
      <c r="AO558" s="372"/>
      <c r="AP558" s="372"/>
      <c r="AQ558" s="372"/>
      <c r="AR558" s="372"/>
      <c r="AS558" s="372"/>
      <c r="AT558" s="372"/>
      <c r="AU558" s="372"/>
      <c r="AV558" s="372"/>
      <c r="AW558" s="372"/>
      <c r="AX558" s="372"/>
      <c r="AY558" s="372"/>
      <c r="AZ558" s="372"/>
      <c r="BA558" s="374"/>
      <c r="BB558" s="450"/>
      <c r="BC558" s="374"/>
      <c r="BD558" s="374"/>
      <c r="BE558" s="374"/>
      <c r="BF558" s="374"/>
      <c r="BG558" s="374"/>
      <c r="BH558" s="374"/>
      <c r="BI558" s="374"/>
      <c r="BJ558" s="374"/>
      <c r="BK558" s="374"/>
      <c r="BL558" s="374"/>
      <c r="BM558" s="374"/>
      <c r="BN558" s="374"/>
      <c r="BO558" s="374"/>
      <c r="BP558" s="374"/>
      <c r="BQ558" s="374"/>
      <c r="BR558" s="374"/>
      <c r="BS558" s="374"/>
      <c r="BT558" s="374"/>
      <c r="BU558" s="374"/>
      <c r="BV558" s="374"/>
      <c r="BW558" s="374"/>
      <c r="BX558" s="374"/>
      <c r="BY558" s="374"/>
      <c r="BZ558" s="375"/>
      <c r="CA558" s="375"/>
      <c r="CB558" s="375"/>
      <c r="CC558" s="375"/>
      <c r="CD558" s="375"/>
      <c r="CE558" s="375"/>
      <c r="CF558" s="375"/>
      <c r="CG558" s="375"/>
      <c r="CH558" s="375"/>
      <c r="CI558" s="375"/>
      <c r="CJ558" s="375"/>
      <c r="CK558" s="375"/>
      <c r="CL558" s="375"/>
      <c r="CM558" s="375"/>
      <c r="CN558" s="375"/>
      <c r="CO558" s="375"/>
      <c r="CP558" s="375"/>
      <c r="CQ558" s="375"/>
      <c r="CR558" s="375"/>
      <c r="CS558" s="375"/>
      <c r="CT558" s="375"/>
      <c r="CU558" s="375"/>
      <c r="CV558" s="375"/>
      <c r="CW558" s="375"/>
      <c r="CX558" s="375"/>
      <c r="CY558" s="375"/>
      <c r="CZ558" s="375"/>
    </row>
    <row r="559" s="379" customFormat="true" ht="25.15" customHeight="true" x14ac:dyDescent="0.2">
      <c r="C559" s="1141"/>
      <c r="D559" s="1142"/>
      <c r="E559" s="654"/>
      <c r="F559" s="654"/>
      <c r="G559" s="654"/>
      <c r="H559" s="1141"/>
      <c r="I559" s="1142"/>
      <c r="J559" s="654"/>
      <c r="K559" s="654"/>
      <c r="L559" s="654"/>
      <c r="M559" s="1141"/>
      <c r="N559" s="1142"/>
      <c r="O559" s="654"/>
      <c r="P559" s="654"/>
      <c r="Q559" s="654"/>
      <c r="AA559" s="372"/>
      <c r="AB559" s="372"/>
      <c r="AC559" s="372"/>
      <c r="AD559" s="372"/>
      <c r="AE559" s="372"/>
      <c r="AF559" s="372"/>
      <c r="AG559" s="372"/>
      <c r="AH559" s="372"/>
      <c r="AI559" s="372"/>
      <c r="AJ559" s="372"/>
      <c r="AK559" s="372"/>
      <c r="AL559" s="372"/>
      <c r="AM559" s="372"/>
      <c r="AN559" s="372"/>
      <c r="AO559" s="372"/>
      <c r="AP559" s="372"/>
      <c r="AQ559" s="372"/>
      <c r="AR559" s="372"/>
      <c r="AS559" s="372"/>
      <c r="AT559" s="372"/>
      <c r="AU559" s="372"/>
      <c r="AV559" s="372"/>
      <c r="AW559" s="372"/>
      <c r="AX559" s="372"/>
      <c r="AY559" s="372"/>
      <c r="AZ559" s="372"/>
      <c r="BA559" s="374"/>
      <c r="BB559" s="450"/>
      <c r="BC559" s="374"/>
      <c r="BD559" s="374"/>
      <c r="BE559" s="374"/>
      <c r="BF559" s="374"/>
      <c r="BG559" s="374"/>
      <c r="BH559" s="374"/>
      <c r="BI559" s="374"/>
      <c r="BJ559" s="374"/>
      <c r="BK559" s="374"/>
      <c r="BL559" s="374"/>
      <c r="BM559" s="374"/>
      <c r="BN559" s="374"/>
      <c r="BO559" s="374"/>
      <c r="BP559" s="374"/>
      <c r="BQ559" s="374"/>
      <c r="BR559" s="374"/>
      <c r="BS559" s="374"/>
      <c r="BT559" s="374"/>
      <c r="BU559" s="374"/>
      <c r="BV559" s="374"/>
      <c r="BW559" s="374"/>
      <c r="BX559" s="374"/>
      <c r="BY559" s="374"/>
      <c r="BZ559" s="375"/>
      <c r="CA559" s="375"/>
      <c r="CB559" s="375"/>
      <c r="CC559" s="375"/>
      <c r="CD559" s="375"/>
      <c r="CE559" s="375"/>
      <c r="CF559" s="375"/>
      <c r="CG559" s="375"/>
      <c r="CH559" s="375"/>
      <c r="CI559" s="375"/>
      <c r="CJ559" s="375"/>
      <c r="CK559" s="375"/>
      <c r="CL559" s="375"/>
      <c r="CM559" s="375"/>
      <c r="CN559" s="375"/>
      <c r="CO559" s="375"/>
      <c r="CP559" s="375"/>
      <c r="CQ559" s="375"/>
      <c r="CR559" s="375"/>
      <c r="CS559" s="375"/>
      <c r="CT559" s="375"/>
      <c r="CU559" s="375"/>
      <c r="CV559" s="375"/>
      <c r="CW559" s="375"/>
      <c r="CX559" s="375"/>
      <c r="CY559" s="375"/>
      <c r="CZ559" s="375"/>
    </row>
    <row r="560" s="379" customFormat="true" ht="25.15" customHeight="true" x14ac:dyDescent="0.2">
      <c r="C560" s="1141"/>
      <c r="D560" s="1142"/>
      <c r="E560" s="654"/>
      <c r="F560" s="654"/>
      <c r="G560" s="654"/>
      <c r="H560" s="1141"/>
      <c r="I560" s="1142"/>
      <c r="J560" s="654"/>
      <c r="K560" s="654"/>
      <c r="L560" s="654"/>
      <c r="M560" s="1141"/>
      <c r="N560" s="1142"/>
      <c r="O560" s="654"/>
      <c r="P560" s="654"/>
      <c r="Q560" s="654"/>
      <c r="AA560" s="372"/>
      <c r="AB560" s="372"/>
      <c r="AC560" s="372"/>
      <c r="AD560" s="372"/>
      <c r="AE560" s="372"/>
      <c r="AF560" s="372"/>
      <c r="AG560" s="372"/>
      <c r="AH560" s="372"/>
      <c r="AI560" s="372"/>
      <c r="AJ560" s="372"/>
      <c r="AK560" s="372"/>
      <c r="AL560" s="372"/>
      <c r="AM560" s="372"/>
      <c r="AN560" s="372"/>
      <c r="AO560" s="372"/>
      <c r="AP560" s="372"/>
      <c r="AQ560" s="372"/>
      <c r="AR560" s="372"/>
      <c r="AS560" s="372"/>
      <c r="AT560" s="372"/>
      <c r="AU560" s="372"/>
      <c r="AV560" s="372"/>
      <c r="AW560" s="372"/>
      <c r="AX560" s="372"/>
      <c r="AY560" s="372"/>
      <c r="AZ560" s="372"/>
      <c r="BA560" s="374"/>
      <c r="BB560" s="450"/>
      <c r="BC560" s="374"/>
      <c r="BD560" s="374"/>
      <c r="BE560" s="374"/>
      <c r="BF560" s="374"/>
      <c r="BG560" s="374"/>
      <c r="BH560" s="374"/>
      <c r="BI560" s="374"/>
      <c r="BJ560" s="374"/>
      <c r="BK560" s="374"/>
      <c r="BL560" s="374"/>
      <c r="BM560" s="374"/>
      <c r="BN560" s="374"/>
      <c r="BO560" s="374"/>
      <c r="BP560" s="374"/>
      <c r="BQ560" s="374"/>
      <c r="BR560" s="374"/>
      <c r="BS560" s="374"/>
      <c r="BT560" s="374"/>
      <c r="BU560" s="374"/>
      <c r="BV560" s="374"/>
      <c r="BW560" s="374"/>
      <c r="BX560" s="374"/>
      <c r="BY560" s="374"/>
      <c r="BZ560" s="375"/>
      <c r="CA560" s="375"/>
      <c r="CB560" s="375"/>
      <c r="CC560" s="375"/>
      <c r="CD560" s="375"/>
      <c r="CE560" s="375"/>
      <c r="CF560" s="375"/>
      <c r="CG560" s="375"/>
      <c r="CH560" s="375"/>
      <c r="CI560" s="375"/>
      <c r="CJ560" s="375"/>
      <c r="CK560" s="375"/>
      <c r="CL560" s="375"/>
      <c r="CM560" s="375"/>
      <c r="CN560" s="375"/>
      <c r="CO560" s="375"/>
      <c r="CP560" s="375"/>
      <c r="CQ560" s="375"/>
      <c r="CR560" s="375"/>
      <c r="CS560" s="375"/>
      <c r="CT560" s="375"/>
      <c r="CU560" s="375"/>
      <c r="CV560" s="375"/>
      <c r="CW560" s="375"/>
      <c r="CX560" s="375"/>
      <c r="CY560" s="375"/>
      <c r="CZ560" s="375"/>
    </row>
    <row r="561" s="379" customFormat="true" ht="25.15" customHeight="true" x14ac:dyDescent="0.2">
      <c r="C561" s="1141"/>
      <c r="D561" s="1142"/>
      <c r="E561" s="654"/>
      <c r="F561" s="654"/>
      <c r="G561" s="654"/>
      <c r="H561" s="1141"/>
      <c r="I561" s="1142"/>
      <c r="J561" s="654"/>
      <c r="K561" s="654"/>
      <c r="L561" s="654"/>
      <c r="M561" s="1141"/>
      <c r="N561" s="1142"/>
      <c r="O561" s="654"/>
      <c r="P561" s="654"/>
      <c r="Q561" s="654"/>
      <c r="AA561" s="372"/>
      <c r="AB561" s="372"/>
      <c r="AC561" s="372"/>
      <c r="AD561" s="372"/>
      <c r="AE561" s="372"/>
      <c r="AF561" s="372"/>
      <c r="AG561" s="372"/>
      <c r="AH561" s="372"/>
      <c r="AI561" s="372"/>
      <c r="AJ561" s="372"/>
      <c r="AK561" s="372"/>
      <c r="AL561" s="372"/>
      <c r="AM561" s="372"/>
      <c r="AN561" s="372"/>
      <c r="AO561" s="372"/>
      <c r="AP561" s="372"/>
      <c r="AQ561" s="372"/>
      <c r="AR561" s="372"/>
      <c r="AS561" s="372"/>
      <c r="AT561" s="372"/>
      <c r="AU561" s="372"/>
      <c r="AV561" s="372"/>
      <c r="AW561" s="372"/>
      <c r="AX561" s="372"/>
      <c r="AY561" s="372"/>
      <c r="AZ561" s="372"/>
      <c r="BA561" s="374"/>
      <c r="BB561" s="450"/>
      <c r="BC561" s="374"/>
      <c r="BD561" s="374"/>
      <c r="BE561" s="374"/>
      <c r="BF561" s="374"/>
      <c r="BG561" s="374"/>
      <c r="BH561" s="374"/>
      <c r="BI561" s="374"/>
      <c r="BJ561" s="374"/>
      <c r="BK561" s="374"/>
      <c r="BL561" s="374"/>
      <c r="BM561" s="374"/>
      <c r="BN561" s="374"/>
      <c r="BO561" s="374"/>
      <c r="BP561" s="374"/>
      <c r="BQ561" s="374"/>
      <c r="BR561" s="374"/>
      <c r="BS561" s="374"/>
      <c r="BT561" s="374"/>
      <c r="BU561" s="374"/>
      <c r="BV561" s="374"/>
      <c r="BW561" s="374"/>
      <c r="BX561" s="374"/>
      <c r="BY561" s="374"/>
      <c r="BZ561" s="375"/>
      <c r="CA561" s="375"/>
      <c r="CB561" s="375"/>
      <c r="CC561" s="375"/>
      <c r="CD561" s="375"/>
      <c r="CE561" s="375"/>
      <c r="CF561" s="375"/>
      <c r="CG561" s="375"/>
      <c r="CH561" s="375"/>
      <c r="CI561" s="375"/>
      <c r="CJ561" s="375"/>
      <c r="CK561" s="375"/>
      <c r="CL561" s="375"/>
      <c r="CM561" s="375"/>
      <c r="CN561" s="375"/>
      <c r="CO561" s="375"/>
      <c r="CP561" s="375"/>
      <c r="CQ561" s="375"/>
      <c r="CR561" s="375"/>
      <c r="CS561" s="375"/>
      <c r="CT561" s="375"/>
      <c r="CU561" s="375"/>
      <c r="CV561" s="375"/>
      <c r="CW561" s="375"/>
      <c r="CX561" s="375"/>
      <c r="CY561" s="375"/>
      <c r="CZ561" s="375"/>
    </row>
    <row r="562" s="379" customFormat="true" ht="25.15" customHeight="true" x14ac:dyDescent="0.2">
      <c r="C562" s="1141"/>
      <c r="D562" s="1142"/>
      <c r="E562" s="654"/>
      <c r="F562" s="654"/>
      <c r="G562" s="654"/>
      <c r="H562" s="1141"/>
      <c r="I562" s="1142"/>
      <c r="J562" s="654"/>
      <c r="K562" s="654"/>
      <c r="L562" s="654"/>
      <c r="M562" s="1141"/>
      <c r="N562" s="1142"/>
      <c r="O562" s="654"/>
      <c r="P562" s="654"/>
      <c r="Q562" s="654"/>
      <c r="AA562" s="372"/>
      <c r="AB562" s="372"/>
      <c r="AC562" s="372"/>
      <c r="AD562" s="372"/>
      <c r="AE562" s="372"/>
      <c r="AF562" s="372"/>
      <c r="AG562" s="372"/>
      <c r="AH562" s="372"/>
      <c r="AI562" s="372"/>
      <c r="AJ562" s="372"/>
      <c r="AK562" s="372"/>
      <c r="AL562" s="372"/>
      <c r="AM562" s="372"/>
      <c r="AN562" s="372"/>
      <c r="AO562" s="372"/>
      <c r="AP562" s="372"/>
      <c r="AQ562" s="372"/>
      <c r="AR562" s="372"/>
      <c r="AS562" s="372"/>
      <c r="AT562" s="372"/>
      <c r="AU562" s="372"/>
      <c r="AV562" s="372"/>
      <c r="AW562" s="372"/>
      <c r="AX562" s="372"/>
      <c r="AY562" s="372"/>
      <c r="AZ562" s="372"/>
      <c r="BA562" s="374"/>
      <c r="BB562" s="450"/>
      <c r="BC562" s="374"/>
      <c r="BD562" s="374"/>
      <c r="BE562" s="374"/>
      <c r="BF562" s="374"/>
      <c r="BG562" s="374"/>
      <c r="BH562" s="374"/>
      <c r="BI562" s="374"/>
      <c r="BJ562" s="374"/>
      <c r="BK562" s="374"/>
      <c r="BL562" s="374"/>
      <c r="BM562" s="374"/>
      <c r="BN562" s="374"/>
      <c r="BO562" s="374"/>
      <c r="BP562" s="374"/>
      <c r="BQ562" s="374"/>
      <c r="BR562" s="374"/>
      <c r="BS562" s="374"/>
      <c r="BT562" s="374"/>
      <c r="BU562" s="374"/>
      <c r="BV562" s="374"/>
      <c r="BW562" s="374"/>
      <c r="BX562" s="374"/>
      <c r="BY562" s="374"/>
      <c r="BZ562" s="375"/>
      <c r="CA562" s="375"/>
      <c r="CB562" s="375"/>
      <c r="CC562" s="375"/>
      <c r="CD562" s="375"/>
      <c r="CE562" s="375"/>
      <c r="CF562" s="375"/>
      <c r="CG562" s="375"/>
      <c r="CH562" s="375"/>
      <c r="CI562" s="375"/>
      <c r="CJ562" s="375"/>
      <c r="CK562" s="375"/>
      <c r="CL562" s="375"/>
      <c r="CM562" s="375"/>
      <c r="CN562" s="375"/>
      <c r="CO562" s="375"/>
      <c r="CP562" s="375"/>
      <c r="CQ562" s="375"/>
      <c r="CR562" s="375"/>
      <c r="CS562" s="375"/>
      <c r="CT562" s="375"/>
      <c r="CU562" s="375"/>
      <c r="CV562" s="375"/>
      <c r="CW562" s="375"/>
      <c r="CX562" s="375"/>
      <c r="CY562" s="375"/>
      <c r="CZ562" s="375"/>
    </row>
    <row r="563" s="379" customFormat="true" ht="25.15" customHeight="true" x14ac:dyDescent="0.2">
      <c r="C563" s="1141"/>
      <c r="D563" s="1142"/>
      <c r="E563" s="654"/>
      <c r="F563" s="654"/>
      <c r="G563" s="654"/>
      <c r="H563" s="1141"/>
      <c r="I563" s="1142"/>
      <c r="J563" s="654"/>
      <c r="K563" s="654"/>
      <c r="L563" s="654"/>
      <c r="M563" s="1141"/>
      <c r="N563" s="1142"/>
      <c r="O563" s="654"/>
      <c r="P563" s="654"/>
      <c r="Q563" s="654"/>
      <c r="AA563" s="372"/>
      <c r="AB563" s="372"/>
      <c r="AC563" s="372"/>
      <c r="AD563" s="372"/>
      <c r="AE563" s="372"/>
      <c r="AF563" s="372"/>
      <c r="AG563" s="372"/>
      <c r="AH563" s="372"/>
      <c r="AI563" s="372"/>
      <c r="AJ563" s="372"/>
      <c r="AK563" s="372"/>
      <c r="AL563" s="372"/>
      <c r="AM563" s="372"/>
      <c r="AN563" s="372"/>
      <c r="AO563" s="372"/>
      <c r="AP563" s="372"/>
      <c r="AQ563" s="372"/>
      <c r="AR563" s="372"/>
      <c r="AS563" s="372"/>
      <c r="AT563" s="372"/>
      <c r="AU563" s="372"/>
      <c r="AV563" s="372"/>
      <c r="AW563" s="372"/>
      <c r="AX563" s="372"/>
      <c r="AY563" s="372"/>
      <c r="AZ563" s="372"/>
      <c r="BA563" s="374"/>
      <c r="BB563" s="450"/>
      <c r="BC563" s="374"/>
      <c r="BD563" s="374"/>
      <c r="BE563" s="374"/>
      <c r="BF563" s="374"/>
      <c r="BG563" s="374"/>
      <c r="BH563" s="374"/>
      <c r="BI563" s="374"/>
      <c r="BJ563" s="374"/>
      <c r="BK563" s="374"/>
      <c r="BL563" s="374"/>
      <c r="BM563" s="374"/>
      <c r="BN563" s="374"/>
      <c r="BO563" s="374"/>
      <c r="BP563" s="374"/>
      <c r="BQ563" s="374"/>
      <c r="BR563" s="374"/>
      <c r="BS563" s="374"/>
      <c r="BT563" s="374"/>
      <c r="BU563" s="374"/>
      <c r="BV563" s="374"/>
      <c r="BW563" s="374"/>
      <c r="BX563" s="374"/>
      <c r="BY563" s="374"/>
      <c r="BZ563" s="375"/>
      <c r="CA563" s="375"/>
      <c r="CB563" s="375"/>
      <c r="CC563" s="375"/>
      <c r="CD563" s="375"/>
      <c r="CE563" s="375"/>
      <c r="CF563" s="375"/>
      <c r="CG563" s="375"/>
      <c r="CH563" s="375"/>
      <c r="CI563" s="375"/>
      <c r="CJ563" s="375"/>
      <c r="CK563" s="375"/>
      <c r="CL563" s="375"/>
      <c r="CM563" s="375"/>
      <c r="CN563" s="375"/>
      <c r="CO563" s="375"/>
      <c r="CP563" s="375"/>
      <c r="CQ563" s="375"/>
      <c r="CR563" s="375"/>
      <c r="CS563" s="375"/>
      <c r="CT563" s="375"/>
      <c r="CU563" s="375"/>
      <c r="CV563" s="375"/>
      <c r="CW563" s="375"/>
      <c r="CX563" s="375"/>
      <c r="CY563" s="375"/>
      <c r="CZ563" s="375"/>
    </row>
    <row r="564" s="379" customFormat="true" ht="25.15" customHeight="true" x14ac:dyDescent="0.2">
      <c r="C564" s="1141"/>
      <c r="D564" s="1142"/>
      <c r="E564" s="654"/>
      <c r="F564" s="654"/>
      <c r="G564" s="654"/>
      <c r="H564" s="1141"/>
      <c r="I564" s="1142"/>
      <c r="J564" s="654"/>
      <c r="K564" s="654"/>
      <c r="L564" s="654"/>
      <c r="M564" s="1141"/>
      <c r="N564" s="1142"/>
      <c r="O564" s="654"/>
      <c r="P564" s="654"/>
      <c r="Q564" s="654"/>
      <c r="AA564" s="372"/>
      <c r="AB564" s="372"/>
      <c r="AC564" s="372"/>
      <c r="AD564" s="372"/>
      <c r="AE564" s="372"/>
      <c r="AF564" s="372"/>
      <c r="AG564" s="372"/>
      <c r="AH564" s="372"/>
      <c r="AI564" s="372"/>
      <c r="AJ564" s="372"/>
      <c r="AK564" s="372"/>
      <c r="AL564" s="372"/>
      <c r="AM564" s="372"/>
      <c r="AN564" s="372"/>
      <c r="AO564" s="372"/>
      <c r="AP564" s="372"/>
      <c r="AQ564" s="372"/>
      <c r="AR564" s="372"/>
      <c r="AS564" s="372"/>
      <c r="AT564" s="372"/>
      <c r="AU564" s="372"/>
      <c r="AV564" s="372"/>
      <c r="AW564" s="372"/>
      <c r="AX564" s="372"/>
      <c r="AY564" s="372"/>
      <c r="AZ564" s="372"/>
      <c r="BA564" s="374"/>
      <c r="BB564" s="450"/>
      <c r="BC564" s="374"/>
      <c r="BD564" s="374"/>
      <c r="BE564" s="374"/>
      <c r="BF564" s="374"/>
      <c r="BG564" s="374"/>
      <c r="BH564" s="374"/>
      <c r="BI564" s="374"/>
      <c r="BJ564" s="374"/>
      <c r="BK564" s="374"/>
      <c r="BL564" s="374"/>
      <c r="BM564" s="374"/>
      <c r="BN564" s="374"/>
      <c r="BO564" s="374"/>
      <c r="BP564" s="374"/>
      <c r="BQ564" s="374"/>
      <c r="BR564" s="374"/>
      <c r="BS564" s="374"/>
      <c r="BT564" s="374"/>
      <c r="BU564" s="374"/>
      <c r="BV564" s="374"/>
      <c r="BW564" s="374"/>
      <c r="BX564" s="374"/>
      <c r="BY564" s="374"/>
      <c r="BZ564" s="375"/>
      <c r="CA564" s="375"/>
      <c r="CB564" s="375"/>
      <c r="CC564" s="375"/>
      <c r="CD564" s="375"/>
      <c r="CE564" s="375"/>
      <c r="CF564" s="375"/>
      <c r="CG564" s="375"/>
      <c r="CH564" s="375"/>
      <c r="CI564" s="375"/>
      <c r="CJ564" s="375"/>
      <c r="CK564" s="375"/>
      <c r="CL564" s="375"/>
      <c r="CM564" s="375"/>
      <c r="CN564" s="375"/>
      <c r="CO564" s="375"/>
      <c r="CP564" s="375"/>
      <c r="CQ564" s="375"/>
      <c r="CR564" s="375"/>
      <c r="CS564" s="375"/>
      <c r="CT564" s="375"/>
      <c r="CU564" s="375"/>
      <c r="CV564" s="375"/>
      <c r="CW564" s="375"/>
      <c r="CX564" s="375"/>
      <c r="CY564" s="375"/>
      <c r="CZ564" s="375"/>
    </row>
    <row r="565" s="379" customFormat="true" ht="25.15" customHeight="true" x14ac:dyDescent="0.2">
      <c r="C565" s="1141"/>
      <c r="D565" s="1142"/>
      <c r="E565" s="654"/>
      <c r="F565" s="654"/>
      <c r="G565" s="654"/>
      <c r="H565" s="1141"/>
      <c r="I565" s="1142"/>
      <c r="J565" s="654"/>
      <c r="K565" s="654"/>
      <c r="L565" s="654"/>
      <c r="M565" s="1141"/>
      <c r="N565" s="1142"/>
      <c r="O565" s="654"/>
      <c r="P565" s="654"/>
      <c r="Q565" s="654"/>
      <c r="AA565" s="372"/>
      <c r="AB565" s="372"/>
      <c r="AC565" s="372"/>
      <c r="AD565" s="372"/>
      <c r="AE565" s="372"/>
      <c r="AF565" s="372"/>
      <c r="AG565" s="372"/>
      <c r="AH565" s="372"/>
      <c r="AI565" s="372"/>
      <c r="AJ565" s="372"/>
      <c r="AK565" s="372"/>
      <c r="AL565" s="372"/>
      <c r="AM565" s="372"/>
      <c r="AN565" s="372"/>
      <c r="AO565" s="372"/>
      <c r="AP565" s="372"/>
      <c r="AQ565" s="372"/>
      <c r="AR565" s="372"/>
      <c r="AS565" s="372"/>
      <c r="AT565" s="372"/>
      <c r="AU565" s="372"/>
      <c r="AV565" s="372"/>
      <c r="AW565" s="372"/>
      <c r="AX565" s="372"/>
      <c r="AY565" s="372"/>
      <c r="AZ565" s="372"/>
      <c r="BA565" s="374"/>
      <c r="BB565" s="450"/>
      <c r="BC565" s="374"/>
      <c r="BD565" s="374"/>
      <c r="BE565" s="374"/>
      <c r="BF565" s="374"/>
      <c r="BG565" s="374"/>
      <c r="BH565" s="374"/>
      <c r="BI565" s="374"/>
      <c r="BJ565" s="374"/>
      <c r="BK565" s="374"/>
      <c r="BL565" s="374"/>
      <c r="BM565" s="374"/>
      <c r="BN565" s="374"/>
      <c r="BO565" s="374"/>
      <c r="BP565" s="374"/>
      <c r="BQ565" s="374"/>
      <c r="BR565" s="374"/>
      <c r="BS565" s="374"/>
      <c r="BT565" s="374"/>
      <c r="BU565" s="374"/>
      <c r="BV565" s="374"/>
      <c r="BW565" s="374"/>
      <c r="BX565" s="374"/>
      <c r="BY565" s="374"/>
      <c r="BZ565" s="375"/>
      <c r="CA565" s="375"/>
      <c r="CB565" s="375"/>
      <c r="CC565" s="375"/>
      <c r="CD565" s="375"/>
      <c r="CE565" s="375"/>
      <c r="CF565" s="375"/>
      <c r="CG565" s="375"/>
      <c r="CH565" s="375"/>
      <c r="CI565" s="375"/>
      <c r="CJ565" s="375"/>
      <c r="CK565" s="375"/>
      <c r="CL565" s="375"/>
      <c r="CM565" s="375"/>
      <c r="CN565" s="375"/>
      <c r="CO565" s="375"/>
      <c r="CP565" s="375"/>
      <c r="CQ565" s="375"/>
      <c r="CR565" s="375"/>
      <c r="CS565" s="375"/>
      <c r="CT565" s="375"/>
      <c r="CU565" s="375"/>
      <c r="CV565" s="375"/>
      <c r="CW565" s="375"/>
      <c r="CX565" s="375"/>
      <c r="CY565" s="375"/>
      <c r="CZ565" s="375"/>
    </row>
    <row r="566" s="379" customFormat="true" ht="25.15" customHeight="true" x14ac:dyDescent="0.2">
      <c r="C566" s="1141"/>
      <c r="D566" s="1142"/>
      <c r="E566" s="654"/>
      <c r="F566" s="654"/>
      <c r="G566" s="654"/>
      <c r="H566" s="1141"/>
      <c r="I566" s="1142"/>
      <c r="J566" s="654"/>
      <c r="K566" s="654"/>
      <c r="L566" s="654"/>
      <c r="M566" s="1141"/>
      <c r="N566" s="1142"/>
      <c r="O566" s="654"/>
      <c r="P566" s="654"/>
      <c r="Q566" s="654"/>
      <c r="AA566" s="372"/>
      <c r="AB566" s="372"/>
      <c r="AC566" s="372"/>
      <c r="AD566" s="372"/>
      <c r="AE566" s="372"/>
      <c r="AF566" s="372"/>
      <c r="AG566" s="372"/>
      <c r="AH566" s="372"/>
      <c r="AI566" s="372"/>
      <c r="AJ566" s="372"/>
      <c r="AK566" s="372"/>
      <c r="AL566" s="372"/>
      <c r="AM566" s="372"/>
      <c r="AN566" s="372"/>
      <c r="AO566" s="372"/>
      <c r="AP566" s="372"/>
      <c r="AQ566" s="372"/>
      <c r="AR566" s="372"/>
      <c r="AS566" s="372"/>
      <c r="AT566" s="372"/>
      <c r="AU566" s="372"/>
      <c r="AV566" s="372"/>
      <c r="AW566" s="372"/>
      <c r="AX566" s="372"/>
      <c r="AY566" s="372"/>
      <c r="AZ566" s="372"/>
      <c r="BA566" s="374"/>
      <c r="BB566" s="450"/>
      <c r="BC566" s="374"/>
      <c r="BD566" s="374"/>
      <c r="BE566" s="374"/>
      <c r="BF566" s="374"/>
      <c r="BG566" s="374"/>
      <c r="BH566" s="374"/>
      <c r="BI566" s="374"/>
      <c r="BJ566" s="374"/>
      <c r="BK566" s="374"/>
      <c r="BL566" s="374"/>
      <c r="BM566" s="374"/>
      <c r="BN566" s="374"/>
      <c r="BO566" s="374"/>
      <c r="BP566" s="374"/>
      <c r="BQ566" s="374"/>
      <c r="BR566" s="374"/>
      <c r="BS566" s="374"/>
      <c r="BT566" s="374"/>
      <c r="BU566" s="374"/>
      <c r="BV566" s="374"/>
      <c r="BW566" s="374"/>
      <c r="BX566" s="374"/>
      <c r="BY566" s="374"/>
      <c r="BZ566" s="375"/>
      <c r="CA566" s="375"/>
      <c r="CB566" s="375"/>
      <c r="CC566" s="375"/>
      <c r="CD566" s="375"/>
      <c r="CE566" s="375"/>
      <c r="CF566" s="375"/>
      <c r="CG566" s="375"/>
      <c r="CH566" s="375"/>
      <c r="CI566" s="375"/>
      <c r="CJ566" s="375"/>
      <c r="CK566" s="375"/>
      <c r="CL566" s="375"/>
      <c r="CM566" s="375"/>
      <c r="CN566" s="375"/>
      <c r="CO566" s="375"/>
      <c r="CP566" s="375"/>
      <c r="CQ566" s="375"/>
      <c r="CR566" s="375"/>
      <c r="CS566" s="375"/>
      <c r="CT566" s="375"/>
      <c r="CU566" s="375"/>
      <c r="CV566" s="375"/>
      <c r="CW566" s="375"/>
      <c r="CX566" s="375"/>
      <c r="CY566" s="375"/>
      <c r="CZ566" s="375"/>
    </row>
    <row r="567" s="379" customFormat="true" ht="25.15" customHeight="true" x14ac:dyDescent="0.2">
      <c r="C567" s="1141"/>
      <c r="D567" s="1142"/>
      <c r="E567" s="654"/>
      <c r="F567" s="654"/>
      <c r="G567" s="654"/>
      <c r="H567" s="1141"/>
      <c r="I567" s="1142"/>
      <c r="J567" s="654"/>
      <c r="K567" s="654"/>
      <c r="L567" s="654"/>
      <c r="M567" s="1141"/>
      <c r="N567" s="1142"/>
      <c r="O567" s="654"/>
      <c r="P567" s="654"/>
      <c r="Q567" s="654"/>
      <c r="AA567" s="372"/>
      <c r="AB567" s="372"/>
      <c r="AC567" s="372"/>
      <c r="AD567" s="372"/>
      <c r="AE567" s="372"/>
      <c r="AF567" s="372"/>
      <c r="AG567" s="372"/>
      <c r="AH567" s="372"/>
      <c r="AI567" s="372"/>
      <c r="AJ567" s="372"/>
      <c r="AK567" s="372"/>
      <c r="AL567" s="372"/>
      <c r="AM567" s="372"/>
      <c r="AN567" s="372"/>
      <c r="AO567" s="372"/>
      <c r="AP567" s="372"/>
      <c r="AQ567" s="372"/>
      <c r="AR567" s="372"/>
      <c r="AS567" s="372"/>
      <c r="AT567" s="372"/>
      <c r="AU567" s="372"/>
      <c r="AV567" s="372"/>
      <c r="AW567" s="372"/>
      <c r="AX567" s="372"/>
      <c r="AY567" s="372"/>
      <c r="AZ567" s="372"/>
      <c r="BA567" s="374"/>
      <c r="BB567" s="450"/>
      <c r="BC567" s="374"/>
      <c r="BD567" s="374"/>
      <c r="BE567" s="374"/>
      <c r="BF567" s="374"/>
      <c r="BG567" s="374"/>
      <c r="BH567" s="374"/>
      <c r="BI567" s="374"/>
      <c r="BJ567" s="374"/>
      <c r="BK567" s="374"/>
      <c r="BL567" s="374"/>
      <c r="BM567" s="374"/>
      <c r="BN567" s="374"/>
      <c r="BO567" s="374"/>
      <c r="BP567" s="374"/>
      <c r="BQ567" s="374"/>
      <c r="BR567" s="374"/>
      <c r="BS567" s="374"/>
      <c r="BT567" s="374"/>
      <c r="BU567" s="374"/>
      <c r="BV567" s="374"/>
      <c r="BW567" s="374"/>
      <c r="BX567" s="374"/>
      <c r="BY567" s="374"/>
      <c r="BZ567" s="375"/>
      <c r="CA567" s="375"/>
      <c r="CB567" s="375"/>
      <c r="CC567" s="375"/>
      <c r="CD567" s="375"/>
      <c r="CE567" s="375"/>
      <c r="CF567" s="375"/>
      <c r="CG567" s="375"/>
      <c r="CH567" s="375"/>
      <c r="CI567" s="375"/>
      <c r="CJ567" s="375"/>
      <c r="CK567" s="375"/>
      <c r="CL567" s="375"/>
      <c r="CM567" s="375"/>
      <c r="CN567" s="375"/>
      <c r="CO567" s="375"/>
      <c r="CP567" s="375"/>
      <c r="CQ567" s="375"/>
      <c r="CR567" s="375"/>
      <c r="CS567" s="375"/>
      <c r="CT567" s="375"/>
      <c r="CU567" s="375"/>
      <c r="CV567" s="375"/>
      <c r="CW567" s="375"/>
      <c r="CX567" s="375"/>
      <c r="CY567" s="375"/>
      <c r="CZ567" s="375"/>
    </row>
    <row r="568" s="379" customFormat="true" ht="25.15" customHeight="true" x14ac:dyDescent="0.2">
      <c r="C568" s="1141"/>
      <c r="D568" s="1142"/>
      <c r="E568" s="654"/>
      <c r="F568" s="654"/>
      <c r="G568" s="654"/>
      <c r="H568" s="1141"/>
      <c r="I568" s="1142"/>
      <c r="J568" s="654"/>
      <c r="K568" s="654"/>
      <c r="L568" s="654"/>
      <c r="M568" s="1141"/>
      <c r="N568" s="1142"/>
      <c r="O568" s="654"/>
      <c r="P568" s="654"/>
      <c r="Q568" s="654"/>
      <c r="AA568" s="372"/>
      <c r="AB568" s="372"/>
      <c r="AC568" s="372"/>
      <c r="AD568" s="372"/>
      <c r="AE568" s="372"/>
      <c r="AF568" s="372"/>
      <c r="AG568" s="372"/>
      <c r="AH568" s="372"/>
      <c r="AI568" s="372"/>
      <c r="AJ568" s="372"/>
      <c r="AK568" s="372"/>
      <c r="AL568" s="372"/>
      <c r="AM568" s="372"/>
      <c r="AN568" s="372"/>
      <c r="AO568" s="372"/>
      <c r="AP568" s="372"/>
      <c r="AQ568" s="372"/>
      <c r="AR568" s="372"/>
      <c r="AS568" s="372"/>
      <c r="AT568" s="372"/>
      <c r="AU568" s="372"/>
      <c r="AV568" s="372"/>
      <c r="AW568" s="372"/>
      <c r="AX568" s="372"/>
      <c r="AY568" s="372"/>
      <c r="AZ568" s="372"/>
      <c r="BA568" s="374"/>
      <c r="BB568" s="450"/>
      <c r="BC568" s="374"/>
      <c r="BD568" s="374"/>
      <c r="BE568" s="374"/>
      <c r="BF568" s="374"/>
      <c r="BG568" s="374"/>
      <c r="BH568" s="374"/>
      <c r="BI568" s="374"/>
      <c r="BJ568" s="374"/>
      <c r="BK568" s="374"/>
      <c r="BL568" s="374"/>
      <c r="BM568" s="374"/>
      <c r="BN568" s="374"/>
      <c r="BO568" s="374"/>
      <c r="BP568" s="374"/>
      <c r="BQ568" s="374"/>
      <c r="BR568" s="374"/>
      <c r="BS568" s="374"/>
      <c r="BT568" s="374"/>
      <c r="BU568" s="374"/>
      <c r="BV568" s="374"/>
      <c r="BW568" s="374"/>
      <c r="BX568" s="374"/>
      <c r="BY568" s="374"/>
      <c r="BZ568" s="375"/>
      <c r="CA568" s="375"/>
      <c r="CB568" s="375"/>
      <c r="CC568" s="375"/>
      <c r="CD568" s="375"/>
      <c r="CE568" s="375"/>
      <c r="CF568" s="375"/>
      <c r="CG568" s="375"/>
      <c r="CH568" s="375"/>
      <c r="CI568" s="375"/>
      <c r="CJ568" s="375"/>
      <c r="CK568" s="375"/>
      <c r="CL568" s="375"/>
      <c r="CM568" s="375"/>
      <c r="CN568" s="375"/>
      <c r="CO568" s="375"/>
      <c r="CP568" s="375"/>
      <c r="CQ568" s="375"/>
      <c r="CR568" s="375"/>
      <c r="CS568" s="375"/>
      <c r="CT568" s="375"/>
      <c r="CU568" s="375"/>
      <c r="CV568" s="375"/>
      <c r="CW568" s="375"/>
      <c r="CX568" s="375"/>
      <c r="CY568" s="375"/>
      <c r="CZ568" s="375"/>
    </row>
    <row r="569" s="379" customFormat="true" ht="25.15" customHeight="true" x14ac:dyDescent="0.2">
      <c r="C569" s="1141"/>
      <c r="D569" s="1142"/>
      <c r="E569" s="654"/>
      <c r="F569" s="654"/>
      <c r="G569" s="654"/>
      <c r="H569" s="1141"/>
      <c r="I569" s="1142"/>
      <c r="J569" s="654"/>
      <c r="K569" s="654"/>
      <c r="L569" s="654"/>
      <c r="M569" s="1141"/>
      <c r="N569" s="1142"/>
      <c r="O569" s="654"/>
      <c r="P569" s="654"/>
      <c r="Q569" s="654"/>
      <c r="AA569" s="372"/>
      <c r="AB569" s="372"/>
      <c r="AC569" s="372"/>
      <c r="AD569" s="372"/>
      <c r="AE569" s="372"/>
      <c r="AF569" s="372"/>
      <c r="AG569" s="372"/>
      <c r="AH569" s="372"/>
      <c r="AI569" s="372"/>
      <c r="AJ569" s="372"/>
      <c r="AK569" s="372"/>
      <c r="AL569" s="372"/>
      <c r="AM569" s="372"/>
      <c r="AN569" s="372"/>
      <c r="AO569" s="372"/>
      <c r="AP569" s="372"/>
      <c r="AQ569" s="372"/>
      <c r="AR569" s="372"/>
      <c r="AS569" s="372"/>
      <c r="AT569" s="372"/>
      <c r="AU569" s="372"/>
      <c r="AV569" s="372"/>
      <c r="AW569" s="372"/>
      <c r="AX569" s="372"/>
      <c r="AY569" s="372"/>
      <c r="AZ569" s="372"/>
      <c r="BA569" s="374"/>
      <c r="BB569" s="450"/>
      <c r="BC569" s="374"/>
      <c r="BD569" s="374"/>
      <c r="BE569" s="374"/>
      <c r="BF569" s="374"/>
      <c r="BG569" s="374"/>
      <c r="BH569" s="374"/>
      <c r="BI569" s="374"/>
      <c r="BJ569" s="374"/>
      <c r="BK569" s="374"/>
      <c r="BL569" s="374"/>
      <c r="BM569" s="374"/>
      <c r="BN569" s="374"/>
      <c r="BO569" s="374"/>
      <c r="BP569" s="374"/>
      <c r="BQ569" s="374"/>
      <c r="BR569" s="374"/>
      <c r="BS569" s="374"/>
      <c r="BT569" s="374"/>
      <c r="BU569" s="374"/>
      <c r="BV569" s="374"/>
      <c r="BW569" s="374"/>
      <c r="BX569" s="374"/>
      <c r="BY569" s="374"/>
      <c r="BZ569" s="375"/>
      <c r="CA569" s="375"/>
      <c r="CB569" s="375"/>
      <c r="CC569" s="375"/>
      <c r="CD569" s="375"/>
      <c r="CE569" s="375"/>
      <c r="CF569" s="375"/>
      <c r="CG569" s="375"/>
      <c r="CH569" s="375"/>
      <c r="CI569" s="375"/>
      <c r="CJ569" s="375"/>
      <c r="CK569" s="375"/>
      <c r="CL569" s="375"/>
      <c r="CM569" s="375"/>
      <c r="CN569" s="375"/>
      <c r="CO569" s="375"/>
      <c r="CP569" s="375"/>
      <c r="CQ569" s="375"/>
      <c r="CR569" s="375"/>
      <c r="CS569" s="375"/>
      <c r="CT569" s="375"/>
      <c r="CU569" s="375"/>
      <c r="CV569" s="375"/>
      <c r="CW569" s="375"/>
      <c r="CX569" s="375"/>
      <c r="CY569" s="375"/>
      <c r="CZ569" s="375"/>
    </row>
    <row r="570" s="379" customFormat="true" ht="25.15" customHeight="true" x14ac:dyDescent="0.2">
      <c r="C570" s="1141"/>
      <c r="D570" s="1142"/>
      <c r="E570" s="654"/>
      <c r="F570" s="654"/>
      <c r="G570" s="654"/>
      <c r="H570" s="1141"/>
      <c r="I570" s="1142"/>
      <c r="J570" s="654"/>
      <c r="K570" s="654"/>
      <c r="L570" s="654"/>
      <c r="M570" s="1141"/>
      <c r="N570" s="1142"/>
      <c r="O570" s="654"/>
      <c r="P570" s="654"/>
      <c r="Q570" s="654"/>
      <c r="AA570" s="372"/>
      <c r="AB570" s="372"/>
      <c r="AC570" s="372"/>
      <c r="AD570" s="372"/>
      <c r="AE570" s="372"/>
      <c r="AF570" s="372"/>
      <c r="AG570" s="372"/>
      <c r="AH570" s="372"/>
      <c r="AI570" s="372"/>
      <c r="AJ570" s="372"/>
      <c r="AK570" s="372"/>
      <c r="AL570" s="372"/>
      <c r="AM570" s="372"/>
      <c r="AN570" s="372"/>
      <c r="AO570" s="372"/>
      <c r="AP570" s="372"/>
      <c r="AQ570" s="372"/>
      <c r="AR570" s="372"/>
      <c r="AS570" s="372"/>
      <c r="AT570" s="372"/>
      <c r="AU570" s="372"/>
      <c r="AV570" s="372"/>
      <c r="AW570" s="372"/>
      <c r="AX570" s="372"/>
      <c r="AY570" s="372"/>
      <c r="AZ570" s="372"/>
      <c r="BA570" s="374"/>
      <c r="BB570" s="450"/>
      <c r="BC570" s="374"/>
      <c r="BD570" s="374"/>
      <c r="BE570" s="374"/>
      <c r="BF570" s="374"/>
      <c r="BG570" s="374"/>
      <c r="BH570" s="374"/>
      <c r="BI570" s="374"/>
      <c r="BJ570" s="374"/>
      <c r="BK570" s="374"/>
      <c r="BL570" s="374"/>
      <c r="BM570" s="374"/>
      <c r="BN570" s="374"/>
      <c r="BO570" s="374"/>
      <c r="BP570" s="374"/>
      <c r="BQ570" s="374"/>
      <c r="BR570" s="374"/>
      <c r="BS570" s="374"/>
      <c r="BT570" s="374"/>
      <c r="BU570" s="374"/>
      <c r="BV570" s="374"/>
      <c r="BW570" s="374"/>
      <c r="BX570" s="374"/>
      <c r="BY570" s="374"/>
      <c r="BZ570" s="375"/>
      <c r="CA570" s="375"/>
      <c r="CB570" s="375"/>
      <c r="CC570" s="375"/>
      <c r="CD570" s="375"/>
      <c r="CE570" s="375"/>
      <c r="CF570" s="375"/>
      <c r="CG570" s="375"/>
      <c r="CH570" s="375"/>
      <c r="CI570" s="375"/>
      <c r="CJ570" s="375"/>
      <c r="CK570" s="375"/>
      <c r="CL570" s="375"/>
      <c r="CM570" s="375"/>
      <c r="CN570" s="375"/>
      <c r="CO570" s="375"/>
      <c r="CP570" s="375"/>
      <c r="CQ570" s="375"/>
      <c r="CR570" s="375"/>
      <c r="CS570" s="375"/>
      <c r="CT570" s="375"/>
      <c r="CU570" s="375"/>
      <c r="CV570" s="375"/>
      <c r="CW570" s="375"/>
      <c r="CX570" s="375"/>
      <c r="CY570" s="375"/>
      <c r="CZ570" s="375"/>
    </row>
    <row r="571" s="379" customFormat="true" ht="25.15" customHeight="true" x14ac:dyDescent="0.2">
      <c r="C571" s="1141"/>
      <c r="D571" s="1142"/>
      <c r="E571" s="654"/>
      <c r="F571" s="654"/>
      <c r="G571" s="654"/>
      <c r="H571" s="1141"/>
      <c r="I571" s="1142"/>
      <c r="J571" s="654"/>
      <c r="K571" s="654"/>
      <c r="L571" s="654"/>
      <c r="M571" s="1141"/>
      <c r="N571" s="1142"/>
      <c r="O571" s="654"/>
      <c r="P571" s="654"/>
      <c r="Q571" s="654"/>
      <c r="AA571" s="372"/>
      <c r="AB571" s="372"/>
      <c r="AC571" s="372"/>
      <c r="AD571" s="372"/>
      <c r="AE571" s="372"/>
      <c r="AF571" s="372"/>
      <c r="AG571" s="372"/>
      <c r="AH571" s="372"/>
      <c r="AI571" s="372"/>
      <c r="AJ571" s="372"/>
      <c r="AK571" s="372"/>
      <c r="AL571" s="372"/>
      <c r="AM571" s="372"/>
      <c r="AN571" s="372"/>
      <c r="AO571" s="372"/>
      <c r="AP571" s="372"/>
      <c r="AQ571" s="372"/>
      <c r="AR571" s="372"/>
      <c r="AS571" s="372"/>
      <c r="AT571" s="372"/>
      <c r="AU571" s="372"/>
      <c r="AV571" s="372"/>
      <c r="AW571" s="372"/>
      <c r="AX571" s="372"/>
      <c r="AY571" s="372"/>
      <c r="AZ571" s="372"/>
      <c r="BA571" s="374"/>
      <c r="BB571" s="450"/>
      <c r="BC571" s="374"/>
      <c r="BD571" s="374"/>
      <c r="BE571" s="374"/>
      <c r="BF571" s="374"/>
      <c r="BG571" s="374"/>
      <c r="BH571" s="374"/>
      <c r="BI571" s="374"/>
      <c r="BJ571" s="374"/>
      <c r="BK571" s="374"/>
      <c r="BL571" s="374"/>
      <c r="BM571" s="374"/>
      <c r="BN571" s="374"/>
      <c r="BO571" s="374"/>
      <c r="BP571" s="374"/>
      <c r="BQ571" s="374"/>
      <c r="BR571" s="374"/>
      <c r="BS571" s="374"/>
      <c r="BT571" s="374"/>
      <c r="BU571" s="374"/>
      <c r="BV571" s="374"/>
      <c r="BW571" s="374"/>
      <c r="BX571" s="374"/>
      <c r="BY571" s="374"/>
      <c r="BZ571" s="375"/>
      <c r="CA571" s="375"/>
      <c r="CB571" s="375"/>
      <c r="CC571" s="375"/>
      <c r="CD571" s="375"/>
      <c r="CE571" s="375"/>
      <c r="CF571" s="375"/>
      <c r="CG571" s="375"/>
      <c r="CH571" s="375"/>
      <c r="CI571" s="375"/>
      <c r="CJ571" s="375"/>
      <c r="CK571" s="375"/>
      <c r="CL571" s="375"/>
      <c r="CM571" s="375"/>
      <c r="CN571" s="375"/>
      <c r="CO571" s="375"/>
      <c r="CP571" s="375"/>
      <c r="CQ571" s="375"/>
      <c r="CR571" s="375"/>
      <c r="CS571" s="375"/>
      <c r="CT571" s="375"/>
      <c r="CU571" s="375"/>
      <c r="CV571" s="375"/>
      <c r="CW571" s="375"/>
      <c r="CX571" s="375"/>
      <c r="CY571" s="375"/>
      <c r="CZ571" s="375"/>
    </row>
    <row r="572" s="379" customFormat="true" ht="25.15" customHeight="true" x14ac:dyDescent="0.2">
      <c r="C572" s="1141"/>
      <c r="D572" s="1142"/>
      <c r="E572" s="654"/>
      <c r="F572" s="654"/>
      <c r="G572" s="654"/>
      <c r="H572" s="1141"/>
      <c r="I572" s="1142"/>
      <c r="J572" s="654"/>
      <c r="K572" s="654"/>
      <c r="L572" s="654"/>
      <c r="M572" s="1141"/>
      <c r="N572" s="1142"/>
      <c r="O572" s="654"/>
      <c r="P572" s="654"/>
      <c r="Q572" s="654"/>
      <c r="AA572" s="372"/>
      <c r="AB572" s="372"/>
      <c r="AC572" s="372"/>
      <c r="AD572" s="372"/>
      <c r="AE572" s="372"/>
      <c r="AF572" s="372"/>
      <c r="AG572" s="372"/>
      <c r="AH572" s="372"/>
      <c r="AI572" s="372"/>
      <c r="AJ572" s="372"/>
      <c r="AK572" s="372"/>
      <c r="AL572" s="372"/>
      <c r="AM572" s="372"/>
      <c r="AN572" s="372"/>
      <c r="AO572" s="372"/>
      <c r="AP572" s="372"/>
      <c r="AQ572" s="372"/>
      <c r="AR572" s="372"/>
      <c r="AS572" s="372"/>
      <c r="AT572" s="372"/>
      <c r="AU572" s="372"/>
      <c r="AV572" s="372"/>
      <c r="AW572" s="372"/>
      <c r="AX572" s="372"/>
      <c r="AY572" s="372"/>
      <c r="AZ572" s="372"/>
      <c r="BA572" s="374"/>
      <c r="BB572" s="450"/>
      <c r="BC572" s="374"/>
      <c r="BD572" s="374"/>
      <c r="BE572" s="374"/>
      <c r="BF572" s="374"/>
      <c r="BG572" s="374"/>
      <c r="BH572" s="374"/>
      <c r="BI572" s="374"/>
      <c r="BJ572" s="374"/>
      <c r="BK572" s="374"/>
      <c r="BL572" s="374"/>
      <c r="BM572" s="374"/>
      <c r="BN572" s="374"/>
      <c r="BO572" s="374"/>
      <c r="BP572" s="374"/>
      <c r="BQ572" s="374"/>
      <c r="BR572" s="374"/>
      <c r="BS572" s="374"/>
      <c r="BT572" s="374"/>
      <c r="BU572" s="374"/>
      <c r="BV572" s="374"/>
      <c r="BW572" s="374"/>
      <c r="BX572" s="374"/>
      <c r="BY572" s="374"/>
      <c r="BZ572" s="375"/>
      <c r="CA572" s="375"/>
      <c r="CB572" s="375"/>
      <c r="CC572" s="375"/>
      <c r="CD572" s="375"/>
      <c r="CE572" s="375"/>
      <c r="CF572" s="375"/>
      <c r="CG572" s="375"/>
      <c r="CH572" s="375"/>
      <c r="CI572" s="375"/>
      <c r="CJ572" s="375"/>
      <c r="CK572" s="375"/>
      <c r="CL572" s="375"/>
      <c r="CM572" s="375"/>
      <c r="CN572" s="375"/>
      <c r="CO572" s="375"/>
      <c r="CP572" s="375"/>
      <c r="CQ572" s="375"/>
      <c r="CR572" s="375"/>
      <c r="CS572" s="375"/>
      <c r="CT572" s="375"/>
      <c r="CU572" s="375"/>
      <c r="CV572" s="375"/>
      <c r="CW572" s="375"/>
      <c r="CX572" s="375"/>
      <c r="CY572" s="375"/>
      <c r="CZ572" s="375"/>
    </row>
    <row r="573" s="379" customFormat="true" ht="25.15" customHeight="true" x14ac:dyDescent="0.2">
      <c r="C573" s="1141"/>
      <c r="D573" s="1142"/>
      <c r="E573" s="654"/>
      <c r="F573" s="654"/>
      <c r="G573" s="654"/>
      <c r="H573" s="1141"/>
      <c r="I573" s="1142"/>
      <c r="J573" s="654"/>
      <c r="K573" s="654"/>
      <c r="L573" s="654"/>
      <c r="M573" s="1141"/>
      <c r="N573" s="1142"/>
      <c r="O573" s="654"/>
      <c r="P573" s="654"/>
      <c r="Q573" s="654"/>
      <c r="AA573" s="372"/>
      <c r="AB573" s="372"/>
      <c r="AC573" s="372"/>
      <c r="AD573" s="372"/>
      <c r="AE573" s="372"/>
      <c r="AF573" s="372"/>
      <c r="AG573" s="372"/>
      <c r="AH573" s="372"/>
      <c r="AI573" s="372"/>
      <c r="AJ573" s="372"/>
      <c r="AK573" s="372"/>
      <c r="AL573" s="372"/>
      <c r="AM573" s="372"/>
      <c r="AN573" s="372"/>
      <c r="AO573" s="372"/>
      <c r="AP573" s="372"/>
      <c r="AQ573" s="372"/>
      <c r="AR573" s="372"/>
      <c r="AS573" s="372"/>
      <c r="AT573" s="372"/>
      <c r="AU573" s="372"/>
      <c r="AV573" s="372"/>
      <c r="AW573" s="372"/>
      <c r="AX573" s="372"/>
      <c r="AY573" s="372"/>
      <c r="AZ573" s="372"/>
      <c r="BA573" s="374"/>
      <c r="BB573" s="450"/>
      <c r="BC573" s="374"/>
      <c r="BD573" s="374"/>
      <c r="BE573" s="374"/>
      <c r="BF573" s="374"/>
      <c r="BG573" s="374"/>
      <c r="BH573" s="374"/>
      <c r="BI573" s="374"/>
      <c r="BJ573" s="374"/>
      <c r="BK573" s="374"/>
      <c r="BL573" s="374"/>
      <c r="BM573" s="374"/>
      <c r="BN573" s="374"/>
      <c r="BO573" s="374"/>
      <c r="BP573" s="374"/>
      <c r="BQ573" s="374"/>
      <c r="BR573" s="374"/>
      <c r="BS573" s="374"/>
      <c r="BT573" s="374"/>
      <c r="BU573" s="374"/>
      <c r="BV573" s="374"/>
      <c r="BW573" s="374"/>
      <c r="BX573" s="374"/>
      <c r="BY573" s="374"/>
      <c r="BZ573" s="375"/>
      <c r="CA573" s="375"/>
      <c r="CB573" s="375"/>
      <c r="CC573" s="375"/>
      <c r="CD573" s="375"/>
      <c r="CE573" s="375"/>
      <c r="CF573" s="375"/>
      <c r="CG573" s="375"/>
      <c r="CH573" s="375"/>
      <c r="CI573" s="375"/>
      <c r="CJ573" s="375"/>
      <c r="CK573" s="375"/>
      <c r="CL573" s="375"/>
      <c r="CM573" s="375"/>
      <c r="CN573" s="375"/>
      <c r="CO573" s="375"/>
      <c r="CP573" s="375"/>
      <c r="CQ573" s="375"/>
      <c r="CR573" s="375"/>
      <c r="CS573" s="375"/>
      <c r="CT573" s="375"/>
      <c r="CU573" s="375"/>
      <c r="CV573" s="375"/>
      <c r="CW573" s="375"/>
      <c r="CX573" s="375"/>
      <c r="CY573" s="375"/>
      <c r="CZ573" s="375"/>
    </row>
    <row r="574" s="379" customFormat="true" ht="25.15" customHeight="true" x14ac:dyDescent="0.2">
      <c r="C574" s="1141"/>
      <c r="D574" s="1142"/>
      <c r="E574" s="654"/>
      <c r="F574" s="654"/>
      <c r="G574" s="654"/>
      <c r="H574" s="1141"/>
      <c r="I574" s="1142"/>
      <c r="J574" s="654"/>
      <c r="K574" s="654"/>
      <c r="L574" s="654"/>
      <c r="M574" s="1141"/>
      <c r="N574" s="1142"/>
      <c r="O574" s="654"/>
      <c r="P574" s="654"/>
      <c r="Q574" s="654"/>
      <c r="AA574" s="372"/>
      <c r="AB574" s="372"/>
      <c r="AC574" s="372"/>
      <c r="AD574" s="372"/>
      <c r="AE574" s="372"/>
      <c r="AF574" s="372"/>
      <c r="AG574" s="372"/>
      <c r="AH574" s="372"/>
      <c r="AI574" s="372"/>
      <c r="AJ574" s="372"/>
      <c r="AK574" s="372"/>
      <c r="AL574" s="372"/>
      <c r="AM574" s="372"/>
      <c r="AN574" s="372"/>
      <c r="AO574" s="372"/>
      <c r="AP574" s="372"/>
      <c r="AQ574" s="372"/>
      <c r="AR574" s="372"/>
      <c r="AS574" s="372"/>
      <c r="AT574" s="372"/>
      <c r="AU574" s="372"/>
      <c r="AV574" s="372"/>
      <c r="AW574" s="372"/>
      <c r="AX574" s="372"/>
      <c r="AY574" s="372"/>
      <c r="AZ574" s="372"/>
      <c r="BA574" s="374"/>
      <c r="BB574" s="450"/>
      <c r="BC574" s="374"/>
      <c r="BD574" s="374"/>
      <c r="BE574" s="374"/>
      <c r="BF574" s="374"/>
      <c r="BG574" s="374"/>
      <c r="BH574" s="374"/>
      <c r="BI574" s="374"/>
      <c r="BJ574" s="374"/>
      <c r="BK574" s="374"/>
      <c r="BL574" s="374"/>
      <c r="BM574" s="374"/>
      <c r="BN574" s="374"/>
      <c r="BO574" s="374"/>
      <c r="BP574" s="374"/>
      <c r="BQ574" s="374"/>
      <c r="BR574" s="374"/>
      <c r="BS574" s="374"/>
      <c r="BT574" s="374"/>
      <c r="BU574" s="374"/>
      <c r="BV574" s="374"/>
      <c r="BW574" s="374"/>
      <c r="BX574" s="374"/>
      <c r="BY574" s="374"/>
      <c r="BZ574" s="375"/>
      <c r="CA574" s="375"/>
      <c r="CB574" s="375"/>
      <c r="CC574" s="375"/>
      <c r="CD574" s="375"/>
      <c r="CE574" s="375"/>
      <c r="CF574" s="375"/>
      <c r="CG574" s="375"/>
      <c r="CH574" s="375"/>
      <c r="CI574" s="375"/>
      <c r="CJ574" s="375"/>
      <c r="CK574" s="375"/>
      <c r="CL574" s="375"/>
      <c r="CM574" s="375"/>
      <c r="CN574" s="375"/>
      <c r="CO574" s="375"/>
      <c r="CP574" s="375"/>
      <c r="CQ574" s="375"/>
      <c r="CR574" s="375"/>
      <c r="CS574" s="375"/>
      <c r="CT574" s="375"/>
      <c r="CU574" s="375"/>
      <c r="CV574" s="375"/>
      <c r="CW574" s="375"/>
      <c r="CX574" s="375"/>
      <c r="CY574" s="375"/>
      <c r="CZ574" s="375"/>
    </row>
    <row r="575" s="379" customFormat="true" ht="25.15" customHeight="true" x14ac:dyDescent="0.2">
      <c r="C575" s="1141"/>
      <c r="D575" s="1142"/>
      <c r="E575" s="654"/>
      <c r="F575" s="654"/>
      <c r="G575" s="654"/>
      <c r="H575" s="1141"/>
      <c r="I575" s="1142"/>
      <c r="J575" s="654"/>
      <c r="K575" s="654"/>
      <c r="L575" s="654"/>
      <c r="M575" s="1141"/>
      <c r="N575" s="1142"/>
      <c r="O575" s="654"/>
      <c r="P575" s="654"/>
      <c r="Q575" s="654"/>
      <c r="AA575" s="372"/>
      <c r="AB575" s="372"/>
      <c r="AC575" s="372"/>
      <c r="AD575" s="372"/>
      <c r="AE575" s="372"/>
      <c r="AF575" s="372"/>
      <c r="AG575" s="372"/>
      <c r="AH575" s="372"/>
      <c r="AI575" s="372"/>
      <c r="AJ575" s="372"/>
      <c r="AK575" s="372"/>
      <c r="AL575" s="372"/>
      <c r="AM575" s="372"/>
      <c r="AN575" s="372"/>
      <c r="AO575" s="372"/>
      <c r="AP575" s="372"/>
      <c r="AQ575" s="372"/>
      <c r="AR575" s="372"/>
      <c r="AS575" s="372"/>
      <c r="AT575" s="372"/>
      <c r="AU575" s="372"/>
      <c r="AV575" s="372"/>
      <c r="AW575" s="372"/>
      <c r="AX575" s="372"/>
      <c r="AY575" s="372"/>
      <c r="AZ575" s="372"/>
      <c r="BA575" s="374"/>
      <c r="BB575" s="450"/>
      <c r="BC575" s="374"/>
      <c r="BD575" s="374"/>
      <c r="BE575" s="374"/>
      <c r="BF575" s="374"/>
      <c r="BG575" s="374"/>
      <c r="BH575" s="374"/>
      <c r="BI575" s="374"/>
      <c r="BJ575" s="374"/>
      <c r="BK575" s="374"/>
      <c r="BL575" s="374"/>
      <c r="BM575" s="374"/>
      <c r="BN575" s="374"/>
      <c r="BO575" s="374"/>
      <c r="BP575" s="374"/>
      <c r="BQ575" s="374"/>
      <c r="BR575" s="374"/>
      <c r="BS575" s="374"/>
      <c r="BT575" s="374"/>
      <c r="BU575" s="374"/>
      <c r="BV575" s="374"/>
      <c r="BW575" s="374"/>
      <c r="BX575" s="374"/>
      <c r="BY575" s="374"/>
      <c r="BZ575" s="375"/>
      <c r="CA575" s="375"/>
      <c r="CB575" s="375"/>
      <c r="CC575" s="375"/>
      <c r="CD575" s="375"/>
      <c r="CE575" s="375"/>
      <c r="CF575" s="375"/>
      <c r="CG575" s="375"/>
      <c r="CH575" s="375"/>
      <c r="CI575" s="375"/>
      <c r="CJ575" s="375"/>
      <c r="CK575" s="375"/>
      <c r="CL575" s="375"/>
      <c r="CM575" s="375"/>
      <c r="CN575" s="375"/>
      <c r="CO575" s="375"/>
      <c r="CP575" s="375"/>
      <c r="CQ575" s="375"/>
      <c r="CR575" s="375"/>
      <c r="CS575" s="375"/>
      <c r="CT575" s="375"/>
      <c r="CU575" s="375"/>
      <c r="CV575" s="375"/>
      <c r="CW575" s="375"/>
      <c r="CX575" s="375"/>
      <c r="CY575" s="375"/>
      <c r="CZ575" s="375"/>
    </row>
    <row r="576" s="379" customFormat="true" ht="25.15" customHeight="true" x14ac:dyDescent="0.2">
      <c r="C576" s="1141"/>
      <c r="D576" s="1142"/>
      <c r="E576" s="654"/>
      <c r="F576" s="654"/>
      <c r="G576" s="654"/>
      <c r="H576" s="1141"/>
      <c r="I576" s="1142"/>
      <c r="J576" s="654"/>
      <c r="K576" s="654"/>
      <c r="L576" s="654"/>
      <c r="M576" s="1141"/>
      <c r="N576" s="1142"/>
      <c r="O576" s="654"/>
      <c r="P576" s="654"/>
      <c r="Q576" s="654"/>
      <c r="AA576" s="372"/>
      <c r="AB576" s="372"/>
      <c r="AC576" s="372"/>
      <c r="AD576" s="372"/>
      <c r="AE576" s="372"/>
      <c r="AF576" s="372"/>
      <c r="AG576" s="372"/>
      <c r="AH576" s="372"/>
      <c r="AI576" s="372"/>
      <c r="AJ576" s="372"/>
      <c r="AK576" s="372"/>
      <c r="AL576" s="372"/>
      <c r="AM576" s="372"/>
      <c r="AN576" s="372"/>
      <c r="AO576" s="372"/>
      <c r="AP576" s="372"/>
      <c r="AQ576" s="372"/>
      <c r="AR576" s="372"/>
      <c r="AS576" s="372"/>
      <c r="AT576" s="372"/>
      <c r="AU576" s="372"/>
      <c r="AV576" s="372"/>
      <c r="AW576" s="372"/>
      <c r="AX576" s="372"/>
      <c r="AY576" s="372"/>
      <c r="AZ576" s="372"/>
      <c r="BA576" s="374"/>
      <c r="BB576" s="450"/>
      <c r="BC576" s="374"/>
      <c r="BD576" s="374"/>
      <c r="BE576" s="374"/>
      <c r="BF576" s="374"/>
      <c r="BG576" s="374"/>
      <c r="BH576" s="374"/>
      <c r="BI576" s="374"/>
      <c r="BJ576" s="374"/>
      <c r="BK576" s="374"/>
      <c r="BL576" s="374"/>
      <c r="BM576" s="374"/>
      <c r="BN576" s="374"/>
      <c r="BO576" s="374"/>
      <c r="BP576" s="374"/>
      <c r="BQ576" s="374"/>
      <c r="BR576" s="374"/>
      <c r="BS576" s="374"/>
      <c r="BT576" s="374"/>
      <c r="BU576" s="374"/>
      <c r="BV576" s="374"/>
      <c r="BW576" s="374"/>
      <c r="BX576" s="374"/>
      <c r="BY576" s="374"/>
      <c r="BZ576" s="375"/>
      <c r="CA576" s="375"/>
      <c r="CB576" s="375"/>
      <c r="CC576" s="375"/>
      <c r="CD576" s="375"/>
      <c r="CE576" s="375"/>
      <c r="CF576" s="375"/>
      <c r="CG576" s="375"/>
      <c r="CH576" s="375"/>
      <c r="CI576" s="375"/>
      <c r="CJ576" s="375"/>
      <c r="CK576" s="375"/>
      <c r="CL576" s="375"/>
      <c r="CM576" s="375"/>
      <c r="CN576" s="375"/>
      <c r="CO576" s="375"/>
      <c r="CP576" s="375"/>
      <c r="CQ576" s="375"/>
      <c r="CR576" s="375"/>
      <c r="CS576" s="375"/>
      <c r="CT576" s="375"/>
      <c r="CU576" s="375"/>
      <c r="CV576" s="375"/>
      <c r="CW576" s="375"/>
      <c r="CX576" s="375"/>
      <c r="CY576" s="375"/>
      <c r="CZ576" s="375"/>
    </row>
    <row r="577" s="379" customFormat="true" ht="25.15" customHeight="true" x14ac:dyDescent="0.2">
      <c r="C577" s="1141"/>
      <c r="D577" s="1142"/>
      <c r="E577" s="654"/>
      <c r="F577" s="654"/>
      <c r="G577" s="654"/>
      <c r="H577" s="1141"/>
      <c r="I577" s="1142"/>
      <c r="J577" s="654"/>
      <c r="K577" s="654"/>
      <c r="L577" s="654"/>
      <c r="M577" s="1141"/>
      <c r="N577" s="1142"/>
      <c r="O577" s="654"/>
      <c r="P577" s="654"/>
      <c r="Q577" s="654"/>
      <c r="AA577" s="372"/>
      <c r="AB577" s="372"/>
      <c r="AC577" s="372"/>
      <c r="AD577" s="372"/>
      <c r="AE577" s="372"/>
      <c r="AF577" s="372"/>
      <c r="AG577" s="372"/>
      <c r="AH577" s="372"/>
      <c r="AI577" s="372"/>
      <c r="AJ577" s="372"/>
      <c r="AK577" s="372"/>
      <c r="AL577" s="372"/>
      <c r="AM577" s="372"/>
      <c r="AN577" s="372"/>
      <c r="AO577" s="372"/>
      <c r="AP577" s="372"/>
      <c r="AQ577" s="372"/>
      <c r="AR577" s="372"/>
      <c r="AS577" s="372"/>
      <c r="AT577" s="372"/>
      <c r="AU577" s="372"/>
      <c r="AV577" s="372"/>
      <c r="AW577" s="372"/>
      <c r="AX577" s="372"/>
      <c r="AY577" s="372"/>
      <c r="AZ577" s="372"/>
      <c r="BA577" s="374"/>
      <c r="BB577" s="450"/>
      <c r="BC577" s="374"/>
      <c r="BD577" s="374"/>
      <c r="BE577" s="374"/>
      <c r="BF577" s="374"/>
      <c r="BG577" s="374"/>
      <c r="BH577" s="374"/>
      <c r="BI577" s="374"/>
      <c r="BJ577" s="374"/>
      <c r="BK577" s="374"/>
      <c r="BL577" s="374"/>
      <c r="BM577" s="374"/>
      <c r="BN577" s="374"/>
      <c r="BO577" s="374"/>
      <c r="BP577" s="374"/>
      <c r="BQ577" s="374"/>
      <c r="BR577" s="374"/>
      <c r="BS577" s="374"/>
      <c r="BT577" s="374"/>
      <c r="BU577" s="374"/>
      <c r="BV577" s="374"/>
      <c r="BW577" s="374"/>
      <c r="BX577" s="374"/>
      <c r="BY577" s="374"/>
      <c r="BZ577" s="375"/>
      <c r="CA577" s="375"/>
      <c r="CB577" s="375"/>
      <c r="CC577" s="375"/>
      <c r="CD577" s="375"/>
      <c r="CE577" s="375"/>
      <c r="CF577" s="375"/>
      <c r="CG577" s="375"/>
      <c r="CH577" s="375"/>
      <c r="CI577" s="375"/>
      <c r="CJ577" s="375"/>
      <c r="CK577" s="375"/>
      <c r="CL577" s="375"/>
      <c r="CM577" s="375"/>
      <c r="CN577" s="375"/>
      <c r="CO577" s="375"/>
      <c r="CP577" s="375"/>
      <c r="CQ577" s="375"/>
      <c r="CR577" s="375"/>
      <c r="CS577" s="375"/>
      <c r="CT577" s="375"/>
      <c r="CU577" s="375"/>
      <c r="CV577" s="375"/>
      <c r="CW577" s="375"/>
      <c r="CX577" s="375"/>
      <c r="CY577" s="375"/>
      <c r="CZ577" s="375"/>
    </row>
    <row r="578" s="379" customFormat="true" ht="25.15" customHeight="true" x14ac:dyDescent="0.2">
      <c r="C578" s="1141"/>
      <c r="D578" s="1142"/>
      <c r="E578" s="654"/>
      <c r="F578" s="654"/>
      <c r="G578" s="654"/>
      <c r="H578" s="1141"/>
      <c r="I578" s="1142"/>
      <c r="J578" s="654"/>
      <c r="K578" s="654"/>
      <c r="L578" s="654"/>
      <c r="M578" s="1141"/>
      <c r="N578" s="1142"/>
      <c r="O578" s="654"/>
      <c r="P578" s="654"/>
      <c r="Q578" s="654"/>
      <c r="AA578" s="372"/>
      <c r="AB578" s="372"/>
      <c r="AC578" s="372"/>
      <c r="AD578" s="372"/>
      <c r="AE578" s="372"/>
      <c r="AF578" s="372"/>
      <c r="AG578" s="372"/>
      <c r="AH578" s="372"/>
      <c r="AI578" s="372"/>
      <c r="AJ578" s="372"/>
      <c r="AK578" s="372"/>
      <c r="AL578" s="372"/>
      <c r="AM578" s="372"/>
      <c r="AN578" s="372"/>
      <c r="AO578" s="372"/>
      <c r="AP578" s="372"/>
      <c r="AQ578" s="372"/>
      <c r="AR578" s="372"/>
      <c r="AS578" s="372"/>
      <c r="AT578" s="372"/>
      <c r="AU578" s="372"/>
      <c r="AV578" s="372"/>
      <c r="AW578" s="372"/>
      <c r="AX578" s="372"/>
      <c r="AY578" s="372"/>
      <c r="AZ578" s="372"/>
      <c r="BA578" s="374"/>
      <c r="BB578" s="450"/>
      <c r="BC578" s="374"/>
      <c r="BD578" s="374"/>
      <c r="BE578" s="374"/>
      <c r="BF578" s="374"/>
      <c r="BG578" s="374"/>
      <c r="BH578" s="374"/>
      <c r="BI578" s="374"/>
      <c r="BJ578" s="374"/>
      <c r="BK578" s="374"/>
      <c r="BL578" s="374"/>
      <c r="BM578" s="374"/>
      <c r="BN578" s="374"/>
      <c r="BO578" s="374"/>
      <c r="BP578" s="374"/>
      <c r="BQ578" s="374"/>
      <c r="BR578" s="374"/>
      <c r="BS578" s="374"/>
      <c r="BT578" s="374"/>
      <c r="BU578" s="374"/>
      <c r="BV578" s="374"/>
      <c r="BW578" s="374"/>
      <c r="BX578" s="374"/>
      <c r="BY578" s="374"/>
      <c r="BZ578" s="375"/>
      <c r="CA578" s="375"/>
      <c r="CB578" s="375"/>
      <c r="CC578" s="375"/>
      <c r="CD578" s="375"/>
      <c r="CE578" s="375"/>
      <c r="CF578" s="375"/>
      <c r="CG578" s="375"/>
      <c r="CH578" s="375"/>
      <c r="CI578" s="375"/>
      <c r="CJ578" s="375"/>
      <c r="CK578" s="375"/>
      <c r="CL578" s="375"/>
      <c r="CM578" s="375"/>
      <c r="CN578" s="375"/>
      <c r="CO578" s="375"/>
      <c r="CP578" s="375"/>
      <c r="CQ578" s="375"/>
      <c r="CR578" s="375"/>
      <c r="CS578" s="375"/>
      <c r="CT578" s="375"/>
      <c r="CU578" s="375"/>
      <c r="CV578" s="375"/>
      <c r="CW578" s="375"/>
      <c r="CX578" s="375"/>
      <c r="CY578" s="375"/>
      <c r="CZ578" s="375"/>
    </row>
    <row r="579" s="379" customFormat="true" ht="25.15" customHeight="true" x14ac:dyDescent="0.2">
      <c r="C579" s="1141"/>
      <c r="D579" s="1142"/>
      <c r="E579" s="654"/>
      <c r="F579" s="654"/>
      <c r="G579" s="654"/>
      <c r="H579" s="1141"/>
      <c r="I579" s="1142"/>
      <c r="J579" s="654"/>
      <c r="K579" s="654"/>
      <c r="L579" s="654"/>
      <c r="M579" s="1141"/>
      <c r="N579" s="1142"/>
      <c r="O579" s="654"/>
      <c r="P579" s="654"/>
      <c r="Q579" s="654"/>
      <c r="AA579" s="372"/>
      <c r="AB579" s="372"/>
      <c r="AC579" s="372"/>
      <c r="AD579" s="372"/>
      <c r="AE579" s="372"/>
      <c r="AF579" s="372"/>
      <c r="AG579" s="372"/>
      <c r="AH579" s="372"/>
      <c r="AI579" s="372"/>
      <c r="AJ579" s="372"/>
      <c r="AK579" s="372"/>
      <c r="AL579" s="372"/>
      <c r="AM579" s="372"/>
      <c r="AN579" s="372"/>
      <c r="AO579" s="372"/>
      <c r="AP579" s="372"/>
      <c r="AQ579" s="372"/>
      <c r="AR579" s="372"/>
      <c r="AS579" s="372"/>
      <c r="AT579" s="372"/>
      <c r="AU579" s="372"/>
      <c r="AV579" s="372"/>
      <c r="AW579" s="372"/>
      <c r="AX579" s="372"/>
      <c r="AY579" s="372"/>
      <c r="AZ579" s="372"/>
      <c r="BA579" s="374"/>
      <c r="BB579" s="450"/>
      <c r="BC579" s="374"/>
      <c r="BD579" s="374"/>
      <c r="BE579" s="374"/>
      <c r="BF579" s="374"/>
      <c r="BG579" s="374"/>
      <c r="BH579" s="374"/>
      <c r="BI579" s="374"/>
      <c r="BJ579" s="374"/>
      <c r="BK579" s="374"/>
      <c r="BL579" s="374"/>
      <c r="BM579" s="374"/>
      <c r="BN579" s="374"/>
      <c r="BO579" s="374"/>
      <c r="BP579" s="374"/>
      <c r="BQ579" s="374"/>
      <c r="BR579" s="374"/>
      <c r="BS579" s="374"/>
      <c r="BT579" s="374"/>
      <c r="BU579" s="374"/>
      <c r="BV579" s="374"/>
      <c r="BW579" s="374"/>
      <c r="BX579" s="374"/>
      <c r="BY579" s="374"/>
      <c r="BZ579" s="375"/>
      <c r="CA579" s="375"/>
      <c r="CB579" s="375"/>
      <c r="CC579" s="375"/>
      <c r="CD579" s="375"/>
      <c r="CE579" s="375"/>
      <c r="CF579" s="375"/>
      <c r="CG579" s="375"/>
      <c r="CH579" s="375"/>
      <c r="CI579" s="375"/>
      <c r="CJ579" s="375"/>
      <c r="CK579" s="375"/>
      <c r="CL579" s="375"/>
      <c r="CM579" s="375"/>
      <c r="CN579" s="375"/>
      <c r="CO579" s="375"/>
      <c r="CP579" s="375"/>
      <c r="CQ579" s="375"/>
      <c r="CR579" s="375"/>
      <c r="CS579" s="375"/>
      <c r="CT579" s="375"/>
      <c r="CU579" s="375"/>
      <c r="CV579" s="375"/>
      <c r="CW579" s="375"/>
      <c r="CX579" s="375"/>
      <c r="CY579" s="375"/>
      <c r="CZ579" s="375"/>
    </row>
    <row r="580" s="379" customFormat="true" ht="25.15" customHeight="true" x14ac:dyDescent="0.2">
      <c r="C580" s="1141"/>
      <c r="D580" s="1142"/>
      <c r="E580" s="654"/>
      <c r="F580" s="654"/>
      <c r="G580" s="654"/>
      <c r="H580" s="1141"/>
      <c r="I580" s="1142"/>
      <c r="J580" s="654"/>
      <c r="K580" s="654"/>
      <c r="L580" s="654"/>
      <c r="M580" s="1141"/>
      <c r="N580" s="1142"/>
      <c r="O580" s="654"/>
      <c r="P580" s="654"/>
      <c r="Q580" s="654"/>
      <c r="AA580" s="372"/>
      <c r="AB580" s="372"/>
      <c r="AC580" s="372"/>
      <c r="AD580" s="372"/>
      <c r="AE580" s="372"/>
      <c r="AF580" s="372"/>
      <c r="AG580" s="372"/>
      <c r="AH580" s="372"/>
      <c r="AI580" s="372"/>
      <c r="AJ580" s="372"/>
      <c r="AK580" s="372"/>
      <c r="AL580" s="372"/>
      <c r="AM580" s="372"/>
      <c r="AN580" s="372"/>
      <c r="AO580" s="372"/>
      <c r="AP580" s="372"/>
      <c r="AQ580" s="372"/>
      <c r="AR580" s="372"/>
      <c r="AS580" s="372"/>
      <c r="AT580" s="372"/>
      <c r="AU580" s="372"/>
      <c r="AV580" s="372"/>
      <c r="AW580" s="372"/>
      <c r="AX580" s="372"/>
      <c r="AY580" s="372"/>
      <c r="AZ580" s="372"/>
      <c r="BA580" s="374"/>
      <c r="BB580" s="450"/>
      <c r="BC580" s="374"/>
      <c r="BD580" s="374"/>
      <c r="BE580" s="374"/>
      <c r="BF580" s="374"/>
      <c r="BG580" s="374"/>
      <c r="BH580" s="374"/>
      <c r="BI580" s="374"/>
      <c r="BJ580" s="374"/>
      <c r="BK580" s="374"/>
      <c r="BL580" s="374"/>
      <c r="BM580" s="374"/>
      <c r="BN580" s="374"/>
      <c r="BO580" s="374"/>
      <c r="BP580" s="374"/>
      <c r="BQ580" s="374"/>
      <c r="BR580" s="374"/>
      <c r="BS580" s="374"/>
      <c r="BT580" s="374"/>
      <c r="BU580" s="374"/>
      <c r="BV580" s="374"/>
      <c r="BW580" s="374"/>
      <c r="BX580" s="374"/>
      <c r="BY580" s="374"/>
      <c r="BZ580" s="375"/>
      <c r="CA580" s="375"/>
      <c r="CB580" s="375"/>
      <c r="CC580" s="375"/>
      <c r="CD580" s="375"/>
      <c r="CE580" s="375"/>
      <c r="CF580" s="375"/>
      <c r="CG580" s="375"/>
      <c r="CH580" s="375"/>
      <c r="CI580" s="375"/>
      <c r="CJ580" s="375"/>
      <c r="CK580" s="375"/>
      <c r="CL580" s="375"/>
      <c r="CM580" s="375"/>
      <c r="CN580" s="375"/>
      <c r="CO580" s="375"/>
      <c r="CP580" s="375"/>
      <c r="CQ580" s="375"/>
      <c r="CR580" s="375"/>
      <c r="CS580" s="375"/>
      <c r="CT580" s="375"/>
      <c r="CU580" s="375"/>
      <c r="CV580" s="375"/>
      <c r="CW580" s="375"/>
      <c r="CX580" s="375"/>
      <c r="CY580" s="375"/>
      <c r="CZ580" s="375"/>
    </row>
    <row r="581" s="379" customFormat="true" ht="25.15" customHeight="true" x14ac:dyDescent="0.2">
      <c r="C581" s="1141"/>
      <c r="D581" s="1142"/>
      <c r="E581" s="654"/>
      <c r="F581" s="654"/>
      <c r="G581" s="654"/>
      <c r="H581" s="1141"/>
      <c r="I581" s="1142"/>
      <c r="J581" s="654"/>
      <c r="K581" s="654"/>
      <c r="L581" s="654"/>
      <c r="M581" s="1141"/>
      <c r="N581" s="1142"/>
      <c r="O581" s="654"/>
      <c r="P581" s="654"/>
      <c r="Q581" s="654"/>
      <c r="AA581" s="372"/>
      <c r="AB581" s="372"/>
      <c r="AC581" s="372"/>
      <c r="AD581" s="372"/>
      <c r="AE581" s="372"/>
      <c r="AF581" s="372"/>
      <c r="AG581" s="372"/>
      <c r="AH581" s="372"/>
      <c r="AI581" s="372"/>
      <c r="AJ581" s="372"/>
      <c r="AK581" s="372"/>
      <c r="AL581" s="372"/>
      <c r="AM581" s="372"/>
      <c r="AN581" s="372"/>
      <c r="AO581" s="372"/>
      <c r="AP581" s="372"/>
      <c r="AQ581" s="372"/>
      <c r="AR581" s="372"/>
      <c r="AS581" s="372"/>
      <c r="AT581" s="372"/>
      <c r="AU581" s="372"/>
      <c r="AV581" s="372"/>
      <c r="AW581" s="372"/>
      <c r="AX581" s="372"/>
      <c r="AY581" s="372"/>
      <c r="AZ581" s="372"/>
      <c r="BA581" s="374"/>
      <c r="BB581" s="450"/>
      <c r="BC581" s="374"/>
      <c r="BD581" s="374"/>
      <c r="BE581" s="374"/>
      <c r="BF581" s="374"/>
      <c r="BG581" s="374"/>
      <c r="BH581" s="374"/>
      <c r="BI581" s="374"/>
      <c r="BJ581" s="374"/>
      <c r="BK581" s="374"/>
      <c r="BL581" s="374"/>
      <c r="BM581" s="374"/>
      <c r="BN581" s="374"/>
      <c r="BO581" s="374"/>
      <c r="BP581" s="374"/>
      <c r="BQ581" s="374"/>
      <c r="BR581" s="374"/>
      <c r="BS581" s="374"/>
      <c r="BT581" s="374"/>
      <c r="BU581" s="374"/>
      <c r="BV581" s="374"/>
      <c r="BW581" s="374"/>
      <c r="BX581" s="374"/>
      <c r="BY581" s="374"/>
      <c r="BZ581" s="375"/>
      <c r="CA581" s="375"/>
      <c r="CB581" s="375"/>
      <c r="CC581" s="375"/>
      <c r="CD581" s="375"/>
      <c r="CE581" s="375"/>
      <c r="CF581" s="375"/>
      <c r="CG581" s="375"/>
      <c r="CH581" s="375"/>
      <c r="CI581" s="375"/>
      <c r="CJ581" s="375"/>
      <c r="CK581" s="375"/>
      <c r="CL581" s="375"/>
      <c r="CM581" s="375"/>
      <c r="CN581" s="375"/>
      <c r="CO581" s="375"/>
      <c r="CP581" s="375"/>
      <c r="CQ581" s="375"/>
      <c r="CR581" s="375"/>
      <c r="CS581" s="375"/>
      <c r="CT581" s="375"/>
      <c r="CU581" s="375"/>
      <c r="CV581" s="375"/>
      <c r="CW581" s="375"/>
      <c r="CX581" s="375"/>
      <c r="CY581" s="375"/>
      <c r="CZ581" s="375"/>
    </row>
    <row r="582" s="379" customFormat="true" ht="25.15" customHeight="true" x14ac:dyDescent="0.2">
      <c r="C582" s="1141"/>
      <c r="D582" s="1142"/>
      <c r="E582" s="654"/>
      <c r="F582" s="654"/>
      <c r="G582" s="654"/>
      <c r="H582" s="1141"/>
      <c r="I582" s="1142"/>
      <c r="J582" s="654"/>
      <c r="K582" s="654"/>
      <c r="L582" s="654"/>
      <c r="M582" s="1141"/>
      <c r="N582" s="1142"/>
      <c r="O582" s="654"/>
      <c r="P582" s="654"/>
      <c r="Q582" s="654"/>
      <c r="AA582" s="372"/>
      <c r="AB582" s="372"/>
      <c r="AC582" s="372"/>
      <c r="AD582" s="372"/>
      <c r="AE582" s="372"/>
      <c r="AF582" s="372"/>
      <c r="AG582" s="372"/>
      <c r="AH582" s="372"/>
      <c r="AI582" s="372"/>
      <c r="AJ582" s="372"/>
      <c r="AK582" s="372"/>
      <c r="AL582" s="372"/>
      <c r="AM582" s="372"/>
      <c r="AN582" s="372"/>
      <c r="AO582" s="372"/>
      <c r="AP582" s="372"/>
      <c r="AQ582" s="372"/>
      <c r="AR582" s="372"/>
      <c r="AS582" s="372"/>
      <c r="AT582" s="372"/>
      <c r="AU582" s="372"/>
      <c r="AV582" s="372"/>
      <c r="AW582" s="372"/>
      <c r="AX582" s="372"/>
      <c r="AY582" s="372"/>
      <c r="AZ582" s="372"/>
      <c r="BA582" s="374"/>
      <c r="BB582" s="450"/>
      <c r="BC582" s="374"/>
      <c r="BD582" s="374"/>
      <c r="BE582" s="374"/>
      <c r="BF582" s="374"/>
      <c r="BG582" s="374"/>
      <c r="BH582" s="374"/>
      <c r="BI582" s="374"/>
      <c r="BJ582" s="374"/>
      <c r="BK582" s="374"/>
      <c r="BL582" s="374"/>
      <c r="BM582" s="374"/>
      <c r="BN582" s="374"/>
      <c r="BO582" s="374"/>
      <c r="BP582" s="374"/>
      <c r="BQ582" s="374"/>
      <c r="BR582" s="374"/>
      <c r="BS582" s="374"/>
      <c r="BT582" s="374"/>
      <c r="BU582" s="374"/>
      <c r="BV582" s="374"/>
      <c r="BW582" s="374"/>
      <c r="BX582" s="374"/>
      <c r="BY582" s="374"/>
      <c r="BZ582" s="375"/>
      <c r="CA582" s="375"/>
      <c r="CB582" s="375"/>
      <c r="CC582" s="375"/>
      <c r="CD582" s="375"/>
      <c r="CE582" s="375"/>
      <c r="CF582" s="375"/>
      <c r="CG582" s="375"/>
      <c r="CH582" s="375"/>
      <c r="CI582" s="375"/>
      <c r="CJ582" s="375"/>
      <c r="CK582" s="375"/>
      <c r="CL582" s="375"/>
      <c r="CM582" s="375"/>
      <c r="CN582" s="375"/>
      <c r="CO582" s="375"/>
      <c r="CP582" s="375"/>
      <c r="CQ582" s="375"/>
      <c r="CR582" s="375"/>
      <c r="CS582" s="375"/>
      <c r="CT582" s="375"/>
      <c r="CU582" s="375"/>
      <c r="CV582" s="375"/>
      <c r="CW582" s="375"/>
      <c r="CX582" s="375"/>
      <c r="CY582" s="375"/>
      <c r="CZ582" s="375"/>
    </row>
    <row r="583" s="379" customFormat="true" ht="25.15" customHeight="true" x14ac:dyDescent="0.2">
      <c r="C583" s="1141"/>
      <c r="D583" s="1142"/>
      <c r="E583" s="654"/>
      <c r="F583" s="654"/>
      <c r="G583" s="654"/>
      <c r="H583" s="1141"/>
      <c r="I583" s="1142"/>
      <c r="J583" s="654"/>
      <c r="K583" s="654"/>
      <c r="L583" s="654"/>
      <c r="M583" s="1141"/>
      <c r="N583" s="1142"/>
      <c r="O583" s="654"/>
      <c r="P583" s="654"/>
      <c r="Q583" s="654"/>
      <c r="AA583" s="372"/>
      <c r="AB583" s="372"/>
      <c r="AC583" s="372"/>
      <c r="AD583" s="372"/>
      <c r="AE583" s="372"/>
      <c r="AF583" s="372"/>
      <c r="AG583" s="372"/>
      <c r="AH583" s="372"/>
      <c r="AI583" s="372"/>
      <c r="AJ583" s="372"/>
      <c r="AK583" s="372"/>
      <c r="AL583" s="372"/>
      <c r="AM583" s="372"/>
      <c r="AN583" s="372"/>
      <c r="AO583" s="372"/>
      <c r="AP583" s="372"/>
      <c r="AQ583" s="372"/>
      <c r="AR583" s="372"/>
      <c r="AS583" s="372"/>
      <c r="AT583" s="372"/>
      <c r="AU583" s="372"/>
      <c r="AV583" s="372"/>
      <c r="AW583" s="372"/>
      <c r="AX583" s="372"/>
      <c r="AY583" s="372"/>
      <c r="AZ583" s="372"/>
      <c r="BA583" s="374"/>
      <c r="BB583" s="450"/>
      <c r="BC583" s="374"/>
      <c r="BD583" s="374"/>
      <c r="BE583" s="374"/>
      <c r="BF583" s="374"/>
      <c r="BG583" s="374"/>
      <c r="BH583" s="374"/>
      <c r="BI583" s="374"/>
      <c r="BJ583" s="374"/>
      <c r="BK583" s="374"/>
      <c r="BL583" s="374"/>
      <c r="BM583" s="374"/>
      <c r="BN583" s="374"/>
      <c r="BO583" s="374"/>
      <c r="BP583" s="374"/>
      <c r="BQ583" s="374"/>
      <c r="BR583" s="374"/>
      <c r="BS583" s="374"/>
      <c r="BT583" s="374"/>
      <c r="BU583" s="374"/>
      <c r="BV583" s="374"/>
      <c r="BW583" s="374"/>
      <c r="BX583" s="374"/>
      <c r="BY583" s="374"/>
      <c r="BZ583" s="375"/>
      <c r="CA583" s="375"/>
      <c r="CB583" s="375"/>
      <c r="CC583" s="375"/>
      <c r="CD583" s="375"/>
      <c r="CE583" s="375"/>
      <c r="CF583" s="375"/>
      <c r="CG583" s="375"/>
      <c r="CH583" s="375"/>
      <c r="CI583" s="375"/>
      <c r="CJ583" s="375"/>
      <c r="CK583" s="375"/>
      <c r="CL583" s="375"/>
      <c r="CM583" s="375"/>
      <c r="CN583" s="375"/>
      <c r="CO583" s="375"/>
      <c r="CP583" s="375"/>
      <c r="CQ583" s="375"/>
      <c r="CR583" s="375"/>
      <c r="CS583" s="375"/>
      <c r="CT583" s="375"/>
      <c r="CU583" s="375"/>
      <c r="CV583" s="375"/>
      <c r="CW583" s="375"/>
      <c r="CX583" s="375"/>
      <c r="CY583" s="375"/>
      <c r="CZ583" s="375"/>
    </row>
    <row r="584" s="379" customFormat="true" ht="25.15" customHeight="true" x14ac:dyDescent="0.2">
      <c r="C584" s="1141"/>
      <c r="D584" s="1142"/>
      <c r="E584" s="654"/>
      <c r="F584" s="654"/>
      <c r="G584" s="654"/>
      <c r="H584" s="1141"/>
      <c r="I584" s="1142"/>
      <c r="J584" s="654"/>
      <c r="K584" s="654"/>
      <c r="L584" s="654"/>
      <c r="M584" s="1141"/>
      <c r="N584" s="1142"/>
      <c r="O584" s="654"/>
      <c r="P584" s="654"/>
      <c r="Q584" s="654"/>
      <c r="AA584" s="372"/>
      <c r="AB584" s="372"/>
      <c r="AC584" s="372"/>
      <c r="AD584" s="372"/>
      <c r="AE584" s="372"/>
      <c r="AF584" s="372"/>
      <c r="AG584" s="372"/>
      <c r="AH584" s="372"/>
      <c r="AI584" s="372"/>
      <c r="AJ584" s="372"/>
      <c r="AK584" s="372"/>
      <c r="AL584" s="372"/>
      <c r="AM584" s="372"/>
      <c r="AN584" s="372"/>
      <c r="AO584" s="372"/>
      <c r="AP584" s="372"/>
      <c r="AQ584" s="372"/>
      <c r="AR584" s="372"/>
      <c r="AS584" s="372"/>
      <c r="AT584" s="372"/>
      <c r="AU584" s="372"/>
      <c r="AV584" s="372"/>
      <c r="AW584" s="372"/>
      <c r="AX584" s="372"/>
      <c r="AY584" s="372"/>
      <c r="AZ584" s="372"/>
      <c r="BA584" s="374"/>
      <c r="BB584" s="450"/>
      <c r="BC584" s="374"/>
      <c r="BD584" s="374"/>
      <c r="BE584" s="374"/>
      <c r="BF584" s="374"/>
      <c r="BG584" s="374"/>
      <c r="BH584" s="374"/>
      <c r="BI584" s="374"/>
      <c r="BJ584" s="374"/>
      <c r="BK584" s="374"/>
      <c r="BL584" s="374"/>
      <c r="BM584" s="374"/>
      <c r="BN584" s="374"/>
      <c r="BO584" s="374"/>
      <c r="BP584" s="374"/>
      <c r="BQ584" s="374"/>
      <c r="BR584" s="374"/>
      <c r="BS584" s="374"/>
      <c r="BT584" s="374"/>
      <c r="BU584" s="374"/>
      <c r="BV584" s="374"/>
      <c r="BW584" s="374"/>
      <c r="BX584" s="374"/>
      <c r="BY584" s="374"/>
      <c r="BZ584" s="375"/>
      <c r="CA584" s="375"/>
      <c r="CB584" s="375"/>
      <c r="CC584" s="375"/>
      <c r="CD584" s="375"/>
      <c r="CE584" s="375"/>
      <c r="CF584" s="375"/>
      <c r="CG584" s="375"/>
      <c r="CH584" s="375"/>
      <c r="CI584" s="375"/>
      <c r="CJ584" s="375"/>
      <c r="CK584" s="375"/>
      <c r="CL584" s="375"/>
      <c r="CM584" s="375"/>
      <c r="CN584" s="375"/>
      <c r="CO584" s="375"/>
      <c r="CP584" s="375"/>
      <c r="CQ584" s="375"/>
      <c r="CR584" s="375"/>
      <c r="CS584" s="375"/>
      <c r="CT584" s="375"/>
      <c r="CU584" s="375"/>
      <c r="CV584" s="375"/>
      <c r="CW584" s="375"/>
      <c r="CX584" s="375"/>
      <c r="CY584" s="375"/>
      <c r="CZ584" s="375"/>
    </row>
    <row r="585" s="379" customFormat="true" ht="25.15" customHeight="true" x14ac:dyDescent="0.2">
      <c r="C585" s="1141"/>
      <c r="D585" s="1142"/>
      <c r="E585" s="654"/>
      <c r="F585" s="654"/>
      <c r="G585" s="654"/>
      <c r="H585" s="1141"/>
      <c r="I585" s="1142"/>
      <c r="J585" s="654"/>
      <c r="K585" s="654"/>
      <c r="L585" s="654"/>
      <c r="M585" s="1141"/>
      <c r="N585" s="1142"/>
      <c r="O585" s="654"/>
      <c r="P585" s="654"/>
      <c r="Q585" s="654"/>
      <c r="AA585" s="372"/>
      <c r="AB585" s="372"/>
      <c r="AC585" s="372"/>
      <c r="AD585" s="372"/>
      <c r="AE585" s="372"/>
      <c r="AF585" s="372"/>
      <c r="AG585" s="372"/>
      <c r="AH585" s="372"/>
      <c r="AI585" s="372"/>
      <c r="AJ585" s="372"/>
      <c r="AK585" s="372"/>
      <c r="AL585" s="372"/>
      <c r="AM585" s="372"/>
      <c r="AN585" s="372"/>
      <c r="AO585" s="372"/>
      <c r="AP585" s="372"/>
      <c r="AQ585" s="372"/>
      <c r="AR585" s="372"/>
      <c r="AS585" s="372"/>
      <c r="AT585" s="372"/>
      <c r="AU585" s="372"/>
      <c r="AV585" s="372"/>
      <c r="AW585" s="372"/>
      <c r="AX585" s="372"/>
      <c r="AY585" s="372"/>
      <c r="AZ585" s="372"/>
      <c r="BA585" s="374"/>
      <c r="BB585" s="450"/>
      <c r="BC585" s="374"/>
      <c r="BD585" s="374"/>
      <c r="BE585" s="374"/>
      <c r="BF585" s="374"/>
      <c r="BG585" s="374"/>
      <c r="BH585" s="374"/>
      <c r="BI585" s="374"/>
      <c r="BJ585" s="374"/>
      <c r="BK585" s="374"/>
      <c r="BL585" s="374"/>
      <c r="BM585" s="374"/>
      <c r="BN585" s="374"/>
      <c r="BO585" s="374"/>
      <c r="BP585" s="374"/>
      <c r="BQ585" s="374"/>
      <c r="BR585" s="374"/>
      <c r="BS585" s="374"/>
      <c r="BT585" s="374"/>
      <c r="BU585" s="374"/>
      <c r="BV585" s="374"/>
      <c r="BW585" s="374"/>
      <c r="BX585" s="374"/>
      <c r="BY585" s="374"/>
      <c r="BZ585" s="375"/>
      <c r="CA585" s="375"/>
      <c r="CB585" s="375"/>
      <c r="CC585" s="375"/>
      <c r="CD585" s="375"/>
      <c r="CE585" s="375"/>
      <c r="CF585" s="375"/>
      <c r="CG585" s="375"/>
      <c r="CH585" s="375"/>
      <c r="CI585" s="375"/>
      <c r="CJ585" s="375"/>
      <c r="CK585" s="375"/>
      <c r="CL585" s="375"/>
      <c r="CM585" s="375"/>
      <c r="CN585" s="375"/>
      <c r="CO585" s="375"/>
      <c r="CP585" s="375"/>
      <c r="CQ585" s="375"/>
      <c r="CR585" s="375"/>
      <c r="CS585" s="375"/>
      <c r="CT585" s="375"/>
      <c r="CU585" s="375"/>
      <c r="CV585" s="375"/>
      <c r="CW585" s="375"/>
      <c r="CX585" s="375"/>
      <c r="CY585" s="375"/>
      <c r="CZ585" s="375"/>
    </row>
    <row r="586" s="379" customFormat="true" ht="25.15" customHeight="true" x14ac:dyDescent="0.2">
      <c r="C586" s="1141"/>
      <c r="D586" s="1142"/>
      <c r="E586" s="654"/>
      <c r="F586" s="654"/>
      <c r="G586" s="654"/>
      <c r="H586" s="1141"/>
      <c r="I586" s="1142"/>
      <c r="J586" s="654"/>
      <c r="K586" s="654"/>
      <c r="L586" s="654"/>
      <c r="M586" s="1141"/>
      <c r="N586" s="1142"/>
      <c r="O586" s="654"/>
      <c r="P586" s="654"/>
      <c r="Q586" s="654"/>
      <c r="AA586" s="372"/>
      <c r="AB586" s="372"/>
      <c r="AC586" s="372"/>
      <c r="AD586" s="372"/>
      <c r="AE586" s="372"/>
      <c r="AF586" s="372"/>
      <c r="AG586" s="372"/>
      <c r="AH586" s="372"/>
      <c r="AI586" s="372"/>
      <c r="AJ586" s="372"/>
      <c r="AK586" s="372"/>
      <c r="AL586" s="372"/>
      <c r="AM586" s="372"/>
      <c r="AN586" s="372"/>
      <c r="AO586" s="372"/>
      <c r="AP586" s="372"/>
      <c r="AQ586" s="372"/>
      <c r="AR586" s="372"/>
      <c r="AS586" s="372"/>
      <c r="AT586" s="372"/>
      <c r="AU586" s="372"/>
      <c r="AV586" s="372"/>
      <c r="AW586" s="372"/>
      <c r="AX586" s="372"/>
      <c r="AY586" s="372"/>
      <c r="AZ586" s="372"/>
      <c r="BA586" s="374"/>
      <c r="BB586" s="450"/>
      <c r="BC586" s="374"/>
      <c r="BD586" s="374"/>
      <c r="BE586" s="374"/>
      <c r="BF586" s="374"/>
      <c r="BG586" s="374"/>
      <c r="BH586" s="374"/>
      <c r="BI586" s="374"/>
      <c r="BJ586" s="374"/>
      <c r="BK586" s="374"/>
      <c r="BL586" s="374"/>
      <c r="BM586" s="374"/>
      <c r="BN586" s="374"/>
      <c r="BO586" s="374"/>
      <c r="BP586" s="374"/>
      <c r="BQ586" s="374"/>
      <c r="BR586" s="374"/>
      <c r="BS586" s="374"/>
      <c r="BT586" s="374"/>
      <c r="BU586" s="374"/>
      <c r="BV586" s="374"/>
      <c r="BW586" s="374"/>
      <c r="BX586" s="374"/>
      <c r="BY586" s="374"/>
      <c r="BZ586" s="375"/>
      <c r="CA586" s="375"/>
      <c r="CB586" s="375"/>
      <c r="CC586" s="375"/>
      <c r="CD586" s="375"/>
      <c r="CE586" s="375"/>
      <c r="CF586" s="375"/>
      <c r="CG586" s="375"/>
      <c r="CH586" s="375"/>
      <c r="CI586" s="375"/>
      <c r="CJ586" s="375"/>
      <c r="CK586" s="375"/>
      <c r="CL586" s="375"/>
      <c r="CM586" s="375"/>
      <c r="CN586" s="375"/>
      <c r="CO586" s="375"/>
      <c r="CP586" s="375"/>
      <c r="CQ586" s="375"/>
      <c r="CR586" s="375"/>
      <c r="CS586" s="375"/>
      <c r="CT586" s="375"/>
      <c r="CU586" s="375"/>
      <c r="CV586" s="375"/>
      <c r="CW586" s="375"/>
      <c r="CX586" s="375"/>
      <c r="CY586" s="375"/>
      <c r="CZ586" s="375"/>
    </row>
    <row r="587" s="379" customFormat="true" ht="25.15" customHeight="true" x14ac:dyDescent="0.2">
      <c r="C587" s="1141"/>
      <c r="D587" s="1142"/>
      <c r="E587" s="654"/>
      <c r="F587" s="654"/>
      <c r="G587" s="654"/>
      <c r="H587" s="1141"/>
      <c r="I587" s="1142"/>
      <c r="J587" s="654"/>
      <c r="K587" s="654"/>
      <c r="L587" s="654"/>
      <c r="M587" s="1141"/>
      <c r="N587" s="1142"/>
      <c r="O587" s="654"/>
      <c r="P587" s="654"/>
      <c r="Q587" s="654"/>
      <c r="AA587" s="372"/>
      <c r="AB587" s="372"/>
      <c r="AC587" s="372"/>
      <c r="AD587" s="372"/>
      <c r="AE587" s="372"/>
      <c r="AF587" s="372"/>
      <c r="AG587" s="372"/>
      <c r="AH587" s="372"/>
      <c r="AI587" s="372"/>
      <c r="AJ587" s="372"/>
      <c r="AK587" s="372"/>
      <c r="AL587" s="372"/>
      <c r="AM587" s="372"/>
      <c r="AN587" s="372"/>
      <c r="AO587" s="372"/>
      <c r="AP587" s="372"/>
      <c r="AQ587" s="372"/>
      <c r="AR587" s="372"/>
      <c r="AS587" s="372"/>
      <c r="AT587" s="372"/>
      <c r="AU587" s="372"/>
      <c r="AV587" s="372"/>
      <c r="AW587" s="372"/>
      <c r="AX587" s="372"/>
      <c r="AY587" s="372"/>
      <c r="AZ587" s="372"/>
      <c r="BA587" s="374"/>
      <c r="BB587" s="450"/>
      <c r="BC587" s="374"/>
      <c r="BD587" s="374"/>
      <c r="BE587" s="374"/>
      <c r="BF587" s="374"/>
      <c r="BG587" s="374"/>
      <c r="BH587" s="374"/>
      <c r="BI587" s="374"/>
      <c r="BJ587" s="374"/>
      <c r="BK587" s="374"/>
      <c r="BL587" s="374"/>
      <c r="BM587" s="374"/>
      <c r="BN587" s="374"/>
      <c r="BO587" s="374"/>
      <c r="BP587" s="374"/>
      <c r="BQ587" s="374"/>
      <c r="BR587" s="374"/>
      <c r="BS587" s="374"/>
      <c r="BT587" s="374"/>
      <c r="BU587" s="374"/>
      <c r="BV587" s="374"/>
      <c r="BW587" s="374"/>
      <c r="BX587" s="374"/>
      <c r="BY587" s="374"/>
      <c r="BZ587" s="375"/>
      <c r="CA587" s="375"/>
      <c r="CB587" s="375"/>
      <c r="CC587" s="375"/>
      <c r="CD587" s="375"/>
      <c r="CE587" s="375"/>
      <c r="CF587" s="375"/>
      <c r="CG587" s="375"/>
      <c r="CH587" s="375"/>
      <c r="CI587" s="375"/>
      <c r="CJ587" s="375"/>
      <c r="CK587" s="375"/>
      <c r="CL587" s="375"/>
      <c r="CM587" s="375"/>
      <c r="CN587" s="375"/>
      <c r="CO587" s="375"/>
      <c r="CP587" s="375"/>
      <c r="CQ587" s="375"/>
      <c r="CR587" s="375"/>
      <c r="CS587" s="375"/>
      <c r="CT587" s="375"/>
      <c r="CU587" s="375"/>
      <c r="CV587" s="375"/>
      <c r="CW587" s="375"/>
      <c r="CX587" s="375"/>
      <c r="CY587" s="375"/>
      <c r="CZ587" s="375"/>
    </row>
    <row r="588" s="379" customFormat="true" ht="25.15" customHeight="true" x14ac:dyDescent="0.2">
      <c r="C588" s="1141"/>
      <c r="D588" s="1142"/>
      <c r="E588" s="654"/>
      <c r="F588" s="654"/>
      <c r="G588" s="654"/>
      <c r="H588" s="1141"/>
      <c r="I588" s="1142"/>
      <c r="J588" s="654"/>
      <c r="K588" s="654"/>
      <c r="L588" s="654"/>
      <c r="M588" s="1141"/>
      <c r="N588" s="1142"/>
      <c r="O588" s="654"/>
      <c r="P588" s="654"/>
      <c r="Q588" s="654"/>
      <c r="AA588" s="372"/>
      <c r="AB588" s="372"/>
      <c r="AC588" s="372"/>
      <c r="AD588" s="372"/>
      <c r="AE588" s="372"/>
      <c r="AF588" s="372"/>
      <c r="AG588" s="372"/>
      <c r="AH588" s="372"/>
      <c r="AI588" s="372"/>
      <c r="AJ588" s="372"/>
      <c r="AK588" s="372"/>
      <c r="AL588" s="372"/>
      <c r="AM588" s="372"/>
      <c r="AN588" s="372"/>
      <c r="AO588" s="372"/>
      <c r="AP588" s="372"/>
      <c r="AQ588" s="372"/>
      <c r="AR588" s="372"/>
      <c r="AS588" s="372"/>
      <c r="AT588" s="372"/>
      <c r="AU588" s="372"/>
      <c r="AV588" s="372"/>
      <c r="AW588" s="372"/>
      <c r="AX588" s="372"/>
      <c r="AY588" s="372"/>
      <c r="AZ588" s="372"/>
      <c r="BA588" s="374"/>
      <c r="BB588" s="450"/>
      <c r="BC588" s="374"/>
      <c r="BD588" s="374"/>
      <c r="BE588" s="374"/>
      <c r="BF588" s="374"/>
      <c r="BG588" s="374"/>
      <c r="BH588" s="374"/>
      <c r="BI588" s="374"/>
      <c r="BJ588" s="374"/>
      <c r="BK588" s="374"/>
      <c r="BL588" s="374"/>
      <c r="BM588" s="374"/>
      <c r="BN588" s="374"/>
      <c r="BO588" s="374"/>
      <c r="BP588" s="374"/>
      <c r="BQ588" s="374"/>
      <c r="BR588" s="374"/>
      <c r="BS588" s="374"/>
      <c r="BT588" s="374"/>
      <c r="BU588" s="374"/>
      <c r="BV588" s="374"/>
      <c r="BW588" s="374"/>
      <c r="BX588" s="374"/>
      <c r="BY588" s="374"/>
      <c r="BZ588" s="375"/>
      <c r="CA588" s="375"/>
      <c r="CB588" s="375"/>
      <c r="CC588" s="375"/>
      <c r="CD588" s="375"/>
      <c r="CE588" s="375"/>
      <c r="CF588" s="375"/>
      <c r="CG588" s="375"/>
      <c r="CH588" s="375"/>
      <c r="CI588" s="375"/>
      <c r="CJ588" s="375"/>
      <c r="CK588" s="375"/>
      <c r="CL588" s="375"/>
      <c r="CM588" s="375"/>
      <c r="CN588" s="375"/>
      <c r="CO588" s="375"/>
      <c r="CP588" s="375"/>
      <c r="CQ588" s="375"/>
      <c r="CR588" s="375"/>
      <c r="CS588" s="375"/>
      <c r="CT588" s="375"/>
      <c r="CU588" s="375"/>
      <c r="CV588" s="375"/>
      <c r="CW588" s="375"/>
      <c r="CX588" s="375"/>
      <c r="CY588" s="375"/>
      <c r="CZ588" s="375"/>
    </row>
    <row r="589" s="379" customFormat="true" ht="25.15" customHeight="true" x14ac:dyDescent="0.2">
      <c r="C589" s="1141"/>
      <c r="D589" s="1142"/>
      <c r="E589" s="654"/>
      <c r="F589" s="654"/>
      <c r="G589" s="654"/>
      <c r="H589" s="1141"/>
      <c r="I589" s="1142"/>
      <c r="J589" s="654"/>
      <c r="K589" s="654"/>
      <c r="L589" s="654"/>
      <c r="M589" s="1141"/>
      <c r="N589" s="1142"/>
      <c r="O589" s="654"/>
      <c r="P589" s="654"/>
      <c r="Q589" s="654"/>
      <c r="AA589" s="372"/>
      <c r="AB589" s="372"/>
      <c r="AC589" s="372"/>
      <c r="AD589" s="372"/>
      <c r="AE589" s="372"/>
      <c r="AF589" s="372"/>
      <c r="AG589" s="372"/>
      <c r="AH589" s="372"/>
      <c r="AI589" s="372"/>
      <c r="AJ589" s="372"/>
      <c r="AK589" s="372"/>
      <c r="AL589" s="372"/>
      <c r="AM589" s="372"/>
      <c r="AN589" s="372"/>
      <c r="AO589" s="372"/>
      <c r="AP589" s="372"/>
      <c r="AQ589" s="372"/>
      <c r="AR589" s="372"/>
      <c r="AS589" s="372"/>
      <c r="AT589" s="372"/>
      <c r="AU589" s="372"/>
      <c r="AV589" s="372"/>
      <c r="AW589" s="372"/>
      <c r="AX589" s="372"/>
      <c r="AY589" s="372"/>
      <c r="AZ589" s="372"/>
      <c r="BA589" s="374"/>
      <c r="BB589" s="450"/>
      <c r="BC589" s="374"/>
      <c r="BD589" s="374"/>
      <c r="BE589" s="374"/>
      <c r="BF589" s="374"/>
      <c r="BG589" s="374"/>
      <c r="BH589" s="374"/>
      <c r="BI589" s="374"/>
      <c r="BJ589" s="374"/>
      <c r="BK589" s="374"/>
      <c r="BL589" s="374"/>
      <c r="BM589" s="374"/>
      <c r="BN589" s="374"/>
      <c r="BO589" s="374"/>
      <c r="BP589" s="374"/>
      <c r="BQ589" s="374"/>
      <c r="BR589" s="374"/>
      <c r="BS589" s="374"/>
      <c r="BT589" s="374"/>
      <c r="BU589" s="374"/>
      <c r="BV589" s="374"/>
      <c r="BW589" s="374"/>
      <c r="BX589" s="374"/>
      <c r="BY589" s="374"/>
      <c r="BZ589" s="375"/>
      <c r="CA589" s="375"/>
      <c r="CB589" s="375"/>
      <c r="CC589" s="375"/>
      <c r="CD589" s="375"/>
      <c r="CE589" s="375"/>
      <c r="CF589" s="375"/>
      <c r="CG589" s="375"/>
      <c r="CH589" s="375"/>
      <c r="CI589" s="375"/>
      <c r="CJ589" s="375"/>
      <c r="CK589" s="375"/>
      <c r="CL589" s="375"/>
      <c r="CM589" s="375"/>
      <c r="CN589" s="375"/>
      <c r="CO589" s="375"/>
      <c r="CP589" s="375"/>
      <c r="CQ589" s="375"/>
      <c r="CR589" s="375"/>
      <c r="CS589" s="375"/>
      <c r="CT589" s="375"/>
      <c r="CU589" s="375"/>
      <c r="CV589" s="375"/>
      <c r="CW589" s="375"/>
      <c r="CX589" s="375"/>
      <c r="CY589" s="375"/>
      <c r="CZ589" s="375"/>
    </row>
    <row r="590" s="379" customFormat="true" ht="25.15" customHeight="true" x14ac:dyDescent="0.2">
      <c r="C590" s="1141"/>
      <c r="D590" s="1142"/>
      <c r="E590" s="654"/>
      <c r="F590" s="654"/>
      <c r="G590" s="654"/>
      <c r="H590" s="1141"/>
      <c r="I590" s="1142"/>
      <c r="J590" s="654"/>
      <c r="K590" s="654"/>
      <c r="L590" s="654"/>
      <c r="M590" s="1141"/>
      <c r="N590" s="1142"/>
      <c r="O590" s="654"/>
      <c r="P590" s="654"/>
      <c r="Q590" s="654"/>
      <c r="AA590" s="372"/>
      <c r="AB590" s="372"/>
      <c r="AC590" s="372"/>
      <c r="AD590" s="372"/>
      <c r="AE590" s="372"/>
      <c r="AF590" s="372"/>
      <c r="AG590" s="372"/>
      <c r="AH590" s="372"/>
      <c r="AI590" s="372"/>
      <c r="AJ590" s="372"/>
      <c r="AK590" s="372"/>
      <c r="AL590" s="372"/>
      <c r="AM590" s="372"/>
      <c r="AN590" s="372"/>
      <c r="AO590" s="372"/>
      <c r="AP590" s="372"/>
      <c r="AQ590" s="372"/>
      <c r="AR590" s="372"/>
      <c r="AS590" s="372"/>
      <c r="AT590" s="372"/>
      <c r="AU590" s="372"/>
      <c r="AV590" s="372"/>
      <c r="AW590" s="372"/>
      <c r="AX590" s="372"/>
      <c r="AY590" s="372"/>
      <c r="AZ590" s="372"/>
      <c r="BA590" s="374"/>
      <c r="BB590" s="450"/>
      <c r="BC590" s="374"/>
      <c r="BD590" s="374"/>
      <c r="BE590" s="374"/>
      <c r="BF590" s="374"/>
      <c r="BG590" s="374"/>
      <c r="BH590" s="374"/>
      <c r="BI590" s="374"/>
      <c r="BJ590" s="374"/>
      <c r="BK590" s="374"/>
      <c r="BL590" s="374"/>
      <c r="BM590" s="374"/>
      <c r="BN590" s="374"/>
      <c r="BO590" s="374"/>
      <c r="BP590" s="374"/>
      <c r="BQ590" s="374"/>
      <c r="BR590" s="374"/>
      <c r="BS590" s="374"/>
      <c r="BT590" s="374"/>
      <c r="BU590" s="374"/>
      <c r="BV590" s="374"/>
      <c r="BW590" s="374"/>
      <c r="BX590" s="374"/>
      <c r="BY590" s="374"/>
      <c r="BZ590" s="375"/>
      <c r="CA590" s="375"/>
      <c r="CB590" s="375"/>
      <c r="CC590" s="375"/>
      <c r="CD590" s="375"/>
      <c r="CE590" s="375"/>
      <c r="CF590" s="375"/>
      <c r="CG590" s="375"/>
      <c r="CH590" s="375"/>
      <c r="CI590" s="375"/>
      <c r="CJ590" s="375"/>
      <c r="CK590" s="375"/>
      <c r="CL590" s="375"/>
      <c r="CM590" s="375"/>
      <c r="CN590" s="375"/>
      <c r="CO590" s="375"/>
      <c r="CP590" s="375"/>
      <c r="CQ590" s="375"/>
      <c r="CR590" s="375"/>
      <c r="CS590" s="375"/>
      <c r="CT590" s="375"/>
      <c r="CU590" s="375"/>
      <c r="CV590" s="375"/>
      <c r="CW590" s="375"/>
      <c r="CX590" s="375"/>
      <c r="CY590" s="375"/>
      <c r="CZ590" s="375"/>
    </row>
    <row r="591" s="379" customFormat="true" ht="25.15" customHeight="true" x14ac:dyDescent="0.2">
      <c r="C591" s="1141"/>
      <c r="D591" s="1142"/>
      <c r="E591" s="654"/>
      <c r="F591" s="654"/>
      <c r="G591" s="654"/>
      <c r="H591" s="1141"/>
      <c r="I591" s="1142"/>
      <c r="J591" s="654"/>
      <c r="K591" s="654"/>
      <c r="L591" s="654"/>
      <c r="M591" s="1141"/>
      <c r="N591" s="1142"/>
      <c r="O591" s="654"/>
      <c r="P591" s="654"/>
      <c r="Q591" s="654"/>
      <c r="AA591" s="372"/>
      <c r="AB591" s="372"/>
      <c r="AC591" s="372"/>
      <c r="AD591" s="372"/>
      <c r="AE591" s="372"/>
      <c r="AF591" s="372"/>
      <c r="AG591" s="372"/>
      <c r="AH591" s="372"/>
      <c r="AI591" s="372"/>
      <c r="AJ591" s="372"/>
      <c r="AK591" s="372"/>
      <c r="AL591" s="372"/>
      <c r="AM591" s="372"/>
      <c r="AN591" s="372"/>
      <c r="AO591" s="372"/>
      <c r="AP591" s="372"/>
      <c r="AQ591" s="372"/>
      <c r="AR591" s="372"/>
      <c r="AS591" s="372"/>
      <c r="AT591" s="372"/>
      <c r="AU591" s="372"/>
      <c r="AV591" s="372"/>
      <c r="AW591" s="372"/>
      <c r="AX591" s="372"/>
      <c r="AY591" s="372"/>
      <c r="AZ591" s="372"/>
      <c r="BA591" s="374"/>
      <c r="BB591" s="450"/>
      <c r="BC591" s="374"/>
      <c r="BD591" s="374"/>
      <c r="BE591" s="374"/>
      <c r="BF591" s="374"/>
      <c r="BG591" s="374"/>
      <c r="BH591" s="374"/>
      <c r="BI591" s="374"/>
      <c r="BJ591" s="374"/>
      <c r="BK591" s="374"/>
      <c r="BL591" s="374"/>
      <c r="BM591" s="374"/>
      <c r="BN591" s="374"/>
      <c r="BO591" s="374"/>
      <c r="BP591" s="374"/>
      <c r="BQ591" s="374"/>
      <c r="BR591" s="374"/>
      <c r="BS591" s="374"/>
      <c r="BT591" s="374"/>
      <c r="BU591" s="374"/>
      <c r="BV591" s="374"/>
      <c r="BW591" s="374"/>
      <c r="BX591" s="374"/>
      <c r="BY591" s="374"/>
      <c r="BZ591" s="375"/>
      <c r="CA591" s="375"/>
      <c r="CB591" s="375"/>
      <c r="CC591" s="375"/>
      <c r="CD591" s="375"/>
      <c r="CE591" s="375"/>
      <c r="CF591" s="375"/>
      <c r="CG591" s="375"/>
      <c r="CH591" s="375"/>
      <c r="CI591" s="375"/>
      <c r="CJ591" s="375"/>
      <c r="CK591" s="375"/>
      <c r="CL591" s="375"/>
      <c r="CM591" s="375"/>
      <c r="CN591" s="375"/>
      <c r="CO591" s="375"/>
      <c r="CP591" s="375"/>
      <c r="CQ591" s="375"/>
      <c r="CR591" s="375"/>
      <c r="CS591" s="375"/>
      <c r="CT591" s="375"/>
      <c r="CU591" s="375"/>
      <c r="CV591" s="375"/>
      <c r="CW591" s="375"/>
      <c r="CX591" s="375"/>
      <c r="CY591" s="375"/>
      <c r="CZ591" s="375"/>
    </row>
    <row r="592" s="379" customFormat="true" ht="25.15" customHeight="true" x14ac:dyDescent="0.2">
      <c r="C592" s="1141"/>
      <c r="D592" s="1142"/>
      <c r="E592" s="654"/>
      <c r="F592" s="654"/>
      <c r="G592" s="654"/>
      <c r="H592" s="1141"/>
      <c r="I592" s="1142"/>
      <c r="J592" s="654"/>
      <c r="K592" s="654"/>
      <c r="L592" s="654"/>
      <c r="M592" s="1141"/>
      <c r="N592" s="1142"/>
      <c r="O592" s="654"/>
      <c r="P592" s="654"/>
      <c r="Q592" s="654"/>
      <c r="AA592" s="372"/>
      <c r="AB592" s="372"/>
      <c r="AC592" s="372"/>
      <c r="AD592" s="372"/>
      <c r="AE592" s="372"/>
      <c r="AF592" s="372"/>
      <c r="AG592" s="372"/>
      <c r="AH592" s="372"/>
      <c r="AI592" s="372"/>
      <c r="AJ592" s="372"/>
      <c r="AK592" s="372"/>
      <c r="AL592" s="372"/>
      <c r="AM592" s="372"/>
      <c r="AN592" s="372"/>
      <c r="AO592" s="372"/>
      <c r="AP592" s="372"/>
      <c r="AQ592" s="372"/>
      <c r="AR592" s="372"/>
      <c r="AS592" s="372"/>
      <c r="AT592" s="372"/>
      <c r="AU592" s="372"/>
      <c r="AV592" s="372"/>
      <c r="AW592" s="372"/>
      <c r="AX592" s="372"/>
      <c r="AY592" s="372"/>
      <c r="AZ592" s="372"/>
      <c r="BA592" s="374"/>
      <c r="BB592" s="450"/>
      <c r="BC592" s="374"/>
      <c r="BD592" s="374"/>
      <c r="BE592" s="374"/>
      <c r="BF592" s="374"/>
      <c r="BG592" s="374"/>
      <c r="BH592" s="374"/>
      <c r="BI592" s="374"/>
      <c r="BJ592" s="374"/>
      <c r="BK592" s="374"/>
      <c r="BL592" s="374"/>
      <c r="BM592" s="374"/>
      <c r="BN592" s="374"/>
      <c r="BO592" s="374"/>
      <c r="BP592" s="374"/>
      <c r="BQ592" s="374"/>
      <c r="BR592" s="374"/>
      <c r="BS592" s="374"/>
      <c r="BT592" s="374"/>
      <c r="BU592" s="374"/>
      <c r="BV592" s="374"/>
      <c r="BW592" s="374"/>
      <c r="BX592" s="374"/>
      <c r="BY592" s="374"/>
      <c r="BZ592" s="375"/>
      <c r="CA592" s="375"/>
      <c r="CB592" s="375"/>
      <c r="CC592" s="375"/>
      <c r="CD592" s="375"/>
      <c r="CE592" s="375"/>
      <c r="CF592" s="375"/>
      <c r="CG592" s="375"/>
      <c r="CH592" s="375"/>
      <c r="CI592" s="375"/>
      <c r="CJ592" s="375"/>
      <c r="CK592" s="375"/>
      <c r="CL592" s="375"/>
      <c r="CM592" s="375"/>
      <c r="CN592" s="375"/>
      <c r="CO592" s="375"/>
      <c r="CP592" s="375"/>
      <c r="CQ592" s="375"/>
      <c r="CR592" s="375"/>
      <c r="CS592" s="375"/>
      <c r="CT592" s="375"/>
      <c r="CU592" s="375"/>
      <c r="CV592" s="375"/>
      <c r="CW592" s="375"/>
      <c r="CX592" s="375"/>
      <c r="CY592" s="375"/>
      <c r="CZ592" s="375"/>
    </row>
    <row r="593" s="379" customFormat="true" ht="25.15" customHeight="true" x14ac:dyDescent="0.2">
      <c r="C593" s="1141"/>
      <c r="D593" s="1142"/>
      <c r="E593" s="654"/>
      <c r="F593" s="654"/>
      <c r="G593" s="654"/>
      <c r="H593" s="1141"/>
      <c r="I593" s="1142"/>
      <c r="J593" s="654"/>
      <c r="K593" s="654"/>
      <c r="L593" s="654"/>
      <c r="M593" s="1141"/>
      <c r="N593" s="1142"/>
      <c r="O593" s="654"/>
      <c r="P593" s="654"/>
      <c r="Q593" s="654"/>
      <c r="AA593" s="372"/>
      <c r="AB593" s="372"/>
      <c r="AC593" s="372"/>
      <c r="AD593" s="372"/>
      <c r="AE593" s="372"/>
      <c r="AF593" s="372"/>
      <c r="AG593" s="372"/>
      <c r="AH593" s="372"/>
      <c r="AI593" s="372"/>
      <c r="AJ593" s="372"/>
      <c r="AK593" s="372"/>
      <c r="AL593" s="372"/>
      <c r="AM593" s="372"/>
      <c r="AN593" s="372"/>
      <c r="AO593" s="372"/>
      <c r="AP593" s="372"/>
      <c r="AQ593" s="372"/>
      <c r="AR593" s="372"/>
      <c r="AS593" s="372"/>
      <c r="AT593" s="372"/>
      <c r="AU593" s="372"/>
      <c r="AV593" s="372"/>
      <c r="AW593" s="372"/>
      <c r="AX593" s="372"/>
      <c r="AY593" s="372"/>
      <c r="AZ593" s="372"/>
      <c r="BA593" s="374"/>
      <c r="BB593" s="450"/>
      <c r="BC593" s="374"/>
      <c r="BD593" s="374"/>
      <c r="BE593" s="374"/>
      <c r="BF593" s="374"/>
      <c r="BG593" s="374"/>
      <c r="BH593" s="374"/>
      <c r="BI593" s="374"/>
      <c r="BJ593" s="374"/>
      <c r="BK593" s="374"/>
      <c r="BL593" s="374"/>
      <c r="BM593" s="374"/>
      <c r="BN593" s="374"/>
      <c r="BO593" s="374"/>
      <c r="BP593" s="374"/>
      <c r="BQ593" s="374"/>
      <c r="BR593" s="374"/>
      <c r="BS593" s="374"/>
      <c r="BT593" s="374"/>
      <c r="BU593" s="374"/>
      <c r="BV593" s="374"/>
      <c r="BW593" s="374"/>
      <c r="BX593" s="374"/>
      <c r="BY593" s="374"/>
      <c r="BZ593" s="375"/>
      <c r="CA593" s="375"/>
      <c r="CB593" s="375"/>
      <c r="CC593" s="375"/>
      <c r="CD593" s="375"/>
      <c r="CE593" s="375"/>
      <c r="CF593" s="375"/>
      <c r="CG593" s="375"/>
      <c r="CH593" s="375"/>
      <c r="CI593" s="375"/>
      <c r="CJ593" s="375"/>
      <c r="CK593" s="375"/>
      <c r="CL593" s="375"/>
      <c r="CM593" s="375"/>
      <c r="CN593" s="375"/>
      <c r="CO593" s="375"/>
      <c r="CP593" s="375"/>
      <c r="CQ593" s="375"/>
      <c r="CR593" s="375"/>
      <c r="CS593" s="375"/>
      <c r="CT593" s="375"/>
      <c r="CU593" s="375"/>
      <c r="CV593" s="375"/>
      <c r="CW593" s="375"/>
      <c r="CX593" s="375"/>
      <c r="CY593" s="375"/>
      <c r="CZ593" s="375"/>
    </row>
    <row r="594" s="379" customFormat="true" ht="25.15" customHeight="true" x14ac:dyDescent="0.2">
      <c r="C594" s="1141"/>
      <c r="D594" s="1142"/>
      <c r="E594" s="654"/>
      <c r="F594" s="654"/>
      <c r="G594" s="654"/>
      <c r="H594" s="1141"/>
      <c r="I594" s="1142"/>
      <c r="J594" s="654"/>
      <c r="K594" s="654"/>
      <c r="L594" s="654"/>
      <c r="M594" s="1141"/>
      <c r="N594" s="1142"/>
      <c r="O594" s="654"/>
      <c r="P594" s="654"/>
      <c r="Q594" s="654"/>
      <c r="AA594" s="372"/>
      <c r="AB594" s="372"/>
      <c r="AC594" s="372"/>
      <c r="AD594" s="372"/>
      <c r="AE594" s="372"/>
      <c r="AF594" s="372"/>
      <c r="AG594" s="372"/>
      <c r="AH594" s="372"/>
      <c r="AI594" s="372"/>
      <c r="AJ594" s="372"/>
      <c r="AK594" s="372"/>
      <c r="AL594" s="372"/>
      <c r="AM594" s="372"/>
      <c r="AN594" s="372"/>
      <c r="AO594" s="372"/>
      <c r="AP594" s="372"/>
      <c r="AQ594" s="372"/>
      <c r="AR594" s="372"/>
      <c r="AS594" s="372"/>
      <c r="AT594" s="372"/>
      <c r="AU594" s="372"/>
      <c r="AV594" s="372"/>
      <c r="AW594" s="372"/>
      <c r="AX594" s="372"/>
      <c r="AY594" s="372"/>
      <c r="AZ594" s="372"/>
      <c r="BA594" s="374"/>
      <c r="BB594" s="450"/>
      <c r="BC594" s="374"/>
      <c r="BD594" s="374"/>
      <c r="BE594" s="374"/>
      <c r="BF594" s="374"/>
      <c r="BG594" s="374"/>
      <c r="BH594" s="374"/>
      <c r="BI594" s="374"/>
      <c r="BJ594" s="374"/>
      <c r="BK594" s="374"/>
      <c r="BL594" s="374"/>
      <c r="BM594" s="374"/>
      <c r="BN594" s="374"/>
      <c r="BO594" s="374"/>
      <c r="BP594" s="374"/>
      <c r="BQ594" s="374"/>
      <c r="BR594" s="374"/>
      <c r="BS594" s="374"/>
      <c r="BT594" s="374"/>
      <c r="BU594" s="374"/>
      <c r="BV594" s="374"/>
      <c r="BW594" s="374"/>
      <c r="BX594" s="374"/>
      <c r="BY594" s="374"/>
      <c r="BZ594" s="375"/>
      <c r="CA594" s="375"/>
      <c r="CB594" s="375"/>
      <c r="CC594" s="375"/>
      <c r="CD594" s="375"/>
      <c r="CE594" s="375"/>
      <c r="CF594" s="375"/>
      <c r="CG594" s="375"/>
      <c r="CH594" s="375"/>
      <c r="CI594" s="375"/>
      <c r="CJ594" s="375"/>
      <c r="CK594" s="375"/>
      <c r="CL594" s="375"/>
      <c r="CM594" s="375"/>
      <c r="CN594" s="375"/>
      <c r="CO594" s="375"/>
      <c r="CP594" s="375"/>
      <c r="CQ594" s="375"/>
      <c r="CR594" s="375"/>
      <c r="CS594" s="375"/>
      <c r="CT594" s="375"/>
      <c r="CU594" s="375"/>
      <c r="CV594" s="375"/>
      <c r="CW594" s="375"/>
      <c r="CX594" s="375"/>
      <c r="CY594" s="375"/>
      <c r="CZ594" s="375"/>
    </row>
    <row r="595" s="379" customFormat="true" ht="25.15" customHeight="true" x14ac:dyDescent="0.2">
      <c r="C595" s="1141"/>
      <c r="D595" s="1142"/>
      <c r="E595" s="654"/>
      <c r="F595" s="654"/>
      <c r="G595" s="654"/>
      <c r="H595" s="1141"/>
      <c r="I595" s="1142"/>
      <c r="J595" s="654"/>
      <c r="K595" s="654"/>
      <c r="L595" s="654"/>
      <c r="M595" s="1141"/>
      <c r="N595" s="1142"/>
      <c r="O595" s="654"/>
      <c r="P595" s="654"/>
      <c r="Q595" s="654"/>
      <c r="AA595" s="372"/>
      <c r="AB595" s="372"/>
      <c r="AC595" s="372"/>
      <c r="AD595" s="372"/>
      <c r="AE595" s="372"/>
      <c r="AF595" s="372"/>
      <c r="AG595" s="372"/>
      <c r="AH595" s="372"/>
      <c r="AI595" s="372"/>
      <c r="AJ595" s="372"/>
      <c r="AK595" s="372"/>
      <c r="AL595" s="372"/>
      <c r="AM595" s="372"/>
      <c r="AN595" s="372"/>
      <c r="AO595" s="372"/>
      <c r="AP595" s="372"/>
      <c r="AQ595" s="372"/>
      <c r="AR595" s="372"/>
      <c r="AS595" s="372"/>
      <c r="AT595" s="372"/>
      <c r="AU595" s="372"/>
      <c r="AV595" s="372"/>
      <c r="AW595" s="372"/>
      <c r="AX595" s="372"/>
      <c r="AY595" s="372"/>
      <c r="AZ595" s="372"/>
      <c r="BA595" s="374"/>
      <c r="BB595" s="450"/>
      <c r="BC595" s="374"/>
      <c r="BD595" s="374"/>
      <c r="BE595" s="374"/>
      <c r="BF595" s="374"/>
      <c r="BG595" s="374"/>
      <c r="BH595" s="374"/>
      <c r="BI595" s="374"/>
      <c r="BJ595" s="374"/>
      <c r="BK595" s="374"/>
      <c r="BL595" s="374"/>
      <c r="BM595" s="374"/>
      <c r="BN595" s="374"/>
      <c r="BO595" s="374"/>
      <c r="BP595" s="374"/>
      <c r="BQ595" s="374"/>
      <c r="BR595" s="374"/>
      <c r="BS595" s="374"/>
      <c r="BT595" s="374"/>
      <c r="BU595" s="374"/>
      <c r="BV595" s="374"/>
      <c r="BW595" s="374"/>
      <c r="BX595" s="374"/>
      <c r="BY595" s="374"/>
      <c r="BZ595" s="375"/>
      <c r="CA595" s="375"/>
      <c r="CB595" s="375"/>
      <c r="CC595" s="375"/>
      <c r="CD595" s="375"/>
      <c r="CE595" s="375"/>
      <c r="CF595" s="375"/>
      <c r="CG595" s="375"/>
      <c r="CH595" s="375"/>
      <c r="CI595" s="375"/>
      <c r="CJ595" s="375"/>
      <c r="CK595" s="375"/>
      <c r="CL595" s="375"/>
      <c r="CM595" s="375"/>
      <c r="CN595" s="375"/>
      <c r="CO595" s="375"/>
      <c r="CP595" s="375"/>
      <c r="CQ595" s="375"/>
      <c r="CR595" s="375"/>
      <c r="CS595" s="375"/>
      <c r="CT595" s="375"/>
      <c r="CU595" s="375"/>
      <c r="CV595" s="375"/>
      <c r="CW595" s="375"/>
      <c r="CX595" s="375"/>
      <c r="CY595" s="375"/>
      <c r="CZ595" s="375"/>
    </row>
    <row r="596" s="379" customFormat="true" ht="25.15" customHeight="true" x14ac:dyDescent="0.2">
      <c r="C596" s="1141"/>
      <c r="D596" s="1142"/>
      <c r="E596" s="654"/>
      <c r="F596" s="654"/>
      <c r="G596" s="654"/>
      <c r="H596" s="1141"/>
      <c r="I596" s="1142"/>
      <c r="J596" s="654"/>
      <c r="K596" s="654"/>
      <c r="L596" s="654"/>
      <c r="M596" s="1141"/>
      <c r="N596" s="1142"/>
      <c r="O596" s="654"/>
      <c r="P596" s="654"/>
      <c r="Q596" s="654"/>
      <c r="AA596" s="372"/>
      <c r="AB596" s="372"/>
      <c r="AC596" s="372"/>
      <c r="AD596" s="372"/>
      <c r="AE596" s="372"/>
      <c r="AF596" s="372"/>
      <c r="AG596" s="372"/>
      <c r="AH596" s="372"/>
      <c r="AI596" s="372"/>
      <c r="AJ596" s="372"/>
      <c r="AK596" s="372"/>
      <c r="AL596" s="372"/>
      <c r="AM596" s="372"/>
      <c r="AN596" s="372"/>
      <c r="AO596" s="372"/>
      <c r="AP596" s="372"/>
      <c r="AQ596" s="372"/>
      <c r="AR596" s="372"/>
      <c r="AS596" s="372"/>
      <c r="AT596" s="372"/>
      <c r="AU596" s="372"/>
      <c r="AV596" s="372"/>
      <c r="AW596" s="372"/>
      <c r="AX596" s="372"/>
      <c r="AY596" s="372"/>
      <c r="AZ596" s="372"/>
      <c r="BA596" s="374"/>
      <c r="BB596" s="450"/>
      <c r="BC596" s="374"/>
      <c r="BD596" s="374"/>
      <c r="BE596" s="374"/>
      <c r="BF596" s="374"/>
      <c r="BG596" s="374"/>
      <c r="BH596" s="374"/>
      <c r="BI596" s="374"/>
      <c r="BJ596" s="374"/>
      <c r="BK596" s="374"/>
      <c r="BL596" s="374"/>
      <c r="BM596" s="374"/>
      <c r="BN596" s="374"/>
      <c r="BO596" s="374"/>
      <c r="BP596" s="374"/>
      <c r="BQ596" s="374"/>
      <c r="BR596" s="374"/>
      <c r="BS596" s="374"/>
      <c r="BT596" s="374"/>
      <c r="BU596" s="374"/>
      <c r="BV596" s="374"/>
      <c r="BW596" s="374"/>
      <c r="BX596" s="374"/>
      <c r="BY596" s="374"/>
      <c r="BZ596" s="375"/>
      <c r="CA596" s="375"/>
      <c r="CB596" s="375"/>
      <c r="CC596" s="375"/>
      <c r="CD596" s="375"/>
      <c r="CE596" s="375"/>
      <c r="CF596" s="375"/>
      <c r="CG596" s="375"/>
      <c r="CH596" s="375"/>
      <c r="CI596" s="375"/>
      <c r="CJ596" s="375"/>
      <c r="CK596" s="375"/>
      <c r="CL596" s="375"/>
      <c r="CM596" s="375"/>
      <c r="CN596" s="375"/>
      <c r="CO596" s="375"/>
      <c r="CP596" s="375"/>
      <c r="CQ596" s="375"/>
      <c r="CR596" s="375"/>
      <c r="CS596" s="375"/>
      <c r="CT596" s="375"/>
      <c r="CU596" s="375"/>
      <c r="CV596" s="375"/>
      <c r="CW596" s="375"/>
      <c r="CX596" s="375"/>
      <c r="CY596" s="375"/>
      <c r="CZ596" s="375"/>
    </row>
    <row r="597" s="379" customFormat="true" ht="25.15" customHeight="true" x14ac:dyDescent="0.2">
      <c r="C597" s="1141"/>
      <c r="D597" s="1142"/>
      <c r="E597" s="654"/>
      <c r="F597" s="654"/>
      <c r="G597" s="654"/>
      <c r="H597" s="1141"/>
      <c r="I597" s="1142"/>
      <c r="J597" s="654"/>
      <c r="K597" s="654"/>
      <c r="L597" s="654"/>
      <c r="M597" s="1141"/>
      <c r="N597" s="1142"/>
      <c r="O597" s="654"/>
      <c r="P597" s="654"/>
      <c r="Q597" s="654"/>
      <c r="AA597" s="372"/>
      <c r="AB597" s="372"/>
      <c r="AC597" s="372"/>
      <c r="AD597" s="372"/>
      <c r="AE597" s="372"/>
      <c r="AF597" s="372"/>
      <c r="AG597" s="372"/>
      <c r="AH597" s="372"/>
      <c r="AI597" s="372"/>
      <c r="AJ597" s="372"/>
      <c r="AK597" s="372"/>
      <c r="AL597" s="372"/>
      <c r="AM597" s="372"/>
      <c r="AN597" s="372"/>
      <c r="AO597" s="372"/>
      <c r="AP597" s="372"/>
      <c r="AQ597" s="372"/>
      <c r="AR597" s="372"/>
      <c r="AS597" s="372"/>
      <c r="AT597" s="372"/>
      <c r="AU597" s="372"/>
      <c r="AV597" s="372"/>
      <c r="AW597" s="372"/>
      <c r="AX597" s="372"/>
      <c r="AY597" s="372"/>
      <c r="AZ597" s="372"/>
      <c r="BA597" s="374"/>
      <c r="BB597" s="450"/>
      <c r="BC597" s="374"/>
      <c r="BD597" s="374"/>
      <c r="BE597" s="374"/>
      <c r="BF597" s="374"/>
      <c r="BG597" s="374"/>
      <c r="BH597" s="374"/>
      <c r="BI597" s="374"/>
      <c r="BJ597" s="374"/>
      <c r="BK597" s="374"/>
      <c r="BL597" s="374"/>
      <c r="BM597" s="374"/>
      <c r="BN597" s="374"/>
      <c r="BO597" s="374"/>
      <c r="BP597" s="374"/>
      <c r="BQ597" s="374"/>
      <c r="BR597" s="374"/>
      <c r="BS597" s="374"/>
      <c r="BT597" s="374"/>
      <c r="BU597" s="374"/>
      <c r="BV597" s="374"/>
      <c r="BW597" s="374"/>
      <c r="BX597" s="374"/>
      <c r="BY597" s="374"/>
      <c r="BZ597" s="375"/>
      <c r="CA597" s="375"/>
      <c r="CB597" s="375"/>
      <c r="CC597" s="375"/>
      <c r="CD597" s="375"/>
      <c r="CE597" s="375"/>
      <c r="CF597" s="375"/>
      <c r="CG597" s="375"/>
      <c r="CH597" s="375"/>
      <c r="CI597" s="375"/>
      <c r="CJ597" s="375"/>
      <c r="CK597" s="375"/>
      <c r="CL597" s="375"/>
      <c r="CM597" s="375"/>
      <c r="CN597" s="375"/>
      <c r="CO597" s="375"/>
      <c r="CP597" s="375"/>
      <c r="CQ597" s="375"/>
      <c r="CR597" s="375"/>
      <c r="CS597" s="375"/>
      <c r="CT597" s="375"/>
      <c r="CU597" s="375"/>
      <c r="CV597" s="375"/>
      <c r="CW597" s="375"/>
      <c r="CX597" s="375"/>
      <c r="CY597" s="375"/>
      <c r="CZ597" s="375"/>
    </row>
    <row r="598" s="379" customFormat="true" ht="25.15" customHeight="true" x14ac:dyDescent="0.2">
      <c r="C598" s="1141"/>
      <c r="D598" s="1142"/>
      <c r="E598" s="654"/>
      <c r="F598" s="654"/>
      <c r="G598" s="654"/>
      <c r="H598" s="1141"/>
      <c r="I598" s="1142"/>
      <c r="J598" s="654"/>
      <c r="K598" s="654"/>
      <c r="L598" s="654"/>
      <c r="M598" s="1141"/>
      <c r="N598" s="1142"/>
      <c r="O598" s="654"/>
      <c r="P598" s="654"/>
      <c r="Q598" s="654"/>
      <c r="AA598" s="372"/>
      <c r="AB598" s="372"/>
      <c r="AC598" s="372"/>
      <c r="AD598" s="372"/>
      <c r="AE598" s="372"/>
      <c r="AF598" s="372"/>
      <c r="AG598" s="372"/>
      <c r="AH598" s="372"/>
      <c r="AI598" s="372"/>
      <c r="AJ598" s="372"/>
      <c r="AK598" s="372"/>
      <c r="AL598" s="372"/>
      <c r="AM598" s="372"/>
      <c r="AN598" s="372"/>
      <c r="AO598" s="372"/>
      <c r="AP598" s="372"/>
      <c r="AQ598" s="372"/>
      <c r="AR598" s="372"/>
      <c r="AS598" s="372"/>
      <c r="AT598" s="372"/>
      <c r="AU598" s="372"/>
      <c r="AV598" s="372"/>
      <c r="AW598" s="372"/>
      <c r="AX598" s="372"/>
      <c r="AY598" s="372"/>
      <c r="AZ598" s="372"/>
      <c r="BA598" s="374"/>
      <c r="BB598" s="450"/>
      <c r="BC598" s="374"/>
      <c r="BD598" s="374"/>
      <c r="BE598" s="374"/>
      <c r="BF598" s="374"/>
      <c r="BG598" s="374"/>
      <c r="BH598" s="374"/>
      <c r="BI598" s="374"/>
      <c r="BJ598" s="374"/>
      <c r="BK598" s="374"/>
      <c r="BL598" s="374"/>
      <c r="BM598" s="374"/>
      <c r="BN598" s="374"/>
      <c r="BO598" s="374"/>
      <c r="BP598" s="374"/>
      <c r="BQ598" s="374"/>
      <c r="BR598" s="374"/>
      <c r="BS598" s="374"/>
      <c r="BT598" s="374"/>
      <c r="BU598" s="374"/>
      <c r="BV598" s="374"/>
      <c r="BW598" s="374"/>
      <c r="BX598" s="374"/>
      <c r="BY598" s="374"/>
      <c r="BZ598" s="375"/>
      <c r="CA598" s="375"/>
      <c r="CB598" s="375"/>
      <c r="CC598" s="375"/>
      <c r="CD598" s="375"/>
      <c r="CE598" s="375"/>
      <c r="CF598" s="375"/>
      <c r="CG598" s="375"/>
      <c r="CH598" s="375"/>
      <c r="CI598" s="375"/>
      <c r="CJ598" s="375"/>
      <c r="CK598" s="375"/>
      <c r="CL598" s="375"/>
      <c r="CM598" s="375"/>
      <c r="CN598" s="375"/>
      <c r="CO598" s="375"/>
      <c r="CP598" s="375"/>
      <c r="CQ598" s="375"/>
      <c r="CR598" s="375"/>
      <c r="CS598" s="375"/>
      <c r="CT598" s="375"/>
      <c r="CU598" s="375"/>
      <c r="CV598" s="375"/>
      <c r="CW598" s="375"/>
      <c r="CX598" s="375"/>
      <c r="CY598" s="375"/>
      <c r="CZ598" s="375"/>
    </row>
    <row r="599" s="379" customFormat="true" ht="25.15" customHeight="true" x14ac:dyDescent="0.2">
      <c r="C599" s="1141"/>
      <c r="D599" s="1142"/>
      <c r="E599" s="654"/>
      <c r="F599" s="654"/>
      <c r="G599" s="654"/>
      <c r="H599" s="1141"/>
      <c r="I599" s="1142"/>
      <c r="J599" s="654"/>
      <c r="K599" s="654"/>
      <c r="L599" s="654"/>
      <c r="M599" s="1141"/>
      <c r="N599" s="1142"/>
      <c r="O599" s="654"/>
      <c r="P599" s="654"/>
      <c r="Q599" s="654"/>
      <c r="AA599" s="372"/>
      <c r="AB599" s="372"/>
      <c r="AC599" s="372"/>
      <c r="AD599" s="372"/>
      <c r="AE599" s="372"/>
      <c r="AF599" s="372"/>
      <c r="AG599" s="372"/>
      <c r="AH599" s="372"/>
      <c r="AI599" s="372"/>
      <c r="AJ599" s="372"/>
      <c r="AK599" s="372"/>
      <c r="AL599" s="372"/>
      <c r="AM599" s="372"/>
      <c r="AN599" s="372"/>
      <c r="AO599" s="372"/>
      <c r="AP599" s="372"/>
      <c r="AQ599" s="372"/>
      <c r="AR599" s="372"/>
      <c r="AS599" s="372"/>
      <c r="AT599" s="372"/>
      <c r="AU599" s="372"/>
      <c r="AV599" s="372"/>
      <c r="AW599" s="372"/>
      <c r="AX599" s="372"/>
      <c r="AY599" s="372"/>
      <c r="AZ599" s="372"/>
      <c r="BA599" s="374"/>
      <c r="BB599" s="450"/>
      <c r="BC599" s="374"/>
      <c r="BD599" s="374"/>
      <c r="BE599" s="374"/>
      <c r="BF599" s="374"/>
      <c r="BG599" s="374"/>
      <c r="BH599" s="374"/>
      <c r="BI599" s="374"/>
      <c r="BJ599" s="374"/>
      <c r="BK599" s="374"/>
      <c r="BL599" s="374"/>
      <c r="BM599" s="374"/>
      <c r="BN599" s="374"/>
      <c r="BO599" s="374"/>
      <c r="BP599" s="374"/>
      <c r="BQ599" s="374"/>
      <c r="BR599" s="374"/>
      <c r="BS599" s="374"/>
      <c r="BT599" s="374"/>
      <c r="BU599" s="374"/>
      <c r="BV599" s="374"/>
      <c r="BW599" s="374"/>
      <c r="BX599" s="374"/>
      <c r="BY599" s="374"/>
      <c r="BZ599" s="375"/>
      <c r="CA599" s="375"/>
      <c r="CB599" s="375"/>
      <c r="CC599" s="375"/>
      <c r="CD599" s="375"/>
      <c r="CE599" s="375"/>
      <c r="CF599" s="375"/>
      <c r="CG599" s="375"/>
      <c r="CH599" s="375"/>
      <c r="CI599" s="375"/>
      <c r="CJ599" s="375"/>
      <c r="CK599" s="375"/>
      <c r="CL599" s="375"/>
      <c r="CM599" s="375"/>
      <c r="CN599" s="375"/>
      <c r="CO599" s="375"/>
      <c r="CP599" s="375"/>
      <c r="CQ599" s="375"/>
      <c r="CR599" s="375"/>
      <c r="CS599" s="375"/>
      <c r="CT599" s="375"/>
      <c r="CU599" s="375"/>
      <c r="CV599" s="375"/>
      <c r="CW599" s="375"/>
      <c r="CX599" s="375"/>
      <c r="CY599" s="375"/>
      <c r="CZ599" s="375"/>
    </row>
    <row r="600" s="379" customFormat="true" ht="25.15" customHeight="true" x14ac:dyDescent="0.2">
      <c r="C600" s="1141"/>
      <c r="D600" s="1142"/>
      <c r="E600" s="654"/>
      <c r="F600" s="654"/>
      <c r="G600" s="654"/>
      <c r="H600" s="1141"/>
      <c r="I600" s="1142"/>
      <c r="J600" s="654"/>
      <c r="K600" s="654"/>
      <c r="L600" s="654"/>
      <c r="M600" s="1141"/>
      <c r="N600" s="1142"/>
      <c r="O600" s="654"/>
      <c r="P600" s="654"/>
      <c r="Q600" s="654"/>
      <c r="AA600" s="372"/>
      <c r="AB600" s="372"/>
      <c r="AC600" s="372"/>
      <c r="AD600" s="372"/>
      <c r="AE600" s="372"/>
      <c r="AF600" s="372"/>
      <c r="AG600" s="372"/>
      <c r="AH600" s="372"/>
      <c r="AI600" s="372"/>
      <c r="AJ600" s="372"/>
      <c r="AK600" s="372"/>
      <c r="AL600" s="372"/>
      <c r="AM600" s="372"/>
      <c r="AN600" s="372"/>
      <c r="AO600" s="372"/>
      <c r="AP600" s="372"/>
      <c r="AQ600" s="372"/>
      <c r="AR600" s="372"/>
      <c r="AS600" s="372"/>
      <c r="AT600" s="372"/>
      <c r="AU600" s="372"/>
      <c r="AV600" s="372"/>
      <c r="AW600" s="372"/>
      <c r="AX600" s="372"/>
      <c r="AY600" s="372"/>
      <c r="AZ600" s="372"/>
      <c r="BA600" s="374"/>
      <c r="BB600" s="450"/>
      <c r="BC600" s="374"/>
      <c r="BD600" s="374"/>
      <c r="BE600" s="374"/>
      <c r="BF600" s="374"/>
      <c r="BG600" s="374"/>
      <c r="BH600" s="374"/>
      <c r="BI600" s="374"/>
      <c r="BJ600" s="374"/>
      <c r="BK600" s="374"/>
      <c r="BL600" s="374"/>
      <c r="BM600" s="374"/>
      <c r="BN600" s="374"/>
      <c r="BO600" s="374"/>
      <c r="BP600" s="374"/>
      <c r="BQ600" s="374"/>
      <c r="BR600" s="374"/>
      <c r="BS600" s="374"/>
      <c r="BT600" s="374"/>
      <c r="BU600" s="374"/>
      <c r="BV600" s="374"/>
      <c r="BW600" s="374"/>
      <c r="BX600" s="374"/>
      <c r="BY600" s="374"/>
      <c r="BZ600" s="375"/>
      <c r="CA600" s="375"/>
      <c r="CB600" s="375"/>
      <c r="CC600" s="375"/>
      <c r="CD600" s="375"/>
      <c r="CE600" s="375"/>
      <c r="CF600" s="375"/>
      <c r="CG600" s="375"/>
      <c r="CH600" s="375"/>
      <c r="CI600" s="375"/>
      <c r="CJ600" s="375"/>
      <c r="CK600" s="375"/>
      <c r="CL600" s="375"/>
      <c r="CM600" s="375"/>
      <c r="CN600" s="375"/>
      <c r="CO600" s="375"/>
      <c r="CP600" s="375"/>
      <c r="CQ600" s="375"/>
      <c r="CR600" s="375"/>
      <c r="CS600" s="375"/>
      <c r="CT600" s="375"/>
      <c r="CU600" s="375"/>
      <c r="CV600" s="375"/>
      <c r="CW600" s="375"/>
      <c r="CX600" s="375"/>
      <c r="CY600" s="375"/>
      <c r="CZ600" s="375"/>
    </row>
    <row r="601" s="379" customFormat="true" ht="25.15" customHeight="true" x14ac:dyDescent="0.2">
      <c r="C601" s="1141"/>
      <c r="D601" s="1142"/>
      <c r="E601" s="654"/>
      <c r="F601" s="654"/>
      <c r="G601" s="654"/>
      <c r="H601" s="1141"/>
      <c r="I601" s="1142"/>
      <c r="J601" s="654"/>
      <c r="K601" s="654"/>
      <c r="L601" s="654"/>
      <c r="M601" s="1141"/>
      <c r="N601" s="1142"/>
      <c r="O601" s="654"/>
      <c r="P601" s="654"/>
      <c r="Q601" s="654"/>
      <c r="AA601" s="372"/>
      <c r="AB601" s="372"/>
      <c r="AC601" s="372"/>
      <c r="AD601" s="372"/>
      <c r="AE601" s="372"/>
      <c r="AF601" s="372"/>
      <c r="AG601" s="372"/>
      <c r="AH601" s="372"/>
      <c r="AI601" s="372"/>
      <c r="AJ601" s="372"/>
      <c r="AK601" s="372"/>
      <c r="AL601" s="372"/>
      <c r="AM601" s="372"/>
      <c r="AN601" s="372"/>
      <c r="AO601" s="372"/>
      <c r="AP601" s="372"/>
      <c r="AQ601" s="372"/>
      <c r="AR601" s="372"/>
      <c r="AS601" s="372"/>
      <c r="AT601" s="372"/>
      <c r="AU601" s="372"/>
      <c r="AV601" s="372"/>
      <c r="AW601" s="372"/>
      <c r="AX601" s="372"/>
      <c r="AY601" s="372"/>
      <c r="AZ601" s="372"/>
      <c r="BA601" s="374"/>
      <c r="BB601" s="450"/>
      <c r="BC601" s="374"/>
      <c r="BD601" s="374"/>
      <c r="BE601" s="374"/>
      <c r="BF601" s="374"/>
      <c r="BG601" s="374"/>
      <c r="BH601" s="374"/>
      <c r="BI601" s="374"/>
      <c r="BJ601" s="374"/>
      <c r="BK601" s="374"/>
      <c r="BL601" s="374"/>
      <c r="BM601" s="374"/>
      <c r="BN601" s="374"/>
      <c r="BO601" s="374"/>
      <c r="BP601" s="374"/>
      <c r="BQ601" s="374"/>
      <c r="BR601" s="374"/>
      <c r="BS601" s="374"/>
      <c r="BT601" s="374"/>
      <c r="BU601" s="374"/>
      <c r="BV601" s="374"/>
      <c r="BW601" s="374"/>
      <c r="BX601" s="374"/>
      <c r="BY601" s="374"/>
      <c r="BZ601" s="375"/>
      <c r="CA601" s="375"/>
      <c r="CB601" s="375"/>
      <c r="CC601" s="375"/>
      <c r="CD601" s="375"/>
      <c r="CE601" s="375"/>
      <c r="CF601" s="375"/>
      <c r="CG601" s="375"/>
      <c r="CH601" s="375"/>
      <c r="CI601" s="375"/>
      <c r="CJ601" s="375"/>
      <c r="CK601" s="375"/>
      <c r="CL601" s="375"/>
      <c r="CM601" s="375"/>
      <c r="CN601" s="375"/>
      <c r="CO601" s="375"/>
      <c r="CP601" s="375"/>
      <c r="CQ601" s="375"/>
      <c r="CR601" s="375"/>
      <c r="CS601" s="375"/>
      <c r="CT601" s="375"/>
      <c r="CU601" s="375"/>
      <c r="CV601" s="375"/>
      <c r="CW601" s="375"/>
      <c r="CX601" s="375"/>
      <c r="CY601" s="375"/>
      <c r="CZ601" s="375"/>
    </row>
    <row r="602" s="379" customFormat="true" ht="25.15" customHeight="true" x14ac:dyDescent="0.2">
      <c r="C602" s="1141"/>
      <c r="D602" s="1142"/>
      <c r="E602" s="654"/>
      <c r="F602" s="654"/>
      <c r="G602" s="654"/>
      <c r="H602" s="1141"/>
      <c r="I602" s="1142"/>
      <c r="J602" s="654"/>
      <c r="K602" s="654"/>
      <c r="L602" s="654"/>
      <c r="M602" s="1141"/>
      <c r="N602" s="1142"/>
      <c r="O602" s="654"/>
      <c r="P602" s="654"/>
      <c r="Q602" s="654"/>
      <c r="AA602" s="372"/>
      <c r="AB602" s="372"/>
      <c r="AC602" s="372"/>
      <c r="AD602" s="372"/>
      <c r="AE602" s="372"/>
      <c r="AF602" s="372"/>
      <c r="AG602" s="372"/>
      <c r="AH602" s="372"/>
      <c r="AI602" s="372"/>
      <c r="AJ602" s="372"/>
      <c r="AK602" s="372"/>
      <c r="AL602" s="372"/>
      <c r="AM602" s="372"/>
      <c r="AN602" s="372"/>
      <c r="AO602" s="372"/>
      <c r="AP602" s="372"/>
      <c r="AQ602" s="372"/>
      <c r="AR602" s="372"/>
      <c r="AS602" s="372"/>
      <c r="AT602" s="372"/>
      <c r="AU602" s="372"/>
      <c r="AV602" s="372"/>
      <c r="AW602" s="372"/>
      <c r="AX602" s="372"/>
      <c r="AY602" s="372"/>
      <c r="AZ602" s="372"/>
      <c r="BA602" s="374"/>
      <c r="BB602" s="450"/>
      <c r="BC602" s="374"/>
      <c r="BD602" s="374"/>
      <c r="BE602" s="374"/>
      <c r="BF602" s="374"/>
      <c r="BG602" s="374"/>
      <c r="BH602" s="374"/>
      <c r="BI602" s="374"/>
      <c r="BJ602" s="374"/>
      <c r="BK602" s="374"/>
      <c r="BL602" s="374"/>
      <c r="BM602" s="374"/>
      <c r="BN602" s="374"/>
      <c r="BO602" s="374"/>
      <c r="BP602" s="374"/>
      <c r="BQ602" s="374"/>
      <c r="BR602" s="374"/>
      <c r="BS602" s="374"/>
      <c r="BT602" s="374"/>
      <c r="BU602" s="374"/>
      <c r="BV602" s="374"/>
      <c r="BW602" s="374"/>
      <c r="BX602" s="374"/>
      <c r="BY602" s="374"/>
      <c r="BZ602" s="375"/>
      <c r="CA602" s="375"/>
      <c r="CB602" s="375"/>
      <c r="CC602" s="375"/>
      <c r="CD602" s="375"/>
      <c r="CE602" s="375"/>
      <c r="CF602" s="375"/>
      <c r="CG602" s="375"/>
      <c r="CH602" s="375"/>
      <c r="CI602" s="375"/>
      <c r="CJ602" s="375"/>
      <c r="CK602" s="375"/>
      <c r="CL602" s="375"/>
      <c r="CM602" s="375"/>
      <c r="CN602" s="375"/>
      <c r="CO602" s="375"/>
      <c r="CP602" s="375"/>
      <c r="CQ602" s="375"/>
      <c r="CR602" s="375"/>
      <c r="CS602" s="375"/>
      <c r="CT602" s="375"/>
      <c r="CU602" s="375"/>
      <c r="CV602" s="375"/>
      <c r="CW602" s="375"/>
      <c r="CX602" s="375"/>
      <c r="CY602" s="375"/>
      <c r="CZ602" s="375"/>
    </row>
    <row r="603" s="379" customFormat="true" ht="25.15" customHeight="true" x14ac:dyDescent="0.2">
      <c r="C603" s="1141"/>
      <c r="D603" s="1142"/>
      <c r="E603" s="654"/>
      <c r="F603" s="654"/>
      <c r="G603" s="654"/>
      <c r="H603" s="1141"/>
      <c r="I603" s="1142"/>
      <c r="J603" s="654"/>
      <c r="K603" s="654"/>
      <c r="L603" s="654"/>
      <c r="M603" s="1141"/>
      <c r="N603" s="1142"/>
      <c r="O603" s="654"/>
      <c r="P603" s="654"/>
      <c r="Q603" s="654"/>
      <c r="AA603" s="372"/>
      <c r="AB603" s="372"/>
      <c r="AC603" s="372"/>
      <c r="AD603" s="372"/>
      <c r="AE603" s="372"/>
      <c r="AF603" s="372"/>
      <c r="AG603" s="372"/>
      <c r="AH603" s="372"/>
      <c r="AI603" s="372"/>
      <c r="AJ603" s="372"/>
      <c r="AK603" s="372"/>
      <c r="AL603" s="372"/>
      <c r="AM603" s="372"/>
      <c r="AN603" s="372"/>
      <c r="AO603" s="372"/>
      <c r="AP603" s="372"/>
      <c r="AQ603" s="372"/>
      <c r="AR603" s="372"/>
      <c r="AS603" s="372"/>
      <c r="AT603" s="372"/>
      <c r="AU603" s="372"/>
      <c r="AV603" s="372"/>
      <c r="AW603" s="372"/>
      <c r="AX603" s="372"/>
      <c r="AY603" s="372"/>
      <c r="AZ603" s="372"/>
      <c r="BA603" s="374"/>
      <c r="BB603" s="450"/>
      <c r="BC603" s="374"/>
      <c r="BD603" s="374"/>
      <c r="BE603" s="374"/>
      <c r="BF603" s="374"/>
      <c r="BG603" s="374"/>
      <c r="BH603" s="374"/>
      <c r="BI603" s="374"/>
      <c r="BJ603" s="374"/>
      <c r="BK603" s="374"/>
      <c r="BL603" s="374"/>
      <c r="BM603" s="374"/>
      <c r="BN603" s="374"/>
      <c r="BO603" s="374"/>
      <c r="BP603" s="374"/>
      <c r="BQ603" s="374"/>
      <c r="BR603" s="374"/>
      <c r="BS603" s="374"/>
      <c r="BT603" s="374"/>
      <c r="BU603" s="374"/>
      <c r="BV603" s="374"/>
      <c r="BW603" s="374"/>
      <c r="BX603" s="374"/>
      <c r="BY603" s="374"/>
      <c r="BZ603" s="375"/>
      <c r="CA603" s="375"/>
      <c r="CB603" s="375"/>
      <c r="CC603" s="375"/>
      <c r="CD603" s="375"/>
      <c r="CE603" s="375"/>
      <c r="CF603" s="375"/>
      <c r="CG603" s="375"/>
      <c r="CH603" s="375"/>
      <c r="CI603" s="375"/>
      <c r="CJ603" s="375"/>
      <c r="CK603" s="375"/>
      <c r="CL603" s="375"/>
      <c r="CM603" s="375"/>
      <c r="CN603" s="375"/>
      <c r="CO603" s="375"/>
      <c r="CP603" s="375"/>
      <c r="CQ603" s="375"/>
      <c r="CR603" s="375"/>
      <c r="CS603" s="375"/>
      <c r="CT603" s="375"/>
      <c r="CU603" s="375"/>
      <c r="CV603" s="375"/>
      <c r="CW603" s="375"/>
      <c r="CX603" s="375"/>
      <c r="CY603" s="375"/>
      <c r="CZ603" s="375"/>
    </row>
    <row r="604" s="379" customFormat="true" ht="25.15" customHeight="true" x14ac:dyDescent="0.2">
      <c r="C604" s="1141"/>
      <c r="D604" s="1142"/>
      <c r="E604" s="654"/>
      <c r="F604" s="654"/>
      <c r="G604" s="654"/>
      <c r="H604" s="1141"/>
      <c r="I604" s="1142"/>
      <c r="J604" s="654"/>
      <c r="K604" s="654"/>
      <c r="L604" s="654"/>
      <c r="M604" s="1141"/>
      <c r="N604" s="1142"/>
      <c r="O604" s="654"/>
      <c r="P604" s="654"/>
      <c r="Q604" s="654"/>
      <c r="AA604" s="372"/>
      <c r="AB604" s="372"/>
      <c r="AC604" s="372"/>
      <c r="AD604" s="372"/>
      <c r="AE604" s="372"/>
      <c r="AF604" s="372"/>
      <c r="AG604" s="372"/>
      <c r="AH604" s="372"/>
      <c r="AI604" s="372"/>
      <c r="AJ604" s="372"/>
      <c r="AK604" s="372"/>
      <c r="AL604" s="372"/>
      <c r="AM604" s="372"/>
      <c r="AN604" s="372"/>
      <c r="AO604" s="372"/>
      <c r="AP604" s="372"/>
      <c r="AQ604" s="372"/>
      <c r="AR604" s="372"/>
      <c r="AS604" s="372"/>
      <c r="AT604" s="372"/>
      <c r="AU604" s="372"/>
      <c r="AV604" s="372"/>
      <c r="AW604" s="372"/>
      <c r="AX604" s="372"/>
      <c r="AY604" s="372"/>
      <c r="AZ604" s="372"/>
      <c r="BA604" s="375"/>
      <c r="BB604" s="451"/>
      <c r="BC604" s="375"/>
      <c r="BD604" s="375"/>
      <c r="BE604" s="375"/>
      <c r="BF604" s="375"/>
      <c r="BG604" s="375"/>
      <c r="BH604" s="375"/>
      <c r="BI604" s="375"/>
      <c r="BJ604" s="375"/>
      <c r="BK604" s="375"/>
      <c r="BL604" s="375"/>
      <c r="BM604" s="375"/>
      <c r="BN604" s="375"/>
      <c r="BO604" s="375"/>
      <c r="BP604" s="375"/>
      <c r="BQ604" s="375"/>
      <c r="BR604" s="375"/>
      <c r="BS604" s="375"/>
      <c r="BT604" s="375"/>
      <c r="BU604" s="375"/>
      <c r="BV604" s="375"/>
      <c r="BW604" s="375"/>
      <c r="BX604" s="375"/>
      <c r="BY604" s="375"/>
      <c r="BZ604" s="375"/>
      <c r="CA604" s="375"/>
      <c r="CB604" s="375"/>
      <c r="CC604" s="375"/>
      <c r="CD604" s="375"/>
      <c r="CE604" s="375"/>
      <c r="CF604" s="375"/>
      <c r="CG604" s="375"/>
      <c r="CH604" s="375"/>
      <c r="CI604" s="375"/>
      <c r="CJ604" s="375"/>
      <c r="CK604" s="375"/>
      <c r="CL604" s="375"/>
      <c r="CM604" s="375"/>
      <c r="CN604" s="375"/>
      <c r="CO604" s="375"/>
      <c r="CP604" s="375"/>
      <c r="CQ604" s="375"/>
      <c r="CR604" s="375"/>
      <c r="CS604" s="375"/>
      <c r="CT604" s="375"/>
      <c r="CU604" s="375"/>
      <c r="CV604" s="375"/>
      <c r="CW604" s="375"/>
      <c r="CX604" s="375"/>
      <c r="CY604" s="375"/>
      <c r="CZ604" s="375"/>
    </row>
    <row r="605" s="379" customFormat="true" ht="25.15" customHeight="true" x14ac:dyDescent="0.2">
      <c r="C605" s="1141"/>
      <c r="D605" s="1142"/>
      <c r="E605" s="654"/>
      <c r="F605" s="654"/>
      <c r="G605" s="654"/>
      <c r="H605" s="1141"/>
      <c r="I605" s="1142"/>
      <c r="J605" s="654"/>
      <c r="K605" s="654"/>
      <c r="L605" s="654"/>
      <c r="M605" s="1141"/>
      <c r="N605" s="1142"/>
      <c r="O605" s="654"/>
      <c r="P605" s="654"/>
      <c r="Q605" s="654"/>
      <c r="AA605" s="372"/>
      <c r="AB605" s="372"/>
      <c r="AC605" s="372"/>
      <c r="AD605" s="372"/>
      <c r="AE605" s="372"/>
      <c r="AF605" s="372"/>
      <c r="AG605" s="372"/>
      <c r="AH605" s="372"/>
      <c r="AI605" s="372"/>
      <c r="AJ605" s="372"/>
      <c r="AK605" s="372"/>
      <c r="AL605" s="372"/>
      <c r="AM605" s="372"/>
      <c r="AN605" s="372"/>
      <c r="AO605" s="372"/>
      <c r="AP605" s="372"/>
      <c r="AQ605" s="372"/>
      <c r="AR605" s="372"/>
      <c r="AS605" s="372"/>
      <c r="AT605" s="372"/>
      <c r="AU605" s="372"/>
      <c r="AV605" s="372"/>
      <c r="AW605" s="372"/>
      <c r="AX605" s="372"/>
      <c r="AY605" s="372"/>
      <c r="AZ605" s="372"/>
      <c r="BA605" s="375"/>
      <c r="BB605" s="451"/>
      <c r="BC605" s="375"/>
      <c r="BD605" s="375"/>
      <c r="BE605" s="375"/>
      <c r="BF605" s="375"/>
      <c r="BG605" s="375"/>
      <c r="BH605" s="375"/>
      <c r="BI605" s="375"/>
      <c r="BJ605" s="375"/>
      <c r="BK605" s="375"/>
      <c r="BL605" s="375"/>
      <c r="BM605" s="375"/>
      <c r="BN605" s="375"/>
      <c r="BO605" s="375"/>
      <c r="BP605" s="375"/>
      <c r="BQ605" s="375"/>
      <c r="BR605" s="375"/>
      <c r="BS605" s="375"/>
      <c r="BT605" s="375"/>
      <c r="BU605" s="375"/>
      <c r="BV605" s="375"/>
      <c r="BW605" s="375"/>
      <c r="BX605" s="375"/>
      <c r="BY605" s="375"/>
      <c r="BZ605" s="375"/>
      <c r="CA605" s="375"/>
      <c r="CB605" s="375"/>
      <c r="CC605" s="375"/>
      <c r="CD605" s="375"/>
      <c r="CE605" s="375"/>
      <c r="CF605" s="375"/>
      <c r="CG605" s="375"/>
      <c r="CH605" s="375"/>
      <c r="CI605" s="375"/>
      <c r="CJ605" s="375"/>
      <c r="CK605" s="375"/>
      <c r="CL605" s="375"/>
      <c r="CM605" s="375"/>
      <c r="CN605" s="375"/>
      <c r="CO605" s="375"/>
      <c r="CP605" s="375"/>
      <c r="CQ605" s="375"/>
      <c r="CR605" s="375"/>
      <c r="CS605" s="375"/>
      <c r="CT605" s="375"/>
      <c r="CU605" s="375"/>
      <c r="CV605" s="375"/>
      <c r="CW605" s="375"/>
      <c r="CX605" s="375"/>
      <c r="CY605" s="375"/>
      <c r="CZ605" s="375"/>
    </row>
    <row r="606" s="379" customFormat="true" ht="25.15" customHeight="true" x14ac:dyDescent="0.2">
      <c r="C606" s="1141"/>
      <c r="D606" s="1142"/>
      <c r="E606" s="654"/>
      <c r="F606" s="654"/>
      <c r="G606" s="654"/>
      <c r="H606" s="1141"/>
      <c r="I606" s="1142"/>
      <c r="J606" s="654"/>
      <c r="K606" s="654"/>
      <c r="L606" s="654"/>
      <c r="M606" s="1141"/>
      <c r="N606" s="1142"/>
      <c r="O606" s="654"/>
      <c r="P606" s="654"/>
      <c r="Q606" s="654"/>
      <c r="AA606" s="372"/>
      <c r="AB606" s="372"/>
      <c r="AC606" s="372"/>
      <c r="AD606" s="372"/>
      <c r="AE606" s="372"/>
      <c r="AF606" s="372"/>
      <c r="AG606" s="372"/>
      <c r="AH606" s="372"/>
      <c r="AI606" s="372"/>
      <c r="AJ606" s="372"/>
      <c r="AK606" s="372"/>
      <c r="AL606" s="372"/>
      <c r="AM606" s="372"/>
      <c r="AN606" s="372"/>
      <c r="AO606" s="372"/>
      <c r="AP606" s="372"/>
      <c r="AQ606" s="372"/>
      <c r="AR606" s="372"/>
      <c r="AS606" s="372"/>
      <c r="AT606" s="372"/>
      <c r="AU606" s="372"/>
      <c r="AV606" s="372"/>
      <c r="AW606" s="372"/>
      <c r="AX606" s="372"/>
      <c r="AY606" s="372"/>
      <c r="AZ606" s="372"/>
      <c r="BA606" s="375"/>
      <c r="BB606" s="451"/>
      <c r="BC606" s="375"/>
      <c r="BD606" s="375"/>
      <c r="BE606" s="375"/>
      <c r="BF606" s="375"/>
      <c r="BG606" s="375"/>
      <c r="BH606" s="375"/>
      <c r="BI606" s="375"/>
      <c r="BJ606" s="375"/>
      <c r="BK606" s="375"/>
      <c r="BL606" s="375"/>
      <c r="BM606" s="375"/>
      <c r="BN606" s="375"/>
      <c r="BO606" s="375"/>
      <c r="BP606" s="375"/>
      <c r="BQ606" s="375"/>
      <c r="BR606" s="375"/>
      <c r="BS606" s="375"/>
      <c r="BT606" s="375"/>
      <c r="BU606" s="375"/>
      <c r="BV606" s="375"/>
      <c r="BW606" s="375"/>
      <c r="BX606" s="375"/>
      <c r="BY606" s="375"/>
      <c r="BZ606" s="375"/>
      <c r="CA606" s="375"/>
      <c r="CB606" s="375"/>
      <c r="CC606" s="375"/>
      <c r="CD606" s="375"/>
      <c r="CE606" s="375"/>
      <c r="CF606" s="375"/>
      <c r="CG606" s="375"/>
      <c r="CH606" s="375"/>
      <c r="CI606" s="375"/>
      <c r="CJ606" s="375"/>
      <c r="CK606" s="375"/>
      <c r="CL606" s="375"/>
      <c r="CM606" s="375"/>
      <c r="CN606" s="375"/>
      <c r="CO606" s="375"/>
      <c r="CP606" s="375"/>
      <c r="CQ606" s="375"/>
      <c r="CR606" s="375"/>
      <c r="CS606" s="375"/>
      <c r="CT606" s="375"/>
      <c r="CU606" s="375"/>
      <c r="CV606" s="375"/>
      <c r="CW606" s="375"/>
      <c r="CX606" s="375"/>
      <c r="CY606" s="375"/>
      <c r="CZ606" s="375"/>
    </row>
    <row r="607" s="379" customFormat="true" ht="25.15" customHeight="true" x14ac:dyDescent="0.2">
      <c r="C607" s="1141"/>
      <c r="D607" s="1142"/>
      <c r="E607" s="654"/>
      <c r="F607" s="654"/>
      <c r="G607" s="654"/>
      <c r="H607" s="1141"/>
      <c r="I607" s="1142"/>
      <c r="J607" s="654"/>
      <c r="K607" s="654"/>
      <c r="L607" s="654"/>
      <c r="M607" s="1141"/>
      <c r="N607" s="1142"/>
      <c r="O607" s="654"/>
      <c r="P607" s="654"/>
      <c r="Q607" s="654"/>
      <c r="AA607" s="372"/>
      <c r="AB607" s="372"/>
      <c r="AC607" s="372"/>
      <c r="AD607" s="372"/>
      <c r="AE607" s="372"/>
      <c r="AF607" s="372"/>
      <c r="AG607" s="372"/>
      <c r="AH607" s="372"/>
      <c r="AI607" s="372"/>
      <c r="AJ607" s="372"/>
      <c r="AK607" s="372"/>
      <c r="AL607" s="372"/>
      <c r="AM607" s="372"/>
      <c r="AN607" s="372"/>
      <c r="AO607" s="372"/>
      <c r="AP607" s="372"/>
      <c r="AQ607" s="372"/>
      <c r="AR607" s="372"/>
      <c r="AS607" s="372"/>
      <c r="AT607" s="372"/>
      <c r="AU607" s="372"/>
      <c r="AV607" s="372"/>
      <c r="AW607" s="372"/>
      <c r="AX607" s="372"/>
      <c r="AY607" s="372"/>
      <c r="AZ607" s="372"/>
      <c r="BA607" s="375"/>
      <c r="BB607" s="451"/>
      <c r="BC607" s="375"/>
      <c r="BD607" s="375"/>
      <c r="BE607" s="375"/>
      <c r="BF607" s="375"/>
      <c r="BG607" s="375"/>
      <c r="BH607" s="375"/>
      <c r="BI607" s="375"/>
      <c r="BJ607" s="375"/>
      <c r="BK607" s="375"/>
      <c r="BL607" s="375"/>
      <c r="BM607" s="375"/>
      <c r="BN607" s="375"/>
      <c r="BO607" s="375"/>
      <c r="BP607" s="375"/>
      <c r="BQ607" s="375"/>
      <c r="BR607" s="375"/>
      <c r="BS607" s="375"/>
      <c r="BT607" s="375"/>
      <c r="BU607" s="375"/>
      <c r="BV607" s="375"/>
      <c r="BW607" s="375"/>
      <c r="BX607" s="375"/>
      <c r="BY607" s="375"/>
      <c r="BZ607" s="375"/>
      <c r="CA607" s="375"/>
      <c r="CB607" s="375"/>
      <c r="CC607" s="375"/>
      <c r="CD607" s="375"/>
      <c r="CE607" s="375"/>
      <c r="CF607" s="375"/>
      <c r="CG607" s="375"/>
      <c r="CH607" s="375"/>
      <c r="CI607" s="375"/>
      <c r="CJ607" s="375"/>
      <c r="CK607" s="375"/>
      <c r="CL607" s="375"/>
      <c r="CM607" s="375"/>
      <c r="CN607" s="375"/>
      <c r="CO607" s="375"/>
      <c r="CP607" s="375"/>
      <c r="CQ607" s="375"/>
      <c r="CR607" s="375"/>
      <c r="CS607" s="375"/>
      <c r="CT607" s="375"/>
      <c r="CU607" s="375"/>
      <c r="CV607" s="375"/>
      <c r="CW607" s="375"/>
      <c r="CX607" s="375"/>
      <c r="CY607" s="375"/>
      <c r="CZ607" s="375"/>
    </row>
    <row r="608" s="379" customFormat="true" ht="25.15" customHeight="true" x14ac:dyDescent="0.2">
      <c r="C608" s="1141"/>
      <c r="D608" s="1142"/>
      <c r="E608" s="654"/>
      <c r="F608" s="654"/>
      <c r="G608" s="654"/>
      <c r="H608" s="1141"/>
      <c r="I608" s="1142"/>
      <c r="J608" s="654"/>
      <c r="K608" s="654"/>
      <c r="L608" s="654"/>
      <c r="M608" s="1141"/>
      <c r="N608" s="1142"/>
      <c r="O608" s="654"/>
      <c r="P608" s="654"/>
      <c r="Q608" s="654"/>
      <c r="AA608" s="372"/>
      <c r="AB608" s="372"/>
      <c r="AC608" s="372"/>
      <c r="AD608" s="372"/>
      <c r="AE608" s="372"/>
      <c r="AF608" s="372"/>
      <c r="AG608" s="372"/>
      <c r="AH608" s="372"/>
      <c r="AI608" s="372"/>
      <c r="AJ608" s="372"/>
      <c r="AK608" s="372"/>
      <c r="AL608" s="372"/>
      <c r="AM608" s="372"/>
      <c r="AN608" s="372"/>
      <c r="AO608" s="372"/>
      <c r="AP608" s="372"/>
      <c r="AQ608" s="372"/>
      <c r="AR608" s="372"/>
      <c r="AS608" s="372"/>
      <c r="AT608" s="372"/>
      <c r="AU608" s="372"/>
      <c r="AV608" s="372"/>
      <c r="AW608" s="372"/>
      <c r="AX608" s="372"/>
      <c r="AY608" s="372"/>
      <c r="AZ608" s="372"/>
      <c r="BA608" s="375"/>
      <c r="BB608" s="451"/>
      <c r="BC608" s="375"/>
      <c r="BD608" s="375"/>
      <c r="BE608" s="375"/>
      <c r="BF608" s="375"/>
      <c r="BG608" s="375"/>
      <c r="BH608" s="375"/>
      <c r="BI608" s="375"/>
      <c r="BJ608" s="375"/>
      <c r="BK608" s="375"/>
      <c r="BL608" s="375"/>
      <c r="BM608" s="375"/>
      <c r="BN608" s="375"/>
      <c r="BO608" s="375"/>
      <c r="BP608" s="375"/>
      <c r="BQ608" s="375"/>
      <c r="BR608" s="375"/>
      <c r="BS608" s="375"/>
      <c r="BT608" s="375"/>
      <c r="BU608" s="375"/>
      <c r="BV608" s="375"/>
      <c r="BW608" s="375"/>
      <c r="BX608" s="375"/>
      <c r="BY608" s="375"/>
      <c r="BZ608" s="375"/>
      <c r="CA608" s="375"/>
      <c r="CB608" s="375"/>
      <c r="CC608" s="375"/>
      <c r="CD608" s="375"/>
      <c r="CE608" s="375"/>
      <c r="CF608" s="375"/>
      <c r="CG608" s="375"/>
      <c r="CH608" s="375"/>
      <c r="CI608" s="375"/>
      <c r="CJ608" s="375"/>
      <c r="CK608" s="375"/>
      <c r="CL608" s="375"/>
      <c r="CM608" s="375"/>
      <c r="CN608" s="375"/>
      <c r="CO608" s="375"/>
      <c r="CP608" s="375"/>
      <c r="CQ608" s="375"/>
      <c r="CR608" s="375"/>
      <c r="CS608" s="375"/>
      <c r="CT608" s="375"/>
      <c r="CU608" s="375"/>
      <c r="CV608" s="375"/>
      <c r="CW608" s="375"/>
      <c r="CX608" s="375"/>
      <c r="CY608" s="375"/>
      <c r="CZ608" s="375"/>
    </row>
    <row r="609" s="379" customFormat="true" ht="25.15" customHeight="true" x14ac:dyDescent="0.2">
      <c r="C609" s="1141"/>
      <c r="D609" s="1142"/>
      <c r="E609" s="654"/>
      <c r="F609" s="654"/>
      <c r="G609" s="654"/>
      <c r="H609" s="1141"/>
      <c r="I609" s="1142"/>
      <c r="J609" s="654"/>
      <c r="K609" s="654"/>
      <c r="L609" s="654"/>
      <c r="M609" s="1141"/>
      <c r="N609" s="1142"/>
      <c r="O609" s="654"/>
      <c r="P609" s="654"/>
      <c r="Q609" s="654"/>
      <c r="AA609" s="372"/>
      <c r="AB609" s="372"/>
      <c r="AC609" s="372"/>
      <c r="AD609" s="372"/>
      <c r="AE609" s="372"/>
      <c r="AF609" s="372"/>
      <c r="AG609" s="372"/>
      <c r="AH609" s="372"/>
      <c r="AI609" s="372"/>
      <c r="AJ609" s="372"/>
      <c r="AK609" s="372"/>
      <c r="AL609" s="372"/>
      <c r="AM609" s="372"/>
      <c r="AN609" s="372"/>
      <c r="AO609" s="372"/>
      <c r="AP609" s="372"/>
      <c r="AQ609" s="372"/>
      <c r="AR609" s="372"/>
      <c r="AS609" s="372"/>
      <c r="AT609" s="372"/>
      <c r="AU609" s="372"/>
      <c r="AV609" s="372"/>
      <c r="AW609" s="372"/>
      <c r="AX609" s="372"/>
      <c r="AY609" s="372"/>
      <c r="AZ609" s="372"/>
      <c r="BA609" s="375"/>
      <c r="BB609" s="451"/>
      <c r="BC609" s="375"/>
      <c r="BD609" s="375"/>
      <c r="BE609" s="375"/>
      <c r="BF609" s="375"/>
      <c r="BG609" s="375"/>
      <c r="BH609" s="375"/>
      <c r="BI609" s="375"/>
      <c r="BJ609" s="375"/>
      <c r="BK609" s="375"/>
      <c r="BL609" s="375"/>
      <c r="BM609" s="375"/>
      <c r="BN609" s="375"/>
      <c r="BO609" s="375"/>
      <c r="BP609" s="375"/>
      <c r="BQ609" s="375"/>
      <c r="BR609" s="375"/>
      <c r="BS609" s="375"/>
      <c r="BT609" s="375"/>
      <c r="BU609" s="375"/>
      <c r="BV609" s="375"/>
      <c r="BW609" s="375"/>
      <c r="BX609" s="375"/>
      <c r="BY609" s="375"/>
      <c r="BZ609" s="375"/>
      <c r="CA609" s="375"/>
      <c r="CB609" s="375"/>
      <c r="CC609" s="375"/>
      <c r="CD609" s="375"/>
      <c r="CE609" s="375"/>
      <c r="CF609" s="375"/>
      <c r="CG609" s="375"/>
      <c r="CH609" s="375"/>
      <c r="CI609" s="375"/>
      <c r="CJ609" s="375"/>
      <c r="CK609" s="375"/>
      <c r="CL609" s="375"/>
      <c r="CM609" s="375"/>
      <c r="CN609" s="375"/>
      <c r="CO609" s="375"/>
      <c r="CP609" s="375"/>
      <c r="CQ609" s="375"/>
      <c r="CR609" s="375"/>
      <c r="CS609" s="375"/>
      <c r="CT609" s="375"/>
      <c r="CU609" s="375"/>
      <c r="CV609" s="375"/>
      <c r="CW609" s="375"/>
      <c r="CX609" s="375"/>
      <c r="CY609" s="375"/>
      <c r="CZ609" s="375"/>
    </row>
    <row r="610" s="379" customFormat="true" ht="25.15" customHeight="true" x14ac:dyDescent="0.2">
      <c r="C610" s="1141"/>
      <c r="D610" s="1142"/>
      <c r="E610" s="654"/>
      <c r="F610" s="654"/>
      <c r="G610" s="654"/>
      <c r="H610" s="1141"/>
      <c r="I610" s="1142"/>
      <c r="J610" s="654"/>
      <c r="K610" s="654"/>
      <c r="L610" s="654"/>
      <c r="M610" s="1141"/>
      <c r="N610" s="1142"/>
      <c r="O610" s="654"/>
      <c r="P610" s="654"/>
      <c r="Q610" s="654"/>
      <c r="AA610" s="372"/>
      <c r="AB610" s="372"/>
      <c r="AC610" s="372"/>
      <c r="AD610" s="372"/>
      <c r="AE610" s="372"/>
      <c r="AF610" s="372"/>
      <c r="AG610" s="372"/>
      <c r="AH610" s="372"/>
      <c r="AI610" s="372"/>
      <c r="AJ610" s="372"/>
      <c r="AK610" s="372"/>
      <c r="AL610" s="372"/>
      <c r="AM610" s="372"/>
      <c r="AN610" s="372"/>
      <c r="AO610" s="372"/>
      <c r="AP610" s="372"/>
      <c r="AQ610" s="372"/>
      <c r="AR610" s="372"/>
      <c r="AS610" s="372"/>
      <c r="AT610" s="372"/>
      <c r="AU610" s="372"/>
      <c r="AV610" s="372"/>
      <c r="AW610" s="372"/>
      <c r="AX610" s="372"/>
      <c r="AY610" s="372"/>
      <c r="AZ610" s="372"/>
      <c r="BA610" s="375"/>
      <c r="BB610" s="451"/>
      <c r="BC610" s="375"/>
      <c r="BD610" s="375"/>
      <c r="BE610" s="375"/>
      <c r="BF610" s="375"/>
      <c r="BG610" s="375"/>
      <c r="BH610" s="375"/>
      <c r="BI610" s="375"/>
      <c r="BJ610" s="375"/>
      <c r="BK610" s="375"/>
      <c r="BL610" s="375"/>
      <c r="BM610" s="375"/>
      <c r="BN610" s="375"/>
      <c r="BO610" s="375"/>
      <c r="BP610" s="375"/>
      <c r="BQ610" s="375"/>
      <c r="BR610" s="375"/>
      <c r="BS610" s="375"/>
      <c r="BT610" s="375"/>
      <c r="BU610" s="375"/>
      <c r="BV610" s="375"/>
      <c r="BW610" s="375"/>
      <c r="BX610" s="375"/>
      <c r="BY610" s="375"/>
      <c r="BZ610" s="375"/>
      <c r="CA610" s="375"/>
      <c r="CB610" s="375"/>
      <c r="CC610" s="375"/>
      <c r="CD610" s="375"/>
      <c r="CE610" s="375"/>
      <c r="CF610" s="375"/>
      <c r="CG610" s="375"/>
      <c r="CH610" s="375"/>
      <c r="CI610" s="375"/>
      <c r="CJ610" s="375"/>
      <c r="CK610" s="375"/>
      <c r="CL610" s="375"/>
      <c r="CM610" s="375"/>
      <c r="CN610" s="375"/>
      <c r="CO610" s="375"/>
      <c r="CP610" s="375"/>
      <c r="CQ610" s="375"/>
      <c r="CR610" s="375"/>
      <c r="CS610" s="375"/>
      <c r="CT610" s="375"/>
      <c r="CU610" s="375"/>
      <c r="CV610" s="375"/>
      <c r="CW610" s="375"/>
      <c r="CX610" s="375"/>
      <c r="CY610" s="375"/>
      <c r="CZ610" s="375"/>
    </row>
    <row r="611" s="379" customFormat="true" ht="25.15" customHeight="true" x14ac:dyDescent="0.2">
      <c r="C611" s="1141"/>
      <c r="D611" s="1142"/>
      <c r="E611" s="654"/>
      <c r="F611" s="654"/>
      <c r="G611" s="654"/>
      <c r="H611" s="1141"/>
      <c r="I611" s="1142"/>
      <c r="J611" s="654"/>
      <c r="K611" s="654"/>
      <c r="L611" s="654"/>
      <c r="M611" s="1141"/>
      <c r="N611" s="1142"/>
      <c r="O611" s="654"/>
      <c r="P611" s="654"/>
      <c r="Q611" s="654"/>
      <c r="AA611" s="372"/>
      <c r="AB611" s="372"/>
      <c r="AC611" s="372"/>
      <c r="AD611" s="372"/>
      <c r="AE611" s="372"/>
      <c r="AF611" s="372"/>
      <c r="AG611" s="372"/>
      <c r="AH611" s="372"/>
      <c r="AI611" s="372"/>
      <c r="AJ611" s="372"/>
      <c r="AK611" s="372"/>
      <c r="AL611" s="372"/>
      <c r="AM611" s="372"/>
      <c r="AN611" s="372"/>
      <c r="AO611" s="372"/>
      <c r="AP611" s="372"/>
      <c r="AQ611" s="372"/>
      <c r="AR611" s="372"/>
      <c r="AS611" s="372"/>
      <c r="AT611" s="372"/>
      <c r="AU611" s="372"/>
      <c r="AV611" s="372"/>
      <c r="AW611" s="372"/>
      <c r="AX611" s="372"/>
      <c r="AY611" s="372"/>
      <c r="AZ611" s="372"/>
      <c r="BA611" s="375"/>
      <c r="BB611" s="451"/>
      <c r="BC611" s="375"/>
      <c r="BD611" s="375"/>
      <c r="BE611" s="375"/>
      <c r="BF611" s="375"/>
      <c r="BG611" s="375"/>
      <c r="BH611" s="375"/>
      <c r="BI611" s="375"/>
      <c r="BJ611" s="375"/>
      <c r="BK611" s="375"/>
      <c r="BL611" s="375"/>
      <c r="BM611" s="375"/>
      <c r="BN611" s="375"/>
      <c r="BO611" s="375"/>
      <c r="BP611" s="375"/>
      <c r="BQ611" s="375"/>
      <c r="BR611" s="375"/>
      <c r="BS611" s="375"/>
      <c r="BT611" s="375"/>
      <c r="BU611" s="375"/>
      <c r="BV611" s="375"/>
      <c r="BW611" s="375"/>
      <c r="BX611" s="375"/>
      <c r="BY611" s="375"/>
      <c r="BZ611" s="375"/>
      <c r="CA611" s="375"/>
      <c r="CB611" s="375"/>
      <c r="CC611" s="375"/>
      <c r="CD611" s="375"/>
      <c r="CE611" s="375"/>
      <c r="CF611" s="375"/>
      <c r="CG611" s="375"/>
      <c r="CH611" s="375"/>
      <c r="CI611" s="375"/>
      <c r="CJ611" s="375"/>
      <c r="CK611" s="375"/>
      <c r="CL611" s="375"/>
      <c r="CM611" s="375"/>
      <c r="CN611" s="375"/>
      <c r="CO611" s="375"/>
      <c r="CP611" s="375"/>
      <c r="CQ611" s="375"/>
      <c r="CR611" s="375"/>
      <c r="CS611" s="375"/>
      <c r="CT611" s="375"/>
      <c r="CU611" s="375"/>
      <c r="CV611" s="375"/>
      <c r="CW611" s="375"/>
      <c r="CX611" s="375"/>
      <c r="CY611" s="375"/>
      <c r="CZ611" s="375"/>
    </row>
    <row r="612" s="379" customFormat="true" ht="25.15" customHeight="true" x14ac:dyDescent="0.2">
      <c r="C612" s="1141"/>
      <c r="D612" s="1142"/>
      <c r="E612" s="654"/>
      <c r="F612" s="654"/>
      <c r="G612" s="654"/>
      <c r="H612" s="1141"/>
      <c r="I612" s="1142"/>
      <c r="J612" s="654"/>
      <c r="K612" s="654"/>
      <c r="L612" s="654"/>
      <c r="M612" s="1141"/>
      <c r="N612" s="1142"/>
      <c r="O612" s="654"/>
      <c r="P612" s="654"/>
      <c r="Q612" s="654"/>
      <c r="AA612" s="372"/>
      <c r="AB612" s="372"/>
      <c r="AC612" s="372"/>
      <c r="AD612" s="372"/>
      <c r="AE612" s="372"/>
      <c r="AF612" s="372"/>
      <c r="AG612" s="372"/>
      <c r="AH612" s="372"/>
      <c r="AI612" s="372"/>
      <c r="AJ612" s="372"/>
      <c r="AK612" s="372"/>
      <c r="AL612" s="372"/>
      <c r="AM612" s="372"/>
      <c r="AN612" s="372"/>
      <c r="AO612" s="372"/>
      <c r="AP612" s="372"/>
      <c r="AQ612" s="372"/>
      <c r="AR612" s="372"/>
      <c r="AS612" s="372"/>
      <c r="AT612" s="372"/>
      <c r="AU612" s="372"/>
      <c r="AV612" s="372"/>
      <c r="AW612" s="372"/>
      <c r="AX612" s="372"/>
      <c r="AY612" s="372"/>
      <c r="AZ612" s="372"/>
      <c r="BA612" s="375"/>
      <c r="BB612" s="451"/>
      <c r="BC612" s="375"/>
      <c r="BD612" s="375"/>
      <c r="BE612" s="375"/>
      <c r="BF612" s="375"/>
      <c r="BG612" s="375"/>
      <c r="BH612" s="375"/>
      <c r="BI612" s="375"/>
      <c r="BJ612" s="375"/>
      <c r="BK612" s="375"/>
      <c r="BL612" s="375"/>
      <c r="BM612" s="375"/>
      <c r="BN612" s="375"/>
      <c r="BO612" s="375"/>
      <c r="BP612" s="375"/>
      <c r="BQ612" s="375"/>
      <c r="BR612" s="375"/>
      <c r="BS612" s="375"/>
      <c r="BT612" s="375"/>
      <c r="BU612" s="375"/>
      <c r="BV612" s="375"/>
      <c r="BW612" s="375"/>
      <c r="BX612" s="375"/>
      <c r="BY612" s="375"/>
      <c r="BZ612" s="375"/>
      <c r="CA612" s="375"/>
      <c r="CB612" s="375"/>
      <c r="CC612" s="375"/>
      <c r="CD612" s="375"/>
      <c r="CE612" s="375"/>
      <c r="CF612" s="375"/>
      <c r="CG612" s="375"/>
      <c r="CH612" s="375"/>
      <c r="CI612" s="375"/>
      <c r="CJ612" s="375"/>
      <c r="CK612" s="375"/>
      <c r="CL612" s="375"/>
      <c r="CM612" s="375"/>
      <c r="CN612" s="375"/>
      <c r="CO612" s="375"/>
      <c r="CP612" s="375"/>
      <c r="CQ612" s="375"/>
      <c r="CR612" s="375"/>
      <c r="CS612" s="375"/>
      <c r="CT612" s="375"/>
      <c r="CU612" s="375"/>
      <c r="CV612" s="375"/>
      <c r="CW612" s="375"/>
      <c r="CX612" s="375"/>
      <c r="CY612" s="375"/>
      <c r="CZ612" s="375"/>
    </row>
    <row r="613" s="379" customFormat="true" ht="25.15" customHeight="true" x14ac:dyDescent="0.2">
      <c r="C613" s="1141"/>
      <c r="D613" s="1142"/>
      <c r="E613" s="654"/>
      <c r="F613" s="654"/>
      <c r="G613" s="654"/>
      <c r="H613" s="1141"/>
      <c r="I613" s="1142"/>
      <c r="J613" s="654"/>
      <c r="K613" s="654"/>
      <c r="L613" s="654"/>
      <c r="M613" s="1141"/>
      <c r="N613" s="1142"/>
      <c r="O613" s="654"/>
      <c r="P613" s="654"/>
      <c r="Q613" s="654"/>
      <c r="AA613" s="372"/>
      <c r="AB613" s="372"/>
      <c r="AC613" s="372"/>
      <c r="AD613" s="372"/>
      <c r="AE613" s="372"/>
      <c r="AF613" s="372"/>
      <c r="AG613" s="372"/>
      <c r="AH613" s="372"/>
      <c r="AI613" s="372"/>
      <c r="AJ613" s="372"/>
      <c r="AK613" s="372"/>
      <c r="AL613" s="372"/>
      <c r="AM613" s="372"/>
      <c r="AN613" s="372"/>
      <c r="AO613" s="372"/>
      <c r="AP613" s="372"/>
      <c r="AQ613" s="372"/>
      <c r="AR613" s="372"/>
      <c r="AS613" s="372"/>
      <c r="AT613" s="372"/>
      <c r="AU613" s="372"/>
      <c r="AV613" s="372"/>
      <c r="AW613" s="372"/>
      <c r="AX613" s="372"/>
      <c r="AY613" s="372"/>
      <c r="AZ613" s="372"/>
      <c r="BA613" s="375"/>
      <c r="BB613" s="451"/>
      <c r="BC613" s="375"/>
      <c r="BD613" s="375"/>
      <c r="BE613" s="375"/>
      <c r="BF613" s="375"/>
      <c r="BG613" s="375"/>
      <c r="BH613" s="375"/>
      <c r="BI613" s="375"/>
      <c r="BJ613" s="375"/>
      <c r="BK613" s="375"/>
      <c r="BL613" s="375"/>
      <c r="BM613" s="375"/>
      <c r="BN613" s="375"/>
      <c r="BO613" s="375"/>
      <c r="BP613" s="375"/>
      <c r="BQ613" s="375"/>
      <c r="BR613" s="375"/>
      <c r="BS613" s="375"/>
      <c r="BT613" s="375"/>
      <c r="BU613" s="375"/>
      <c r="BV613" s="375"/>
      <c r="BW613" s="375"/>
      <c r="BX613" s="375"/>
      <c r="BY613" s="375"/>
      <c r="BZ613" s="375"/>
      <c r="CA613" s="375"/>
      <c r="CB613" s="375"/>
      <c r="CC613" s="375"/>
      <c r="CD613" s="375"/>
      <c r="CE613" s="375"/>
      <c r="CF613" s="375"/>
      <c r="CG613" s="375"/>
      <c r="CH613" s="375"/>
      <c r="CI613" s="375"/>
      <c r="CJ613" s="375"/>
      <c r="CK613" s="375"/>
      <c r="CL613" s="375"/>
      <c r="CM613" s="375"/>
      <c r="CN613" s="375"/>
      <c r="CO613" s="375"/>
      <c r="CP613" s="375"/>
      <c r="CQ613" s="375"/>
      <c r="CR613" s="375"/>
      <c r="CS613" s="375"/>
      <c r="CT613" s="375"/>
      <c r="CU613" s="375"/>
      <c r="CV613" s="375"/>
      <c r="CW613" s="375"/>
      <c r="CX613" s="375"/>
      <c r="CY613" s="375"/>
      <c r="CZ613" s="375"/>
    </row>
    <row r="614" s="379" customFormat="true" ht="25.15" customHeight="true" x14ac:dyDescent="0.2">
      <c r="C614" s="1141"/>
      <c r="D614" s="1142"/>
      <c r="E614" s="654"/>
      <c r="F614" s="654"/>
      <c r="G614" s="654"/>
      <c r="H614" s="1141"/>
      <c r="I614" s="1142"/>
      <c r="J614" s="654"/>
      <c r="K614" s="654"/>
      <c r="L614" s="654"/>
      <c r="M614" s="1141"/>
      <c r="N614" s="1142"/>
      <c r="O614" s="654"/>
      <c r="P614" s="654"/>
      <c r="Q614" s="654"/>
      <c r="AA614" s="372"/>
      <c r="AB614" s="372"/>
      <c r="AC614" s="372"/>
      <c r="AD614" s="372"/>
      <c r="AE614" s="372"/>
      <c r="AF614" s="372"/>
      <c r="AG614" s="372"/>
      <c r="AH614" s="372"/>
      <c r="AI614" s="372"/>
      <c r="AJ614" s="372"/>
      <c r="AK614" s="372"/>
      <c r="AL614" s="372"/>
      <c r="AM614" s="372"/>
      <c r="AN614" s="372"/>
      <c r="AO614" s="372"/>
      <c r="AP614" s="372"/>
      <c r="AQ614" s="372"/>
      <c r="AR614" s="372"/>
      <c r="AS614" s="372"/>
      <c r="AT614" s="372"/>
      <c r="AU614" s="372"/>
      <c r="AV614" s="372"/>
      <c r="AW614" s="372"/>
      <c r="AX614" s="372"/>
      <c r="AY614" s="372"/>
      <c r="AZ614" s="372"/>
      <c r="BA614" s="375"/>
      <c r="BB614" s="451"/>
      <c r="BC614" s="375"/>
      <c r="BD614" s="375"/>
      <c r="BE614" s="375"/>
      <c r="BF614" s="375"/>
      <c r="BG614" s="375"/>
      <c r="BH614" s="375"/>
      <c r="BI614" s="375"/>
      <c r="BJ614" s="375"/>
      <c r="BK614" s="375"/>
      <c r="BL614" s="375"/>
      <c r="BM614" s="375"/>
      <c r="BN614" s="375"/>
      <c r="BO614" s="375"/>
      <c r="BP614" s="375"/>
      <c r="BQ614" s="375"/>
      <c r="BR614" s="375"/>
      <c r="BS614" s="375"/>
      <c r="BT614" s="375"/>
      <c r="BU614" s="375"/>
      <c r="BV614" s="375"/>
      <c r="BW614" s="375"/>
      <c r="BX614" s="375"/>
      <c r="BY614" s="375"/>
      <c r="BZ614" s="375"/>
      <c r="CA614" s="375"/>
      <c r="CB614" s="375"/>
      <c r="CC614" s="375"/>
      <c r="CD614" s="375"/>
      <c r="CE614" s="375"/>
      <c r="CF614" s="375"/>
      <c r="CG614" s="375"/>
      <c r="CH614" s="375"/>
      <c r="CI614" s="375"/>
      <c r="CJ614" s="375"/>
      <c r="CK614" s="375"/>
      <c r="CL614" s="375"/>
      <c r="CM614" s="375"/>
      <c r="CN614" s="375"/>
      <c r="CO614" s="375"/>
      <c r="CP614" s="375"/>
      <c r="CQ614" s="375"/>
      <c r="CR614" s="375"/>
      <c r="CS614" s="375"/>
      <c r="CT614" s="375"/>
      <c r="CU614" s="375"/>
      <c r="CV614" s="375"/>
      <c r="CW614" s="375"/>
      <c r="CX614" s="375"/>
      <c r="CY614" s="375"/>
      <c r="CZ614" s="375"/>
    </row>
    <row r="615" s="379" customFormat="true" ht="25.15" customHeight="true" x14ac:dyDescent="0.2">
      <c r="C615" s="1141"/>
      <c r="D615" s="1142"/>
      <c r="E615" s="654"/>
      <c r="F615" s="654"/>
      <c r="G615" s="654"/>
      <c r="H615" s="1141"/>
      <c r="I615" s="1142"/>
      <c r="J615" s="654"/>
      <c r="K615" s="654"/>
      <c r="L615" s="654"/>
      <c r="M615" s="1141"/>
      <c r="N615" s="1142"/>
      <c r="O615" s="654"/>
      <c r="P615" s="654"/>
      <c r="Q615" s="654"/>
      <c r="AA615" s="372"/>
      <c r="AB615" s="372"/>
      <c r="AC615" s="372"/>
      <c r="AD615" s="372"/>
      <c r="AE615" s="372"/>
      <c r="AF615" s="372"/>
      <c r="AG615" s="372"/>
      <c r="AH615" s="372"/>
      <c r="AI615" s="372"/>
      <c r="AJ615" s="372"/>
      <c r="AK615" s="372"/>
      <c r="AL615" s="372"/>
      <c r="AM615" s="372"/>
      <c r="AN615" s="372"/>
      <c r="AO615" s="372"/>
      <c r="AP615" s="372"/>
      <c r="AQ615" s="372"/>
      <c r="AR615" s="372"/>
      <c r="AS615" s="372"/>
      <c r="AT615" s="372"/>
      <c r="AU615" s="372"/>
      <c r="AV615" s="372"/>
      <c r="AW615" s="372"/>
      <c r="AX615" s="372"/>
      <c r="AY615" s="372"/>
      <c r="AZ615" s="372"/>
      <c r="BA615" s="375"/>
      <c r="BB615" s="451"/>
      <c r="BC615" s="375"/>
      <c r="BD615" s="375"/>
      <c r="BE615" s="375"/>
      <c r="BF615" s="375"/>
      <c r="BG615" s="375"/>
      <c r="BH615" s="375"/>
      <c r="BI615" s="375"/>
      <c r="BJ615" s="375"/>
      <c r="BK615" s="375"/>
      <c r="BL615" s="375"/>
      <c r="BM615" s="375"/>
      <c r="BN615" s="375"/>
      <c r="BO615" s="375"/>
      <c r="BP615" s="375"/>
      <c r="BQ615" s="375"/>
      <c r="BR615" s="375"/>
      <c r="BS615" s="375"/>
      <c r="BT615" s="375"/>
      <c r="BU615" s="375"/>
      <c r="BV615" s="375"/>
      <c r="BW615" s="375"/>
      <c r="BX615" s="375"/>
      <c r="BY615" s="375"/>
      <c r="BZ615" s="375"/>
      <c r="CA615" s="375"/>
      <c r="CB615" s="375"/>
      <c r="CC615" s="375"/>
      <c r="CD615" s="375"/>
      <c r="CE615" s="375"/>
      <c r="CF615" s="375"/>
      <c r="CG615" s="375"/>
      <c r="CH615" s="375"/>
      <c r="CI615" s="375"/>
      <c r="CJ615" s="375"/>
      <c r="CK615" s="375"/>
      <c r="CL615" s="375"/>
      <c r="CM615" s="375"/>
      <c r="CN615" s="375"/>
      <c r="CO615" s="375"/>
      <c r="CP615" s="375"/>
      <c r="CQ615" s="375"/>
      <c r="CR615" s="375"/>
      <c r="CS615" s="375"/>
      <c r="CT615" s="375"/>
      <c r="CU615" s="375"/>
      <c r="CV615" s="375"/>
      <c r="CW615" s="375"/>
      <c r="CX615" s="375"/>
      <c r="CY615" s="375"/>
      <c r="CZ615" s="375"/>
    </row>
    <row r="616" s="379" customFormat="true" ht="25.15" customHeight="true" x14ac:dyDescent="0.2">
      <c r="C616" s="1141"/>
      <c r="D616" s="1142"/>
      <c r="E616" s="654"/>
      <c r="F616" s="654"/>
      <c r="G616" s="654"/>
      <c r="H616" s="1141"/>
      <c r="I616" s="1142"/>
      <c r="J616" s="654"/>
      <c r="K616" s="654"/>
      <c r="L616" s="654"/>
      <c r="M616" s="1141"/>
      <c r="N616" s="1142"/>
      <c r="O616" s="654"/>
      <c r="P616" s="654"/>
      <c r="Q616" s="654"/>
      <c r="AA616" s="372"/>
      <c r="AB616" s="372"/>
      <c r="AC616" s="372"/>
      <c r="AD616" s="372"/>
      <c r="AE616" s="372"/>
      <c r="AF616" s="372"/>
      <c r="AG616" s="372"/>
      <c r="AH616" s="372"/>
      <c r="AI616" s="372"/>
      <c r="AJ616" s="372"/>
      <c r="AK616" s="372"/>
      <c r="AL616" s="372"/>
      <c r="AM616" s="372"/>
      <c r="AN616" s="372"/>
      <c r="AO616" s="372"/>
      <c r="AP616" s="372"/>
      <c r="AQ616" s="372"/>
      <c r="AR616" s="372"/>
      <c r="AS616" s="372"/>
      <c r="AT616" s="372"/>
      <c r="AU616" s="372"/>
      <c r="AV616" s="372"/>
      <c r="AW616" s="372"/>
      <c r="AX616" s="372"/>
      <c r="AY616" s="372"/>
      <c r="AZ616" s="372"/>
      <c r="BA616" s="375"/>
      <c r="BB616" s="451"/>
      <c r="BC616" s="375"/>
      <c r="BD616" s="375"/>
      <c r="BE616" s="375"/>
      <c r="BF616" s="375"/>
      <c r="BG616" s="375"/>
      <c r="BH616" s="375"/>
      <c r="BI616" s="375"/>
      <c r="BJ616" s="375"/>
      <c r="BK616" s="375"/>
      <c r="BL616" s="375"/>
      <c r="BM616" s="375"/>
      <c r="BN616" s="375"/>
      <c r="BO616" s="375"/>
      <c r="BP616" s="375"/>
      <c r="BQ616" s="375"/>
      <c r="BR616" s="375"/>
      <c r="BS616" s="375"/>
      <c r="BT616" s="375"/>
      <c r="BU616" s="375"/>
      <c r="BV616" s="375"/>
      <c r="BW616" s="375"/>
      <c r="BX616" s="375"/>
      <c r="BY616" s="375"/>
      <c r="BZ616" s="375"/>
      <c r="CA616" s="375"/>
      <c r="CB616" s="375"/>
      <c r="CC616" s="375"/>
      <c r="CD616" s="375"/>
      <c r="CE616" s="375"/>
      <c r="CF616" s="375"/>
      <c r="CG616" s="375"/>
      <c r="CH616" s="375"/>
      <c r="CI616" s="375"/>
      <c r="CJ616" s="375"/>
      <c r="CK616" s="375"/>
      <c r="CL616" s="375"/>
      <c r="CM616" s="375"/>
      <c r="CN616" s="375"/>
      <c r="CO616" s="375"/>
      <c r="CP616" s="375"/>
      <c r="CQ616" s="375"/>
      <c r="CR616" s="375"/>
      <c r="CS616" s="375"/>
      <c r="CT616" s="375"/>
      <c r="CU616" s="375"/>
      <c r="CV616" s="375"/>
      <c r="CW616" s="375"/>
      <c r="CX616" s="375"/>
      <c r="CY616" s="375"/>
      <c r="CZ616" s="375"/>
    </row>
    <row r="617" s="379" customFormat="true" ht="25.15" customHeight="true" x14ac:dyDescent="0.2">
      <c r="C617" s="1141"/>
      <c r="D617" s="1142"/>
      <c r="E617" s="654"/>
      <c r="F617" s="654"/>
      <c r="G617" s="654"/>
      <c r="H617" s="1141"/>
      <c r="I617" s="1142"/>
      <c r="J617" s="654"/>
      <c r="K617" s="654"/>
      <c r="L617" s="654"/>
      <c r="M617" s="1141"/>
      <c r="N617" s="1142"/>
      <c r="O617" s="654"/>
      <c r="P617" s="654"/>
      <c r="Q617" s="654"/>
      <c r="AA617" s="372"/>
      <c r="AB617" s="372"/>
      <c r="AC617" s="372"/>
      <c r="AD617" s="372"/>
      <c r="AE617" s="372"/>
      <c r="AF617" s="372"/>
      <c r="AG617" s="372"/>
      <c r="AH617" s="372"/>
      <c r="AI617" s="372"/>
      <c r="AJ617" s="372"/>
      <c r="AK617" s="372"/>
      <c r="AL617" s="372"/>
      <c r="AM617" s="372"/>
      <c r="AN617" s="372"/>
      <c r="AO617" s="372"/>
      <c r="AP617" s="372"/>
      <c r="AQ617" s="372"/>
      <c r="AR617" s="372"/>
      <c r="AS617" s="372"/>
      <c r="AT617" s="372"/>
      <c r="AU617" s="372"/>
      <c r="AV617" s="372"/>
      <c r="AW617" s="372"/>
      <c r="AX617" s="372"/>
      <c r="AY617" s="372"/>
      <c r="AZ617" s="372"/>
      <c r="BA617" s="375"/>
      <c r="BB617" s="451"/>
      <c r="BC617" s="375"/>
      <c r="BD617" s="375"/>
      <c r="BE617" s="375"/>
      <c r="BF617" s="375"/>
      <c r="BG617" s="375"/>
      <c r="BH617" s="375"/>
      <c r="BI617" s="375"/>
      <c r="BJ617" s="375"/>
      <c r="BK617" s="375"/>
      <c r="BL617" s="375"/>
      <c r="BM617" s="375"/>
      <c r="BN617" s="375"/>
      <c r="BO617" s="375"/>
      <c r="BP617" s="375"/>
      <c r="BQ617" s="375"/>
      <c r="BR617" s="375"/>
      <c r="BS617" s="375"/>
      <c r="BT617" s="375"/>
      <c r="BU617" s="375"/>
      <c r="BV617" s="375"/>
      <c r="BW617" s="375"/>
      <c r="BX617" s="375"/>
      <c r="BY617" s="375"/>
      <c r="BZ617" s="375"/>
      <c r="CA617" s="375"/>
      <c r="CB617" s="375"/>
      <c r="CC617" s="375"/>
      <c r="CD617" s="375"/>
      <c r="CE617" s="375"/>
      <c r="CF617" s="375"/>
      <c r="CG617" s="375"/>
      <c r="CH617" s="375"/>
      <c r="CI617" s="375"/>
      <c r="CJ617" s="375"/>
      <c r="CK617" s="375"/>
      <c r="CL617" s="375"/>
      <c r="CM617" s="375"/>
      <c r="CN617" s="375"/>
      <c r="CO617" s="375"/>
      <c r="CP617" s="375"/>
      <c r="CQ617" s="375"/>
      <c r="CR617" s="375"/>
      <c r="CS617" s="375"/>
      <c r="CT617" s="375"/>
      <c r="CU617" s="375"/>
      <c r="CV617" s="375"/>
      <c r="CW617" s="375"/>
      <c r="CX617" s="375"/>
      <c r="CY617" s="375"/>
      <c r="CZ617" s="375"/>
    </row>
    <row r="618" s="379" customFormat="true" ht="25.15" customHeight="true" x14ac:dyDescent="0.2">
      <c r="C618" s="1141"/>
      <c r="D618" s="1142"/>
      <c r="E618" s="654"/>
      <c r="F618" s="654"/>
      <c r="G618" s="654"/>
      <c r="H618" s="1141"/>
      <c r="I618" s="1142"/>
      <c r="J618" s="654"/>
      <c r="K618" s="654"/>
      <c r="L618" s="654"/>
      <c r="M618" s="1141"/>
      <c r="N618" s="1142"/>
      <c r="O618" s="654"/>
      <c r="P618" s="654"/>
      <c r="Q618" s="654"/>
      <c r="AA618" s="372"/>
      <c r="AB618" s="372"/>
      <c r="AC618" s="372"/>
      <c r="AD618" s="372"/>
      <c r="AE618" s="372"/>
      <c r="AF618" s="372"/>
      <c r="AG618" s="372"/>
      <c r="AH618" s="372"/>
      <c r="AI618" s="372"/>
      <c r="AJ618" s="372"/>
      <c r="AK618" s="372"/>
      <c r="AL618" s="372"/>
      <c r="AM618" s="372"/>
      <c r="AN618" s="372"/>
      <c r="AO618" s="372"/>
      <c r="AP618" s="372"/>
      <c r="AQ618" s="372"/>
      <c r="AR618" s="372"/>
      <c r="AS618" s="372"/>
      <c r="AT618" s="372"/>
      <c r="AU618" s="372"/>
      <c r="AV618" s="372"/>
      <c r="AW618" s="372"/>
      <c r="AX618" s="372"/>
      <c r="AY618" s="372"/>
      <c r="AZ618" s="372"/>
      <c r="BA618" s="375"/>
      <c r="BB618" s="451"/>
      <c r="BC618" s="375"/>
      <c r="BD618" s="375"/>
      <c r="BE618" s="375"/>
      <c r="BF618" s="375"/>
      <c r="BG618" s="375"/>
      <c r="BH618" s="375"/>
      <c r="BI618" s="375"/>
      <c r="BJ618" s="375"/>
      <c r="BK618" s="375"/>
      <c r="BL618" s="375"/>
      <c r="BM618" s="375"/>
      <c r="BN618" s="375"/>
      <c r="BO618" s="375"/>
      <c r="BP618" s="375"/>
      <c r="BQ618" s="375"/>
      <c r="BR618" s="375"/>
      <c r="BS618" s="375"/>
      <c r="BT618" s="375"/>
      <c r="BU618" s="375"/>
      <c r="BV618" s="375"/>
      <c r="BW618" s="375"/>
      <c r="BX618" s="375"/>
      <c r="BY618" s="375"/>
      <c r="BZ618" s="375"/>
      <c r="CA618" s="375"/>
      <c r="CB618" s="375"/>
      <c r="CC618" s="375"/>
      <c r="CD618" s="375"/>
      <c r="CE618" s="375"/>
      <c r="CF618" s="375"/>
      <c r="CG618" s="375"/>
      <c r="CH618" s="375"/>
      <c r="CI618" s="375"/>
      <c r="CJ618" s="375"/>
      <c r="CK618" s="375"/>
      <c r="CL618" s="375"/>
      <c r="CM618" s="375"/>
      <c r="CN618" s="375"/>
      <c r="CO618" s="375"/>
      <c r="CP618" s="375"/>
      <c r="CQ618" s="375"/>
      <c r="CR618" s="375"/>
      <c r="CS618" s="375"/>
      <c r="CT618" s="375"/>
      <c r="CU618" s="375"/>
      <c r="CV618" s="375"/>
      <c r="CW618" s="375"/>
      <c r="CX618" s="375"/>
      <c r="CY618" s="375"/>
      <c r="CZ618" s="375"/>
    </row>
    <row r="619" s="379" customFormat="true" ht="25.15" customHeight="true" x14ac:dyDescent="0.2">
      <c r="C619" s="1141"/>
      <c r="D619" s="1142"/>
      <c r="E619" s="654"/>
      <c r="F619" s="654"/>
      <c r="G619" s="654"/>
      <c r="H619" s="1141"/>
      <c r="I619" s="1142"/>
      <c r="J619" s="654"/>
      <c r="K619" s="654"/>
      <c r="L619" s="654"/>
      <c r="M619" s="1141"/>
      <c r="N619" s="1142"/>
      <c r="O619" s="654"/>
      <c r="P619" s="654"/>
      <c r="Q619" s="654"/>
      <c r="AA619" s="372"/>
      <c r="AB619" s="372"/>
      <c r="AC619" s="372"/>
      <c r="AD619" s="372"/>
      <c r="AE619" s="372"/>
      <c r="AF619" s="372"/>
      <c r="AG619" s="372"/>
      <c r="AH619" s="372"/>
      <c r="AI619" s="372"/>
      <c r="AJ619" s="372"/>
      <c r="AK619" s="372"/>
      <c r="AL619" s="372"/>
      <c r="AM619" s="372"/>
      <c r="AN619" s="372"/>
      <c r="AO619" s="372"/>
      <c r="AP619" s="372"/>
      <c r="AQ619" s="372"/>
      <c r="AR619" s="372"/>
      <c r="AS619" s="372"/>
      <c r="AT619" s="372"/>
      <c r="AU619" s="372"/>
      <c r="AV619" s="372"/>
      <c r="AW619" s="372"/>
      <c r="AX619" s="372"/>
      <c r="AY619" s="372"/>
      <c r="AZ619" s="372"/>
      <c r="BA619" s="375"/>
      <c r="BB619" s="451"/>
      <c r="BC619" s="375"/>
      <c r="BD619" s="375"/>
      <c r="BE619" s="375"/>
      <c r="BF619" s="375"/>
      <c r="BG619" s="375"/>
      <c r="BH619" s="375"/>
      <c r="BI619" s="375"/>
      <c r="BJ619" s="375"/>
      <c r="BK619" s="375"/>
      <c r="BL619" s="375"/>
      <c r="BM619" s="375"/>
      <c r="BN619" s="375"/>
      <c r="BO619" s="375"/>
      <c r="BP619" s="375"/>
      <c r="BQ619" s="375"/>
      <c r="BR619" s="375"/>
      <c r="BS619" s="375"/>
      <c r="BT619" s="375"/>
      <c r="BU619" s="375"/>
      <c r="BV619" s="375"/>
      <c r="BW619" s="375"/>
      <c r="BX619" s="375"/>
      <c r="BY619" s="375"/>
      <c r="BZ619" s="375"/>
      <c r="CA619" s="375"/>
      <c r="CB619" s="375"/>
      <c r="CC619" s="375"/>
      <c r="CD619" s="375"/>
      <c r="CE619" s="375"/>
      <c r="CF619" s="375"/>
      <c r="CG619" s="375"/>
      <c r="CH619" s="375"/>
      <c r="CI619" s="375"/>
      <c r="CJ619" s="375"/>
      <c r="CK619" s="375"/>
      <c r="CL619" s="375"/>
      <c r="CM619" s="375"/>
      <c r="CN619" s="375"/>
      <c r="CO619" s="375"/>
      <c r="CP619" s="375"/>
      <c r="CQ619" s="375"/>
      <c r="CR619" s="375"/>
      <c r="CS619" s="375"/>
      <c r="CT619" s="375"/>
      <c r="CU619" s="375"/>
      <c r="CV619" s="375"/>
      <c r="CW619" s="375"/>
      <c r="CX619" s="375"/>
      <c r="CY619" s="375"/>
      <c r="CZ619" s="375"/>
    </row>
    <row r="620" s="379" customFormat="true" ht="25.15" customHeight="true" x14ac:dyDescent="0.2">
      <c r="C620" s="1141"/>
      <c r="D620" s="1142"/>
      <c r="E620" s="654"/>
      <c r="F620" s="654"/>
      <c r="G620" s="654"/>
      <c r="H620" s="1141"/>
      <c r="I620" s="1142"/>
      <c r="J620" s="654"/>
      <c r="K620" s="654"/>
      <c r="L620" s="654"/>
      <c r="M620" s="1141"/>
      <c r="N620" s="1142"/>
      <c r="O620" s="654"/>
      <c r="P620" s="654"/>
      <c r="Q620" s="654"/>
      <c r="AA620" s="372"/>
      <c r="AB620" s="372"/>
      <c r="AC620" s="372"/>
      <c r="AD620" s="372"/>
      <c r="AE620" s="372"/>
      <c r="AF620" s="372"/>
      <c r="AG620" s="372"/>
      <c r="AH620" s="372"/>
      <c r="AI620" s="372"/>
      <c r="AJ620" s="372"/>
      <c r="AK620" s="372"/>
      <c r="AL620" s="372"/>
      <c r="AM620" s="372"/>
      <c r="AN620" s="372"/>
      <c r="AO620" s="372"/>
      <c r="AP620" s="372"/>
      <c r="AQ620" s="372"/>
      <c r="AR620" s="372"/>
      <c r="AS620" s="372"/>
      <c r="AT620" s="372"/>
      <c r="AU620" s="372"/>
      <c r="AV620" s="372"/>
      <c r="AW620" s="372"/>
      <c r="AX620" s="372"/>
      <c r="AY620" s="372"/>
      <c r="AZ620" s="372"/>
      <c r="BA620" s="375"/>
      <c r="BB620" s="451"/>
      <c r="BC620" s="375"/>
      <c r="BD620" s="375"/>
      <c r="BE620" s="375"/>
      <c r="BF620" s="375"/>
      <c r="BG620" s="375"/>
      <c r="BH620" s="375"/>
      <c r="BI620" s="375"/>
      <c r="BJ620" s="375"/>
      <c r="BK620" s="375"/>
      <c r="BL620" s="375"/>
      <c r="BM620" s="375"/>
      <c r="BN620" s="375"/>
      <c r="BO620" s="375"/>
      <c r="BP620" s="375"/>
      <c r="BQ620" s="375"/>
      <c r="BR620" s="375"/>
      <c r="BS620" s="375"/>
      <c r="BT620" s="375"/>
      <c r="BU620" s="375"/>
      <c r="BV620" s="375"/>
      <c r="BW620" s="375"/>
      <c r="BX620" s="375"/>
      <c r="BY620" s="375"/>
      <c r="BZ620" s="375"/>
      <c r="CA620" s="375"/>
      <c r="CB620" s="375"/>
      <c r="CC620" s="375"/>
      <c r="CD620" s="375"/>
      <c r="CE620" s="375"/>
      <c r="CF620" s="375"/>
      <c r="CG620" s="375"/>
      <c r="CH620" s="375"/>
      <c r="CI620" s="375"/>
      <c r="CJ620" s="375"/>
      <c r="CK620" s="375"/>
      <c r="CL620" s="375"/>
      <c r="CM620" s="375"/>
      <c r="CN620" s="375"/>
      <c r="CO620" s="375"/>
      <c r="CP620" s="375"/>
      <c r="CQ620" s="375"/>
      <c r="CR620" s="375"/>
      <c r="CS620" s="375"/>
      <c r="CT620" s="375"/>
      <c r="CU620" s="375"/>
      <c r="CV620" s="375"/>
      <c r="CW620" s="375"/>
      <c r="CX620" s="375"/>
      <c r="CY620" s="375"/>
      <c r="CZ620" s="375"/>
    </row>
    <row r="621" s="379" customFormat="true" ht="25.15" customHeight="true" x14ac:dyDescent="0.2">
      <c r="C621" s="1141"/>
      <c r="D621" s="1142"/>
      <c r="E621" s="654"/>
      <c r="F621" s="654"/>
      <c r="G621" s="654"/>
      <c r="H621" s="1141"/>
      <c r="I621" s="1142"/>
      <c r="J621" s="654"/>
      <c r="K621" s="654"/>
      <c r="L621" s="654"/>
      <c r="M621" s="1141"/>
      <c r="N621" s="1142"/>
      <c r="O621" s="654"/>
      <c r="P621" s="654"/>
      <c r="Q621" s="654"/>
      <c r="AA621" s="372"/>
      <c r="AB621" s="372"/>
      <c r="AC621" s="372"/>
      <c r="AD621" s="372"/>
      <c r="AE621" s="372"/>
      <c r="AF621" s="372"/>
      <c r="AG621" s="372"/>
      <c r="AH621" s="372"/>
      <c r="AI621" s="372"/>
      <c r="AJ621" s="372"/>
      <c r="AK621" s="372"/>
      <c r="AL621" s="372"/>
      <c r="AM621" s="372"/>
      <c r="AN621" s="372"/>
      <c r="AO621" s="372"/>
      <c r="AP621" s="372"/>
      <c r="AQ621" s="372"/>
      <c r="AR621" s="372"/>
      <c r="AS621" s="372"/>
      <c r="AT621" s="372"/>
      <c r="AU621" s="372"/>
      <c r="AV621" s="372"/>
      <c r="AW621" s="372"/>
      <c r="AX621" s="372"/>
      <c r="AY621" s="372"/>
      <c r="AZ621" s="372"/>
      <c r="BA621" s="375"/>
      <c r="BB621" s="451"/>
      <c r="BC621" s="375"/>
      <c r="BD621" s="375"/>
      <c r="BE621" s="375"/>
      <c r="BF621" s="375"/>
      <c r="BG621" s="375"/>
      <c r="BH621" s="375"/>
      <c r="BI621" s="375"/>
      <c r="BJ621" s="375"/>
      <c r="BK621" s="375"/>
      <c r="BL621" s="375"/>
      <c r="BM621" s="375"/>
      <c r="BN621" s="375"/>
      <c r="BO621" s="375"/>
      <c r="BP621" s="375"/>
      <c r="BQ621" s="375"/>
      <c r="BR621" s="375"/>
      <c r="BS621" s="375"/>
      <c r="BT621" s="375"/>
      <c r="BU621" s="375"/>
      <c r="BV621" s="375"/>
      <c r="BW621" s="375"/>
      <c r="BX621" s="375"/>
      <c r="BY621" s="375"/>
      <c r="BZ621" s="375"/>
      <c r="CA621" s="375"/>
      <c r="CB621" s="375"/>
      <c r="CC621" s="375"/>
      <c r="CD621" s="375"/>
      <c r="CE621" s="375"/>
      <c r="CF621" s="375"/>
      <c r="CG621" s="375"/>
      <c r="CH621" s="375"/>
      <c r="CI621" s="375"/>
      <c r="CJ621" s="375"/>
      <c r="CK621" s="375"/>
      <c r="CL621" s="375"/>
      <c r="CM621" s="375"/>
      <c r="CN621" s="375"/>
      <c r="CO621" s="375"/>
      <c r="CP621" s="375"/>
      <c r="CQ621" s="375"/>
      <c r="CR621" s="375"/>
      <c r="CS621" s="375"/>
      <c r="CT621" s="375"/>
      <c r="CU621" s="375"/>
      <c r="CV621" s="375"/>
      <c r="CW621" s="375"/>
      <c r="CX621" s="375"/>
      <c r="CY621" s="375"/>
      <c r="CZ621" s="375"/>
    </row>
    <row r="622" s="379" customFormat="true" ht="25.15" customHeight="true" x14ac:dyDescent="0.2">
      <c r="C622" s="1141"/>
      <c r="D622" s="1142"/>
      <c r="E622" s="654"/>
      <c r="F622" s="654"/>
      <c r="G622" s="654"/>
      <c r="H622" s="1141"/>
      <c r="I622" s="1142"/>
      <c r="J622" s="654"/>
      <c r="K622" s="654"/>
      <c r="L622" s="654"/>
      <c r="M622" s="1141"/>
      <c r="N622" s="1142"/>
      <c r="O622" s="654"/>
      <c r="P622" s="654"/>
      <c r="Q622" s="654"/>
      <c r="AA622" s="372"/>
      <c r="AB622" s="372"/>
      <c r="AC622" s="372"/>
      <c r="AD622" s="372"/>
      <c r="AE622" s="372"/>
      <c r="AF622" s="372"/>
      <c r="AG622" s="372"/>
      <c r="AH622" s="372"/>
      <c r="AI622" s="372"/>
      <c r="AJ622" s="372"/>
      <c r="AK622" s="372"/>
      <c r="AL622" s="372"/>
      <c r="AM622" s="372"/>
      <c r="AN622" s="372"/>
      <c r="AO622" s="372"/>
      <c r="AP622" s="372"/>
      <c r="AQ622" s="372"/>
      <c r="AR622" s="372"/>
      <c r="AS622" s="372"/>
      <c r="AT622" s="372"/>
      <c r="AU622" s="372"/>
      <c r="AV622" s="372"/>
      <c r="AW622" s="372"/>
      <c r="AX622" s="372"/>
      <c r="AY622" s="372"/>
      <c r="AZ622" s="372"/>
      <c r="BA622" s="375"/>
      <c r="BB622" s="451"/>
      <c r="BC622" s="375"/>
      <c r="BD622" s="375"/>
      <c r="BE622" s="375"/>
      <c r="BF622" s="375"/>
      <c r="BG622" s="375"/>
      <c r="BH622" s="375"/>
      <c r="BI622" s="375"/>
      <c r="BJ622" s="375"/>
      <c r="BK622" s="375"/>
      <c r="BL622" s="375"/>
      <c r="BM622" s="375"/>
      <c r="BN622" s="375"/>
      <c r="BO622" s="375"/>
      <c r="BP622" s="375"/>
      <c r="BQ622" s="375"/>
      <c r="BR622" s="375"/>
      <c r="BS622" s="375"/>
      <c r="BT622" s="375"/>
      <c r="BU622" s="375"/>
      <c r="BV622" s="375"/>
      <c r="BW622" s="375"/>
      <c r="BX622" s="375"/>
      <c r="BY622" s="375"/>
      <c r="BZ622" s="375"/>
      <c r="CA622" s="375"/>
      <c r="CB622" s="375"/>
      <c r="CC622" s="375"/>
      <c r="CD622" s="375"/>
      <c r="CE622" s="375"/>
      <c r="CF622" s="375"/>
      <c r="CG622" s="375"/>
      <c r="CH622" s="375"/>
      <c r="CI622" s="375"/>
      <c r="CJ622" s="375"/>
      <c r="CK622" s="375"/>
      <c r="CL622" s="375"/>
      <c r="CM622" s="375"/>
      <c r="CN622" s="375"/>
      <c r="CO622" s="375"/>
      <c r="CP622" s="375"/>
      <c r="CQ622" s="375"/>
      <c r="CR622" s="375"/>
      <c r="CS622" s="375"/>
      <c r="CT622" s="375"/>
      <c r="CU622" s="375"/>
      <c r="CV622" s="375"/>
      <c r="CW622" s="375"/>
      <c r="CX622" s="375"/>
      <c r="CY622" s="375"/>
      <c r="CZ622" s="375"/>
    </row>
    <row r="623" s="379" customFormat="true" ht="25.15" customHeight="true" x14ac:dyDescent="0.2">
      <c r="C623" s="1141"/>
      <c r="D623" s="1142"/>
      <c r="E623" s="654"/>
      <c r="F623" s="654"/>
      <c r="G623" s="654"/>
      <c r="H623" s="1141"/>
      <c r="I623" s="1142"/>
      <c r="J623" s="654"/>
      <c r="K623" s="654"/>
      <c r="L623" s="654"/>
      <c r="M623" s="1141"/>
      <c r="N623" s="1142"/>
      <c r="O623" s="654"/>
      <c r="P623" s="654"/>
      <c r="Q623" s="654"/>
      <c r="AA623" s="372"/>
      <c r="AB623" s="372"/>
      <c r="AC623" s="372"/>
      <c r="AD623" s="372"/>
      <c r="AE623" s="372"/>
      <c r="AF623" s="372"/>
      <c r="AG623" s="372"/>
      <c r="AH623" s="372"/>
      <c r="AI623" s="372"/>
      <c r="AJ623" s="372"/>
      <c r="AK623" s="372"/>
      <c r="AL623" s="372"/>
      <c r="AM623" s="372"/>
      <c r="AN623" s="372"/>
      <c r="AO623" s="372"/>
      <c r="AP623" s="372"/>
      <c r="AQ623" s="372"/>
      <c r="AR623" s="372"/>
      <c r="AS623" s="372"/>
      <c r="AT623" s="372"/>
      <c r="AU623" s="372"/>
      <c r="AV623" s="372"/>
      <c r="AW623" s="372"/>
      <c r="AX623" s="372"/>
      <c r="AY623" s="372"/>
      <c r="AZ623" s="372"/>
      <c r="BA623" s="375"/>
      <c r="BB623" s="451"/>
      <c r="BC623" s="375"/>
      <c r="BD623" s="375"/>
      <c r="BE623" s="375"/>
      <c r="BF623" s="375"/>
      <c r="BG623" s="375"/>
      <c r="BH623" s="375"/>
      <c r="BI623" s="375"/>
      <c r="BJ623" s="375"/>
      <c r="BK623" s="375"/>
      <c r="BL623" s="375"/>
      <c r="BM623" s="375"/>
      <c r="BN623" s="375"/>
      <c r="BO623" s="375"/>
      <c r="BP623" s="375"/>
      <c r="BQ623" s="375"/>
      <c r="BR623" s="375"/>
      <c r="BS623" s="375"/>
      <c r="BT623" s="375"/>
      <c r="BU623" s="375"/>
      <c r="BV623" s="375"/>
      <c r="BW623" s="375"/>
      <c r="BX623" s="375"/>
      <c r="BY623" s="375"/>
      <c r="BZ623" s="375"/>
      <c r="CA623" s="375"/>
      <c r="CB623" s="375"/>
      <c r="CC623" s="375"/>
      <c r="CD623" s="375"/>
      <c r="CE623" s="375"/>
      <c r="CF623" s="375"/>
      <c r="CG623" s="375"/>
      <c r="CH623" s="375"/>
      <c r="CI623" s="375"/>
      <c r="CJ623" s="375"/>
      <c r="CK623" s="375"/>
      <c r="CL623" s="375"/>
      <c r="CM623" s="375"/>
      <c r="CN623" s="375"/>
      <c r="CO623" s="375"/>
      <c r="CP623" s="375"/>
      <c r="CQ623" s="375"/>
      <c r="CR623" s="375"/>
      <c r="CS623" s="375"/>
      <c r="CT623" s="375"/>
      <c r="CU623" s="375"/>
      <c r="CV623" s="375"/>
      <c r="CW623" s="375"/>
      <c r="CX623" s="375"/>
      <c r="CY623" s="375"/>
      <c r="CZ623" s="375"/>
    </row>
    <row r="624" s="379" customFormat="true" ht="25.15" customHeight="true" x14ac:dyDescent="0.2">
      <c r="C624" s="1141"/>
      <c r="D624" s="1142"/>
      <c r="E624" s="654"/>
      <c r="F624" s="654"/>
      <c r="G624" s="654"/>
      <c r="H624" s="1141"/>
      <c r="I624" s="1142"/>
      <c r="J624" s="654"/>
      <c r="K624" s="654"/>
      <c r="L624" s="654"/>
      <c r="M624" s="1141"/>
      <c r="N624" s="1142"/>
      <c r="O624" s="654"/>
      <c r="P624" s="654"/>
      <c r="Q624" s="654"/>
      <c r="AA624" s="372"/>
      <c r="AB624" s="372"/>
      <c r="AC624" s="372"/>
      <c r="AD624" s="372"/>
      <c r="AE624" s="372"/>
      <c r="AF624" s="372"/>
      <c r="AG624" s="372"/>
      <c r="AH624" s="372"/>
      <c r="AI624" s="372"/>
      <c r="AJ624" s="372"/>
      <c r="AK624" s="372"/>
      <c r="AL624" s="372"/>
      <c r="AM624" s="372"/>
      <c r="AN624" s="372"/>
      <c r="AO624" s="372"/>
      <c r="AP624" s="372"/>
      <c r="AQ624" s="372"/>
      <c r="AR624" s="372"/>
      <c r="AS624" s="372"/>
      <c r="AT624" s="372"/>
      <c r="AU624" s="372"/>
      <c r="AV624" s="372"/>
      <c r="AW624" s="372"/>
      <c r="AX624" s="372"/>
      <c r="AY624" s="372"/>
      <c r="AZ624" s="372"/>
      <c r="BA624" s="375"/>
      <c r="BB624" s="451"/>
      <c r="BC624" s="375"/>
      <c r="BD624" s="375"/>
      <c r="BE624" s="375"/>
      <c r="BF624" s="375"/>
      <c r="BG624" s="375"/>
      <c r="BH624" s="375"/>
      <c r="BI624" s="375"/>
      <c r="BJ624" s="375"/>
      <c r="BK624" s="375"/>
      <c r="BL624" s="375"/>
      <c r="BM624" s="375"/>
      <c r="BN624" s="375"/>
      <c r="BO624" s="375"/>
      <c r="BP624" s="375"/>
      <c r="BQ624" s="375"/>
      <c r="BR624" s="375"/>
      <c r="BS624" s="375"/>
      <c r="BT624" s="375"/>
      <c r="BU624" s="375"/>
      <c r="BV624" s="375"/>
      <c r="BW624" s="375"/>
      <c r="BX624" s="375"/>
      <c r="BY624" s="375"/>
      <c r="BZ624" s="375"/>
      <c r="CA624" s="375"/>
      <c r="CB624" s="375"/>
      <c r="CC624" s="375"/>
      <c r="CD624" s="375"/>
      <c r="CE624" s="375"/>
      <c r="CF624" s="375"/>
      <c r="CG624" s="375"/>
      <c r="CH624" s="375"/>
      <c r="CI624" s="375"/>
      <c r="CJ624" s="375"/>
      <c r="CK624" s="375"/>
      <c r="CL624" s="375"/>
      <c r="CM624" s="375"/>
      <c r="CN624" s="375"/>
      <c r="CO624" s="375"/>
      <c r="CP624" s="375"/>
      <c r="CQ624" s="375"/>
      <c r="CR624" s="375"/>
      <c r="CS624" s="375"/>
      <c r="CT624" s="375"/>
      <c r="CU624" s="375"/>
      <c r="CV624" s="375"/>
      <c r="CW624" s="375"/>
      <c r="CX624" s="375"/>
      <c r="CY624" s="375"/>
      <c r="CZ624" s="375"/>
    </row>
    <row r="625" s="379" customFormat="true" ht="25.15" customHeight="true" x14ac:dyDescent="0.2">
      <c r="C625" s="1141"/>
      <c r="D625" s="1142"/>
      <c r="E625" s="654"/>
      <c r="F625" s="654"/>
      <c r="G625" s="654"/>
      <c r="H625" s="1141"/>
      <c r="I625" s="1142"/>
      <c r="J625" s="654"/>
      <c r="K625" s="654"/>
      <c r="L625" s="654"/>
      <c r="M625" s="1141"/>
      <c r="N625" s="1142"/>
      <c r="O625" s="654"/>
      <c r="P625" s="654"/>
      <c r="Q625" s="654"/>
      <c r="AA625" s="372"/>
      <c r="AB625" s="372"/>
      <c r="AC625" s="372"/>
      <c r="AD625" s="372"/>
      <c r="AE625" s="372"/>
      <c r="AF625" s="372"/>
      <c r="AG625" s="372"/>
      <c r="AH625" s="372"/>
      <c r="AI625" s="372"/>
      <c r="AJ625" s="372"/>
      <c r="AK625" s="372"/>
      <c r="AL625" s="372"/>
      <c r="AM625" s="372"/>
      <c r="AN625" s="372"/>
      <c r="AO625" s="372"/>
      <c r="AP625" s="372"/>
      <c r="AQ625" s="372"/>
      <c r="AR625" s="372"/>
      <c r="AS625" s="372"/>
      <c r="AT625" s="372"/>
      <c r="AU625" s="372"/>
      <c r="AV625" s="372"/>
      <c r="AW625" s="372"/>
      <c r="AX625" s="372"/>
      <c r="AY625" s="372"/>
      <c r="AZ625" s="372"/>
      <c r="BA625" s="375"/>
      <c r="BB625" s="451"/>
      <c r="BC625" s="375"/>
      <c r="BD625" s="375"/>
      <c r="BE625" s="375"/>
      <c r="BF625" s="375"/>
      <c r="BG625" s="375"/>
      <c r="BH625" s="375"/>
      <c r="BI625" s="375"/>
      <c r="BJ625" s="375"/>
      <c r="BK625" s="375"/>
      <c r="BL625" s="375"/>
      <c r="BM625" s="375"/>
      <c r="BN625" s="375"/>
      <c r="BO625" s="375"/>
      <c r="BP625" s="375"/>
      <c r="BQ625" s="375"/>
      <c r="BR625" s="375"/>
      <c r="BS625" s="375"/>
      <c r="BT625" s="375"/>
      <c r="BU625" s="375"/>
      <c r="BV625" s="375"/>
      <c r="BW625" s="375"/>
      <c r="BX625" s="375"/>
      <c r="BY625" s="375"/>
      <c r="BZ625" s="375"/>
      <c r="CA625" s="375"/>
      <c r="CB625" s="375"/>
      <c r="CC625" s="375"/>
      <c r="CD625" s="375"/>
      <c r="CE625" s="375"/>
      <c r="CF625" s="375"/>
      <c r="CG625" s="375"/>
      <c r="CH625" s="375"/>
      <c r="CI625" s="375"/>
      <c r="CJ625" s="375"/>
      <c r="CK625" s="375"/>
      <c r="CL625" s="375"/>
      <c r="CM625" s="375"/>
      <c r="CN625" s="375"/>
      <c r="CO625" s="375"/>
      <c r="CP625" s="375"/>
      <c r="CQ625" s="375"/>
      <c r="CR625" s="375"/>
      <c r="CS625" s="375"/>
      <c r="CT625" s="375"/>
      <c r="CU625" s="375"/>
      <c r="CV625" s="375"/>
      <c r="CW625" s="375"/>
      <c r="CX625" s="375"/>
      <c r="CY625" s="375"/>
      <c r="CZ625" s="375"/>
    </row>
    <row r="626" s="379" customFormat="true" ht="25.15" customHeight="true" x14ac:dyDescent="0.2">
      <c r="C626" s="1141"/>
      <c r="D626" s="1142"/>
      <c r="E626" s="654"/>
      <c r="F626" s="654"/>
      <c r="G626" s="654"/>
      <c r="H626" s="1141"/>
      <c r="I626" s="1142"/>
      <c r="J626" s="654"/>
      <c r="K626" s="654"/>
      <c r="L626" s="654"/>
      <c r="M626" s="1141"/>
      <c r="N626" s="1142"/>
      <c r="O626" s="654"/>
      <c r="P626" s="654"/>
      <c r="Q626" s="654"/>
      <c r="AA626" s="372"/>
      <c r="AB626" s="372"/>
      <c r="AC626" s="372"/>
      <c r="AD626" s="372"/>
      <c r="AE626" s="372"/>
      <c r="AF626" s="372"/>
      <c r="AG626" s="372"/>
      <c r="AH626" s="372"/>
      <c r="AI626" s="372"/>
      <c r="AJ626" s="372"/>
      <c r="AK626" s="372"/>
      <c r="AL626" s="372"/>
      <c r="AM626" s="372"/>
      <c r="AN626" s="372"/>
      <c r="AO626" s="372"/>
      <c r="AP626" s="372"/>
      <c r="AQ626" s="372"/>
      <c r="AR626" s="372"/>
      <c r="AS626" s="372"/>
      <c r="AT626" s="372"/>
      <c r="AU626" s="372"/>
      <c r="AV626" s="372"/>
      <c r="AW626" s="372"/>
      <c r="AX626" s="372"/>
      <c r="AY626" s="372"/>
      <c r="AZ626" s="372"/>
      <c r="BA626" s="375"/>
      <c r="BB626" s="451"/>
      <c r="BC626" s="375"/>
      <c r="BD626" s="375"/>
      <c r="BE626" s="375"/>
      <c r="BF626" s="375"/>
      <c r="BG626" s="375"/>
      <c r="BH626" s="375"/>
      <c r="BI626" s="375"/>
      <c r="BJ626" s="375"/>
      <c r="BK626" s="375"/>
      <c r="BL626" s="375"/>
      <c r="BM626" s="375"/>
      <c r="BN626" s="375"/>
      <c r="BO626" s="375"/>
      <c r="BP626" s="375"/>
      <c r="BQ626" s="375"/>
      <c r="BR626" s="375"/>
      <c r="BS626" s="375"/>
      <c r="BT626" s="375"/>
      <c r="BU626" s="375"/>
      <c r="BV626" s="375"/>
      <c r="BW626" s="375"/>
      <c r="BX626" s="375"/>
      <c r="BY626" s="375"/>
      <c r="BZ626" s="375"/>
      <c r="CA626" s="375"/>
      <c r="CB626" s="375"/>
      <c r="CC626" s="375"/>
      <c r="CD626" s="375"/>
      <c r="CE626" s="375"/>
      <c r="CF626" s="375"/>
      <c r="CG626" s="375"/>
      <c r="CH626" s="375"/>
      <c r="CI626" s="375"/>
      <c r="CJ626" s="375"/>
      <c r="CK626" s="375"/>
      <c r="CL626" s="375"/>
      <c r="CM626" s="375"/>
      <c r="CN626" s="375"/>
      <c r="CO626" s="375"/>
      <c r="CP626" s="375"/>
      <c r="CQ626" s="375"/>
      <c r="CR626" s="375"/>
      <c r="CS626" s="375"/>
      <c r="CT626" s="375"/>
      <c r="CU626" s="375"/>
      <c r="CV626" s="375"/>
      <c r="CW626" s="375"/>
      <c r="CX626" s="375"/>
      <c r="CY626" s="375"/>
      <c r="CZ626" s="375"/>
    </row>
    <row r="627" s="379" customFormat="true" ht="25.15" customHeight="true" x14ac:dyDescent="0.2">
      <c r="C627" s="1141"/>
      <c r="D627" s="1142"/>
      <c r="E627" s="654"/>
      <c r="F627" s="654"/>
      <c r="G627" s="654"/>
      <c r="H627" s="1141"/>
      <c r="I627" s="1142"/>
      <c r="J627" s="654"/>
      <c r="K627" s="654"/>
      <c r="L627" s="654"/>
      <c r="M627" s="1141"/>
      <c r="N627" s="1142"/>
      <c r="O627" s="654"/>
      <c r="P627" s="654"/>
      <c r="Q627" s="654"/>
      <c r="AA627" s="372"/>
      <c r="AB627" s="372"/>
      <c r="AC627" s="372"/>
      <c r="AD627" s="372"/>
      <c r="AE627" s="372"/>
      <c r="AF627" s="372"/>
      <c r="AG627" s="372"/>
      <c r="AH627" s="372"/>
      <c r="AI627" s="372"/>
      <c r="AJ627" s="372"/>
      <c r="AK627" s="372"/>
      <c r="AL627" s="372"/>
      <c r="AM627" s="372"/>
      <c r="AN627" s="372"/>
      <c r="AO627" s="372"/>
      <c r="AP627" s="372"/>
      <c r="AQ627" s="372"/>
      <c r="AR627" s="372"/>
      <c r="AS627" s="372"/>
      <c r="AT627" s="372"/>
      <c r="AU627" s="372"/>
      <c r="AV627" s="372"/>
      <c r="AW627" s="372"/>
      <c r="AX627" s="372"/>
      <c r="AY627" s="372"/>
      <c r="AZ627" s="372"/>
      <c r="BA627" s="375"/>
      <c r="BB627" s="451"/>
      <c r="BC627" s="375"/>
      <c r="BD627" s="375"/>
      <c r="BE627" s="375"/>
      <c r="BF627" s="375"/>
      <c r="BG627" s="375"/>
      <c r="BH627" s="375"/>
      <c r="BI627" s="375"/>
      <c r="BJ627" s="375"/>
      <c r="BK627" s="375"/>
      <c r="BL627" s="375"/>
      <c r="BM627" s="375"/>
      <c r="BN627" s="375"/>
      <c r="BO627" s="375"/>
      <c r="BP627" s="375"/>
      <c r="BQ627" s="375"/>
      <c r="BR627" s="375"/>
      <c r="BS627" s="375"/>
      <c r="BT627" s="375"/>
      <c r="BU627" s="375"/>
      <c r="BV627" s="375"/>
      <c r="BW627" s="375"/>
      <c r="BX627" s="375"/>
      <c r="BY627" s="375"/>
      <c r="BZ627" s="375"/>
      <c r="CA627" s="375"/>
      <c r="CB627" s="375"/>
      <c r="CC627" s="375"/>
      <c r="CD627" s="375"/>
      <c r="CE627" s="375"/>
      <c r="CF627" s="375"/>
      <c r="CG627" s="375"/>
      <c r="CH627" s="375"/>
      <c r="CI627" s="375"/>
      <c r="CJ627" s="375"/>
      <c r="CK627" s="375"/>
      <c r="CL627" s="375"/>
      <c r="CM627" s="375"/>
      <c r="CN627" s="375"/>
      <c r="CO627" s="375"/>
      <c r="CP627" s="375"/>
      <c r="CQ627" s="375"/>
      <c r="CR627" s="375"/>
      <c r="CS627" s="375"/>
      <c r="CT627" s="375"/>
      <c r="CU627" s="375"/>
      <c r="CV627" s="375"/>
      <c r="CW627" s="375"/>
      <c r="CX627" s="375"/>
      <c r="CY627" s="375"/>
      <c r="CZ627" s="375"/>
    </row>
    <row r="628" s="379" customFormat="true" ht="25.15" customHeight="true" x14ac:dyDescent="0.2">
      <c r="C628" s="1141"/>
      <c r="D628" s="1142"/>
      <c r="E628" s="654"/>
      <c r="F628" s="654"/>
      <c r="G628" s="654"/>
      <c r="H628" s="1141"/>
      <c r="I628" s="1142"/>
      <c r="J628" s="654"/>
      <c r="K628" s="654"/>
      <c r="L628" s="654"/>
      <c r="M628" s="1141"/>
      <c r="N628" s="1142"/>
      <c r="O628" s="654"/>
      <c r="P628" s="654"/>
      <c r="Q628" s="654"/>
      <c r="AA628" s="372"/>
      <c r="AB628" s="372"/>
      <c r="AC628" s="372"/>
      <c r="AD628" s="372"/>
      <c r="AE628" s="372"/>
      <c r="AF628" s="372"/>
      <c r="AG628" s="372"/>
      <c r="AH628" s="372"/>
      <c r="AI628" s="372"/>
      <c r="AJ628" s="372"/>
      <c r="AK628" s="372"/>
      <c r="AL628" s="372"/>
      <c r="AM628" s="372"/>
      <c r="AN628" s="372"/>
      <c r="AO628" s="372"/>
      <c r="AP628" s="372"/>
      <c r="AQ628" s="372"/>
      <c r="AR628" s="372"/>
      <c r="AS628" s="372"/>
      <c r="AT628" s="372"/>
      <c r="AU628" s="372"/>
      <c r="AV628" s="372"/>
      <c r="AW628" s="372"/>
      <c r="AX628" s="372"/>
      <c r="AY628" s="372"/>
      <c r="AZ628" s="372"/>
      <c r="BA628" s="375"/>
      <c r="BB628" s="451"/>
      <c r="BC628" s="375"/>
      <c r="BD628" s="375"/>
      <c r="BE628" s="375"/>
      <c r="BF628" s="375"/>
      <c r="BG628" s="375"/>
      <c r="BH628" s="375"/>
      <c r="BI628" s="375"/>
      <c r="BJ628" s="375"/>
      <c r="BK628" s="375"/>
      <c r="BL628" s="375"/>
      <c r="BM628" s="375"/>
      <c r="BN628" s="375"/>
      <c r="BO628" s="375"/>
      <c r="BP628" s="375"/>
      <c r="BQ628" s="375"/>
      <c r="BR628" s="375"/>
      <c r="BS628" s="375"/>
      <c r="BT628" s="375"/>
      <c r="BU628" s="375"/>
      <c r="BV628" s="375"/>
      <c r="BW628" s="375"/>
      <c r="BX628" s="375"/>
      <c r="BY628" s="375"/>
      <c r="BZ628" s="375"/>
      <c r="CA628" s="375"/>
      <c r="CB628" s="375"/>
      <c r="CC628" s="375"/>
      <c r="CD628" s="375"/>
      <c r="CE628" s="375"/>
      <c r="CF628" s="375"/>
      <c r="CG628" s="375"/>
      <c r="CH628" s="375"/>
      <c r="CI628" s="375"/>
      <c r="CJ628" s="375"/>
      <c r="CK628" s="375"/>
      <c r="CL628" s="375"/>
      <c r="CM628" s="375"/>
      <c r="CN628" s="375"/>
      <c r="CO628" s="375"/>
      <c r="CP628" s="375"/>
      <c r="CQ628" s="375"/>
      <c r="CR628" s="375"/>
      <c r="CS628" s="375"/>
      <c r="CT628" s="375"/>
      <c r="CU628" s="375"/>
      <c r="CV628" s="375"/>
      <c r="CW628" s="375"/>
      <c r="CX628" s="375"/>
      <c r="CY628" s="375"/>
      <c r="CZ628" s="375"/>
    </row>
    <row r="629" s="379" customFormat="true" ht="25.15" customHeight="true" x14ac:dyDescent="0.2">
      <c r="C629" s="1141"/>
      <c r="D629" s="1142"/>
      <c r="E629" s="654"/>
      <c r="F629" s="654"/>
      <c r="G629" s="654"/>
      <c r="H629" s="1141"/>
      <c r="I629" s="1142"/>
      <c r="J629" s="654"/>
      <c r="K629" s="654"/>
      <c r="L629" s="654"/>
      <c r="M629" s="1141"/>
      <c r="N629" s="1142"/>
      <c r="O629" s="654"/>
      <c r="P629" s="654"/>
      <c r="Q629" s="654"/>
      <c r="AA629" s="372"/>
      <c r="AB629" s="372"/>
      <c r="AC629" s="372"/>
      <c r="AD629" s="372"/>
      <c r="AE629" s="372"/>
      <c r="AF629" s="372"/>
      <c r="AG629" s="372"/>
      <c r="AH629" s="372"/>
      <c r="AI629" s="372"/>
      <c r="AJ629" s="372"/>
      <c r="AK629" s="372"/>
      <c r="AL629" s="372"/>
      <c r="AM629" s="372"/>
      <c r="AN629" s="372"/>
      <c r="AO629" s="372"/>
      <c r="AP629" s="372"/>
      <c r="AQ629" s="372"/>
      <c r="AR629" s="372"/>
      <c r="AS629" s="372"/>
      <c r="AT629" s="372"/>
      <c r="AU629" s="372"/>
      <c r="AV629" s="372"/>
      <c r="AW629" s="372"/>
      <c r="AX629" s="372"/>
      <c r="AY629" s="372"/>
      <c r="AZ629" s="372"/>
      <c r="BA629" s="375"/>
      <c r="BB629" s="451"/>
      <c r="BC629" s="375"/>
      <c r="BD629" s="375"/>
      <c r="BE629" s="375"/>
      <c r="BF629" s="375"/>
      <c r="BG629" s="375"/>
      <c r="BH629" s="375"/>
      <c r="BI629" s="375"/>
      <c r="BJ629" s="375"/>
      <c r="BK629" s="375"/>
      <c r="BL629" s="375"/>
      <c r="BM629" s="375"/>
      <c r="BN629" s="375"/>
      <c r="BO629" s="375"/>
      <c r="BP629" s="375"/>
      <c r="BQ629" s="375"/>
      <c r="BR629" s="375"/>
      <c r="BS629" s="375"/>
      <c r="BT629" s="375"/>
      <c r="BU629" s="375"/>
      <c r="BV629" s="375"/>
      <c r="BW629" s="375"/>
      <c r="BX629" s="375"/>
      <c r="BY629" s="375"/>
      <c r="BZ629" s="375"/>
      <c r="CA629" s="375"/>
      <c r="CB629" s="375"/>
      <c r="CC629" s="375"/>
      <c r="CD629" s="375"/>
      <c r="CE629" s="375"/>
      <c r="CF629" s="375"/>
      <c r="CG629" s="375"/>
      <c r="CH629" s="375"/>
      <c r="CI629" s="375"/>
      <c r="CJ629" s="375"/>
      <c r="CK629" s="375"/>
      <c r="CL629" s="375"/>
      <c r="CM629" s="375"/>
      <c r="CN629" s="375"/>
      <c r="CO629" s="375"/>
      <c r="CP629" s="375"/>
      <c r="CQ629" s="375"/>
      <c r="CR629" s="375"/>
      <c r="CS629" s="375"/>
      <c r="CT629" s="375"/>
      <c r="CU629" s="375"/>
      <c r="CV629" s="375"/>
      <c r="CW629" s="375"/>
      <c r="CX629" s="375"/>
      <c r="CY629" s="375"/>
      <c r="CZ629" s="375"/>
    </row>
    <row r="630" s="379" customFormat="true" ht="25.15" customHeight="true" x14ac:dyDescent="0.2">
      <c r="C630" s="1141"/>
      <c r="D630" s="1142"/>
      <c r="E630" s="654"/>
      <c r="F630" s="654"/>
      <c r="G630" s="654"/>
      <c r="H630" s="1141"/>
      <c r="I630" s="1142"/>
      <c r="J630" s="654"/>
      <c r="K630" s="654"/>
      <c r="L630" s="654"/>
      <c r="M630" s="1141"/>
      <c r="N630" s="1142"/>
      <c r="O630" s="654"/>
      <c r="P630" s="654"/>
      <c r="Q630" s="654"/>
      <c r="AA630" s="372"/>
      <c r="AB630" s="372"/>
      <c r="AC630" s="372"/>
      <c r="AD630" s="372"/>
      <c r="AE630" s="372"/>
      <c r="AF630" s="372"/>
      <c r="AG630" s="372"/>
      <c r="AH630" s="372"/>
      <c r="AI630" s="372"/>
      <c r="AJ630" s="372"/>
      <c r="AK630" s="372"/>
      <c r="AL630" s="372"/>
      <c r="AM630" s="372"/>
      <c r="AN630" s="372"/>
      <c r="AO630" s="372"/>
      <c r="AP630" s="372"/>
      <c r="AQ630" s="372"/>
      <c r="AR630" s="372"/>
      <c r="AS630" s="372"/>
      <c r="AT630" s="372"/>
      <c r="AU630" s="372"/>
      <c r="AV630" s="372"/>
      <c r="AW630" s="372"/>
      <c r="AX630" s="372"/>
      <c r="AY630" s="372"/>
      <c r="AZ630" s="372"/>
      <c r="BA630" s="375"/>
      <c r="BB630" s="451"/>
      <c r="BC630" s="375"/>
      <c r="BD630" s="375"/>
      <c r="BE630" s="375"/>
      <c r="BF630" s="375"/>
      <c r="BG630" s="375"/>
      <c r="BH630" s="375"/>
      <c r="BI630" s="375"/>
      <c r="BJ630" s="375"/>
      <c r="BK630" s="375"/>
      <c r="BL630" s="375"/>
      <c r="BM630" s="375"/>
      <c r="BN630" s="375"/>
      <c r="BO630" s="375"/>
      <c r="BP630" s="375"/>
      <c r="BQ630" s="375"/>
      <c r="BR630" s="375"/>
      <c r="BS630" s="375"/>
      <c r="BT630" s="375"/>
      <c r="BU630" s="375"/>
      <c r="BV630" s="375"/>
      <c r="BW630" s="375"/>
      <c r="BX630" s="375"/>
      <c r="BY630" s="375"/>
      <c r="BZ630" s="375"/>
      <c r="CA630" s="375"/>
      <c r="CB630" s="375"/>
      <c r="CC630" s="375"/>
      <c r="CD630" s="375"/>
      <c r="CE630" s="375"/>
      <c r="CF630" s="375"/>
      <c r="CG630" s="375"/>
      <c r="CH630" s="375"/>
      <c r="CI630" s="375"/>
      <c r="CJ630" s="375"/>
      <c r="CK630" s="375"/>
      <c r="CL630" s="375"/>
      <c r="CM630" s="375"/>
      <c r="CN630" s="375"/>
      <c r="CO630" s="375"/>
      <c r="CP630" s="375"/>
      <c r="CQ630" s="375"/>
      <c r="CR630" s="375"/>
      <c r="CS630" s="375"/>
      <c r="CT630" s="375"/>
      <c r="CU630" s="375"/>
      <c r="CV630" s="375"/>
      <c r="CW630" s="375"/>
      <c r="CX630" s="375"/>
      <c r="CY630" s="375"/>
      <c r="CZ630" s="375"/>
    </row>
    <row r="631" s="379" customFormat="true" ht="25.15" customHeight="true" x14ac:dyDescent="0.2">
      <c r="C631" s="1141"/>
      <c r="D631" s="1142"/>
      <c r="E631" s="654"/>
      <c r="F631" s="654"/>
      <c r="G631" s="654"/>
      <c r="H631" s="1141"/>
      <c r="I631" s="1142"/>
      <c r="J631" s="654"/>
      <c r="K631" s="654"/>
      <c r="L631" s="654"/>
      <c r="M631" s="1141"/>
      <c r="N631" s="1142"/>
      <c r="O631" s="654"/>
      <c r="P631" s="654"/>
      <c r="Q631" s="654"/>
      <c r="AA631" s="372"/>
      <c r="AB631" s="372"/>
      <c r="AC631" s="372"/>
      <c r="AD631" s="372"/>
      <c r="AE631" s="372"/>
      <c r="AF631" s="372"/>
      <c r="AG631" s="372"/>
      <c r="AH631" s="372"/>
      <c r="AI631" s="372"/>
      <c r="AJ631" s="372"/>
      <c r="AK631" s="372"/>
      <c r="AL631" s="372"/>
      <c r="AM631" s="372"/>
      <c r="AN631" s="372"/>
      <c r="AO631" s="372"/>
      <c r="AP631" s="372"/>
      <c r="AQ631" s="372"/>
      <c r="AR631" s="372"/>
      <c r="AS631" s="372"/>
      <c r="AT631" s="372"/>
      <c r="AU631" s="372"/>
      <c r="AV631" s="372"/>
      <c r="AW631" s="372"/>
      <c r="AX631" s="372"/>
      <c r="AY631" s="372"/>
      <c r="AZ631" s="372"/>
      <c r="BA631" s="375"/>
      <c r="BB631" s="451"/>
      <c r="BC631" s="375"/>
      <c r="BD631" s="375"/>
      <c r="BE631" s="375"/>
      <c r="BF631" s="375"/>
      <c r="BG631" s="375"/>
      <c r="BH631" s="375"/>
      <c r="BI631" s="375"/>
      <c r="BJ631" s="375"/>
      <c r="BK631" s="375"/>
      <c r="BL631" s="375"/>
      <c r="BM631" s="375"/>
      <c r="BN631" s="375"/>
      <c r="BO631" s="375"/>
      <c r="BP631" s="375"/>
      <c r="BQ631" s="375"/>
      <c r="BR631" s="375"/>
      <c r="BS631" s="375"/>
      <c r="BT631" s="375"/>
      <c r="BU631" s="375"/>
      <c r="BV631" s="375"/>
      <c r="BW631" s="375"/>
      <c r="BX631" s="375"/>
      <c r="BY631" s="375"/>
      <c r="BZ631" s="375"/>
      <c r="CA631" s="375"/>
      <c r="CB631" s="375"/>
      <c r="CC631" s="375"/>
      <c r="CD631" s="375"/>
      <c r="CE631" s="375"/>
      <c r="CF631" s="375"/>
      <c r="CG631" s="375"/>
      <c r="CH631" s="375"/>
      <c r="CI631" s="375"/>
      <c r="CJ631" s="375"/>
      <c r="CK631" s="375"/>
      <c r="CL631" s="375"/>
      <c r="CM631" s="375"/>
      <c r="CN631" s="375"/>
      <c r="CO631" s="375"/>
      <c r="CP631" s="375"/>
      <c r="CQ631" s="375"/>
      <c r="CR631" s="375"/>
      <c r="CS631" s="375"/>
      <c r="CT631" s="375"/>
      <c r="CU631" s="375"/>
      <c r="CV631" s="375"/>
      <c r="CW631" s="375"/>
      <c r="CX631" s="375"/>
      <c r="CY631" s="375"/>
      <c r="CZ631" s="375"/>
    </row>
    <row r="632" s="379" customFormat="true" ht="25.15" customHeight="true" x14ac:dyDescent="0.2">
      <c r="C632" s="1141"/>
      <c r="D632" s="1142"/>
      <c r="E632" s="654"/>
      <c r="F632" s="654"/>
      <c r="G632" s="654"/>
      <c r="H632" s="1141"/>
      <c r="I632" s="1142"/>
      <c r="J632" s="654"/>
      <c r="K632" s="654"/>
      <c r="L632" s="654"/>
      <c r="M632" s="1141"/>
      <c r="N632" s="1142"/>
      <c r="O632" s="654"/>
      <c r="P632" s="654"/>
      <c r="Q632" s="654"/>
      <c r="AA632" s="372"/>
      <c r="AB632" s="372"/>
      <c r="AC632" s="372"/>
      <c r="AD632" s="372"/>
      <c r="AE632" s="372"/>
      <c r="AF632" s="372"/>
      <c r="AG632" s="372"/>
      <c r="AH632" s="372"/>
      <c r="AI632" s="372"/>
      <c r="AJ632" s="372"/>
      <c r="AK632" s="372"/>
      <c r="AL632" s="372"/>
      <c r="AM632" s="372"/>
      <c r="AN632" s="372"/>
      <c r="AO632" s="372"/>
      <c r="AP632" s="372"/>
      <c r="AQ632" s="372"/>
      <c r="AR632" s="372"/>
      <c r="AS632" s="372"/>
      <c r="AT632" s="372"/>
      <c r="AU632" s="372"/>
      <c r="AV632" s="372"/>
      <c r="AW632" s="372"/>
      <c r="AX632" s="372"/>
      <c r="AY632" s="372"/>
      <c r="AZ632" s="372"/>
      <c r="BA632" s="375"/>
      <c r="BB632" s="451"/>
      <c r="BC632" s="375"/>
      <c r="BD632" s="375"/>
      <c r="BE632" s="375"/>
      <c r="BF632" s="375"/>
      <c r="BG632" s="375"/>
      <c r="BH632" s="375"/>
      <c r="BI632" s="375"/>
      <c r="BJ632" s="375"/>
      <c r="BK632" s="375"/>
      <c r="BL632" s="375"/>
      <c r="BM632" s="375"/>
      <c r="BN632" s="375"/>
      <c r="BO632" s="375"/>
      <c r="BP632" s="375"/>
      <c r="BQ632" s="375"/>
      <c r="BR632" s="375"/>
      <c r="BS632" s="375"/>
      <c r="BT632" s="375"/>
      <c r="BU632" s="375"/>
      <c r="BV632" s="375"/>
      <c r="BW632" s="375"/>
      <c r="BX632" s="375"/>
      <c r="BY632" s="375"/>
      <c r="BZ632" s="375"/>
      <c r="CA632" s="375"/>
      <c r="CB632" s="375"/>
      <c r="CC632" s="375"/>
      <c r="CD632" s="375"/>
      <c r="CE632" s="375"/>
      <c r="CF632" s="375"/>
      <c r="CG632" s="375"/>
      <c r="CH632" s="375"/>
      <c r="CI632" s="375"/>
      <c r="CJ632" s="375"/>
      <c r="CK632" s="375"/>
      <c r="CL632" s="375"/>
      <c r="CM632" s="375"/>
      <c r="CN632" s="375"/>
      <c r="CO632" s="375"/>
      <c r="CP632" s="375"/>
      <c r="CQ632" s="375"/>
      <c r="CR632" s="375"/>
      <c r="CS632" s="375"/>
      <c r="CT632" s="375"/>
      <c r="CU632" s="375"/>
      <c r="CV632" s="375"/>
      <c r="CW632" s="375"/>
      <c r="CX632" s="375"/>
      <c r="CY632" s="375"/>
      <c r="CZ632" s="375"/>
    </row>
    <row r="633" s="379" customFormat="true" ht="25.15" customHeight="true" x14ac:dyDescent="0.2">
      <c r="C633" s="1141"/>
      <c r="D633" s="1142"/>
      <c r="E633" s="654"/>
      <c r="F633" s="654"/>
      <c r="G633" s="654"/>
      <c r="H633" s="1141"/>
      <c r="I633" s="1142"/>
      <c r="J633" s="654"/>
      <c r="K633" s="654"/>
      <c r="L633" s="654"/>
      <c r="M633" s="1141"/>
      <c r="N633" s="1142"/>
      <c r="O633" s="654"/>
      <c r="P633" s="654"/>
      <c r="Q633" s="654"/>
      <c r="AA633" s="372"/>
      <c r="AB633" s="372"/>
      <c r="AC633" s="372"/>
      <c r="AD633" s="372"/>
      <c r="AE633" s="372"/>
      <c r="AF633" s="372"/>
      <c r="AG633" s="372"/>
      <c r="AH633" s="372"/>
      <c r="AI633" s="372"/>
      <c r="AJ633" s="372"/>
      <c r="AK633" s="372"/>
      <c r="AL633" s="372"/>
      <c r="AM633" s="372"/>
      <c r="AN633" s="372"/>
      <c r="AO633" s="372"/>
      <c r="AP633" s="372"/>
      <c r="AQ633" s="372"/>
      <c r="AR633" s="372"/>
      <c r="AS633" s="372"/>
      <c r="AT633" s="372"/>
      <c r="AU633" s="372"/>
      <c r="AV633" s="372"/>
      <c r="AW633" s="372"/>
      <c r="AX633" s="372"/>
      <c r="AY633" s="372"/>
      <c r="AZ633" s="372"/>
      <c r="BA633" s="375"/>
      <c r="BB633" s="451"/>
      <c r="BC633" s="375"/>
      <c r="BD633" s="375"/>
      <c r="BE633" s="375"/>
      <c r="BF633" s="375"/>
      <c r="BG633" s="375"/>
      <c r="BH633" s="375"/>
      <c r="BI633" s="375"/>
      <c r="BJ633" s="375"/>
      <c r="BK633" s="375"/>
      <c r="BL633" s="375"/>
      <c r="BM633" s="375"/>
      <c r="BN633" s="375"/>
      <c r="BO633" s="375"/>
      <c r="BP633" s="375"/>
      <c r="BQ633" s="375"/>
      <c r="BR633" s="375"/>
      <c r="BS633" s="375"/>
      <c r="BT633" s="375"/>
      <c r="BU633" s="375"/>
      <c r="BV633" s="375"/>
      <c r="BW633" s="375"/>
      <c r="BX633" s="375"/>
      <c r="BY633" s="375"/>
      <c r="BZ633" s="375"/>
      <c r="CA633" s="375"/>
      <c r="CB633" s="375"/>
      <c r="CC633" s="375"/>
      <c r="CD633" s="375"/>
      <c r="CE633" s="375"/>
      <c r="CF633" s="375"/>
      <c r="CG633" s="375"/>
      <c r="CH633" s="375"/>
      <c r="CI633" s="375"/>
      <c r="CJ633" s="375"/>
      <c r="CK633" s="375"/>
      <c r="CL633" s="375"/>
      <c r="CM633" s="375"/>
      <c r="CN633" s="375"/>
      <c r="CO633" s="375"/>
      <c r="CP633" s="375"/>
      <c r="CQ633" s="375"/>
      <c r="CR633" s="375"/>
      <c r="CS633" s="375"/>
      <c r="CT633" s="375"/>
      <c r="CU633" s="375"/>
      <c r="CV633" s="375"/>
      <c r="CW633" s="375"/>
      <c r="CX633" s="375"/>
      <c r="CY633" s="375"/>
      <c r="CZ633" s="375"/>
    </row>
    <row r="634" s="379" customFormat="true" ht="25.15" customHeight="true" x14ac:dyDescent="0.2">
      <c r="C634" s="1141"/>
      <c r="D634" s="1142"/>
      <c r="E634" s="654"/>
      <c r="F634" s="654"/>
      <c r="G634" s="654"/>
      <c r="H634" s="1141"/>
      <c r="I634" s="1142"/>
      <c r="J634" s="654"/>
      <c r="K634" s="654"/>
      <c r="L634" s="654"/>
      <c r="M634" s="1141"/>
      <c r="N634" s="1142"/>
      <c r="O634" s="654"/>
      <c r="P634" s="654"/>
      <c r="Q634" s="654"/>
      <c r="AA634" s="372"/>
      <c r="AB634" s="372"/>
      <c r="AC634" s="372"/>
      <c r="AD634" s="372"/>
      <c r="AE634" s="372"/>
      <c r="AF634" s="372"/>
      <c r="AG634" s="372"/>
      <c r="AH634" s="372"/>
      <c r="AI634" s="372"/>
      <c r="AJ634" s="372"/>
      <c r="AK634" s="372"/>
      <c r="AL634" s="372"/>
      <c r="AM634" s="372"/>
      <c r="AN634" s="372"/>
      <c r="AO634" s="372"/>
      <c r="AP634" s="372"/>
      <c r="AQ634" s="372"/>
      <c r="AR634" s="372"/>
      <c r="AS634" s="372"/>
      <c r="AT634" s="372"/>
      <c r="AU634" s="372"/>
      <c r="AV634" s="372"/>
      <c r="AW634" s="372"/>
      <c r="AX634" s="372"/>
      <c r="AY634" s="372"/>
      <c r="AZ634" s="372"/>
      <c r="BA634" s="375"/>
      <c r="BB634" s="451"/>
      <c r="BC634" s="375"/>
      <c r="BD634" s="375"/>
      <c r="BE634" s="375"/>
      <c r="BF634" s="375"/>
      <c r="BG634" s="375"/>
      <c r="BH634" s="375"/>
      <c r="BI634" s="375"/>
      <c r="BJ634" s="375"/>
      <c r="BK634" s="375"/>
      <c r="BL634" s="375"/>
      <c r="BM634" s="375"/>
      <c r="BN634" s="375"/>
      <c r="BO634" s="375"/>
      <c r="BP634" s="375"/>
      <c r="BQ634" s="375"/>
      <c r="BR634" s="375"/>
      <c r="BS634" s="375"/>
      <c r="BT634" s="375"/>
      <c r="BU634" s="375"/>
      <c r="BV634" s="375"/>
      <c r="BW634" s="375"/>
      <c r="BX634" s="375"/>
      <c r="BY634" s="375"/>
      <c r="BZ634" s="375"/>
      <c r="CA634" s="375"/>
      <c r="CB634" s="375"/>
      <c r="CC634" s="375"/>
      <c r="CD634" s="375"/>
      <c r="CE634" s="375"/>
      <c r="CF634" s="375"/>
      <c r="CG634" s="375"/>
      <c r="CH634" s="375"/>
      <c r="CI634" s="375"/>
      <c r="CJ634" s="375"/>
      <c r="CK634" s="375"/>
      <c r="CL634" s="375"/>
      <c r="CM634" s="375"/>
      <c r="CN634" s="375"/>
      <c r="CO634" s="375"/>
      <c r="CP634" s="375"/>
      <c r="CQ634" s="375"/>
      <c r="CR634" s="375"/>
      <c r="CS634" s="375"/>
      <c r="CT634" s="375"/>
      <c r="CU634" s="375"/>
      <c r="CV634" s="375"/>
      <c r="CW634" s="375"/>
      <c r="CX634" s="375"/>
      <c r="CY634" s="375"/>
      <c r="CZ634" s="375"/>
    </row>
    <row r="635" s="379" customFormat="true" ht="25.15" customHeight="true" x14ac:dyDescent="0.2">
      <c r="C635" s="1141"/>
      <c r="D635" s="1142"/>
      <c r="E635" s="654"/>
      <c r="F635" s="654"/>
      <c r="G635" s="654"/>
      <c r="H635" s="1141"/>
      <c r="I635" s="1142"/>
      <c r="J635" s="654"/>
      <c r="K635" s="654"/>
      <c r="L635" s="654"/>
      <c r="M635" s="1141"/>
      <c r="N635" s="1142"/>
      <c r="O635" s="654"/>
      <c r="P635" s="654"/>
      <c r="Q635" s="654"/>
      <c r="AA635" s="372"/>
      <c r="AB635" s="372"/>
      <c r="AC635" s="372"/>
      <c r="AD635" s="372"/>
      <c r="AE635" s="372"/>
      <c r="AF635" s="372"/>
      <c r="AG635" s="372"/>
      <c r="AH635" s="372"/>
      <c r="AI635" s="372"/>
      <c r="AJ635" s="372"/>
      <c r="AK635" s="372"/>
      <c r="AL635" s="372"/>
      <c r="AM635" s="372"/>
      <c r="AN635" s="372"/>
      <c r="AO635" s="372"/>
      <c r="AP635" s="372"/>
      <c r="AQ635" s="372"/>
      <c r="AR635" s="372"/>
      <c r="AS635" s="372"/>
      <c r="AT635" s="372"/>
      <c r="AU635" s="372"/>
      <c r="AV635" s="372"/>
      <c r="AW635" s="372"/>
      <c r="AX635" s="372"/>
      <c r="AY635" s="372"/>
      <c r="AZ635" s="372"/>
      <c r="BA635" s="375"/>
      <c r="BB635" s="451"/>
      <c r="BC635" s="375"/>
      <c r="BD635" s="375"/>
      <c r="BE635" s="375"/>
      <c r="BF635" s="375"/>
      <c r="BG635" s="375"/>
      <c r="BH635" s="375"/>
      <c r="BI635" s="375"/>
      <c r="BJ635" s="375"/>
      <c r="BK635" s="375"/>
      <c r="BL635" s="375"/>
      <c r="BM635" s="375"/>
      <c r="BN635" s="375"/>
      <c r="BO635" s="375"/>
      <c r="BP635" s="375"/>
      <c r="BQ635" s="375"/>
      <c r="BR635" s="375"/>
      <c r="BS635" s="375"/>
      <c r="BT635" s="375"/>
      <c r="BU635" s="375"/>
      <c r="BV635" s="375"/>
      <c r="BW635" s="375"/>
      <c r="BX635" s="375"/>
      <c r="BY635" s="375"/>
      <c r="BZ635" s="375"/>
      <c r="CA635" s="375"/>
      <c r="CB635" s="375"/>
      <c r="CC635" s="375"/>
      <c r="CD635" s="375"/>
      <c r="CE635" s="375"/>
      <c r="CF635" s="375"/>
      <c r="CG635" s="375"/>
      <c r="CH635" s="375"/>
      <c r="CI635" s="375"/>
      <c r="CJ635" s="375"/>
      <c r="CK635" s="375"/>
      <c r="CL635" s="375"/>
      <c r="CM635" s="375"/>
      <c r="CN635" s="375"/>
      <c r="CO635" s="375"/>
      <c r="CP635" s="375"/>
      <c r="CQ635" s="375"/>
      <c r="CR635" s="375"/>
      <c r="CS635" s="375"/>
      <c r="CT635" s="375"/>
      <c r="CU635" s="375"/>
      <c r="CV635" s="375"/>
      <c r="CW635" s="375"/>
      <c r="CX635" s="375"/>
      <c r="CY635" s="375"/>
      <c r="CZ635" s="375"/>
    </row>
    <row r="636" s="379" customFormat="true" ht="25.15" customHeight="true" x14ac:dyDescent="0.2">
      <c r="C636" s="1141"/>
      <c r="D636" s="1142"/>
      <c r="E636" s="654"/>
      <c r="F636" s="654"/>
      <c r="G636" s="654"/>
      <c r="H636" s="1141"/>
      <c r="I636" s="1142"/>
      <c r="J636" s="654"/>
      <c r="K636" s="654"/>
      <c r="L636" s="654"/>
      <c r="M636" s="1141"/>
      <c r="N636" s="1142"/>
      <c r="O636" s="654"/>
      <c r="P636" s="654"/>
      <c r="Q636" s="654"/>
      <c r="AA636" s="372"/>
      <c r="AB636" s="372"/>
      <c r="AC636" s="372"/>
      <c r="AD636" s="372"/>
      <c r="AE636" s="372"/>
      <c r="AF636" s="372"/>
      <c r="AG636" s="372"/>
      <c r="AH636" s="372"/>
      <c r="AI636" s="372"/>
      <c r="AJ636" s="372"/>
      <c r="AK636" s="372"/>
      <c r="AL636" s="372"/>
      <c r="AM636" s="372"/>
      <c r="AN636" s="372"/>
      <c r="AO636" s="372"/>
      <c r="AP636" s="372"/>
      <c r="AQ636" s="372"/>
      <c r="AR636" s="372"/>
      <c r="AS636" s="372"/>
      <c r="AT636" s="372"/>
      <c r="AU636" s="372"/>
      <c r="AV636" s="372"/>
      <c r="AW636" s="372"/>
      <c r="AX636" s="372"/>
      <c r="AY636" s="372"/>
      <c r="AZ636" s="372"/>
      <c r="BA636" s="375"/>
      <c r="BB636" s="451"/>
      <c r="BC636" s="375"/>
      <c r="BD636" s="375"/>
      <c r="BE636" s="375"/>
      <c r="BF636" s="375"/>
      <c r="BG636" s="375"/>
      <c r="BH636" s="375"/>
      <c r="BI636" s="375"/>
      <c r="BJ636" s="375"/>
      <c r="BK636" s="375"/>
      <c r="BL636" s="375"/>
      <c r="BM636" s="375"/>
      <c r="BN636" s="375"/>
      <c r="BO636" s="375"/>
      <c r="BP636" s="375"/>
      <c r="BQ636" s="375"/>
      <c r="BR636" s="375"/>
      <c r="BS636" s="375"/>
      <c r="BT636" s="375"/>
      <c r="BU636" s="375"/>
      <c r="BV636" s="375"/>
      <c r="BW636" s="375"/>
      <c r="BX636" s="375"/>
      <c r="BY636" s="375"/>
      <c r="BZ636" s="375"/>
      <c r="CA636" s="375"/>
      <c r="CB636" s="375"/>
      <c r="CC636" s="375"/>
      <c r="CD636" s="375"/>
      <c r="CE636" s="375"/>
      <c r="CF636" s="375"/>
      <c r="CG636" s="375"/>
      <c r="CH636" s="375"/>
      <c r="CI636" s="375"/>
      <c r="CJ636" s="375"/>
      <c r="CK636" s="375"/>
      <c r="CL636" s="375"/>
      <c r="CM636" s="375"/>
      <c r="CN636" s="375"/>
      <c r="CO636" s="375"/>
      <c r="CP636" s="375"/>
      <c r="CQ636" s="375"/>
      <c r="CR636" s="375"/>
      <c r="CS636" s="375"/>
      <c r="CT636" s="375"/>
      <c r="CU636" s="375"/>
      <c r="CV636" s="375"/>
      <c r="CW636" s="375"/>
      <c r="CX636" s="375"/>
      <c r="CY636" s="375"/>
      <c r="CZ636" s="375"/>
    </row>
    <row r="637" s="379" customFormat="true" ht="25.15" customHeight="true" x14ac:dyDescent="0.2">
      <c r="C637" s="1141"/>
      <c r="D637" s="1142"/>
      <c r="E637" s="654"/>
      <c r="F637" s="654"/>
      <c r="G637" s="654"/>
      <c r="H637" s="1141"/>
      <c r="I637" s="1142"/>
      <c r="J637" s="654"/>
      <c r="K637" s="654"/>
      <c r="L637" s="654"/>
      <c r="M637" s="1141"/>
      <c r="N637" s="1142"/>
      <c r="O637" s="654"/>
      <c r="P637" s="654"/>
      <c r="Q637" s="654"/>
      <c r="AA637" s="372"/>
      <c r="AB637" s="372"/>
      <c r="AC637" s="372"/>
      <c r="AD637" s="372"/>
      <c r="AE637" s="372"/>
      <c r="AF637" s="372"/>
      <c r="AG637" s="372"/>
      <c r="AH637" s="372"/>
      <c r="AI637" s="372"/>
      <c r="AJ637" s="372"/>
      <c r="AK637" s="372"/>
      <c r="AL637" s="372"/>
      <c r="AM637" s="372"/>
      <c r="AN637" s="372"/>
      <c r="AO637" s="372"/>
      <c r="AP637" s="372"/>
      <c r="AQ637" s="372"/>
      <c r="AR637" s="372"/>
      <c r="AS637" s="372"/>
      <c r="AT637" s="372"/>
      <c r="AU637" s="372"/>
      <c r="AV637" s="372"/>
      <c r="AW637" s="372"/>
      <c r="AX637" s="372"/>
      <c r="AY637" s="372"/>
      <c r="AZ637" s="372"/>
      <c r="BA637" s="375"/>
      <c r="BB637" s="451"/>
      <c r="BC637" s="375"/>
      <c r="BD637" s="375"/>
      <c r="BE637" s="375"/>
      <c r="BF637" s="375"/>
      <c r="BG637" s="375"/>
      <c r="BH637" s="375"/>
      <c r="BI637" s="375"/>
      <c r="BJ637" s="375"/>
      <c r="BK637" s="375"/>
      <c r="BL637" s="375"/>
      <c r="BM637" s="375"/>
      <c r="BN637" s="375"/>
      <c r="BO637" s="375"/>
      <c r="BP637" s="375"/>
      <c r="BQ637" s="375"/>
      <c r="BR637" s="375"/>
      <c r="BS637" s="375"/>
      <c r="BT637" s="375"/>
      <c r="BU637" s="375"/>
      <c r="BV637" s="375"/>
      <c r="BW637" s="375"/>
      <c r="BX637" s="375"/>
      <c r="BY637" s="375"/>
      <c r="BZ637" s="375"/>
      <c r="CA637" s="375"/>
      <c r="CB637" s="375"/>
      <c r="CC637" s="375"/>
      <c r="CD637" s="375"/>
      <c r="CE637" s="375"/>
      <c r="CF637" s="375"/>
      <c r="CG637" s="375"/>
      <c r="CH637" s="375"/>
      <c r="CI637" s="375"/>
      <c r="CJ637" s="375"/>
      <c r="CK637" s="375"/>
      <c r="CL637" s="375"/>
      <c r="CM637" s="375"/>
      <c r="CN637" s="375"/>
      <c r="CO637" s="375"/>
      <c r="CP637" s="375"/>
      <c r="CQ637" s="375"/>
      <c r="CR637" s="375"/>
      <c r="CS637" s="375"/>
      <c r="CT637" s="375"/>
      <c r="CU637" s="375"/>
      <c r="CV637" s="375"/>
      <c r="CW637" s="375"/>
      <c r="CX637" s="375"/>
      <c r="CY637" s="375"/>
      <c r="CZ637" s="375"/>
    </row>
    <row r="638" s="379" customFormat="true" ht="25.15" customHeight="true" x14ac:dyDescent="0.2">
      <c r="C638" s="1141"/>
      <c r="D638" s="1142"/>
      <c r="E638" s="654"/>
      <c r="F638" s="654"/>
      <c r="G638" s="654"/>
      <c r="H638" s="1141"/>
      <c r="I638" s="1142"/>
      <c r="J638" s="654"/>
      <c r="K638" s="654"/>
      <c r="L638" s="654"/>
      <c r="M638" s="1141"/>
      <c r="N638" s="1142"/>
      <c r="O638" s="654"/>
      <c r="P638" s="654"/>
      <c r="Q638" s="654"/>
      <c r="AA638" s="372"/>
      <c r="AB638" s="372"/>
      <c r="AC638" s="372"/>
      <c r="AD638" s="372"/>
      <c r="AE638" s="372"/>
      <c r="AF638" s="372"/>
      <c r="AG638" s="372"/>
      <c r="AH638" s="372"/>
      <c r="AI638" s="372"/>
      <c r="AJ638" s="372"/>
      <c r="AK638" s="372"/>
      <c r="AL638" s="372"/>
      <c r="AM638" s="372"/>
      <c r="AN638" s="372"/>
      <c r="AO638" s="372"/>
      <c r="AP638" s="372"/>
      <c r="AQ638" s="372"/>
      <c r="AR638" s="372"/>
      <c r="AS638" s="372"/>
      <c r="AT638" s="372"/>
      <c r="AU638" s="372"/>
      <c r="AV638" s="372"/>
      <c r="AW638" s="372"/>
      <c r="AX638" s="372"/>
      <c r="AY638" s="372"/>
      <c r="AZ638" s="372"/>
      <c r="BA638" s="375"/>
      <c r="BB638" s="451"/>
      <c r="BC638" s="375"/>
      <c r="BD638" s="375"/>
      <c r="BE638" s="375"/>
      <c r="BF638" s="375"/>
      <c r="BG638" s="375"/>
      <c r="BH638" s="375"/>
      <c r="BI638" s="375"/>
      <c r="BJ638" s="375"/>
      <c r="BK638" s="375"/>
      <c r="BL638" s="375"/>
      <c r="BM638" s="375"/>
      <c r="BN638" s="375"/>
      <c r="BO638" s="375"/>
      <c r="BP638" s="375"/>
      <c r="BQ638" s="375"/>
      <c r="BR638" s="375"/>
      <c r="BS638" s="375"/>
      <c r="BT638" s="375"/>
      <c r="BU638" s="375"/>
      <c r="BV638" s="375"/>
      <c r="BW638" s="375"/>
      <c r="BX638" s="375"/>
      <c r="BY638" s="375"/>
      <c r="BZ638" s="375"/>
      <c r="CA638" s="375"/>
      <c r="CB638" s="375"/>
      <c r="CC638" s="375"/>
      <c r="CD638" s="375"/>
      <c r="CE638" s="375"/>
      <c r="CF638" s="375"/>
      <c r="CG638" s="375"/>
      <c r="CH638" s="375"/>
      <c r="CI638" s="375"/>
      <c r="CJ638" s="375"/>
      <c r="CK638" s="375"/>
      <c r="CL638" s="375"/>
      <c r="CM638" s="375"/>
      <c r="CN638" s="375"/>
      <c r="CO638" s="375"/>
      <c r="CP638" s="375"/>
      <c r="CQ638" s="375"/>
      <c r="CR638" s="375"/>
      <c r="CS638" s="375"/>
      <c r="CT638" s="375"/>
      <c r="CU638" s="375"/>
      <c r="CV638" s="375"/>
      <c r="CW638" s="375"/>
      <c r="CX638" s="375"/>
      <c r="CY638" s="375"/>
      <c r="CZ638" s="375"/>
    </row>
    <row r="639" s="379" customFormat="true" ht="25.15" customHeight="true" x14ac:dyDescent="0.2">
      <c r="C639" s="1141"/>
      <c r="D639" s="1142"/>
      <c r="E639" s="654"/>
      <c r="F639" s="654"/>
      <c r="G639" s="654"/>
      <c r="H639" s="1141"/>
      <c r="I639" s="1142"/>
      <c r="J639" s="654"/>
      <c r="K639" s="654"/>
      <c r="L639" s="654"/>
      <c r="M639" s="1141"/>
      <c r="N639" s="1142"/>
      <c r="O639" s="654"/>
      <c r="P639" s="654"/>
      <c r="Q639" s="654"/>
      <c r="AA639" s="372"/>
      <c r="AB639" s="372"/>
      <c r="AC639" s="372"/>
      <c r="AD639" s="372"/>
      <c r="AE639" s="372"/>
      <c r="AF639" s="372"/>
      <c r="AG639" s="372"/>
      <c r="AH639" s="372"/>
      <c r="AI639" s="372"/>
      <c r="AJ639" s="372"/>
      <c r="AK639" s="372"/>
      <c r="AL639" s="372"/>
      <c r="AM639" s="372"/>
      <c r="AN639" s="372"/>
      <c r="AO639" s="372"/>
      <c r="AP639" s="372"/>
      <c r="AQ639" s="372"/>
      <c r="AR639" s="372"/>
      <c r="AS639" s="372"/>
      <c r="AT639" s="372"/>
      <c r="AU639" s="372"/>
      <c r="AV639" s="372"/>
      <c r="AW639" s="372"/>
      <c r="AX639" s="372"/>
      <c r="AY639" s="372"/>
      <c r="AZ639" s="372"/>
      <c r="BA639" s="375"/>
      <c r="BB639" s="451"/>
      <c r="BC639" s="375"/>
      <c r="BD639" s="375"/>
      <c r="BE639" s="375"/>
      <c r="BF639" s="375"/>
      <c r="BG639" s="375"/>
      <c r="BH639" s="375"/>
      <c r="BI639" s="375"/>
      <c r="BJ639" s="375"/>
      <c r="BK639" s="375"/>
      <c r="BL639" s="375"/>
      <c r="BM639" s="375"/>
      <c r="BN639" s="375"/>
      <c r="BO639" s="375"/>
      <c r="BP639" s="375"/>
      <c r="BQ639" s="375"/>
      <c r="BR639" s="375"/>
      <c r="BS639" s="375"/>
      <c r="BT639" s="375"/>
      <c r="BU639" s="375"/>
      <c r="BV639" s="375"/>
      <c r="BW639" s="375"/>
      <c r="BX639" s="375"/>
      <c r="BY639" s="375"/>
      <c r="BZ639" s="375"/>
      <c r="CA639" s="375"/>
      <c r="CB639" s="375"/>
      <c r="CC639" s="375"/>
      <c r="CD639" s="375"/>
      <c r="CE639" s="375"/>
      <c r="CF639" s="375"/>
      <c r="CG639" s="375"/>
      <c r="CH639" s="375"/>
      <c r="CI639" s="375"/>
      <c r="CJ639" s="375"/>
      <c r="CK639" s="375"/>
      <c r="CL639" s="375"/>
      <c r="CM639" s="375"/>
      <c r="CN639" s="375"/>
      <c r="CO639" s="375"/>
      <c r="CP639" s="375"/>
      <c r="CQ639" s="375"/>
      <c r="CR639" s="375"/>
      <c r="CS639" s="375"/>
      <c r="CT639" s="375"/>
      <c r="CU639" s="375"/>
      <c r="CV639" s="375"/>
      <c r="CW639" s="375"/>
      <c r="CX639" s="375"/>
      <c r="CY639" s="375"/>
      <c r="CZ639" s="375"/>
    </row>
    <row r="640" s="379" customFormat="true" ht="25.15" customHeight="true" x14ac:dyDescent="0.2">
      <c r="C640" s="1141"/>
      <c r="D640" s="1142"/>
      <c r="E640" s="654"/>
      <c r="F640" s="654"/>
      <c r="G640" s="654"/>
      <c r="H640" s="1141"/>
      <c r="I640" s="1142"/>
      <c r="J640" s="654"/>
      <c r="K640" s="654"/>
      <c r="L640" s="654"/>
      <c r="M640" s="1141"/>
      <c r="N640" s="1142"/>
      <c r="O640" s="654"/>
      <c r="P640" s="654"/>
      <c r="Q640" s="654"/>
      <c r="AA640" s="372"/>
      <c r="AB640" s="372"/>
      <c r="AC640" s="372"/>
      <c r="AD640" s="372"/>
      <c r="AE640" s="372"/>
      <c r="AF640" s="372"/>
      <c r="AG640" s="372"/>
      <c r="AH640" s="372"/>
      <c r="AI640" s="372"/>
      <c r="AJ640" s="372"/>
      <c r="AK640" s="372"/>
      <c r="AL640" s="372"/>
      <c r="AM640" s="372"/>
      <c r="AN640" s="372"/>
      <c r="AO640" s="372"/>
      <c r="AP640" s="372"/>
      <c r="AQ640" s="372"/>
      <c r="AR640" s="372"/>
      <c r="AS640" s="372"/>
      <c r="AT640" s="372"/>
      <c r="AU640" s="372"/>
      <c r="AV640" s="372"/>
      <c r="AW640" s="372"/>
      <c r="AX640" s="372"/>
      <c r="AY640" s="372"/>
      <c r="AZ640" s="372"/>
      <c r="BA640" s="375"/>
      <c r="BB640" s="451"/>
      <c r="BC640" s="375"/>
      <c r="BD640" s="375"/>
      <c r="BE640" s="375"/>
      <c r="BF640" s="375"/>
      <c r="BG640" s="375"/>
      <c r="BH640" s="375"/>
      <c r="BI640" s="375"/>
      <c r="BJ640" s="375"/>
      <c r="BK640" s="375"/>
      <c r="BL640" s="375"/>
      <c r="BM640" s="375"/>
      <c r="BN640" s="375"/>
      <c r="BO640" s="375"/>
      <c r="BP640" s="375"/>
      <c r="BQ640" s="375"/>
      <c r="BR640" s="375"/>
      <c r="BS640" s="375"/>
      <c r="BT640" s="375"/>
      <c r="BU640" s="375"/>
      <c r="BV640" s="375"/>
      <c r="BW640" s="375"/>
      <c r="BX640" s="375"/>
      <c r="BY640" s="375"/>
      <c r="BZ640" s="375"/>
      <c r="CA640" s="375"/>
      <c r="CB640" s="375"/>
      <c r="CC640" s="375"/>
      <c r="CD640" s="375"/>
      <c r="CE640" s="375"/>
      <c r="CF640" s="375"/>
      <c r="CG640" s="375"/>
      <c r="CH640" s="375"/>
      <c r="CI640" s="375"/>
      <c r="CJ640" s="375"/>
      <c r="CK640" s="375"/>
      <c r="CL640" s="375"/>
      <c r="CM640" s="375"/>
      <c r="CN640" s="375"/>
      <c r="CO640" s="375"/>
      <c r="CP640" s="375"/>
      <c r="CQ640" s="375"/>
      <c r="CR640" s="375"/>
      <c r="CS640" s="375"/>
      <c r="CT640" s="375"/>
      <c r="CU640" s="375"/>
      <c r="CV640" s="375"/>
      <c r="CW640" s="375"/>
      <c r="CX640" s="375"/>
      <c r="CY640" s="375"/>
      <c r="CZ640" s="375"/>
    </row>
    <row r="641" s="379" customFormat="true" ht="25.15" customHeight="true" x14ac:dyDescent="0.2">
      <c r="C641" s="1141"/>
      <c r="D641" s="1142"/>
      <c r="E641" s="654"/>
      <c r="F641" s="654"/>
      <c r="G641" s="654"/>
      <c r="H641" s="1141"/>
      <c r="I641" s="1142"/>
      <c r="J641" s="654"/>
      <c r="K641" s="654"/>
      <c r="L641" s="654"/>
      <c r="M641" s="1141"/>
      <c r="N641" s="1142"/>
      <c r="O641" s="654"/>
      <c r="P641" s="654"/>
      <c r="Q641" s="654"/>
      <c r="AA641" s="372"/>
      <c r="AB641" s="372"/>
      <c r="AC641" s="372"/>
      <c r="AD641" s="372"/>
      <c r="AE641" s="372"/>
      <c r="AF641" s="372"/>
      <c r="AG641" s="372"/>
      <c r="AH641" s="372"/>
      <c r="AI641" s="372"/>
      <c r="AJ641" s="372"/>
      <c r="AK641" s="372"/>
      <c r="AL641" s="372"/>
      <c r="AM641" s="372"/>
      <c r="AN641" s="372"/>
      <c r="AO641" s="372"/>
      <c r="AP641" s="372"/>
      <c r="AQ641" s="372"/>
      <c r="AR641" s="372"/>
      <c r="AS641" s="372"/>
      <c r="AT641" s="372"/>
      <c r="AU641" s="372"/>
      <c r="AV641" s="372"/>
      <c r="AW641" s="372"/>
      <c r="AX641" s="372"/>
      <c r="AY641" s="372"/>
      <c r="AZ641" s="372"/>
      <c r="BA641" s="375"/>
      <c r="BB641" s="451"/>
      <c r="BC641" s="375"/>
      <c r="BD641" s="375"/>
      <c r="BE641" s="375"/>
      <c r="BF641" s="375"/>
      <c r="BG641" s="375"/>
      <c r="BH641" s="375"/>
      <c r="BI641" s="375"/>
      <c r="BJ641" s="375"/>
      <c r="BK641" s="375"/>
      <c r="BL641" s="375"/>
      <c r="BM641" s="375"/>
      <c r="BN641" s="375"/>
      <c r="BO641" s="375"/>
      <c r="BP641" s="375"/>
      <c r="BQ641" s="375"/>
      <c r="BR641" s="375"/>
      <c r="BS641" s="375"/>
      <c r="BT641" s="375"/>
      <c r="BU641" s="375"/>
      <c r="BV641" s="375"/>
      <c r="BW641" s="375"/>
      <c r="BX641" s="375"/>
      <c r="BY641" s="375"/>
      <c r="BZ641" s="375"/>
      <c r="CA641" s="375"/>
      <c r="CB641" s="375"/>
      <c r="CC641" s="375"/>
      <c r="CD641" s="375"/>
      <c r="CE641" s="375"/>
      <c r="CF641" s="375"/>
      <c r="CG641" s="375"/>
      <c r="CH641" s="375"/>
      <c r="CI641" s="375"/>
      <c r="CJ641" s="375"/>
      <c r="CK641" s="375"/>
      <c r="CL641" s="375"/>
      <c r="CM641" s="375"/>
      <c r="CN641" s="375"/>
      <c r="CO641" s="375"/>
      <c r="CP641" s="375"/>
      <c r="CQ641" s="375"/>
      <c r="CR641" s="375"/>
      <c r="CS641" s="375"/>
      <c r="CT641" s="375"/>
      <c r="CU641" s="375"/>
      <c r="CV641" s="375"/>
      <c r="CW641" s="375"/>
      <c r="CX641" s="375"/>
      <c r="CY641" s="375"/>
      <c r="CZ641" s="375"/>
    </row>
    <row r="642" s="379" customFormat="true" ht="25.15" customHeight="true" x14ac:dyDescent="0.2">
      <c r="C642" s="1141"/>
      <c r="D642" s="1142"/>
      <c r="E642" s="654"/>
      <c r="F642" s="654"/>
      <c r="G642" s="654"/>
      <c r="H642" s="1141"/>
      <c r="I642" s="1142"/>
      <c r="J642" s="654"/>
      <c r="K642" s="654"/>
      <c r="L642" s="654"/>
      <c r="M642" s="1141"/>
      <c r="N642" s="1142"/>
      <c r="O642" s="654"/>
      <c r="P642" s="654"/>
      <c r="Q642" s="654"/>
      <c r="AA642" s="372"/>
      <c r="AB642" s="372"/>
      <c r="AC642" s="372"/>
      <c r="AD642" s="372"/>
      <c r="AE642" s="372"/>
      <c r="AF642" s="372"/>
      <c r="AG642" s="372"/>
      <c r="AH642" s="372"/>
      <c r="AI642" s="372"/>
      <c r="AJ642" s="372"/>
      <c r="AK642" s="372"/>
      <c r="AL642" s="372"/>
      <c r="AM642" s="372"/>
      <c r="AN642" s="372"/>
      <c r="AO642" s="372"/>
      <c r="AP642" s="372"/>
      <c r="AQ642" s="372"/>
      <c r="AR642" s="372"/>
      <c r="AS642" s="372"/>
      <c r="AT642" s="372"/>
      <c r="AU642" s="372"/>
      <c r="AV642" s="372"/>
      <c r="AW642" s="372"/>
      <c r="AX642" s="372"/>
      <c r="AY642" s="372"/>
      <c r="AZ642" s="372"/>
      <c r="BA642" s="375"/>
      <c r="BB642" s="451"/>
      <c r="BC642" s="375"/>
      <c r="BD642" s="375"/>
      <c r="BE642" s="375"/>
      <c r="BF642" s="375"/>
      <c r="BG642" s="375"/>
      <c r="BH642" s="375"/>
      <c r="BI642" s="375"/>
      <c r="BJ642" s="375"/>
      <c r="BK642" s="375"/>
      <c r="BL642" s="375"/>
      <c r="BM642" s="375"/>
      <c r="BN642" s="375"/>
      <c r="BO642" s="375"/>
      <c r="BP642" s="375"/>
      <c r="BQ642" s="375"/>
      <c r="BR642" s="375"/>
      <c r="BS642" s="375"/>
      <c r="BT642" s="375"/>
      <c r="BU642" s="375"/>
      <c r="BV642" s="375"/>
      <c r="BW642" s="375"/>
      <c r="BX642" s="375"/>
      <c r="BY642" s="375"/>
      <c r="BZ642" s="375"/>
      <c r="CA642" s="375"/>
      <c r="CB642" s="375"/>
      <c r="CC642" s="375"/>
      <c r="CD642" s="375"/>
      <c r="CE642" s="375"/>
      <c r="CF642" s="375"/>
      <c r="CG642" s="375"/>
      <c r="CH642" s="375"/>
      <c r="CI642" s="375"/>
      <c r="CJ642" s="375"/>
      <c r="CK642" s="375"/>
      <c r="CL642" s="375"/>
      <c r="CM642" s="375"/>
      <c r="CN642" s="375"/>
      <c r="CO642" s="375"/>
      <c r="CP642" s="375"/>
      <c r="CQ642" s="375"/>
      <c r="CR642" s="375"/>
      <c r="CS642" s="375"/>
      <c r="CT642" s="375"/>
      <c r="CU642" s="375"/>
      <c r="CV642" s="375"/>
      <c r="CW642" s="375"/>
      <c r="CX642" s="375"/>
      <c r="CY642" s="375"/>
      <c r="CZ642" s="375"/>
    </row>
    <row r="643" s="379" customFormat="true" ht="25.15" customHeight="true" x14ac:dyDescent="0.2">
      <c r="C643" s="1141"/>
      <c r="D643" s="1142"/>
      <c r="E643" s="654"/>
      <c r="F643" s="654"/>
      <c r="G643" s="654"/>
      <c r="H643" s="1141"/>
      <c r="I643" s="1142"/>
      <c r="J643" s="654"/>
      <c r="K643" s="654"/>
      <c r="L643" s="654"/>
      <c r="M643" s="1141"/>
      <c r="N643" s="1142"/>
      <c r="O643" s="654"/>
      <c r="P643" s="654"/>
      <c r="Q643" s="654"/>
      <c r="AA643" s="372"/>
      <c r="AB643" s="372"/>
      <c r="AC643" s="372"/>
      <c r="AD643" s="372"/>
      <c r="AE643" s="372"/>
      <c r="AF643" s="372"/>
      <c r="AG643" s="372"/>
      <c r="AH643" s="372"/>
      <c r="AI643" s="372"/>
      <c r="AJ643" s="372"/>
      <c r="AK643" s="372"/>
      <c r="AL643" s="372"/>
      <c r="AM643" s="372"/>
      <c r="AN643" s="372"/>
      <c r="AO643" s="372"/>
      <c r="AP643" s="372"/>
      <c r="AQ643" s="372"/>
      <c r="AR643" s="372"/>
      <c r="AS643" s="372"/>
      <c r="AT643" s="372"/>
      <c r="AU643" s="372"/>
      <c r="AV643" s="372"/>
      <c r="AW643" s="372"/>
      <c r="AX643" s="372"/>
      <c r="AY643" s="372"/>
      <c r="AZ643" s="372"/>
      <c r="BA643" s="375"/>
      <c r="BB643" s="451"/>
      <c r="BC643" s="375"/>
      <c r="BD643" s="375"/>
      <c r="BE643" s="375"/>
      <c r="BF643" s="375"/>
      <c r="BG643" s="375"/>
      <c r="BH643" s="375"/>
      <c r="BI643" s="375"/>
      <c r="BJ643" s="375"/>
      <c r="BK643" s="375"/>
      <c r="BL643" s="375"/>
      <c r="BM643" s="375"/>
      <c r="BN643" s="375"/>
      <c r="BO643" s="375"/>
      <c r="BP643" s="375"/>
      <c r="BQ643" s="375"/>
      <c r="BR643" s="375"/>
      <c r="BS643" s="375"/>
      <c r="BT643" s="375"/>
      <c r="BU643" s="375"/>
      <c r="BV643" s="375"/>
      <c r="BW643" s="375"/>
      <c r="BX643" s="375"/>
      <c r="BY643" s="375"/>
      <c r="BZ643" s="375"/>
      <c r="CA643" s="375"/>
      <c r="CB643" s="375"/>
      <c r="CC643" s="375"/>
      <c r="CD643" s="375"/>
      <c r="CE643" s="375"/>
      <c r="CF643" s="375"/>
      <c r="CG643" s="375"/>
      <c r="CH643" s="375"/>
      <c r="CI643" s="375"/>
      <c r="CJ643" s="375"/>
      <c r="CK643" s="375"/>
      <c r="CL643" s="375"/>
      <c r="CM643" s="375"/>
      <c r="CN643" s="375"/>
      <c r="CO643" s="375"/>
      <c r="CP643" s="375"/>
      <c r="CQ643" s="375"/>
      <c r="CR643" s="375"/>
      <c r="CS643" s="375"/>
      <c r="CT643" s="375"/>
      <c r="CU643" s="375"/>
      <c r="CV643" s="375"/>
      <c r="CW643" s="375"/>
      <c r="CX643" s="375"/>
      <c r="CY643" s="375"/>
      <c r="CZ643" s="375"/>
    </row>
    <row r="644" s="379" customFormat="true" ht="25.15" customHeight="true" x14ac:dyDescent="0.2">
      <c r="C644" s="1141"/>
      <c r="D644" s="1142"/>
      <c r="E644" s="654"/>
      <c r="F644" s="654"/>
      <c r="G644" s="654"/>
      <c r="H644" s="1141"/>
      <c r="I644" s="1142"/>
      <c r="J644" s="654"/>
      <c r="K644" s="654"/>
      <c r="L644" s="654"/>
      <c r="M644" s="1141"/>
      <c r="N644" s="1142"/>
      <c r="O644" s="654"/>
      <c r="P644" s="654"/>
      <c r="Q644" s="654"/>
      <c r="AA644" s="372"/>
      <c r="AB644" s="372"/>
      <c r="AC644" s="372"/>
      <c r="AD644" s="372"/>
      <c r="AE644" s="372"/>
      <c r="AF644" s="372"/>
      <c r="AG644" s="372"/>
      <c r="AH644" s="372"/>
      <c r="AI644" s="372"/>
      <c r="AJ644" s="372"/>
      <c r="AK644" s="372"/>
      <c r="AL644" s="372"/>
      <c r="AM644" s="372"/>
      <c r="AN644" s="372"/>
      <c r="AO644" s="372"/>
      <c r="AP644" s="372"/>
      <c r="AQ644" s="372"/>
      <c r="AR644" s="372"/>
      <c r="AS644" s="372"/>
      <c r="AT644" s="372"/>
      <c r="AU644" s="372"/>
      <c r="AV644" s="372"/>
      <c r="AW644" s="372"/>
      <c r="AX644" s="372"/>
      <c r="AY644" s="372"/>
      <c r="AZ644" s="372"/>
      <c r="BA644" s="375"/>
      <c r="BB644" s="451"/>
      <c r="BC644" s="375"/>
      <c r="BD644" s="375"/>
      <c r="BE644" s="375"/>
      <c r="BF644" s="375"/>
      <c r="BG644" s="375"/>
      <c r="BH644" s="375"/>
      <c r="BI644" s="375"/>
      <c r="BJ644" s="375"/>
      <c r="BK644" s="375"/>
      <c r="BL644" s="375"/>
      <c r="BM644" s="375"/>
      <c r="BN644" s="375"/>
      <c r="BO644" s="375"/>
      <c r="BP644" s="375"/>
      <c r="BQ644" s="375"/>
      <c r="BR644" s="375"/>
      <c r="BS644" s="375"/>
      <c r="BT644" s="375"/>
      <c r="BU644" s="375"/>
      <c r="BV644" s="375"/>
      <c r="BW644" s="375"/>
      <c r="BX644" s="375"/>
      <c r="BY644" s="375"/>
      <c r="BZ644" s="375"/>
      <c r="CA644" s="375"/>
      <c r="CB644" s="375"/>
      <c r="CC644" s="375"/>
      <c r="CD644" s="375"/>
      <c r="CE644" s="375"/>
      <c r="CF644" s="375"/>
      <c r="CG644" s="375"/>
      <c r="CH644" s="375"/>
      <c r="CI644" s="375"/>
      <c r="CJ644" s="375"/>
      <c r="CK644" s="375"/>
      <c r="CL644" s="375"/>
      <c r="CM644" s="375"/>
      <c r="CN644" s="375"/>
      <c r="CO644" s="375"/>
      <c r="CP644" s="375"/>
      <c r="CQ644" s="375"/>
      <c r="CR644" s="375"/>
      <c r="CS644" s="375"/>
      <c r="CT644" s="375"/>
      <c r="CU644" s="375"/>
      <c r="CV644" s="375"/>
      <c r="CW644" s="375"/>
      <c r="CX644" s="375"/>
      <c r="CY644" s="375"/>
      <c r="CZ644" s="375"/>
    </row>
    <row r="645" s="379" customFormat="true" ht="25.15" customHeight="true" x14ac:dyDescent="0.2">
      <c r="C645" s="1141"/>
      <c r="D645" s="1142"/>
      <c r="E645" s="654"/>
      <c r="F645" s="654"/>
      <c r="G645" s="654"/>
      <c r="H645" s="1141"/>
      <c r="I645" s="1142"/>
      <c r="J645" s="654"/>
      <c r="K645" s="654"/>
      <c r="L645" s="654"/>
      <c r="M645" s="1141"/>
      <c r="N645" s="1142"/>
      <c r="O645" s="654"/>
      <c r="P645" s="654"/>
      <c r="Q645" s="654"/>
      <c r="AA645" s="372"/>
      <c r="AB645" s="372"/>
      <c r="AC645" s="372"/>
      <c r="AD645" s="372"/>
      <c r="AE645" s="372"/>
      <c r="AF645" s="372"/>
      <c r="AG645" s="372"/>
      <c r="AH645" s="372"/>
      <c r="AI645" s="372"/>
      <c r="AJ645" s="372"/>
      <c r="AK645" s="372"/>
      <c r="AL645" s="372"/>
      <c r="AM645" s="372"/>
      <c r="AN645" s="372"/>
      <c r="AO645" s="372"/>
      <c r="AP645" s="372"/>
      <c r="AQ645" s="372"/>
      <c r="AR645" s="372"/>
      <c r="AS645" s="372"/>
      <c r="AT645" s="372"/>
      <c r="AU645" s="372"/>
      <c r="AV645" s="372"/>
      <c r="AW645" s="372"/>
      <c r="AX645" s="372"/>
      <c r="AY645" s="372"/>
      <c r="AZ645" s="372"/>
      <c r="BA645" s="375"/>
      <c r="BB645" s="451"/>
      <c r="BC645" s="375"/>
      <c r="BD645" s="375"/>
      <c r="BE645" s="375"/>
      <c r="BF645" s="375"/>
      <c r="BG645" s="375"/>
      <c r="BH645" s="375"/>
      <c r="BI645" s="375"/>
      <c r="BJ645" s="375"/>
      <c r="BK645" s="375"/>
      <c r="BL645" s="375"/>
      <c r="BM645" s="375"/>
      <c r="BN645" s="375"/>
      <c r="BO645" s="375"/>
      <c r="BP645" s="375"/>
      <c r="BQ645" s="375"/>
      <c r="BR645" s="375"/>
      <c r="BS645" s="375"/>
      <c r="BT645" s="375"/>
      <c r="BU645" s="375"/>
      <c r="BV645" s="375"/>
      <c r="BW645" s="375"/>
      <c r="BX645" s="375"/>
      <c r="BY645" s="375"/>
      <c r="BZ645" s="375"/>
      <c r="CA645" s="375"/>
      <c r="CB645" s="375"/>
      <c r="CC645" s="375"/>
      <c r="CD645" s="375"/>
      <c r="CE645" s="375"/>
      <c r="CF645" s="375"/>
      <c r="CG645" s="375"/>
      <c r="CH645" s="375"/>
      <c r="CI645" s="375"/>
      <c r="CJ645" s="375"/>
      <c r="CK645" s="375"/>
      <c r="CL645" s="375"/>
      <c r="CM645" s="375"/>
      <c r="CN645" s="375"/>
      <c r="CO645" s="375"/>
      <c r="CP645" s="375"/>
      <c r="CQ645" s="375"/>
      <c r="CR645" s="375"/>
      <c r="CS645" s="375"/>
      <c r="CT645" s="375"/>
      <c r="CU645" s="375"/>
      <c r="CV645" s="375"/>
      <c r="CW645" s="375"/>
      <c r="CX645" s="375"/>
      <c r="CY645" s="375"/>
      <c r="CZ645" s="375"/>
    </row>
    <row r="646" s="379" customFormat="true" ht="25.15" customHeight="true" x14ac:dyDescent="0.2">
      <c r="C646" s="1141"/>
      <c r="D646" s="1142"/>
      <c r="E646" s="654"/>
      <c r="F646" s="654"/>
      <c r="G646" s="654"/>
      <c r="H646" s="1141"/>
      <c r="I646" s="1142"/>
      <c r="J646" s="654"/>
      <c r="K646" s="654"/>
      <c r="L646" s="654"/>
      <c r="M646" s="1141"/>
      <c r="N646" s="1142"/>
      <c r="O646" s="654"/>
      <c r="P646" s="654"/>
      <c r="Q646" s="654"/>
      <c r="AA646" s="372"/>
      <c r="AB646" s="372"/>
      <c r="AC646" s="372"/>
      <c r="AD646" s="372"/>
      <c r="AE646" s="372"/>
      <c r="AF646" s="372"/>
      <c r="AG646" s="372"/>
      <c r="AH646" s="372"/>
      <c r="AI646" s="372"/>
      <c r="AJ646" s="372"/>
      <c r="AK646" s="372"/>
      <c r="AL646" s="372"/>
      <c r="AM646" s="372"/>
      <c r="AN646" s="372"/>
      <c r="AO646" s="372"/>
      <c r="AP646" s="372"/>
      <c r="AQ646" s="372"/>
      <c r="AR646" s="372"/>
      <c r="AS646" s="372"/>
      <c r="AT646" s="372"/>
      <c r="AU646" s="372"/>
      <c r="AV646" s="372"/>
      <c r="AW646" s="372"/>
      <c r="AX646" s="372"/>
      <c r="AY646" s="372"/>
      <c r="AZ646" s="372"/>
      <c r="BA646" s="375"/>
      <c r="BB646" s="451"/>
      <c r="BC646" s="375"/>
      <c r="BD646" s="375"/>
      <c r="BE646" s="375"/>
      <c r="BF646" s="375"/>
      <c r="BG646" s="375"/>
      <c r="BH646" s="375"/>
      <c r="BI646" s="375"/>
      <c r="BJ646" s="375"/>
      <c r="BK646" s="375"/>
      <c r="BL646" s="375"/>
      <c r="BM646" s="375"/>
      <c r="BN646" s="375"/>
      <c r="BO646" s="375"/>
      <c r="BP646" s="375"/>
      <c r="BQ646" s="375"/>
      <c r="BR646" s="375"/>
      <c r="BS646" s="375"/>
      <c r="BT646" s="375"/>
      <c r="BU646" s="375"/>
      <c r="BV646" s="375"/>
      <c r="BW646" s="375"/>
      <c r="BX646" s="375"/>
      <c r="BY646" s="375"/>
      <c r="BZ646" s="375"/>
      <c r="CA646" s="375"/>
      <c r="CB646" s="375"/>
      <c r="CC646" s="375"/>
      <c r="CD646" s="375"/>
      <c r="CE646" s="375"/>
      <c r="CF646" s="375"/>
      <c r="CG646" s="375"/>
      <c r="CH646" s="375"/>
      <c r="CI646" s="375"/>
      <c r="CJ646" s="375"/>
      <c r="CK646" s="375"/>
      <c r="CL646" s="375"/>
      <c r="CM646" s="375"/>
      <c r="CN646" s="375"/>
      <c r="CO646" s="375"/>
      <c r="CP646" s="375"/>
      <c r="CQ646" s="375"/>
      <c r="CR646" s="375"/>
      <c r="CS646" s="375"/>
      <c r="CT646" s="375"/>
      <c r="CU646" s="375"/>
      <c r="CV646" s="375"/>
      <c r="CW646" s="375"/>
      <c r="CX646" s="375"/>
      <c r="CY646" s="375"/>
      <c r="CZ646" s="375"/>
    </row>
    <row r="647" s="379" customFormat="true" ht="25.15" customHeight="true" x14ac:dyDescent="0.2">
      <c r="C647" s="1141"/>
      <c r="D647" s="1142"/>
      <c r="E647" s="654"/>
      <c r="F647" s="654"/>
      <c r="G647" s="654"/>
      <c r="H647" s="1141"/>
      <c r="I647" s="1142"/>
      <c r="J647" s="654"/>
      <c r="K647" s="654"/>
      <c r="L647" s="654"/>
      <c r="M647" s="1141"/>
      <c r="N647" s="1142"/>
      <c r="O647" s="654"/>
      <c r="P647" s="654"/>
      <c r="Q647" s="654"/>
      <c r="AA647" s="372"/>
      <c r="AB647" s="372"/>
      <c r="AC647" s="372"/>
      <c r="AD647" s="372"/>
      <c r="AE647" s="372"/>
      <c r="AF647" s="372"/>
      <c r="AG647" s="372"/>
      <c r="AH647" s="372"/>
      <c r="AI647" s="372"/>
      <c r="AJ647" s="372"/>
      <c r="AK647" s="372"/>
      <c r="AL647" s="372"/>
      <c r="AM647" s="372"/>
      <c r="AN647" s="372"/>
      <c r="AO647" s="372"/>
      <c r="AP647" s="372"/>
      <c r="AQ647" s="372"/>
      <c r="AR647" s="372"/>
      <c r="AS647" s="372"/>
      <c r="AT647" s="372"/>
      <c r="AU647" s="372"/>
      <c r="AV647" s="372"/>
      <c r="AW647" s="372"/>
      <c r="AX647" s="372"/>
      <c r="AY647" s="372"/>
      <c r="AZ647" s="372"/>
      <c r="BA647" s="375"/>
      <c r="BB647" s="451"/>
      <c r="BC647" s="375"/>
      <c r="BD647" s="375"/>
      <c r="BE647" s="375"/>
      <c r="BF647" s="375"/>
      <c r="BG647" s="375"/>
      <c r="BH647" s="375"/>
      <c r="BI647" s="375"/>
      <c r="BJ647" s="375"/>
      <c r="BK647" s="375"/>
      <c r="BL647" s="375"/>
      <c r="BM647" s="375"/>
      <c r="BN647" s="375"/>
      <c r="BO647" s="375"/>
      <c r="BP647" s="375"/>
      <c r="BQ647" s="375"/>
      <c r="BR647" s="375"/>
      <c r="BS647" s="375"/>
      <c r="BT647" s="375"/>
      <c r="BU647" s="375"/>
      <c r="BV647" s="375"/>
      <c r="BW647" s="375"/>
      <c r="BX647" s="375"/>
      <c r="BY647" s="375"/>
      <c r="BZ647" s="375"/>
      <c r="CA647" s="375"/>
      <c r="CB647" s="375"/>
      <c r="CC647" s="375"/>
      <c r="CD647" s="375"/>
      <c r="CE647" s="375"/>
      <c r="CF647" s="375"/>
      <c r="CG647" s="375"/>
      <c r="CH647" s="375"/>
      <c r="CI647" s="375"/>
      <c r="CJ647" s="375"/>
      <c r="CK647" s="375"/>
      <c r="CL647" s="375"/>
      <c r="CM647" s="375"/>
      <c r="CN647" s="375"/>
      <c r="CO647" s="375"/>
      <c r="CP647" s="375"/>
      <c r="CQ647" s="375"/>
      <c r="CR647" s="375"/>
      <c r="CS647" s="375"/>
      <c r="CT647" s="375"/>
      <c r="CU647" s="375"/>
      <c r="CV647" s="375"/>
      <c r="CW647" s="375"/>
      <c r="CX647" s="375"/>
      <c r="CY647" s="375"/>
      <c r="CZ647" s="375"/>
    </row>
    <row r="648" s="379" customFormat="true" ht="25.15" customHeight="true" x14ac:dyDescent="0.2">
      <c r="C648" s="1141"/>
      <c r="D648" s="1142"/>
      <c r="E648" s="654"/>
      <c r="F648" s="654"/>
      <c r="G648" s="654"/>
      <c r="H648" s="1141"/>
      <c r="I648" s="1142"/>
      <c r="J648" s="654"/>
      <c r="K648" s="654"/>
      <c r="L648" s="654"/>
      <c r="M648" s="1141"/>
      <c r="N648" s="1142"/>
      <c r="O648" s="654"/>
      <c r="P648" s="654"/>
      <c r="Q648" s="654"/>
      <c r="AA648" s="372"/>
      <c r="AB648" s="372"/>
      <c r="AC648" s="372"/>
      <c r="AD648" s="372"/>
      <c r="AE648" s="372"/>
      <c r="AF648" s="372"/>
      <c r="AG648" s="372"/>
      <c r="AH648" s="372"/>
      <c r="AI648" s="372"/>
      <c r="AJ648" s="372"/>
      <c r="AK648" s="372"/>
      <c r="AL648" s="372"/>
      <c r="AM648" s="372"/>
      <c r="AN648" s="372"/>
      <c r="AO648" s="372"/>
      <c r="AP648" s="372"/>
      <c r="AQ648" s="372"/>
      <c r="AR648" s="372"/>
      <c r="AS648" s="372"/>
      <c r="AT648" s="372"/>
      <c r="AU648" s="372"/>
      <c r="AV648" s="372"/>
      <c r="AW648" s="372"/>
      <c r="AX648" s="372"/>
      <c r="AY648" s="372"/>
      <c r="AZ648" s="372"/>
      <c r="BA648" s="375"/>
      <c r="BB648" s="451"/>
      <c r="BC648" s="375"/>
      <c r="BD648" s="375"/>
      <c r="BE648" s="375"/>
      <c r="BF648" s="375"/>
      <c r="BG648" s="375"/>
      <c r="BH648" s="375"/>
      <c r="BI648" s="375"/>
      <c r="BJ648" s="375"/>
      <c r="BK648" s="375"/>
      <c r="BL648" s="375"/>
      <c r="BM648" s="375"/>
      <c r="BN648" s="375"/>
      <c r="BO648" s="375"/>
      <c r="BP648" s="375"/>
      <c r="BQ648" s="375"/>
      <c r="BR648" s="375"/>
      <c r="BS648" s="375"/>
      <c r="BT648" s="375"/>
      <c r="BU648" s="375"/>
      <c r="BV648" s="375"/>
      <c r="BW648" s="375"/>
      <c r="BX648" s="375"/>
      <c r="BY648" s="375"/>
      <c r="BZ648" s="375"/>
      <c r="CA648" s="375"/>
      <c r="CB648" s="375"/>
      <c r="CC648" s="375"/>
      <c r="CD648" s="375"/>
      <c r="CE648" s="375"/>
      <c r="CF648" s="375"/>
      <c r="CG648" s="375"/>
      <c r="CH648" s="375"/>
      <c r="CI648" s="375"/>
      <c r="CJ648" s="375"/>
      <c r="CK648" s="375"/>
      <c r="CL648" s="375"/>
      <c r="CM648" s="375"/>
      <c r="CN648" s="375"/>
      <c r="CO648" s="375"/>
      <c r="CP648" s="375"/>
      <c r="CQ648" s="375"/>
      <c r="CR648" s="375"/>
      <c r="CS648" s="375"/>
      <c r="CT648" s="375"/>
      <c r="CU648" s="375"/>
      <c r="CV648" s="375"/>
      <c r="CW648" s="375"/>
      <c r="CX648" s="375"/>
      <c r="CY648" s="375"/>
      <c r="CZ648" s="375"/>
    </row>
    <row r="649" s="379" customFormat="true" ht="25.15" customHeight="true" x14ac:dyDescent="0.2">
      <c r="C649" s="1141"/>
      <c r="D649" s="1142"/>
      <c r="E649" s="654"/>
      <c r="F649" s="654"/>
      <c r="G649" s="654"/>
      <c r="H649" s="1141"/>
      <c r="I649" s="1142"/>
      <c r="J649" s="654"/>
      <c r="K649" s="654"/>
      <c r="L649" s="654"/>
      <c r="M649" s="1141"/>
      <c r="N649" s="1142"/>
      <c r="O649" s="654"/>
      <c r="P649" s="654"/>
      <c r="Q649" s="654"/>
      <c r="AA649" s="372"/>
      <c r="AB649" s="372"/>
      <c r="AC649" s="372"/>
      <c r="AD649" s="372"/>
      <c r="AE649" s="372"/>
      <c r="AF649" s="372"/>
      <c r="AG649" s="372"/>
      <c r="AH649" s="372"/>
      <c r="AI649" s="372"/>
      <c r="AJ649" s="372"/>
      <c r="AK649" s="372"/>
      <c r="AL649" s="372"/>
      <c r="AM649" s="372"/>
      <c r="AN649" s="372"/>
      <c r="AO649" s="372"/>
      <c r="AP649" s="372"/>
      <c r="AQ649" s="372"/>
      <c r="AR649" s="372"/>
      <c r="AS649" s="372"/>
      <c r="AT649" s="372"/>
      <c r="AU649" s="372"/>
      <c r="AV649" s="372"/>
      <c r="AW649" s="372"/>
      <c r="AX649" s="372"/>
      <c r="AY649" s="372"/>
      <c r="AZ649" s="372"/>
      <c r="BA649" s="375"/>
      <c r="BB649" s="451"/>
      <c r="BC649" s="375"/>
      <c r="BD649" s="375"/>
      <c r="BE649" s="375"/>
      <c r="BF649" s="375"/>
      <c r="BG649" s="375"/>
      <c r="BH649" s="375"/>
      <c r="BI649" s="375"/>
      <c r="BJ649" s="375"/>
      <c r="BK649" s="375"/>
      <c r="BL649" s="375"/>
      <c r="BM649" s="375"/>
      <c r="BN649" s="375"/>
      <c r="BO649" s="375"/>
      <c r="BP649" s="375"/>
      <c r="BQ649" s="375"/>
      <c r="BR649" s="375"/>
      <c r="BS649" s="375"/>
      <c r="BT649" s="375"/>
      <c r="BU649" s="375"/>
      <c r="BV649" s="375"/>
      <c r="BW649" s="375"/>
      <c r="BX649" s="375"/>
      <c r="BY649" s="375"/>
      <c r="BZ649" s="375"/>
      <c r="CA649" s="375"/>
      <c r="CB649" s="375"/>
      <c r="CC649" s="375"/>
      <c r="CD649" s="375"/>
      <c r="CE649" s="375"/>
      <c r="CF649" s="375"/>
      <c r="CG649" s="375"/>
      <c r="CH649" s="375"/>
      <c r="CI649" s="375"/>
      <c r="CJ649" s="375"/>
      <c r="CK649" s="375"/>
      <c r="CL649" s="375"/>
      <c r="CM649" s="375"/>
      <c r="CN649" s="375"/>
      <c r="CO649" s="375"/>
      <c r="CP649" s="375"/>
      <c r="CQ649" s="375"/>
      <c r="CR649" s="375"/>
      <c r="CS649" s="375"/>
      <c r="CT649" s="375"/>
      <c r="CU649" s="375"/>
      <c r="CV649" s="375"/>
      <c r="CW649" s="375"/>
      <c r="CX649" s="375"/>
      <c r="CY649" s="375"/>
      <c r="CZ649" s="375"/>
    </row>
    <row r="650" s="379" customFormat="true" ht="25.15" customHeight="true" x14ac:dyDescent="0.2">
      <c r="C650" s="1141"/>
      <c r="D650" s="1142"/>
      <c r="E650" s="654"/>
      <c r="F650" s="654"/>
      <c r="G650" s="654"/>
      <c r="H650" s="1141"/>
      <c r="I650" s="1142"/>
      <c r="J650" s="654"/>
      <c r="K650" s="654"/>
      <c r="L650" s="654"/>
      <c r="M650" s="1141"/>
      <c r="N650" s="1142"/>
      <c r="O650" s="654"/>
      <c r="P650" s="654"/>
      <c r="Q650" s="654"/>
      <c r="AA650" s="372"/>
      <c r="AB650" s="372"/>
      <c r="AC650" s="372"/>
      <c r="AD650" s="372"/>
      <c r="AE650" s="372"/>
      <c r="AF650" s="372"/>
      <c r="AG650" s="372"/>
      <c r="AH650" s="372"/>
      <c r="AI650" s="372"/>
      <c r="AJ650" s="372"/>
      <c r="AK650" s="372"/>
      <c r="AL650" s="372"/>
      <c r="AM650" s="372"/>
      <c r="AN650" s="372"/>
      <c r="AO650" s="372"/>
      <c r="AP650" s="372"/>
      <c r="AQ650" s="372"/>
      <c r="AR650" s="372"/>
      <c r="AS650" s="372"/>
      <c r="AT650" s="372"/>
      <c r="AU650" s="372"/>
      <c r="AV650" s="372"/>
      <c r="AW650" s="372"/>
      <c r="AX650" s="372"/>
      <c r="AY650" s="372"/>
      <c r="AZ650" s="372"/>
      <c r="BA650" s="375"/>
      <c r="BB650" s="451"/>
      <c r="BC650" s="375"/>
      <c r="BD650" s="375"/>
      <c r="BE650" s="375"/>
      <c r="BF650" s="375"/>
      <c r="BG650" s="375"/>
      <c r="BH650" s="375"/>
      <c r="BI650" s="375"/>
      <c r="BJ650" s="375"/>
      <c r="BK650" s="375"/>
      <c r="BL650" s="375"/>
      <c r="BM650" s="375"/>
      <c r="BN650" s="375"/>
      <c r="BO650" s="375"/>
      <c r="BP650" s="375"/>
      <c r="BQ650" s="375"/>
      <c r="BR650" s="375"/>
      <c r="BS650" s="375"/>
      <c r="BT650" s="375"/>
      <c r="BU650" s="375"/>
      <c r="BV650" s="375"/>
      <c r="BW650" s="375"/>
      <c r="BX650" s="375"/>
      <c r="BY650" s="375"/>
      <c r="BZ650" s="375"/>
      <c r="CA650" s="375"/>
      <c r="CB650" s="375"/>
      <c r="CC650" s="375"/>
      <c r="CD650" s="375"/>
      <c r="CE650" s="375"/>
      <c r="CF650" s="375"/>
      <c r="CG650" s="375"/>
      <c r="CH650" s="375"/>
      <c r="CI650" s="375"/>
      <c r="CJ650" s="375"/>
      <c r="CK650" s="375"/>
      <c r="CL650" s="375"/>
      <c r="CM650" s="375"/>
      <c r="CN650" s="375"/>
      <c r="CO650" s="375"/>
      <c r="CP650" s="375"/>
      <c r="CQ650" s="375"/>
      <c r="CR650" s="375"/>
      <c r="CS650" s="375"/>
      <c r="CT650" s="375"/>
      <c r="CU650" s="375"/>
      <c r="CV650" s="375"/>
      <c r="CW650" s="375"/>
      <c r="CX650" s="375"/>
      <c r="CY650" s="375"/>
      <c r="CZ650" s="375"/>
    </row>
    <row r="651" s="379" customFormat="true" ht="25.15" customHeight="true" x14ac:dyDescent="0.2">
      <c r="C651" s="1141"/>
      <c r="D651" s="1142"/>
      <c r="E651" s="654"/>
      <c r="F651" s="654"/>
      <c r="G651" s="654"/>
      <c r="H651" s="1141"/>
      <c r="I651" s="1142"/>
      <c r="J651" s="654"/>
      <c r="K651" s="654"/>
      <c r="L651" s="654"/>
      <c r="M651" s="1141"/>
      <c r="N651" s="1142"/>
      <c r="O651" s="654"/>
      <c r="P651" s="654"/>
      <c r="Q651" s="654"/>
      <c r="AA651" s="372"/>
      <c r="AB651" s="372"/>
      <c r="AC651" s="372"/>
      <c r="AD651" s="372"/>
      <c r="AE651" s="372"/>
      <c r="AF651" s="372"/>
      <c r="AG651" s="372"/>
      <c r="AH651" s="372"/>
      <c r="AI651" s="372"/>
      <c r="AJ651" s="372"/>
      <c r="AK651" s="372"/>
      <c r="AL651" s="372"/>
      <c r="AM651" s="372"/>
      <c r="AN651" s="372"/>
      <c r="AO651" s="372"/>
      <c r="AP651" s="372"/>
      <c r="AQ651" s="372"/>
      <c r="AR651" s="372"/>
      <c r="AS651" s="372"/>
      <c r="AT651" s="372"/>
      <c r="AU651" s="372"/>
      <c r="AV651" s="372"/>
      <c r="AW651" s="372"/>
      <c r="AX651" s="372"/>
      <c r="AY651" s="372"/>
      <c r="AZ651" s="372"/>
      <c r="BA651" s="375"/>
      <c r="BB651" s="451"/>
      <c r="BC651" s="375"/>
      <c r="BD651" s="375"/>
      <c r="BE651" s="375"/>
      <c r="BF651" s="375"/>
      <c r="BG651" s="375"/>
      <c r="BH651" s="375"/>
      <c r="BI651" s="375"/>
      <c r="BJ651" s="375"/>
      <c r="BK651" s="375"/>
      <c r="BL651" s="375"/>
      <c r="BM651" s="375"/>
      <c r="BN651" s="375"/>
      <c r="BO651" s="375"/>
      <c r="BP651" s="375"/>
      <c r="BQ651" s="375"/>
      <c r="BR651" s="375"/>
      <c r="BS651" s="375"/>
      <c r="BT651" s="375"/>
      <c r="BU651" s="375"/>
      <c r="BV651" s="375"/>
      <c r="BW651" s="375"/>
      <c r="BX651" s="375"/>
      <c r="BY651" s="375"/>
      <c r="BZ651" s="375"/>
      <c r="CA651" s="375"/>
      <c r="CB651" s="375"/>
      <c r="CC651" s="375"/>
      <c r="CD651" s="375"/>
      <c r="CE651" s="375"/>
      <c r="CF651" s="375"/>
      <c r="CG651" s="375"/>
      <c r="CH651" s="375"/>
      <c r="CI651" s="375"/>
      <c r="CJ651" s="375"/>
      <c r="CK651" s="375"/>
      <c r="CL651" s="375"/>
      <c r="CM651" s="375"/>
      <c r="CN651" s="375"/>
      <c r="CO651" s="375"/>
      <c r="CP651" s="375"/>
      <c r="CQ651" s="375"/>
      <c r="CR651" s="375"/>
      <c r="CS651" s="375"/>
      <c r="CT651" s="375"/>
      <c r="CU651" s="375"/>
      <c r="CV651" s="375"/>
      <c r="CW651" s="375"/>
      <c r="CX651" s="375"/>
      <c r="CY651" s="375"/>
      <c r="CZ651" s="375"/>
    </row>
    <row r="652" s="379" customFormat="true" ht="25.15" customHeight="true" x14ac:dyDescent="0.2">
      <c r="C652" s="1141"/>
      <c r="D652" s="1142"/>
      <c r="E652" s="654"/>
      <c r="F652" s="654"/>
      <c r="G652" s="654"/>
      <c r="H652" s="1141"/>
      <c r="I652" s="1142"/>
      <c r="J652" s="654"/>
      <c r="K652" s="654"/>
      <c r="L652" s="654"/>
      <c r="M652" s="1141"/>
      <c r="N652" s="1142"/>
      <c r="O652" s="654"/>
      <c r="P652" s="654"/>
      <c r="Q652" s="654"/>
      <c r="AA652" s="372"/>
      <c r="AB652" s="372"/>
      <c r="AC652" s="372"/>
      <c r="AD652" s="372"/>
      <c r="AE652" s="372"/>
      <c r="AF652" s="372"/>
      <c r="AG652" s="372"/>
      <c r="AH652" s="372"/>
      <c r="AI652" s="372"/>
      <c r="AJ652" s="372"/>
      <c r="AK652" s="372"/>
      <c r="AL652" s="372"/>
      <c r="AM652" s="372"/>
      <c r="AN652" s="372"/>
      <c r="AO652" s="372"/>
      <c r="AP652" s="372"/>
      <c r="AQ652" s="372"/>
      <c r="AR652" s="372"/>
      <c r="AS652" s="372"/>
      <c r="AT652" s="372"/>
      <c r="AU652" s="372"/>
      <c r="AV652" s="372"/>
      <c r="AW652" s="372"/>
      <c r="AX652" s="372"/>
      <c r="AY652" s="372"/>
      <c r="AZ652" s="372"/>
      <c r="BA652" s="375"/>
      <c r="BB652" s="451"/>
      <c r="BC652" s="375"/>
      <c r="BD652" s="375"/>
      <c r="BE652" s="375"/>
      <c r="BF652" s="375"/>
      <c r="BG652" s="375"/>
      <c r="BH652" s="375"/>
      <c r="BI652" s="375"/>
      <c r="BJ652" s="375"/>
      <c r="BK652" s="375"/>
      <c r="BL652" s="375"/>
      <c r="BM652" s="375"/>
      <c r="BN652" s="375"/>
      <c r="BO652" s="375"/>
      <c r="BP652" s="375"/>
      <c r="BQ652" s="375"/>
      <c r="BR652" s="375"/>
      <c r="BS652" s="375"/>
      <c r="BT652" s="375"/>
      <c r="BU652" s="375"/>
      <c r="BV652" s="375"/>
      <c r="BW652" s="375"/>
      <c r="BX652" s="375"/>
      <c r="BY652" s="375"/>
      <c r="BZ652" s="375"/>
      <c r="CA652" s="375"/>
      <c r="CB652" s="375"/>
      <c r="CC652" s="375"/>
      <c r="CD652" s="375"/>
      <c r="CE652" s="375"/>
      <c r="CF652" s="375"/>
      <c r="CG652" s="375"/>
      <c r="CH652" s="375"/>
      <c r="CI652" s="375"/>
      <c r="CJ652" s="375"/>
      <c r="CK652" s="375"/>
      <c r="CL652" s="375"/>
      <c r="CM652" s="375"/>
      <c r="CN652" s="375"/>
      <c r="CO652" s="375"/>
      <c r="CP652" s="375"/>
      <c r="CQ652" s="375"/>
      <c r="CR652" s="375"/>
      <c r="CS652" s="375"/>
      <c r="CT652" s="375"/>
      <c r="CU652" s="375"/>
      <c r="CV652" s="375"/>
      <c r="CW652" s="375"/>
      <c r="CX652" s="375"/>
      <c r="CY652" s="375"/>
      <c r="CZ652" s="375"/>
    </row>
    <row r="653" s="379" customFormat="true" ht="25.15" customHeight="true" x14ac:dyDescent="0.2">
      <c r="C653" s="1141"/>
      <c r="D653" s="1142"/>
      <c r="E653" s="654"/>
      <c r="F653" s="654"/>
      <c r="G653" s="654"/>
      <c r="H653" s="1141"/>
      <c r="I653" s="1142"/>
      <c r="J653" s="654"/>
      <c r="K653" s="654"/>
      <c r="L653" s="654"/>
      <c r="M653" s="1141"/>
      <c r="N653" s="1142"/>
      <c r="O653" s="654"/>
      <c r="P653" s="654"/>
      <c r="Q653" s="654"/>
      <c r="AA653" s="372"/>
      <c r="AB653" s="372"/>
      <c r="AC653" s="372"/>
      <c r="AD653" s="372"/>
      <c r="AE653" s="372"/>
      <c r="AF653" s="372"/>
      <c r="AG653" s="372"/>
      <c r="AH653" s="372"/>
      <c r="AI653" s="372"/>
      <c r="AJ653" s="372"/>
      <c r="AK653" s="372"/>
      <c r="AL653" s="372"/>
      <c r="AM653" s="372"/>
      <c r="AN653" s="372"/>
      <c r="AO653" s="372"/>
      <c r="AP653" s="372"/>
      <c r="AQ653" s="372"/>
      <c r="AR653" s="372"/>
      <c r="AS653" s="372"/>
      <c r="AT653" s="372"/>
      <c r="AU653" s="372"/>
      <c r="AV653" s="372"/>
      <c r="AW653" s="372"/>
      <c r="AX653" s="372"/>
      <c r="AY653" s="372"/>
      <c r="AZ653" s="372"/>
      <c r="BA653" s="375"/>
      <c r="BB653" s="451"/>
      <c r="BC653" s="375"/>
      <c r="BD653" s="375"/>
      <c r="BE653" s="375"/>
      <c r="BF653" s="375"/>
      <c r="BG653" s="375"/>
      <c r="BH653" s="375"/>
      <c r="BI653" s="375"/>
      <c r="BJ653" s="375"/>
      <c r="BK653" s="375"/>
      <c r="BL653" s="375"/>
      <c r="BM653" s="375"/>
      <c r="BN653" s="375"/>
      <c r="BO653" s="375"/>
      <c r="BP653" s="375"/>
      <c r="BQ653" s="375"/>
      <c r="BR653" s="375"/>
      <c r="BS653" s="375"/>
      <c r="BT653" s="375"/>
      <c r="BU653" s="375"/>
      <c r="BV653" s="375"/>
      <c r="BW653" s="375"/>
      <c r="BX653" s="375"/>
      <c r="BY653" s="375"/>
      <c r="BZ653" s="375"/>
      <c r="CA653" s="375"/>
      <c r="CB653" s="375"/>
      <c r="CC653" s="375"/>
      <c r="CD653" s="375"/>
      <c r="CE653" s="375"/>
      <c r="CF653" s="375"/>
      <c r="CG653" s="375"/>
      <c r="CH653" s="375"/>
      <c r="CI653" s="375"/>
      <c r="CJ653" s="375"/>
      <c r="CK653" s="375"/>
      <c r="CL653" s="375"/>
      <c r="CM653" s="375"/>
      <c r="CN653" s="375"/>
      <c r="CO653" s="375"/>
      <c r="CP653" s="375"/>
      <c r="CQ653" s="375"/>
      <c r="CR653" s="375"/>
      <c r="CS653" s="375"/>
      <c r="CT653" s="375"/>
      <c r="CU653" s="375"/>
      <c r="CV653" s="375"/>
      <c r="CW653" s="375"/>
      <c r="CX653" s="375"/>
      <c r="CY653" s="375"/>
      <c r="CZ653" s="375"/>
    </row>
    <row r="654" s="379" customFormat="true" ht="25.15" customHeight="true" x14ac:dyDescent="0.2">
      <c r="C654" s="1141"/>
      <c r="D654" s="1142"/>
      <c r="E654" s="654"/>
      <c r="F654" s="654"/>
      <c r="G654" s="654"/>
      <c r="H654" s="1141"/>
      <c r="I654" s="1142"/>
      <c r="J654" s="654"/>
      <c r="K654" s="654"/>
      <c r="L654" s="654"/>
      <c r="M654" s="1141"/>
      <c r="N654" s="1142"/>
      <c r="O654" s="654"/>
      <c r="P654" s="654"/>
      <c r="Q654" s="654"/>
      <c r="AA654" s="372"/>
      <c r="AB654" s="372"/>
      <c r="AC654" s="372"/>
      <c r="AD654" s="372"/>
      <c r="AE654" s="372"/>
      <c r="AF654" s="372"/>
      <c r="AG654" s="372"/>
      <c r="AH654" s="372"/>
      <c r="AI654" s="372"/>
      <c r="AJ654" s="372"/>
      <c r="AK654" s="372"/>
      <c r="AL654" s="372"/>
      <c r="AM654" s="372"/>
      <c r="AN654" s="372"/>
      <c r="AO654" s="372"/>
      <c r="AP654" s="372"/>
      <c r="AQ654" s="372"/>
      <c r="AR654" s="372"/>
      <c r="AS654" s="372"/>
      <c r="AT654" s="372"/>
      <c r="AU654" s="372"/>
      <c r="AV654" s="372"/>
      <c r="AW654" s="372"/>
      <c r="AX654" s="372"/>
      <c r="AY654" s="372"/>
      <c r="AZ654" s="372"/>
      <c r="BA654" s="375"/>
      <c r="BB654" s="451"/>
      <c r="BC654" s="375"/>
      <c r="BD654" s="375"/>
      <c r="BE654" s="375"/>
      <c r="BF654" s="375"/>
      <c r="BG654" s="375"/>
      <c r="BH654" s="375"/>
      <c r="BI654" s="375"/>
      <c r="BJ654" s="375"/>
      <c r="BK654" s="375"/>
      <c r="BL654" s="375"/>
      <c r="BM654" s="375"/>
      <c r="BN654" s="375"/>
      <c r="BO654" s="375"/>
      <c r="BP654" s="375"/>
      <c r="BQ654" s="375"/>
      <c r="BR654" s="375"/>
      <c r="BS654" s="375"/>
      <c r="BT654" s="375"/>
      <c r="BU654" s="375"/>
      <c r="BV654" s="375"/>
      <c r="BW654" s="375"/>
      <c r="BX654" s="375"/>
      <c r="BY654" s="375"/>
      <c r="BZ654" s="375"/>
      <c r="CA654" s="375"/>
      <c r="CB654" s="375"/>
      <c r="CC654" s="375"/>
      <c r="CD654" s="375"/>
      <c r="CE654" s="375"/>
      <c r="CF654" s="375"/>
      <c r="CG654" s="375"/>
      <c r="CH654" s="375"/>
      <c r="CI654" s="375"/>
      <c r="CJ654" s="375"/>
      <c r="CK654" s="375"/>
      <c r="CL654" s="375"/>
      <c r="CM654" s="375"/>
      <c r="CN654" s="375"/>
      <c r="CO654" s="375"/>
      <c r="CP654" s="375"/>
      <c r="CQ654" s="375"/>
      <c r="CR654" s="375"/>
      <c r="CS654" s="375"/>
      <c r="CT654" s="375"/>
      <c r="CU654" s="375"/>
      <c r="CV654" s="375"/>
      <c r="CW654" s="375"/>
      <c r="CX654" s="375"/>
      <c r="CY654" s="375"/>
      <c r="CZ654" s="375"/>
    </row>
    <row r="655" s="379" customFormat="true" ht="25.15" customHeight="true" x14ac:dyDescent="0.2">
      <c r="C655" s="1141"/>
      <c r="D655" s="1142"/>
      <c r="E655" s="654"/>
      <c r="F655" s="654"/>
      <c r="G655" s="654"/>
      <c r="H655" s="1141"/>
      <c r="I655" s="1142"/>
      <c r="J655" s="654"/>
      <c r="K655" s="654"/>
      <c r="L655" s="654"/>
      <c r="M655" s="1141"/>
      <c r="N655" s="1142"/>
      <c r="O655" s="654"/>
      <c r="P655" s="654"/>
      <c r="Q655" s="654"/>
      <c r="AA655" s="372"/>
      <c r="AB655" s="372"/>
      <c r="AC655" s="372"/>
      <c r="AD655" s="372"/>
      <c r="AE655" s="372"/>
      <c r="AF655" s="372"/>
      <c r="AG655" s="372"/>
      <c r="AH655" s="372"/>
      <c r="AI655" s="372"/>
      <c r="AJ655" s="372"/>
      <c r="AK655" s="372"/>
      <c r="AL655" s="372"/>
      <c r="AM655" s="372"/>
      <c r="AN655" s="372"/>
      <c r="AO655" s="372"/>
      <c r="AP655" s="372"/>
      <c r="AQ655" s="372"/>
      <c r="AR655" s="372"/>
      <c r="AS655" s="372"/>
      <c r="AT655" s="372"/>
      <c r="AU655" s="372"/>
      <c r="AV655" s="372"/>
      <c r="AW655" s="372"/>
      <c r="AX655" s="372"/>
      <c r="AY655" s="372"/>
      <c r="AZ655" s="372"/>
      <c r="BA655" s="375"/>
      <c r="BB655" s="451"/>
      <c r="BC655" s="375"/>
      <c r="BD655" s="375"/>
      <c r="BE655" s="375"/>
      <c r="BF655" s="375"/>
      <c r="BG655" s="375"/>
      <c r="BH655" s="375"/>
      <c r="BI655" s="375"/>
      <c r="BJ655" s="375"/>
      <c r="BK655" s="375"/>
      <c r="BL655" s="375"/>
      <c r="BM655" s="375"/>
      <c r="BN655" s="375"/>
      <c r="BO655" s="375"/>
      <c r="BP655" s="375"/>
      <c r="BQ655" s="375"/>
      <c r="BR655" s="375"/>
      <c r="BS655" s="375"/>
      <c r="BT655" s="375"/>
      <c r="BU655" s="375"/>
      <c r="BV655" s="375"/>
      <c r="BW655" s="375"/>
      <c r="BX655" s="375"/>
      <c r="BY655" s="375"/>
      <c r="BZ655" s="375"/>
      <c r="CA655" s="375"/>
      <c r="CB655" s="375"/>
      <c r="CC655" s="375"/>
      <c r="CD655" s="375"/>
      <c r="CE655" s="375"/>
      <c r="CF655" s="375"/>
      <c r="CG655" s="375"/>
      <c r="CH655" s="375"/>
      <c r="CI655" s="375"/>
      <c r="CJ655" s="375"/>
      <c r="CK655" s="375"/>
      <c r="CL655" s="375"/>
      <c r="CM655" s="375"/>
      <c r="CN655" s="375"/>
      <c r="CO655" s="375"/>
      <c r="CP655" s="375"/>
      <c r="CQ655" s="375"/>
      <c r="CR655" s="375"/>
      <c r="CS655" s="375"/>
      <c r="CT655" s="375"/>
      <c r="CU655" s="375"/>
      <c r="CV655" s="375"/>
      <c r="CW655" s="375"/>
      <c r="CX655" s="375"/>
      <c r="CY655" s="375"/>
      <c r="CZ655" s="375"/>
    </row>
    <row r="656" s="379" customFormat="true" ht="25.15" customHeight="true" x14ac:dyDescent="0.2">
      <c r="C656" s="1141"/>
      <c r="D656" s="1142"/>
      <c r="E656" s="654"/>
      <c r="F656" s="654"/>
      <c r="G656" s="654"/>
      <c r="H656" s="1141"/>
      <c r="I656" s="1142"/>
      <c r="J656" s="654"/>
      <c r="K656" s="654"/>
      <c r="L656" s="654"/>
      <c r="M656" s="1141"/>
      <c r="N656" s="1142"/>
      <c r="O656" s="654"/>
      <c r="P656" s="654"/>
      <c r="Q656" s="654"/>
      <c r="AA656" s="372"/>
      <c r="AB656" s="372"/>
      <c r="AC656" s="372"/>
      <c r="AD656" s="372"/>
      <c r="AE656" s="372"/>
      <c r="AF656" s="372"/>
      <c r="AG656" s="372"/>
      <c r="AH656" s="372"/>
      <c r="AI656" s="372"/>
      <c r="AJ656" s="372"/>
      <c r="AK656" s="372"/>
      <c r="AL656" s="372"/>
      <c r="AM656" s="372"/>
      <c r="AN656" s="372"/>
      <c r="AO656" s="372"/>
      <c r="AP656" s="372"/>
      <c r="AQ656" s="372"/>
      <c r="AR656" s="372"/>
      <c r="AS656" s="372"/>
      <c r="AT656" s="372"/>
      <c r="AU656" s="372"/>
      <c r="AV656" s="372"/>
      <c r="AW656" s="372"/>
      <c r="AX656" s="372"/>
      <c r="AY656" s="372"/>
      <c r="AZ656" s="372"/>
      <c r="BA656" s="375"/>
      <c r="BB656" s="451"/>
      <c r="BC656" s="375"/>
      <c r="BD656" s="375"/>
      <c r="BE656" s="375"/>
      <c r="BF656" s="375"/>
      <c r="BG656" s="375"/>
      <c r="BH656" s="375"/>
      <c r="BI656" s="375"/>
      <c r="BJ656" s="375"/>
      <c r="BK656" s="375"/>
      <c r="BL656" s="375"/>
      <c r="BM656" s="375"/>
      <c r="BN656" s="375"/>
      <c r="BO656" s="375"/>
      <c r="BP656" s="375"/>
      <c r="BQ656" s="375"/>
      <c r="BR656" s="375"/>
      <c r="BS656" s="375"/>
      <c r="BT656" s="375"/>
      <c r="BU656" s="375"/>
      <c r="BV656" s="375"/>
      <c r="BW656" s="375"/>
      <c r="BX656" s="375"/>
      <c r="BY656" s="375"/>
      <c r="BZ656" s="375"/>
      <c r="CA656" s="375"/>
      <c r="CB656" s="375"/>
      <c r="CC656" s="375"/>
      <c r="CD656" s="375"/>
      <c r="CE656" s="375"/>
      <c r="CF656" s="375"/>
      <c r="CG656" s="375"/>
      <c r="CH656" s="375"/>
      <c r="CI656" s="375"/>
      <c r="CJ656" s="375"/>
      <c r="CK656" s="375"/>
      <c r="CL656" s="375"/>
      <c r="CM656" s="375"/>
      <c r="CN656" s="375"/>
      <c r="CO656" s="375"/>
      <c r="CP656" s="375"/>
      <c r="CQ656" s="375"/>
      <c r="CR656" s="375"/>
      <c r="CS656" s="375"/>
      <c r="CT656" s="375"/>
      <c r="CU656" s="375"/>
      <c r="CV656" s="375"/>
      <c r="CW656" s="375"/>
      <c r="CX656" s="375"/>
      <c r="CY656" s="375"/>
      <c r="CZ656" s="375"/>
    </row>
    <row r="657" s="379" customFormat="true" ht="25.15" customHeight="true" x14ac:dyDescent="0.2">
      <c r="C657" s="1141"/>
      <c r="D657" s="1142"/>
      <c r="E657" s="654"/>
      <c r="F657" s="654"/>
      <c r="G657" s="654"/>
      <c r="H657" s="1141"/>
      <c r="I657" s="1142"/>
      <c r="J657" s="654"/>
      <c r="K657" s="654"/>
      <c r="L657" s="654"/>
      <c r="M657" s="1141"/>
      <c r="N657" s="1142"/>
      <c r="O657" s="654"/>
      <c r="P657" s="654"/>
      <c r="Q657" s="654"/>
      <c r="AA657" s="372"/>
      <c r="AB657" s="372"/>
      <c r="AC657" s="372"/>
      <c r="AD657" s="372"/>
      <c r="AE657" s="372"/>
      <c r="AF657" s="372"/>
      <c r="AG657" s="372"/>
      <c r="AH657" s="372"/>
      <c r="AI657" s="372"/>
      <c r="AJ657" s="372"/>
      <c r="AK657" s="372"/>
      <c r="AL657" s="372"/>
      <c r="AM657" s="372"/>
      <c r="AN657" s="372"/>
      <c r="AO657" s="372"/>
      <c r="AP657" s="372"/>
      <c r="AQ657" s="372"/>
      <c r="AR657" s="372"/>
      <c r="AS657" s="372"/>
      <c r="AT657" s="372"/>
      <c r="AU657" s="372"/>
      <c r="AV657" s="372"/>
      <c r="AW657" s="372"/>
      <c r="AX657" s="372"/>
      <c r="AY657" s="372"/>
      <c r="AZ657" s="372"/>
      <c r="BA657" s="375"/>
      <c r="BB657" s="451"/>
      <c r="BC657" s="375"/>
      <c r="BD657" s="375"/>
      <c r="BE657" s="375"/>
      <c r="BF657" s="375"/>
      <c r="BG657" s="375"/>
      <c r="BH657" s="375"/>
      <c r="BI657" s="375"/>
      <c r="BJ657" s="375"/>
      <c r="BK657" s="375"/>
      <c r="BL657" s="375"/>
      <c r="BM657" s="375"/>
      <c r="BN657" s="375"/>
      <c r="BO657" s="375"/>
      <c r="BP657" s="375"/>
      <c r="BQ657" s="375"/>
      <c r="BR657" s="375"/>
      <c r="BS657" s="375"/>
      <c r="BT657" s="375"/>
      <c r="BU657" s="375"/>
      <c r="BV657" s="375"/>
      <c r="BW657" s="375"/>
      <c r="BX657" s="375"/>
      <c r="BY657" s="375"/>
      <c r="BZ657" s="375"/>
      <c r="CA657" s="375"/>
      <c r="CB657" s="375"/>
      <c r="CC657" s="375"/>
      <c r="CD657" s="375"/>
      <c r="CE657" s="375"/>
      <c r="CF657" s="375"/>
      <c r="CG657" s="375"/>
      <c r="CH657" s="375"/>
      <c r="CI657" s="375"/>
      <c r="CJ657" s="375"/>
      <c r="CK657" s="375"/>
      <c r="CL657" s="375"/>
      <c r="CM657" s="375"/>
      <c r="CN657" s="375"/>
      <c r="CO657" s="375"/>
      <c r="CP657" s="375"/>
      <c r="CQ657" s="375"/>
      <c r="CR657" s="375"/>
      <c r="CS657" s="375"/>
      <c r="CT657" s="375"/>
      <c r="CU657" s="375"/>
      <c r="CV657" s="375"/>
      <c r="CW657" s="375"/>
      <c r="CX657" s="375"/>
      <c r="CY657" s="375"/>
      <c r="CZ657" s="375"/>
    </row>
    <row r="658" s="379" customFormat="true" ht="25.15" customHeight="true" x14ac:dyDescent="0.2">
      <c r="C658" s="1141"/>
      <c r="D658" s="1142"/>
      <c r="E658" s="654"/>
      <c r="F658" s="654"/>
      <c r="G658" s="654"/>
      <c r="H658" s="1141"/>
      <c r="I658" s="1142"/>
      <c r="J658" s="654"/>
      <c r="K658" s="654"/>
      <c r="L658" s="654"/>
      <c r="M658" s="1141"/>
      <c r="N658" s="1142"/>
      <c r="O658" s="654"/>
      <c r="P658" s="654"/>
      <c r="Q658" s="654"/>
      <c r="AA658" s="372"/>
      <c r="AB658" s="372"/>
      <c r="AC658" s="372"/>
      <c r="AD658" s="372"/>
      <c r="AE658" s="372"/>
      <c r="AF658" s="372"/>
      <c r="AG658" s="372"/>
      <c r="AH658" s="372"/>
      <c r="AI658" s="372"/>
      <c r="AJ658" s="372"/>
      <c r="AK658" s="372"/>
      <c r="AL658" s="372"/>
      <c r="AM658" s="372"/>
      <c r="AN658" s="372"/>
      <c r="AO658" s="372"/>
      <c r="AP658" s="372"/>
      <c r="AQ658" s="372"/>
      <c r="AR658" s="372"/>
      <c r="AS658" s="372"/>
      <c r="AT658" s="372"/>
      <c r="AU658" s="372"/>
      <c r="AV658" s="372"/>
      <c r="AW658" s="372"/>
      <c r="AX658" s="372"/>
      <c r="AY658" s="372"/>
      <c r="AZ658" s="372"/>
      <c r="BA658" s="375"/>
      <c r="BB658" s="451"/>
      <c r="BC658" s="375"/>
      <c r="BD658" s="375"/>
      <c r="BE658" s="375"/>
      <c r="BF658" s="375"/>
      <c r="BG658" s="375"/>
      <c r="BH658" s="375"/>
      <c r="BI658" s="375"/>
      <c r="BJ658" s="375"/>
      <c r="BK658" s="375"/>
      <c r="BL658" s="375"/>
      <c r="BM658" s="375"/>
      <c r="BN658" s="375"/>
      <c r="BO658" s="375"/>
      <c r="BP658" s="375"/>
      <c r="BQ658" s="375"/>
      <c r="BR658" s="375"/>
      <c r="BS658" s="375"/>
      <c r="BT658" s="375"/>
      <c r="BU658" s="375"/>
      <c r="BV658" s="375"/>
      <c r="BW658" s="375"/>
      <c r="BX658" s="375"/>
      <c r="BY658" s="375"/>
      <c r="BZ658" s="375"/>
      <c r="CA658" s="375"/>
      <c r="CB658" s="375"/>
      <c r="CC658" s="375"/>
      <c r="CD658" s="375"/>
      <c r="CE658" s="375"/>
      <c r="CF658" s="375"/>
      <c r="CG658" s="375"/>
      <c r="CH658" s="375"/>
      <c r="CI658" s="375"/>
      <c r="CJ658" s="375"/>
      <c r="CK658" s="375"/>
      <c r="CL658" s="375"/>
      <c r="CM658" s="375"/>
      <c r="CN658" s="375"/>
      <c r="CO658" s="375"/>
      <c r="CP658" s="375"/>
      <c r="CQ658" s="375"/>
      <c r="CR658" s="375"/>
      <c r="CS658" s="375"/>
      <c r="CT658" s="375"/>
      <c r="CU658" s="375"/>
      <c r="CV658" s="375"/>
      <c r="CW658" s="375"/>
      <c r="CX658" s="375"/>
      <c r="CY658" s="375"/>
      <c r="CZ658" s="375"/>
    </row>
    <row r="659" s="379" customFormat="true" ht="25.15" customHeight="true" x14ac:dyDescent="0.2">
      <c r="C659" s="1141"/>
      <c r="D659" s="1142"/>
      <c r="E659" s="654"/>
      <c r="F659" s="654"/>
      <c r="G659" s="654"/>
      <c r="H659" s="1141"/>
      <c r="I659" s="1142"/>
      <c r="J659" s="654"/>
      <c r="K659" s="654"/>
      <c r="L659" s="654"/>
      <c r="M659" s="1141"/>
      <c r="N659" s="1142"/>
      <c r="O659" s="654"/>
      <c r="P659" s="654"/>
      <c r="Q659" s="654"/>
      <c r="AA659" s="372"/>
      <c r="AB659" s="372"/>
      <c r="AC659" s="372"/>
      <c r="AD659" s="372"/>
      <c r="AE659" s="372"/>
      <c r="AF659" s="372"/>
      <c r="AG659" s="372"/>
      <c r="AH659" s="372"/>
      <c r="AI659" s="372"/>
      <c r="AJ659" s="372"/>
      <c r="AK659" s="372"/>
      <c r="AL659" s="372"/>
      <c r="AM659" s="372"/>
      <c r="AN659" s="372"/>
      <c r="AO659" s="372"/>
      <c r="AP659" s="372"/>
      <c r="AQ659" s="372"/>
      <c r="AR659" s="372"/>
      <c r="AS659" s="372"/>
      <c r="AT659" s="372"/>
      <c r="AU659" s="372"/>
      <c r="AV659" s="372"/>
      <c r="AW659" s="372"/>
      <c r="AX659" s="372"/>
      <c r="AY659" s="372"/>
      <c r="AZ659" s="372"/>
      <c r="BA659" s="375"/>
      <c r="BB659" s="451"/>
      <c r="BC659" s="375"/>
      <c r="BD659" s="375"/>
      <c r="BE659" s="375"/>
      <c r="BF659" s="375"/>
      <c r="BG659" s="375"/>
      <c r="BH659" s="375"/>
      <c r="BI659" s="375"/>
      <c r="BJ659" s="375"/>
      <c r="BK659" s="375"/>
      <c r="BL659" s="375"/>
      <c r="BM659" s="375"/>
      <c r="BN659" s="375"/>
      <c r="BO659" s="375"/>
      <c r="BP659" s="375"/>
      <c r="BQ659" s="375"/>
      <c r="BR659" s="375"/>
      <c r="BS659" s="375"/>
      <c r="BT659" s="375"/>
      <c r="BU659" s="375"/>
      <c r="BV659" s="375"/>
      <c r="BW659" s="375"/>
      <c r="BX659" s="375"/>
      <c r="BY659" s="375"/>
      <c r="BZ659" s="375"/>
      <c r="CA659" s="375"/>
      <c r="CB659" s="375"/>
      <c r="CC659" s="375"/>
      <c r="CD659" s="375"/>
      <c r="CE659" s="375"/>
      <c r="CF659" s="375"/>
      <c r="CG659" s="375"/>
      <c r="CH659" s="375"/>
      <c r="CI659" s="375"/>
      <c r="CJ659" s="375"/>
      <c r="CK659" s="375"/>
      <c r="CL659" s="375"/>
      <c r="CM659" s="375"/>
      <c r="CN659" s="375"/>
      <c r="CO659" s="375"/>
      <c r="CP659" s="375"/>
      <c r="CQ659" s="375"/>
      <c r="CR659" s="375"/>
      <c r="CS659" s="375"/>
      <c r="CT659" s="375"/>
      <c r="CU659" s="375"/>
      <c r="CV659" s="375"/>
      <c r="CW659" s="375"/>
      <c r="CX659" s="375"/>
      <c r="CY659" s="375"/>
      <c r="CZ659" s="375"/>
    </row>
    <row r="660" s="379" customFormat="true" ht="25.15" customHeight="true" x14ac:dyDescent="0.2">
      <c r="C660" s="1141"/>
      <c r="D660" s="1142"/>
      <c r="E660" s="654"/>
      <c r="F660" s="654"/>
      <c r="G660" s="654"/>
      <c r="H660" s="1141"/>
      <c r="I660" s="1142"/>
      <c r="J660" s="654"/>
      <c r="K660" s="654"/>
      <c r="L660" s="654"/>
      <c r="M660" s="1141"/>
      <c r="N660" s="1142"/>
      <c r="O660" s="654"/>
      <c r="P660" s="654"/>
      <c r="Q660" s="654"/>
      <c r="AA660" s="372"/>
      <c r="AB660" s="372"/>
      <c r="AC660" s="372"/>
      <c r="AD660" s="372"/>
      <c r="AE660" s="372"/>
      <c r="AF660" s="372"/>
      <c r="AG660" s="372"/>
      <c r="AH660" s="372"/>
      <c r="AI660" s="372"/>
      <c r="AJ660" s="372"/>
      <c r="AK660" s="372"/>
      <c r="AL660" s="372"/>
      <c r="AM660" s="372"/>
      <c r="AN660" s="372"/>
      <c r="AO660" s="372"/>
      <c r="AP660" s="372"/>
      <c r="AQ660" s="372"/>
      <c r="AR660" s="372"/>
      <c r="AS660" s="372"/>
      <c r="AT660" s="372"/>
      <c r="AU660" s="372"/>
      <c r="AV660" s="372"/>
      <c r="AW660" s="372"/>
      <c r="AX660" s="372"/>
      <c r="AY660" s="372"/>
      <c r="AZ660" s="372"/>
      <c r="BA660" s="375"/>
      <c r="BB660" s="451"/>
      <c r="BC660" s="375"/>
      <c r="BD660" s="375"/>
      <c r="BE660" s="375"/>
      <c r="BF660" s="375"/>
      <c r="BG660" s="375"/>
      <c r="BH660" s="375"/>
      <c r="BI660" s="375"/>
      <c r="BJ660" s="375"/>
      <c r="BK660" s="375"/>
      <c r="BL660" s="375"/>
      <c r="BM660" s="375"/>
      <c r="BN660" s="375"/>
      <c r="BO660" s="375"/>
      <c r="BP660" s="375"/>
      <c r="BQ660" s="375"/>
      <c r="BR660" s="375"/>
      <c r="BS660" s="375"/>
      <c r="BT660" s="375"/>
      <c r="BU660" s="375"/>
      <c r="BV660" s="375"/>
      <c r="BW660" s="375"/>
      <c r="BX660" s="375"/>
      <c r="BY660" s="375"/>
      <c r="BZ660" s="375"/>
      <c r="CA660" s="375"/>
      <c r="CB660" s="375"/>
      <c r="CC660" s="375"/>
      <c r="CD660" s="375"/>
      <c r="CE660" s="375"/>
      <c r="CF660" s="375"/>
      <c r="CG660" s="375"/>
      <c r="CH660" s="375"/>
      <c r="CI660" s="375"/>
      <c r="CJ660" s="375"/>
      <c r="CK660" s="375"/>
      <c r="CL660" s="375"/>
      <c r="CM660" s="375"/>
      <c r="CN660" s="375"/>
      <c r="CO660" s="375"/>
      <c r="CP660" s="375"/>
      <c r="CQ660" s="375"/>
      <c r="CR660" s="375"/>
      <c r="CS660" s="375"/>
      <c r="CT660" s="375"/>
      <c r="CU660" s="375"/>
      <c r="CV660" s="375"/>
      <c r="CW660" s="375"/>
      <c r="CX660" s="375"/>
      <c r="CY660" s="375"/>
      <c r="CZ660" s="375"/>
    </row>
    <row r="661" s="379" customFormat="true" ht="25.15" customHeight="true" x14ac:dyDescent="0.2">
      <c r="C661" s="1141"/>
      <c r="D661" s="1142"/>
      <c r="E661" s="654"/>
      <c r="F661" s="654"/>
      <c r="G661" s="654"/>
      <c r="H661" s="1141"/>
      <c r="I661" s="1142"/>
      <c r="J661" s="654"/>
      <c r="K661" s="654"/>
      <c r="L661" s="654"/>
      <c r="M661" s="1141"/>
      <c r="N661" s="1142"/>
      <c r="O661" s="654"/>
      <c r="P661" s="654"/>
      <c r="Q661" s="654"/>
      <c r="AA661" s="372"/>
      <c r="AB661" s="372"/>
      <c r="AC661" s="372"/>
      <c r="AD661" s="372"/>
      <c r="AE661" s="372"/>
      <c r="AF661" s="372"/>
      <c r="AG661" s="372"/>
      <c r="AH661" s="372"/>
      <c r="AI661" s="372"/>
      <c r="AJ661" s="372"/>
      <c r="AK661" s="372"/>
      <c r="AL661" s="372"/>
      <c r="AM661" s="372"/>
      <c r="AN661" s="372"/>
      <c r="AO661" s="372"/>
      <c r="AP661" s="372"/>
      <c r="AQ661" s="372"/>
      <c r="AR661" s="372"/>
      <c r="AS661" s="372"/>
      <c r="AT661" s="372"/>
      <c r="AU661" s="372"/>
      <c r="AV661" s="372"/>
      <c r="AW661" s="372"/>
      <c r="AX661" s="372"/>
      <c r="AY661" s="372"/>
      <c r="AZ661" s="372"/>
      <c r="BA661" s="375"/>
      <c r="BB661" s="451"/>
      <c r="BC661" s="375"/>
      <c r="BD661" s="375"/>
      <c r="BE661" s="375"/>
      <c r="BF661" s="375"/>
      <c r="BG661" s="375"/>
      <c r="BH661" s="375"/>
      <c r="BI661" s="375"/>
      <c r="BJ661" s="375"/>
      <c r="BK661" s="375"/>
      <c r="BL661" s="375"/>
      <c r="BM661" s="375"/>
      <c r="BN661" s="375"/>
      <c r="BO661" s="375"/>
      <c r="BP661" s="375"/>
      <c r="BQ661" s="375"/>
      <c r="BR661" s="375"/>
      <c r="BS661" s="375"/>
      <c r="BT661" s="375"/>
      <c r="BU661" s="375"/>
      <c r="BV661" s="375"/>
      <c r="BW661" s="375"/>
      <c r="BX661" s="375"/>
      <c r="BY661" s="375"/>
      <c r="BZ661" s="375"/>
      <c r="CA661" s="375"/>
      <c r="CB661" s="375"/>
      <c r="CC661" s="375"/>
      <c r="CD661" s="375"/>
      <c r="CE661" s="375"/>
      <c r="CF661" s="375"/>
      <c r="CG661" s="375"/>
      <c r="CH661" s="375"/>
      <c r="CI661" s="375"/>
      <c r="CJ661" s="375"/>
      <c r="CK661" s="375"/>
      <c r="CL661" s="375"/>
      <c r="CM661" s="375"/>
      <c r="CN661" s="375"/>
      <c r="CO661" s="375"/>
      <c r="CP661" s="375"/>
      <c r="CQ661" s="375"/>
      <c r="CR661" s="375"/>
      <c r="CS661" s="375"/>
      <c r="CT661" s="375"/>
      <c r="CU661" s="375"/>
      <c r="CV661" s="375"/>
      <c r="CW661" s="375"/>
      <c r="CX661" s="375"/>
      <c r="CY661" s="375"/>
      <c r="CZ661" s="375"/>
    </row>
    <row r="662" s="379" customFormat="true" ht="25.15" customHeight="true" x14ac:dyDescent="0.2">
      <c r="C662" s="1141"/>
      <c r="D662" s="1142"/>
      <c r="E662" s="654"/>
      <c r="F662" s="654"/>
      <c r="G662" s="654"/>
      <c r="H662" s="1141"/>
      <c r="I662" s="1142"/>
      <c r="J662" s="654"/>
      <c r="K662" s="654"/>
      <c r="L662" s="654"/>
      <c r="M662" s="1141"/>
      <c r="N662" s="1142"/>
      <c r="O662" s="654"/>
      <c r="P662" s="654"/>
      <c r="Q662" s="654"/>
      <c r="AA662" s="372"/>
      <c r="AB662" s="372"/>
      <c r="AC662" s="372"/>
      <c r="AD662" s="372"/>
      <c r="AE662" s="372"/>
      <c r="AF662" s="372"/>
      <c r="AG662" s="372"/>
      <c r="AH662" s="372"/>
      <c r="AI662" s="372"/>
      <c r="AJ662" s="372"/>
      <c r="AK662" s="372"/>
      <c r="AL662" s="372"/>
      <c r="AM662" s="372"/>
      <c r="AN662" s="372"/>
      <c r="AO662" s="372"/>
      <c r="AP662" s="372"/>
      <c r="AQ662" s="372"/>
      <c r="AR662" s="372"/>
      <c r="AS662" s="372"/>
      <c r="AT662" s="372"/>
      <c r="AU662" s="372"/>
      <c r="AV662" s="372"/>
      <c r="AW662" s="372"/>
      <c r="AX662" s="372"/>
      <c r="AY662" s="372"/>
      <c r="AZ662" s="372"/>
      <c r="BA662" s="375"/>
      <c r="BB662" s="451"/>
      <c r="BC662" s="375"/>
      <c r="BD662" s="375"/>
      <c r="BE662" s="375"/>
      <c r="BF662" s="375"/>
      <c r="BG662" s="375"/>
      <c r="BH662" s="375"/>
      <c r="BI662" s="375"/>
      <c r="BJ662" s="375"/>
      <c r="BK662" s="375"/>
      <c r="BL662" s="375"/>
      <c r="BM662" s="375"/>
      <c r="BN662" s="375"/>
      <c r="BO662" s="375"/>
      <c r="BP662" s="375"/>
      <c r="BQ662" s="375"/>
      <c r="BR662" s="375"/>
      <c r="BS662" s="375"/>
      <c r="BT662" s="375"/>
      <c r="BU662" s="375"/>
      <c r="BV662" s="375"/>
      <c r="BW662" s="375"/>
      <c r="BX662" s="375"/>
      <c r="BY662" s="375"/>
      <c r="BZ662" s="375"/>
      <c r="CA662" s="375"/>
      <c r="CB662" s="375"/>
      <c r="CC662" s="375"/>
      <c r="CD662" s="375"/>
      <c r="CE662" s="375"/>
      <c r="CF662" s="375"/>
      <c r="CG662" s="375"/>
      <c r="CH662" s="375"/>
      <c r="CI662" s="375"/>
      <c r="CJ662" s="375"/>
      <c r="CK662" s="375"/>
      <c r="CL662" s="375"/>
      <c r="CM662" s="375"/>
      <c r="CN662" s="375"/>
      <c r="CO662" s="375"/>
      <c r="CP662" s="375"/>
      <c r="CQ662" s="375"/>
      <c r="CR662" s="375"/>
      <c r="CS662" s="375"/>
      <c r="CT662" s="375"/>
      <c r="CU662" s="375"/>
      <c r="CV662" s="375"/>
      <c r="CW662" s="375"/>
      <c r="CX662" s="375"/>
      <c r="CY662" s="375"/>
      <c r="CZ662" s="375"/>
    </row>
    <row r="663" s="379" customFormat="true" ht="25.15" customHeight="true" x14ac:dyDescent="0.2">
      <c r="C663" s="1141"/>
      <c r="D663" s="1142"/>
      <c r="E663" s="654"/>
      <c r="F663" s="654"/>
      <c r="G663" s="654"/>
      <c r="H663" s="1141"/>
      <c r="I663" s="1142"/>
      <c r="J663" s="654"/>
      <c r="K663" s="654"/>
      <c r="L663" s="654"/>
      <c r="M663" s="1141"/>
      <c r="N663" s="1142"/>
      <c r="O663" s="654"/>
      <c r="P663" s="654"/>
      <c r="Q663" s="654"/>
      <c r="AA663" s="372"/>
      <c r="AB663" s="372"/>
      <c r="AC663" s="372"/>
      <c r="AD663" s="372"/>
      <c r="AE663" s="372"/>
      <c r="AF663" s="372"/>
      <c r="AG663" s="372"/>
      <c r="AH663" s="372"/>
      <c r="AI663" s="372"/>
      <c r="AJ663" s="372"/>
      <c r="AK663" s="372"/>
      <c r="AL663" s="372"/>
      <c r="AM663" s="372"/>
      <c r="AN663" s="372"/>
      <c r="AO663" s="372"/>
      <c r="AP663" s="372"/>
      <c r="AQ663" s="372"/>
      <c r="AR663" s="372"/>
      <c r="AS663" s="372"/>
      <c r="AT663" s="372"/>
      <c r="AU663" s="372"/>
      <c r="AV663" s="372"/>
      <c r="AW663" s="372"/>
      <c r="AX663" s="372"/>
      <c r="AY663" s="372"/>
      <c r="AZ663" s="372"/>
      <c r="BA663" s="375"/>
      <c r="BB663" s="451"/>
      <c r="BC663" s="375"/>
      <c r="BD663" s="375"/>
      <c r="BE663" s="375"/>
      <c r="BF663" s="375"/>
      <c r="BG663" s="375"/>
      <c r="BH663" s="375"/>
      <c r="BI663" s="375"/>
      <c r="BJ663" s="375"/>
      <c r="BK663" s="375"/>
      <c r="BL663" s="375"/>
      <c r="BM663" s="375"/>
      <c r="BN663" s="375"/>
      <c r="BO663" s="375"/>
      <c r="BP663" s="375"/>
      <c r="BQ663" s="375"/>
      <c r="BR663" s="375"/>
      <c r="BS663" s="375"/>
      <c r="BT663" s="375"/>
      <c r="BU663" s="375"/>
      <c r="BV663" s="375"/>
      <c r="BW663" s="375"/>
      <c r="BX663" s="375"/>
      <c r="BY663" s="375"/>
      <c r="BZ663" s="375"/>
      <c r="CA663" s="375"/>
      <c r="CB663" s="375"/>
      <c r="CC663" s="375"/>
      <c r="CD663" s="375"/>
      <c r="CE663" s="375"/>
      <c r="CF663" s="375"/>
      <c r="CG663" s="375"/>
      <c r="CH663" s="375"/>
      <c r="CI663" s="375"/>
      <c r="CJ663" s="375"/>
      <c r="CK663" s="375"/>
      <c r="CL663" s="375"/>
      <c r="CM663" s="375"/>
      <c r="CN663" s="375"/>
      <c r="CO663" s="375"/>
      <c r="CP663" s="375"/>
      <c r="CQ663" s="375"/>
      <c r="CR663" s="375"/>
      <c r="CS663" s="375"/>
      <c r="CT663" s="375"/>
      <c r="CU663" s="375"/>
      <c r="CV663" s="375"/>
      <c r="CW663" s="375"/>
      <c r="CX663" s="375"/>
      <c r="CY663" s="375"/>
      <c r="CZ663" s="375"/>
    </row>
    <row r="664" s="379" customFormat="true" ht="25.15" customHeight="true" x14ac:dyDescent="0.2">
      <c r="C664" s="1141"/>
      <c r="D664" s="1142"/>
      <c r="E664" s="654"/>
      <c r="F664" s="654"/>
      <c r="G664" s="654"/>
      <c r="H664" s="1141"/>
      <c r="I664" s="1142"/>
      <c r="J664" s="654"/>
      <c r="K664" s="654"/>
      <c r="L664" s="654"/>
      <c r="M664" s="1141"/>
      <c r="N664" s="1142"/>
      <c r="O664" s="654"/>
      <c r="P664" s="654"/>
      <c r="Q664" s="654"/>
      <c r="AA664" s="372"/>
      <c r="AB664" s="372"/>
      <c r="AC664" s="372"/>
      <c r="AD664" s="372"/>
      <c r="AE664" s="372"/>
      <c r="AF664" s="372"/>
      <c r="AG664" s="372"/>
      <c r="AH664" s="372"/>
      <c r="AI664" s="372"/>
      <c r="AJ664" s="372"/>
      <c r="AK664" s="372"/>
      <c r="AL664" s="372"/>
      <c r="AM664" s="372"/>
      <c r="AN664" s="372"/>
      <c r="AO664" s="372"/>
      <c r="AP664" s="372"/>
      <c r="AQ664" s="372"/>
      <c r="AR664" s="372"/>
      <c r="AS664" s="372"/>
      <c r="AT664" s="372"/>
      <c r="AU664" s="372"/>
      <c r="AV664" s="372"/>
      <c r="AW664" s="372"/>
      <c r="AX664" s="372"/>
      <c r="AY664" s="372"/>
      <c r="AZ664" s="372"/>
      <c r="BA664" s="375"/>
      <c r="BB664" s="451"/>
      <c r="BC664" s="375"/>
      <c r="BD664" s="375"/>
      <c r="BE664" s="375"/>
      <c r="BF664" s="375"/>
      <c r="BG664" s="375"/>
      <c r="BH664" s="375"/>
      <c r="BI664" s="375"/>
      <c r="BJ664" s="375"/>
      <c r="BK664" s="375"/>
      <c r="BL664" s="375"/>
      <c r="BM664" s="375"/>
      <c r="BN664" s="375"/>
      <c r="BO664" s="375"/>
      <c r="BP664" s="375"/>
      <c r="BQ664" s="375"/>
      <c r="BR664" s="375"/>
      <c r="BS664" s="375"/>
      <c r="BT664" s="375"/>
      <c r="BU664" s="375"/>
      <c r="BV664" s="375"/>
      <c r="BW664" s="375"/>
      <c r="BX664" s="375"/>
      <c r="BY664" s="375"/>
      <c r="BZ664" s="375"/>
      <c r="CA664" s="375"/>
      <c r="CB664" s="375"/>
      <c r="CC664" s="375"/>
      <c r="CD664" s="375"/>
      <c r="CE664" s="375"/>
      <c r="CF664" s="375"/>
      <c r="CG664" s="375"/>
      <c r="CH664" s="375"/>
      <c r="CI664" s="375"/>
      <c r="CJ664" s="375"/>
      <c r="CK664" s="375"/>
      <c r="CL664" s="375"/>
      <c r="CM664" s="375"/>
      <c r="CN664" s="375"/>
      <c r="CO664" s="375"/>
      <c r="CP664" s="375"/>
      <c r="CQ664" s="375"/>
      <c r="CR664" s="375"/>
      <c r="CS664" s="375"/>
      <c r="CT664" s="375"/>
      <c r="CU664" s="375"/>
      <c r="CV664" s="375"/>
      <c r="CW664" s="375"/>
      <c r="CX664" s="375"/>
      <c r="CY664" s="375"/>
      <c r="CZ664" s="375"/>
    </row>
    <row r="665" s="379" customFormat="true" ht="25.15" customHeight="true" x14ac:dyDescent="0.2">
      <c r="C665" s="1141"/>
      <c r="D665" s="1142"/>
      <c r="E665" s="654"/>
      <c r="F665" s="654"/>
      <c r="G665" s="654"/>
      <c r="H665" s="1141"/>
      <c r="I665" s="1142"/>
      <c r="J665" s="654"/>
      <c r="K665" s="654"/>
      <c r="L665" s="654"/>
      <c r="M665" s="1141"/>
      <c r="N665" s="1142"/>
      <c r="O665" s="654"/>
      <c r="P665" s="654"/>
      <c r="Q665" s="654"/>
      <c r="AA665" s="372"/>
      <c r="AB665" s="372"/>
      <c r="AC665" s="372"/>
      <c r="AD665" s="372"/>
      <c r="AE665" s="372"/>
      <c r="AF665" s="372"/>
      <c r="AG665" s="372"/>
      <c r="AH665" s="372"/>
      <c r="AI665" s="372"/>
      <c r="AJ665" s="372"/>
      <c r="AK665" s="372"/>
      <c r="AL665" s="372"/>
      <c r="AM665" s="372"/>
      <c r="AN665" s="372"/>
      <c r="AO665" s="372"/>
      <c r="AP665" s="372"/>
      <c r="AQ665" s="372"/>
      <c r="AR665" s="372"/>
      <c r="AS665" s="372"/>
      <c r="AT665" s="372"/>
      <c r="AU665" s="372"/>
      <c r="AV665" s="372"/>
      <c r="AW665" s="372"/>
      <c r="AX665" s="372"/>
      <c r="AY665" s="372"/>
      <c r="AZ665" s="372"/>
      <c r="BA665" s="375"/>
      <c r="BB665" s="451"/>
      <c r="BC665" s="375"/>
      <c r="BD665" s="375"/>
      <c r="BE665" s="375"/>
      <c r="BF665" s="375"/>
      <c r="BG665" s="375"/>
      <c r="BH665" s="375"/>
      <c r="BI665" s="375"/>
      <c r="BJ665" s="375"/>
      <c r="BK665" s="375"/>
      <c r="BL665" s="375"/>
      <c r="BM665" s="375"/>
      <c r="BN665" s="375"/>
      <c r="BO665" s="375"/>
      <c r="BP665" s="375"/>
      <c r="BQ665" s="375"/>
      <c r="BR665" s="375"/>
      <c r="BS665" s="375"/>
      <c r="BT665" s="375"/>
      <c r="BU665" s="375"/>
      <c r="BV665" s="375"/>
      <c r="BW665" s="375"/>
      <c r="BX665" s="375"/>
      <c r="BY665" s="375"/>
      <c r="BZ665" s="375"/>
      <c r="CA665" s="375"/>
      <c r="CB665" s="375"/>
      <c r="CC665" s="375"/>
      <c r="CD665" s="375"/>
      <c r="CE665" s="375"/>
      <c r="CF665" s="375"/>
      <c r="CG665" s="375"/>
      <c r="CH665" s="375"/>
      <c r="CI665" s="375"/>
      <c r="CJ665" s="375"/>
      <c r="CK665" s="375"/>
      <c r="CL665" s="375"/>
      <c r="CM665" s="375"/>
      <c r="CN665" s="375"/>
      <c r="CO665" s="375"/>
      <c r="CP665" s="375"/>
      <c r="CQ665" s="375"/>
      <c r="CR665" s="375"/>
      <c r="CS665" s="375"/>
      <c r="CT665" s="375"/>
      <c r="CU665" s="375"/>
      <c r="CV665" s="375"/>
      <c r="CW665" s="375"/>
      <c r="CX665" s="375"/>
      <c r="CY665" s="375"/>
      <c r="CZ665" s="375"/>
    </row>
    <row r="666" s="379" customFormat="true" ht="25.15" customHeight="true" x14ac:dyDescent="0.2">
      <c r="C666" s="1141"/>
      <c r="D666" s="1142"/>
      <c r="E666" s="654"/>
      <c r="F666" s="654"/>
      <c r="G666" s="654"/>
      <c r="H666" s="1141"/>
      <c r="I666" s="1142"/>
      <c r="J666" s="654"/>
      <c r="K666" s="654"/>
      <c r="L666" s="654"/>
      <c r="M666" s="1141"/>
      <c r="N666" s="1142"/>
      <c r="O666" s="654"/>
      <c r="P666" s="654"/>
      <c r="Q666" s="654"/>
      <c r="AA666" s="372"/>
      <c r="AB666" s="372"/>
      <c r="AC666" s="372"/>
      <c r="AD666" s="372"/>
      <c r="AE666" s="372"/>
      <c r="AF666" s="372"/>
      <c r="AG666" s="372"/>
      <c r="AH666" s="372"/>
      <c r="AI666" s="372"/>
      <c r="AJ666" s="372"/>
      <c r="AK666" s="372"/>
      <c r="AL666" s="372"/>
      <c r="AM666" s="372"/>
      <c r="AN666" s="372"/>
      <c r="AO666" s="372"/>
      <c r="AP666" s="372"/>
      <c r="AQ666" s="372"/>
      <c r="AR666" s="372"/>
      <c r="AS666" s="372"/>
      <c r="AT666" s="372"/>
      <c r="AU666" s="372"/>
      <c r="AV666" s="372"/>
      <c r="AW666" s="372"/>
      <c r="AX666" s="372"/>
      <c r="AY666" s="372"/>
      <c r="AZ666" s="372"/>
      <c r="BA666" s="375"/>
      <c r="BB666" s="451"/>
      <c r="BC666" s="375"/>
      <c r="BD666" s="375"/>
      <c r="BE666" s="375"/>
      <c r="BF666" s="375"/>
      <c r="BG666" s="375"/>
      <c r="BH666" s="375"/>
      <c r="BI666" s="375"/>
      <c r="BJ666" s="375"/>
      <c r="BK666" s="375"/>
      <c r="BL666" s="375"/>
      <c r="BM666" s="375"/>
      <c r="BN666" s="375"/>
      <c r="BO666" s="375"/>
      <c r="BP666" s="375"/>
      <c r="BQ666" s="375"/>
      <c r="BR666" s="375"/>
      <c r="BS666" s="375"/>
      <c r="BT666" s="375"/>
      <c r="BU666" s="375"/>
      <c r="BV666" s="375"/>
      <c r="BW666" s="375"/>
      <c r="BX666" s="375"/>
      <c r="BY666" s="375"/>
      <c r="BZ666" s="375"/>
      <c r="CA666" s="375"/>
      <c r="CB666" s="375"/>
      <c r="CC666" s="375"/>
      <c r="CD666" s="375"/>
      <c r="CE666" s="375"/>
      <c r="CF666" s="375"/>
      <c r="CG666" s="375"/>
      <c r="CH666" s="375"/>
      <c r="CI666" s="375"/>
      <c r="CJ666" s="375"/>
      <c r="CK666" s="375"/>
      <c r="CL666" s="375"/>
      <c r="CM666" s="375"/>
      <c r="CN666" s="375"/>
      <c r="CO666" s="375"/>
      <c r="CP666" s="375"/>
      <c r="CQ666" s="375"/>
      <c r="CR666" s="375"/>
      <c r="CS666" s="375"/>
      <c r="CT666" s="375"/>
      <c r="CU666" s="375"/>
      <c r="CV666" s="375"/>
      <c r="CW666" s="375"/>
      <c r="CX666" s="375"/>
      <c r="CY666" s="375"/>
      <c r="CZ666" s="375"/>
    </row>
    <row r="667" s="379" customFormat="true" ht="25.15" customHeight="true" x14ac:dyDescent="0.2">
      <c r="C667" s="1141"/>
      <c r="D667" s="1142"/>
      <c r="E667" s="654"/>
      <c r="F667" s="654"/>
      <c r="G667" s="654"/>
      <c r="H667" s="1141"/>
      <c r="I667" s="1142"/>
      <c r="J667" s="654"/>
      <c r="K667" s="654"/>
      <c r="L667" s="654"/>
      <c r="M667" s="1141"/>
      <c r="N667" s="1142"/>
      <c r="O667" s="654"/>
      <c r="P667" s="654"/>
      <c r="Q667" s="654"/>
      <c r="AA667" s="372"/>
      <c r="AB667" s="372"/>
      <c r="AC667" s="372"/>
      <c r="AD667" s="372"/>
      <c r="AE667" s="372"/>
      <c r="AF667" s="372"/>
      <c r="AG667" s="372"/>
      <c r="AH667" s="372"/>
      <c r="AI667" s="372"/>
      <c r="AJ667" s="372"/>
      <c r="AK667" s="372"/>
      <c r="AL667" s="372"/>
      <c r="AM667" s="372"/>
      <c r="AN667" s="372"/>
      <c r="AO667" s="372"/>
      <c r="AP667" s="372"/>
      <c r="AQ667" s="372"/>
      <c r="AR667" s="372"/>
      <c r="AS667" s="372"/>
      <c r="AT667" s="372"/>
      <c r="AU667" s="372"/>
      <c r="AV667" s="372"/>
      <c r="AW667" s="372"/>
      <c r="AX667" s="372"/>
      <c r="AY667" s="372"/>
      <c r="AZ667" s="372"/>
      <c r="BA667" s="375"/>
      <c r="BB667" s="451"/>
      <c r="BC667" s="375"/>
      <c r="BD667" s="375"/>
      <c r="BE667" s="375"/>
      <c r="BF667" s="375"/>
      <c r="BG667" s="375"/>
      <c r="BH667" s="375"/>
      <c r="BI667" s="375"/>
      <c r="BJ667" s="375"/>
      <c r="BK667" s="375"/>
      <c r="BL667" s="375"/>
      <c r="BM667" s="375"/>
      <c r="BN667" s="375"/>
      <c r="BO667" s="375"/>
      <c r="BP667" s="375"/>
      <c r="BQ667" s="375"/>
      <c r="BR667" s="375"/>
      <c r="BS667" s="375"/>
      <c r="BT667" s="375"/>
      <c r="BU667" s="375"/>
      <c r="BV667" s="375"/>
      <c r="BW667" s="375"/>
      <c r="BX667" s="375"/>
      <c r="BY667" s="375"/>
      <c r="BZ667" s="375"/>
      <c r="CA667" s="375"/>
      <c r="CB667" s="375"/>
      <c r="CC667" s="375"/>
      <c r="CD667" s="375"/>
      <c r="CE667" s="375"/>
      <c r="CF667" s="375"/>
      <c r="CG667" s="375"/>
      <c r="CH667" s="375"/>
      <c r="CI667" s="375"/>
      <c r="CJ667" s="375"/>
      <c r="CK667" s="375"/>
      <c r="CL667" s="375"/>
      <c r="CM667" s="375"/>
      <c r="CN667" s="375"/>
      <c r="CO667" s="375"/>
      <c r="CP667" s="375"/>
      <c r="CQ667" s="375"/>
      <c r="CR667" s="375"/>
      <c r="CS667" s="375"/>
      <c r="CT667" s="375"/>
      <c r="CU667" s="375"/>
      <c r="CV667" s="375"/>
      <c r="CW667" s="375"/>
      <c r="CX667" s="375"/>
      <c r="CY667" s="375"/>
      <c r="CZ667" s="375"/>
    </row>
    <row r="668" s="379" customFormat="true" ht="25.15" customHeight="true" x14ac:dyDescent="0.2">
      <c r="C668" s="1141"/>
      <c r="D668" s="1142"/>
      <c r="E668" s="654"/>
      <c r="F668" s="654"/>
      <c r="G668" s="654"/>
      <c r="H668" s="1141"/>
      <c r="I668" s="1142"/>
      <c r="J668" s="654"/>
      <c r="K668" s="654"/>
      <c r="L668" s="654"/>
      <c r="M668" s="1141"/>
      <c r="N668" s="1142"/>
      <c r="O668" s="654"/>
      <c r="P668" s="654"/>
      <c r="Q668" s="654"/>
      <c r="AA668" s="372"/>
      <c r="AB668" s="372"/>
      <c r="AC668" s="372"/>
      <c r="AD668" s="372"/>
      <c r="AE668" s="372"/>
      <c r="AF668" s="372"/>
      <c r="AG668" s="372"/>
      <c r="AH668" s="372"/>
      <c r="AI668" s="372"/>
      <c r="AJ668" s="372"/>
      <c r="AK668" s="372"/>
      <c r="AL668" s="372"/>
      <c r="AM668" s="372"/>
      <c r="AN668" s="372"/>
      <c r="AO668" s="372"/>
      <c r="AP668" s="372"/>
      <c r="AQ668" s="372"/>
      <c r="AR668" s="372"/>
      <c r="AS668" s="372"/>
      <c r="AT668" s="372"/>
      <c r="AU668" s="372"/>
      <c r="AV668" s="372"/>
      <c r="AW668" s="372"/>
      <c r="AX668" s="372"/>
      <c r="AY668" s="372"/>
      <c r="AZ668" s="372"/>
      <c r="BA668" s="375"/>
      <c r="BB668" s="451"/>
      <c r="BC668" s="375"/>
      <c r="BD668" s="375"/>
      <c r="BE668" s="375"/>
      <c r="BF668" s="375"/>
      <c r="BG668" s="375"/>
      <c r="BH668" s="375"/>
      <c r="BI668" s="375"/>
      <c r="BJ668" s="375"/>
      <c r="BK668" s="375"/>
      <c r="BL668" s="375"/>
      <c r="BM668" s="375"/>
      <c r="BN668" s="375"/>
      <c r="BO668" s="375"/>
      <c r="BP668" s="375"/>
      <c r="BQ668" s="375"/>
      <c r="BR668" s="375"/>
      <c r="BS668" s="375"/>
      <c r="BT668" s="375"/>
      <c r="BU668" s="375"/>
      <c r="BV668" s="375"/>
      <c r="BW668" s="375"/>
      <c r="BX668" s="375"/>
      <c r="BY668" s="375"/>
      <c r="BZ668" s="375"/>
      <c r="CA668" s="375"/>
      <c r="CB668" s="375"/>
      <c r="CC668" s="375"/>
      <c r="CD668" s="375"/>
      <c r="CE668" s="375"/>
      <c r="CF668" s="375"/>
      <c r="CG668" s="375"/>
      <c r="CH668" s="375"/>
      <c r="CI668" s="375"/>
      <c r="CJ668" s="375"/>
      <c r="CK668" s="375"/>
      <c r="CL668" s="375"/>
      <c r="CM668" s="375"/>
      <c r="CN668" s="375"/>
      <c r="CO668" s="375"/>
      <c r="CP668" s="375"/>
      <c r="CQ668" s="375"/>
      <c r="CR668" s="375"/>
      <c r="CS668" s="375"/>
      <c r="CT668" s="375"/>
      <c r="CU668" s="375"/>
      <c r="CV668" s="375"/>
      <c r="CW668" s="375"/>
      <c r="CX668" s="375"/>
      <c r="CY668" s="375"/>
      <c r="CZ668" s="375"/>
    </row>
    <row r="669" s="379" customFormat="true" ht="25.15" customHeight="true" x14ac:dyDescent="0.2">
      <c r="C669" s="1141"/>
      <c r="D669" s="1142"/>
      <c r="E669" s="654"/>
      <c r="F669" s="654"/>
      <c r="G669" s="654"/>
      <c r="H669" s="1141"/>
      <c r="I669" s="1142"/>
      <c r="J669" s="654"/>
      <c r="K669" s="654"/>
      <c r="L669" s="654"/>
      <c r="M669" s="1141"/>
      <c r="N669" s="1142"/>
      <c r="O669" s="654"/>
      <c r="P669" s="654"/>
      <c r="Q669" s="654"/>
      <c r="AA669" s="372"/>
      <c r="AB669" s="372"/>
      <c r="AC669" s="372"/>
      <c r="AD669" s="372"/>
      <c r="AE669" s="372"/>
      <c r="AF669" s="372"/>
      <c r="AG669" s="372"/>
      <c r="AH669" s="372"/>
      <c r="AI669" s="372"/>
      <c r="AJ669" s="372"/>
      <c r="AK669" s="372"/>
      <c r="AL669" s="372"/>
      <c r="AM669" s="372"/>
      <c r="AN669" s="372"/>
      <c r="AO669" s="372"/>
      <c r="AP669" s="372"/>
      <c r="AQ669" s="372"/>
      <c r="AR669" s="372"/>
      <c r="AS669" s="372"/>
      <c r="AT669" s="372"/>
      <c r="AU669" s="372"/>
      <c r="AV669" s="372"/>
      <c r="AW669" s="372"/>
      <c r="AX669" s="372"/>
      <c r="AY669" s="372"/>
      <c r="AZ669" s="372"/>
      <c r="BA669" s="375"/>
      <c r="BB669" s="451"/>
      <c r="BC669" s="375"/>
      <c r="BD669" s="375"/>
      <c r="BE669" s="375"/>
      <c r="BF669" s="375"/>
      <c r="BG669" s="375"/>
      <c r="BH669" s="375"/>
      <c r="BI669" s="375"/>
      <c r="BJ669" s="375"/>
      <c r="BK669" s="375"/>
      <c r="BL669" s="375"/>
      <c r="BM669" s="375"/>
      <c r="BN669" s="375"/>
      <c r="BO669" s="375"/>
      <c r="BP669" s="375"/>
      <c r="BQ669" s="375"/>
      <c r="BR669" s="375"/>
      <c r="BS669" s="375"/>
      <c r="BT669" s="375"/>
      <c r="BU669" s="375"/>
      <c r="BV669" s="375"/>
      <c r="BW669" s="375"/>
      <c r="BX669" s="375"/>
      <c r="BY669" s="375"/>
      <c r="BZ669" s="375"/>
      <c r="CA669" s="375"/>
      <c r="CB669" s="375"/>
      <c r="CC669" s="375"/>
      <c r="CD669" s="375"/>
      <c r="CE669" s="375"/>
      <c r="CF669" s="375"/>
      <c r="CG669" s="375"/>
      <c r="CH669" s="375"/>
      <c r="CI669" s="375"/>
      <c r="CJ669" s="375"/>
      <c r="CK669" s="375"/>
      <c r="CL669" s="375"/>
      <c r="CM669" s="375"/>
      <c r="CN669" s="375"/>
      <c r="CO669" s="375"/>
      <c r="CP669" s="375"/>
      <c r="CQ669" s="375"/>
      <c r="CR669" s="375"/>
      <c r="CS669" s="375"/>
      <c r="CT669" s="375"/>
      <c r="CU669" s="375"/>
      <c r="CV669" s="375"/>
      <c r="CW669" s="375"/>
      <c r="CX669" s="375"/>
      <c r="CY669" s="375"/>
      <c r="CZ669" s="375"/>
    </row>
    <row r="670" s="379" customFormat="true" ht="25.15" customHeight="true" x14ac:dyDescent="0.2">
      <c r="C670" s="1141"/>
      <c r="D670" s="1142"/>
      <c r="E670" s="654"/>
      <c r="F670" s="654"/>
      <c r="G670" s="654"/>
      <c r="H670" s="1141"/>
      <c r="I670" s="1142"/>
      <c r="J670" s="654"/>
      <c r="K670" s="654"/>
      <c r="L670" s="654"/>
      <c r="M670" s="1141"/>
      <c r="N670" s="1142"/>
      <c r="O670" s="654"/>
      <c r="P670" s="654"/>
      <c r="Q670" s="654"/>
      <c r="AA670" s="372"/>
      <c r="AB670" s="372"/>
      <c r="AC670" s="372"/>
      <c r="AD670" s="372"/>
      <c r="AE670" s="372"/>
      <c r="AF670" s="372"/>
      <c r="AG670" s="372"/>
      <c r="AH670" s="372"/>
      <c r="AI670" s="372"/>
      <c r="AJ670" s="372"/>
      <c r="AK670" s="372"/>
      <c r="AL670" s="372"/>
      <c r="AM670" s="372"/>
      <c r="AN670" s="372"/>
      <c r="AO670" s="372"/>
      <c r="AP670" s="372"/>
      <c r="AQ670" s="372"/>
      <c r="AR670" s="372"/>
      <c r="AS670" s="372"/>
      <c r="AT670" s="372"/>
      <c r="AU670" s="372"/>
      <c r="AV670" s="372"/>
      <c r="AW670" s="372"/>
      <c r="AX670" s="372"/>
      <c r="AY670" s="372"/>
      <c r="AZ670" s="372"/>
      <c r="BA670" s="375"/>
      <c r="BB670" s="451"/>
      <c r="BC670" s="375"/>
      <c r="BD670" s="375"/>
      <c r="BE670" s="375"/>
      <c r="BF670" s="375"/>
      <c r="BG670" s="375"/>
      <c r="BH670" s="375"/>
      <c r="BI670" s="375"/>
      <c r="BJ670" s="375"/>
      <c r="BK670" s="375"/>
      <c r="BL670" s="375"/>
      <c r="BM670" s="375"/>
      <c r="BN670" s="375"/>
      <c r="BO670" s="375"/>
      <c r="BP670" s="375"/>
      <c r="BQ670" s="375"/>
      <c r="BR670" s="375"/>
      <c r="BS670" s="375"/>
      <c r="BT670" s="375"/>
      <c r="BU670" s="375"/>
      <c r="BV670" s="375"/>
      <c r="BW670" s="375"/>
      <c r="BX670" s="375"/>
      <c r="BY670" s="375"/>
      <c r="BZ670" s="375"/>
      <c r="CA670" s="375"/>
      <c r="CB670" s="375"/>
      <c r="CC670" s="375"/>
      <c r="CD670" s="375"/>
      <c r="CE670" s="375"/>
      <c r="CF670" s="375"/>
      <c r="CG670" s="375"/>
      <c r="CH670" s="375"/>
      <c r="CI670" s="375"/>
      <c r="CJ670" s="375"/>
      <c r="CK670" s="375"/>
      <c r="CL670" s="375"/>
      <c r="CM670" s="375"/>
      <c r="CN670" s="375"/>
      <c r="CO670" s="375"/>
      <c r="CP670" s="375"/>
      <c r="CQ670" s="375"/>
      <c r="CR670" s="375"/>
      <c r="CS670" s="375"/>
      <c r="CT670" s="375"/>
      <c r="CU670" s="375"/>
      <c r="CV670" s="375"/>
      <c r="CW670" s="375"/>
      <c r="CX670" s="375"/>
      <c r="CY670" s="375"/>
      <c r="CZ670" s="375"/>
    </row>
    <row r="671" s="379" customFormat="true" ht="25.15" customHeight="true" x14ac:dyDescent="0.2">
      <c r="C671" s="1141"/>
      <c r="D671" s="1142"/>
      <c r="E671" s="654"/>
      <c r="F671" s="654"/>
      <c r="G671" s="654"/>
      <c r="H671" s="1141"/>
      <c r="I671" s="1142"/>
      <c r="J671" s="654"/>
      <c r="K671" s="654"/>
      <c r="L671" s="654"/>
      <c r="M671" s="1141"/>
      <c r="N671" s="1142"/>
      <c r="O671" s="654"/>
      <c r="P671" s="654"/>
      <c r="Q671" s="654"/>
      <c r="AA671" s="372"/>
      <c r="AB671" s="372"/>
      <c r="AC671" s="372"/>
      <c r="AD671" s="372"/>
      <c r="AE671" s="372"/>
      <c r="AF671" s="372"/>
      <c r="AG671" s="372"/>
      <c r="AH671" s="372"/>
      <c r="AI671" s="372"/>
      <c r="AJ671" s="372"/>
      <c r="AK671" s="372"/>
      <c r="AL671" s="372"/>
      <c r="AM671" s="372"/>
      <c r="AN671" s="372"/>
      <c r="AO671" s="372"/>
      <c r="AP671" s="372"/>
      <c r="AQ671" s="372"/>
      <c r="AR671" s="372"/>
      <c r="AS671" s="372"/>
      <c r="AT671" s="372"/>
      <c r="AU671" s="372"/>
      <c r="AV671" s="372"/>
      <c r="AW671" s="372"/>
      <c r="AX671" s="372"/>
      <c r="AY671" s="372"/>
      <c r="AZ671" s="372"/>
      <c r="BA671" s="375"/>
      <c r="BB671" s="451"/>
      <c r="BC671" s="375"/>
      <c r="BD671" s="375"/>
      <c r="BE671" s="375"/>
      <c r="BF671" s="375"/>
      <c r="BG671" s="375"/>
      <c r="BH671" s="375"/>
      <c r="BI671" s="375"/>
      <c r="BJ671" s="375"/>
      <c r="BK671" s="375"/>
      <c r="BL671" s="375"/>
      <c r="BM671" s="375"/>
      <c r="BN671" s="375"/>
      <c r="BO671" s="375"/>
      <c r="BP671" s="375"/>
      <c r="BQ671" s="375"/>
      <c r="BR671" s="375"/>
      <c r="BS671" s="375"/>
      <c r="BT671" s="375"/>
      <c r="BU671" s="375"/>
      <c r="BV671" s="375"/>
      <c r="BW671" s="375"/>
      <c r="BX671" s="375"/>
      <c r="BY671" s="375"/>
      <c r="BZ671" s="375"/>
      <c r="CA671" s="375"/>
      <c r="CB671" s="375"/>
      <c r="CC671" s="375"/>
      <c r="CD671" s="375"/>
      <c r="CE671" s="375"/>
      <c r="CF671" s="375"/>
      <c r="CG671" s="375"/>
      <c r="CH671" s="375"/>
      <c r="CI671" s="375"/>
      <c r="CJ671" s="375"/>
      <c r="CK671" s="375"/>
      <c r="CL671" s="375"/>
      <c r="CM671" s="375"/>
      <c r="CN671" s="375"/>
      <c r="CO671" s="375"/>
      <c r="CP671" s="375"/>
      <c r="CQ671" s="375"/>
      <c r="CR671" s="375"/>
      <c r="CS671" s="375"/>
      <c r="CT671" s="375"/>
      <c r="CU671" s="375"/>
      <c r="CV671" s="375"/>
      <c r="CW671" s="375"/>
      <c r="CX671" s="375"/>
      <c r="CY671" s="375"/>
      <c r="CZ671" s="375"/>
    </row>
    <row r="672" s="379" customFormat="true" ht="25.15" customHeight="true" x14ac:dyDescent="0.2">
      <c r="C672" s="1141"/>
      <c r="D672" s="1142"/>
      <c r="E672" s="654"/>
      <c r="F672" s="654"/>
      <c r="G672" s="654"/>
      <c r="H672" s="1141"/>
      <c r="I672" s="1142"/>
      <c r="J672" s="654"/>
      <c r="K672" s="654"/>
      <c r="L672" s="654"/>
      <c r="M672" s="1141"/>
      <c r="N672" s="1142"/>
      <c r="O672" s="654"/>
      <c r="P672" s="654"/>
      <c r="Q672" s="654"/>
      <c r="AA672" s="372"/>
      <c r="AB672" s="372"/>
      <c r="AC672" s="372"/>
      <c r="AD672" s="372"/>
      <c r="AE672" s="372"/>
      <c r="AF672" s="372"/>
      <c r="AG672" s="372"/>
      <c r="AH672" s="372"/>
      <c r="AI672" s="372"/>
      <c r="AJ672" s="372"/>
      <c r="AK672" s="372"/>
      <c r="AL672" s="372"/>
      <c r="AM672" s="372"/>
      <c r="AN672" s="372"/>
      <c r="AO672" s="372"/>
      <c r="AP672" s="372"/>
      <c r="AQ672" s="372"/>
      <c r="AR672" s="372"/>
      <c r="AS672" s="372"/>
      <c r="AT672" s="372"/>
      <c r="AU672" s="372"/>
      <c r="AV672" s="372"/>
      <c r="AW672" s="372"/>
      <c r="AX672" s="372"/>
      <c r="AY672" s="372"/>
      <c r="AZ672" s="372"/>
      <c r="BA672" s="375"/>
      <c r="BB672" s="451"/>
      <c r="BC672" s="375"/>
      <c r="BD672" s="375"/>
      <c r="BE672" s="375"/>
      <c r="BF672" s="375"/>
      <c r="BG672" s="375"/>
      <c r="BH672" s="375"/>
      <c r="BI672" s="375"/>
      <c r="BJ672" s="375"/>
      <c r="BK672" s="375"/>
      <c r="BL672" s="375"/>
      <c r="BM672" s="375"/>
      <c r="BN672" s="375"/>
      <c r="BO672" s="375"/>
      <c r="BP672" s="375"/>
      <c r="BQ672" s="375"/>
      <c r="BR672" s="375"/>
      <c r="BS672" s="375"/>
      <c r="BT672" s="375"/>
      <c r="BU672" s="375"/>
      <c r="BV672" s="375"/>
      <c r="BW672" s="375"/>
      <c r="BX672" s="375"/>
      <c r="BY672" s="375"/>
      <c r="BZ672" s="375"/>
      <c r="CA672" s="375"/>
      <c r="CB672" s="375"/>
      <c r="CC672" s="375"/>
      <c r="CD672" s="375"/>
      <c r="CE672" s="375"/>
      <c r="CF672" s="375"/>
      <c r="CG672" s="375"/>
      <c r="CH672" s="375"/>
      <c r="CI672" s="375"/>
      <c r="CJ672" s="375"/>
      <c r="CK672" s="375"/>
      <c r="CL672" s="375"/>
      <c r="CM672" s="375"/>
      <c r="CN672" s="375"/>
      <c r="CO672" s="375"/>
      <c r="CP672" s="375"/>
      <c r="CQ672" s="375"/>
      <c r="CR672" s="375"/>
      <c r="CS672" s="375"/>
      <c r="CT672" s="375"/>
      <c r="CU672" s="375"/>
      <c r="CV672" s="375"/>
      <c r="CW672" s="375"/>
      <c r="CX672" s="375"/>
      <c r="CY672" s="375"/>
      <c r="CZ672" s="375"/>
    </row>
    <row r="673" s="379" customFormat="true" ht="25.15" customHeight="true" x14ac:dyDescent="0.2">
      <c r="C673" s="1141"/>
      <c r="D673" s="1142"/>
      <c r="E673" s="654"/>
      <c r="F673" s="654"/>
      <c r="G673" s="654"/>
      <c r="H673" s="1141"/>
      <c r="I673" s="1142"/>
      <c r="J673" s="654"/>
      <c r="K673" s="654"/>
      <c r="L673" s="654"/>
      <c r="M673" s="1141"/>
      <c r="N673" s="1142"/>
      <c r="O673" s="654"/>
      <c r="P673" s="654"/>
      <c r="Q673" s="654"/>
      <c r="AA673" s="372"/>
      <c r="AB673" s="372"/>
      <c r="AC673" s="372"/>
      <c r="AD673" s="372"/>
      <c r="AE673" s="372"/>
      <c r="AF673" s="372"/>
      <c r="AG673" s="372"/>
      <c r="AH673" s="372"/>
      <c r="AI673" s="372"/>
      <c r="AJ673" s="372"/>
      <c r="AK673" s="372"/>
      <c r="AL673" s="372"/>
      <c r="AM673" s="372"/>
      <c r="AN673" s="372"/>
      <c r="AO673" s="372"/>
      <c r="AP673" s="372"/>
      <c r="AQ673" s="372"/>
      <c r="AR673" s="372"/>
      <c r="AS673" s="372"/>
      <c r="AT673" s="372"/>
      <c r="AU673" s="372"/>
      <c r="AV673" s="372"/>
      <c r="AW673" s="372"/>
      <c r="AX673" s="372"/>
      <c r="AY673" s="372"/>
      <c r="AZ673" s="372"/>
      <c r="BA673" s="375"/>
      <c r="BB673" s="451"/>
      <c r="BC673" s="375"/>
      <c r="BD673" s="375"/>
      <c r="BE673" s="375"/>
      <c r="BF673" s="375"/>
      <c r="BG673" s="375"/>
      <c r="BH673" s="375"/>
      <c r="BI673" s="375"/>
      <c r="BJ673" s="375"/>
      <c r="BK673" s="375"/>
      <c r="BL673" s="375"/>
      <c r="BM673" s="375"/>
      <c r="BN673" s="375"/>
      <c r="BO673" s="375"/>
      <c r="BP673" s="375"/>
      <c r="BQ673" s="375"/>
      <c r="BR673" s="375"/>
      <c r="BS673" s="375"/>
      <c r="BT673" s="375"/>
      <c r="BU673" s="375"/>
      <c r="BV673" s="375"/>
      <c r="BW673" s="375"/>
      <c r="BX673" s="375"/>
      <c r="BY673" s="375"/>
      <c r="BZ673" s="375"/>
      <c r="CA673" s="375"/>
      <c r="CB673" s="375"/>
      <c r="CC673" s="375"/>
      <c r="CD673" s="375"/>
      <c r="CE673" s="375"/>
      <c r="CF673" s="375"/>
      <c r="CG673" s="375"/>
      <c r="CH673" s="375"/>
      <c r="CI673" s="375"/>
      <c r="CJ673" s="375"/>
      <c r="CK673" s="375"/>
      <c r="CL673" s="375"/>
      <c r="CM673" s="375"/>
      <c r="CN673" s="375"/>
      <c r="CO673" s="375"/>
      <c r="CP673" s="375"/>
      <c r="CQ673" s="375"/>
      <c r="CR673" s="375"/>
      <c r="CS673" s="375"/>
      <c r="CT673" s="375"/>
      <c r="CU673" s="375"/>
      <c r="CV673" s="375"/>
      <c r="CW673" s="375"/>
      <c r="CX673" s="375"/>
      <c r="CY673" s="375"/>
      <c r="CZ673" s="375"/>
    </row>
    <row r="674" s="379" customFormat="true" ht="25.15" customHeight="true" x14ac:dyDescent="0.2">
      <c r="C674" s="1141"/>
      <c r="D674" s="1142"/>
      <c r="E674" s="654"/>
      <c r="F674" s="654"/>
      <c r="G674" s="654"/>
      <c r="H674" s="1141"/>
      <c r="I674" s="1142"/>
      <c r="J674" s="654"/>
      <c r="K674" s="654"/>
      <c r="L674" s="654"/>
      <c r="M674" s="1141"/>
      <c r="N674" s="1142"/>
      <c r="O674" s="654"/>
      <c r="P674" s="654"/>
      <c r="Q674" s="654"/>
      <c r="AA674" s="372"/>
      <c r="AB674" s="372"/>
      <c r="AC674" s="372"/>
      <c r="AD674" s="372"/>
      <c r="AE674" s="372"/>
      <c r="AF674" s="372"/>
      <c r="AG674" s="372"/>
      <c r="AH674" s="372"/>
      <c r="AI674" s="372"/>
      <c r="AJ674" s="372"/>
      <c r="AK674" s="372"/>
      <c r="AL674" s="372"/>
      <c r="AM674" s="372"/>
      <c r="AN674" s="372"/>
      <c r="AO674" s="372"/>
      <c r="AP674" s="372"/>
      <c r="AQ674" s="372"/>
      <c r="AR674" s="372"/>
      <c r="AS674" s="372"/>
      <c r="AT674" s="372"/>
      <c r="AU674" s="372"/>
      <c r="AV674" s="372"/>
      <c r="AW674" s="372"/>
      <c r="AX674" s="372"/>
      <c r="AY674" s="372"/>
      <c r="AZ674" s="372"/>
      <c r="BA674" s="375"/>
      <c r="BB674" s="451"/>
      <c r="BC674" s="375"/>
      <c r="BD674" s="375"/>
      <c r="BE674" s="375"/>
      <c r="BF674" s="375"/>
      <c r="BG674" s="375"/>
      <c r="BH674" s="375"/>
      <c r="BI674" s="375"/>
      <c r="BJ674" s="375"/>
      <c r="BK674" s="375"/>
      <c r="BL674" s="375"/>
      <c r="BM674" s="375"/>
      <c r="BN674" s="375"/>
      <c r="BO674" s="375"/>
      <c r="BP674" s="375"/>
      <c r="BQ674" s="375"/>
      <c r="BR674" s="375"/>
      <c r="BS674" s="375"/>
      <c r="BT674" s="375"/>
      <c r="BU674" s="375"/>
      <c r="BV674" s="375"/>
      <c r="BW674" s="375"/>
      <c r="BX674" s="375"/>
      <c r="BY674" s="375"/>
      <c r="BZ674" s="375"/>
      <c r="CA674" s="375"/>
      <c r="CB674" s="375"/>
      <c r="CC674" s="375"/>
      <c r="CD674" s="375"/>
      <c r="CE674" s="375"/>
      <c r="CF674" s="375"/>
      <c r="CG674" s="375"/>
      <c r="CH674" s="375"/>
      <c r="CI674" s="375"/>
      <c r="CJ674" s="375"/>
      <c r="CK674" s="375"/>
      <c r="CL674" s="375"/>
      <c r="CM674" s="375"/>
      <c r="CN674" s="375"/>
      <c r="CO674" s="375"/>
      <c r="CP674" s="375"/>
      <c r="CQ674" s="375"/>
      <c r="CR674" s="375"/>
      <c r="CS674" s="375"/>
      <c r="CT674" s="375"/>
      <c r="CU674" s="375"/>
      <c r="CV674" s="375"/>
      <c r="CW674" s="375"/>
      <c r="CX674" s="375"/>
      <c r="CY674" s="375"/>
      <c r="CZ674" s="375"/>
    </row>
    <row r="675" s="379" customFormat="true" ht="25.15" customHeight="true" x14ac:dyDescent="0.2">
      <c r="C675" s="1141"/>
      <c r="D675" s="1142"/>
      <c r="E675" s="654"/>
      <c r="F675" s="654"/>
      <c r="G675" s="654"/>
      <c r="H675" s="1141"/>
      <c r="I675" s="1142"/>
      <c r="J675" s="654"/>
      <c r="K675" s="654"/>
      <c r="L675" s="654"/>
      <c r="M675" s="1141"/>
      <c r="N675" s="1142"/>
      <c r="O675" s="654"/>
      <c r="P675" s="654"/>
      <c r="Q675" s="654"/>
      <c r="AA675" s="372"/>
      <c r="AB675" s="372"/>
      <c r="AC675" s="372"/>
      <c r="AD675" s="372"/>
      <c r="AE675" s="372"/>
      <c r="AF675" s="372"/>
      <c r="AG675" s="372"/>
      <c r="AH675" s="372"/>
      <c r="AI675" s="372"/>
      <c r="AJ675" s="372"/>
      <c r="AK675" s="372"/>
      <c r="AL675" s="372"/>
      <c r="AM675" s="372"/>
      <c r="AN675" s="372"/>
      <c r="AO675" s="372"/>
      <c r="AP675" s="372"/>
      <c r="AQ675" s="372"/>
      <c r="AR675" s="372"/>
      <c r="AS675" s="372"/>
      <c r="AT675" s="372"/>
      <c r="AU675" s="372"/>
      <c r="AV675" s="372"/>
      <c r="AW675" s="372"/>
      <c r="AX675" s="372"/>
      <c r="AY675" s="372"/>
      <c r="AZ675" s="372"/>
      <c r="BA675" s="375"/>
      <c r="BB675" s="451"/>
      <c r="BC675" s="375"/>
      <c r="BD675" s="375"/>
      <c r="BE675" s="375"/>
      <c r="BF675" s="375"/>
      <c r="BG675" s="375"/>
      <c r="BH675" s="375"/>
      <c r="BI675" s="375"/>
      <c r="BJ675" s="375"/>
      <c r="BK675" s="375"/>
      <c r="BL675" s="375"/>
      <c r="BM675" s="375"/>
      <c r="BN675" s="375"/>
      <c r="BO675" s="375"/>
      <c r="BP675" s="375"/>
      <c r="BQ675" s="375"/>
      <c r="BR675" s="375"/>
      <c r="BS675" s="375"/>
      <c r="BT675" s="375"/>
      <c r="BU675" s="375"/>
      <c r="BV675" s="375"/>
      <c r="BW675" s="375"/>
      <c r="BX675" s="375"/>
      <c r="BY675" s="375"/>
      <c r="BZ675" s="375"/>
      <c r="CA675" s="375"/>
      <c r="CB675" s="375"/>
      <c r="CC675" s="375"/>
      <c r="CD675" s="375"/>
      <c r="CE675" s="375"/>
      <c r="CF675" s="375"/>
      <c r="CG675" s="375"/>
      <c r="CH675" s="375"/>
      <c r="CI675" s="375"/>
      <c r="CJ675" s="375"/>
      <c r="CK675" s="375"/>
      <c r="CL675" s="375"/>
      <c r="CM675" s="375"/>
      <c r="CN675" s="375"/>
      <c r="CO675" s="375"/>
      <c r="CP675" s="375"/>
      <c r="CQ675" s="375"/>
      <c r="CR675" s="375"/>
      <c r="CS675" s="375"/>
      <c r="CT675" s="375"/>
      <c r="CU675" s="375"/>
      <c r="CV675" s="375"/>
      <c r="CW675" s="375"/>
      <c r="CX675" s="375"/>
      <c r="CY675" s="375"/>
      <c r="CZ675" s="375"/>
    </row>
    <row r="676" s="379" customFormat="true" ht="25.15" customHeight="true" x14ac:dyDescent="0.2">
      <c r="C676" s="1141"/>
      <c r="D676" s="1142"/>
      <c r="E676" s="654"/>
      <c r="F676" s="654"/>
      <c r="G676" s="654"/>
      <c r="H676" s="1141"/>
      <c r="I676" s="1142"/>
      <c r="J676" s="654"/>
      <c r="K676" s="654"/>
      <c r="L676" s="654"/>
      <c r="M676" s="1141"/>
      <c r="N676" s="1142"/>
      <c r="O676" s="654"/>
      <c r="P676" s="654"/>
      <c r="Q676" s="654"/>
      <c r="AA676" s="372"/>
      <c r="AB676" s="372"/>
      <c r="AC676" s="372"/>
      <c r="AD676" s="372"/>
      <c r="AE676" s="372"/>
      <c r="AF676" s="372"/>
      <c r="AG676" s="372"/>
      <c r="AH676" s="372"/>
      <c r="AI676" s="372"/>
      <c r="AJ676" s="372"/>
      <c r="AK676" s="372"/>
      <c r="AL676" s="372"/>
      <c r="AM676" s="372"/>
      <c r="AN676" s="372"/>
      <c r="AO676" s="372"/>
      <c r="AP676" s="372"/>
      <c r="AQ676" s="372"/>
      <c r="AR676" s="372"/>
      <c r="AS676" s="372"/>
      <c r="AT676" s="372"/>
      <c r="AU676" s="372"/>
      <c r="AV676" s="372"/>
      <c r="AW676" s="372"/>
      <c r="AX676" s="372"/>
      <c r="AY676" s="372"/>
      <c r="AZ676" s="372"/>
      <c r="BA676" s="375"/>
      <c r="BB676" s="451"/>
      <c r="BC676" s="375"/>
      <c r="BD676" s="375"/>
      <c r="BE676" s="375"/>
      <c r="BF676" s="375"/>
      <c r="BG676" s="375"/>
      <c r="BH676" s="375"/>
      <c r="BI676" s="375"/>
      <c r="BJ676" s="375"/>
      <c r="BK676" s="375"/>
      <c r="BL676" s="375"/>
      <c r="BM676" s="375"/>
      <c r="BN676" s="375"/>
      <c r="BO676" s="375"/>
      <c r="BP676" s="375"/>
      <c r="BQ676" s="375"/>
      <c r="BR676" s="375"/>
      <c r="BS676" s="375"/>
      <c r="BT676" s="375"/>
      <c r="BU676" s="375"/>
      <c r="BV676" s="375"/>
      <c r="BW676" s="375"/>
      <c r="BX676" s="375"/>
      <c r="BY676" s="375"/>
      <c r="BZ676" s="375"/>
      <c r="CA676" s="375"/>
      <c r="CB676" s="375"/>
      <c r="CC676" s="375"/>
      <c r="CD676" s="375"/>
      <c r="CE676" s="375"/>
      <c r="CF676" s="375"/>
      <c r="CG676" s="375"/>
      <c r="CH676" s="375"/>
      <c r="CI676" s="375"/>
      <c r="CJ676" s="375"/>
      <c r="CK676" s="375"/>
      <c r="CL676" s="375"/>
      <c r="CM676" s="375"/>
      <c r="CN676" s="375"/>
      <c r="CO676" s="375"/>
      <c r="CP676" s="375"/>
      <c r="CQ676" s="375"/>
      <c r="CR676" s="375"/>
      <c r="CS676" s="375"/>
      <c r="CT676" s="375"/>
      <c r="CU676" s="375"/>
      <c r="CV676" s="375"/>
      <c r="CW676" s="375"/>
      <c r="CX676" s="375"/>
      <c r="CY676" s="375"/>
      <c r="CZ676" s="375"/>
    </row>
    <row r="677" s="379" customFormat="true" ht="25.15" customHeight="true" x14ac:dyDescent="0.2">
      <c r="C677" s="1141"/>
      <c r="D677" s="1142"/>
      <c r="E677" s="654"/>
      <c r="F677" s="654"/>
      <c r="G677" s="654"/>
      <c r="H677" s="1141"/>
      <c r="I677" s="1142"/>
      <c r="J677" s="654"/>
      <c r="K677" s="654"/>
      <c r="L677" s="654"/>
      <c r="M677" s="1141"/>
      <c r="N677" s="1142"/>
      <c r="O677" s="654"/>
      <c r="P677" s="654"/>
      <c r="Q677" s="654"/>
      <c r="AA677" s="372"/>
      <c r="AB677" s="372"/>
      <c r="AC677" s="372"/>
      <c r="AD677" s="372"/>
      <c r="AE677" s="372"/>
      <c r="AF677" s="372"/>
      <c r="AG677" s="372"/>
      <c r="AH677" s="372"/>
      <c r="AI677" s="372"/>
      <c r="AJ677" s="372"/>
      <c r="AK677" s="372"/>
      <c r="AL677" s="372"/>
      <c r="AM677" s="372"/>
      <c r="AN677" s="372"/>
      <c r="AO677" s="372"/>
      <c r="AP677" s="372"/>
      <c r="AQ677" s="372"/>
      <c r="AR677" s="372"/>
      <c r="AS677" s="372"/>
      <c r="AT677" s="372"/>
      <c r="AU677" s="372"/>
      <c r="AV677" s="372"/>
      <c r="AW677" s="372"/>
      <c r="AX677" s="372"/>
      <c r="AY677" s="372"/>
      <c r="AZ677" s="372"/>
      <c r="BA677" s="375"/>
      <c r="BB677" s="451"/>
      <c r="BC677" s="375"/>
      <c r="BD677" s="375"/>
      <c r="BE677" s="375"/>
      <c r="BF677" s="375"/>
      <c r="BG677" s="375"/>
      <c r="BH677" s="375"/>
      <c r="BI677" s="375"/>
      <c r="BJ677" s="375"/>
      <c r="BK677" s="375"/>
      <c r="BL677" s="375"/>
      <c r="BM677" s="375"/>
      <c r="BN677" s="375"/>
      <c r="BO677" s="375"/>
      <c r="BP677" s="375"/>
      <c r="BQ677" s="375"/>
      <c r="BR677" s="375"/>
      <c r="BS677" s="375"/>
      <c r="BT677" s="375"/>
      <c r="BU677" s="375"/>
      <c r="BV677" s="375"/>
      <c r="BW677" s="375"/>
      <c r="BX677" s="375"/>
      <c r="BY677" s="375"/>
      <c r="BZ677" s="375"/>
      <c r="CA677" s="375"/>
      <c r="CB677" s="375"/>
      <c r="CC677" s="375"/>
      <c r="CD677" s="375"/>
      <c r="CE677" s="375"/>
      <c r="CF677" s="375"/>
      <c r="CG677" s="375"/>
      <c r="CH677" s="375"/>
      <c r="CI677" s="375"/>
      <c r="CJ677" s="375"/>
      <c r="CK677" s="375"/>
      <c r="CL677" s="375"/>
      <c r="CM677" s="375"/>
      <c r="CN677" s="375"/>
      <c r="CO677" s="375"/>
      <c r="CP677" s="375"/>
      <c r="CQ677" s="375"/>
      <c r="CR677" s="375"/>
      <c r="CS677" s="375"/>
      <c r="CT677" s="375"/>
      <c r="CU677" s="375"/>
      <c r="CV677" s="375"/>
      <c r="CW677" s="375"/>
      <c r="CX677" s="375"/>
      <c r="CY677" s="375"/>
      <c r="CZ677" s="375"/>
    </row>
    <row r="678" s="379" customFormat="true" ht="25.15" customHeight="true" x14ac:dyDescent="0.2">
      <c r="C678" s="1141"/>
      <c r="D678" s="1142"/>
      <c r="E678" s="654"/>
      <c r="F678" s="654"/>
      <c r="G678" s="654"/>
      <c r="H678" s="1141"/>
      <c r="I678" s="1142"/>
      <c r="J678" s="654"/>
      <c r="K678" s="654"/>
      <c r="L678" s="654"/>
      <c r="M678" s="1141"/>
      <c r="N678" s="1142"/>
      <c r="O678" s="654"/>
      <c r="P678" s="654"/>
      <c r="Q678" s="654"/>
      <c r="AA678" s="372"/>
      <c r="AB678" s="372"/>
      <c r="AC678" s="372"/>
      <c r="AD678" s="372"/>
      <c r="AE678" s="372"/>
      <c r="AF678" s="372"/>
      <c r="AG678" s="372"/>
      <c r="AH678" s="372"/>
      <c r="AI678" s="372"/>
      <c r="AJ678" s="372"/>
      <c r="AK678" s="372"/>
      <c r="AL678" s="372"/>
      <c r="AM678" s="372"/>
      <c r="AN678" s="372"/>
      <c r="AO678" s="372"/>
      <c r="AP678" s="372"/>
      <c r="AQ678" s="372"/>
      <c r="AR678" s="372"/>
      <c r="AS678" s="372"/>
      <c r="AT678" s="372"/>
      <c r="AU678" s="372"/>
      <c r="AV678" s="372"/>
      <c r="AW678" s="372"/>
      <c r="AX678" s="372"/>
      <c r="AY678" s="372"/>
      <c r="AZ678" s="372"/>
      <c r="BA678" s="375"/>
      <c r="BB678" s="451"/>
      <c r="BC678" s="375"/>
      <c r="BD678" s="375"/>
      <c r="BE678" s="375"/>
      <c r="BF678" s="375"/>
      <c r="BG678" s="375"/>
      <c r="BH678" s="375"/>
      <c r="BI678" s="375"/>
      <c r="BJ678" s="375"/>
      <c r="BK678" s="375"/>
      <c r="BL678" s="375"/>
      <c r="BM678" s="375"/>
      <c r="BN678" s="375"/>
      <c r="BO678" s="375"/>
      <c r="BP678" s="375"/>
      <c r="BQ678" s="375"/>
      <c r="BR678" s="375"/>
      <c r="BS678" s="375"/>
      <c r="BT678" s="375"/>
      <c r="BU678" s="375"/>
      <c r="BV678" s="375"/>
      <c r="BW678" s="375"/>
      <c r="BX678" s="375"/>
      <c r="BY678" s="375"/>
      <c r="BZ678" s="375"/>
      <c r="CA678" s="375"/>
      <c r="CB678" s="375"/>
      <c r="CC678" s="375"/>
      <c r="CD678" s="375"/>
      <c r="CE678" s="375"/>
      <c r="CF678" s="375"/>
      <c r="CG678" s="375"/>
      <c r="CH678" s="375"/>
      <c r="CI678" s="375"/>
      <c r="CJ678" s="375"/>
      <c r="CK678" s="375"/>
      <c r="CL678" s="375"/>
      <c r="CM678" s="375"/>
      <c r="CN678" s="375"/>
      <c r="CO678" s="375"/>
      <c r="CP678" s="375"/>
      <c r="CQ678" s="375"/>
      <c r="CR678" s="375"/>
      <c r="CS678" s="375"/>
      <c r="CT678" s="375"/>
      <c r="CU678" s="375"/>
      <c r="CV678" s="375"/>
      <c r="CW678" s="375"/>
      <c r="CX678" s="375"/>
      <c r="CY678" s="375"/>
      <c r="CZ678" s="375"/>
    </row>
    <row r="679" s="379" customFormat="true" ht="25.15" customHeight="true" x14ac:dyDescent="0.2">
      <c r="C679" s="1141"/>
      <c r="D679" s="1142"/>
      <c r="E679" s="654"/>
      <c r="F679" s="654"/>
      <c r="G679" s="654"/>
      <c r="H679" s="1141"/>
      <c r="I679" s="1142"/>
      <c r="J679" s="654"/>
      <c r="K679" s="654"/>
      <c r="L679" s="654"/>
      <c r="M679" s="1141"/>
      <c r="N679" s="1142"/>
      <c r="O679" s="654"/>
      <c r="P679" s="654"/>
      <c r="Q679" s="654"/>
      <c r="AA679" s="372"/>
      <c r="AB679" s="372"/>
      <c r="AC679" s="372"/>
      <c r="AD679" s="372"/>
      <c r="AE679" s="372"/>
      <c r="AF679" s="372"/>
      <c r="AG679" s="372"/>
      <c r="AH679" s="372"/>
      <c r="AI679" s="372"/>
      <c r="AJ679" s="372"/>
      <c r="AK679" s="372"/>
      <c r="AL679" s="372"/>
      <c r="AM679" s="372"/>
      <c r="AN679" s="372"/>
      <c r="AO679" s="372"/>
      <c r="AP679" s="372"/>
      <c r="AQ679" s="372"/>
      <c r="AR679" s="372"/>
      <c r="AS679" s="372"/>
      <c r="AT679" s="372"/>
      <c r="AU679" s="372"/>
      <c r="AV679" s="372"/>
      <c r="AW679" s="372"/>
      <c r="AX679" s="372"/>
      <c r="AY679" s="372"/>
      <c r="AZ679" s="372"/>
      <c r="BA679" s="375"/>
      <c r="BB679" s="451"/>
      <c r="BC679" s="375"/>
      <c r="BD679" s="375"/>
      <c r="BE679" s="375"/>
      <c r="BF679" s="375"/>
      <c r="BG679" s="375"/>
      <c r="BH679" s="375"/>
      <c r="BI679" s="375"/>
      <c r="BJ679" s="375"/>
      <c r="BK679" s="375"/>
      <c r="BL679" s="375"/>
      <c r="BM679" s="375"/>
      <c r="BN679" s="375"/>
      <c r="BO679" s="375"/>
      <c r="BP679" s="375"/>
      <c r="BQ679" s="375"/>
      <c r="BR679" s="375"/>
      <c r="BS679" s="375"/>
      <c r="BT679" s="375"/>
      <c r="BU679" s="375"/>
      <c r="BV679" s="375"/>
      <c r="BW679" s="375"/>
      <c r="BX679" s="375"/>
      <c r="BY679" s="375"/>
      <c r="BZ679" s="375"/>
      <c r="CA679" s="375"/>
      <c r="CB679" s="375"/>
      <c r="CC679" s="375"/>
      <c r="CD679" s="375"/>
      <c r="CE679" s="375"/>
      <c r="CF679" s="375"/>
      <c r="CG679" s="375"/>
      <c r="CH679" s="375"/>
      <c r="CI679" s="375"/>
      <c r="CJ679" s="375"/>
      <c r="CK679" s="375"/>
      <c r="CL679" s="375"/>
      <c r="CM679" s="375"/>
      <c r="CN679" s="375"/>
      <c r="CO679" s="375"/>
      <c r="CP679" s="375"/>
      <c r="CQ679" s="375"/>
      <c r="CR679" s="375"/>
      <c r="CS679" s="375"/>
      <c r="CT679" s="375"/>
      <c r="CU679" s="375"/>
      <c r="CV679" s="375"/>
      <c r="CW679" s="375"/>
      <c r="CX679" s="375"/>
      <c r="CY679" s="375"/>
      <c r="CZ679" s="375"/>
    </row>
    <row r="680" s="379" customFormat="true" ht="25.15" customHeight="true" x14ac:dyDescent="0.2">
      <c r="C680" s="1141"/>
      <c r="D680" s="1142"/>
      <c r="E680" s="654"/>
      <c r="F680" s="654"/>
      <c r="G680" s="654"/>
      <c r="H680" s="1141"/>
      <c r="I680" s="1142"/>
      <c r="J680" s="654"/>
      <c r="K680" s="654"/>
      <c r="L680" s="654"/>
      <c r="M680" s="1141"/>
      <c r="N680" s="1142"/>
      <c r="O680" s="654"/>
      <c r="P680" s="654"/>
      <c r="Q680" s="654"/>
      <c r="AA680" s="372"/>
      <c r="AB680" s="372"/>
      <c r="AC680" s="372"/>
      <c r="AD680" s="372"/>
      <c r="AE680" s="372"/>
      <c r="AF680" s="372"/>
      <c r="AG680" s="372"/>
      <c r="AH680" s="372"/>
      <c r="AI680" s="372"/>
      <c r="AJ680" s="372"/>
      <c r="AK680" s="372"/>
      <c r="AL680" s="372"/>
      <c r="AM680" s="372"/>
      <c r="AN680" s="372"/>
      <c r="AO680" s="372"/>
      <c r="AP680" s="372"/>
      <c r="AQ680" s="372"/>
      <c r="AR680" s="372"/>
      <c r="AS680" s="372"/>
      <c r="AT680" s="372"/>
      <c r="AU680" s="372"/>
      <c r="AV680" s="372"/>
      <c r="AW680" s="372"/>
      <c r="AX680" s="372"/>
      <c r="AY680" s="372"/>
      <c r="AZ680" s="372"/>
      <c r="BA680" s="375"/>
      <c r="BB680" s="451"/>
      <c r="BC680" s="375"/>
      <c r="BD680" s="375"/>
      <c r="BE680" s="375"/>
      <c r="BF680" s="375"/>
      <c r="BG680" s="375"/>
      <c r="BH680" s="375"/>
      <c r="BI680" s="375"/>
      <c r="BJ680" s="375"/>
      <c r="BK680" s="375"/>
      <c r="BL680" s="375"/>
      <c r="BM680" s="375"/>
      <c r="BN680" s="375"/>
      <c r="BO680" s="375"/>
      <c r="BP680" s="375"/>
      <c r="BQ680" s="375"/>
      <c r="BR680" s="375"/>
      <c r="BS680" s="375"/>
      <c r="BT680" s="375"/>
      <c r="BU680" s="375"/>
      <c r="BV680" s="375"/>
      <c r="BW680" s="375"/>
      <c r="BX680" s="375"/>
      <c r="BY680" s="375"/>
      <c r="BZ680" s="375"/>
      <c r="CA680" s="375"/>
      <c r="CB680" s="375"/>
      <c r="CC680" s="375"/>
      <c r="CD680" s="375"/>
      <c r="CE680" s="375"/>
      <c r="CF680" s="375"/>
      <c r="CG680" s="375"/>
      <c r="CH680" s="375"/>
      <c r="CI680" s="375"/>
      <c r="CJ680" s="375"/>
      <c r="CK680" s="375"/>
      <c r="CL680" s="375"/>
      <c r="CM680" s="375"/>
      <c r="CN680" s="375"/>
      <c r="CO680" s="375"/>
      <c r="CP680" s="375"/>
      <c r="CQ680" s="375"/>
      <c r="CR680" s="375"/>
      <c r="CS680" s="375"/>
      <c r="CT680" s="375"/>
      <c r="CU680" s="375"/>
      <c r="CV680" s="375"/>
      <c r="CW680" s="375"/>
      <c r="CX680" s="375"/>
      <c r="CY680" s="375"/>
      <c r="CZ680" s="375"/>
    </row>
    <row r="681" s="379" customFormat="true" ht="25.15" customHeight="true" x14ac:dyDescent="0.2">
      <c r="C681" s="1141"/>
      <c r="D681" s="1142"/>
      <c r="E681" s="654"/>
      <c r="F681" s="654"/>
      <c r="G681" s="654"/>
      <c r="H681" s="1141"/>
      <c r="I681" s="1142"/>
      <c r="J681" s="654"/>
      <c r="K681" s="654"/>
      <c r="L681" s="654"/>
      <c r="M681" s="1141"/>
      <c r="N681" s="1142"/>
      <c r="O681" s="654"/>
      <c r="P681" s="654"/>
      <c r="Q681" s="654"/>
      <c r="AA681" s="372"/>
      <c r="AB681" s="372"/>
      <c r="AC681" s="372"/>
      <c r="AD681" s="372"/>
      <c r="AE681" s="372"/>
      <c r="AF681" s="372"/>
      <c r="AG681" s="372"/>
      <c r="AH681" s="372"/>
      <c r="AI681" s="372"/>
      <c r="AJ681" s="372"/>
      <c r="AK681" s="372"/>
      <c r="AL681" s="372"/>
      <c r="AM681" s="372"/>
      <c r="AN681" s="372"/>
      <c r="AO681" s="372"/>
      <c r="AP681" s="372"/>
      <c r="AQ681" s="372"/>
      <c r="AR681" s="372"/>
      <c r="AS681" s="372"/>
      <c r="AT681" s="372"/>
      <c r="AU681" s="372"/>
      <c r="AV681" s="372"/>
      <c r="AW681" s="372"/>
      <c r="AX681" s="372"/>
      <c r="AY681" s="372"/>
      <c r="AZ681" s="372"/>
      <c r="BA681" s="375"/>
      <c r="BB681" s="451"/>
      <c r="BC681" s="375"/>
      <c r="BD681" s="375"/>
      <c r="BE681" s="375"/>
      <c r="BF681" s="375"/>
      <c r="BG681" s="375"/>
      <c r="BH681" s="375"/>
      <c r="BI681" s="375"/>
      <c r="BJ681" s="375"/>
      <c r="BK681" s="375"/>
      <c r="BL681" s="375"/>
      <c r="BM681" s="375"/>
      <c r="BN681" s="375"/>
      <c r="BO681" s="375"/>
      <c r="BP681" s="375"/>
      <c r="BQ681" s="375"/>
      <c r="BR681" s="375"/>
      <c r="BS681" s="375"/>
      <c r="BT681" s="375"/>
      <c r="BU681" s="375"/>
      <c r="BV681" s="375"/>
      <c r="BW681" s="375"/>
      <c r="BX681" s="375"/>
      <c r="BY681" s="375"/>
      <c r="BZ681" s="375"/>
      <c r="CA681" s="375"/>
      <c r="CB681" s="375"/>
      <c r="CC681" s="375"/>
      <c r="CD681" s="375"/>
      <c r="CE681" s="375"/>
      <c r="CF681" s="375"/>
      <c r="CG681" s="375"/>
      <c r="CH681" s="375"/>
      <c r="CI681" s="375"/>
      <c r="CJ681" s="375"/>
      <c r="CK681" s="375"/>
      <c r="CL681" s="375"/>
      <c r="CM681" s="375"/>
      <c r="CN681" s="375"/>
      <c r="CO681" s="375"/>
      <c r="CP681" s="375"/>
      <c r="CQ681" s="375"/>
      <c r="CR681" s="375"/>
      <c r="CS681" s="375"/>
      <c r="CT681" s="375"/>
      <c r="CU681" s="375"/>
      <c r="CV681" s="375"/>
      <c r="CW681" s="375"/>
      <c r="CX681" s="375"/>
      <c r="CY681" s="375"/>
      <c r="CZ681" s="375"/>
    </row>
    <row r="682" s="379" customFormat="true" ht="25.15" customHeight="true" x14ac:dyDescent="0.2">
      <c r="C682" s="1141"/>
      <c r="D682" s="1142"/>
      <c r="E682" s="654"/>
      <c r="F682" s="654"/>
      <c r="G682" s="654"/>
      <c r="H682" s="1141"/>
      <c r="I682" s="1142"/>
      <c r="J682" s="654"/>
      <c r="K682" s="654"/>
      <c r="L682" s="654"/>
      <c r="M682" s="1141"/>
      <c r="N682" s="1142"/>
      <c r="O682" s="654"/>
      <c r="P682" s="654"/>
      <c r="Q682" s="654"/>
      <c r="AA682" s="372"/>
      <c r="AB682" s="372"/>
      <c r="AC682" s="372"/>
      <c r="AD682" s="372"/>
      <c r="AE682" s="372"/>
      <c r="AF682" s="372"/>
      <c r="AG682" s="372"/>
      <c r="AH682" s="372"/>
      <c r="AI682" s="372"/>
      <c r="AJ682" s="372"/>
      <c r="AK682" s="372"/>
      <c r="AL682" s="372"/>
      <c r="AM682" s="372"/>
      <c r="AN682" s="372"/>
      <c r="AO682" s="372"/>
      <c r="AP682" s="372"/>
      <c r="AQ682" s="372"/>
      <c r="AR682" s="372"/>
      <c r="AS682" s="372"/>
      <c r="AT682" s="372"/>
      <c r="AU682" s="372"/>
      <c r="AV682" s="372"/>
      <c r="AW682" s="372"/>
      <c r="AX682" s="372"/>
      <c r="AY682" s="372"/>
      <c r="AZ682" s="372"/>
      <c r="BA682" s="375"/>
      <c r="BB682" s="451"/>
      <c r="BC682" s="375"/>
      <c r="BD682" s="375"/>
      <c r="BE682" s="375"/>
      <c r="BF682" s="375"/>
      <c r="BG682" s="375"/>
      <c r="BH682" s="375"/>
      <c r="BI682" s="375"/>
      <c r="BJ682" s="375"/>
      <c r="BK682" s="375"/>
      <c r="BL682" s="375"/>
      <c r="BM682" s="375"/>
      <c r="BN682" s="375"/>
      <c r="BO682" s="375"/>
      <c r="BP682" s="375"/>
      <c r="BQ682" s="375"/>
      <c r="BR682" s="375"/>
      <c r="BS682" s="375"/>
      <c r="BT682" s="375"/>
      <c r="BU682" s="375"/>
      <c r="BV682" s="375"/>
      <c r="BW682" s="375"/>
      <c r="BX682" s="375"/>
      <c r="BY682" s="375"/>
      <c r="BZ682" s="375"/>
      <c r="CA682" s="375"/>
      <c r="CB682" s="375"/>
      <c r="CC682" s="375"/>
      <c r="CD682" s="375"/>
      <c r="CE682" s="375"/>
      <c r="CF682" s="375"/>
      <c r="CG682" s="375"/>
      <c r="CH682" s="375"/>
      <c r="CI682" s="375"/>
      <c r="CJ682" s="375"/>
      <c r="CK682" s="375"/>
      <c r="CL682" s="375"/>
      <c r="CM682" s="375"/>
      <c r="CN682" s="375"/>
      <c r="CO682" s="375"/>
      <c r="CP682" s="375"/>
      <c r="CQ682" s="375"/>
      <c r="CR682" s="375"/>
      <c r="CS682" s="375"/>
      <c r="CT682" s="375"/>
      <c r="CU682" s="375"/>
      <c r="CV682" s="375"/>
      <c r="CW682" s="375"/>
      <c r="CX682" s="375"/>
      <c r="CY682" s="375"/>
      <c r="CZ682" s="375"/>
    </row>
    <row r="683" s="379" customFormat="true" ht="25.15" customHeight="true" x14ac:dyDescent="0.2">
      <c r="C683" s="1141"/>
      <c r="D683" s="1142"/>
      <c r="E683" s="654"/>
      <c r="F683" s="654"/>
      <c r="G683" s="654"/>
      <c r="H683" s="1141"/>
      <c r="I683" s="1142"/>
      <c r="J683" s="654"/>
      <c r="K683" s="654"/>
      <c r="L683" s="654"/>
      <c r="M683" s="1141"/>
      <c r="N683" s="1142"/>
      <c r="O683" s="654"/>
      <c r="P683" s="654"/>
      <c r="Q683" s="654"/>
      <c r="AA683" s="372"/>
      <c r="AB683" s="372"/>
      <c r="AC683" s="372"/>
      <c r="AD683" s="372"/>
      <c r="AE683" s="372"/>
      <c r="AF683" s="372"/>
      <c r="AG683" s="372"/>
      <c r="AH683" s="372"/>
      <c r="AI683" s="372"/>
      <c r="AJ683" s="372"/>
      <c r="AK683" s="372"/>
      <c r="AL683" s="372"/>
      <c r="AM683" s="372"/>
      <c r="AN683" s="372"/>
      <c r="AO683" s="372"/>
      <c r="AP683" s="372"/>
      <c r="AQ683" s="372"/>
      <c r="AR683" s="372"/>
      <c r="AS683" s="372"/>
      <c r="AT683" s="372"/>
      <c r="AU683" s="372"/>
      <c r="AV683" s="372"/>
      <c r="AW683" s="372"/>
      <c r="AX683" s="372"/>
      <c r="AY683" s="372"/>
      <c r="AZ683" s="372"/>
      <c r="BA683" s="375"/>
      <c r="BB683" s="451"/>
      <c r="BC683" s="375"/>
      <c r="BD683" s="375"/>
      <c r="BE683" s="375"/>
      <c r="BF683" s="375"/>
      <c r="BG683" s="375"/>
      <c r="BH683" s="375"/>
      <c r="BI683" s="375"/>
      <c r="BJ683" s="375"/>
      <c r="BK683" s="375"/>
      <c r="BL683" s="375"/>
      <c r="BM683" s="375"/>
      <c r="BN683" s="375"/>
      <c r="BO683" s="375"/>
      <c r="BP683" s="375"/>
      <c r="BQ683" s="375"/>
      <c r="BR683" s="375"/>
      <c r="BS683" s="375"/>
      <c r="BT683" s="375"/>
      <c r="BU683" s="375"/>
      <c r="BV683" s="375"/>
      <c r="BW683" s="375"/>
      <c r="BX683" s="375"/>
      <c r="BY683" s="375"/>
      <c r="BZ683" s="375"/>
      <c r="CA683" s="375"/>
      <c r="CB683" s="375"/>
      <c r="CC683" s="375"/>
      <c r="CD683" s="375"/>
      <c r="CE683" s="375"/>
      <c r="CF683" s="375"/>
      <c r="CG683" s="375"/>
      <c r="CH683" s="375"/>
      <c r="CI683" s="375"/>
      <c r="CJ683" s="375"/>
      <c r="CK683" s="375"/>
      <c r="CL683" s="375"/>
      <c r="CM683" s="375"/>
      <c r="CN683" s="375"/>
      <c r="CO683" s="375"/>
      <c r="CP683" s="375"/>
      <c r="CQ683" s="375"/>
      <c r="CR683" s="375"/>
      <c r="CS683" s="375"/>
      <c r="CT683" s="375"/>
      <c r="CU683" s="375"/>
      <c r="CV683" s="375"/>
      <c r="CW683" s="375"/>
      <c r="CX683" s="375"/>
      <c r="CY683" s="375"/>
      <c r="CZ683" s="375"/>
    </row>
    <row r="684" s="379" customFormat="true" ht="25.15" customHeight="true" x14ac:dyDescent="0.2">
      <c r="C684" s="1141"/>
      <c r="D684" s="1142"/>
      <c r="E684" s="654"/>
      <c r="F684" s="654"/>
      <c r="G684" s="654"/>
      <c r="H684" s="1141"/>
      <c r="I684" s="1142"/>
      <c r="J684" s="654"/>
      <c r="K684" s="654"/>
      <c r="L684" s="654"/>
      <c r="M684" s="1141"/>
      <c r="N684" s="1142"/>
      <c r="O684" s="654"/>
      <c r="P684" s="654"/>
      <c r="Q684" s="654"/>
      <c r="AA684" s="372"/>
      <c r="AB684" s="372"/>
      <c r="AC684" s="372"/>
      <c r="AD684" s="372"/>
      <c r="AE684" s="372"/>
      <c r="AF684" s="372"/>
      <c r="AG684" s="372"/>
      <c r="AH684" s="372"/>
      <c r="AI684" s="372"/>
      <c r="AJ684" s="372"/>
      <c r="AK684" s="372"/>
      <c r="AL684" s="372"/>
      <c r="AM684" s="372"/>
      <c r="AN684" s="372"/>
      <c r="AO684" s="372"/>
      <c r="AP684" s="372"/>
      <c r="AQ684" s="372"/>
      <c r="AR684" s="372"/>
      <c r="AS684" s="372"/>
      <c r="AT684" s="372"/>
      <c r="AU684" s="372"/>
      <c r="AV684" s="372"/>
      <c r="AW684" s="372"/>
      <c r="AX684" s="372"/>
      <c r="AY684" s="372"/>
      <c r="AZ684" s="372"/>
      <c r="BA684" s="375"/>
      <c r="BB684" s="451"/>
      <c r="BC684" s="375"/>
      <c r="BD684" s="375"/>
      <c r="BE684" s="375"/>
      <c r="BF684" s="375"/>
      <c r="BG684" s="375"/>
      <c r="BH684" s="375"/>
      <c r="BI684" s="375"/>
      <c r="BJ684" s="375"/>
      <c r="BK684" s="375"/>
      <c r="BL684" s="375"/>
      <c r="BM684" s="375"/>
      <c r="BN684" s="375"/>
      <c r="BO684" s="375"/>
      <c r="BP684" s="375"/>
      <c r="BQ684" s="375"/>
      <c r="BR684" s="375"/>
      <c r="BS684" s="375"/>
      <c r="BT684" s="375"/>
      <c r="BU684" s="375"/>
      <c r="BV684" s="375"/>
      <c r="BW684" s="375"/>
      <c r="BX684" s="375"/>
      <c r="BY684" s="375"/>
      <c r="BZ684" s="375"/>
      <c r="CA684" s="375"/>
      <c r="CB684" s="375"/>
      <c r="CC684" s="375"/>
      <c r="CD684" s="375"/>
      <c r="CE684" s="375"/>
      <c r="CF684" s="375"/>
      <c r="CG684" s="375"/>
      <c r="CH684" s="375"/>
      <c r="CI684" s="375"/>
      <c r="CJ684" s="375"/>
      <c r="CK684" s="375"/>
      <c r="CL684" s="375"/>
      <c r="CM684" s="375"/>
      <c r="CN684" s="375"/>
      <c r="CO684" s="375"/>
      <c r="CP684" s="375"/>
      <c r="CQ684" s="375"/>
      <c r="CR684" s="375"/>
      <c r="CS684" s="375"/>
      <c r="CT684" s="375"/>
      <c r="CU684" s="375"/>
      <c r="CV684" s="375"/>
      <c r="CW684" s="375"/>
      <c r="CX684" s="375"/>
      <c r="CY684" s="375"/>
      <c r="CZ684" s="375"/>
    </row>
    <row r="685" s="379" customFormat="true" ht="25.15" customHeight="true" x14ac:dyDescent="0.2">
      <c r="C685" s="1141"/>
      <c r="D685" s="1142"/>
      <c r="E685" s="654"/>
      <c r="F685" s="654"/>
      <c r="G685" s="654"/>
      <c r="H685" s="1141"/>
      <c r="I685" s="1142"/>
      <c r="J685" s="654"/>
      <c r="K685" s="654"/>
      <c r="L685" s="654"/>
      <c r="M685" s="1141"/>
      <c r="N685" s="1142"/>
      <c r="O685" s="654"/>
      <c r="P685" s="654"/>
      <c r="Q685" s="654"/>
      <c r="AA685" s="372"/>
      <c r="AB685" s="372"/>
      <c r="AC685" s="372"/>
      <c r="AD685" s="372"/>
      <c r="AE685" s="372"/>
      <c r="AF685" s="372"/>
      <c r="AG685" s="372"/>
      <c r="AH685" s="372"/>
      <c r="AI685" s="372"/>
      <c r="AJ685" s="372"/>
      <c r="AK685" s="372"/>
      <c r="AL685" s="372"/>
      <c r="AM685" s="372"/>
      <c r="AN685" s="372"/>
      <c r="AO685" s="372"/>
      <c r="AP685" s="372"/>
      <c r="AQ685" s="372"/>
      <c r="AR685" s="372"/>
      <c r="AS685" s="372"/>
      <c r="AT685" s="372"/>
      <c r="AU685" s="372"/>
      <c r="AV685" s="372"/>
      <c r="AW685" s="372"/>
      <c r="AX685" s="372"/>
      <c r="AY685" s="372"/>
      <c r="AZ685" s="372"/>
      <c r="BA685" s="375"/>
      <c r="BB685" s="451"/>
      <c r="BC685" s="375"/>
      <c r="BD685" s="375"/>
      <c r="BE685" s="375"/>
      <c r="BF685" s="375"/>
      <c r="BG685" s="375"/>
      <c r="BH685" s="375"/>
      <c r="BI685" s="375"/>
      <c r="BJ685" s="375"/>
      <c r="BK685" s="375"/>
      <c r="BL685" s="375"/>
      <c r="BM685" s="375"/>
      <c r="BN685" s="375"/>
      <c r="BO685" s="375"/>
      <c r="BP685" s="375"/>
      <c r="BQ685" s="375"/>
      <c r="BR685" s="375"/>
      <c r="BS685" s="375"/>
      <c r="BT685" s="375"/>
      <c r="BU685" s="375"/>
      <c r="BV685" s="375"/>
      <c r="BW685" s="375"/>
      <c r="BX685" s="375"/>
      <c r="BY685" s="375"/>
      <c r="BZ685" s="375"/>
      <c r="CA685" s="375"/>
      <c r="CB685" s="375"/>
      <c r="CC685" s="375"/>
      <c r="CD685" s="375"/>
      <c r="CE685" s="375"/>
      <c r="CF685" s="375"/>
      <c r="CG685" s="375"/>
      <c r="CH685" s="375"/>
      <c r="CI685" s="375"/>
      <c r="CJ685" s="375"/>
      <c r="CK685" s="375"/>
      <c r="CL685" s="375"/>
      <c r="CM685" s="375"/>
      <c r="CN685" s="375"/>
      <c r="CO685" s="375"/>
      <c r="CP685" s="375"/>
      <c r="CQ685" s="375"/>
      <c r="CR685" s="375"/>
      <c r="CS685" s="375"/>
      <c r="CT685" s="375"/>
      <c r="CU685" s="375"/>
      <c r="CV685" s="375"/>
      <c r="CW685" s="375"/>
      <c r="CX685" s="375"/>
      <c r="CY685" s="375"/>
      <c r="CZ685" s="375"/>
    </row>
    <row r="686" s="379" customFormat="true" ht="25.15" customHeight="true" x14ac:dyDescent="0.2">
      <c r="C686" s="1141"/>
      <c r="D686" s="1142"/>
      <c r="E686" s="654"/>
      <c r="F686" s="654"/>
      <c r="G686" s="654"/>
      <c r="H686" s="1141"/>
      <c r="I686" s="1142"/>
      <c r="J686" s="654"/>
      <c r="K686" s="654"/>
      <c r="L686" s="654"/>
      <c r="M686" s="1141"/>
      <c r="N686" s="1142"/>
      <c r="O686" s="654"/>
      <c r="P686" s="654"/>
      <c r="Q686" s="654"/>
      <c r="AA686" s="372"/>
      <c r="AB686" s="372"/>
      <c r="AC686" s="372"/>
      <c r="AD686" s="372"/>
      <c r="AE686" s="372"/>
      <c r="AF686" s="372"/>
      <c r="AG686" s="372"/>
      <c r="AH686" s="372"/>
      <c r="AI686" s="372"/>
      <c r="AJ686" s="372"/>
      <c r="AK686" s="372"/>
      <c r="AL686" s="372"/>
      <c r="AM686" s="372"/>
      <c r="AN686" s="372"/>
      <c r="AO686" s="372"/>
      <c r="AP686" s="372"/>
      <c r="AQ686" s="372"/>
      <c r="AR686" s="372"/>
      <c r="AS686" s="372"/>
      <c r="AT686" s="372"/>
      <c r="AU686" s="372"/>
      <c r="AV686" s="372"/>
      <c r="AW686" s="372"/>
      <c r="AX686" s="372"/>
      <c r="AY686" s="372"/>
      <c r="AZ686" s="372"/>
      <c r="BA686" s="375"/>
      <c r="BB686" s="451"/>
      <c r="BC686" s="375"/>
      <c r="BD686" s="375"/>
      <c r="BE686" s="375"/>
      <c r="BF686" s="375"/>
      <c r="BG686" s="375"/>
      <c r="BH686" s="375"/>
      <c r="BI686" s="375"/>
      <c r="BJ686" s="375"/>
      <c r="BK686" s="375"/>
      <c r="BL686" s="375"/>
      <c r="BM686" s="375"/>
      <c r="BN686" s="375"/>
      <c r="BO686" s="375"/>
      <c r="BP686" s="375"/>
      <c r="BQ686" s="375"/>
      <c r="BR686" s="375"/>
      <c r="BS686" s="375"/>
      <c r="BT686" s="375"/>
      <c r="BU686" s="375"/>
      <c r="BV686" s="375"/>
      <c r="BW686" s="375"/>
      <c r="BX686" s="375"/>
      <c r="BY686" s="375"/>
      <c r="BZ686" s="375"/>
      <c r="CA686" s="375"/>
      <c r="CB686" s="375"/>
      <c r="CC686" s="375"/>
      <c r="CD686" s="375"/>
      <c r="CE686" s="375"/>
      <c r="CF686" s="375"/>
      <c r="CG686" s="375"/>
      <c r="CH686" s="375"/>
      <c r="CI686" s="375"/>
      <c r="CJ686" s="375"/>
      <c r="CK686" s="375"/>
      <c r="CL686" s="375"/>
      <c r="CM686" s="375"/>
      <c r="CN686" s="375"/>
      <c r="CO686" s="375"/>
      <c r="CP686" s="375"/>
      <c r="CQ686" s="375"/>
      <c r="CR686" s="375"/>
      <c r="CS686" s="375"/>
      <c r="CT686" s="375"/>
      <c r="CU686" s="375"/>
      <c r="CV686" s="375"/>
      <c r="CW686" s="375"/>
      <c r="CX686" s="375"/>
      <c r="CY686" s="375"/>
      <c r="CZ686" s="375"/>
    </row>
    <row r="687" s="379" customFormat="true" ht="25.15" customHeight="true" x14ac:dyDescent="0.2">
      <c r="C687" s="1141"/>
      <c r="D687" s="1142"/>
      <c r="E687" s="654"/>
      <c r="F687" s="654"/>
      <c r="G687" s="654"/>
      <c r="H687" s="1141"/>
      <c r="I687" s="1142"/>
      <c r="J687" s="654"/>
      <c r="K687" s="654"/>
      <c r="L687" s="654"/>
      <c r="M687" s="1141"/>
      <c r="N687" s="1142"/>
      <c r="O687" s="654"/>
      <c r="P687" s="654"/>
      <c r="Q687" s="654"/>
      <c r="AA687" s="372"/>
      <c r="AB687" s="372"/>
      <c r="AC687" s="372"/>
      <c r="AD687" s="372"/>
      <c r="AE687" s="372"/>
      <c r="AF687" s="372"/>
      <c r="AG687" s="372"/>
      <c r="AH687" s="372"/>
      <c r="AI687" s="372"/>
      <c r="AJ687" s="372"/>
      <c r="AK687" s="372"/>
      <c r="AL687" s="372"/>
      <c r="AM687" s="372"/>
      <c r="AN687" s="372"/>
      <c r="AO687" s="372"/>
      <c r="AP687" s="372"/>
      <c r="AQ687" s="372"/>
      <c r="AR687" s="372"/>
      <c r="AS687" s="372"/>
      <c r="AT687" s="372"/>
      <c r="AU687" s="372"/>
      <c r="AV687" s="372"/>
      <c r="AW687" s="372"/>
      <c r="AX687" s="372"/>
      <c r="AY687" s="372"/>
      <c r="AZ687" s="372"/>
      <c r="BA687" s="375"/>
      <c r="BB687" s="451"/>
      <c r="BC687" s="375"/>
      <c r="BD687" s="375"/>
      <c r="BE687" s="375"/>
      <c r="BF687" s="375"/>
      <c r="BG687" s="375"/>
      <c r="BH687" s="375"/>
      <c r="BI687" s="375"/>
      <c r="BJ687" s="375"/>
      <c r="BK687" s="375"/>
      <c r="BL687" s="375"/>
      <c r="BM687" s="375"/>
      <c r="BN687" s="375"/>
      <c r="BO687" s="375"/>
      <c r="BP687" s="375"/>
      <c r="BQ687" s="375"/>
      <c r="BR687" s="375"/>
      <c r="BS687" s="375"/>
      <c r="BT687" s="375"/>
      <c r="BU687" s="375"/>
      <c r="BV687" s="375"/>
      <c r="BW687" s="375"/>
      <c r="BX687" s="375"/>
      <c r="BY687" s="375"/>
      <c r="BZ687" s="375"/>
      <c r="CA687" s="375"/>
      <c r="CB687" s="375"/>
      <c r="CC687" s="375"/>
      <c r="CD687" s="375"/>
      <c r="CE687" s="375"/>
      <c r="CF687" s="375"/>
      <c r="CG687" s="375"/>
      <c r="CH687" s="375"/>
      <c r="CI687" s="375"/>
      <c r="CJ687" s="375"/>
      <c r="CK687" s="375"/>
      <c r="CL687" s="375"/>
      <c r="CM687" s="375"/>
      <c r="CN687" s="375"/>
      <c r="CO687" s="375"/>
      <c r="CP687" s="375"/>
      <c r="CQ687" s="375"/>
      <c r="CR687" s="375"/>
      <c r="CS687" s="375"/>
      <c r="CT687" s="375"/>
      <c r="CU687" s="375"/>
      <c r="CV687" s="375"/>
      <c r="CW687" s="375"/>
      <c r="CX687" s="375"/>
      <c r="CY687" s="375"/>
      <c r="CZ687" s="375"/>
    </row>
    <row r="688" s="379" customFormat="true" ht="25.15" customHeight="true" x14ac:dyDescent="0.2">
      <c r="C688" s="1141"/>
      <c r="D688" s="1142"/>
      <c r="E688" s="654"/>
      <c r="F688" s="654"/>
      <c r="G688" s="654"/>
      <c r="H688" s="1141"/>
      <c r="I688" s="1142"/>
      <c r="J688" s="654"/>
      <c r="K688" s="654"/>
      <c r="L688" s="654"/>
      <c r="M688" s="1141"/>
      <c r="N688" s="1142"/>
      <c r="O688" s="654"/>
      <c r="P688" s="654"/>
      <c r="Q688" s="654"/>
      <c r="AA688" s="372"/>
      <c r="AB688" s="372"/>
      <c r="AC688" s="372"/>
      <c r="AD688" s="372"/>
      <c r="AE688" s="372"/>
      <c r="AF688" s="372"/>
      <c r="AG688" s="372"/>
      <c r="AH688" s="372"/>
      <c r="AI688" s="372"/>
      <c r="AJ688" s="372"/>
      <c r="AK688" s="372"/>
      <c r="AL688" s="372"/>
      <c r="AM688" s="372"/>
      <c r="AN688" s="372"/>
      <c r="AO688" s="372"/>
      <c r="AP688" s="372"/>
      <c r="AQ688" s="372"/>
      <c r="AR688" s="372"/>
      <c r="AS688" s="372"/>
      <c r="AT688" s="372"/>
      <c r="AU688" s="372"/>
      <c r="AV688" s="372"/>
      <c r="AW688" s="372"/>
      <c r="AX688" s="372"/>
      <c r="AY688" s="372"/>
      <c r="AZ688" s="372"/>
      <c r="BA688" s="375"/>
      <c r="BB688" s="451"/>
      <c r="BC688" s="375"/>
      <c r="BD688" s="375"/>
      <c r="BE688" s="375"/>
      <c r="BF688" s="375"/>
      <c r="BG688" s="375"/>
      <c r="BH688" s="375"/>
      <c r="BI688" s="375"/>
      <c r="BJ688" s="375"/>
      <c r="BK688" s="375"/>
      <c r="BL688" s="375"/>
      <c r="BM688" s="375"/>
      <c r="BN688" s="375"/>
      <c r="BO688" s="375"/>
      <c r="BP688" s="375"/>
      <c r="BQ688" s="375"/>
      <c r="BR688" s="375"/>
      <c r="BS688" s="375"/>
      <c r="BT688" s="375"/>
      <c r="BU688" s="375"/>
      <c r="BV688" s="375"/>
      <c r="BW688" s="375"/>
      <c r="BX688" s="375"/>
      <c r="BY688" s="375"/>
      <c r="BZ688" s="375"/>
      <c r="CA688" s="375"/>
      <c r="CB688" s="375"/>
      <c r="CC688" s="375"/>
      <c r="CD688" s="375"/>
      <c r="CE688" s="375"/>
      <c r="CF688" s="375"/>
      <c r="CG688" s="375"/>
      <c r="CH688" s="375"/>
      <c r="CI688" s="375"/>
      <c r="CJ688" s="375"/>
      <c r="CK688" s="375"/>
      <c r="CL688" s="375"/>
      <c r="CM688" s="375"/>
      <c r="CN688" s="375"/>
      <c r="CO688" s="375"/>
      <c r="CP688" s="375"/>
      <c r="CQ688" s="375"/>
      <c r="CR688" s="375"/>
      <c r="CS688" s="375"/>
      <c r="CT688" s="375"/>
      <c r="CU688" s="375"/>
      <c r="CV688" s="375"/>
      <c r="CW688" s="375"/>
      <c r="CX688" s="375"/>
      <c r="CY688" s="375"/>
      <c r="CZ688" s="375"/>
    </row>
    <row r="689" s="379" customFormat="true" ht="25.15" customHeight="true" x14ac:dyDescent="0.2">
      <c r="C689" s="1141"/>
      <c r="D689" s="1142"/>
      <c r="E689" s="654"/>
      <c r="F689" s="654"/>
      <c r="G689" s="654"/>
      <c r="H689" s="1141"/>
      <c r="I689" s="1142"/>
      <c r="J689" s="654"/>
      <c r="K689" s="654"/>
      <c r="L689" s="654"/>
      <c r="M689" s="1141"/>
      <c r="N689" s="1142"/>
      <c r="O689" s="654"/>
      <c r="P689" s="654"/>
      <c r="Q689" s="654"/>
      <c r="AA689" s="372"/>
      <c r="AB689" s="372"/>
      <c r="AC689" s="372"/>
      <c r="AD689" s="372"/>
      <c r="AE689" s="372"/>
      <c r="AF689" s="372"/>
      <c r="AG689" s="372"/>
      <c r="AH689" s="372"/>
      <c r="AI689" s="372"/>
      <c r="AJ689" s="372"/>
      <c r="AK689" s="372"/>
      <c r="AL689" s="372"/>
      <c r="AM689" s="372"/>
      <c r="AN689" s="372"/>
      <c r="AO689" s="372"/>
      <c r="AP689" s="372"/>
      <c r="AQ689" s="372"/>
      <c r="AR689" s="372"/>
      <c r="AS689" s="372"/>
      <c r="AT689" s="372"/>
      <c r="AU689" s="372"/>
      <c r="AV689" s="372"/>
      <c r="AW689" s="372"/>
      <c r="AX689" s="372"/>
      <c r="AY689" s="372"/>
      <c r="AZ689" s="372"/>
      <c r="BA689" s="375"/>
      <c r="BB689" s="451"/>
      <c r="BC689" s="375"/>
      <c r="BD689" s="375"/>
      <c r="BE689" s="375"/>
      <c r="BF689" s="375"/>
      <c r="BG689" s="375"/>
      <c r="BH689" s="375"/>
      <c r="BI689" s="375"/>
      <c r="BJ689" s="375"/>
      <c r="BK689" s="375"/>
      <c r="BL689" s="375"/>
      <c r="BM689" s="375"/>
      <c r="BN689" s="375"/>
      <c r="BO689" s="375"/>
      <c r="BP689" s="375"/>
      <c r="BQ689" s="375"/>
      <c r="BR689" s="375"/>
      <c r="BS689" s="375"/>
      <c r="BT689" s="375"/>
      <c r="BU689" s="375"/>
      <c r="BV689" s="375"/>
      <c r="BW689" s="375"/>
      <c r="BX689" s="375"/>
      <c r="BY689" s="375"/>
      <c r="BZ689" s="375"/>
      <c r="CA689" s="375"/>
      <c r="CB689" s="375"/>
      <c r="CC689" s="375"/>
      <c r="CD689" s="375"/>
      <c r="CE689" s="375"/>
      <c r="CF689" s="375"/>
      <c r="CG689" s="375"/>
      <c r="CH689" s="375"/>
      <c r="CI689" s="375"/>
      <c r="CJ689" s="375"/>
      <c r="CK689" s="375"/>
      <c r="CL689" s="375"/>
      <c r="CM689" s="375"/>
      <c r="CN689" s="375"/>
      <c r="CO689" s="375"/>
      <c r="CP689" s="375"/>
      <c r="CQ689" s="375"/>
      <c r="CR689" s="375"/>
      <c r="CS689" s="375"/>
      <c r="CT689" s="375"/>
      <c r="CU689" s="375"/>
      <c r="CV689" s="375"/>
      <c r="CW689" s="375"/>
      <c r="CX689" s="375"/>
      <c r="CY689" s="375"/>
      <c r="CZ689" s="375"/>
    </row>
    <row r="690" s="379" customFormat="true" ht="25.15" customHeight="true" x14ac:dyDescent="0.2">
      <c r="C690" s="1141"/>
      <c r="D690" s="1142"/>
      <c r="E690" s="654"/>
      <c r="F690" s="654"/>
      <c r="G690" s="654"/>
      <c r="H690" s="1141"/>
      <c r="I690" s="1142"/>
      <c r="J690" s="654"/>
      <c r="K690" s="654"/>
      <c r="L690" s="654"/>
      <c r="M690" s="1141"/>
      <c r="N690" s="1142"/>
      <c r="O690" s="654"/>
      <c r="P690" s="654"/>
      <c r="Q690" s="654"/>
      <c r="AA690" s="372"/>
      <c r="AB690" s="372"/>
      <c r="AC690" s="372"/>
      <c r="AD690" s="372"/>
      <c r="AE690" s="372"/>
      <c r="AF690" s="372"/>
      <c r="AG690" s="372"/>
      <c r="AH690" s="372"/>
      <c r="AI690" s="372"/>
      <c r="AJ690" s="372"/>
      <c r="AK690" s="372"/>
      <c r="AL690" s="372"/>
      <c r="AM690" s="372"/>
      <c r="AN690" s="372"/>
      <c r="AO690" s="372"/>
      <c r="AP690" s="372"/>
      <c r="AQ690" s="372"/>
      <c r="AR690" s="372"/>
      <c r="AS690" s="372"/>
      <c r="AT690" s="372"/>
      <c r="AU690" s="372"/>
      <c r="AV690" s="372"/>
      <c r="AW690" s="372"/>
      <c r="AX690" s="372"/>
      <c r="AY690" s="372"/>
      <c r="AZ690" s="372"/>
      <c r="BA690" s="375"/>
      <c r="BB690" s="451"/>
      <c r="BC690" s="375"/>
      <c r="BD690" s="375"/>
      <c r="BE690" s="375"/>
      <c r="BF690" s="375"/>
      <c r="BG690" s="375"/>
      <c r="BH690" s="375"/>
      <c r="BI690" s="375"/>
      <c r="BJ690" s="375"/>
      <c r="BK690" s="375"/>
      <c r="BL690" s="375"/>
      <c r="BM690" s="375"/>
      <c r="BN690" s="375"/>
      <c r="BO690" s="375"/>
      <c r="BP690" s="375"/>
      <c r="BQ690" s="375"/>
      <c r="BR690" s="375"/>
      <c r="BS690" s="375"/>
      <c r="BT690" s="375"/>
      <c r="BU690" s="375"/>
      <c r="BV690" s="375"/>
      <c r="BW690" s="375"/>
      <c r="BX690" s="375"/>
      <c r="BY690" s="375"/>
      <c r="BZ690" s="375"/>
      <c r="CA690" s="375"/>
      <c r="CB690" s="375"/>
      <c r="CC690" s="375"/>
      <c r="CD690" s="375"/>
      <c r="CE690" s="375"/>
      <c r="CF690" s="375"/>
      <c r="CG690" s="375"/>
      <c r="CH690" s="375"/>
      <c r="CI690" s="375"/>
      <c r="CJ690" s="375"/>
      <c r="CK690" s="375"/>
      <c r="CL690" s="375"/>
      <c r="CM690" s="375"/>
      <c r="CN690" s="375"/>
      <c r="CO690" s="375"/>
      <c r="CP690" s="375"/>
      <c r="CQ690" s="375"/>
      <c r="CR690" s="375"/>
      <c r="CS690" s="375"/>
      <c r="CT690" s="375"/>
      <c r="CU690" s="375"/>
      <c r="CV690" s="375"/>
      <c r="CW690" s="375"/>
      <c r="CX690" s="375"/>
      <c r="CY690" s="375"/>
      <c r="CZ690" s="375"/>
    </row>
    <row r="691" s="379" customFormat="true" ht="25.15" customHeight="true" x14ac:dyDescent="0.2">
      <c r="C691" s="1141"/>
      <c r="D691" s="1142"/>
      <c r="E691" s="654"/>
      <c r="F691" s="654"/>
      <c r="G691" s="654"/>
      <c r="H691" s="1141"/>
      <c r="I691" s="1142"/>
      <c r="J691" s="654"/>
      <c r="K691" s="654"/>
      <c r="L691" s="654"/>
      <c r="M691" s="1141"/>
      <c r="N691" s="1142"/>
      <c r="O691" s="654"/>
      <c r="P691" s="654"/>
      <c r="Q691" s="654"/>
      <c r="AA691" s="372"/>
      <c r="AB691" s="372"/>
      <c r="AC691" s="372"/>
      <c r="AD691" s="372"/>
      <c r="AE691" s="372"/>
      <c r="AF691" s="372"/>
      <c r="AG691" s="372"/>
      <c r="AH691" s="372"/>
      <c r="AI691" s="372"/>
      <c r="AJ691" s="372"/>
      <c r="AK691" s="372"/>
      <c r="AL691" s="372"/>
      <c r="AM691" s="372"/>
      <c r="AN691" s="372"/>
      <c r="AO691" s="372"/>
      <c r="AP691" s="372"/>
      <c r="AQ691" s="372"/>
      <c r="AR691" s="372"/>
      <c r="AS691" s="372"/>
      <c r="AT691" s="372"/>
      <c r="AU691" s="372"/>
      <c r="AV691" s="372"/>
      <c r="AW691" s="372"/>
      <c r="AX691" s="372"/>
      <c r="AY691" s="372"/>
      <c r="AZ691" s="372"/>
      <c r="BA691" s="375"/>
      <c r="BB691" s="451"/>
      <c r="BC691" s="375"/>
      <c r="BD691" s="375"/>
      <c r="BE691" s="375"/>
      <c r="BF691" s="375"/>
      <c r="BG691" s="375"/>
      <c r="BH691" s="375"/>
      <c r="BI691" s="375"/>
      <c r="BJ691" s="375"/>
      <c r="BK691" s="375"/>
      <c r="BL691" s="375"/>
      <c r="BM691" s="375"/>
      <c r="BN691" s="375"/>
      <c r="BO691" s="375"/>
      <c r="BP691" s="375"/>
      <c r="BQ691" s="375"/>
      <c r="BR691" s="375"/>
      <c r="BS691" s="375"/>
      <c r="BT691" s="375"/>
      <c r="BU691" s="375"/>
      <c r="BV691" s="375"/>
      <c r="BW691" s="375"/>
      <c r="BX691" s="375"/>
      <c r="BY691" s="375"/>
      <c r="BZ691" s="375"/>
      <c r="CA691" s="375"/>
      <c r="CB691" s="375"/>
      <c r="CC691" s="375"/>
      <c r="CD691" s="375"/>
      <c r="CE691" s="375"/>
      <c r="CF691" s="375"/>
      <c r="CG691" s="375"/>
      <c r="CH691" s="375"/>
      <c r="CI691" s="375"/>
      <c r="CJ691" s="375"/>
      <c r="CK691" s="375"/>
      <c r="CL691" s="375"/>
      <c r="CM691" s="375"/>
      <c r="CN691" s="375"/>
      <c r="CO691" s="375"/>
      <c r="CP691" s="375"/>
      <c r="CQ691" s="375"/>
      <c r="CR691" s="375"/>
      <c r="CS691" s="375"/>
      <c r="CT691" s="375"/>
      <c r="CU691" s="375"/>
      <c r="CV691" s="375"/>
      <c r="CW691" s="375"/>
      <c r="CX691" s="375"/>
      <c r="CY691" s="375"/>
      <c r="CZ691" s="375"/>
    </row>
    <row r="692" s="379" customFormat="true" ht="25.15" customHeight="true" x14ac:dyDescent="0.2">
      <c r="C692" s="1141"/>
      <c r="D692" s="1142"/>
      <c r="E692" s="654"/>
      <c r="F692" s="654"/>
      <c r="G692" s="654"/>
      <c r="H692" s="1141"/>
      <c r="I692" s="1142"/>
      <c r="J692" s="654"/>
      <c r="K692" s="654"/>
      <c r="L692" s="654"/>
      <c r="M692" s="1141"/>
      <c r="N692" s="1142"/>
      <c r="O692" s="654"/>
      <c r="P692" s="654"/>
      <c r="Q692" s="654"/>
      <c r="AA692" s="372"/>
      <c r="AB692" s="372"/>
      <c r="AC692" s="372"/>
      <c r="AD692" s="372"/>
      <c r="AE692" s="372"/>
      <c r="AF692" s="372"/>
      <c r="AG692" s="372"/>
      <c r="AH692" s="372"/>
      <c r="AI692" s="372"/>
      <c r="AJ692" s="372"/>
      <c r="AK692" s="372"/>
      <c r="AL692" s="372"/>
      <c r="AM692" s="372"/>
      <c r="AN692" s="372"/>
      <c r="AO692" s="372"/>
      <c r="AP692" s="372"/>
      <c r="AQ692" s="372"/>
      <c r="AR692" s="372"/>
      <c r="AS692" s="372"/>
      <c r="AT692" s="372"/>
      <c r="AU692" s="372"/>
      <c r="AV692" s="372"/>
      <c r="AW692" s="372"/>
      <c r="AX692" s="372"/>
      <c r="AY692" s="372"/>
      <c r="AZ692" s="372"/>
      <c r="BA692" s="375"/>
      <c r="BB692" s="451"/>
      <c r="BC692" s="375"/>
      <c r="BD692" s="375"/>
      <c r="BE692" s="375"/>
      <c r="BF692" s="375"/>
      <c r="BG692" s="375"/>
      <c r="BH692" s="375"/>
      <c r="BI692" s="375"/>
      <c r="BJ692" s="375"/>
      <c r="BK692" s="375"/>
      <c r="BL692" s="375"/>
      <c r="BM692" s="375"/>
      <c r="BN692" s="375"/>
      <c r="BO692" s="375"/>
      <c r="BP692" s="375"/>
      <c r="BQ692" s="375"/>
      <c r="BR692" s="375"/>
      <c r="BS692" s="375"/>
      <c r="BT692" s="375"/>
      <c r="BU692" s="375"/>
      <c r="BV692" s="375"/>
      <c r="BW692" s="375"/>
      <c r="BX692" s="375"/>
      <c r="BY692" s="375"/>
      <c r="BZ692" s="375"/>
      <c r="CA692" s="375"/>
      <c r="CB692" s="375"/>
      <c r="CC692" s="375"/>
      <c r="CD692" s="375"/>
      <c r="CE692" s="375"/>
      <c r="CF692" s="375"/>
      <c r="CG692" s="375"/>
      <c r="CH692" s="375"/>
      <c r="CI692" s="375"/>
      <c r="CJ692" s="375"/>
      <c r="CK692" s="375"/>
      <c r="CL692" s="375"/>
      <c r="CM692" s="375"/>
      <c r="CN692" s="375"/>
      <c r="CO692" s="375"/>
      <c r="CP692" s="375"/>
      <c r="CQ692" s="375"/>
      <c r="CR692" s="375"/>
      <c r="CS692" s="375"/>
      <c r="CT692" s="375"/>
      <c r="CU692" s="375"/>
      <c r="CV692" s="375"/>
      <c r="CW692" s="375"/>
      <c r="CX692" s="375"/>
      <c r="CY692" s="375"/>
      <c r="CZ692" s="375"/>
    </row>
    <row r="693" s="379" customFormat="true" ht="25.15" customHeight="true" x14ac:dyDescent="0.2">
      <c r="C693" s="654"/>
      <c r="D693" s="654"/>
      <c r="E693" s="654"/>
      <c r="F693" s="654"/>
      <c r="G693" s="654"/>
      <c r="H693" s="654"/>
      <c r="I693" s="654"/>
      <c r="J693" s="654"/>
      <c r="K693" s="654"/>
      <c r="L693" s="654"/>
      <c r="M693" s="654"/>
      <c r="N693" s="654"/>
      <c r="O693" s="654"/>
      <c r="P693" s="654"/>
      <c r="Q693" s="654"/>
      <c r="AA693" s="372"/>
      <c r="AB693" s="372"/>
      <c r="AC693" s="372"/>
      <c r="AD693" s="372"/>
      <c r="AE693" s="372"/>
      <c r="AF693" s="372"/>
      <c r="AG693" s="372"/>
      <c r="AH693" s="372"/>
      <c r="AI693" s="372"/>
      <c r="AJ693" s="372"/>
      <c r="AK693" s="372"/>
      <c r="AL693" s="372"/>
      <c r="AM693" s="372"/>
      <c r="AN693" s="372"/>
      <c r="AO693" s="372"/>
      <c r="AP693" s="372"/>
      <c r="AQ693" s="372"/>
      <c r="AR693" s="372"/>
      <c r="AS693" s="372"/>
      <c r="AT693" s="372"/>
      <c r="AU693" s="372"/>
      <c r="AV693" s="372"/>
      <c r="AW693" s="372"/>
      <c r="AX693" s="372"/>
      <c r="AY693" s="372"/>
      <c r="AZ693" s="372"/>
      <c r="BA693" s="375"/>
      <c r="BB693" s="451"/>
      <c r="BC693" s="375"/>
      <c r="BD693" s="375"/>
      <c r="BE693" s="375"/>
      <c r="BF693" s="375"/>
      <c r="BG693" s="375"/>
      <c r="BH693" s="375"/>
      <c r="BI693" s="375"/>
      <c r="BJ693" s="375"/>
      <c r="BK693" s="375"/>
      <c r="BL693" s="375"/>
      <c r="BM693" s="375"/>
      <c r="BN693" s="375"/>
      <c r="BO693" s="375"/>
      <c r="BP693" s="375"/>
      <c r="BQ693" s="375"/>
      <c r="BR693" s="375"/>
      <c r="BS693" s="375"/>
      <c r="BT693" s="375"/>
      <c r="BU693" s="375"/>
      <c r="BV693" s="375"/>
      <c r="BW693" s="375"/>
      <c r="BX693" s="375"/>
      <c r="BY693" s="375"/>
      <c r="BZ693" s="375"/>
      <c r="CA693" s="375"/>
      <c r="CB693" s="375"/>
      <c r="CC693" s="375"/>
      <c r="CD693" s="375"/>
      <c r="CE693" s="375"/>
      <c r="CF693" s="375"/>
      <c r="CG693" s="375"/>
      <c r="CH693" s="375"/>
      <c r="CI693" s="375"/>
      <c r="CJ693" s="375"/>
      <c r="CK693" s="375"/>
      <c r="CL693" s="375"/>
      <c r="CM693" s="375"/>
      <c r="CN693" s="375"/>
      <c r="CO693" s="375"/>
      <c r="CP693" s="375"/>
      <c r="CQ693" s="375"/>
      <c r="CR693" s="375"/>
      <c r="CS693" s="375"/>
      <c r="CT693" s="375"/>
      <c r="CU693" s="375"/>
      <c r="CV693" s="375"/>
      <c r="CW693" s="375"/>
      <c r="CX693" s="375"/>
      <c r="CY693" s="375"/>
      <c r="CZ693" s="375"/>
    </row>
    <row r="694" s="379" customFormat="true" ht="25.15" customHeight="true" x14ac:dyDescent="0.2">
      <c r="C694" s="654"/>
      <c r="D694" s="654"/>
      <c r="E694" s="654"/>
      <c r="F694" s="654"/>
      <c r="G694" s="654"/>
      <c r="H694" s="654"/>
      <c r="I694" s="654"/>
      <c r="J694" s="654"/>
      <c r="K694" s="654"/>
      <c r="L694" s="654"/>
      <c r="M694" s="654"/>
      <c r="N694" s="654"/>
      <c r="O694" s="654"/>
      <c r="P694" s="654"/>
      <c r="Q694" s="654"/>
      <c r="AA694" s="372"/>
      <c r="AB694" s="372"/>
      <c r="AC694" s="372"/>
      <c r="AD694" s="372"/>
      <c r="AE694" s="372"/>
      <c r="AF694" s="372"/>
      <c r="AG694" s="372"/>
      <c r="AH694" s="372"/>
      <c r="AI694" s="372"/>
      <c r="AJ694" s="372"/>
      <c r="AK694" s="372"/>
      <c r="AL694" s="372"/>
      <c r="AM694" s="372"/>
      <c r="AN694" s="372"/>
      <c r="AO694" s="372"/>
      <c r="AP694" s="372"/>
      <c r="AQ694" s="372"/>
      <c r="AR694" s="372"/>
      <c r="AS694" s="372"/>
      <c r="AT694" s="372"/>
      <c r="AU694" s="372"/>
      <c r="AV694" s="372"/>
      <c r="AW694" s="372"/>
      <c r="AX694" s="372"/>
      <c r="AY694" s="372"/>
      <c r="AZ694" s="372"/>
      <c r="BA694" s="375"/>
      <c r="BB694" s="451"/>
      <c r="BC694" s="375"/>
      <c r="BD694" s="375"/>
      <c r="BE694" s="375"/>
      <c r="BF694" s="375"/>
      <c r="BG694" s="375"/>
      <c r="BH694" s="375"/>
      <c r="BI694" s="375"/>
      <c r="BJ694" s="375"/>
      <c r="BK694" s="375"/>
      <c r="BL694" s="375"/>
      <c r="BM694" s="375"/>
      <c r="BN694" s="375"/>
      <c r="BO694" s="375"/>
      <c r="BP694" s="375"/>
      <c r="BQ694" s="375"/>
      <c r="BR694" s="375"/>
      <c r="BS694" s="375"/>
      <c r="BT694" s="375"/>
      <c r="BU694" s="375"/>
      <c r="BV694" s="375"/>
      <c r="BW694" s="375"/>
      <c r="BX694" s="375"/>
      <c r="BY694" s="375"/>
      <c r="BZ694" s="375"/>
      <c r="CA694" s="375"/>
      <c r="CB694" s="375"/>
      <c r="CC694" s="375"/>
      <c r="CD694" s="375"/>
      <c r="CE694" s="375"/>
      <c r="CF694" s="375"/>
      <c r="CG694" s="375"/>
      <c r="CH694" s="375"/>
      <c r="CI694" s="375"/>
      <c r="CJ694" s="375"/>
      <c r="CK694" s="375"/>
      <c r="CL694" s="375"/>
      <c r="CM694" s="375"/>
      <c r="CN694" s="375"/>
      <c r="CO694" s="375"/>
      <c r="CP694" s="375"/>
      <c r="CQ694" s="375"/>
      <c r="CR694" s="375"/>
      <c r="CS694" s="375"/>
      <c r="CT694" s="375"/>
      <c r="CU694" s="375"/>
      <c r="CV694" s="375"/>
      <c r="CW694" s="375"/>
      <c r="CX694" s="375"/>
      <c r="CY694" s="375"/>
      <c r="CZ694" s="375"/>
    </row>
    <row r="695" s="379" customFormat="true" ht="25.15" customHeight="true" x14ac:dyDescent="0.2">
      <c r="C695" s="654"/>
      <c r="D695" s="654"/>
      <c r="E695" s="654"/>
      <c r="F695" s="654"/>
      <c r="G695" s="654"/>
      <c r="H695" s="654"/>
      <c r="I695" s="654"/>
      <c r="J695" s="654"/>
      <c r="K695" s="654"/>
      <c r="L695" s="654"/>
      <c r="M695" s="654"/>
      <c r="N695" s="654"/>
      <c r="O695" s="654"/>
      <c r="P695" s="654"/>
      <c r="Q695" s="654"/>
      <c r="AA695" s="372"/>
      <c r="AB695" s="372"/>
      <c r="AC695" s="372"/>
      <c r="AD695" s="372"/>
      <c r="AE695" s="372"/>
      <c r="AF695" s="372"/>
      <c r="AG695" s="372"/>
      <c r="AH695" s="372"/>
      <c r="AI695" s="372"/>
      <c r="AJ695" s="372"/>
      <c r="AK695" s="372"/>
      <c r="AL695" s="372"/>
      <c r="AM695" s="372"/>
      <c r="AN695" s="372"/>
      <c r="AO695" s="372"/>
      <c r="AP695" s="372"/>
      <c r="AQ695" s="372"/>
      <c r="AR695" s="372"/>
      <c r="AS695" s="372"/>
      <c r="AT695" s="372"/>
      <c r="AU695" s="372"/>
      <c r="AV695" s="372"/>
      <c r="AW695" s="372"/>
      <c r="AX695" s="372"/>
      <c r="AY695" s="372"/>
      <c r="AZ695" s="372"/>
      <c r="BA695" s="375"/>
      <c r="BB695" s="451"/>
      <c r="BC695" s="375"/>
      <c r="BD695" s="375"/>
      <c r="BE695" s="375"/>
      <c r="BF695" s="375"/>
      <c r="BG695" s="375"/>
      <c r="BH695" s="375"/>
      <c r="BI695" s="375"/>
      <c r="BJ695" s="375"/>
      <c r="BK695" s="375"/>
      <c r="BL695" s="375"/>
      <c r="BM695" s="375"/>
      <c r="BN695" s="375"/>
      <c r="BO695" s="375"/>
      <c r="BP695" s="375"/>
      <c r="BQ695" s="375"/>
      <c r="BR695" s="375"/>
      <c r="BS695" s="375"/>
      <c r="BT695" s="375"/>
      <c r="BU695" s="375"/>
      <c r="BV695" s="375"/>
      <c r="BW695" s="375"/>
      <c r="BX695" s="375"/>
      <c r="BY695" s="375"/>
      <c r="BZ695" s="375"/>
      <c r="CA695" s="375"/>
      <c r="CB695" s="375"/>
      <c r="CC695" s="375"/>
      <c r="CD695" s="375"/>
      <c r="CE695" s="375"/>
      <c r="CF695" s="375"/>
      <c r="CG695" s="375"/>
      <c r="CH695" s="375"/>
      <c r="CI695" s="375"/>
      <c r="CJ695" s="375"/>
      <c r="CK695" s="375"/>
      <c r="CL695" s="375"/>
      <c r="CM695" s="375"/>
      <c r="CN695" s="375"/>
      <c r="CO695" s="375"/>
      <c r="CP695" s="375"/>
      <c r="CQ695" s="375"/>
      <c r="CR695" s="375"/>
      <c r="CS695" s="375"/>
      <c r="CT695" s="375"/>
      <c r="CU695" s="375"/>
      <c r="CV695" s="375"/>
      <c r="CW695" s="375"/>
      <c r="CX695" s="375"/>
      <c r="CY695" s="375"/>
      <c r="CZ695" s="375"/>
    </row>
    <row r="696" s="379" customFormat="true" ht="25.15" customHeight="true" x14ac:dyDescent="0.2">
      <c r="C696" s="654"/>
      <c r="D696" s="654"/>
      <c r="E696" s="654"/>
      <c r="F696" s="654"/>
      <c r="G696" s="654"/>
      <c r="H696" s="654"/>
      <c r="I696" s="654"/>
      <c r="J696" s="654"/>
      <c r="K696" s="654"/>
      <c r="L696" s="654"/>
      <c r="M696" s="654"/>
      <c r="N696" s="654"/>
      <c r="O696" s="654"/>
      <c r="P696" s="654"/>
      <c r="Q696" s="654"/>
      <c r="AA696" s="372"/>
      <c r="AB696" s="372"/>
      <c r="AC696" s="372"/>
      <c r="AD696" s="372"/>
      <c r="AE696" s="372"/>
      <c r="AF696" s="372"/>
      <c r="AG696" s="372"/>
      <c r="AH696" s="372"/>
      <c r="AI696" s="372"/>
      <c r="AJ696" s="372"/>
      <c r="AK696" s="372"/>
      <c r="AL696" s="372"/>
      <c r="AM696" s="372"/>
      <c r="AN696" s="372"/>
      <c r="AO696" s="372"/>
      <c r="AP696" s="372"/>
      <c r="AQ696" s="372"/>
      <c r="AR696" s="372"/>
      <c r="AS696" s="372"/>
      <c r="AT696" s="372"/>
      <c r="AU696" s="372"/>
      <c r="AV696" s="372"/>
      <c r="AW696" s="372"/>
      <c r="AX696" s="372"/>
      <c r="AY696" s="372"/>
      <c r="AZ696" s="372"/>
      <c r="BA696" s="375"/>
      <c r="BB696" s="451"/>
      <c r="BC696" s="375"/>
      <c r="BD696" s="375"/>
      <c r="BE696" s="375"/>
      <c r="BF696" s="375"/>
      <c r="BG696" s="375"/>
      <c r="BH696" s="375"/>
      <c r="BI696" s="375"/>
      <c r="BJ696" s="375"/>
      <c r="BK696" s="375"/>
      <c r="BL696" s="375"/>
      <c r="BM696" s="375"/>
      <c r="BN696" s="375"/>
      <c r="BO696" s="375"/>
      <c r="BP696" s="375"/>
      <c r="BQ696" s="375"/>
      <c r="BR696" s="375"/>
      <c r="BS696" s="375"/>
      <c r="BT696" s="375"/>
      <c r="BU696" s="375"/>
      <c r="BV696" s="375"/>
      <c r="BW696" s="375"/>
      <c r="BX696" s="375"/>
      <c r="BY696" s="375"/>
      <c r="BZ696" s="375"/>
      <c r="CA696" s="375"/>
      <c r="CB696" s="375"/>
      <c r="CC696" s="375"/>
      <c r="CD696" s="375"/>
      <c r="CE696" s="375"/>
      <c r="CF696" s="375"/>
      <c r="CG696" s="375"/>
      <c r="CH696" s="375"/>
      <c r="CI696" s="375"/>
      <c r="CJ696" s="375"/>
      <c r="CK696" s="375"/>
      <c r="CL696" s="375"/>
      <c r="CM696" s="375"/>
      <c r="CN696" s="375"/>
      <c r="CO696" s="375"/>
      <c r="CP696" s="375"/>
      <c r="CQ696" s="375"/>
      <c r="CR696" s="375"/>
      <c r="CS696" s="375"/>
      <c r="CT696" s="375"/>
      <c r="CU696" s="375"/>
      <c r="CV696" s="375"/>
      <c r="CW696" s="375"/>
      <c r="CX696" s="375"/>
      <c r="CY696" s="375"/>
      <c r="CZ696" s="375"/>
    </row>
    <row r="697" s="379" customFormat="true" ht="25.15" customHeight="true" x14ac:dyDescent="0.2">
      <c r="C697" s="654"/>
      <c r="D697" s="654"/>
      <c r="E697" s="654"/>
      <c r="F697" s="654"/>
      <c r="G697" s="654"/>
      <c r="H697" s="654"/>
      <c r="I697" s="654"/>
      <c r="J697" s="654"/>
      <c r="K697" s="654"/>
      <c r="L697" s="654"/>
      <c r="M697" s="654"/>
      <c r="N697" s="654"/>
      <c r="O697" s="654"/>
      <c r="P697" s="654"/>
      <c r="Q697" s="654"/>
      <c r="AA697" s="372"/>
      <c r="AB697" s="372"/>
      <c r="AC697" s="372"/>
      <c r="AD697" s="372"/>
      <c r="AE697" s="372"/>
      <c r="AF697" s="372"/>
      <c r="AG697" s="372"/>
      <c r="AH697" s="372"/>
      <c r="AI697" s="372"/>
      <c r="AJ697" s="372"/>
      <c r="AK697" s="372"/>
      <c r="AL697" s="372"/>
      <c r="AM697" s="372"/>
      <c r="AN697" s="372"/>
      <c r="AO697" s="372"/>
      <c r="AP697" s="372"/>
      <c r="AQ697" s="372"/>
      <c r="AR697" s="372"/>
      <c r="AS697" s="372"/>
      <c r="AT697" s="372"/>
      <c r="AU697" s="372"/>
      <c r="AV697" s="372"/>
      <c r="AW697" s="372"/>
      <c r="AX697" s="372"/>
      <c r="AY697" s="372"/>
      <c r="AZ697" s="372"/>
      <c r="BA697" s="375"/>
      <c r="BB697" s="451"/>
      <c r="BC697" s="375"/>
      <c r="BD697" s="375"/>
      <c r="BE697" s="375"/>
      <c r="BF697" s="375"/>
      <c r="BG697" s="375"/>
      <c r="BH697" s="375"/>
      <c r="BI697" s="375"/>
      <c r="BJ697" s="375"/>
      <c r="BK697" s="375"/>
      <c r="BL697" s="375"/>
      <c r="BM697" s="375"/>
      <c r="BN697" s="375"/>
      <c r="BO697" s="375"/>
      <c r="BP697" s="375"/>
      <c r="BQ697" s="375"/>
      <c r="BR697" s="375"/>
      <c r="BS697" s="375"/>
      <c r="BT697" s="375"/>
      <c r="BU697" s="375"/>
      <c r="BV697" s="375"/>
      <c r="BW697" s="375"/>
      <c r="BX697" s="375"/>
      <c r="BY697" s="375"/>
      <c r="BZ697" s="375"/>
      <c r="CA697" s="375"/>
      <c r="CB697" s="375"/>
      <c r="CC697" s="375"/>
      <c r="CD697" s="375"/>
      <c r="CE697" s="375"/>
      <c r="CF697" s="375"/>
      <c r="CG697" s="375"/>
      <c r="CH697" s="375"/>
      <c r="CI697" s="375"/>
      <c r="CJ697" s="375"/>
      <c r="CK697" s="375"/>
      <c r="CL697" s="375"/>
      <c r="CM697" s="375"/>
      <c r="CN697" s="375"/>
      <c r="CO697" s="375"/>
      <c r="CP697" s="375"/>
      <c r="CQ697" s="375"/>
      <c r="CR697" s="375"/>
      <c r="CS697" s="375"/>
      <c r="CT697" s="375"/>
      <c r="CU697" s="375"/>
      <c r="CV697" s="375"/>
      <c r="CW697" s="375"/>
      <c r="CX697" s="375"/>
      <c r="CY697" s="375"/>
      <c r="CZ697" s="375"/>
    </row>
    <row r="698" s="379" customFormat="true" ht="25.15" customHeight="true" x14ac:dyDescent="0.2">
      <c r="C698" s="654"/>
      <c r="D698" s="654"/>
      <c r="E698" s="654"/>
      <c r="F698" s="654"/>
      <c r="G698" s="654"/>
      <c r="H698" s="654"/>
      <c r="I698" s="654"/>
      <c r="J698" s="654"/>
      <c r="K698" s="654"/>
      <c r="L698" s="654"/>
      <c r="M698" s="654"/>
      <c r="N698" s="654"/>
      <c r="O698" s="654"/>
      <c r="P698" s="654"/>
      <c r="Q698" s="654"/>
      <c r="AA698" s="372"/>
      <c r="AB698" s="372"/>
      <c r="AC698" s="372"/>
      <c r="AD698" s="372"/>
      <c r="AE698" s="372"/>
      <c r="AF698" s="372"/>
      <c r="AG698" s="372"/>
      <c r="AH698" s="372"/>
      <c r="AI698" s="372"/>
      <c r="AJ698" s="372"/>
      <c r="AK698" s="372"/>
      <c r="AL698" s="372"/>
      <c r="AM698" s="372"/>
      <c r="AN698" s="372"/>
      <c r="AO698" s="372"/>
      <c r="AP698" s="372"/>
      <c r="AQ698" s="372"/>
      <c r="AR698" s="372"/>
      <c r="AS698" s="372"/>
      <c r="AT698" s="372"/>
      <c r="AU698" s="372"/>
      <c r="AV698" s="372"/>
      <c r="AW698" s="372"/>
      <c r="AX698" s="372"/>
      <c r="AY698" s="372"/>
      <c r="AZ698" s="372"/>
      <c r="BA698" s="375"/>
      <c r="BB698" s="451"/>
      <c r="BC698" s="375"/>
      <c r="BD698" s="375"/>
      <c r="BE698" s="375"/>
      <c r="BF698" s="375"/>
      <c r="BG698" s="375"/>
      <c r="BH698" s="375"/>
      <c r="BI698" s="375"/>
      <c r="BJ698" s="375"/>
      <c r="BK698" s="375"/>
      <c r="BL698" s="375"/>
      <c r="BM698" s="375"/>
      <c r="BN698" s="375"/>
      <c r="BO698" s="375"/>
      <c r="BP698" s="375"/>
      <c r="BQ698" s="375"/>
      <c r="BR698" s="375"/>
      <c r="BS698" s="375"/>
      <c r="BT698" s="375"/>
      <c r="BU698" s="375"/>
      <c r="BV698" s="375"/>
      <c r="BW698" s="375"/>
      <c r="BX698" s="375"/>
      <c r="BY698" s="375"/>
      <c r="BZ698" s="375"/>
      <c r="CA698" s="375"/>
      <c r="CB698" s="375"/>
      <c r="CC698" s="375"/>
      <c r="CD698" s="375"/>
      <c r="CE698" s="375"/>
      <c r="CF698" s="375"/>
      <c r="CG698" s="375"/>
      <c r="CH698" s="375"/>
      <c r="CI698" s="375"/>
      <c r="CJ698" s="375"/>
      <c r="CK698" s="375"/>
      <c r="CL698" s="375"/>
      <c r="CM698" s="375"/>
      <c r="CN698" s="375"/>
      <c r="CO698" s="375"/>
      <c r="CP698" s="375"/>
      <c r="CQ698" s="375"/>
      <c r="CR698" s="375"/>
      <c r="CS698" s="375"/>
      <c r="CT698" s="375"/>
      <c r="CU698" s="375"/>
      <c r="CV698" s="375"/>
      <c r="CW698" s="375"/>
      <c r="CX698" s="375"/>
      <c r="CY698" s="375"/>
      <c r="CZ698" s="375"/>
    </row>
    <row r="699" s="379" customFormat="true" ht="25.15" customHeight="true" x14ac:dyDescent="0.2">
      <c r="C699" s="654"/>
      <c r="D699" s="654"/>
      <c r="E699" s="654"/>
      <c r="F699" s="654"/>
      <c r="G699" s="654"/>
      <c r="H699" s="654"/>
      <c r="I699" s="654"/>
      <c r="J699" s="654"/>
      <c r="K699" s="654"/>
      <c r="L699" s="654"/>
      <c r="M699" s="654"/>
      <c r="N699" s="654"/>
      <c r="O699" s="654"/>
      <c r="P699" s="654"/>
      <c r="Q699" s="654"/>
      <c r="AA699" s="372"/>
      <c r="AB699" s="372"/>
      <c r="AC699" s="372"/>
      <c r="AD699" s="372"/>
      <c r="AE699" s="372"/>
      <c r="AF699" s="372"/>
      <c r="AG699" s="372"/>
      <c r="AH699" s="372"/>
      <c r="AI699" s="372"/>
      <c r="AJ699" s="372"/>
      <c r="AK699" s="372"/>
      <c r="AL699" s="372"/>
      <c r="AM699" s="372"/>
      <c r="AN699" s="372"/>
      <c r="AO699" s="372"/>
      <c r="AP699" s="372"/>
      <c r="AQ699" s="372"/>
      <c r="AR699" s="372"/>
      <c r="AS699" s="372"/>
      <c r="AT699" s="372"/>
      <c r="AU699" s="372"/>
      <c r="AV699" s="372"/>
      <c r="AW699" s="372"/>
      <c r="AX699" s="372"/>
      <c r="AY699" s="372"/>
      <c r="AZ699" s="372"/>
      <c r="BA699" s="375"/>
      <c r="BB699" s="451"/>
      <c r="BC699" s="375"/>
      <c r="BD699" s="375"/>
      <c r="BE699" s="375"/>
      <c r="BF699" s="375"/>
      <c r="BG699" s="375"/>
      <c r="BH699" s="375"/>
      <c r="BI699" s="375"/>
      <c r="BJ699" s="375"/>
      <c r="BK699" s="375"/>
      <c r="BL699" s="375"/>
      <c r="BM699" s="375"/>
      <c r="BN699" s="375"/>
      <c r="BO699" s="375"/>
      <c r="BP699" s="375"/>
      <c r="BQ699" s="375"/>
      <c r="BR699" s="375"/>
      <c r="BS699" s="375"/>
      <c r="BT699" s="375"/>
      <c r="BU699" s="375"/>
      <c r="BV699" s="375"/>
      <c r="BW699" s="375"/>
      <c r="BX699" s="375"/>
      <c r="BY699" s="375"/>
      <c r="BZ699" s="375"/>
      <c r="CA699" s="375"/>
      <c r="CB699" s="375"/>
      <c r="CC699" s="375"/>
      <c r="CD699" s="375"/>
      <c r="CE699" s="375"/>
      <c r="CF699" s="375"/>
      <c r="CG699" s="375"/>
      <c r="CH699" s="375"/>
      <c r="CI699" s="375"/>
      <c r="CJ699" s="375"/>
      <c r="CK699" s="375"/>
      <c r="CL699" s="375"/>
      <c r="CM699" s="375"/>
      <c r="CN699" s="375"/>
      <c r="CO699" s="375"/>
      <c r="CP699" s="375"/>
      <c r="CQ699" s="375"/>
      <c r="CR699" s="375"/>
      <c r="CS699" s="375"/>
      <c r="CT699" s="375"/>
      <c r="CU699" s="375"/>
      <c r="CV699" s="375"/>
      <c r="CW699" s="375"/>
      <c r="CX699" s="375"/>
      <c r="CY699" s="375"/>
      <c r="CZ699" s="375"/>
    </row>
    <row r="700" s="379" customFormat="true" ht="25.15" customHeight="true" x14ac:dyDescent="0.2">
      <c r="C700" s="654"/>
      <c r="D700" s="654"/>
      <c r="E700" s="654"/>
      <c r="F700" s="654"/>
      <c r="G700" s="654"/>
      <c r="H700" s="654"/>
      <c r="I700" s="654"/>
      <c r="J700" s="654"/>
      <c r="K700" s="654"/>
      <c r="L700" s="654"/>
      <c r="M700" s="654"/>
      <c r="N700" s="654"/>
      <c r="O700" s="654"/>
      <c r="P700" s="654"/>
      <c r="Q700" s="654"/>
      <c r="AA700" s="372"/>
      <c r="AB700" s="372"/>
      <c r="AC700" s="372"/>
      <c r="AD700" s="372"/>
      <c r="AE700" s="372"/>
      <c r="AF700" s="372"/>
      <c r="AG700" s="372"/>
      <c r="AH700" s="372"/>
      <c r="AI700" s="372"/>
      <c r="AJ700" s="372"/>
      <c r="AK700" s="372"/>
      <c r="AL700" s="372"/>
      <c r="AM700" s="372"/>
      <c r="AN700" s="372"/>
      <c r="AO700" s="372"/>
      <c r="AP700" s="372"/>
      <c r="AQ700" s="372"/>
      <c r="AR700" s="372"/>
      <c r="AS700" s="372"/>
      <c r="AT700" s="372"/>
      <c r="AU700" s="372"/>
      <c r="AV700" s="372"/>
      <c r="AW700" s="372"/>
      <c r="AX700" s="372"/>
      <c r="AY700" s="372"/>
      <c r="AZ700" s="372"/>
      <c r="BA700" s="375"/>
      <c r="BB700" s="451"/>
      <c r="BC700" s="375"/>
      <c r="BD700" s="375"/>
      <c r="BE700" s="375"/>
      <c r="BF700" s="375"/>
      <c r="BG700" s="375"/>
      <c r="BH700" s="375"/>
      <c r="BI700" s="375"/>
      <c r="BJ700" s="375"/>
      <c r="BK700" s="375"/>
      <c r="BL700" s="375"/>
      <c r="BM700" s="375"/>
      <c r="BN700" s="375"/>
      <c r="BO700" s="375"/>
      <c r="BP700" s="375"/>
      <c r="BQ700" s="375"/>
      <c r="BR700" s="375"/>
      <c r="BS700" s="375"/>
      <c r="BT700" s="375"/>
      <c r="BU700" s="375"/>
      <c r="BV700" s="375"/>
      <c r="BW700" s="375"/>
      <c r="BX700" s="375"/>
      <c r="BY700" s="375"/>
      <c r="BZ700" s="375"/>
      <c r="CA700" s="375"/>
      <c r="CB700" s="375"/>
      <c r="CC700" s="375"/>
      <c r="CD700" s="375"/>
      <c r="CE700" s="375"/>
      <c r="CF700" s="375"/>
      <c r="CG700" s="375"/>
      <c r="CH700" s="375"/>
      <c r="CI700" s="375"/>
      <c r="CJ700" s="375"/>
      <c r="CK700" s="375"/>
      <c r="CL700" s="375"/>
      <c r="CM700" s="375"/>
      <c r="CN700" s="375"/>
      <c r="CO700" s="375"/>
      <c r="CP700" s="375"/>
      <c r="CQ700" s="375"/>
      <c r="CR700" s="375"/>
      <c r="CS700" s="375"/>
      <c r="CT700" s="375"/>
      <c r="CU700" s="375"/>
      <c r="CV700" s="375"/>
      <c r="CW700" s="375"/>
      <c r="CX700" s="375"/>
      <c r="CY700" s="375"/>
      <c r="CZ700" s="375"/>
    </row>
    <row r="701" ht="25.15" customHeight="true" x14ac:dyDescent="0.2">
      <c r="C701" s="670"/>
      <c r="D701" s="670"/>
      <c r="E701" s="670"/>
      <c r="F701" s="670"/>
      <c r="G701" s="670"/>
      <c r="H701" s="670"/>
      <c r="I701" s="670"/>
      <c r="J701" s="670"/>
      <c r="K701" s="670"/>
      <c r="L701" s="670"/>
      <c r="M701" s="670"/>
      <c r="N701" s="670"/>
      <c r="O701" s="670"/>
      <c r="P701" s="670"/>
      <c r="Q701" s="670"/>
      <c r="BA701" s="375"/>
      <c r="BB701" s="451"/>
      <c r="BC701" s="375"/>
      <c r="BD701" s="375"/>
      <c r="BE701" s="375"/>
      <c r="BF701" s="375"/>
      <c r="BG701" s="375"/>
      <c r="BH701" s="375"/>
      <c r="BI701" s="375"/>
      <c r="BJ701" s="375"/>
      <c r="BK701" s="375"/>
      <c r="BL701" s="375"/>
      <c r="BM701" s="375"/>
      <c r="BN701" s="375"/>
      <c r="BO701" s="375"/>
      <c r="BP701" s="375"/>
      <c r="BQ701" s="375"/>
      <c r="BR701" s="375"/>
      <c r="BS701" s="375"/>
      <c r="BT701" s="375"/>
      <c r="BU701" s="375"/>
      <c r="BV701" s="375"/>
      <c r="BW701" s="375"/>
      <c r="BX701" s="375"/>
      <c r="BY701" s="375"/>
      <c r="BZ701" s="375"/>
      <c r="CA701" s="375"/>
      <c r="CB701" s="375"/>
      <c r="CC701" s="375"/>
      <c r="CD701" s="375"/>
      <c r="CE701" s="375"/>
      <c r="CF701" s="375"/>
      <c r="CG701" s="375"/>
      <c r="CH701" s="375"/>
      <c r="CI701" s="375"/>
      <c r="CJ701" s="375"/>
      <c r="CK701" s="375"/>
      <c r="CL701" s="375"/>
      <c r="CM701" s="375"/>
      <c r="CN701" s="375"/>
      <c r="CO701" s="375"/>
      <c r="CP701" s="375"/>
      <c r="CQ701" s="375"/>
      <c r="CR701" s="375"/>
      <c r="CS701" s="375"/>
      <c r="CT701" s="375"/>
      <c r="CU701" s="375"/>
      <c r="CV701" s="375"/>
      <c r="CW701" s="375"/>
      <c r="CX701" s="375"/>
      <c r="CY701" s="375"/>
      <c r="CZ701" s="375"/>
    </row>
    <row r="702" ht="25.15" customHeight="true" x14ac:dyDescent="0.2">
      <c r="C702" s="670"/>
      <c r="D702" s="670"/>
      <c r="E702" s="670"/>
      <c r="F702" s="670"/>
      <c r="G702" s="670"/>
      <c r="H702" s="670"/>
      <c r="I702" s="670"/>
      <c r="J702" s="670"/>
      <c r="K702" s="670"/>
      <c r="L702" s="670"/>
      <c r="M702" s="670"/>
      <c r="N702" s="670"/>
      <c r="O702" s="670"/>
      <c r="P702" s="670"/>
      <c r="Q702" s="670"/>
      <c r="BA702" s="375"/>
      <c r="BB702" s="451"/>
      <c r="BC702" s="375"/>
      <c r="BD702" s="375"/>
      <c r="BE702" s="375"/>
      <c r="BF702" s="375"/>
      <c r="BG702" s="375"/>
      <c r="BH702" s="375"/>
      <c r="BI702" s="375"/>
      <c r="BJ702" s="375"/>
      <c r="BK702" s="375"/>
      <c r="BL702" s="375"/>
      <c r="BM702" s="375"/>
      <c r="BN702" s="375"/>
      <c r="BO702" s="375"/>
      <c r="BP702" s="375"/>
      <c r="BQ702" s="375"/>
      <c r="BR702" s="375"/>
      <c r="BS702" s="375"/>
      <c r="BT702" s="375"/>
      <c r="BU702" s="375"/>
      <c r="BV702" s="375"/>
      <c r="BW702" s="375"/>
      <c r="BX702" s="375"/>
      <c r="BY702" s="375"/>
      <c r="BZ702" s="375"/>
      <c r="CA702" s="375"/>
      <c r="CB702" s="375"/>
      <c r="CC702" s="375"/>
      <c r="CD702" s="375"/>
      <c r="CE702" s="375"/>
      <c r="CF702" s="375"/>
      <c r="CG702" s="375"/>
      <c r="CH702" s="375"/>
      <c r="CI702" s="375"/>
      <c r="CJ702" s="375"/>
      <c r="CK702" s="375"/>
      <c r="CL702" s="375"/>
      <c r="CM702" s="375"/>
      <c r="CN702" s="375"/>
      <c r="CO702" s="375"/>
      <c r="CP702" s="375"/>
      <c r="CQ702" s="375"/>
      <c r="CR702" s="375"/>
      <c r="CS702" s="375"/>
      <c r="CT702" s="375"/>
      <c r="CU702" s="375"/>
      <c r="CV702" s="375"/>
      <c r="CW702" s="375"/>
      <c r="CX702" s="375"/>
      <c r="CY702" s="375"/>
      <c r="CZ702" s="375"/>
    </row>
    <row r="703" ht="25.15" customHeight="true" x14ac:dyDescent="0.2">
      <c r="C703" s="670"/>
      <c r="D703" s="670"/>
      <c r="E703" s="670"/>
      <c r="F703" s="670"/>
      <c r="G703" s="670"/>
      <c r="H703" s="670"/>
      <c r="I703" s="670"/>
      <c r="J703" s="670"/>
      <c r="K703" s="670"/>
      <c r="L703" s="670"/>
      <c r="M703" s="670"/>
      <c r="N703" s="670"/>
      <c r="O703" s="670"/>
      <c r="P703" s="670"/>
      <c r="Q703" s="670"/>
      <c r="BA703" s="375"/>
      <c r="BB703" s="451"/>
      <c r="BC703" s="375"/>
      <c r="BD703" s="375"/>
      <c r="BE703" s="375"/>
      <c r="BF703" s="375"/>
      <c r="BG703" s="375"/>
      <c r="BH703" s="375"/>
      <c r="BI703" s="375"/>
      <c r="BJ703" s="375"/>
      <c r="BK703" s="375"/>
      <c r="BL703" s="375"/>
      <c r="BM703" s="375"/>
      <c r="BN703" s="375"/>
      <c r="BO703" s="375"/>
      <c r="BP703" s="375"/>
      <c r="BQ703" s="375"/>
      <c r="BR703" s="375"/>
      <c r="BS703" s="375"/>
      <c r="BT703" s="375"/>
      <c r="BU703" s="375"/>
      <c r="BV703" s="375"/>
      <c r="BW703" s="375"/>
      <c r="BX703" s="375"/>
      <c r="BY703" s="375"/>
      <c r="BZ703" s="375"/>
      <c r="CA703" s="375"/>
      <c r="CB703" s="375"/>
      <c r="CC703" s="375"/>
      <c r="CD703" s="375"/>
      <c r="CE703" s="375"/>
      <c r="CF703" s="375"/>
      <c r="CG703" s="375"/>
      <c r="CH703" s="375"/>
      <c r="CI703" s="375"/>
      <c r="CJ703" s="375"/>
      <c r="CK703" s="375"/>
      <c r="CL703" s="375"/>
      <c r="CM703" s="375"/>
      <c r="CN703" s="375"/>
      <c r="CO703" s="375"/>
      <c r="CP703" s="375"/>
      <c r="CQ703" s="375"/>
      <c r="CR703" s="375"/>
      <c r="CS703" s="375"/>
      <c r="CT703" s="375"/>
      <c r="CU703" s="375"/>
      <c r="CV703" s="375"/>
      <c r="CW703" s="375"/>
      <c r="CX703" s="375"/>
      <c r="CY703" s="375"/>
      <c r="CZ703" s="375"/>
    </row>
    <row r="704" ht="25.15" customHeight="true" x14ac:dyDescent="0.2">
      <c r="C704" s="670"/>
      <c r="D704" s="670"/>
      <c r="E704" s="670"/>
      <c r="F704" s="670"/>
      <c r="G704" s="670"/>
      <c r="H704" s="670"/>
      <c r="I704" s="670"/>
      <c r="J704" s="670"/>
      <c r="K704" s="670"/>
      <c r="L704" s="670"/>
      <c r="M704" s="670"/>
      <c r="N704" s="670"/>
      <c r="O704" s="670"/>
      <c r="P704" s="670"/>
      <c r="Q704" s="670"/>
      <c r="BA704" s="375"/>
      <c r="BB704" s="451"/>
      <c r="BC704" s="375"/>
      <c r="BD704" s="375"/>
      <c r="BE704" s="375"/>
      <c r="BF704" s="375"/>
      <c r="BG704" s="375"/>
      <c r="BH704" s="375"/>
      <c r="BI704" s="375"/>
      <c r="BJ704" s="375"/>
      <c r="BK704" s="375"/>
      <c r="BL704" s="375"/>
      <c r="BM704" s="375"/>
      <c r="BN704" s="375"/>
      <c r="BO704" s="375"/>
      <c r="BP704" s="375"/>
      <c r="BQ704" s="375"/>
      <c r="BR704" s="375"/>
      <c r="BS704" s="375"/>
      <c r="BT704" s="375"/>
      <c r="BU704" s="375"/>
      <c r="BV704" s="375"/>
      <c r="BW704" s="375"/>
      <c r="BX704" s="375"/>
      <c r="BY704" s="375"/>
      <c r="BZ704" s="375"/>
      <c r="CA704" s="375"/>
      <c r="CB704" s="375"/>
      <c r="CC704" s="375"/>
      <c r="CD704" s="375"/>
      <c r="CE704" s="375"/>
      <c r="CF704" s="375"/>
      <c r="CG704" s="375"/>
      <c r="CH704" s="375"/>
      <c r="CI704" s="375"/>
      <c r="CJ704" s="375"/>
      <c r="CK704" s="375"/>
      <c r="CL704" s="375"/>
      <c r="CM704" s="375"/>
      <c r="CN704" s="375"/>
      <c r="CO704" s="375"/>
      <c r="CP704" s="375"/>
      <c r="CQ704" s="375"/>
      <c r="CR704" s="375"/>
      <c r="CS704" s="375"/>
      <c r="CT704" s="375"/>
      <c r="CU704" s="375"/>
      <c r="CV704" s="375"/>
      <c r="CW704" s="375"/>
      <c r="CX704" s="375"/>
      <c r="CY704" s="375"/>
      <c r="CZ704" s="375"/>
    </row>
    <row r="705" ht="25.15" customHeight="true" x14ac:dyDescent="0.2">
      <c r="C705" s="670"/>
      <c r="D705" s="670"/>
      <c r="E705" s="670"/>
      <c r="F705" s="670"/>
      <c r="G705" s="670"/>
      <c r="H705" s="670"/>
      <c r="I705" s="670"/>
      <c r="J705" s="670"/>
      <c r="K705" s="670"/>
      <c r="L705" s="670"/>
      <c r="M705" s="670"/>
      <c r="N705" s="670"/>
      <c r="O705" s="670"/>
      <c r="P705" s="670"/>
      <c r="Q705" s="670"/>
      <c r="BA705" s="375"/>
      <c r="BB705" s="451"/>
      <c r="BC705" s="375"/>
      <c r="BD705" s="375"/>
      <c r="BE705" s="375"/>
      <c r="BF705" s="375"/>
      <c r="BG705" s="375"/>
      <c r="BH705" s="375"/>
      <c r="BI705" s="375"/>
      <c r="BJ705" s="375"/>
      <c r="BK705" s="375"/>
      <c r="BL705" s="375"/>
      <c r="BM705" s="375"/>
      <c r="BN705" s="375"/>
      <c r="BO705" s="375"/>
      <c r="BP705" s="375"/>
      <c r="BQ705" s="375"/>
      <c r="BR705" s="375"/>
      <c r="BS705" s="375"/>
      <c r="BT705" s="375"/>
      <c r="BU705" s="375"/>
      <c r="BV705" s="375"/>
      <c r="BW705" s="375"/>
      <c r="BX705" s="375"/>
      <c r="BY705" s="375"/>
      <c r="BZ705" s="375"/>
      <c r="CA705" s="375"/>
      <c r="CB705" s="375"/>
      <c r="CC705" s="375"/>
      <c r="CD705" s="375"/>
      <c r="CE705" s="375"/>
      <c r="CF705" s="375"/>
      <c r="CG705" s="375"/>
      <c r="CH705" s="375"/>
      <c r="CI705" s="375"/>
      <c r="CJ705" s="375"/>
      <c r="CK705" s="375"/>
      <c r="CL705" s="375"/>
      <c r="CM705" s="375"/>
      <c r="CN705" s="375"/>
      <c r="CO705" s="375"/>
      <c r="CP705" s="375"/>
      <c r="CQ705" s="375"/>
      <c r="CR705" s="375"/>
      <c r="CS705" s="375"/>
      <c r="CT705" s="375"/>
      <c r="CU705" s="375"/>
      <c r="CV705" s="375"/>
      <c r="CW705" s="375"/>
      <c r="CX705" s="375"/>
      <c r="CY705" s="375"/>
      <c r="CZ705" s="375"/>
    </row>
    <row r="706" ht="25.15" customHeight="true" x14ac:dyDescent="0.2">
      <c r="C706" s="670"/>
      <c r="D706" s="670"/>
      <c r="E706" s="670"/>
      <c r="F706" s="670"/>
      <c r="G706" s="670"/>
      <c r="H706" s="670"/>
      <c r="I706" s="670"/>
      <c r="J706" s="670"/>
      <c r="K706" s="670"/>
      <c r="L706" s="670"/>
      <c r="M706" s="670"/>
      <c r="N706" s="670"/>
      <c r="O706" s="670"/>
      <c r="P706" s="670"/>
      <c r="Q706" s="670"/>
      <c r="BA706" s="375"/>
      <c r="BB706" s="451"/>
      <c r="BC706" s="375"/>
      <c r="BD706" s="375"/>
      <c r="BE706" s="375"/>
      <c r="BF706" s="375"/>
      <c r="BG706" s="375"/>
      <c r="BH706" s="375"/>
      <c r="BI706" s="375"/>
      <c r="BJ706" s="375"/>
      <c r="BK706" s="375"/>
      <c r="BL706" s="375"/>
      <c r="BM706" s="375"/>
      <c r="BN706" s="375"/>
      <c r="BO706" s="375"/>
      <c r="BP706" s="375"/>
      <c r="BQ706" s="375"/>
      <c r="BR706" s="375"/>
      <c r="BS706" s="375"/>
      <c r="BT706" s="375"/>
      <c r="BU706" s="375"/>
      <c r="BV706" s="375"/>
      <c r="BW706" s="375"/>
      <c r="BX706" s="375"/>
      <c r="BY706" s="375"/>
      <c r="BZ706" s="375"/>
      <c r="CA706" s="375"/>
      <c r="CB706" s="375"/>
      <c r="CC706" s="375"/>
      <c r="CD706" s="375"/>
      <c r="CE706" s="375"/>
      <c r="CF706" s="375"/>
      <c r="CG706" s="375"/>
      <c r="CH706" s="375"/>
      <c r="CI706" s="375"/>
      <c r="CJ706" s="375"/>
      <c r="CK706" s="375"/>
      <c r="CL706" s="375"/>
      <c r="CM706" s="375"/>
      <c r="CN706" s="375"/>
      <c r="CO706" s="375"/>
      <c r="CP706" s="375"/>
      <c r="CQ706" s="375"/>
      <c r="CR706" s="375"/>
      <c r="CS706" s="375"/>
      <c r="CT706" s="375"/>
      <c r="CU706" s="375"/>
      <c r="CV706" s="375"/>
      <c r="CW706" s="375"/>
      <c r="CX706" s="375"/>
      <c r="CY706" s="375"/>
      <c r="CZ706" s="375"/>
    </row>
    <row r="707" ht="25.15" customHeight="true" x14ac:dyDescent="0.2">
      <c r="C707" s="670"/>
      <c r="D707" s="670"/>
      <c r="E707" s="670"/>
      <c r="F707" s="670"/>
      <c r="G707" s="670"/>
      <c r="H707" s="670"/>
      <c r="I707" s="670"/>
      <c r="J707" s="670"/>
      <c r="K707" s="670"/>
      <c r="L707" s="670"/>
      <c r="M707" s="670"/>
      <c r="N707" s="670"/>
      <c r="O707" s="670"/>
      <c r="P707" s="670"/>
      <c r="Q707" s="670"/>
      <c r="BA707" s="375"/>
      <c r="BB707" s="451"/>
      <c r="BC707" s="375"/>
      <c r="BD707" s="375"/>
      <c r="BE707" s="375"/>
      <c r="BF707" s="375"/>
      <c r="BG707" s="375"/>
      <c r="BH707" s="375"/>
      <c r="BI707" s="375"/>
      <c r="BJ707" s="375"/>
      <c r="BK707" s="375"/>
      <c r="BL707" s="375"/>
      <c r="BM707" s="375"/>
      <c r="BN707" s="375"/>
      <c r="BO707" s="375"/>
      <c r="BP707" s="375"/>
      <c r="BQ707" s="375"/>
      <c r="BR707" s="375"/>
      <c r="BS707" s="375"/>
      <c r="BT707" s="375"/>
      <c r="BU707" s="375"/>
      <c r="BV707" s="375"/>
      <c r="BW707" s="375"/>
      <c r="BX707" s="375"/>
      <c r="BY707" s="375"/>
      <c r="BZ707" s="375"/>
      <c r="CA707" s="375"/>
      <c r="CB707" s="375"/>
      <c r="CC707" s="375"/>
      <c r="CD707" s="375"/>
      <c r="CE707" s="375"/>
      <c r="CF707" s="375"/>
      <c r="CG707" s="375"/>
      <c r="CH707" s="375"/>
      <c r="CI707" s="375"/>
      <c r="CJ707" s="375"/>
      <c r="CK707" s="375"/>
      <c r="CL707" s="375"/>
      <c r="CM707" s="375"/>
      <c r="CN707" s="375"/>
      <c r="CO707" s="375"/>
      <c r="CP707" s="375"/>
      <c r="CQ707" s="375"/>
      <c r="CR707" s="375"/>
      <c r="CS707" s="375"/>
      <c r="CT707" s="375"/>
      <c r="CU707" s="375"/>
      <c r="CV707" s="375"/>
      <c r="CW707" s="375"/>
      <c r="CX707" s="375"/>
      <c r="CY707" s="375"/>
      <c r="CZ707" s="375"/>
    </row>
    <row r="708" ht="25.15" customHeight="true" x14ac:dyDescent="0.2">
      <c r="C708" s="670"/>
      <c r="D708" s="670"/>
      <c r="E708" s="670"/>
      <c r="F708" s="670"/>
      <c r="G708" s="670"/>
      <c r="H708" s="670"/>
      <c r="I708" s="670"/>
      <c r="J708" s="670"/>
      <c r="K708" s="670"/>
      <c r="L708" s="670"/>
      <c r="M708" s="670"/>
      <c r="N708" s="670"/>
      <c r="O708" s="670"/>
      <c r="P708" s="670"/>
      <c r="Q708" s="670"/>
      <c r="BA708" s="375"/>
      <c r="BB708" s="451"/>
      <c r="BC708" s="375"/>
      <c r="BD708" s="375"/>
      <c r="BE708" s="375"/>
      <c r="BF708" s="375"/>
      <c r="BG708" s="375"/>
      <c r="BH708" s="375"/>
      <c r="BI708" s="375"/>
      <c r="BJ708" s="375"/>
      <c r="BK708" s="375"/>
      <c r="BL708" s="375"/>
      <c r="BM708" s="375"/>
      <c r="BN708" s="375"/>
      <c r="BO708" s="375"/>
      <c r="BP708" s="375"/>
      <c r="BQ708" s="375"/>
      <c r="BR708" s="375"/>
      <c r="BS708" s="375"/>
      <c r="BT708" s="375"/>
      <c r="BU708" s="375"/>
      <c r="BV708" s="375"/>
      <c r="BW708" s="375"/>
      <c r="BX708" s="375"/>
      <c r="BY708" s="375"/>
      <c r="BZ708" s="375"/>
      <c r="CA708" s="375"/>
      <c r="CB708" s="375"/>
      <c r="CC708" s="375"/>
      <c r="CD708" s="375"/>
      <c r="CE708" s="375"/>
      <c r="CF708" s="375"/>
      <c r="CG708" s="375"/>
      <c r="CH708" s="375"/>
      <c r="CI708" s="375"/>
      <c r="CJ708" s="375"/>
      <c r="CK708" s="375"/>
      <c r="CL708" s="375"/>
      <c r="CM708" s="375"/>
      <c r="CN708" s="375"/>
      <c r="CO708" s="375"/>
      <c r="CP708" s="375"/>
      <c r="CQ708" s="375"/>
      <c r="CR708" s="375"/>
      <c r="CS708" s="375"/>
      <c r="CT708" s="375"/>
      <c r="CU708" s="375"/>
      <c r="CV708" s="375"/>
      <c r="CW708" s="375"/>
      <c r="CX708" s="375"/>
      <c r="CY708" s="375"/>
      <c r="CZ708" s="375"/>
    </row>
    <row r="709" ht="25.15" customHeight="true" x14ac:dyDescent="0.2">
      <c r="C709" s="670"/>
      <c r="D709" s="670"/>
      <c r="E709" s="670"/>
      <c r="F709" s="670"/>
      <c r="G709" s="670"/>
      <c r="H709" s="670"/>
      <c r="I709" s="670"/>
      <c r="J709" s="670"/>
      <c r="K709" s="670"/>
      <c r="L709" s="670"/>
      <c r="M709" s="670"/>
      <c r="N709" s="670"/>
      <c r="O709" s="670"/>
      <c r="P709" s="670"/>
      <c r="Q709" s="670"/>
      <c r="BA709" s="375"/>
      <c r="BB709" s="451"/>
      <c r="BC709" s="375"/>
      <c r="BD709" s="375"/>
      <c r="BE709" s="375"/>
      <c r="BF709" s="375"/>
      <c r="BG709" s="375"/>
      <c r="BH709" s="375"/>
      <c r="BI709" s="375"/>
      <c r="BJ709" s="375"/>
      <c r="BK709" s="375"/>
      <c r="BL709" s="375"/>
      <c r="BM709" s="375"/>
      <c r="BN709" s="375"/>
      <c r="BO709" s="375"/>
      <c r="BP709" s="375"/>
      <c r="BQ709" s="375"/>
      <c r="BR709" s="375"/>
      <c r="BS709" s="375"/>
      <c r="BT709" s="375"/>
      <c r="BU709" s="375"/>
      <c r="BV709" s="375"/>
      <c r="BW709" s="375"/>
      <c r="BX709" s="375"/>
      <c r="BY709" s="375"/>
      <c r="BZ709" s="375"/>
      <c r="CA709" s="375"/>
      <c r="CB709" s="375"/>
      <c r="CC709" s="375"/>
      <c r="CD709" s="375"/>
      <c r="CE709" s="375"/>
      <c r="CF709" s="375"/>
      <c r="CG709" s="375"/>
      <c r="CH709" s="375"/>
      <c r="CI709" s="375"/>
      <c r="CJ709" s="375"/>
      <c r="CK709" s="375"/>
      <c r="CL709" s="375"/>
      <c r="CM709" s="375"/>
      <c r="CN709" s="375"/>
      <c r="CO709" s="375"/>
      <c r="CP709" s="375"/>
      <c r="CQ709" s="375"/>
      <c r="CR709" s="375"/>
      <c r="CS709" s="375"/>
      <c r="CT709" s="375"/>
      <c r="CU709" s="375"/>
      <c r="CV709" s="375"/>
      <c r="CW709" s="375"/>
      <c r="CX709" s="375"/>
      <c r="CY709" s="375"/>
      <c r="CZ709" s="375"/>
    </row>
    <row r="710" ht="25.15" customHeight="true" x14ac:dyDescent="0.2">
      <c r="C710" s="670"/>
      <c r="D710" s="670"/>
      <c r="E710" s="670"/>
      <c r="F710" s="670"/>
      <c r="G710" s="670"/>
      <c r="H710" s="670"/>
      <c r="I710" s="670"/>
      <c r="J710" s="670"/>
      <c r="K710" s="670"/>
      <c r="L710" s="670"/>
      <c r="M710" s="670"/>
      <c r="N710" s="670"/>
      <c r="O710" s="670"/>
      <c r="P710" s="670"/>
      <c r="Q710" s="670"/>
      <c r="BA710" s="375"/>
      <c r="BB710" s="451"/>
      <c r="BC710" s="375"/>
      <c r="BD710" s="375"/>
      <c r="BE710" s="375"/>
      <c r="BF710" s="375"/>
      <c r="BG710" s="375"/>
      <c r="BH710" s="375"/>
      <c r="BI710" s="375"/>
      <c r="BJ710" s="375"/>
      <c r="BK710" s="375"/>
      <c r="BL710" s="375"/>
      <c r="BM710" s="375"/>
      <c r="BN710" s="375"/>
      <c r="BO710" s="375"/>
      <c r="BP710" s="375"/>
      <c r="BQ710" s="375"/>
      <c r="BR710" s="375"/>
      <c r="BS710" s="375"/>
      <c r="BT710" s="375"/>
      <c r="BU710" s="375"/>
      <c r="BV710" s="375"/>
      <c r="BW710" s="375"/>
      <c r="BX710" s="375"/>
      <c r="BY710" s="375"/>
      <c r="BZ710" s="375"/>
      <c r="CA710" s="375"/>
      <c r="CB710" s="375"/>
      <c r="CC710" s="375"/>
      <c r="CD710" s="375"/>
      <c r="CE710" s="375"/>
      <c r="CF710" s="375"/>
      <c r="CG710" s="375"/>
      <c r="CH710" s="375"/>
      <c r="CI710" s="375"/>
      <c r="CJ710" s="375"/>
      <c r="CK710" s="375"/>
      <c r="CL710" s="375"/>
      <c r="CM710" s="375"/>
      <c r="CN710" s="375"/>
      <c r="CO710" s="375"/>
      <c r="CP710" s="375"/>
      <c r="CQ710" s="375"/>
      <c r="CR710" s="375"/>
      <c r="CS710" s="375"/>
      <c r="CT710" s="375"/>
      <c r="CU710" s="375"/>
      <c r="CV710" s="375"/>
      <c r="CW710" s="375"/>
      <c r="CX710" s="375"/>
      <c r="CY710" s="375"/>
      <c r="CZ710" s="375"/>
    </row>
    <row r="711" ht="25.15" customHeight="true" x14ac:dyDescent="0.2">
      <c r="C711" s="670"/>
      <c r="D711" s="670"/>
      <c r="E711" s="670"/>
      <c r="F711" s="670"/>
      <c r="G711" s="670"/>
      <c r="H711" s="670"/>
      <c r="I711" s="670"/>
      <c r="J711" s="670"/>
      <c r="K711" s="670"/>
      <c r="L711" s="670"/>
      <c r="M711" s="670"/>
      <c r="N711" s="670"/>
      <c r="O711" s="670"/>
      <c r="P711" s="670"/>
      <c r="Q711" s="670"/>
      <c r="BA711" s="375"/>
      <c r="BB711" s="451"/>
      <c r="BC711" s="375"/>
      <c r="BD711" s="375"/>
      <c r="BE711" s="375"/>
      <c r="BF711" s="375"/>
      <c r="BG711" s="375"/>
      <c r="BH711" s="375"/>
      <c r="BI711" s="375"/>
      <c r="BJ711" s="375"/>
      <c r="BK711" s="375"/>
      <c r="BL711" s="375"/>
      <c r="BM711" s="375"/>
      <c r="BN711" s="375"/>
      <c r="BO711" s="375"/>
      <c r="BP711" s="375"/>
      <c r="BQ711" s="375"/>
      <c r="BR711" s="375"/>
      <c r="BS711" s="375"/>
      <c r="BT711" s="375"/>
      <c r="BU711" s="375"/>
      <c r="BV711" s="375"/>
      <c r="BW711" s="375"/>
      <c r="BX711" s="375"/>
      <c r="BY711" s="375"/>
      <c r="BZ711" s="375"/>
      <c r="CA711" s="375"/>
      <c r="CB711" s="375"/>
      <c r="CC711" s="375"/>
      <c r="CD711" s="375"/>
      <c r="CE711" s="375"/>
      <c r="CF711" s="375"/>
      <c r="CG711" s="375"/>
      <c r="CH711" s="375"/>
      <c r="CI711" s="375"/>
      <c r="CJ711" s="375"/>
      <c r="CK711" s="375"/>
      <c r="CL711" s="375"/>
      <c r="CM711" s="375"/>
      <c r="CN711" s="375"/>
      <c r="CO711" s="375"/>
      <c r="CP711" s="375"/>
      <c r="CQ711" s="375"/>
      <c r="CR711" s="375"/>
      <c r="CS711" s="375"/>
      <c r="CT711" s="375"/>
      <c r="CU711" s="375"/>
      <c r="CV711" s="375"/>
      <c r="CW711" s="375"/>
      <c r="CX711" s="375"/>
      <c r="CY711" s="375"/>
      <c r="CZ711" s="375"/>
    </row>
    <row r="712" ht="25.15" customHeight="true" x14ac:dyDescent="0.2">
      <c r="C712" s="670"/>
      <c r="D712" s="670"/>
      <c r="E712" s="670"/>
      <c r="F712" s="670"/>
      <c r="G712" s="670"/>
      <c r="H712" s="670"/>
      <c r="I712" s="670"/>
      <c r="J712" s="670"/>
      <c r="K712" s="670"/>
      <c r="L712" s="670"/>
      <c r="M712" s="670"/>
      <c r="N712" s="670"/>
      <c r="O712" s="670"/>
      <c r="P712" s="670"/>
      <c r="Q712" s="670"/>
      <c r="BA712" s="375"/>
      <c r="BB712" s="451"/>
      <c r="BC712" s="375"/>
      <c r="BD712" s="375"/>
      <c r="BE712" s="375"/>
      <c r="BF712" s="375"/>
      <c r="BG712" s="375"/>
      <c r="BH712" s="375"/>
      <c r="BI712" s="375"/>
      <c r="BJ712" s="375"/>
      <c r="BK712" s="375"/>
      <c r="BL712" s="375"/>
      <c r="BM712" s="375"/>
      <c r="BN712" s="375"/>
      <c r="BO712" s="375"/>
      <c r="BP712" s="375"/>
      <c r="BQ712" s="375"/>
      <c r="BR712" s="375"/>
      <c r="BS712" s="375"/>
      <c r="BT712" s="375"/>
      <c r="BU712" s="375"/>
      <c r="BV712" s="375"/>
      <c r="BW712" s="375"/>
      <c r="BX712" s="375"/>
      <c r="BY712" s="375"/>
      <c r="BZ712" s="375"/>
      <c r="CA712" s="375"/>
      <c r="CB712" s="375"/>
      <c r="CC712" s="375"/>
      <c r="CD712" s="375"/>
      <c r="CE712" s="375"/>
      <c r="CF712" s="375"/>
      <c r="CG712" s="375"/>
      <c r="CH712" s="375"/>
      <c r="CI712" s="375"/>
      <c r="CJ712" s="375"/>
      <c r="CK712" s="375"/>
      <c r="CL712" s="375"/>
      <c r="CM712" s="375"/>
      <c r="CN712" s="375"/>
      <c r="CO712" s="375"/>
      <c r="CP712" s="375"/>
      <c r="CQ712" s="375"/>
      <c r="CR712" s="375"/>
      <c r="CS712" s="375"/>
      <c r="CT712" s="375"/>
      <c r="CU712" s="375"/>
      <c r="CV712" s="375"/>
      <c r="CW712" s="375"/>
      <c r="CX712" s="375"/>
      <c r="CY712" s="375"/>
      <c r="CZ712" s="375"/>
    </row>
    <row r="713" ht="25.15" customHeight="true" x14ac:dyDescent="0.2">
      <c r="C713" s="670"/>
      <c r="D713" s="670"/>
      <c r="E713" s="670"/>
      <c r="F713" s="670"/>
      <c r="G713" s="670"/>
      <c r="H713" s="670"/>
      <c r="I713" s="670"/>
      <c r="J713" s="670"/>
      <c r="K713" s="670"/>
      <c r="L713" s="670"/>
      <c r="M713" s="670"/>
      <c r="N713" s="670"/>
      <c r="O713" s="670"/>
      <c r="P713" s="670"/>
      <c r="Q713" s="670"/>
      <c r="BA713" s="375"/>
      <c r="BB713" s="451"/>
      <c r="BC713" s="375"/>
      <c r="BD713" s="375"/>
      <c r="BE713" s="375"/>
      <c r="BF713" s="375"/>
      <c r="BG713" s="375"/>
      <c r="BH713" s="375"/>
      <c r="BI713" s="375"/>
      <c r="BJ713" s="375"/>
      <c r="BK713" s="375"/>
      <c r="BL713" s="375"/>
      <c r="BM713" s="375"/>
      <c r="BN713" s="375"/>
      <c r="BO713" s="375"/>
      <c r="BP713" s="375"/>
      <c r="BQ713" s="375"/>
      <c r="BR713" s="375"/>
      <c r="BS713" s="375"/>
      <c r="BT713" s="375"/>
      <c r="BU713" s="375"/>
      <c r="BV713" s="375"/>
      <c r="BW713" s="375"/>
      <c r="BX713" s="375"/>
      <c r="BY713" s="375"/>
      <c r="BZ713" s="375"/>
      <c r="CA713" s="375"/>
      <c r="CB713" s="375"/>
      <c r="CC713" s="375"/>
      <c r="CD713" s="375"/>
      <c r="CE713" s="375"/>
      <c r="CF713" s="375"/>
      <c r="CG713" s="375"/>
      <c r="CH713" s="375"/>
      <c r="CI713" s="375"/>
      <c r="CJ713" s="375"/>
      <c r="CK713" s="375"/>
      <c r="CL713" s="375"/>
      <c r="CM713" s="375"/>
      <c r="CN713" s="375"/>
      <c r="CO713" s="375"/>
      <c r="CP713" s="375"/>
      <c r="CQ713" s="375"/>
      <c r="CR713" s="375"/>
      <c r="CS713" s="375"/>
      <c r="CT713" s="375"/>
      <c r="CU713" s="375"/>
      <c r="CV713" s="375"/>
      <c r="CW713" s="375"/>
      <c r="CX713" s="375"/>
      <c r="CY713" s="375"/>
      <c r="CZ713" s="375"/>
    </row>
    <row r="714" ht="25.15" customHeight="true" x14ac:dyDescent="0.2">
      <c r="C714" s="670"/>
      <c r="D714" s="670"/>
      <c r="E714" s="670"/>
      <c r="F714" s="670"/>
      <c r="G714" s="670"/>
      <c r="H714" s="670"/>
      <c r="I714" s="670"/>
      <c r="J714" s="670"/>
      <c r="K714" s="670"/>
      <c r="L714" s="670"/>
      <c r="M714" s="670"/>
      <c r="N714" s="670"/>
      <c r="O714" s="670"/>
      <c r="P714" s="670"/>
      <c r="Q714" s="670"/>
      <c r="BA714" s="375"/>
      <c r="BB714" s="451"/>
      <c r="BC714" s="375"/>
      <c r="BD714" s="375"/>
      <c r="BE714" s="375"/>
      <c r="BF714" s="375"/>
      <c r="BG714" s="375"/>
      <c r="BH714" s="375"/>
      <c r="BI714" s="375"/>
      <c r="BJ714" s="375"/>
      <c r="BK714" s="375"/>
      <c r="BL714" s="375"/>
      <c r="BM714" s="375"/>
      <c r="BN714" s="375"/>
      <c r="BO714" s="375"/>
      <c r="BP714" s="375"/>
      <c r="BQ714" s="375"/>
      <c r="BR714" s="375"/>
      <c r="BS714" s="375"/>
      <c r="BT714" s="375"/>
      <c r="BU714" s="375"/>
      <c r="BV714" s="375"/>
      <c r="BW714" s="375"/>
      <c r="BX714" s="375"/>
      <c r="BY714" s="375"/>
      <c r="BZ714" s="375"/>
      <c r="CA714" s="375"/>
      <c r="CB714" s="375"/>
      <c r="CC714" s="375"/>
      <c r="CD714" s="375"/>
      <c r="CE714" s="375"/>
      <c r="CF714" s="375"/>
      <c r="CG714" s="375"/>
      <c r="CH714" s="375"/>
      <c r="CI714" s="375"/>
      <c r="CJ714" s="375"/>
      <c r="CK714" s="375"/>
      <c r="CL714" s="375"/>
      <c r="CM714" s="375"/>
      <c r="CN714" s="375"/>
      <c r="CO714" s="375"/>
      <c r="CP714" s="375"/>
      <c r="CQ714" s="375"/>
      <c r="CR714" s="375"/>
      <c r="CS714" s="375"/>
      <c r="CT714" s="375"/>
      <c r="CU714" s="375"/>
      <c r="CV714" s="375"/>
      <c r="CW714" s="375"/>
      <c r="CX714" s="375"/>
      <c r="CY714" s="375"/>
      <c r="CZ714" s="375"/>
    </row>
    <row r="715" ht="25.15" customHeight="true" x14ac:dyDescent="0.2">
      <c r="C715" s="670"/>
      <c r="D715" s="670"/>
      <c r="E715" s="670"/>
      <c r="F715" s="670"/>
      <c r="G715" s="670"/>
      <c r="H715" s="670"/>
      <c r="I715" s="670"/>
      <c r="J715" s="670"/>
      <c r="K715" s="670"/>
      <c r="L715" s="670"/>
      <c r="M715" s="670"/>
      <c r="N715" s="670"/>
      <c r="O715" s="670"/>
      <c r="P715" s="670"/>
      <c r="Q715" s="670"/>
      <c r="BA715" s="375"/>
      <c r="BB715" s="451"/>
      <c r="BC715" s="375"/>
      <c r="BD715" s="375"/>
      <c r="BE715" s="375"/>
      <c r="BF715" s="375"/>
      <c r="BG715" s="375"/>
      <c r="BH715" s="375"/>
      <c r="BI715" s="375"/>
      <c r="BJ715" s="375"/>
      <c r="BK715" s="375"/>
      <c r="BL715" s="375"/>
      <c r="BM715" s="375"/>
      <c r="BN715" s="375"/>
      <c r="BO715" s="375"/>
      <c r="BP715" s="375"/>
      <c r="BQ715" s="375"/>
      <c r="BR715" s="375"/>
      <c r="BS715" s="375"/>
      <c r="BT715" s="375"/>
      <c r="BU715" s="375"/>
      <c r="BV715" s="375"/>
      <c r="BW715" s="375"/>
      <c r="BX715" s="375"/>
      <c r="BY715" s="375"/>
      <c r="BZ715" s="375"/>
      <c r="CA715" s="375"/>
      <c r="CB715" s="375"/>
      <c r="CC715" s="375"/>
      <c r="CD715" s="375"/>
      <c r="CE715" s="375"/>
      <c r="CF715" s="375"/>
      <c r="CG715" s="375"/>
      <c r="CH715" s="375"/>
      <c r="CI715" s="375"/>
      <c r="CJ715" s="375"/>
      <c r="CK715" s="375"/>
      <c r="CL715" s="375"/>
      <c r="CM715" s="375"/>
      <c r="CN715" s="375"/>
      <c r="CO715" s="375"/>
      <c r="CP715" s="375"/>
      <c r="CQ715" s="375"/>
      <c r="CR715" s="375"/>
      <c r="CS715" s="375"/>
      <c r="CT715" s="375"/>
      <c r="CU715" s="375"/>
      <c r="CV715" s="375"/>
      <c r="CW715" s="375"/>
      <c r="CX715" s="375"/>
      <c r="CY715" s="375"/>
      <c r="CZ715" s="375"/>
    </row>
    <row r="716" ht="25.15" customHeight="true" x14ac:dyDescent="0.2">
      <c r="C716" s="670"/>
      <c r="D716" s="670"/>
      <c r="E716" s="670"/>
      <c r="F716" s="670"/>
      <c r="G716" s="670"/>
      <c r="H716" s="670"/>
      <c r="I716" s="670"/>
      <c r="J716" s="670"/>
      <c r="K716" s="670"/>
      <c r="L716" s="670"/>
      <c r="M716" s="670"/>
      <c r="N716" s="670"/>
      <c r="O716" s="670"/>
      <c r="P716" s="670"/>
      <c r="Q716" s="670"/>
      <c r="BA716" s="375"/>
      <c r="BB716" s="451"/>
      <c r="BC716" s="375"/>
      <c r="BD716" s="375"/>
      <c r="BE716" s="375"/>
      <c r="BF716" s="375"/>
      <c r="BG716" s="375"/>
      <c r="BH716" s="375"/>
      <c r="BI716" s="375"/>
      <c r="BJ716" s="375"/>
      <c r="BK716" s="375"/>
      <c r="BL716" s="375"/>
      <c r="BM716" s="375"/>
      <c r="BN716" s="375"/>
      <c r="BO716" s="375"/>
      <c r="BP716" s="375"/>
      <c r="BQ716" s="375"/>
      <c r="BR716" s="375"/>
      <c r="BS716" s="375"/>
      <c r="BT716" s="375"/>
      <c r="BU716" s="375"/>
      <c r="BV716" s="375"/>
      <c r="BW716" s="375"/>
      <c r="BX716" s="375"/>
      <c r="BY716" s="375"/>
      <c r="BZ716" s="375"/>
      <c r="CA716" s="375"/>
      <c r="CB716" s="375"/>
      <c r="CC716" s="375"/>
      <c r="CD716" s="375"/>
      <c r="CE716" s="375"/>
      <c r="CF716" s="375"/>
      <c r="CG716" s="375"/>
      <c r="CH716" s="375"/>
      <c r="CI716" s="375"/>
      <c r="CJ716" s="375"/>
      <c r="CK716" s="375"/>
      <c r="CL716" s="375"/>
      <c r="CM716" s="375"/>
      <c r="CN716" s="375"/>
      <c r="CO716" s="375"/>
      <c r="CP716" s="375"/>
      <c r="CQ716" s="375"/>
      <c r="CR716" s="375"/>
      <c r="CS716" s="375"/>
      <c r="CT716" s="375"/>
      <c r="CU716" s="375"/>
      <c r="CV716" s="375"/>
      <c r="CW716" s="375"/>
      <c r="CX716" s="375"/>
      <c r="CY716" s="375"/>
      <c r="CZ716" s="375"/>
    </row>
    <row r="717" ht="25.15" customHeight="true" x14ac:dyDescent="0.2">
      <c r="C717" s="670"/>
      <c r="D717" s="670"/>
      <c r="E717" s="670"/>
      <c r="F717" s="670"/>
      <c r="G717" s="670"/>
      <c r="H717" s="670"/>
      <c r="I717" s="670"/>
      <c r="J717" s="670"/>
      <c r="K717" s="670"/>
      <c r="L717" s="670"/>
      <c r="M717" s="670"/>
      <c r="N717" s="670"/>
      <c r="O717" s="670"/>
      <c r="P717" s="670"/>
      <c r="Q717" s="670"/>
      <c r="BA717" s="375"/>
      <c r="BB717" s="451"/>
      <c r="BC717" s="375"/>
      <c r="BD717" s="375"/>
      <c r="BE717" s="375"/>
      <c r="BF717" s="375"/>
      <c r="BG717" s="375"/>
      <c r="BH717" s="375"/>
      <c r="BI717" s="375"/>
      <c r="BJ717" s="375"/>
      <c r="BK717" s="375"/>
      <c r="BL717" s="375"/>
      <c r="BM717" s="375"/>
      <c r="BN717" s="375"/>
      <c r="BO717" s="375"/>
      <c r="BP717" s="375"/>
      <c r="BQ717" s="375"/>
      <c r="BR717" s="375"/>
      <c r="BS717" s="375"/>
      <c r="BT717" s="375"/>
      <c r="BU717" s="375"/>
      <c r="BV717" s="375"/>
      <c r="BW717" s="375"/>
      <c r="BX717" s="375"/>
      <c r="BY717" s="375"/>
      <c r="BZ717" s="375"/>
      <c r="CA717" s="375"/>
      <c r="CB717" s="375"/>
      <c r="CC717" s="375"/>
      <c r="CD717" s="375"/>
      <c r="CE717" s="375"/>
      <c r="CF717" s="375"/>
      <c r="CG717" s="375"/>
      <c r="CH717" s="375"/>
      <c r="CI717" s="375"/>
      <c r="CJ717" s="375"/>
      <c r="CK717" s="375"/>
      <c r="CL717" s="375"/>
      <c r="CM717" s="375"/>
      <c r="CN717" s="375"/>
      <c r="CO717" s="375"/>
      <c r="CP717" s="375"/>
      <c r="CQ717" s="375"/>
      <c r="CR717" s="375"/>
      <c r="CS717" s="375"/>
      <c r="CT717" s="375"/>
      <c r="CU717" s="375"/>
      <c r="CV717" s="375"/>
      <c r="CW717" s="375"/>
      <c r="CX717" s="375"/>
      <c r="CY717" s="375"/>
      <c r="CZ717" s="375"/>
    </row>
    <row r="718" ht="25.15" customHeight="true" x14ac:dyDescent="0.2">
      <c r="C718" s="670"/>
      <c r="D718" s="670"/>
      <c r="E718" s="670"/>
      <c r="F718" s="670"/>
      <c r="G718" s="670"/>
      <c r="H718" s="670"/>
      <c r="I718" s="670"/>
      <c r="J718" s="670"/>
      <c r="K718" s="670"/>
      <c r="L718" s="670"/>
      <c r="M718" s="670"/>
      <c r="N718" s="670"/>
      <c r="O718" s="670"/>
      <c r="P718" s="670"/>
      <c r="Q718" s="670"/>
      <c r="BA718" s="375"/>
      <c r="BB718" s="451"/>
      <c r="BC718" s="375"/>
      <c r="BD718" s="375"/>
      <c r="BE718" s="375"/>
      <c r="BF718" s="375"/>
      <c r="BG718" s="375"/>
      <c r="BH718" s="375"/>
      <c r="BI718" s="375"/>
      <c r="BJ718" s="375"/>
      <c r="BK718" s="375"/>
      <c r="BL718" s="375"/>
      <c r="BM718" s="375"/>
      <c r="BN718" s="375"/>
      <c r="BO718" s="375"/>
      <c r="BP718" s="375"/>
      <c r="BQ718" s="375"/>
      <c r="BR718" s="375"/>
      <c r="BS718" s="375"/>
      <c r="BT718" s="375"/>
      <c r="BU718" s="375"/>
      <c r="BV718" s="375"/>
      <c r="BW718" s="375"/>
      <c r="BX718" s="375"/>
      <c r="BY718" s="375"/>
      <c r="BZ718" s="375"/>
      <c r="CA718" s="375"/>
      <c r="CB718" s="375"/>
      <c r="CC718" s="375"/>
      <c r="CD718" s="375"/>
      <c r="CE718" s="375"/>
      <c r="CF718" s="375"/>
      <c r="CG718" s="375"/>
      <c r="CH718" s="375"/>
      <c r="CI718" s="375"/>
      <c r="CJ718" s="375"/>
      <c r="CK718" s="375"/>
      <c r="CL718" s="375"/>
      <c r="CM718" s="375"/>
      <c r="CN718" s="375"/>
      <c r="CO718" s="375"/>
      <c r="CP718" s="375"/>
      <c r="CQ718" s="375"/>
      <c r="CR718" s="375"/>
      <c r="CS718" s="375"/>
      <c r="CT718" s="375"/>
      <c r="CU718" s="375"/>
      <c r="CV718" s="375"/>
      <c r="CW718" s="375"/>
      <c r="CX718" s="375"/>
      <c r="CY718" s="375"/>
      <c r="CZ718" s="375"/>
    </row>
    <row r="719" ht="25.15" customHeight="true" x14ac:dyDescent="0.2">
      <c r="C719" s="670"/>
      <c r="D719" s="670"/>
      <c r="E719" s="670"/>
      <c r="F719" s="670"/>
      <c r="G719" s="670"/>
      <c r="H719" s="670"/>
      <c r="I719" s="670"/>
      <c r="J719" s="670"/>
      <c r="K719" s="670"/>
      <c r="L719" s="670"/>
      <c r="M719" s="670"/>
      <c r="N719" s="670"/>
      <c r="O719" s="670"/>
      <c r="P719" s="670"/>
      <c r="Q719" s="670"/>
      <c r="BA719" s="375"/>
      <c r="BB719" s="451"/>
      <c r="BC719" s="375"/>
      <c r="BD719" s="375"/>
      <c r="BE719" s="375"/>
      <c r="BF719" s="375"/>
      <c r="BG719" s="375"/>
      <c r="BH719" s="375"/>
      <c r="BI719" s="375"/>
      <c r="BJ719" s="375"/>
      <c r="BK719" s="375"/>
      <c r="BL719" s="375"/>
      <c r="BM719" s="375"/>
      <c r="BN719" s="375"/>
      <c r="BO719" s="375"/>
      <c r="BP719" s="375"/>
      <c r="BQ719" s="375"/>
      <c r="BR719" s="375"/>
      <c r="BS719" s="375"/>
      <c r="BT719" s="375"/>
      <c r="BU719" s="375"/>
      <c r="BV719" s="375"/>
      <c r="BW719" s="375"/>
      <c r="BX719" s="375"/>
      <c r="BY719" s="375"/>
      <c r="BZ719" s="375"/>
      <c r="CA719" s="375"/>
      <c r="CB719" s="375"/>
      <c r="CC719" s="375"/>
      <c r="CD719" s="375"/>
      <c r="CE719" s="375"/>
      <c r="CF719" s="375"/>
      <c r="CG719" s="375"/>
      <c r="CH719" s="375"/>
      <c r="CI719" s="375"/>
      <c r="CJ719" s="375"/>
      <c r="CK719" s="375"/>
      <c r="CL719" s="375"/>
      <c r="CM719" s="375"/>
      <c r="CN719" s="375"/>
      <c r="CO719" s="375"/>
      <c r="CP719" s="375"/>
      <c r="CQ719" s="375"/>
      <c r="CR719" s="375"/>
      <c r="CS719" s="375"/>
      <c r="CT719" s="375"/>
      <c r="CU719" s="375"/>
      <c r="CV719" s="375"/>
      <c r="CW719" s="375"/>
      <c r="CX719" s="375"/>
      <c r="CY719" s="375"/>
      <c r="CZ719" s="375"/>
    </row>
    <row r="720" ht="25.15" customHeight="true" x14ac:dyDescent="0.2">
      <c r="C720" s="670"/>
      <c r="D720" s="670"/>
      <c r="E720" s="670"/>
      <c r="F720" s="670"/>
      <c r="G720" s="670"/>
      <c r="H720" s="670"/>
      <c r="I720" s="670"/>
      <c r="J720" s="670"/>
      <c r="K720" s="670"/>
      <c r="L720" s="670"/>
      <c r="M720" s="670"/>
      <c r="N720" s="670"/>
      <c r="O720" s="670"/>
      <c r="P720" s="670"/>
      <c r="Q720" s="670"/>
      <c r="BA720" s="375"/>
      <c r="BB720" s="451"/>
      <c r="BC720" s="375"/>
      <c r="BD720" s="375"/>
      <c r="BE720" s="375"/>
      <c r="BF720" s="375"/>
      <c r="BG720" s="375"/>
      <c r="BH720" s="375"/>
      <c r="BI720" s="375"/>
      <c r="BJ720" s="375"/>
      <c r="BK720" s="375"/>
      <c r="BL720" s="375"/>
      <c r="BM720" s="375"/>
      <c r="BN720" s="375"/>
      <c r="BO720" s="375"/>
      <c r="BP720" s="375"/>
      <c r="BQ720" s="375"/>
      <c r="BR720" s="375"/>
      <c r="BS720" s="375"/>
      <c r="BT720" s="375"/>
      <c r="BU720" s="375"/>
      <c r="BV720" s="375"/>
      <c r="BW720" s="375"/>
      <c r="BX720" s="375"/>
      <c r="BY720" s="375"/>
      <c r="BZ720" s="375"/>
      <c r="CA720" s="375"/>
      <c r="CB720" s="375"/>
      <c r="CC720" s="375"/>
      <c r="CD720" s="375"/>
      <c r="CE720" s="375"/>
      <c r="CF720" s="375"/>
      <c r="CG720" s="375"/>
      <c r="CH720" s="375"/>
      <c r="CI720" s="375"/>
      <c r="CJ720" s="375"/>
      <c r="CK720" s="375"/>
      <c r="CL720" s="375"/>
      <c r="CM720" s="375"/>
      <c r="CN720" s="375"/>
      <c r="CO720" s="375"/>
      <c r="CP720" s="375"/>
      <c r="CQ720" s="375"/>
      <c r="CR720" s="375"/>
      <c r="CS720" s="375"/>
      <c r="CT720" s="375"/>
      <c r="CU720" s="375"/>
      <c r="CV720" s="375"/>
      <c r="CW720" s="375"/>
      <c r="CX720" s="375"/>
      <c r="CY720" s="375"/>
      <c r="CZ720" s="375"/>
    </row>
    <row r="721" ht="25.15" customHeight="true" x14ac:dyDescent="0.2">
      <c r="C721" s="670"/>
      <c r="D721" s="670"/>
      <c r="E721" s="670"/>
      <c r="F721" s="670"/>
      <c r="G721" s="670"/>
      <c r="H721" s="670"/>
      <c r="I721" s="670"/>
      <c r="J721" s="670"/>
      <c r="K721" s="670"/>
      <c r="L721" s="670"/>
      <c r="M721" s="670"/>
      <c r="N721" s="670"/>
      <c r="O721" s="670"/>
      <c r="P721" s="670"/>
      <c r="Q721" s="670"/>
      <c r="BA721" s="375"/>
      <c r="BB721" s="451"/>
      <c r="BC721" s="375"/>
      <c r="BD721" s="375"/>
      <c r="BE721" s="375"/>
      <c r="BF721" s="375"/>
      <c r="BG721" s="375"/>
      <c r="BH721" s="375"/>
      <c r="BI721" s="375"/>
      <c r="BJ721" s="375"/>
      <c r="BK721" s="375"/>
      <c r="BL721" s="375"/>
      <c r="BM721" s="375"/>
      <c r="BN721" s="375"/>
      <c r="BO721" s="375"/>
      <c r="BP721" s="375"/>
      <c r="BQ721" s="375"/>
      <c r="BR721" s="375"/>
      <c r="BS721" s="375"/>
      <c r="BT721" s="375"/>
      <c r="BU721" s="375"/>
      <c r="BV721" s="375"/>
      <c r="BW721" s="375"/>
      <c r="BX721" s="375"/>
      <c r="BY721" s="375"/>
      <c r="BZ721" s="375"/>
      <c r="CA721" s="375"/>
      <c r="CB721" s="375"/>
      <c r="CC721" s="375"/>
      <c r="CD721" s="375"/>
      <c r="CE721" s="375"/>
      <c r="CF721" s="375"/>
      <c r="CG721" s="375"/>
      <c r="CH721" s="375"/>
      <c r="CI721" s="375"/>
      <c r="CJ721" s="375"/>
      <c r="CK721" s="375"/>
      <c r="CL721" s="375"/>
      <c r="CM721" s="375"/>
      <c r="CN721" s="375"/>
      <c r="CO721" s="375"/>
      <c r="CP721" s="375"/>
      <c r="CQ721" s="375"/>
      <c r="CR721" s="375"/>
      <c r="CS721" s="375"/>
      <c r="CT721" s="375"/>
      <c r="CU721" s="375"/>
      <c r="CV721" s="375"/>
      <c r="CW721" s="375"/>
      <c r="CX721" s="375"/>
      <c r="CY721" s="375"/>
      <c r="CZ721" s="375"/>
    </row>
    <row r="722" ht="25.15" customHeight="true" x14ac:dyDescent="0.2">
      <c r="C722" s="670"/>
      <c r="D722" s="670"/>
      <c r="E722" s="670"/>
      <c r="F722" s="670"/>
      <c r="G722" s="670"/>
      <c r="H722" s="670"/>
      <c r="I722" s="670"/>
      <c r="J722" s="670"/>
      <c r="K722" s="670"/>
      <c r="L722" s="670"/>
      <c r="M722" s="670"/>
      <c r="N722" s="670"/>
      <c r="O722" s="670"/>
      <c r="P722" s="670"/>
      <c r="Q722" s="670"/>
      <c r="BA722" s="375"/>
      <c r="BB722" s="451"/>
      <c r="BC722" s="375"/>
      <c r="BD722" s="375"/>
      <c r="BE722" s="375"/>
      <c r="BF722" s="375"/>
      <c r="BG722" s="375"/>
      <c r="BH722" s="375"/>
      <c r="BI722" s="375"/>
      <c r="BJ722" s="375"/>
      <c r="BK722" s="375"/>
      <c r="BL722" s="375"/>
      <c r="BM722" s="375"/>
      <c r="BN722" s="375"/>
      <c r="BO722" s="375"/>
      <c r="BP722" s="375"/>
      <c r="BQ722" s="375"/>
      <c r="BR722" s="375"/>
      <c r="BS722" s="375"/>
      <c r="BT722" s="375"/>
      <c r="BU722" s="375"/>
      <c r="BV722" s="375"/>
      <c r="BW722" s="375"/>
      <c r="BX722" s="375"/>
      <c r="BY722" s="375"/>
      <c r="BZ722" s="375"/>
      <c r="CA722" s="375"/>
      <c r="CB722" s="375"/>
      <c r="CC722" s="375"/>
      <c r="CD722" s="375"/>
      <c r="CE722" s="375"/>
      <c r="CF722" s="375"/>
      <c r="CG722" s="375"/>
      <c r="CH722" s="375"/>
      <c r="CI722" s="375"/>
      <c r="CJ722" s="375"/>
      <c r="CK722" s="375"/>
      <c r="CL722" s="375"/>
      <c r="CM722" s="375"/>
      <c r="CN722" s="375"/>
      <c r="CO722" s="375"/>
      <c r="CP722" s="375"/>
      <c r="CQ722" s="375"/>
      <c r="CR722" s="375"/>
      <c r="CS722" s="375"/>
      <c r="CT722" s="375"/>
      <c r="CU722" s="375"/>
      <c r="CV722" s="375"/>
      <c r="CW722" s="375"/>
      <c r="CX722" s="375"/>
      <c r="CY722" s="375"/>
      <c r="CZ722" s="375"/>
    </row>
    <row r="723" ht="25.15" customHeight="true" x14ac:dyDescent="0.2">
      <c r="C723" s="670"/>
      <c r="D723" s="670"/>
      <c r="E723" s="670"/>
      <c r="F723" s="670"/>
      <c r="G723" s="670"/>
      <c r="H723" s="670"/>
      <c r="I723" s="670"/>
      <c r="J723" s="670"/>
      <c r="K723" s="670"/>
      <c r="L723" s="670"/>
      <c r="M723" s="670"/>
      <c r="N723" s="670"/>
      <c r="O723" s="670"/>
      <c r="P723" s="670"/>
      <c r="Q723" s="670"/>
      <c r="BA723" s="375"/>
      <c r="BB723" s="451"/>
      <c r="BC723" s="375"/>
      <c r="BD723" s="375"/>
      <c r="BE723" s="375"/>
      <c r="BF723" s="375"/>
      <c r="BG723" s="375"/>
      <c r="BH723" s="375"/>
      <c r="BI723" s="375"/>
      <c r="BJ723" s="375"/>
      <c r="BK723" s="375"/>
      <c r="BL723" s="375"/>
      <c r="BM723" s="375"/>
      <c r="BN723" s="375"/>
      <c r="BO723" s="375"/>
      <c r="BP723" s="375"/>
      <c r="BQ723" s="375"/>
      <c r="BR723" s="375"/>
      <c r="BS723" s="375"/>
      <c r="BT723" s="375"/>
      <c r="BU723" s="375"/>
      <c r="BV723" s="375"/>
      <c r="BW723" s="375"/>
      <c r="BX723" s="375"/>
      <c r="BY723" s="375"/>
      <c r="BZ723" s="375"/>
      <c r="CA723" s="375"/>
      <c r="CB723" s="375"/>
      <c r="CC723" s="375"/>
      <c r="CD723" s="375"/>
      <c r="CE723" s="375"/>
      <c r="CF723" s="375"/>
      <c r="CG723" s="375"/>
      <c r="CH723" s="375"/>
      <c r="CI723" s="375"/>
      <c r="CJ723" s="375"/>
      <c r="CK723" s="375"/>
      <c r="CL723" s="375"/>
      <c r="CM723" s="375"/>
      <c r="CN723" s="375"/>
      <c r="CO723" s="375"/>
      <c r="CP723" s="375"/>
      <c r="CQ723" s="375"/>
      <c r="CR723" s="375"/>
      <c r="CS723" s="375"/>
      <c r="CT723" s="375"/>
      <c r="CU723" s="375"/>
      <c r="CV723" s="375"/>
      <c r="CW723" s="375"/>
      <c r="CX723" s="375"/>
      <c r="CY723" s="375"/>
      <c r="CZ723" s="375"/>
    </row>
    <row r="724" ht="25.15" customHeight="true" x14ac:dyDescent="0.2">
      <c r="C724" s="670"/>
      <c r="D724" s="670"/>
      <c r="E724" s="670"/>
      <c r="F724" s="670"/>
      <c r="G724" s="670"/>
      <c r="H724" s="670"/>
      <c r="I724" s="670"/>
      <c r="J724" s="670"/>
      <c r="K724" s="670"/>
      <c r="L724" s="670"/>
      <c r="M724" s="670"/>
      <c r="N724" s="670"/>
      <c r="O724" s="670"/>
      <c r="P724" s="670"/>
      <c r="Q724" s="670"/>
      <c r="BA724" s="375"/>
      <c r="BB724" s="451"/>
      <c r="BC724" s="375"/>
      <c r="BD724" s="375"/>
      <c r="BE724" s="375"/>
      <c r="BF724" s="375"/>
      <c r="BG724" s="375"/>
      <c r="BH724" s="375"/>
      <c r="BI724" s="375"/>
      <c r="BJ724" s="375"/>
      <c r="BK724" s="375"/>
      <c r="BL724" s="375"/>
      <c r="BM724" s="375"/>
      <c r="BN724" s="375"/>
      <c r="BO724" s="375"/>
      <c r="BP724" s="375"/>
      <c r="BQ724" s="375"/>
      <c r="BR724" s="375"/>
      <c r="BS724" s="375"/>
      <c r="BT724" s="375"/>
      <c r="BU724" s="375"/>
      <c r="BV724" s="375"/>
      <c r="BW724" s="375"/>
      <c r="BX724" s="375"/>
      <c r="BY724" s="375"/>
      <c r="BZ724" s="375"/>
      <c r="CA724" s="375"/>
      <c r="CB724" s="375"/>
      <c r="CC724" s="375"/>
      <c r="CD724" s="375"/>
      <c r="CE724" s="375"/>
      <c r="CF724" s="375"/>
      <c r="CG724" s="375"/>
      <c r="CH724" s="375"/>
      <c r="CI724" s="375"/>
      <c r="CJ724" s="375"/>
      <c r="CK724" s="375"/>
      <c r="CL724" s="375"/>
      <c r="CM724" s="375"/>
      <c r="CN724" s="375"/>
      <c r="CO724" s="375"/>
      <c r="CP724" s="375"/>
      <c r="CQ724" s="375"/>
      <c r="CR724" s="375"/>
      <c r="CS724" s="375"/>
      <c r="CT724" s="375"/>
      <c r="CU724" s="375"/>
      <c r="CV724" s="375"/>
      <c r="CW724" s="375"/>
      <c r="CX724" s="375"/>
      <c r="CY724" s="375"/>
      <c r="CZ724" s="375"/>
    </row>
    <row r="725" ht="25.15" customHeight="true" x14ac:dyDescent="0.2">
      <c r="C725" s="670"/>
      <c r="D725" s="670"/>
      <c r="E725" s="670"/>
      <c r="F725" s="670"/>
      <c r="G725" s="670"/>
      <c r="H725" s="670"/>
      <c r="I725" s="670"/>
      <c r="J725" s="670"/>
      <c r="K725" s="670"/>
      <c r="L725" s="670"/>
      <c r="M725" s="670"/>
      <c r="N725" s="670"/>
      <c r="O725" s="670"/>
      <c r="P725" s="670"/>
      <c r="Q725" s="670"/>
      <c r="BA725" s="375"/>
      <c r="BB725" s="451"/>
      <c r="BC725" s="375"/>
      <c r="BD725" s="375"/>
      <c r="BE725" s="375"/>
      <c r="BF725" s="375"/>
      <c r="BG725" s="375"/>
      <c r="BH725" s="375"/>
      <c r="BI725" s="375"/>
      <c r="BJ725" s="375"/>
      <c r="BK725" s="375"/>
      <c r="BL725" s="375"/>
      <c r="BM725" s="375"/>
      <c r="BN725" s="375"/>
      <c r="BO725" s="375"/>
      <c r="BP725" s="375"/>
      <c r="BQ725" s="375"/>
      <c r="BR725" s="375"/>
      <c r="BS725" s="375"/>
      <c r="BT725" s="375"/>
      <c r="BU725" s="375"/>
      <c r="BV725" s="375"/>
      <c r="BW725" s="375"/>
      <c r="BX725" s="375"/>
      <c r="BY725" s="375"/>
      <c r="BZ725" s="375"/>
      <c r="CA725" s="375"/>
      <c r="CB725" s="375"/>
      <c r="CC725" s="375"/>
      <c r="CD725" s="375"/>
      <c r="CE725" s="375"/>
      <c r="CF725" s="375"/>
      <c r="CG725" s="375"/>
      <c r="CH725" s="375"/>
      <c r="CI725" s="375"/>
      <c r="CJ725" s="375"/>
      <c r="CK725" s="375"/>
      <c r="CL725" s="375"/>
      <c r="CM725" s="375"/>
      <c r="CN725" s="375"/>
      <c r="CO725" s="375"/>
      <c r="CP725" s="375"/>
      <c r="CQ725" s="375"/>
      <c r="CR725" s="375"/>
      <c r="CS725" s="375"/>
      <c r="CT725" s="375"/>
      <c r="CU725" s="375"/>
      <c r="CV725" s="375"/>
      <c r="CW725" s="375"/>
      <c r="CX725" s="375"/>
      <c r="CY725" s="375"/>
      <c r="CZ725" s="375"/>
    </row>
    <row r="726" ht="25.15" customHeight="true" x14ac:dyDescent="0.2">
      <c r="C726" s="670"/>
      <c r="D726" s="670"/>
      <c r="E726" s="670"/>
      <c r="F726" s="670"/>
      <c r="G726" s="670"/>
      <c r="H726" s="670"/>
      <c r="I726" s="670"/>
      <c r="J726" s="670"/>
      <c r="K726" s="670"/>
      <c r="L726" s="670"/>
      <c r="M726" s="670"/>
      <c r="N726" s="670"/>
      <c r="O726" s="670"/>
      <c r="P726" s="670"/>
      <c r="Q726" s="670"/>
      <c r="BA726" s="375"/>
      <c r="BB726" s="451"/>
      <c r="BC726" s="375"/>
      <c r="BD726" s="375"/>
      <c r="BE726" s="375"/>
      <c r="BF726" s="375"/>
      <c r="BG726" s="375"/>
      <c r="BH726" s="375"/>
      <c r="BI726" s="375"/>
      <c r="BJ726" s="375"/>
      <c r="BK726" s="375"/>
      <c r="BL726" s="375"/>
      <c r="BM726" s="375"/>
      <c r="BN726" s="375"/>
      <c r="BO726" s="375"/>
      <c r="BP726" s="375"/>
      <c r="BQ726" s="375"/>
      <c r="BR726" s="375"/>
      <c r="BS726" s="375"/>
      <c r="BT726" s="375"/>
      <c r="BU726" s="375"/>
      <c r="BV726" s="375"/>
      <c r="BW726" s="375"/>
      <c r="BX726" s="375"/>
      <c r="BY726" s="375"/>
      <c r="BZ726" s="375"/>
      <c r="CA726" s="375"/>
      <c r="CB726" s="375"/>
      <c r="CC726" s="375"/>
      <c r="CD726" s="375"/>
      <c r="CE726" s="375"/>
      <c r="CF726" s="375"/>
      <c r="CG726" s="375"/>
      <c r="CH726" s="375"/>
      <c r="CI726" s="375"/>
      <c r="CJ726" s="375"/>
      <c r="CK726" s="375"/>
      <c r="CL726" s="375"/>
      <c r="CM726" s="375"/>
      <c r="CN726" s="375"/>
      <c r="CO726" s="375"/>
      <c r="CP726" s="375"/>
      <c r="CQ726" s="375"/>
      <c r="CR726" s="375"/>
      <c r="CS726" s="375"/>
      <c r="CT726" s="375"/>
      <c r="CU726" s="375"/>
      <c r="CV726" s="375"/>
      <c r="CW726" s="375"/>
      <c r="CX726" s="375"/>
      <c r="CY726" s="375"/>
      <c r="CZ726" s="375"/>
    </row>
    <row r="727" ht="25.15" customHeight="true" x14ac:dyDescent="0.2">
      <c r="C727" s="670"/>
      <c r="D727" s="670"/>
      <c r="E727" s="670"/>
      <c r="F727" s="670"/>
      <c r="G727" s="670"/>
      <c r="H727" s="670"/>
      <c r="I727" s="670"/>
      <c r="J727" s="670"/>
      <c r="K727" s="670"/>
      <c r="L727" s="670"/>
      <c r="M727" s="670"/>
      <c r="N727" s="670"/>
      <c r="O727" s="670"/>
      <c r="P727" s="670"/>
      <c r="Q727" s="670"/>
      <c r="BA727" s="375"/>
      <c r="BB727" s="451"/>
      <c r="BC727" s="375"/>
      <c r="BD727" s="375"/>
      <c r="BE727" s="375"/>
      <c r="BF727" s="375"/>
      <c r="BG727" s="375"/>
      <c r="BH727" s="375"/>
      <c r="BI727" s="375"/>
      <c r="BJ727" s="375"/>
      <c r="BK727" s="375"/>
      <c r="BL727" s="375"/>
      <c r="BM727" s="375"/>
      <c r="BN727" s="375"/>
      <c r="BO727" s="375"/>
      <c r="BP727" s="375"/>
      <c r="BQ727" s="375"/>
      <c r="BR727" s="375"/>
      <c r="BS727" s="375"/>
      <c r="BT727" s="375"/>
      <c r="BU727" s="375"/>
      <c r="BV727" s="375"/>
      <c r="BW727" s="375"/>
      <c r="BX727" s="375"/>
      <c r="BY727" s="375"/>
      <c r="BZ727" s="375"/>
      <c r="CA727" s="375"/>
      <c r="CB727" s="375"/>
      <c r="CC727" s="375"/>
      <c r="CD727" s="375"/>
      <c r="CE727" s="375"/>
      <c r="CF727" s="375"/>
      <c r="CG727" s="375"/>
      <c r="CH727" s="375"/>
      <c r="CI727" s="375"/>
      <c r="CJ727" s="375"/>
      <c r="CK727" s="375"/>
      <c r="CL727" s="375"/>
      <c r="CM727" s="375"/>
      <c r="CN727" s="375"/>
      <c r="CO727" s="375"/>
      <c r="CP727" s="375"/>
      <c r="CQ727" s="375"/>
      <c r="CR727" s="375"/>
      <c r="CS727" s="375"/>
      <c r="CT727" s="375"/>
      <c r="CU727" s="375"/>
      <c r="CV727" s="375"/>
      <c r="CW727" s="375"/>
      <c r="CX727" s="375"/>
      <c r="CY727" s="375"/>
      <c r="CZ727" s="375"/>
    </row>
    <row r="728" ht="25.15" customHeight="true" x14ac:dyDescent="0.2">
      <c r="C728" s="670"/>
      <c r="D728" s="670"/>
      <c r="E728" s="670"/>
      <c r="F728" s="670"/>
      <c r="G728" s="670"/>
      <c r="H728" s="670"/>
      <c r="I728" s="670"/>
      <c r="J728" s="670"/>
      <c r="K728" s="670"/>
      <c r="L728" s="670"/>
      <c r="M728" s="670"/>
      <c r="N728" s="670"/>
      <c r="O728" s="670"/>
      <c r="P728" s="670"/>
      <c r="Q728" s="670"/>
      <c r="BA728" s="375"/>
      <c r="BB728" s="451"/>
      <c r="BC728" s="375"/>
      <c r="BD728" s="375"/>
      <c r="BE728" s="375"/>
      <c r="BF728" s="375"/>
      <c r="BG728" s="375"/>
      <c r="BH728" s="375"/>
      <c r="BI728" s="375"/>
      <c r="BJ728" s="375"/>
      <c r="BK728" s="375"/>
      <c r="BL728" s="375"/>
      <c r="BM728" s="375"/>
      <c r="BN728" s="375"/>
      <c r="BO728" s="375"/>
      <c r="BP728" s="375"/>
      <c r="BQ728" s="375"/>
      <c r="BR728" s="375"/>
      <c r="BS728" s="375"/>
      <c r="BT728" s="375"/>
      <c r="BU728" s="375"/>
      <c r="BV728" s="375"/>
      <c r="BW728" s="375"/>
      <c r="BX728" s="375"/>
      <c r="BY728" s="375"/>
      <c r="BZ728" s="375"/>
      <c r="CA728" s="375"/>
      <c r="CB728" s="375"/>
      <c r="CC728" s="375"/>
      <c r="CD728" s="375"/>
      <c r="CE728" s="375"/>
      <c r="CF728" s="375"/>
      <c r="CG728" s="375"/>
      <c r="CH728" s="375"/>
      <c r="CI728" s="375"/>
      <c r="CJ728" s="375"/>
      <c r="CK728" s="375"/>
      <c r="CL728" s="375"/>
      <c r="CM728" s="375"/>
      <c r="CN728" s="375"/>
      <c r="CO728" s="375"/>
      <c r="CP728" s="375"/>
      <c r="CQ728" s="375"/>
      <c r="CR728" s="375"/>
      <c r="CS728" s="375"/>
      <c r="CT728" s="375"/>
      <c r="CU728" s="375"/>
      <c r="CV728" s="375"/>
      <c r="CW728" s="375"/>
      <c r="CX728" s="375"/>
      <c r="CY728" s="375"/>
      <c r="CZ728" s="375"/>
    </row>
    <row r="729" ht="25.15" customHeight="true" x14ac:dyDescent="0.2">
      <c r="C729" s="670"/>
      <c r="D729" s="670"/>
      <c r="E729" s="670"/>
      <c r="F729" s="670"/>
      <c r="G729" s="670"/>
      <c r="H729" s="670"/>
      <c r="I729" s="670"/>
      <c r="J729" s="670"/>
      <c r="K729" s="670"/>
      <c r="L729" s="670"/>
      <c r="M729" s="670"/>
      <c r="N729" s="670"/>
      <c r="O729" s="670"/>
      <c r="P729" s="670"/>
      <c r="Q729" s="670"/>
      <c r="BA729" s="375"/>
      <c r="BB729" s="451"/>
      <c r="BC729" s="375"/>
      <c r="BD729" s="375"/>
      <c r="BE729" s="375"/>
      <c r="BF729" s="375"/>
      <c r="BG729" s="375"/>
      <c r="BH729" s="375"/>
      <c r="BI729" s="375"/>
      <c r="BJ729" s="375"/>
      <c r="BK729" s="375"/>
      <c r="BL729" s="375"/>
      <c r="BM729" s="375"/>
      <c r="BN729" s="375"/>
      <c r="BO729" s="375"/>
      <c r="BP729" s="375"/>
      <c r="BQ729" s="375"/>
      <c r="BR729" s="375"/>
      <c r="BS729" s="375"/>
      <c r="BT729" s="375"/>
      <c r="BU729" s="375"/>
      <c r="BV729" s="375"/>
      <c r="BW729" s="375"/>
      <c r="BX729" s="375"/>
      <c r="BY729" s="375"/>
      <c r="BZ729" s="375"/>
      <c r="CA729" s="375"/>
      <c r="CB729" s="375"/>
      <c r="CC729" s="375"/>
      <c r="CD729" s="375"/>
      <c r="CE729" s="375"/>
      <c r="CF729" s="375"/>
      <c r="CG729" s="375"/>
      <c r="CH729" s="375"/>
      <c r="CI729" s="375"/>
      <c r="CJ729" s="375"/>
      <c r="CK729" s="375"/>
      <c r="CL729" s="375"/>
      <c r="CM729" s="375"/>
      <c r="CN729" s="375"/>
      <c r="CO729" s="375"/>
      <c r="CP729" s="375"/>
      <c r="CQ729" s="375"/>
      <c r="CR729" s="375"/>
      <c r="CS729" s="375"/>
      <c r="CT729" s="375"/>
      <c r="CU729" s="375"/>
      <c r="CV729" s="375"/>
      <c r="CW729" s="375"/>
      <c r="CX729" s="375"/>
      <c r="CY729" s="375"/>
      <c r="CZ729" s="375"/>
    </row>
    <row r="730" ht="25.15" customHeight="true" x14ac:dyDescent="0.2">
      <c r="C730" s="670"/>
      <c r="D730" s="670"/>
      <c r="E730" s="670"/>
      <c r="F730" s="670"/>
      <c r="G730" s="670"/>
      <c r="H730" s="670"/>
      <c r="I730" s="670"/>
      <c r="J730" s="670"/>
      <c r="K730" s="670"/>
      <c r="L730" s="670"/>
      <c r="M730" s="670"/>
      <c r="N730" s="670"/>
      <c r="O730" s="670"/>
      <c r="P730" s="670"/>
      <c r="Q730" s="670"/>
      <c r="BA730" s="375"/>
      <c r="BB730" s="451"/>
      <c r="BC730" s="375"/>
      <c r="BD730" s="375"/>
      <c r="BE730" s="375"/>
      <c r="BF730" s="375"/>
      <c r="BG730" s="375"/>
      <c r="BH730" s="375"/>
      <c r="BI730" s="375"/>
      <c r="BJ730" s="375"/>
      <c r="BK730" s="375"/>
      <c r="BL730" s="375"/>
      <c r="BM730" s="375"/>
      <c r="BN730" s="375"/>
      <c r="BO730" s="375"/>
      <c r="BP730" s="375"/>
      <c r="BQ730" s="375"/>
      <c r="BR730" s="375"/>
      <c r="BS730" s="375"/>
      <c r="BT730" s="375"/>
      <c r="BU730" s="375"/>
      <c r="BV730" s="375"/>
      <c r="BW730" s="375"/>
      <c r="BX730" s="375"/>
      <c r="BY730" s="375"/>
      <c r="BZ730" s="375"/>
      <c r="CA730" s="375"/>
      <c r="CB730" s="375"/>
      <c r="CC730" s="375"/>
      <c r="CD730" s="375"/>
      <c r="CE730" s="375"/>
      <c r="CF730" s="375"/>
      <c r="CG730" s="375"/>
      <c r="CH730" s="375"/>
      <c r="CI730" s="375"/>
      <c r="CJ730" s="375"/>
      <c r="CK730" s="375"/>
      <c r="CL730" s="375"/>
      <c r="CM730" s="375"/>
      <c r="CN730" s="375"/>
      <c r="CO730" s="375"/>
      <c r="CP730" s="375"/>
      <c r="CQ730" s="375"/>
      <c r="CR730" s="375"/>
      <c r="CS730" s="375"/>
      <c r="CT730" s="375"/>
      <c r="CU730" s="375"/>
      <c r="CV730" s="375"/>
      <c r="CW730" s="375"/>
      <c r="CX730" s="375"/>
      <c r="CY730" s="375"/>
      <c r="CZ730" s="375"/>
    </row>
    <row r="731" ht="25.15" customHeight="true" x14ac:dyDescent="0.2">
      <c r="C731" s="670"/>
      <c r="D731" s="670"/>
      <c r="E731" s="670"/>
      <c r="F731" s="670"/>
      <c r="G731" s="670"/>
      <c r="H731" s="670"/>
      <c r="I731" s="670"/>
      <c r="J731" s="670"/>
      <c r="K731" s="670"/>
      <c r="L731" s="670"/>
      <c r="M731" s="670"/>
      <c r="N731" s="670"/>
      <c r="O731" s="670"/>
      <c r="P731" s="670"/>
      <c r="Q731" s="670"/>
      <c r="BA731" s="375"/>
      <c r="BB731" s="451"/>
      <c r="BC731" s="375"/>
      <c r="BD731" s="375"/>
      <c r="BE731" s="375"/>
      <c r="BF731" s="375"/>
      <c r="BG731" s="375"/>
      <c r="BH731" s="375"/>
      <c r="BI731" s="375"/>
      <c r="BJ731" s="375"/>
      <c r="BK731" s="375"/>
      <c r="BL731" s="375"/>
      <c r="BM731" s="375"/>
      <c r="BN731" s="375"/>
      <c r="BO731" s="375"/>
      <c r="BP731" s="375"/>
      <c r="BQ731" s="375"/>
      <c r="BR731" s="375"/>
      <c r="BS731" s="375"/>
      <c r="BT731" s="375"/>
      <c r="BU731" s="375"/>
      <c r="BV731" s="375"/>
      <c r="BW731" s="375"/>
      <c r="BX731" s="375"/>
      <c r="BY731" s="375"/>
      <c r="BZ731" s="375"/>
      <c r="CA731" s="375"/>
      <c r="CB731" s="375"/>
      <c r="CC731" s="375"/>
      <c r="CD731" s="375"/>
      <c r="CE731" s="375"/>
      <c r="CF731" s="375"/>
      <c r="CG731" s="375"/>
      <c r="CH731" s="375"/>
      <c r="CI731" s="375"/>
      <c r="CJ731" s="375"/>
      <c r="CK731" s="375"/>
      <c r="CL731" s="375"/>
      <c r="CM731" s="375"/>
      <c r="CN731" s="375"/>
      <c r="CO731" s="375"/>
      <c r="CP731" s="375"/>
      <c r="CQ731" s="375"/>
      <c r="CR731" s="375"/>
      <c r="CS731" s="375"/>
      <c r="CT731" s="375"/>
      <c r="CU731" s="375"/>
      <c r="CV731" s="375"/>
      <c r="CW731" s="375"/>
      <c r="CX731" s="375"/>
      <c r="CY731" s="375"/>
      <c r="CZ731" s="375"/>
    </row>
    <row r="732" ht="25.15" customHeight="true" x14ac:dyDescent="0.2">
      <c r="C732" s="670"/>
      <c r="D732" s="670"/>
      <c r="E732" s="670"/>
      <c r="F732" s="670"/>
      <c r="G732" s="670"/>
      <c r="H732" s="670"/>
      <c r="I732" s="670"/>
      <c r="J732" s="670"/>
      <c r="K732" s="670"/>
      <c r="L732" s="670"/>
      <c r="M732" s="670"/>
      <c r="N732" s="670"/>
      <c r="O732" s="670"/>
      <c r="P732" s="670"/>
      <c r="Q732" s="670"/>
      <c r="BA732" s="375"/>
      <c r="BB732" s="451"/>
      <c r="BC732" s="375"/>
      <c r="BD732" s="375"/>
      <c r="BE732" s="375"/>
      <c r="BF732" s="375"/>
      <c r="BG732" s="375"/>
      <c r="BH732" s="375"/>
      <c r="BI732" s="375"/>
      <c r="BJ732" s="375"/>
      <c r="BK732" s="375"/>
      <c r="BL732" s="375"/>
      <c r="BM732" s="375"/>
      <c r="BN732" s="375"/>
      <c r="BO732" s="375"/>
      <c r="BP732" s="375"/>
      <c r="BQ732" s="375"/>
      <c r="BR732" s="375"/>
      <c r="BS732" s="375"/>
      <c r="BT732" s="375"/>
      <c r="BU732" s="375"/>
      <c r="BV732" s="375"/>
      <c r="BW732" s="375"/>
      <c r="BX732" s="375"/>
      <c r="BY732" s="375"/>
      <c r="BZ732" s="375"/>
      <c r="CA732" s="375"/>
      <c r="CB732" s="375"/>
      <c r="CC732" s="375"/>
      <c r="CD732" s="375"/>
      <c r="CE732" s="375"/>
      <c r="CF732" s="375"/>
      <c r="CG732" s="375"/>
      <c r="CH732" s="375"/>
      <c r="CI732" s="375"/>
      <c r="CJ732" s="375"/>
      <c r="CK732" s="375"/>
      <c r="CL732" s="375"/>
      <c r="CM732" s="375"/>
      <c r="CN732" s="375"/>
      <c r="CO732" s="375"/>
      <c r="CP732" s="375"/>
      <c r="CQ732" s="375"/>
      <c r="CR732" s="375"/>
      <c r="CS732" s="375"/>
      <c r="CT732" s="375"/>
      <c r="CU732" s="375"/>
      <c r="CV732" s="375"/>
      <c r="CW732" s="375"/>
      <c r="CX732" s="375"/>
      <c r="CY732" s="375"/>
      <c r="CZ732" s="375"/>
    </row>
    <row r="733" ht="25.15" customHeight="true" x14ac:dyDescent="0.2">
      <c r="C733" s="670"/>
      <c r="D733" s="670"/>
      <c r="E733" s="670"/>
      <c r="F733" s="670"/>
      <c r="G733" s="670"/>
      <c r="H733" s="670"/>
      <c r="I733" s="670"/>
      <c r="J733" s="670"/>
      <c r="K733" s="670"/>
      <c r="L733" s="670"/>
      <c r="M733" s="670"/>
      <c r="N733" s="670"/>
      <c r="O733" s="670"/>
      <c r="P733" s="670"/>
      <c r="Q733" s="670"/>
      <c r="BA733" s="375"/>
      <c r="BB733" s="451"/>
      <c r="BC733" s="375"/>
      <c r="BD733" s="375"/>
      <c r="BE733" s="375"/>
      <c r="BF733" s="375"/>
      <c r="BG733" s="375"/>
      <c r="BH733" s="375"/>
      <c r="BI733" s="375"/>
      <c r="BJ733" s="375"/>
      <c r="BK733" s="375"/>
      <c r="BL733" s="375"/>
      <c r="BM733" s="375"/>
      <c r="BN733" s="375"/>
      <c r="BO733" s="375"/>
      <c r="BP733" s="375"/>
      <c r="BQ733" s="375"/>
      <c r="BR733" s="375"/>
      <c r="BS733" s="375"/>
      <c r="BT733" s="375"/>
      <c r="BU733" s="375"/>
      <c r="BV733" s="375"/>
      <c r="BW733" s="375"/>
      <c r="BX733" s="375"/>
      <c r="BY733" s="375"/>
      <c r="BZ733" s="375"/>
      <c r="CA733" s="375"/>
      <c r="CB733" s="375"/>
      <c r="CC733" s="375"/>
      <c r="CD733" s="375"/>
      <c r="CE733" s="375"/>
      <c r="CF733" s="375"/>
      <c r="CG733" s="375"/>
      <c r="CH733" s="375"/>
      <c r="CI733" s="375"/>
      <c r="CJ733" s="375"/>
      <c r="CK733" s="375"/>
      <c r="CL733" s="375"/>
      <c r="CM733" s="375"/>
      <c r="CN733" s="375"/>
      <c r="CO733" s="375"/>
      <c r="CP733" s="375"/>
      <c r="CQ733" s="375"/>
      <c r="CR733" s="375"/>
      <c r="CS733" s="375"/>
      <c r="CT733" s="375"/>
      <c r="CU733" s="375"/>
      <c r="CV733" s="375"/>
      <c r="CW733" s="375"/>
      <c r="CX733" s="375"/>
      <c r="CY733" s="375"/>
      <c r="CZ733" s="375"/>
    </row>
    <row r="734" ht="25.15" customHeight="true" x14ac:dyDescent="0.2">
      <c r="C734" s="670"/>
      <c r="D734" s="670"/>
      <c r="E734" s="670"/>
      <c r="F734" s="670"/>
      <c r="G734" s="670"/>
      <c r="H734" s="670"/>
      <c r="I734" s="670"/>
      <c r="J734" s="670"/>
      <c r="K734" s="670"/>
      <c r="L734" s="670"/>
      <c r="M734" s="670"/>
      <c r="N734" s="670"/>
      <c r="O734" s="670"/>
      <c r="P734" s="670"/>
      <c r="Q734" s="670"/>
      <c r="BA734" s="375"/>
      <c r="BB734" s="451"/>
      <c r="BC734" s="375"/>
      <c r="BD734" s="375"/>
      <c r="BE734" s="375"/>
      <c r="BF734" s="375"/>
      <c r="BG734" s="375"/>
      <c r="BH734" s="375"/>
      <c r="BI734" s="375"/>
      <c r="BJ734" s="375"/>
      <c r="BK734" s="375"/>
      <c r="BL734" s="375"/>
      <c r="BM734" s="375"/>
      <c r="BN734" s="375"/>
      <c r="BO734" s="375"/>
      <c r="BP734" s="375"/>
      <c r="BQ734" s="375"/>
      <c r="BR734" s="375"/>
      <c r="BS734" s="375"/>
      <c r="BT734" s="375"/>
      <c r="BU734" s="375"/>
      <c r="BV734" s="375"/>
      <c r="BW734" s="375"/>
      <c r="BX734" s="375"/>
      <c r="BY734" s="375"/>
      <c r="BZ734" s="375"/>
      <c r="CA734" s="375"/>
      <c r="CB734" s="375"/>
      <c r="CC734" s="375"/>
      <c r="CD734" s="375"/>
      <c r="CE734" s="375"/>
      <c r="CF734" s="375"/>
      <c r="CG734" s="375"/>
      <c r="CH734" s="375"/>
      <c r="CI734" s="375"/>
      <c r="CJ734" s="375"/>
      <c r="CK734" s="375"/>
      <c r="CL734" s="375"/>
      <c r="CM734" s="375"/>
      <c r="CN734" s="375"/>
      <c r="CO734" s="375"/>
      <c r="CP734" s="375"/>
      <c r="CQ734" s="375"/>
      <c r="CR734" s="375"/>
      <c r="CS734" s="375"/>
      <c r="CT734" s="375"/>
      <c r="CU734" s="375"/>
      <c r="CV734" s="375"/>
      <c r="CW734" s="375"/>
      <c r="CX734" s="375"/>
      <c r="CY734" s="375"/>
      <c r="CZ734" s="375"/>
    </row>
    <row r="735" ht="25.15" customHeight="true" x14ac:dyDescent="0.2">
      <c r="C735" s="670"/>
      <c r="D735" s="670"/>
      <c r="E735" s="670"/>
      <c r="F735" s="670"/>
      <c r="G735" s="670"/>
      <c r="H735" s="670"/>
      <c r="I735" s="670"/>
      <c r="J735" s="670"/>
      <c r="K735" s="670"/>
      <c r="L735" s="670"/>
      <c r="M735" s="670"/>
      <c r="N735" s="670"/>
      <c r="O735" s="670"/>
      <c r="P735" s="670"/>
      <c r="Q735" s="670"/>
      <c r="BA735" s="375"/>
      <c r="BB735" s="451"/>
      <c r="BC735" s="375"/>
      <c r="BD735" s="375"/>
      <c r="BE735" s="375"/>
      <c r="BF735" s="375"/>
      <c r="BG735" s="375"/>
      <c r="BH735" s="375"/>
      <c r="BI735" s="375"/>
      <c r="BJ735" s="375"/>
      <c r="BK735" s="375"/>
      <c r="BL735" s="375"/>
      <c r="BM735" s="375"/>
      <c r="BN735" s="375"/>
      <c r="BO735" s="375"/>
      <c r="BP735" s="375"/>
      <c r="BQ735" s="375"/>
      <c r="BR735" s="375"/>
      <c r="BS735" s="375"/>
      <c r="BT735" s="375"/>
      <c r="BU735" s="375"/>
      <c r="BV735" s="375"/>
      <c r="BW735" s="375"/>
      <c r="BX735" s="375"/>
      <c r="BY735" s="375"/>
      <c r="BZ735" s="375"/>
      <c r="CA735" s="375"/>
      <c r="CB735" s="375"/>
      <c r="CC735" s="375"/>
      <c r="CD735" s="375"/>
      <c r="CE735" s="375"/>
      <c r="CF735" s="375"/>
      <c r="CG735" s="375"/>
      <c r="CH735" s="375"/>
      <c r="CI735" s="375"/>
      <c r="CJ735" s="375"/>
      <c r="CK735" s="375"/>
      <c r="CL735" s="375"/>
      <c r="CM735" s="375"/>
      <c r="CN735" s="375"/>
      <c r="CO735" s="375"/>
      <c r="CP735" s="375"/>
      <c r="CQ735" s="375"/>
      <c r="CR735" s="375"/>
      <c r="CS735" s="375"/>
      <c r="CT735" s="375"/>
      <c r="CU735" s="375"/>
      <c r="CV735" s="375"/>
      <c r="CW735" s="375"/>
      <c r="CX735" s="375"/>
      <c r="CY735" s="375"/>
      <c r="CZ735" s="375"/>
    </row>
    <row r="736" ht="25.15" customHeight="true" x14ac:dyDescent="0.2">
      <c r="C736" s="670"/>
      <c r="D736" s="670"/>
      <c r="E736" s="670"/>
      <c r="F736" s="670"/>
      <c r="G736" s="670"/>
      <c r="H736" s="670"/>
      <c r="I736" s="670"/>
      <c r="J736" s="670"/>
      <c r="K736" s="670"/>
      <c r="L736" s="670"/>
      <c r="M736" s="670"/>
      <c r="N736" s="670"/>
      <c r="O736" s="670"/>
      <c r="P736" s="670"/>
      <c r="Q736" s="670"/>
      <c r="BA736" s="375"/>
      <c r="BB736" s="451"/>
      <c r="BC736" s="375"/>
      <c r="BD736" s="375"/>
      <c r="BE736" s="375"/>
      <c r="BF736" s="375"/>
      <c r="BG736" s="375"/>
      <c r="BH736" s="375"/>
      <c r="BI736" s="375"/>
      <c r="BJ736" s="375"/>
      <c r="BK736" s="375"/>
      <c r="BL736" s="375"/>
      <c r="BM736" s="375"/>
      <c r="BN736" s="375"/>
      <c r="BO736" s="375"/>
      <c r="BP736" s="375"/>
      <c r="BQ736" s="375"/>
      <c r="BR736" s="375"/>
      <c r="BS736" s="375"/>
      <c r="BT736" s="375"/>
      <c r="BU736" s="375"/>
      <c r="BV736" s="375"/>
      <c r="BW736" s="375"/>
      <c r="BX736" s="375"/>
      <c r="BY736" s="375"/>
      <c r="BZ736" s="375"/>
      <c r="CA736" s="375"/>
      <c r="CB736" s="375"/>
      <c r="CC736" s="375"/>
      <c r="CD736" s="375"/>
      <c r="CE736" s="375"/>
      <c r="CF736" s="375"/>
      <c r="CG736" s="375"/>
      <c r="CH736" s="375"/>
      <c r="CI736" s="375"/>
      <c r="CJ736" s="375"/>
      <c r="CK736" s="375"/>
      <c r="CL736" s="375"/>
      <c r="CM736" s="375"/>
      <c r="CN736" s="375"/>
      <c r="CO736" s="375"/>
      <c r="CP736" s="375"/>
      <c r="CQ736" s="375"/>
      <c r="CR736" s="375"/>
      <c r="CS736" s="375"/>
      <c r="CT736" s="375"/>
      <c r="CU736" s="375"/>
      <c r="CV736" s="375"/>
      <c r="CW736" s="375"/>
      <c r="CX736" s="375"/>
      <c r="CY736" s="375"/>
      <c r="CZ736" s="375"/>
    </row>
    <row r="737" ht="25.15" customHeight="true" x14ac:dyDescent="0.2">
      <c r="C737" s="670"/>
      <c r="D737" s="670"/>
      <c r="E737" s="670"/>
      <c r="F737" s="670"/>
      <c r="G737" s="670"/>
      <c r="H737" s="670"/>
      <c r="I737" s="670"/>
      <c r="J737" s="670"/>
      <c r="K737" s="670"/>
      <c r="L737" s="670"/>
      <c r="M737" s="670"/>
      <c r="N737" s="670"/>
      <c r="O737" s="670"/>
      <c r="P737" s="670"/>
      <c r="Q737" s="670"/>
      <c r="BA737" s="375"/>
      <c r="BB737" s="451"/>
      <c r="BC737" s="375"/>
      <c r="BD737" s="375"/>
      <c r="BE737" s="375"/>
      <c r="BF737" s="375"/>
      <c r="BG737" s="375"/>
      <c r="BH737" s="375"/>
      <c r="BI737" s="375"/>
      <c r="BJ737" s="375"/>
      <c r="BK737" s="375"/>
      <c r="BL737" s="375"/>
      <c r="BM737" s="375"/>
      <c r="BN737" s="375"/>
      <c r="BO737" s="375"/>
      <c r="BP737" s="375"/>
      <c r="BQ737" s="375"/>
      <c r="BR737" s="375"/>
      <c r="BS737" s="375"/>
      <c r="BT737" s="375"/>
      <c r="BU737" s="375"/>
      <c r="BV737" s="375"/>
      <c r="BW737" s="375"/>
      <c r="BX737" s="375"/>
      <c r="BY737" s="375"/>
      <c r="BZ737" s="375"/>
      <c r="CA737" s="375"/>
      <c r="CB737" s="375"/>
      <c r="CC737" s="375"/>
      <c r="CD737" s="375"/>
      <c r="CE737" s="375"/>
      <c r="CF737" s="375"/>
      <c r="CG737" s="375"/>
      <c r="CH737" s="375"/>
      <c r="CI737" s="375"/>
      <c r="CJ737" s="375"/>
      <c r="CK737" s="375"/>
      <c r="CL737" s="375"/>
      <c r="CM737" s="375"/>
      <c r="CN737" s="375"/>
      <c r="CO737" s="375"/>
      <c r="CP737" s="375"/>
      <c r="CQ737" s="375"/>
      <c r="CR737" s="375"/>
      <c r="CS737" s="375"/>
      <c r="CT737" s="375"/>
      <c r="CU737" s="375"/>
      <c r="CV737" s="375"/>
      <c r="CW737" s="375"/>
      <c r="CX737" s="375"/>
      <c r="CY737" s="375"/>
      <c r="CZ737" s="375"/>
    </row>
    <row r="738" ht="25.15" customHeight="true" x14ac:dyDescent="0.2">
      <c r="C738" s="670"/>
      <c r="D738" s="670"/>
      <c r="E738" s="670"/>
      <c r="F738" s="670"/>
      <c r="G738" s="670"/>
      <c r="H738" s="670"/>
      <c r="I738" s="670"/>
      <c r="J738" s="670"/>
      <c r="K738" s="670"/>
      <c r="L738" s="670"/>
      <c r="M738" s="670"/>
      <c r="N738" s="670"/>
      <c r="O738" s="670"/>
      <c r="P738" s="670"/>
      <c r="Q738" s="670"/>
      <c r="BA738" s="375"/>
      <c r="BB738" s="451"/>
      <c r="BC738" s="375"/>
      <c r="BD738" s="375"/>
      <c r="BE738" s="375"/>
      <c r="BF738" s="375"/>
      <c r="BG738" s="375"/>
      <c r="BH738" s="375"/>
      <c r="BI738" s="375"/>
      <c r="BJ738" s="375"/>
      <c r="BK738" s="375"/>
      <c r="BL738" s="375"/>
      <c r="BM738" s="375"/>
      <c r="BN738" s="375"/>
      <c r="BO738" s="375"/>
      <c r="BP738" s="375"/>
      <c r="BQ738" s="375"/>
      <c r="BR738" s="375"/>
      <c r="BS738" s="375"/>
      <c r="BT738" s="375"/>
      <c r="BU738" s="375"/>
      <c r="BV738" s="375"/>
      <c r="BW738" s="375"/>
      <c r="BX738" s="375"/>
      <c r="BY738" s="375"/>
      <c r="BZ738" s="375"/>
      <c r="CA738" s="375"/>
      <c r="CB738" s="375"/>
      <c r="CC738" s="375"/>
      <c r="CD738" s="375"/>
      <c r="CE738" s="375"/>
      <c r="CF738" s="375"/>
      <c r="CG738" s="375"/>
      <c r="CH738" s="375"/>
      <c r="CI738" s="375"/>
      <c r="CJ738" s="375"/>
      <c r="CK738" s="375"/>
      <c r="CL738" s="375"/>
      <c r="CM738" s="375"/>
      <c r="CN738" s="375"/>
      <c r="CO738" s="375"/>
      <c r="CP738" s="375"/>
      <c r="CQ738" s="375"/>
      <c r="CR738" s="375"/>
      <c r="CS738" s="375"/>
      <c r="CT738" s="375"/>
      <c r="CU738" s="375"/>
      <c r="CV738" s="375"/>
      <c r="CW738" s="375"/>
      <c r="CX738" s="375"/>
      <c r="CY738" s="375"/>
      <c r="CZ738" s="375"/>
    </row>
    <row r="739" ht="25.15" customHeight="true" x14ac:dyDescent="0.2">
      <c r="C739" s="670"/>
      <c r="D739" s="670"/>
      <c r="E739" s="670"/>
      <c r="F739" s="670"/>
      <c r="G739" s="670"/>
      <c r="H739" s="670"/>
      <c r="I739" s="670"/>
      <c r="J739" s="670"/>
      <c r="K739" s="670"/>
      <c r="L739" s="670"/>
      <c r="M739" s="670"/>
      <c r="N739" s="670"/>
      <c r="O739" s="670"/>
      <c r="P739" s="670"/>
      <c r="Q739" s="670"/>
      <c r="BA739" s="375"/>
      <c r="BB739" s="451"/>
      <c r="BC739" s="375"/>
      <c r="BD739" s="375"/>
      <c r="BE739" s="375"/>
      <c r="BF739" s="375"/>
      <c r="BG739" s="375"/>
      <c r="BH739" s="375"/>
      <c r="BI739" s="375"/>
      <c r="BJ739" s="375"/>
      <c r="BK739" s="375"/>
      <c r="BL739" s="375"/>
      <c r="BM739" s="375"/>
      <c r="BN739" s="375"/>
      <c r="BO739" s="375"/>
      <c r="BP739" s="375"/>
      <c r="BQ739" s="375"/>
      <c r="BR739" s="375"/>
      <c r="BS739" s="375"/>
      <c r="BT739" s="375"/>
      <c r="BU739" s="375"/>
      <c r="BV739" s="375"/>
      <c r="BW739" s="375"/>
      <c r="BX739" s="375"/>
      <c r="BY739" s="375"/>
      <c r="BZ739" s="375"/>
      <c r="CA739" s="375"/>
      <c r="CB739" s="375"/>
      <c r="CC739" s="375"/>
      <c r="CD739" s="375"/>
      <c r="CE739" s="375"/>
      <c r="CF739" s="375"/>
      <c r="CG739" s="375"/>
      <c r="CH739" s="375"/>
      <c r="CI739" s="375"/>
      <c r="CJ739" s="375"/>
      <c r="CK739" s="375"/>
      <c r="CL739" s="375"/>
      <c r="CM739" s="375"/>
      <c r="CN739" s="375"/>
      <c r="CO739" s="375"/>
      <c r="CP739" s="375"/>
      <c r="CQ739" s="375"/>
      <c r="CR739" s="375"/>
      <c r="CS739" s="375"/>
      <c r="CT739" s="375"/>
      <c r="CU739" s="375"/>
      <c r="CV739" s="375"/>
      <c r="CW739" s="375"/>
      <c r="CX739" s="375"/>
      <c r="CY739" s="375"/>
      <c r="CZ739" s="375"/>
    </row>
    <row r="740" ht="25.15" customHeight="true" x14ac:dyDescent="0.2">
      <c r="C740" s="670"/>
      <c r="D740" s="670"/>
      <c r="E740" s="670"/>
      <c r="F740" s="670"/>
      <c r="G740" s="670"/>
      <c r="H740" s="670"/>
      <c r="I740" s="670"/>
      <c r="J740" s="670"/>
      <c r="K740" s="670"/>
      <c r="L740" s="670"/>
      <c r="M740" s="670"/>
      <c r="N740" s="670"/>
      <c r="O740" s="670"/>
      <c r="P740" s="670"/>
      <c r="Q740" s="670"/>
      <c r="BA740" s="375"/>
      <c r="BB740" s="451"/>
      <c r="BC740" s="375"/>
      <c r="BD740" s="375"/>
      <c r="BE740" s="375"/>
      <c r="BF740" s="375"/>
      <c r="BG740" s="375"/>
      <c r="BH740" s="375"/>
      <c r="BI740" s="375"/>
      <c r="BJ740" s="375"/>
      <c r="BK740" s="375"/>
      <c r="BL740" s="375"/>
      <c r="BM740" s="375"/>
      <c r="BN740" s="375"/>
      <c r="BO740" s="375"/>
      <c r="BP740" s="375"/>
      <c r="BQ740" s="375"/>
      <c r="BR740" s="375"/>
      <c r="BS740" s="375"/>
      <c r="BT740" s="375"/>
      <c r="BU740" s="375"/>
      <c r="BV740" s="375"/>
      <c r="BW740" s="375"/>
      <c r="BX740" s="375"/>
      <c r="BY740" s="375"/>
      <c r="BZ740" s="375"/>
      <c r="CA740" s="375"/>
      <c r="CB740" s="375"/>
      <c r="CC740" s="375"/>
      <c r="CD740" s="375"/>
      <c r="CE740" s="375"/>
      <c r="CF740" s="375"/>
      <c r="CG740" s="375"/>
      <c r="CH740" s="375"/>
      <c r="CI740" s="375"/>
      <c r="CJ740" s="375"/>
      <c r="CK740" s="375"/>
      <c r="CL740" s="375"/>
      <c r="CM740" s="375"/>
      <c r="CN740" s="375"/>
      <c r="CO740" s="375"/>
      <c r="CP740" s="375"/>
      <c r="CQ740" s="375"/>
      <c r="CR740" s="375"/>
      <c r="CS740" s="375"/>
      <c r="CT740" s="375"/>
      <c r="CU740" s="375"/>
      <c r="CV740" s="375"/>
      <c r="CW740" s="375"/>
      <c r="CX740" s="375"/>
      <c r="CY740" s="375"/>
      <c r="CZ740" s="375"/>
    </row>
    <row r="741" ht="25.15" customHeight="true" x14ac:dyDescent="0.2">
      <c r="C741" s="670"/>
      <c r="D741" s="670"/>
      <c r="E741" s="670"/>
      <c r="F741" s="670"/>
      <c r="G741" s="670"/>
      <c r="H741" s="670"/>
      <c r="I741" s="670"/>
      <c r="J741" s="670"/>
      <c r="K741" s="670"/>
      <c r="L741" s="670"/>
      <c r="M741" s="670"/>
      <c r="N741" s="670"/>
      <c r="O741" s="670"/>
      <c r="P741" s="670"/>
      <c r="Q741" s="670"/>
      <c r="BA741" s="375"/>
      <c r="BB741" s="451"/>
      <c r="BC741" s="375"/>
      <c r="BD741" s="375"/>
      <c r="BE741" s="375"/>
      <c r="BF741" s="375"/>
      <c r="BG741" s="375"/>
      <c r="BH741" s="375"/>
      <c r="BI741" s="375"/>
      <c r="BJ741" s="375"/>
      <c r="BK741" s="375"/>
      <c r="BL741" s="375"/>
      <c r="BM741" s="375"/>
      <c r="BN741" s="375"/>
      <c r="BO741" s="375"/>
      <c r="BP741" s="375"/>
      <c r="BQ741" s="375"/>
      <c r="BR741" s="375"/>
      <c r="BS741" s="375"/>
      <c r="BT741" s="375"/>
      <c r="BU741" s="375"/>
      <c r="BV741" s="375"/>
      <c r="BW741" s="375"/>
      <c r="BX741" s="375"/>
      <c r="BY741" s="375"/>
      <c r="BZ741" s="375"/>
      <c r="CA741" s="375"/>
      <c r="CB741" s="375"/>
      <c r="CC741" s="375"/>
      <c r="CD741" s="375"/>
      <c r="CE741" s="375"/>
      <c r="CF741" s="375"/>
      <c r="CG741" s="375"/>
      <c r="CH741" s="375"/>
      <c r="CI741" s="375"/>
      <c r="CJ741" s="375"/>
      <c r="CK741" s="375"/>
      <c r="CL741" s="375"/>
      <c r="CM741" s="375"/>
      <c r="CN741" s="375"/>
      <c r="CO741" s="375"/>
      <c r="CP741" s="375"/>
      <c r="CQ741" s="375"/>
      <c r="CR741" s="375"/>
      <c r="CS741" s="375"/>
      <c r="CT741" s="375"/>
      <c r="CU741" s="375"/>
      <c r="CV741" s="375"/>
      <c r="CW741" s="375"/>
      <c r="CX741" s="375"/>
      <c r="CY741" s="375"/>
      <c r="CZ741" s="375"/>
    </row>
    <row r="742" ht="25.15" customHeight="true" x14ac:dyDescent="0.2">
      <c r="C742" s="670"/>
      <c r="D742" s="670"/>
      <c r="E742" s="670"/>
      <c r="F742" s="670"/>
      <c r="G742" s="670"/>
      <c r="H742" s="670"/>
      <c r="I742" s="670"/>
      <c r="J742" s="670"/>
      <c r="K742" s="670"/>
      <c r="L742" s="670"/>
      <c r="M742" s="670"/>
      <c r="N742" s="670"/>
      <c r="O742" s="670"/>
      <c r="P742" s="670"/>
      <c r="Q742" s="670"/>
      <c r="BA742" s="375"/>
      <c r="BB742" s="451"/>
      <c r="BC742" s="375"/>
      <c r="BD742" s="375"/>
      <c r="BE742" s="375"/>
      <c r="BF742" s="375"/>
      <c r="BG742" s="375"/>
      <c r="BH742" s="375"/>
      <c r="BI742" s="375"/>
      <c r="BJ742" s="375"/>
      <c r="BK742" s="375"/>
      <c r="BL742" s="375"/>
      <c r="BM742" s="375"/>
      <c r="BN742" s="375"/>
      <c r="BO742" s="375"/>
      <c r="BP742" s="375"/>
      <c r="BQ742" s="375"/>
      <c r="BR742" s="375"/>
      <c r="BS742" s="375"/>
      <c r="BT742" s="375"/>
      <c r="BU742" s="375"/>
      <c r="BV742" s="375"/>
      <c r="BW742" s="375"/>
      <c r="BX742" s="375"/>
      <c r="BY742" s="375"/>
      <c r="BZ742" s="375"/>
      <c r="CA742" s="375"/>
      <c r="CB742" s="375"/>
      <c r="CC742" s="375"/>
      <c r="CD742" s="375"/>
      <c r="CE742" s="375"/>
      <c r="CF742" s="375"/>
      <c r="CG742" s="375"/>
      <c r="CH742" s="375"/>
      <c r="CI742" s="375"/>
      <c r="CJ742" s="375"/>
      <c r="CK742" s="375"/>
      <c r="CL742" s="375"/>
      <c r="CM742" s="375"/>
      <c r="CN742" s="375"/>
      <c r="CO742" s="375"/>
      <c r="CP742" s="375"/>
      <c r="CQ742" s="375"/>
      <c r="CR742" s="375"/>
      <c r="CS742" s="375"/>
      <c r="CT742" s="375"/>
      <c r="CU742" s="375"/>
      <c r="CV742" s="375"/>
      <c r="CW742" s="375"/>
      <c r="CX742" s="375"/>
      <c r="CY742" s="375"/>
      <c r="CZ742" s="375"/>
    </row>
    <row r="743" ht="25.15" customHeight="true" x14ac:dyDescent="0.2">
      <c r="C743" s="670"/>
      <c r="D743" s="670"/>
      <c r="E743" s="670"/>
      <c r="F743" s="670"/>
      <c r="G743" s="670"/>
      <c r="H743" s="670"/>
      <c r="I743" s="670"/>
      <c r="J743" s="670"/>
      <c r="K743" s="670"/>
      <c r="L743" s="670"/>
      <c r="M743" s="670"/>
      <c r="N743" s="670"/>
      <c r="O743" s="670"/>
      <c r="P743" s="670"/>
      <c r="Q743" s="670"/>
      <c r="BA743" s="375"/>
      <c r="BB743" s="451"/>
      <c r="BC743" s="375"/>
      <c r="BD743" s="375"/>
      <c r="BE743" s="375"/>
      <c r="BF743" s="375"/>
      <c r="BG743" s="375"/>
      <c r="BH743" s="375"/>
      <c r="BI743" s="375"/>
      <c r="BJ743" s="375"/>
      <c r="BK743" s="375"/>
      <c r="BL743" s="375"/>
      <c r="BM743" s="375"/>
      <c r="BN743" s="375"/>
      <c r="BO743" s="375"/>
      <c r="BP743" s="375"/>
      <c r="BQ743" s="375"/>
      <c r="BR743" s="375"/>
      <c r="BS743" s="375"/>
      <c r="BT743" s="375"/>
      <c r="BU743" s="375"/>
      <c r="BV743" s="375"/>
      <c r="BW743" s="375"/>
      <c r="BX743" s="375"/>
      <c r="BY743" s="375"/>
      <c r="BZ743" s="375"/>
      <c r="CA743" s="375"/>
      <c r="CB743" s="375"/>
      <c r="CC743" s="375"/>
      <c r="CD743" s="375"/>
      <c r="CE743" s="375"/>
      <c r="CF743" s="375"/>
      <c r="CG743" s="375"/>
      <c r="CH743" s="375"/>
      <c r="CI743" s="375"/>
      <c r="CJ743" s="375"/>
      <c r="CK743" s="375"/>
      <c r="CL743" s="375"/>
      <c r="CM743" s="375"/>
      <c r="CN743" s="375"/>
      <c r="CO743" s="375"/>
      <c r="CP743" s="375"/>
      <c r="CQ743" s="375"/>
      <c r="CR743" s="375"/>
      <c r="CS743" s="375"/>
      <c r="CT743" s="375"/>
      <c r="CU743" s="375"/>
      <c r="CV743" s="375"/>
      <c r="CW743" s="375"/>
      <c r="CX743" s="375"/>
      <c r="CY743" s="375"/>
      <c r="CZ743" s="375"/>
    </row>
    <row r="744" ht="25.15" customHeight="true" x14ac:dyDescent="0.2">
      <c r="C744" s="670"/>
      <c r="D744" s="670"/>
      <c r="E744" s="670"/>
      <c r="F744" s="670"/>
      <c r="G744" s="670"/>
      <c r="H744" s="670"/>
      <c r="I744" s="670"/>
      <c r="J744" s="670"/>
      <c r="K744" s="670"/>
      <c r="L744" s="670"/>
      <c r="M744" s="670"/>
      <c r="N744" s="670"/>
      <c r="O744" s="670"/>
      <c r="P744" s="670"/>
      <c r="Q744" s="670"/>
      <c r="BA744" s="375"/>
      <c r="BB744" s="451"/>
      <c r="BC744" s="375"/>
      <c r="BD744" s="375"/>
      <c r="BE744" s="375"/>
      <c r="BF744" s="375"/>
      <c r="BG744" s="375"/>
      <c r="BH744" s="375"/>
      <c r="BI744" s="375"/>
      <c r="BJ744" s="375"/>
      <c r="BK744" s="375"/>
      <c r="BL744" s="375"/>
      <c r="BM744" s="375"/>
      <c r="BN744" s="375"/>
      <c r="BO744" s="375"/>
      <c r="BP744" s="375"/>
      <c r="BQ744" s="375"/>
      <c r="BR744" s="375"/>
      <c r="BS744" s="375"/>
      <c r="BT744" s="375"/>
      <c r="BU744" s="375"/>
      <c r="BV744" s="375"/>
      <c r="BW744" s="375"/>
      <c r="BX744" s="375"/>
      <c r="BY744" s="375"/>
      <c r="BZ744" s="375"/>
      <c r="CA744" s="375"/>
      <c r="CB744" s="375"/>
      <c r="CC744" s="375"/>
      <c r="CD744" s="375"/>
      <c r="CE744" s="375"/>
      <c r="CF744" s="375"/>
      <c r="CG744" s="375"/>
      <c r="CH744" s="375"/>
      <c r="CI744" s="375"/>
      <c r="CJ744" s="375"/>
      <c r="CK744" s="375"/>
      <c r="CL744" s="375"/>
      <c r="CM744" s="375"/>
      <c r="CN744" s="375"/>
      <c r="CO744" s="375"/>
      <c r="CP744" s="375"/>
      <c r="CQ744" s="375"/>
      <c r="CR744" s="375"/>
      <c r="CS744" s="375"/>
      <c r="CT744" s="375"/>
      <c r="CU744" s="375"/>
      <c r="CV744" s="375"/>
      <c r="CW744" s="375"/>
      <c r="CX744" s="375"/>
      <c r="CY744" s="375"/>
      <c r="CZ744" s="375"/>
    </row>
    <row r="745" ht="25.15" customHeight="true" x14ac:dyDescent="0.2">
      <c r="C745" s="670"/>
      <c r="D745" s="670"/>
      <c r="E745" s="670"/>
      <c r="F745" s="670"/>
      <c r="G745" s="670"/>
      <c r="H745" s="670"/>
      <c r="I745" s="670"/>
      <c r="J745" s="670"/>
      <c r="K745" s="670"/>
      <c r="L745" s="670"/>
      <c r="M745" s="670"/>
      <c r="N745" s="670"/>
      <c r="O745" s="670"/>
      <c r="P745" s="670"/>
      <c r="Q745" s="670"/>
      <c r="BA745" s="375"/>
      <c r="BB745" s="451"/>
      <c r="BC745" s="375"/>
      <c r="BD745" s="375"/>
      <c r="BE745" s="375"/>
      <c r="BF745" s="375"/>
      <c r="BG745" s="375"/>
      <c r="BH745" s="375"/>
      <c r="BI745" s="375"/>
      <c r="BJ745" s="375"/>
      <c r="BK745" s="375"/>
      <c r="BL745" s="375"/>
      <c r="BM745" s="375"/>
      <c r="BN745" s="375"/>
      <c r="BO745" s="375"/>
      <c r="BP745" s="375"/>
      <c r="BQ745" s="375"/>
      <c r="BR745" s="375"/>
      <c r="BS745" s="375"/>
      <c r="BT745" s="375"/>
      <c r="BU745" s="375"/>
      <c r="BV745" s="375"/>
      <c r="BW745" s="375"/>
      <c r="BX745" s="375"/>
      <c r="BY745" s="375"/>
      <c r="BZ745" s="375"/>
      <c r="CA745" s="375"/>
      <c r="CB745" s="375"/>
      <c r="CC745" s="375"/>
      <c r="CD745" s="375"/>
      <c r="CE745" s="375"/>
      <c r="CF745" s="375"/>
      <c r="CG745" s="375"/>
      <c r="CH745" s="375"/>
      <c r="CI745" s="375"/>
      <c r="CJ745" s="375"/>
      <c r="CK745" s="375"/>
      <c r="CL745" s="375"/>
      <c r="CM745" s="375"/>
      <c r="CN745" s="375"/>
      <c r="CO745" s="375"/>
      <c r="CP745" s="375"/>
      <c r="CQ745" s="375"/>
      <c r="CR745" s="375"/>
      <c r="CS745" s="375"/>
      <c r="CT745" s="375"/>
      <c r="CU745" s="375"/>
      <c r="CV745" s="375"/>
      <c r="CW745" s="375"/>
      <c r="CX745" s="375"/>
      <c r="CY745" s="375"/>
      <c r="CZ745" s="375"/>
    </row>
    <row r="746" ht="25.15" customHeight="true" x14ac:dyDescent="0.2">
      <c r="C746" s="670"/>
      <c r="D746" s="670"/>
      <c r="E746" s="670"/>
      <c r="F746" s="670"/>
      <c r="G746" s="670"/>
      <c r="H746" s="670"/>
      <c r="I746" s="670"/>
      <c r="J746" s="670"/>
      <c r="K746" s="670"/>
      <c r="L746" s="670"/>
      <c r="M746" s="670"/>
      <c r="N746" s="670"/>
      <c r="O746" s="670"/>
      <c r="P746" s="670"/>
      <c r="Q746" s="670"/>
      <c r="BA746" s="375"/>
      <c r="BB746" s="451"/>
      <c r="BC746" s="375"/>
      <c r="BD746" s="375"/>
      <c r="BE746" s="375"/>
      <c r="BF746" s="375"/>
      <c r="BG746" s="375"/>
      <c r="BH746" s="375"/>
      <c r="BI746" s="375"/>
      <c r="BJ746" s="375"/>
      <c r="BK746" s="375"/>
      <c r="BL746" s="375"/>
      <c r="BM746" s="375"/>
      <c r="BN746" s="375"/>
      <c r="BO746" s="375"/>
      <c r="BP746" s="375"/>
      <c r="BQ746" s="375"/>
      <c r="BR746" s="375"/>
      <c r="BS746" s="375"/>
      <c r="BT746" s="375"/>
      <c r="BU746" s="375"/>
      <c r="BV746" s="375"/>
      <c r="BW746" s="375"/>
      <c r="BX746" s="375"/>
      <c r="BY746" s="375"/>
      <c r="BZ746" s="375"/>
      <c r="CA746" s="375"/>
      <c r="CB746" s="375"/>
      <c r="CC746" s="375"/>
      <c r="CD746" s="375"/>
      <c r="CE746" s="375"/>
      <c r="CF746" s="375"/>
      <c r="CG746" s="375"/>
      <c r="CH746" s="375"/>
      <c r="CI746" s="375"/>
      <c r="CJ746" s="375"/>
      <c r="CK746" s="375"/>
      <c r="CL746" s="375"/>
      <c r="CM746" s="375"/>
      <c r="CN746" s="375"/>
      <c r="CO746" s="375"/>
      <c r="CP746" s="375"/>
      <c r="CQ746" s="375"/>
      <c r="CR746" s="375"/>
      <c r="CS746" s="375"/>
      <c r="CT746" s="375"/>
      <c r="CU746" s="375"/>
      <c r="CV746" s="375"/>
      <c r="CW746" s="375"/>
      <c r="CX746" s="375"/>
      <c r="CY746" s="375"/>
      <c r="CZ746" s="375"/>
    </row>
    <row r="747" ht="25.15" customHeight="true" x14ac:dyDescent="0.2">
      <c r="C747" s="670"/>
      <c r="D747" s="670"/>
      <c r="E747" s="670"/>
      <c r="F747" s="670"/>
      <c r="G747" s="670"/>
      <c r="H747" s="670"/>
      <c r="I747" s="670"/>
      <c r="J747" s="670"/>
      <c r="K747" s="670"/>
      <c r="L747" s="670"/>
      <c r="M747" s="670"/>
      <c r="N747" s="670"/>
      <c r="O747" s="670"/>
      <c r="P747" s="670"/>
      <c r="Q747" s="670"/>
      <c r="BA747" s="375"/>
      <c r="BB747" s="451"/>
      <c r="BC747" s="375"/>
      <c r="BD747" s="375"/>
      <c r="BE747" s="375"/>
      <c r="BF747" s="375"/>
      <c r="BG747" s="375"/>
      <c r="BH747" s="375"/>
      <c r="BI747" s="375"/>
      <c r="BJ747" s="375"/>
      <c r="BK747" s="375"/>
      <c r="BL747" s="375"/>
      <c r="BM747" s="375"/>
      <c r="BN747" s="375"/>
      <c r="BO747" s="375"/>
      <c r="BP747" s="375"/>
      <c r="BQ747" s="375"/>
      <c r="BR747" s="375"/>
      <c r="BS747" s="375"/>
      <c r="BT747" s="375"/>
      <c r="BU747" s="375"/>
      <c r="BV747" s="375"/>
      <c r="BW747" s="375"/>
      <c r="BX747" s="375"/>
      <c r="BY747" s="375"/>
      <c r="BZ747" s="375"/>
      <c r="CA747" s="375"/>
      <c r="CB747" s="375"/>
      <c r="CC747" s="375"/>
      <c r="CD747" s="375"/>
      <c r="CE747" s="375"/>
      <c r="CF747" s="375"/>
      <c r="CG747" s="375"/>
      <c r="CH747" s="375"/>
      <c r="CI747" s="375"/>
      <c r="CJ747" s="375"/>
      <c r="CK747" s="375"/>
      <c r="CL747" s="375"/>
      <c r="CM747" s="375"/>
      <c r="CN747" s="375"/>
      <c r="CO747" s="375"/>
      <c r="CP747" s="375"/>
      <c r="CQ747" s="375"/>
      <c r="CR747" s="375"/>
      <c r="CS747" s="375"/>
      <c r="CT747" s="375"/>
      <c r="CU747" s="375"/>
      <c r="CV747" s="375"/>
      <c r="CW747" s="375"/>
      <c r="CX747" s="375"/>
      <c r="CY747" s="375"/>
      <c r="CZ747" s="375"/>
    </row>
    <row r="748" ht="25.15" customHeight="true" x14ac:dyDescent="0.2">
      <c r="C748" s="670"/>
      <c r="D748" s="670"/>
      <c r="E748" s="670"/>
      <c r="F748" s="670"/>
      <c r="G748" s="670"/>
      <c r="H748" s="670"/>
      <c r="I748" s="670"/>
      <c r="J748" s="670"/>
      <c r="K748" s="670"/>
      <c r="L748" s="670"/>
      <c r="M748" s="670"/>
      <c r="N748" s="670"/>
      <c r="O748" s="670"/>
      <c r="P748" s="670"/>
      <c r="Q748" s="670"/>
      <c r="BA748" s="375"/>
      <c r="BB748" s="451"/>
      <c r="BC748" s="375"/>
      <c r="BD748" s="375"/>
      <c r="BE748" s="375"/>
      <c r="BF748" s="375"/>
      <c r="BG748" s="375"/>
      <c r="BH748" s="375"/>
      <c r="BI748" s="375"/>
      <c r="BJ748" s="375"/>
      <c r="BK748" s="375"/>
      <c r="BL748" s="375"/>
      <c r="BM748" s="375"/>
      <c r="BN748" s="375"/>
      <c r="BO748" s="375"/>
      <c r="BP748" s="375"/>
      <c r="BQ748" s="375"/>
      <c r="BR748" s="375"/>
      <c r="BS748" s="375"/>
      <c r="BT748" s="375"/>
      <c r="BU748" s="375"/>
      <c r="BV748" s="375"/>
      <c r="BW748" s="375"/>
      <c r="BX748" s="375"/>
      <c r="BY748" s="375"/>
      <c r="BZ748" s="375"/>
      <c r="CA748" s="375"/>
      <c r="CB748" s="375"/>
      <c r="CC748" s="375"/>
      <c r="CD748" s="375"/>
      <c r="CE748" s="375"/>
      <c r="CF748" s="375"/>
      <c r="CG748" s="375"/>
      <c r="CH748" s="375"/>
      <c r="CI748" s="375"/>
      <c r="CJ748" s="375"/>
      <c r="CK748" s="375"/>
      <c r="CL748" s="375"/>
      <c r="CM748" s="375"/>
      <c r="CN748" s="375"/>
      <c r="CO748" s="375"/>
      <c r="CP748" s="375"/>
      <c r="CQ748" s="375"/>
      <c r="CR748" s="375"/>
      <c r="CS748" s="375"/>
      <c r="CT748" s="375"/>
      <c r="CU748" s="375"/>
      <c r="CV748" s="375"/>
      <c r="CW748" s="375"/>
      <c r="CX748" s="375"/>
      <c r="CY748" s="375"/>
      <c r="CZ748" s="375"/>
    </row>
    <row r="749" ht="25.15" customHeight="true" x14ac:dyDescent="0.2">
      <c r="C749" s="670"/>
      <c r="D749" s="670"/>
      <c r="E749" s="670"/>
      <c r="F749" s="670"/>
      <c r="G749" s="670"/>
      <c r="H749" s="670"/>
      <c r="I749" s="670"/>
      <c r="J749" s="670"/>
      <c r="K749" s="670"/>
      <c r="L749" s="670"/>
      <c r="M749" s="670"/>
      <c r="N749" s="670"/>
      <c r="O749" s="670"/>
      <c r="P749" s="670"/>
      <c r="Q749" s="670"/>
      <c r="BA749" s="375"/>
      <c r="BB749" s="451"/>
      <c r="BC749" s="375"/>
      <c r="BD749" s="375"/>
      <c r="BE749" s="375"/>
      <c r="BF749" s="375"/>
      <c r="BG749" s="375"/>
      <c r="BH749" s="375"/>
      <c r="BI749" s="375"/>
      <c r="BJ749" s="375"/>
      <c r="BK749" s="375"/>
      <c r="BL749" s="375"/>
      <c r="BM749" s="375"/>
      <c r="BN749" s="375"/>
      <c r="BO749" s="375"/>
      <c r="BP749" s="375"/>
      <c r="BQ749" s="375"/>
      <c r="BR749" s="375"/>
      <c r="BS749" s="375"/>
      <c r="BT749" s="375"/>
      <c r="BU749" s="375"/>
      <c r="BV749" s="375"/>
      <c r="BW749" s="375"/>
      <c r="BX749" s="375"/>
      <c r="BY749" s="375"/>
      <c r="BZ749" s="375"/>
      <c r="CA749" s="375"/>
      <c r="CB749" s="375"/>
      <c r="CC749" s="375"/>
      <c r="CD749" s="375"/>
      <c r="CE749" s="375"/>
      <c r="CF749" s="375"/>
      <c r="CG749" s="375"/>
      <c r="CH749" s="375"/>
      <c r="CI749" s="375"/>
      <c r="CJ749" s="375"/>
      <c r="CK749" s="375"/>
      <c r="CL749" s="375"/>
      <c r="CM749" s="375"/>
      <c r="CN749" s="375"/>
      <c r="CO749" s="375"/>
      <c r="CP749" s="375"/>
      <c r="CQ749" s="375"/>
      <c r="CR749" s="375"/>
      <c r="CS749" s="375"/>
      <c r="CT749" s="375"/>
      <c r="CU749" s="375"/>
      <c r="CV749" s="375"/>
      <c r="CW749" s="375"/>
      <c r="CX749" s="375"/>
      <c r="CY749" s="375"/>
      <c r="CZ749" s="375"/>
    </row>
    <row r="750" ht="25.15" customHeight="true" x14ac:dyDescent="0.2">
      <c r="C750" s="670"/>
      <c r="D750" s="670"/>
      <c r="E750" s="670"/>
      <c r="F750" s="670"/>
      <c r="G750" s="670"/>
      <c r="H750" s="670"/>
      <c r="I750" s="670"/>
      <c r="J750" s="670"/>
      <c r="K750" s="670"/>
      <c r="L750" s="670"/>
      <c r="M750" s="670"/>
      <c r="N750" s="670"/>
      <c r="O750" s="670"/>
      <c r="P750" s="670"/>
      <c r="Q750" s="670"/>
      <c r="BA750" s="375"/>
      <c r="BB750" s="451"/>
      <c r="BC750" s="375"/>
      <c r="BD750" s="375"/>
      <c r="BE750" s="375"/>
      <c r="BF750" s="375"/>
      <c r="BG750" s="375"/>
      <c r="BH750" s="375"/>
      <c r="BI750" s="375"/>
      <c r="BJ750" s="375"/>
      <c r="BK750" s="375"/>
      <c r="BL750" s="375"/>
      <c r="BM750" s="375"/>
      <c r="BN750" s="375"/>
      <c r="BO750" s="375"/>
      <c r="BP750" s="375"/>
      <c r="BQ750" s="375"/>
      <c r="BR750" s="375"/>
      <c r="BS750" s="375"/>
      <c r="BT750" s="375"/>
      <c r="BU750" s="375"/>
      <c r="BV750" s="375"/>
      <c r="BW750" s="375"/>
      <c r="BX750" s="375"/>
      <c r="BY750" s="375"/>
      <c r="BZ750" s="375"/>
      <c r="CA750" s="375"/>
      <c r="CB750" s="375"/>
      <c r="CC750" s="375"/>
      <c r="CD750" s="375"/>
      <c r="CE750" s="375"/>
      <c r="CF750" s="375"/>
      <c r="CG750" s="375"/>
      <c r="CH750" s="375"/>
      <c r="CI750" s="375"/>
      <c r="CJ750" s="375"/>
      <c r="CK750" s="375"/>
      <c r="CL750" s="375"/>
      <c r="CM750" s="375"/>
      <c r="CN750" s="375"/>
      <c r="CO750" s="375"/>
      <c r="CP750" s="375"/>
      <c r="CQ750" s="375"/>
      <c r="CR750" s="375"/>
      <c r="CS750" s="375"/>
      <c r="CT750" s="375"/>
      <c r="CU750" s="375"/>
      <c r="CV750" s="375"/>
      <c r="CW750" s="375"/>
      <c r="CX750" s="375"/>
      <c r="CY750" s="375"/>
      <c r="CZ750" s="375"/>
    </row>
    <row r="751" ht="25.15" customHeight="true" x14ac:dyDescent="0.2">
      <c r="C751" s="670"/>
      <c r="D751" s="670"/>
      <c r="E751" s="670"/>
      <c r="F751" s="670"/>
      <c r="G751" s="670"/>
      <c r="H751" s="670"/>
      <c r="I751" s="670"/>
      <c r="J751" s="670"/>
      <c r="K751" s="670"/>
      <c r="L751" s="670"/>
      <c r="M751" s="670"/>
      <c r="N751" s="670"/>
      <c r="O751" s="670"/>
      <c r="P751" s="670"/>
      <c r="Q751" s="670"/>
      <c r="BA751" s="375"/>
      <c r="BB751" s="451"/>
      <c r="BC751" s="375"/>
      <c r="BD751" s="375"/>
      <c r="BE751" s="375"/>
      <c r="BF751" s="375"/>
      <c r="BG751" s="375"/>
      <c r="BH751" s="375"/>
      <c r="BI751" s="375"/>
      <c r="BJ751" s="375"/>
      <c r="BK751" s="375"/>
      <c r="BL751" s="375"/>
      <c r="BM751" s="375"/>
      <c r="BN751" s="375"/>
      <c r="BO751" s="375"/>
      <c r="BP751" s="375"/>
      <c r="BQ751" s="375"/>
      <c r="BR751" s="375"/>
      <c r="BS751" s="375"/>
      <c r="BT751" s="375"/>
      <c r="BU751" s="375"/>
      <c r="BV751" s="375"/>
      <c r="BW751" s="375"/>
      <c r="BX751" s="375"/>
      <c r="BY751" s="375"/>
      <c r="BZ751" s="375"/>
      <c r="CA751" s="375"/>
      <c r="CB751" s="375"/>
      <c r="CC751" s="375"/>
      <c r="CD751" s="375"/>
      <c r="CE751" s="375"/>
      <c r="CF751" s="375"/>
      <c r="CG751" s="375"/>
      <c r="CH751" s="375"/>
      <c r="CI751" s="375"/>
      <c r="CJ751" s="375"/>
      <c r="CK751" s="375"/>
      <c r="CL751" s="375"/>
      <c r="CM751" s="375"/>
      <c r="CN751" s="375"/>
      <c r="CO751" s="375"/>
      <c r="CP751" s="375"/>
      <c r="CQ751" s="375"/>
      <c r="CR751" s="375"/>
      <c r="CS751" s="375"/>
      <c r="CT751" s="375"/>
      <c r="CU751" s="375"/>
      <c r="CV751" s="375"/>
      <c r="CW751" s="375"/>
      <c r="CX751" s="375"/>
      <c r="CY751" s="375"/>
      <c r="CZ751" s="375"/>
    </row>
    <row r="752" ht="25.15" customHeight="true" x14ac:dyDescent="0.2">
      <c r="C752" s="670"/>
      <c r="D752" s="670"/>
      <c r="E752" s="670"/>
      <c r="F752" s="670"/>
      <c r="G752" s="670"/>
      <c r="H752" s="670"/>
      <c r="I752" s="670"/>
      <c r="J752" s="670"/>
      <c r="K752" s="670"/>
      <c r="L752" s="670"/>
      <c r="M752" s="670"/>
      <c r="N752" s="670"/>
      <c r="O752" s="670"/>
      <c r="P752" s="670"/>
      <c r="Q752" s="670"/>
      <c r="BA752" s="375"/>
      <c r="BB752" s="451"/>
      <c r="BC752" s="375"/>
      <c r="BD752" s="375"/>
      <c r="BE752" s="375"/>
      <c r="BF752" s="375"/>
      <c r="BG752" s="375"/>
      <c r="BH752" s="375"/>
      <c r="BI752" s="375"/>
      <c r="BJ752" s="375"/>
      <c r="BK752" s="375"/>
      <c r="BL752" s="375"/>
      <c r="BM752" s="375"/>
      <c r="BN752" s="375"/>
      <c r="BO752" s="375"/>
      <c r="BP752" s="375"/>
      <c r="BQ752" s="375"/>
      <c r="BR752" s="375"/>
      <c r="BS752" s="375"/>
      <c r="BT752" s="375"/>
      <c r="BU752" s="375"/>
      <c r="BV752" s="375"/>
      <c r="BW752" s="375"/>
      <c r="BX752" s="375"/>
      <c r="BY752" s="375"/>
      <c r="BZ752" s="375"/>
      <c r="CA752" s="375"/>
      <c r="CB752" s="375"/>
      <c r="CC752" s="375"/>
      <c r="CD752" s="375"/>
      <c r="CE752" s="375"/>
      <c r="CF752" s="375"/>
      <c r="CG752" s="375"/>
      <c r="CH752" s="375"/>
      <c r="CI752" s="375"/>
      <c r="CJ752" s="375"/>
      <c r="CK752" s="375"/>
      <c r="CL752" s="375"/>
      <c r="CM752" s="375"/>
      <c r="CN752" s="375"/>
      <c r="CO752" s="375"/>
      <c r="CP752" s="375"/>
      <c r="CQ752" s="375"/>
      <c r="CR752" s="375"/>
      <c r="CS752" s="375"/>
      <c r="CT752" s="375"/>
      <c r="CU752" s="375"/>
      <c r="CV752" s="375"/>
      <c r="CW752" s="375"/>
      <c r="CX752" s="375"/>
      <c r="CY752" s="375"/>
      <c r="CZ752" s="375"/>
    </row>
    <row r="753" ht="25.15" customHeight="true" x14ac:dyDescent="0.2">
      <c r="C753" s="670"/>
      <c r="D753" s="670"/>
      <c r="E753" s="670"/>
      <c r="F753" s="670"/>
      <c r="G753" s="670"/>
      <c r="H753" s="670"/>
      <c r="I753" s="670"/>
      <c r="J753" s="670"/>
      <c r="K753" s="670"/>
      <c r="L753" s="670"/>
      <c r="M753" s="670"/>
      <c r="N753" s="670"/>
      <c r="O753" s="670"/>
      <c r="P753" s="670"/>
      <c r="Q753" s="670"/>
      <c r="BA753" s="375"/>
      <c r="BB753" s="451"/>
      <c r="BC753" s="375"/>
      <c r="BD753" s="375"/>
      <c r="BE753" s="375"/>
      <c r="BF753" s="375"/>
      <c r="BG753" s="375"/>
      <c r="BH753" s="375"/>
      <c r="BI753" s="375"/>
      <c r="BJ753" s="375"/>
      <c r="BK753" s="375"/>
      <c r="BL753" s="375"/>
      <c r="BM753" s="375"/>
      <c r="BN753" s="375"/>
      <c r="BO753" s="375"/>
      <c r="BP753" s="375"/>
      <c r="BQ753" s="375"/>
      <c r="BR753" s="375"/>
      <c r="BS753" s="375"/>
      <c r="BT753" s="375"/>
      <c r="BU753" s="375"/>
      <c r="BV753" s="375"/>
      <c r="BW753" s="375"/>
      <c r="BX753" s="375"/>
      <c r="BY753" s="375"/>
      <c r="BZ753" s="375"/>
      <c r="CA753" s="375"/>
      <c r="CB753" s="375"/>
      <c r="CC753" s="375"/>
      <c r="CD753" s="375"/>
      <c r="CE753" s="375"/>
      <c r="CF753" s="375"/>
      <c r="CG753" s="375"/>
      <c r="CH753" s="375"/>
      <c r="CI753" s="375"/>
      <c r="CJ753" s="375"/>
      <c r="CK753" s="375"/>
      <c r="CL753" s="375"/>
      <c r="CM753" s="375"/>
      <c r="CN753" s="375"/>
      <c r="CO753" s="375"/>
      <c r="CP753" s="375"/>
      <c r="CQ753" s="375"/>
      <c r="CR753" s="375"/>
      <c r="CS753" s="375"/>
      <c r="CT753" s="375"/>
      <c r="CU753" s="375"/>
      <c r="CV753" s="375"/>
      <c r="CW753" s="375"/>
      <c r="CX753" s="375"/>
      <c r="CY753" s="375"/>
      <c r="CZ753" s="375"/>
    </row>
    <row r="754" ht="25.15" customHeight="true" x14ac:dyDescent="0.2">
      <c r="C754" s="670"/>
      <c r="D754" s="670"/>
      <c r="E754" s="670"/>
      <c r="F754" s="670"/>
      <c r="G754" s="670"/>
      <c r="H754" s="670"/>
      <c r="I754" s="670"/>
      <c r="J754" s="670"/>
      <c r="K754" s="670"/>
      <c r="L754" s="670"/>
      <c r="M754" s="670"/>
      <c r="N754" s="670"/>
      <c r="O754" s="670"/>
      <c r="P754" s="670"/>
      <c r="Q754" s="670"/>
      <c r="BA754" s="375"/>
      <c r="BB754" s="451"/>
      <c r="BC754" s="375"/>
      <c r="BD754" s="375"/>
      <c r="BE754" s="375"/>
      <c r="BF754" s="375"/>
      <c r="BG754" s="375"/>
      <c r="BH754" s="375"/>
      <c r="BI754" s="375"/>
      <c r="BJ754" s="375"/>
      <c r="BK754" s="375"/>
      <c r="BL754" s="375"/>
      <c r="BM754" s="375"/>
      <c r="BN754" s="375"/>
      <c r="BO754" s="375"/>
      <c r="BP754" s="375"/>
      <c r="BQ754" s="375"/>
      <c r="BR754" s="375"/>
      <c r="BS754" s="375"/>
      <c r="BT754" s="375"/>
      <c r="BU754" s="375"/>
      <c r="BV754" s="375"/>
      <c r="BW754" s="375"/>
      <c r="BX754" s="375"/>
      <c r="BY754" s="375"/>
      <c r="BZ754" s="375"/>
      <c r="CA754" s="375"/>
      <c r="CB754" s="375"/>
      <c r="CC754" s="375"/>
      <c r="CD754" s="375"/>
      <c r="CE754" s="375"/>
      <c r="CF754" s="375"/>
      <c r="CG754" s="375"/>
      <c r="CH754" s="375"/>
      <c r="CI754" s="375"/>
      <c r="CJ754" s="375"/>
      <c r="CK754" s="375"/>
      <c r="CL754" s="375"/>
      <c r="CM754" s="375"/>
      <c r="CN754" s="375"/>
      <c r="CO754" s="375"/>
      <c r="CP754" s="375"/>
      <c r="CQ754" s="375"/>
      <c r="CR754" s="375"/>
      <c r="CS754" s="375"/>
      <c r="CT754" s="375"/>
      <c r="CU754" s="375"/>
      <c r="CV754" s="375"/>
      <c r="CW754" s="375"/>
      <c r="CX754" s="375"/>
      <c r="CY754" s="375"/>
      <c r="CZ754" s="375"/>
    </row>
    <row r="755" ht="25.15" customHeight="true" x14ac:dyDescent="0.2">
      <c r="C755" s="670"/>
      <c r="D755" s="670"/>
      <c r="E755" s="670"/>
      <c r="F755" s="670"/>
      <c r="G755" s="670"/>
      <c r="H755" s="670"/>
      <c r="I755" s="670"/>
      <c r="J755" s="670"/>
      <c r="K755" s="670"/>
      <c r="L755" s="670"/>
      <c r="M755" s="670"/>
      <c r="N755" s="670"/>
      <c r="O755" s="670"/>
      <c r="P755" s="670"/>
      <c r="Q755" s="670"/>
      <c r="BA755" s="375"/>
      <c r="BB755" s="451"/>
      <c r="BC755" s="375"/>
      <c r="BD755" s="375"/>
      <c r="BE755" s="375"/>
      <c r="BF755" s="375"/>
      <c r="BG755" s="375"/>
      <c r="BH755" s="375"/>
      <c r="BI755" s="375"/>
      <c r="BJ755" s="375"/>
      <c r="BK755" s="375"/>
      <c r="BL755" s="375"/>
      <c r="BM755" s="375"/>
      <c r="BN755" s="375"/>
      <c r="BO755" s="375"/>
      <c r="BP755" s="375"/>
      <c r="BQ755" s="375"/>
      <c r="BR755" s="375"/>
      <c r="BS755" s="375"/>
      <c r="BT755" s="375"/>
      <c r="BU755" s="375"/>
      <c r="BV755" s="375"/>
      <c r="BW755" s="375"/>
      <c r="BX755" s="375"/>
      <c r="BY755" s="375"/>
      <c r="BZ755" s="375"/>
      <c r="CA755" s="375"/>
      <c r="CB755" s="375"/>
      <c r="CC755" s="375"/>
      <c r="CD755" s="375"/>
      <c r="CE755" s="375"/>
      <c r="CF755" s="375"/>
      <c r="CG755" s="375"/>
      <c r="CH755" s="375"/>
      <c r="CI755" s="375"/>
      <c r="CJ755" s="375"/>
      <c r="CK755" s="375"/>
      <c r="CL755" s="375"/>
      <c r="CM755" s="375"/>
      <c r="CN755" s="375"/>
      <c r="CO755" s="375"/>
      <c r="CP755" s="375"/>
      <c r="CQ755" s="375"/>
      <c r="CR755" s="375"/>
      <c r="CS755" s="375"/>
      <c r="CT755" s="375"/>
      <c r="CU755" s="375"/>
      <c r="CV755" s="375"/>
      <c r="CW755" s="375"/>
      <c r="CX755" s="375"/>
      <c r="CY755" s="375"/>
      <c r="CZ755" s="375"/>
    </row>
    <row r="756" ht="25.15" customHeight="true" x14ac:dyDescent="0.2">
      <c r="C756" s="670"/>
      <c r="D756" s="670"/>
      <c r="E756" s="670"/>
      <c r="F756" s="670"/>
      <c r="G756" s="670"/>
      <c r="H756" s="670"/>
      <c r="I756" s="670"/>
      <c r="J756" s="670"/>
      <c r="K756" s="670"/>
      <c r="L756" s="670"/>
      <c r="M756" s="670"/>
      <c r="N756" s="670"/>
      <c r="O756" s="670"/>
      <c r="P756" s="670"/>
      <c r="Q756" s="670"/>
      <c r="BA756" s="375"/>
      <c r="BB756" s="451"/>
      <c r="BC756" s="375"/>
      <c r="BD756" s="375"/>
      <c r="BE756" s="375"/>
      <c r="BF756" s="375"/>
      <c r="BG756" s="375"/>
      <c r="BH756" s="375"/>
      <c r="BI756" s="375"/>
      <c r="BJ756" s="375"/>
      <c r="BK756" s="375"/>
      <c r="BL756" s="375"/>
      <c r="BM756" s="375"/>
      <c r="BN756" s="375"/>
      <c r="BO756" s="375"/>
      <c r="BP756" s="375"/>
      <c r="BQ756" s="375"/>
      <c r="BR756" s="375"/>
      <c r="BS756" s="375"/>
      <c r="BT756" s="375"/>
      <c r="BU756" s="375"/>
      <c r="BV756" s="375"/>
      <c r="BW756" s="375"/>
      <c r="BX756" s="375"/>
      <c r="BY756" s="375"/>
      <c r="BZ756" s="375"/>
      <c r="CA756" s="375"/>
      <c r="CB756" s="375"/>
      <c r="CC756" s="375"/>
      <c r="CD756" s="375"/>
      <c r="CE756" s="375"/>
      <c r="CF756" s="375"/>
      <c r="CG756" s="375"/>
      <c r="CH756" s="375"/>
      <c r="CI756" s="375"/>
      <c r="CJ756" s="375"/>
      <c r="CK756" s="375"/>
      <c r="CL756" s="375"/>
      <c r="CM756" s="375"/>
      <c r="CN756" s="375"/>
      <c r="CO756" s="375"/>
      <c r="CP756" s="375"/>
      <c r="CQ756" s="375"/>
      <c r="CR756" s="375"/>
      <c r="CS756" s="375"/>
      <c r="CT756" s="375"/>
      <c r="CU756" s="375"/>
      <c r="CV756" s="375"/>
      <c r="CW756" s="375"/>
      <c r="CX756" s="375"/>
      <c r="CY756" s="375"/>
      <c r="CZ756" s="375"/>
    </row>
    <row r="757" ht="25.15" customHeight="true" x14ac:dyDescent="0.2">
      <c r="C757" s="670"/>
      <c r="D757" s="670"/>
      <c r="E757" s="670"/>
      <c r="F757" s="670"/>
      <c r="G757" s="670"/>
      <c r="H757" s="670"/>
      <c r="I757" s="670"/>
      <c r="J757" s="670"/>
      <c r="K757" s="670"/>
      <c r="L757" s="670"/>
      <c r="M757" s="670"/>
      <c r="N757" s="670"/>
      <c r="O757" s="670"/>
      <c r="P757" s="670"/>
      <c r="Q757" s="670"/>
      <c r="BA757" s="375"/>
      <c r="BB757" s="451"/>
      <c r="BC757" s="375"/>
      <c r="BD757" s="375"/>
      <c r="BE757" s="375"/>
      <c r="BF757" s="375"/>
      <c r="BG757" s="375"/>
      <c r="BH757" s="375"/>
      <c r="BI757" s="375"/>
      <c r="BJ757" s="375"/>
      <c r="BK757" s="375"/>
      <c r="BL757" s="375"/>
      <c r="BM757" s="375"/>
      <c r="BN757" s="375"/>
      <c r="BO757" s="375"/>
      <c r="BP757" s="375"/>
      <c r="BQ757" s="375"/>
      <c r="BR757" s="375"/>
      <c r="BS757" s="375"/>
      <c r="BT757" s="375"/>
      <c r="BU757" s="375"/>
      <c r="BV757" s="375"/>
      <c r="BW757" s="375"/>
      <c r="BX757" s="375"/>
      <c r="BY757" s="375"/>
      <c r="BZ757" s="375"/>
      <c r="CA757" s="375"/>
      <c r="CB757" s="375"/>
      <c r="CC757" s="375"/>
      <c r="CD757" s="375"/>
      <c r="CE757" s="375"/>
      <c r="CF757" s="375"/>
      <c r="CG757" s="375"/>
      <c r="CH757" s="375"/>
      <c r="CI757" s="375"/>
      <c r="CJ757" s="375"/>
      <c r="CK757" s="375"/>
      <c r="CL757" s="375"/>
      <c r="CM757" s="375"/>
      <c r="CN757" s="375"/>
      <c r="CO757" s="375"/>
      <c r="CP757" s="375"/>
      <c r="CQ757" s="375"/>
      <c r="CR757" s="375"/>
      <c r="CS757" s="375"/>
      <c r="CT757" s="375"/>
      <c r="CU757" s="375"/>
      <c r="CV757" s="375"/>
      <c r="CW757" s="375"/>
      <c r="CX757" s="375"/>
      <c r="CY757" s="375"/>
      <c r="CZ757" s="375"/>
    </row>
    <row r="758" ht="25.15" customHeight="true" x14ac:dyDescent="0.2">
      <c r="C758" s="670"/>
      <c r="D758" s="670"/>
      <c r="E758" s="670"/>
      <c r="F758" s="670"/>
      <c r="G758" s="670"/>
      <c r="H758" s="670"/>
      <c r="I758" s="670"/>
      <c r="J758" s="670"/>
      <c r="K758" s="670"/>
      <c r="L758" s="670"/>
      <c r="M758" s="670"/>
      <c r="N758" s="670"/>
      <c r="O758" s="670"/>
      <c r="P758" s="670"/>
      <c r="Q758" s="670"/>
      <c r="BA758" s="375"/>
      <c r="BB758" s="451"/>
      <c r="BC758" s="375"/>
      <c r="BD758" s="375"/>
      <c r="BE758" s="375"/>
      <c r="BF758" s="375"/>
      <c r="BG758" s="375"/>
      <c r="BH758" s="375"/>
      <c r="BI758" s="375"/>
      <c r="BJ758" s="375"/>
      <c r="BK758" s="375"/>
      <c r="BL758" s="375"/>
      <c r="BM758" s="375"/>
      <c r="BN758" s="375"/>
      <c r="BO758" s="375"/>
      <c r="BP758" s="375"/>
      <c r="BQ758" s="375"/>
      <c r="BR758" s="375"/>
      <c r="BS758" s="375"/>
      <c r="BT758" s="375"/>
      <c r="BU758" s="375"/>
      <c r="BV758" s="375"/>
      <c r="BW758" s="375"/>
      <c r="BX758" s="375"/>
      <c r="BY758" s="375"/>
      <c r="BZ758" s="375"/>
      <c r="CA758" s="375"/>
      <c r="CB758" s="375"/>
      <c r="CC758" s="375"/>
      <c r="CD758" s="375"/>
      <c r="CE758" s="375"/>
      <c r="CF758" s="375"/>
      <c r="CG758" s="375"/>
      <c r="CH758" s="375"/>
      <c r="CI758" s="375"/>
      <c r="CJ758" s="375"/>
      <c r="CK758" s="375"/>
      <c r="CL758" s="375"/>
      <c r="CM758" s="375"/>
      <c r="CN758" s="375"/>
      <c r="CO758" s="375"/>
      <c r="CP758" s="375"/>
      <c r="CQ758" s="375"/>
      <c r="CR758" s="375"/>
      <c r="CS758" s="375"/>
      <c r="CT758" s="375"/>
      <c r="CU758" s="375"/>
      <c r="CV758" s="375"/>
      <c r="CW758" s="375"/>
      <c r="CX758" s="375"/>
      <c r="CY758" s="375"/>
      <c r="CZ758" s="375"/>
    </row>
    <row r="759" ht="25.15" customHeight="true" x14ac:dyDescent="0.2">
      <c r="C759" s="670"/>
      <c r="D759" s="670"/>
      <c r="E759" s="670"/>
      <c r="F759" s="670"/>
      <c r="G759" s="670"/>
      <c r="H759" s="670"/>
      <c r="I759" s="670"/>
      <c r="J759" s="670"/>
      <c r="K759" s="670"/>
      <c r="L759" s="670"/>
      <c r="M759" s="670"/>
      <c r="N759" s="670"/>
      <c r="O759" s="670"/>
      <c r="P759" s="670"/>
      <c r="Q759" s="670"/>
      <c r="BA759" s="375"/>
      <c r="BB759" s="451"/>
      <c r="BC759" s="375"/>
      <c r="BD759" s="375"/>
      <c r="BE759" s="375"/>
      <c r="BF759" s="375"/>
      <c r="BG759" s="375"/>
      <c r="BH759" s="375"/>
      <c r="BI759" s="375"/>
      <c r="BJ759" s="375"/>
      <c r="BK759" s="375"/>
      <c r="BL759" s="375"/>
      <c r="BM759" s="375"/>
      <c r="BN759" s="375"/>
      <c r="BO759" s="375"/>
      <c r="BP759" s="375"/>
      <c r="BQ759" s="375"/>
      <c r="BR759" s="375"/>
      <c r="BS759" s="375"/>
      <c r="BT759" s="375"/>
      <c r="BU759" s="375"/>
      <c r="BV759" s="375"/>
      <c r="BW759" s="375"/>
      <c r="BX759" s="375"/>
      <c r="BY759" s="375"/>
      <c r="BZ759" s="375"/>
      <c r="CA759" s="375"/>
      <c r="CB759" s="375"/>
      <c r="CC759" s="375"/>
      <c r="CD759" s="375"/>
      <c r="CE759" s="375"/>
      <c r="CF759" s="375"/>
      <c r="CG759" s="375"/>
      <c r="CH759" s="375"/>
      <c r="CI759" s="375"/>
      <c r="CJ759" s="375"/>
      <c r="CK759" s="375"/>
      <c r="CL759" s="375"/>
      <c r="CM759" s="375"/>
      <c r="CN759" s="375"/>
      <c r="CO759" s="375"/>
      <c r="CP759" s="375"/>
      <c r="CQ759" s="375"/>
      <c r="CR759" s="375"/>
      <c r="CS759" s="375"/>
      <c r="CT759" s="375"/>
      <c r="CU759" s="375"/>
      <c r="CV759" s="375"/>
      <c r="CW759" s="375"/>
      <c r="CX759" s="375"/>
      <c r="CY759" s="375"/>
      <c r="CZ759" s="375"/>
    </row>
    <row r="760" ht="25.15" customHeight="true" x14ac:dyDescent="0.2">
      <c r="C760" s="670"/>
      <c r="D760" s="670"/>
      <c r="E760" s="670"/>
      <c r="F760" s="670"/>
      <c r="G760" s="670"/>
      <c r="H760" s="670"/>
      <c r="I760" s="670"/>
      <c r="J760" s="670"/>
      <c r="K760" s="670"/>
      <c r="L760" s="670"/>
      <c r="M760" s="670"/>
      <c r="N760" s="670"/>
      <c r="O760" s="670"/>
      <c r="P760" s="670"/>
      <c r="Q760" s="670"/>
      <c r="BA760" s="375"/>
      <c r="BB760" s="451"/>
      <c r="BC760" s="375"/>
      <c r="BD760" s="375"/>
      <c r="BE760" s="375"/>
      <c r="BF760" s="375"/>
      <c r="BG760" s="375"/>
      <c r="BH760" s="375"/>
      <c r="BI760" s="375"/>
      <c r="BJ760" s="375"/>
      <c r="BK760" s="375"/>
      <c r="BL760" s="375"/>
      <c r="BM760" s="375"/>
      <c r="BN760" s="375"/>
      <c r="BO760" s="375"/>
      <c r="BP760" s="375"/>
      <c r="BQ760" s="375"/>
      <c r="BR760" s="375"/>
      <c r="BS760" s="375"/>
      <c r="BT760" s="375"/>
      <c r="BU760" s="375"/>
      <c r="BV760" s="375"/>
      <c r="BW760" s="375"/>
      <c r="BX760" s="375"/>
      <c r="BY760" s="375"/>
      <c r="BZ760" s="375"/>
      <c r="CA760" s="375"/>
      <c r="CB760" s="375"/>
      <c r="CC760" s="375"/>
      <c r="CD760" s="375"/>
      <c r="CE760" s="375"/>
      <c r="CF760" s="375"/>
      <c r="CG760" s="375"/>
      <c r="CH760" s="375"/>
      <c r="CI760" s="375"/>
      <c r="CJ760" s="375"/>
      <c r="CK760" s="375"/>
      <c r="CL760" s="375"/>
      <c r="CM760" s="375"/>
      <c r="CN760" s="375"/>
      <c r="CO760" s="375"/>
      <c r="CP760" s="375"/>
      <c r="CQ760" s="375"/>
      <c r="CR760" s="375"/>
      <c r="CS760" s="375"/>
      <c r="CT760" s="375"/>
      <c r="CU760" s="375"/>
      <c r="CV760" s="375"/>
      <c r="CW760" s="375"/>
      <c r="CX760" s="375"/>
      <c r="CY760" s="375"/>
      <c r="CZ760" s="375"/>
    </row>
    <row r="761" ht="25.15" customHeight="true" x14ac:dyDescent="0.2">
      <c r="C761" s="670"/>
      <c r="D761" s="670"/>
      <c r="E761" s="670"/>
      <c r="F761" s="670"/>
      <c r="G761" s="670"/>
      <c r="H761" s="670"/>
      <c r="I761" s="670"/>
      <c r="J761" s="670"/>
      <c r="K761" s="670"/>
      <c r="L761" s="670"/>
      <c r="M761" s="670"/>
      <c r="N761" s="670"/>
      <c r="O761" s="670"/>
      <c r="P761" s="670"/>
      <c r="Q761" s="670"/>
      <c r="BA761" s="375"/>
      <c r="BB761" s="451"/>
      <c r="BC761" s="375"/>
      <c r="BD761" s="375"/>
      <c r="BE761" s="375"/>
      <c r="BF761" s="375"/>
      <c r="BG761" s="375"/>
      <c r="BH761" s="375"/>
      <c r="BI761" s="375"/>
      <c r="BJ761" s="375"/>
      <c r="BK761" s="375"/>
      <c r="BL761" s="375"/>
      <c r="BM761" s="375"/>
      <c r="BN761" s="375"/>
      <c r="BO761" s="375"/>
      <c r="BP761" s="375"/>
      <c r="BQ761" s="375"/>
      <c r="BR761" s="375"/>
      <c r="BS761" s="375"/>
      <c r="BT761" s="375"/>
      <c r="BU761" s="375"/>
      <c r="BV761" s="375"/>
      <c r="BW761" s="375"/>
      <c r="BX761" s="375"/>
      <c r="BY761" s="375"/>
      <c r="BZ761" s="375"/>
      <c r="CA761" s="375"/>
      <c r="CB761" s="375"/>
      <c r="CC761" s="375"/>
      <c r="CD761" s="375"/>
      <c r="CE761" s="375"/>
      <c r="CF761" s="375"/>
      <c r="CG761" s="375"/>
      <c r="CH761" s="375"/>
      <c r="CI761" s="375"/>
      <c r="CJ761" s="375"/>
      <c r="CK761" s="375"/>
      <c r="CL761" s="375"/>
      <c r="CM761" s="375"/>
      <c r="CN761" s="375"/>
      <c r="CO761" s="375"/>
      <c r="CP761" s="375"/>
      <c r="CQ761" s="375"/>
      <c r="CR761" s="375"/>
      <c r="CS761" s="375"/>
      <c r="CT761" s="375"/>
      <c r="CU761" s="375"/>
      <c r="CV761" s="375"/>
      <c r="CW761" s="375"/>
      <c r="CX761" s="375"/>
      <c r="CY761" s="375"/>
      <c r="CZ761" s="375"/>
    </row>
    <row r="762" ht="25.15" customHeight="true" x14ac:dyDescent="0.2">
      <c r="C762" s="670"/>
      <c r="D762" s="670"/>
      <c r="E762" s="670"/>
      <c r="F762" s="670"/>
      <c r="G762" s="670"/>
      <c r="H762" s="670"/>
      <c r="I762" s="670"/>
      <c r="J762" s="670"/>
      <c r="K762" s="670"/>
      <c r="L762" s="670"/>
      <c r="M762" s="670"/>
      <c r="N762" s="670"/>
      <c r="O762" s="670"/>
      <c r="P762" s="670"/>
      <c r="Q762" s="670"/>
      <c r="BA762" s="375"/>
      <c r="BB762" s="451"/>
      <c r="BC762" s="375"/>
      <c r="BD762" s="375"/>
      <c r="BE762" s="375"/>
      <c r="BF762" s="375"/>
      <c r="BG762" s="375"/>
      <c r="BH762" s="375"/>
      <c r="BI762" s="375"/>
      <c r="BJ762" s="375"/>
      <c r="BK762" s="375"/>
      <c r="BL762" s="375"/>
      <c r="BM762" s="375"/>
      <c r="BN762" s="375"/>
      <c r="BO762" s="375"/>
      <c r="BP762" s="375"/>
      <c r="BQ762" s="375"/>
      <c r="BR762" s="375"/>
      <c r="BS762" s="375"/>
      <c r="BT762" s="375"/>
      <c r="BU762" s="375"/>
      <c r="BV762" s="375"/>
      <c r="BW762" s="375"/>
      <c r="BX762" s="375"/>
      <c r="BY762" s="375"/>
      <c r="BZ762" s="375"/>
      <c r="CA762" s="375"/>
      <c r="CB762" s="375"/>
      <c r="CC762" s="375"/>
      <c r="CD762" s="375"/>
      <c r="CE762" s="375"/>
      <c r="CF762" s="375"/>
      <c r="CG762" s="375"/>
      <c r="CH762" s="375"/>
      <c r="CI762" s="375"/>
      <c r="CJ762" s="375"/>
      <c r="CK762" s="375"/>
      <c r="CL762" s="375"/>
      <c r="CM762" s="375"/>
      <c r="CN762" s="375"/>
      <c r="CO762" s="375"/>
      <c r="CP762" s="375"/>
      <c r="CQ762" s="375"/>
      <c r="CR762" s="375"/>
      <c r="CS762" s="375"/>
      <c r="CT762" s="375"/>
      <c r="CU762" s="375"/>
      <c r="CV762" s="375"/>
      <c r="CW762" s="375"/>
      <c r="CX762" s="375"/>
      <c r="CY762" s="375"/>
      <c r="CZ762" s="375"/>
    </row>
    <row r="763" ht="25.15" customHeight="true" x14ac:dyDescent="0.2">
      <c r="C763" s="670"/>
      <c r="D763" s="670"/>
      <c r="E763" s="670"/>
      <c r="F763" s="670"/>
      <c r="G763" s="670"/>
      <c r="H763" s="670"/>
      <c r="I763" s="670"/>
      <c r="J763" s="670"/>
      <c r="K763" s="670"/>
      <c r="L763" s="670"/>
      <c r="M763" s="670"/>
      <c r="N763" s="670"/>
      <c r="O763" s="670"/>
      <c r="P763" s="670"/>
      <c r="Q763" s="670"/>
      <c r="BA763" s="375"/>
      <c r="BB763" s="451"/>
      <c r="BC763" s="375"/>
      <c r="BD763" s="375"/>
      <c r="BE763" s="375"/>
      <c r="BF763" s="375"/>
      <c r="BG763" s="375"/>
      <c r="BH763" s="375"/>
      <c r="BI763" s="375"/>
      <c r="BJ763" s="375"/>
      <c r="BK763" s="375"/>
      <c r="BL763" s="375"/>
      <c r="BM763" s="375"/>
      <c r="BN763" s="375"/>
      <c r="BO763" s="375"/>
      <c r="BP763" s="375"/>
      <c r="BQ763" s="375"/>
      <c r="BR763" s="375"/>
      <c r="BS763" s="375"/>
      <c r="BT763" s="375"/>
      <c r="BU763" s="375"/>
      <c r="BV763" s="375"/>
      <c r="BW763" s="375"/>
      <c r="BX763" s="375"/>
      <c r="BY763" s="375"/>
      <c r="BZ763" s="375"/>
      <c r="CA763" s="375"/>
      <c r="CB763" s="375"/>
      <c r="CC763" s="375"/>
      <c r="CD763" s="375"/>
      <c r="CE763" s="375"/>
      <c r="CF763" s="375"/>
      <c r="CG763" s="375"/>
      <c r="CH763" s="375"/>
      <c r="CI763" s="375"/>
      <c r="CJ763" s="375"/>
      <c r="CK763" s="375"/>
      <c r="CL763" s="375"/>
      <c r="CM763" s="375"/>
      <c r="CN763" s="375"/>
      <c r="CO763" s="375"/>
      <c r="CP763" s="375"/>
      <c r="CQ763" s="375"/>
      <c r="CR763" s="375"/>
      <c r="CS763" s="375"/>
      <c r="CT763" s="375"/>
      <c r="CU763" s="375"/>
      <c r="CV763" s="375"/>
      <c r="CW763" s="375"/>
      <c r="CX763" s="375"/>
      <c r="CY763" s="375"/>
      <c r="CZ763" s="375"/>
    </row>
    <row r="764" ht="25.15" customHeight="true" x14ac:dyDescent="0.2">
      <c r="C764" s="670"/>
      <c r="D764" s="670"/>
      <c r="E764" s="670"/>
      <c r="F764" s="670"/>
      <c r="G764" s="670"/>
      <c r="H764" s="670"/>
      <c r="I764" s="670"/>
      <c r="J764" s="670"/>
      <c r="K764" s="670"/>
      <c r="L764" s="670"/>
      <c r="M764" s="670"/>
      <c r="N764" s="670"/>
      <c r="O764" s="670"/>
      <c r="P764" s="670"/>
      <c r="Q764" s="670"/>
      <c r="BA764" s="375"/>
      <c r="BB764" s="451"/>
      <c r="BC764" s="375"/>
      <c r="BD764" s="375"/>
      <c r="BE764" s="375"/>
      <c r="BF764" s="375"/>
      <c r="BG764" s="375"/>
      <c r="BH764" s="375"/>
      <c r="BI764" s="375"/>
      <c r="BJ764" s="375"/>
      <c r="BK764" s="375"/>
      <c r="BL764" s="375"/>
      <c r="BM764" s="375"/>
      <c r="BN764" s="375"/>
      <c r="BO764" s="375"/>
      <c r="BP764" s="375"/>
      <c r="BQ764" s="375"/>
      <c r="BR764" s="375"/>
      <c r="BS764" s="375"/>
      <c r="BT764" s="375"/>
      <c r="BU764" s="375"/>
      <c r="BV764" s="375"/>
      <c r="BW764" s="375"/>
      <c r="BX764" s="375"/>
      <c r="BY764" s="375"/>
      <c r="BZ764" s="375"/>
      <c r="CA764" s="375"/>
      <c r="CB764" s="375"/>
      <c r="CC764" s="375"/>
      <c r="CD764" s="375"/>
      <c r="CE764" s="375"/>
      <c r="CF764" s="375"/>
      <c r="CG764" s="375"/>
      <c r="CH764" s="375"/>
      <c r="CI764" s="375"/>
      <c r="CJ764" s="375"/>
      <c r="CK764" s="375"/>
      <c r="CL764" s="375"/>
      <c r="CM764" s="375"/>
      <c r="CN764" s="375"/>
      <c r="CO764" s="375"/>
      <c r="CP764" s="375"/>
      <c r="CQ764" s="375"/>
      <c r="CR764" s="375"/>
      <c r="CS764" s="375"/>
      <c r="CT764" s="375"/>
      <c r="CU764" s="375"/>
      <c r="CV764" s="375"/>
      <c r="CW764" s="375"/>
      <c r="CX764" s="375"/>
      <c r="CY764" s="375"/>
      <c r="CZ764" s="375"/>
    </row>
    <row r="765" ht="25.15" customHeight="true" x14ac:dyDescent="0.2">
      <c r="C765" s="670"/>
      <c r="D765" s="670"/>
      <c r="E765" s="670"/>
      <c r="F765" s="670"/>
      <c r="G765" s="670"/>
      <c r="H765" s="670"/>
      <c r="I765" s="670"/>
      <c r="J765" s="670"/>
      <c r="K765" s="670"/>
      <c r="L765" s="670"/>
      <c r="M765" s="670"/>
      <c r="N765" s="670"/>
      <c r="O765" s="670"/>
      <c r="P765" s="670"/>
      <c r="Q765" s="670"/>
      <c r="BA765" s="375"/>
      <c r="BB765" s="451"/>
      <c r="BC765" s="375"/>
      <c r="BD765" s="375"/>
      <c r="BE765" s="375"/>
      <c r="BF765" s="375"/>
      <c r="BG765" s="375"/>
      <c r="BH765" s="375"/>
      <c r="BI765" s="375"/>
      <c r="BJ765" s="375"/>
      <c r="BK765" s="375"/>
      <c r="BL765" s="375"/>
      <c r="BM765" s="375"/>
      <c r="BN765" s="375"/>
      <c r="BO765" s="375"/>
      <c r="BP765" s="375"/>
      <c r="BQ765" s="375"/>
      <c r="BR765" s="375"/>
      <c r="BS765" s="375"/>
      <c r="BT765" s="375"/>
      <c r="BU765" s="375"/>
      <c r="BV765" s="375"/>
      <c r="BW765" s="375"/>
      <c r="BX765" s="375"/>
      <c r="BY765" s="375"/>
      <c r="BZ765" s="375"/>
      <c r="CA765" s="375"/>
      <c r="CB765" s="375"/>
      <c r="CC765" s="375"/>
      <c r="CD765" s="375"/>
      <c r="CE765" s="375"/>
      <c r="CF765" s="375"/>
      <c r="CG765" s="375"/>
      <c r="CH765" s="375"/>
      <c r="CI765" s="375"/>
      <c r="CJ765" s="375"/>
      <c r="CK765" s="375"/>
      <c r="CL765" s="375"/>
      <c r="CM765" s="375"/>
      <c r="CN765" s="375"/>
      <c r="CO765" s="375"/>
      <c r="CP765" s="375"/>
      <c r="CQ765" s="375"/>
      <c r="CR765" s="375"/>
      <c r="CS765" s="375"/>
      <c r="CT765" s="375"/>
      <c r="CU765" s="375"/>
      <c r="CV765" s="375"/>
      <c r="CW765" s="375"/>
      <c r="CX765" s="375"/>
      <c r="CY765" s="375"/>
      <c r="CZ765" s="375"/>
    </row>
    <row r="766" ht="25.15" customHeight="true" x14ac:dyDescent="0.2">
      <c r="C766" s="670"/>
      <c r="D766" s="670"/>
      <c r="E766" s="670"/>
      <c r="F766" s="670"/>
      <c r="G766" s="670"/>
      <c r="H766" s="670"/>
      <c r="I766" s="670"/>
      <c r="J766" s="670"/>
      <c r="K766" s="670"/>
      <c r="L766" s="670"/>
      <c r="M766" s="670"/>
      <c r="N766" s="670"/>
      <c r="O766" s="670"/>
      <c r="P766" s="670"/>
      <c r="Q766" s="670"/>
      <c r="BA766" s="375"/>
      <c r="BB766" s="451"/>
      <c r="BC766" s="375"/>
      <c r="BD766" s="375"/>
      <c r="BE766" s="375"/>
      <c r="BF766" s="375"/>
      <c r="BG766" s="375"/>
      <c r="BH766" s="375"/>
      <c r="BI766" s="375"/>
      <c r="BJ766" s="375"/>
      <c r="BK766" s="375"/>
      <c r="BL766" s="375"/>
      <c r="BM766" s="375"/>
      <c r="BN766" s="375"/>
      <c r="BO766" s="375"/>
      <c r="BP766" s="375"/>
      <c r="BQ766" s="375"/>
      <c r="BR766" s="375"/>
      <c r="BS766" s="375"/>
      <c r="BT766" s="375"/>
      <c r="BU766" s="375"/>
      <c r="BV766" s="375"/>
      <c r="BW766" s="375"/>
      <c r="BX766" s="375"/>
      <c r="BY766" s="375"/>
      <c r="BZ766" s="375"/>
      <c r="CA766" s="375"/>
      <c r="CB766" s="375"/>
      <c r="CC766" s="375"/>
      <c r="CD766" s="375"/>
      <c r="CE766" s="375"/>
      <c r="CF766" s="375"/>
      <c r="CG766" s="375"/>
      <c r="CH766" s="375"/>
      <c r="CI766" s="375"/>
      <c r="CJ766" s="375"/>
      <c r="CK766" s="375"/>
      <c r="CL766" s="375"/>
      <c r="CM766" s="375"/>
      <c r="CN766" s="375"/>
      <c r="CO766" s="375"/>
      <c r="CP766" s="375"/>
      <c r="CQ766" s="375"/>
      <c r="CR766" s="375"/>
      <c r="CS766" s="375"/>
      <c r="CT766" s="375"/>
      <c r="CU766" s="375"/>
      <c r="CV766" s="375"/>
      <c r="CW766" s="375"/>
      <c r="CX766" s="375"/>
      <c r="CY766" s="375"/>
      <c r="CZ766" s="375"/>
    </row>
    <row r="767" ht="25.15" customHeight="true" x14ac:dyDescent="0.2">
      <c r="C767" s="670"/>
      <c r="D767" s="670"/>
      <c r="E767" s="670"/>
      <c r="F767" s="670"/>
      <c r="G767" s="670"/>
      <c r="H767" s="670"/>
      <c r="I767" s="670"/>
      <c r="J767" s="670"/>
      <c r="K767" s="670"/>
      <c r="L767" s="670"/>
      <c r="M767" s="670"/>
      <c r="N767" s="670"/>
      <c r="O767" s="670"/>
      <c r="P767" s="670"/>
      <c r="Q767" s="670"/>
      <c r="BA767" s="375"/>
      <c r="BB767" s="451"/>
      <c r="BC767" s="375"/>
      <c r="BD767" s="375"/>
      <c r="BE767" s="375"/>
      <c r="BF767" s="375"/>
      <c r="BG767" s="375"/>
      <c r="BH767" s="375"/>
      <c r="BI767" s="375"/>
      <c r="BJ767" s="375"/>
      <c r="BK767" s="375"/>
      <c r="BL767" s="375"/>
      <c r="BM767" s="375"/>
      <c r="BN767" s="375"/>
      <c r="BO767" s="375"/>
      <c r="BP767" s="375"/>
      <c r="BQ767" s="375"/>
      <c r="BR767" s="375"/>
      <c r="BS767" s="375"/>
      <c r="BT767" s="375"/>
      <c r="BU767" s="375"/>
      <c r="BV767" s="375"/>
      <c r="BW767" s="375"/>
      <c r="BX767" s="375"/>
      <c r="BY767" s="375"/>
      <c r="BZ767" s="375"/>
      <c r="CA767" s="375"/>
      <c r="CB767" s="375"/>
      <c r="CC767" s="375"/>
      <c r="CD767" s="375"/>
      <c r="CE767" s="375"/>
      <c r="CF767" s="375"/>
      <c r="CG767" s="375"/>
      <c r="CH767" s="375"/>
      <c r="CI767" s="375"/>
      <c r="CJ767" s="375"/>
      <c r="CK767" s="375"/>
      <c r="CL767" s="375"/>
      <c r="CM767" s="375"/>
      <c r="CN767" s="375"/>
      <c r="CO767" s="375"/>
      <c r="CP767" s="375"/>
      <c r="CQ767" s="375"/>
      <c r="CR767" s="375"/>
      <c r="CS767" s="375"/>
      <c r="CT767" s="375"/>
      <c r="CU767" s="375"/>
      <c r="CV767" s="375"/>
      <c r="CW767" s="375"/>
      <c r="CX767" s="375"/>
      <c r="CY767" s="375"/>
      <c r="CZ767" s="375"/>
    </row>
    <row r="768" ht="25.15" customHeight="true" x14ac:dyDescent="0.2">
      <c r="C768" s="670"/>
      <c r="D768" s="670"/>
      <c r="E768" s="670"/>
      <c r="F768" s="670"/>
      <c r="G768" s="670"/>
      <c r="H768" s="670"/>
      <c r="I768" s="670"/>
      <c r="J768" s="670"/>
      <c r="K768" s="670"/>
      <c r="L768" s="670"/>
      <c r="M768" s="670"/>
      <c r="N768" s="670"/>
      <c r="O768" s="670"/>
      <c r="P768" s="670"/>
      <c r="Q768" s="670"/>
      <c r="BA768" s="373"/>
      <c r="BB768" s="452"/>
      <c r="BC768" s="373"/>
      <c r="BD768" s="373"/>
      <c r="BE768" s="373"/>
      <c r="BF768" s="373"/>
      <c r="BG768" s="373"/>
      <c r="BH768" s="373"/>
      <c r="BI768" s="373"/>
      <c r="BJ768" s="373"/>
      <c r="BK768" s="373"/>
      <c r="BL768" s="373"/>
      <c r="BM768" s="373"/>
      <c r="BN768" s="373"/>
      <c r="BO768" s="373"/>
      <c r="BP768" s="373"/>
      <c r="BQ768" s="373"/>
      <c r="BR768" s="373"/>
      <c r="BS768" s="373"/>
      <c r="BT768" s="373"/>
      <c r="BU768" s="373"/>
      <c r="BV768" s="373"/>
      <c r="BW768" s="373"/>
      <c r="BX768" s="373"/>
      <c r="BY768" s="373"/>
      <c r="BZ768" s="373"/>
      <c r="CA768" s="373"/>
      <c r="CB768" s="373"/>
      <c r="CC768" s="373"/>
      <c r="CD768" s="373"/>
      <c r="CE768" s="373"/>
      <c r="CF768" s="373"/>
      <c r="CG768" s="373"/>
      <c r="CH768" s="373"/>
      <c r="CI768" s="373"/>
      <c r="CJ768" s="373"/>
      <c r="CK768" s="373"/>
      <c r="CL768" s="373"/>
      <c r="CM768" s="373"/>
      <c r="CN768" s="373"/>
      <c r="CO768" s="373"/>
      <c r="CP768" s="373"/>
      <c r="CQ768" s="373"/>
      <c r="CR768" s="373"/>
      <c r="CS768" s="373"/>
      <c r="CT768" s="373"/>
      <c r="CU768" s="373"/>
      <c r="CV768" s="373"/>
      <c r="CW768" s="373"/>
      <c r="CX768" s="373"/>
      <c r="CY768" s="373"/>
      <c r="CZ768" s="373"/>
    </row>
    <row r="769" ht="25.15" customHeight="true" x14ac:dyDescent="0.2">
      <c r="C769" s="670"/>
      <c r="D769" s="670"/>
      <c r="E769" s="670"/>
      <c r="F769" s="670"/>
      <c r="G769" s="670"/>
      <c r="H769" s="670"/>
      <c r="I769" s="670"/>
      <c r="J769" s="670"/>
      <c r="K769" s="670"/>
      <c r="L769" s="670"/>
      <c r="M769" s="670"/>
      <c r="N769" s="670"/>
      <c r="O769" s="670"/>
      <c r="P769" s="670"/>
      <c r="Q769" s="670"/>
      <c r="BA769" s="373"/>
      <c r="BB769" s="452"/>
      <c r="BC769" s="373"/>
      <c r="BD769" s="373"/>
      <c r="BE769" s="373"/>
      <c r="BF769" s="373"/>
      <c r="BG769" s="373"/>
      <c r="BH769" s="373"/>
      <c r="BI769" s="373"/>
      <c r="BJ769" s="373"/>
      <c r="BK769" s="373"/>
      <c r="BL769" s="373"/>
      <c r="BM769" s="373"/>
      <c r="BN769" s="373"/>
      <c r="BO769" s="373"/>
      <c r="BP769" s="373"/>
      <c r="BQ769" s="373"/>
      <c r="BR769" s="373"/>
      <c r="BS769" s="373"/>
      <c r="BT769" s="373"/>
      <c r="BU769" s="373"/>
      <c r="BV769" s="373"/>
      <c r="BW769" s="373"/>
      <c r="BX769" s="373"/>
      <c r="BY769" s="373"/>
      <c r="BZ769" s="373"/>
      <c r="CA769" s="373"/>
      <c r="CB769" s="373"/>
      <c r="CC769" s="373"/>
      <c r="CD769" s="373"/>
      <c r="CE769" s="373"/>
      <c r="CF769" s="373"/>
      <c r="CG769" s="373"/>
      <c r="CH769" s="373"/>
      <c r="CI769" s="373"/>
      <c r="CJ769" s="373"/>
      <c r="CK769" s="373"/>
      <c r="CL769" s="373"/>
      <c r="CM769" s="373"/>
      <c r="CN769" s="373"/>
      <c r="CO769" s="373"/>
      <c r="CP769" s="373"/>
      <c r="CQ769" s="373"/>
      <c r="CR769" s="373"/>
      <c r="CS769" s="373"/>
      <c r="CT769" s="373"/>
      <c r="CU769" s="373"/>
      <c r="CV769" s="373"/>
      <c r="CW769" s="373"/>
      <c r="CX769" s="373"/>
      <c r="CY769" s="373"/>
      <c r="CZ769" s="373"/>
    </row>
    <row r="770" ht="25.15" customHeight="true" x14ac:dyDescent="0.2">
      <c r="C770" s="670"/>
      <c r="D770" s="670"/>
      <c r="E770" s="670"/>
      <c r="F770" s="670"/>
      <c r="G770" s="670"/>
      <c r="H770" s="670"/>
      <c r="I770" s="670"/>
      <c r="J770" s="670"/>
      <c r="K770" s="670"/>
      <c r="L770" s="670"/>
      <c r="M770" s="670"/>
      <c r="N770" s="670"/>
      <c r="O770" s="670"/>
      <c r="P770" s="670"/>
      <c r="Q770" s="670"/>
      <c r="BA770" s="373"/>
      <c r="BB770" s="452"/>
      <c r="BC770" s="373"/>
      <c r="BD770" s="373"/>
      <c r="BE770" s="373"/>
      <c r="BF770" s="373"/>
      <c r="BG770" s="373"/>
      <c r="BH770" s="373"/>
      <c r="BI770" s="373"/>
      <c r="BJ770" s="373"/>
      <c r="BK770" s="373"/>
      <c r="BL770" s="373"/>
      <c r="BM770" s="373"/>
      <c r="BN770" s="373"/>
      <c r="BO770" s="373"/>
      <c r="BP770" s="373"/>
      <c r="BQ770" s="373"/>
      <c r="BR770" s="373"/>
      <c r="BS770" s="373"/>
      <c r="BT770" s="373"/>
      <c r="BU770" s="373"/>
      <c r="BV770" s="373"/>
      <c r="BW770" s="373"/>
      <c r="BX770" s="373"/>
      <c r="BY770" s="373"/>
      <c r="BZ770" s="373"/>
      <c r="CA770" s="373"/>
      <c r="CB770" s="373"/>
      <c r="CC770" s="373"/>
      <c r="CD770" s="373"/>
      <c r="CE770" s="373"/>
      <c r="CF770" s="373"/>
      <c r="CG770" s="373"/>
      <c r="CH770" s="373"/>
      <c r="CI770" s="373"/>
      <c r="CJ770" s="373"/>
      <c r="CK770" s="373"/>
      <c r="CL770" s="373"/>
      <c r="CM770" s="373"/>
      <c r="CN770" s="373"/>
      <c r="CO770" s="373"/>
      <c r="CP770" s="373"/>
      <c r="CQ770" s="373"/>
      <c r="CR770" s="373"/>
      <c r="CS770" s="373"/>
      <c r="CT770" s="373"/>
      <c r="CU770" s="373"/>
      <c r="CV770" s="373"/>
      <c r="CW770" s="373"/>
      <c r="CX770" s="373"/>
      <c r="CY770" s="373"/>
      <c r="CZ770" s="373"/>
    </row>
    <row r="771" ht="25.15" customHeight="true" x14ac:dyDescent="0.2">
      <c r="C771" s="670"/>
      <c r="D771" s="670"/>
      <c r="E771" s="670"/>
      <c r="F771" s="670"/>
      <c r="G771" s="670"/>
      <c r="H771" s="670"/>
      <c r="I771" s="670"/>
      <c r="J771" s="670"/>
      <c r="K771" s="670"/>
      <c r="L771" s="670"/>
      <c r="M771" s="670"/>
      <c r="N771" s="670"/>
      <c r="O771" s="670"/>
      <c r="P771" s="670"/>
      <c r="Q771" s="670"/>
      <c r="BA771" s="373"/>
      <c r="BB771" s="452"/>
      <c r="BC771" s="373"/>
      <c r="BD771" s="373"/>
      <c r="BE771" s="373"/>
      <c r="BF771" s="373"/>
      <c r="BG771" s="373"/>
      <c r="BH771" s="373"/>
      <c r="BI771" s="373"/>
      <c r="BJ771" s="373"/>
      <c r="BK771" s="373"/>
      <c r="BL771" s="373"/>
      <c r="BM771" s="373"/>
      <c r="BN771" s="373"/>
      <c r="BO771" s="373"/>
      <c r="BP771" s="373"/>
      <c r="BQ771" s="373"/>
      <c r="BR771" s="373"/>
      <c r="BS771" s="373"/>
      <c r="BT771" s="373"/>
      <c r="BU771" s="373"/>
      <c r="BV771" s="373"/>
      <c r="BW771" s="373"/>
      <c r="BX771" s="373"/>
      <c r="BY771" s="373"/>
      <c r="BZ771" s="373"/>
      <c r="CA771" s="373"/>
      <c r="CB771" s="373"/>
      <c r="CC771" s="373"/>
      <c r="CD771" s="373"/>
      <c r="CE771" s="373"/>
      <c r="CF771" s="373"/>
      <c r="CG771" s="373"/>
      <c r="CH771" s="373"/>
      <c r="CI771" s="373"/>
      <c r="CJ771" s="373"/>
      <c r="CK771" s="373"/>
      <c r="CL771" s="373"/>
      <c r="CM771" s="373"/>
      <c r="CN771" s="373"/>
      <c r="CO771" s="373"/>
      <c r="CP771" s="373"/>
      <c r="CQ771" s="373"/>
      <c r="CR771" s="373"/>
      <c r="CS771" s="373"/>
      <c r="CT771" s="373"/>
      <c r="CU771" s="373"/>
      <c r="CV771" s="373"/>
      <c r="CW771" s="373"/>
      <c r="CX771" s="373"/>
      <c r="CY771" s="373"/>
      <c r="CZ771" s="373"/>
    </row>
    <row r="772" ht="25.15" customHeight="true" x14ac:dyDescent="0.2">
      <c r="C772" s="670"/>
      <c r="D772" s="670"/>
      <c r="E772" s="670"/>
      <c r="F772" s="670"/>
      <c r="G772" s="670"/>
      <c r="H772" s="670"/>
      <c r="I772" s="670"/>
      <c r="J772" s="670"/>
      <c r="K772" s="670"/>
      <c r="L772" s="670"/>
      <c r="M772" s="670"/>
      <c r="N772" s="670"/>
      <c r="O772" s="670"/>
      <c r="P772" s="670"/>
      <c r="Q772" s="670"/>
      <c r="BA772" s="373"/>
      <c r="BB772" s="452"/>
      <c r="BC772" s="373"/>
      <c r="BD772" s="373"/>
      <c r="BE772" s="373"/>
      <c r="BF772" s="373"/>
      <c r="BG772" s="373"/>
      <c r="BH772" s="373"/>
      <c r="BI772" s="373"/>
      <c r="BJ772" s="373"/>
      <c r="BK772" s="373"/>
      <c r="BL772" s="373"/>
      <c r="BM772" s="373"/>
      <c r="BN772" s="373"/>
      <c r="BO772" s="373"/>
      <c r="BP772" s="373"/>
      <c r="BQ772" s="373"/>
      <c r="BR772" s="373"/>
      <c r="BS772" s="373"/>
      <c r="BT772" s="373"/>
      <c r="BU772" s="373"/>
      <c r="BV772" s="373"/>
      <c r="BW772" s="373"/>
      <c r="BX772" s="373"/>
      <c r="BY772" s="373"/>
      <c r="BZ772" s="373"/>
      <c r="CA772" s="373"/>
      <c r="CB772" s="373"/>
      <c r="CC772" s="373"/>
      <c r="CD772" s="373"/>
      <c r="CE772" s="373"/>
      <c r="CF772" s="373"/>
      <c r="CG772" s="373"/>
      <c r="CH772" s="373"/>
      <c r="CI772" s="373"/>
      <c r="CJ772" s="373"/>
      <c r="CK772" s="373"/>
      <c r="CL772" s="373"/>
      <c r="CM772" s="373"/>
      <c r="CN772" s="373"/>
      <c r="CO772" s="373"/>
      <c r="CP772" s="373"/>
      <c r="CQ772" s="373"/>
      <c r="CR772" s="373"/>
      <c r="CS772" s="373"/>
      <c r="CT772" s="373"/>
      <c r="CU772" s="373"/>
      <c r="CV772" s="373"/>
      <c r="CW772" s="373"/>
      <c r="CX772" s="373"/>
      <c r="CY772" s="373"/>
      <c r="CZ772" s="373"/>
    </row>
    <row r="773" ht="25.15" customHeight="true" x14ac:dyDescent="0.2">
      <c r="C773" s="670"/>
      <c r="D773" s="670"/>
      <c r="E773" s="670"/>
      <c r="F773" s="670"/>
      <c r="G773" s="670"/>
      <c r="H773" s="670"/>
      <c r="I773" s="670"/>
      <c r="J773" s="670"/>
      <c r="K773" s="670"/>
      <c r="L773" s="670"/>
      <c r="M773" s="670"/>
      <c r="N773" s="670"/>
      <c r="O773" s="670"/>
      <c r="P773" s="670"/>
      <c r="Q773" s="670"/>
      <c r="BA773" s="373"/>
      <c r="BB773" s="452"/>
      <c r="BC773" s="373"/>
      <c r="BD773" s="373"/>
      <c r="BE773" s="373"/>
      <c r="BF773" s="373"/>
      <c r="BG773" s="373"/>
      <c r="BH773" s="373"/>
      <c r="BI773" s="373"/>
      <c r="BJ773" s="373"/>
      <c r="BK773" s="373"/>
      <c r="BL773" s="373"/>
      <c r="BM773" s="373"/>
      <c r="BN773" s="373"/>
      <c r="BO773" s="373"/>
      <c r="BP773" s="373"/>
      <c r="BQ773" s="373"/>
      <c r="BR773" s="373"/>
      <c r="BS773" s="373"/>
      <c r="BT773" s="373"/>
      <c r="BU773" s="373"/>
      <c r="BV773" s="373"/>
      <c r="BW773" s="373"/>
      <c r="BX773" s="373"/>
      <c r="BY773" s="373"/>
      <c r="BZ773" s="373"/>
      <c r="CA773" s="373"/>
      <c r="CB773" s="373"/>
      <c r="CC773" s="373"/>
      <c r="CD773" s="373"/>
      <c r="CE773" s="373"/>
      <c r="CF773" s="373"/>
      <c r="CG773" s="373"/>
      <c r="CH773" s="373"/>
      <c r="CI773" s="373"/>
      <c r="CJ773" s="373"/>
      <c r="CK773" s="373"/>
      <c r="CL773" s="373"/>
      <c r="CM773" s="373"/>
      <c r="CN773" s="373"/>
      <c r="CO773" s="373"/>
      <c r="CP773" s="373"/>
      <c r="CQ773" s="373"/>
      <c r="CR773" s="373"/>
      <c r="CS773" s="373"/>
      <c r="CT773" s="373"/>
      <c r="CU773" s="373"/>
      <c r="CV773" s="373"/>
      <c r="CW773" s="373"/>
      <c r="CX773" s="373"/>
      <c r="CY773" s="373"/>
      <c r="CZ773" s="373"/>
    </row>
    <row r="774" ht="25.15" customHeight="true" x14ac:dyDescent="0.2">
      <c r="C774" s="670"/>
      <c r="D774" s="670"/>
      <c r="E774" s="670"/>
      <c r="F774" s="670"/>
      <c r="G774" s="670"/>
      <c r="H774" s="670"/>
      <c r="I774" s="670"/>
      <c r="J774" s="670"/>
      <c r="K774" s="670"/>
      <c r="L774" s="670"/>
      <c r="M774" s="670"/>
      <c r="N774" s="670"/>
      <c r="O774" s="670"/>
      <c r="P774" s="670"/>
      <c r="Q774" s="670"/>
      <c r="BA774" s="373"/>
      <c r="BB774" s="452"/>
      <c r="BC774" s="373"/>
      <c r="BD774" s="373"/>
      <c r="BE774" s="373"/>
      <c r="BF774" s="373"/>
      <c r="BG774" s="373"/>
      <c r="BH774" s="373"/>
      <c r="BI774" s="373"/>
      <c r="BJ774" s="373"/>
      <c r="BK774" s="373"/>
      <c r="BL774" s="373"/>
      <c r="BM774" s="373"/>
      <c r="BN774" s="373"/>
      <c r="BO774" s="373"/>
      <c r="BP774" s="373"/>
      <c r="BQ774" s="373"/>
      <c r="BR774" s="373"/>
      <c r="BS774" s="373"/>
      <c r="BT774" s="373"/>
      <c r="BU774" s="373"/>
      <c r="BV774" s="373"/>
      <c r="BW774" s="373"/>
      <c r="BX774" s="373"/>
      <c r="BY774" s="373"/>
      <c r="BZ774" s="373"/>
      <c r="CA774" s="373"/>
      <c r="CB774" s="373"/>
      <c r="CC774" s="373"/>
      <c r="CD774" s="373"/>
      <c r="CE774" s="373"/>
      <c r="CF774" s="373"/>
      <c r="CG774" s="373"/>
      <c r="CH774" s="373"/>
      <c r="CI774" s="373"/>
      <c r="CJ774" s="373"/>
      <c r="CK774" s="373"/>
      <c r="CL774" s="373"/>
      <c r="CM774" s="373"/>
      <c r="CN774" s="373"/>
      <c r="CO774" s="373"/>
      <c r="CP774" s="373"/>
      <c r="CQ774" s="373"/>
      <c r="CR774" s="373"/>
      <c r="CS774" s="373"/>
      <c r="CT774" s="373"/>
      <c r="CU774" s="373"/>
      <c r="CV774" s="373"/>
      <c r="CW774" s="373"/>
      <c r="CX774" s="373"/>
      <c r="CY774" s="373"/>
      <c r="CZ774" s="373"/>
    </row>
    <row r="775" ht="25.15" customHeight="true" x14ac:dyDescent="0.2">
      <c r="C775" s="670"/>
      <c r="D775" s="670"/>
      <c r="E775" s="670"/>
      <c r="F775" s="670"/>
      <c r="G775" s="670"/>
      <c r="H775" s="670"/>
      <c r="I775" s="670"/>
      <c r="J775" s="670"/>
      <c r="K775" s="670"/>
      <c r="L775" s="670"/>
      <c r="M775" s="670"/>
      <c r="N775" s="670"/>
      <c r="O775" s="670"/>
      <c r="P775" s="670"/>
      <c r="Q775" s="670"/>
      <c r="BA775" s="373"/>
      <c r="BB775" s="452"/>
      <c r="BC775" s="373"/>
      <c r="BD775" s="373"/>
      <c r="BE775" s="373"/>
      <c r="BF775" s="373"/>
      <c r="BG775" s="373"/>
      <c r="BH775" s="373"/>
      <c r="BI775" s="373"/>
      <c r="BJ775" s="373"/>
      <c r="BK775" s="373"/>
      <c r="BL775" s="373"/>
      <c r="BM775" s="373"/>
      <c r="BN775" s="373"/>
      <c r="BO775" s="373"/>
      <c r="BP775" s="373"/>
      <c r="BQ775" s="373"/>
      <c r="BR775" s="373"/>
      <c r="BS775" s="373"/>
      <c r="BT775" s="373"/>
      <c r="BU775" s="373"/>
      <c r="BV775" s="373"/>
      <c r="BW775" s="373"/>
      <c r="BX775" s="373"/>
      <c r="BY775" s="373"/>
      <c r="BZ775" s="373"/>
      <c r="CA775" s="373"/>
      <c r="CB775" s="373"/>
      <c r="CC775" s="373"/>
      <c r="CD775" s="373"/>
      <c r="CE775" s="373"/>
      <c r="CF775" s="373"/>
      <c r="CG775" s="373"/>
      <c r="CH775" s="373"/>
      <c r="CI775" s="373"/>
      <c r="CJ775" s="373"/>
      <c r="CK775" s="373"/>
      <c r="CL775" s="373"/>
      <c r="CM775" s="373"/>
      <c r="CN775" s="373"/>
      <c r="CO775" s="373"/>
      <c r="CP775" s="373"/>
      <c r="CQ775" s="373"/>
      <c r="CR775" s="373"/>
      <c r="CS775" s="373"/>
      <c r="CT775" s="373"/>
      <c r="CU775" s="373"/>
      <c r="CV775" s="373"/>
      <c r="CW775" s="373"/>
      <c r="CX775" s="373"/>
      <c r="CY775" s="373"/>
      <c r="CZ775" s="373"/>
    </row>
    <row r="776" ht="25.15" customHeight="true" x14ac:dyDescent="0.2">
      <c r="C776" s="670"/>
      <c r="D776" s="670"/>
      <c r="E776" s="670"/>
      <c r="F776" s="670"/>
      <c r="G776" s="670"/>
      <c r="H776" s="670"/>
      <c r="I776" s="670"/>
      <c r="J776" s="670"/>
      <c r="K776" s="670"/>
      <c r="L776" s="670"/>
      <c r="M776" s="670"/>
      <c r="N776" s="670"/>
      <c r="O776" s="670"/>
      <c r="P776" s="670"/>
      <c r="Q776" s="670"/>
      <c r="BA776" s="373"/>
      <c r="BB776" s="452"/>
      <c r="BC776" s="373"/>
      <c r="BD776" s="373"/>
      <c r="BE776" s="373"/>
      <c r="BF776" s="373"/>
      <c r="BG776" s="373"/>
      <c r="BH776" s="373"/>
      <c r="BI776" s="373"/>
      <c r="BJ776" s="373"/>
      <c r="BK776" s="373"/>
      <c r="BL776" s="373"/>
      <c r="BM776" s="373"/>
      <c r="BN776" s="373"/>
      <c r="BO776" s="373"/>
      <c r="BP776" s="373"/>
      <c r="BQ776" s="373"/>
      <c r="BR776" s="373"/>
      <c r="BS776" s="373"/>
      <c r="BT776" s="373"/>
      <c r="BU776" s="373"/>
      <c r="BV776" s="373"/>
      <c r="BW776" s="373"/>
      <c r="BX776" s="373"/>
      <c r="BY776" s="373"/>
      <c r="BZ776" s="373"/>
      <c r="CA776" s="373"/>
      <c r="CB776" s="373"/>
      <c r="CC776" s="373"/>
      <c r="CD776" s="373"/>
      <c r="CE776" s="373"/>
      <c r="CF776" s="373"/>
      <c r="CG776" s="373"/>
      <c r="CH776" s="373"/>
      <c r="CI776" s="373"/>
      <c r="CJ776" s="373"/>
      <c r="CK776" s="373"/>
      <c r="CL776" s="373"/>
      <c r="CM776" s="373"/>
      <c r="CN776" s="373"/>
      <c r="CO776" s="373"/>
      <c r="CP776" s="373"/>
      <c r="CQ776" s="373"/>
      <c r="CR776" s="373"/>
      <c r="CS776" s="373"/>
      <c r="CT776" s="373"/>
      <c r="CU776" s="373"/>
      <c r="CV776" s="373"/>
      <c r="CW776" s="373"/>
      <c r="CX776" s="373"/>
      <c r="CY776" s="373"/>
      <c r="CZ776" s="373"/>
    </row>
    <row r="777" ht="25.15" customHeight="true" x14ac:dyDescent="0.2">
      <c r="C777" s="670"/>
      <c r="D777" s="670"/>
      <c r="E777" s="670"/>
      <c r="F777" s="670"/>
      <c r="G777" s="670"/>
      <c r="H777" s="670"/>
      <c r="I777" s="670"/>
      <c r="J777" s="670"/>
      <c r="K777" s="670"/>
      <c r="L777" s="670"/>
      <c r="M777" s="670"/>
      <c r="N777" s="670"/>
      <c r="O777" s="670"/>
      <c r="P777" s="670"/>
      <c r="Q777" s="670"/>
      <c r="BA777" s="373"/>
      <c r="BB777" s="452"/>
      <c r="BC777" s="373"/>
      <c r="BD777" s="373"/>
      <c r="BE777" s="373"/>
      <c r="BF777" s="373"/>
      <c r="BG777" s="373"/>
      <c r="BH777" s="373"/>
      <c r="BI777" s="373"/>
      <c r="BJ777" s="373"/>
      <c r="BK777" s="373"/>
      <c r="BL777" s="373"/>
      <c r="BM777" s="373"/>
      <c r="BN777" s="373"/>
      <c r="BO777" s="373"/>
      <c r="BP777" s="373"/>
      <c r="BQ777" s="373"/>
      <c r="BR777" s="373"/>
      <c r="BS777" s="373"/>
      <c r="BT777" s="373"/>
      <c r="BU777" s="373"/>
      <c r="BV777" s="373"/>
      <c r="BW777" s="373"/>
      <c r="BX777" s="373"/>
      <c r="BY777" s="373"/>
      <c r="BZ777" s="373"/>
      <c r="CA777" s="373"/>
      <c r="CB777" s="373"/>
      <c r="CC777" s="373"/>
      <c r="CD777" s="373"/>
      <c r="CE777" s="373"/>
      <c r="CF777" s="373"/>
      <c r="CG777" s="373"/>
      <c r="CH777" s="373"/>
      <c r="CI777" s="373"/>
      <c r="CJ777" s="373"/>
      <c r="CK777" s="373"/>
      <c r="CL777" s="373"/>
      <c r="CM777" s="373"/>
      <c r="CN777" s="373"/>
      <c r="CO777" s="373"/>
      <c r="CP777" s="373"/>
      <c r="CQ777" s="373"/>
      <c r="CR777" s="373"/>
      <c r="CS777" s="373"/>
      <c r="CT777" s="373"/>
      <c r="CU777" s="373"/>
      <c r="CV777" s="373"/>
      <c r="CW777" s="373"/>
      <c r="CX777" s="373"/>
      <c r="CY777" s="373"/>
      <c r="CZ777" s="373"/>
    </row>
    <row r="778" ht="25.15" customHeight="true" x14ac:dyDescent="0.2">
      <c r="C778" s="670"/>
      <c r="D778" s="670"/>
      <c r="E778" s="670"/>
      <c r="F778" s="670"/>
      <c r="G778" s="670"/>
      <c r="H778" s="670"/>
      <c r="I778" s="670"/>
      <c r="J778" s="670"/>
      <c r="K778" s="670"/>
      <c r="L778" s="670"/>
      <c r="M778" s="670"/>
      <c r="N778" s="670"/>
      <c r="O778" s="670"/>
      <c r="P778" s="670"/>
      <c r="Q778" s="670"/>
      <c r="BA778" s="373"/>
      <c r="BB778" s="452"/>
      <c r="BC778" s="373"/>
      <c r="BD778" s="373"/>
      <c r="BE778" s="373"/>
      <c r="BF778" s="373"/>
      <c r="BG778" s="373"/>
      <c r="BH778" s="373"/>
      <c r="BI778" s="373"/>
      <c r="BJ778" s="373"/>
      <c r="BK778" s="373"/>
      <c r="BL778" s="373"/>
      <c r="BM778" s="373"/>
      <c r="BN778" s="373"/>
      <c r="BO778" s="373"/>
      <c r="BP778" s="373"/>
      <c r="BQ778" s="373"/>
      <c r="BR778" s="373"/>
      <c r="BS778" s="373"/>
      <c r="BT778" s="373"/>
      <c r="BU778" s="373"/>
      <c r="BV778" s="373"/>
      <c r="BW778" s="373"/>
      <c r="BX778" s="373"/>
      <c r="BY778" s="373"/>
      <c r="BZ778" s="373"/>
      <c r="CA778" s="373"/>
      <c r="CB778" s="373"/>
      <c r="CC778" s="373"/>
      <c r="CD778" s="373"/>
      <c r="CE778" s="373"/>
      <c r="CF778" s="373"/>
      <c r="CG778" s="373"/>
      <c r="CH778" s="373"/>
      <c r="CI778" s="373"/>
      <c r="CJ778" s="373"/>
      <c r="CK778" s="373"/>
      <c r="CL778" s="373"/>
      <c r="CM778" s="373"/>
      <c r="CN778" s="373"/>
      <c r="CO778" s="373"/>
      <c r="CP778" s="373"/>
      <c r="CQ778" s="373"/>
      <c r="CR778" s="373"/>
      <c r="CS778" s="373"/>
      <c r="CT778" s="373"/>
      <c r="CU778" s="373"/>
      <c r="CV778" s="373"/>
      <c r="CW778" s="373"/>
      <c r="CX778" s="373"/>
      <c r="CY778" s="373"/>
      <c r="CZ778" s="373"/>
    </row>
    <row r="779" ht="25.15" customHeight="true" x14ac:dyDescent="0.2">
      <c r="C779" s="670"/>
      <c r="D779" s="670"/>
      <c r="E779" s="670"/>
      <c r="F779" s="670"/>
      <c r="G779" s="670"/>
      <c r="H779" s="670"/>
      <c r="I779" s="670"/>
      <c r="J779" s="670"/>
      <c r="K779" s="670"/>
      <c r="L779" s="670"/>
      <c r="M779" s="670"/>
      <c r="N779" s="670"/>
      <c r="O779" s="670"/>
      <c r="P779" s="670"/>
      <c r="Q779" s="670"/>
      <c r="BA779" s="373"/>
      <c r="BB779" s="452"/>
      <c r="BC779" s="373"/>
      <c r="BD779" s="373"/>
      <c r="BE779" s="373"/>
      <c r="BF779" s="373"/>
      <c r="BG779" s="373"/>
      <c r="BH779" s="373"/>
      <c r="BI779" s="373"/>
      <c r="BJ779" s="373"/>
      <c r="BK779" s="373"/>
      <c r="BL779" s="373"/>
      <c r="BM779" s="373"/>
      <c r="BN779" s="373"/>
      <c r="BO779" s="373"/>
      <c r="BP779" s="373"/>
      <c r="BQ779" s="373"/>
      <c r="BR779" s="373"/>
      <c r="BS779" s="373"/>
      <c r="BT779" s="373"/>
      <c r="BU779" s="373"/>
      <c r="BV779" s="373"/>
      <c r="BW779" s="373"/>
      <c r="BX779" s="373"/>
      <c r="BY779" s="373"/>
      <c r="BZ779" s="373"/>
      <c r="CA779" s="373"/>
      <c r="CB779" s="373"/>
      <c r="CC779" s="373"/>
      <c r="CD779" s="373"/>
      <c r="CE779" s="373"/>
      <c r="CF779" s="373"/>
      <c r="CG779" s="373"/>
      <c r="CH779" s="373"/>
      <c r="CI779" s="373"/>
      <c r="CJ779" s="373"/>
      <c r="CK779" s="373"/>
      <c r="CL779" s="373"/>
      <c r="CM779" s="373"/>
      <c r="CN779" s="373"/>
      <c r="CO779" s="373"/>
      <c r="CP779" s="373"/>
      <c r="CQ779" s="373"/>
      <c r="CR779" s="373"/>
      <c r="CS779" s="373"/>
      <c r="CT779" s="373"/>
      <c r="CU779" s="373"/>
      <c r="CV779" s="373"/>
      <c r="CW779" s="373"/>
      <c r="CX779" s="373"/>
      <c r="CY779" s="373"/>
      <c r="CZ779" s="373"/>
    </row>
    <row r="780" ht="25.15" customHeight="true" x14ac:dyDescent="0.2">
      <c r="C780" s="670"/>
      <c r="D780" s="670"/>
      <c r="E780" s="670"/>
      <c r="F780" s="670"/>
      <c r="G780" s="670"/>
      <c r="H780" s="670"/>
      <c r="I780" s="670"/>
      <c r="J780" s="670"/>
      <c r="K780" s="670"/>
      <c r="L780" s="670"/>
      <c r="M780" s="670"/>
      <c r="N780" s="670"/>
      <c r="O780" s="670"/>
      <c r="P780" s="670"/>
      <c r="Q780" s="670"/>
      <c r="BA780" s="373"/>
      <c r="BB780" s="452"/>
      <c r="BC780" s="373"/>
      <c r="BD780" s="373"/>
      <c r="BE780" s="373"/>
      <c r="BF780" s="373"/>
      <c r="BG780" s="373"/>
      <c r="BH780" s="373"/>
      <c r="BI780" s="373"/>
      <c r="BJ780" s="373"/>
      <c r="BK780" s="373"/>
      <c r="BL780" s="373"/>
      <c r="BM780" s="373"/>
      <c r="BN780" s="373"/>
      <c r="BO780" s="373"/>
      <c r="BP780" s="373"/>
      <c r="BQ780" s="373"/>
      <c r="BR780" s="373"/>
      <c r="BS780" s="373"/>
      <c r="BT780" s="373"/>
      <c r="BU780" s="373"/>
      <c r="BV780" s="373"/>
      <c r="BW780" s="373"/>
      <c r="BX780" s="373"/>
      <c r="BY780" s="373"/>
      <c r="BZ780" s="373"/>
      <c r="CA780" s="373"/>
      <c r="CB780" s="373"/>
      <c r="CC780" s="373"/>
      <c r="CD780" s="373"/>
      <c r="CE780" s="373"/>
      <c r="CF780" s="373"/>
      <c r="CG780" s="373"/>
      <c r="CH780" s="373"/>
      <c r="CI780" s="373"/>
      <c r="CJ780" s="373"/>
      <c r="CK780" s="373"/>
      <c r="CL780" s="373"/>
      <c r="CM780" s="373"/>
      <c r="CN780" s="373"/>
      <c r="CO780" s="373"/>
      <c r="CP780" s="373"/>
      <c r="CQ780" s="373"/>
      <c r="CR780" s="373"/>
      <c r="CS780" s="373"/>
      <c r="CT780" s="373"/>
      <c r="CU780" s="373"/>
      <c r="CV780" s="373"/>
      <c r="CW780" s="373"/>
      <c r="CX780" s="373"/>
      <c r="CY780" s="373"/>
      <c r="CZ780" s="373"/>
    </row>
    <row r="781" ht="25.15" customHeight="true" x14ac:dyDescent="0.2">
      <c r="C781" s="670"/>
      <c r="D781" s="670"/>
      <c r="E781" s="670"/>
      <c r="F781" s="670"/>
      <c r="G781" s="670"/>
      <c r="H781" s="670"/>
      <c r="I781" s="670"/>
      <c r="J781" s="670"/>
      <c r="K781" s="670"/>
      <c r="L781" s="670"/>
      <c r="M781" s="670"/>
      <c r="N781" s="670"/>
      <c r="O781" s="670"/>
      <c r="P781" s="670"/>
      <c r="Q781" s="670"/>
      <c r="BA781" s="373"/>
      <c r="BB781" s="452"/>
      <c r="BC781" s="373"/>
      <c r="BD781" s="373"/>
      <c r="BE781" s="373"/>
      <c r="BF781" s="373"/>
      <c r="BG781" s="373"/>
      <c r="BH781" s="373"/>
      <c r="BI781" s="373"/>
      <c r="BJ781" s="373"/>
      <c r="BK781" s="373"/>
      <c r="BL781" s="373"/>
      <c r="BM781" s="373"/>
      <c r="BN781" s="373"/>
      <c r="BO781" s="373"/>
      <c r="BP781" s="373"/>
      <c r="BQ781" s="373"/>
      <c r="BR781" s="373"/>
      <c r="BS781" s="373"/>
      <c r="BT781" s="373"/>
      <c r="BU781" s="373"/>
      <c r="BV781" s="373"/>
      <c r="BW781" s="373"/>
      <c r="BX781" s="373"/>
      <c r="BY781" s="373"/>
      <c r="BZ781" s="373"/>
      <c r="CA781" s="373"/>
      <c r="CB781" s="373"/>
      <c r="CC781" s="373"/>
      <c r="CD781" s="373"/>
      <c r="CE781" s="373"/>
      <c r="CF781" s="373"/>
      <c r="CG781" s="373"/>
      <c r="CH781" s="373"/>
      <c r="CI781" s="373"/>
      <c r="CJ781" s="373"/>
      <c r="CK781" s="373"/>
      <c r="CL781" s="373"/>
      <c r="CM781" s="373"/>
      <c r="CN781" s="373"/>
      <c r="CO781" s="373"/>
      <c r="CP781" s="373"/>
      <c r="CQ781" s="373"/>
      <c r="CR781" s="373"/>
      <c r="CS781" s="373"/>
      <c r="CT781" s="373"/>
      <c r="CU781" s="373"/>
      <c r="CV781" s="373"/>
      <c r="CW781" s="373"/>
      <c r="CX781" s="373"/>
      <c r="CY781" s="373"/>
      <c r="CZ781" s="373"/>
    </row>
    <row r="782" ht="25.15" customHeight="true" x14ac:dyDescent="0.2">
      <c r="C782" s="670"/>
      <c r="D782" s="670"/>
      <c r="E782" s="670"/>
      <c r="F782" s="670"/>
      <c r="G782" s="670"/>
      <c r="H782" s="670"/>
      <c r="I782" s="670"/>
      <c r="J782" s="670"/>
      <c r="K782" s="670"/>
      <c r="L782" s="670"/>
      <c r="M782" s="670"/>
      <c r="N782" s="670"/>
      <c r="O782" s="670"/>
      <c r="P782" s="670"/>
      <c r="Q782" s="670"/>
      <c r="BA782" s="373"/>
      <c r="BB782" s="452"/>
      <c r="BC782" s="373"/>
      <c r="BD782" s="373"/>
      <c r="BE782" s="373"/>
      <c r="BF782" s="373"/>
      <c r="BG782" s="373"/>
      <c r="BH782" s="373"/>
      <c r="BI782" s="373"/>
      <c r="BJ782" s="373"/>
      <c r="BK782" s="373"/>
      <c r="BL782" s="373"/>
      <c r="BM782" s="373"/>
      <c r="BN782" s="373"/>
      <c r="BO782" s="373"/>
      <c r="BP782" s="373"/>
      <c r="BQ782" s="373"/>
      <c r="BR782" s="373"/>
      <c r="BS782" s="373"/>
      <c r="BT782" s="373"/>
      <c r="BU782" s="373"/>
      <c r="BV782" s="373"/>
      <c r="BW782" s="373"/>
      <c r="BX782" s="373"/>
      <c r="BY782" s="373"/>
      <c r="BZ782" s="373"/>
      <c r="CA782" s="373"/>
      <c r="CB782" s="373"/>
      <c r="CC782" s="373"/>
      <c r="CD782" s="373"/>
      <c r="CE782" s="373"/>
      <c r="CF782" s="373"/>
      <c r="CG782" s="373"/>
      <c r="CH782" s="373"/>
      <c r="CI782" s="373"/>
      <c r="CJ782" s="373"/>
      <c r="CK782" s="373"/>
      <c r="CL782" s="373"/>
      <c r="CM782" s="373"/>
      <c r="CN782" s="373"/>
      <c r="CO782" s="373"/>
      <c r="CP782" s="373"/>
      <c r="CQ782" s="373"/>
      <c r="CR782" s="373"/>
      <c r="CS782" s="373"/>
      <c r="CT782" s="373"/>
      <c r="CU782" s="373"/>
      <c r="CV782" s="373"/>
      <c r="CW782" s="373"/>
      <c r="CX782" s="373"/>
      <c r="CY782" s="373"/>
      <c r="CZ782" s="373"/>
    </row>
    <row r="783" ht="25.15" customHeight="true" x14ac:dyDescent="0.2">
      <c r="C783" s="670"/>
      <c r="D783" s="670"/>
      <c r="E783" s="670"/>
      <c r="F783" s="670"/>
      <c r="G783" s="670"/>
      <c r="H783" s="670"/>
      <c r="I783" s="670"/>
      <c r="J783" s="670"/>
      <c r="K783" s="670"/>
      <c r="L783" s="670"/>
      <c r="M783" s="670"/>
      <c r="N783" s="670"/>
      <c r="O783" s="670"/>
      <c r="P783" s="670"/>
      <c r="Q783" s="670"/>
      <c r="BA783" s="373"/>
      <c r="BB783" s="452"/>
      <c r="BC783" s="373"/>
      <c r="BD783" s="373"/>
      <c r="BE783" s="373"/>
      <c r="BF783" s="373"/>
      <c r="BG783" s="373"/>
      <c r="BH783" s="373"/>
      <c r="BI783" s="373"/>
      <c r="BJ783" s="373"/>
      <c r="BK783" s="373"/>
      <c r="BL783" s="373"/>
      <c r="BM783" s="373"/>
      <c r="BN783" s="373"/>
      <c r="BO783" s="373"/>
      <c r="BP783" s="373"/>
      <c r="BQ783" s="373"/>
      <c r="BR783" s="373"/>
      <c r="BS783" s="373"/>
      <c r="BT783" s="373"/>
      <c r="BU783" s="373"/>
      <c r="BV783" s="373"/>
      <c r="BW783" s="373"/>
      <c r="BX783" s="373"/>
      <c r="BY783" s="373"/>
      <c r="BZ783" s="373"/>
      <c r="CA783" s="373"/>
      <c r="CB783" s="373"/>
      <c r="CC783" s="373"/>
      <c r="CD783" s="373"/>
      <c r="CE783" s="373"/>
      <c r="CF783" s="373"/>
      <c r="CG783" s="373"/>
      <c r="CH783" s="373"/>
      <c r="CI783" s="373"/>
      <c r="CJ783" s="373"/>
      <c r="CK783" s="373"/>
      <c r="CL783" s="373"/>
      <c r="CM783" s="373"/>
      <c r="CN783" s="373"/>
      <c r="CO783" s="373"/>
      <c r="CP783" s="373"/>
      <c r="CQ783" s="373"/>
      <c r="CR783" s="373"/>
      <c r="CS783" s="373"/>
      <c r="CT783" s="373"/>
      <c r="CU783" s="373"/>
      <c r="CV783" s="373"/>
      <c r="CW783" s="373"/>
      <c r="CX783" s="373"/>
      <c r="CY783" s="373"/>
      <c r="CZ783" s="373"/>
    </row>
    <row r="784" ht="25.15" customHeight="true" x14ac:dyDescent="0.2">
      <c r="C784" s="670"/>
      <c r="D784" s="670"/>
      <c r="E784" s="670"/>
      <c r="F784" s="670"/>
      <c r="G784" s="670"/>
      <c r="H784" s="670"/>
      <c r="I784" s="670"/>
      <c r="J784" s="670"/>
      <c r="K784" s="670"/>
      <c r="L784" s="670"/>
      <c r="M784" s="670"/>
      <c r="N784" s="670"/>
      <c r="O784" s="670"/>
      <c r="P784" s="670"/>
      <c r="Q784" s="670"/>
      <c r="BA784" s="373"/>
      <c r="BB784" s="452"/>
      <c r="BC784" s="373"/>
      <c r="BD784" s="373"/>
      <c r="BE784" s="373"/>
      <c r="BF784" s="373"/>
      <c r="BG784" s="373"/>
      <c r="BH784" s="373"/>
      <c r="BI784" s="373"/>
      <c r="BJ784" s="373"/>
      <c r="BK784" s="373"/>
      <c r="BL784" s="373"/>
      <c r="BM784" s="373"/>
      <c r="BN784" s="373"/>
      <c r="BO784" s="373"/>
      <c r="BP784" s="373"/>
      <c r="BQ784" s="373"/>
      <c r="BR784" s="373"/>
      <c r="BS784" s="373"/>
      <c r="BT784" s="373"/>
      <c r="BU784" s="373"/>
      <c r="BV784" s="373"/>
      <c r="BW784" s="373"/>
      <c r="BX784" s="373"/>
      <c r="BY784" s="373"/>
      <c r="BZ784" s="373"/>
      <c r="CA784" s="373"/>
      <c r="CB784" s="373"/>
      <c r="CC784" s="373"/>
      <c r="CD784" s="373"/>
      <c r="CE784" s="373"/>
      <c r="CF784" s="373"/>
      <c r="CG784" s="373"/>
      <c r="CH784" s="373"/>
      <c r="CI784" s="373"/>
      <c r="CJ784" s="373"/>
      <c r="CK784" s="373"/>
      <c r="CL784" s="373"/>
      <c r="CM784" s="373"/>
      <c r="CN784" s="373"/>
      <c r="CO784" s="373"/>
      <c r="CP784" s="373"/>
      <c r="CQ784" s="373"/>
      <c r="CR784" s="373"/>
      <c r="CS784" s="373"/>
      <c r="CT784" s="373"/>
      <c r="CU784" s="373"/>
      <c r="CV784" s="373"/>
      <c r="CW784" s="373"/>
      <c r="CX784" s="373"/>
      <c r="CY784" s="373"/>
      <c r="CZ784" s="373"/>
    </row>
    <row r="785" ht="25.15" customHeight="true" x14ac:dyDescent="0.2">
      <c r="C785" s="670"/>
      <c r="D785" s="670"/>
      <c r="E785" s="670"/>
      <c r="F785" s="670"/>
      <c r="G785" s="670"/>
      <c r="H785" s="670"/>
      <c r="I785" s="670"/>
      <c r="J785" s="670"/>
      <c r="K785" s="670"/>
      <c r="L785" s="670"/>
      <c r="M785" s="670"/>
      <c r="N785" s="670"/>
      <c r="O785" s="670"/>
      <c r="P785" s="670"/>
      <c r="Q785" s="670"/>
      <c r="BA785" s="373"/>
      <c r="BB785" s="452"/>
      <c r="BC785" s="373"/>
      <c r="BD785" s="373"/>
      <c r="BE785" s="373"/>
      <c r="BF785" s="373"/>
      <c r="BG785" s="373"/>
      <c r="BH785" s="373"/>
      <c r="BI785" s="373"/>
      <c r="BJ785" s="373"/>
      <c r="BK785" s="373"/>
      <c r="BL785" s="373"/>
      <c r="BM785" s="373"/>
      <c r="BN785" s="373"/>
      <c r="BO785" s="373"/>
      <c r="BP785" s="373"/>
      <c r="BQ785" s="373"/>
      <c r="BR785" s="373"/>
      <c r="BS785" s="373"/>
      <c r="BT785" s="373"/>
      <c r="BU785" s="373"/>
      <c r="BV785" s="373"/>
      <c r="BW785" s="373"/>
      <c r="BX785" s="373"/>
      <c r="BY785" s="373"/>
      <c r="BZ785" s="373"/>
      <c r="CA785" s="373"/>
      <c r="CB785" s="373"/>
      <c r="CC785" s="373"/>
      <c r="CD785" s="373"/>
      <c r="CE785" s="373"/>
      <c r="CF785" s="373"/>
      <c r="CG785" s="373"/>
      <c r="CH785" s="373"/>
      <c r="CI785" s="373"/>
      <c r="CJ785" s="373"/>
      <c r="CK785" s="373"/>
      <c r="CL785" s="373"/>
      <c r="CM785" s="373"/>
      <c r="CN785" s="373"/>
      <c r="CO785" s="373"/>
      <c r="CP785" s="373"/>
      <c r="CQ785" s="373"/>
      <c r="CR785" s="373"/>
      <c r="CS785" s="373"/>
      <c r="CT785" s="373"/>
      <c r="CU785" s="373"/>
      <c r="CV785" s="373"/>
      <c r="CW785" s="373"/>
      <c r="CX785" s="373"/>
      <c r="CY785" s="373"/>
      <c r="CZ785" s="373"/>
    </row>
    <row r="786" ht="25.15" customHeight="true" x14ac:dyDescent="0.2">
      <c r="C786" s="670"/>
      <c r="D786" s="670"/>
      <c r="E786" s="670"/>
      <c r="F786" s="670"/>
      <c r="G786" s="670"/>
      <c r="H786" s="670"/>
      <c r="I786" s="670"/>
      <c r="J786" s="670"/>
      <c r="K786" s="670"/>
      <c r="L786" s="670"/>
      <c r="M786" s="670"/>
      <c r="N786" s="670"/>
      <c r="O786" s="670"/>
      <c r="P786" s="670"/>
      <c r="Q786" s="670"/>
      <c r="BA786" s="373"/>
      <c r="BB786" s="452"/>
      <c r="BC786" s="373"/>
      <c r="BD786" s="373"/>
      <c r="BE786" s="373"/>
      <c r="BF786" s="373"/>
      <c r="BG786" s="373"/>
      <c r="BH786" s="373"/>
      <c r="BI786" s="373"/>
      <c r="BJ786" s="373"/>
      <c r="BK786" s="373"/>
      <c r="BL786" s="373"/>
      <c r="BM786" s="373"/>
      <c r="BN786" s="373"/>
      <c r="BO786" s="373"/>
      <c r="BP786" s="373"/>
      <c r="BQ786" s="373"/>
      <c r="BR786" s="373"/>
      <c r="BS786" s="373"/>
      <c r="BT786" s="373"/>
      <c r="BU786" s="373"/>
      <c r="BV786" s="373"/>
      <c r="BW786" s="373"/>
      <c r="BX786" s="373"/>
      <c r="BY786" s="373"/>
      <c r="BZ786" s="373"/>
      <c r="CA786" s="373"/>
      <c r="CB786" s="373"/>
      <c r="CC786" s="373"/>
      <c r="CD786" s="373"/>
      <c r="CE786" s="373"/>
      <c r="CF786" s="373"/>
      <c r="CG786" s="373"/>
      <c r="CH786" s="373"/>
      <c r="CI786" s="373"/>
      <c r="CJ786" s="373"/>
      <c r="CK786" s="373"/>
      <c r="CL786" s="373"/>
      <c r="CM786" s="373"/>
      <c r="CN786" s="373"/>
      <c r="CO786" s="373"/>
      <c r="CP786" s="373"/>
      <c r="CQ786" s="373"/>
      <c r="CR786" s="373"/>
      <c r="CS786" s="373"/>
      <c r="CT786" s="373"/>
      <c r="CU786" s="373"/>
      <c r="CV786" s="373"/>
      <c r="CW786" s="373"/>
      <c r="CX786" s="373"/>
      <c r="CY786" s="373"/>
      <c r="CZ786" s="373"/>
    </row>
    <row r="787" ht="25.15" customHeight="true" x14ac:dyDescent="0.2">
      <c r="C787" s="670"/>
      <c r="D787" s="670"/>
      <c r="E787" s="670"/>
      <c r="F787" s="670"/>
      <c r="G787" s="670"/>
      <c r="H787" s="670"/>
      <c r="I787" s="670"/>
      <c r="J787" s="670"/>
      <c r="K787" s="670"/>
      <c r="L787" s="670"/>
      <c r="M787" s="670"/>
      <c r="N787" s="670"/>
      <c r="O787" s="670"/>
      <c r="P787" s="670"/>
      <c r="Q787" s="670"/>
      <c r="BA787" s="373"/>
      <c r="BB787" s="452"/>
      <c r="BC787" s="373"/>
      <c r="BD787" s="373"/>
      <c r="BE787" s="373"/>
      <c r="BF787" s="373"/>
      <c r="BG787" s="373"/>
      <c r="BH787" s="373"/>
      <c r="BI787" s="373"/>
      <c r="BJ787" s="373"/>
      <c r="BK787" s="373"/>
      <c r="BL787" s="373"/>
      <c r="BM787" s="373"/>
      <c r="BN787" s="373"/>
      <c r="BO787" s="373"/>
      <c r="BP787" s="373"/>
      <c r="BQ787" s="373"/>
      <c r="BR787" s="373"/>
      <c r="BS787" s="373"/>
      <c r="BT787" s="373"/>
      <c r="BU787" s="373"/>
      <c r="BV787" s="373"/>
      <c r="BW787" s="373"/>
      <c r="BX787" s="373"/>
      <c r="BY787" s="373"/>
      <c r="BZ787" s="373"/>
      <c r="CA787" s="373"/>
      <c r="CB787" s="373"/>
      <c r="CC787" s="373"/>
      <c r="CD787" s="373"/>
      <c r="CE787" s="373"/>
      <c r="CF787" s="373"/>
      <c r="CG787" s="373"/>
      <c r="CH787" s="373"/>
      <c r="CI787" s="373"/>
      <c r="CJ787" s="373"/>
      <c r="CK787" s="373"/>
      <c r="CL787" s="373"/>
      <c r="CM787" s="373"/>
      <c r="CN787" s="373"/>
      <c r="CO787" s="373"/>
      <c r="CP787" s="373"/>
      <c r="CQ787" s="373"/>
      <c r="CR787" s="373"/>
      <c r="CS787" s="373"/>
      <c r="CT787" s="373"/>
      <c r="CU787" s="373"/>
      <c r="CV787" s="373"/>
      <c r="CW787" s="373"/>
      <c r="CX787" s="373"/>
      <c r="CY787" s="373"/>
      <c r="CZ787" s="373"/>
    </row>
    <row r="788" ht="25.15" customHeight="true" x14ac:dyDescent="0.2">
      <c r="C788" s="670"/>
      <c r="D788" s="670"/>
      <c r="E788" s="670"/>
      <c r="F788" s="670"/>
      <c r="G788" s="670"/>
      <c r="H788" s="670"/>
      <c r="I788" s="670"/>
      <c r="J788" s="670"/>
      <c r="K788" s="670"/>
      <c r="L788" s="670"/>
      <c r="M788" s="670"/>
      <c r="N788" s="670"/>
      <c r="O788" s="670"/>
      <c r="P788" s="670"/>
      <c r="Q788" s="670"/>
      <c r="BA788" s="373"/>
      <c r="BB788" s="452"/>
      <c r="BC788" s="373"/>
      <c r="BD788" s="373"/>
      <c r="BE788" s="373"/>
      <c r="BF788" s="373"/>
      <c r="BG788" s="373"/>
      <c r="BH788" s="373"/>
      <c r="BI788" s="373"/>
      <c r="BJ788" s="373"/>
      <c r="BK788" s="373"/>
      <c r="BL788" s="373"/>
      <c r="BM788" s="373"/>
      <c r="BN788" s="373"/>
      <c r="BO788" s="373"/>
      <c r="BP788" s="373"/>
      <c r="BQ788" s="373"/>
      <c r="BR788" s="373"/>
      <c r="BS788" s="373"/>
      <c r="BT788" s="373"/>
      <c r="BU788" s="373"/>
      <c r="BV788" s="373"/>
      <c r="BW788" s="373"/>
      <c r="BX788" s="373"/>
      <c r="BY788" s="373"/>
      <c r="BZ788" s="373"/>
      <c r="CA788" s="373"/>
      <c r="CB788" s="373"/>
      <c r="CC788" s="373"/>
      <c r="CD788" s="373"/>
      <c r="CE788" s="373"/>
      <c r="CF788" s="373"/>
      <c r="CG788" s="373"/>
      <c r="CH788" s="373"/>
      <c r="CI788" s="373"/>
      <c r="CJ788" s="373"/>
      <c r="CK788" s="373"/>
      <c r="CL788" s="373"/>
      <c r="CM788" s="373"/>
      <c r="CN788" s="373"/>
      <c r="CO788" s="373"/>
      <c r="CP788" s="373"/>
      <c r="CQ788" s="373"/>
      <c r="CR788" s="373"/>
      <c r="CS788" s="373"/>
      <c r="CT788" s="373"/>
      <c r="CU788" s="373"/>
      <c r="CV788" s="373"/>
      <c r="CW788" s="373"/>
      <c r="CX788" s="373"/>
      <c r="CY788" s="373"/>
      <c r="CZ788" s="373"/>
    </row>
    <row r="789" ht="25.15" customHeight="true" x14ac:dyDescent="0.2">
      <c r="C789" s="670"/>
      <c r="D789" s="670"/>
      <c r="E789" s="670"/>
      <c r="F789" s="670"/>
      <c r="G789" s="670"/>
      <c r="H789" s="670"/>
      <c r="I789" s="670"/>
      <c r="J789" s="670"/>
      <c r="K789" s="670"/>
      <c r="L789" s="670"/>
      <c r="M789" s="670"/>
      <c r="N789" s="670"/>
      <c r="O789" s="670"/>
      <c r="P789" s="670"/>
      <c r="Q789" s="670"/>
      <c r="BA789" s="373"/>
      <c r="BB789" s="452"/>
      <c r="BC789" s="373"/>
      <c r="BD789" s="373"/>
      <c r="BE789" s="373"/>
      <c r="BF789" s="373"/>
      <c r="BG789" s="373"/>
      <c r="BH789" s="373"/>
      <c r="BI789" s="373"/>
      <c r="BJ789" s="373"/>
      <c r="BK789" s="373"/>
      <c r="BL789" s="373"/>
      <c r="BM789" s="373"/>
      <c r="BN789" s="373"/>
      <c r="BO789" s="373"/>
      <c r="BP789" s="373"/>
      <c r="BQ789" s="373"/>
      <c r="BR789" s="373"/>
      <c r="BS789" s="373"/>
      <c r="BT789" s="373"/>
      <c r="BU789" s="373"/>
      <c r="BV789" s="373"/>
      <c r="BW789" s="373"/>
      <c r="BX789" s="373"/>
      <c r="BY789" s="373"/>
      <c r="BZ789" s="373"/>
      <c r="CA789" s="373"/>
      <c r="CB789" s="373"/>
      <c r="CC789" s="373"/>
      <c r="CD789" s="373"/>
      <c r="CE789" s="373"/>
      <c r="CF789" s="373"/>
      <c r="CG789" s="373"/>
      <c r="CH789" s="373"/>
      <c r="CI789" s="373"/>
      <c r="CJ789" s="373"/>
      <c r="CK789" s="373"/>
      <c r="CL789" s="373"/>
      <c r="CM789" s="373"/>
      <c r="CN789" s="373"/>
      <c r="CO789" s="373"/>
      <c r="CP789" s="373"/>
      <c r="CQ789" s="373"/>
      <c r="CR789" s="373"/>
      <c r="CS789" s="373"/>
      <c r="CT789" s="373"/>
      <c r="CU789" s="373"/>
      <c r="CV789" s="373"/>
      <c r="CW789" s="373"/>
      <c r="CX789" s="373"/>
      <c r="CY789" s="373"/>
      <c r="CZ789" s="373"/>
    </row>
    <row r="790" ht="25.15" customHeight="true" x14ac:dyDescent="0.2">
      <c r="C790" s="670"/>
      <c r="D790" s="670"/>
      <c r="E790" s="670"/>
      <c r="F790" s="670"/>
      <c r="G790" s="670"/>
      <c r="H790" s="670"/>
      <c r="I790" s="670"/>
      <c r="J790" s="670"/>
      <c r="K790" s="670"/>
      <c r="L790" s="670"/>
      <c r="M790" s="670"/>
      <c r="N790" s="670"/>
      <c r="O790" s="670"/>
      <c r="P790" s="670"/>
      <c r="Q790" s="670"/>
      <c r="BA790" s="373"/>
      <c r="BB790" s="452"/>
      <c r="BC790" s="373"/>
      <c r="BD790" s="373"/>
      <c r="BE790" s="373"/>
      <c r="BF790" s="373"/>
      <c r="BG790" s="373"/>
      <c r="BH790" s="373"/>
      <c r="BI790" s="373"/>
      <c r="BJ790" s="373"/>
      <c r="BK790" s="373"/>
      <c r="BL790" s="373"/>
      <c r="BM790" s="373"/>
      <c r="BN790" s="373"/>
      <c r="BO790" s="373"/>
      <c r="BP790" s="373"/>
      <c r="BQ790" s="373"/>
      <c r="BR790" s="373"/>
      <c r="BS790" s="373"/>
      <c r="BT790" s="373"/>
      <c r="BU790" s="373"/>
      <c r="BV790" s="373"/>
      <c r="BW790" s="373"/>
      <c r="BX790" s="373"/>
      <c r="BY790" s="373"/>
      <c r="BZ790" s="373"/>
      <c r="CA790" s="373"/>
      <c r="CB790" s="373"/>
      <c r="CC790" s="373"/>
      <c r="CD790" s="373"/>
      <c r="CE790" s="373"/>
      <c r="CF790" s="373"/>
      <c r="CG790" s="373"/>
      <c r="CH790" s="373"/>
      <c r="CI790" s="373"/>
      <c r="CJ790" s="373"/>
      <c r="CK790" s="373"/>
      <c r="CL790" s="373"/>
      <c r="CM790" s="373"/>
      <c r="CN790" s="373"/>
      <c r="CO790" s="373"/>
      <c r="CP790" s="373"/>
      <c r="CQ790" s="373"/>
      <c r="CR790" s="373"/>
      <c r="CS790" s="373"/>
      <c r="CT790" s="373"/>
      <c r="CU790" s="373"/>
      <c r="CV790" s="373"/>
      <c r="CW790" s="373"/>
      <c r="CX790" s="373"/>
      <c r="CY790" s="373"/>
      <c r="CZ790" s="373"/>
    </row>
    <row r="791" ht="25.15" customHeight="true" x14ac:dyDescent="0.2">
      <c r="C791" s="670"/>
      <c r="D791" s="670"/>
      <c r="E791" s="670"/>
      <c r="F791" s="670"/>
      <c r="G791" s="670"/>
      <c r="H791" s="670"/>
      <c r="I791" s="670"/>
      <c r="J791" s="670"/>
      <c r="K791" s="670"/>
      <c r="L791" s="670"/>
      <c r="M791" s="670"/>
      <c r="N791" s="670"/>
      <c r="O791" s="670"/>
      <c r="P791" s="670"/>
      <c r="Q791" s="670"/>
      <c r="BA791" s="373"/>
      <c r="BB791" s="452"/>
      <c r="BC791" s="373"/>
      <c r="BD791" s="373"/>
      <c r="BE791" s="373"/>
      <c r="BF791" s="373"/>
      <c r="BG791" s="373"/>
      <c r="BH791" s="373"/>
      <c r="BI791" s="373"/>
      <c r="BJ791" s="373"/>
      <c r="BK791" s="373"/>
      <c r="BL791" s="373"/>
      <c r="BM791" s="373"/>
      <c r="BN791" s="373"/>
      <c r="BO791" s="373"/>
      <c r="BP791" s="373"/>
      <c r="BQ791" s="373"/>
      <c r="BR791" s="373"/>
      <c r="BS791" s="373"/>
      <c r="BT791" s="373"/>
      <c r="BU791" s="373"/>
      <c r="BV791" s="373"/>
      <c r="BW791" s="373"/>
      <c r="BX791" s="373"/>
      <c r="BY791" s="373"/>
      <c r="BZ791" s="373"/>
      <c r="CA791" s="373"/>
      <c r="CB791" s="373"/>
      <c r="CC791" s="373"/>
      <c r="CD791" s="373"/>
      <c r="CE791" s="373"/>
      <c r="CF791" s="373"/>
      <c r="CG791" s="373"/>
      <c r="CH791" s="373"/>
      <c r="CI791" s="373"/>
      <c r="CJ791" s="373"/>
      <c r="CK791" s="373"/>
      <c r="CL791" s="373"/>
      <c r="CM791" s="373"/>
      <c r="CN791" s="373"/>
      <c r="CO791" s="373"/>
      <c r="CP791" s="373"/>
      <c r="CQ791" s="373"/>
      <c r="CR791" s="373"/>
      <c r="CS791" s="373"/>
      <c r="CT791" s="373"/>
      <c r="CU791" s="373"/>
      <c r="CV791" s="373"/>
      <c r="CW791" s="373"/>
      <c r="CX791" s="373"/>
      <c r="CY791" s="373"/>
      <c r="CZ791" s="373"/>
    </row>
    <row r="792" ht="25.15" customHeight="true" x14ac:dyDescent="0.2">
      <c r="C792" s="670"/>
      <c r="D792" s="670"/>
      <c r="E792" s="670"/>
      <c r="F792" s="670"/>
      <c r="G792" s="670"/>
      <c r="H792" s="670"/>
      <c r="I792" s="670"/>
      <c r="J792" s="670"/>
      <c r="K792" s="670"/>
      <c r="L792" s="670"/>
      <c r="M792" s="670"/>
      <c r="N792" s="670"/>
      <c r="O792" s="670"/>
      <c r="P792" s="670"/>
      <c r="Q792" s="670"/>
      <c r="BA792" s="373"/>
      <c r="BB792" s="452"/>
      <c r="BC792" s="373"/>
      <c r="BD792" s="373"/>
      <c r="BE792" s="373"/>
      <c r="BF792" s="373"/>
      <c r="BG792" s="373"/>
      <c r="BH792" s="373"/>
      <c r="BI792" s="373"/>
      <c r="BJ792" s="373"/>
      <c r="BK792" s="373"/>
      <c r="BL792" s="373"/>
      <c r="BM792" s="373"/>
      <c r="BN792" s="373"/>
      <c r="BO792" s="373"/>
      <c r="BP792" s="373"/>
      <c r="BQ792" s="373"/>
      <c r="BR792" s="373"/>
      <c r="BS792" s="373"/>
      <c r="BT792" s="373"/>
      <c r="BU792" s="373"/>
      <c r="BV792" s="373"/>
      <c r="BW792" s="373"/>
      <c r="BX792" s="373"/>
      <c r="BY792" s="373"/>
      <c r="BZ792" s="373"/>
      <c r="CA792" s="373"/>
      <c r="CB792" s="373"/>
      <c r="CC792" s="373"/>
      <c r="CD792" s="373"/>
      <c r="CE792" s="373"/>
      <c r="CF792" s="373"/>
      <c r="CG792" s="373"/>
      <c r="CH792" s="373"/>
      <c r="CI792" s="373"/>
      <c r="CJ792" s="373"/>
      <c r="CK792" s="373"/>
      <c r="CL792" s="373"/>
      <c r="CM792" s="373"/>
      <c r="CN792" s="373"/>
      <c r="CO792" s="373"/>
      <c r="CP792" s="373"/>
      <c r="CQ792" s="373"/>
      <c r="CR792" s="373"/>
      <c r="CS792" s="373"/>
      <c r="CT792" s="373"/>
      <c r="CU792" s="373"/>
      <c r="CV792" s="373"/>
      <c r="CW792" s="373"/>
      <c r="CX792" s="373"/>
      <c r="CY792" s="373"/>
      <c r="CZ792" s="373"/>
    </row>
    <row r="793" ht="25.15" customHeight="true" x14ac:dyDescent="0.2">
      <c r="C793" s="670"/>
      <c r="D793" s="670"/>
      <c r="E793" s="670"/>
      <c r="F793" s="670"/>
      <c r="G793" s="670"/>
      <c r="H793" s="670"/>
      <c r="I793" s="670"/>
      <c r="J793" s="670"/>
      <c r="K793" s="670"/>
      <c r="L793" s="670"/>
      <c r="M793" s="670"/>
      <c r="N793" s="670"/>
      <c r="O793" s="670"/>
      <c r="P793" s="670"/>
      <c r="Q793" s="670"/>
      <c r="BA793" s="373"/>
      <c r="BB793" s="452"/>
      <c r="BC793" s="373"/>
      <c r="BD793" s="373"/>
      <c r="BE793" s="373"/>
      <c r="BF793" s="373"/>
      <c r="BG793" s="373"/>
      <c r="BH793" s="373"/>
      <c r="BI793" s="373"/>
      <c r="BJ793" s="373"/>
      <c r="BK793" s="373"/>
      <c r="BL793" s="373"/>
      <c r="BM793" s="373"/>
      <c r="BN793" s="373"/>
      <c r="BO793" s="373"/>
      <c r="BP793" s="373"/>
      <c r="BQ793" s="373"/>
      <c r="BR793" s="373"/>
      <c r="BS793" s="373"/>
      <c r="BT793" s="373"/>
      <c r="BU793" s="373"/>
      <c r="BV793" s="373"/>
      <c r="BW793" s="373"/>
      <c r="BX793" s="373"/>
      <c r="BY793" s="373"/>
      <c r="BZ793" s="373"/>
      <c r="CA793" s="373"/>
      <c r="CB793" s="373"/>
      <c r="CC793" s="373"/>
      <c r="CD793" s="373"/>
      <c r="CE793" s="373"/>
      <c r="CF793" s="373"/>
      <c r="CG793" s="373"/>
      <c r="CH793" s="373"/>
      <c r="CI793" s="373"/>
      <c r="CJ793" s="373"/>
      <c r="CK793" s="373"/>
      <c r="CL793" s="373"/>
      <c r="CM793" s="373"/>
      <c r="CN793" s="373"/>
      <c r="CO793" s="373"/>
      <c r="CP793" s="373"/>
      <c r="CQ793" s="373"/>
      <c r="CR793" s="373"/>
      <c r="CS793" s="373"/>
      <c r="CT793" s="373"/>
      <c r="CU793" s="373"/>
      <c r="CV793" s="373"/>
      <c r="CW793" s="373"/>
      <c r="CX793" s="373"/>
      <c r="CY793" s="373"/>
      <c r="CZ793" s="373"/>
    </row>
    <row r="794" ht="25.15" customHeight="true" x14ac:dyDescent="0.2">
      <c r="C794" s="670"/>
      <c r="D794" s="670"/>
      <c r="E794" s="670"/>
      <c r="F794" s="670"/>
      <c r="G794" s="670"/>
      <c r="H794" s="670"/>
      <c r="I794" s="670"/>
      <c r="J794" s="670"/>
      <c r="K794" s="670"/>
      <c r="L794" s="670"/>
      <c r="M794" s="670"/>
      <c r="N794" s="670"/>
      <c r="O794" s="670"/>
      <c r="P794" s="670"/>
      <c r="Q794" s="670"/>
      <c r="BA794" s="373"/>
      <c r="BB794" s="452"/>
      <c r="BC794" s="373"/>
      <c r="BD794" s="373"/>
      <c r="BE794" s="373"/>
      <c r="BF794" s="373"/>
      <c r="BG794" s="373"/>
      <c r="BH794" s="373"/>
      <c r="BI794" s="373"/>
      <c r="BJ794" s="373"/>
      <c r="BK794" s="373"/>
      <c r="BL794" s="373"/>
      <c r="BM794" s="373"/>
      <c r="BN794" s="373"/>
      <c r="BO794" s="373"/>
      <c r="BP794" s="373"/>
      <c r="BQ794" s="373"/>
      <c r="BR794" s="373"/>
      <c r="BS794" s="373"/>
      <c r="BT794" s="373"/>
      <c r="BU794" s="373"/>
      <c r="BV794" s="373"/>
      <c r="BW794" s="373"/>
      <c r="BX794" s="373"/>
      <c r="BY794" s="373"/>
      <c r="BZ794" s="373"/>
      <c r="CA794" s="373"/>
      <c r="CB794" s="373"/>
      <c r="CC794" s="373"/>
      <c r="CD794" s="373"/>
      <c r="CE794" s="373"/>
      <c r="CF794" s="373"/>
      <c r="CG794" s="373"/>
      <c r="CH794" s="373"/>
      <c r="CI794" s="373"/>
      <c r="CJ794" s="373"/>
      <c r="CK794" s="373"/>
      <c r="CL794" s="373"/>
      <c r="CM794" s="373"/>
      <c r="CN794" s="373"/>
      <c r="CO794" s="373"/>
      <c r="CP794" s="373"/>
      <c r="CQ794" s="373"/>
      <c r="CR794" s="373"/>
      <c r="CS794" s="373"/>
      <c r="CT794" s="373"/>
      <c r="CU794" s="373"/>
      <c r="CV794" s="373"/>
      <c r="CW794" s="373"/>
      <c r="CX794" s="373"/>
      <c r="CY794" s="373"/>
      <c r="CZ794" s="373"/>
    </row>
    <row r="795" ht="25.15" customHeight="true" x14ac:dyDescent="0.2">
      <c r="C795" s="670"/>
      <c r="D795" s="670"/>
      <c r="E795" s="670"/>
      <c r="F795" s="670"/>
      <c r="G795" s="670"/>
      <c r="H795" s="670"/>
      <c r="I795" s="670"/>
      <c r="J795" s="670"/>
      <c r="K795" s="670"/>
      <c r="L795" s="670"/>
      <c r="M795" s="670"/>
      <c r="N795" s="670"/>
      <c r="O795" s="670"/>
      <c r="P795" s="670"/>
      <c r="Q795" s="670"/>
      <c r="BA795" s="373"/>
      <c r="BB795" s="452"/>
      <c r="BC795" s="373"/>
      <c r="BD795" s="373"/>
      <c r="BE795" s="373"/>
      <c r="BF795" s="373"/>
      <c r="BG795" s="373"/>
      <c r="BH795" s="373"/>
      <c r="BI795" s="373"/>
      <c r="BJ795" s="373"/>
      <c r="BK795" s="373"/>
      <c r="BL795" s="373"/>
      <c r="BM795" s="373"/>
      <c r="BN795" s="373"/>
      <c r="BO795" s="373"/>
      <c r="BP795" s="373"/>
      <c r="BQ795" s="373"/>
      <c r="BR795" s="373"/>
      <c r="BS795" s="373"/>
      <c r="BT795" s="373"/>
      <c r="BU795" s="373"/>
      <c r="BV795" s="373"/>
      <c r="BW795" s="373"/>
      <c r="BX795" s="373"/>
      <c r="BY795" s="373"/>
      <c r="BZ795" s="373"/>
      <c r="CA795" s="373"/>
      <c r="CB795" s="373"/>
      <c r="CC795" s="373"/>
      <c r="CD795" s="373"/>
      <c r="CE795" s="373"/>
      <c r="CF795" s="373"/>
      <c r="CG795" s="373"/>
      <c r="CH795" s="373"/>
      <c r="CI795" s="373"/>
      <c r="CJ795" s="373"/>
      <c r="CK795" s="373"/>
      <c r="CL795" s="373"/>
      <c r="CM795" s="373"/>
      <c r="CN795" s="373"/>
      <c r="CO795" s="373"/>
      <c r="CP795" s="373"/>
      <c r="CQ795" s="373"/>
      <c r="CR795" s="373"/>
      <c r="CS795" s="373"/>
      <c r="CT795" s="373"/>
      <c r="CU795" s="373"/>
      <c r="CV795" s="373"/>
      <c r="CW795" s="373"/>
      <c r="CX795" s="373"/>
      <c r="CY795" s="373"/>
      <c r="CZ795" s="373"/>
    </row>
    <row r="796" ht="25.15" customHeight="true" x14ac:dyDescent="0.2">
      <c r="C796" s="670"/>
      <c r="D796" s="670"/>
      <c r="E796" s="670"/>
      <c r="F796" s="670"/>
      <c r="G796" s="670"/>
      <c r="H796" s="670"/>
      <c r="I796" s="670"/>
      <c r="J796" s="670"/>
      <c r="K796" s="670"/>
      <c r="L796" s="670"/>
      <c r="M796" s="670"/>
      <c r="N796" s="670"/>
      <c r="O796" s="670"/>
      <c r="P796" s="670"/>
      <c r="Q796" s="670"/>
      <c r="BA796" s="373"/>
      <c r="BB796" s="452"/>
      <c r="BC796" s="373"/>
      <c r="BD796" s="373"/>
      <c r="BE796" s="373"/>
      <c r="BF796" s="373"/>
      <c r="BG796" s="373"/>
      <c r="BH796" s="373"/>
      <c r="BI796" s="373"/>
      <c r="BJ796" s="373"/>
      <c r="BK796" s="373"/>
      <c r="BL796" s="373"/>
      <c r="BM796" s="373"/>
      <c r="BN796" s="373"/>
      <c r="BO796" s="373"/>
      <c r="BP796" s="373"/>
      <c r="BQ796" s="373"/>
      <c r="BR796" s="373"/>
      <c r="BS796" s="373"/>
      <c r="BT796" s="373"/>
      <c r="BU796" s="373"/>
      <c r="BV796" s="373"/>
      <c r="BW796" s="373"/>
      <c r="BX796" s="373"/>
      <c r="BY796" s="373"/>
      <c r="BZ796" s="373"/>
      <c r="CA796" s="373"/>
      <c r="CB796" s="373"/>
      <c r="CC796" s="373"/>
      <c r="CD796" s="373"/>
      <c r="CE796" s="373"/>
      <c r="CF796" s="373"/>
      <c r="CG796" s="373"/>
      <c r="CH796" s="373"/>
      <c r="CI796" s="373"/>
      <c r="CJ796" s="373"/>
      <c r="CK796" s="373"/>
      <c r="CL796" s="373"/>
      <c r="CM796" s="373"/>
      <c r="CN796" s="373"/>
      <c r="CO796" s="373"/>
      <c r="CP796" s="373"/>
      <c r="CQ796" s="373"/>
      <c r="CR796" s="373"/>
      <c r="CS796" s="373"/>
      <c r="CT796" s="373"/>
      <c r="CU796" s="373"/>
      <c r="CV796" s="373"/>
      <c r="CW796" s="373"/>
      <c r="CX796" s="373"/>
      <c r="CY796" s="373"/>
      <c r="CZ796" s="373"/>
    </row>
    <row r="797" ht="25.15" customHeight="true" x14ac:dyDescent="0.2">
      <c r="C797" s="670"/>
      <c r="D797" s="670"/>
      <c r="E797" s="670"/>
      <c r="F797" s="670"/>
      <c r="G797" s="670"/>
      <c r="H797" s="670"/>
      <c r="I797" s="670"/>
      <c r="J797" s="670"/>
      <c r="K797" s="670"/>
      <c r="L797" s="670"/>
      <c r="M797" s="670"/>
      <c r="N797" s="670"/>
      <c r="O797" s="670"/>
      <c r="P797" s="670"/>
      <c r="Q797" s="670"/>
      <c r="BA797" s="373"/>
      <c r="BB797" s="452"/>
      <c r="BC797" s="373"/>
      <c r="BD797" s="373"/>
      <c r="BE797" s="373"/>
      <c r="BF797" s="373"/>
      <c r="BG797" s="373"/>
      <c r="BH797" s="373"/>
      <c r="BI797" s="373"/>
      <c r="BJ797" s="373"/>
      <c r="BK797" s="373"/>
      <c r="BL797" s="373"/>
      <c r="BM797" s="373"/>
      <c r="BN797" s="373"/>
      <c r="BO797" s="373"/>
      <c r="BP797" s="373"/>
      <c r="BQ797" s="373"/>
      <c r="BR797" s="373"/>
      <c r="BS797" s="373"/>
      <c r="BT797" s="373"/>
      <c r="BU797" s="373"/>
      <c r="BV797" s="373"/>
      <c r="BW797" s="373"/>
      <c r="BX797" s="373"/>
      <c r="BY797" s="373"/>
      <c r="BZ797" s="373"/>
      <c r="CA797" s="373"/>
      <c r="CB797" s="373"/>
      <c r="CC797" s="373"/>
      <c r="CD797" s="373"/>
      <c r="CE797" s="373"/>
      <c r="CF797" s="373"/>
      <c r="CG797" s="373"/>
      <c r="CH797" s="373"/>
      <c r="CI797" s="373"/>
      <c r="CJ797" s="373"/>
      <c r="CK797" s="373"/>
      <c r="CL797" s="373"/>
      <c r="CM797" s="373"/>
      <c r="CN797" s="373"/>
      <c r="CO797" s="373"/>
      <c r="CP797" s="373"/>
      <c r="CQ797" s="373"/>
      <c r="CR797" s="373"/>
      <c r="CS797" s="373"/>
      <c r="CT797" s="373"/>
      <c r="CU797" s="373"/>
      <c r="CV797" s="373"/>
      <c r="CW797" s="373"/>
      <c r="CX797" s="373"/>
      <c r="CY797" s="373"/>
      <c r="CZ797" s="373"/>
    </row>
    <row r="798" ht="25.15" customHeight="true" x14ac:dyDescent="0.2">
      <c r="C798" s="670"/>
      <c r="D798" s="670"/>
      <c r="E798" s="670"/>
      <c r="F798" s="670"/>
      <c r="G798" s="670"/>
      <c r="H798" s="670"/>
      <c r="I798" s="670"/>
      <c r="J798" s="670"/>
      <c r="K798" s="670"/>
      <c r="L798" s="670"/>
      <c r="M798" s="670"/>
      <c r="N798" s="670"/>
      <c r="O798" s="670"/>
      <c r="P798" s="670"/>
      <c r="Q798" s="670"/>
      <c r="BA798" s="373"/>
      <c r="BB798" s="452"/>
      <c r="BC798" s="373"/>
      <c r="BD798" s="373"/>
      <c r="BE798" s="373"/>
      <c r="BF798" s="373"/>
      <c r="BG798" s="373"/>
      <c r="BH798" s="373"/>
      <c r="BI798" s="373"/>
      <c r="BJ798" s="373"/>
      <c r="BK798" s="373"/>
      <c r="BL798" s="373"/>
      <c r="BM798" s="373"/>
      <c r="BN798" s="373"/>
      <c r="BO798" s="373"/>
      <c r="BP798" s="373"/>
      <c r="BQ798" s="373"/>
      <c r="BR798" s="373"/>
      <c r="BS798" s="373"/>
      <c r="BT798" s="373"/>
      <c r="BU798" s="373"/>
      <c r="BV798" s="373"/>
      <c r="BW798" s="373"/>
      <c r="BX798" s="373"/>
      <c r="BY798" s="373"/>
      <c r="BZ798" s="373"/>
      <c r="CA798" s="373"/>
      <c r="CB798" s="373"/>
      <c r="CC798" s="373"/>
      <c r="CD798" s="373"/>
      <c r="CE798" s="373"/>
      <c r="CF798" s="373"/>
      <c r="CG798" s="373"/>
      <c r="CH798" s="373"/>
      <c r="CI798" s="373"/>
      <c r="CJ798" s="373"/>
      <c r="CK798" s="373"/>
      <c r="CL798" s="373"/>
      <c r="CM798" s="373"/>
      <c r="CN798" s="373"/>
      <c r="CO798" s="373"/>
      <c r="CP798" s="373"/>
      <c r="CQ798" s="373"/>
      <c r="CR798" s="373"/>
      <c r="CS798" s="373"/>
      <c r="CT798" s="373"/>
      <c r="CU798" s="373"/>
      <c r="CV798" s="373"/>
      <c r="CW798" s="373"/>
      <c r="CX798" s="373"/>
      <c r="CY798" s="373"/>
      <c r="CZ798" s="373"/>
    </row>
    <row r="799" ht="25.15" customHeight="true" x14ac:dyDescent="0.2">
      <c r="C799" s="670"/>
      <c r="D799" s="670"/>
      <c r="E799" s="670"/>
      <c r="F799" s="670"/>
      <c r="G799" s="670"/>
      <c r="H799" s="670"/>
      <c r="I799" s="670"/>
      <c r="J799" s="670"/>
      <c r="K799" s="670"/>
      <c r="L799" s="670"/>
      <c r="M799" s="670"/>
      <c r="N799" s="670"/>
      <c r="O799" s="670"/>
      <c r="P799" s="670"/>
      <c r="Q799" s="670"/>
      <c r="BA799" s="373"/>
      <c r="BB799" s="452"/>
      <c r="BC799" s="373"/>
      <c r="BD799" s="373"/>
      <c r="BE799" s="373"/>
      <c r="BF799" s="373"/>
      <c r="BG799" s="373"/>
      <c r="BH799" s="373"/>
      <c r="BI799" s="373"/>
      <c r="BJ799" s="373"/>
      <c r="BK799" s="373"/>
      <c r="BL799" s="373"/>
      <c r="BM799" s="373"/>
      <c r="BN799" s="373"/>
      <c r="BO799" s="373"/>
      <c r="BP799" s="373"/>
      <c r="BQ799" s="373"/>
      <c r="BR799" s="373"/>
      <c r="BS799" s="373"/>
      <c r="BT799" s="373"/>
      <c r="BU799" s="373"/>
      <c r="BV799" s="373"/>
      <c r="BW799" s="373"/>
      <c r="BX799" s="373"/>
      <c r="BY799" s="373"/>
      <c r="BZ799" s="373"/>
      <c r="CA799" s="373"/>
      <c r="CB799" s="373"/>
      <c r="CC799" s="373"/>
      <c r="CD799" s="373"/>
      <c r="CE799" s="373"/>
      <c r="CF799" s="373"/>
      <c r="CG799" s="373"/>
      <c r="CH799" s="373"/>
      <c r="CI799" s="373"/>
      <c r="CJ799" s="373"/>
      <c r="CK799" s="373"/>
      <c r="CL799" s="373"/>
      <c r="CM799" s="373"/>
      <c r="CN799" s="373"/>
      <c r="CO799" s="373"/>
      <c r="CP799" s="373"/>
      <c r="CQ799" s="373"/>
      <c r="CR799" s="373"/>
      <c r="CS799" s="373"/>
      <c r="CT799" s="373"/>
      <c r="CU799" s="373"/>
      <c r="CV799" s="373"/>
      <c r="CW799" s="373"/>
      <c r="CX799" s="373"/>
      <c r="CY799" s="373"/>
      <c r="CZ799" s="373"/>
    </row>
    <row r="800" ht="25.15" customHeight="true" x14ac:dyDescent="0.2">
      <c r="C800" s="670"/>
      <c r="D800" s="670"/>
      <c r="E800" s="670"/>
      <c r="F800" s="670"/>
      <c r="G800" s="670"/>
      <c r="H800" s="670"/>
      <c r="I800" s="670"/>
      <c r="J800" s="670"/>
      <c r="K800" s="670"/>
      <c r="L800" s="670"/>
      <c r="M800" s="670"/>
      <c r="N800" s="670"/>
      <c r="O800" s="670"/>
      <c r="P800" s="670"/>
      <c r="Q800" s="670"/>
      <c r="BA800" s="373"/>
      <c r="BB800" s="452"/>
      <c r="BC800" s="373"/>
      <c r="BD800" s="373"/>
      <c r="BE800" s="373"/>
      <c r="BF800" s="373"/>
      <c r="BG800" s="373"/>
      <c r="BH800" s="373"/>
      <c r="BI800" s="373"/>
      <c r="BJ800" s="373"/>
      <c r="BK800" s="373"/>
      <c r="BL800" s="373"/>
      <c r="BM800" s="373"/>
      <c r="BN800" s="373"/>
      <c r="BO800" s="373"/>
      <c r="BP800" s="373"/>
      <c r="BQ800" s="373"/>
      <c r="BR800" s="373"/>
      <c r="BS800" s="373"/>
      <c r="BT800" s="373"/>
      <c r="BU800" s="373"/>
      <c r="BV800" s="373"/>
      <c r="BW800" s="373"/>
      <c r="BX800" s="373"/>
      <c r="BY800" s="373"/>
      <c r="BZ800" s="373"/>
      <c r="CA800" s="373"/>
      <c r="CB800" s="373"/>
      <c r="CC800" s="373"/>
      <c r="CD800" s="373"/>
      <c r="CE800" s="373"/>
      <c r="CF800" s="373"/>
      <c r="CG800" s="373"/>
      <c r="CH800" s="373"/>
      <c r="CI800" s="373"/>
      <c r="CJ800" s="373"/>
      <c r="CK800" s="373"/>
      <c r="CL800" s="373"/>
      <c r="CM800" s="373"/>
      <c r="CN800" s="373"/>
      <c r="CO800" s="373"/>
      <c r="CP800" s="373"/>
      <c r="CQ800" s="373"/>
      <c r="CR800" s="373"/>
      <c r="CS800" s="373"/>
      <c r="CT800" s="373"/>
      <c r="CU800" s="373"/>
      <c r="CV800" s="373"/>
      <c r="CW800" s="373"/>
      <c r="CX800" s="373"/>
      <c r="CY800" s="373"/>
      <c r="CZ800" s="373"/>
    </row>
    <row r="801" ht="25.15" customHeight="true" x14ac:dyDescent="0.2">
      <c r="C801" s="670"/>
      <c r="D801" s="670"/>
      <c r="E801" s="670"/>
      <c r="F801" s="670"/>
      <c r="G801" s="670"/>
      <c r="H801" s="670"/>
      <c r="I801" s="670"/>
      <c r="J801" s="670"/>
      <c r="K801" s="670"/>
      <c r="L801" s="670"/>
      <c r="M801" s="670"/>
      <c r="N801" s="670"/>
      <c r="O801" s="670"/>
      <c r="P801" s="670"/>
      <c r="Q801" s="670"/>
    </row>
    <row r="802" ht="25.15" customHeight="true" x14ac:dyDescent="0.2">
      <c r="C802" s="670"/>
      <c r="D802" s="670"/>
      <c r="E802" s="670"/>
      <c r="F802" s="670"/>
      <c r="G802" s="670"/>
      <c r="H802" s="670"/>
      <c r="I802" s="670"/>
      <c r="J802" s="670"/>
      <c r="K802" s="670"/>
      <c r="L802" s="670"/>
      <c r="M802" s="670"/>
      <c r="N802" s="670"/>
      <c r="O802" s="670"/>
      <c r="P802" s="670"/>
      <c r="Q802" s="670"/>
    </row>
    <row r="803" ht="25.15" customHeight="true" x14ac:dyDescent="0.2">
      <c r="C803" s="670"/>
      <c r="D803" s="670"/>
      <c r="E803" s="670"/>
      <c r="F803" s="670"/>
      <c r="G803" s="670"/>
      <c r="H803" s="670"/>
      <c r="I803" s="670"/>
      <c r="J803" s="670"/>
      <c r="K803" s="670"/>
      <c r="L803" s="670"/>
      <c r="M803" s="670"/>
      <c r="N803" s="670"/>
      <c r="O803" s="670"/>
      <c r="P803" s="670"/>
      <c r="Q803" s="670"/>
    </row>
    <row r="804" ht="25.15" customHeight="true" x14ac:dyDescent="0.2">
      <c r="C804" s="670"/>
      <c r="D804" s="670"/>
      <c r="E804" s="670"/>
      <c r="F804" s="670"/>
      <c r="G804" s="670"/>
      <c r="H804" s="670"/>
      <c r="I804" s="670"/>
      <c r="J804" s="670"/>
      <c r="K804" s="670"/>
      <c r="L804" s="670"/>
      <c r="M804" s="670"/>
      <c r="N804" s="670"/>
      <c r="O804" s="670"/>
      <c r="P804" s="670"/>
      <c r="Q804" s="670"/>
    </row>
    <row r="805" ht="25.15" customHeight="true" x14ac:dyDescent="0.2">
      <c r="C805" s="670"/>
      <c r="D805" s="670"/>
      <c r="E805" s="670"/>
      <c r="F805" s="670"/>
      <c r="G805" s="670"/>
      <c r="H805" s="670"/>
      <c r="I805" s="670"/>
      <c r="J805" s="670"/>
      <c r="K805" s="670"/>
      <c r="L805" s="670"/>
      <c r="M805" s="670"/>
      <c r="N805" s="670"/>
      <c r="O805" s="670"/>
      <c r="P805" s="670"/>
      <c r="Q805" s="670"/>
    </row>
    <row r="806" ht="25.15" customHeight="true" x14ac:dyDescent="0.2">
      <c r="C806" s="670"/>
      <c r="D806" s="670"/>
      <c r="E806" s="670"/>
      <c r="F806" s="670"/>
      <c r="G806" s="670"/>
      <c r="H806" s="670"/>
      <c r="I806" s="670"/>
      <c r="J806" s="670"/>
      <c r="K806" s="670"/>
      <c r="L806" s="670"/>
      <c r="M806" s="670"/>
      <c r="N806" s="670"/>
      <c r="O806" s="670"/>
      <c r="P806" s="670"/>
      <c r="Q806" s="670"/>
    </row>
    <row r="807" ht="25.15" customHeight="true" x14ac:dyDescent="0.2">
      <c r="C807" s="670"/>
      <c r="D807" s="670"/>
      <c r="E807" s="670"/>
      <c r="F807" s="670"/>
      <c r="G807" s="670"/>
      <c r="H807" s="670"/>
      <c r="I807" s="670"/>
      <c r="J807" s="670"/>
      <c r="K807" s="670"/>
      <c r="L807" s="670"/>
      <c r="M807" s="670"/>
      <c r="N807" s="670"/>
      <c r="O807" s="670"/>
      <c r="P807" s="670"/>
      <c r="Q807" s="670"/>
    </row>
    <row r="808" ht="25.15" customHeight="true" x14ac:dyDescent="0.2">
      <c r="C808" s="670"/>
      <c r="D808" s="670"/>
      <c r="E808" s="670"/>
      <c r="F808" s="670"/>
      <c r="G808" s="670"/>
      <c r="H808" s="670"/>
      <c r="I808" s="670"/>
      <c r="J808" s="670"/>
      <c r="K808" s="670"/>
      <c r="L808" s="670"/>
      <c r="M808" s="670"/>
      <c r="N808" s="670"/>
      <c r="O808" s="670"/>
      <c r="P808" s="670"/>
      <c r="Q808" s="670"/>
    </row>
    <row r="809" ht="25.15" customHeight="true" x14ac:dyDescent="0.2">
      <c r="C809" s="670"/>
      <c r="D809" s="670"/>
      <c r="E809" s="670"/>
      <c r="F809" s="670"/>
      <c r="G809" s="670"/>
      <c r="H809" s="670"/>
      <c r="I809" s="670"/>
      <c r="J809" s="670"/>
      <c r="K809" s="670"/>
      <c r="L809" s="670"/>
      <c r="M809" s="670"/>
      <c r="N809" s="670"/>
      <c r="O809" s="670"/>
      <c r="P809" s="670"/>
      <c r="Q809" s="670"/>
    </row>
    <row r="810" ht="25.15" customHeight="true" x14ac:dyDescent="0.2">
      <c r="C810" s="670"/>
      <c r="D810" s="670"/>
      <c r="E810" s="670"/>
      <c r="F810" s="670"/>
      <c r="G810" s="670"/>
      <c r="H810" s="670"/>
      <c r="I810" s="670"/>
      <c r="J810" s="670"/>
      <c r="K810" s="670"/>
      <c r="L810" s="670"/>
      <c r="M810" s="670"/>
      <c r="N810" s="670"/>
      <c r="O810" s="670"/>
      <c r="P810" s="670"/>
      <c r="Q810" s="670"/>
    </row>
    <row r="811" ht="25.15" customHeight="true" x14ac:dyDescent="0.2">
      <c r="C811" s="670"/>
      <c r="D811" s="670"/>
      <c r="E811" s="670"/>
      <c r="F811" s="670"/>
      <c r="G811" s="670"/>
      <c r="H811" s="670"/>
      <c r="I811" s="670"/>
      <c r="J811" s="670"/>
      <c r="K811" s="670"/>
      <c r="L811" s="670"/>
      <c r="M811" s="670"/>
      <c r="N811" s="670"/>
      <c r="O811" s="670"/>
      <c r="P811" s="670"/>
      <c r="Q811" s="670"/>
    </row>
    <row r="812" ht="25.15" customHeight="true" x14ac:dyDescent="0.2">
      <c r="C812" s="670"/>
      <c r="D812" s="670"/>
      <c r="E812" s="670"/>
      <c r="F812" s="670"/>
      <c r="G812" s="670"/>
      <c r="H812" s="670"/>
      <c r="I812" s="670"/>
      <c r="J812" s="670"/>
      <c r="K812" s="670"/>
      <c r="L812" s="670"/>
      <c r="M812" s="670"/>
      <c r="N812" s="670"/>
      <c r="O812" s="670"/>
      <c r="P812" s="670"/>
      <c r="Q812" s="670"/>
    </row>
    <row r="813" ht="25.15" customHeight="true" x14ac:dyDescent="0.2">
      <c r="C813" s="670"/>
      <c r="D813" s="670"/>
      <c r="E813" s="670"/>
      <c r="F813" s="670"/>
      <c r="G813" s="670"/>
      <c r="H813" s="670"/>
      <c r="I813" s="670"/>
      <c r="J813" s="670"/>
      <c r="K813" s="670"/>
      <c r="L813" s="670"/>
      <c r="M813" s="670"/>
      <c r="N813" s="670"/>
      <c r="O813" s="670"/>
      <c r="P813" s="670"/>
      <c r="Q813" s="670"/>
    </row>
    <row r="814" ht="25.15" customHeight="true" x14ac:dyDescent="0.2">
      <c r="C814" s="670"/>
      <c r="D814" s="670"/>
      <c r="E814" s="670"/>
      <c r="F814" s="670"/>
      <c r="G814" s="670"/>
      <c r="H814" s="670"/>
      <c r="I814" s="670"/>
      <c r="J814" s="670"/>
      <c r="K814" s="670"/>
      <c r="L814" s="670"/>
      <c r="M814" s="670"/>
      <c r="N814" s="670"/>
      <c r="O814" s="670"/>
      <c r="P814" s="670"/>
      <c r="Q814" s="670"/>
    </row>
    <row r="815" ht="25.15" customHeight="true" x14ac:dyDescent="0.2">
      <c r="C815" s="670"/>
      <c r="D815" s="670"/>
      <c r="E815" s="670"/>
      <c r="F815" s="670"/>
      <c r="G815" s="670"/>
      <c r="H815" s="670"/>
      <c r="I815" s="670"/>
      <c r="J815" s="670"/>
      <c r="K815" s="670"/>
      <c r="L815" s="670"/>
      <c r="M815" s="670"/>
      <c r="N815" s="670"/>
      <c r="O815" s="670"/>
      <c r="P815" s="670"/>
      <c r="Q815" s="670"/>
    </row>
    <row r="816" ht="25.15" customHeight="true" x14ac:dyDescent="0.2">
      <c r="C816" s="670"/>
      <c r="D816" s="670"/>
      <c r="E816" s="670"/>
      <c r="F816" s="670"/>
      <c r="G816" s="670"/>
      <c r="H816" s="670"/>
      <c r="I816" s="670"/>
      <c r="J816" s="670"/>
      <c r="K816" s="670"/>
      <c r="L816" s="670"/>
      <c r="M816" s="670"/>
      <c r="N816" s="670"/>
      <c r="O816" s="670"/>
      <c r="P816" s="670"/>
      <c r="Q816" s="670"/>
    </row>
    <row r="817" ht="25.15" customHeight="true" x14ac:dyDescent="0.2">
      <c r="C817" s="670"/>
      <c r="D817" s="670"/>
      <c r="E817" s="670"/>
      <c r="F817" s="670"/>
      <c r="G817" s="670"/>
      <c r="H817" s="670"/>
      <c r="I817" s="670"/>
      <c r="J817" s="670"/>
      <c r="K817" s="670"/>
      <c r="L817" s="670"/>
      <c r="M817" s="670"/>
      <c r="N817" s="670"/>
      <c r="O817" s="670"/>
      <c r="P817" s="670"/>
      <c r="Q817" s="670"/>
    </row>
    <row r="818" ht="25.15" customHeight="true" x14ac:dyDescent="0.2">
      <c r="C818" s="670"/>
      <c r="D818" s="670"/>
      <c r="E818" s="670"/>
      <c r="F818" s="670"/>
      <c r="G818" s="670"/>
      <c r="H818" s="670"/>
      <c r="I818" s="670"/>
      <c r="J818" s="670"/>
      <c r="K818" s="670"/>
      <c r="L818" s="670"/>
      <c r="M818" s="670"/>
      <c r="N818" s="670"/>
      <c r="O818" s="670"/>
      <c r="P818" s="670"/>
      <c r="Q818" s="670"/>
    </row>
    <row r="819" ht="25.15" customHeight="true" x14ac:dyDescent="0.2">
      <c r="C819" s="670"/>
      <c r="D819" s="670"/>
      <c r="E819" s="670"/>
      <c r="F819" s="670"/>
      <c r="G819" s="670"/>
      <c r="H819" s="670"/>
      <c r="I819" s="670"/>
      <c r="J819" s="670"/>
      <c r="K819" s="670"/>
      <c r="L819" s="670"/>
      <c r="M819" s="670"/>
      <c r="N819" s="670"/>
      <c r="O819" s="670"/>
      <c r="P819" s="670"/>
      <c r="Q819" s="670"/>
    </row>
    <row r="820" ht="25.15" customHeight="true" x14ac:dyDescent="0.2">
      <c r="C820" s="670"/>
      <c r="D820" s="670"/>
      <c r="E820" s="670"/>
      <c r="F820" s="670"/>
      <c r="G820" s="670"/>
      <c r="H820" s="670"/>
      <c r="I820" s="670"/>
      <c r="J820" s="670"/>
      <c r="K820" s="670"/>
      <c r="L820" s="670"/>
      <c r="M820" s="670"/>
      <c r="N820" s="670"/>
      <c r="O820" s="670"/>
      <c r="P820" s="670"/>
      <c r="Q820" s="670"/>
    </row>
    <row r="821" ht="25.15" customHeight="true" x14ac:dyDescent="0.2">
      <c r="C821" s="670"/>
      <c r="D821" s="670"/>
      <c r="E821" s="670"/>
      <c r="F821" s="670"/>
      <c r="G821" s="670"/>
      <c r="H821" s="670"/>
      <c r="I821" s="670"/>
      <c r="J821" s="670"/>
      <c r="K821" s="670"/>
      <c r="L821" s="670"/>
      <c r="M821" s="670"/>
      <c r="N821" s="670"/>
      <c r="O821" s="670"/>
      <c r="P821" s="670"/>
      <c r="Q821" s="670"/>
    </row>
    <row r="822" ht="25.15" customHeight="true" x14ac:dyDescent="0.2">
      <c r="C822" s="670"/>
      <c r="D822" s="670"/>
      <c r="E822" s="670"/>
      <c r="F822" s="670"/>
      <c r="G822" s="670"/>
      <c r="H822" s="670"/>
      <c r="I822" s="670"/>
      <c r="J822" s="670"/>
      <c r="K822" s="670"/>
      <c r="L822" s="670"/>
      <c r="M822" s="670"/>
      <c r="N822" s="670"/>
      <c r="O822" s="670"/>
      <c r="P822" s="670"/>
      <c r="Q822" s="670"/>
    </row>
    <row r="823" ht="25.15" customHeight="true" x14ac:dyDescent="0.2">
      <c r="C823" s="670"/>
      <c r="D823" s="670"/>
      <c r="E823" s="670"/>
      <c r="F823" s="670"/>
      <c r="G823" s="670"/>
      <c r="H823" s="670"/>
      <c r="I823" s="670"/>
      <c r="J823" s="670"/>
      <c r="K823" s="670"/>
      <c r="L823" s="670"/>
      <c r="M823" s="670"/>
      <c r="N823" s="670"/>
      <c r="O823" s="670"/>
      <c r="P823" s="670"/>
      <c r="Q823" s="670"/>
    </row>
    <row r="824" ht="25.15" customHeight="true" x14ac:dyDescent="0.2">
      <c r="C824" s="670"/>
      <c r="D824" s="670"/>
      <c r="E824" s="670"/>
      <c r="F824" s="670"/>
      <c r="G824" s="670"/>
      <c r="H824" s="670"/>
      <c r="I824" s="670"/>
      <c r="J824" s="670"/>
      <c r="K824" s="670"/>
      <c r="L824" s="670"/>
      <c r="M824" s="670"/>
      <c r="N824" s="670"/>
      <c r="O824" s="670"/>
      <c r="P824" s="670"/>
      <c r="Q824" s="670"/>
    </row>
    <row r="825" ht="25.15" customHeight="true" x14ac:dyDescent="0.2">
      <c r="C825" s="670"/>
      <c r="D825" s="670"/>
      <c r="E825" s="670"/>
      <c r="F825" s="670"/>
      <c r="G825" s="670"/>
      <c r="H825" s="670"/>
      <c r="I825" s="670"/>
      <c r="J825" s="670"/>
      <c r="K825" s="670"/>
      <c r="L825" s="670"/>
      <c r="M825" s="670"/>
      <c r="N825" s="670"/>
      <c r="O825" s="670"/>
      <c r="P825" s="670"/>
      <c r="Q825" s="670"/>
    </row>
    <row r="826" ht="25.15" customHeight="true" x14ac:dyDescent="0.2">
      <c r="C826" s="670"/>
      <c r="D826" s="670"/>
      <c r="E826" s="670"/>
      <c r="F826" s="670"/>
      <c r="G826" s="670"/>
      <c r="H826" s="670"/>
      <c r="I826" s="670"/>
      <c r="J826" s="670"/>
      <c r="K826" s="670"/>
      <c r="L826" s="670"/>
      <c r="M826" s="670"/>
      <c r="N826" s="670"/>
      <c r="O826" s="670"/>
      <c r="P826" s="670"/>
      <c r="Q826" s="670"/>
    </row>
    <row r="827" ht="25.15" customHeight="true" x14ac:dyDescent="0.2">
      <c r="C827" s="670"/>
      <c r="D827" s="670"/>
      <c r="E827" s="670"/>
      <c r="F827" s="670"/>
      <c r="G827" s="670"/>
      <c r="H827" s="670"/>
      <c r="I827" s="670"/>
      <c r="J827" s="670"/>
      <c r="K827" s="670"/>
      <c r="L827" s="670"/>
      <c r="M827" s="670"/>
      <c r="N827" s="670"/>
      <c r="O827" s="670"/>
      <c r="P827" s="670"/>
      <c r="Q827" s="670"/>
    </row>
    <row r="828" ht="25.15" customHeight="true" x14ac:dyDescent="0.2">
      <c r="C828" s="670"/>
      <c r="D828" s="670"/>
      <c r="E828" s="670"/>
      <c r="F828" s="670"/>
      <c r="G828" s="670"/>
      <c r="H828" s="670"/>
      <c r="I828" s="670"/>
      <c r="J828" s="670"/>
      <c r="K828" s="670"/>
      <c r="L828" s="670"/>
      <c r="M828" s="670"/>
      <c r="N828" s="670"/>
      <c r="O828" s="670"/>
      <c r="P828" s="670"/>
      <c r="Q828" s="670"/>
    </row>
    <row r="829" ht="25.15" customHeight="true" x14ac:dyDescent="0.2">
      <c r="C829" s="670"/>
      <c r="D829" s="670"/>
      <c r="E829" s="670"/>
      <c r="F829" s="670"/>
      <c r="G829" s="670"/>
      <c r="H829" s="670"/>
      <c r="I829" s="670"/>
      <c r="J829" s="670"/>
      <c r="K829" s="670"/>
      <c r="L829" s="670"/>
      <c r="M829" s="670"/>
      <c r="N829" s="670"/>
      <c r="O829" s="670"/>
      <c r="P829" s="670"/>
      <c r="Q829" s="670"/>
    </row>
    <row r="830" ht="25.15" customHeight="true" x14ac:dyDescent="0.2">
      <c r="C830" s="670"/>
      <c r="D830" s="670"/>
      <c r="E830" s="670"/>
      <c r="F830" s="670"/>
      <c r="G830" s="670"/>
      <c r="H830" s="670"/>
      <c r="I830" s="670"/>
      <c r="J830" s="670"/>
      <c r="K830" s="670"/>
      <c r="L830" s="670"/>
      <c r="M830" s="670"/>
      <c r="N830" s="670"/>
      <c r="O830" s="670"/>
      <c r="P830" s="670"/>
      <c r="Q830" s="670"/>
    </row>
    <row r="831" ht="25.15" customHeight="true" x14ac:dyDescent="0.2">
      <c r="C831" s="670"/>
      <c r="D831" s="670"/>
      <c r="E831" s="670"/>
      <c r="F831" s="670"/>
      <c r="G831" s="670"/>
      <c r="H831" s="670"/>
      <c r="I831" s="670"/>
      <c r="J831" s="670"/>
      <c r="K831" s="670"/>
      <c r="L831" s="670"/>
      <c r="M831" s="670"/>
      <c r="N831" s="670"/>
      <c r="O831" s="670"/>
      <c r="P831" s="670"/>
      <c r="Q831" s="670"/>
    </row>
    <row r="832" ht="25.15" customHeight="true" x14ac:dyDescent="0.2">
      <c r="C832" s="670"/>
      <c r="D832" s="670"/>
      <c r="E832" s="670"/>
      <c r="F832" s="670"/>
      <c r="G832" s="670"/>
      <c r="H832" s="670"/>
      <c r="I832" s="670"/>
      <c r="J832" s="670"/>
      <c r="K832" s="670"/>
      <c r="L832" s="670"/>
      <c r="M832" s="670"/>
      <c r="N832" s="670"/>
      <c r="O832" s="670"/>
      <c r="P832" s="670"/>
      <c r="Q832" s="670"/>
    </row>
    <row r="833" ht="25.15" customHeight="true" x14ac:dyDescent="0.2">
      <c r="C833" s="670"/>
      <c r="D833" s="670"/>
      <c r="E833" s="670"/>
      <c r="F833" s="670"/>
      <c r="G833" s="670"/>
      <c r="H833" s="670"/>
      <c r="I833" s="670"/>
      <c r="J833" s="670"/>
      <c r="K833" s="670"/>
      <c r="L833" s="670"/>
      <c r="M833" s="670"/>
      <c r="N833" s="670"/>
      <c r="O833" s="670"/>
      <c r="P833" s="670"/>
      <c r="Q833" s="670"/>
    </row>
    <row r="834" ht="25.15" customHeight="true" x14ac:dyDescent="0.2">
      <c r="C834" s="670"/>
      <c r="D834" s="670"/>
      <c r="E834" s="670"/>
      <c r="F834" s="670"/>
      <c r="G834" s="670"/>
      <c r="H834" s="670"/>
      <c r="I834" s="670"/>
      <c r="J834" s="670"/>
      <c r="K834" s="670"/>
      <c r="L834" s="670"/>
      <c r="M834" s="670"/>
      <c r="N834" s="670"/>
      <c r="O834" s="670"/>
      <c r="P834" s="670"/>
      <c r="Q834" s="670"/>
    </row>
    <row r="835" ht="25.15" customHeight="true" x14ac:dyDescent="0.2">
      <c r="C835" s="670"/>
      <c r="D835" s="670"/>
      <c r="E835" s="670"/>
      <c r="F835" s="670"/>
      <c r="G835" s="670"/>
      <c r="H835" s="670"/>
      <c r="I835" s="670"/>
      <c r="J835" s="670"/>
      <c r="K835" s="670"/>
      <c r="L835" s="670"/>
      <c r="M835" s="670"/>
      <c r="N835" s="670"/>
      <c r="O835" s="670"/>
      <c r="P835" s="670"/>
      <c r="Q835" s="670"/>
    </row>
    <row r="836" ht="25.15" customHeight="true" x14ac:dyDescent="0.2">
      <c r="C836" s="670"/>
      <c r="D836" s="670"/>
      <c r="E836" s="670"/>
      <c r="F836" s="670"/>
      <c r="G836" s="670"/>
      <c r="H836" s="670"/>
      <c r="I836" s="670"/>
      <c r="J836" s="670"/>
      <c r="K836" s="670"/>
      <c r="L836" s="670"/>
      <c r="M836" s="670"/>
      <c r="N836" s="670"/>
      <c r="O836" s="670"/>
      <c r="P836" s="670"/>
      <c r="Q836" s="670"/>
    </row>
    <row r="837" ht="25.15" customHeight="true" x14ac:dyDescent="0.2">
      <c r="C837" s="670"/>
      <c r="D837" s="670"/>
      <c r="E837" s="670"/>
      <c r="F837" s="670"/>
      <c r="G837" s="670"/>
      <c r="H837" s="670"/>
      <c r="I837" s="670"/>
      <c r="J837" s="670"/>
      <c r="K837" s="670"/>
      <c r="L837" s="670"/>
      <c r="M837" s="670"/>
      <c r="N837" s="670"/>
      <c r="O837" s="670"/>
      <c r="P837" s="670"/>
      <c r="Q837" s="670"/>
    </row>
    <row r="838" ht="25.15" customHeight="true" x14ac:dyDescent="0.2">
      <c r="C838" s="670"/>
      <c r="D838" s="670"/>
      <c r="E838" s="670"/>
      <c r="F838" s="670"/>
      <c r="G838" s="670"/>
      <c r="H838" s="670"/>
      <c r="I838" s="670"/>
      <c r="J838" s="670"/>
      <c r="K838" s="670"/>
      <c r="L838" s="670"/>
      <c r="M838" s="670"/>
      <c r="N838" s="670"/>
      <c r="O838" s="670"/>
      <c r="P838" s="670"/>
      <c r="Q838" s="670"/>
    </row>
    <row r="839" ht="25.15" customHeight="true" x14ac:dyDescent="0.2">
      <c r="C839" s="670"/>
      <c r="D839" s="670"/>
      <c r="E839" s="670"/>
      <c r="F839" s="670"/>
      <c r="G839" s="670"/>
      <c r="H839" s="670"/>
      <c r="I839" s="670"/>
      <c r="J839" s="670"/>
      <c r="K839" s="670"/>
      <c r="L839" s="670"/>
      <c r="M839" s="670"/>
      <c r="N839" s="670"/>
      <c r="O839" s="670"/>
      <c r="P839" s="670"/>
      <c r="Q839" s="670"/>
    </row>
    <row r="840" ht="25.15" customHeight="true" x14ac:dyDescent="0.2">
      <c r="C840" s="670"/>
      <c r="D840" s="670"/>
      <c r="E840" s="670"/>
      <c r="F840" s="670"/>
      <c r="G840" s="670"/>
      <c r="H840" s="670"/>
      <c r="I840" s="670"/>
      <c r="J840" s="670"/>
      <c r="K840" s="670"/>
      <c r="L840" s="670"/>
      <c r="M840" s="670"/>
      <c r="N840" s="670"/>
      <c r="O840" s="670"/>
      <c r="P840" s="670"/>
      <c r="Q840" s="670"/>
    </row>
    <row r="841" ht="25.15" customHeight="true" x14ac:dyDescent="0.2">
      <c r="C841" s="670"/>
      <c r="D841" s="670"/>
      <c r="E841" s="670"/>
      <c r="F841" s="670"/>
      <c r="G841" s="670"/>
      <c r="H841" s="670"/>
      <c r="I841" s="670"/>
      <c r="J841" s="670"/>
      <c r="K841" s="670"/>
      <c r="L841" s="670"/>
      <c r="M841" s="670"/>
      <c r="N841" s="670"/>
      <c r="O841" s="670"/>
      <c r="P841" s="670"/>
      <c r="Q841" s="670"/>
    </row>
    <row r="842" ht="25.15" customHeight="true" x14ac:dyDescent="0.2">
      <c r="C842" s="670"/>
      <c r="D842" s="670"/>
      <c r="E842" s="670"/>
      <c r="F842" s="670"/>
      <c r="G842" s="670"/>
      <c r="H842" s="670"/>
      <c r="I842" s="670"/>
      <c r="J842" s="670"/>
      <c r="K842" s="670"/>
      <c r="L842" s="670"/>
      <c r="M842" s="670"/>
      <c r="N842" s="670"/>
      <c r="O842" s="670"/>
      <c r="P842" s="670"/>
      <c r="Q842" s="670"/>
    </row>
    <row r="843" ht="25.15" customHeight="true" x14ac:dyDescent="0.2">
      <c r="C843" s="670"/>
      <c r="D843" s="670"/>
      <c r="E843" s="670"/>
      <c r="F843" s="670"/>
      <c r="G843" s="670"/>
      <c r="H843" s="670"/>
      <c r="I843" s="670"/>
      <c r="J843" s="670"/>
      <c r="K843" s="670"/>
      <c r="L843" s="670"/>
      <c r="M843" s="670"/>
      <c r="N843" s="670"/>
      <c r="O843" s="670"/>
      <c r="P843" s="670"/>
      <c r="Q843" s="670"/>
    </row>
    <row r="844" ht="25.15" customHeight="true" x14ac:dyDescent="0.2">
      <c r="C844" s="670"/>
      <c r="D844" s="670"/>
      <c r="E844" s="670"/>
      <c r="F844" s="670"/>
      <c r="G844" s="670"/>
      <c r="H844" s="670"/>
      <c r="I844" s="670"/>
      <c r="J844" s="670"/>
      <c r="K844" s="670"/>
      <c r="L844" s="670"/>
      <c r="M844" s="670"/>
      <c r="N844" s="670"/>
      <c r="O844" s="670"/>
      <c r="P844" s="670"/>
      <c r="Q844" s="670"/>
    </row>
    <row r="845" ht="25.15" customHeight="true" x14ac:dyDescent="0.2">
      <c r="C845" s="670"/>
      <c r="D845" s="670"/>
      <c r="E845" s="670"/>
      <c r="F845" s="670"/>
      <c r="G845" s="670"/>
      <c r="H845" s="670"/>
      <c r="I845" s="670"/>
      <c r="J845" s="670"/>
      <c r="K845" s="670"/>
      <c r="L845" s="670"/>
      <c r="M845" s="670"/>
      <c r="N845" s="670"/>
      <c r="O845" s="670"/>
      <c r="P845" s="670"/>
      <c r="Q845" s="670"/>
    </row>
    <row r="846" ht="25.15" customHeight="true" x14ac:dyDescent="0.2">
      <c r="C846" s="670"/>
      <c r="D846" s="670"/>
      <c r="E846" s="670"/>
      <c r="F846" s="670"/>
      <c r="G846" s="670"/>
      <c r="H846" s="670"/>
      <c r="I846" s="670"/>
      <c r="J846" s="670"/>
      <c r="K846" s="670"/>
      <c r="L846" s="670"/>
      <c r="M846" s="670"/>
      <c r="N846" s="670"/>
      <c r="O846" s="670"/>
      <c r="P846" s="670"/>
      <c r="Q846" s="670"/>
    </row>
    <row r="847" ht="25.15" customHeight="true" x14ac:dyDescent="0.2">
      <c r="C847" s="670"/>
      <c r="D847" s="670"/>
      <c r="E847" s="670"/>
      <c r="F847" s="670"/>
      <c r="G847" s="670"/>
      <c r="H847" s="670"/>
      <c r="I847" s="670"/>
      <c r="J847" s="670"/>
      <c r="K847" s="670"/>
      <c r="L847" s="670"/>
      <c r="M847" s="670"/>
      <c r="N847" s="670"/>
      <c r="O847" s="670"/>
      <c r="P847" s="670"/>
      <c r="Q847" s="670"/>
    </row>
    <row r="848" ht="25.15" customHeight="true" x14ac:dyDescent="0.2">
      <c r="C848" s="670"/>
      <c r="D848" s="670"/>
      <c r="E848" s="670"/>
      <c r="F848" s="670"/>
      <c r="G848" s="670"/>
      <c r="H848" s="670"/>
      <c r="I848" s="670"/>
      <c r="J848" s="670"/>
      <c r="K848" s="670"/>
      <c r="L848" s="670"/>
      <c r="M848" s="670"/>
      <c r="N848" s="670"/>
      <c r="O848" s="670"/>
      <c r="P848" s="670"/>
      <c r="Q848" s="670"/>
    </row>
    <row r="849" ht="25.15" customHeight="true" x14ac:dyDescent="0.2">
      <c r="C849" s="670"/>
      <c r="D849" s="670"/>
      <c r="E849" s="670"/>
      <c r="F849" s="670"/>
      <c r="G849" s="670"/>
      <c r="H849" s="670"/>
      <c r="I849" s="670"/>
      <c r="J849" s="670"/>
      <c r="K849" s="670"/>
      <c r="L849" s="670"/>
      <c r="M849" s="670"/>
      <c r="N849" s="670"/>
      <c r="O849" s="670"/>
      <c r="P849" s="670"/>
      <c r="Q849" s="670"/>
    </row>
    <row r="850" ht="25.15" customHeight="true" x14ac:dyDescent="0.2">
      <c r="C850" s="670"/>
      <c r="D850" s="670"/>
      <c r="E850" s="670"/>
      <c r="F850" s="670"/>
      <c r="G850" s="670"/>
      <c r="H850" s="670"/>
      <c r="I850" s="670"/>
      <c r="J850" s="670"/>
      <c r="K850" s="670"/>
      <c r="L850" s="670"/>
      <c r="M850" s="670"/>
      <c r="N850" s="670"/>
      <c r="O850" s="670"/>
      <c r="P850" s="670"/>
      <c r="Q850" s="670"/>
    </row>
    <row r="851" ht="25.15" customHeight="true" x14ac:dyDescent="0.2">
      <c r="C851" s="670"/>
      <c r="D851" s="670"/>
      <c r="E851" s="670"/>
      <c r="F851" s="670"/>
      <c r="G851" s="670"/>
      <c r="H851" s="670"/>
      <c r="I851" s="670"/>
      <c r="J851" s="670"/>
      <c r="K851" s="670"/>
      <c r="L851" s="670"/>
      <c r="M851" s="670"/>
      <c r="N851" s="670"/>
      <c r="O851" s="670"/>
      <c r="P851" s="670"/>
      <c r="Q851" s="670"/>
    </row>
    <row r="852" ht="25.15" customHeight="true" x14ac:dyDescent="0.2">
      <c r="C852" s="670"/>
      <c r="D852" s="670"/>
      <c r="E852" s="670"/>
      <c r="F852" s="670"/>
      <c r="G852" s="670"/>
      <c r="H852" s="670"/>
      <c r="I852" s="670"/>
      <c r="J852" s="670"/>
      <c r="K852" s="670"/>
      <c r="L852" s="670"/>
      <c r="M852" s="670"/>
      <c r="N852" s="670"/>
      <c r="O852" s="670"/>
      <c r="P852" s="670"/>
      <c r="Q852" s="670"/>
    </row>
    <row r="853" ht="25.15" customHeight="true" x14ac:dyDescent="0.2">
      <c r="C853" s="670"/>
      <c r="D853" s="670"/>
      <c r="E853" s="670"/>
      <c r="F853" s="670"/>
      <c r="G853" s="670"/>
      <c r="H853" s="670"/>
      <c r="I853" s="670"/>
      <c r="J853" s="670"/>
      <c r="K853" s="670"/>
      <c r="L853" s="670"/>
      <c r="M853" s="670"/>
      <c r="N853" s="670"/>
      <c r="O853" s="670"/>
      <c r="P853" s="670"/>
      <c r="Q853" s="670"/>
    </row>
    <row r="854" ht="25.15" customHeight="true" x14ac:dyDescent="0.2">
      <c r="C854" s="670"/>
      <c r="D854" s="670"/>
      <c r="E854" s="670"/>
      <c r="F854" s="670"/>
      <c r="G854" s="670"/>
      <c r="H854" s="670"/>
      <c r="I854" s="670"/>
      <c r="J854" s="670"/>
      <c r="K854" s="670"/>
      <c r="L854" s="670"/>
      <c r="M854" s="670"/>
      <c r="N854" s="670"/>
      <c r="O854" s="670"/>
      <c r="P854" s="670"/>
      <c r="Q854" s="670"/>
    </row>
    <row r="855" ht="25.15" customHeight="true" x14ac:dyDescent="0.2">
      <c r="C855" s="670"/>
      <c r="D855" s="670"/>
      <c r="E855" s="670"/>
      <c r="F855" s="670"/>
      <c r="G855" s="670"/>
      <c r="H855" s="670"/>
      <c r="I855" s="670"/>
      <c r="J855" s="670"/>
      <c r="K855" s="670"/>
      <c r="L855" s="670"/>
      <c r="M855" s="670"/>
      <c r="N855" s="670"/>
      <c r="O855" s="670"/>
      <c r="P855" s="670"/>
      <c r="Q855" s="670"/>
    </row>
    <row r="856" ht="25.15" customHeight="true" x14ac:dyDescent="0.2">
      <c r="C856" s="670"/>
      <c r="D856" s="670"/>
      <c r="E856" s="670"/>
      <c r="F856" s="670"/>
      <c r="G856" s="670"/>
      <c r="H856" s="670"/>
      <c r="I856" s="670"/>
      <c r="J856" s="670"/>
      <c r="K856" s="670"/>
      <c r="L856" s="670"/>
      <c r="M856" s="670"/>
      <c r="N856" s="670"/>
      <c r="O856" s="670"/>
      <c r="P856" s="670"/>
      <c r="Q856" s="670"/>
    </row>
    <row r="857" ht="25.15" customHeight="true" x14ac:dyDescent="0.2">
      <c r="C857" s="670"/>
      <c r="D857" s="670"/>
      <c r="E857" s="670"/>
      <c r="F857" s="670"/>
      <c r="G857" s="670"/>
      <c r="H857" s="670"/>
      <c r="I857" s="670"/>
      <c r="J857" s="670"/>
      <c r="K857" s="670"/>
      <c r="L857" s="670"/>
      <c r="M857" s="670"/>
      <c r="N857" s="670"/>
      <c r="O857" s="670"/>
      <c r="P857" s="670"/>
      <c r="Q857" s="670"/>
    </row>
    <row r="858" ht="25.15" customHeight="true" x14ac:dyDescent="0.2">
      <c r="C858" s="670"/>
      <c r="D858" s="670"/>
      <c r="E858" s="670"/>
      <c r="F858" s="670"/>
      <c r="G858" s="670"/>
      <c r="H858" s="670"/>
      <c r="I858" s="670"/>
      <c r="J858" s="670"/>
      <c r="K858" s="670"/>
      <c r="L858" s="670"/>
      <c r="M858" s="670"/>
      <c r="N858" s="670"/>
      <c r="O858" s="670"/>
      <c r="P858" s="670"/>
      <c r="Q858" s="670"/>
    </row>
    <row r="859" ht="25.15" customHeight="true" x14ac:dyDescent="0.2">
      <c r="C859" s="670"/>
      <c r="D859" s="670"/>
      <c r="E859" s="670"/>
      <c r="F859" s="670"/>
      <c r="G859" s="670"/>
      <c r="H859" s="670"/>
      <c r="I859" s="670"/>
      <c r="J859" s="670"/>
      <c r="K859" s="670"/>
      <c r="L859" s="670"/>
      <c r="M859" s="670"/>
      <c r="N859" s="670"/>
      <c r="O859" s="670"/>
      <c r="P859" s="670"/>
      <c r="Q859" s="670"/>
    </row>
    <row r="860" ht="25.15" customHeight="true" x14ac:dyDescent="0.2">
      <c r="C860" s="670"/>
      <c r="D860" s="670"/>
      <c r="E860" s="670"/>
      <c r="F860" s="670"/>
      <c r="G860" s="670"/>
      <c r="H860" s="670"/>
      <c r="I860" s="670"/>
      <c r="J860" s="670"/>
      <c r="K860" s="670"/>
      <c r="L860" s="670"/>
      <c r="M860" s="670"/>
      <c r="N860" s="670"/>
      <c r="O860" s="670"/>
      <c r="P860" s="670"/>
      <c r="Q860" s="670"/>
    </row>
    <row r="861" ht="25.15" customHeight="true" x14ac:dyDescent="0.2">
      <c r="C861" s="670"/>
      <c r="D861" s="670"/>
      <c r="E861" s="670"/>
      <c r="F861" s="670"/>
      <c r="G861" s="670"/>
      <c r="H861" s="670"/>
      <c r="I861" s="670"/>
      <c r="J861" s="670"/>
      <c r="K861" s="670"/>
      <c r="L861" s="670"/>
      <c r="M861" s="670"/>
      <c r="N861" s="670"/>
      <c r="O861" s="670"/>
      <c r="P861" s="670"/>
      <c r="Q861" s="670"/>
    </row>
    <row r="862" ht="25.15" customHeight="true" x14ac:dyDescent="0.2">
      <c r="C862" s="670"/>
      <c r="D862" s="670"/>
      <c r="E862" s="670"/>
      <c r="F862" s="670"/>
      <c r="G862" s="670"/>
      <c r="H862" s="670"/>
      <c r="I862" s="670"/>
      <c r="J862" s="670"/>
      <c r="K862" s="670"/>
      <c r="L862" s="670"/>
      <c r="M862" s="670"/>
      <c r="N862" s="670"/>
      <c r="O862" s="670"/>
      <c r="P862" s="670"/>
      <c r="Q862" s="670"/>
    </row>
    <row r="863" ht="25.15" customHeight="true" x14ac:dyDescent="0.2">
      <c r="C863" s="670"/>
      <c r="D863" s="670"/>
      <c r="E863" s="670"/>
      <c r="F863" s="670"/>
      <c r="G863" s="670"/>
      <c r="H863" s="670"/>
      <c r="I863" s="670"/>
      <c r="J863" s="670"/>
      <c r="K863" s="670"/>
      <c r="L863" s="670"/>
      <c r="M863" s="670"/>
      <c r="N863" s="670"/>
      <c r="O863" s="670"/>
      <c r="P863" s="670"/>
      <c r="Q863" s="670"/>
    </row>
    <row r="864" ht="25.15" customHeight="true" x14ac:dyDescent="0.2">
      <c r="C864" s="670"/>
      <c r="D864" s="670"/>
      <c r="E864" s="670"/>
      <c r="F864" s="670"/>
      <c r="G864" s="670"/>
      <c r="H864" s="670"/>
      <c r="I864" s="670"/>
      <c r="J864" s="670"/>
      <c r="K864" s="670"/>
      <c r="L864" s="670"/>
      <c r="M864" s="670"/>
      <c r="N864" s="670"/>
      <c r="O864" s="670"/>
      <c r="P864" s="670"/>
      <c r="Q864" s="670"/>
    </row>
    <row r="865" ht="25.15" customHeight="true" x14ac:dyDescent="0.2">
      <c r="C865" s="670"/>
      <c r="D865" s="670"/>
      <c r="E865" s="670"/>
      <c r="F865" s="670"/>
      <c r="G865" s="670"/>
      <c r="H865" s="670"/>
      <c r="I865" s="670"/>
      <c r="J865" s="670"/>
      <c r="K865" s="670"/>
      <c r="L865" s="670"/>
      <c r="M865" s="670"/>
      <c r="N865" s="670"/>
      <c r="O865" s="670"/>
      <c r="P865" s="670"/>
      <c r="Q865" s="670"/>
    </row>
    <row r="866" ht="25.15" customHeight="true" x14ac:dyDescent="0.2">
      <c r="C866" s="670"/>
      <c r="D866" s="670"/>
      <c r="E866" s="670"/>
      <c r="F866" s="670"/>
      <c r="G866" s="670"/>
      <c r="H866" s="670"/>
      <c r="I866" s="670"/>
      <c r="J866" s="670"/>
      <c r="K866" s="670"/>
      <c r="L866" s="670"/>
      <c r="M866" s="670"/>
      <c r="N866" s="670"/>
      <c r="O866" s="670"/>
      <c r="P866" s="670"/>
      <c r="Q866" s="670"/>
    </row>
    <row r="867" ht="25.15" customHeight="true" x14ac:dyDescent="0.2">
      <c r="C867" s="670"/>
      <c r="D867" s="670"/>
      <c r="E867" s="670"/>
      <c r="F867" s="670"/>
      <c r="G867" s="670"/>
      <c r="H867" s="670"/>
      <c r="I867" s="670"/>
      <c r="J867" s="670"/>
      <c r="K867" s="670"/>
      <c r="L867" s="670"/>
      <c r="M867" s="670"/>
      <c r="N867" s="670"/>
      <c r="O867" s="670"/>
      <c r="P867" s="670"/>
      <c r="Q867" s="670"/>
    </row>
    <row r="868" ht="25.15" customHeight="true" x14ac:dyDescent="0.2">
      <c r="C868" s="670"/>
      <c r="D868" s="670"/>
      <c r="E868" s="670"/>
      <c r="F868" s="670"/>
      <c r="G868" s="670"/>
      <c r="H868" s="670"/>
      <c r="I868" s="670"/>
      <c r="J868" s="670"/>
      <c r="K868" s="670"/>
      <c r="L868" s="670"/>
      <c r="M868" s="670"/>
      <c r="N868" s="670"/>
      <c r="O868" s="670"/>
      <c r="P868" s="670"/>
      <c r="Q868" s="670"/>
    </row>
    <row r="869" ht="25.15" customHeight="true" x14ac:dyDescent="0.2">
      <c r="C869" s="670"/>
      <c r="D869" s="670"/>
      <c r="E869" s="670"/>
      <c r="F869" s="670"/>
      <c r="G869" s="670"/>
      <c r="H869" s="670"/>
      <c r="I869" s="670"/>
      <c r="J869" s="670"/>
      <c r="K869" s="670"/>
      <c r="L869" s="670"/>
      <c r="M869" s="670"/>
      <c r="N869" s="670"/>
      <c r="O869" s="670"/>
      <c r="P869" s="670"/>
      <c r="Q869" s="670"/>
    </row>
    <row r="870" ht="25.15" customHeight="true" x14ac:dyDescent="0.2">
      <c r="C870" s="670"/>
      <c r="D870" s="670"/>
      <c r="E870" s="670"/>
      <c r="F870" s="670"/>
      <c r="G870" s="670"/>
      <c r="H870" s="670"/>
      <c r="I870" s="670"/>
      <c r="J870" s="670"/>
      <c r="K870" s="670"/>
      <c r="L870" s="670"/>
      <c r="M870" s="670"/>
      <c r="N870" s="670"/>
      <c r="O870" s="670"/>
      <c r="P870" s="670"/>
      <c r="Q870" s="670"/>
    </row>
    <row r="871" ht="25.15" customHeight="true" x14ac:dyDescent="0.2">
      <c r="C871" s="670"/>
      <c r="D871" s="670"/>
      <c r="E871" s="670"/>
      <c r="F871" s="670"/>
      <c r="G871" s="670"/>
      <c r="H871" s="670"/>
      <c r="I871" s="670"/>
      <c r="J871" s="670"/>
      <c r="K871" s="670"/>
      <c r="L871" s="670"/>
      <c r="M871" s="670"/>
      <c r="N871" s="670"/>
      <c r="O871" s="670"/>
      <c r="P871" s="670"/>
      <c r="Q871" s="670"/>
    </row>
    <row r="872" ht="25.15" customHeight="true" x14ac:dyDescent="0.2">
      <c r="C872" s="670"/>
      <c r="D872" s="670"/>
      <c r="E872" s="670"/>
      <c r="F872" s="670"/>
      <c r="G872" s="670"/>
      <c r="H872" s="670"/>
      <c r="I872" s="670"/>
      <c r="J872" s="670"/>
      <c r="K872" s="670"/>
      <c r="L872" s="670"/>
      <c r="M872" s="670"/>
      <c r="N872" s="670"/>
      <c r="O872" s="670"/>
      <c r="P872" s="670"/>
      <c r="Q872" s="670"/>
    </row>
    <row r="873" ht="25.15" customHeight="true" x14ac:dyDescent="0.2">
      <c r="C873" s="670"/>
      <c r="D873" s="670"/>
      <c r="E873" s="670"/>
      <c r="F873" s="670"/>
      <c r="G873" s="670"/>
      <c r="H873" s="670"/>
      <c r="I873" s="670"/>
      <c r="J873" s="670"/>
      <c r="K873" s="670"/>
      <c r="L873" s="670"/>
      <c r="M873" s="670"/>
      <c r="N873" s="670"/>
      <c r="O873" s="670"/>
      <c r="P873" s="670"/>
      <c r="Q873" s="670"/>
    </row>
    <row r="874" ht="25.15" customHeight="true" x14ac:dyDescent="0.2">
      <c r="C874" s="670"/>
      <c r="D874" s="670"/>
      <c r="E874" s="670"/>
      <c r="F874" s="670"/>
      <c r="G874" s="670"/>
      <c r="H874" s="670"/>
      <c r="I874" s="670"/>
      <c r="J874" s="670"/>
      <c r="K874" s="670"/>
      <c r="L874" s="670"/>
      <c r="M874" s="670"/>
      <c r="N874" s="670"/>
      <c r="O874" s="670"/>
      <c r="P874" s="670"/>
      <c r="Q874" s="670"/>
    </row>
    <row r="875" ht="25.15" customHeight="true" x14ac:dyDescent="0.2">
      <c r="C875" s="670"/>
      <c r="D875" s="670"/>
      <c r="E875" s="670"/>
      <c r="F875" s="670"/>
      <c r="G875" s="670"/>
      <c r="H875" s="670"/>
      <c r="I875" s="670"/>
      <c r="J875" s="670"/>
      <c r="K875" s="670"/>
      <c r="L875" s="670"/>
      <c r="M875" s="670"/>
      <c r="N875" s="670"/>
      <c r="O875" s="670"/>
      <c r="P875" s="670"/>
      <c r="Q875" s="670"/>
    </row>
    <row r="876" ht="25.15" customHeight="true" x14ac:dyDescent="0.2">
      <c r="C876" s="670"/>
      <c r="D876" s="670"/>
      <c r="E876" s="670"/>
      <c r="F876" s="670"/>
      <c r="G876" s="670"/>
      <c r="H876" s="670"/>
      <c r="I876" s="670"/>
      <c r="J876" s="670"/>
      <c r="K876" s="670"/>
      <c r="L876" s="670"/>
      <c r="M876" s="670"/>
      <c r="N876" s="670"/>
      <c r="O876" s="670"/>
      <c r="P876" s="670"/>
      <c r="Q876" s="670"/>
    </row>
    <row r="877" ht="25.15" customHeight="true" x14ac:dyDescent="0.2">
      <c r="C877" s="670"/>
      <c r="D877" s="670"/>
      <c r="E877" s="670"/>
      <c r="F877" s="670"/>
      <c r="G877" s="670"/>
      <c r="H877" s="670"/>
      <c r="I877" s="670"/>
      <c r="J877" s="670"/>
      <c r="K877" s="670"/>
      <c r="L877" s="670"/>
      <c r="M877" s="670"/>
      <c r="N877" s="670"/>
      <c r="O877" s="670"/>
      <c r="P877" s="670"/>
      <c r="Q877" s="670"/>
    </row>
    <row r="878" ht="25.15" customHeight="true" x14ac:dyDescent="0.2">
      <c r="C878" s="670"/>
      <c r="D878" s="670"/>
      <c r="E878" s="670"/>
      <c r="F878" s="670"/>
      <c r="G878" s="670"/>
      <c r="H878" s="670"/>
      <c r="I878" s="670"/>
      <c r="J878" s="670"/>
      <c r="K878" s="670"/>
      <c r="L878" s="670"/>
      <c r="M878" s="670"/>
      <c r="N878" s="670"/>
      <c r="O878" s="670"/>
      <c r="P878" s="670"/>
      <c r="Q878" s="670"/>
    </row>
    <row r="879" ht="25.15" customHeight="true" x14ac:dyDescent="0.2">
      <c r="C879" s="670"/>
      <c r="D879" s="670"/>
      <c r="E879" s="670"/>
      <c r="F879" s="670"/>
      <c r="G879" s="670"/>
      <c r="H879" s="670"/>
      <c r="I879" s="670"/>
      <c r="J879" s="670"/>
      <c r="K879" s="670"/>
      <c r="L879" s="670"/>
      <c r="M879" s="670"/>
      <c r="N879" s="670"/>
      <c r="O879" s="670"/>
      <c r="P879" s="670"/>
      <c r="Q879" s="670"/>
    </row>
    <row r="880" ht="25.15" customHeight="true" x14ac:dyDescent="0.2">
      <c r="C880" s="670"/>
      <c r="D880" s="670"/>
      <c r="E880" s="670"/>
      <c r="F880" s="670"/>
      <c r="G880" s="670"/>
      <c r="H880" s="670"/>
      <c r="I880" s="670"/>
      <c r="J880" s="670"/>
      <c r="K880" s="670"/>
      <c r="L880" s="670"/>
      <c r="M880" s="670"/>
      <c r="N880" s="670"/>
      <c r="O880" s="670"/>
      <c r="P880" s="670"/>
      <c r="Q880" s="670"/>
    </row>
    <row r="881" ht="25.15" customHeight="true" x14ac:dyDescent="0.2">
      <c r="C881" s="670"/>
      <c r="D881" s="670"/>
      <c r="E881" s="670"/>
      <c r="F881" s="670"/>
      <c r="G881" s="670"/>
      <c r="H881" s="670"/>
      <c r="I881" s="670"/>
      <c r="J881" s="670"/>
      <c r="K881" s="670"/>
      <c r="L881" s="670"/>
      <c r="M881" s="670"/>
      <c r="N881" s="670"/>
      <c r="O881" s="670"/>
      <c r="P881" s="670"/>
      <c r="Q881" s="670"/>
    </row>
    <row r="882" ht="25.15" customHeight="true" x14ac:dyDescent="0.2">
      <c r="C882" s="670"/>
      <c r="D882" s="670"/>
      <c r="E882" s="670"/>
      <c r="F882" s="670"/>
      <c r="G882" s="670"/>
      <c r="H882" s="670"/>
      <c r="I882" s="670"/>
      <c r="J882" s="670"/>
      <c r="K882" s="670"/>
      <c r="L882" s="670"/>
      <c r="M882" s="670"/>
      <c r="N882" s="670"/>
      <c r="O882" s="670"/>
      <c r="P882" s="670"/>
      <c r="Q882" s="670"/>
    </row>
    <row r="883" ht="25.15" customHeight="true" x14ac:dyDescent="0.2">
      <c r="C883" s="670"/>
      <c r="D883" s="670"/>
      <c r="E883" s="670"/>
      <c r="F883" s="670"/>
      <c r="G883" s="670"/>
      <c r="H883" s="670"/>
      <c r="I883" s="670"/>
      <c r="J883" s="670"/>
      <c r="K883" s="670"/>
      <c r="L883" s="670"/>
      <c r="M883" s="670"/>
      <c r="N883" s="670"/>
      <c r="O883" s="670"/>
      <c r="P883" s="670"/>
      <c r="Q883" s="670"/>
    </row>
    <row r="884" ht="25.15" customHeight="true" x14ac:dyDescent="0.2">
      <c r="C884" s="670"/>
      <c r="D884" s="670"/>
      <c r="E884" s="670"/>
      <c r="F884" s="670"/>
      <c r="G884" s="670"/>
      <c r="H884" s="670"/>
      <c r="I884" s="670"/>
      <c r="J884" s="670"/>
      <c r="K884" s="670"/>
      <c r="L884" s="670"/>
      <c r="M884" s="670"/>
      <c r="N884" s="670"/>
      <c r="O884" s="670"/>
      <c r="P884" s="670"/>
      <c r="Q884" s="670"/>
    </row>
    <row r="885" ht="25.15" customHeight="true" x14ac:dyDescent="0.2">
      <c r="C885" s="670"/>
      <c r="D885" s="670"/>
      <c r="E885" s="670"/>
      <c r="F885" s="670"/>
      <c r="G885" s="670"/>
      <c r="H885" s="670"/>
      <c r="I885" s="670"/>
      <c r="J885" s="670"/>
      <c r="K885" s="670"/>
      <c r="L885" s="670"/>
      <c r="M885" s="670"/>
      <c r="N885" s="670"/>
      <c r="O885" s="670"/>
      <c r="P885" s="670"/>
      <c r="Q885" s="670"/>
    </row>
    <row r="886" ht="25.15" customHeight="true" x14ac:dyDescent="0.2">
      <c r="C886" s="670"/>
      <c r="D886" s="670"/>
      <c r="E886" s="670"/>
      <c r="F886" s="670"/>
      <c r="G886" s="670"/>
      <c r="H886" s="670"/>
      <c r="I886" s="670"/>
      <c r="J886" s="670"/>
      <c r="K886" s="670"/>
      <c r="L886" s="670"/>
      <c r="M886" s="670"/>
      <c r="N886" s="670"/>
      <c r="O886" s="670"/>
      <c r="P886" s="670"/>
      <c r="Q886" s="670"/>
    </row>
    <row r="887" ht="25.15" customHeight="true" x14ac:dyDescent="0.2">
      <c r="C887" s="670"/>
      <c r="D887" s="670"/>
      <c r="E887" s="670"/>
      <c r="F887" s="670"/>
      <c r="G887" s="670"/>
      <c r="H887" s="670"/>
      <c r="I887" s="670"/>
      <c r="J887" s="670"/>
      <c r="K887" s="670"/>
      <c r="L887" s="670"/>
      <c r="M887" s="670"/>
      <c r="N887" s="670"/>
      <c r="O887" s="670"/>
      <c r="P887" s="670"/>
      <c r="Q887" s="670"/>
    </row>
    <row r="888" ht="25.15" customHeight="true" x14ac:dyDescent="0.2">
      <c r="C888" s="670"/>
      <c r="D888" s="670"/>
      <c r="E888" s="670"/>
      <c r="F888" s="670"/>
      <c r="G888" s="670"/>
      <c r="H888" s="670"/>
      <c r="I888" s="670"/>
      <c r="J888" s="670"/>
      <c r="K888" s="670"/>
      <c r="L888" s="670"/>
      <c r="M888" s="670"/>
      <c r="N888" s="670"/>
      <c r="O888" s="670"/>
      <c r="P888" s="670"/>
      <c r="Q888" s="670"/>
    </row>
    <row r="889" ht="25.15" customHeight="true" x14ac:dyDescent="0.2">
      <c r="C889" s="670"/>
      <c r="D889" s="670"/>
      <c r="E889" s="670"/>
      <c r="F889" s="670"/>
      <c r="G889" s="670"/>
      <c r="H889" s="670"/>
      <c r="I889" s="670"/>
      <c r="J889" s="670"/>
      <c r="K889" s="670"/>
      <c r="L889" s="670"/>
      <c r="M889" s="670"/>
      <c r="N889" s="670"/>
      <c r="O889" s="670"/>
      <c r="P889" s="670"/>
      <c r="Q889" s="670"/>
    </row>
    <row r="890" ht="25.15" customHeight="true" x14ac:dyDescent="0.2">
      <c r="C890" s="670"/>
      <c r="D890" s="670"/>
      <c r="E890" s="670"/>
      <c r="F890" s="670"/>
      <c r="G890" s="670"/>
      <c r="H890" s="670"/>
      <c r="I890" s="670"/>
      <c r="J890" s="670"/>
      <c r="K890" s="670"/>
      <c r="L890" s="670"/>
      <c r="M890" s="670"/>
      <c r="N890" s="670"/>
      <c r="O890" s="670"/>
      <c r="P890" s="670"/>
      <c r="Q890" s="670"/>
    </row>
    <row r="891" ht="25.15" customHeight="true" x14ac:dyDescent="0.2">
      <c r="C891" s="670"/>
      <c r="D891" s="670"/>
      <c r="E891" s="670"/>
      <c r="F891" s="670"/>
      <c r="G891" s="670"/>
      <c r="H891" s="670"/>
      <c r="I891" s="670"/>
      <c r="J891" s="670"/>
      <c r="K891" s="670"/>
      <c r="L891" s="670"/>
      <c r="M891" s="670"/>
      <c r="N891" s="670"/>
      <c r="O891" s="670"/>
      <c r="P891" s="670"/>
      <c r="Q891" s="670"/>
    </row>
    <row r="892" ht="25.15" customHeight="true" x14ac:dyDescent="0.2">
      <c r="C892" s="670"/>
      <c r="D892" s="670"/>
      <c r="E892" s="670"/>
      <c r="F892" s="670"/>
      <c r="G892" s="670"/>
      <c r="H892" s="670"/>
      <c r="I892" s="670"/>
      <c r="J892" s="670"/>
      <c r="K892" s="670"/>
      <c r="L892" s="670"/>
      <c r="M892" s="670"/>
      <c r="N892" s="670"/>
      <c r="O892" s="670"/>
      <c r="P892" s="670"/>
      <c r="Q892" s="670"/>
    </row>
    <row r="893" ht="25.15" customHeight="true" x14ac:dyDescent="0.2">
      <c r="C893" s="670"/>
      <c r="D893" s="670"/>
      <c r="E893" s="670"/>
      <c r="F893" s="670"/>
      <c r="G893" s="670"/>
      <c r="H893" s="670"/>
      <c r="I893" s="670"/>
      <c r="J893" s="670"/>
      <c r="K893" s="670"/>
      <c r="L893" s="670"/>
      <c r="M893" s="670"/>
      <c r="N893" s="670"/>
      <c r="O893" s="670"/>
      <c r="P893" s="670"/>
      <c r="Q893" s="670"/>
    </row>
    <row r="894" ht="25.15" customHeight="true" x14ac:dyDescent="0.2">
      <c r="C894" s="670"/>
      <c r="D894" s="670"/>
      <c r="E894" s="670"/>
      <c r="F894" s="670"/>
      <c r="G894" s="670"/>
      <c r="H894" s="670"/>
      <c r="I894" s="670"/>
      <c r="J894" s="670"/>
      <c r="K894" s="670"/>
      <c r="L894" s="670"/>
      <c r="M894" s="670"/>
      <c r="N894" s="670"/>
      <c r="O894" s="670"/>
      <c r="P894" s="670"/>
      <c r="Q894" s="670"/>
    </row>
    <row r="895" ht="25.15" customHeight="true" x14ac:dyDescent="0.2">
      <c r="C895" s="670"/>
      <c r="D895" s="670"/>
      <c r="E895" s="670"/>
      <c r="F895" s="670"/>
      <c r="G895" s="670"/>
      <c r="H895" s="670"/>
      <c r="I895" s="670"/>
      <c r="J895" s="670"/>
      <c r="K895" s="670"/>
      <c r="L895" s="670"/>
      <c r="M895" s="670"/>
      <c r="N895" s="670"/>
      <c r="O895" s="670"/>
      <c r="P895" s="670"/>
      <c r="Q895" s="670"/>
    </row>
    <row r="896" ht="25.15" customHeight="true" x14ac:dyDescent="0.2">
      <c r="C896" s="670"/>
      <c r="D896" s="670"/>
      <c r="E896" s="670"/>
      <c r="F896" s="670"/>
      <c r="G896" s="670"/>
      <c r="H896" s="670"/>
      <c r="I896" s="670"/>
      <c r="J896" s="670"/>
      <c r="K896" s="670"/>
      <c r="L896" s="670"/>
      <c r="M896" s="670"/>
      <c r="N896" s="670"/>
      <c r="O896" s="670"/>
      <c r="P896" s="670"/>
      <c r="Q896" s="670"/>
    </row>
    <row r="897" ht="25.15" customHeight="true" x14ac:dyDescent="0.2">
      <c r="C897" s="670"/>
      <c r="D897" s="670"/>
      <c r="E897" s="670"/>
      <c r="F897" s="670"/>
      <c r="G897" s="670"/>
      <c r="H897" s="670"/>
      <c r="I897" s="670"/>
      <c r="J897" s="670"/>
      <c r="K897" s="670"/>
      <c r="L897" s="670"/>
      <c r="M897" s="670"/>
      <c r="N897" s="670"/>
      <c r="O897" s="670"/>
      <c r="P897" s="670"/>
      <c r="Q897" s="670"/>
    </row>
    <row r="898" ht="25.15" customHeight="true" x14ac:dyDescent="0.2">
      <c r="C898" s="670"/>
      <c r="D898" s="670"/>
      <c r="E898" s="670"/>
      <c r="F898" s="670"/>
      <c r="G898" s="670"/>
      <c r="H898" s="670"/>
      <c r="I898" s="670"/>
      <c r="J898" s="670"/>
      <c r="K898" s="670"/>
      <c r="L898" s="670"/>
      <c r="M898" s="670"/>
      <c r="N898" s="670"/>
      <c r="O898" s="670"/>
      <c r="P898" s="670"/>
      <c r="Q898" s="670"/>
    </row>
    <row r="899" ht="25.15" customHeight="true" x14ac:dyDescent="0.2">
      <c r="C899" s="670"/>
      <c r="D899" s="670"/>
      <c r="E899" s="670"/>
      <c r="F899" s="670"/>
      <c r="G899" s="670"/>
      <c r="H899" s="670"/>
      <c r="I899" s="670"/>
      <c r="J899" s="670"/>
      <c r="K899" s="670"/>
      <c r="L899" s="670"/>
      <c r="M899" s="670"/>
      <c r="N899" s="670"/>
      <c r="O899" s="670"/>
      <c r="P899" s="670"/>
      <c r="Q899" s="670"/>
    </row>
    <row r="900" ht="25.15" customHeight="true" x14ac:dyDescent="0.2">
      <c r="C900" s="670"/>
      <c r="D900" s="670"/>
      <c r="E900" s="670"/>
      <c r="F900" s="670"/>
      <c r="G900" s="670"/>
      <c r="H900" s="670"/>
      <c r="I900" s="670"/>
      <c r="J900" s="670"/>
      <c r="K900" s="670"/>
      <c r="L900" s="670"/>
      <c r="M900" s="670"/>
      <c r="N900" s="670"/>
      <c r="O900" s="670"/>
      <c r="P900" s="670"/>
      <c r="Q900" s="670"/>
    </row>
    <row r="901" ht="25.15" customHeight="true" x14ac:dyDescent="0.2">
      <c r="C901" s="670"/>
      <c r="D901" s="670"/>
      <c r="E901" s="670"/>
      <c r="F901" s="670"/>
      <c r="G901" s="670"/>
      <c r="H901" s="670"/>
      <c r="I901" s="670"/>
      <c r="J901" s="670"/>
      <c r="K901" s="670"/>
      <c r="L901" s="670"/>
      <c r="M901" s="670"/>
      <c r="N901" s="670"/>
      <c r="O901" s="670"/>
      <c r="P901" s="670"/>
      <c r="Q901" s="670"/>
    </row>
    <row r="902" ht="25.15" customHeight="true" x14ac:dyDescent="0.2">
      <c r="C902" s="670"/>
      <c r="D902" s="670"/>
      <c r="E902" s="670"/>
      <c r="F902" s="670"/>
      <c r="G902" s="670"/>
      <c r="H902" s="670"/>
      <c r="I902" s="670"/>
      <c r="J902" s="670"/>
      <c r="K902" s="670"/>
      <c r="L902" s="670"/>
      <c r="M902" s="670"/>
      <c r="N902" s="670"/>
      <c r="O902" s="670"/>
      <c r="P902" s="670"/>
      <c r="Q902" s="670"/>
    </row>
    <row r="903" ht="25.15" customHeight="true" x14ac:dyDescent="0.2">
      <c r="C903" s="670"/>
      <c r="D903" s="670"/>
      <c r="E903" s="670"/>
      <c r="F903" s="670"/>
      <c r="G903" s="670"/>
      <c r="H903" s="670"/>
      <c r="I903" s="670"/>
      <c r="J903" s="670"/>
      <c r="K903" s="670"/>
      <c r="L903" s="670"/>
      <c r="M903" s="670"/>
      <c r="N903" s="670"/>
      <c r="O903" s="670"/>
      <c r="P903" s="670"/>
      <c r="Q903" s="670"/>
    </row>
    <row r="904" ht="25.15" customHeight="true" x14ac:dyDescent="0.2">
      <c r="C904" s="670"/>
      <c r="D904" s="670"/>
      <c r="E904" s="670"/>
      <c r="F904" s="670"/>
      <c r="G904" s="670"/>
      <c r="H904" s="670"/>
      <c r="I904" s="670"/>
      <c r="J904" s="670"/>
      <c r="K904" s="670"/>
      <c r="L904" s="670"/>
      <c r="M904" s="670"/>
      <c r="N904" s="670"/>
      <c r="O904" s="670"/>
      <c r="P904" s="670"/>
      <c r="Q904" s="670"/>
    </row>
    <row r="905" ht="25.15" customHeight="true" x14ac:dyDescent="0.2">
      <c r="C905" s="670"/>
      <c r="D905" s="670"/>
      <c r="E905" s="670"/>
      <c r="F905" s="670"/>
      <c r="G905" s="670"/>
      <c r="H905" s="670"/>
      <c r="I905" s="670"/>
      <c r="J905" s="670"/>
      <c r="K905" s="670"/>
      <c r="L905" s="670"/>
      <c r="M905" s="670"/>
      <c r="N905" s="670"/>
      <c r="O905" s="670"/>
      <c r="P905" s="670"/>
      <c r="Q905" s="670"/>
    </row>
    <row r="906" ht="25.15" customHeight="true" x14ac:dyDescent="0.2">
      <c r="C906" s="670"/>
      <c r="D906" s="670"/>
      <c r="E906" s="670"/>
      <c r="F906" s="670"/>
      <c r="G906" s="670"/>
      <c r="H906" s="670"/>
      <c r="I906" s="670"/>
      <c r="J906" s="670"/>
      <c r="K906" s="670"/>
      <c r="L906" s="670"/>
      <c r="M906" s="670"/>
      <c r="N906" s="670"/>
      <c r="O906" s="670"/>
      <c r="P906" s="670"/>
      <c r="Q906" s="670"/>
    </row>
    <row r="907" ht="25.15" customHeight="true" x14ac:dyDescent="0.2">
      <c r="C907" s="670"/>
      <c r="D907" s="670"/>
      <c r="E907" s="670"/>
      <c r="F907" s="670"/>
      <c r="G907" s="670"/>
      <c r="H907" s="670"/>
      <c r="I907" s="670"/>
      <c r="J907" s="670"/>
      <c r="K907" s="670"/>
      <c r="L907" s="670"/>
      <c r="M907" s="670"/>
      <c r="N907" s="670"/>
      <c r="O907" s="670"/>
      <c r="P907" s="670"/>
      <c r="Q907" s="670"/>
    </row>
    <row r="908" ht="25.15" customHeight="true" x14ac:dyDescent="0.2">
      <c r="C908" s="670"/>
      <c r="D908" s="670"/>
      <c r="E908" s="670"/>
      <c r="F908" s="670"/>
      <c r="G908" s="670"/>
      <c r="H908" s="670"/>
      <c r="I908" s="670"/>
      <c r="J908" s="670"/>
      <c r="K908" s="670"/>
      <c r="L908" s="670"/>
      <c r="M908" s="670"/>
      <c r="N908" s="670"/>
      <c r="O908" s="670"/>
      <c r="P908" s="670"/>
      <c r="Q908" s="670"/>
    </row>
    <row r="909" ht="25.15" customHeight="true" x14ac:dyDescent="0.2">
      <c r="C909" s="670"/>
      <c r="D909" s="670"/>
      <c r="E909" s="670"/>
      <c r="F909" s="670"/>
      <c r="G909" s="670"/>
      <c r="H909" s="670"/>
      <c r="I909" s="670"/>
      <c r="J909" s="670"/>
      <c r="K909" s="670"/>
      <c r="L909" s="670"/>
      <c r="M909" s="670"/>
      <c r="N909" s="670"/>
      <c r="O909" s="670"/>
      <c r="P909" s="670"/>
      <c r="Q909" s="670"/>
    </row>
    <row r="910" ht="25.15" customHeight="true" x14ac:dyDescent="0.2">
      <c r="C910" s="670"/>
      <c r="D910" s="670"/>
      <c r="E910" s="670"/>
      <c r="F910" s="670"/>
      <c r="G910" s="670"/>
      <c r="H910" s="670"/>
      <c r="I910" s="670"/>
      <c r="J910" s="670"/>
      <c r="K910" s="670"/>
      <c r="L910" s="670"/>
      <c r="M910" s="670"/>
      <c r="N910" s="670"/>
      <c r="O910" s="670"/>
      <c r="P910" s="670"/>
      <c r="Q910" s="670"/>
    </row>
    <row r="911" ht="25.15" customHeight="true" x14ac:dyDescent="0.2">
      <c r="C911" s="670"/>
      <c r="D911" s="670"/>
      <c r="E911" s="670"/>
      <c r="F911" s="670"/>
      <c r="G911" s="670"/>
      <c r="H911" s="670"/>
      <c r="I911" s="670"/>
      <c r="J911" s="670"/>
      <c r="K911" s="670"/>
      <c r="L911" s="670"/>
      <c r="M911" s="670"/>
      <c r="N911" s="670"/>
      <c r="O911" s="670"/>
      <c r="P911" s="670"/>
      <c r="Q911" s="670"/>
    </row>
    <row r="912" ht="25.15" customHeight="true" x14ac:dyDescent="0.2">
      <c r="C912" s="670"/>
      <c r="D912" s="670"/>
      <c r="E912" s="670"/>
      <c r="F912" s="670"/>
      <c r="G912" s="670"/>
      <c r="H912" s="670"/>
      <c r="I912" s="670"/>
      <c r="J912" s="670"/>
      <c r="K912" s="670"/>
      <c r="L912" s="670"/>
      <c r="M912" s="670"/>
      <c r="N912" s="670"/>
      <c r="O912" s="670"/>
      <c r="P912" s="670"/>
      <c r="Q912" s="670"/>
    </row>
    <row r="913" ht="25.15" customHeight="true" x14ac:dyDescent="0.2">
      <c r="C913" s="670"/>
      <c r="D913" s="670"/>
      <c r="E913" s="670"/>
      <c r="F913" s="670"/>
      <c r="G913" s="670"/>
      <c r="H913" s="670"/>
      <c r="I913" s="670"/>
      <c r="J913" s="670"/>
      <c r="K913" s="670"/>
      <c r="L913" s="670"/>
      <c r="M913" s="670"/>
      <c r="N913" s="670"/>
      <c r="O913" s="670"/>
      <c r="P913" s="670"/>
      <c r="Q913" s="670"/>
    </row>
    <row r="914" ht="25.15" customHeight="true" x14ac:dyDescent="0.2">
      <c r="C914" s="670"/>
      <c r="D914" s="670"/>
      <c r="E914" s="670"/>
      <c r="F914" s="670"/>
      <c r="G914" s="670"/>
      <c r="H914" s="670"/>
      <c r="I914" s="670"/>
      <c r="J914" s="670"/>
      <c r="K914" s="670"/>
      <c r="L914" s="670"/>
      <c r="M914" s="670"/>
      <c r="N914" s="670"/>
      <c r="O914" s="670"/>
      <c r="P914" s="670"/>
      <c r="Q914" s="670"/>
    </row>
    <row r="915" ht="25.15" customHeight="true" x14ac:dyDescent="0.2">
      <c r="C915" s="670"/>
      <c r="D915" s="670"/>
      <c r="E915" s="670"/>
      <c r="F915" s="670"/>
      <c r="G915" s="670"/>
      <c r="H915" s="670"/>
      <c r="I915" s="670"/>
      <c r="J915" s="670"/>
      <c r="K915" s="670"/>
      <c r="L915" s="670"/>
      <c r="M915" s="670"/>
      <c r="N915" s="670"/>
      <c r="O915" s="670"/>
      <c r="P915" s="670"/>
      <c r="Q915" s="670"/>
    </row>
    <row r="916" ht="25.15" customHeight="true" x14ac:dyDescent="0.2">
      <c r="C916" s="670"/>
      <c r="D916" s="670"/>
      <c r="E916" s="670"/>
      <c r="F916" s="670"/>
      <c r="G916" s="670"/>
      <c r="H916" s="670"/>
      <c r="I916" s="670"/>
      <c r="J916" s="670"/>
      <c r="K916" s="670"/>
      <c r="L916" s="670"/>
      <c r="M916" s="670"/>
      <c r="N916" s="670"/>
      <c r="O916" s="670"/>
      <c r="P916" s="670"/>
      <c r="Q916" s="670"/>
    </row>
    <row r="917" ht="25.15" customHeight="true" x14ac:dyDescent="0.2">
      <c r="C917" s="670"/>
      <c r="D917" s="670"/>
      <c r="E917" s="670"/>
      <c r="F917" s="670"/>
      <c r="G917" s="670"/>
      <c r="H917" s="670"/>
      <c r="I917" s="670"/>
      <c r="J917" s="670"/>
      <c r="K917" s="670"/>
      <c r="L917" s="670"/>
      <c r="M917" s="670"/>
      <c r="N917" s="670"/>
      <c r="O917" s="670"/>
      <c r="P917" s="670"/>
      <c r="Q917" s="670"/>
    </row>
    <row r="918" ht="25.15" customHeight="true" x14ac:dyDescent="0.2">
      <c r="C918" s="670"/>
      <c r="D918" s="670"/>
      <c r="E918" s="670"/>
      <c r="F918" s="670"/>
      <c r="G918" s="670"/>
      <c r="H918" s="670"/>
      <c r="I918" s="670"/>
      <c r="J918" s="670"/>
      <c r="K918" s="670"/>
      <c r="L918" s="670"/>
      <c r="M918" s="670"/>
      <c r="N918" s="670"/>
      <c r="O918" s="670"/>
      <c r="P918" s="670"/>
      <c r="Q918" s="670"/>
    </row>
    <row r="919" ht="25.15" customHeight="true" x14ac:dyDescent="0.2">
      <c r="C919" s="670"/>
      <c r="D919" s="670"/>
      <c r="E919" s="670"/>
      <c r="F919" s="670"/>
      <c r="G919" s="670"/>
      <c r="H919" s="670"/>
      <c r="I919" s="670"/>
      <c r="J919" s="670"/>
      <c r="K919" s="670"/>
      <c r="L919" s="670"/>
      <c r="M919" s="670"/>
      <c r="N919" s="670"/>
      <c r="O919" s="670"/>
      <c r="P919" s="670"/>
      <c r="Q919" s="670"/>
    </row>
    <row r="920" ht="25.15" customHeight="true" x14ac:dyDescent="0.2">
      <c r="C920" s="670"/>
      <c r="D920" s="670"/>
      <c r="E920" s="670"/>
      <c r="F920" s="670"/>
      <c r="G920" s="670"/>
      <c r="H920" s="670"/>
      <c r="I920" s="670"/>
      <c r="J920" s="670"/>
      <c r="K920" s="670"/>
      <c r="L920" s="670"/>
      <c r="M920" s="670"/>
      <c r="N920" s="670"/>
      <c r="O920" s="670"/>
      <c r="P920" s="670"/>
      <c r="Q920" s="670"/>
    </row>
    <row r="921" ht="25.15" customHeight="true" x14ac:dyDescent="0.2">
      <c r="C921" s="670"/>
      <c r="D921" s="670"/>
      <c r="E921" s="670"/>
      <c r="F921" s="670"/>
      <c r="G921" s="670"/>
      <c r="H921" s="670"/>
      <c r="I921" s="670"/>
      <c r="J921" s="670"/>
      <c r="K921" s="670"/>
      <c r="L921" s="670"/>
      <c r="M921" s="670"/>
      <c r="N921" s="670"/>
      <c r="O921" s="670"/>
      <c r="P921" s="670"/>
      <c r="Q921" s="670"/>
    </row>
    <row r="922" ht="25.15" customHeight="true" x14ac:dyDescent="0.2">
      <c r="C922" s="670"/>
      <c r="D922" s="670"/>
      <c r="E922" s="670"/>
      <c r="F922" s="670"/>
      <c r="G922" s="670"/>
      <c r="H922" s="670"/>
      <c r="I922" s="670"/>
      <c r="J922" s="670"/>
      <c r="K922" s="670"/>
      <c r="L922" s="670"/>
      <c r="M922" s="670"/>
      <c r="N922" s="670"/>
      <c r="O922" s="670"/>
      <c r="P922" s="670"/>
      <c r="Q922" s="670"/>
    </row>
    <row r="923" ht="25.15" customHeight="true" x14ac:dyDescent="0.2">
      <c r="C923" s="670"/>
      <c r="D923" s="670"/>
      <c r="E923" s="670"/>
      <c r="F923" s="670"/>
      <c r="G923" s="670"/>
      <c r="H923" s="670"/>
      <c r="I923" s="670"/>
      <c r="J923" s="670"/>
      <c r="K923" s="670"/>
      <c r="L923" s="670"/>
      <c r="M923" s="670"/>
      <c r="N923" s="670"/>
      <c r="O923" s="670"/>
      <c r="P923" s="670"/>
      <c r="Q923" s="670"/>
    </row>
    <row r="924" ht="25.15" customHeight="true" x14ac:dyDescent="0.2">
      <c r="C924" s="670"/>
      <c r="D924" s="670"/>
      <c r="E924" s="670"/>
      <c r="F924" s="670"/>
      <c r="G924" s="670"/>
      <c r="H924" s="670"/>
      <c r="I924" s="670"/>
      <c r="J924" s="670"/>
      <c r="K924" s="670"/>
      <c r="L924" s="670"/>
      <c r="M924" s="670"/>
      <c r="N924" s="670"/>
      <c r="O924" s="670"/>
      <c r="P924" s="670"/>
      <c r="Q924" s="670"/>
    </row>
    <row r="925" ht="25.15" customHeight="true" x14ac:dyDescent="0.2">
      <c r="C925" s="670"/>
      <c r="D925" s="670"/>
      <c r="E925" s="670"/>
      <c r="F925" s="670"/>
      <c r="G925" s="670"/>
      <c r="H925" s="670"/>
      <c r="I925" s="670"/>
      <c r="J925" s="670"/>
      <c r="K925" s="670"/>
      <c r="L925" s="670"/>
      <c r="M925" s="670"/>
      <c r="N925" s="670"/>
      <c r="O925" s="670"/>
      <c r="P925" s="670"/>
      <c r="Q925" s="670"/>
    </row>
    <row r="926" ht="25.15" customHeight="true" x14ac:dyDescent="0.2">
      <c r="C926" s="670"/>
      <c r="D926" s="670"/>
      <c r="E926" s="670"/>
      <c r="F926" s="670"/>
      <c r="G926" s="670"/>
      <c r="H926" s="670"/>
      <c r="I926" s="670"/>
      <c r="J926" s="670"/>
      <c r="K926" s="670"/>
      <c r="L926" s="670"/>
      <c r="M926" s="670"/>
      <c r="N926" s="670"/>
      <c r="O926" s="670"/>
      <c r="P926" s="670"/>
      <c r="Q926" s="670"/>
    </row>
    <row r="927" ht="25.15" customHeight="true" x14ac:dyDescent="0.2">
      <c r="C927" s="670"/>
      <c r="D927" s="670"/>
      <c r="E927" s="670"/>
      <c r="F927" s="670"/>
      <c r="G927" s="670"/>
      <c r="H927" s="670"/>
      <c r="I927" s="670"/>
      <c r="J927" s="670"/>
      <c r="K927" s="670"/>
      <c r="L927" s="670"/>
      <c r="M927" s="670"/>
      <c r="N927" s="670"/>
      <c r="O927" s="670"/>
      <c r="P927" s="670"/>
      <c r="Q927" s="670"/>
    </row>
    <row r="928" ht="25.15" customHeight="true" x14ac:dyDescent="0.2">
      <c r="C928" s="670"/>
      <c r="D928" s="670"/>
      <c r="E928" s="670"/>
      <c r="F928" s="670"/>
      <c r="G928" s="670"/>
      <c r="H928" s="670"/>
      <c r="I928" s="670"/>
      <c r="J928" s="670"/>
      <c r="K928" s="670"/>
      <c r="L928" s="670"/>
      <c r="M928" s="670"/>
      <c r="N928" s="670"/>
      <c r="O928" s="670"/>
      <c r="P928" s="670"/>
      <c r="Q928" s="670"/>
    </row>
    <row r="929" ht="25.15" customHeight="true" x14ac:dyDescent="0.2">
      <c r="C929" s="670"/>
      <c r="D929" s="670"/>
      <c r="E929" s="670"/>
      <c r="F929" s="670"/>
      <c r="G929" s="670"/>
      <c r="H929" s="670"/>
      <c r="I929" s="670"/>
      <c r="J929" s="670"/>
      <c r="K929" s="670"/>
      <c r="L929" s="670"/>
      <c r="M929" s="670"/>
      <c r="N929" s="670"/>
      <c r="O929" s="670"/>
      <c r="P929" s="670"/>
      <c r="Q929" s="670"/>
    </row>
    <row r="930" ht="25.15" customHeight="true" x14ac:dyDescent="0.2">
      <c r="C930" s="670"/>
      <c r="D930" s="670"/>
      <c r="E930" s="670"/>
      <c r="F930" s="670"/>
      <c r="G930" s="670"/>
      <c r="H930" s="670"/>
      <c r="I930" s="670"/>
      <c r="J930" s="670"/>
      <c r="K930" s="670"/>
      <c r="L930" s="670"/>
      <c r="M930" s="670"/>
      <c r="N930" s="670"/>
      <c r="O930" s="670"/>
      <c r="P930" s="670"/>
      <c r="Q930" s="670"/>
    </row>
    <row r="931" ht="25.15" customHeight="true" x14ac:dyDescent="0.2">
      <c r="C931" s="670"/>
      <c r="D931" s="670"/>
      <c r="E931" s="670"/>
      <c r="F931" s="670"/>
      <c r="G931" s="670"/>
      <c r="H931" s="670"/>
      <c r="I931" s="670"/>
      <c r="J931" s="670"/>
      <c r="K931" s="670"/>
      <c r="L931" s="670"/>
      <c r="M931" s="670"/>
      <c r="N931" s="670"/>
      <c r="O931" s="670"/>
      <c r="P931" s="670"/>
      <c r="Q931" s="670"/>
    </row>
    <row r="932" ht="25.15" customHeight="true" x14ac:dyDescent="0.2">
      <c r="C932" s="670"/>
      <c r="D932" s="670"/>
      <c r="E932" s="670"/>
      <c r="F932" s="670"/>
      <c r="G932" s="670"/>
      <c r="H932" s="670"/>
      <c r="I932" s="670"/>
      <c r="J932" s="670"/>
      <c r="K932" s="670"/>
      <c r="L932" s="670"/>
      <c r="M932" s="670"/>
      <c r="N932" s="670"/>
      <c r="O932" s="670"/>
      <c r="P932" s="670"/>
      <c r="Q932" s="670"/>
    </row>
    <row r="933" ht="25.15" customHeight="true" x14ac:dyDescent="0.2">
      <c r="C933" s="670"/>
      <c r="D933" s="670"/>
      <c r="E933" s="670"/>
      <c r="F933" s="670"/>
      <c r="G933" s="670"/>
      <c r="H933" s="670"/>
      <c r="I933" s="670"/>
      <c r="J933" s="670"/>
      <c r="K933" s="670"/>
      <c r="L933" s="670"/>
      <c r="M933" s="670"/>
      <c r="N933" s="670"/>
      <c r="O933" s="670"/>
      <c r="P933" s="670"/>
      <c r="Q933" s="670"/>
    </row>
    <row r="934" ht="25.15" customHeight="true" x14ac:dyDescent="0.2">
      <c r="C934" s="670"/>
      <c r="D934" s="670"/>
      <c r="E934" s="670"/>
      <c r="F934" s="670"/>
      <c r="G934" s="670"/>
      <c r="H934" s="670"/>
      <c r="I934" s="670"/>
      <c r="J934" s="670"/>
      <c r="K934" s="670"/>
      <c r="L934" s="670"/>
      <c r="M934" s="670"/>
      <c r="N934" s="670"/>
      <c r="O934" s="670"/>
      <c r="P934" s="670"/>
      <c r="Q934" s="670"/>
    </row>
    <row r="935" ht="25.15" customHeight="true" x14ac:dyDescent="0.2">
      <c r="C935" s="670"/>
      <c r="D935" s="670"/>
      <c r="E935" s="670"/>
      <c r="F935" s="670"/>
      <c r="G935" s="670"/>
      <c r="H935" s="670"/>
      <c r="I935" s="670"/>
      <c r="J935" s="670"/>
      <c r="K935" s="670"/>
      <c r="L935" s="670"/>
      <c r="M935" s="670"/>
      <c r="N935" s="670"/>
      <c r="O935" s="670"/>
      <c r="P935" s="670"/>
      <c r="Q935" s="670"/>
    </row>
    <row r="936" ht="25.15" customHeight="true" x14ac:dyDescent="0.2">
      <c r="C936" s="670"/>
      <c r="D936" s="670"/>
      <c r="E936" s="670"/>
      <c r="F936" s="670"/>
      <c r="G936" s="670"/>
      <c r="H936" s="670"/>
      <c r="I936" s="670"/>
      <c r="J936" s="670"/>
      <c r="K936" s="670"/>
      <c r="L936" s="670"/>
      <c r="M936" s="670"/>
      <c r="N936" s="670"/>
      <c r="O936" s="670"/>
      <c r="P936" s="670"/>
      <c r="Q936" s="670"/>
    </row>
    <row r="937" ht="25.15" customHeight="true" x14ac:dyDescent="0.2">
      <c r="C937" s="670"/>
      <c r="D937" s="670"/>
      <c r="E937" s="670"/>
      <c r="F937" s="670"/>
      <c r="G937" s="670"/>
      <c r="H937" s="670"/>
      <c r="I937" s="670"/>
      <c r="J937" s="670"/>
      <c r="K937" s="670"/>
      <c r="L937" s="670"/>
      <c r="M937" s="670"/>
      <c r="N937" s="670"/>
      <c r="O937" s="670"/>
      <c r="P937" s="670"/>
      <c r="Q937" s="670"/>
    </row>
    <row r="938" ht="25.15" customHeight="true" x14ac:dyDescent="0.2">
      <c r="C938" s="670"/>
      <c r="D938" s="670"/>
      <c r="E938" s="670"/>
      <c r="F938" s="670"/>
      <c r="G938" s="670"/>
      <c r="H938" s="670"/>
      <c r="I938" s="670"/>
      <c r="J938" s="670"/>
      <c r="K938" s="670"/>
      <c r="L938" s="670"/>
      <c r="M938" s="670"/>
      <c r="N938" s="670"/>
      <c r="O938" s="670"/>
      <c r="P938" s="670"/>
      <c r="Q938" s="670"/>
    </row>
    <row r="939" ht="25.15" customHeight="true" x14ac:dyDescent="0.2">
      <c r="C939" s="670"/>
      <c r="D939" s="670"/>
      <c r="E939" s="670"/>
      <c r="F939" s="670"/>
      <c r="G939" s="670"/>
      <c r="H939" s="670"/>
      <c r="I939" s="670"/>
      <c r="J939" s="670"/>
      <c r="K939" s="670"/>
      <c r="L939" s="670"/>
      <c r="M939" s="670"/>
      <c r="N939" s="670"/>
      <c r="O939" s="670"/>
      <c r="P939" s="670"/>
      <c r="Q939" s="670"/>
    </row>
    <row r="940" ht="25.15" customHeight="true" x14ac:dyDescent="0.2">
      <c r="C940" s="670"/>
      <c r="D940" s="670"/>
      <c r="E940" s="670"/>
      <c r="F940" s="670"/>
      <c r="G940" s="670"/>
      <c r="H940" s="670"/>
      <c r="I940" s="670"/>
      <c r="J940" s="670"/>
      <c r="K940" s="670"/>
      <c r="L940" s="670"/>
      <c r="M940" s="670"/>
      <c r="N940" s="670"/>
      <c r="O940" s="670"/>
      <c r="P940" s="670"/>
      <c r="Q940" s="670"/>
    </row>
    <row r="941" ht="25.15" customHeight="true" x14ac:dyDescent="0.2">
      <c r="C941" s="670"/>
      <c r="D941" s="670"/>
      <c r="E941" s="670"/>
      <c r="F941" s="670"/>
      <c r="G941" s="670"/>
      <c r="H941" s="670"/>
      <c r="I941" s="670"/>
      <c r="J941" s="670"/>
      <c r="K941" s="670"/>
      <c r="L941" s="670"/>
      <c r="M941" s="670"/>
      <c r="N941" s="670"/>
      <c r="O941" s="670"/>
      <c r="P941" s="670"/>
      <c r="Q941" s="670"/>
    </row>
    <row r="942" ht="25.15" customHeight="true" x14ac:dyDescent="0.2">
      <c r="C942" s="670"/>
      <c r="D942" s="670"/>
      <c r="E942" s="670"/>
      <c r="F942" s="670"/>
      <c r="G942" s="670"/>
      <c r="H942" s="670"/>
      <c r="I942" s="670"/>
      <c r="J942" s="670"/>
      <c r="K942" s="670"/>
      <c r="L942" s="670"/>
      <c r="M942" s="670"/>
      <c r="N942" s="670"/>
      <c r="O942" s="670"/>
      <c r="P942" s="670"/>
      <c r="Q942" s="670"/>
    </row>
    <row r="943" ht="25.15" customHeight="true" x14ac:dyDescent="0.2">
      <c r="C943" s="670"/>
      <c r="D943" s="670"/>
      <c r="E943" s="670"/>
      <c r="F943" s="670"/>
      <c r="G943" s="670"/>
      <c r="H943" s="670"/>
      <c r="I943" s="670"/>
      <c r="J943" s="670"/>
      <c r="K943" s="670"/>
      <c r="L943" s="670"/>
      <c r="M943" s="670"/>
      <c r="N943" s="670"/>
      <c r="O943" s="670"/>
      <c r="P943" s="670"/>
      <c r="Q943" s="670"/>
    </row>
    <row r="944" ht="25.15" customHeight="true" x14ac:dyDescent="0.2">
      <c r="C944" s="670"/>
      <c r="D944" s="670"/>
      <c r="E944" s="670"/>
      <c r="F944" s="670"/>
      <c r="G944" s="670"/>
      <c r="H944" s="670"/>
      <c r="I944" s="670"/>
      <c r="J944" s="670"/>
      <c r="K944" s="670"/>
      <c r="L944" s="670"/>
      <c r="M944" s="670"/>
      <c r="N944" s="670"/>
      <c r="O944" s="670"/>
      <c r="P944" s="670"/>
      <c r="Q944" s="670"/>
    </row>
    <row r="945" ht="25.15" customHeight="true" x14ac:dyDescent="0.2">
      <c r="C945" s="670"/>
      <c r="D945" s="670"/>
      <c r="E945" s="670"/>
      <c r="F945" s="670"/>
      <c r="G945" s="670"/>
      <c r="H945" s="670"/>
      <c r="I945" s="670"/>
      <c r="J945" s="670"/>
      <c r="K945" s="670"/>
      <c r="L945" s="670"/>
      <c r="M945" s="670"/>
      <c r="N945" s="670"/>
      <c r="O945" s="670"/>
      <c r="P945" s="670"/>
      <c r="Q945" s="670"/>
    </row>
    <row r="946" ht="25.15" customHeight="true" x14ac:dyDescent="0.2">
      <c r="C946" s="670"/>
      <c r="D946" s="670"/>
      <c r="E946" s="670"/>
      <c r="F946" s="670"/>
      <c r="G946" s="670"/>
      <c r="H946" s="670"/>
      <c r="I946" s="670"/>
      <c r="J946" s="670"/>
      <c r="K946" s="670"/>
      <c r="L946" s="670"/>
      <c r="M946" s="670"/>
      <c r="N946" s="670"/>
      <c r="O946" s="670"/>
      <c r="P946" s="670"/>
      <c r="Q946" s="670"/>
    </row>
    <row r="947" ht="25.15" customHeight="true" x14ac:dyDescent="0.2">
      <c r="C947" s="670"/>
      <c r="D947" s="670"/>
      <c r="E947" s="670"/>
      <c r="F947" s="670"/>
      <c r="G947" s="670"/>
      <c r="H947" s="670"/>
      <c r="I947" s="670"/>
      <c r="J947" s="670"/>
      <c r="K947" s="670"/>
      <c r="L947" s="670"/>
      <c r="M947" s="670"/>
      <c r="N947" s="670"/>
      <c r="O947" s="670"/>
      <c r="P947" s="670"/>
      <c r="Q947" s="670"/>
    </row>
    <row r="948" ht="25.15" customHeight="true" x14ac:dyDescent="0.2">
      <c r="C948" s="670"/>
      <c r="D948" s="670"/>
      <c r="E948" s="670"/>
      <c r="F948" s="670"/>
      <c r="G948" s="670"/>
      <c r="H948" s="670"/>
      <c r="I948" s="670"/>
      <c r="J948" s="670"/>
      <c r="K948" s="670"/>
      <c r="L948" s="670"/>
      <c r="M948" s="670"/>
      <c r="N948" s="670"/>
      <c r="O948" s="670"/>
      <c r="P948" s="670"/>
      <c r="Q948" s="670"/>
    </row>
    <row r="949" ht="25.15" customHeight="true" x14ac:dyDescent="0.2">
      <c r="C949" s="670"/>
      <c r="D949" s="670"/>
      <c r="E949" s="670"/>
      <c r="F949" s="670"/>
      <c r="G949" s="670"/>
      <c r="H949" s="670"/>
      <c r="I949" s="670"/>
      <c r="J949" s="670"/>
      <c r="K949" s="670"/>
      <c r="L949" s="670"/>
      <c r="M949" s="670"/>
      <c r="N949" s="670"/>
      <c r="O949" s="670"/>
      <c r="P949" s="670"/>
      <c r="Q949" s="670"/>
    </row>
    <row r="950" ht="25.15" customHeight="true" x14ac:dyDescent="0.2">
      <c r="C950" s="670"/>
      <c r="D950" s="670"/>
      <c r="E950" s="670"/>
      <c r="F950" s="670"/>
      <c r="G950" s="670"/>
      <c r="H950" s="670"/>
      <c r="I950" s="670"/>
      <c r="J950" s="670"/>
      <c r="K950" s="670"/>
      <c r="L950" s="670"/>
      <c r="M950" s="670"/>
      <c r="N950" s="670"/>
      <c r="O950" s="670"/>
      <c r="P950" s="670"/>
      <c r="Q950" s="670"/>
    </row>
    <row r="951" ht="25.15" customHeight="true" x14ac:dyDescent="0.2">
      <c r="C951" s="670"/>
      <c r="D951" s="670"/>
      <c r="E951" s="670"/>
      <c r="F951" s="670"/>
      <c r="G951" s="670"/>
      <c r="H951" s="670"/>
      <c r="I951" s="670"/>
      <c r="J951" s="670"/>
      <c r="K951" s="670"/>
      <c r="L951" s="670"/>
      <c r="M951" s="670"/>
      <c r="N951" s="670"/>
      <c r="O951" s="670"/>
      <c r="P951" s="670"/>
      <c r="Q951" s="670"/>
    </row>
    <row r="952" ht="25.15" customHeight="true" x14ac:dyDescent="0.2">
      <c r="C952" s="670"/>
      <c r="D952" s="670"/>
      <c r="E952" s="670"/>
      <c r="F952" s="670"/>
      <c r="G952" s="670"/>
      <c r="H952" s="670"/>
      <c r="I952" s="670"/>
      <c r="J952" s="670"/>
      <c r="K952" s="670"/>
      <c r="L952" s="670"/>
      <c r="M952" s="670"/>
      <c r="N952" s="670"/>
      <c r="O952" s="670"/>
      <c r="P952" s="670"/>
      <c r="Q952" s="670"/>
    </row>
    <row r="953" ht="25.15" customHeight="true" x14ac:dyDescent="0.2">
      <c r="C953" s="670"/>
      <c r="D953" s="670"/>
      <c r="E953" s="670"/>
      <c r="F953" s="670"/>
      <c r="G953" s="670"/>
      <c r="H953" s="670"/>
      <c r="I953" s="670"/>
      <c r="J953" s="670"/>
      <c r="K953" s="670"/>
      <c r="L953" s="670"/>
      <c r="M953" s="670"/>
      <c r="N953" s="670"/>
      <c r="O953" s="670"/>
      <c r="P953" s="670"/>
      <c r="Q953" s="670"/>
    </row>
    <row r="954" ht="25.15" customHeight="true" x14ac:dyDescent="0.2">
      <c r="C954" s="670"/>
      <c r="D954" s="670"/>
      <c r="E954" s="670"/>
      <c r="F954" s="670"/>
      <c r="G954" s="670"/>
      <c r="H954" s="670"/>
      <c r="I954" s="670"/>
      <c r="J954" s="670"/>
      <c r="K954" s="670"/>
      <c r="L954" s="670"/>
      <c r="M954" s="670"/>
      <c r="N954" s="670"/>
      <c r="O954" s="670"/>
      <c r="P954" s="670"/>
      <c r="Q954" s="670"/>
    </row>
    <row r="955" ht="25.15" customHeight="true" x14ac:dyDescent="0.2">
      <c r="C955" s="670"/>
      <c r="D955" s="670"/>
      <c r="E955" s="670"/>
      <c r="F955" s="670"/>
      <c r="G955" s="670"/>
      <c r="H955" s="670"/>
      <c r="I955" s="670"/>
      <c r="J955" s="670"/>
      <c r="K955" s="670"/>
      <c r="L955" s="670"/>
      <c r="M955" s="670"/>
      <c r="N955" s="670"/>
      <c r="O955" s="670"/>
      <c r="P955" s="670"/>
      <c r="Q955" s="670"/>
    </row>
    <row r="956" ht="25.15" customHeight="true" x14ac:dyDescent="0.2">
      <c r="C956" s="670"/>
      <c r="D956" s="670"/>
      <c r="E956" s="670"/>
      <c r="F956" s="670"/>
      <c r="G956" s="670"/>
      <c r="H956" s="670"/>
      <c r="I956" s="670"/>
      <c r="J956" s="670"/>
      <c r="K956" s="670"/>
      <c r="L956" s="670"/>
      <c r="M956" s="670"/>
      <c r="N956" s="670"/>
      <c r="O956" s="670"/>
      <c r="P956" s="670"/>
      <c r="Q956" s="670"/>
    </row>
    <row r="957" ht="25.15" customHeight="true" x14ac:dyDescent="0.2">
      <c r="C957" s="670"/>
      <c r="D957" s="670"/>
      <c r="E957" s="670"/>
      <c r="F957" s="670"/>
      <c r="G957" s="670"/>
      <c r="H957" s="670"/>
      <c r="I957" s="670"/>
      <c r="J957" s="670"/>
      <c r="K957" s="670"/>
      <c r="L957" s="670"/>
      <c r="M957" s="670"/>
      <c r="N957" s="670"/>
      <c r="O957" s="670"/>
      <c r="P957" s="670"/>
      <c r="Q957" s="670"/>
    </row>
    <row r="958" ht="25.15" customHeight="true" x14ac:dyDescent="0.2">
      <c r="C958" s="670"/>
      <c r="D958" s="670"/>
      <c r="E958" s="670"/>
      <c r="F958" s="670"/>
      <c r="G958" s="670"/>
      <c r="H958" s="670"/>
      <c r="I958" s="670"/>
      <c r="J958" s="670"/>
      <c r="K958" s="670"/>
      <c r="L958" s="670"/>
      <c r="M958" s="670"/>
      <c r="N958" s="670"/>
      <c r="O958" s="670"/>
      <c r="P958" s="670"/>
      <c r="Q958" s="670"/>
    </row>
    <row r="959" ht="25.15" customHeight="true" x14ac:dyDescent="0.2">
      <c r="C959" s="670"/>
      <c r="D959" s="670"/>
      <c r="E959" s="670"/>
      <c r="F959" s="670"/>
      <c r="G959" s="670"/>
      <c r="H959" s="670"/>
      <c r="I959" s="670"/>
      <c r="J959" s="670"/>
      <c r="K959" s="670"/>
      <c r="L959" s="670"/>
      <c r="M959" s="670"/>
      <c r="N959" s="670"/>
      <c r="O959" s="670"/>
      <c r="P959" s="670"/>
      <c r="Q959" s="670"/>
    </row>
    <row r="960" ht="25.15" customHeight="true" x14ac:dyDescent="0.2">
      <c r="C960" s="670"/>
      <c r="D960" s="670"/>
      <c r="E960" s="670"/>
      <c r="F960" s="670"/>
      <c r="G960" s="670"/>
      <c r="H960" s="670"/>
      <c r="I960" s="670"/>
      <c r="J960" s="670"/>
      <c r="K960" s="670"/>
      <c r="L960" s="670"/>
      <c r="M960" s="670"/>
      <c r="N960" s="670"/>
      <c r="O960" s="670"/>
      <c r="P960" s="670"/>
      <c r="Q960" s="670"/>
    </row>
    <row r="961" ht="25.15" customHeight="true" x14ac:dyDescent="0.2">
      <c r="C961" s="670"/>
      <c r="D961" s="670"/>
      <c r="E961" s="670"/>
      <c r="F961" s="670"/>
      <c r="G961" s="670"/>
      <c r="H961" s="670"/>
      <c r="I961" s="670"/>
      <c r="J961" s="670"/>
      <c r="K961" s="670"/>
      <c r="L961" s="670"/>
      <c r="M961" s="670"/>
      <c r="N961" s="670"/>
      <c r="O961" s="670"/>
      <c r="P961" s="670"/>
      <c r="Q961" s="670"/>
    </row>
    <row r="962" ht="25.15" customHeight="true" x14ac:dyDescent="0.2">
      <c r="C962" s="670"/>
      <c r="D962" s="670"/>
      <c r="E962" s="670"/>
      <c r="F962" s="670"/>
      <c r="G962" s="670"/>
      <c r="H962" s="670"/>
      <c r="I962" s="670"/>
      <c r="J962" s="670"/>
      <c r="K962" s="670"/>
      <c r="L962" s="670"/>
      <c r="M962" s="670"/>
      <c r="N962" s="670"/>
      <c r="O962" s="670"/>
      <c r="P962" s="670"/>
      <c r="Q962" s="670"/>
    </row>
    <row r="963" ht="25.15" customHeight="true" x14ac:dyDescent="0.2">
      <c r="C963" s="670"/>
      <c r="D963" s="670"/>
      <c r="E963" s="670"/>
      <c r="F963" s="670"/>
      <c r="G963" s="670"/>
      <c r="H963" s="670"/>
      <c r="I963" s="670"/>
      <c r="J963" s="670"/>
      <c r="K963" s="670"/>
      <c r="L963" s="670"/>
      <c r="M963" s="670"/>
      <c r="N963" s="670"/>
      <c r="O963" s="670"/>
      <c r="P963" s="670"/>
      <c r="Q963" s="670"/>
    </row>
    <row r="964" ht="25.15" customHeight="true" x14ac:dyDescent="0.2">
      <c r="C964" s="670"/>
      <c r="D964" s="670"/>
      <c r="E964" s="670"/>
      <c r="F964" s="670"/>
      <c r="G964" s="670"/>
      <c r="H964" s="670"/>
      <c r="I964" s="670"/>
      <c r="J964" s="670"/>
      <c r="K964" s="670"/>
      <c r="L964" s="670"/>
      <c r="M964" s="670"/>
      <c r="N964" s="670"/>
      <c r="O964" s="670"/>
      <c r="P964" s="670"/>
      <c r="Q964" s="670"/>
    </row>
    <row r="965" ht="25.15" customHeight="true" x14ac:dyDescent="0.2">
      <c r="C965" s="670"/>
      <c r="D965" s="670"/>
      <c r="E965" s="670"/>
      <c r="F965" s="670"/>
      <c r="G965" s="670"/>
      <c r="H965" s="670"/>
      <c r="I965" s="670"/>
      <c r="J965" s="670"/>
      <c r="K965" s="670"/>
      <c r="L965" s="670"/>
      <c r="M965" s="670"/>
      <c r="N965" s="670"/>
      <c r="O965" s="670"/>
      <c r="P965" s="670"/>
      <c r="Q965" s="670"/>
    </row>
    <row r="966" ht="25.15" customHeight="true" x14ac:dyDescent="0.2">
      <c r="C966" s="670"/>
      <c r="D966" s="670"/>
      <c r="E966" s="670"/>
      <c r="F966" s="670"/>
      <c r="G966" s="670"/>
      <c r="H966" s="670"/>
      <c r="I966" s="670"/>
      <c r="J966" s="670"/>
      <c r="K966" s="670"/>
      <c r="L966" s="670"/>
      <c r="M966" s="670"/>
      <c r="N966" s="670"/>
      <c r="O966" s="670"/>
      <c r="P966" s="670"/>
      <c r="Q966" s="670"/>
    </row>
    <row r="967" ht="25.15" customHeight="true" x14ac:dyDescent="0.2">
      <c r="C967" s="670"/>
      <c r="D967" s="670"/>
      <c r="E967" s="670"/>
      <c r="F967" s="670"/>
      <c r="G967" s="670"/>
      <c r="H967" s="670"/>
      <c r="I967" s="670"/>
      <c r="J967" s="670"/>
      <c r="K967" s="670"/>
      <c r="L967" s="670"/>
      <c r="M967" s="670"/>
      <c r="N967" s="670"/>
      <c r="O967" s="670"/>
      <c r="P967" s="670"/>
      <c r="Q967" s="670"/>
    </row>
    <row r="968" ht="25.15" customHeight="true" x14ac:dyDescent="0.2">
      <c r="C968" s="670"/>
      <c r="D968" s="670"/>
      <c r="E968" s="670"/>
      <c r="F968" s="670"/>
      <c r="G968" s="670"/>
      <c r="H968" s="670"/>
      <c r="I968" s="670"/>
      <c r="J968" s="670"/>
      <c r="K968" s="670"/>
      <c r="L968" s="670"/>
      <c r="M968" s="670"/>
      <c r="N968" s="670"/>
      <c r="O968" s="670"/>
      <c r="P968" s="670"/>
      <c r="Q968" s="670"/>
    </row>
    <row r="969" ht="25.15" customHeight="true" x14ac:dyDescent="0.2">
      <c r="C969" s="670"/>
      <c r="D969" s="670"/>
      <c r="E969" s="670"/>
      <c r="F969" s="670"/>
      <c r="G969" s="670"/>
      <c r="H969" s="670"/>
      <c r="I969" s="670"/>
      <c r="J969" s="670"/>
      <c r="K969" s="670"/>
      <c r="L969" s="670"/>
      <c r="M969" s="670"/>
      <c r="N969" s="670"/>
      <c r="O969" s="670"/>
      <c r="P969" s="670"/>
      <c r="Q969" s="670"/>
    </row>
    <row r="970" ht="25.15" customHeight="true" x14ac:dyDescent="0.2">
      <c r="C970" s="670"/>
      <c r="D970" s="670"/>
      <c r="E970" s="670"/>
      <c r="F970" s="670"/>
      <c r="G970" s="670"/>
      <c r="H970" s="670"/>
      <c r="I970" s="670"/>
      <c r="J970" s="670"/>
      <c r="K970" s="670"/>
      <c r="L970" s="670"/>
      <c r="M970" s="670"/>
      <c r="N970" s="670"/>
      <c r="O970" s="670"/>
      <c r="P970" s="670"/>
      <c r="Q970" s="670"/>
    </row>
    <row r="971" ht="25.15" customHeight="true" x14ac:dyDescent="0.2">
      <c r="C971" s="670"/>
      <c r="D971" s="670"/>
      <c r="E971" s="670"/>
      <c r="F971" s="670"/>
      <c r="G971" s="670"/>
      <c r="H971" s="670"/>
      <c r="I971" s="670"/>
      <c r="J971" s="670"/>
      <c r="K971" s="670"/>
      <c r="L971" s="670"/>
      <c r="M971" s="670"/>
      <c r="N971" s="670"/>
      <c r="O971" s="670"/>
      <c r="P971" s="670"/>
      <c r="Q971" s="670"/>
    </row>
    <row r="972" ht="25.15" customHeight="true" x14ac:dyDescent="0.2">
      <c r="C972" s="670"/>
      <c r="D972" s="670"/>
      <c r="E972" s="670"/>
      <c r="F972" s="670"/>
      <c r="G972" s="670"/>
      <c r="H972" s="670"/>
      <c r="I972" s="670"/>
      <c r="J972" s="670"/>
      <c r="K972" s="670"/>
      <c r="L972" s="670"/>
      <c r="M972" s="670"/>
      <c r="N972" s="670"/>
      <c r="O972" s="670"/>
      <c r="P972" s="670"/>
      <c r="Q972" s="670"/>
    </row>
    <row r="973" ht="25.15" customHeight="true" x14ac:dyDescent="0.2">
      <c r="C973" s="670"/>
      <c r="D973" s="670"/>
      <c r="E973" s="670"/>
      <c r="F973" s="670"/>
      <c r="G973" s="670"/>
      <c r="H973" s="670"/>
      <c r="I973" s="670"/>
      <c r="J973" s="670"/>
      <c r="K973" s="670"/>
      <c r="L973" s="670"/>
      <c r="M973" s="670"/>
      <c r="N973" s="670"/>
      <c r="O973" s="670"/>
      <c r="P973" s="670"/>
      <c r="Q973" s="670"/>
    </row>
    <row r="974" ht="25.15" customHeight="true" x14ac:dyDescent="0.2">
      <c r="C974" s="670"/>
      <c r="D974" s="670"/>
      <c r="E974" s="670"/>
      <c r="F974" s="670"/>
      <c r="G974" s="670"/>
      <c r="H974" s="670"/>
      <c r="I974" s="670"/>
      <c r="J974" s="670"/>
      <c r="K974" s="670"/>
      <c r="L974" s="670"/>
      <c r="M974" s="670"/>
      <c r="N974" s="670"/>
      <c r="O974" s="670"/>
      <c r="P974" s="670"/>
      <c r="Q974" s="670"/>
    </row>
    <row r="975" ht="25.15" customHeight="true" x14ac:dyDescent="0.2">
      <c r="C975" s="670"/>
      <c r="D975" s="670"/>
      <c r="E975" s="670"/>
      <c r="F975" s="670"/>
      <c r="G975" s="670"/>
      <c r="H975" s="670"/>
      <c r="I975" s="670"/>
      <c r="J975" s="670"/>
      <c r="K975" s="670"/>
      <c r="L975" s="670"/>
      <c r="M975" s="670"/>
      <c r="N975" s="670"/>
      <c r="O975" s="670"/>
      <c r="P975" s="670"/>
      <c r="Q975" s="670"/>
    </row>
    <row r="976" ht="25.15" customHeight="true" x14ac:dyDescent="0.2">
      <c r="C976" s="670"/>
      <c r="D976" s="670"/>
      <c r="E976" s="670"/>
      <c r="F976" s="670"/>
      <c r="G976" s="670"/>
      <c r="H976" s="670"/>
      <c r="I976" s="670"/>
      <c r="J976" s="670"/>
      <c r="K976" s="670"/>
      <c r="L976" s="670"/>
      <c r="M976" s="670"/>
      <c r="N976" s="670"/>
      <c r="O976" s="670"/>
      <c r="P976" s="670"/>
      <c r="Q976" s="670"/>
    </row>
    <row r="977" ht="25.15" customHeight="true" x14ac:dyDescent="0.2">
      <c r="C977" s="670"/>
      <c r="D977" s="670"/>
      <c r="E977" s="670"/>
      <c r="F977" s="670"/>
      <c r="G977" s="670"/>
      <c r="H977" s="670"/>
      <c r="I977" s="670"/>
      <c r="J977" s="670"/>
      <c r="K977" s="670"/>
      <c r="L977" s="670"/>
      <c r="M977" s="670"/>
      <c r="N977" s="670"/>
      <c r="O977" s="670"/>
      <c r="P977" s="670"/>
      <c r="Q977" s="670"/>
    </row>
    <row r="978" ht="25.15" customHeight="true" x14ac:dyDescent="0.2">
      <c r="C978" s="670"/>
      <c r="D978" s="670"/>
      <c r="E978" s="670"/>
      <c r="F978" s="670"/>
      <c r="G978" s="670"/>
      <c r="H978" s="670"/>
      <c r="I978" s="670"/>
      <c r="J978" s="670"/>
      <c r="K978" s="670"/>
      <c r="L978" s="670"/>
      <c r="M978" s="670"/>
      <c r="N978" s="670"/>
      <c r="O978" s="670"/>
      <c r="P978" s="670"/>
      <c r="Q978" s="670"/>
    </row>
    <row r="979" ht="25.15" customHeight="true" x14ac:dyDescent="0.2">
      <c r="C979" s="670"/>
      <c r="D979" s="670"/>
      <c r="E979" s="670"/>
      <c r="F979" s="670"/>
      <c r="G979" s="670"/>
      <c r="H979" s="670"/>
      <c r="I979" s="670"/>
      <c r="J979" s="670"/>
      <c r="K979" s="670"/>
      <c r="L979" s="670"/>
      <c r="M979" s="670"/>
      <c r="N979" s="670"/>
      <c r="O979" s="670"/>
      <c r="P979" s="670"/>
      <c r="Q979" s="670"/>
    </row>
    <row r="980" ht="25.15" customHeight="true" x14ac:dyDescent="0.2">
      <c r="C980" s="670"/>
      <c r="D980" s="670"/>
      <c r="E980" s="670"/>
      <c r="F980" s="670"/>
      <c r="G980" s="670"/>
      <c r="H980" s="670"/>
      <c r="I980" s="670"/>
      <c r="J980" s="670"/>
      <c r="K980" s="670"/>
      <c r="L980" s="670"/>
      <c r="M980" s="670"/>
      <c r="N980" s="670"/>
      <c r="O980" s="670"/>
      <c r="P980" s="670"/>
      <c r="Q980" s="670"/>
    </row>
    <row r="981" ht="25.15" customHeight="true" x14ac:dyDescent="0.2">
      <c r="C981" s="670"/>
      <c r="D981" s="670"/>
      <c r="E981" s="670"/>
      <c r="F981" s="670"/>
      <c r="G981" s="670"/>
      <c r="H981" s="670"/>
      <c r="I981" s="670"/>
      <c r="J981" s="670"/>
      <c r="K981" s="670"/>
      <c r="L981" s="670"/>
      <c r="M981" s="670"/>
      <c r="N981" s="670"/>
      <c r="O981" s="670"/>
      <c r="P981" s="670"/>
      <c r="Q981" s="670"/>
    </row>
    <row r="982" ht="25.15" customHeight="true" x14ac:dyDescent="0.2">
      <c r="C982" s="670"/>
      <c r="D982" s="670"/>
      <c r="E982" s="670"/>
      <c r="F982" s="670"/>
      <c r="G982" s="670"/>
      <c r="H982" s="670"/>
      <c r="I982" s="670"/>
      <c r="J982" s="670"/>
      <c r="K982" s="670"/>
      <c r="L982" s="670"/>
      <c r="M982" s="670"/>
      <c r="N982" s="670"/>
      <c r="O982" s="670"/>
      <c r="P982" s="670"/>
      <c r="Q982" s="670"/>
    </row>
    <row r="983" ht="25.15" customHeight="true" x14ac:dyDescent="0.2">
      <c r="C983" s="670"/>
      <c r="D983" s="670"/>
      <c r="E983" s="670"/>
      <c r="F983" s="670"/>
      <c r="G983" s="670"/>
      <c r="H983" s="670"/>
      <c r="I983" s="670"/>
      <c r="J983" s="670"/>
      <c r="K983" s="670"/>
      <c r="L983" s="670"/>
      <c r="M983" s="670"/>
      <c r="N983" s="670"/>
      <c r="O983" s="670"/>
      <c r="P983" s="670"/>
      <c r="Q983" s="670"/>
    </row>
    <row r="984" ht="25.15" customHeight="true" x14ac:dyDescent="0.2">
      <c r="C984" s="670"/>
      <c r="D984" s="670"/>
      <c r="E984" s="670"/>
      <c r="F984" s="670"/>
      <c r="G984" s="670"/>
      <c r="H984" s="670"/>
      <c r="I984" s="670"/>
      <c r="J984" s="670"/>
      <c r="K984" s="670"/>
      <c r="L984" s="670"/>
      <c r="M984" s="670"/>
      <c r="N984" s="670"/>
      <c r="O984" s="670"/>
      <c r="P984" s="670"/>
      <c r="Q984" s="670"/>
    </row>
    <row r="985" ht="25.15" customHeight="true" x14ac:dyDescent="0.2">
      <c r="C985" s="670"/>
      <c r="D985" s="670"/>
      <c r="E985" s="670"/>
      <c r="F985" s="670"/>
      <c r="G985" s="670"/>
      <c r="H985" s="670"/>
      <c r="I985" s="670"/>
      <c r="J985" s="670"/>
      <c r="K985" s="670"/>
      <c r="L985" s="670"/>
      <c r="M985" s="670"/>
      <c r="N985" s="670"/>
      <c r="O985" s="670"/>
      <c r="P985" s="670"/>
      <c r="Q985" s="670"/>
    </row>
    <row r="986" ht="25.15" customHeight="true" x14ac:dyDescent="0.2">
      <c r="C986" s="670"/>
      <c r="D986" s="670"/>
      <c r="E986" s="670"/>
      <c r="F986" s="670"/>
      <c r="G986" s="670"/>
      <c r="H986" s="670"/>
      <c r="I986" s="670"/>
      <c r="J986" s="670"/>
      <c r="K986" s="670"/>
      <c r="L986" s="670"/>
      <c r="M986" s="670"/>
      <c r="N986" s="670"/>
      <c r="O986" s="670"/>
      <c r="P986" s="670"/>
      <c r="Q986" s="670"/>
    </row>
    <row r="987" ht="25.15" customHeight="true" x14ac:dyDescent="0.2">
      <c r="C987" s="670"/>
      <c r="D987" s="670"/>
      <c r="E987" s="670"/>
      <c r="F987" s="670"/>
      <c r="G987" s="670"/>
      <c r="H987" s="670"/>
      <c r="I987" s="670"/>
      <c r="J987" s="670"/>
      <c r="K987" s="670"/>
      <c r="L987" s="670"/>
      <c r="M987" s="670"/>
      <c r="N987" s="670"/>
      <c r="O987" s="670"/>
      <c r="P987" s="670"/>
      <c r="Q987" s="670"/>
    </row>
    <row r="988" ht="25.15" customHeight="true" x14ac:dyDescent="0.2">
      <c r="C988" s="670"/>
      <c r="D988" s="670"/>
      <c r="E988" s="670"/>
      <c r="F988" s="670"/>
      <c r="G988" s="670"/>
      <c r="H988" s="670"/>
      <c r="I988" s="670"/>
      <c r="J988" s="670"/>
      <c r="K988" s="670"/>
      <c r="L988" s="670"/>
      <c r="M988" s="670"/>
      <c r="N988" s="670"/>
      <c r="O988" s="670"/>
      <c r="P988" s="670"/>
      <c r="Q988" s="670"/>
    </row>
    <row r="989" ht="25.15" customHeight="true" x14ac:dyDescent="0.2">
      <c r="C989" s="670"/>
      <c r="D989" s="670"/>
      <c r="E989" s="670"/>
      <c r="F989" s="670"/>
      <c r="G989" s="670"/>
      <c r="H989" s="670"/>
      <c r="I989" s="670"/>
      <c r="J989" s="670"/>
      <c r="K989" s="670"/>
      <c r="L989" s="670"/>
      <c r="M989" s="670"/>
      <c r="N989" s="670"/>
      <c r="O989" s="670"/>
      <c r="P989" s="670"/>
      <c r="Q989" s="670"/>
    </row>
    <row r="990" ht="25.15" customHeight="true" x14ac:dyDescent="0.2">
      <c r="C990" s="670"/>
      <c r="D990" s="670"/>
      <c r="E990" s="670"/>
      <c r="F990" s="670"/>
      <c r="G990" s="670"/>
      <c r="H990" s="670"/>
      <c r="I990" s="670"/>
      <c r="J990" s="670"/>
      <c r="K990" s="670"/>
      <c r="L990" s="670"/>
      <c r="M990" s="670"/>
      <c r="N990" s="670"/>
      <c r="O990" s="670"/>
      <c r="P990" s="670"/>
      <c r="Q990" s="670"/>
    </row>
    <row r="991" ht="25.15" customHeight="true" x14ac:dyDescent="0.2">
      <c r="C991" s="670"/>
      <c r="D991" s="670"/>
      <c r="E991" s="670"/>
      <c r="F991" s="670"/>
      <c r="G991" s="670"/>
      <c r="H991" s="670"/>
      <c r="I991" s="670"/>
      <c r="J991" s="670"/>
      <c r="K991" s="670"/>
      <c r="L991" s="670"/>
      <c r="M991" s="670"/>
      <c r="N991" s="670"/>
      <c r="O991" s="670"/>
      <c r="P991" s="670"/>
      <c r="Q991" s="670"/>
    </row>
    <row r="992" ht="25.15" customHeight="true" x14ac:dyDescent="0.2">
      <c r="C992" s="670"/>
      <c r="D992" s="670"/>
      <c r="E992" s="670"/>
      <c r="F992" s="670"/>
      <c r="G992" s="670"/>
      <c r="H992" s="670"/>
      <c r="I992" s="670"/>
      <c r="J992" s="670"/>
      <c r="K992" s="670"/>
      <c r="L992" s="670"/>
      <c r="M992" s="670"/>
      <c r="N992" s="670"/>
      <c r="O992" s="670"/>
      <c r="P992" s="670"/>
      <c r="Q992" s="670"/>
    </row>
    <row r="993" ht="25.15" customHeight="true" x14ac:dyDescent="0.2">
      <c r="C993" s="670"/>
      <c r="D993" s="670"/>
      <c r="E993" s="670"/>
      <c r="F993" s="670"/>
      <c r="G993" s="670"/>
      <c r="H993" s="670"/>
      <c r="I993" s="670"/>
      <c r="J993" s="670"/>
      <c r="K993" s="670"/>
      <c r="L993" s="670"/>
      <c r="M993" s="670"/>
      <c r="N993" s="670"/>
      <c r="O993" s="670"/>
      <c r="P993" s="670"/>
      <c r="Q993" s="670"/>
    </row>
    <row r="994" ht="25.15" customHeight="true" x14ac:dyDescent="0.2">
      <c r="C994" s="670"/>
      <c r="D994" s="670"/>
      <c r="E994" s="670"/>
      <c r="F994" s="670"/>
      <c r="G994" s="670"/>
      <c r="H994" s="670"/>
      <c r="I994" s="670"/>
      <c r="J994" s="670"/>
      <c r="K994" s="670"/>
      <c r="L994" s="670"/>
      <c r="M994" s="670"/>
      <c r="N994" s="670"/>
      <c r="O994" s="670"/>
      <c r="P994" s="670"/>
      <c r="Q994" s="670"/>
    </row>
    <row r="995" ht="25.15" customHeight="true" x14ac:dyDescent="0.2">
      <c r="C995" s="670"/>
      <c r="D995" s="670"/>
      <c r="E995" s="670"/>
      <c r="F995" s="670"/>
      <c r="G995" s="670"/>
      <c r="H995" s="670"/>
      <c r="I995" s="670"/>
      <c r="J995" s="670"/>
      <c r="K995" s="670"/>
      <c r="L995" s="670"/>
      <c r="M995" s="670"/>
      <c r="N995" s="670"/>
      <c r="O995" s="670"/>
      <c r="P995" s="670"/>
      <c r="Q995" s="670"/>
    </row>
    <row r="996" ht="25.15" customHeight="true" x14ac:dyDescent="0.2">
      <c r="C996" s="670"/>
      <c r="D996" s="670"/>
      <c r="E996" s="670"/>
      <c r="F996" s="670"/>
      <c r="G996" s="670"/>
      <c r="H996" s="670"/>
      <c r="I996" s="670"/>
      <c r="J996" s="670"/>
      <c r="K996" s="670"/>
      <c r="L996" s="670"/>
      <c r="M996" s="670"/>
      <c r="N996" s="670"/>
      <c r="O996" s="670"/>
      <c r="P996" s="670"/>
      <c r="Q996" s="670"/>
    </row>
    <row r="997" ht="25.15" customHeight="true" x14ac:dyDescent="0.2">
      <c r="C997" s="670"/>
      <c r="D997" s="670"/>
      <c r="E997" s="670"/>
      <c r="F997" s="670"/>
      <c r="G997" s="670"/>
      <c r="H997" s="670"/>
      <c r="I997" s="670"/>
      <c r="J997" s="670"/>
      <c r="K997" s="670"/>
      <c r="L997" s="670"/>
      <c r="M997" s="670"/>
      <c r="N997" s="670"/>
      <c r="O997" s="670"/>
      <c r="P997" s="670"/>
      <c r="Q997" s="670"/>
    </row>
    <row r="998" ht="25.15" customHeight="true" x14ac:dyDescent="0.2">
      <c r="C998" s="670"/>
      <c r="D998" s="670"/>
      <c r="E998" s="670"/>
      <c r="F998" s="670"/>
      <c r="G998" s="670"/>
      <c r="H998" s="670"/>
      <c r="I998" s="670"/>
      <c r="J998" s="670"/>
      <c r="K998" s="670"/>
      <c r="L998" s="670"/>
      <c r="M998" s="670"/>
      <c r="N998" s="670"/>
      <c r="O998" s="670"/>
      <c r="P998" s="670"/>
      <c r="Q998" s="670"/>
    </row>
    <row r="999" ht="25.15" customHeight="true" x14ac:dyDescent="0.2">
      <c r="C999" s="670"/>
      <c r="D999" s="670"/>
      <c r="E999" s="670"/>
      <c r="F999" s="670"/>
      <c r="G999" s="670"/>
      <c r="H999" s="670"/>
      <c r="I999" s="670"/>
      <c r="J999" s="670"/>
      <c r="K999" s="670"/>
      <c r="L999" s="670"/>
      <c r="M999" s="670"/>
      <c r="N999" s="670"/>
      <c r="O999" s="670"/>
      <c r="P999" s="670"/>
      <c r="Q999" s="670"/>
    </row>
    <row r="1000" ht="25.15" customHeight="true" x14ac:dyDescent="0.2">
      <c r="C1000" s="670"/>
      <c r="D1000" s="670"/>
      <c r="E1000" s="670"/>
      <c r="F1000" s="670"/>
      <c r="G1000" s="670"/>
      <c r="H1000" s="670"/>
      <c r="I1000" s="670"/>
      <c r="J1000" s="670"/>
      <c r="K1000" s="670"/>
      <c r="L1000" s="670"/>
      <c r="M1000" s="670"/>
      <c r="N1000" s="670"/>
      <c r="O1000" s="670"/>
      <c r="P1000" s="670"/>
      <c r="Q1000" s="670"/>
    </row>
    <row r="1001" ht="25.15" customHeight="true" x14ac:dyDescent="0.2">
      <c r="C1001" s="670"/>
      <c r="D1001" s="670"/>
      <c r="E1001" s="670"/>
      <c r="F1001" s="670"/>
      <c r="G1001" s="670"/>
      <c r="H1001" s="670"/>
      <c r="I1001" s="670"/>
      <c r="J1001" s="670"/>
      <c r="K1001" s="670"/>
      <c r="L1001" s="670"/>
      <c r="M1001" s="670"/>
      <c r="N1001" s="670"/>
      <c r="O1001" s="670"/>
      <c r="P1001" s="670"/>
      <c r="Q1001" s="670"/>
    </row>
    <row r="1002" ht="25.15" customHeight="true" x14ac:dyDescent="0.2">
      <c r="C1002" s="670"/>
      <c r="D1002" s="670"/>
      <c r="E1002" s="670"/>
      <c r="F1002" s="670"/>
      <c r="G1002" s="670"/>
      <c r="H1002" s="670"/>
      <c r="I1002" s="670"/>
      <c r="J1002" s="670"/>
      <c r="K1002" s="670"/>
      <c r="L1002" s="670"/>
      <c r="M1002" s="670"/>
      <c r="N1002" s="670"/>
      <c r="O1002" s="670"/>
      <c r="P1002" s="670"/>
      <c r="Q1002" s="670"/>
    </row>
    <row r="1003" ht="25.15" customHeight="true" x14ac:dyDescent="0.2">
      <c r="C1003" s="670"/>
      <c r="D1003" s="670"/>
      <c r="E1003" s="670"/>
      <c r="F1003" s="670"/>
      <c r="G1003" s="670"/>
      <c r="H1003" s="670"/>
      <c r="I1003" s="670"/>
      <c r="J1003" s="670"/>
      <c r="K1003" s="670"/>
      <c r="L1003" s="670"/>
      <c r="M1003" s="670"/>
      <c r="N1003" s="670"/>
      <c r="O1003" s="670"/>
      <c r="P1003" s="670"/>
      <c r="Q1003" s="670"/>
    </row>
    <row r="1004" ht="25.15" customHeight="true" x14ac:dyDescent="0.2">
      <c r="C1004" s="670"/>
      <c r="D1004" s="670"/>
      <c r="E1004" s="670"/>
      <c r="F1004" s="670"/>
      <c r="G1004" s="670"/>
      <c r="H1004" s="670"/>
      <c r="I1004" s="670"/>
      <c r="J1004" s="670"/>
      <c r="K1004" s="670"/>
      <c r="L1004" s="670"/>
      <c r="M1004" s="670"/>
      <c r="N1004" s="670"/>
      <c r="O1004" s="670"/>
      <c r="P1004" s="670"/>
      <c r="Q1004" s="670"/>
    </row>
    <row r="1005" ht="25.15" customHeight="true" x14ac:dyDescent="0.2">
      <c r="C1005" s="670"/>
      <c r="D1005" s="670"/>
      <c r="E1005" s="670"/>
      <c r="F1005" s="670"/>
      <c r="G1005" s="670"/>
      <c r="H1005" s="670"/>
      <c r="I1005" s="670"/>
      <c r="J1005" s="670"/>
      <c r="K1005" s="670"/>
      <c r="L1005" s="670"/>
      <c r="M1005" s="670"/>
      <c r="N1005" s="670"/>
      <c r="O1005" s="670"/>
      <c r="P1005" s="670"/>
      <c r="Q1005" s="670"/>
    </row>
    <row r="1006" ht="25.15" customHeight="true" x14ac:dyDescent="0.2">
      <c r="C1006" s="670"/>
      <c r="D1006" s="670"/>
      <c r="E1006" s="670"/>
      <c r="F1006" s="670"/>
      <c r="G1006" s="670"/>
      <c r="H1006" s="670"/>
      <c r="I1006" s="670"/>
      <c r="J1006" s="670"/>
      <c r="K1006" s="670"/>
      <c r="L1006" s="670"/>
      <c r="M1006" s="670"/>
      <c r="N1006" s="670"/>
      <c r="O1006" s="670"/>
      <c r="P1006" s="670"/>
      <c r="Q1006" s="670"/>
    </row>
    <row r="1007" ht="25.15" customHeight="true" x14ac:dyDescent="0.2">
      <c r="C1007" s="670"/>
      <c r="D1007" s="670"/>
      <c r="E1007" s="670"/>
      <c r="F1007" s="670"/>
      <c r="G1007" s="670"/>
      <c r="H1007" s="670"/>
      <c r="I1007" s="670"/>
      <c r="J1007" s="670"/>
      <c r="K1007" s="670"/>
      <c r="L1007" s="670"/>
      <c r="M1007" s="670"/>
      <c r="N1007" s="670"/>
      <c r="O1007" s="670"/>
      <c r="P1007" s="670"/>
      <c r="Q1007" s="670"/>
    </row>
    <row r="1008" ht="25.15" customHeight="true" x14ac:dyDescent="0.2">
      <c r="C1008" s="670"/>
      <c r="D1008" s="670"/>
      <c r="E1008" s="670"/>
      <c r="F1008" s="670"/>
      <c r="G1008" s="670"/>
      <c r="H1008" s="670"/>
      <c r="I1008" s="670"/>
      <c r="J1008" s="670"/>
      <c r="K1008" s="670"/>
      <c r="L1008" s="670"/>
      <c r="M1008" s="670"/>
      <c r="N1008" s="670"/>
      <c r="O1008" s="670"/>
      <c r="P1008" s="670"/>
      <c r="Q1008" s="670"/>
    </row>
    <row r="1009" ht="25.15" customHeight="true" x14ac:dyDescent="0.2">
      <c r="C1009" s="670"/>
      <c r="D1009" s="670"/>
      <c r="E1009" s="670"/>
      <c r="F1009" s="670"/>
      <c r="G1009" s="670"/>
      <c r="H1009" s="670"/>
      <c r="I1009" s="670"/>
      <c r="J1009" s="670"/>
      <c r="K1009" s="670"/>
      <c r="L1009" s="670"/>
      <c r="M1009" s="670"/>
      <c r="N1009" s="670"/>
      <c r="O1009" s="670"/>
      <c r="P1009" s="670"/>
      <c r="Q1009" s="670"/>
    </row>
    <row r="1010" ht="25.15" customHeight="true" x14ac:dyDescent="0.2">
      <c r="C1010" s="670"/>
      <c r="D1010" s="670"/>
      <c r="E1010" s="670"/>
      <c r="F1010" s="670"/>
      <c r="G1010" s="670"/>
      <c r="H1010" s="670"/>
      <c r="I1010" s="670"/>
      <c r="J1010" s="670"/>
      <c r="K1010" s="670"/>
      <c r="L1010" s="670"/>
      <c r="M1010" s="670"/>
      <c r="N1010" s="670"/>
      <c r="O1010" s="670"/>
      <c r="P1010" s="670"/>
      <c r="Q1010" s="670"/>
    </row>
    <row r="1011" ht="25.15" customHeight="true" x14ac:dyDescent="0.2">
      <c r="C1011" s="670"/>
      <c r="D1011" s="670"/>
      <c r="E1011" s="670"/>
      <c r="F1011" s="670"/>
      <c r="G1011" s="670"/>
      <c r="H1011" s="670"/>
      <c r="I1011" s="670"/>
      <c r="J1011" s="670"/>
      <c r="K1011" s="670"/>
      <c r="L1011" s="670"/>
      <c r="M1011" s="670"/>
      <c r="N1011" s="670"/>
      <c r="O1011" s="670"/>
      <c r="P1011" s="670"/>
      <c r="Q1011" s="670"/>
    </row>
    <row r="1012" ht="25.15" customHeight="true" x14ac:dyDescent="0.2">
      <c r="C1012" s="670"/>
      <c r="D1012" s="670"/>
      <c r="E1012" s="670"/>
      <c r="F1012" s="670"/>
      <c r="G1012" s="670"/>
      <c r="H1012" s="670"/>
      <c r="I1012" s="670"/>
      <c r="J1012" s="670"/>
      <c r="K1012" s="670"/>
      <c r="L1012" s="670"/>
      <c r="M1012" s="670"/>
      <c r="N1012" s="670"/>
      <c r="O1012" s="670"/>
      <c r="P1012" s="670"/>
      <c r="Q1012" s="670"/>
    </row>
    <row r="1013" ht="25.15" customHeight="true" x14ac:dyDescent="0.2">
      <c r="C1013" s="670"/>
      <c r="D1013" s="670"/>
      <c r="E1013" s="670"/>
      <c r="F1013" s="670"/>
      <c r="G1013" s="670"/>
      <c r="H1013" s="670"/>
      <c r="I1013" s="670"/>
      <c r="J1013" s="670"/>
      <c r="K1013" s="670"/>
      <c r="L1013" s="670"/>
      <c r="M1013" s="670"/>
      <c r="N1013" s="670"/>
      <c r="O1013" s="670"/>
      <c r="P1013" s="670"/>
      <c r="Q1013" s="670"/>
    </row>
    <row r="1014" ht="25.15" customHeight="true" x14ac:dyDescent="0.2">
      <c r="C1014" s="670"/>
      <c r="D1014" s="670"/>
      <c r="E1014" s="670"/>
      <c r="F1014" s="670"/>
      <c r="G1014" s="670"/>
      <c r="H1014" s="670"/>
      <c r="I1014" s="670"/>
      <c r="J1014" s="670"/>
      <c r="K1014" s="670"/>
      <c r="L1014" s="670"/>
      <c r="M1014" s="670"/>
      <c r="N1014" s="670"/>
      <c r="O1014" s="670"/>
      <c r="P1014" s="670"/>
      <c r="Q1014" s="670"/>
    </row>
    <row r="1015" ht="25.15" customHeight="true" x14ac:dyDescent="0.2">
      <c r="C1015" s="670"/>
      <c r="D1015" s="670"/>
      <c r="E1015" s="670"/>
      <c r="F1015" s="670"/>
      <c r="G1015" s="670"/>
      <c r="H1015" s="670"/>
      <c r="I1015" s="670"/>
      <c r="J1015" s="670"/>
      <c r="K1015" s="670"/>
      <c r="L1015" s="670"/>
      <c r="M1015" s="670"/>
      <c r="N1015" s="670"/>
      <c r="O1015" s="670"/>
      <c r="P1015" s="670"/>
      <c r="Q1015" s="670"/>
    </row>
    <row r="1016" ht="25.15" customHeight="true" x14ac:dyDescent="0.2">
      <c r="C1016" s="670"/>
      <c r="D1016" s="670"/>
      <c r="E1016" s="670"/>
      <c r="F1016" s="670"/>
      <c r="G1016" s="670"/>
      <c r="H1016" s="670"/>
      <c r="I1016" s="670"/>
      <c r="J1016" s="670"/>
      <c r="K1016" s="670"/>
      <c r="L1016" s="670"/>
      <c r="M1016" s="670"/>
      <c r="N1016" s="670"/>
      <c r="O1016" s="670"/>
      <c r="P1016" s="670"/>
      <c r="Q1016" s="670"/>
    </row>
    <row r="1017" ht="25.15" customHeight="true" x14ac:dyDescent="0.2">
      <c r="C1017" s="670"/>
      <c r="D1017" s="670"/>
      <c r="E1017" s="670"/>
      <c r="F1017" s="670"/>
      <c r="G1017" s="670"/>
      <c r="H1017" s="670"/>
      <c r="I1017" s="670"/>
      <c r="J1017" s="670"/>
      <c r="K1017" s="670"/>
      <c r="L1017" s="670"/>
      <c r="M1017" s="670"/>
      <c r="N1017" s="670"/>
      <c r="O1017" s="670"/>
      <c r="P1017" s="670"/>
      <c r="Q1017" s="670"/>
    </row>
    <row r="1018" ht="25.15" customHeight="true" x14ac:dyDescent="0.2">
      <c r="C1018" s="670"/>
      <c r="D1018" s="670"/>
      <c r="E1018" s="670"/>
      <c r="F1018" s="670"/>
      <c r="G1018" s="670"/>
      <c r="H1018" s="670"/>
      <c r="I1018" s="670"/>
      <c r="J1018" s="670"/>
      <c r="K1018" s="670"/>
      <c r="L1018" s="670"/>
      <c r="M1018" s="670"/>
      <c r="N1018" s="670"/>
      <c r="O1018" s="670"/>
      <c r="P1018" s="670"/>
      <c r="Q1018" s="670"/>
    </row>
    <row r="1019" ht="25.15" customHeight="true" x14ac:dyDescent="0.2">
      <c r="C1019" s="670"/>
      <c r="D1019" s="670"/>
      <c r="E1019" s="670"/>
      <c r="F1019" s="670"/>
      <c r="G1019" s="670"/>
      <c r="H1019" s="670"/>
      <c r="I1019" s="670"/>
      <c r="J1019" s="670"/>
      <c r="K1019" s="670"/>
      <c r="L1019" s="670"/>
      <c r="M1019" s="670"/>
      <c r="N1019" s="670"/>
      <c r="O1019" s="670"/>
      <c r="P1019" s="670"/>
      <c r="Q1019" s="670"/>
    </row>
    <row r="1020" ht="25.15" customHeight="true" x14ac:dyDescent="0.2">
      <c r="C1020" s="670"/>
      <c r="D1020" s="670"/>
      <c r="E1020" s="670"/>
      <c r="F1020" s="670"/>
      <c r="G1020" s="670"/>
      <c r="H1020" s="670"/>
      <c r="I1020" s="670"/>
      <c r="J1020" s="670"/>
      <c r="K1020" s="670"/>
      <c r="L1020" s="670"/>
      <c r="M1020" s="670"/>
      <c r="N1020" s="670"/>
      <c r="O1020" s="670"/>
      <c r="P1020" s="670"/>
      <c r="Q1020" s="670"/>
    </row>
    <row r="1021" ht="25.15" customHeight="true" x14ac:dyDescent="0.2">
      <c r="C1021" s="670"/>
      <c r="D1021" s="670"/>
      <c r="E1021" s="670"/>
      <c r="F1021" s="670"/>
      <c r="G1021" s="670"/>
      <c r="H1021" s="670"/>
      <c r="I1021" s="670"/>
      <c r="J1021" s="670"/>
      <c r="K1021" s="670"/>
      <c r="L1021" s="670"/>
      <c r="M1021" s="670"/>
      <c r="N1021" s="670"/>
      <c r="O1021" s="670"/>
      <c r="P1021" s="670"/>
      <c r="Q1021" s="670"/>
    </row>
    <row r="1022" ht="25.15" customHeight="true" x14ac:dyDescent="0.2">
      <c r="C1022" s="670"/>
      <c r="D1022" s="670"/>
      <c r="E1022" s="670"/>
      <c r="F1022" s="670"/>
      <c r="G1022" s="670"/>
      <c r="H1022" s="670"/>
      <c r="I1022" s="670"/>
      <c r="J1022" s="670"/>
      <c r="K1022" s="670"/>
      <c r="L1022" s="670"/>
      <c r="M1022" s="670"/>
      <c r="N1022" s="670"/>
      <c r="O1022" s="670"/>
      <c r="P1022" s="670"/>
      <c r="Q1022" s="670"/>
    </row>
    <row r="1023" ht="25.15" customHeight="true" x14ac:dyDescent="0.2">
      <c r="C1023" s="670"/>
      <c r="D1023" s="670"/>
      <c r="E1023" s="670"/>
      <c r="F1023" s="670"/>
      <c r="G1023" s="670"/>
      <c r="H1023" s="670"/>
      <c r="I1023" s="670"/>
      <c r="J1023" s="670"/>
      <c r="K1023" s="670"/>
      <c r="L1023" s="670"/>
      <c r="M1023" s="670"/>
      <c r="N1023" s="670"/>
      <c r="O1023" s="670"/>
      <c r="P1023" s="670"/>
      <c r="Q1023" s="670"/>
    </row>
    <row r="1024" ht="25.15" customHeight="true" x14ac:dyDescent="0.2">
      <c r="C1024" s="670"/>
      <c r="D1024" s="670"/>
      <c r="E1024" s="670"/>
      <c r="F1024" s="670"/>
      <c r="G1024" s="670"/>
      <c r="H1024" s="670"/>
      <c r="I1024" s="670"/>
      <c r="J1024" s="670"/>
      <c r="K1024" s="670"/>
      <c r="L1024" s="670"/>
      <c r="M1024" s="670"/>
      <c r="N1024" s="670"/>
      <c r="O1024" s="670"/>
      <c r="P1024" s="670"/>
      <c r="Q1024" s="670"/>
    </row>
    <row r="1025" s="379" customFormat="true" ht="21" customHeight="true" x14ac:dyDescent="0.2">
      <c r="A1025" s="1161" t="s">
        <v>159</v>
      </c>
      <c r="B1025" s="1161"/>
      <c r="C1025" s="1161"/>
      <c r="AA1025" s="372"/>
      <c r="AB1025" s="372"/>
      <c r="AC1025" s="372"/>
      <c r="AD1025" s="372"/>
      <c r="AE1025" s="372"/>
      <c r="AF1025" s="372"/>
      <c r="AG1025" s="372"/>
      <c r="AH1025" s="372"/>
      <c r="AI1025" s="372"/>
      <c r="AJ1025" s="372"/>
      <c r="AK1025" s="372"/>
      <c r="AL1025" s="372"/>
      <c r="AM1025" s="372"/>
      <c r="AN1025" s="372"/>
      <c r="AO1025" s="372"/>
      <c r="AP1025" s="372"/>
      <c r="AQ1025" s="372"/>
      <c r="AR1025" s="372"/>
      <c r="AS1025" s="372"/>
      <c r="AT1025" s="372"/>
      <c r="AU1025" s="372"/>
      <c r="AV1025" s="372"/>
      <c r="AW1025" s="372"/>
      <c r="AX1025" s="372"/>
      <c r="AY1025" s="372"/>
      <c r="AZ1025" s="372"/>
      <c r="BA1025" s="387"/>
      <c r="BB1025" s="453"/>
      <c r="BC1025"/>
      <c r="BD1025"/>
      <c r="BE1025"/>
      <c r="BF1025"/>
      <c r="BG1025"/>
      <c r="BH1025"/>
      <c r="BI1025"/>
      <c r="BJ1025"/>
      <c r="BK1025"/>
      <c r="BL1025"/>
      <c r="BM1025"/>
      <c r="BN1025"/>
      <c r="BO1025"/>
      <c r="BP1025"/>
      <c r="BQ1025"/>
      <c r="BR1025"/>
      <c r="BS1025"/>
      <c r="BT1025"/>
      <c r="BU1025"/>
      <c r="BV1025"/>
      <c r="BW1025"/>
      <c r="BX1025"/>
      <c r="BY1025" s="387"/>
      <c r="BZ1025" s="388"/>
      <c r="CA1025" s="388"/>
      <c r="CB1025" s="388"/>
      <c r="CC1025" s="388"/>
      <c r="CD1025" s="388"/>
      <c r="CE1025" s="388"/>
      <c r="CF1025" s="388"/>
      <c r="CG1025" s="388"/>
      <c r="CH1025" s="388"/>
      <c r="CI1025" s="388"/>
      <c r="CJ1025" s="388"/>
      <c r="CK1025" s="388"/>
      <c r="CL1025" s="388"/>
      <c r="CM1025" s="388"/>
      <c r="CN1025" s="388"/>
      <c r="CO1025" s="388"/>
      <c r="CP1025" s="388"/>
      <c r="CQ1025" s="388"/>
      <c r="CR1025" s="388"/>
      <c r="CS1025" s="388"/>
      <c r="CT1025" s="388"/>
      <c r="CU1025" s="388"/>
      <c r="CV1025" s="388"/>
      <c r="CW1025" s="388"/>
      <c r="CX1025" s="388"/>
      <c r="CY1025" s="388"/>
      <c r="CZ1025" s="388"/>
    </row>
    <row r="1026" s="379" customFormat="true" ht="15.95" customHeight="true" x14ac:dyDescent="0.2">
      <c r="A1026" s="1173" t="s">
        <v>197</v>
      </c>
      <c r="B1026" s="1173"/>
      <c r="C1026" s="556" t="s">
        <v>198</v>
      </c>
      <c r="AA1026" s="372"/>
      <c r="AB1026" s="372"/>
      <c r="AC1026" s="372"/>
      <c r="AD1026" s="372"/>
      <c r="AE1026" s="372"/>
      <c r="AF1026" s="372"/>
      <c r="AG1026" s="372"/>
      <c r="AH1026" s="372"/>
      <c r="AI1026" s="372"/>
      <c r="AJ1026" s="372"/>
      <c r="AK1026" s="372"/>
      <c r="AL1026" s="372"/>
      <c r="AM1026" s="372"/>
      <c r="AN1026" s="372"/>
      <c r="AO1026" s="372"/>
      <c r="AP1026" s="372"/>
      <c r="AQ1026" s="372"/>
      <c r="AR1026" s="372"/>
      <c r="AS1026" s="372"/>
      <c r="AT1026" s="372"/>
      <c r="AU1026" s="372"/>
      <c r="AV1026" s="372"/>
      <c r="AW1026" s="372"/>
      <c r="AX1026" s="372"/>
      <c r="AY1026" s="372"/>
      <c r="AZ1026" s="372"/>
      <c r="BA1026" s="387"/>
      <c r="BB1026" s="453"/>
      <c r="BC1026"/>
      <c r="BD1026"/>
      <c r="BE1026"/>
      <c r="BF1026"/>
      <c r="BG1026"/>
      <c r="BH1026"/>
      <c r="BI1026"/>
      <c r="BJ1026"/>
      <c r="BK1026"/>
      <c r="BL1026"/>
      <c r="BM1026"/>
      <c r="BN1026"/>
      <c r="BO1026"/>
      <c r="BP1026"/>
      <c r="BQ1026"/>
      <c r="BR1026"/>
      <c r="BS1026"/>
      <c r="BT1026"/>
      <c r="BU1026"/>
      <c r="BV1026"/>
      <c r="BW1026"/>
      <c r="BX1026"/>
      <c r="BY1026" s="387"/>
      <c r="BZ1026" s="388"/>
      <c r="CA1026" s="388"/>
      <c r="CB1026" s="388"/>
      <c r="CC1026" s="388"/>
      <c r="CD1026" s="388"/>
      <c r="CE1026" s="388"/>
      <c r="CF1026" s="388"/>
      <c r="CG1026" s="388"/>
      <c r="CH1026" s="388"/>
      <c r="CI1026" s="388"/>
      <c r="CJ1026" s="388"/>
      <c r="CK1026" s="388"/>
      <c r="CL1026" s="388"/>
      <c r="CM1026" s="388"/>
      <c r="CN1026" s="388"/>
      <c r="CO1026" s="388"/>
      <c r="CP1026" s="388"/>
      <c r="CQ1026" s="388"/>
      <c r="CR1026" s="388"/>
      <c r="CS1026" s="388"/>
      <c r="CT1026" s="388"/>
      <c r="CU1026" s="388"/>
      <c r="CV1026" s="388"/>
      <c r="CW1026" s="388"/>
      <c r="CX1026" s="388"/>
      <c r="CY1026" s="388"/>
      <c r="CZ1026" s="388"/>
    </row>
    <row r="1027" s="379" customFormat="true" ht="17.1" hidden="true" customHeight="true" x14ac:dyDescent="0.2">
      <c r="A1027" s="557" t="s">
        <v>199</v>
      </c>
      <c r="B1027" s="558" t="s">
        <v>200</v>
      </c>
      <c r="C1027" s="559">
        <v>12998</v>
      </c>
      <c r="AA1027" s="372"/>
      <c r="AB1027" s="372"/>
      <c r="AC1027" s="372"/>
      <c r="AD1027" s="372"/>
      <c r="AE1027" s="372"/>
      <c r="AF1027" s="372"/>
      <c r="AG1027" s="372"/>
      <c r="AH1027" s="372"/>
      <c r="AI1027" s="372"/>
      <c r="AJ1027" s="372"/>
      <c r="AK1027" s="372"/>
      <c r="AL1027" s="372"/>
      <c r="AM1027" s="372"/>
      <c r="AN1027" s="372"/>
      <c r="AO1027" s="372"/>
      <c r="AP1027" s="372"/>
      <c r="AQ1027" s="372"/>
      <c r="AR1027" s="372"/>
      <c r="AS1027" s="372"/>
      <c r="AT1027" s="372"/>
      <c r="AU1027" s="372"/>
      <c r="AV1027" s="372"/>
      <c r="AW1027" s="372"/>
      <c r="AX1027" s="372"/>
      <c r="AY1027" s="372"/>
      <c r="AZ1027" s="372"/>
      <c r="BA1027" s="387"/>
      <c r="BB1027" s="453"/>
      <c r="BC1027"/>
      <c r="BD1027"/>
      <c r="BE1027"/>
      <c r="BF1027"/>
      <c r="BG1027"/>
      <c r="BH1027"/>
      <c r="BI1027"/>
      <c r="BJ1027"/>
      <c r="BK1027"/>
      <c r="BL1027"/>
      <c r="BM1027"/>
      <c r="BN1027"/>
      <c r="BO1027"/>
      <c r="BP1027"/>
      <c r="BQ1027"/>
      <c r="BR1027"/>
      <c r="BS1027"/>
      <c r="BT1027"/>
      <c r="BU1027"/>
      <c r="BV1027"/>
      <c r="BW1027"/>
      <c r="BX1027"/>
      <c r="BY1027" s="387"/>
      <c r="BZ1027" s="388"/>
      <c r="CA1027" s="388"/>
      <c r="CB1027" s="388"/>
      <c r="CC1027" s="388"/>
      <c r="CD1027" s="388"/>
      <c r="CE1027" s="388"/>
      <c r="CF1027" s="388"/>
      <c r="CG1027" s="388"/>
      <c r="CH1027" s="388"/>
      <c r="CI1027" s="388"/>
      <c r="CJ1027" s="388"/>
      <c r="CK1027" s="388"/>
      <c r="CL1027" s="388"/>
      <c r="CM1027" s="388"/>
      <c r="CN1027" s="388"/>
      <c r="CO1027" s="388"/>
      <c r="CP1027" s="388"/>
      <c r="CQ1027" s="388"/>
      <c r="CR1027" s="388"/>
      <c r="CS1027" s="388"/>
      <c r="CT1027" s="388"/>
      <c r="CU1027" s="388"/>
      <c r="CV1027" s="388"/>
      <c r="CW1027" s="388"/>
      <c r="CX1027" s="388"/>
      <c r="CY1027" s="388"/>
      <c r="CZ1027" s="388"/>
    </row>
    <row r="1028" s="379" customFormat="true" ht="17.1" hidden="true" customHeight="true" x14ac:dyDescent="0.2">
      <c r="A1028" s="560" t="s">
        <v>201</v>
      </c>
      <c r="B1028" s="561" t="s">
        <v>200</v>
      </c>
      <c r="C1028" s="562">
        <v>12998</v>
      </c>
      <c r="AA1028" s="372"/>
      <c r="AB1028" s="372"/>
      <c r="AC1028" s="372"/>
      <c r="AD1028" s="372"/>
      <c r="AE1028" s="372"/>
      <c r="AF1028" s="372"/>
      <c r="AG1028" s="372"/>
      <c r="AH1028" s="372"/>
      <c r="AI1028" s="372"/>
      <c r="AJ1028" s="372"/>
      <c r="AK1028" s="372"/>
      <c r="AL1028" s="372"/>
      <c r="AM1028" s="372"/>
      <c r="AN1028" s="372"/>
      <c r="AO1028" s="372"/>
      <c r="AP1028" s="372"/>
      <c r="AQ1028" s="372"/>
      <c r="AR1028" s="372"/>
      <c r="AS1028" s="372"/>
      <c r="AT1028" s="372"/>
      <c r="AU1028" s="372"/>
      <c r="AV1028" s="372"/>
      <c r="AW1028" s="372"/>
      <c r="AX1028" s="372"/>
      <c r="AY1028" s="372"/>
      <c r="AZ1028" s="372"/>
      <c r="BA1028" s="387"/>
      <c r="BB1028" s="453"/>
      <c r="BC1028"/>
      <c r="BD1028"/>
      <c r="BE1028"/>
      <c r="BF1028"/>
      <c r="BG1028"/>
      <c r="BH1028"/>
      <c r="BI1028"/>
      <c r="BJ1028"/>
      <c r="BK1028"/>
      <c r="BL1028"/>
      <c r="BM1028"/>
      <c r="BN1028"/>
      <c r="BO1028"/>
      <c r="BP1028"/>
      <c r="BQ1028"/>
      <c r="BR1028"/>
      <c r="BS1028"/>
      <c r="BT1028"/>
      <c r="BU1028"/>
      <c r="BV1028"/>
      <c r="BW1028"/>
      <c r="BX1028"/>
      <c r="BY1028" s="387"/>
      <c r="BZ1028" s="388"/>
      <c r="CA1028" s="388"/>
      <c r="CB1028" s="388"/>
      <c r="CC1028" s="388"/>
      <c r="CD1028" s="388"/>
      <c r="CE1028" s="388"/>
      <c r="CF1028" s="388"/>
      <c r="CG1028" s="388"/>
      <c r="CH1028" s="388"/>
      <c r="CI1028" s="388"/>
      <c r="CJ1028" s="388"/>
      <c r="CK1028" s="388"/>
      <c r="CL1028" s="388"/>
      <c r="CM1028" s="388"/>
      <c r="CN1028" s="388"/>
      <c r="CO1028" s="388"/>
      <c r="CP1028" s="388"/>
      <c r="CQ1028" s="388"/>
      <c r="CR1028" s="388"/>
      <c r="CS1028" s="388"/>
      <c r="CT1028" s="388"/>
      <c r="CU1028" s="388"/>
      <c r="CV1028" s="388"/>
      <c r="CW1028" s="388"/>
      <c r="CX1028" s="388"/>
      <c r="CY1028" s="388"/>
      <c r="CZ1028" s="388"/>
    </row>
    <row r="1029" s="379" customFormat="true" ht="17.1" hidden="true" customHeight="true" x14ac:dyDescent="0.2">
      <c r="A1029" s="560" t="s">
        <v>202</v>
      </c>
      <c r="B1029" s="561" t="s">
        <v>203</v>
      </c>
      <c r="C1029" s="562">
        <v>12998</v>
      </c>
      <c r="AA1029" s="372"/>
      <c r="AB1029" s="372"/>
      <c r="AC1029" s="372"/>
      <c r="AD1029" s="372"/>
      <c r="AE1029" s="372"/>
      <c r="AF1029" s="372"/>
      <c r="AG1029" s="372"/>
      <c r="AH1029" s="372"/>
      <c r="AI1029" s="372"/>
      <c r="AJ1029" s="372"/>
      <c r="AK1029" s="372"/>
      <c r="AL1029" s="372"/>
      <c r="AM1029" s="372"/>
      <c r="AN1029" s="372"/>
      <c r="AO1029" s="372"/>
      <c r="AP1029" s="372"/>
      <c r="AQ1029" s="372"/>
      <c r="AR1029" s="372"/>
      <c r="AS1029" s="372"/>
      <c r="AT1029" s="372"/>
      <c r="AU1029" s="372"/>
      <c r="AV1029" s="372"/>
      <c r="AW1029" s="372"/>
      <c r="AX1029" s="372"/>
      <c r="AY1029" s="372"/>
      <c r="AZ1029" s="372"/>
      <c r="BA1029" s="387"/>
      <c r="BB1029" s="453"/>
      <c r="BC1029"/>
      <c r="BD1029"/>
      <c r="BE1029"/>
      <c r="BF1029"/>
      <c r="BG1029"/>
      <c r="BH1029"/>
      <c r="BI1029"/>
      <c r="BJ1029"/>
      <c r="BK1029"/>
      <c r="BL1029"/>
      <c r="BM1029"/>
      <c r="BN1029"/>
      <c r="BO1029"/>
      <c r="BP1029"/>
      <c r="BQ1029"/>
      <c r="BR1029"/>
      <c r="BS1029"/>
      <c r="BT1029"/>
      <c r="BU1029"/>
      <c r="BV1029"/>
      <c r="BW1029"/>
      <c r="BX1029"/>
      <c r="BY1029" s="387"/>
      <c r="BZ1029" s="388"/>
      <c r="CA1029" s="388"/>
      <c r="CB1029" s="388"/>
      <c r="CC1029" s="388"/>
      <c r="CD1029" s="388"/>
      <c r="CE1029" s="388"/>
      <c r="CF1029" s="388"/>
      <c r="CG1029" s="388"/>
      <c r="CH1029" s="388"/>
      <c r="CI1029" s="388"/>
      <c r="CJ1029" s="388"/>
      <c r="CK1029" s="388"/>
      <c r="CL1029" s="388"/>
      <c r="CM1029" s="388"/>
      <c r="CN1029" s="388"/>
      <c r="CO1029" s="388"/>
      <c r="CP1029" s="388"/>
      <c r="CQ1029" s="388"/>
      <c r="CR1029" s="388"/>
      <c r="CS1029" s="388"/>
      <c r="CT1029" s="388"/>
      <c r="CU1029" s="388"/>
      <c r="CV1029" s="388"/>
      <c r="CW1029" s="388"/>
      <c r="CX1029" s="388"/>
      <c r="CY1029" s="388"/>
      <c r="CZ1029" s="388"/>
    </row>
    <row r="1030" s="379" customFormat="true" ht="17.1" hidden="true" customHeight="true" x14ac:dyDescent="0.2">
      <c r="A1030" s="560" t="s">
        <v>204</v>
      </c>
      <c r="B1030" s="561" t="s">
        <v>205</v>
      </c>
      <c r="C1030" s="562">
        <v>12998</v>
      </c>
      <c r="AA1030" s="372"/>
      <c r="AB1030" s="372"/>
      <c r="AC1030" s="372"/>
      <c r="AD1030" s="372"/>
      <c r="AE1030" s="372"/>
      <c r="AF1030" s="372"/>
      <c r="AG1030" s="372"/>
      <c r="AH1030" s="372"/>
      <c r="AI1030" s="372"/>
      <c r="AJ1030" s="372"/>
      <c r="AK1030" s="372"/>
      <c r="AL1030" s="372"/>
      <c r="AM1030" s="372"/>
      <c r="AN1030" s="372"/>
      <c r="AO1030" s="372"/>
      <c r="AP1030" s="372"/>
      <c r="AQ1030" s="372"/>
      <c r="AR1030" s="372"/>
      <c r="AS1030" s="372"/>
      <c r="AT1030" s="372"/>
      <c r="AU1030" s="372"/>
      <c r="AV1030" s="372"/>
      <c r="AW1030" s="372"/>
      <c r="AX1030" s="372"/>
      <c r="AY1030" s="372"/>
      <c r="AZ1030" s="372"/>
      <c r="BA1030" s="387"/>
      <c r="BB1030" s="453"/>
      <c r="BC1030"/>
      <c r="BD1030"/>
      <c r="BE1030"/>
      <c r="BF1030"/>
      <c r="BG1030"/>
      <c r="BH1030"/>
      <c r="BI1030"/>
      <c r="BJ1030"/>
      <c r="BK1030"/>
      <c r="BL1030"/>
      <c r="BM1030"/>
      <c r="BN1030"/>
      <c r="BO1030"/>
      <c r="BP1030"/>
      <c r="BQ1030"/>
      <c r="BR1030"/>
      <c r="BS1030"/>
      <c r="BT1030"/>
      <c r="BU1030"/>
      <c r="BV1030"/>
      <c r="BW1030"/>
      <c r="BX1030"/>
      <c r="BY1030" s="387"/>
      <c r="BZ1030" s="388"/>
      <c r="CA1030" s="388"/>
      <c r="CB1030" s="388"/>
      <c r="CC1030" s="388"/>
      <c r="CD1030" s="388"/>
      <c r="CE1030" s="388"/>
      <c r="CF1030" s="388"/>
      <c r="CG1030" s="388"/>
      <c r="CH1030" s="388"/>
      <c r="CI1030" s="388"/>
      <c r="CJ1030" s="388"/>
      <c r="CK1030" s="388"/>
      <c r="CL1030" s="388"/>
      <c r="CM1030" s="388"/>
      <c r="CN1030" s="388"/>
      <c r="CO1030" s="388"/>
      <c r="CP1030" s="388"/>
      <c r="CQ1030" s="388"/>
      <c r="CR1030" s="388"/>
      <c r="CS1030" s="388"/>
      <c r="CT1030" s="388"/>
      <c r="CU1030" s="388"/>
      <c r="CV1030" s="388"/>
      <c r="CW1030" s="388"/>
      <c r="CX1030" s="388"/>
      <c r="CY1030" s="388"/>
      <c r="CZ1030" s="388"/>
    </row>
    <row r="1031" s="379" customFormat="true" ht="17.1" customHeight="true" x14ac:dyDescent="0.2">
      <c r="A1031" s="1148" t="s">
        <v>206</v>
      </c>
      <c r="B1031" s="561" t="s">
        <v>207</v>
      </c>
      <c r="C1031" s="562">
        <v>4139</v>
      </c>
      <c r="AA1031" s="372"/>
      <c r="AB1031" s="372"/>
      <c r="AC1031" s="372"/>
      <c r="AD1031" s="372"/>
      <c r="AE1031" s="372"/>
      <c r="AF1031" s="372"/>
      <c r="AG1031" s="372"/>
      <c r="AH1031" s="372"/>
      <c r="AI1031" s="372"/>
      <c r="AJ1031" s="372"/>
      <c r="AK1031" s="372"/>
      <c r="AL1031" s="372"/>
      <c r="AM1031" s="372"/>
      <c r="AN1031" s="372"/>
      <c r="AO1031" s="372"/>
      <c r="AP1031" s="372"/>
      <c r="AQ1031" s="372"/>
      <c r="AR1031" s="372"/>
      <c r="AS1031" s="372"/>
      <c r="AT1031" s="372"/>
      <c r="AU1031" s="372"/>
      <c r="AV1031" s="372"/>
      <c r="AW1031" s="372"/>
      <c r="AX1031" s="372"/>
      <c r="AY1031" s="372"/>
      <c r="AZ1031" s="372"/>
      <c r="BA1031" s="387"/>
      <c r="BB1031" s="453"/>
      <c r="BC1031"/>
      <c r="BD1031"/>
      <c r="BE1031"/>
      <c r="BF1031"/>
      <c r="BG1031"/>
      <c r="BH1031"/>
      <c r="BI1031"/>
      <c r="BJ1031"/>
      <c r="BK1031"/>
      <c r="BL1031"/>
      <c r="BM1031"/>
      <c r="BN1031"/>
      <c r="BO1031"/>
      <c r="BP1031"/>
      <c r="BQ1031"/>
      <c r="BR1031"/>
      <c r="BS1031"/>
      <c r="BT1031"/>
      <c r="BU1031"/>
      <c r="BV1031"/>
      <c r="BW1031"/>
      <c r="BX1031"/>
      <c r="BY1031" s="387"/>
      <c r="BZ1031" s="388"/>
      <c r="CA1031" s="388"/>
      <c r="CB1031" s="388"/>
      <c r="CC1031" s="388"/>
      <c r="CD1031" s="388"/>
      <c r="CE1031" s="388"/>
      <c r="CF1031" s="388"/>
      <c r="CG1031" s="388"/>
      <c r="CH1031" s="388"/>
      <c r="CI1031" s="388"/>
      <c r="CJ1031" s="388"/>
      <c r="CK1031" s="388"/>
      <c r="CL1031" s="388"/>
      <c r="CM1031" s="388"/>
      <c r="CN1031" s="388"/>
      <c r="CO1031" s="388"/>
      <c r="CP1031" s="388"/>
      <c r="CQ1031" s="388"/>
      <c r="CR1031" s="388"/>
      <c r="CS1031" s="388"/>
      <c r="CT1031" s="388"/>
      <c r="CU1031" s="388"/>
      <c r="CV1031" s="388"/>
      <c r="CW1031" s="388"/>
      <c r="CX1031" s="388"/>
      <c r="CY1031" s="388"/>
      <c r="CZ1031" s="388"/>
    </row>
    <row r="1032" s="379" customFormat="true" ht="17.1" customHeight="true" x14ac:dyDescent="0.2">
      <c r="A1032" s="1148"/>
      <c r="B1032" s="561" t="s">
        <v>208</v>
      </c>
      <c r="C1032" s="562">
        <v>8859</v>
      </c>
      <c r="AA1032" s="372"/>
      <c r="AB1032" s="372"/>
      <c r="AC1032" s="372"/>
      <c r="AD1032" s="372"/>
      <c r="AE1032" s="372"/>
      <c r="AF1032" s="372"/>
      <c r="AG1032" s="372"/>
      <c r="AH1032" s="372"/>
      <c r="AI1032" s="372"/>
      <c r="AJ1032" s="372"/>
      <c r="AK1032" s="372"/>
      <c r="AL1032" s="372"/>
      <c r="AM1032" s="372"/>
      <c r="AN1032" s="372"/>
      <c r="AO1032" s="372"/>
      <c r="AP1032" s="372"/>
      <c r="AQ1032" s="372"/>
      <c r="AR1032" s="372"/>
      <c r="AS1032" s="372"/>
      <c r="AT1032" s="372"/>
      <c r="AU1032" s="372"/>
      <c r="AV1032" s="372"/>
      <c r="AW1032" s="372"/>
      <c r="AX1032" s="372"/>
      <c r="AY1032" s="372"/>
      <c r="AZ1032" s="372"/>
      <c r="BA1032" s="387"/>
      <c r="BB1032" s="453"/>
      <c r="BC1032"/>
      <c r="BD1032"/>
      <c r="BE1032"/>
      <c r="BF1032"/>
      <c r="BG1032"/>
      <c r="BH1032"/>
      <c r="BI1032"/>
      <c r="BJ1032"/>
      <c r="BK1032"/>
      <c r="BL1032"/>
      <c r="BM1032"/>
      <c r="BN1032"/>
      <c r="BO1032"/>
      <c r="BP1032"/>
      <c r="BQ1032"/>
      <c r="BR1032"/>
      <c r="BS1032"/>
      <c r="BT1032"/>
      <c r="BU1032"/>
      <c r="BV1032"/>
      <c r="BW1032"/>
      <c r="BX1032"/>
      <c r="BY1032" s="387"/>
      <c r="BZ1032" s="388"/>
      <c r="CA1032" s="388"/>
      <c r="CB1032" s="388"/>
      <c r="CC1032" s="388"/>
      <c r="CD1032" s="388"/>
      <c r="CE1032" s="388"/>
      <c r="CF1032" s="388"/>
      <c r="CG1032" s="388"/>
      <c r="CH1032" s="388"/>
      <c r="CI1032" s="388"/>
      <c r="CJ1032" s="388"/>
      <c r="CK1032" s="388"/>
      <c r="CL1032" s="388"/>
      <c r="CM1032" s="388"/>
      <c r="CN1032" s="388"/>
      <c r="CO1032" s="388"/>
      <c r="CP1032" s="388"/>
      <c r="CQ1032" s="388"/>
      <c r="CR1032" s="388"/>
      <c r="CS1032" s="388"/>
      <c r="CT1032" s="388"/>
      <c r="CU1032" s="388"/>
      <c r="CV1032" s="388"/>
      <c r="CW1032" s="388"/>
      <c r="CX1032" s="388"/>
      <c r="CY1032" s="388"/>
      <c r="CZ1032" s="388"/>
    </row>
    <row r="1033" s="379" customFormat="true" ht="17.1" customHeight="true" x14ac:dyDescent="0.2">
      <c r="A1033" s="1149"/>
      <c r="B1033" s="563" t="s">
        <v>209</v>
      </c>
      <c r="C1033" s="564">
        <v>0</v>
      </c>
      <c r="AA1033" s="372"/>
      <c r="AB1033" s="372"/>
      <c r="AC1033" s="372"/>
      <c r="AD1033" s="372"/>
      <c r="AE1033" s="372"/>
      <c r="AF1033" s="372"/>
      <c r="AG1033" s="372"/>
      <c r="AH1033" s="372"/>
      <c r="AI1033" s="372"/>
      <c r="AJ1033" s="372"/>
      <c r="AK1033" s="372"/>
      <c r="AL1033" s="372"/>
      <c r="AM1033" s="372"/>
      <c r="AN1033" s="372"/>
      <c r="AO1033" s="372"/>
      <c r="AP1033" s="372"/>
      <c r="AQ1033" s="372"/>
      <c r="AR1033" s="372"/>
      <c r="AS1033" s="372"/>
      <c r="AT1033" s="372"/>
      <c r="AU1033" s="372"/>
      <c r="AV1033" s="372"/>
      <c r="AW1033" s="372"/>
      <c r="AX1033" s="372"/>
      <c r="AY1033" s="372"/>
      <c r="AZ1033" s="372"/>
      <c r="BA1033" s="548"/>
      <c r="BB1033" s="345"/>
      <c r="BC1033" s="548"/>
      <c r="BD1033" s="548"/>
      <c r="BE1033" s="548"/>
      <c r="BF1033" s="548"/>
      <c r="BG1033" s="548"/>
      <c r="BH1033" s="548"/>
      <c r="BI1033" s="548"/>
      <c r="BJ1033" s="548"/>
      <c r="BK1033" s="548"/>
      <c r="BL1033" s="548"/>
      <c r="BM1033" s="548"/>
      <c r="BN1033" s="548"/>
      <c r="BO1033" s="548"/>
      <c r="BP1033" s="548"/>
      <c r="BQ1033" s="548"/>
      <c r="BR1033" s="548"/>
      <c r="BS1033" s="548"/>
      <c r="BT1033" s="548"/>
      <c r="BU1033" s="548"/>
      <c r="BV1033" s="548"/>
      <c r="BW1033" s="548"/>
      <c r="BX1033" s="548"/>
      <c r="BY1033" s="548"/>
      <c r="BZ1033" s="372"/>
      <c r="CA1033" s="372"/>
      <c r="CB1033" s="372"/>
      <c r="CC1033" s="372"/>
      <c r="CD1033" s="372"/>
      <c r="CE1033" s="372"/>
      <c r="CF1033" s="372"/>
      <c r="CG1033" s="372"/>
      <c r="CH1033" s="372"/>
      <c r="CI1033" s="372"/>
      <c r="CJ1033" s="372"/>
      <c r="CK1033" s="372"/>
      <c r="CL1033" s="372"/>
      <c r="CM1033" s="372"/>
      <c r="CN1033" s="372"/>
      <c r="CO1033" s="372"/>
      <c r="CP1033" s="372"/>
      <c r="CQ1033" s="372"/>
      <c r="CR1033" s="372"/>
      <c r="CS1033" s="372"/>
      <c r="CT1033" s="372"/>
      <c r="CU1033" s="372"/>
      <c r="CV1033" s="372"/>
      <c r="CW1033" s="372"/>
      <c r="CX1033" s="372"/>
      <c r="CY1033" s="372"/>
      <c r="CZ1033" s="372"/>
    </row>
    <row r="1034" s="379" customFormat="true" ht="12.95" customHeight="true" x14ac:dyDescent="0.2">
      <c r="A1034" s="1150" t="s">
        <v>265</v>
      </c>
      <c r="B1034" s="1150"/>
      <c r="C1034" s="1150"/>
      <c r="AA1034" s="372"/>
      <c r="AB1034" s="372"/>
      <c r="AC1034" s="372"/>
      <c r="AD1034" s="372"/>
      <c r="AE1034" s="372"/>
      <c r="AF1034" s="372"/>
      <c r="AG1034" s="372"/>
      <c r="AH1034" s="372"/>
      <c r="AI1034" s="372"/>
      <c r="AJ1034" s="372"/>
      <c r="AK1034" s="372"/>
      <c r="AL1034" s="372"/>
      <c r="AM1034" s="372"/>
      <c r="AN1034" s="372"/>
      <c r="AO1034" s="372"/>
      <c r="AP1034" s="372"/>
      <c r="AQ1034" s="372"/>
      <c r="AR1034" s="372"/>
      <c r="AS1034" s="372"/>
      <c r="AT1034" s="372"/>
      <c r="AU1034" s="372"/>
      <c r="AV1034" s="372"/>
      <c r="AW1034" s="372"/>
      <c r="AX1034" s="372"/>
      <c r="AY1034" s="372"/>
      <c r="AZ1034" s="372"/>
      <c r="BA1034" s="387"/>
      <c r="BB1034" s="453"/>
      <c r="BC1034"/>
      <c r="BD1034"/>
      <c r="BE1034"/>
      <c r="BF1034"/>
      <c r="BG1034"/>
      <c r="BH1034"/>
      <c r="BI1034"/>
      <c r="BJ1034"/>
      <c r="BK1034"/>
      <c r="BL1034"/>
      <c r="BM1034"/>
      <c r="BN1034"/>
      <c r="BO1034"/>
      <c r="BP1034"/>
      <c r="BQ1034"/>
      <c r="BR1034"/>
      <c r="BS1034"/>
      <c r="BT1034"/>
      <c r="BU1034"/>
      <c r="BV1034"/>
      <c r="BW1034"/>
      <c r="BX1034"/>
      <c r="BY1034" s="387"/>
      <c r="BZ1034" s="388"/>
      <c r="CA1034" s="388"/>
      <c r="CB1034" s="388"/>
      <c r="CC1034" s="388"/>
      <c r="CD1034" s="388"/>
      <c r="CE1034" s="388"/>
      <c r="CF1034" s="388"/>
      <c r="CG1034" s="388"/>
      <c r="CH1034" s="388"/>
      <c r="CI1034" s="388"/>
      <c r="CJ1034" s="388"/>
      <c r="CK1034" s="388"/>
      <c r="CL1034" s="388"/>
      <c r="CM1034" s="388"/>
      <c r="CN1034" s="388"/>
      <c r="CO1034" s="388"/>
      <c r="CP1034" s="388"/>
      <c r="CQ1034" s="388"/>
      <c r="CR1034" s="388"/>
      <c r="CS1034" s="388"/>
      <c r="CT1034" s="388"/>
      <c r="CU1034" s="388"/>
      <c r="CV1034" s="388"/>
      <c r="CW1034" s="388"/>
      <c r="CX1034" s="388"/>
      <c r="CY1034" s="388"/>
      <c r="CZ1034" s="388"/>
    </row>
    <row r="1035" s="379" customFormat="true" ht="15" customHeight="true" x14ac:dyDescent="0.2">
      <c r="B1035" s="534"/>
      <c r="AA1035" s="372"/>
      <c r="AB1035" s="372"/>
      <c r="AC1035" s="372"/>
      <c r="AD1035" s="372"/>
      <c r="AE1035" s="372"/>
      <c r="AF1035" s="372"/>
      <c r="AG1035" s="372"/>
      <c r="AH1035" s="372"/>
      <c r="AI1035" s="372"/>
      <c r="AJ1035" s="372"/>
      <c r="AK1035" s="372"/>
      <c r="AL1035" s="372"/>
      <c r="AM1035" s="372"/>
      <c r="AN1035" s="372"/>
      <c r="AO1035" s="372"/>
      <c r="AP1035" s="372"/>
      <c r="AQ1035" s="372"/>
      <c r="AR1035" s="372"/>
      <c r="AS1035" s="372"/>
      <c r="AT1035" s="372"/>
      <c r="AU1035" s="372"/>
      <c r="AV1035" s="372"/>
      <c r="AW1035" s="372"/>
      <c r="AX1035" s="372"/>
      <c r="AY1035" s="372"/>
      <c r="AZ1035" s="372"/>
      <c r="BA1035" s="530"/>
      <c r="BB1035" s="399"/>
      <c r="BC1035" s="530"/>
      <c r="BD1035" s="530"/>
      <c r="BE1035" s="530"/>
      <c r="BF1035" s="530"/>
      <c r="BG1035" s="530"/>
      <c r="BH1035" s="530"/>
      <c r="BI1035" s="530"/>
      <c r="BJ1035" s="530"/>
      <c r="BK1035" s="530"/>
      <c r="BL1035" s="530"/>
      <c r="BM1035" s="530"/>
      <c r="BN1035" s="530"/>
      <c r="BO1035" s="530"/>
      <c r="BP1035" s="530"/>
      <c r="BQ1035" s="530"/>
      <c r="BR1035" s="530"/>
      <c r="BS1035" s="530"/>
      <c r="BT1035" s="530"/>
      <c r="BU1035" s="530"/>
      <c r="BV1035" s="530"/>
      <c r="BW1035" s="530"/>
      <c r="BX1035" s="530"/>
      <c r="BY1035" s="530"/>
      <c r="BZ1035" s="372"/>
      <c r="CA1035" s="372"/>
      <c r="CB1035" s="372"/>
      <c r="CC1035" s="372"/>
      <c r="CD1035" s="372"/>
      <c r="CE1035" s="372"/>
      <c r="CF1035" s="372"/>
      <c r="CG1035" s="372"/>
      <c r="CH1035" s="372"/>
      <c r="CI1035" s="372"/>
      <c r="CJ1035" s="372"/>
      <c r="CK1035" s="372"/>
      <c r="CL1035" s="372"/>
      <c r="CM1035" s="372"/>
      <c r="CN1035" s="372"/>
      <c r="CO1035" s="372"/>
      <c r="CP1035" s="372"/>
      <c r="CQ1035" s="372"/>
      <c r="CR1035" s="372"/>
      <c r="CS1035" s="372"/>
      <c r="CT1035" s="372"/>
      <c r="CU1035" s="372"/>
      <c r="CV1035" s="372"/>
      <c r="CW1035" s="372"/>
      <c r="CX1035" s="372"/>
      <c r="CY1035" s="372"/>
      <c r="CZ1035" s="372"/>
    </row>
    <row r="1036" ht="15" customHeight="true" x14ac:dyDescent="0.25">
      <c r="A1036" s="454" t="s">
        <v>121</v>
      </c>
      <c r="B1036" s="327" t="s">
        <v>122</v>
      </c>
    </row>
    <row r="1037" ht="15" customHeight="true" x14ac:dyDescent="0.2">
      <c r="A1037" s="455" t="str">
        <f>R15</f>
        <v>Bamako</v>
      </c>
      <c r="B1037" s="455" t="e">
        <f>BR122+BR123</f>
        <v>#VALUE!</v>
      </c>
    </row>
    <row r="1038" ht="15" customHeight="true" x14ac:dyDescent="0.2">
      <c r="A1038" s="455" t="str">
        <f>S15</f>
        <v>Gao</v>
      </c>
      <c r="B1038" s="455" t="e">
        <f>BS122+BS123</f>
        <v>#VALUE!</v>
      </c>
    </row>
    <row r="1039" ht="15" customHeight="true" x14ac:dyDescent="0.2">
      <c r="A1039" s="455" t="str">
        <f>T15</f>
        <v>Kayes</v>
      </c>
      <c r="B1039" s="455" t="e">
        <f>BT122+BT123</f>
        <v>#VALUE!</v>
      </c>
    </row>
    <row r="1040" ht="15" customHeight="true" x14ac:dyDescent="0.2">
      <c r="A1040" s="455" t="str">
        <f>U15</f>
        <v>Kidal</v>
      </c>
      <c r="B1040" s="455" t="e">
        <f>BU122+BU123</f>
        <v>#VALUE!</v>
      </c>
    </row>
    <row r="1041" ht="15" customHeight="true" x14ac:dyDescent="0.2">
      <c r="A1041" s="455" t="str">
        <f>V15</f>
        <v>Koulikoro</v>
      </c>
      <c r="B1041" s="455" t="e">
        <f>BV122+BV123</f>
        <v>#VALUE!</v>
      </c>
    </row>
    <row r="1042" ht="15" customHeight="true" x14ac:dyDescent="0.2">
      <c r="A1042" s="455" t="str">
        <f>W15</f>
        <v>Mopti</v>
      </c>
      <c r="B1042" s="455" t="e">
        <f>BW122+BW123</f>
        <v>#VALUE!</v>
      </c>
    </row>
    <row r="1043" ht="15" customHeight="true" x14ac:dyDescent="0.2">
      <c r="A1043" s="455" t="str">
        <f>X15</f>
        <v>Segou</v>
      </c>
      <c r="B1043" s="455" t="e">
        <f>BX122+XR123</f>
        <v>#VALUE!</v>
      </c>
    </row>
    <row r="1044" ht="15" customHeight="true" x14ac:dyDescent="0.2">
      <c r="A1044" s="455" t="str">
        <f>Y15</f>
        <v>Sikasso</v>
      </c>
      <c r="B1044" s="455" t="e">
        <f>BY122+BY123</f>
        <v>#VALUE!</v>
      </c>
    </row>
    <row r="1045" ht="15" customHeight="true" x14ac:dyDescent="0.2">
      <c r="A1045" s="455" t="str">
        <f>Z15</f>
        <v>Tombouctou</v>
      </c>
      <c r="B1045" s="455" t="e">
        <f>BZ122+BZ123</f>
        <v>#VALUE!</v>
      </c>
    </row>
    <row r="1046" ht="15" customHeight="true" x14ac:dyDescent="0.2">
      <c r="A1046" s="399">
        <f>AA15</f>
        <v>0</v>
      </c>
      <c r="B1046" s="455">
        <f>CA122+CA123</f>
        <v>0</v>
      </c>
    </row>
    <row r="1047" ht="15" customHeight="true" x14ac:dyDescent="0.2">
      <c r="A1047" s="399">
        <f>AB15</f>
        <v>0</v>
      </c>
      <c r="B1047" s="455">
        <f>CB122+CB123</f>
        <v>0</v>
      </c>
    </row>
    <row r="1048" ht="15" customHeight="true" x14ac:dyDescent="0.2">
      <c r="A1048" s="399">
        <f>AC15</f>
        <v>0</v>
      </c>
      <c r="B1048" s="455">
        <f>CC122+CC123</f>
        <v>0</v>
      </c>
    </row>
    <row r="1049" ht="15" customHeight="true" x14ac:dyDescent="0.2">
      <c r="A1049" s="399">
        <f>AD15</f>
        <v>0</v>
      </c>
      <c r="B1049" s="455">
        <f>CD122+CD123</f>
        <v>0</v>
      </c>
    </row>
    <row r="1050" ht="15" customHeight="true" x14ac:dyDescent="0.2">
      <c r="A1050" s="399">
        <f>AE15</f>
        <v>0</v>
      </c>
      <c r="B1050" s="455">
        <f>CE122+CE123</f>
        <v>0</v>
      </c>
    </row>
    <row r="1051" ht="15" customHeight="true" x14ac:dyDescent="0.2">
      <c r="A1051" s="399">
        <f>AF15</f>
        <v>0</v>
      </c>
      <c r="B1051" s="455">
        <f>CF122+CF123</f>
        <v>0</v>
      </c>
    </row>
    <row r="1052" ht="15" customHeight="true" x14ac:dyDescent="0.2">
      <c r="A1052" s="399">
        <f>AG15</f>
        <v>0</v>
      </c>
      <c r="B1052" s="455">
        <f>CG122+CG123</f>
        <v>0</v>
      </c>
    </row>
    <row r="1053" ht="15" customHeight="true" x14ac:dyDescent="0.2">
      <c r="A1053" s="399">
        <f>AH15</f>
        <v>0</v>
      </c>
      <c r="B1053" s="455">
        <f>CH122+CH123</f>
        <v>0</v>
      </c>
    </row>
    <row r="1054" ht="15" customHeight="true" x14ac:dyDescent="0.2">
      <c r="A1054" s="399">
        <f>AI15</f>
        <v>0</v>
      </c>
      <c r="B1054" s="455">
        <f>CI122+CI123</f>
        <v>0</v>
      </c>
    </row>
    <row r="1055" ht="15" customHeight="true" x14ac:dyDescent="0.2">
      <c r="A1055" s="399">
        <f>AJ15</f>
        <v>0</v>
      </c>
      <c r="B1055" s="455">
        <f>CJ122+CJ123</f>
        <v>0</v>
      </c>
    </row>
    <row r="1056" ht="15" customHeight="true" x14ac:dyDescent="0.2">
      <c r="A1056" s="399">
        <f>AK15</f>
        <v>0</v>
      </c>
      <c r="B1056" s="455">
        <f>CK122+CK123</f>
        <v>0</v>
      </c>
    </row>
    <row r="1057" ht="15" customHeight="true" x14ac:dyDescent="0.2">
      <c r="A1057" s="399">
        <f>AL15</f>
        <v>0</v>
      </c>
      <c r="B1057" s="455">
        <f>CL122+CL123</f>
        <v>0</v>
      </c>
    </row>
    <row r="1058" ht="15" customHeight="true" x14ac:dyDescent="0.2">
      <c r="A1058" s="399">
        <f>AM15</f>
        <v>0</v>
      </c>
      <c r="B1058" s="455">
        <f>CM122+CM123</f>
        <v>0</v>
      </c>
    </row>
    <row r="1059" ht="15" customHeight="true" x14ac:dyDescent="0.2">
      <c r="A1059" s="399">
        <f>AN15</f>
        <v>0</v>
      </c>
      <c r="B1059" s="455">
        <f>CN122+CN123</f>
        <v>0</v>
      </c>
    </row>
    <row r="1060" ht="15" customHeight="true" x14ac:dyDescent="0.2">
      <c r="A1060" s="399">
        <f>AO15</f>
        <v>0</v>
      </c>
      <c r="B1060" s="455">
        <f>CO122+CO123</f>
        <v>0</v>
      </c>
    </row>
    <row r="1061" ht="15" customHeight="true" x14ac:dyDescent="0.2">
      <c r="A1061" s="399">
        <f>AP15</f>
        <v>0</v>
      </c>
      <c r="B1061" s="455">
        <f>CP122+CP123</f>
        <v>0</v>
      </c>
    </row>
    <row r="1062" ht="15" customHeight="true" x14ac:dyDescent="0.2">
      <c r="A1062" s="399">
        <f>AQ15</f>
        <v>0</v>
      </c>
      <c r="B1062" s="455">
        <f>CQ122+CQ123</f>
        <v>0</v>
      </c>
    </row>
    <row r="1063" ht="15" customHeight="true" x14ac:dyDescent="0.2">
      <c r="A1063" s="399">
        <f>AR15</f>
        <v>0</v>
      </c>
      <c r="B1063" s="455">
        <f>CR122+CR123</f>
        <v>0</v>
      </c>
    </row>
    <row r="1064" ht="15" customHeight="true" x14ac:dyDescent="0.2">
      <c r="A1064" s="399">
        <f>AS15</f>
        <v>0</v>
      </c>
      <c r="B1064" s="455">
        <f>CS122+CS123</f>
        <v>0</v>
      </c>
    </row>
    <row r="1065" ht="15" customHeight="true" x14ac:dyDescent="0.2">
      <c r="A1065" s="399">
        <f>AT15</f>
        <v>0</v>
      </c>
      <c r="B1065" s="455">
        <f>CT122+CT123</f>
        <v>0</v>
      </c>
    </row>
    <row r="1066" ht="15" customHeight="true" x14ac:dyDescent="0.2">
      <c r="A1066" s="399">
        <f>AU15</f>
        <v>0</v>
      </c>
      <c r="B1066" s="455">
        <f>CU122+CU123</f>
        <v>0</v>
      </c>
    </row>
    <row r="1067" ht="15" customHeight="true" x14ac:dyDescent="0.2">
      <c r="A1067" s="399">
        <f>AV15</f>
        <v>0</v>
      </c>
      <c r="B1067" s="455">
        <f>CV122+CV123</f>
        <v>0</v>
      </c>
    </row>
    <row r="1068" ht="15" customHeight="true" x14ac:dyDescent="0.2">
      <c r="A1068" s="399">
        <f>AW15</f>
        <v>0</v>
      </c>
      <c r="B1068" s="455">
        <f>CW122+CW123</f>
        <v>0</v>
      </c>
    </row>
    <row r="1069" ht="15" customHeight="true" x14ac:dyDescent="0.2">
      <c r="A1069" s="399">
        <f>AX15</f>
        <v>0</v>
      </c>
      <c r="B1069" s="455">
        <f>CX122+CX123</f>
        <v>0</v>
      </c>
    </row>
    <row r="1070" ht="15" customHeight="true" x14ac:dyDescent="0.2">
      <c r="A1070" s="399">
        <f>AY15</f>
        <v>0</v>
      </c>
      <c r="B1070" s="455">
        <f>CY122+CY123</f>
        <v>0</v>
      </c>
    </row>
    <row r="1071" ht="15" customHeight="true" x14ac:dyDescent="0.2">
      <c r="A1071" s="399"/>
      <c r="B1071" s="455"/>
    </row>
    <row r="1072" ht="15" customHeight="true" x14ac:dyDescent="0.2">
      <c r="A1072" s="455">
        <f>34-COUNTIF(A1037:A1071,"0")</f>
        <v>9</v>
      </c>
      <c r="B1072" s="399" t="s">
        <v>142</v>
      </c>
    </row>
    <row r="1100" s="372" customFormat="true" ht="17.1" customHeight="true" x14ac:dyDescent="0.2">
      <c r="A1100" s="932"/>
      <c r="B1100" s="929"/>
      <c r="BA1100" s="530"/>
      <c r="BB1100" s="399"/>
      <c r="BC1100" s="530"/>
      <c r="BD1100" s="530"/>
      <c r="BE1100" s="530"/>
      <c r="BF1100" s="530"/>
      <c r="BG1100" s="530"/>
      <c r="BH1100" s="530"/>
      <c r="BI1100" s="530"/>
      <c r="BJ1100" s="530"/>
      <c r="BK1100" s="530"/>
      <c r="BL1100" s="530"/>
      <c r="BM1100" s="530"/>
      <c r="BN1100" s="530"/>
      <c r="BO1100" s="530"/>
      <c r="BP1100" s="530"/>
      <c r="BQ1100" s="530"/>
      <c r="BR1100" s="530"/>
      <c r="BS1100" s="530"/>
      <c r="BT1100" s="530"/>
      <c r="BU1100" s="530"/>
      <c r="BV1100" s="530"/>
      <c r="BW1100" s="530"/>
      <c r="BX1100" s="530"/>
      <c r="BY1100" s="530"/>
    </row>
    <row r="1101" s="372" customFormat="true" ht="17.1" customHeight="true" x14ac:dyDescent="0.2">
      <c r="A1101" s="933"/>
      <c r="B1101" s="930"/>
      <c r="BA1101" s="530"/>
      <c r="BB1101" s="399"/>
      <c r="BC1101" s="530"/>
      <c r="BD1101" s="530"/>
      <c r="BE1101" s="530"/>
      <c r="BF1101" s="530"/>
      <c r="BG1101" s="530"/>
      <c r="BH1101" s="530"/>
      <c r="BI1101" s="530"/>
      <c r="BJ1101" s="530"/>
      <c r="BK1101" s="530"/>
      <c r="BL1101" s="530"/>
      <c r="BM1101" s="530"/>
      <c r="BN1101" s="530"/>
      <c r="BO1101" s="530"/>
      <c r="BP1101" s="530"/>
      <c r="BQ1101" s="530"/>
      <c r="BR1101" s="530"/>
      <c r="BS1101" s="530"/>
      <c r="BT1101" s="530"/>
      <c r="BU1101" s="530"/>
      <c r="BV1101" s="530"/>
      <c r="BW1101" s="530"/>
      <c r="BX1101" s="530"/>
      <c r="BY1101" s="530"/>
    </row>
    <row r="1102" s="372" customFormat="true" ht="15" customHeight="true" x14ac:dyDescent="0.2">
      <c r="BA1102" s="530"/>
      <c r="BB1102" s="399"/>
      <c r="BC1102" s="530"/>
      <c r="BD1102" s="530"/>
      <c r="BE1102" s="530"/>
      <c r="BF1102" s="530"/>
      <c r="BG1102" s="530"/>
      <c r="BH1102" s="530"/>
      <c r="BI1102" s="530"/>
      <c r="BJ1102" s="530"/>
      <c r="BK1102" s="530"/>
      <c r="BL1102" s="530"/>
      <c r="BM1102" s="530"/>
      <c r="BN1102" s="530"/>
      <c r="BO1102" s="530"/>
      <c r="BP1102" s="530"/>
      <c r="BQ1102" s="530"/>
      <c r="BR1102" s="530"/>
      <c r="BS1102" s="530"/>
      <c r="BT1102" s="530"/>
      <c r="BU1102" s="530"/>
      <c r="BV1102" s="530"/>
      <c r="BW1102" s="530"/>
      <c r="BX1102" s="530"/>
      <c r="BY1102" s="530"/>
    </row>
    <row r="1103" s="372" customFormat="true" ht="15" customHeight="true" x14ac:dyDescent="0.2">
      <c r="BA1103" s="530"/>
      <c r="BB1103" s="399"/>
      <c r="BC1103" s="530"/>
      <c r="BD1103" s="530"/>
      <c r="BE1103" s="530"/>
      <c r="BF1103" s="530"/>
      <c r="BG1103" s="530"/>
      <c r="BH1103" s="530"/>
      <c r="BI1103" s="530"/>
      <c r="BJ1103" s="530"/>
      <c r="BK1103" s="530"/>
      <c r="BL1103" s="530"/>
      <c r="BM1103" s="530"/>
      <c r="BN1103" s="530"/>
      <c r="BO1103" s="530"/>
      <c r="BP1103" s="530"/>
      <c r="BQ1103" s="530"/>
      <c r="BR1103" s="530"/>
      <c r="BS1103" s="530"/>
      <c r="BT1103" s="530"/>
      <c r="BU1103" s="530"/>
      <c r="BV1103" s="530"/>
      <c r="BW1103" s="530"/>
      <c r="BX1103" s="530"/>
      <c r="BY1103" s="530"/>
    </row>
    <row r="1104" s="372" customFormat="true" ht="15" customHeight="true" x14ac:dyDescent="0.2">
      <c r="BA1104" s="530"/>
      <c r="BB1104" s="399"/>
      <c r="BC1104" s="530"/>
      <c r="BD1104" s="530"/>
      <c r="BE1104" s="530"/>
      <c r="BF1104" s="530"/>
      <c r="BG1104" s="530"/>
      <c r="BH1104" s="530"/>
      <c r="BI1104" s="530"/>
      <c r="BJ1104" s="530"/>
      <c r="BK1104" s="530"/>
      <c r="BL1104" s="530"/>
      <c r="BM1104" s="530"/>
      <c r="BN1104" s="530"/>
      <c r="BO1104" s="530"/>
      <c r="BP1104" s="530"/>
      <c r="BQ1104" s="530"/>
      <c r="BR1104" s="530"/>
      <c r="BS1104" s="530"/>
      <c r="BT1104" s="530"/>
      <c r="BU1104" s="530"/>
      <c r="BV1104" s="530"/>
      <c r="BW1104" s="530"/>
      <c r="BX1104" s="530"/>
      <c r="BY1104" s="530"/>
    </row>
    <row r="1105" s="372" customFormat="true" ht="15" customHeight="true" x14ac:dyDescent="0.2">
      <c r="BA1105" s="530"/>
      <c r="BB1105" s="399"/>
      <c r="BC1105" s="530"/>
      <c r="BD1105" s="530"/>
      <c r="BE1105" s="530"/>
      <c r="BF1105" s="530"/>
      <c r="BG1105" s="530"/>
      <c r="BH1105" s="530"/>
      <c r="BI1105" s="530"/>
      <c r="BJ1105" s="530"/>
      <c r="BK1105" s="530"/>
      <c r="BL1105" s="530"/>
      <c r="BM1105" s="530"/>
      <c r="BN1105" s="530"/>
      <c r="BO1105" s="530"/>
      <c r="BP1105" s="530"/>
      <c r="BQ1105" s="530"/>
      <c r="BR1105" s="530"/>
      <c r="BS1105" s="530"/>
      <c r="BT1105" s="530"/>
      <c r="BU1105" s="530"/>
      <c r="BV1105" s="530"/>
      <c r="BW1105" s="530"/>
      <c r="BX1105" s="530"/>
      <c r="BY1105" s="530"/>
    </row>
    <row r="1106" s="372" customFormat="true" ht="15" customHeight="true" x14ac:dyDescent="0.2">
      <c r="BA1106" s="530"/>
      <c r="BB1106" s="399"/>
      <c r="BC1106" s="530"/>
      <c r="BD1106" s="530"/>
      <c r="BE1106" s="530"/>
      <c r="BF1106" s="530"/>
      <c r="BG1106" s="530"/>
      <c r="BH1106" s="530"/>
      <c r="BI1106" s="530"/>
      <c r="BJ1106" s="530"/>
      <c r="BK1106" s="530"/>
      <c r="BL1106" s="530"/>
      <c r="BM1106" s="530"/>
      <c r="BN1106" s="530"/>
      <c r="BO1106" s="530"/>
      <c r="BP1106" s="530"/>
      <c r="BQ1106" s="530"/>
      <c r="BR1106" s="530"/>
      <c r="BS1106" s="530"/>
      <c r="BT1106" s="530"/>
      <c r="BU1106" s="530"/>
      <c r="BV1106" s="530"/>
      <c r="BW1106" s="530"/>
      <c r="BX1106" s="530"/>
      <c r="BY1106" s="530"/>
    </row>
    <row r="1107" s="372" customFormat="true" ht="15" customHeight="true" x14ac:dyDescent="0.2">
      <c r="BA1107" s="530"/>
      <c r="BB1107" s="399"/>
      <c r="BC1107" s="530"/>
      <c r="BD1107" s="530"/>
      <c r="BE1107" s="530"/>
      <c r="BF1107" s="530"/>
      <c r="BG1107" s="530"/>
      <c r="BH1107" s="530"/>
      <c r="BI1107" s="530"/>
      <c r="BJ1107" s="530"/>
      <c r="BK1107" s="530"/>
      <c r="BL1107" s="530"/>
      <c r="BM1107" s="530"/>
      <c r="BN1107" s="530"/>
      <c r="BO1107" s="530"/>
      <c r="BP1107" s="530"/>
      <c r="BQ1107" s="530"/>
      <c r="BR1107" s="530"/>
      <c r="BS1107" s="530"/>
      <c r="BT1107" s="530"/>
      <c r="BU1107" s="530"/>
      <c r="BV1107" s="530"/>
      <c r="BW1107" s="530"/>
      <c r="BX1107" s="530"/>
      <c r="BY1107" s="530"/>
    </row>
    <row r="1108" s="372" customFormat="true" ht="15" customHeight="true" x14ac:dyDescent="0.2">
      <c r="BA1108" s="530"/>
      <c r="BB1108" s="399"/>
      <c r="BC1108" s="530"/>
      <c r="BD1108" s="530"/>
      <c r="BE1108" s="530"/>
      <c r="BF1108" s="530"/>
      <c r="BG1108" s="530"/>
      <c r="BH1108" s="530"/>
      <c r="BI1108" s="530"/>
      <c r="BJ1108" s="530"/>
      <c r="BK1108" s="530"/>
      <c r="BL1108" s="530"/>
      <c r="BM1108" s="530"/>
      <c r="BN1108" s="530"/>
      <c r="BO1108" s="530"/>
      <c r="BP1108" s="530"/>
      <c r="BQ1108" s="530"/>
      <c r="BR1108" s="530"/>
      <c r="BS1108" s="530"/>
      <c r="BT1108" s="530"/>
      <c r="BU1108" s="530"/>
      <c r="BV1108" s="530"/>
      <c r="BW1108" s="530"/>
      <c r="BX1108" s="530"/>
      <c r="BY1108" s="530"/>
    </row>
    <row r="1109" s="372" customFormat="true" ht="15" customHeight="true" x14ac:dyDescent="0.2">
      <c r="BA1109" s="530"/>
      <c r="BB1109" s="399"/>
      <c r="BC1109" s="530"/>
      <c r="BD1109" s="530"/>
      <c r="BE1109" s="530"/>
      <c r="BF1109" s="530"/>
      <c r="BG1109" s="530"/>
      <c r="BH1109" s="530"/>
      <c r="BI1109" s="530"/>
      <c r="BJ1109" s="530"/>
      <c r="BK1109" s="530"/>
      <c r="BL1109" s="530"/>
      <c r="BM1109" s="530"/>
      <c r="BN1109" s="530"/>
      <c r="BO1109" s="530"/>
      <c r="BP1109" s="530"/>
      <c r="BQ1109" s="530"/>
      <c r="BR1109" s="530"/>
      <c r="BS1109" s="530"/>
      <c r="BT1109" s="530"/>
      <c r="BU1109" s="530"/>
      <c r="BV1109" s="530"/>
      <c r="BW1109" s="530"/>
      <c r="BX1109" s="530"/>
      <c r="BY1109" s="530"/>
    </row>
    <row r="1110" s="372" customFormat="true" ht="15" customHeight="true" x14ac:dyDescent="0.2">
      <c r="BA1110" s="530"/>
      <c r="BB1110" s="399"/>
      <c r="BC1110" s="530"/>
      <c r="BD1110" s="530"/>
      <c r="BE1110" s="530"/>
      <c r="BF1110" s="530"/>
      <c r="BG1110" s="530"/>
      <c r="BH1110" s="530"/>
      <c r="BI1110" s="530"/>
      <c r="BJ1110" s="530"/>
      <c r="BK1110" s="530"/>
      <c r="BL1110" s="530"/>
      <c r="BM1110" s="530"/>
      <c r="BN1110" s="530"/>
      <c r="BO1110" s="530"/>
      <c r="BP1110" s="530"/>
      <c r="BQ1110" s="530"/>
      <c r="BR1110" s="530"/>
      <c r="BS1110" s="530"/>
      <c r="BT1110" s="530"/>
      <c r="BU1110" s="530"/>
      <c r="BV1110" s="530"/>
      <c r="BW1110" s="530"/>
      <c r="BX1110" s="530"/>
      <c r="BY1110" s="530"/>
    </row>
    <row r="1111" s="372" customFormat="true" ht="15" customHeight="true" x14ac:dyDescent="0.2">
      <c r="BA1111" s="530"/>
      <c r="BB1111" s="399"/>
      <c r="BC1111" s="530"/>
      <c r="BD1111" s="530"/>
      <c r="BE1111" s="530"/>
      <c r="BF1111" s="530"/>
      <c r="BG1111" s="530"/>
      <c r="BH1111" s="530"/>
      <c r="BI1111" s="530"/>
      <c r="BJ1111" s="530"/>
      <c r="BK1111" s="530"/>
      <c r="BL1111" s="530"/>
      <c r="BM1111" s="530"/>
      <c r="BN1111" s="530"/>
      <c r="BO1111" s="530"/>
      <c r="BP1111" s="530"/>
      <c r="BQ1111" s="530"/>
      <c r="BR1111" s="530"/>
      <c r="BS1111" s="530"/>
      <c r="BT1111" s="530"/>
      <c r="BU1111" s="530"/>
      <c r="BV1111" s="530"/>
      <c r="BW1111" s="530"/>
      <c r="BX1111" s="530"/>
      <c r="BY1111" s="530"/>
    </row>
    <row r="1112" s="372" customFormat="true" ht="15" customHeight="true" x14ac:dyDescent="0.2">
      <c r="BA1112" s="530"/>
      <c r="BB1112" s="399"/>
      <c r="BC1112" s="530"/>
      <c r="BD1112" s="530"/>
      <c r="BE1112" s="530"/>
      <c r="BF1112" s="530"/>
      <c r="BG1112" s="530"/>
      <c r="BH1112" s="530"/>
      <c r="BI1112" s="530"/>
      <c r="BJ1112" s="530"/>
      <c r="BK1112" s="530"/>
      <c r="BL1112" s="530"/>
      <c r="BM1112" s="530"/>
      <c r="BN1112" s="530"/>
      <c r="BO1112" s="530"/>
      <c r="BP1112" s="530"/>
      <c r="BQ1112" s="530"/>
      <c r="BR1112" s="530"/>
      <c r="BS1112" s="530"/>
      <c r="BT1112" s="530"/>
      <c r="BU1112" s="530"/>
      <c r="BV1112" s="530"/>
      <c r="BW1112" s="530"/>
      <c r="BX1112" s="530"/>
      <c r="BY1112" s="530"/>
    </row>
    <row r="1113" s="372" customFormat="true" ht="15" customHeight="true" x14ac:dyDescent="0.2">
      <c r="BA1113" s="530"/>
      <c r="BB1113" s="399"/>
      <c r="BC1113" s="530"/>
      <c r="BD1113" s="530"/>
      <c r="BE1113" s="530"/>
      <c r="BF1113" s="530"/>
      <c r="BG1113" s="530"/>
      <c r="BH1113" s="530"/>
      <c r="BI1113" s="530"/>
      <c r="BJ1113" s="530"/>
      <c r="BK1113" s="530"/>
      <c r="BL1113" s="530"/>
      <c r="BM1113" s="530"/>
      <c r="BN1113" s="530"/>
      <c r="BO1113" s="530"/>
      <c r="BP1113" s="530"/>
      <c r="BQ1113" s="530"/>
      <c r="BR1113" s="530"/>
      <c r="BS1113" s="530"/>
      <c r="BT1113" s="530"/>
      <c r="BU1113" s="530"/>
      <c r="BV1113" s="530"/>
      <c r="BW1113" s="530"/>
      <c r="BX1113" s="530"/>
      <c r="BY1113" s="530"/>
    </row>
    <row r="1114" s="372" customFormat="true" ht="17.1" customHeight="true" x14ac:dyDescent="0.2">
      <c r="A1114" s="933"/>
      <c r="B1114" s="930"/>
      <c r="C1114" s="917"/>
      <c r="D1114" s="917"/>
      <c r="E1114" s="917"/>
      <c r="F1114" s="917"/>
      <c r="G1114" s="917"/>
      <c r="H1114" s="917"/>
      <c r="I1114" s="917"/>
      <c r="J1114" s="917"/>
      <c r="K1114" s="917"/>
      <c r="L1114" s="917"/>
      <c r="M1114" s="917"/>
      <c r="N1114" s="917"/>
      <c r="O1114" s="917"/>
      <c r="P1114" s="917"/>
      <c r="Q1114" s="917"/>
      <c r="R1114" s="917"/>
      <c r="S1114" s="917"/>
      <c r="T1114" s="917"/>
      <c r="U1114" s="917"/>
      <c r="V1114" s="917"/>
      <c r="W1114" s="917"/>
      <c r="X1114" s="917"/>
      <c r="Y1114" s="917"/>
      <c r="Z1114" s="917"/>
      <c r="BA1114" s="530"/>
      <c r="BB1114" s="399"/>
      <c r="BC1114" s="530"/>
      <c r="BD1114" s="530"/>
      <c r="BE1114" s="530"/>
      <c r="BF1114" s="530"/>
      <c r="BG1114" s="530"/>
      <c r="BH1114" s="530"/>
      <c r="BI1114" s="530"/>
      <c r="BJ1114" s="530"/>
      <c r="BK1114" s="530"/>
      <c r="BL1114" s="530"/>
      <c r="BM1114" s="530"/>
      <c r="BN1114" s="530"/>
      <c r="BO1114" s="530"/>
      <c r="BP1114" s="530"/>
      <c r="BQ1114" s="530"/>
      <c r="BR1114" s="530"/>
      <c r="BS1114" s="530"/>
      <c r="BT1114" s="530"/>
      <c r="BU1114" s="530"/>
      <c r="BV1114" s="530"/>
      <c r="BW1114" s="530"/>
      <c r="BX1114" s="530"/>
      <c r="BY1114" s="530"/>
    </row>
    <row r="1115" s="372" customFormat="true" ht="17.1" customHeight="true" x14ac:dyDescent="0.2">
      <c r="A1115" s="933"/>
      <c r="B1115" s="930"/>
      <c r="C1115" s="917"/>
      <c r="D1115" s="917"/>
      <c r="E1115" s="917"/>
      <c r="F1115" s="917"/>
      <c r="G1115" s="917"/>
      <c r="H1115" s="917"/>
      <c r="I1115" s="917"/>
      <c r="J1115" s="917"/>
      <c r="K1115" s="917"/>
      <c r="L1115" s="917"/>
      <c r="M1115" s="917"/>
      <c r="N1115" s="917"/>
      <c r="O1115" s="917"/>
      <c r="P1115" s="917"/>
      <c r="Q1115" s="917"/>
      <c r="R1115" s="917"/>
      <c r="S1115" s="917"/>
      <c r="T1115" s="917"/>
      <c r="U1115" s="917"/>
      <c r="V1115" s="917"/>
      <c r="W1115" s="917"/>
      <c r="X1115" s="917"/>
      <c r="Y1115" s="917"/>
      <c r="Z1115" s="917"/>
      <c r="BA1115" s="530"/>
      <c r="BB1115" s="399"/>
      <c r="BC1115" s="530"/>
      <c r="BD1115" s="530"/>
      <c r="BE1115" s="530"/>
      <c r="BF1115" s="530"/>
      <c r="BG1115" s="530"/>
      <c r="BH1115" s="530"/>
      <c r="BI1115" s="530"/>
      <c r="BJ1115" s="530"/>
      <c r="BK1115" s="530"/>
      <c r="BL1115" s="530"/>
      <c r="BM1115" s="530"/>
      <c r="BN1115" s="530"/>
      <c r="BO1115" s="530"/>
      <c r="BP1115" s="530"/>
      <c r="BQ1115" s="530"/>
      <c r="BR1115" s="530"/>
      <c r="BS1115" s="530"/>
      <c r="BT1115" s="530"/>
      <c r="BU1115" s="530"/>
      <c r="BV1115" s="530"/>
      <c r="BW1115" s="530"/>
      <c r="BX1115" s="530"/>
      <c r="BY1115" s="530"/>
    </row>
    <row r="1116" s="372" customFormat="true" ht="17.1" customHeight="true" x14ac:dyDescent="0.2">
      <c r="A1116" s="933"/>
      <c r="B1116" s="930"/>
      <c r="C1116" s="917"/>
      <c r="D1116" s="917"/>
      <c r="E1116" s="917"/>
      <c r="F1116" s="917"/>
      <c r="G1116" s="917"/>
      <c r="H1116" s="917"/>
      <c r="I1116" s="917"/>
      <c r="J1116" s="917"/>
      <c r="K1116" s="917"/>
      <c r="L1116" s="917"/>
      <c r="M1116" s="917"/>
      <c r="N1116" s="917"/>
      <c r="O1116" s="917"/>
      <c r="P1116" s="917"/>
      <c r="Q1116" s="917"/>
      <c r="R1116" s="917"/>
      <c r="S1116" s="917"/>
      <c r="T1116" s="917"/>
      <c r="U1116" s="917"/>
      <c r="V1116" s="917"/>
      <c r="W1116" s="917"/>
      <c r="X1116" s="917"/>
      <c r="Y1116" s="917"/>
      <c r="Z1116" s="917"/>
      <c r="BA1116" s="530"/>
      <c r="BB1116" s="399"/>
      <c r="BC1116" s="530"/>
      <c r="BD1116" s="530"/>
      <c r="BE1116" s="530"/>
      <c r="BF1116" s="530"/>
      <c r="BG1116" s="530"/>
      <c r="BH1116" s="530"/>
      <c r="BI1116" s="530"/>
      <c r="BJ1116" s="530"/>
      <c r="BK1116" s="530"/>
      <c r="BL1116" s="530"/>
      <c r="BM1116" s="530"/>
      <c r="BN1116" s="530"/>
      <c r="BO1116" s="530"/>
      <c r="BP1116" s="530"/>
      <c r="BQ1116" s="530"/>
      <c r="BR1116" s="530"/>
      <c r="BS1116" s="530"/>
      <c r="BT1116" s="530"/>
      <c r="BU1116" s="530"/>
      <c r="BV1116" s="530"/>
      <c r="BW1116" s="530"/>
      <c r="BX1116" s="530"/>
      <c r="BY1116" s="530"/>
    </row>
    <row r="1117" s="372" customFormat="true" ht="17.1" customHeight="true" x14ac:dyDescent="0.2">
      <c r="A1117" s="934"/>
      <c r="B1117" s="931"/>
      <c r="C1117" s="919"/>
      <c r="D1117" s="919"/>
      <c r="E1117" s="919"/>
      <c r="F1117" s="919"/>
      <c r="G1117" s="919"/>
      <c r="H1117" s="919"/>
      <c r="I1117" s="919"/>
      <c r="J1117" s="919"/>
      <c r="K1117" s="919"/>
      <c r="L1117" s="919"/>
      <c r="M1117" s="919"/>
      <c r="N1117" s="919"/>
      <c r="O1117" s="919"/>
      <c r="P1117" s="919"/>
      <c r="Q1117" s="919"/>
      <c r="R1117" s="919"/>
      <c r="S1117" s="919"/>
      <c r="T1117" s="919"/>
      <c r="U1117" s="919"/>
      <c r="V1117" s="919"/>
      <c r="W1117" s="919"/>
      <c r="X1117" s="919"/>
      <c r="Y1117" s="919"/>
      <c r="Z1117" s="919"/>
      <c r="BA1117" s="530"/>
      <c r="BB1117" s="399"/>
      <c r="BC1117" s="530"/>
      <c r="BD1117" s="530"/>
      <c r="BE1117" s="530"/>
      <c r="BF1117" s="530"/>
      <c r="BG1117" s="530"/>
      <c r="BH1117" s="530"/>
      <c r="BI1117" s="530"/>
      <c r="BJ1117" s="530"/>
      <c r="BK1117" s="530"/>
      <c r="BL1117" s="530"/>
      <c r="BM1117" s="530"/>
      <c r="BN1117" s="530"/>
      <c r="BO1117" s="530"/>
      <c r="BP1117" s="530"/>
      <c r="BQ1117" s="530"/>
      <c r="BR1117" s="530"/>
      <c r="BS1117" s="530"/>
      <c r="BT1117" s="530"/>
      <c r="BU1117" s="530"/>
      <c r="BV1117" s="530"/>
      <c r="BW1117" s="530"/>
      <c r="BX1117" s="530"/>
      <c r="BY1117" s="530"/>
    </row>
    <row r="1118" s="372" customFormat="true" ht="15" customHeight="true" x14ac:dyDescent="0.2">
      <c r="BA1118" s="530"/>
      <c r="BB1118" s="399"/>
      <c r="BC1118" s="530"/>
      <c r="BD1118" s="530"/>
      <c r="BE1118" s="530"/>
      <c r="BF1118" s="530"/>
      <c r="BG1118" s="530"/>
      <c r="BH1118" s="530"/>
      <c r="BI1118" s="530"/>
      <c r="BJ1118" s="530"/>
      <c r="BK1118" s="530"/>
      <c r="BL1118" s="530"/>
      <c r="BM1118" s="530"/>
      <c r="BN1118" s="530"/>
      <c r="BO1118" s="530"/>
      <c r="BP1118" s="530"/>
      <c r="BQ1118" s="530"/>
      <c r="BR1118" s="530"/>
      <c r="BS1118" s="530"/>
      <c r="BT1118" s="530"/>
      <c r="BU1118" s="530"/>
      <c r="BV1118" s="530"/>
      <c r="BW1118" s="530"/>
      <c r="BX1118" s="530"/>
      <c r="BY1118" s="530"/>
    </row>
    <row r="1119" s="372" customFormat="true" ht="15" customHeight="true" x14ac:dyDescent="0.2">
      <c r="BA1119" s="530"/>
      <c r="BB1119" s="399"/>
      <c r="BC1119" s="530"/>
      <c r="BD1119" s="530"/>
      <c r="BE1119" s="530"/>
      <c r="BF1119" s="530"/>
      <c r="BG1119" s="530"/>
      <c r="BH1119" s="530"/>
      <c r="BI1119" s="530"/>
      <c r="BJ1119" s="530"/>
      <c r="BK1119" s="530"/>
      <c r="BL1119" s="530"/>
      <c r="BM1119" s="530"/>
      <c r="BN1119" s="530"/>
      <c r="BO1119" s="530"/>
      <c r="BP1119" s="530"/>
      <c r="BQ1119" s="530"/>
      <c r="BR1119" s="530"/>
      <c r="BS1119" s="530"/>
      <c r="BT1119" s="530"/>
      <c r="BU1119" s="530"/>
      <c r="BV1119" s="530"/>
      <c r="BW1119" s="530"/>
      <c r="BX1119" s="530"/>
      <c r="BY1119" s="530"/>
    </row>
    <row r="1120" s="372" customFormat="true" ht="15" customHeight="true" x14ac:dyDescent="0.2">
      <c r="BA1120" s="530"/>
      <c r="BB1120" s="399"/>
      <c r="BC1120" s="530"/>
      <c r="BD1120" s="530"/>
      <c r="BE1120" s="530"/>
      <c r="BF1120" s="530"/>
      <c r="BG1120" s="530"/>
      <c r="BH1120" s="530"/>
      <c r="BI1120" s="530"/>
      <c r="BJ1120" s="530"/>
      <c r="BK1120" s="530"/>
      <c r="BL1120" s="530"/>
      <c r="BM1120" s="530"/>
      <c r="BN1120" s="530"/>
      <c r="BO1120" s="530"/>
      <c r="BP1120" s="530"/>
      <c r="BQ1120" s="530"/>
      <c r="BR1120" s="530"/>
      <c r="BS1120" s="530"/>
      <c r="BT1120" s="530"/>
      <c r="BU1120" s="530"/>
      <c r="BV1120" s="530"/>
      <c r="BW1120" s="530"/>
      <c r="BX1120" s="530"/>
      <c r="BY1120" s="530"/>
    </row>
    <row r="1121" s="372" customFormat="true" ht="15" customHeight="true" x14ac:dyDescent="0.2">
      <c r="BA1121" s="530"/>
      <c r="BB1121" s="399"/>
      <c r="BC1121" s="530"/>
      <c r="BD1121" s="530"/>
      <c r="BE1121" s="530"/>
      <c r="BF1121" s="530"/>
      <c r="BG1121" s="530"/>
      <c r="BH1121" s="530"/>
      <c r="BI1121" s="530"/>
      <c r="BJ1121" s="530"/>
      <c r="BK1121" s="530"/>
      <c r="BL1121" s="530"/>
      <c r="BM1121" s="530"/>
      <c r="BN1121" s="530"/>
      <c r="BO1121" s="530"/>
      <c r="BP1121" s="530"/>
      <c r="BQ1121" s="530"/>
      <c r="BR1121" s="530"/>
      <c r="BS1121" s="530"/>
      <c r="BT1121" s="530"/>
      <c r="BU1121" s="530"/>
      <c r="BV1121" s="530"/>
      <c r="BW1121" s="530"/>
      <c r="BX1121" s="530"/>
      <c r="BY1121" s="530"/>
    </row>
    <row r="1122" s="372" customFormat="true" ht="15" customHeight="true" x14ac:dyDescent="0.2">
      <c r="BA1122" s="530"/>
      <c r="BB1122" s="399"/>
      <c r="BC1122" s="530"/>
      <c r="BD1122" s="530"/>
      <c r="BE1122" s="530"/>
      <c r="BF1122" s="530"/>
      <c r="BG1122" s="530"/>
      <c r="BH1122" s="530"/>
      <c r="BI1122" s="530"/>
      <c r="BJ1122" s="530"/>
      <c r="BK1122" s="530"/>
      <c r="BL1122" s="530"/>
      <c r="BM1122" s="530"/>
      <c r="BN1122" s="530"/>
      <c r="BO1122" s="530"/>
      <c r="BP1122" s="530"/>
      <c r="BQ1122" s="530"/>
      <c r="BR1122" s="530"/>
      <c r="BS1122" s="530"/>
      <c r="BT1122" s="530"/>
      <c r="BU1122" s="530"/>
      <c r="BV1122" s="530"/>
      <c r="BW1122" s="530"/>
      <c r="BX1122" s="530"/>
      <c r="BY1122" s="530"/>
    </row>
    <row r="1123" s="372" customFormat="true" ht="15" customHeight="true" x14ac:dyDescent="0.2">
      <c r="BA1123" s="530"/>
      <c r="BB1123" s="399"/>
      <c r="BC1123" s="530"/>
      <c r="BD1123" s="530"/>
      <c r="BE1123" s="530"/>
      <c r="BF1123" s="530"/>
      <c r="BG1123" s="530"/>
      <c r="BH1123" s="530"/>
      <c r="BI1123" s="530"/>
      <c r="BJ1123" s="530"/>
      <c r="BK1123" s="530"/>
      <c r="BL1123" s="530"/>
      <c r="BM1123" s="530"/>
      <c r="BN1123" s="530"/>
      <c r="BO1123" s="530"/>
      <c r="BP1123" s="530"/>
      <c r="BQ1123" s="530"/>
      <c r="BR1123" s="530"/>
      <c r="BS1123" s="530"/>
      <c r="BT1123" s="530"/>
      <c r="BU1123" s="530"/>
      <c r="BV1123" s="530"/>
      <c r="BW1123" s="530"/>
      <c r="BX1123" s="530"/>
      <c r="BY1123" s="530"/>
    </row>
    <row r="1124" s="372" customFormat="true" ht="15" customHeight="true" x14ac:dyDescent="0.2">
      <c r="BA1124" s="530"/>
      <c r="BB1124" s="399"/>
      <c r="BC1124" s="530"/>
      <c r="BD1124" s="530"/>
      <c r="BE1124" s="530"/>
      <c r="BF1124" s="530"/>
      <c r="BG1124" s="530"/>
      <c r="BH1124" s="530"/>
      <c r="BI1124" s="530"/>
      <c r="BJ1124" s="530"/>
      <c r="BK1124" s="530"/>
      <c r="BL1124" s="530"/>
      <c r="BM1124" s="530"/>
      <c r="BN1124" s="530"/>
      <c r="BO1124" s="530"/>
      <c r="BP1124" s="530"/>
      <c r="BQ1124" s="530"/>
      <c r="BR1124" s="530"/>
      <c r="BS1124" s="530"/>
      <c r="BT1124" s="530"/>
      <c r="BU1124" s="530"/>
      <c r="BV1124" s="530"/>
      <c r="BW1124" s="530"/>
      <c r="BX1124" s="530"/>
      <c r="BY1124" s="530"/>
    </row>
    <row r="1125" s="372" customFormat="true" ht="15" customHeight="true" x14ac:dyDescent="0.2">
      <c r="BA1125" s="530"/>
      <c r="BB1125" s="399"/>
      <c r="BC1125" s="530"/>
      <c r="BD1125" s="530"/>
      <c r="BE1125" s="530"/>
      <c r="BF1125" s="530"/>
      <c r="BG1125" s="530"/>
      <c r="BH1125" s="530"/>
      <c r="BI1125" s="530"/>
      <c r="BJ1125" s="530"/>
      <c r="BK1125" s="530"/>
      <c r="BL1125" s="530"/>
      <c r="BM1125" s="530"/>
      <c r="BN1125" s="530"/>
      <c r="BO1125" s="530"/>
      <c r="BP1125" s="530"/>
      <c r="BQ1125" s="530"/>
      <c r="BR1125" s="530"/>
      <c r="BS1125" s="530"/>
      <c r="BT1125" s="530"/>
      <c r="BU1125" s="530"/>
      <c r="BV1125" s="530"/>
      <c r="BW1125" s="530"/>
      <c r="BX1125" s="530"/>
      <c r="BY1125" s="530"/>
    </row>
    <row r="1126" s="372" customFormat="true" ht="15" customHeight="true" x14ac:dyDescent="0.2">
      <c r="BA1126" s="530"/>
      <c r="BB1126" s="399"/>
      <c r="BC1126" s="530"/>
      <c r="BD1126" s="530"/>
      <c r="BE1126" s="530"/>
      <c r="BF1126" s="530"/>
      <c r="BG1126" s="530"/>
      <c r="BH1126" s="530"/>
      <c r="BI1126" s="530"/>
      <c r="BJ1126" s="530"/>
      <c r="BK1126" s="530"/>
      <c r="BL1126" s="530"/>
      <c r="BM1126" s="530"/>
      <c r="BN1126" s="530"/>
      <c r="BO1126" s="530"/>
      <c r="BP1126" s="530"/>
      <c r="BQ1126" s="530"/>
      <c r="BR1126" s="530"/>
      <c r="BS1126" s="530"/>
      <c r="BT1126" s="530"/>
      <c r="BU1126" s="530"/>
      <c r="BV1126" s="530"/>
      <c r="BW1126" s="530"/>
      <c r="BX1126" s="530"/>
      <c r="BY1126" s="530"/>
    </row>
    <row r="1127" s="372" customFormat="true" ht="15" customHeight="true" x14ac:dyDescent="0.2">
      <c r="BA1127" s="530"/>
      <c r="BB1127" s="399"/>
      <c r="BC1127" s="530"/>
      <c r="BD1127" s="530"/>
      <c r="BE1127" s="530"/>
      <c r="BF1127" s="530"/>
      <c r="BG1127" s="530"/>
      <c r="BH1127" s="530"/>
      <c r="BI1127" s="530"/>
      <c r="BJ1127" s="530"/>
      <c r="BK1127" s="530"/>
      <c r="BL1127" s="530"/>
      <c r="BM1127" s="530"/>
      <c r="BN1127" s="530"/>
      <c r="BO1127" s="530"/>
      <c r="BP1127" s="530"/>
      <c r="BQ1127" s="530"/>
      <c r="BR1127" s="530"/>
      <c r="BS1127" s="530"/>
      <c r="BT1127" s="530"/>
      <c r="BU1127" s="530"/>
      <c r="BV1127" s="530"/>
      <c r="BW1127" s="530"/>
      <c r="BX1127" s="530"/>
      <c r="BY1127" s="530"/>
    </row>
    <row r="1128" s="372" customFormat="true" ht="15" customHeight="true" x14ac:dyDescent="0.2">
      <c r="BA1128" s="530"/>
      <c r="BB1128" s="399"/>
      <c r="BC1128" s="530"/>
      <c r="BD1128" s="530"/>
      <c r="BE1128" s="530"/>
      <c r="BF1128" s="530"/>
      <c r="BG1128" s="530"/>
      <c r="BH1128" s="530"/>
      <c r="BI1128" s="530"/>
      <c r="BJ1128" s="530"/>
      <c r="BK1128" s="530"/>
      <c r="BL1128" s="530"/>
      <c r="BM1128" s="530"/>
      <c r="BN1128" s="530"/>
      <c r="BO1128" s="530"/>
      <c r="BP1128" s="530"/>
      <c r="BQ1128" s="530"/>
      <c r="BR1128" s="530"/>
      <c r="BS1128" s="530"/>
      <c r="BT1128" s="530"/>
      <c r="BU1128" s="530"/>
      <c r="BV1128" s="530"/>
      <c r="BW1128" s="530"/>
      <c r="BX1128" s="530"/>
      <c r="BY1128" s="530"/>
    </row>
    <row r="1129" s="372" customFormat="true" ht="15" customHeight="true" x14ac:dyDescent="0.2">
      <c r="BA1129" s="530"/>
      <c r="BB1129" s="399"/>
      <c r="BC1129" s="530"/>
      <c r="BD1129" s="530"/>
      <c r="BE1129" s="530"/>
      <c r="BF1129" s="530"/>
      <c r="BG1129" s="530"/>
      <c r="BH1129" s="530"/>
      <c r="BI1129" s="530"/>
      <c r="BJ1129" s="530"/>
      <c r="BK1129" s="530"/>
      <c r="BL1129" s="530"/>
      <c r="BM1129" s="530"/>
      <c r="BN1129" s="530"/>
      <c r="BO1129" s="530"/>
      <c r="BP1129" s="530"/>
      <c r="BQ1129" s="530"/>
      <c r="BR1129" s="530"/>
      <c r="BS1129" s="530"/>
      <c r="BT1129" s="530"/>
      <c r="BU1129" s="530"/>
      <c r="BV1129" s="530"/>
      <c r="BW1129" s="530"/>
      <c r="BX1129" s="530"/>
      <c r="BY1129" s="530"/>
    </row>
    <row r="1130" s="372" customFormat="true" ht="15" customHeight="true" x14ac:dyDescent="0.2">
      <c r="BA1130" s="530"/>
      <c r="BB1130" s="399"/>
      <c r="BC1130" s="530"/>
      <c r="BD1130" s="530"/>
      <c r="BE1130" s="530"/>
      <c r="BF1130" s="530"/>
      <c r="BG1130" s="530"/>
      <c r="BH1130" s="530"/>
      <c r="BI1130" s="530"/>
      <c r="BJ1130" s="530"/>
      <c r="BK1130" s="530"/>
      <c r="BL1130" s="530"/>
      <c r="BM1130" s="530"/>
      <c r="BN1130" s="530"/>
      <c r="BO1130" s="530"/>
      <c r="BP1130" s="530"/>
      <c r="BQ1130" s="530"/>
      <c r="BR1130" s="530"/>
      <c r="BS1130" s="530"/>
      <c r="BT1130" s="530"/>
      <c r="BU1130" s="530"/>
      <c r="BV1130" s="530"/>
      <c r="BW1130" s="530"/>
      <c r="BX1130" s="530"/>
      <c r="BY1130" s="530"/>
    </row>
    <row r="1131" s="372" customFormat="true" ht="15" customHeight="true" x14ac:dyDescent="0.2">
      <c r="BA1131" s="530"/>
      <c r="BB1131" s="399"/>
      <c r="BC1131" s="530"/>
      <c r="BD1131" s="530"/>
      <c r="BE1131" s="530"/>
      <c r="BF1131" s="530"/>
      <c r="BG1131" s="530"/>
      <c r="BH1131" s="530"/>
      <c r="BI1131" s="530"/>
      <c r="BJ1131" s="530"/>
      <c r="BK1131" s="530"/>
      <c r="BL1131" s="530"/>
      <c r="BM1131" s="530"/>
      <c r="BN1131" s="530"/>
      <c r="BO1131" s="530"/>
      <c r="BP1131" s="530"/>
      <c r="BQ1131" s="530"/>
      <c r="BR1131" s="530"/>
      <c r="BS1131" s="530"/>
      <c r="BT1131" s="530"/>
      <c r="BU1131" s="530"/>
      <c r="BV1131" s="530"/>
      <c r="BW1131" s="530"/>
      <c r="BX1131" s="530"/>
      <c r="BY1131" s="530"/>
    </row>
    <row r="1132" s="372" customFormat="true" ht="15" customHeight="true" x14ac:dyDescent="0.2">
      <c r="BA1132" s="530"/>
      <c r="BB1132" s="399"/>
      <c r="BC1132" s="530"/>
      <c r="BD1132" s="530"/>
      <c r="BE1132" s="530"/>
      <c r="BF1132" s="530"/>
      <c r="BG1132" s="530"/>
      <c r="BH1132" s="530"/>
      <c r="BI1132" s="530"/>
      <c r="BJ1132" s="530"/>
      <c r="BK1132" s="530"/>
      <c r="BL1132" s="530"/>
      <c r="BM1132" s="530"/>
      <c r="BN1132" s="530"/>
      <c r="BO1132" s="530"/>
      <c r="BP1132" s="530"/>
      <c r="BQ1132" s="530"/>
      <c r="BR1132" s="530"/>
      <c r="BS1132" s="530"/>
      <c r="BT1132" s="530"/>
      <c r="BU1132" s="530"/>
      <c r="BV1132" s="530"/>
      <c r="BW1132" s="530"/>
      <c r="BX1132" s="530"/>
      <c r="BY1132" s="530"/>
    </row>
    <row r="1133" s="372" customFormat="true" ht="15" customHeight="true" x14ac:dyDescent="0.2">
      <c r="BA1133" s="530"/>
      <c r="BB1133" s="399"/>
      <c r="BC1133" s="530"/>
      <c r="BD1133" s="530"/>
      <c r="BE1133" s="530"/>
      <c r="BF1133" s="530"/>
      <c r="BG1133" s="530"/>
      <c r="BH1133" s="530"/>
      <c r="BI1133" s="530"/>
      <c r="BJ1133" s="530"/>
      <c r="BK1133" s="530"/>
      <c r="BL1133" s="530"/>
      <c r="BM1133" s="530"/>
      <c r="BN1133" s="530"/>
      <c r="BO1133" s="530"/>
      <c r="BP1133" s="530"/>
      <c r="BQ1133" s="530"/>
      <c r="BR1133" s="530"/>
      <c r="BS1133" s="530"/>
      <c r="BT1133" s="530"/>
      <c r="BU1133" s="530"/>
      <c r="BV1133" s="530"/>
      <c r="BW1133" s="530"/>
      <c r="BX1133" s="530"/>
      <c r="BY1133" s="530"/>
    </row>
    <row r="1134" s="372" customFormat="true" ht="15" customHeight="true" x14ac:dyDescent="0.2">
      <c r="BA1134" s="530"/>
      <c r="BB1134" s="399"/>
      <c r="BC1134" s="530"/>
      <c r="BD1134" s="530"/>
      <c r="BE1134" s="530"/>
      <c r="BF1134" s="530"/>
      <c r="BG1134" s="530"/>
      <c r="BH1134" s="530"/>
      <c r="BI1134" s="530"/>
      <c r="BJ1134" s="530"/>
      <c r="BK1134" s="530"/>
      <c r="BL1134" s="530"/>
      <c r="BM1134" s="530"/>
      <c r="BN1134" s="530"/>
      <c r="BO1134" s="530"/>
      <c r="BP1134" s="530"/>
      <c r="BQ1134" s="530"/>
      <c r="BR1134" s="530"/>
      <c r="BS1134" s="530"/>
      <c r="BT1134" s="530"/>
      <c r="BU1134" s="530"/>
      <c r="BV1134" s="530"/>
      <c r="BW1134" s="530"/>
      <c r="BX1134" s="530"/>
      <c r="BY1134" s="530"/>
    </row>
    <row r="1135" s="372" customFormat="true" ht="15" customHeight="true" x14ac:dyDescent="0.2">
      <c r="BA1135" s="530"/>
      <c r="BB1135" s="399"/>
      <c r="BC1135" s="530"/>
      <c r="BD1135" s="530"/>
      <c r="BE1135" s="530"/>
      <c r="BF1135" s="530"/>
      <c r="BG1135" s="530"/>
      <c r="BH1135" s="530"/>
      <c r="BI1135" s="530"/>
      <c r="BJ1135" s="530"/>
      <c r="BK1135" s="530"/>
      <c r="BL1135" s="530"/>
      <c r="BM1135" s="530"/>
      <c r="BN1135" s="530"/>
      <c r="BO1135" s="530"/>
      <c r="BP1135" s="530"/>
      <c r="BQ1135" s="530"/>
      <c r="BR1135" s="530"/>
      <c r="BS1135" s="530"/>
      <c r="BT1135" s="530"/>
      <c r="BU1135" s="530"/>
      <c r="BV1135" s="530"/>
      <c r="BW1135" s="530"/>
      <c r="BX1135" s="530"/>
      <c r="BY1135" s="530"/>
    </row>
    <row r="1136" s="372" customFormat="true" ht="15" customHeight="true" x14ac:dyDescent="0.2">
      <c r="BA1136" s="530"/>
      <c r="BB1136" s="399"/>
      <c r="BC1136" s="530"/>
      <c r="BD1136" s="530"/>
      <c r="BE1136" s="530"/>
      <c r="BF1136" s="530"/>
      <c r="BG1136" s="530"/>
      <c r="BH1136" s="530"/>
      <c r="BI1136" s="530"/>
      <c r="BJ1136" s="530"/>
      <c r="BK1136" s="530"/>
      <c r="BL1136" s="530"/>
      <c r="BM1136" s="530"/>
      <c r="BN1136" s="530"/>
      <c r="BO1136" s="530"/>
      <c r="BP1136" s="530"/>
      <c r="BQ1136" s="530"/>
      <c r="BR1136" s="530"/>
      <c r="BS1136" s="530"/>
      <c r="BT1136" s="530"/>
      <c r="BU1136" s="530"/>
      <c r="BV1136" s="530"/>
      <c r="BW1136" s="530"/>
      <c r="BX1136" s="530"/>
      <c r="BY1136" s="530"/>
    </row>
    <row r="1137" s="372" customFormat="true" ht="15" customHeight="true" x14ac:dyDescent="0.2">
      <c r="BA1137" s="530"/>
      <c r="BB1137" s="399"/>
      <c r="BC1137" s="530"/>
      <c r="BD1137" s="530"/>
      <c r="BE1137" s="530"/>
      <c r="BF1137" s="530"/>
      <c r="BG1137" s="530"/>
      <c r="BH1137" s="530"/>
      <c r="BI1137" s="530"/>
      <c r="BJ1137" s="530"/>
      <c r="BK1137" s="530"/>
      <c r="BL1137" s="530"/>
      <c r="BM1137" s="530"/>
      <c r="BN1137" s="530"/>
      <c r="BO1137" s="530"/>
      <c r="BP1137" s="530"/>
      <c r="BQ1137" s="530"/>
      <c r="BR1137" s="530"/>
      <c r="BS1137" s="530"/>
      <c r="BT1137" s="530"/>
      <c r="BU1137" s="530"/>
      <c r="BV1137" s="530"/>
      <c r="BW1137" s="530"/>
      <c r="BX1137" s="530"/>
      <c r="BY1137" s="530"/>
    </row>
    <row r="1138" s="372" customFormat="true" ht="15" customHeight="true" x14ac:dyDescent="0.2">
      <c r="BA1138" s="530"/>
      <c r="BB1138" s="399"/>
      <c r="BC1138" s="530"/>
      <c r="BD1138" s="530"/>
      <c r="BE1138" s="530"/>
      <c r="BF1138" s="530"/>
      <c r="BG1138" s="530"/>
      <c r="BH1138" s="530"/>
      <c r="BI1138" s="530"/>
      <c r="BJ1138" s="530"/>
      <c r="BK1138" s="530"/>
      <c r="BL1138" s="530"/>
      <c r="BM1138" s="530"/>
      <c r="BN1138" s="530"/>
      <c r="BO1138" s="530"/>
      <c r="BP1138" s="530"/>
      <c r="BQ1138" s="530"/>
      <c r="BR1138" s="530"/>
      <c r="BS1138" s="530"/>
      <c r="BT1138" s="530"/>
      <c r="BU1138" s="530"/>
      <c r="BV1138" s="530"/>
      <c r="BW1138" s="530"/>
      <c r="BX1138" s="530"/>
      <c r="BY1138" s="530"/>
    </row>
    <row r="1139" s="372" customFormat="true" ht="15" customHeight="true" x14ac:dyDescent="0.2">
      <c r="BA1139" s="530"/>
      <c r="BB1139" s="399"/>
      <c r="BC1139" s="530"/>
      <c r="BD1139" s="530"/>
      <c r="BE1139" s="530"/>
      <c r="BF1139" s="530"/>
      <c r="BG1139" s="530"/>
      <c r="BH1139" s="530"/>
      <c r="BI1139" s="530"/>
      <c r="BJ1139" s="530"/>
      <c r="BK1139" s="530"/>
      <c r="BL1139" s="530"/>
      <c r="BM1139" s="530"/>
      <c r="BN1139" s="530"/>
      <c r="BO1139" s="530"/>
      <c r="BP1139" s="530"/>
      <c r="BQ1139" s="530"/>
      <c r="BR1139" s="530"/>
      <c r="BS1139" s="530"/>
      <c r="BT1139" s="530"/>
      <c r="BU1139" s="530"/>
      <c r="BV1139" s="530"/>
      <c r="BW1139" s="530"/>
      <c r="BX1139" s="530"/>
      <c r="BY1139" s="530"/>
    </row>
    <row r="1140" s="372" customFormat="true" ht="15" customHeight="true" x14ac:dyDescent="0.2">
      <c r="BA1140" s="530"/>
      <c r="BB1140" s="399"/>
      <c r="BC1140" s="530"/>
      <c r="BD1140" s="530"/>
      <c r="BE1140" s="530"/>
      <c r="BF1140" s="530"/>
      <c r="BG1140" s="530"/>
      <c r="BH1140" s="530"/>
      <c r="BI1140" s="530"/>
      <c r="BJ1140" s="530"/>
      <c r="BK1140" s="530"/>
      <c r="BL1140" s="530"/>
      <c r="BM1140" s="530"/>
      <c r="BN1140" s="530"/>
      <c r="BO1140" s="530"/>
      <c r="BP1140" s="530"/>
      <c r="BQ1140" s="530"/>
      <c r="BR1140" s="530"/>
      <c r="BS1140" s="530"/>
      <c r="BT1140" s="530"/>
      <c r="BU1140" s="530"/>
      <c r="BV1140" s="530"/>
      <c r="BW1140" s="530"/>
      <c r="BX1140" s="530"/>
      <c r="BY1140" s="530"/>
    </row>
    <row r="1141" s="372" customFormat="true" ht="15" customHeight="true" x14ac:dyDescent="0.2">
      <c r="BA1141" s="530"/>
      <c r="BB1141" s="399"/>
      <c r="BC1141" s="530"/>
      <c r="BD1141" s="530"/>
      <c r="BE1141" s="530"/>
      <c r="BF1141" s="530"/>
      <c r="BG1141" s="530"/>
      <c r="BH1141" s="530"/>
      <c r="BI1141" s="530"/>
      <c r="BJ1141" s="530"/>
      <c r="BK1141" s="530"/>
      <c r="BL1141" s="530"/>
      <c r="BM1141" s="530"/>
      <c r="BN1141" s="530"/>
      <c r="BO1141" s="530"/>
      <c r="BP1141" s="530"/>
      <c r="BQ1141" s="530"/>
      <c r="BR1141" s="530"/>
      <c r="BS1141" s="530"/>
      <c r="BT1141" s="530"/>
      <c r="BU1141" s="530"/>
      <c r="BV1141" s="530"/>
      <c r="BW1141" s="530"/>
      <c r="BX1141" s="530"/>
      <c r="BY1141" s="530"/>
    </row>
    <row r="1142" s="372" customFormat="true" ht="15" customHeight="true" x14ac:dyDescent="0.2">
      <c r="BA1142" s="530"/>
      <c r="BB1142" s="399"/>
      <c r="BC1142" s="530"/>
      <c r="BD1142" s="530"/>
      <c r="BE1142" s="530"/>
      <c r="BF1142" s="530"/>
      <c r="BG1142" s="530"/>
      <c r="BH1142" s="530"/>
      <c r="BI1142" s="530"/>
      <c r="BJ1142" s="530"/>
      <c r="BK1142" s="530"/>
      <c r="BL1142" s="530"/>
      <c r="BM1142" s="530"/>
      <c r="BN1142" s="530"/>
      <c r="BO1142" s="530"/>
      <c r="BP1142" s="530"/>
      <c r="BQ1142" s="530"/>
      <c r="BR1142" s="530"/>
      <c r="BS1142" s="530"/>
      <c r="BT1142" s="530"/>
      <c r="BU1142" s="530"/>
      <c r="BV1142" s="530"/>
      <c r="BW1142" s="530"/>
      <c r="BX1142" s="530"/>
      <c r="BY1142" s="530"/>
    </row>
    <row r="1143" s="372" customFormat="true" ht="15" customHeight="true" x14ac:dyDescent="0.2">
      <c r="BA1143" s="530"/>
      <c r="BB1143" s="399"/>
      <c r="BC1143" s="530"/>
      <c r="BD1143" s="530"/>
      <c r="BE1143" s="530"/>
      <c r="BF1143" s="530"/>
      <c r="BG1143" s="530"/>
      <c r="BH1143" s="530"/>
      <c r="BI1143" s="530"/>
      <c r="BJ1143" s="530"/>
      <c r="BK1143" s="530"/>
      <c r="BL1143" s="530"/>
      <c r="BM1143" s="530"/>
      <c r="BN1143" s="530"/>
      <c r="BO1143" s="530"/>
      <c r="BP1143" s="530"/>
      <c r="BQ1143" s="530"/>
      <c r="BR1143" s="530"/>
      <c r="BS1143" s="530"/>
      <c r="BT1143" s="530"/>
      <c r="BU1143" s="530"/>
      <c r="BV1143" s="530"/>
      <c r="BW1143" s="530"/>
      <c r="BX1143" s="530"/>
      <c r="BY1143" s="530"/>
    </row>
    <row r="1144" s="372" customFormat="true" ht="15" customHeight="true" x14ac:dyDescent="0.2">
      <c r="BA1144" s="530"/>
      <c r="BB1144" s="399"/>
      <c r="BC1144" s="530"/>
      <c r="BD1144" s="530"/>
      <c r="BE1144" s="530"/>
      <c r="BF1144" s="530"/>
      <c r="BG1144" s="530"/>
      <c r="BH1144" s="530"/>
      <c r="BI1144" s="530"/>
      <c r="BJ1144" s="530"/>
      <c r="BK1144" s="530"/>
      <c r="BL1144" s="530"/>
      <c r="BM1144" s="530"/>
      <c r="BN1144" s="530"/>
      <c r="BO1144" s="530"/>
      <c r="BP1144" s="530"/>
      <c r="BQ1144" s="530"/>
      <c r="BR1144" s="530"/>
      <c r="BS1144" s="530"/>
      <c r="BT1144" s="530"/>
      <c r="BU1144" s="530"/>
      <c r="BV1144" s="530"/>
      <c r="BW1144" s="530"/>
      <c r="BX1144" s="530"/>
      <c r="BY1144" s="530"/>
    </row>
    <row r="1145" s="372" customFormat="true" ht="15" customHeight="true" x14ac:dyDescent="0.2">
      <c r="BA1145" s="530"/>
      <c r="BB1145" s="399"/>
      <c r="BC1145" s="530"/>
      <c r="BD1145" s="530"/>
      <c r="BE1145" s="530"/>
      <c r="BF1145" s="530"/>
      <c r="BG1145" s="530"/>
      <c r="BH1145" s="530"/>
      <c r="BI1145" s="530"/>
      <c r="BJ1145" s="530"/>
      <c r="BK1145" s="530"/>
      <c r="BL1145" s="530"/>
      <c r="BM1145" s="530"/>
      <c r="BN1145" s="530"/>
      <c r="BO1145" s="530"/>
      <c r="BP1145" s="530"/>
      <c r="BQ1145" s="530"/>
      <c r="BR1145" s="530"/>
      <c r="BS1145" s="530"/>
      <c r="BT1145" s="530"/>
      <c r="BU1145" s="530"/>
      <c r="BV1145" s="530"/>
      <c r="BW1145" s="530"/>
      <c r="BX1145" s="530"/>
      <c r="BY1145" s="530"/>
    </row>
    <row r="1146" s="372" customFormat="true" ht="15" customHeight="true" x14ac:dyDescent="0.2">
      <c r="BA1146" s="530"/>
      <c r="BB1146" s="399"/>
      <c r="BC1146" s="530"/>
      <c r="BD1146" s="530"/>
      <c r="BE1146" s="530"/>
      <c r="BF1146" s="530"/>
      <c r="BG1146" s="530"/>
      <c r="BH1146" s="530"/>
      <c r="BI1146" s="530"/>
      <c r="BJ1146" s="530"/>
      <c r="BK1146" s="530"/>
      <c r="BL1146" s="530"/>
      <c r="BM1146" s="530"/>
      <c r="BN1146" s="530"/>
      <c r="BO1146" s="530"/>
      <c r="BP1146" s="530"/>
      <c r="BQ1146" s="530"/>
      <c r="BR1146" s="530"/>
      <c r="BS1146" s="530"/>
      <c r="BT1146" s="530"/>
      <c r="BU1146" s="530"/>
      <c r="BV1146" s="530"/>
      <c r="BW1146" s="530"/>
      <c r="BX1146" s="530"/>
      <c r="BY1146" s="530"/>
    </row>
    <row r="1147" s="372" customFormat="true" ht="15" customHeight="true" x14ac:dyDescent="0.2">
      <c r="BA1147" s="530"/>
      <c r="BB1147" s="399"/>
      <c r="BC1147" s="530"/>
      <c r="BD1147" s="530"/>
      <c r="BE1147" s="530"/>
      <c r="BF1147" s="530"/>
      <c r="BG1147" s="530"/>
      <c r="BH1147" s="530"/>
      <c r="BI1147" s="530"/>
      <c r="BJ1147" s="530"/>
      <c r="BK1147" s="530"/>
      <c r="BL1147" s="530"/>
      <c r="BM1147" s="530"/>
      <c r="BN1147" s="530"/>
      <c r="BO1147" s="530"/>
      <c r="BP1147" s="530"/>
      <c r="BQ1147" s="530"/>
      <c r="BR1147" s="530"/>
      <c r="BS1147" s="530"/>
      <c r="BT1147" s="530"/>
      <c r="BU1147" s="530"/>
      <c r="BV1147" s="530"/>
      <c r="BW1147" s="530"/>
      <c r="BX1147" s="530"/>
      <c r="BY1147" s="530"/>
    </row>
    <row r="1148" s="372" customFormat="true" ht="15" customHeight="true" x14ac:dyDescent="0.2">
      <c r="BA1148" s="530"/>
      <c r="BB1148" s="399"/>
      <c r="BC1148" s="530"/>
      <c r="BD1148" s="530"/>
      <c r="BE1148" s="530"/>
      <c r="BF1148" s="530"/>
      <c r="BG1148" s="530"/>
      <c r="BH1148" s="530"/>
      <c r="BI1148" s="530"/>
      <c r="BJ1148" s="530"/>
      <c r="BK1148" s="530"/>
      <c r="BL1148" s="530"/>
      <c r="BM1148" s="530"/>
      <c r="BN1148" s="530"/>
      <c r="BO1148" s="530"/>
      <c r="BP1148" s="530"/>
      <c r="BQ1148" s="530"/>
      <c r="BR1148" s="530"/>
      <c r="BS1148" s="530"/>
      <c r="BT1148" s="530"/>
      <c r="BU1148" s="530"/>
      <c r="BV1148" s="530"/>
      <c r="BW1148" s="530"/>
      <c r="BX1148" s="530"/>
      <c r="BY1148" s="530"/>
    </row>
    <row r="1149" s="372" customFormat="true" ht="15" customHeight="true" x14ac:dyDescent="0.2">
      <c r="BA1149" s="530"/>
      <c r="BB1149" s="399"/>
      <c r="BC1149" s="530"/>
      <c r="BD1149" s="530"/>
      <c r="BE1149" s="530"/>
      <c r="BF1149" s="530"/>
      <c r="BG1149" s="530"/>
      <c r="BH1149" s="530"/>
      <c r="BI1149" s="530"/>
      <c r="BJ1149" s="530"/>
      <c r="BK1149" s="530"/>
      <c r="BL1149" s="530"/>
      <c r="BM1149" s="530"/>
      <c r="BN1149" s="530"/>
      <c r="BO1149" s="530"/>
      <c r="BP1149" s="530"/>
      <c r="BQ1149" s="530"/>
      <c r="BR1149" s="530"/>
      <c r="BS1149" s="530"/>
      <c r="BT1149" s="530"/>
      <c r="BU1149" s="530"/>
      <c r="BV1149" s="530"/>
      <c r="BW1149" s="530"/>
      <c r="BX1149" s="530"/>
      <c r="BY1149" s="530"/>
    </row>
    <row r="1150" s="372" customFormat="true" ht="15" customHeight="true" x14ac:dyDescent="0.2">
      <c r="BA1150" s="530"/>
      <c r="BB1150" s="399"/>
      <c r="BC1150" s="530"/>
      <c r="BD1150" s="530"/>
      <c r="BE1150" s="530"/>
      <c r="BF1150" s="530"/>
      <c r="BG1150" s="530"/>
      <c r="BH1150" s="530"/>
      <c r="BI1150" s="530"/>
      <c r="BJ1150" s="530"/>
      <c r="BK1150" s="530"/>
      <c r="BL1150" s="530"/>
      <c r="BM1150" s="530"/>
      <c r="BN1150" s="530"/>
      <c r="BO1150" s="530"/>
      <c r="BP1150" s="530"/>
      <c r="BQ1150" s="530"/>
      <c r="BR1150" s="530"/>
      <c r="BS1150" s="530"/>
      <c r="BT1150" s="530"/>
      <c r="BU1150" s="530"/>
      <c r="BV1150" s="530"/>
      <c r="BW1150" s="530"/>
      <c r="BX1150" s="530"/>
      <c r="BY1150" s="530"/>
    </row>
    <row r="1151" s="372" customFormat="true" ht="15" customHeight="true" x14ac:dyDescent="0.2">
      <c r="BA1151" s="530"/>
      <c r="BB1151" s="399"/>
      <c r="BC1151" s="530"/>
      <c r="BD1151" s="530"/>
      <c r="BE1151" s="530"/>
      <c r="BF1151" s="530"/>
      <c r="BG1151" s="530"/>
      <c r="BH1151" s="530"/>
      <c r="BI1151" s="530"/>
      <c r="BJ1151" s="530"/>
      <c r="BK1151" s="530"/>
      <c r="BL1151" s="530"/>
      <c r="BM1151" s="530"/>
      <c r="BN1151" s="530"/>
      <c r="BO1151" s="530"/>
      <c r="BP1151" s="530"/>
      <c r="BQ1151" s="530"/>
      <c r="BR1151" s="530"/>
      <c r="BS1151" s="530"/>
      <c r="BT1151" s="530"/>
      <c r="BU1151" s="530"/>
      <c r="BV1151" s="530"/>
      <c r="BW1151" s="530"/>
      <c r="BX1151" s="530"/>
      <c r="BY1151" s="530"/>
    </row>
    <row r="1152" s="372" customFormat="true" ht="15" customHeight="true" x14ac:dyDescent="0.2">
      <c r="BA1152" s="530"/>
      <c r="BB1152" s="399"/>
      <c r="BC1152" s="530"/>
      <c r="BD1152" s="530"/>
      <c r="BE1152" s="530"/>
      <c r="BF1152" s="530"/>
      <c r="BG1152" s="530"/>
      <c r="BH1152" s="530"/>
      <c r="BI1152" s="530"/>
      <c r="BJ1152" s="530"/>
      <c r="BK1152" s="530"/>
      <c r="BL1152" s="530"/>
      <c r="BM1152" s="530"/>
      <c r="BN1152" s="530"/>
      <c r="BO1152" s="530"/>
      <c r="BP1152" s="530"/>
      <c r="BQ1152" s="530"/>
      <c r="BR1152" s="530"/>
      <c r="BS1152" s="530"/>
      <c r="BT1152" s="530"/>
      <c r="BU1152" s="530"/>
      <c r="BV1152" s="530"/>
      <c r="BW1152" s="530"/>
      <c r="BX1152" s="530"/>
      <c r="BY1152" s="530"/>
    </row>
    <row r="1153" s="372" customFormat="true" ht="15" customHeight="true" x14ac:dyDescent="0.2">
      <c r="BA1153" s="530"/>
      <c r="BB1153" s="399"/>
      <c r="BC1153" s="530"/>
      <c r="BD1153" s="530"/>
      <c r="BE1153" s="530"/>
      <c r="BF1153" s="530"/>
      <c r="BG1153" s="530"/>
      <c r="BH1153" s="530"/>
      <c r="BI1153" s="530"/>
      <c r="BJ1153" s="530"/>
      <c r="BK1153" s="530"/>
      <c r="BL1153" s="530"/>
      <c r="BM1153" s="530"/>
      <c r="BN1153" s="530"/>
      <c r="BO1153" s="530"/>
      <c r="BP1153" s="530"/>
      <c r="BQ1153" s="530"/>
      <c r="BR1153" s="530"/>
      <c r="BS1153" s="530"/>
      <c r="BT1153" s="530"/>
      <c r="BU1153" s="530"/>
      <c r="BV1153" s="530"/>
      <c r="BW1153" s="530"/>
      <c r="BX1153" s="530"/>
      <c r="BY1153" s="530"/>
    </row>
    <row r="1154" s="372" customFormat="true" ht="15" customHeight="true" x14ac:dyDescent="0.2">
      <c r="BA1154" s="530"/>
      <c r="BB1154" s="399"/>
      <c r="BC1154" s="530"/>
      <c r="BD1154" s="530"/>
      <c r="BE1154" s="530"/>
      <c r="BF1154" s="530"/>
      <c r="BG1154" s="530"/>
      <c r="BH1154" s="530"/>
      <c r="BI1154" s="530"/>
      <c r="BJ1154" s="530"/>
      <c r="BK1154" s="530"/>
      <c r="BL1154" s="530"/>
      <c r="BM1154" s="530"/>
      <c r="BN1154" s="530"/>
      <c r="BO1154" s="530"/>
      <c r="BP1154" s="530"/>
      <c r="BQ1154" s="530"/>
      <c r="BR1154" s="530"/>
      <c r="BS1154" s="530"/>
      <c r="BT1154" s="530"/>
      <c r="BU1154" s="530"/>
      <c r="BV1154" s="530"/>
      <c r="BW1154" s="530"/>
      <c r="BX1154" s="530"/>
      <c r="BY1154" s="530"/>
    </row>
    <row r="1155" s="372" customFormat="true" ht="15" customHeight="true" x14ac:dyDescent="0.2">
      <c r="BA1155" s="530"/>
      <c r="BB1155" s="399"/>
      <c r="BC1155" s="530"/>
      <c r="BD1155" s="530"/>
      <c r="BE1155" s="530"/>
      <c r="BF1155" s="530"/>
      <c r="BG1155" s="530"/>
      <c r="BH1155" s="530"/>
      <c r="BI1155" s="530"/>
      <c r="BJ1155" s="530"/>
      <c r="BK1155" s="530"/>
      <c r="BL1155" s="530"/>
      <c r="BM1155" s="530"/>
      <c r="BN1155" s="530"/>
      <c r="BO1155" s="530"/>
      <c r="BP1155" s="530"/>
      <c r="BQ1155" s="530"/>
      <c r="BR1155" s="530"/>
      <c r="BS1155" s="530"/>
      <c r="BT1155" s="530"/>
      <c r="BU1155" s="530"/>
      <c r="BV1155" s="530"/>
      <c r="BW1155" s="530"/>
      <c r="BX1155" s="530"/>
      <c r="BY1155" s="530"/>
    </row>
    <row r="1156" s="372" customFormat="true" ht="15" customHeight="true" x14ac:dyDescent="0.2">
      <c r="BA1156" s="530"/>
      <c r="BB1156" s="399"/>
      <c r="BC1156" s="530"/>
      <c r="BD1156" s="530"/>
      <c r="BE1156" s="530"/>
      <c r="BF1156" s="530"/>
      <c r="BG1156" s="530"/>
      <c r="BH1156" s="530"/>
      <c r="BI1156" s="530"/>
      <c r="BJ1156" s="530"/>
      <c r="BK1156" s="530"/>
      <c r="BL1156" s="530"/>
      <c r="BM1156" s="530"/>
      <c r="BN1156" s="530"/>
      <c r="BO1156" s="530"/>
      <c r="BP1156" s="530"/>
      <c r="BQ1156" s="530"/>
      <c r="BR1156" s="530"/>
      <c r="BS1156" s="530"/>
      <c r="BT1156" s="530"/>
      <c r="BU1156" s="530"/>
      <c r="BV1156" s="530"/>
      <c r="BW1156" s="530"/>
      <c r="BX1156" s="530"/>
      <c r="BY1156" s="530"/>
    </row>
    <row r="1157" s="372" customFormat="true" ht="15" customHeight="true" x14ac:dyDescent="0.2">
      <c r="BA1157" s="530"/>
      <c r="BB1157" s="399"/>
      <c r="BC1157" s="530"/>
      <c r="BD1157" s="530"/>
      <c r="BE1157" s="530"/>
      <c r="BF1157" s="530"/>
      <c r="BG1157" s="530"/>
      <c r="BH1157" s="530"/>
      <c r="BI1157" s="530"/>
      <c r="BJ1157" s="530"/>
      <c r="BK1157" s="530"/>
      <c r="BL1157" s="530"/>
      <c r="BM1157" s="530"/>
      <c r="BN1157" s="530"/>
      <c r="BO1157" s="530"/>
      <c r="BP1157" s="530"/>
      <c r="BQ1157" s="530"/>
      <c r="BR1157" s="530"/>
      <c r="BS1157" s="530"/>
      <c r="BT1157" s="530"/>
      <c r="BU1157" s="530"/>
      <c r="BV1157" s="530"/>
      <c r="BW1157" s="530"/>
      <c r="BX1157" s="530"/>
      <c r="BY1157" s="530"/>
    </row>
    <row r="1158" s="372" customFormat="true" ht="15" customHeight="true" x14ac:dyDescent="0.2">
      <c r="BA1158" s="530"/>
      <c r="BB1158" s="399"/>
      <c r="BC1158" s="530"/>
      <c r="BD1158" s="530"/>
      <c r="BE1158" s="530"/>
      <c r="BF1158" s="530"/>
      <c r="BG1158" s="530"/>
      <c r="BH1158" s="530"/>
      <c r="BI1158" s="530"/>
      <c r="BJ1158" s="530"/>
      <c r="BK1158" s="530"/>
      <c r="BL1158" s="530"/>
      <c r="BM1158" s="530"/>
      <c r="BN1158" s="530"/>
      <c r="BO1158" s="530"/>
      <c r="BP1158" s="530"/>
      <c r="BQ1158" s="530"/>
      <c r="BR1158" s="530"/>
      <c r="BS1158" s="530"/>
      <c r="BT1158" s="530"/>
      <c r="BU1158" s="530"/>
      <c r="BV1158" s="530"/>
      <c r="BW1158" s="530"/>
      <c r="BX1158" s="530"/>
      <c r="BY1158" s="530"/>
    </row>
    <row r="1159" s="372" customFormat="true" ht="15" customHeight="true" x14ac:dyDescent="0.2">
      <c r="BA1159" s="530"/>
      <c r="BB1159" s="399"/>
      <c r="BC1159" s="530"/>
      <c r="BD1159" s="530"/>
      <c r="BE1159" s="530"/>
      <c r="BF1159" s="530"/>
      <c r="BG1159" s="530"/>
      <c r="BH1159" s="530"/>
      <c r="BI1159" s="530"/>
      <c r="BJ1159" s="530"/>
      <c r="BK1159" s="530"/>
      <c r="BL1159" s="530"/>
      <c r="BM1159" s="530"/>
      <c r="BN1159" s="530"/>
      <c r="BO1159" s="530"/>
      <c r="BP1159" s="530"/>
      <c r="BQ1159" s="530"/>
      <c r="BR1159" s="530"/>
      <c r="BS1159" s="530"/>
      <c r="BT1159" s="530"/>
      <c r="BU1159" s="530"/>
      <c r="BV1159" s="530"/>
      <c r="BW1159" s="530"/>
      <c r="BX1159" s="530"/>
      <c r="BY1159" s="530"/>
    </row>
    <row r="1160" s="372" customFormat="true" ht="15" customHeight="true" x14ac:dyDescent="0.2">
      <c r="BA1160" s="530"/>
      <c r="BB1160" s="399"/>
      <c r="BC1160" s="530"/>
      <c r="BD1160" s="530"/>
      <c r="BE1160" s="530"/>
      <c r="BF1160" s="530"/>
      <c r="BG1160" s="530"/>
      <c r="BH1160" s="530"/>
      <c r="BI1160" s="530"/>
      <c r="BJ1160" s="530"/>
      <c r="BK1160" s="530"/>
      <c r="BL1160" s="530"/>
      <c r="BM1160" s="530"/>
      <c r="BN1160" s="530"/>
      <c r="BO1160" s="530"/>
      <c r="BP1160" s="530"/>
      <c r="BQ1160" s="530"/>
      <c r="BR1160" s="530"/>
      <c r="BS1160" s="530"/>
      <c r="BT1160" s="530"/>
      <c r="BU1160" s="530"/>
      <c r="BV1160" s="530"/>
      <c r="BW1160" s="530"/>
      <c r="BX1160" s="530"/>
      <c r="BY1160" s="530"/>
    </row>
    <row r="1161" s="372" customFormat="true" ht="15" customHeight="true" x14ac:dyDescent="0.2">
      <c r="BA1161" s="530"/>
      <c r="BB1161" s="399"/>
      <c r="BC1161" s="530"/>
      <c r="BD1161" s="530"/>
      <c r="BE1161" s="530"/>
      <c r="BF1161" s="530"/>
      <c r="BG1161" s="530"/>
      <c r="BH1161" s="530"/>
      <c r="BI1161" s="530"/>
      <c r="BJ1161" s="530"/>
      <c r="BK1161" s="530"/>
      <c r="BL1161" s="530"/>
      <c r="BM1161" s="530"/>
      <c r="BN1161" s="530"/>
      <c r="BO1161" s="530"/>
      <c r="BP1161" s="530"/>
      <c r="BQ1161" s="530"/>
      <c r="BR1161" s="530"/>
      <c r="BS1161" s="530"/>
      <c r="BT1161" s="530"/>
      <c r="BU1161" s="530"/>
      <c r="BV1161" s="530"/>
      <c r="BW1161" s="530"/>
      <c r="BX1161" s="530"/>
      <c r="BY1161" s="530"/>
    </row>
    <row r="1162" s="372" customFormat="true" ht="15" customHeight="true" x14ac:dyDescent="0.2">
      <c r="BA1162" s="530"/>
      <c r="BB1162" s="399"/>
      <c r="BC1162" s="530"/>
      <c r="BD1162" s="530"/>
      <c r="BE1162" s="530"/>
      <c r="BF1162" s="530"/>
      <c r="BG1162" s="530"/>
      <c r="BH1162" s="530"/>
      <c r="BI1162" s="530"/>
      <c r="BJ1162" s="530"/>
      <c r="BK1162" s="530"/>
      <c r="BL1162" s="530"/>
      <c r="BM1162" s="530"/>
      <c r="BN1162" s="530"/>
      <c r="BO1162" s="530"/>
      <c r="BP1162" s="530"/>
      <c r="BQ1162" s="530"/>
      <c r="BR1162" s="530"/>
      <c r="BS1162" s="530"/>
      <c r="BT1162" s="530"/>
      <c r="BU1162" s="530"/>
      <c r="BV1162" s="530"/>
      <c r="BW1162" s="530"/>
      <c r="BX1162" s="530"/>
      <c r="BY1162" s="530"/>
    </row>
    <row r="1163" s="372" customFormat="true" ht="15" customHeight="true" x14ac:dyDescent="0.2">
      <c r="BA1163" s="530"/>
      <c r="BB1163" s="399"/>
      <c r="BC1163" s="530"/>
      <c r="BD1163" s="530"/>
      <c r="BE1163" s="530"/>
      <c r="BF1163" s="530"/>
      <c r="BG1163" s="530"/>
      <c r="BH1163" s="530"/>
      <c r="BI1163" s="530"/>
      <c r="BJ1163" s="530"/>
      <c r="BK1163" s="530"/>
      <c r="BL1163" s="530"/>
      <c r="BM1163" s="530"/>
      <c r="BN1163" s="530"/>
      <c r="BO1163" s="530"/>
      <c r="BP1163" s="530"/>
      <c r="BQ1163" s="530"/>
      <c r="BR1163" s="530"/>
      <c r="BS1163" s="530"/>
      <c r="BT1163" s="530"/>
      <c r="BU1163" s="530"/>
      <c r="BV1163" s="530"/>
      <c r="BW1163" s="530"/>
      <c r="BX1163" s="530"/>
      <c r="BY1163" s="530"/>
    </row>
    <row r="1164" s="372" customFormat="true" ht="15" customHeight="true" x14ac:dyDescent="0.2">
      <c r="BA1164" s="530"/>
      <c r="BB1164" s="399"/>
      <c r="BC1164" s="530"/>
      <c r="BD1164" s="530"/>
      <c r="BE1164" s="530"/>
      <c r="BF1164" s="530"/>
      <c r="BG1164" s="530"/>
      <c r="BH1164" s="530"/>
      <c r="BI1164" s="530"/>
      <c r="BJ1164" s="530"/>
      <c r="BK1164" s="530"/>
      <c r="BL1164" s="530"/>
      <c r="BM1164" s="530"/>
      <c r="BN1164" s="530"/>
      <c r="BO1164" s="530"/>
      <c r="BP1164" s="530"/>
      <c r="BQ1164" s="530"/>
      <c r="BR1164" s="530"/>
      <c r="BS1164" s="530"/>
      <c r="BT1164" s="530"/>
      <c r="BU1164" s="530"/>
      <c r="BV1164" s="530"/>
      <c r="BW1164" s="530"/>
      <c r="BX1164" s="530"/>
      <c r="BY1164" s="530"/>
    </row>
    <row r="1165" s="372" customFormat="true" ht="15" customHeight="true" x14ac:dyDescent="0.2">
      <c r="BA1165" s="530"/>
      <c r="BB1165" s="399"/>
      <c r="BC1165" s="530"/>
      <c r="BD1165" s="530"/>
      <c r="BE1165" s="530"/>
      <c r="BF1165" s="530"/>
      <c r="BG1165" s="530"/>
      <c r="BH1165" s="530"/>
      <c r="BI1165" s="530"/>
      <c r="BJ1165" s="530"/>
      <c r="BK1165" s="530"/>
      <c r="BL1165" s="530"/>
      <c r="BM1165" s="530"/>
      <c r="BN1165" s="530"/>
      <c r="BO1165" s="530"/>
      <c r="BP1165" s="530"/>
      <c r="BQ1165" s="530"/>
      <c r="BR1165" s="530"/>
      <c r="BS1165" s="530"/>
      <c r="BT1165" s="530"/>
      <c r="BU1165" s="530"/>
      <c r="BV1165" s="530"/>
      <c r="BW1165" s="530"/>
      <c r="BX1165" s="530"/>
      <c r="BY1165" s="530"/>
    </row>
    <row r="1166" s="372" customFormat="true" ht="15" customHeight="true" x14ac:dyDescent="0.2">
      <c r="BA1166" s="530"/>
      <c r="BB1166" s="399"/>
      <c r="BC1166" s="530"/>
      <c r="BD1166" s="530"/>
      <c r="BE1166" s="530"/>
      <c r="BF1166" s="530"/>
      <c r="BG1166" s="530"/>
      <c r="BH1166" s="530"/>
      <c r="BI1166" s="530"/>
      <c r="BJ1166" s="530"/>
      <c r="BK1166" s="530"/>
      <c r="BL1166" s="530"/>
      <c r="BM1166" s="530"/>
      <c r="BN1166" s="530"/>
      <c r="BO1166" s="530"/>
      <c r="BP1166" s="530"/>
      <c r="BQ1166" s="530"/>
      <c r="BR1166" s="530"/>
      <c r="BS1166" s="530"/>
      <c r="BT1166" s="530"/>
      <c r="BU1166" s="530"/>
      <c r="BV1166" s="530"/>
      <c r="BW1166" s="530"/>
      <c r="BX1166" s="530"/>
      <c r="BY1166" s="530"/>
    </row>
    <row r="1167" s="372" customFormat="true" ht="15" customHeight="true" x14ac:dyDescent="0.2">
      <c r="BA1167" s="530"/>
      <c r="BB1167" s="399"/>
      <c r="BC1167" s="530"/>
      <c r="BD1167" s="530"/>
      <c r="BE1167" s="530"/>
      <c r="BF1167" s="530"/>
      <c r="BG1167" s="530"/>
      <c r="BH1167" s="530"/>
      <c r="BI1167" s="530"/>
      <c r="BJ1167" s="530"/>
      <c r="BK1167" s="530"/>
      <c r="BL1167" s="530"/>
      <c r="BM1167" s="530"/>
      <c r="BN1167" s="530"/>
      <c r="BO1167" s="530"/>
      <c r="BP1167" s="530"/>
      <c r="BQ1167" s="530"/>
      <c r="BR1167" s="530"/>
      <c r="BS1167" s="530"/>
      <c r="BT1167" s="530"/>
      <c r="BU1167" s="530"/>
      <c r="BV1167" s="530"/>
      <c r="BW1167" s="530"/>
      <c r="BX1167" s="530"/>
      <c r="BY1167" s="530"/>
    </row>
    <row r="1168" s="372" customFormat="true" ht="15" customHeight="true" x14ac:dyDescent="0.2">
      <c r="BA1168" s="530"/>
      <c r="BB1168" s="399"/>
      <c r="BC1168" s="530"/>
      <c r="BD1168" s="530"/>
      <c r="BE1168" s="530"/>
      <c r="BF1168" s="530"/>
      <c r="BG1168" s="530"/>
      <c r="BH1168" s="530"/>
      <c r="BI1168" s="530"/>
      <c r="BJ1168" s="530"/>
      <c r="BK1168" s="530"/>
      <c r="BL1168" s="530"/>
      <c r="BM1168" s="530"/>
      <c r="BN1168" s="530"/>
      <c r="BO1168" s="530"/>
      <c r="BP1168" s="530"/>
      <c r="BQ1168" s="530"/>
      <c r="BR1168" s="530"/>
      <c r="BS1168" s="530"/>
      <c r="BT1168" s="530"/>
      <c r="BU1168" s="530"/>
      <c r="BV1168" s="530"/>
      <c r="BW1168" s="530"/>
      <c r="BX1168" s="530"/>
      <c r="BY1168" s="530"/>
    </row>
    <row r="1169" s="372" customFormat="true" ht="15" customHeight="true" x14ac:dyDescent="0.2">
      <c r="BA1169" s="530"/>
      <c r="BB1169" s="399"/>
      <c r="BC1169" s="530"/>
      <c r="BD1169" s="530"/>
      <c r="BE1169" s="530"/>
      <c r="BF1169" s="530"/>
      <c r="BG1169" s="530"/>
      <c r="BH1169" s="530"/>
      <c r="BI1169" s="530"/>
      <c r="BJ1169" s="530"/>
      <c r="BK1169" s="530"/>
      <c r="BL1169" s="530"/>
      <c r="BM1169" s="530"/>
      <c r="BN1169" s="530"/>
      <c r="BO1169" s="530"/>
      <c r="BP1169" s="530"/>
      <c r="BQ1169" s="530"/>
      <c r="BR1169" s="530"/>
      <c r="BS1169" s="530"/>
      <c r="BT1169" s="530"/>
      <c r="BU1169" s="530"/>
      <c r="BV1169" s="530"/>
      <c r="BW1169" s="530"/>
      <c r="BX1169" s="530"/>
      <c r="BY1169" s="530"/>
    </row>
    <row r="1170" s="372" customFormat="true" ht="15" customHeight="true" x14ac:dyDescent="0.2">
      <c r="A1170" s="468"/>
      <c r="B1170" s="920"/>
      <c r="C1170" s="921"/>
      <c r="D1170" s="921"/>
      <c r="E1170" s="921"/>
      <c r="F1170" s="921"/>
      <c r="G1170" s="921"/>
      <c r="H1170" s="921"/>
      <c r="I1170" s="921"/>
      <c r="J1170" s="921"/>
      <c r="K1170" s="921"/>
      <c r="L1170" s="921"/>
      <c r="M1170" s="921"/>
      <c r="N1170" s="921"/>
      <c r="O1170" s="921"/>
      <c r="P1170" s="921"/>
      <c r="Q1170" s="921"/>
      <c r="R1170" s="921"/>
      <c r="S1170" s="921"/>
      <c r="T1170" s="921"/>
      <c r="U1170" s="921"/>
      <c r="V1170" s="921"/>
      <c r="W1170" s="921"/>
      <c r="X1170" s="921"/>
      <c r="Y1170" s="921"/>
      <c r="Z1170" s="921"/>
      <c r="BA1170" s="530"/>
      <c r="BB1170" s="399"/>
      <c r="BC1170" s="530"/>
      <c r="BD1170" s="530"/>
      <c r="BE1170" s="530"/>
      <c r="BF1170" s="530"/>
      <c r="BG1170" s="530"/>
      <c r="BH1170" s="530"/>
      <c r="BI1170" s="530"/>
      <c r="BJ1170" s="530"/>
      <c r="BK1170" s="530"/>
      <c r="BL1170" s="530"/>
      <c r="BM1170" s="530"/>
      <c r="BN1170" s="530"/>
      <c r="BO1170" s="530"/>
      <c r="BP1170" s="530"/>
      <c r="BQ1170" s="530"/>
      <c r="BR1170" s="530"/>
      <c r="BS1170" s="530"/>
      <c r="BT1170" s="530"/>
      <c r="BU1170" s="530"/>
      <c r="BV1170" s="530"/>
      <c r="BW1170" s="530"/>
      <c r="BX1170" s="530"/>
      <c r="BY1170" s="530"/>
    </row>
    <row r="1171" s="372" customFormat="true" ht="15" customHeight="true" x14ac:dyDescent="0.2">
      <c r="A1171" s="468"/>
      <c r="B1171" s="920"/>
      <c r="C1171" s="921"/>
      <c r="D1171" s="921"/>
      <c r="E1171" s="921"/>
      <c r="F1171" s="921"/>
      <c r="G1171" s="921"/>
      <c r="H1171" s="921"/>
      <c r="I1171" s="921"/>
      <c r="J1171" s="921"/>
      <c r="K1171" s="921"/>
      <c r="L1171" s="921"/>
      <c r="M1171" s="921"/>
      <c r="N1171" s="921"/>
      <c r="O1171" s="921"/>
      <c r="P1171" s="921"/>
      <c r="Q1171" s="921"/>
      <c r="R1171" s="921"/>
      <c r="S1171" s="921"/>
      <c r="T1171" s="921"/>
      <c r="U1171" s="921"/>
      <c r="V1171" s="921"/>
      <c r="W1171" s="921"/>
      <c r="X1171" s="921"/>
      <c r="Y1171" s="921"/>
      <c r="Z1171" s="921"/>
      <c r="BA1171" s="530"/>
      <c r="BB1171" s="399"/>
      <c r="BC1171" s="530"/>
      <c r="BD1171" s="530"/>
      <c r="BE1171" s="530"/>
      <c r="BF1171" s="530"/>
      <c r="BG1171" s="530"/>
      <c r="BH1171" s="530"/>
      <c r="BI1171" s="530"/>
      <c r="BJ1171" s="530"/>
      <c r="BK1171" s="530"/>
      <c r="BL1171" s="530"/>
      <c r="BM1171" s="530"/>
      <c r="BN1171" s="530"/>
      <c r="BO1171" s="530"/>
      <c r="BP1171" s="530"/>
      <c r="BQ1171" s="530"/>
      <c r="BR1171" s="530"/>
      <c r="BS1171" s="530"/>
      <c r="BT1171" s="530"/>
      <c r="BU1171" s="530"/>
      <c r="BV1171" s="530"/>
      <c r="BW1171" s="530"/>
      <c r="BX1171" s="530"/>
      <c r="BY1171" s="530"/>
    </row>
    <row r="1172" s="372" customFormat="true" ht="15" customHeight="true" x14ac:dyDescent="0.2">
      <c r="A1172" s="468"/>
      <c r="B1172" s="920"/>
      <c r="C1172" s="921"/>
      <c r="D1172" s="921"/>
      <c r="E1172" s="921"/>
      <c r="F1172" s="921"/>
      <c r="G1172" s="921"/>
      <c r="H1172" s="921"/>
      <c r="I1172" s="921"/>
      <c r="J1172" s="921"/>
      <c r="K1172" s="921"/>
      <c r="L1172" s="921"/>
      <c r="M1172" s="921"/>
      <c r="N1172" s="921"/>
      <c r="O1172" s="921"/>
      <c r="P1172" s="921"/>
      <c r="Q1172" s="921"/>
      <c r="R1172" s="921"/>
      <c r="S1172" s="921"/>
      <c r="T1172" s="921"/>
      <c r="U1172" s="921"/>
      <c r="V1172" s="921"/>
      <c r="W1172" s="921"/>
      <c r="X1172" s="921"/>
      <c r="Y1172" s="921"/>
      <c r="Z1172" s="921"/>
      <c r="BA1172" s="530"/>
      <c r="BB1172" s="399"/>
      <c r="BC1172" s="530"/>
      <c r="BD1172" s="530"/>
      <c r="BE1172" s="530"/>
      <c r="BF1172" s="530"/>
      <c r="BG1172" s="530"/>
      <c r="BH1172" s="530"/>
      <c r="BI1172" s="530"/>
      <c r="BJ1172" s="530"/>
      <c r="BK1172" s="530"/>
      <c r="BL1172" s="530"/>
      <c r="BM1172" s="530"/>
      <c r="BN1172" s="530"/>
      <c r="BO1172" s="530"/>
      <c r="BP1172" s="530"/>
      <c r="BQ1172" s="530"/>
      <c r="BR1172" s="530"/>
      <c r="BS1172" s="530"/>
      <c r="BT1172" s="530"/>
      <c r="BU1172" s="530"/>
      <c r="BV1172" s="530"/>
      <c r="BW1172" s="530"/>
      <c r="BX1172" s="530"/>
      <c r="BY1172" s="530"/>
    </row>
    <row r="1173" s="372" customFormat="true" ht="15" customHeight="true" x14ac:dyDescent="0.2">
      <c r="A1173" s="468"/>
      <c r="B1173" s="920"/>
      <c r="C1173" s="921"/>
      <c r="D1173" s="921"/>
      <c r="E1173" s="921"/>
      <c r="F1173" s="921"/>
      <c r="G1173" s="921"/>
      <c r="H1173" s="921"/>
      <c r="I1173" s="921"/>
      <c r="J1173" s="921"/>
      <c r="K1173" s="921"/>
      <c r="L1173" s="921"/>
      <c r="M1173" s="921"/>
      <c r="N1173" s="921"/>
      <c r="O1173" s="921"/>
      <c r="P1173" s="921"/>
      <c r="Q1173" s="921"/>
      <c r="R1173" s="921"/>
      <c r="S1173" s="921"/>
      <c r="T1173" s="921"/>
      <c r="U1173" s="921"/>
      <c r="V1173" s="921"/>
      <c r="W1173" s="921"/>
      <c r="X1173" s="921"/>
      <c r="Y1173" s="921"/>
      <c r="Z1173" s="921"/>
      <c r="BA1173" s="530"/>
      <c r="BB1173" s="399"/>
      <c r="BC1173" s="530"/>
      <c r="BD1173" s="530"/>
      <c r="BE1173" s="530"/>
      <c r="BF1173" s="530"/>
      <c r="BG1173" s="530"/>
      <c r="BH1173" s="530"/>
      <c r="BI1173" s="530"/>
      <c r="BJ1173" s="530"/>
      <c r="BK1173" s="530"/>
      <c r="BL1173" s="530"/>
      <c r="BM1173" s="530"/>
      <c r="BN1173" s="530"/>
      <c r="BO1173" s="530"/>
      <c r="BP1173" s="530"/>
      <c r="BQ1173" s="530"/>
      <c r="BR1173" s="530"/>
      <c r="BS1173" s="530"/>
      <c r="BT1173" s="530"/>
      <c r="BU1173" s="530"/>
      <c r="BV1173" s="530"/>
      <c r="BW1173" s="530"/>
      <c r="BX1173" s="530"/>
      <c r="BY1173" s="530"/>
    </row>
    <row r="1174" s="372" customFormat="true" ht="15" customHeight="true" x14ac:dyDescent="0.2">
      <c r="A1174" s="468"/>
      <c r="B1174" s="920"/>
      <c r="C1174" s="921"/>
      <c r="D1174" s="921"/>
      <c r="E1174" s="921"/>
      <c r="F1174" s="921"/>
      <c r="G1174" s="921"/>
      <c r="H1174" s="921"/>
      <c r="I1174" s="921"/>
      <c r="J1174" s="921"/>
      <c r="K1174" s="921"/>
      <c r="L1174" s="921"/>
      <c r="M1174" s="921"/>
      <c r="N1174" s="921"/>
      <c r="O1174" s="921"/>
      <c r="P1174" s="921"/>
      <c r="Q1174" s="921"/>
      <c r="R1174" s="921"/>
      <c r="S1174" s="921"/>
      <c r="T1174" s="921"/>
      <c r="U1174" s="921"/>
      <c r="V1174" s="921"/>
      <c r="W1174" s="921"/>
      <c r="X1174" s="921"/>
      <c r="Y1174" s="921"/>
      <c r="Z1174" s="921"/>
      <c r="BA1174" s="530"/>
      <c r="BB1174" s="399"/>
      <c r="BC1174" s="530"/>
      <c r="BD1174" s="530"/>
      <c r="BE1174" s="530"/>
      <c r="BF1174" s="530"/>
      <c r="BG1174" s="530"/>
      <c r="BH1174" s="530"/>
      <c r="BI1174" s="530"/>
      <c r="BJ1174" s="530"/>
      <c r="BK1174" s="530"/>
      <c r="BL1174" s="530"/>
      <c r="BM1174" s="530"/>
      <c r="BN1174" s="530"/>
      <c r="BO1174" s="530"/>
      <c r="BP1174" s="530"/>
      <c r="BQ1174" s="530"/>
      <c r="BR1174" s="530"/>
      <c r="BS1174" s="530"/>
      <c r="BT1174" s="530"/>
      <c r="BU1174" s="530"/>
      <c r="BV1174" s="530"/>
      <c r="BW1174" s="530"/>
      <c r="BX1174" s="530"/>
      <c r="BY1174" s="530"/>
    </row>
    <row r="1175" s="372" customFormat="true" ht="15" customHeight="true" x14ac:dyDescent="0.2">
      <c r="A1175" s="468"/>
      <c r="B1175" s="920"/>
      <c r="C1175" s="921"/>
      <c r="D1175" s="921"/>
      <c r="E1175" s="921"/>
      <c r="F1175" s="921"/>
      <c r="G1175" s="921"/>
      <c r="H1175" s="921"/>
      <c r="I1175" s="921"/>
      <c r="J1175" s="921"/>
      <c r="K1175" s="921"/>
      <c r="L1175" s="921"/>
      <c r="M1175" s="921"/>
      <c r="N1175" s="921"/>
      <c r="O1175" s="921"/>
      <c r="P1175" s="921"/>
      <c r="Q1175" s="921"/>
      <c r="R1175" s="921"/>
      <c r="S1175" s="921"/>
      <c r="T1175" s="921"/>
      <c r="U1175" s="921"/>
      <c r="V1175" s="921"/>
      <c r="W1175" s="921"/>
      <c r="X1175" s="921"/>
      <c r="Y1175" s="921"/>
      <c r="Z1175" s="921"/>
      <c r="BA1175" s="530"/>
      <c r="BB1175" s="399"/>
      <c r="BC1175" s="530"/>
      <c r="BD1175" s="530"/>
      <c r="BE1175" s="530"/>
      <c r="BF1175" s="530"/>
      <c r="BG1175" s="530"/>
      <c r="BH1175" s="530"/>
      <c r="BI1175" s="530"/>
      <c r="BJ1175" s="530"/>
      <c r="BK1175" s="530"/>
      <c r="BL1175" s="530"/>
      <c r="BM1175" s="530"/>
      <c r="BN1175" s="530"/>
      <c r="BO1175" s="530"/>
      <c r="BP1175" s="530"/>
      <c r="BQ1175" s="530"/>
      <c r="BR1175" s="530"/>
      <c r="BS1175" s="530"/>
      <c r="BT1175" s="530"/>
      <c r="BU1175" s="530"/>
      <c r="BV1175" s="530"/>
      <c r="BW1175" s="530"/>
      <c r="BX1175" s="530"/>
      <c r="BY1175" s="530"/>
    </row>
    <row r="1176" s="372" customFormat="true" ht="15" customHeight="true" x14ac:dyDescent="0.2">
      <c r="A1176" s="922"/>
      <c r="B1176" s="468"/>
      <c r="C1176" s="923"/>
      <c r="D1176" s="924"/>
      <c r="E1176" s="924"/>
      <c r="F1176" s="924"/>
      <c r="G1176" s="924"/>
      <c r="H1176" s="923"/>
      <c r="I1176" s="924"/>
      <c r="J1176" s="924"/>
      <c r="K1176" s="924"/>
      <c r="L1176" s="924"/>
      <c r="M1176" s="923"/>
      <c r="N1176" s="924"/>
      <c r="O1176" s="924"/>
      <c r="P1176" s="924"/>
      <c r="Q1176" s="924"/>
      <c r="R1176" s="923"/>
      <c r="S1176" s="924"/>
      <c r="T1176" s="924"/>
      <c r="U1176" s="924"/>
      <c r="BA1176" s="530"/>
      <c r="BB1176" s="399"/>
      <c r="BC1176" s="530"/>
      <c r="BD1176" s="530"/>
      <c r="BE1176" s="530"/>
      <c r="BF1176" s="530"/>
      <c r="BG1176" s="530"/>
      <c r="BH1176" s="530"/>
      <c r="BI1176" s="530"/>
      <c r="BJ1176" s="530"/>
      <c r="BK1176" s="530"/>
      <c r="BL1176" s="530"/>
      <c r="BM1176" s="530"/>
      <c r="BN1176" s="530"/>
      <c r="BO1176" s="530"/>
      <c r="BP1176" s="530"/>
      <c r="BQ1176" s="530"/>
      <c r="BR1176" s="530"/>
      <c r="BS1176" s="530"/>
      <c r="BT1176" s="530"/>
      <c r="BU1176" s="530"/>
      <c r="BV1176" s="530"/>
      <c r="BW1176" s="530"/>
      <c r="BX1176" s="530"/>
      <c r="BY1176" s="530"/>
    </row>
    <row r="1177" s="372" customFormat="true" ht="15" customHeight="true" x14ac:dyDescent="0.2">
      <c r="A1177" s="924"/>
      <c r="B1177" s="924"/>
      <c r="C1177" s="923"/>
      <c r="D1177" s="923"/>
      <c r="E1177" s="923"/>
      <c r="F1177" s="923"/>
      <c r="G1177" s="923"/>
      <c r="H1177" s="923"/>
      <c r="I1177" s="923"/>
      <c r="J1177" s="923"/>
      <c r="K1177" s="923"/>
      <c r="L1177" s="923"/>
      <c r="M1177" s="923"/>
      <c r="N1177" s="923"/>
      <c r="O1177" s="923"/>
      <c r="P1177" s="923"/>
      <c r="Q1177" s="923"/>
      <c r="R1177" s="923"/>
      <c r="S1177" s="923"/>
      <c r="T1177" s="923"/>
      <c r="U1177" s="923"/>
      <c r="BA1177" s="530"/>
      <c r="BB1177" s="399"/>
      <c r="BC1177" s="530"/>
      <c r="BD1177" s="530"/>
      <c r="BE1177" s="530"/>
      <c r="BF1177" s="530"/>
      <c r="BG1177" s="530"/>
      <c r="BH1177" s="530"/>
      <c r="BI1177" s="530"/>
      <c r="BJ1177" s="530"/>
      <c r="BK1177" s="530"/>
      <c r="BL1177" s="530"/>
      <c r="BM1177" s="530"/>
      <c r="BN1177" s="530"/>
      <c r="BO1177" s="530"/>
      <c r="BP1177" s="530"/>
      <c r="BQ1177" s="530"/>
      <c r="BR1177" s="530"/>
      <c r="BS1177" s="530"/>
      <c r="BT1177" s="530"/>
      <c r="BU1177" s="530"/>
      <c r="BV1177" s="530"/>
      <c r="BW1177" s="530"/>
      <c r="BX1177" s="530"/>
      <c r="BY1177" s="530"/>
    </row>
    <row r="1178" s="372" customFormat="true" ht="15" customHeight="true" x14ac:dyDescent="0.2">
      <c r="BA1178" s="530"/>
      <c r="BB1178" s="399"/>
      <c r="BC1178" s="530"/>
      <c r="BD1178" s="530"/>
      <c r="BE1178" s="530"/>
      <c r="BF1178" s="530"/>
      <c r="BG1178" s="530"/>
      <c r="BH1178" s="530"/>
      <c r="BI1178" s="530"/>
      <c r="BJ1178" s="530"/>
      <c r="BK1178" s="530"/>
      <c r="BL1178" s="530"/>
      <c r="BM1178" s="530"/>
      <c r="BN1178" s="530"/>
      <c r="BO1178" s="530"/>
      <c r="BP1178" s="530"/>
      <c r="BQ1178" s="530"/>
      <c r="BR1178" s="530"/>
      <c r="BS1178" s="530"/>
      <c r="BT1178" s="530"/>
      <c r="BU1178" s="530"/>
      <c r="BV1178" s="530"/>
      <c r="BW1178" s="530"/>
      <c r="BX1178" s="530"/>
      <c r="BY1178" s="530"/>
    </row>
    <row r="1179" s="372" customFormat="true" ht="15" customHeight="true" x14ac:dyDescent="0.2">
      <c r="BA1179" s="530"/>
      <c r="BB1179" s="399"/>
      <c r="BC1179" s="530"/>
      <c r="BD1179" s="530"/>
      <c r="BE1179" s="530"/>
      <c r="BF1179" s="530"/>
      <c r="BG1179" s="530"/>
      <c r="BH1179" s="530"/>
      <c r="BI1179" s="530"/>
      <c r="BJ1179" s="530"/>
      <c r="BK1179" s="530"/>
      <c r="BL1179" s="530"/>
      <c r="BM1179" s="530"/>
      <c r="BN1179" s="530"/>
      <c r="BO1179" s="530"/>
      <c r="BP1179" s="530"/>
      <c r="BQ1179" s="530"/>
      <c r="BR1179" s="530"/>
      <c r="BS1179" s="530"/>
      <c r="BT1179" s="530"/>
      <c r="BU1179" s="530"/>
      <c r="BV1179" s="530"/>
      <c r="BW1179" s="530"/>
      <c r="BX1179" s="530"/>
      <c r="BY1179" s="530"/>
    </row>
    <row r="1180" s="372" customFormat="true" ht="15" customHeight="true" x14ac:dyDescent="0.2">
      <c r="BA1180" s="530"/>
      <c r="BB1180" s="399"/>
      <c r="BC1180" s="530"/>
      <c r="BD1180" s="530"/>
      <c r="BE1180" s="530"/>
      <c r="BF1180" s="530"/>
      <c r="BG1180" s="530"/>
      <c r="BH1180" s="530"/>
      <c r="BI1180" s="530"/>
      <c r="BJ1180" s="530"/>
      <c r="BK1180" s="530"/>
      <c r="BL1180" s="530"/>
      <c r="BM1180" s="530"/>
      <c r="BN1180" s="530"/>
      <c r="BO1180" s="530"/>
      <c r="BP1180" s="530"/>
      <c r="BQ1180" s="530"/>
      <c r="BR1180" s="530"/>
      <c r="BS1180" s="530"/>
      <c r="BT1180" s="530"/>
      <c r="BU1180" s="530"/>
      <c r="BV1180" s="530"/>
      <c r="BW1180" s="530"/>
      <c r="BX1180" s="530"/>
      <c r="BY1180" s="530"/>
    </row>
    <row r="1181" s="372" customFormat="true" ht="15" customHeight="true" x14ac:dyDescent="0.2">
      <c r="BA1181" s="530"/>
      <c r="BB1181" s="399"/>
      <c r="BC1181" s="530"/>
      <c r="BD1181" s="530"/>
      <c r="BE1181" s="530"/>
      <c r="BF1181" s="530"/>
      <c r="BG1181" s="530"/>
      <c r="BH1181" s="530"/>
      <c r="BI1181" s="530"/>
      <c r="BJ1181" s="530"/>
      <c r="BK1181" s="530"/>
      <c r="BL1181" s="530"/>
      <c r="BM1181" s="530"/>
      <c r="BN1181" s="530"/>
      <c r="BO1181" s="530"/>
      <c r="BP1181" s="530"/>
      <c r="BQ1181" s="530"/>
      <c r="BR1181" s="530"/>
      <c r="BS1181" s="530"/>
      <c r="BT1181" s="530"/>
      <c r="BU1181" s="530"/>
      <c r="BV1181" s="530"/>
      <c r="BW1181" s="530"/>
      <c r="BX1181" s="530"/>
      <c r="BY1181" s="530"/>
    </row>
    <row r="1182" s="372" customFormat="true" ht="15" customHeight="true" x14ac:dyDescent="0.2">
      <c r="BA1182" s="530"/>
      <c r="BB1182" s="399"/>
      <c r="BC1182" s="530"/>
      <c r="BD1182" s="530"/>
      <c r="BE1182" s="530"/>
      <c r="BF1182" s="530"/>
      <c r="BG1182" s="530"/>
      <c r="BH1182" s="530"/>
      <c r="BI1182" s="530"/>
      <c r="BJ1182" s="530"/>
      <c r="BK1182" s="530"/>
      <c r="BL1182" s="530"/>
      <c r="BM1182" s="530"/>
      <c r="BN1182" s="530"/>
      <c r="BO1182" s="530"/>
      <c r="BP1182" s="530"/>
      <c r="BQ1182" s="530"/>
      <c r="BR1182" s="530"/>
      <c r="BS1182" s="530"/>
      <c r="BT1182" s="530"/>
      <c r="BU1182" s="530"/>
      <c r="BV1182" s="530"/>
      <c r="BW1182" s="530"/>
      <c r="BX1182" s="530"/>
      <c r="BY1182" s="530"/>
    </row>
    <row r="1183" s="372" customFormat="true" ht="15" customHeight="true" x14ac:dyDescent="0.2">
      <c r="BA1183" s="530"/>
      <c r="BB1183" s="399"/>
      <c r="BC1183" s="530"/>
      <c r="BD1183" s="530"/>
      <c r="BE1183" s="530"/>
      <c r="BF1183" s="530"/>
      <c r="BG1183" s="530"/>
      <c r="BH1183" s="530"/>
      <c r="BI1183" s="530"/>
      <c r="BJ1183" s="530"/>
      <c r="BK1183" s="530"/>
      <c r="BL1183" s="530"/>
      <c r="BM1183" s="530"/>
      <c r="BN1183" s="530"/>
      <c r="BO1183" s="530"/>
      <c r="BP1183" s="530"/>
      <c r="BQ1183" s="530"/>
      <c r="BR1183" s="530"/>
      <c r="BS1183" s="530"/>
      <c r="BT1183" s="530"/>
      <c r="BU1183" s="530"/>
      <c r="BV1183" s="530"/>
      <c r="BW1183" s="530"/>
      <c r="BX1183" s="530"/>
      <c r="BY1183" s="530"/>
    </row>
    <row r="1184" s="372" customFormat="true" ht="15" customHeight="true" x14ac:dyDescent="0.2">
      <c r="BA1184" s="530"/>
      <c r="BB1184" s="399"/>
      <c r="BC1184" s="530"/>
      <c r="BD1184" s="530"/>
      <c r="BE1184" s="530"/>
      <c r="BF1184" s="530"/>
      <c r="BG1184" s="530"/>
      <c r="BH1184" s="530"/>
      <c r="BI1184" s="530"/>
      <c r="BJ1184" s="530"/>
      <c r="BK1184" s="530"/>
      <c r="BL1184" s="530"/>
      <c r="BM1184" s="530"/>
      <c r="BN1184" s="530"/>
      <c r="BO1184" s="530"/>
      <c r="BP1184" s="530"/>
      <c r="BQ1184" s="530"/>
      <c r="BR1184" s="530"/>
      <c r="BS1184" s="530"/>
      <c r="BT1184" s="530"/>
      <c r="BU1184" s="530"/>
      <c r="BV1184" s="530"/>
      <c r="BW1184" s="530"/>
      <c r="BX1184" s="530"/>
      <c r="BY1184" s="530"/>
    </row>
    <row r="1185" s="372" customFormat="true" ht="15" customHeight="true" x14ac:dyDescent="0.2">
      <c r="BA1185" s="530"/>
      <c r="BB1185" s="399"/>
      <c r="BC1185" s="530"/>
      <c r="BD1185" s="530"/>
      <c r="BE1185" s="530"/>
      <c r="BF1185" s="530"/>
      <c r="BG1185" s="530"/>
      <c r="BH1185" s="530"/>
      <c r="BI1185" s="530"/>
      <c r="BJ1185" s="530"/>
      <c r="BK1185" s="530"/>
      <c r="BL1185" s="530"/>
      <c r="BM1185" s="530"/>
      <c r="BN1185" s="530"/>
      <c r="BO1185" s="530"/>
      <c r="BP1185" s="530"/>
      <c r="BQ1185" s="530"/>
      <c r="BR1185" s="530"/>
      <c r="BS1185" s="530"/>
      <c r="BT1185" s="530"/>
      <c r="BU1185" s="530"/>
      <c r="BV1185" s="530"/>
      <c r="BW1185" s="530"/>
      <c r="BX1185" s="530"/>
      <c r="BY1185" s="530"/>
    </row>
    <row r="1186" s="372" customFormat="true" ht="15" customHeight="true" x14ac:dyDescent="0.2">
      <c r="BA1186" s="530"/>
      <c r="BB1186" s="399"/>
      <c r="BC1186" s="530"/>
      <c r="BD1186" s="530"/>
      <c r="BE1186" s="530"/>
      <c r="BF1186" s="530"/>
      <c r="BG1186" s="530"/>
      <c r="BH1186" s="530"/>
      <c r="BI1186" s="530"/>
      <c r="BJ1186" s="530"/>
      <c r="BK1186" s="530"/>
      <c r="BL1186" s="530"/>
      <c r="BM1186" s="530"/>
      <c r="BN1186" s="530"/>
      <c r="BO1186" s="530"/>
      <c r="BP1186" s="530"/>
      <c r="BQ1186" s="530"/>
      <c r="BR1186" s="530"/>
      <c r="BS1186" s="530"/>
      <c r="BT1186" s="530"/>
      <c r="BU1186" s="530"/>
      <c r="BV1186" s="530"/>
      <c r="BW1186" s="530"/>
      <c r="BX1186" s="530"/>
      <c r="BY1186" s="530"/>
    </row>
    <row r="1187" s="372" customFormat="true" ht="15" customHeight="true" x14ac:dyDescent="0.2">
      <c r="BA1187" s="530"/>
      <c r="BB1187" s="399"/>
      <c r="BC1187" s="530"/>
      <c r="BD1187" s="530"/>
      <c r="BE1187" s="530"/>
      <c r="BF1187" s="530"/>
      <c r="BG1187" s="530"/>
      <c r="BH1187" s="530"/>
      <c r="BI1187" s="530"/>
      <c r="BJ1187" s="530"/>
      <c r="BK1187" s="530"/>
      <c r="BL1187" s="530"/>
      <c r="BM1187" s="530"/>
      <c r="BN1187" s="530"/>
      <c r="BO1187" s="530"/>
      <c r="BP1187" s="530"/>
      <c r="BQ1187" s="530"/>
      <c r="BR1187" s="530"/>
      <c r="BS1187" s="530"/>
      <c r="BT1187" s="530"/>
      <c r="BU1187" s="530"/>
      <c r="BV1187" s="530"/>
      <c r="BW1187" s="530"/>
      <c r="BX1187" s="530"/>
      <c r="BY1187" s="530"/>
    </row>
    <row r="1188" s="372" customFormat="true" ht="15" customHeight="true" x14ac:dyDescent="0.2">
      <c r="BA1188" s="530"/>
      <c r="BB1188" s="399"/>
      <c r="BC1188" s="530"/>
      <c r="BD1188" s="530"/>
      <c r="BE1188" s="530"/>
      <c r="BF1188" s="530"/>
      <c r="BG1188" s="530"/>
      <c r="BH1188" s="530"/>
      <c r="BI1188" s="530"/>
      <c r="BJ1188" s="530"/>
      <c r="BK1188" s="530"/>
      <c r="BL1188" s="530"/>
      <c r="BM1188" s="530"/>
      <c r="BN1188" s="530"/>
      <c r="BO1188" s="530"/>
      <c r="BP1188" s="530"/>
      <c r="BQ1188" s="530"/>
      <c r="BR1188" s="530"/>
      <c r="BS1188" s="530"/>
      <c r="BT1188" s="530"/>
      <c r="BU1188" s="530"/>
      <c r="BV1188" s="530"/>
      <c r="BW1188" s="530"/>
      <c r="BX1188" s="530"/>
      <c r="BY1188" s="530"/>
    </row>
    <row r="1189" s="372" customFormat="true" ht="15" customHeight="true" x14ac:dyDescent="0.2">
      <c r="BA1189" s="530"/>
      <c r="BB1189" s="399"/>
      <c r="BC1189" s="530"/>
      <c r="BD1189" s="530"/>
      <c r="BE1189" s="530"/>
      <c r="BF1189" s="530"/>
      <c r="BG1189" s="530"/>
      <c r="BH1189" s="530"/>
      <c r="BI1189" s="530"/>
      <c r="BJ1189" s="530"/>
      <c r="BK1189" s="530"/>
      <c r="BL1189" s="530"/>
      <c r="BM1189" s="530"/>
      <c r="BN1189" s="530"/>
      <c r="BO1189" s="530"/>
      <c r="BP1189" s="530"/>
      <c r="BQ1189" s="530"/>
      <c r="BR1189" s="530"/>
      <c r="BS1189" s="530"/>
      <c r="BT1189" s="530"/>
      <c r="BU1189" s="530"/>
      <c r="BV1189" s="530"/>
      <c r="BW1189" s="530"/>
      <c r="BX1189" s="530"/>
      <c r="BY1189" s="530"/>
    </row>
    <row r="1190" s="372" customFormat="true" ht="15" customHeight="true" x14ac:dyDescent="0.2">
      <c r="BA1190" s="530"/>
      <c r="BB1190" s="399"/>
      <c r="BC1190" s="530"/>
      <c r="BD1190" s="530"/>
      <c r="BE1190" s="530"/>
      <c r="BF1190" s="530"/>
      <c r="BG1190" s="530"/>
      <c r="BH1190" s="530"/>
      <c r="BI1190" s="530"/>
      <c r="BJ1190" s="530"/>
      <c r="BK1190" s="530"/>
      <c r="BL1190" s="530"/>
      <c r="BM1190" s="530"/>
      <c r="BN1190" s="530"/>
      <c r="BO1190" s="530"/>
      <c r="BP1190" s="530"/>
      <c r="BQ1190" s="530"/>
      <c r="BR1190" s="530"/>
      <c r="BS1190" s="530"/>
      <c r="BT1190" s="530"/>
      <c r="BU1190" s="530"/>
      <c r="BV1190" s="530"/>
      <c r="BW1190" s="530"/>
      <c r="BX1190" s="530"/>
      <c r="BY1190" s="530"/>
    </row>
    <row r="1191" s="372" customFormat="true" ht="15" customHeight="true" x14ac:dyDescent="0.2">
      <c r="BA1191" s="530"/>
      <c r="BB1191" s="399"/>
      <c r="BC1191" s="530"/>
      <c r="BD1191" s="530"/>
      <c r="BE1191" s="530"/>
      <c r="BF1191" s="530"/>
      <c r="BG1191" s="530"/>
      <c r="BH1191" s="530"/>
      <c r="BI1191" s="530"/>
      <c r="BJ1191" s="530"/>
      <c r="BK1191" s="530"/>
      <c r="BL1191" s="530"/>
      <c r="BM1191" s="530"/>
      <c r="BN1191" s="530"/>
      <c r="BO1191" s="530"/>
      <c r="BP1191" s="530"/>
      <c r="BQ1191" s="530"/>
      <c r="BR1191" s="530"/>
      <c r="BS1191" s="530"/>
      <c r="BT1191" s="530"/>
      <c r="BU1191" s="530"/>
      <c r="BV1191" s="530"/>
      <c r="BW1191" s="530"/>
      <c r="BX1191" s="530"/>
      <c r="BY1191" s="530"/>
    </row>
    <row r="1192" s="372" customFormat="true" ht="15" customHeight="true" x14ac:dyDescent="0.2">
      <c r="BA1192" s="530"/>
      <c r="BB1192" s="399"/>
      <c r="BC1192" s="530"/>
      <c r="BD1192" s="530"/>
      <c r="BE1192" s="530"/>
      <c r="BF1192" s="530"/>
      <c r="BG1192" s="530"/>
      <c r="BH1192" s="530"/>
      <c r="BI1192" s="530"/>
      <c r="BJ1192" s="530"/>
      <c r="BK1192" s="530"/>
      <c r="BL1192" s="530"/>
      <c r="BM1192" s="530"/>
      <c r="BN1192" s="530"/>
      <c r="BO1192" s="530"/>
      <c r="BP1192" s="530"/>
      <c r="BQ1192" s="530"/>
      <c r="BR1192" s="530"/>
      <c r="BS1192" s="530"/>
      <c r="BT1192" s="530"/>
      <c r="BU1192" s="530"/>
      <c r="BV1192" s="530"/>
      <c r="BW1192" s="530"/>
      <c r="BX1192" s="530"/>
      <c r="BY1192" s="530"/>
    </row>
    <row r="1193" s="372" customFormat="true" ht="15" customHeight="true" x14ac:dyDescent="0.2">
      <c r="BA1193" s="530"/>
      <c r="BB1193" s="399"/>
      <c r="BC1193" s="530"/>
      <c r="BD1193" s="530"/>
      <c r="BE1193" s="530"/>
      <c r="BF1193" s="530"/>
      <c r="BG1193" s="530"/>
      <c r="BH1193" s="530"/>
      <c r="BI1193" s="530"/>
      <c r="BJ1193" s="530"/>
      <c r="BK1193" s="530"/>
      <c r="BL1193" s="530"/>
      <c r="BM1193" s="530"/>
      <c r="BN1193" s="530"/>
      <c r="BO1193" s="530"/>
      <c r="BP1193" s="530"/>
      <c r="BQ1193" s="530"/>
      <c r="BR1193" s="530"/>
      <c r="BS1193" s="530"/>
      <c r="BT1193" s="530"/>
      <c r="BU1193" s="530"/>
      <c r="BV1193" s="530"/>
      <c r="BW1193" s="530"/>
      <c r="BX1193" s="530"/>
      <c r="BY1193" s="530"/>
    </row>
    <row r="1194" s="372" customFormat="true" ht="15" customHeight="true" x14ac:dyDescent="0.2">
      <c r="BA1194" s="530"/>
      <c r="BB1194" s="399"/>
      <c r="BC1194" s="530"/>
      <c r="BD1194" s="530"/>
      <c r="BE1194" s="530"/>
      <c r="BF1194" s="530"/>
      <c r="BG1194" s="530"/>
      <c r="BH1194" s="530"/>
      <c r="BI1194" s="530"/>
      <c r="BJ1194" s="530"/>
      <c r="BK1194" s="530"/>
      <c r="BL1194" s="530"/>
      <c r="BM1194" s="530"/>
      <c r="BN1194" s="530"/>
      <c r="BO1194" s="530"/>
      <c r="BP1194" s="530"/>
      <c r="BQ1194" s="530"/>
      <c r="BR1194" s="530"/>
      <c r="BS1194" s="530"/>
      <c r="BT1194" s="530"/>
      <c r="BU1194" s="530"/>
      <c r="BV1194" s="530"/>
      <c r="BW1194" s="530"/>
      <c r="BX1194" s="530"/>
      <c r="BY1194" s="530"/>
    </row>
    <row r="1195" s="372" customFormat="true" ht="15" customHeight="true" x14ac:dyDescent="0.2">
      <c r="BA1195" s="530"/>
      <c r="BB1195" s="399"/>
      <c r="BC1195" s="530"/>
      <c r="BD1195" s="530"/>
      <c r="BE1195" s="530"/>
      <c r="BF1195" s="530"/>
      <c r="BG1195" s="530"/>
      <c r="BH1195" s="530"/>
      <c r="BI1195" s="530"/>
      <c r="BJ1195" s="530"/>
      <c r="BK1195" s="530"/>
      <c r="BL1195" s="530"/>
      <c r="BM1195" s="530"/>
      <c r="BN1195" s="530"/>
      <c r="BO1195" s="530"/>
      <c r="BP1195" s="530"/>
      <c r="BQ1195" s="530"/>
      <c r="BR1195" s="530"/>
      <c r="BS1195" s="530"/>
      <c r="BT1195" s="530"/>
      <c r="BU1195" s="530"/>
      <c r="BV1195" s="530"/>
      <c r="BW1195" s="530"/>
      <c r="BX1195" s="530"/>
      <c r="BY1195" s="530"/>
    </row>
    <row r="1196" s="372" customFormat="true" ht="15" customHeight="true" x14ac:dyDescent="0.2">
      <c r="BA1196" s="530"/>
      <c r="BB1196" s="399"/>
      <c r="BC1196" s="530"/>
      <c r="BD1196" s="530"/>
      <c r="BE1196" s="530"/>
      <c r="BF1196" s="530"/>
      <c r="BG1196" s="530"/>
      <c r="BH1196" s="530"/>
      <c r="BI1196" s="530"/>
      <c r="BJ1196" s="530"/>
      <c r="BK1196" s="530"/>
      <c r="BL1196" s="530"/>
      <c r="BM1196" s="530"/>
      <c r="BN1196" s="530"/>
      <c r="BO1196" s="530"/>
      <c r="BP1196" s="530"/>
      <c r="BQ1196" s="530"/>
      <c r="BR1196" s="530"/>
      <c r="BS1196" s="530"/>
      <c r="BT1196" s="530"/>
      <c r="BU1196" s="530"/>
      <c r="BV1196" s="530"/>
      <c r="BW1196" s="530"/>
      <c r="BX1196" s="530"/>
      <c r="BY1196" s="530"/>
    </row>
    <row r="1197" s="372" customFormat="true" ht="15" customHeight="true" x14ac:dyDescent="0.2">
      <c r="BA1197" s="530"/>
      <c r="BB1197" s="399"/>
      <c r="BC1197" s="530"/>
      <c r="BD1197" s="530"/>
      <c r="BE1197" s="530"/>
      <c r="BF1197" s="530"/>
      <c r="BG1197" s="530"/>
      <c r="BH1197" s="530"/>
      <c r="BI1197" s="530"/>
      <c r="BJ1197" s="530"/>
      <c r="BK1197" s="530"/>
      <c r="BL1197" s="530"/>
      <c r="BM1197" s="530"/>
      <c r="BN1197" s="530"/>
      <c r="BO1197" s="530"/>
      <c r="BP1197" s="530"/>
      <c r="BQ1197" s="530"/>
      <c r="BR1197" s="530"/>
      <c r="BS1197" s="530"/>
      <c r="BT1197" s="530"/>
      <c r="BU1197" s="530"/>
      <c r="BV1197" s="530"/>
      <c r="BW1197" s="530"/>
      <c r="BX1197" s="530"/>
      <c r="BY1197" s="530"/>
    </row>
    <row r="1198" s="372" customFormat="true" ht="15" customHeight="true" x14ac:dyDescent="0.2">
      <c r="BA1198" s="530"/>
      <c r="BB1198" s="399"/>
      <c r="BC1198" s="530"/>
      <c r="BD1198" s="530"/>
      <c r="BE1198" s="530"/>
      <c r="BF1198" s="530"/>
      <c r="BG1198" s="530"/>
      <c r="BH1198" s="530"/>
      <c r="BI1198" s="530"/>
      <c r="BJ1198" s="530"/>
      <c r="BK1198" s="530"/>
      <c r="BL1198" s="530"/>
      <c r="BM1198" s="530"/>
      <c r="BN1198" s="530"/>
      <c r="BO1198" s="530"/>
      <c r="BP1198" s="530"/>
      <c r="BQ1198" s="530"/>
      <c r="BR1198" s="530"/>
      <c r="BS1198" s="530"/>
      <c r="BT1198" s="530"/>
      <c r="BU1198" s="530"/>
      <c r="BV1198" s="530"/>
      <c r="BW1198" s="530"/>
      <c r="BX1198" s="530"/>
      <c r="BY1198" s="530"/>
    </row>
    <row r="1199" s="372" customFormat="true" ht="15" customHeight="true" x14ac:dyDescent="0.2">
      <c r="BA1199" s="530"/>
      <c r="BB1199" s="399"/>
      <c r="BC1199" s="530"/>
      <c r="BD1199" s="530"/>
      <c r="BE1199" s="530"/>
      <c r="BF1199" s="530"/>
      <c r="BG1199" s="530"/>
      <c r="BH1199" s="530"/>
      <c r="BI1199" s="530"/>
      <c r="BJ1199" s="530"/>
      <c r="BK1199" s="530"/>
      <c r="BL1199" s="530"/>
      <c r="BM1199" s="530"/>
      <c r="BN1199" s="530"/>
      <c r="BO1199" s="530"/>
      <c r="BP1199" s="530"/>
      <c r="BQ1199" s="530"/>
      <c r="BR1199" s="530"/>
      <c r="BS1199" s="530"/>
      <c r="BT1199" s="530"/>
      <c r="BU1199" s="530"/>
      <c r="BV1199" s="530"/>
      <c r="BW1199" s="530"/>
      <c r="BX1199" s="530"/>
      <c r="BY1199" s="530"/>
    </row>
    <row r="1200" s="372" customFormat="true" ht="15" customHeight="true" x14ac:dyDescent="0.2">
      <c r="BA1200" s="530"/>
      <c r="BB1200" s="399"/>
      <c r="BC1200" s="530"/>
      <c r="BD1200" s="530"/>
      <c r="BE1200" s="530"/>
      <c r="BF1200" s="530"/>
      <c r="BG1200" s="530"/>
      <c r="BH1200" s="530"/>
      <c r="BI1200" s="530"/>
      <c r="BJ1200" s="530"/>
      <c r="BK1200" s="530"/>
      <c r="BL1200" s="530"/>
      <c r="BM1200" s="530"/>
      <c r="BN1200" s="530"/>
      <c r="BO1200" s="530"/>
      <c r="BP1200" s="530"/>
      <c r="BQ1200" s="530"/>
      <c r="BR1200" s="530"/>
      <c r="BS1200" s="530"/>
      <c r="BT1200" s="530"/>
      <c r="BU1200" s="530"/>
      <c r="BV1200" s="530"/>
      <c r="BW1200" s="530"/>
      <c r="BX1200" s="530"/>
      <c r="BY1200" s="530"/>
    </row>
  </sheetData>
  <mergeCells count="994">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58"/>
    <mergeCell ref="BA271:BA273"/>
    <mergeCell ref="BA274:BA276"/>
    <mergeCell ref="BA277:BA284"/>
    <mergeCell ref="BC339:BG33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A37:A38"/>
    <mergeCell ref="A41:A42"/>
    <mergeCell ref="A43:A44"/>
    <mergeCell ref="A45:A46"/>
    <mergeCell ref="A58:A67"/>
    <mergeCell ref="BM120:BQ120"/>
    <mergeCell ref="BA122:BA123"/>
    <mergeCell ref="BA124:BA127"/>
    <mergeCell ref="BA128:BA129"/>
    <mergeCell ref="C56:G56"/>
    <mergeCell ref="H56:L56"/>
    <mergeCell ref="M56:Q56"/>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35:A36"/>
    <mergeCell ref="C14:G14"/>
    <mergeCell ref="H14:L14"/>
    <mergeCell ref="BA29:BA30"/>
    <mergeCell ref="A31:A32"/>
    <mergeCell ref="BA31:BA32"/>
    <mergeCell ref="M27:Q27"/>
    <mergeCell ref="M14:Q14"/>
    <mergeCell ref="A16:A17"/>
    <mergeCell ref="A18:A21"/>
    <mergeCell ref="A22:A23"/>
    <mergeCell ref="A24:A26"/>
    <mergeCell ref="A29:A30"/>
    <mergeCell ref="C27:G27"/>
    <mergeCell ref="H27:L27"/>
    <mergeCell ref="A135:A139"/>
    <mergeCell ref="M120:Q120"/>
    <mergeCell ref="A122:A123"/>
    <mergeCell ref="A124:A127"/>
    <mergeCell ref="A128:A129"/>
    <mergeCell ref="A130:A132"/>
    <mergeCell ref="A108:B108"/>
    <mergeCell ref="C120:G120"/>
    <mergeCell ref="H120:L120"/>
    <mergeCell ref="C133:G133"/>
    <mergeCell ref="H133:L133"/>
    <mergeCell ref="M133:Q133"/>
    <mergeCell ref="A1026:B1026"/>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16:D416"/>
    <mergeCell ref="H418:I418"/>
    <mergeCell ref="M418:N418"/>
    <mergeCell ref="C419:D419"/>
    <mergeCell ref="H419:I419"/>
    <mergeCell ref="M419:N419"/>
    <mergeCell ref="H416:I416"/>
    <mergeCell ref="M416:N416"/>
    <mergeCell ref="C417:D417"/>
    <mergeCell ref="A140:A143"/>
    <mergeCell ref="A208:B208"/>
    <mergeCell ref="C220:G220"/>
    <mergeCell ref="H220:L220"/>
    <mergeCell ref="M220:Q220"/>
    <mergeCell ref="A1025:C1025"/>
    <mergeCell ref="A144:A147"/>
    <mergeCell ref="M408:N408"/>
    <mergeCell ref="C409:D409"/>
    <mergeCell ref="H409:I409"/>
    <mergeCell ref="M409:N409"/>
    <mergeCell ref="C406:D406"/>
    <mergeCell ref="H406:I406"/>
    <mergeCell ref="M406:N406"/>
    <mergeCell ref="C407:D407"/>
    <mergeCell ref="A153:A157"/>
    <mergeCell ref="A202:A204"/>
    <mergeCell ref="C420:D420"/>
    <mergeCell ref="H420:I420"/>
    <mergeCell ref="M420:N420"/>
    <mergeCell ref="C421:D421"/>
    <mergeCell ref="H421:I421"/>
    <mergeCell ref="M421:N421"/>
    <mergeCell ref="C418:D418"/>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C408:D408"/>
    <mergeCell ref="H408:I408"/>
    <mergeCell ref="H417:I417"/>
    <mergeCell ref="M417:N417"/>
    <mergeCell ref="C414:D414"/>
    <mergeCell ref="H414:I414"/>
    <mergeCell ref="M414:N414"/>
    <mergeCell ref="C415:D415"/>
    <mergeCell ref="H415:I415"/>
    <mergeCell ref="M415:N415"/>
    <mergeCell ref="C428:D428"/>
    <mergeCell ref="H428:I428"/>
    <mergeCell ref="M428:N428"/>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9:D429"/>
    <mergeCell ref="H429:I429"/>
    <mergeCell ref="M429:N429"/>
    <mergeCell ref="C426:D426"/>
    <mergeCell ref="H426:I426"/>
    <mergeCell ref="M426:N426"/>
    <mergeCell ref="C427:D427"/>
    <mergeCell ref="H427:I427"/>
    <mergeCell ref="M427:N427"/>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4:D444"/>
    <mergeCell ref="H444:J444"/>
    <mergeCell ref="M444:N444"/>
    <mergeCell ref="C445:D445"/>
    <mergeCell ref="H445:I445"/>
    <mergeCell ref="M445:O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E438"/>
    <mergeCell ref="H438:I438"/>
    <mergeCell ref="M438:N438"/>
    <mergeCell ref="C439:D439"/>
    <mergeCell ref="H439:I439"/>
    <mergeCell ref="M439:N439"/>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74:G474"/>
    <mergeCell ref="H474:I474"/>
    <mergeCell ref="M474:N474"/>
    <mergeCell ref="C475:D476"/>
    <mergeCell ref="E475:G475"/>
    <mergeCell ref="H475:I475"/>
    <mergeCell ref="M475:N475"/>
    <mergeCell ref="H476:I476"/>
    <mergeCell ref="M476:N476"/>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84:D484"/>
    <mergeCell ref="H484:I484"/>
    <mergeCell ref="M484:N484"/>
    <mergeCell ref="C485:D485"/>
    <mergeCell ref="H485:I485"/>
    <mergeCell ref="M485:N485"/>
    <mergeCell ref="C481:D482"/>
    <mergeCell ref="H481:I481"/>
    <mergeCell ref="M481:N481"/>
    <mergeCell ref="H482:I482"/>
    <mergeCell ref="M482:N482"/>
    <mergeCell ref="C483:D483"/>
    <mergeCell ref="H483:I483"/>
    <mergeCell ref="M483:N483"/>
    <mergeCell ref="C479:D479"/>
    <mergeCell ref="H479:I479"/>
    <mergeCell ref="M479:N479"/>
    <mergeCell ref="C480:E480"/>
    <mergeCell ref="H480:I480"/>
    <mergeCell ref="M480:N480"/>
    <mergeCell ref="C477:D477"/>
    <mergeCell ref="H477:I477"/>
    <mergeCell ref="M477:N477"/>
    <mergeCell ref="C478:D478"/>
    <mergeCell ref="H478:I478"/>
    <mergeCell ref="M478:N478"/>
    <mergeCell ref="C491:D491"/>
    <mergeCell ref="H491:I491"/>
    <mergeCell ref="M491:N491"/>
    <mergeCell ref="C492:D492"/>
    <mergeCell ref="H492:J492"/>
    <mergeCell ref="M492:N492"/>
    <mergeCell ref="C489:D489"/>
    <mergeCell ref="H489:I489"/>
    <mergeCell ref="M489:N490"/>
    <mergeCell ref="O489:Q489"/>
    <mergeCell ref="C490:D490"/>
    <mergeCell ref="H490:I490"/>
    <mergeCell ref="C486:D486"/>
    <mergeCell ref="H486:L486"/>
    <mergeCell ref="M486:N486"/>
    <mergeCell ref="C487:D487"/>
    <mergeCell ref="H487:I488"/>
    <mergeCell ref="J487:L487"/>
    <mergeCell ref="M487:N487"/>
    <mergeCell ref="C488:D488"/>
    <mergeCell ref="M488:Q488"/>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3:D493"/>
    <mergeCell ref="H493:I494"/>
    <mergeCell ref="M493:N493"/>
    <mergeCell ref="C494:D494"/>
    <mergeCell ref="M494:O494"/>
    <mergeCell ref="C495:D495"/>
    <mergeCell ref="H495:I495"/>
    <mergeCell ref="M495:N496"/>
    <mergeCell ref="C496:D496"/>
    <mergeCell ref="H496:I496"/>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E517"/>
    <mergeCell ref="H517:I517"/>
    <mergeCell ref="M517:N517"/>
    <mergeCell ref="C518:D518"/>
    <mergeCell ref="H518:I518"/>
    <mergeCell ref="M518:N518"/>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9:D539"/>
    <mergeCell ref="H539:I539"/>
    <mergeCell ref="M539:N539"/>
    <mergeCell ref="C540:D540"/>
    <mergeCell ref="H540:I540"/>
    <mergeCell ref="M540:N540"/>
    <mergeCell ref="C537:D537"/>
    <mergeCell ref="H537:I537"/>
    <mergeCell ref="M537:N537"/>
    <mergeCell ref="C538:D538"/>
    <mergeCell ref="H538:I538"/>
    <mergeCell ref="M538:O538"/>
    <mergeCell ref="C535:D535"/>
    <mergeCell ref="H535:J535"/>
    <mergeCell ref="M535:N535"/>
    <mergeCell ref="C536:D536"/>
    <mergeCell ref="H536:I536"/>
    <mergeCell ref="M536:N536"/>
    <mergeCell ref="C533:D533"/>
    <mergeCell ref="H533:I533"/>
    <mergeCell ref="M533:N533"/>
    <mergeCell ref="C534:D534"/>
    <mergeCell ref="H534:I534"/>
    <mergeCell ref="M534:N534"/>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s>
  <conditionalFormatting sqref="BC1:CZ1048576">
    <cfRule type="cellIs" dxfId="7"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142875</xdr:rowOff>
                  </from>
                  <to>
                    <xdr:col>1</xdr:col>
                    <xdr:colOff>1704975</xdr:colOff>
                    <xdr:row>400</xdr:row>
                    <xdr:rowOff>28575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272155-DCB5-484D-97B6-874EDA353CF3}">
  <sheetPr codeName="Feuil11"/>
  <dimension ref="A1:CZ1200"/>
  <sheetViews>
    <sheetView showGridLines="false" workbookViewId="0"/>
  </sheetViews>
  <sheetFormatPr defaultColWidth="9.140625" defaultRowHeight="15" customHeight="true" x14ac:dyDescent="0.2"/>
  <cols>
    <col min="1" max="1" width="31.5703125" style="529" customWidth="true"/>
    <col min="2" max="2" width="41.5703125" style="529" customWidth="true"/>
    <col min="3" max="17" width="10.7109375" style="529" customWidth="true"/>
    <col min="18" max="26" width="12.5703125" style="529" customWidth="true"/>
    <col min="27" max="52" width="12.5703125" style="372" customWidth="true"/>
    <col min="53" max="53" width="31.5703125" style="530" customWidth="true"/>
    <col min="54" max="54" width="41.5703125" style="399" customWidth="true"/>
    <col min="55" max="69" width="9.140625" style="530"/>
    <col min="70" max="77" width="12.5703125" style="530" customWidth="true"/>
    <col min="78" max="104" width="12.5703125" style="372" customWidth="true"/>
    <col min="105" max="16384" width="9.140625" style="529"/>
  </cols>
  <sheetData>
    <row r="1" s="320" customFormat="true" ht="18" customHeight="true" x14ac:dyDescent="0.2">
      <c r="AA1" s="372"/>
      <c r="AB1" s="372"/>
      <c r="AC1" s="372"/>
      <c r="AD1" s="372"/>
      <c r="AE1" s="372"/>
      <c r="AF1" s="372"/>
      <c r="AG1" s="372"/>
      <c r="AH1" s="372"/>
      <c r="AI1" s="372"/>
      <c r="AJ1" s="372"/>
      <c r="AK1" s="372"/>
      <c r="AL1" s="372"/>
      <c r="AM1" s="372"/>
      <c r="AN1" s="372"/>
      <c r="AO1" s="372"/>
      <c r="AP1" s="372"/>
      <c r="AQ1" s="372"/>
      <c r="AR1" s="372"/>
      <c r="AS1" s="372"/>
      <c r="AT1" s="372"/>
      <c r="AU1" s="372"/>
      <c r="AV1" s="372"/>
      <c r="AW1" s="372"/>
      <c r="AX1" s="372"/>
      <c r="AY1" s="372"/>
      <c r="AZ1" s="372"/>
      <c r="BB1" s="343"/>
      <c r="BZ1" s="372"/>
      <c r="CA1" s="372"/>
      <c r="CB1" s="372"/>
      <c r="CC1" s="372"/>
      <c r="CD1" s="372"/>
      <c r="CE1" s="372"/>
      <c r="CF1" s="372"/>
      <c r="CG1" s="372"/>
      <c r="CH1" s="372"/>
      <c r="CI1" s="372"/>
      <c r="CJ1" s="372"/>
      <c r="CK1" s="372"/>
      <c r="CL1" s="372"/>
      <c r="CM1" s="372"/>
      <c r="CN1" s="372"/>
      <c r="CO1" s="372"/>
      <c r="CP1" s="372"/>
      <c r="CQ1" s="372"/>
      <c r="CR1" s="372"/>
      <c r="CS1" s="372"/>
      <c r="CT1" s="372"/>
      <c r="CU1" s="372"/>
      <c r="CV1" s="372"/>
      <c r="CW1" s="372"/>
      <c r="CX1" s="372"/>
      <c r="CY1" s="372"/>
      <c r="CZ1" s="372"/>
    </row>
    <row r="2" s="320" customFormat="true" ht="22.5" customHeight="true" x14ac:dyDescent="0.35">
      <c r="A2" s="389" t="str">
        <f>A1026</f>
        <v>Mali</v>
      </c>
      <c r="B2" s="390"/>
      <c r="AA2" s="372"/>
      <c r="AB2" s="372"/>
      <c r="AC2" s="372"/>
      <c r="AD2" s="372"/>
      <c r="AE2" s="372"/>
      <c r="AF2" s="372"/>
      <c r="AG2" s="372"/>
      <c r="AH2" s="372"/>
      <c r="AI2" s="372"/>
      <c r="AJ2" s="372"/>
      <c r="AK2" s="372"/>
      <c r="AL2" s="372"/>
      <c r="AM2" s="372"/>
      <c r="AN2" s="372"/>
      <c r="AO2" s="372"/>
      <c r="AP2" s="372"/>
      <c r="AQ2" s="372"/>
      <c r="AR2" s="372"/>
      <c r="AS2" s="372"/>
      <c r="AT2" s="372"/>
      <c r="AU2" s="372"/>
      <c r="AV2" s="372"/>
      <c r="AW2" s="372"/>
      <c r="AX2" s="372"/>
      <c r="AY2" s="372"/>
      <c r="AZ2" s="372"/>
      <c r="BB2" s="343"/>
      <c r="BZ2" s="372"/>
      <c r="CA2" s="372"/>
      <c r="CB2" s="372"/>
      <c r="CC2" s="372"/>
      <c r="CD2" s="372"/>
      <c r="CE2" s="372"/>
      <c r="CF2" s="372"/>
      <c r="CG2" s="372"/>
      <c r="CH2" s="372"/>
      <c r="CI2" s="372"/>
      <c r="CJ2" s="372"/>
      <c r="CK2" s="372"/>
      <c r="CL2" s="372"/>
      <c r="CM2" s="372"/>
      <c r="CN2" s="372"/>
      <c r="CO2" s="372"/>
      <c r="CP2" s="372"/>
      <c r="CQ2" s="372"/>
      <c r="CR2" s="372"/>
      <c r="CS2" s="372"/>
      <c r="CT2" s="372"/>
      <c r="CU2" s="372"/>
      <c r="CV2" s="372"/>
      <c r="CW2" s="372"/>
      <c r="CX2" s="372"/>
      <c r="CY2" s="372"/>
      <c r="CZ2" s="372"/>
    </row>
    <row r="3" s="320" customFormat="true" ht="22.5" customHeight="true" x14ac:dyDescent="0.35">
      <c r="A3" s="347" t="str">
        <f>A1034</f>
        <v>2010</v>
      </c>
      <c r="B3" s="392"/>
      <c r="AA3" s="372"/>
      <c r="AB3" s="372"/>
      <c r="AC3" s="372"/>
      <c r="AD3" s="372"/>
      <c r="AE3" s="372"/>
      <c r="AF3" s="372"/>
      <c r="AG3" s="372"/>
      <c r="AH3" s="372"/>
      <c r="AI3" s="372"/>
      <c r="AJ3" s="372"/>
      <c r="AK3" s="372"/>
      <c r="AL3" s="372"/>
      <c r="AM3" s="372"/>
      <c r="AN3" s="372"/>
      <c r="AO3" s="372"/>
      <c r="AP3" s="372"/>
      <c r="AQ3" s="372"/>
      <c r="AR3" s="372"/>
      <c r="AS3" s="372"/>
      <c r="AT3" s="372"/>
      <c r="AU3" s="372"/>
      <c r="AV3" s="372"/>
      <c r="AW3" s="372"/>
      <c r="AX3" s="372"/>
      <c r="AY3" s="372"/>
      <c r="AZ3" s="372"/>
      <c r="BB3" s="343"/>
      <c r="BZ3" s="372"/>
      <c r="CA3" s="372"/>
      <c r="CB3" s="372"/>
      <c r="CC3" s="372"/>
      <c r="CD3" s="372"/>
      <c r="CE3" s="372"/>
      <c r="CF3" s="372"/>
      <c r="CG3" s="372"/>
      <c r="CH3" s="372"/>
      <c r="CI3" s="372"/>
      <c r="CJ3" s="372"/>
      <c r="CK3" s="372"/>
      <c r="CL3" s="372"/>
      <c r="CM3" s="372"/>
      <c r="CN3" s="372"/>
      <c r="CO3" s="372"/>
      <c r="CP3" s="372"/>
      <c r="CQ3" s="372"/>
      <c r="CR3" s="372"/>
      <c r="CS3" s="372"/>
      <c r="CT3" s="372"/>
      <c r="CU3" s="372"/>
      <c r="CV3" s="372"/>
      <c r="CW3" s="372"/>
      <c r="CX3" s="372"/>
      <c r="CY3" s="372"/>
      <c r="CZ3" s="372"/>
    </row>
    <row r="4" s="320" customFormat="true" ht="22.5" customHeight="true" x14ac:dyDescent="0.35">
      <c r="A4" s="391" t="s">
        <v>96</v>
      </c>
      <c r="B4" s="392"/>
      <c r="AA4" s="372"/>
      <c r="AB4" s="372"/>
      <c r="AC4" s="372"/>
      <c r="AD4" s="372"/>
      <c r="AE4" s="372"/>
      <c r="AF4" s="372"/>
      <c r="AG4" s="372"/>
      <c r="AH4" s="372"/>
      <c r="AI4" s="372"/>
      <c r="AJ4" s="372"/>
      <c r="AK4" s="372"/>
      <c r="AL4" s="372"/>
      <c r="AM4" s="372"/>
      <c r="AN4" s="372"/>
      <c r="AO4" s="372"/>
      <c r="AP4" s="372"/>
      <c r="AQ4" s="372"/>
      <c r="AR4" s="372"/>
      <c r="AS4" s="372"/>
      <c r="AT4" s="372"/>
      <c r="AU4" s="372"/>
      <c r="AV4" s="372"/>
      <c r="AW4" s="372"/>
      <c r="AX4" s="372"/>
      <c r="AY4" s="372"/>
      <c r="AZ4" s="372"/>
      <c r="BB4" s="343"/>
      <c r="BZ4" s="372"/>
      <c r="CA4" s="372"/>
      <c r="CB4" s="372"/>
      <c r="CC4" s="372"/>
      <c r="CD4" s="372"/>
      <c r="CE4" s="372"/>
      <c r="CF4" s="372"/>
      <c r="CG4" s="372"/>
      <c r="CH4" s="372"/>
      <c r="CI4" s="372"/>
      <c r="CJ4" s="372"/>
      <c r="CK4" s="372"/>
      <c r="CL4" s="372"/>
      <c r="CM4" s="372"/>
      <c r="CN4" s="372"/>
      <c r="CO4" s="372"/>
      <c r="CP4" s="372"/>
      <c r="CQ4" s="372"/>
      <c r="CR4" s="372"/>
      <c r="CS4" s="372"/>
      <c r="CT4" s="372"/>
      <c r="CU4" s="372"/>
      <c r="CV4" s="372"/>
      <c r="CW4" s="372"/>
      <c r="CX4" s="372"/>
      <c r="CY4" s="372"/>
      <c r="CZ4" s="372"/>
    </row>
    <row r="5" s="320" customFormat="true" ht="20.1" customHeight="true" x14ac:dyDescent="0.35">
      <c r="A5" s="391" t="s">
        <v>97</v>
      </c>
      <c r="B5" s="392"/>
      <c r="AA5" s="372"/>
      <c r="AB5" s="372"/>
      <c r="AC5" s="372"/>
      <c r="AD5" s="372"/>
      <c r="AE5" s="372"/>
      <c r="AF5" s="372"/>
      <c r="AG5" s="372"/>
      <c r="AH5" s="372"/>
      <c r="AI5" s="372"/>
      <c r="AJ5" s="372"/>
      <c r="AK5" s="372"/>
      <c r="AL5" s="372"/>
      <c r="AM5" s="372"/>
      <c r="AN5" s="372"/>
      <c r="AO5" s="372"/>
      <c r="AP5" s="372"/>
      <c r="AQ5" s="372"/>
      <c r="AR5" s="372"/>
      <c r="AS5" s="372"/>
      <c r="AT5" s="372"/>
      <c r="AU5" s="372"/>
      <c r="AV5" s="372"/>
      <c r="AW5" s="372"/>
      <c r="AX5" s="372"/>
      <c r="AY5" s="372"/>
      <c r="AZ5" s="372"/>
      <c r="BB5" s="343"/>
      <c r="BZ5" s="372"/>
      <c r="CA5" s="372"/>
      <c r="CB5" s="372"/>
      <c r="CC5" s="372"/>
      <c r="CD5" s="372"/>
      <c r="CE5" s="372"/>
      <c r="CF5" s="372"/>
      <c r="CG5" s="372"/>
      <c r="CH5" s="372"/>
      <c r="CI5" s="372"/>
      <c r="CJ5" s="372"/>
      <c r="CK5" s="372"/>
      <c r="CL5" s="372"/>
      <c r="CM5" s="372"/>
      <c r="CN5" s="372"/>
      <c r="CO5" s="372"/>
      <c r="CP5" s="372"/>
      <c r="CQ5" s="372"/>
      <c r="CR5" s="372"/>
      <c r="CS5" s="372"/>
      <c r="CT5" s="372"/>
      <c r="CU5" s="372"/>
      <c r="CV5" s="372"/>
      <c r="CW5" s="372"/>
      <c r="CX5" s="372"/>
      <c r="CY5" s="372"/>
      <c r="CZ5" s="372"/>
    </row>
    <row r="6" s="320" customFormat="true" ht="15" customHeight="true" x14ac:dyDescent="0.2">
      <c r="A6" s="393" t="s">
        <v>98</v>
      </c>
      <c r="B6" s="394"/>
      <c r="AA6" s="372"/>
      <c r="AB6" s="372"/>
      <c r="AC6" s="372"/>
      <c r="AD6" s="372"/>
      <c r="AE6" s="372"/>
      <c r="AF6" s="372"/>
      <c r="AG6" s="372"/>
      <c r="AH6" s="372"/>
      <c r="AI6" s="372"/>
      <c r="AJ6" s="372"/>
      <c r="AK6" s="372"/>
      <c r="AL6" s="372"/>
      <c r="AM6" s="372"/>
      <c r="AN6" s="372"/>
      <c r="AO6" s="372"/>
      <c r="AP6" s="372"/>
      <c r="AQ6" s="372"/>
      <c r="AR6" s="372"/>
      <c r="AS6" s="372"/>
      <c r="AT6" s="372"/>
      <c r="AU6" s="372"/>
      <c r="AV6" s="372"/>
      <c r="AW6" s="372"/>
      <c r="AX6" s="372"/>
      <c r="AY6" s="372"/>
      <c r="AZ6" s="372"/>
      <c r="BB6" s="343"/>
      <c r="BZ6" s="372"/>
      <c r="CA6" s="372"/>
      <c r="CB6" s="372"/>
      <c r="CC6" s="372"/>
      <c r="CD6" s="372"/>
      <c r="CE6" s="372"/>
      <c r="CF6" s="372"/>
      <c r="CG6" s="372"/>
      <c r="CH6" s="372"/>
      <c r="CI6" s="372"/>
      <c r="CJ6" s="372"/>
      <c r="CK6" s="372"/>
      <c r="CL6" s="372"/>
      <c r="CM6" s="372"/>
      <c r="CN6" s="372"/>
      <c r="CO6" s="372"/>
      <c r="CP6" s="372"/>
      <c r="CQ6" s="372"/>
      <c r="CR6" s="372"/>
      <c r="CS6" s="372"/>
      <c r="CT6" s="372"/>
      <c r="CU6" s="372"/>
      <c r="CV6" s="372"/>
      <c r="CW6" s="372"/>
      <c r="CX6" s="372"/>
      <c r="CY6" s="372"/>
      <c r="CZ6" s="372"/>
    </row>
    <row r="7" s="320" customFormat="true" ht="15" customHeight="true" x14ac:dyDescent="0.2">
      <c r="A7" s="395" t="s">
        <v>40</v>
      </c>
      <c r="B7" s="396"/>
      <c r="AA7" s="372"/>
      <c r="AB7" s="372"/>
      <c r="AC7" s="372"/>
      <c r="AD7" s="372"/>
      <c r="AE7" s="372"/>
      <c r="AF7" s="372"/>
      <c r="AG7" s="372"/>
      <c r="AH7" s="372"/>
      <c r="AI7" s="372"/>
      <c r="AJ7" s="372"/>
      <c r="AK7" s="372"/>
      <c r="AL7" s="372"/>
      <c r="AM7" s="372"/>
      <c r="AN7" s="372"/>
      <c r="AO7" s="372"/>
      <c r="AP7" s="372"/>
      <c r="AQ7" s="372"/>
      <c r="AR7" s="372"/>
      <c r="AS7" s="372"/>
      <c r="AT7" s="372"/>
      <c r="AU7" s="372"/>
      <c r="AV7" s="372"/>
      <c r="AW7" s="372"/>
      <c r="AX7" s="372"/>
      <c r="AY7" s="372"/>
      <c r="AZ7" s="372"/>
      <c r="BB7" s="343"/>
      <c r="BZ7" s="372"/>
      <c r="CA7" s="372"/>
      <c r="CB7" s="372"/>
      <c r="CC7" s="372"/>
      <c r="CD7" s="372"/>
      <c r="CE7" s="372"/>
      <c r="CF7" s="372"/>
      <c r="CG7" s="372"/>
      <c r="CH7" s="372"/>
      <c r="CI7" s="372"/>
      <c r="CJ7" s="372"/>
      <c r="CK7" s="372"/>
      <c r="CL7" s="372"/>
      <c r="CM7" s="372"/>
      <c r="CN7" s="372"/>
      <c r="CO7" s="372"/>
      <c r="CP7" s="372"/>
      <c r="CQ7" s="372"/>
      <c r="CR7" s="372"/>
      <c r="CS7" s="372"/>
      <c r="CT7" s="372"/>
      <c r="CU7" s="372"/>
      <c r="CV7" s="372"/>
      <c r="CW7" s="372"/>
      <c r="CX7" s="372"/>
      <c r="CY7" s="372"/>
      <c r="CZ7" s="372"/>
    </row>
    <row r="8" s="320" customFormat="true" ht="15" customHeight="true" x14ac:dyDescent="0.2">
      <c r="A8" s="395" t="s">
        <v>39</v>
      </c>
      <c r="B8" s="396"/>
      <c r="AA8" s="372"/>
      <c r="AB8" s="372"/>
      <c r="AC8" s="372"/>
      <c r="AD8" s="372"/>
      <c r="AE8" s="372"/>
      <c r="AF8" s="372"/>
      <c r="AG8" s="372"/>
      <c r="AH8" s="372"/>
      <c r="AI8" s="372"/>
      <c r="AJ8" s="372"/>
      <c r="AK8" s="372"/>
      <c r="AL8" s="372"/>
      <c r="AM8" s="372"/>
      <c r="AN8" s="372"/>
      <c r="AO8" s="372"/>
      <c r="AP8" s="372"/>
      <c r="AQ8" s="372"/>
      <c r="AR8" s="372"/>
      <c r="AS8" s="372"/>
      <c r="AT8" s="372"/>
      <c r="AU8" s="372"/>
      <c r="AV8" s="372"/>
      <c r="AW8" s="372"/>
      <c r="AX8" s="372"/>
      <c r="AY8" s="372"/>
      <c r="AZ8" s="372"/>
      <c r="BB8" s="343"/>
      <c r="BZ8" s="372"/>
      <c r="CA8" s="372"/>
      <c r="CB8" s="372"/>
      <c r="CC8" s="372"/>
      <c r="CD8" s="372"/>
      <c r="CE8" s="372"/>
      <c r="CF8" s="372"/>
      <c r="CG8" s="372"/>
      <c r="CH8" s="372"/>
      <c r="CI8" s="372"/>
      <c r="CJ8" s="372"/>
      <c r="CK8" s="372"/>
      <c r="CL8" s="372"/>
      <c r="CM8" s="372"/>
      <c r="CN8" s="372"/>
      <c r="CO8" s="372"/>
      <c r="CP8" s="372"/>
      <c r="CQ8" s="372"/>
      <c r="CR8" s="372"/>
      <c r="CS8" s="372"/>
      <c r="CT8" s="372"/>
      <c r="CU8" s="372"/>
      <c r="CV8" s="372"/>
      <c r="CW8" s="372"/>
      <c r="CX8" s="372"/>
      <c r="CY8" s="372"/>
      <c r="CZ8" s="372"/>
    </row>
    <row r="9" s="320" customFormat="true" ht="15" customHeight="true" x14ac:dyDescent="0.2">
      <c r="A9" s="395" t="s">
        <v>136</v>
      </c>
      <c r="B9" s="397" t="str">
        <f>A1025</f>
        <v>MICS10</v>
      </c>
      <c r="AA9" s="372"/>
      <c r="AB9" s="372"/>
      <c r="AC9" s="372"/>
      <c r="AD9" s="372"/>
      <c r="AE9" s="372"/>
      <c r="AF9" s="372"/>
      <c r="AG9" s="372"/>
      <c r="AH9" s="372"/>
      <c r="AI9" s="372"/>
      <c r="AJ9" s="372"/>
      <c r="AK9" s="372"/>
      <c r="AL9" s="372"/>
      <c r="AM9" s="372"/>
      <c r="AN9" s="372"/>
      <c r="AO9" s="372"/>
      <c r="AP9" s="372"/>
      <c r="AQ9" s="372"/>
      <c r="AR9" s="372"/>
      <c r="AS9" s="372"/>
      <c r="AT9" s="372"/>
      <c r="AU9" s="372"/>
      <c r="AV9" s="372"/>
      <c r="AW9" s="372"/>
      <c r="AX9" s="372"/>
      <c r="AY9" s="372"/>
      <c r="AZ9" s="372"/>
      <c r="BB9" s="343"/>
      <c r="BZ9" s="372"/>
      <c r="CA9" s="372"/>
      <c r="CB9" s="372"/>
      <c r="CC9" s="372"/>
      <c r="CD9" s="372"/>
      <c r="CE9" s="372"/>
      <c r="CF9" s="372"/>
      <c r="CG9" s="372"/>
      <c r="CH9" s="372"/>
      <c r="CI9" s="372"/>
      <c r="CJ9" s="372"/>
      <c r="CK9" s="372"/>
      <c r="CL9" s="372"/>
      <c r="CM9" s="372"/>
      <c r="CN9" s="372"/>
      <c r="CO9" s="372"/>
      <c r="CP9" s="372"/>
      <c r="CQ9" s="372"/>
      <c r="CR9" s="372"/>
      <c r="CS9" s="372"/>
      <c r="CT9" s="372"/>
      <c r="CU9" s="372"/>
      <c r="CV9" s="372"/>
      <c r="CW9" s="372"/>
      <c r="CX9" s="372"/>
      <c r="CY9" s="372"/>
      <c r="CZ9" s="372"/>
    </row>
    <row r="10" s="320" customFormat="true" ht="15" customHeight="true" x14ac:dyDescent="0.2">
      <c r="A10" s="209" t="str">
        <f>B1028</f>
        <v/>
      </c>
      <c r="B10" s="208"/>
      <c r="AA10" s="372"/>
      <c r="AB10" s="372"/>
      <c r="AC10" s="372"/>
      <c r="AD10" s="372"/>
      <c r="AE10" s="372"/>
      <c r="AF10" s="372"/>
      <c r="AG10" s="372"/>
      <c r="AH10" s="372"/>
      <c r="AI10" s="372"/>
      <c r="AJ10" s="372"/>
      <c r="AK10" s="372"/>
      <c r="AL10" s="372"/>
      <c r="AM10" s="372"/>
      <c r="AN10" s="372"/>
      <c r="AO10" s="372"/>
      <c r="AP10" s="372"/>
      <c r="AQ10" s="372"/>
      <c r="AR10" s="372"/>
      <c r="AS10" s="372"/>
      <c r="AT10" s="372"/>
      <c r="AU10" s="372"/>
      <c r="AV10" s="372"/>
      <c r="AW10" s="372"/>
      <c r="AX10" s="372"/>
      <c r="AY10" s="372"/>
      <c r="AZ10" s="372"/>
      <c r="BB10" s="343"/>
      <c r="BZ10" s="372"/>
      <c r="CA10" s="372"/>
      <c r="CB10" s="372"/>
      <c r="CC10" s="372"/>
      <c r="CD10" s="372"/>
      <c r="CE10" s="372"/>
      <c r="CF10" s="372"/>
      <c r="CG10" s="372"/>
      <c r="CH10" s="372"/>
      <c r="CI10" s="372"/>
      <c r="CJ10" s="372"/>
      <c r="CK10" s="372"/>
      <c r="CL10" s="372"/>
      <c r="CM10" s="372"/>
      <c r="CN10" s="372"/>
      <c r="CO10" s="372"/>
      <c r="CP10" s="372"/>
      <c r="CQ10" s="372"/>
      <c r="CR10" s="372"/>
      <c r="CS10" s="372"/>
      <c r="CT10" s="372"/>
      <c r="CU10" s="372"/>
      <c r="CV10" s="372"/>
      <c r="CW10" s="372"/>
      <c r="CX10" s="372"/>
      <c r="CY10" s="372"/>
      <c r="CZ10" s="372"/>
    </row>
    <row r="11" s="320" customFormat="true" ht="15" customHeight="true" x14ac:dyDescent="0.2">
      <c r="A11" s="209" t="str">
        <f>B1027</f>
        <v/>
      </c>
      <c r="B11" s="207"/>
      <c r="AA11" s="372"/>
      <c r="AB11" s="372"/>
      <c r="AC11" s="372"/>
      <c r="AD11" s="372"/>
      <c r="AE11" s="372"/>
      <c r="AF11" s="372"/>
      <c r="AG11" s="372"/>
      <c r="AH11" s="372"/>
      <c r="AI11" s="372"/>
      <c r="AJ11" s="372"/>
      <c r="AK11" s="372"/>
      <c r="AL11" s="372"/>
      <c r="AM11" s="372"/>
      <c r="AN11" s="372"/>
      <c r="AO11" s="372"/>
      <c r="AP11" s="372"/>
      <c r="AQ11" s="372"/>
      <c r="AR11" s="372"/>
      <c r="AS11" s="372"/>
      <c r="AT11" s="372"/>
      <c r="AU11" s="372"/>
      <c r="AV11" s="372"/>
      <c r="AW11" s="372"/>
      <c r="AX11" s="372"/>
      <c r="AY11" s="372"/>
      <c r="AZ11" s="372"/>
      <c r="BB11" s="343"/>
      <c r="BZ11" s="372"/>
      <c r="CA11" s="372"/>
      <c r="CB11" s="372"/>
      <c r="CC11" s="372"/>
      <c r="CD11" s="372"/>
      <c r="CE11" s="372"/>
      <c r="CF11" s="372"/>
      <c r="CG11" s="372"/>
      <c r="CH11" s="372"/>
      <c r="CI11" s="372"/>
      <c r="CJ11" s="372"/>
      <c r="CK11" s="372"/>
      <c r="CL11" s="372"/>
      <c r="CM11" s="372"/>
      <c r="CN11" s="372"/>
      <c r="CO11" s="372"/>
      <c r="CP11" s="372"/>
      <c r="CQ11" s="372"/>
      <c r="CR11" s="372"/>
      <c r="CS11" s="372"/>
      <c r="CT11" s="372"/>
      <c r="CU11" s="372"/>
      <c r="CV11" s="372"/>
      <c r="CW11" s="372"/>
      <c r="CX11" s="372"/>
      <c r="CY11" s="372"/>
      <c r="CZ11" s="372"/>
    </row>
    <row r="12" s="320" customFormat="true" ht="18" customHeight="true" x14ac:dyDescent="0.2">
      <c r="A12" s="206"/>
      <c r="B12" s="208"/>
      <c r="AA12" s="372"/>
      <c r="AB12" s="372"/>
      <c r="AC12" s="372"/>
      <c r="AD12" s="372"/>
      <c r="AE12" s="372"/>
      <c r="AF12" s="372"/>
      <c r="AG12" s="372"/>
      <c r="AH12" s="372"/>
      <c r="AI12" s="372"/>
      <c r="AJ12" s="372"/>
      <c r="AK12" s="372"/>
      <c r="AL12" s="372"/>
      <c r="AM12" s="372"/>
      <c r="AN12" s="372"/>
      <c r="AO12" s="372"/>
      <c r="AP12" s="372"/>
      <c r="AQ12" s="372"/>
      <c r="AR12" s="372"/>
      <c r="AS12" s="372"/>
      <c r="AT12" s="372"/>
      <c r="AU12" s="372"/>
      <c r="AV12" s="372"/>
      <c r="AW12" s="372"/>
      <c r="AX12" s="372"/>
      <c r="AY12" s="372"/>
      <c r="AZ12" s="372"/>
      <c r="BB12" s="343"/>
      <c r="BZ12" s="372"/>
      <c r="CA12" s="372"/>
      <c r="CB12" s="372"/>
      <c r="CC12" s="372"/>
      <c r="CD12" s="372"/>
      <c r="CE12" s="372"/>
      <c r="CF12" s="372"/>
      <c r="CG12" s="372"/>
      <c r="CH12" s="372"/>
      <c r="CI12" s="372"/>
      <c r="CJ12" s="372"/>
      <c r="CK12" s="372"/>
      <c r="CL12" s="372"/>
      <c r="CM12" s="372"/>
      <c r="CN12" s="372"/>
      <c r="CO12" s="372"/>
      <c r="CP12" s="372"/>
      <c r="CQ12" s="372"/>
      <c r="CR12" s="372"/>
      <c r="CS12" s="372"/>
      <c r="CT12" s="372"/>
      <c r="CU12" s="372"/>
      <c r="CV12" s="372"/>
      <c r="CW12" s="372"/>
      <c r="CX12" s="372"/>
      <c r="CY12" s="372"/>
      <c r="CZ12" s="372"/>
    </row>
    <row r="13" s="320" customFormat="true" ht="18" customHeight="true" x14ac:dyDescent="0.2">
      <c r="A13" s="205"/>
      <c r="B13" s="204"/>
      <c r="AA13" s="372"/>
      <c r="AB13" s="372"/>
      <c r="AC13" s="372"/>
      <c r="AD13" s="372"/>
      <c r="AE13" s="372"/>
      <c r="AF13" s="372"/>
      <c r="AG13" s="372"/>
      <c r="AH13" s="372"/>
      <c r="AI13" s="372"/>
      <c r="AJ13" s="372"/>
      <c r="AK13" s="372"/>
      <c r="AL13" s="372"/>
      <c r="AM13" s="372"/>
      <c r="AN13" s="372"/>
      <c r="AO13" s="372"/>
      <c r="AP13" s="372"/>
      <c r="AQ13" s="372"/>
      <c r="AR13" s="372"/>
      <c r="AS13" s="372"/>
      <c r="AT13" s="372"/>
      <c r="AU13" s="372"/>
      <c r="AV13" s="372"/>
      <c r="AW13" s="372"/>
      <c r="AX13" s="372"/>
      <c r="AY13" s="372"/>
      <c r="AZ13" s="372"/>
      <c r="BB13" s="343"/>
      <c r="BZ13" s="372"/>
      <c r="CA13" s="372"/>
      <c r="CB13" s="372"/>
      <c r="CC13" s="372"/>
      <c r="CD13" s="372"/>
      <c r="CE13" s="372"/>
      <c r="CF13" s="372"/>
      <c r="CG13" s="372"/>
      <c r="CH13" s="372"/>
      <c r="CI13" s="372"/>
      <c r="CJ13" s="372"/>
      <c r="CK13" s="372"/>
      <c r="CL13" s="372"/>
      <c r="CM13" s="372"/>
      <c r="CN13" s="372"/>
      <c r="CO13" s="372"/>
      <c r="CP13" s="372"/>
      <c r="CQ13" s="372"/>
      <c r="CR13" s="372"/>
      <c r="CS13" s="372"/>
      <c r="CT13" s="372"/>
      <c r="CU13" s="372"/>
      <c r="CV13" s="372"/>
      <c r="CW13" s="372"/>
      <c r="CX13" s="372"/>
      <c r="CY13" s="372"/>
      <c r="CZ13" s="372"/>
    </row>
    <row r="14" s="344" customFormat="true" ht="15" customHeight="true" x14ac:dyDescent="0.2">
      <c r="A14" s="324" t="s">
        <v>96</v>
      </c>
      <c r="B14" s="369"/>
      <c r="C14" s="1167" t="s">
        <v>115</v>
      </c>
      <c r="D14" s="1168"/>
      <c r="E14" s="1168"/>
      <c r="F14" s="1168"/>
      <c r="G14" s="1169"/>
      <c r="H14" s="1170" t="s">
        <v>38</v>
      </c>
      <c r="I14" s="1171"/>
      <c r="J14" s="1171"/>
      <c r="K14" s="1171"/>
      <c r="L14" s="1172"/>
      <c r="M14" s="1151" t="s">
        <v>37</v>
      </c>
      <c r="N14" s="1152"/>
      <c r="O14" s="1152"/>
      <c r="P14" s="1152"/>
      <c r="Q14" s="1153"/>
      <c r="R14" s="40" t="s">
        <v>143</v>
      </c>
      <c r="S14" s="457"/>
      <c r="T14" s="457"/>
      <c r="U14" s="457"/>
      <c r="V14" s="457"/>
      <c r="W14" s="457"/>
      <c r="X14" s="457"/>
      <c r="Y14" s="457"/>
      <c r="Z14" s="457"/>
      <c r="AA14" s="468"/>
      <c r="AB14" s="468"/>
      <c r="AC14" s="468"/>
      <c r="AD14" s="468"/>
      <c r="AE14" s="468"/>
      <c r="AF14" s="468"/>
      <c r="AG14" s="468"/>
      <c r="AH14" s="468"/>
      <c r="AI14" s="468"/>
      <c r="AJ14" s="468"/>
      <c r="AK14" s="468"/>
      <c r="AL14" s="468"/>
      <c r="AM14" s="468"/>
      <c r="AN14" s="468"/>
      <c r="AO14" s="468"/>
      <c r="AP14" s="468"/>
      <c r="AQ14" s="468"/>
      <c r="AR14" s="468"/>
      <c r="AS14" s="468"/>
      <c r="AT14" s="468"/>
      <c r="AU14" s="468"/>
      <c r="AV14" s="468"/>
      <c r="AW14" s="468"/>
      <c r="AX14" s="468"/>
      <c r="AY14" s="468"/>
      <c r="AZ14" s="983"/>
      <c r="BA14" s="378" t="s">
        <v>131</v>
      </c>
      <c r="BB14" s="324" t="s">
        <v>96</v>
      </c>
      <c r="BC14" s="1151" t="s">
        <v>115</v>
      </c>
      <c r="BD14" s="1152"/>
      <c r="BE14" s="1152"/>
      <c r="BF14" s="1152"/>
      <c r="BG14" s="1183"/>
      <c r="BH14" s="1151" t="s">
        <v>38</v>
      </c>
      <c r="BI14" s="1152"/>
      <c r="BJ14" s="1152"/>
      <c r="BK14" s="1152"/>
      <c r="BL14" s="1183"/>
      <c r="BM14" s="1151" t="s">
        <v>37</v>
      </c>
      <c r="BN14" s="1152"/>
      <c r="BO14" s="1152"/>
      <c r="BP14" s="1152"/>
      <c r="BQ14" s="1153"/>
      <c r="BR14" s="39" t="s">
        <v>143</v>
      </c>
      <c r="BS14" s="457"/>
      <c r="BT14" s="457"/>
      <c r="BU14" s="457"/>
      <c r="BV14" s="457"/>
      <c r="BW14" s="457"/>
      <c r="BX14" s="457"/>
      <c r="BY14" s="457"/>
      <c r="BZ14" s="471"/>
      <c r="CA14" s="376"/>
      <c r="CB14" s="376"/>
      <c r="CC14" s="376"/>
      <c r="CD14" s="376"/>
      <c r="CE14" s="376"/>
      <c r="CF14" s="376"/>
      <c r="CG14" s="376"/>
      <c r="CH14" s="376"/>
      <c r="CI14" s="376"/>
      <c r="CJ14" s="376"/>
      <c r="CK14" s="376"/>
      <c r="CL14" s="376"/>
      <c r="CM14" s="376"/>
      <c r="CN14" s="376"/>
      <c r="CO14" s="376"/>
      <c r="CP14" s="376"/>
      <c r="CQ14" s="376"/>
      <c r="CR14" s="376"/>
      <c r="CS14" s="376"/>
      <c r="CT14" s="376"/>
      <c r="CU14" s="376"/>
      <c r="CV14" s="376"/>
      <c r="CW14" s="376"/>
      <c r="CX14" s="376"/>
      <c r="CY14" s="376"/>
      <c r="CZ14" s="376"/>
    </row>
    <row r="15" s="344" customFormat="true" ht="12.75" x14ac:dyDescent="0.2">
      <c r="A15" s="364" t="s">
        <v>87</v>
      </c>
      <c r="B15" s="406"/>
      <c r="C15" s="448" t="s">
        <v>0</v>
      </c>
      <c r="D15" s="642" t="s">
        <v>1</v>
      </c>
      <c r="E15" s="642" t="s">
        <v>2</v>
      </c>
      <c r="F15" s="642" t="s">
        <v>3</v>
      </c>
      <c r="G15" s="643" t="s">
        <v>4</v>
      </c>
      <c r="H15" s="411" t="s">
        <v>0</v>
      </c>
      <c r="I15" s="646" t="s">
        <v>1</v>
      </c>
      <c r="J15" s="646" t="s">
        <v>2</v>
      </c>
      <c r="K15" s="646" t="s">
        <v>3</v>
      </c>
      <c r="L15" s="647" t="s">
        <v>4</v>
      </c>
      <c r="M15" s="412" t="s">
        <v>0</v>
      </c>
      <c r="N15" s="646" t="s">
        <v>1</v>
      </c>
      <c r="O15" s="646" t="s">
        <v>2</v>
      </c>
      <c r="P15" s="646" t="s">
        <v>3</v>
      </c>
      <c r="Q15" s="640" t="s">
        <v>4</v>
      </c>
      <c r="R15" s="411" t="s">
        <v>160</v>
      </c>
      <c r="S15" s="646" t="s">
        <v>161</v>
      </c>
      <c r="T15" s="646" t="s">
        <v>162</v>
      </c>
      <c r="U15" s="646" t="s">
        <v>163</v>
      </c>
      <c r="V15" s="646" t="s">
        <v>164</v>
      </c>
      <c r="W15" s="646" t="s">
        <v>165</v>
      </c>
      <c r="X15" s="646" t="s">
        <v>298</v>
      </c>
      <c r="Y15" s="646" t="s">
        <v>167</v>
      </c>
      <c r="Z15" s="647" t="s">
        <v>168</v>
      </c>
      <c r="AA15" s="468"/>
      <c r="AB15" s="468"/>
      <c r="AC15" s="468"/>
      <c r="AD15" s="468"/>
      <c r="AE15" s="468"/>
      <c r="AF15" s="468"/>
      <c r="AG15" s="468"/>
      <c r="AH15" s="468"/>
      <c r="AI15" s="468"/>
      <c r="AJ15" s="468"/>
      <c r="AK15" s="468"/>
      <c r="AL15" s="468"/>
      <c r="AM15" s="468"/>
      <c r="AN15" s="468"/>
      <c r="AO15" s="468"/>
      <c r="AP15" s="468"/>
      <c r="AQ15" s="468"/>
      <c r="AR15" s="468"/>
      <c r="AS15" s="468"/>
      <c r="AT15" s="468"/>
      <c r="AU15" s="468"/>
      <c r="AV15" s="468"/>
      <c r="AW15" s="468"/>
      <c r="AX15" s="468"/>
      <c r="AY15" s="468"/>
      <c r="AZ15" s="983"/>
      <c r="BA15" s="364" t="s">
        <v>120</v>
      </c>
      <c r="BB15" s="363"/>
      <c r="BC15" s="488" t="s">
        <v>0</v>
      </c>
      <c r="BD15" s="616" t="s">
        <v>1</v>
      </c>
      <c r="BE15" s="616" t="s">
        <v>2</v>
      </c>
      <c r="BF15" s="616" t="s">
        <v>3</v>
      </c>
      <c r="BG15" s="489" t="s">
        <v>4</v>
      </c>
      <c r="BH15" s="488" t="s">
        <v>0</v>
      </c>
      <c r="BI15" s="616" t="s">
        <v>1</v>
      </c>
      <c r="BJ15" s="616" t="s">
        <v>2</v>
      </c>
      <c r="BK15" s="616" t="s">
        <v>3</v>
      </c>
      <c r="BL15" s="489" t="s">
        <v>4</v>
      </c>
      <c r="BM15" s="488" t="s">
        <v>0</v>
      </c>
      <c r="BN15" s="616" t="s">
        <v>1</v>
      </c>
      <c r="BO15" s="616" t="s">
        <v>2</v>
      </c>
      <c r="BP15" s="616" t="s">
        <v>3</v>
      </c>
      <c r="BQ15" s="489" t="s">
        <v>4</v>
      </c>
      <c r="BR15" s="488" t="s">
        <v>160</v>
      </c>
      <c r="BS15" s="616" t="s">
        <v>161</v>
      </c>
      <c r="BT15" s="616" t="s">
        <v>162</v>
      </c>
      <c r="BU15" s="616" t="s">
        <v>163</v>
      </c>
      <c r="BV15" s="616" t="s">
        <v>164</v>
      </c>
      <c r="BW15" s="616" t="s">
        <v>165</v>
      </c>
      <c r="BX15" s="616" t="s">
        <v>298</v>
      </c>
      <c r="BY15" s="617" t="s">
        <v>167</v>
      </c>
      <c r="BZ15" s="617" t="s">
        <v>168</v>
      </c>
      <c r="CA15" s="992"/>
      <c r="CB15" s="992"/>
      <c r="CC15" s="992"/>
      <c r="CD15" s="992"/>
      <c r="CE15" s="992"/>
      <c r="CF15" s="992"/>
      <c r="CG15" s="992"/>
      <c r="CH15" s="992"/>
      <c r="CI15" s="992"/>
      <c r="CJ15" s="992"/>
      <c r="CK15" s="992"/>
      <c r="CL15" s="992"/>
      <c r="CM15" s="992"/>
      <c r="CN15" s="992"/>
      <c r="CO15" s="992"/>
      <c r="CP15" s="992"/>
      <c r="CQ15" s="992"/>
      <c r="CR15" s="992"/>
      <c r="CS15" s="992"/>
      <c r="CT15" s="992"/>
      <c r="CU15" s="992"/>
      <c r="CV15" s="992"/>
      <c r="CW15" s="992"/>
      <c r="CX15" s="992"/>
      <c r="CY15" s="992"/>
      <c r="CZ15" s="992"/>
    </row>
    <row r="16" s="344" customFormat="true" ht="15" customHeight="true" x14ac:dyDescent="0.2">
      <c r="A16" s="1154" t="s">
        <v>13</v>
      </c>
      <c r="B16" s="408" t="s">
        <v>14</v>
      </c>
      <c r="C16" s="160">
        <v>53.901487373100323</v>
      </c>
      <c r="D16" s="159">
        <v>54.868965214191832</v>
      </c>
      <c r="E16" s="159">
        <v>63.106788656365644</v>
      </c>
      <c r="F16" s="159">
        <v>81.210946140280427</v>
      </c>
      <c r="G16" s="158">
        <v>98.053859308559666</v>
      </c>
      <c r="H16" s="157">
        <v>81.132725027593182</v>
      </c>
      <c r="I16" s="159">
        <v>97.470250695267708</v>
      </c>
      <c r="J16" s="159">
        <v>95.644731583003363</v>
      </c>
      <c r="K16" s="159">
        <v>99.451031077978868</v>
      </c>
      <c r="L16" s="156">
        <v>98.74368988721956</v>
      </c>
      <c r="M16" s="160">
        <v>53.747366603117754</v>
      </c>
      <c r="N16" s="159">
        <v>52.209292508566044</v>
      </c>
      <c r="O16" s="159">
        <v>57.733771716307558</v>
      </c>
      <c r="P16" s="159">
        <v>63.98057343759934</v>
      </c>
      <c r="Q16" s="158">
        <v>76.715703302601028</v>
      </c>
      <c r="R16" s="157">
        <v>99.128599282834685</v>
      </c>
      <c r="S16" s="159">
        <v>70.930042033531478</v>
      </c>
      <c r="T16" s="159">
        <v>69.183540178231979</v>
      </c>
      <c r="U16" s="159">
        <v>42.97276819735567</v>
      </c>
      <c r="V16" s="159">
        <v>64.383541386469204</v>
      </c>
      <c r="W16" s="159">
        <v>58.291383514170569</v>
      </c>
      <c r="X16" s="159">
        <v>67.131276149427904</v>
      </c>
      <c r="Y16" s="159">
        <v>64.811033220575069</v>
      </c>
      <c r="Z16" s="156">
        <v>69.59066532756782</v>
      </c>
      <c r="AA16" s="468"/>
      <c r="AB16" s="468"/>
      <c r="AC16" s="468"/>
      <c r="AD16" s="468"/>
      <c r="AE16" s="468"/>
      <c r="AF16" s="468"/>
      <c r="AG16" s="468"/>
      <c r="AH16" s="468"/>
      <c r="AI16" s="468"/>
      <c r="AJ16" s="468"/>
      <c r="AK16" s="468"/>
      <c r="AL16" s="468"/>
      <c r="AM16" s="468"/>
      <c r="AN16" s="468"/>
      <c r="AO16" s="468"/>
      <c r="AP16" s="468"/>
      <c r="AQ16" s="468"/>
      <c r="AR16" s="468"/>
      <c r="AS16" s="468"/>
      <c r="AT16" s="468"/>
      <c r="AU16" s="468"/>
      <c r="AV16" s="468"/>
      <c r="AW16" s="468"/>
      <c r="AX16" s="468"/>
      <c r="AY16" s="468"/>
      <c r="AZ16" s="983"/>
      <c r="BA16" s="1181" t="s">
        <v>13</v>
      </c>
      <c r="BB16" s="652" t="s">
        <v>14</v>
      </c>
      <c r="BC16" s="90" t="s">
        <v>35</v>
      </c>
      <c r="BD16" s="86" t="s">
        <v>35</v>
      </c>
      <c r="BE16" s="86" t="s">
        <v>35</v>
      </c>
      <c r="BF16" s="86" t="s">
        <v>35</v>
      </c>
      <c r="BG16" s="81" t="s">
        <v>35</v>
      </c>
      <c r="BH16" s="90" t="s">
        <v>35</v>
      </c>
      <c r="BI16" s="86" t="s">
        <v>35</v>
      </c>
      <c r="BJ16" s="86" t="s">
        <v>35</v>
      </c>
      <c r="BK16" s="86" t="s">
        <v>35</v>
      </c>
      <c r="BL16" s="81" t="s">
        <v>35</v>
      </c>
      <c r="BM16" s="90" t="s">
        <v>35</v>
      </c>
      <c r="BN16" s="86" t="s">
        <v>35</v>
      </c>
      <c r="BO16" s="86" t="s">
        <v>35</v>
      </c>
      <c r="BP16" s="86" t="s">
        <v>35</v>
      </c>
      <c r="BQ16" s="81" t="s">
        <v>35</v>
      </c>
      <c r="BR16" s="90" t="s">
        <v>35</v>
      </c>
      <c r="BS16" s="86" t="s">
        <v>35</v>
      </c>
      <c r="BT16" s="86" t="s">
        <v>35</v>
      </c>
      <c r="BU16" s="86" t="s">
        <v>35</v>
      </c>
      <c r="BV16" s="86" t="s">
        <v>35</v>
      </c>
      <c r="BW16" s="86" t="s">
        <v>35</v>
      </c>
      <c r="BX16" s="86" t="s">
        <v>35</v>
      </c>
      <c r="BY16" s="74" t="s">
        <v>35</v>
      </c>
      <c r="BZ16" s="74" t="s">
        <v>35</v>
      </c>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row>
    <row r="17" s="344" customFormat="true" ht="15" customHeight="true" x14ac:dyDescent="0.2">
      <c r="A17" s="1155"/>
      <c r="B17" s="409" t="s">
        <v>51</v>
      </c>
      <c r="C17" s="155">
        <v>46.098512626899691</v>
      </c>
      <c r="D17" s="154">
        <v>45.131034785808275</v>
      </c>
      <c r="E17" s="154">
        <v>36.893211343634555</v>
      </c>
      <c r="F17" s="154">
        <v>18.789053859719846</v>
      </c>
      <c r="G17" s="153">
        <v>1.9461406914403272</v>
      </c>
      <c r="H17" s="152">
        <v>18.867274972406779</v>
      </c>
      <c r="I17" s="154">
        <v>2.5297493047322894</v>
      </c>
      <c r="J17" s="154">
        <v>4.355268416996668</v>
      </c>
      <c r="K17" s="154">
        <v>0.54896892202114433</v>
      </c>
      <c r="L17" s="151">
        <v>1.2563101127804861</v>
      </c>
      <c r="M17" s="155">
        <v>46.252633396882061</v>
      </c>
      <c r="N17" s="154">
        <v>47.790707491433693</v>
      </c>
      <c r="O17" s="154">
        <v>42.266228283692314</v>
      </c>
      <c r="P17" s="154">
        <v>36.019426562400945</v>
      </c>
      <c r="Q17" s="153">
        <v>23.284296697399053</v>
      </c>
      <c r="R17" s="152">
        <v>0.87140071716534029</v>
      </c>
      <c r="S17" s="154">
        <v>29.069957966468539</v>
      </c>
      <c r="T17" s="154">
        <v>30.816459821768177</v>
      </c>
      <c r="U17" s="154">
        <v>57.027231802644337</v>
      </c>
      <c r="V17" s="154">
        <v>35.616458613530732</v>
      </c>
      <c r="W17" s="154">
        <v>41.708616485829516</v>
      </c>
      <c r="X17" s="154">
        <v>32.868723850572188</v>
      </c>
      <c r="Y17" s="154">
        <v>35.188966779424767</v>
      </c>
      <c r="Z17" s="151">
        <v>30.409334672432166</v>
      </c>
      <c r="AA17" s="468"/>
      <c r="AB17" s="468"/>
      <c r="AC17" s="468"/>
      <c r="AD17" s="468"/>
      <c r="AE17" s="468"/>
      <c r="AF17" s="468"/>
      <c r="AG17" s="468"/>
      <c r="AH17" s="468"/>
      <c r="AI17" s="468"/>
      <c r="AJ17" s="468"/>
      <c r="AK17" s="468"/>
      <c r="AL17" s="468"/>
      <c r="AM17" s="468"/>
      <c r="AN17" s="468"/>
      <c r="AO17" s="468"/>
      <c r="AP17" s="468"/>
      <c r="AQ17" s="468"/>
      <c r="AR17" s="468"/>
      <c r="AS17" s="468"/>
      <c r="AT17" s="468"/>
      <c r="AU17" s="468"/>
      <c r="AV17" s="468"/>
      <c r="AW17" s="468"/>
      <c r="AX17" s="468"/>
      <c r="AY17" s="468"/>
      <c r="AZ17" s="983"/>
      <c r="BA17" s="1182"/>
      <c r="BB17" s="651" t="s">
        <v>51</v>
      </c>
      <c r="BC17" s="89" t="s">
        <v>35</v>
      </c>
      <c r="BD17" s="85" t="s">
        <v>35</v>
      </c>
      <c r="BE17" s="85" t="s">
        <v>35</v>
      </c>
      <c r="BF17" s="85" t="s">
        <v>35</v>
      </c>
      <c r="BG17" s="80" t="s">
        <v>35</v>
      </c>
      <c r="BH17" s="89" t="s">
        <v>35</v>
      </c>
      <c r="BI17" s="85" t="s">
        <v>35</v>
      </c>
      <c r="BJ17" s="85" t="s">
        <v>35</v>
      </c>
      <c r="BK17" s="85" t="s">
        <v>35</v>
      </c>
      <c r="BL17" s="80" t="s">
        <v>35</v>
      </c>
      <c r="BM17" s="89" t="s">
        <v>35</v>
      </c>
      <c r="BN17" s="85" t="s">
        <v>35</v>
      </c>
      <c r="BO17" s="85" t="s">
        <v>35</v>
      </c>
      <c r="BP17" s="85" t="s">
        <v>35</v>
      </c>
      <c r="BQ17" s="80" t="s">
        <v>35</v>
      </c>
      <c r="BR17" s="89" t="s">
        <v>35</v>
      </c>
      <c r="BS17" s="85" t="s">
        <v>35</v>
      </c>
      <c r="BT17" s="85" t="s">
        <v>35</v>
      </c>
      <c r="BU17" s="85" t="s">
        <v>35</v>
      </c>
      <c r="BV17" s="85" t="s">
        <v>35</v>
      </c>
      <c r="BW17" s="85" t="s">
        <v>35</v>
      </c>
      <c r="BX17" s="85" t="s">
        <v>35</v>
      </c>
      <c r="BY17" s="73" t="s">
        <v>35</v>
      </c>
      <c r="BZ17" s="73" t="s">
        <v>35</v>
      </c>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row>
    <row r="18" s="344" customFormat="true" ht="15" customHeight="true" x14ac:dyDescent="0.2">
      <c r="A18" s="1155" t="s">
        <v>60</v>
      </c>
      <c r="B18" s="409" t="s">
        <v>15</v>
      </c>
      <c r="C18" s="155">
        <f>C16*C23/100</f>
        <v>48.89231573232113</v>
      </c>
      <c r="D18" s="154">
        <f>D16*D23/100</f>
        <v>50.453829861016004</v>
      </c>
      <c r="E18" s="154">
        <f t="shared" ref="E18:Z18" si="0">E16*E23/100</f>
        <v>59.256577053243291</v>
      </c>
      <c r="F18" s="154">
        <f t="shared" si="0"/>
        <v>76.339667914463931</v>
      </c>
      <c r="G18" s="153">
        <f t="shared" si="0"/>
        <v>89.218194709204212</v>
      </c>
      <c r="H18" s="152">
        <f t="shared" si="0"/>
        <v>77.186181542962402</v>
      </c>
      <c r="I18" s="154">
        <f t="shared" si="0"/>
        <v>93.49774899209136</v>
      </c>
      <c r="J18" s="154">
        <f t="shared" si="0"/>
        <v>84.57721026203177</v>
      </c>
      <c r="K18" s="154">
        <f t="shared" si="0"/>
        <v>89.757562339389182</v>
      </c>
      <c r="L18" s="151">
        <f t="shared" si="0"/>
        <v>91.175738530095217</v>
      </c>
      <c r="M18" s="155">
        <f t="shared" si="0"/>
        <v>48.555564697882275</v>
      </c>
      <c r="N18" s="154">
        <f t="shared" si="0"/>
        <v>47.35612561505782</v>
      </c>
      <c r="O18" s="154">
        <f t="shared" si="0"/>
        <v>53.384917051333169</v>
      </c>
      <c r="P18" s="154">
        <f t="shared" si="0"/>
        <v>60.313249429611169</v>
      </c>
      <c r="Q18" s="153">
        <f t="shared" si="0"/>
        <v>71.403258300895573</v>
      </c>
      <c r="R18" s="152">
        <f t="shared" si="0"/>
        <v>89.067580380594165</v>
      </c>
      <c r="S18" s="154">
        <f t="shared" si="0"/>
        <v>69.397840157349449</v>
      </c>
      <c r="T18" s="154">
        <f t="shared" si="0"/>
        <v>67.833476758819344</v>
      </c>
      <c r="U18" s="154">
        <f t="shared" si="0"/>
        <v>36.79658826420885</v>
      </c>
      <c r="V18" s="154">
        <f t="shared" si="0"/>
        <v>58.934374861134813</v>
      </c>
      <c r="W18" s="154">
        <f t="shared" si="0"/>
        <v>51.059472861826009</v>
      </c>
      <c r="X18" s="154">
        <f t="shared" si="0"/>
        <v>62.453432211983355</v>
      </c>
      <c r="Y18" s="154">
        <f t="shared" si="0"/>
        <v>60.373140176945036</v>
      </c>
      <c r="Z18" s="151">
        <f t="shared" si="0"/>
        <v>64.405735020374465</v>
      </c>
      <c r="AA18" s="468"/>
      <c r="AB18" s="468"/>
      <c r="AC18" s="468"/>
      <c r="AD18" s="468"/>
      <c r="AE18" s="468"/>
      <c r="AF18" s="468"/>
      <c r="AG18" s="468"/>
      <c r="AH18" s="468"/>
      <c r="AI18" s="468"/>
      <c r="AJ18" s="468"/>
      <c r="AK18" s="468"/>
      <c r="AL18" s="468"/>
      <c r="AM18" s="468"/>
      <c r="AN18" s="468"/>
      <c r="AO18" s="468"/>
      <c r="AP18" s="468"/>
      <c r="AQ18" s="468"/>
      <c r="AR18" s="468"/>
      <c r="AS18" s="468"/>
      <c r="AT18" s="468"/>
      <c r="AU18" s="468"/>
      <c r="AV18" s="468"/>
      <c r="AW18" s="468"/>
      <c r="AX18" s="468"/>
      <c r="AY18" s="468"/>
      <c r="AZ18" s="983"/>
      <c r="BA18" s="1182" t="s">
        <v>60</v>
      </c>
      <c r="BB18" s="651" t="s">
        <v>15</v>
      </c>
      <c r="BC18" s="89" t="s">
        <v>35</v>
      </c>
      <c r="BD18" s="85" t="s">
        <v>35</v>
      </c>
      <c r="BE18" s="85" t="s">
        <v>35</v>
      </c>
      <c r="BF18" s="85" t="s">
        <v>35</v>
      </c>
      <c r="BG18" s="80" t="s">
        <v>35</v>
      </c>
      <c r="BH18" s="89" t="s">
        <v>35</v>
      </c>
      <c r="BI18" s="85" t="s">
        <v>35</v>
      </c>
      <c r="BJ18" s="85" t="s">
        <v>35</v>
      </c>
      <c r="BK18" s="85" t="s">
        <v>35</v>
      </c>
      <c r="BL18" s="80" t="s">
        <v>35</v>
      </c>
      <c r="BM18" s="89" t="s">
        <v>35</v>
      </c>
      <c r="BN18" s="85" t="s">
        <v>35</v>
      </c>
      <c r="BO18" s="85" t="s">
        <v>35</v>
      </c>
      <c r="BP18" s="85" t="s">
        <v>35</v>
      </c>
      <c r="BQ18" s="80" t="s">
        <v>35</v>
      </c>
      <c r="BR18" s="89" t="s">
        <v>35</v>
      </c>
      <c r="BS18" s="85" t="s">
        <v>35</v>
      </c>
      <c r="BT18" s="85" t="s">
        <v>35</v>
      </c>
      <c r="BU18" s="85" t="s">
        <v>35</v>
      </c>
      <c r="BV18" s="85" t="s">
        <v>35</v>
      </c>
      <c r="BW18" s="85" t="s">
        <v>35</v>
      </c>
      <c r="BX18" s="85" t="s">
        <v>35</v>
      </c>
      <c r="BY18" s="73" t="s">
        <v>35</v>
      </c>
      <c r="BZ18" s="73" t="s">
        <v>35</v>
      </c>
      <c r="CA18" s="28"/>
      <c r="CB18" s="28"/>
      <c r="CC18" s="28"/>
      <c r="CD18" s="28"/>
      <c r="CE18" s="28"/>
      <c r="CF18" s="28"/>
      <c r="CG18" s="28"/>
      <c r="CH18" s="28"/>
      <c r="CI18" s="28"/>
      <c r="CJ18" s="28"/>
      <c r="CK18" s="28"/>
      <c r="CL18" s="28"/>
      <c r="CM18" s="28"/>
      <c r="CN18" s="28"/>
      <c r="CO18" s="28"/>
      <c r="CP18" s="28"/>
      <c r="CQ18" s="28"/>
      <c r="CR18" s="28"/>
      <c r="CS18" s="28"/>
      <c r="CT18" s="28"/>
      <c r="CU18" s="28"/>
      <c r="CV18" s="28"/>
      <c r="CW18" s="28"/>
      <c r="CX18" s="28"/>
      <c r="CY18" s="28"/>
      <c r="CZ18" s="28"/>
    </row>
    <row r="19" s="344" customFormat="true" ht="15" customHeight="true" x14ac:dyDescent="0.2">
      <c r="A19" s="1155"/>
      <c r="B19" s="409" t="s">
        <v>16</v>
      </c>
      <c r="C19" s="155">
        <f>C16*C22/100</f>
        <v>5.009171640779206</v>
      </c>
      <c r="D19" s="154">
        <f>D16*D22/100</f>
        <v>4.4151353531758364</v>
      </c>
      <c r="E19" s="154">
        <f t="shared" ref="E19:Z19" si="1">E16*E22/100</f>
        <v>3.8502116031224047</v>
      </c>
      <c r="F19" s="154">
        <f t="shared" si="1"/>
        <v>4.8712782258166341</v>
      </c>
      <c r="G19" s="153">
        <f t="shared" si="1"/>
        <v>8.8356645993555265</v>
      </c>
      <c r="H19" s="152">
        <f t="shared" si="1"/>
        <v>3.946543484630801</v>
      </c>
      <c r="I19" s="154">
        <f t="shared" si="1"/>
        <v>3.9725017031763383</v>
      </c>
      <c r="J19" s="154">
        <f t="shared" si="1"/>
        <v>11.067521320971615</v>
      </c>
      <c r="K19" s="154">
        <f t="shared" si="1"/>
        <v>9.6934687385897362</v>
      </c>
      <c r="L19" s="151">
        <f t="shared" si="1"/>
        <v>7.5679513571242829</v>
      </c>
      <c r="M19" s="155">
        <f t="shared" si="1"/>
        <v>5.1918019052354945</v>
      </c>
      <c r="N19" s="154">
        <f t="shared" si="1"/>
        <v>4.8531668935082619</v>
      </c>
      <c r="O19" s="154">
        <f t="shared" si="1"/>
        <v>4.3488546649743851</v>
      </c>
      <c r="P19" s="154">
        <f t="shared" si="1"/>
        <v>3.6673240079881224</v>
      </c>
      <c r="Q19" s="153">
        <f t="shared" si="1"/>
        <v>5.312445001705437</v>
      </c>
      <c r="R19" s="152">
        <f t="shared" si="1"/>
        <v>10.061018902240406</v>
      </c>
      <c r="S19" s="154">
        <f t="shared" si="1"/>
        <v>1.5322018761820428</v>
      </c>
      <c r="T19" s="154">
        <f t="shared" si="1"/>
        <v>1.3500634194126409</v>
      </c>
      <c r="U19" s="154">
        <f t="shared" si="1"/>
        <v>6.1761799331467913</v>
      </c>
      <c r="V19" s="154">
        <f t="shared" si="1"/>
        <v>5.449166525334479</v>
      </c>
      <c r="W19" s="154">
        <f t="shared" si="1"/>
        <v>7.2319106523445109</v>
      </c>
      <c r="X19" s="154">
        <f t="shared" si="1"/>
        <v>4.6778439374445675</v>
      </c>
      <c r="Y19" s="154">
        <f t="shared" si="1"/>
        <v>4.437893043630071</v>
      </c>
      <c r="Z19" s="151">
        <f t="shared" si="1"/>
        <v>5.1849303071933219</v>
      </c>
      <c r="AA19" s="468"/>
      <c r="AB19" s="468"/>
      <c r="AC19" s="468"/>
      <c r="AD19" s="468"/>
      <c r="AE19" s="468"/>
      <c r="AF19" s="468"/>
      <c r="AG19" s="468"/>
      <c r="AH19" s="468"/>
      <c r="AI19" s="468"/>
      <c r="AJ19" s="468"/>
      <c r="AK19" s="468"/>
      <c r="AL19" s="468"/>
      <c r="AM19" s="468"/>
      <c r="AN19" s="468"/>
      <c r="AO19" s="468"/>
      <c r="AP19" s="468"/>
      <c r="AQ19" s="468"/>
      <c r="AR19" s="468"/>
      <c r="AS19" s="468"/>
      <c r="AT19" s="468"/>
      <c r="AU19" s="468"/>
      <c r="AV19" s="468"/>
      <c r="AW19" s="468"/>
      <c r="AX19" s="468"/>
      <c r="AY19" s="468"/>
      <c r="AZ19" s="983"/>
      <c r="BA19" s="1182"/>
      <c r="BB19" s="651" t="s">
        <v>16</v>
      </c>
      <c r="BC19" s="89" t="s">
        <v>35</v>
      </c>
      <c r="BD19" s="85" t="s">
        <v>35</v>
      </c>
      <c r="BE19" s="85" t="s">
        <v>35</v>
      </c>
      <c r="BF19" s="85" t="s">
        <v>35</v>
      </c>
      <c r="BG19" s="80" t="s">
        <v>35</v>
      </c>
      <c r="BH19" s="89" t="s">
        <v>35</v>
      </c>
      <c r="BI19" s="85" t="s">
        <v>35</v>
      </c>
      <c r="BJ19" s="85" t="s">
        <v>35</v>
      </c>
      <c r="BK19" s="85" t="s">
        <v>35</v>
      </c>
      <c r="BL19" s="80" t="s">
        <v>35</v>
      </c>
      <c r="BM19" s="89" t="s">
        <v>35</v>
      </c>
      <c r="BN19" s="85" t="s">
        <v>35</v>
      </c>
      <c r="BO19" s="85" t="s">
        <v>35</v>
      </c>
      <c r="BP19" s="85" t="s">
        <v>35</v>
      </c>
      <c r="BQ19" s="80" t="s">
        <v>35</v>
      </c>
      <c r="BR19" s="89" t="s">
        <v>35</v>
      </c>
      <c r="BS19" s="85" t="s">
        <v>35</v>
      </c>
      <c r="BT19" s="85" t="s">
        <v>35</v>
      </c>
      <c r="BU19" s="85" t="s">
        <v>35</v>
      </c>
      <c r="BV19" s="85" t="s">
        <v>35</v>
      </c>
      <c r="BW19" s="85" t="s">
        <v>35</v>
      </c>
      <c r="BX19" s="85" t="s">
        <v>35</v>
      </c>
      <c r="BY19" s="73" t="s">
        <v>35</v>
      </c>
      <c r="BZ19" s="73" t="s">
        <v>35</v>
      </c>
      <c r="CA19" s="28"/>
      <c r="CB19" s="28"/>
      <c r="CC19" s="28"/>
      <c r="CD19" s="28"/>
      <c r="CE19" s="28"/>
      <c r="CF19" s="28"/>
      <c r="CG19" s="28"/>
      <c r="CH19" s="28"/>
      <c r="CI19" s="28"/>
      <c r="CJ19" s="28"/>
      <c r="CK19" s="28"/>
      <c r="CL19" s="28"/>
      <c r="CM19" s="28"/>
      <c r="CN19" s="28"/>
      <c r="CO19" s="28"/>
      <c r="CP19" s="28"/>
      <c r="CQ19" s="28"/>
      <c r="CR19" s="28"/>
      <c r="CS19" s="28"/>
      <c r="CT19" s="28"/>
      <c r="CU19" s="28"/>
      <c r="CV19" s="28"/>
      <c r="CW19" s="28"/>
      <c r="CX19" s="28"/>
      <c r="CY19" s="28"/>
      <c r="CZ19" s="28"/>
    </row>
    <row r="20" s="344" customFormat="true" ht="15" customHeight="true" x14ac:dyDescent="0.2">
      <c r="A20" s="1155"/>
      <c r="B20" s="409" t="s">
        <v>22</v>
      </c>
      <c r="C20" s="155">
        <f>100-C18-C19-C21</f>
        <v>45.032206455113929</v>
      </c>
      <c r="D20" s="154">
        <f>100-D18-D19-D21</f>
        <v>41.189883553976628</v>
      </c>
      <c r="E20" s="154">
        <f t="shared" ref="E20:Z20" si="2">100-E18-E19-E21</f>
        <v>30.463914994301668</v>
      </c>
      <c r="F20" s="154">
        <f t="shared" si="2"/>
        <v>15.539641674523855</v>
      </c>
      <c r="G20" s="153">
        <f t="shared" si="2"/>
        <v>1.8617888914736482</v>
      </c>
      <c r="H20" s="152">
        <f t="shared" si="2"/>
        <v>16.743693588398941</v>
      </c>
      <c r="I20" s="154">
        <f t="shared" si="2"/>
        <v>2.3806987597562412</v>
      </c>
      <c r="J20" s="154">
        <f t="shared" si="2"/>
        <v>4.287060340759151</v>
      </c>
      <c r="K20" s="154">
        <f t="shared" si="2"/>
        <v>0.46276687672850059</v>
      </c>
      <c r="L20" s="151">
        <f t="shared" si="2"/>
        <v>1.2563101127805005</v>
      </c>
      <c r="M20" s="155">
        <f t="shared" si="2"/>
        <v>45.305297200160666</v>
      </c>
      <c r="N20" s="154">
        <f t="shared" si="2"/>
        <v>46.061452532349158</v>
      </c>
      <c r="O20" s="154">
        <f t="shared" si="2"/>
        <v>36.694317858591106</v>
      </c>
      <c r="P20" s="154">
        <f t="shared" si="2"/>
        <v>29.386784867515651</v>
      </c>
      <c r="Q20" s="153">
        <f t="shared" si="2"/>
        <v>18.646727318433406</v>
      </c>
      <c r="R20" s="152">
        <f t="shared" si="2"/>
        <v>0.8391266318766446</v>
      </c>
      <c r="S20" s="154">
        <f t="shared" si="2"/>
        <v>3.945761914164688</v>
      </c>
      <c r="T20" s="154">
        <f t="shared" si="2"/>
        <v>26.916516323034426</v>
      </c>
      <c r="U20" s="154">
        <f t="shared" si="2"/>
        <v>28.509726177534169</v>
      </c>
      <c r="V20" s="154">
        <f t="shared" si="2"/>
        <v>35.124284467118663</v>
      </c>
      <c r="W20" s="154">
        <f t="shared" si="2"/>
        <v>38.718163082211689</v>
      </c>
      <c r="X20" s="154">
        <f t="shared" si="2"/>
        <v>31.968487625660433</v>
      </c>
      <c r="Y20" s="154">
        <f t="shared" si="2"/>
        <v>34.610083195519394</v>
      </c>
      <c r="Z20" s="151">
        <f t="shared" si="2"/>
        <v>12.265301104093041</v>
      </c>
      <c r="AA20" s="468"/>
      <c r="AB20" s="468"/>
      <c r="AC20" s="468"/>
      <c r="AD20" s="468"/>
      <c r="AE20" s="468"/>
      <c r="AF20" s="468"/>
      <c r="AG20" s="468"/>
      <c r="AH20" s="468"/>
      <c r="AI20" s="468"/>
      <c r="AJ20" s="468"/>
      <c r="AK20" s="468"/>
      <c r="AL20" s="468"/>
      <c r="AM20" s="468"/>
      <c r="AN20" s="468"/>
      <c r="AO20" s="468"/>
      <c r="AP20" s="468"/>
      <c r="AQ20" s="468"/>
      <c r="AR20" s="468"/>
      <c r="AS20" s="468"/>
      <c r="AT20" s="468"/>
      <c r="AU20" s="468"/>
      <c r="AV20" s="468"/>
      <c r="AW20" s="468"/>
      <c r="AX20" s="468"/>
      <c r="AY20" s="468"/>
      <c r="AZ20" s="983"/>
      <c r="BA20" s="1182"/>
      <c r="BB20" s="651" t="s">
        <v>22</v>
      </c>
      <c r="BC20" s="89" t="s">
        <v>35</v>
      </c>
      <c r="BD20" s="85" t="s">
        <v>35</v>
      </c>
      <c r="BE20" s="85" t="s">
        <v>35</v>
      </c>
      <c r="BF20" s="85" t="s">
        <v>35</v>
      </c>
      <c r="BG20" s="80" t="s">
        <v>35</v>
      </c>
      <c r="BH20" s="89" t="s">
        <v>35</v>
      </c>
      <c r="BI20" s="85" t="s">
        <v>35</v>
      </c>
      <c r="BJ20" s="85" t="s">
        <v>35</v>
      </c>
      <c r="BK20" s="85" t="s">
        <v>35</v>
      </c>
      <c r="BL20" s="80" t="s">
        <v>35</v>
      </c>
      <c r="BM20" s="89" t="s">
        <v>35</v>
      </c>
      <c r="BN20" s="85" t="s">
        <v>35</v>
      </c>
      <c r="BO20" s="85" t="s">
        <v>35</v>
      </c>
      <c r="BP20" s="85" t="s">
        <v>35</v>
      </c>
      <c r="BQ20" s="80" t="s">
        <v>35</v>
      </c>
      <c r="BR20" s="89" t="s">
        <v>35</v>
      </c>
      <c r="BS20" s="85" t="s">
        <v>35</v>
      </c>
      <c r="BT20" s="85" t="s">
        <v>35</v>
      </c>
      <c r="BU20" s="85" t="s">
        <v>35</v>
      </c>
      <c r="BV20" s="85" t="s">
        <v>35</v>
      </c>
      <c r="BW20" s="85" t="s">
        <v>35</v>
      </c>
      <c r="BX20" s="85" t="s">
        <v>35</v>
      </c>
      <c r="BY20" s="73" t="s">
        <v>35</v>
      </c>
      <c r="BZ20" s="73" t="s">
        <v>35</v>
      </c>
      <c r="CA20" s="28"/>
      <c r="CB20" s="28"/>
      <c r="CC20" s="28"/>
      <c r="CD20" s="28"/>
      <c r="CE20" s="28"/>
      <c r="CF20" s="28"/>
      <c r="CG20" s="28"/>
      <c r="CH20" s="28"/>
      <c r="CI20" s="28"/>
      <c r="CJ20" s="28"/>
      <c r="CK20" s="28"/>
      <c r="CL20" s="28"/>
      <c r="CM20" s="28"/>
      <c r="CN20" s="28"/>
      <c r="CO20" s="28"/>
      <c r="CP20" s="28"/>
      <c r="CQ20" s="28"/>
      <c r="CR20" s="28"/>
      <c r="CS20" s="28"/>
      <c r="CT20" s="28"/>
      <c r="CU20" s="28"/>
      <c r="CV20" s="28"/>
      <c r="CW20" s="28"/>
      <c r="CX20" s="28"/>
      <c r="CY20" s="28"/>
      <c r="CZ20" s="28"/>
    </row>
    <row r="21" s="344" customFormat="true" ht="15" customHeight="true" x14ac:dyDescent="0.2">
      <c r="A21" s="1155"/>
      <c r="B21" s="409" t="s">
        <v>17</v>
      </c>
      <c r="C21" s="155">
        <v>1.0663061717857363</v>
      </c>
      <c r="D21" s="154">
        <v>3.9411512318315363</v>
      </c>
      <c r="E21" s="154">
        <v>6.4292963493326392</v>
      </c>
      <c r="F21" s="154">
        <v>3.2494121851955797</v>
      </c>
      <c r="G21" s="153">
        <v>8.43517999666131E-2</v>
      </c>
      <c r="H21" s="152">
        <v>2.1235813840078563</v>
      </c>
      <c r="I21" s="154">
        <v>0.14905054497606071</v>
      </c>
      <c r="J21" s="154">
        <v>6.8208076237464249E-2</v>
      </c>
      <c r="K21" s="154">
        <v>8.620204529258145E-2</v>
      </c>
      <c r="L21" s="151">
        <v>0</v>
      </c>
      <c r="M21" s="155">
        <v>0.9473361967215661</v>
      </c>
      <c r="N21" s="154">
        <v>1.729254959084761</v>
      </c>
      <c r="O21" s="154">
        <v>5.5719104251013469</v>
      </c>
      <c r="P21" s="154">
        <v>6.6326416948850611</v>
      </c>
      <c r="Q21" s="153">
        <v>4.6375693789655825</v>
      </c>
      <c r="R21" s="152">
        <v>3.2274085288784116E-2</v>
      </c>
      <c r="S21" s="154">
        <v>25.124196052303819</v>
      </c>
      <c r="T21" s="154">
        <v>3.8999434987335886</v>
      </c>
      <c r="U21" s="154">
        <v>28.517505625110189</v>
      </c>
      <c r="V21" s="154">
        <v>0.49217414641204377</v>
      </c>
      <c r="W21" s="154">
        <v>2.9904534036177934</v>
      </c>
      <c r="X21" s="154">
        <v>0.9002362249116489</v>
      </c>
      <c r="Y21" s="154">
        <v>0.57888358390549977</v>
      </c>
      <c r="Z21" s="151">
        <v>18.144033568339172</v>
      </c>
      <c r="AA21" s="468"/>
      <c r="AB21" s="468"/>
      <c r="AC21" s="468"/>
      <c r="AD21" s="468"/>
      <c r="AE21" s="468"/>
      <c r="AF21" s="468"/>
      <c r="AG21" s="468"/>
      <c r="AH21" s="468"/>
      <c r="AI21" s="468"/>
      <c r="AJ21" s="468"/>
      <c r="AK21" s="468"/>
      <c r="AL21" s="468"/>
      <c r="AM21" s="468"/>
      <c r="AN21" s="468"/>
      <c r="AO21" s="468"/>
      <c r="AP21" s="468"/>
      <c r="AQ21" s="468"/>
      <c r="AR21" s="468"/>
      <c r="AS21" s="468"/>
      <c r="AT21" s="468"/>
      <c r="AU21" s="468"/>
      <c r="AV21" s="468"/>
      <c r="AW21" s="468"/>
      <c r="AX21" s="468"/>
      <c r="AY21" s="468"/>
      <c r="AZ21" s="983"/>
      <c r="BA21" s="1182"/>
      <c r="BB21" s="651" t="s">
        <v>17</v>
      </c>
      <c r="BC21" s="89" t="s">
        <v>35</v>
      </c>
      <c r="BD21" s="85" t="s">
        <v>35</v>
      </c>
      <c r="BE21" s="85" t="s">
        <v>35</v>
      </c>
      <c r="BF21" s="85" t="s">
        <v>35</v>
      </c>
      <c r="BG21" s="80" t="s">
        <v>35</v>
      </c>
      <c r="BH21" s="89" t="s">
        <v>35</v>
      </c>
      <c r="BI21" s="85" t="s">
        <v>35</v>
      </c>
      <c r="BJ21" s="85" t="s">
        <v>35</v>
      </c>
      <c r="BK21" s="85" t="s">
        <v>35</v>
      </c>
      <c r="BL21" s="80" t="s">
        <v>35</v>
      </c>
      <c r="BM21" s="89" t="s">
        <v>35</v>
      </c>
      <c r="BN21" s="85" t="s">
        <v>35</v>
      </c>
      <c r="BO21" s="85" t="s">
        <v>35</v>
      </c>
      <c r="BP21" s="85" t="s">
        <v>35</v>
      </c>
      <c r="BQ21" s="80" t="s">
        <v>35</v>
      </c>
      <c r="BR21" s="89" t="s">
        <v>35</v>
      </c>
      <c r="BS21" s="85" t="s">
        <v>35</v>
      </c>
      <c r="BT21" s="85" t="s">
        <v>35</v>
      </c>
      <c r="BU21" s="85" t="s">
        <v>35</v>
      </c>
      <c r="BV21" s="85" t="s">
        <v>35</v>
      </c>
      <c r="BW21" s="85" t="s">
        <v>35</v>
      </c>
      <c r="BX21" s="85" t="s">
        <v>35</v>
      </c>
      <c r="BY21" s="73" t="s">
        <v>35</v>
      </c>
      <c r="BZ21" s="73" t="s">
        <v>35</v>
      </c>
      <c r="CA21" s="28"/>
      <c r="CB21" s="28"/>
      <c r="CC21" s="28"/>
      <c r="CD21" s="28"/>
      <c r="CE21" s="28"/>
      <c r="CF21" s="28"/>
      <c r="CG21" s="28"/>
      <c r="CH21" s="28"/>
      <c r="CI21" s="28"/>
      <c r="CJ21" s="28"/>
      <c r="CK21" s="28"/>
      <c r="CL21" s="28"/>
      <c r="CM21" s="28"/>
      <c r="CN21" s="28"/>
      <c r="CO21" s="28"/>
      <c r="CP21" s="28"/>
      <c r="CQ21" s="28"/>
      <c r="CR21" s="28"/>
      <c r="CS21" s="28"/>
      <c r="CT21" s="28"/>
      <c r="CU21" s="28"/>
      <c r="CV21" s="28"/>
      <c r="CW21" s="28"/>
      <c r="CX21" s="28"/>
      <c r="CY21" s="28"/>
      <c r="CZ21" s="28"/>
    </row>
    <row r="22" s="344" customFormat="true" ht="15" customHeight="true" x14ac:dyDescent="0.2">
      <c r="A22" s="1155" t="s">
        <v>54</v>
      </c>
      <c r="B22" s="409" t="s">
        <v>49</v>
      </c>
      <c r="C22" s="155">
        <v>9.2931974327651794</v>
      </c>
      <c r="D22" s="154">
        <v>8.046689664987273</v>
      </c>
      <c r="E22" s="154">
        <v>6.1011052615716164</v>
      </c>
      <c r="F22" s="154">
        <v>5.9983025162669446</v>
      </c>
      <c r="G22" s="153">
        <v>9.0110319590288803</v>
      </c>
      <c r="H22" s="152">
        <v>4.8643053506320468</v>
      </c>
      <c r="I22" s="154">
        <v>4.0756042739604936</v>
      </c>
      <c r="J22" s="154">
        <v>11.571490805394635</v>
      </c>
      <c r="K22" s="154">
        <v>9.7469766110209104</v>
      </c>
      <c r="L22" s="151">
        <v>7.6642379536029539</v>
      </c>
      <c r="M22" s="155">
        <v>9.6596395942016819</v>
      </c>
      <c r="N22" s="154">
        <v>9.2955998067049013</v>
      </c>
      <c r="O22" s="154">
        <v>7.5326009988465765</v>
      </c>
      <c r="P22" s="154">
        <v>5.7319336338316615</v>
      </c>
      <c r="Q22" s="153">
        <v>6.9248468996637866</v>
      </c>
      <c r="R22" s="152">
        <v>10.149461381507278</v>
      </c>
      <c r="S22" s="154">
        <v>2.1601592671518643</v>
      </c>
      <c r="T22" s="154">
        <v>1.9514228614704903</v>
      </c>
      <c r="U22" s="154">
        <v>14.372311098931817</v>
      </c>
      <c r="V22" s="154">
        <v>8.46360173421537</v>
      </c>
      <c r="W22" s="154">
        <v>12.406483113557327</v>
      </c>
      <c r="X22" s="154">
        <v>6.968203504774924</v>
      </c>
      <c r="Y22" s="154">
        <v>6.847434492405541</v>
      </c>
      <c r="Z22" s="151">
        <v>7.4506117778692236</v>
      </c>
      <c r="AA22" s="468"/>
      <c r="AB22" s="468"/>
      <c r="AC22" s="468"/>
      <c r="AD22" s="468"/>
      <c r="AE22" s="468"/>
      <c r="AF22" s="468"/>
      <c r="AG22" s="468"/>
      <c r="AH22" s="468"/>
      <c r="AI22" s="468"/>
      <c r="AJ22" s="468"/>
      <c r="AK22" s="468"/>
      <c r="AL22" s="468"/>
      <c r="AM22" s="468"/>
      <c r="AN22" s="468"/>
      <c r="AO22" s="468"/>
      <c r="AP22" s="468"/>
      <c r="AQ22" s="468"/>
      <c r="AR22" s="468"/>
      <c r="AS22" s="468"/>
      <c r="AT22" s="468"/>
      <c r="AU22" s="468"/>
      <c r="AV22" s="468"/>
      <c r="AW22" s="468"/>
      <c r="AX22" s="468"/>
      <c r="AY22" s="468"/>
      <c r="AZ22" s="983"/>
      <c r="BA22" s="1182" t="s">
        <v>54</v>
      </c>
      <c r="BB22" s="651" t="s">
        <v>49</v>
      </c>
      <c r="BC22" s="89" t="s">
        <v>35</v>
      </c>
      <c r="BD22" s="85" t="s">
        <v>35</v>
      </c>
      <c r="BE22" s="85" t="s">
        <v>35</v>
      </c>
      <c r="BF22" s="85" t="s">
        <v>35</v>
      </c>
      <c r="BG22" s="80" t="s">
        <v>35</v>
      </c>
      <c r="BH22" s="89" t="s">
        <v>35</v>
      </c>
      <c r="BI22" s="85" t="s">
        <v>35</v>
      </c>
      <c r="BJ22" s="85" t="s">
        <v>35</v>
      </c>
      <c r="BK22" s="85" t="s">
        <v>35</v>
      </c>
      <c r="BL22" s="80" t="s">
        <v>35</v>
      </c>
      <c r="BM22" s="89" t="s">
        <v>35</v>
      </c>
      <c r="BN22" s="85" t="s">
        <v>35</v>
      </c>
      <c r="BO22" s="85" t="s">
        <v>35</v>
      </c>
      <c r="BP22" s="85" t="s">
        <v>35</v>
      </c>
      <c r="BQ22" s="80" t="s">
        <v>35</v>
      </c>
      <c r="BR22" s="89" t="s">
        <v>35</v>
      </c>
      <c r="BS22" s="85" t="s">
        <v>35</v>
      </c>
      <c r="BT22" s="85" t="s">
        <v>35</v>
      </c>
      <c r="BU22" s="85" t="s">
        <v>35</v>
      </c>
      <c r="BV22" s="85" t="s">
        <v>35</v>
      </c>
      <c r="BW22" s="85" t="s">
        <v>35</v>
      </c>
      <c r="BX22" s="85" t="s">
        <v>35</v>
      </c>
      <c r="BY22" s="73" t="s">
        <v>35</v>
      </c>
      <c r="BZ22" s="73" t="s">
        <v>35</v>
      </c>
      <c r="CA22" s="28"/>
      <c r="CB22" s="28"/>
      <c r="CC22" s="28"/>
      <c r="CD22" s="28"/>
      <c r="CE22" s="28"/>
      <c r="CF22" s="28"/>
      <c r="CG22" s="28"/>
      <c r="CH22" s="28"/>
      <c r="CI22" s="28"/>
      <c r="CJ22" s="28"/>
      <c r="CK22" s="28"/>
      <c r="CL22" s="28"/>
      <c r="CM22" s="28"/>
      <c r="CN22" s="28"/>
      <c r="CO22" s="28"/>
      <c r="CP22" s="28"/>
      <c r="CQ22" s="28"/>
      <c r="CR22" s="28"/>
      <c r="CS22" s="28"/>
      <c r="CT22" s="28"/>
      <c r="CU22" s="28"/>
      <c r="CV22" s="28"/>
      <c r="CW22" s="28"/>
      <c r="CX22" s="28"/>
      <c r="CY22" s="28"/>
      <c r="CZ22" s="28"/>
    </row>
    <row r="23" s="344" customFormat="true" ht="15" customHeight="true" x14ac:dyDescent="0.2">
      <c r="A23" s="1156"/>
      <c r="B23" s="410" t="s">
        <v>48</v>
      </c>
      <c r="C23" s="150">
        <v>90.706802567234845</v>
      </c>
      <c r="D23" s="149">
        <v>91.953310335012745</v>
      </c>
      <c r="E23" s="149">
        <v>93.898894738428467</v>
      </c>
      <c r="F23" s="149">
        <v>94.001697483733224</v>
      </c>
      <c r="G23" s="148">
        <v>90.988968040971201</v>
      </c>
      <c r="H23" s="147">
        <v>95.135694649367977</v>
      </c>
      <c r="I23" s="149">
        <v>95.924395726039492</v>
      </c>
      <c r="J23" s="149">
        <v>88.428509194605383</v>
      </c>
      <c r="K23" s="149">
        <v>90.253023388979145</v>
      </c>
      <c r="L23" s="146">
        <v>92.335762046396994</v>
      </c>
      <c r="M23" s="150">
        <v>90.34036040579835</v>
      </c>
      <c r="N23" s="149">
        <v>90.704400193295172</v>
      </c>
      <c r="O23" s="149">
        <v>92.46739900115341</v>
      </c>
      <c r="P23" s="149">
        <v>94.26806636616827</v>
      </c>
      <c r="Q23" s="148">
        <v>93.075153100336195</v>
      </c>
      <c r="R23" s="147">
        <v>89.850538618492621</v>
      </c>
      <c r="S23" s="149">
        <v>97.839840732848145</v>
      </c>
      <c r="T23" s="149">
        <v>98.04857713852951</v>
      </c>
      <c r="U23" s="149">
        <v>85.627688901068126</v>
      </c>
      <c r="V23" s="149">
        <v>91.536398265784769</v>
      </c>
      <c r="W23" s="149">
        <v>87.593516886442586</v>
      </c>
      <c r="X23" s="149">
        <v>93.031796495225109</v>
      </c>
      <c r="Y23" s="149">
        <v>93.152565507594517</v>
      </c>
      <c r="Z23" s="146">
        <v>92.54938822213073</v>
      </c>
      <c r="AA23" s="468"/>
      <c r="AB23" s="468"/>
      <c r="AC23" s="468"/>
      <c r="AD23" s="468"/>
      <c r="AE23" s="468"/>
      <c r="AF23" s="468"/>
      <c r="AG23" s="468"/>
      <c r="AH23" s="468"/>
      <c r="AI23" s="468"/>
      <c r="AJ23" s="468"/>
      <c r="AK23" s="468"/>
      <c r="AL23" s="468"/>
      <c r="AM23" s="468"/>
      <c r="AN23" s="468"/>
      <c r="AO23" s="468"/>
      <c r="AP23" s="468"/>
      <c r="AQ23" s="468"/>
      <c r="AR23" s="468"/>
      <c r="AS23" s="468"/>
      <c r="AT23" s="468"/>
      <c r="AU23" s="468"/>
      <c r="AV23" s="468"/>
      <c r="AW23" s="468"/>
      <c r="AX23" s="468"/>
      <c r="AY23" s="468"/>
      <c r="AZ23" s="983"/>
      <c r="BA23" s="1184"/>
      <c r="BB23" s="653" t="s">
        <v>48</v>
      </c>
      <c r="BC23" s="88" t="s">
        <v>35</v>
      </c>
      <c r="BD23" s="84" t="s">
        <v>35</v>
      </c>
      <c r="BE23" s="84" t="s">
        <v>35</v>
      </c>
      <c r="BF23" s="84" t="s">
        <v>35</v>
      </c>
      <c r="BG23" s="79" t="s">
        <v>35</v>
      </c>
      <c r="BH23" s="88" t="s">
        <v>35</v>
      </c>
      <c r="BI23" s="84" t="s">
        <v>35</v>
      </c>
      <c r="BJ23" s="84" t="s">
        <v>35</v>
      </c>
      <c r="BK23" s="84" t="s">
        <v>35</v>
      </c>
      <c r="BL23" s="79" t="s">
        <v>35</v>
      </c>
      <c r="BM23" s="88" t="s">
        <v>35</v>
      </c>
      <c r="BN23" s="84" t="s">
        <v>35</v>
      </c>
      <c r="BO23" s="84" t="s">
        <v>35</v>
      </c>
      <c r="BP23" s="84" t="s">
        <v>35</v>
      </c>
      <c r="BQ23" s="79" t="s">
        <v>35</v>
      </c>
      <c r="BR23" s="88" t="s">
        <v>35</v>
      </c>
      <c r="BS23" s="84" t="s">
        <v>35</v>
      </c>
      <c r="BT23" s="84" t="s">
        <v>35</v>
      </c>
      <c r="BU23" s="84" t="s">
        <v>35</v>
      </c>
      <c r="BV23" s="84" t="s">
        <v>35</v>
      </c>
      <c r="BW23" s="84" t="s">
        <v>35</v>
      </c>
      <c r="BX23" s="84" t="s">
        <v>35</v>
      </c>
      <c r="BY23" s="72" t="s">
        <v>35</v>
      </c>
      <c r="BZ23" s="72" t="s">
        <v>35</v>
      </c>
      <c r="CA23" s="28"/>
      <c r="CB23" s="28"/>
      <c r="CC23" s="28"/>
      <c r="CD23" s="28"/>
      <c r="CE23" s="28"/>
      <c r="CF23" s="28"/>
      <c r="CG23" s="28"/>
      <c r="CH23" s="28"/>
      <c r="CI23" s="28"/>
      <c r="CJ23" s="28"/>
      <c r="CK23" s="28"/>
      <c r="CL23" s="28"/>
      <c r="CM23" s="28"/>
      <c r="CN23" s="28"/>
      <c r="CO23" s="28"/>
      <c r="CP23" s="28"/>
      <c r="CQ23" s="28"/>
      <c r="CR23" s="28"/>
      <c r="CS23" s="28"/>
      <c r="CT23" s="28"/>
      <c r="CU23" s="28"/>
      <c r="CV23" s="28"/>
      <c r="CW23" s="28"/>
      <c r="CX23" s="28"/>
      <c r="CY23" s="28"/>
      <c r="CZ23" s="28"/>
    </row>
    <row r="24" s="340" customFormat="true" ht="15" customHeight="true" x14ac:dyDescent="0.2">
      <c r="A24" s="1174" t="s">
        <v>47</v>
      </c>
      <c r="B24" s="407" t="s">
        <v>59</v>
      </c>
      <c r="C24" s="413"/>
      <c r="D24" s="414"/>
      <c r="E24" s="414"/>
      <c r="F24" s="414"/>
      <c r="G24" s="415"/>
      <c r="H24" s="416"/>
      <c r="I24" s="414"/>
      <c r="J24" s="414"/>
      <c r="K24" s="414"/>
      <c r="L24" s="417"/>
      <c r="M24" s="413"/>
      <c r="N24" s="414"/>
      <c r="O24" s="414"/>
      <c r="P24" s="414"/>
      <c r="Q24" s="415"/>
      <c r="R24" s="416"/>
      <c r="S24" s="414"/>
      <c r="T24" s="414"/>
      <c r="U24" s="414"/>
      <c r="V24" s="414"/>
      <c r="W24" s="414"/>
      <c r="X24" s="414"/>
      <c r="Y24" s="414"/>
      <c r="Z24" s="417"/>
      <c r="AA24" s="924"/>
      <c r="AB24" s="924"/>
      <c r="AC24" s="924"/>
      <c r="AD24" s="924"/>
      <c r="AE24" s="924"/>
      <c r="AF24" s="924"/>
      <c r="AG24" s="924"/>
      <c r="AH24" s="924"/>
      <c r="AI24" s="924"/>
      <c r="AJ24" s="924"/>
      <c r="AK24" s="924"/>
      <c r="AL24" s="924"/>
      <c r="AM24" s="924"/>
      <c r="AN24" s="924"/>
      <c r="AO24" s="924"/>
      <c r="AP24" s="924"/>
      <c r="AQ24" s="924"/>
      <c r="AR24" s="924"/>
      <c r="AS24" s="924"/>
      <c r="AT24" s="924"/>
      <c r="AU24" s="924"/>
      <c r="AV24" s="924"/>
      <c r="AW24" s="924"/>
      <c r="AX24" s="924"/>
      <c r="AY24" s="924"/>
      <c r="AZ24" s="377"/>
      <c r="BB24" s="342"/>
      <c r="BZ24" s="377"/>
      <c r="CA24" s="377"/>
      <c r="CB24" s="377"/>
      <c r="CC24" s="377"/>
      <c r="CD24" s="377"/>
      <c r="CE24" s="377"/>
      <c r="CF24" s="377"/>
      <c r="CG24" s="377"/>
      <c r="CH24" s="377"/>
      <c r="CI24" s="377"/>
      <c r="CJ24" s="377"/>
      <c r="CK24" s="377"/>
      <c r="CL24" s="377"/>
      <c r="CM24" s="377"/>
      <c r="CN24" s="377"/>
      <c r="CO24" s="377"/>
      <c r="CP24" s="377"/>
      <c r="CQ24" s="377"/>
      <c r="CR24" s="377"/>
      <c r="CS24" s="377"/>
      <c r="CT24" s="377"/>
      <c r="CU24" s="377"/>
      <c r="CV24" s="377"/>
      <c r="CW24" s="377"/>
      <c r="CX24" s="377"/>
      <c r="CY24" s="377"/>
      <c r="CZ24" s="377"/>
    </row>
    <row r="25" s="340" customFormat="true" ht="15" customHeight="true" x14ac:dyDescent="0.2">
      <c r="A25" s="1175"/>
      <c r="B25" s="404" t="s">
        <v>58</v>
      </c>
      <c r="C25" s="418">
        <f>C68/(C68+C69)*100</f>
        <v>3.3392637217772005</v>
      </c>
      <c r="D25" s="419">
        <f>D68/(D68+D69)*100</f>
        <v>27.216970779389943</v>
      </c>
      <c r="E25" s="419">
        <f>E68/(E68+E69)*100</f>
        <v>23.99104433312375</v>
      </c>
      <c r="F25" s="419">
        <f>F68/(F68+F69)*100</f>
        <v>22.475996985941229</v>
      </c>
      <c r="G25" s="420">
        <f>G68/(G68+G69)*100</f>
        <v>0</v>
      </c>
      <c r="H25" s="66">
        <v>50</v>
      </c>
      <c r="I25" s="65">
        <v>50</v>
      </c>
      <c r="J25" s="65">
        <v>50</v>
      </c>
      <c r="K25" s="65">
        <v>50</v>
      </c>
      <c r="L25" s="422">
        <f t="shared" ref="L25:R25" si="3">L68/(L68+L69)*100</f>
        <v>0</v>
      </c>
      <c r="M25" s="418">
        <f t="shared" si="3"/>
        <v>4.4053777151738265</v>
      </c>
      <c r="N25" s="419">
        <f t="shared" si="3"/>
        <v>5.9454209317388278</v>
      </c>
      <c r="O25" s="419">
        <f t="shared" si="3"/>
        <v>34.700964119613722</v>
      </c>
      <c r="P25" s="419">
        <f t="shared" si="3"/>
        <v>21.495859905167329</v>
      </c>
      <c r="Q25" s="420">
        <f t="shared" si="3"/>
        <v>17.130839482477136</v>
      </c>
      <c r="R25" s="421">
        <f t="shared" si="3"/>
        <v>0</v>
      </c>
      <c r="S25" s="419">
        <v>50</v>
      </c>
      <c r="T25" s="419">
        <f t="shared" ref="T25:Y25" si="4">T68/(T68+T69)*100</f>
        <v>30.507876118597615</v>
      </c>
      <c r="U25" s="419">
        <f t="shared" si="4"/>
        <v>0</v>
      </c>
      <c r="V25" s="419">
        <f t="shared" si="4"/>
        <v>0</v>
      </c>
      <c r="W25" s="419">
        <f t="shared" si="4"/>
        <v>14.282055225695133</v>
      </c>
      <c r="X25" s="419">
        <f t="shared" si="4"/>
        <v>0</v>
      </c>
      <c r="Y25" s="419">
        <f t="shared" si="4"/>
        <v>0</v>
      </c>
      <c r="Z25" s="25">
        <v>50</v>
      </c>
      <c r="AA25" s="924"/>
      <c r="AB25" s="924"/>
      <c r="AC25" s="924"/>
      <c r="AD25" s="924"/>
      <c r="AE25" s="924"/>
      <c r="AF25" s="924"/>
      <c r="AG25" s="924"/>
      <c r="AH25" s="924"/>
      <c r="AI25" s="924"/>
      <c r="AJ25" s="924"/>
      <c r="AK25" s="924"/>
      <c r="AL25" s="924"/>
      <c r="AM25" s="924"/>
      <c r="AN25" s="924"/>
      <c r="AO25" s="924"/>
      <c r="AP25" s="924"/>
      <c r="AQ25" s="924"/>
      <c r="AR25" s="924"/>
      <c r="AS25" s="924"/>
      <c r="AT25" s="924"/>
      <c r="AU25" s="924"/>
      <c r="AV25" s="924"/>
      <c r="AW25" s="924"/>
      <c r="AX25" s="924"/>
      <c r="AY25" s="924"/>
      <c r="AZ25" s="377"/>
      <c r="BB25" s="342"/>
      <c r="BZ25" s="377"/>
      <c r="CA25" s="377"/>
      <c r="CB25" s="377"/>
      <c r="CC25" s="377"/>
      <c r="CD25" s="377"/>
      <c r="CE25" s="377"/>
      <c r="CF25" s="377"/>
      <c r="CG25" s="377"/>
      <c r="CH25" s="377"/>
      <c r="CI25" s="377"/>
      <c r="CJ25" s="377"/>
      <c r="CK25" s="377"/>
      <c r="CL25" s="377"/>
      <c r="CM25" s="377"/>
      <c r="CN25" s="377"/>
      <c r="CO25" s="377"/>
      <c r="CP25" s="377"/>
      <c r="CQ25" s="377"/>
      <c r="CR25" s="377"/>
      <c r="CS25" s="377"/>
      <c r="CT25" s="377"/>
      <c r="CU25" s="377"/>
      <c r="CV25" s="377"/>
      <c r="CW25" s="377"/>
      <c r="CX25" s="377"/>
      <c r="CY25" s="377"/>
      <c r="CZ25" s="377"/>
    </row>
    <row r="26" s="340" customFormat="true" ht="15" customHeight="true" x14ac:dyDescent="0.2">
      <c r="A26" s="1176"/>
      <c r="B26" s="405" t="s">
        <v>46</v>
      </c>
      <c r="C26" s="423"/>
      <c r="D26" s="424"/>
      <c r="E26" s="424"/>
      <c r="F26" s="424"/>
      <c r="G26" s="425"/>
      <c r="H26" s="426"/>
      <c r="I26" s="424"/>
      <c r="J26" s="424"/>
      <c r="K26" s="424"/>
      <c r="L26" s="427"/>
      <c r="M26" s="423"/>
      <c r="N26" s="424"/>
      <c r="O26" s="424"/>
      <c r="P26" s="424"/>
      <c r="Q26" s="425"/>
      <c r="R26" s="38"/>
      <c r="S26" s="37"/>
      <c r="T26" s="37"/>
      <c r="U26" s="37"/>
      <c r="V26" s="37"/>
      <c r="W26" s="37"/>
      <c r="X26" s="37"/>
      <c r="Y26" s="37"/>
      <c r="Z26" s="32"/>
      <c r="AA26" s="924"/>
      <c r="AB26" s="924"/>
      <c r="AC26" s="924"/>
      <c r="AD26" s="924"/>
      <c r="AE26" s="924"/>
      <c r="AF26" s="924"/>
      <c r="AG26" s="924"/>
      <c r="AH26" s="924"/>
      <c r="AI26" s="924"/>
      <c r="AJ26" s="924"/>
      <c r="AK26" s="924"/>
      <c r="AL26" s="924"/>
      <c r="AM26" s="924"/>
      <c r="AN26" s="924"/>
      <c r="AO26" s="924"/>
      <c r="AP26" s="924"/>
      <c r="AQ26" s="924"/>
      <c r="AR26" s="924"/>
      <c r="AS26" s="924"/>
      <c r="AT26" s="924"/>
      <c r="AU26" s="924"/>
      <c r="AV26" s="924"/>
      <c r="AW26" s="924"/>
      <c r="AX26" s="924"/>
      <c r="AY26" s="924"/>
      <c r="AZ26" s="377"/>
      <c r="BB26" s="342"/>
      <c r="BZ26" s="377"/>
      <c r="CA26" s="377"/>
      <c r="CB26" s="377"/>
      <c r="CC26" s="377"/>
      <c r="CD26" s="377"/>
      <c r="CE26" s="377"/>
      <c r="CF26" s="377"/>
      <c r="CG26" s="377"/>
      <c r="CH26" s="377"/>
      <c r="CI26" s="377"/>
      <c r="CJ26" s="377"/>
      <c r="CK26" s="377"/>
      <c r="CL26" s="377"/>
      <c r="CM26" s="377"/>
      <c r="CN26" s="377"/>
      <c r="CO26" s="377"/>
      <c r="CP26" s="377"/>
      <c r="CQ26" s="377"/>
      <c r="CR26" s="377"/>
      <c r="CS26" s="377"/>
      <c r="CT26" s="377"/>
      <c r="CU26" s="377"/>
      <c r="CV26" s="377"/>
      <c r="CW26" s="377"/>
      <c r="CX26" s="377"/>
      <c r="CY26" s="377"/>
      <c r="CZ26" s="377"/>
    </row>
    <row r="27" s="344" customFormat="true" ht="15" customHeight="true" x14ac:dyDescent="0.2">
      <c r="A27" s="339"/>
      <c r="B27" s="406"/>
      <c r="C27" s="1177" t="s">
        <v>115</v>
      </c>
      <c r="D27" s="1178"/>
      <c r="E27" s="1178"/>
      <c r="F27" s="1178"/>
      <c r="G27" s="1179"/>
      <c r="H27" s="1170" t="s">
        <v>38</v>
      </c>
      <c r="I27" s="1171"/>
      <c r="J27" s="1171"/>
      <c r="K27" s="1171"/>
      <c r="L27" s="1172"/>
      <c r="M27" s="1180" t="s">
        <v>37</v>
      </c>
      <c r="N27" s="1171"/>
      <c r="O27" s="1171"/>
      <c r="P27" s="1171"/>
      <c r="Q27" s="1172"/>
      <c r="R27" s="40" t="s">
        <v>143</v>
      </c>
      <c r="S27" s="457"/>
      <c r="T27" s="457"/>
      <c r="U27" s="457"/>
      <c r="V27" s="457"/>
      <c r="W27" s="457"/>
      <c r="X27" s="457"/>
      <c r="Y27" s="457"/>
      <c r="Z27" s="457"/>
      <c r="AA27" s="468"/>
      <c r="AB27" s="468"/>
      <c r="AC27" s="468"/>
      <c r="AD27" s="468"/>
      <c r="AE27" s="468"/>
      <c r="AF27" s="468"/>
      <c r="AG27" s="468"/>
      <c r="AH27" s="468"/>
      <c r="AI27" s="468"/>
      <c r="AJ27" s="468"/>
      <c r="AK27" s="468"/>
      <c r="AL27" s="468"/>
      <c r="AM27" s="468"/>
      <c r="AN27" s="468"/>
      <c r="AO27" s="468"/>
      <c r="AP27" s="468"/>
      <c r="AQ27" s="468"/>
      <c r="AR27" s="468"/>
      <c r="AS27" s="468"/>
      <c r="AT27" s="468"/>
      <c r="AU27" s="468"/>
      <c r="AV27" s="468"/>
      <c r="AW27" s="468"/>
      <c r="AX27" s="468"/>
      <c r="AY27" s="468"/>
      <c r="AZ27" s="983"/>
      <c r="BA27" s="378" t="s">
        <v>131</v>
      </c>
      <c r="BB27" s="324" t="s">
        <v>96</v>
      </c>
      <c r="BC27" s="1151" t="s">
        <v>115</v>
      </c>
      <c r="BD27" s="1152"/>
      <c r="BE27" s="1152"/>
      <c r="BF27" s="1152"/>
      <c r="BG27" s="1183"/>
      <c r="BH27" s="1151" t="s">
        <v>38</v>
      </c>
      <c r="BI27" s="1152"/>
      <c r="BJ27" s="1152"/>
      <c r="BK27" s="1152"/>
      <c r="BL27" s="1183"/>
      <c r="BM27" s="1151" t="s">
        <v>37</v>
      </c>
      <c r="BN27" s="1152"/>
      <c r="BO27" s="1152"/>
      <c r="BP27" s="1152"/>
      <c r="BQ27" s="1153"/>
      <c r="BR27" s="39" t="s">
        <v>143</v>
      </c>
      <c r="BS27" s="457"/>
      <c r="BT27" s="457"/>
      <c r="BU27" s="457"/>
      <c r="BV27" s="457"/>
      <c r="BW27" s="457"/>
      <c r="BX27" s="457"/>
      <c r="BY27" s="457"/>
      <c r="BZ27" s="471"/>
      <c r="CA27" s="376"/>
      <c r="CB27" s="376"/>
      <c r="CC27" s="376"/>
      <c r="CD27" s="376"/>
      <c r="CE27" s="376"/>
      <c r="CF27" s="376"/>
      <c r="CG27" s="376"/>
      <c r="CH27" s="376"/>
      <c r="CI27" s="376"/>
      <c r="CJ27" s="376"/>
      <c r="CK27" s="376"/>
      <c r="CL27" s="376"/>
      <c r="CM27" s="376"/>
      <c r="CN27" s="376"/>
      <c r="CO27" s="376"/>
      <c r="CP27" s="376"/>
      <c r="CQ27" s="376"/>
      <c r="CR27" s="376"/>
      <c r="CS27" s="376"/>
      <c r="CT27" s="376"/>
      <c r="CU27" s="376"/>
      <c r="CV27" s="376"/>
      <c r="CW27" s="376"/>
      <c r="CX27" s="376"/>
      <c r="CY27" s="376"/>
      <c r="CZ27" s="376"/>
    </row>
    <row r="28" s="344" customFormat="true" ht="12.75" x14ac:dyDescent="0.2">
      <c r="A28" s="364" t="s">
        <v>69</v>
      </c>
      <c r="B28" s="406"/>
      <c r="C28" s="448" t="s">
        <v>0</v>
      </c>
      <c r="D28" s="642" t="s">
        <v>1</v>
      </c>
      <c r="E28" s="642" t="s">
        <v>2</v>
      </c>
      <c r="F28" s="642" t="s">
        <v>3</v>
      </c>
      <c r="G28" s="643" t="s">
        <v>4</v>
      </c>
      <c r="H28" s="411" t="s">
        <v>0</v>
      </c>
      <c r="I28" s="646" t="s">
        <v>1</v>
      </c>
      <c r="J28" s="646" t="s">
        <v>2</v>
      </c>
      <c r="K28" s="646" t="s">
        <v>3</v>
      </c>
      <c r="L28" s="647" t="s">
        <v>4</v>
      </c>
      <c r="M28" s="412" t="s">
        <v>0</v>
      </c>
      <c r="N28" s="646" t="s">
        <v>1</v>
      </c>
      <c r="O28" s="646" t="s">
        <v>2</v>
      </c>
      <c r="P28" s="646" t="s">
        <v>3</v>
      </c>
      <c r="Q28" s="640" t="s">
        <v>4</v>
      </c>
      <c r="R28" s="411" t="s">
        <v>160</v>
      </c>
      <c r="S28" s="646" t="s">
        <v>161</v>
      </c>
      <c r="T28" s="646" t="s">
        <v>162</v>
      </c>
      <c r="U28" s="646" t="s">
        <v>163</v>
      </c>
      <c r="V28" s="646" t="s">
        <v>164</v>
      </c>
      <c r="W28" s="646" t="s">
        <v>165</v>
      </c>
      <c r="X28" s="646" t="s">
        <v>298</v>
      </c>
      <c r="Y28" s="646" t="s">
        <v>167</v>
      </c>
      <c r="Z28" s="647" t="s">
        <v>168</v>
      </c>
      <c r="AA28" s="468"/>
      <c r="AB28" s="468"/>
      <c r="AC28" s="468"/>
      <c r="AD28" s="468"/>
      <c r="AE28" s="468"/>
      <c r="AF28" s="468"/>
      <c r="AG28" s="468"/>
      <c r="AH28" s="468"/>
      <c r="AI28" s="468"/>
      <c r="AJ28" s="468"/>
      <c r="AK28" s="468"/>
      <c r="AL28" s="468"/>
      <c r="AM28" s="468"/>
      <c r="AN28" s="468"/>
      <c r="AO28" s="468"/>
      <c r="AP28" s="468"/>
      <c r="AQ28" s="468"/>
      <c r="AR28" s="468"/>
      <c r="AS28" s="468"/>
      <c r="AT28" s="468"/>
      <c r="AU28" s="468"/>
      <c r="AV28" s="468"/>
      <c r="AW28" s="468"/>
      <c r="AX28" s="468"/>
      <c r="AY28" s="468"/>
      <c r="AZ28" s="983"/>
      <c r="BA28" s="364" t="s">
        <v>120</v>
      </c>
      <c r="BB28" s="363"/>
      <c r="BC28" s="488" t="s">
        <v>0</v>
      </c>
      <c r="BD28" s="616" t="s">
        <v>1</v>
      </c>
      <c r="BE28" s="616" t="s">
        <v>2</v>
      </c>
      <c r="BF28" s="616" t="s">
        <v>3</v>
      </c>
      <c r="BG28" s="489" t="s">
        <v>4</v>
      </c>
      <c r="BH28" s="488" t="s">
        <v>0</v>
      </c>
      <c r="BI28" s="616" t="s">
        <v>1</v>
      </c>
      <c r="BJ28" s="616" t="s">
        <v>2</v>
      </c>
      <c r="BK28" s="616" t="s">
        <v>3</v>
      </c>
      <c r="BL28" s="489" t="s">
        <v>4</v>
      </c>
      <c r="BM28" s="488" t="s">
        <v>0</v>
      </c>
      <c r="BN28" s="616" t="s">
        <v>1</v>
      </c>
      <c r="BO28" s="616" t="s">
        <v>2</v>
      </c>
      <c r="BP28" s="616" t="s">
        <v>3</v>
      </c>
      <c r="BQ28" s="489" t="s">
        <v>4</v>
      </c>
      <c r="BR28" s="488" t="s">
        <v>160</v>
      </c>
      <c r="BS28" s="616" t="s">
        <v>161</v>
      </c>
      <c r="BT28" s="616" t="s">
        <v>162</v>
      </c>
      <c r="BU28" s="616" t="s">
        <v>163</v>
      </c>
      <c r="BV28" s="616" t="s">
        <v>164</v>
      </c>
      <c r="BW28" s="616" t="s">
        <v>165</v>
      </c>
      <c r="BX28" s="616" t="s">
        <v>298</v>
      </c>
      <c r="BY28" s="617" t="s">
        <v>167</v>
      </c>
      <c r="BZ28" s="617" t="s">
        <v>168</v>
      </c>
      <c r="CA28" s="992"/>
      <c r="CB28" s="992"/>
      <c r="CC28" s="992"/>
      <c r="CD28" s="992"/>
      <c r="CE28" s="992"/>
      <c r="CF28" s="992"/>
      <c r="CG28" s="992"/>
      <c r="CH28" s="992"/>
      <c r="CI28" s="992"/>
      <c r="CJ28" s="992"/>
      <c r="CK28" s="992"/>
      <c r="CL28" s="992"/>
      <c r="CM28" s="992"/>
      <c r="CN28" s="992"/>
      <c r="CO28" s="992"/>
      <c r="CP28" s="992"/>
      <c r="CQ28" s="992"/>
      <c r="CR28" s="992"/>
      <c r="CS28" s="992"/>
      <c r="CT28" s="992"/>
      <c r="CU28" s="992"/>
      <c r="CV28" s="992"/>
      <c r="CW28" s="992"/>
      <c r="CX28" s="992"/>
      <c r="CY28" s="992"/>
      <c r="CZ28" s="992"/>
    </row>
    <row r="29" s="344" customFormat="true" ht="15" customHeight="true" x14ac:dyDescent="0.2">
      <c r="A29" s="1154" t="s">
        <v>57</v>
      </c>
      <c r="B29" s="408" t="s">
        <v>49</v>
      </c>
      <c r="C29" s="160">
        <v>5.0544215556059946</v>
      </c>
      <c r="D29" s="159">
        <v>6.1084722186404399</v>
      </c>
      <c r="E29" s="159">
        <v>8.9788197557919531</v>
      </c>
      <c r="F29" s="159">
        <v>39.078093421177265</v>
      </c>
      <c r="G29" s="158">
        <v>86.766296418976225</v>
      </c>
      <c r="H29" s="157">
        <v>46.205078649804399</v>
      </c>
      <c r="I29" s="159">
        <v>83.506996730736731</v>
      </c>
      <c r="J29" s="159">
        <v>76.280405709790756</v>
      </c>
      <c r="K29" s="159">
        <v>91.33947275845901</v>
      </c>
      <c r="L29" s="156">
        <v>94.85153970968021</v>
      </c>
      <c r="M29" s="160">
        <v>5.2921490503902104</v>
      </c>
      <c r="N29" s="159">
        <v>5.7032584285179748</v>
      </c>
      <c r="O29" s="159">
        <v>6.0137405490316675</v>
      </c>
      <c r="P29" s="159">
        <v>8.833996323356077</v>
      </c>
      <c r="Q29" s="158">
        <v>25.240140076546798</v>
      </c>
      <c r="R29" s="157">
        <v>94.154841735579424</v>
      </c>
      <c r="S29" s="159">
        <v>25.505693801636202</v>
      </c>
      <c r="T29" s="159">
        <v>18.723102094683203</v>
      </c>
      <c r="U29" s="159">
        <v>29.804235702089187</v>
      </c>
      <c r="V29" s="159">
        <v>22.422476430605847</v>
      </c>
      <c r="W29" s="159">
        <v>18.285007393695619</v>
      </c>
      <c r="X29" s="159">
        <v>9.962011814478128</v>
      </c>
      <c r="Y29" s="159">
        <v>17.86975629175797</v>
      </c>
      <c r="Z29" s="156">
        <v>19.336794012575705</v>
      </c>
      <c r="AA29" s="468"/>
      <c r="AB29" s="468"/>
      <c r="AC29" s="468"/>
      <c r="AD29" s="468"/>
      <c r="AE29" s="468"/>
      <c r="AF29" s="468"/>
      <c r="AG29" s="468"/>
      <c r="AH29" s="468"/>
      <c r="AI29" s="468"/>
      <c r="AJ29" s="468"/>
      <c r="AK29" s="468"/>
      <c r="AL29" s="468"/>
      <c r="AM29" s="468"/>
      <c r="AN29" s="468"/>
      <c r="AO29" s="468"/>
      <c r="AP29" s="468"/>
      <c r="AQ29" s="468"/>
      <c r="AR29" s="468"/>
      <c r="AS29" s="468"/>
      <c r="AT29" s="468"/>
      <c r="AU29" s="468"/>
      <c r="AV29" s="468"/>
      <c r="AW29" s="468"/>
      <c r="AX29" s="468"/>
      <c r="AY29" s="468"/>
      <c r="AZ29" s="983"/>
      <c r="BA29" s="1181" t="s">
        <v>57</v>
      </c>
      <c r="BB29" s="652" t="s">
        <v>49</v>
      </c>
      <c r="BC29" s="90" t="s">
        <v>35</v>
      </c>
      <c r="BD29" s="86" t="s">
        <v>35</v>
      </c>
      <c r="BE29" s="86" t="s">
        <v>35</v>
      </c>
      <c r="BF29" s="86" t="s">
        <v>35</v>
      </c>
      <c r="BG29" s="81" t="s">
        <v>35</v>
      </c>
      <c r="BH29" s="90" t="s">
        <v>35</v>
      </c>
      <c r="BI29" s="86" t="s">
        <v>35</v>
      </c>
      <c r="BJ29" s="86" t="s">
        <v>35</v>
      </c>
      <c r="BK29" s="86" t="s">
        <v>35</v>
      </c>
      <c r="BL29" s="81" t="s">
        <v>35</v>
      </c>
      <c r="BM29" s="90" t="s">
        <v>35</v>
      </c>
      <c r="BN29" s="86" t="s">
        <v>35</v>
      </c>
      <c r="BO29" s="86" t="s">
        <v>35</v>
      </c>
      <c r="BP29" s="86" t="s">
        <v>35</v>
      </c>
      <c r="BQ29" s="81" t="s">
        <v>35</v>
      </c>
      <c r="BR29" s="90" t="s">
        <v>35</v>
      </c>
      <c r="BS29" s="86" t="s">
        <v>35</v>
      </c>
      <c r="BT29" s="86" t="s">
        <v>35</v>
      </c>
      <c r="BU29" s="86" t="s">
        <v>35</v>
      </c>
      <c r="BV29" s="86" t="s">
        <v>35</v>
      </c>
      <c r="BW29" s="86" t="s">
        <v>35</v>
      </c>
      <c r="BX29" s="86" t="s">
        <v>35</v>
      </c>
      <c r="BY29" s="74" t="s">
        <v>35</v>
      </c>
      <c r="BZ29" s="74" t="s">
        <v>35</v>
      </c>
      <c r="CA29" s="28"/>
      <c r="CB29" s="28"/>
      <c r="CC29" s="28"/>
      <c r="CD29" s="28"/>
      <c r="CE29" s="28"/>
      <c r="CF29" s="28"/>
      <c r="CG29" s="28"/>
      <c r="CH29" s="28"/>
      <c r="CI29" s="28"/>
      <c r="CJ29" s="28"/>
      <c r="CK29" s="28"/>
      <c r="CL29" s="28"/>
      <c r="CM29" s="28"/>
      <c r="CN29" s="28"/>
      <c r="CO29" s="28"/>
      <c r="CP29" s="28"/>
      <c r="CQ29" s="28"/>
      <c r="CR29" s="28"/>
      <c r="CS29" s="28"/>
      <c r="CT29" s="28"/>
      <c r="CU29" s="28"/>
      <c r="CV29" s="28"/>
      <c r="CW29" s="28"/>
      <c r="CX29" s="28"/>
      <c r="CY29" s="28"/>
      <c r="CZ29" s="28"/>
    </row>
    <row r="30" s="344" customFormat="true" ht="15" customHeight="true" x14ac:dyDescent="0.2">
      <c r="A30" s="1155"/>
      <c r="B30" s="409" t="s">
        <v>48</v>
      </c>
      <c r="C30" s="155">
        <v>94.945578444394073</v>
      </c>
      <c r="D30" s="154">
        <v>93.891527781359599</v>
      </c>
      <c r="E30" s="154">
        <v>91.02118024420794</v>
      </c>
      <c r="F30" s="154">
        <v>60.921906578823027</v>
      </c>
      <c r="G30" s="153">
        <v>13.233703581023734</v>
      </c>
      <c r="H30" s="152">
        <v>53.794921350195679</v>
      </c>
      <c r="I30" s="154">
        <v>16.493003269263266</v>
      </c>
      <c r="J30" s="154">
        <v>23.719594290209248</v>
      </c>
      <c r="K30" s="154">
        <v>8.6605272415410433</v>
      </c>
      <c r="L30" s="151">
        <v>5.1484602903198002</v>
      </c>
      <c r="M30" s="155">
        <v>94.707850949609664</v>
      </c>
      <c r="N30" s="154">
        <v>94.296741571481917</v>
      </c>
      <c r="O30" s="154">
        <v>93.986259450968163</v>
      </c>
      <c r="P30" s="154">
        <v>91.166003676644152</v>
      </c>
      <c r="Q30" s="153">
        <v>74.759859923453234</v>
      </c>
      <c r="R30" s="152">
        <v>5.8451582644205065</v>
      </c>
      <c r="S30" s="154">
        <v>74.49430619836393</v>
      </c>
      <c r="T30" s="154">
        <v>81.276897905316886</v>
      </c>
      <c r="U30" s="154">
        <v>70.195764297910813</v>
      </c>
      <c r="V30" s="154">
        <v>77.577523569394245</v>
      </c>
      <c r="W30" s="154">
        <v>81.714992606304449</v>
      </c>
      <c r="X30" s="154">
        <v>90.037988185521939</v>
      </c>
      <c r="Y30" s="154">
        <v>82.130243708241935</v>
      </c>
      <c r="Z30" s="151">
        <v>80.663205987424178</v>
      </c>
      <c r="AA30" s="468"/>
      <c r="AB30" s="468"/>
      <c r="AC30" s="468"/>
      <c r="AD30" s="468"/>
      <c r="AE30" s="468"/>
      <c r="AF30" s="468"/>
      <c r="AG30" s="468"/>
      <c r="AH30" s="468"/>
      <c r="AI30" s="468"/>
      <c r="AJ30" s="468"/>
      <c r="AK30" s="468"/>
      <c r="AL30" s="468"/>
      <c r="AM30" s="468"/>
      <c r="AN30" s="468"/>
      <c r="AO30" s="468"/>
      <c r="AP30" s="468"/>
      <c r="AQ30" s="468"/>
      <c r="AR30" s="468"/>
      <c r="AS30" s="468"/>
      <c r="AT30" s="468"/>
      <c r="AU30" s="468"/>
      <c r="AV30" s="468"/>
      <c r="AW30" s="468"/>
      <c r="AX30" s="468"/>
      <c r="AY30" s="468"/>
      <c r="AZ30" s="983"/>
      <c r="BA30" s="1182"/>
      <c r="BB30" s="651" t="s">
        <v>48</v>
      </c>
      <c r="BC30" s="89" t="s">
        <v>35</v>
      </c>
      <c r="BD30" s="85" t="s">
        <v>35</v>
      </c>
      <c r="BE30" s="85" t="s">
        <v>35</v>
      </c>
      <c r="BF30" s="85" t="s">
        <v>35</v>
      </c>
      <c r="BG30" s="80" t="s">
        <v>35</v>
      </c>
      <c r="BH30" s="89" t="s">
        <v>35</v>
      </c>
      <c r="BI30" s="85" t="s">
        <v>35</v>
      </c>
      <c r="BJ30" s="85" t="s">
        <v>35</v>
      </c>
      <c r="BK30" s="85" t="s">
        <v>35</v>
      </c>
      <c r="BL30" s="80" t="s">
        <v>35</v>
      </c>
      <c r="BM30" s="89" t="s">
        <v>35</v>
      </c>
      <c r="BN30" s="85" t="s">
        <v>35</v>
      </c>
      <c r="BO30" s="85" t="s">
        <v>35</v>
      </c>
      <c r="BP30" s="85" t="s">
        <v>35</v>
      </c>
      <c r="BQ30" s="80" t="s">
        <v>35</v>
      </c>
      <c r="BR30" s="89" t="s">
        <v>35</v>
      </c>
      <c r="BS30" s="85" t="s">
        <v>35</v>
      </c>
      <c r="BT30" s="85" t="s">
        <v>35</v>
      </c>
      <c r="BU30" s="85" t="s">
        <v>35</v>
      </c>
      <c r="BV30" s="85" t="s">
        <v>35</v>
      </c>
      <c r="BW30" s="85" t="s">
        <v>35</v>
      </c>
      <c r="BX30" s="85" t="s">
        <v>35</v>
      </c>
      <c r="BY30" s="73" t="s">
        <v>35</v>
      </c>
      <c r="BZ30" s="73" t="s">
        <v>35</v>
      </c>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row>
    <row r="31" s="339" customFormat="true" ht="15" customHeight="true" x14ac:dyDescent="0.2">
      <c r="A31" s="1155" t="s">
        <v>104</v>
      </c>
      <c r="B31" s="409" t="s">
        <v>49</v>
      </c>
      <c r="C31" s="155">
        <v>0.23670463149523374</v>
      </c>
      <c r="D31" s="154">
        <v>0.33779315910734381</v>
      </c>
      <c r="E31" s="154">
        <v>0.69478440566525068</v>
      </c>
      <c r="F31" s="154">
        <v>12.180213884503262</v>
      </c>
      <c r="G31" s="153">
        <v>34.527608875751788</v>
      </c>
      <c r="H31" s="152">
        <v>15.397134997774851</v>
      </c>
      <c r="I31" s="154">
        <v>39.186929307119108</v>
      </c>
      <c r="J31" s="154">
        <v>19.972451063013903</v>
      </c>
      <c r="K31" s="154">
        <v>27.783248445041774</v>
      </c>
      <c r="L31" s="151">
        <v>52.717960940079386</v>
      </c>
      <c r="M31" s="155">
        <v>0.29199185240672471</v>
      </c>
      <c r="N31" s="154">
        <v>0.18153717196240787</v>
      </c>
      <c r="O31" s="154">
        <v>0.38107336902392175</v>
      </c>
      <c r="P31" s="154">
        <v>0.47415026010335293</v>
      </c>
      <c r="Q31" s="153">
        <v>5.36961446197295</v>
      </c>
      <c r="R31" s="152">
        <v>33.916302259800517</v>
      </c>
      <c r="S31" s="154">
        <v>12.947057365416779</v>
      </c>
      <c r="T31" s="154">
        <v>8.426748871310572</v>
      </c>
      <c r="U31" s="154">
        <v>13.000053944390071</v>
      </c>
      <c r="V31" s="154">
        <v>5.4127064825177458</v>
      </c>
      <c r="W31" s="154">
        <v>3.8371918192290724</v>
      </c>
      <c r="X31" s="154">
        <v>2.0503791360658061</v>
      </c>
      <c r="Y31" s="154">
        <v>5.7306368086350314</v>
      </c>
      <c r="Z31" s="151">
        <v>5.6004598451780057</v>
      </c>
      <c r="AA31" s="468"/>
      <c r="AB31" s="468"/>
      <c r="AC31" s="468"/>
      <c r="AD31" s="468"/>
      <c r="AE31" s="468"/>
      <c r="AF31" s="468"/>
      <c r="AG31" s="468"/>
      <c r="AH31" s="468"/>
      <c r="AI31" s="468"/>
      <c r="AJ31" s="468"/>
      <c r="AK31" s="468"/>
      <c r="AL31" s="468"/>
      <c r="AM31" s="468"/>
      <c r="AN31" s="468"/>
      <c r="AO31" s="468"/>
      <c r="AP31" s="468"/>
      <c r="AQ31" s="468"/>
      <c r="AR31" s="468"/>
      <c r="AS31" s="468"/>
      <c r="AT31" s="468"/>
      <c r="AU31" s="468"/>
      <c r="AV31" s="468"/>
      <c r="AW31" s="468"/>
      <c r="AX31" s="468"/>
      <c r="AY31" s="468"/>
      <c r="AZ31" s="983"/>
      <c r="BA31" s="1182" t="s">
        <v>104</v>
      </c>
      <c r="BB31" s="651" t="s">
        <v>49</v>
      </c>
      <c r="BC31" s="89" t="s">
        <v>35</v>
      </c>
      <c r="BD31" s="85" t="s">
        <v>35</v>
      </c>
      <c r="BE31" s="85" t="s">
        <v>35</v>
      </c>
      <c r="BF31" s="85" t="s">
        <v>35</v>
      </c>
      <c r="BG31" s="80" t="s">
        <v>35</v>
      </c>
      <c r="BH31" s="89" t="s">
        <v>35</v>
      </c>
      <c r="BI31" s="85" t="s">
        <v>35</v>
      </c>
      <c r="BJ31" s="85" t="s">
        <v>35</v>
      </c>
      <c r="BK31" s="85" t="s">
        <v>35</v>
      </c>
      <c r="BL31" s="80" t="s">
        <v>35</v>
      </c>
      <c r="BM31" s="89" t="s">
        <v>35</v>
      </c>
      <c r="BN31" s="85" t="s">
        <v>35</v>
      </c>
      <c r="BO31" s="85" t="s">
        <v>35</v>
      </c>
      <c r="BP31" s="85" t="s">
        <v>35</v>
      </c>
      <c r="BQ31" s="80" t="s">
        <v>35</v>
      </c>
      <c r="BR31" s="89" t="s">
        <v>35</v>
      </c>
      <c r="BS31" s="85" t="s">
        <v>35</v>
      </c>
      <c r="BT31" s="85" t="s">
        <v>35</v>
      </c>
      <c r="BU31" s="85" t="s">
        <v>35</v>
      </c>
      <c r="BV31" s="85" t="s">
        <v>35</v>
      </c>
      <c r="BW31" s="85" t="s">
        <v>35</v>
      </c>
      <c r="BX31" s="85" t="s">
        <v>35</v>
      </c>
      <c r="BY31" s="73" t="s">
        <v>35</v>
      </c>
      <c r="BZ31" s="73" t="s">
        <v>35</v>
      </c>
      <c r="CA31" s="28"/>
      <c r="CB31" s="28"/>
      <c r="CC31" s="28"/>
      <c r="CD31" s="28"/>
      <c r="CE31" s="28"/>
      <c r="CF31" s="28"/>
      <c r="CG31" s="28"/>
      <c r="CH31" s="28"/>
      <c r="CI31" s="28"/>
      <c r="CJ31" s="28"/>
      <c r="CK31" s="28"/>
      <c r="CL31" s="28"/>
      <c r="CM31" s="28"/>
      <c r="CN31" s="28"/>
      <c r="CO31" s="28"/>
      <c r="CP31" s="28"/>
      <c r="CQ31" s="28"/>
      <c r="CR31" s="28"/>
      <c r="CS31" s="28"/>
      <c r="CT31" s="28"/>
      <c r="CU31" s="28"/>
      <c r="CV31" s="28"/>
      <c r="CW31" s="28"/>
      <c r="CX31" s="28"/>
      <c r="CY31" s="28"/>
      <c r="CZ31" s="28"/>
    </row>
    <row r="32" s="339" customFormat="true" ht="15" customHeight="true" x14ac:dyDescent="0.2">
      <c r="A32" s="1155"/>
      <c r="B32" s="409" t="s">
        <v>48</v>
      </c>
      <c r="C32" s="155">
        <v>99.763295368504785</v>
      </c>
      <c r="D32" s="154">
        <v>99.662206840892637</v>
      </c>
      <c r="E32" s="154">
        <v>99.305215594334712</v>
      </c>
      <c r="F32" s="154">
        <v>87.819786115496711</v>
      </c>
      <c r="G32" s="153">
        <v>65.472391124248134</v>
      </c>
      <c r="H32" s="152">
        <v>84.602865002225158</v>
      </c>
      <c r="I32" s="154">
        <v>60.813070692880821</v>
      </c>
      <c r="J32" s="154">
        <v>80.027548936986094</v>
      </c>
      <c r="K32" s="154">
        <v>72.216751554958321</v>
      </c>
      <c r="L32" s="151">
        <v>47.282039059920791</v>
      </c>
      <c r="M32" s="155">
        <v>99.70800814759329</v>
      </c>
      <c r="N32" s="154">
        <v>99.818462828037596</v>
      </c>
      <c r="O32" s="154">
        <v>99.618926630976063</v>
      </c>
      <c r="P32" s="154">
        <v>99.525849739896671</v>
      </c>
      <c r="Q32" s="153">
        <v>94.630385538027056</v>
      </c>
      <c r="R32" s="152">
        <v>66.083697740199142</v>
      </c>
      <c r="S32" s="154">
        <v>87.052942634583204</v>
      </c>
      <c r="T32" s="154">
        <v>91.573251128689435</v>
      </c>
      <c r="U32" s="154">
        <v>86.999946055609911</v>
      </c>
      <c r="V32" s="154">
        <v>94.587293517482308</v>
      </c>
      <c r="W32" s="154">
        <v>96.162808180771037</v>
      </c>
      <c r="X32" s="154">
        <v>97.949620863934143</v>
      </c>
      <c r="Y32" s="154">
        <v>94.26936319136496</v>
      </c>
      <c r="Z32" s="151">
        <v>94.39954015482202</v>
      </c>
      <c r="AA32" s="468"/>
      <c r="AB32" s="468"/>
      <c r="AC32" s="468"/>
      <c r="AD32" s="468"/>
      <c r="AE32" s="468"/>
      <c r="AF32" s="468"/>
      <c r="AG32" s="468"/>
      <c r="AH32" s="468"/>
      <c r="AI32" s="468"/>
      <c r="AJ32" s="468"/>
      <c r="AK32" s="468"/>
      <c r="AL32" s="468"/>
      <c r="AM32" s="468"/>
      <c r="AN32" s="468"/>
      <c r="AO32" s="468"/>
      <c r="AP32" s="468"/>
      <c r="AQ32" s="468"/>
      <c r="AR32" s="468"/>
      <c r="AS32" s="468"/>
      <c r="AT32" s="468"/>
      <c r="AU32" s="468"/>
      <c r="AV32" s="468"/>
      <c r="AW32" s="468"/>
      <c r="AX32" s="468"/>
      <c r="AY32" s="468"/>
      <c r="AZ32" s="983"/>
      <c r="BA32" s="1182"/>
      <c r="BB32" s="651" t="s">
        <v>48</v>
      </c>
      <c r="BC32" s="89" t="s">
        <v>35</v>
      </c>
      <c r="BD32" s="85" t="s">
        <v>35</v>
      </c>
      <c r="BE32" s="85" t="s">
        <v>35</v>
      </c>
      <c r="BF32" s="85" t="s">
        <v>35</v>
      </c>
      <c r="BG32" s="80" t="s">
        <v>35</v>
      </c>
      <c r="BH32" s="89" t="s">
        <v>35</v>
      </c>
      <c r="BI32" s="85" t="s">
        <v>35</v>
      </c>
      <c r="BJ32" s="85" t="s">
        <v>35</v>
      </c>
      <c r="BK32" s="85" t="s">
        <v>35</v>
      </c>
      <c r="BL32" s="80" t="s">
        <v>35</v>
      </c>
      <c r="BM32" s="89" t="s">
        <v>35</v>
      </c>
      <c r="BN32" s="85" t="s">
        <v>35</v>
      </c>
      <c r="BO32" s="85" t="s">
        <v>35</v>
      </c>
      <c r="BP32" s="85" t="s">
        <v>35</v>
      </c>
      <c r="BQ32" s="80" t="s">
        <v>35</v>
      </c>
      <c r="BR32" s="89" t="s">
        <v>35</v>
      </c>
      <c r="BS32" s="85" t="s">
        <v>35</v>
      </c>
      <c r="BT32" s="85" t="s">
        <v>35</v>
      </c>
      <c r="BU32" s="85" t="s">
        <v>35</v>
      </c>
      <c r="BV32" s="85" t="s">
        <v>35</v>
      </c>
      <c r="BW32" s="85" t="s">
        <v>35</v>
      </c>
      <c r="BX32" s="85" t="s">
        <v>35</v>
      </c>
      <c r="BY32" s="73" t="s">
        <v>35</v>
      </c>
      <c r="BZ32" s="73" t="s">
        <v>35</v>
      </c>
      <c r="CA32" s="28"/>
      <c r="CB32" s="28"/>
      <c r="CC32" s="28"/>
      <c r="CD32" s="28"/>
      <c r="CE32" s="28"/>
      <c r="CF32" s="28"/>
      <c r="CG32" s="28"/>
      <c r="CH32" s="28"/>
      <c r="CI32" s="28"/>
      <c r="CJ32" s="28"/>
      <c r="CK32" s="28"/>
      <c r="CL32" s="28"/>
      <c r="CM32" s="28"/>
      <c r="CN32" s="28"/>
      <c r="CO32" s="28"/>
      <c r="CP32" s="28"/>
      <c r="CQ32" s="28"/>
      <c r="CR32" s="28"/>
      <c r="CS32" s="28"/>
      <c r="CT32" s="28"/>
      <c r="CU32" s="28"/>
      <c r="CV32" s="28"/>
      <c r="CW32" s="28"/>
      <c r="CX32" s="28"/>
      <c r="CY32" s="28"/>
      <c r="CZ32" s="28"/>
    </row>
    <row r="33" s="339" customFormat="true" ht="15" customHeight="true" x14ac:dyDescent="0.2">
      <c r="A33" s="1155" t="s">
        <v>105</v>
      </c>
      <c r="B33" s="409" t="s">
        <v>49</v>
      </c>
      <c r="C33" s="105" t="s">
        <v>35</v>
      </c>
      <c r="D33" s="102" t="s">
        <v>35</v>
      </c>
      <c r="E33" s="102" t="s">
        <v>35</v>
      </c>
      <c r="F33" s="102" t="s">
        <v>35</v>
      </c>
      <c r="G33" s="99" t="s">
        <v>35</v>
      </c>
      <c r="H33" s="96" t="s">
        <v>35</v>
      </c>
      <c r="I33" s="102" t="s">
        <v>35</v>
      </c>
      <c r="J33" s="102" t="s">
        <v>35</v>
      </c>
      <c r="K33" s="102" t="s">
        <v>35</v>
      </c>
      <c r="L33" s="93" t="s">
        <v>35</v>
      </c>
      <c r="M33" s="105" t="s">
        <v>35</v>
      </c>
      <c r="N33" s="102" t="s">
        <v>35</v>
      </c>
      <c r="O33" s="102" t="s">
        <v>35</v>
      </c>
      <c r="P33" s="102" t="s">
        <v>35</v>
      </c>
      <c r="Q33" s="99" t="s">
        <v>35</v>
      </c>
      <c r="R33" s="96" t="s">
        <v>35</v>
      </c>
      <c r="S33" s="102" t="s">
        <v>35</v>
      </c>
      <c r="T33" s="102" t="s">
        <v>35</v>
      </c>
      <c r="U33" s="102" t="s">
        <v>35</v>
      </c>
      <c r="V33" s="102" t="s">
        <v>35</v>
      </c>
      <c r="W33" s="102" t="s">
        <v>35</v>
      </c>
      <c r="X33" s="102" t="s">
        <v>35</v>
      </c>
      <c r="Y33" s="102" t="s">
        <v>35</v>
      </c>
      <c r="Z33" s="93" t="s">
        <v>35</v>
      </c>
      <c r="AA33" s="30"/>
      <c r="AB33" s="30"/>
      <c r="AC33" s="30"/>
      <c r="AD33" s="30"/>
      <c r="AE33" s="30"/>
      <c r="AF33" s="30"/>
      <c r="AG33" s="30"/>
      <c r="AH33" s="30"/>
      <c r="AI33" s="30"/>
      <c r="AJ33" s="30"/>
      <c r="AK33" s="30"/>
      <c r="AL33" s="30"/>
      <c r="AM33" s="30"/>
      <c r="AN33" s="30"/>
      <c r="AO33" s="30"/>
      <c r="AP33" s="30"/>
      <c r="AQ33" s="30"/>
      <c r="AR33" s="30"/>
      <c r="AS33" s="30"/>
      <c r="AT33" s="30"/>
      <c r="AU33" s="30"/>
      <c r="AV33" s="30"/>
      <c r="AW33" s="30"/>
      <c r="AX33" s="30"/>
      <c r="AY33" s="30"/>
      <c r="AZ33" s="376"/>
      <c r="BA33" s="1182" t="s">
        <v>105</v>
      </c>
      <c r="BB33" s="651" t="s">
        <v>49</v>
      </c>
      <c r="BC33" s="89" t="s">
        <v>35</v>
      </c>
      <c r="BD33" s="85" t="s">
        <v>35</v>
      </c>
      <c r="BE33" s="85" t="s">
        <v>35</v>
      </c>
      <c r="BF33" s="85" t="s">
        <v>35</v>
      </c>
      <c r="BG33" s="80" t="s">
        <v>35</v>
      </c>
      <c r="BH33" s="89" t="s">
        <v>35</v>
      </c>
      <c r="BI33" s="85" t="s">
        <v>35</v>
      </c>
      <c r="BJ33" s="85" t="s">
        <v>35</v>
      </c>
      <c r="BK33" s="85" t="s">
        <v>35</v>
      </c>
      <c r="BL33" s="80" t="s">
        <v>35</v>
      </c>
      <c r="BM33" s="89" t="s">
        <v>35</v>
      </c>
      <c r="BN33" s="85" t="s">
        <v>35</v>
      </c>
      <c r="BO33" s="85" t="s">
        <v>35</v>
      </c>
      <c r="BP33" s="85" t="s">
        <v>35</v>
      </c>
      <c r="BQ33" s="80" t="s">
        <v>35</v>
      </c>
      <c r="BR33" s="89" t="s">
        <v>35</v>
      </c>
      <c r="BS33" s="85" t="s">
        <v>35</v>
      </c>
      <c r="BT33" s="85" t="s">
        <v>35</v>
      </c>
      <c r="BU33" s="85" t="s">
        <v>35</v>
      </c>
      <c r="BV33" s="85" t="s">
        <v>35</v>
      </c>
      <c r="BW33" s="85" t="s">
        <v>35</v>
      </c>
      <c r="BX33" s="85" t="s">
        <v>35</v>
      </c>
      <c r="BY33" s="73" t="s">
        <v>35</v>
      </c>
      <c r="BZ33" s="73" t="s">
        <v>35</v>
      </c>
      <c r="CA33" s="28"/>
      <c r="CB33" s="28"/>
      <c r="CC33" s="28"/>
      <c r="CD33" s="28"/>
      <c r="CE33" s="28"/>
      <c r="CF33" s="28"/>
      <c r="CG33" s="28"/>
      <c r="CH33" s="28"/>
      <c r="CI33" s="28"/>
      <c r="CJ33" s="28"/>
      <c r="CK33" s="28"/>
      <c r="CL33" s="28"/>
      <c r="CM33" s="28"/>
      <c r="CN33" s="28"/>
      <c r="CO33" s="28"/>
      <c r="CP33" s="28"/>
      <c r="CQ33" s="28"/>
      <c r="CR33" s="28"/>
      <c r="CS33" s="28"/>
      <c r="CT33" s="28"/>
      <c r="CU33" s="28"/>
      <c r="CV33" s="28"/>
      <c r="CW33" s="28"/>
      <c r="CX33" s="28"/>
      <c r="CY33" s="28"/>
      <c r="CZ33" s="28"/>
    </row>
    <row r="34" s="339" customFormat="true" ht="15" customHeight="true" x14ac:dyDescent="0.2">
      <c r="A34" s="1155"/>
      <c r="B34" s="409" t="s">
        <v>48</v>
      </c>
      <c r="C34" s="105" t="s">
        <v>35</v>
      </c>
      <c r="D34" s="102" t="s">
        <v>35</v>
      </c>
      <c r="E34" s="102" t="s">
        <v>35</v>
      </c>
      <c r="F34" s="102" t="s">
        <v>35</v>
      </c>
      <c r="G34" s="99" t="s">
        <v>35</v>
      </c>
      <c r="H34" s="96" t="s">
        <v>35</v>
      </c>
      <c r="I34" s="102" t="s">
        <v>35</v>
      </c>
      <c r="J34" s="102" t="s">
        <v>35</v>
      </c>
      <c r="K34" s="102" t="s">
        <v>35</v>
      </c>
      <c r="L34" s="93" t="s">
        <v>35</v>
      </c>
      <c r="M34" s="105" t="s">
        <v>35</v>
      </c>
      <c r="N34" s="102" t="s">
        <v>35</v>
      </c>
      <c r="O34" s="102" t="s">
        <v>35</v>
      </c>
      <c r="P34" s="102" t="s">
        <v>35</v>
      </c>
      <c r="Q34" s="99" t="s">
        <v>35</v>
      </c>
      <c r="R34" s="96" t="s">
        <v>35</v>
      </c>
      <c r="S34" s="102" t="s">
        <v>35</v>
      </c>
      <c r="T34" s="102" t="s">
        <v>35</v>
      </c>
      <c r="U34" s="102" t="s">
        <v>35</v>
      </c>
      <c r="V34" s="102" t="s">
        <v>35</v>
      </c>
      <c r="W34" s="102" t="s">
        <v>35</v>
      </c>
      <c r="X34" s="102" t="s">
        <v>35</v>
      </c>
      <c r="Y34" s="102" t="s">
        <v>35</v>
      </c>
      <c r="Z34" s="93" t="s">
        <v>35</v>
      </c>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76"/>
      <c r="BA34" s="1182"/>
      <c r="BB34" s="651" t="s">
        <v>48</v>
      </c>
      <c r="BC34" s="89" t="s">
        <v>35</v>
      </c>
      <c r="BD34" s="85" t="s">
        <v>35</v>
      </c>
      <c r="BE34" s="85" t="s">
        <v>35</v>
      </c>
      <c r="BF34" s="85" t="s">
        <v>35</v>
      </c>
      <c r="BG34" s="80" t="s">
        <v>35</v>
      </c>
      <c r="BH34" s="89" t="s">
        <v>35</v>
      </c>
      <c r="BI34" s="85" t="s">
        <v>35</v>
      </c>
      <c r="BJ34" s="85" t="s">
        <v>35</v>
      </c>
      <c r="BK34" s="85" t="s">
        <v>35</v>
      </c>
      <c r="BL34" s="80" t="s">
        <v>35</v>
      </c>
      <c r="BM34" s="89" t="s">
        <v>35</v>
      </c>
      <c r="BN34" s="85" t="s">
        <v>35</v>
      </c>
      <c r="BO34" s="85" t="s">
        <v>35</v>
      </c>
      <c r="BP34" s="85" t="s">
        <v>35</v>
      </c>
      <c r="BQ34" s="80" t="s">
        <v>35</v>
      </c>
      <c r="BR34" s="89" t="s">
        <v>35</v>
      </c>
      <c r="BS34" s="85" t="s">
        <v>35</v>
      </c>
      <c r="BT34" s="85" t="s">
        <v>35</v>
      </c>
      <c r="BU34" s="85" t="s">
        <v>35</v>
      </c>
      <c r="BV34" s="85" t="s">
        <v>35</v>
      </c>
      <c r="BW34" s="85" t="s">
        <v>35</v>
      </c>
      <c r="BX34" s="85" t="s">
        <v>35</v>
      </c>
      <c r="BY34" s="73" t="s">
        <v>35</v>
      </c>
      <c r="BZ34" s="73" t="s">
        <v>35</v>
      </c>
      <c r="CA34" s="28"/>
      <c r="CB34" s="28"/>
      <c r="CC34" s="28"/>
      <c r="CD34" s="28"/>
      <c r="CE34" s="28"/>
      <c r="CF34" s="28"/>
      <c r="CG34" s="28"/>
      <c r="CH34" s="28"/>
      <c r="CI34" s="28"/>
      <c r="CJ34" s="28"/>
      <c r="CK34" s="28"/>
      <c r="CL34" s="28"/>
      <c r="CM34" s="28"/>
      <c r="CN34" s="28"/>
      <c r="CO34" s="28"/>
      <c r="CP34" s="28"/>
      <c r="CQ34" s="28"/>
      <c r="CR34" s="28"/>
      <c r="CS34" s="28"/>
      <c r="CT34" s="28"/>
      <c r="CU34" s="28"/>
      <c r="CV34" s="28"/>
      <c r="CW34" s="28"/>
      <c r="CX34" s="28"/>
      <c r="CY34" s="28"/>
      <c r="CZ34" s="28"/>
    </row>
    <row r="35" s="344" customFormat="true" ht="15" customHeight="true" x14ac:dyDescent="0.2">
      <c r="A35" s="1155" t="s">
        <v>55</v>
      </c>
      <c r="B35" s="409" t="s">
        <v>49</v>
      </c>
      <c r="C35" s="155">
        <v>14.050967994836677</v>
      </c>
      <c r="D35" s="154">
        <v>19.37134455582293</v>
      </c>
      <c r="E35" s="154">
        <v>21.200146088745015</v>
      </c>
      <c r="F35" s="154">
        <v>35.715954599012939</v>
      </c>
      <c r="G35" s="153">
        <v>47.0348957184151</v>
      </c>
      <c r="H35" s="152">
        <v>40.711733144268827</v>
      </c>
      <c r="I35" s="154">
        <v>54.607562640767156</v>
      </c>
      <c r="J35" s="154">
        <v>38.959933986931446</v>
      </c>
      <c r="K35" s="154">
        <v>36.718866729104327</v>
      </c>
      <c r="L35" s="151">
        <v>58.13980436711779</v>
      </c>
      <c r="M35" s="155">
        <v>14.417202932597601</v>
      </c>
      <c r="N35" s="154">
        <v>17.727708283583947</v>
      </c>
      <c r="O35" s="154">
        <v>19.271319794088416</v>
      </c>
      <c r="P35" s="154">
        <v>19.361590071555248</v>
      </c>
      <c r="Q35" s="153">
        <v>31.231463595701882</v>
      </c>
      <c r="R35" s="152">
        <v>40.136413471288428</v>
      </c>
      <c r="S35" s="154">
        <v>16.969214292848392</v>
      </c>
      <c r="T35" s="154">
        <v>19.808646765866214</v>
      </c>
      <c r="U35" s="154">
        <v>17.856254266234512</v>
      </c>
      <c r="V35" s="154">
        <v>37.475675221980822</v>
      </c>
      <c r="W35" s="154">
        <v>6.8639166055544241</v>
      </c>
      <c r="X35" s="154">
        <v>27.818344196186867</v>
      </c>
      <c r="Y35" s="154">
        <v>34.264263510068254</v>
      </c>
      <c r="Z35" s="151">
        <v>8.4032463999869513</v>
      </c>
      <c r="AA35" s="468"/>
      <c r="AB35" s="468"/>
      <c r="AC35" s="468"/>
      <c r="AD35" s="468"/>
      <c r="AE35" s="468"/>
      <c r="AF35" s="468"/>
      <c r="AG35" s="468"/>
      <c r="AH35" s="468"/>
      <c r="AI35" s="468"/>
      <c r="AJ35" s="468"/>
      <c r="AK35" s="468"/>
      <c r="AL35" s="468"/>
      <c r="AM35" s="468"/>
      <c r="AN35" s="468"/>
      <c r="AO35" s="468"/>
      <c r="AP35" s="468"/>
      <c r="AQ35" s="468"/>
      <c r="AR35" s="468"/>
      <c r="AS35" s="468"/>
      <c r="AT35" s="468"/>
      <c r="AU35" s="468"/>
      <c r="AV35" s="468"/>
      <c r="AW35" s="468"/>
      <c r="AX35" s="468"/>
      <c r="AY35" s="468"/>
      <c r="AZ35" s="983"/>
      <c r="BA35" s="1182" t="s">
        <v>55</v>
      </c>
      <c r="BB35" s="651" t="s">
        <v>49</v>
      </c>
      <c r="BC35" s="89" t="s">
        <v>35</v>
      </c>
      <c r="BD35" s="85" t="s">
        <v>35</v>
      </c>
      <c r="BE35" s="85" t="s">
        <v>35</v>
      </c>
      <c r="BF35" s="85" t="s">
        <v>35</v>
      </c>
      <c r="BG35" s="80" t="s">
        <v>35</v>
      </c>
      <c r="BH35" s="89" t="s">
        <v>35</v>
      </c>
      <c r="BI35" s="85" t="s">
        <v>35</v>
      </c>
      <c r="BJ35" s="85" t="s">
        <v>35</v>
      </c>
      <c r="BK35" s="85" t="s">
        <v>35</v>
      </c>
      <c r="BL35" s="80" t="s">
        <v>35</v>
      </c>
      <c r="BM35" s="89" t="s">
        <v>35</v>
      </c>
      <c r="BN35" s="85" t="s">
        <v>35</v>
      </c>
      <c r="BO35" s="85" t="s">
        <v>35</v>
      </c>
      <c r="BP35" s="85" t="s">
        <v>35</v>
      </c>
      <c r="BQ35" s="80" t="s">
        <v>35</v>
      </c>
      <c r="BR35" s="89" t="s">
        <v>35</v>
      </c>
      <c r="BS35" s="85" t="s">
        <v>35</v>
      </c>
      <c r="BT35" s="85" t="s">
        <v>35</v>
      </c>
      <c r="BU35" s="85" t="s">
        <v>35</v>
      </c>
      <c r="BV35" s="85" t="s">
        <v>35</v>
      </c>
      <c r="BW35" s="85" t="s">
        <v>35</v>
      </c>
      <c r="BX35" s="85" t="s">
        <v>35</v>
      </c>
      <c r="BY35" s="73" t="s">
        <v>35</v>
      </c>
      <c r="BZ35" s="73" t="s">
        <v>35</v>
      </c>
      <c r="CA35" s="28"/>
      <c r="CB35" s="28"/>
      <c r="CC35" s="28"/>
      <c r="CD35" s="28"/>
      <c r="CE35" s="28"/>
      <c r="CF35" s="28"/>
      <c r="CG35" s="28"/>
      <c r="CH35" s="28"/>
      <c r="CI35" s="28"/>
      <c r="CJ35" s="28"/>
      <c r="CK35" s="28"/>
      <c r="CL35" s="28"/>
      <c r="CM35" s="28"/>
      <c r="CN35" s="28"/>
      <c r="CO35" s="28"/>
      <c r="CP35" s="28"/>
      <c r="CQ35" s="28"/>
      <c r="CR35" s="28"/>
      <c r="CS35" s="28"/>
      <c r="CT35" s="28"/>
      <c r="CU35" s="28"/>
      <c r="CV35" s="28"/>
      <c r="CW35" s="28"/>
      <c r="CX35" s="28"/>
      <c r="CY35" s="28"/>
      <c r="CZ35" s="28"/>
    </row>
    <row r="36" s="344" customFormat="true" ht="15" customHeight="true" x14ac:dyDescent="0.2">
      <c r="A36" s="1155"/>
      <c r="B36" s="409" t="s">
        <v>48</v>
      </c>
      <c r="C36" s="155">
        <v>85.949032005163389</v>
      </c>
      <c r="D36" s="154">
        <v>80.628655444177227</v>
      </c>
      <c r="E36" s="154">
        <v>78.799853911255141</v>
      </c>
      <c r="F36" s="154">
        <v>64.284045400987438</v>
      </c>
      <c r="G36" s="153">
        <v>52.965104281585042</v>
      </c>
      <c r="H36" s="152">
        <v>59.288266855731308</v>
      </c>
      <c r="I36" s="154">
        <v>45.392437359232787</v>
      </c>
      <c r="J36" s="154">
        <v>61.040066013068554</v>
      </c>
      <c r="K36" s="154">
        <v>63.281133270895886</v>
      </c>
      <c r="L36" s="151">
        <v>41.860195632882345</v>
      </c>
      <c r="M36" s="155">
        <v>85.582797067402296</v>
      </c>
      <c r="N36" s="154">
        <v>82.272291716415936</v>
      </c>
      <c r="O36" s="154">
        <v>80.728680205911402</v>
      </c>
      <c r="P36" s="154">
        <v>80.638409928445114</v>
      </c>
      <c r="Q36" s="153">
        <v>68.768536404298146</v>
      </c>
      <c r="R36" s="152">
        <v>59.863586528711245</v>
      </c>
      <c r="S36" s="154">
        <v>83.030785707151594</v>
      </c>
      <c r="T36" s="154">
        <v>80.191353234133857</v>
      </c>
      <c r="U36" s="154">
        <v>82.143745733765513</v>
      </c>
      <c r="V36" s="154">
        <v>62.524324778019178</v>
      </c>
      <c r="W36" s="154">
        <v>93.136083394445706</v>
      </c>
      <c r="X36" s="154">
        <v>72.1816558038133</v>
      </c>
      <c r="Y36" s="154">
        <v>65.735736489931611</v>
      </c>
      <c r="Z36" s="151">
        <v>91.596753600013088</v>
      </c>
      <c r="AA36" s="468"/>
      <c r="AB36" s="468"/>
      <c r="AC36" s="468"/>
      <c r="AD36" s="468"/>
      <c r="AE36" s="468"/>
      <c r="AF36" s="468"/>
      <c r="AG36" s="468"/>
      <c r="AH36" s="468"/>
      <c r="AI36" s="468"/>
      <c r="AJ36" s="468"/>
      <c r="AK36" s="468"/>
      <c r="AL36" s="468"/>
      <c r="AM36" s="468"/>
      <c r="AN36" s="468"/>
      <c r="AO36" s="468"/>
      <c r="AP36" s="468"/>
      <c r="AQ36" s="468"/>
      <c r="AR36" s="468"/>
      <c r="AS36" s="468"/>
      <c r="AT36" s="468"/>
      <c r="AU36" s="468"/>
      <c r="AV36" s="468"/>
      <c r="AW36" s="468"/>
      <c r="AX36" s="468"/>
      <c r="AY36" s="468"/>
      <c r="AZ36" s="983"/>
      <c r="BA36" s="1182"/>
      <c r="BB36" s="651" t="s">
        <v>48</v>
      </c>
      <c r="BC36" s="89" t="s">
        <v>35</v>
      </c>
      <c r="BD36" s="85" t="s">
        <v>35</v>
      </c>
      <c r="BE36" s="85" t="s">
        <v>35</v>
      </c>
      <c r="BF36" s="85" t="s">
        <v>35</v>
      </c>
      <c r="BG36" s="80" t="s">
        <v>35</v>
      </c>
      <c r="BH36" s="89" t="s">
        <v>35</v>
      </c>
      <c r="BI36" s="85" t="s">
        <v>35</v>
      </c>
      <c r="BJ36" s="85" t="s">
        <v>35</v>
      </c>
      <c r="BK36" s="85" t="s">
        <v>35</v>
      </c>
      <c r="BL36" s="80" t="s">
        <v>35</v>
      </c>
      <c r="BM36" s="89" t="s">
        <v>35</v>
      </c>
      <c r="BN36" s="85" t="s">
        <v>35</v>
      </c>
      <c r="BO36" s="85" t="s">
        <v>35</v>
      </c>
      <c r="BP36" s="85" t="s">
        <v>35</v>
      </c>
      <c r="BQ36" s="80" t="s">
        <v>35</v>
      </c>
      <c r="BR36" s="89" t="s">
        <v>35</v>
      </c>
      <c r="BS36" s="85" t="s">
        <v>35</v>
      </c>
      <c r="BT36" s="85" t="s">
        <v>35</v>
      </c>
      <c r="BU36" s="85" t="s">
        <v>35</v>
      </c>
      <c r="BV36" s="85" t="s">
        <v>35</v>
      </c>
      <c r="BW36" s="85" t="s">
        <v>35</v>
      </c>
      <c r="BX36" s="85" t="s">
        <v>35</v>
      </c>
      <c r="BY36" s="73" t="s">
        <v>35</v>
      </c>
      <c r="BZ36" s="73" t="s">
        <v>35</v>
      </c>
      <c r="CA36" s="28"/>
      <c r="CB36" s="28"/>
      <c r="CC36" s="28"/>
      <c r="CD36" s="28"/>
      <c r="CE36" s="28"/>
      <c r="CF36" s="28"/>
      <c r="CG36" s="28"/>
      <c r="CH36" s="28"/>
      <c r="CI36" s="28"/>
      <c r="CJ36" s="28"/>
      <c r="CK36" s="28"/>
      <c r="CL36" s="28"/>
      <c r="CM36" s="28"/>
      <c r="CN36" s="28"/>
      <c r="CO36" s="28"/>
      <c r="CP36" s="28"/>
      <c r="CQ36" s="28"/>
      <c r="CR36" s="28"/>
      <c r="CS36" s="28"/>
      <c r="CT36" s="28"/>
      <c r="CU36" s="28"/>
      <c r="CV36" s="28"/>
      <c r="CW36" s="28"/>
      <c r="CX36" s="28"/>
      <c r="CY36" s="28"/>
      <c r="CZ36" s="28"/>
    </row>
    <row r="37" s="344" customFormat="true" ht="15" customHeight="true" x14ac:dyDescent="0.2">
      <c r="A37" s="1155" t="s">
        <v>169</v>
      </c>
      <c r="B37" s="409" t="s">
        <v>49</v>
      </c>
      <c r="C37" s="155">
        <v>7.5364404433167342</v>
      </c>
      <c r="D37" s="154">
        <v>13.95207097742666</v>
      </c>
      <c r="E37" s="154">
        <v>15.290127450637915</v>
      </c>
      <c r="F37" s="154">
        <v>36.760979411417431</v>
      </c>
      <c r="G37" s="153">
        <v>46.541074317045258</v>
      </c>
      <c r="H37" s="152">
        <v>38.273763493499551</v>
      </c>
      <c r="I37" s="154">
        <v>53.982479072622183</v>
      </c>
      <c r="J37" s="154">
        <v>37.026674499526933</v>
      </c>
      <c r="K37" s="154">
        <v>36.522961405649056</v>
      </c>
      <c r="L37" s="151">
        <v>58.216067499451981</v>
      </c>
      <c r="M37" s="155">
        <v>9.0765317980180864</v>
      </c>
      <c r="N37" s="154">
        <v>8.6854696386568335</v>
      </c>
      <c r="O37" s="154">
        <v>14.203775794895032</v>
      </c>
      <c r="P37" s="154">
        <v>14.631693127029449</v>
      </c>
      <c r="Q37" s="153">
        <v>32.799547287315882</v>
      </c>
      <c r="R37" s="152">
        <v>39.9436921051444</v>
      </c>
      <c r="S37" s="154">
        <v>23.660369951543714</v>
      </c>
      <c r="T37" s="154">
        <v>21.526091690128879</v>
      </c>
      <c r="U37" s="154">
        <v>32.828211824558203</v>
      </c>
      <c r="V37" s="154">
        <v>35.037698600364514</v>
      </c>
      <c r="W37" s="154">
        <v>8.9692488678159723</v>
      </c>
      <c r="X37" s="154">
        <v>25.469319563209051</v>
      </c>
      <c r="Y37" s="154">
        <v>28.509577442487057</v>
      </c>
      <c r="Z37" s="151">
        <v>11.123742316447478</v>
      </c>
      <c r="AA37" s="468"/>
      <c r="AB37" s="468"/>
      <c r="AC37" s="468"/>
      <c r="AD37" s="468"/>
      <c r="AE37" s="468"/>
      <c r="AF37" s="468"/>
      <c r="AG37" s="468"/>
      <c r="AH37" s="468"/>
      <c r="AI37" s="468"/>
      <c r="AJ37" s="468"/>
      <c r="AK37" s="468"/>
      <c r="AL37" s="468"/>
      <c r="AM37" s="468"/>
      <c r="AN37" s="468"/>
      <c r="AO37" s="468"/>
      <c r="AP37" s="468"/>
      <c r="AQ37" s="468"/>
      <c r="AR37" s="468"/>
      <c r="AS37" s="468"/>
      <c r="AT37" s="468"/>
      <c r="AU37" s="468"/>
      <c r="AV37" s="468"/>
      <c r="AW37" s="468"/>
      <c r="AX37" s="468"/>
      <c r="AY37" s="468"/>
      <c r="AZ37" s="983"/>
      <c r="BA37" s="1182" t="s">
        <v>126</v>
      </c>
      <c r="BB37" s="651" t="s">
        <v>49</v>
      </c>
      <c r="BC37" s="89" t="s">
        <v>35</v>
      </c>
      <c r="BD37" s="85" t="s">
        <v>35</v>
      </c>
      <c r="BE37" s="85" t="s">
        <v>35</v>
      </c>
      <c r="BF37" s="85" t="s">
        <v>35</v>
      </c>
      <c r="BG37" s="80" t="s">
        <v>35</v>
      </c>
      <c r="BH37" s="89" t="s">
        <v>35</v>
      </c>
      <c r="BI37" s="85" t="s">
        <v>35</v>
      </c>
      <c r="BJ37" s="85" t="s">
        <v>35</v>
      </c>
      <c r="BK37" s="85" t="s">
        <v>35</v>
      </c>
      <c r="BL37" s="80" t="s">
        <v>35</v>
      </c>
      <c r="BM37" s="89" t="s">
        <v>35</v>
      </c>
      <c r="BN37" s="85" t="s">
        <v>35</v>
      </c>
      <c r="BO37" s="85" t="s">
        <v>35</v>
      </c>
      <c r="BP37" s="85" t="s">
        <v>35</v>
      </c>
      <c r="BQ37" s="80" t="s">
        <v>35</v>
      </c>
      <c r="BR37" s="89" t="s">
        <v>35</v>
      </c>
      <c r="BS37" s="85" t="s">
        <v>35</v>
      </c>
      <c r="BT37" s="85" t="s">
        <v>35</v>
      </c>
      <c r="BU37" s="85" t="s">
        <v>35</v>
      </c>
      <c r="BV37" s="85" t="s">
        <v>35</v>
      </c>
      <c r="BW37" s="85" t="s">
        <v>35</v>
      </c>
      <c r="BX37" s="85" t="s">
        <v>35</v>
      </c>
      <c r="BY37" s="73" t="s">
        <v>35</v>
      </c>
      <c r="BZ37" s="73" t="s">
        <v>35</v>
      </c>
      <c r="CA37" s="28"/>
      <c r="CB37" s="28"/>
      <c r="CC37" s="28"/>
      <c r="CD37" s="28"/>
      <c r="CE37" s="28"/>
      <c r="CF37" s="28"/>
      <c r="CG37" s="28"/>
      <c r="CH37" s="28"/>
      <c r="CI37" s="28"/>
      <c r="CJ37" s="28"/>
      <c r="CK37" s="28"/>
      <c r="CL37" s="28"/>
      <c r="CM37" s="28"/>
      <c r="CN37" s="28"/>
      <c r="CO37" s="28"/>
      <c r="CP37" s="28"/>
      <c r="CQ37" s="28"/>
      <c r="CR37" s="28"/>
      <c r="CS37" s="28"/>
      <c r="CT37" s="28"/>
      <c r="CU37" s="28"/>
      <c r="CV37" s="28"/>
      <c r="CW37" s="28"/>
      <c r="CX37" s="28"/>
      <c r="CY37" s="28"/>
      <c r="CZ37" s="28"/>
    </row>
    <row r="38" s="344" customFormat="true" ht="15" customHeight="true" x14ac:dyDescent="0.2">
      <c r="A38" s="1155"/>
      <c r="B38" s="409" t="s">
        <v>48</v>
      </c>
      <c r="C38" s="155">
        <v>92.463559556683251</v>
      </c>
      <c r="D38" s="154">
        <v>86.047929022573285</v>
      </c>
      <c r="E38" s="154">
        <v>84.709872549362217</v>
      </c>
      <c r="F38" s="154">
        <v>63.239020588582875</v>
      </c>
      <c r="G38" s="153">
        <v>53.458925682954884</v>
      </c>
      <c r="H38" s="152">
        <v>61.726236506500562</v>
      </c>
      <c r="I38" s="154">
        <v>46.017520927377753</v>
      </c>
      <c r="J38" s="154">
        <v>62.973325500473045</v>
      </c>
      <c r="K38" s="154">
        <v>63.477038594351143</v>
      </c>
      <c r="L38" s="151">
        <v>41.78393250054814</v>
      </c>
      <c r="M38" s="155">
        <v>90.923468201981933</v>
      </c>
      <c r="N38" s="154">
        <v>91.31453036134323</v>
      </c>
      <c r="O38" s="154">
        <v>85.796224205104949</v>
      </c>
      <c r="P38" s="154">
        <v>85.368306872970408</v>
      </c>
      <c r="Q38" s="153">
        <v>67.200452712684182</v>
      </c>
      <c r="R38" s="152">
        <v>60.05630789485523</v>
      </c>
      <c r="S38" s="154">
        <v>76.339630048456314</v>
      </c>
      <c r="T38" s="154">
        <v>78.473908309870993</v>
      </c>
      <c r="U38" s="154">
        <v>67.171788175441833</v>
      </c>
      <c r="V38" s="154">
        <v>64.962301399635635</v>
      </c>
      <c r="W38" s="154">
        <v>91.030751132183951</v>
      </c>
      <c r="X38" s="154">
        <v>74.530680436790959</v>
      </c>
      <c r="Y38" s="154">
        <v>71.490422557513085</v>
      </c>
      <c r="Z38" s="151">
        <v>88.876257683552495</v>
      </c>
      <c r="AA38" s="468"/>
      <c r="AB38" s="468"/>
      <c r="AC38" s="468"/>
      <c r="AD38" s="468"/>
      <c r="AE38" s="468"/>
      <c r="AF38" s="468"/>
      <c r="AG38" s="468"/>
      <c r="AH38" s="468"/>
      <c r="AI38" s="468"/>
      <c r="AJ38" s="468"/>
      <c r="AK38" s="468"/>
      <c r="AL38" s="468"/>
      <c r="AM38" s="468"/>
      <c r="AN38" s="468"/>
      <c r="AO38" s="468"/>
      <c r="AP38" s="468"/>
      <c r="AQ38" s="468"/>
      <c r="AR38" s="468"/>
      <c r="AS38" s="468"/>
      <c r="AT38" s="468"/>
      <c r="AU38" s="468"/>
      <c r="AV38" s="468"/>
      <c r="AW38" s="468"/>
      <c r="AX38" s="468"/>
      <c r="AY38" s="468"/>
      <c r="AZ38" s="983"/>
      <c r="BA38" s="1182"/>
      <c r="BB38" s="651" t="s">
        <v>48</v>
      </c>
      <c r="BC38" s="89" t="s">
        <v>35</v>
      </c>
      <c r="BD38" s="85" t="s">
        <v>35</v>
      </c>
      <c r="BE38" s="85" t="s">
        <v>35</v>
      </c>
      <c r="BF38" s="85" t="s">
        <v>35</v>
      </c>
      <c r="BG38" s="80" t="s">
        <v>35</v>
      </c>
      <c r="BH38" s="89" t="s">
        <v>35</v>
      </c>
      <c r="BI38" s="85" t="s">
        <v>35</v>
      </c>
      <c r="BJ38" s="85" t="s">
        <v>35</v>
      </c>
      <c r="BK38" s="85" t="s">
        <v>35</v>
      </c>
      <c r="BL38" s="80" t="s">
        <v>35</v>
      </c>
      <c r="BM38" s="89" t="s">
        <v>35</v>
      </c>
      <c r="BN38" s="85" t="s">
        <v>35</v>
      </c>
      <c r="BO38" s="85" t="s">
        <v>35</v>
      </c>
      <c r="BP38" s="85" t="s">
        <v>35</v>
      </c>
      <c r="BQ38" s="80" t="s">
        <v>35</v>
      </c>
      <c r="BR38" s="89" t="s">
        <v>35</v>
      </c>
      <c r="BS38" s="85" t="s">
        <v>35</v>
      </c>
      <c r="BT38" s="85" t="s">
        <v>35</v>
      </c>
      <c r="BU38" s="85" t="s">
        <v>35</v>
      </c>
      <c r="BV38" s="85" t="s">
        <v>35</v>
      </c>
      <c r="BW38" s="85" t="s">
        <v>35</v>
      </c>
      <c r="BX38" s="85" t="s">
        <v>35</v>
      </c>
      <c r="BY38" s="73" t="s">
        <v>35</v>
      </c>
      <c r="BZ38" s="73" t="s">
        <v>35</v>
      </c>
      <c r="CA38" s="28"/>
      <c r="CB38" s="28"/>
      <c r="CC38" s="28"/>
      <c r="CD38" s="28"/>
      <c r="CE38" s="28"/>
      <c r="CF38" s="28"/>
      <c r="CG38" s="28"/>
      <c r="CH38" s="28"/>
      <c r="CI38" s="28"/>
      <c r="CJ38" s="28"/>
      <c r="CK38" s="28"/>
      <c r="CL38" s="28"/>
      <c r="CM38" s="28"/>
      <c r="CN38" s="28"/>
      <c r="CO38" s="28"/>
      <c r="CP38" s="28"/>
      <c r="CQ38" s="28"/>
      <c r="CR38" s="28"/>
      <c r="CS38" s="28"/>
      <c r="CT38" s="28"/>
      <c r="CU38" s="28"/>
      <c r="CV38" s="28"/>
      <c r="CW38" s="28"/>
      <c r="CX38" s="28"/>
      <c r="CY38" s="28"/>
      <c r="CZ38" s="28"/>
    </row>
    <row r="39" s="339" customFormat="true" ht="15" customHeight="true" x14ac:dyDescent="0.2">
      <c r="A39" s="1155" t="s">
        <v>123</v>
      </c>
      <c r="B39" s="409" t="s">
        <v>49</v>
      </c>
      <c r="C39" s="105" t="s">
        <v>35</v>
      </c>
      <c r="D39" s="102" t="s">
        <v>35</v>
      </c>
      <c r="E39" s="102" t="s">
        <v>35</v>
      </c>
      <c r="F39" s="102" t="s">
        <v>35</v>
      </c>
      <c r="G39" s="99" t="s">
        <v>35</v>
      </c>
      <c r="H39" s="96" t="s">
        <v>35</v>
      </c>
      <c r="I39" s="102" t="s">
        <v>35</v>
      </c>
      <c r="J39" s="102" t="s">
        <v>35</v>
      </c>
      <c r="K39" s="102" t="s">
        <v>35</v>
      </c>
      <c r="L39" s="93" t="s">
        <v>35</v>
      </c>
      <c r="M39" s="105" t="s">
        <v>35</v>
      </c>
      <c r="N39" s="102" t="s">
        <v>35</v>
      </c>
      <c r="O39" s="102" t="s">
        <v>35</v>
      </c>
      <c r="P39" s="102" t="s">
        <v>35</v>
      </c>
      <c r="Q39" s="99" t="s">
        <v>35</v>
      </c>
      <c r="R39" s="96" t="s">
        <v>35</v>
      </c>
      <c r="S39" s="102" t="s">
        <v>35</v>
      </c>
      <c r="T39" s="102" t="s">
        <v>35</v>
      </c>
      <c r="U39" s="102" t="s">
        <v>35</v>
      </c>
      <c r="V39" s="102" t="s">
        <v>35</v>
      </c>
      <c r="W39" s="102" t="s">
        <v>35</v>
      </c>
      <c r="X39" s="102" t="s">
        <v>35</v>
      </c>
      <c r="Y39" s="102" t="s">
        <v>35</v>
      </c>
      <c r="Z39" s="93" t="s">
        <v>35</v>
      </c>
      <c r="AA39" s="30"/>
      <c r="AB39" s="30"/>
      <c r="AC39" s="30"/>
      <c r="AD39" s="30"/>
      <c r="AE39" s="30"/>
      <c r="AF39" s="30"/>
      <c r="AG39" s="30"/>
      <c r="AH39" s="30"/>
      <c r="AI39" s="30"/>
      <c r="AJ39" s="30"/>
      <c r="AK39" s="30"/>
      <c r="AL39" s="30"/>
      <c r="AM39" s="30"/>
      <c r="AN39" s="30"/>
      <c r="AO39" s="30"/>
      <c r="AP39" s="30"/>
      <c r="AQ39" s="30"/>
      <c r="AR39" s="30"/>
      <c r="AS39" s="30"/>
      <c r="AT39" s="30"/>
      <c r="AU39" s="30"/>
      <c r="AV39" s="30"/>
      <c r="AW39" s="30"/>
      <c r="AX39" s="30"/>
      <c r="AY39" s="30"/>
      <c r="AZ39" s="376"/>
      <c r="BA39" s="1182" t="s">
        <v>123</v>
      </c>
      <c r="BB39" s="651" t="s">
        <v>49</v>
      </c>
      <c r="BC39" s="89" t="s">
        <v>35</v>
      </c>
      <c r="BD39" s="85" t="s">
        <v>35</v>
      </c>
      <c r="BE39" s="85" t="s">
        <v>35</v>
      </c>
      <c r="BF39" s="85" t="s">
        <v>35</v>
      </c>
      <c r="BG39" s="80" t="s">
        <v>35</v>
      </c>
      <c r="BH39" s="89" t="s">
        <v>35</v>
      </c>
      <c r="BI39" s="85" t="s">
        <v>35</v>
      </c>
      <c r="BJ39" s="85" t="s">
        <v>35</v>
      </c>
      <c r="BK39" s="85" t="s">
        <v>35</v>
      </c>
      <c r="BL39" s="80" t="s">
        <v>35</v>
      </c>
      <c r="BM39" s="89" t="s">
        <v>35</v>
      </c>
      <c r="BN39" s="85" t="s">
        <v>35</v>
      </c>
      <c r="BO39" s="85" t="s">
        <v>35</v>
      </c>
      <c r="BP39" s="85" t="s">
        <v>35</v>
      </c>
      <c r="BQ39" s="80" t="s">
        <v>35</v>
      </c>
      <c r="BR39" s="89" t="s">
        <v>35</v>
      </c>
      <c r="BS39" s="85" t="s">
        <v>35</v>
      </c>
      <c r="BT39" s="85" t="s">
        <v>35</v>
      </c>
      <c r="BU39" s="85" t="s">
        <v>35</v>
      </c>
      <c r="BV39" s="85" t="s">
        <v>35</v>
      </c>
      <c r="BW39" s="85" t="s">
        <v>35</v>
      </c>
      <c r="BX39" s="85" t="s">
        <v>35</v>
      </c>
      <c r="BY39" s="73" t="s">
        <v>35</v>
      </c>
      <c r="BZ39" s="73" t="s">
        <v>35</v>
      </c>
      <c r="CA39" s="28"/>
      <c r="CB39" s="28"/>
      <c r="CC39" s="28"/>
      <c r="CD39" s="28"/>
      <c r="CE39" s="28"/>
      <c r="CF39" s="28"/>
      <c r="CG39" s="28"/>
      <c r="CH39" s="28"/>
      <c r="CI39" s="28"/>
      <c r="CJ39" s="28"/>
      <c r="CK39" s="28"/>
      <c r="CL39" s="28"/>
      <c r="CM39" s="28"/>
      <c r="CN39" s="28"/>
      <c r="CO39" s="28"/>
      <c r="CP39" s="28"/>
      <c r="CQ39" s="28"/>
      <c r="CR39" s="28"/>
      <c r="CS39" s="28"/>
      <c r="CT39" s="28"/>
      <c r="CU39" s="28"/>
      <c r="CV39" s="28"/>
      <c r="CW39" s="28"/>
      <c r="CX39" s="28"/>
      <c r="CY39" s="28"/>
      <c r="CZ39" s="28"/>
    </row>
    <row r="40" s="339" customFormat="true" ht="15" customHeight="true" x14ac:dyDescent="0.2">
      <c r="A40" s="1155"/>
      <c r="B40" s="409" t="s">
        <v>48</v>
      </c>
      <c r="C40" s="105" t="s">
        <v>35</v>
      </c>
      <c r="D40" s="102" t="s">
        <v>35</v>
      </c>
      <c r="E40" s="102" t="s">
        <v>35</v>
      </c>
      <c r="F40" s="102" t="s">
        <v>35</v>
      </c>
      <c r="G40" s="99" t="s">
        <v>35</v>
      </c>
      <c r="H40" s="96" t="s">
        <v>35</v>
      </c>
      <c r="I40" s="102" t="s">
        <v>35</v>
      </c>
      <c r="J40" s="102" t="s">
        <v>35</v>
      </c>
      <c r="K40" s="102" t="s">
        <v>35</v>
      </c>
      <c r="L40" s="93" t="s">
        <v>35</v>
      </c>
      <c r="M40" s="105" t="s">
        <v>35</v>
      </c>
      <c r="N40" s="102" t="s">
        <v>35</v>
      </c>
      <c r="O40" s="102" t="s">
        <v>35</v>
      </c>
      <c r="P40" s="102" t="s">
        <v>35</v>
      </c>
      <c r="Q40" s="99" t="s">
        <v>35</v>
      </c>
      <c r="R40" s="96" t="s">
        <v>35</v>
      </c>
      <c r="S40" s="102" t="s">
        <v>35</v>
      </c>
      <c r="T40" s="102" t="s">
        <v>35</v>
      </c>
      <c r="U40" s="102" t="s">
        <v>35</v>
      </c>
      <c r="V40" s="102" t="s">
        <v>35</v>
      </c>
      <c r="W40" s="102" t="s">
        <v>35</v>
      </c>
      <c r="X40" s="102" t="s">
        <v>35</v>
      </c>
      <c r="Y40" s="102" t="s">
        <v>35</v>
      </c>
      <c r="Z40" s="93" t="s">
        <v>35</v>
      </c>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76"/>
      <c r="BA40" s="1182"/>
      <c r="BB40" s="651" t="s">
        <v>48</v>
      </c>
      <c r="BC40" s="89" t="s">
        <v>35</v>
      </c>
      <c r="BD40" s="85" t="s">
        <v>35</v>
      </c>
      <c r="BE40" s="85" t="s">
        <v>35</v>
      </c>
      <c r="BF40" s="85" t="s">
        <v>35</v>
      </c>
      <c r="BG40" s="80" t="s">
        <v>35</v>
      </c>
      <c r="BH40" s="89" t="s">
        <v>35</v>
      </c>
      <c r="BI40" s="85" t="s">
        <v>35</v>
      </c>
      <c r="BJ40" s="85" t="s">
        <v>35</v>
      </c>
      <c r="BK40" s="85" t="s">
        <v>35</v>
      </c>
      <c r="BL40" s="80" t="s">
        <v>35</v>
      </c>
      <c r="BM40" s="89" t="s">
        <v>35</v>
      </c>
      <c r="BN40" s="85" t="s">
        <v>35</v>
      </c>
      <c r="BO40" s="85" t="s">
        <v>35</v>
      </c>
      <c r="BP40" s="85" t="s">
        <v>35</v>
      </c>
      <c r="BQ40" s="80" t="s">
        <v>35</v>
      </c>
      <c r="BR40" s="89" t="s">
        <v>35</v>
      </c>
      <c r="BS40" s="85" t="s">
        <v>35</v>
      </c>
      <c r="BT40" s="85" t="s">
        <v>35</v>
      </c>
      <c r="BU40" s="85" t="s">
        <v>35</v>
      </c>
      <c r="BV40" s="85" t="s">
        <v>35</v>
      </c>
      <c r="BW40" s="85" t="s">
        <v>35</v>
      </c>
      <c r="BX40" s="85" t="s">
        <v>35</v>
      </c>
      <c r="BY40" s="73" t="s">
        <v>35</v>
      </c>
      <c r="BZ40" s="73" t="s">
        <v>35</v>
      </c>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row>
    <row r="41" s="344" customFormat="true" ht="15" customHeight="true" x14ac:dyDescent="0.2">
      <c r="A41" s="1155" t="s">
        <v>56</v>
      </c>
      <c r="B41" s="409" t="s">
        <v>49</v>
      </c>
      <c r="C41" s="155">
        <v>9.7289970469058655</v>
      </c>
      <c r="D41" s="154">
        <v>7.1400695836262376</v>
      </c>
      <c r="E41" s="154">
        <v>6.2264365804278912</v>
      </c>
      <c r="F41" s="154">
        <v>6.2468468478188175</v>
      </c>
      <c r="G41" s="153">
        <v>9.0041073869123487</v>
      </c>
      <c r="H41" s="152">
        <v>5.4612450850083967</v>
      </c>
      <c r="I41" s="154">
        <v>4.0561483398185727</v>
      </c>
      <c r="J41" s="154">
        <v>11.040670740201</v>
      </c>
      <c r="K41" s="154">
        <v>9.6901242124294473</v>
      </c>
      <c r="L41" s="151">
        <v>8.1416384632373049</v>
      </c>
      <c r="M41" s="155">
        <v>9.4189454200616147</v>
      </c>
      <c r="N41" s="154">
        <v>9.0201866866709146</v>
      </c>
      <c r="O41" s="154">
        <v>7.0545664497303564</v>
      </c>
      <c r="P41" s="154">
        <v>5.7822692837103853</v>
      </c>
      <c r="Q41" s="153">
        <v>7.0109835144782595</v>
      </c>
      <c r="R41" s="152">
        <v>10.274710707043514</v>
      </c>
      <c r="S41" s="154">
        <v>3.9740525489987633</v>
      </c>
      <c r="T41" s="154">
        <v>2.1343339635587233</v>
      </c>
      <c r="U41" s="154">
        <v>19.135928592768554</v>
      </c>
      <c r="V41" s="154">
        <v>6.8882229390710705</v>
      </c>
      <c r="W41" s="154">
        <v>15.725336717736383</v>
      </c>
      <c r="X41" s="154">
        <v>6.6478129579435246</v>
      </c>
      <c r="Y41" s="154">
        <v>5.2462125291000232</v>
      </c>
      <c r="Z41" s="151">
        <v>9.6314810868103926</v>
      </c>
      <c r="AA41" s="468"/>
      <c r="AB41" s="468"/>
      <c r="AC41" s="468"/>
      <c r="AD41" s="468"/>
      <c r="AE41" s="468"/>
      <c r="AF41" s="468"/>
      <c r="AG41" s="468"/>
      <c r="AH41" s="468"/>
      <c r="AI41" s="468"/>
      <c r="AJ41" s="468"/>
      <c r="AK41" s="468"/>
      <c r="AL41" s="468"/>
      <c r="AM41" s="468"/>
      <c r="AN41" s="468"/>
      <c r="AO41" s="468"/>
      <c r="AP41" s="468"/>
      <c r="AQ41" s="468"/>
      <c r="AR41" s="468"/>
      <c r="AS41" s="468"/>
      <c r="AT41" s="468"/>
      <c r="AU41" s="468"/>
      <c r="AV41" s="468"/>
      <c r="AW41" s="468"/>
      <c r="AX41" s="468"/>
      <c r="AY41" s="468"/>
      <c r="AZ41" s="983"/>
      <c r="BA41" s="1182" t="s">
        <v>56</v>
      </c>
      <c r="BB41" s="651" t="s">
        <v>49</v>
      </c>
      <c r="BC41" s="89" t="s">
        <v>35</v>
      </c>
      <c r="BD41" s="85" t="s">
        <v>35</v>
      </c>
      <c r="BE41" s="85" t="s">
        <v>35</v>
      </c>
      <c r="BF41" s="85" t="s">
        <v>35</v>
      </c>
      <c r="BG41" s="80" t="s">
        <v>35</v>
      </c>
      <c r="BH41" s="89" t="s">
        <v>35</v>
      </c>
      <c r="BI41" s="85" t="s">
        <v>35</v>
      </c>
      <c r="BJ41" s="85" t="s">
        <v>35</v>
      </c>
      <c r="BK41" s="85" t="s">
        <v>35</v>
      </c>
      <c r="BL41" s="80" t="s">
        <v>35</v>
      </c>
      <c r="BM41" s="89" t="s">
        <v>35</v>
      </c>
      <c r="BN41" s="85" t="s">
        <v>35</v>
      </c>
      <c r="BO41" s="85" t="s">
        <v>35</v>
      </c>
      <c r="BP41" s="85" t="s">
        <v>35</v>
      </c>
      <c r="BQ41" s="80" t="s">
        <v>35</v>
      </c>
      <c r="BR41" s="89" t="s">
        <v>35</v>
      </c>
      <c r="BS41" s="85" t="s">
        <v>35</v>
      </c>
      <c r="BT41" s="85" t="s">
        <v>35</v>
      </c>
      <c r="BU41" s="85" t="s">
        <v>35</v>
      </c>
      <c r="BV41" s="85" t="s">
        <v>35</v>
      </c>
      <c r="BW41" s="85" t="s">
        <v>35</v>
      </c>
      <c r="BX41" s="85" t="s">
        <v>35</v>
      </c>
      <c r="BY41" s="73" t="s">
        <v>35</v>
      </c>
      <c r="BZ41" s="73" t="s">
        <v>35</v>
      </c>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row>
    <row r="42" s="344" customFormat="true" ht="15" customHeight="true" x14ac:dyDescent="0.2">
      <c r="A42" s="1155"/>
      <c r="B42" s="409" t="s">
        <v>48</v>
      </c>
      <c r="C42" s="155">
        <v>90.271002953094069</v>
      </c>
      <c r="D42" s="154">
        <v>92.859930416373828</v>
      </c>
      <c r="E42" s="154">
        <v>93.773563419572199</v>
      </c>
      <c r="F42" s="154">
        <v>93.753153152181241</v>
      </c>
      <c r="G42" s="153">
        <v>90.99589261308769</v>
      </c>
      <c r="H42" s="152">
        <v>94.538754914991543</v>
      </c>
      <c r="I42" s="154">
        <v>95.943851660181451</v>
      </c>
      <c r="J42" s="154">
        <v>88.959329259798977</v>
      </c>
      <c r="K42" s="154">
        <v>90.30987578757059</v>
      </c>
      <c r="L42" s="151">
        <v>91.858361536762644</v>
      </c>
      <c r="M42" s="155">
        <v>90.581054579938254</v>
      </c>
      <c r="N42" s="154">
        <v>90.979813313328947</v>
      </c>
      <c r="O42" s="154">
        <v>92.945433550269513</v>
      </c>
      <c r="P42" s="154">
        <v>94.217730716289879</v>
      </c>
      <c r="Q42" s="153">
        <v>92.989016485521773</v>
      </c>
      <c r="R42" s="152">
        <v>89.725289292956418</v>
      </c>
      <c r="S42" s="154">
        <v>96.025947451001187</v>
      </c>
      <c r="T42" s="154">
        <v>97.86566603644124</v>
      </c>
      <c r="U42" s="154">
        <v>80.864071407231393</v>
      </c>
      <c r="V42" s="154">
        <v>93.111777060928986</v>
      </c>
      <c r="W42" s="154">
        <v>84.274663282263646</v>
      </c>
      <c r="X42" s="154">
        <v>93.352187042056443</v>
      </c>
      <c r="Y42" s="154">
        <v>94.753787470900036</v>
      </c>
      <c r="Z42" s="151">
        <v>90.368518913189547</v>
      </c>
      <c r="AA42" s="468"/>
      <c r="AB42" s="468"/>
      <c r="AC42" s="468"/>
      <c r="AD42" s="468"/>
      <c r="AE42" s="468"/>
      <c r="AF42" s="468"/>
      <c r="AG42" s="468"/>
      <c r="AH42" s="468"/>
      <c r="AI42" s="468"/>
      <c r="AJ42" s="468"/>
      <c r="AK42" s="468"/>
      <c r="AL42" s="468"/>
      <c r="AM42" s="468"/>
      <c r="AN42" s="468"/>
      <c r="AO42" s="468"/>
      <c r="AP42" s="468"/>
      <c r="AQ42" s="468"/>
      <c r="AR42" s="468"/>
      <c r="AS42" s="468"/>
      <c r="AT42" s="468"/>
      <c r="AU42" s="468"/>
      <c r="AV42" s="468"/>
      <c r="AW42" s="468"/>
      <c r="AX42" s="468"/>
      <c r="AY42" s="468"/>
      <c r="AZ42" s="983"/>
      <c r="BA42" s="1182"/>
      <c r="BB42" s="651" t="s">
        <v>48</v>
      </c>
      <c r="BC42" s="89" t="s">
        <v>35</v>
      </c>
      <c r="BD42" s="85" t="s">
        <v>35</v>
      </c>
      <c r="BE42" s="85" t="s">
        <v>35</v>
      </c>
      <c r="BF42" s="85" t="s">
        <v>35</v>
      </c>
      <c r="BG42" s="80" t="s">
        <v>35</v>
      </c>
      <c r="BH42" s="89" t="s">
        <v>35</v>
      </c>
      <c r="BI42" s="85" t="s">
        <v>35</v>
      </c>
      <c r="BJ42" s="85" t="s">
        <v>35</v>
      </c>
      <c r="BK42" s="85" t="s">
        <v>35</v>
      </c>
      <c r="BL42" s="80" t="s">
        <v>35</v>
      </c>
      <c r="BM42" s="89" t="s">
        <v>35</v>
      </c>
      <c r="BN42" s="85" t="s">
        <v>35</v>
      </c>
      <c r="BO42" s="85" t="s">
        <v>35</v>
      </c>
      <c r="BP42" s="85" t="s">
        <v>35</v>
      </c>
      <c r="BQ42" s="80" t="s">
        <v>35</v>
      </c>
      <c r="BR42" s="89" t="s">
        <v>35</v>
      </c>
      <c r="BS42" s="85" t="s">
        <v>35</v>
      </c>
      <c r="BT42" s="85" t="s">
        <v>35</v>
      </c>
      <c r="BU42" s="85" t="s">
        <v>35</v>
      </c>
      <c r="BV42" s="85" t="s">
        <v>35</v>
      </c>
      <c r="BW42" s="85" t="s">
        <v>35</v>
      </c>
      <c r="BX42" s="85" t="s">
        <v>35</v>
      </c>
      <c r="BY42" s="73" t="s">
        <v>35</v>
      </c>
      <c r="BZ42" s="73" t="s">
        <v>35</v>
      </c>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row>
    <row r="43" s="344" customFormat="true" ht="15" customHeight="true" x14ac:dyDescent="0.2">
      <c r="A43" s="1155" t="s">
        <v>53</v>
      </c>
      <c r="B43" s="409" t="s">
        <v>49</v>
      </c>
      <c r="C43" s="155">
        <v>80.374062338278975</v>
      </c>
      <c r="D43" s="154">
        <v>77.390738602723502</v>
      </c>
      <c r="E43" s="154">
        <v>80.700554097826128</v>
      </c>
      <c r="F43" s="154">
        <v>84.227791752698707</v>
      </c>
      <c r="G43" s="153">
        <v>85.04855966458959</v>
      </c>
      <c r="H43" s="152">
        <v>84.216286245477832</v>
      </c>
      <c r="I43" s="154">
        <v>81.286298144529709</v>
      </c>
      <c r="J43" s="154">
        <v>86.518901721502559</v>
      </c>
      <c r="K43" s="154">
        <v>84.993034566631309</v>
      </c>
      <c r="L43" s="151">
        <v>87.533023440867581</v>
      </c>
      <c r="M43" s="155">
        <v>80.417889260849122</v>
      </c>
      <c r="N43" s="154">
        <v>78.025038797169415</v>
      </c>
      <c r="O43" s="154">
        <v>79.190047277673216</v>
      </c>
      <c r="P43" s="154">
        <v>79.43785735911132</v>
      </c>
      <c r="Q43" s="153">
        <v>84.29292601473999</v>
      </c>
      <c r="R43" s="152">
        <v>85.93854319791896</v>
      </c>
      <c r="S43" s="154">
        <v>62.592664544210962</v>
      </c>
      <c r="T43" s="154">
        <v>81.083298312850872</v>
      </c>
      <c r="U43" s="154">
        <v>34.591542422457501</v>
      </c>
      <c r="V43" s="154">
        <v>76.857412310208531</v>
      </c>
      <c r="W43" s="154">
        <v>80.96850386513151</v>
      </c>
      <c r="X43" s="154">
        <v>88.281488881532553</v>
      </c>
      <c r="Y43" s="154">
        <v>81.732447938859494</v>
      </c>
      <c r="Z43" s="151">
        <v>75.603322441331215</v>
      </c>
      <c r="AA43" s="468"/>
      <c r="AB43" s="468"/>
      <c r="AC43" s="468"/>
      <c r="AD43" s="468"/>
      <c r="AE43" s="468"/>
      <c r="AF43" s="468"/>
      <c r="AG43" s="468"/>
      <c r="AH43" s="468"/>
      <c r="AI43" s="468"/>
      <c r="AJ43" s="468"/>
      <c r="AK43" s="468"/>
      <c r="AL43" s="468"/>
      <c r="AM43" s="468"/>
      <c r="AN43" s="468"/>
      <c r="AO43" s="468"/>
      <c r="AP43" s="468"/>
      <c r="AQ43" s="468"/>
      <c r="AR43" s="468"/>
      <c r="AS43" s="468"/>
      <c r="AT43" s="468"/>
      <c r="AU43" s="468"/>
      <c r="AV43" s="468"/>
      <c r="AW43" s="468"/>
      <c r="AX43" s="468"/>
      <c r="AY43" s="468"/>
      <c r="AZ43" s="983"/>
      <c r="BA43" s="1182" t="s">
        <v>53</v>
      </c>
      <c r="BB43" s="651" t="s">
        <v>49</v>
      </c>
      <c r="BC43" s="89" t="s">
        <v>35</v>
      </c>
      <c r="BD43" s="85" t="s">
        <v>35</v>
      </c>
      <c r="BE43" s="85" t="s">
        <v>35</v>
      </c>
      <c r="BF43" s="85" t="s">
        <v>35</v>
      </c>
      <c r="BG43" s="80" t="s">
        <v>35</v>
      </c>
      <c r="BH43" s="89" t="s">
        <v>35</v>
      </c>
      <c r="BI43" s="85" t="s">
        <v>35</v>
      </c>
      <c r="BJ43" s="85" t="s">
        <v>35</v>
      </c>
      <c r="BK43" s="85" t="s">
        <v>35</v>
      </c>
      <c r="BL43" s="80" t="s">
        <v>35</v>
      </c>
      <c r="BM43" s="89" t="s">
        <v>35</v>
      </c>
      <c r="BN43" s="85" t="s">
        <v>35</v>
      </c>
      <c r="BO43" s="85" t="s">
        <v>35</v>
      </c>
      <c r="BP43" s="85" t="s">
        <v>35</v>
      </c>
      <c r="BQ43" s="80" t="s">
        <v>35</v>
      </c>
      <c r="BR43" s="89" t="s">
        <v>35</v>
      </c>
      <c r="BS43" s="85" t="s">
        <v>35</v>
      </c>
      <c r="BT43" s="85" t="s">
        <v>35</v>
      </c>
      <c r="BU43" s="85" t="s">
        <v>35</v>
      </c>
      <c r="BV43" s="85" t="s">
        <v>35</v>
      </c>
      <c r="BW43" s="85" t="s">
        <v>35</v>
      </c>
      <c r="BX43" s="85" t="s">
        <v>35</v>
      </c>
      <c r="BY43" s="73" t="s">
        <v>35</v>
      </c>
      <c r="BZ43" s="73" t="s">
        <v>35</v>
      </c>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row>
    <row r="44" s="344" customFormat="true" ht="15" customHeight="true" x14ac:dyDescent="0.2">
      <c r="A44" s="1155"/>
      <c r="B44" s="409" t="s">
        <v>48</v>
      </c>
      <c r="C44" s="155">
        <v>19.625937661721075</v>
      </c>
      <c r="D44" s="154">
        <v>22.609261397276466</v>
      </c>
      <c r="E44" s="154">
        <v>19.299445902173996</v>
      </c>
      <c r="F44" s="154">
        <v>15.772208247301405</v>
      </c>
      <c r="G44" s="153">
        <v>14.951440335410165</v>
      </c>
      <c r="H44" s="152">
        <v>15.783713754522195</v>
      </c>
      <c r="I44" s="154">
        <v>18.713701855470269</v>
      </c>
      <c r="J44" s="154">
        <v>13.481098278497438</v>
      </c>
      <c r="K44" s="154">
        <v>15.006965433368649</v>
      </c>
      <c r="L44" s="151">
        <v>12.466976559132521</v>
      </c>
      <c r="M44" s="155">
        <v>19.582110739150814</v>
      </c>
      <c r="N44" s="154">
        <v>21.974961202830453</v>
      </c>
      <c r="O44" s="154">
        <v>20.809952722326752</v>
      </c>
      <c r="P44" s="154">
        <v>20.562142640888652</v>
      </c>
      <c r="Q44" s="153">
        <v>15.707073985260106</v>
      </c>
      <c r="R44" s="152">
        <v>14.061456802080977</v>
      </c>
      <c r="S44" s="154">
        <v>37.407335455789124</v>
      </c>
      <c r="T44" s="154">
        <v>18.916701687149207</v>
      </c>
      <c r="U44" s="154">
        <v>65.408457577542563</v>
      </c>
      <c r="V44" s="154">
        <v>23.142587689791497</v>
      </c>
      <c r="W44" s="154">
        <v>19.031496134868426</v>
      </c>
      <c r="X44" s="154">
        <v>11.718511118467417</v>
      </c>
      <c r="Y44" s="154">
        <v>18.267552061140517</v>
      </c>
      <c r="Z44" s="151">
        <v>24.396677558668685</v>
      </c>
      <c r="AA44" s="468"/>
      <c r="AB44" s="468"/>
      <c r="AC44" s="468"/>
      <c r="AD44" s="468"/>
      <c r="AE44" s="468"/>
      <c r="AF44" s="468"/>
      <c r="AG44" s="468"/>
      <c r="AH44" s="468"/>
      <c r="AI44" s="468"/>
      <c r="AJ44" s="468"/>
      <c r="AK44" s="468"/>
      <c r="AL44" s="468"/>
      <c r="AM44" s="468"/>
      <c r="AN44" s="468"/>
      <c r="AO44" s="468"/>
      <c r="AP44" s="468"/>
      <c r="AQ44" s="468"/>
      <c r="AR44" s="468"/>
      <c r="AS44" s="468"/>
      <c r="AT44" s="468"/>
      <c r="AU44" s="468"/>
      <c r="AV44" s="468"/>
      <c r="AW44" s="468"/>
      <c r="AX44" s="468"/>
      <c r="AY44" s="468"/>
      <c r="AZ44" s="983"/>
      <c r="BA44" s="1182"/>
      <c r="BB44" s="651" t="s">
        <v>48</v>
      </c>
      <c r="BC44" s="89" t="s">
        <v>35</v>
      </c>
      <c r="BD44" s="85" t="s">
        <v>35</v>
      </c>
      <c r="BE44" s="85" t="s">
        <v>35</v>
      </c>
      <c r="BF44" s="85" t="s">
        <v>35</v>
      </c>
      <c r="BG44" s="80" t="s">
        <v>35</v>
      </c>
      <c r="BH44" s="89" t="s">
        <v>35</v>
      </c>
      <c r="BI44" s="85" t="s">
        <v>35</v>
      </c>
      <c r="BJ44" s="85" t="s">
        <v>35</v>
      </c>
      <c r="BK44" s="85" t="s">
        <v>35</v>
      </c>
      <c r="BL44" s="80" t="s">
        <v>35</v>
      </c>
      <c r="BM44" s="89" t="s">
        <v>35</v>
      </c>
      <c r="BN44" s="85" t="s">
        <v>35</v>
      </c>
      <c r="BO44" s="85" t="s">
        <v>35</v>
      </c>
      <c r="BP44" s="85" t="s">
        <v>35</v>
      </c>
      <c r="BQ44" s="80" t="s">
        <v>35</v>
      </c>
      <c r="BR44" s="89" t="s">
        <v>35</v>
      </c>
      <c r="BS44" s="85" t="s">
        <v>35</v>
      </c>
      <c r="BT44" s="85" t="s">
        <v>35</v>
      </c>
      <c r="BU44" s="85" t="s">
        <v>35</v>
      </c>
      <c r="BV44" s="85" t="s">
        <v>35</v>
      </c>
      <c r="BW44" s="85" t="s">
        <v>35</v>
      </c>
      <c r="BX44" s="85" t="s">
        <v>35</v>
      </c>
      <c r="BY44" s="73" t="s">
        <v>35</v>
      </c>
      <c r="BZ44" s="73" t="s">
        <v>35</v>
      </c>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row>
    <row r="45" s="344" customFormat="true" ht="15" customHeight="true" x14ac:dyDescent="0.2">
      <c r="A45" s="1155" t="s">
        <v>52</v>
      </c>
      <c r="B45" s="409" t="s">
        <v>49</v>
      </c>
      <c r="C45" s="155">
        <v>86.130409858259384</v>
      </c>
      <c r="D45" s="154">
        <v>82.549848050069428</v>
      </c>
      <c r="E45" s="154">
        <v>84.294948852392764</v>
      </c>
      <c r="F45" s="154">
        <v>85.545916078934667</v>
      </c>
      <c r="G45" s="153">
        <v>85.162542631575121</v>
      </c>
      <c r="H45" s="152">
        <v>85.503777917707168</v>
      </c>
      <c r="I45" s="154">
        <v>81.635488758443003</v>
      </c>
      <c r="J45" s="154">
        <v>86.824453852282261</v>
      </c>
      <c r="K45" s="154">
        <v>84.937892887993826</v>
      </c>
      <c r="L45" s="151">
        <v>87.327837621656784</v>
      </c>
      <c r="M45" s="155">
        <v>86.645323090245554</v>
      </c>
      <c r="N45" s="154">
        <v>82.178073054389998</v>
      </c>
      <c r="O45" s="154">
        <v>84.777778768030359</v>
      </c>
      <c r="P45" s="154">
        <v>82.85913410511931</v>
      </c>
      <c r="Q45" s="153">
        <v>86.282565126718097</v>
      </c>
      <c r="R45" s="152">
        <v>85.926263210947752</v>
      </c>
      <c r="S45" s="154">
        <v>63.436923513548692</v>
      </c>
      <c r="T45" s="154">
        <v>80.371956831172469</v>
      </c>
      <c r="U45" s="154">
        <v>58.965982211277343</v>
      </c>
      <c r="V45" s="154">
        <v>84.526186857442994</v>
      </c>
      <c r="W45" s="154">
        <v>83.944056850473473</v>
      </c>
      <c r="X45" s="154">
        <v>91.830544869570645</v>
      </c>
      <c r="Y45" s="154">
        <v>87.121559896807128</v>
      </c>
      <c r="Z45" s="151">
        <v>80.987279697528592</v>
      </c>
      <c r="AA45" s="468"/>
      <c r="AB45" s="468"/>
      <c r="AC45" s="468"/>
      <c r="AD45" s="468"/>
      <c r="AE45" s="468"/>
      <c r="AF45" s="468"/>
      <c r="AG45" s="468"/>
      <c r="AH45" s="468"/>
      <c r="AI45" s="468"/>
      <c r="AJ45" s="468"/>
      <c r="AK45" s="468"/>
      <c r="AL45" s="468"/>
      <c r="AM45" s="468"/>
      <c r="AN45" s="468"/>
      <c r="AO45" s="468"/>
      <c r="AP45" s="468"/>
      <c r="AQ45" s="468"/>
      <c r="AR45" s="468"/>
      <c r="AS45" s="468"/>
      <c r="AT45" s="468"/>
      <c r="AU45" s="468"/>
      <c r="AV45" s="468"/>
      <c r="AW45" s="468"/>
      <c r="AX45" s="468"/>
      <c r="AY45" s="468"/>
      <c r="AZ45" s="983"/>
      <c r="BA45" s="1182" t="s">
        <v>52</v>
      </c>
      <c r="BB45" s="651" t="s">
        <v>49</v>
      </c>
      <c r="BC45" s="89" t="s">
        <v>35</v>
      </c>
      <c r="BD45" s="85" t="s">
        <v>35</v>
      </c>
      <c r="BE45" s="85" t="s">
        <v>35</v>
      </c>
      <c r="BF45" s="85" t="s">
        <v>35</v>
      </c>
      <c r="BG45" s="80" t="s">
        <v>35</v>
      </c>
      <c r="BH45" s="89" t="s">
        <v>35</v>
      </c>
      <c r="BI45" s="85" t="s">
        <v>35</v>
      </c>
      <c r="BJ45" s="85" t="s">
        <v>35</v>
      </c>
      <c r="BK45" s="85" t="s">
        <v>35</v>
      </c>
      <c r="BL45" s="80" t="s">
        <v>35</v>
      </c>
      <c r="BM45" s="89" t="s">
        <v>35</v>
      </c>
      <c r="BN45" s="85" t="s">
        <v>35</v>
      </c>
      <c r="BO45" s="85" t="s">
        <v>35</v>
      </c>
      <c r="BP45" s="85" t="s">
        <v>35</v>
      </c>
      <c r="BQ45" s="80" t="s">
        <v>35</v>
      </c>
      <c r="BR45" s="89" t="s">
        <v>35</v>
      </c>
      <c r="BS45" s="85" t="s">
        <v>35</v>
      </c>
      <c r="BT45" s="85" t="s">
        <v>35</v>
      </c>
      <c r="BU45" s="85" t="s">
        <v>35</v>
      </c>
      <c r="BV45" s="85" t="s">
        <v>35</v>
      </c>
      <c r="BW45" s="85" t="s">
        <v>35</v>
      </c>
      <c r="BX45" s="85" t="s">
        <v>35</v>
      </c>
      <c r="BY45" s="73" t="s">
        <v>35</v>
      </c>
      <c r="BZ45" s="73" t="s">
        <v>35</v>
      </c>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row>
    <row r="46" s="344" customFormat="true" ht="15" customHeight="true" x14ac:dyDescent="0.2">
      <c r="A46" s="1155"/>
      <c r="B46" s="409" t="s">
        <v>48</v>
      </c>
      <c r="C46" s="155">
        <v>13.869590141740606</v>
      </c>
      <c r="D46" s="154">
        <v>17.450151949930419</v>
      </c>
      <c r="E46" s="154">
        <v>15.705051147607243</v>
      </c>
      <c r="F46" s="154">
        <v>14.454083921065417</v>
      </c>
      <c r="G46" s="153">
        <v>14.837457368424703</v>
      </c>
      <c r="H46" s="152">
        <v>14.496222082292833</v>
      </c>
      <c r="I46" s="154">
        <v>18.36451124155699</v>
      </c>
      <c r="J46" s="154">
        <v>13.175546147717752</v>
      </c>
      <c r="K46" s="154">
        <v>15.062107112006128</v>
      </c>
      <c r="L46" s="151">
        <v>12.672162378343247</v>
      </c>
      <c r="M46" s="155">
        <v>13.354676909754406</v>
      </c>
      <c r="N46" s="154">
        <v>17.821926945609924</v>
      </c>
      <c r="O46" s="154">
        <v>15.222221231969693</v>
      </c>
      <c r="P46" s="154">
        <v>17.140865894880736</v>
      </c>
      <c r="Q46" s="153">
        <v>13.717434873281903</v>
      </c>
      <c r="R46" s="152">
        <v>14.07373678905225</v>
      </c>
      <c r="S46" s="154">
        <v>36.563076486451372</v>
      </c>
      <c r="T46" s="154">
        <v>19.628043168827464</v>
      </c>
      <c r="U46" s="154">
        <v>41.034017788722622</v>
      </c>
      <c r="V46" s="154">
        <v>15.47381314255713</v>
      </c>
      <c r="W46" s="154">
        <v>16.055943149526485</v>
      </c>
      <c r="X46" s="154">
        <v>8.1694551304294123</v>
      </c>
      <c r="Y46" s="154">
        <v>12.878440103192951</v>
      </c>
      <c r="Z46" s="151">
        <v>19.012720302471408</v>
      </c>
      <c r="AA46" s="468"/>
      <c r="AB46" s="468"/>
      <c r="AC46" s="468"/>
      <c r="AD46" s="468"/>
      <c r="AE46" s="468"/>
      <c r="AF46" s="468"/>
      <c r="AG46" s="468"/>
      <c r="AH46" s="468"/>
      <c r="AI46" s="468"/>
      <c r="AJ46" s="468"/>
      <c r="AK46" s="468"/>
      <c r="AL46" s="468"/>
      <c r="AM46" s="468"/>
      <c r="AN46" s="468"/>
      <c r="AO46" s="468"/>
      <c r="AP46" s="468"/>
      <c r="AQ46" s="468"/>
      <c r="AR46" s="468"/>
      <c r="AS46" s="468"/>
      <c r="AT46" s="468"/>
      <c r="AU46" s="468"/>
      <c r="AV46" s="468"/>
      <c r="AW46" s="468"/>
      <c r="AX46" s="468"/>
      <c r="AY46" s="468"/>
      <c r="AZ46" s="983"/>
      <c r="BA46" s="1182"/>
      <c r="BB46" s="651" t="s">
        <v>48</v>
      </c>
      <c r="BC46" s="89" t="s">
        <v>35</v>
      </c>
      <c r="BD46" s="85" t="s">
        <v>35</v>
      </c>
      <c r="BE46" s="85" t="s">
        <v>35</v>
      </c>
      <c r="BF46" s="85" t="s">
        <v>35</v>
      </c>
      <c r="BG46" s="80" t="s">
        <v>35</v>
      </c>
      <c r="BH46" s="89" t="s">
        <v>35</v>
      </c>
      <c r="BI46" s="85" t="s">
        <v>35</v>
      </c>
      <c r="BJ46" s="85" t="s">
        <v>35</v>
      </c>
      <c r="BK46" s="85" t="s">
        <v>35</v>
      </c>
      <c r="BL46" s="80" t="s">
        <v>35</v>
      </c>
      <c r="BM46" s="89" t="s">
        <v>35</v>
      </c>
      <c r="BN46" s="85" t="s">
        <v>35</v>
      </c>
      <c r="BO46" s="85" t="s">
        <v>35</v>
      </c>
      <c r="BP46" s="85" t="s">
        <v>35</v>
      </c>
      <c r="BQ46" s="80" t="s">
        <v>35</v>
      </c>
      <c r="BR46" s="89" t="s">
        <v>35</v>
      </c>
      <c r="BS46" s="85" t="s">
        <v>35</v>
      </c>
      <c r="BT46" s="85" t="s">
        <v>35</v>
      </c>
      <c r="BU46" s="85" t="s">
        <v>35</v>
      </c>
      <c r="BV46" s="85" t="s">
        <v>35</v>
      </c>
      <c r="BW46" s="85" t="s">
        <v>35</v>
      </c>
      <c r="BX46" s="85" t="s">
        <v>35</v>
      </c>
      <c r="BY46" s="73" t="s">
        <v>35</v>
      </c>
      <c r="BZ46" s="73" t="s">
        <v>35</v>
      </c>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row>
    <row r="47" s="339" customFormat="true" ht="15" customHeight="true" x14ac:dyDescent="0.2">
      <c r="A47" s="1155" t="s">
        <v>102</v>
      </c>
      <c r="B47" s="409" t="s">
        <v>101</v>
      </c>
      <c r="C47" s="105" t="s">
        <v>35</v>
      </c>
      <c r="D47" s="102" t="s">
        <v>35</v>
      </c>
      <c r="E47" s="102" t="s">
        <v>35</v>
      </c>
      <c r="F47" s="102" t="s">
        <v>35</v>
      </c>
      <c r="G47" s="99" t="s">
        <v>35</v>
      </c>
      <c r="H47" s="96" t="s">
        <v>35</v>
      </c>
      <c r="I47" s="102" t="s">
        <v>35</v>
      </c>
      <c r="J47" s="102" t="s">
        <v>35</v>
      </c>
      <c r="K47" s="102" t="s">
        <v>35</v>
      </c>
      <c r="L47" s="93" t="s">
        <v>35</v>
      </c>
      <c r="M47" s="105" t="s">
        <v>35</v>
      </c>
      <c r="N47" s="102" t="s">
        <v>35</v>
      </c>
      <c r="O47" s="102" t="s">
        <v>35</v>
      </c>
      <c r="P47" s="102" t="s">
        <v>35</v>
      </c>
      <c r="Q47" s="99" t="s">
        <v>35</v>
      </c>
      <c r="R47" s="96" t="s">
        <v>35</v>
      </c>
      <c r="S47" s="102" t="s">
        <v>35</v>
      </c>
      <c r="T47" s="102" t="s">
        <v>35</v>
      </c>
      <c r="U47" s="102" t="s">
        <v>35</v>
      </c>
      <c r="V47" s="102" t="s">
        <v>35</v>
      </c>
      <c r="W47" s="102" t="s">
        <v>35</v>
      </c>
      <c r="X47" s="102" t="s">
        <v>35</v>
      </c>
      <c r="Y47" s="102" t="s">
        <v>35</v>
      </c>
      <c r="Z47" s="93" t="s">
        <v>35</v>
      </c>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76"/>
      <c r="BA47" s="1182" t="s">
        <v>102</v>
      </c>
      <c r="BB47" s="651" t="s">
        <v>101</v>
      </c>
      <c r="BC47" s="89" t="s">
        <v>35</v>
      </c>
      <c r="BD47" s="85" t="s">
        <v>35</v>
      </c>
      <c r="BE47" s="85" t="s">
        <v>35</v>
      </c>
      <c r="BF47" s="85" t="s">
        <v>35</v>
      </c>
      <c r="BG47" s="80" t="s">
        <v>35</v>
      </c>
      <c r="BH47" s="89" t="s">
        <v>35</v>
      </c>
      <c r="BI47" s="85" t="s">
        <v>35</v>
      </c>
      <c r="BJ47" s="85" t="s">
        <v>35</v>
      </c>
      <c r="BK47" s="85" t="s">
        <v>35</v>
      </c>
      <c r="BL47" s="80" t="s">
        <v>35</v>
      </c>
      <c r="BM47" s="89" t="s">
        <v>35</v>
      </c>
      <c r="BN47" s="85" t="s">
        <v>35</v>
      </c>
      <c r="BO47" s="85" t="s">
        <v>35</v>
      </c>
      <c r="BP47" s="85" t="s">
        <v>35</v>
      </c>
      <c r="BQ47" s="80" t="s">
        <v>35</v>
      </c>
      <c r="BR47" s="89" t="s">
        <v>35</v>
      </c>
      <c r="BS47" s="85" t="s">
        <v>35</v>
      </c>
      <c r="BT47" s="85" t="s">
        <v>35</v>
      </c>
      <c r="BU47" s="85" t="s">
        <v>35</v>
      </c>
      <c r="BV47" s="85" t="s">
        <v>35</v>
      </c>
      <c r="BW47" s="85" t="s">
        <v>35</v>
      </c>
      <c r="BX47" s="85" t="s">
        <v>35</v>
      </c>
      <c r="BY47" s="73" t="s">
        <v>35</v>
      </c>
      <c r="BZ47" s="73" t="s">
        <v>35</v>
      </c>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row>
    <row r="48" s="339" customFormat="true" ht="15" customHeight="true" x14ac:dyDescent="0.2">
      <c r="A48" s="1155"/>
      <c r="B48" s="409" t="s">
        <v>100</v>
      </c>
      <c r="C48" s="105" t="s">
        <v>35</v>
      </c>
      <c r="D48" s="102" t="s">
        <v>35</v>
      </c>
      <c r="E48" s="102" t="s">
        <v>35</v>
      </c>
      <c r="F48" s="102" t="s">
        <v>35</v>
      </c>
      <c r="G48" s="99" t="s">
        <v>35</v>
      </c>
      <c r="H48" s="96" t="s">
        <v>35</v>
      </c>
      <c r="I48" s="102" t="s">
        <v>35</v>
      </c>
      <c r="J48" s="102" t="s">
        <v>35</v>
      </c>
      <c r="K48" s="102" t="s">
        <v>35</v>
      </c>
      <c r="L48" s="93" t="s">
        <v>35</v>
      </c>
      <c r="M48" s="105" t="s">
        <v>35</v>
      </c>
      <c r="N48" s="102" t="s">
        <v>35</v>
      </c>
      <c r="O48" s="102" t="s">
        <v>35</v>
      </c>
      <c r="P48" s="102" t="s">
        <v>35</v>
      </c>
      <c r="Q48" s="99" t="s">
        <v>35</v>
      </c>
      <c r="R48" s="96" t="s">
        <v>35</v>
      </c>
      <c r="S48" s="102" t="s">
        <v>35</v>
      </c>
      <c r="T48" s="102" t="s">
        <v>35</v>
      </c>
      <c r="U48" s="102" t="s">
        <v>35</v>
      </c>
      <c r="V48" s="102" t="s">
        <v>35</v>
      </c>
      <c r="W48" s="102" t="s">
        <v>35</v>
      </c>
      <c r="X48" s="102" t="s">
        <v>35</v>
      </c>
      <c r="Y48" s="102" t="s">
        <v>35</v>
      </c>
      <c r="Z48" s="93" t="s">
        <v>35</v>
      </c>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76"/>
      <c r="BA48" s="1182"/>
      <c r="BB48" s="651" t="s">
        <v>100</v>
      </c>
      <c r="BC48" s="89" t="s">
        <v>35</v>
      </c>
      <c r="BD48" s="85" t="s">
        <v>35</v>
      </c>
      <c r="BE48" s="85" t="s">
        <v>35</v>
      </c>
      <c r="BF48" s="85" t="s">
        <v>35</v>
      </c>
      <c r="BG48" s="80" t="s">
        <v>35</v>
      </c>
      <c r="BH48" s="89" t="s">
        <v>35</v>
      </c>
      <c r="BI48" s="85" t="s">
        <v>35</v>
      </c>
      <c r="BJ48" s="85" t="s">
        <v>35</v>
      </c>
      <c r="BK48" s="85" t="s">
        <v>35</v>
      </c>
      <c r="BL48" s="80" t="s">
        <v>35</v>
      </c>
      <c r="BM48" s="89" t="s">
        <v>35</v>
      </c>
      <c r="BN48" s="85" t="s">
        <v>35</v>
      </c>
      <c r="BO48" s="85" t="s">
        <v>35</v>
      </c>
      <c r="BP48" s="85" t="s">
        <v>35</v>
      </c>
      <c r="BQ48" s="80" t="s">
        <v>35</v>
      </c>
      <c r="BR48" s="89" t="s">
        <v>35</v>
      </c>
      <c r="BS48" s="85" t="s">
        <v>35</v>
      </c>
      <c r="BT48" s="85" t="s">
        <v>35</v>
      </c>
      <c r="BU48" s="85" t="s">
        <v>35</v>
      </c>
      <c r="BV48" s="85" t="s">
        <v>35</v>
      </c>
      <c r="BW48" s="85" t="s">
        <v>35</v>
      </c>
      <c r="BX48" s="85" t="s">
        <v>35</v>
      </c>
      <c r="BY48" s="73" t="s">
        <v>35</v>
      </c>
      <c r="BZ48" s="73" t="s">
        <v>35</v>
      </c>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row>
    <row r="49" s="339" customFormat="true" ht="15" customHeight="true" x14ac:dyDescent="0.2">
      <c r="A49" s="1155"/>
      <c r="B49" s="409" t="s">
        <v>68</v>
      </c>
      <c r="C49" s="105" t="s">
        <v>35</v>
      </c>
      <c r="D49" s="102" t="s">
        <v>35</v>
      </c>
      <c r="E49" s="102" t="s">
        <v>35</v>
      </c>
      <c r="F49" s="102" t="s">
        <v>35</v>
      </c>
      <c r="G49" s="99" t="s">
        <v>35</v>
      </c>
      <c r="H49" s="96" t="s">
        <v>35</v>
      </c>
      <c r="I49" s="102" t="s">
        <v>35</v>
      </c>
      <c r="J49" s="102" t="s">
        <v>35</v>
      </c>
      <c r="K49" s="102" t="s">
        <v>35</v>
      </c>
      <c r="L49" s="93" t="s">
        <v>35</v>
      </c>
      <c r="M49" s="105" t="s">
        <v>35</v>
      </c>
      <c r="N49" s="102" t="s">
        <v>35</v>
      </c>
      <c r="O49" s="102" t="s">
        <v>35</v>
      </c>
      <c r="P49" s="102" t="s">
        <v>35</v>
      </c>
      <c r="Q49" s="99" t="s">
        <v>35</v>
      </c>
      <c r="R49" s="96" t="s">
        <v>35</v>
      </c>
      <c r="S49" s="102" t="s">
        <v>35</v>
      </c>
      <c r="T49" s="102" t="s">
        <v>35</v>
      </c>
      <c r="U49" s="102" t="s">
        <v>35</v>
      </c>
      <c r="V49" s="102" t="s">
        <v>35</v>
      </c>
      <c r="W49" s="102" t="s">
        <v>35</v>
      </c>
      <c r="X49" s="102" t="s">
        <v>35</v>
      </c>
      <c r="Y49" s="102" t="s">
        <v>35</v>
      </c>
      <c r="Z49" s="93" t="s">
        <v>35</v>
      </c>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76"/>
      <c r="BA49" s="1182"/>
      <c r="BB49" s="651" t="s">
        <v>68</v>
      </c>
      <c r="BC49" s="89" t="s">
        <v>35</v>
      </c>
      <c r="BD49" s="85" t="s">
        <v>35</v>
      </c>
      <c r="BE49" s="85" t="s">
        <v>35</v>
      </c>
      <c r="BF49" s="85" t="s">
        <v>35</v>
      </c>
      <c r="BG49" s="80" t="s">
        <v>35</v>
      </c>
      <c r="BH49" s="89" t="s">
        <v>35</v>
      </c>
      <c r="BI49" s="85" t="s">
        <v>35</v>
      </c>
      <c r="BJ49" s="85" t="s">
        <v>35</v>
      </c>
      <c r="BK49" s="85" t="s">
        <v>35</v>
      </c>
      <c r="BL49" s="80" t="s">
        <v>35</v>
      </c>
      <c r="BM49" s="89" t="s">
        <v>35</v>
      </c>
      <c r="BN49" s="85" t="s">
        <v>35</v>
      </c>
      <c r="BO49" s="85" t="s">
        <v>35</v>
      </c>
      <c r="BP49" s="85" t="s">
        <v>35</v>
      </c>
      <c r="BQ49" s="80" t="s">
        <v>35</v>
      </c>
      <c r="BR49" s="89" t="s">
        <v>35</v>
      </c>
      <c r="BS49" s="85" t="s">
        <v>35</v>
      </c>
      <c r="BT49" s="85" t="s">
        <v>35</v>
      </c>
      <c r="BU49" s="85" t="s">
        <v>35</v>
      </c>
      <c r="BV49" s="85" t="s">
        <v>35</v>
      </c>
      <c r="BW49" s="85" t="s">
        <v>35</v>
      </c>
      <c r="BX49" s="85" t="s">
        <v>35</v>
      </c>
      <c r="BY49" s="73" t="s">
        <v>35</v>
      </c>
      <c r="BZ49" s="73" t="s">
        <v>35</v>
      </c>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row>
    <row r="50" s="339" customFormat="true" ht="15" customHeight="true" x14ac:dyDescent="0.2">
      <c r="A50" s="1155" t="s">
        <v>103</v>
      </c>
      <c r="B50" s="409" t="s">
        <v>101</v>
      </c>
      <c r="C50" s="105" t="s">
        <v>35</v>
      </c>
      <c r="D50" s="102" t="s">
        <v>35</v>
      </c>
      <c r="E50" s="102" t="s">
        <v>35</v>
      </c>
      <c r="F50" s="102" t="s">
        <v>35</v>
      </c>
      <c r="G50" s="99" t="s">
        <v>35</v>
      </c>
      <c r="H50" s="96" t="s">
        <v>35</v>
      </c>
      <c r="I50" s="102" t="s">
        <v>35</v>
      </c>
      <c r="J50" s="102" t="s">
        <v>35</v>
      </c>
      <c r="K50" s="102" t="s">
        <v>35</v>
      </c>
      <c r="L50" s="93" t="s">
        <v>35</v>
      </c>
      <c r="M50" s="105" t="s">
        <v>35</v>
      </c>
      <c r="N50" s="102" t="s">
        <v>35</v>
      </c>
      <c r="O50" s="102" t="s">
        <v>35</v>
      </c>
      <c r="P50" s="102" t="s">
        <v>35</v>
      </c>
      <c r="Q50" s="99" t="s">
        <v>35</v>
      </c>
      <c r="R50" s="96" t="s">
        <v>35</v>
      </c>
      <c r="S50" s="102" t="s">
        <v>35</v>
      </c>
      <c r="T50" s="102" t="s">
        <v>35</v>
      </c>
      <c r="U50" s="102" t="s">
        <v>35</v>
      </c>
      <c r="V50" s="102" t="s">
        <v>35</v>
      </c>
      <c r="W50" s="102" t="s">
        <v>35</v>
      </c>
      <c r="X50" s="102" t="s">
        <v>35</v>
      </c>
      <c r="Y50" s="102" t="s">
        <v>35</v>
      </c>
      <c r="Z50" s="93" t="s">
        <v>35</v>
      </c>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76"/>
      <c r="BA50" s="1182" t="s">
        <v>103</v>
      </c>
      <c r="BB50" s="651" t="s">
        <v>101</v>
      </c>
      <c r="BC50" s="89" t="s">
        <v>35</v>
      </c>
      <c r="BD50" s="85" t="s">
        <v>35</v>
      </c>
      <c r="BE50" s="85" t="s">
        <v>35</v>
      </c>
      <c r="BF50" s="85" t="s">
        <v>35</v>
      </c>
      <c r="BG50" s="80" t="s">
        <v>35</v>
      </c>
      <c r="BH50" s="89" t="s">
        <v>35</v>
      </c>
      <c r="BI50" s="85" t="s">
        <v>35</v>
      </c>
      <c r="BJ50" s="85" t="s">
        <v>35</v>
      </c>
      <c r="BK50" s="85" t="s">
        <v>35</v>
      </c>
      <c r="BL50" s="80" t="s">
        <v>35</v>
      </c>
      <c r="BM50" s="89" t="s">
        <v>35</v>
      </c>
      <c r="BN50" s="85" t="s">
        <v>35</v>
      </c>
      <c r="BO50" s="85" t="s">
        <v>35</v>
      </c>
      <c r="BP50" s="85" t="s">
        <v>35</v>
      </c>
      <c r="BQ50" s="80" t="s">
        <v>35</v>
      </c>
      <c r="BR50" s="89" t="s">
        <v>35</v>
      </c>
      <c r="BS50" s="85" t="s">
        <v>35</v>
      </c>
      <c r="BT50" s="85" t="s">
        <v>35</v>
      </c>
      <c r="BU50" s="85" t="s">
        <v>35</v>
      </c>
      <c r="BV50" s="85" t="s">
        <v>35</v>
      </c>
      <c r="BW50" s="85" t="s">
        <v>35</v>
      </c>
      <c r="BX50" s="85" t="s">
        <v>35</v>
      </c>
      <c r="BY50" s="73" t="s">
        <v>35</v>
      </c>
      <c r="BZ50" s="73" t="s">
        <v>35</v>
      </c>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row>
    <row r="51" s="339" customFormat="true" ht="15" customHeight="true" x14ac:dyDescent="0.2">
      <c r="A51" s="1155"/>
      <c r="B51" s="409" t="s">
        <v>100</v>
      </c>
      <c r="C51" s="105" t="s">
        <v>35</v>
      </c>
      <c r="D51" s="102" t="s">
        <v>35</v>
      </c>
      <c r="E51" s="102" t="s">
        <v>35</v>
      </c>
      <c r="F51" s="102" t="s">
        <v>35</v>
      </c>
      <c r="G51" s="99" t="s">
        <v>35</v>
      </c>
      <c r="H51" s="96" t="s">
        <v>35</v>
      </c>
      <c r="I51" s="102" t="s">
        <v>35</v>
      </c>
      <c r="J51" s="102" t="s">
        <v>35</v>
      </c>
      <c r="K51" s="102" t="s">
        <v>35</v>
      </c>
      <c r="L51" s="93" t="s">
        <v>35</v>
      </c>
      <c r="M51" s="105" t="s">
        <v>35</v>
      </c>
      <c r="N51" s="102" t="s">
        <v>35</v>
      </c>
      <c r="O51" s="102" t="s">
        <v>35</v>
      </c>
      <c r="P51" s="102" t="s">
        <v>35</v>
      </c>
      <c r="Q51" s="99" t="s">
        <v>35</v>
      </c>
      <c r="R51" s="96" t="s">
        <v>35</v>
      </c>
      <c r="S51" s="102" t="s">
        <v>35</v>
      </c>
      <c r="T51" s="102" t="s">
        <v>35</v>
      </c>
      <c r="U51" s="102" t="s">
        <v>35</v>
      </c>
      <c r="V51" s="102" t="s">
        <v>35</v>
      </c>
      <c r="W51" s="102" t="s">
        <v>35</v>
      </c>
      <c r="X51" s="102" t="s">
        <v>35</v>
      </c>
      <c r="Y51" s="102" t="s">
        <v>35</v>
      </c>
      <c r="Z51" s="93" t="s">
        <v>35</v>
      </c>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76"/>
      <c r="BA51" s="1182"/>
      <c r="BB51" s="651" t="s">
        <v>100</v>
      </c>
      <c r="BC51" s="89" t="s">
        <v>35</v>
      </c>
      <c r="BD51" s="85" t="s">
        <v>35</v>
      </c>
      <c r="BE51" s="85" t="s">
        <v>35</v>
      </c>
      <c r="BF51" s="85" t="s">
        <v>35</v>
      </c>
      <c r="BG51" s="80" t="s">
        <v>35</v>
      </c>
      <c r="BH51" s="89" t="s">
        <v>35</v>
      </c>
      <c r="BI51" s="85" t="s">
        <v>35</v>
      </c>
      <c r="BJ51" s="85" t="s">
        <v>35</v>
      </c>
      <c r="BK51" s="85" t="s">
        <v>35</v>
      </c>
      <c r="BL51" s="80" t="s">
        <v>35</v>
      </c>
      <c r="BM51" s="89" t="s">
        <v>35</v>
      </c>
      <c r="BN51" s="85" t="s">
        <v>35</v>
      </c>
      <c r="BO51" s="85" t="s">
        <v>35</v>
      </c>
      <c r="BP51" s="85" t="s">
        <v>35</v>
      </c>
      <c r="BQ51" s="80" t="s">
        <v>35</v>
      </c>
      <c r="BR51" s="89" t="s">
        <v>35</v>
      </c>
      <c r="BS51" s="85" t="s">
        <v>35</v>
      </c>
      <c r="BT51" s="85" t="s">
        <v>35</v>
      </c>
      <c r="BU51" s="85" t="s">
        <v>35</v>
      </c>
      <c r="BV51" s="85" t="s">
        <v>35</v>
      </c>
      <c r="BW51" s="85" t="s">
        <v>35</v>
      </c>
      <c r="BX51" s="85" t="s">
        <v>35</v>
      </c>
      <c r="BY51" s="73" t="s">
        <v>35</v>
      </c>
      <c r="BZ51" s="73" t="s">
        <v>35</v>
      </c>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row>
    <row r="52" s="339" customFormat="true" ht="15" customHeight="true" x14ac:dyDescent="0.2">
      <c r="A52" s="1155"/>
      <c r="B52" s="409" t="s">
        <v>68</v>
      </c>
      <c r="C52" s="105" t="s">
        <v>35</v>
      </c>
      <c r="D52" s="102" t="s">
        <v>35</v>
      </c>
      <c r="E52" s="102" t="s">
        <v>35</v>
      </c>
      <c r="F52" s="102" t="s">
        <v>35</v>
      </c>
      <c r="G52" s="99" t="s">
        <v>35</v>
      </c>
      <c r="H52" s="96" t="s">
        <v>35</v>
      </c>
      <c r="I52" s="102" t="s">
        <v>35</v>
      </c>
      <c r="J52" s="102" t="s">
        <v>35</v>
      </c>
      <c r="K52" s="102" t="s">
        <v>35</v>
      </c>
      <c r="L52" s="93" t="s">
        <v>35</v>
      </c>
      <c r="M52" s="105" t="s">
        <v>35</v>
      </c>
      <c r="N52" s="102" t="s">
        <v>35</v>
      </c>
      <c r="O52" s="102" t="s">
        <v>35</v>
      </c>
      <c r="P52" s="102" t="s">
        <v>35</v>
      </c>
      <c r="Q52" s="99" t="s">
        <v>35</v>
      </c>
      <c r="R52" s="96" t="s">
        <v>35</v>
      </c>
      <c r="S52" s="102" t="s">
        <v>35</v>
      </c>
      <c r="T52" s="102" t="s">
        <v>35</v>
      </c>
      <c r="U52" s="102" t="s">
        <v>35</v>
      </c>
      <c r="V52" s="102" t="s">
        <v>35</v>
      </c>
      <c r="W52" s="102" t="s">
        <v>35</v>
      </c>
      <c r="X52" s="102" t="s">
        <v>35</v>
      </c>
      <c r="Y52" s="102" t="s">
        <v>35</v>
      </c>
      <c r="Z52" s="93" t="s">
        <v>35</v>
      </c>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76"/>
      <c r="BA52" s="1182"/>
      <c r="BB52" s="651" t="s">
        <v>68</v>
      </c>
      <c r="BC52" s="89" t="s">
        <v>35</v>
      </c>
      <c r="BD52" s="85" t="s">
        <v>35</v>
      </c>
      <c r="BE52" s="85" t="s">
        <v>35</v>
      </c>
      <c r="BF52" s="85" t="s">
        <v>35</v>
      </c>
      <c r="BG52" s="80" t="s">
        <v>35</v>
      </c>
      <c r="BH52" s="89" t="s">
        <v>35</v>
      </c>
      <c r="BI52" s="85" t="s">
        <v>35</v>
      </c>
      <c r="BJ52" s="85" t="s">
        <v>35</v>
      </c>
      <c r="BK52" s="85" t="s">
        <v>35</v>
      </c>
      <c r="BL52" s="80" t="s">
        <v>35</v>
      </c>
      <c r="BM52" s="89" t="s">
        <v>35</v>
      </c>
      <c r="BN52" s="85" t="s">
        <v>35</v>
      </c>
      <c r="BO52" s="85" t="s">
        <v>35</v>
      </c>
      <c r="BP52" s="85" t="s">
        <v>35</v>
      </c>
      <c r="BQ52" s="80" t="s">
        <v>35</v>
      </c>
      <c r="BR52" s="89" t="s">
        <v>35</v>
      </c>
      <c r="BS52" s="85" t="s">
        <v>35</v>
      </c>
      <c r="BT52" s="85" t="s">
        <v>35</v>
      </c>
      <c r="BU52" s="85" t="s">
        <v>35</v>
      </c>
      <c r="BV52" s="85" t="s">
        <v>35</v>
      </c>
      <c r="BW52" s="85" t="s">
        <v>35</v>
      </c>
      <c r="BX52" s="85" t="s">
        <v>35</v>
      </c>
      <c r="BY52" s="73" t="s">
        <v>35</v>
      </c>
      <c r="BZ52" s="73" t="s">
        <v>35</v>
      </c>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row>
    <row r="53" s="339" customFormat="true" ht="15" customHeight="true" x14ac:dyDescent="0.2">
      <c r="A53" s="1155" t="s">
        <v>106</v>
      </c>
      <c r="B53" s="409" t="s">
        <v>101</v>
      </c>
      <c r="C53" s="105" t="s">
        <v>35</v>
      </c>
      <c r="D53" s="102" t="s">
        <v>35</v>
      </c>
      <c r="E53" s="102" t="s">
        <v>35</v>
      </c>
      <c r="F53" s="102" t="s">
        <v>35</v>
      </c>
      <c r="G53" s="99" t="s">
        <v>35</v>
      </c>
      <c r="H53" s="96" t="s">
        <v>35</v>
      </c>
      <c r="I53" s="102" t="s">
        <v>35</v>
      </c>
      <c r="J53" s="102" t="s">
        <v>35</v>
      </c>
      <c r="K53" s="102" t="s">
        <v>35</v>
      </c>
      <c r="L53" s="93" t="s">
        <v>35</v>
      </c>
      <c r="M53" s="105" t="s">
        <v>35</v>
      </c>
      <c r="N53" s="102" t="s">
        <v>35</v>
      </c>
      <c r="O53" s="102" t="s">
        <v>35</v>
      </c>
      <c r="P53" s="102" t="s">
        <v>35</v>
      </c>
      <c r="Q53" s="99" t="s">
        <v>35</v>
      </c>
      <c r="R53" s="96" t="s">
        <v>35</v>
      </c>
      <c r="S53" s="102" t="s">
        <v>35</v>
      </c>
      <c r="T53" s="102" t="s">
        <v>35</v>
      </c>
      <c r="U53" s="102" t="s">
        <v>35</v>
      </c>
      <c r="V53" s="102" t="s">
        <v>35</v>
      </c>
      <c r="W53" s="102" t="s">
        <v>35</v>
      </c>
      <c r="X53" s="102" t="s">
        <v>35</v>
      </c>
      <c r="Y53" s="102" t="s">
        <v>35</v>
      </c>
      <c r="Z53" s="93" t="s">
        <v>35</v>
      </c>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76"/>
      <c r="BA53" s="1182" t="s">
        <v>106</v>
      </c>
      <c r="BB53" s="651" t="s">
        <v>101</v>
      </c>
      <c r="BC53" s="89" t="s">
        <v>35</v>
      </c>
      <c r="BD53" s="85" t="s">
        <v>35</v>
      </c>
      <c r="BE53" s="85" t="s">
        <v>35</v>
      </c>
      <c r="BF53" s="85" t="s">
        <v>35</v>
      </c>
      <c r="BG53" s="80" t="s">
        <v>35</v>
      </c>
      <c r="BH53" s="89" t="s">
        <v>35</v>
      </c>
      <c r="BI53" s="85" t="s">
        <v>35</v>
      </c>
      <c r="BJ53" s="85" t="s">
        <v>35</v>
      </c>
      <c r="BK53" s="85" t="s">
        <v>35</v>
      </c>
      <c r="BL53" s="80" t="s">
        <v>35</v>
      </c>
      <c r="BM53" s="89" t="s">
        <v>35</v>
      </c>
      <c r="BN53" s="85" t="s">
        <v>35</v>
      </c>
      <c r="BO53" s="85" t="s">
        <v>35</v>
      </c>
      <c r="BP53" s="85" t="s">
        <v>35</v>
      </c>
      <c r="BQ53" s="80" t="s">
        <v>35</v>
      </c>
      <c r="BR53" s="89" t="s">
        <v>35</v>
      </c>
      <c r="BS53" s="85" t="s">
        <v>35</v>
      </c>
      <c r="BT53" s="85" t="s">
        <v>35</v>
      </c>
      <c r="BU53" s="85" t="s">
        <v>35</v>
      </c>
      <c r="BV53" s="85" t="s">
        <v>35</v>
      </c>
      <c r="BW53" s="85" t="s">
        <v>35</v>
      </c>
      <c r="BX53" s="85" t="s">
        <v>35</v>
      </c>
      <c r="BY53" s="73" t="s">
        <v>35</v>
      </c>
      <c r="BZ53" s="73" t="s">
        <v>35</v>
      </c>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row>
    <row r="54" s="339" customFormat="true" ht="15" customHeight="true" x14ac:dyDescent="0.2">
      <c r="A54" s="1155"/>
      <c r="B54" s="409" t="s">
        <v>100</v>
      </c>
      <c r="C54" s="105" t="s">
        <v>35</v>
      </c>
      <c r="D54" s="102" t="s">
        <v>35</v>
      </c>
      <c r="E54" s="102" t="s">
        <v>35</v>
      </c>
      <c r="F54" s="102" t="s">
        <v>35</v>
      </c>
      <c r="G54" s="99" t="s">
        <v>35</v>
      </c>
      <c r="H54" s="96" t="s">
        <v>35</v>
      </c>
      <c r="I54" s="102" t="s">
        <v>35</v>
      </c>
      <c r="J54" s="102" t="s">
        <v>35</v>
      </c>
      <c r="K54" s="102" t="s">
        <v>35</v>
      </c>
      <c r="L54" s="93" t="s">
        <v>35</v>
      </c>
      <c r="M54" s="105" t="s">
        <v>35</v>
      </c>
      <c r="N54" s="102" t="s">
        <v>35</v>
      </c>
      <c r="O54" s="102" t="s">
        <v>35</v>
      </c>
      <c r="P54" s="102" t="s">
        <v>35</v>
      </c>
      <c r="Q54" s="99" t="s">
        <v>35</v>
      </c>
      <c r="R54" s="96" t="s">
        <v>35</v>
      </c>
      <c r="S54" s="102" t="s">
        <v>35</v>
      </c>
      <c r="T54" s="102" t="s">
        <v>35</v>
      </c>
      <c r="U54" s="102" t="s">
        <v>35</v>
      </c>
      <c r="V54" s="102" t="s">
        <v>35</v>
      </c>
      <c r="W54" s="102" t="s">
        <v>35</v>
      </c>
      <c r="X54" s="102" t="s">
        <v>35</v>
      </c>
      <c r="Y54" s="102" t="s">
        <v>35</v>
      </c>
      <c r="Z54" s="93" t="s">
        <v>35</v>
      </c>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76"/>
      <c r="BA54" s="1182"/>
      <c r="BB54" s="651" t="s">
        <v>100</v>
      </c>
      <c r="BC54" s="89" t="s">
        <v>35</v>
      </c>
      <c r="BD54" s="85" t="s">
        <v>35</v>
      </c>
      <c r="BE54" s="85" t="s">
        <v>35</v>
      </c>
      <c r="BF54" s="85" t="s">
        <v>35</v>
      </c>
      <c r="BG54" s="80" t="s">
        <v>35</v>
      </c>
      <c r="BH54" s="89" t="s">
        <v>35</v>
      </c>
      <c r="BI54" s="85" t="s">
        <v>35</v>
      </c>
      <c r="BJ54" s="85" t="s">
        <v>35</v>
      </c>
      <c r="BK54" s="85" t="s">
        <v>35</v>
      </c>
      <c r="BL54" s="80" t="s">
        <v>35</v>
      </c>
      <c r="BM54" s="89" t="s">
        <v>35</v>
      </c>
      <c r="BN54" s="85" t="s">
        <v>35</v>
      </c>
      <c r="BO54" s="85" t="s">
        <v>35</v>
      </c>
      <c r="BP54" s="85" t="s">
        <v>35</v>
      </c>
      <c r="BQ54" s="80" t="s">
        <v>35</v>
      </c>
      <c r="BR54" s="89" t="s">
        <v>35</v>
      </c>
      <c r="BS54" s="85" t="s">
        <v>35</v>
      </c>
      <c r="BT54" s="85" t="s">
        <v>35</v>
      </c>
      <c r="BU54" s="85" t="s">
        <v>35</v>
      </c>
      <c r="BV54" s="85" t="s">
        <v>35</v>
      </c>
      <c r="BW54" s="85" t="s">
        <v>35</v>
      </c>
      <c r="BX54" s="85" t="s">
        <v>35</v>
      </c>
      <c r="BY54" s="73" t="s">
        <v>35</v>
      </c>
      <c r="BZ54" s="73" t="s">
        <v>35</v>
      </c>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row>
    <row r="55" s="339" customFormat="true" ht="15" customHeight="true" x14ac:dyDescent="0.2">
      <c r="A55" s="1156"/>
      <c r="B55" s="410" t="s">
        <v>68</v>
      </c>
      <c r="C55" s="104" t="s">
        <v>35</v>
      </c>
      <c r="D55" s="101" t="s">
        <v>35</v>
      </c>
      <c r="E55" s="101" t="s">
        <v>35</v>
      </c>
      <c r="F55" s="101" t="s">
        <v>35</v>
      </c>
      <c r="G55" s="98" t="s">
        <v>35</v>
      </c>
      <c r="H55" s="95" t="s">
        <v>35</v>
      </c>
      <c r="I55" s="101" t="s">
        <v>35</v>
      </c>
      <c r="J55" s="101" t="s">
        <v>35</v>
      </c>
      <c r="K55" s="101" t="s">
        <v>35</v>
      </c>
      <c r="L55" s="92" t="s">
        <v>35</v>
      </c>
      <c r="M55" s="104" t="s">
        <v>35</v>
      </c>
      <c r="N55" s="101" t="s">
        <v>35</v>
      </c>
      <c r="O55" s="101" t="s">
        <v>35</v>
      </c>
      <c r="P55" s="101" t="s">
        <v>35</v>
      </c>
      <c r="Q55" s="98" t="s">
        <v>35</v>
      </c>
      <c r="R55" s="36" t="s">
        <v>35</v>
      </c>
      <c r="S55" s="35" t="s">
        <v>35</v>
      </c>
      <c r="T55" s="35" t="s">
        <v>35</v>
      </c>
      <c r="U55" s="35" t="s">
        <v>35</v>
      </c>
      <c r="V55" s="35" t="s">
        <v>35</v>
      </c>
      <c r="W55" s="35" t="s">
        <v>35</v>
      </c>
      <c r="X55" s="35" t="s">
        <v>35</v>
      </c>
      <c r="Y55" s="35" t="s">
        <v>35</v>
      </c>
      <c r="Z55" s="31" t="s">
        <v>35</v>
      </c>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76"/>
      <c r="BA55" s="1184"/>
      <c r="BB55" s="653" t="s">
        <v>68</v>
      </c>
      <c r="BC55" s="87" t="s">
        <v>35</v>
      </c>
      <c r="BD55" s="83" t="s">
        <v>35</v>
      </c>
      <c r="BE55" s="83" t="s">
        <v>35</v>
      </c>
      <c r="BF55" s="83" t="s">
        <v>35</v>
      </c>
      <c r="BG55" s="78" t="s">
        <v>35</v>
      </c>
      <c r="BH55" s="87" t="s">
        <v>35</v>
      </c>
      <c r="BI55" s="83" t="s">
        <v>35</v>
      </c>
      <c r="BJ55" s="83" t="s">
        <v>35</v>
      </c>
      <c r="BK55" s="83" t="s">
        <v>35</v>
      </c>
      <c r="BL55" s="78" t="s">
        <v>35</v>
      </c>
      <c r="BM55" s="87" t="s">
        <v>35</v>
      </c>
      <c r="BN55" s="83" t="s">
        <v>35</v>
      </c>
      <c r="BO55" s="83" t="s">
        <v>35</v>
      </c>
      <c r="BP55" s="83" t="s">
        <v>35</v>
      </c>
      <c r="BQ55" s="78" t="s">
        <v>35</v>
      </c>
      <c r="BR55" s="34" t="s">
        <v>35</v>
      </c>
      <c r="BS55" s="33" t="s">
        <v>35</v>
      </c>
      <c r="BT55" s="33" t="s">
        <v>35</v>
      </c>
      <c r="BU55" s="33" t="s">
        <v>35</v>
      </c>
      <c r="BV55" s="33" t="s">
        <v>35</v>
      </c>
      <c r="BW55" s="33" t="s">
        <v>35</v>
      </c>
      <c r="BX55" s="33" t="s">
        <v>35</v>
      </c>
      <c r="BY55" s="33" t="s">
        <v>35</v>
      </c>
      <c r="BZ55" s="75" t="s">
        <v>35</v>
      </c>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row>
    <row r="56" s="344" customFormat="true" ht="15" customHeight="true" x14ac:dyDescent="0.2">
      <c r="A56" s="341"/>
      <c r="B56" s="406"/>
      <c r="C56" s="1177" t="s">
        <v>115</v>
      </c>
      <c r="D56" s="1178"/>
      <c r="E56" s="1178"/>
      <c r="F56" s="1178"/>
      <c r="G56" s="1179"/>
      <c r="H56" s="1170" t="s">
        <v>38</v>
      </c>
      <c r="I56" s="1171"/>
      <c r="J56" s="1171"/>
      <c r="K56" s="1171"/>
      <c r="L56" s="1172"/>
      <c r="M56" s="1180" t="s">
        <v>37</v>
      </c>
      <c r="N56" s="1171"/>
      <c r="O56" s="1171"/>
      <c r="P56" s="1171"/>
      <c r="Q56" s="1172"/>
      <c r="R56" s="40" t="s">
        <v>143</v>
      </c>
      <c r="S56" s="457"/>
      <c r="T56" s="457"/>
      <c r="U56" s="457"/>
      <c r="V56" s="457"/>
      <c r="W56" s="457"/>
      <c r="X56" s="457"/>
      <c r="Y56" s="457"/>
      <c r="Z56" s="457"/>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983"/>
      <c r="BA56" s="378" t="s">
        <v>131</v>
      </c>
      <c r="BB56" s="324" t="s">
        <v>96</v>
      </c>
      <c r="BC56" s="1180" t="s">
        <v>115</v>
      </c>
      <c r="BD56" s="1171"/>
      <c r="BE56" s="1171"/>
      <c r="BF56" s="1171"/>
      <c r="BG56" s="1185"/>
      <c r="BH56" s="1180" t="s">
        <v>38</v>
      </c>
      <c r="BI56" s="1171"/>
      <c r="BJ56" s="1171"/>
      <c r="BK56" s="1171"/>
      <c r="BL56" s="1185"/>
      <c r="BM56" s="1180" t="s">
        <v>37</v>
      </c>
      <c r="BN56" s="1171"/>
      <c r="BO56" s="1171"/>
      <c r="BP56" s="1171"/>
      <c r="BQ56" s="1172"/>
      <c r="BR56" s="39" t="s">
        <v>143</v>
      </c>
      <c r="BS56" s="457"/>
      <c r="BT56" s="457"/>
      <c r="BU56" s="457"/>
      <c r="BV56" s="457"/>
      <c r="BW56" s="457"/>
      <c r="BX56" s="457"/>
      <c r="BY56" s="457"/>
      <c r="BZ56" s="376"/>
      <c r="CA56" s="376"/>
      <c r="CB56" s="376"/>
      <c r="CC56" s="376"/>
      <c r="CD56" s="376"/>
      <c r="CE56" s="376"/>
      <c r="CF56" s="376"/>
      <c r="CG56" s="376"/>
      <c r="CH56" s="376"/>
      <c r="CI56" s="376"/>
      <c r="CJ56" s="376"/>
      <c r="CK56" s="376"/>
      <c r="CL56" s="376"/>
      <c r="CM56" s="376"/>
      <c r="CN56" s="376"/>
      <c r="CO56" s="376"/>
      <c r="CP56" s="376"/>
      <c r="CQ56" s="376"/>
      <c r="CR56" s="376"/>
      <c r="CS56" s="376"/>
      <c r="CT56" s="376"/>
      <c r="CU56" s="376"/>
      <c r="CV56" s="376"/>
      <c r="CW56" s="376"/>
      <c r="CX56" s="376"/>
      <c r="CY56" s="376"/>
      <c r="CZ56" s="376"/>
    </row>
    <row r="57" s="344" customFormat="true" ht="12.75" x14ac:dyDescent="0.2">
      <c r="A57" s="364" t="s">
        <v>69</v>
      </c>
      <c r="B57" s="406"/>
      <c r="C57" s="448" t="s">
        <v>0</v>
      </c>
      <c r="D57" s="642" t="s">
        <v>1</v>
      </c>
      <c r="E57" s="642" t="s">
        <v>2</v>
      </c>
      <c r="F57" s="642" t="s">
        <v>3</v>
      </c>
      <c r="G57" s="643" t="s">
        <v>4</v>
      </c>
      <c r="H57" s="411" t="s">
        <v>0</v>
      </c>
      <c r="I57" s="646" t="s">
        <v>1</v>
      </c>
      <c r="J57" s="646" t="s">
        <v>2</v>
      </c>
      <c r="K57" s="646" t="s">
        <v>3</v>
      </c>
      <c r="L57" s="647" t="s">
        <v>4</v>
      </c>
      <c r="M57" s="412" t="s">
        <v>0</v>
      </c>
      <c r="N57" s="646" t="s">
        <v>1</v>
      </c>
      <c r="O57" s="646" t="s">
        <v>2</v>
      </c>
      <c r="P57" s="646" t="s">
        <v>3</v>
      </c>
      <c r="Q57" s="640" t="s">
        <v>4</v>
      </c>
      <c r="R57" s="411" t="s">
        <v>160</v>
      </c>
      <c r="S57" s="646" t="s">
        <v>161</v>
      </c>
      <c r="T57" s="646" t="s">
        <v>162</v>
      </c>
      <c r="U57" s="646" t="s">
        <v>163</v>
      </c>
      <c r="V57" s="646" t="s">
        <v>164</v>
      </c>
      <c r="W57" s="646" t="s">
        <v>165</v>
      </c>
      <c r="X57" s="646" t="s">
        <v>298</v>
      </c>
      <c r="Y57" s="646" t="s">
        <v>167</v>
      </c>
      <c r="Z57" s="647" t="s">
        <v>168</v>
      </c>
      <c r="AA57" s="468"/>
      <c r="AB57" s="468"/>
      <c r="AC57" s="468"/>
      <c r="AD57" s="468"/>
      <c r="AE57" s="468"/>
      <c r="AF57" s="468"/>
      <c r="AG57" s="468"/>
      <c r="AH57" s="468"/>
      <c r="AI57" s="468"/>
      <c r="AJ57" s="468"/>
      <c r="AK57" s="468"/>
      <c r="AL57" s="468"/>
      <c r="AM57" s="468"/>
      <c r="AN57" s="468"/>
      <c r="AO57" s="468"/>
      <c r="AP57" s="468"/>
      <c r="AQ57" s="468"/>
      <c r="AR57" s="468"/>
      <c r="AS57" s="468"/>
      <c r="AT57" s="468"/>
      <c r="AU57" s="468"/>
      <c r="AV57" s="468"/>
      <c r="AW57" s="468"/>
      <c r="AX57" s="468"/>
      <c r="AY57" s="468"/>
      <c r="AZ57" s="983"/>
      <c r="BA57" s="364" t="s">
        <v>120</v>
      </c>
      <c r="BB57" s="363"/>
      <c r="BC57" s="488" t="s">
        <v>0</v>
      </c>
      <c r="BD57" s="616" t="s">
        <v>1</v>
      </c>
      <c r="BE57" s="616" t="s">
        <v>2</v>
      </c>
      <c r="BF57" s="616" t="s">
        <v>3</v>
      </c>
      <c r="BG57" s="489" t="s">
        <v>4</v>
      </c>
      <c r="BH57" s="488" t="s">
        <v>0</v>
      </c>
      <c r="BI57" s="616" t="s">
        <v>1</v>
      </c>
      <c r="BJ57" s="616" t="s">
        <v>2</v>
      </c>
      <c r="BK57" s="616" t="s">
        <v>3</v>
      </c>
      <c r="BL57" s="489" t="s">
        <v>4</v>
      </c>
      <c r="BM57" s="488" t="s">
        <v>0</v>
      </c>
      <c r="BN57" s="616" t="s">
        <v>1</v>
      </c>
      <c r="BO57" s="616" t="s">
        <v>2</v>
      </c>
      <c r="BP57" s="616" t="s">
        <v>3</v>
      </c>
      <c r="BQ57" s="489" t="s">
        <v>4</v>
      </c>
      <c r="BR57" s="488" t="s">
        <v>160</v>
      </c>
      <c r="BS57" s="616" t="s">
        <v>161</v>
      </c>
      <c r="BT57" s="616" t="s">
        <v>162</v>
      </c>
      <c r="BU57" s="616" t="s">
        <v>163</v>
      </c>
      <c r="BV57" s="616" t="s">
        <v>164</v>
      </c>
      <c r="BW57" s="616" t="s">
        <v>165</v>
      </c>
      <c r="BX57" s="616" t="s">
        <v>298</v>
      </c>
      <c r="BY57" s="617" t="s">
        <v>167</v>
      </c>
      <c r="BZ57" s="617" t="s">
        <v>168</v>
      </c>
      <c r="CA57" s="992"/>
      <c r="CB57" s="992"/>
      <c r="CC57" s="992"/>
      <c r="CD57" s="992"/>
      <c r="CE57" s="992"/>
      <c r="CF57" s="992"/>
      <c r="CG57" s="992"/>
      <c r="CH57" s="992"/>
      <c r="CI57" s="992"/>
      <c r="CJ57" s="992"/>
      <c r="CK57" s="992"/>
      <c r="CL57" s="992"/>
      <c r="CM57" s="992"/>
      <c r="CN57" s="992"/>
      <c r="CO57" s="992"/>
      <c r="CP57" s="992"/>
      <c r="CQ57" s="992"/>
      <c r="CR57" s="992"/>
      <c r="CS57" s="992"/>
      <c r="CT57" s="992"/>
      <c r="CU57" s="992"/>
      <c r="CV57" s="992"/>
      <c r="CW57" s="992"/>
      <c r="CX57" s="992"/>
      <c r="CY57" s="992"/>
      <c r="CZ57" s="992"/>
    </row>
    <row r="58" s="344" customFormat="true" ht="15" customHeight="true" x14ac:dyDescent="0.2">
      <c r="A58" s="1154" t="s">
        <v>299</v>
      </c>
      <c r="B58" s="408" t="s">
        <v>300</v>
      </c>
      <c r="C58" s="160">
        <v>0.15661815881643934</v>
      </c>
      <c r="D58" s="159">
        <v>0.23961778498710301</v>
      </c>
      <c r="E58" s="159">
        <v>0.46503526448570071</v>
      </c>
      <c r="F58" s="159">
        <v>4.6124627174035657</v>
      </c>
      <c r="G58" s="158">
        <v>17.492133145060055</v>
      </c>
      <c r="H58" s="157">
        <v>6.3683809301731493</v>
      </c>
      <c r="I58" s="159">
        <v>14.472062755675177</v>
      </c>
      <c r="J58" s="159">
        <v>9.3406168839104371</v>
      </c>
      <c r="K58" s="159">
        <v>15.037305776322569</v>
      </c>
      <c r="L58" s="156">
        <v>29.396205789665487</v>
      </c>
      <c r="M58" s="160">
        <v>0.18112204624955208</v>
      </c>
      <c r="N58" s="159">
        <v>6.5958714994657636E-2</v>
      </c>
      <c r="O58" s="159">
        <v>0.36049240667237442</v>
      </c>
      <c r="P58" s="159">
        <v>0.35565616926043553</v>
      </c>
      <c r="Q58" s="158">
        <v>2.0898418737535498</v>
      </c>
      <c r="R58" s="157">
        <v>17.834932930899399</v>
      </c>
      <c r="S58" s="159">
        <v>3.3871318724320107</v>
      </c>
      <c r="T58" s="159">
        <v>4.88465038307017</v>
      </c>
      <c r="U58" s="159">
        <v>2.652213641260841</v>
      </c>
      <c r="V58" s="159">
        <v>1.9057485745067957</v>
      </c>
      <c r="W58" s="159">
        <v>2.0236082874203714</v>
      </c>
      <c r="X58" s="159">
        <v>0.30777214042949691</v>
      </c>
      <c r="Y58" s="159">
        <v>2.6469700663205784</v>
      </c>
      <c r="Z58" s="156">
        <v>2.3849835758657596</v>
      </c>
      <c r="AA58" s="468"/>
      <c r="AB58" s="468"/>
      <c r="AC58" s="468"/>
      <c r="AD58" s="468"/>
      <c r="AE58" s="468"/>
      <c r="AF58" s="468"/>
      <c r="AG58" s="468"/>
      <c r="AH58" s="468"/>
      <c r="AI58" s="468"/>
      <c r="AJ58" s="468"/>
      <c r="AK58" s="468"/>
      <c r="AL58" s="468"/>
      <c r="AM58" s="468"/>
      <c r="AN58" s="468"/>
      <c r="AO58" s="468"/>
      <c r="AP58" s="468"/>
      <c r="AQ58" s="468"/>
      <c r="AR58" s="468"/>
      <c r="AS58" s="468"/>
      <c r="AT58" s="468"/>
      <c r="AU58" s="468"/>
      <c r="AV58" s="468"/>
      <c r="AW58" s="468"/>
      <c r="AX58" s="468"/>
      <c r="AY58" s="468"/>
      <c r="AZ58" s="983"/>
      <c r="BA58" s="650"/>
      <c r="BB58" s="652"/>
      <c r="BC58" s="477"/>
      <c r="BD58" s="461"/>
      <c r="BE58" s="461"/>
      <c r="BF58" s="461"/>
      <c r="BG58" s="478"/>
      <c r="BH58" s="477"/>
      <c r="BI58" s="461"/>
      <c r="BJ58" s="461"/>
      <c r="BK58" s="461"/>
      <c r="BL58" s="478"/>
      <c r="BM58" s="477"/>
      <c r="BN58" s="461"/>
      <c r="BO58" s="461"/>
      <c r="BP58" s="461"/>
      <c r="BQ58" s="478"/>
      <c r="BR58" s="477"/>
      <c r="BS58" s="461"/>
      <c r="BT58" s="461"/>
      <c r="BU58" s="461"/>
      <c r="BV58" s="461"/>
      <c r="BW58" s="461"/>
      <c r="BX58" s="461"/>
      <c r="BY58" s="462"/>
      <c r="BZ58" s="462"/>
      <c r="CA58" s="27"/>
      <c r="CB58" s="27"/>
      <c r="CC58" s="27"/>
      <c r="CD58" s="27"/>
      <c r="CE58" s="27"/>
      <c r="CF58" s="27"/>
      <c r="CG58" s="27"/>
      <c r="CH58" s="27"/>
      <c r="CI58" s="27"/>
      <c r="CJ58" s="27"/>
      <c r="CK58" s="27"/>
      <c r="CL58" s="27"/>
      <c r="CM58" s="27"/>
      <c r="CN58" s="27"/>
      <c r="CO58" s="27"/>
      <c r="CP58" s="27"/>
      <c r="CQ58" s="27"/>
      <c r="CR58" s="27"/>
      <c r="CS58" s="27"/>
      <c r="CT58" s="27"/>
      <c r="CU58" s="27"/>
      <c r="CV58" s="27"/>
      <c r="CW58" s="27"/>
      <c r="CX58" s="27"/>
      <c r="CY58" s="27"/>
      <c r="CZ58" s="27"/>
    </row>
    <row r="59" s="344" customFormat="true" ht="15" customHeight="true" x14ac:dyDescent="0.2">
      <c r="A59" s="1155"/>
      <c r="B59" s="409" t="s">
        <v>301</v>
      </c>
      <c r="C59" s="155">
        <v>8.0086472678794429E-2</v>
      </c>
      <c r="D59" s="154">
        <v>9.8175374120240813E-2</v>
      </c>
      <c r="E59" s="154">
        <v>0.22974914117955009</v>
      </c>
      <c r="F59" s="154">
        <v>7.5677511670996926</v>
      </c>
      <c r="G59" s="153">
        <v>16.980946382018836</v>
      </c>
      <c r="H59" s="152">
        <v>9.0287540676016977</v>
      </c>
      <c r="I59" s="154">
        <v>24.714866551443944</v>
      </c>
      <c r="J59" s="154">
        <v>10.631834179103446</v>
      </c>
      <c r="K59" s="154">
        <v>12.745942668719215</v>
      </c>
      <c r="L59" s="151">
        <v>23.125868386098826</v>
      </c>
      <c r="M59" s="155">
        <v>0.11086980615717264</v>
      </c>
      <c r="N59" s="154">
        <v>0.11557845696775024</v>
      </c>
      <c r="O59" s="154">
        <v>2.0580962351547345E-2</v>
      </c>
      <c r="P59" s="154">
        <v>0.11849409084291726</v>
      </c>
      <c r="Q59" s="153">
        <v>3.2797725882193971</v>
      </c>
      <c r="R59" s="152">
        <v>16.007387541375241</v>
      </c>
      <c r="S59" s="154">
        <v>9.5599254929847657</v>
      </c>
      <c r="T59" s="154">
        <v>3.5420984882403999</v>
      </c>
      <c r="U59" s="154">
        <v>10.347840303129228</v>
      </c>
      <c r="V59" s="154">
        <v>3.5069579080109485</v>
      </c>
      <c r="W59" s="154">
        <v>1.8135835318087021</v>
      </c>
      <c r="X59" s="154">
        <v>1.7426069956363088</v>
      </c>
      <c r="Y59" s="154">
        <v>3.0836667423144513</v>
      </c>
      <c r="Z59" s="151">
        <v>3.2154762693122465</v>
      </c>
      <c r="AA59" s="468"/>
      <c r="AB59" s="468"/>
      <c r="AC59" s="468"/>
      <c r="AD59" s="468"/>
      <c r="AE59" s="468"/>
      <c r="AF59" s="468"/>
      <c r="AG59" s="468"/>
      <c r="AH59" s="468"/>
      <c r="AI59" s="468"/>
      <c r="AJ59" s="468"/>
      <c r="AK59" s="468"/>
      <c r="AL59" s="468"/>
      <c r="AM59" s="468"/>
      <c r="AN59" s="468"/>
      <c r="AO59" s="468"/>
      <c r="AP59" s="468"/>
      <c r="AQ59" s="468"/>
      <c r="AR59" s="468"/>
      <c r="AS59" s="468"/>
      <c r="AT59" s="468"/>
      <c r="AU59" s="468"/>
      <c r="AV59" s="468"/>
      <c r="AW59" s="468"/>
      <c r="AX59" s="468"/>
      <c r="AY59" s="468"/>
      <c r="AZ59" s="983"/>
      <c r="BA59" s="991"/>
      <c r="BB59" s="651"/>
      <c r="BC59" s="480"/>
      <c r="BD59" s="465"/>
      <c r="BE59" s="465"/>
      <c r="BF59" s="465"/>
      <c r="BG59" s="484"/>
      <c r="BH59" s="480"/>
      <c r="BI59" s="465"/>
      <c r="BJ59" s="465"/>
      <c r="BK59" s="465"/>
      <c r="BL59" s="484"/>
      <c r="BM59" s="480"/>
      <c r="BN59" s="465"/>
      <c r="BO59" s="465"/>
      <c r="BP59" s="465"/>
      <c r="BQ59" s="484"/>
      <c r="BR59" s="480"/>
      <c r="BS59" s="465"/>
      <c r="BT59" s="465"/>
      <c r="BU59" s="465"/>
      <c r="BV59" s="465"/>
      <c r="BW59" s="465"/>
      <c r="BX59" s="465"/>
      <c r="BY59" s="466"/>
      <c r="BZ59" s="466"/>
      <c r="CA59" s="27"/>
      <c r="CB59" s="27"/>
      <c r="CC59" s="27"/>
      <c r="CD59" s="27"/>
      <c r="CE59" s="27"/>
      <c r="CF59" s="27"/>
      <c r="CG59" s="27"/>
      <c r="CH59" s="27"/>
      <c r="CI59" s="27"/>
      <c r="CJ59" s="27"/>
      <c r="CK59" s="27"/>
      <c r="CL59" s="27"/>
      <c r="CM59" s="27"/>
      <c r="CN59" s="27"/>
      <c r="CO59" s="27"/>
      <c r="CP59" s="27"/>
      <c r="CQ59" s="27"/>
      <c r="CR59" s="27"/>
      <c r="CS59" s="27"/>
      <c r="CT59" s="27"/>
      <c r="CU59" s="27"/>
      <c r="CV59" s="27"/>
      <c r="CW59" s="27"/>
      <c r="CX59" s="27"/>
      <c r="CY59" s="27"/>
      <c r="CZ59" s="27"/>
    </row>
    <row r="60" s="344" customFormat="true" ht="15" customHeight="true" x14ac:dyDescent="0.2">
      <c r="A60" s="1155"/>
      <c r="B60" s="409" t="s">
        <v>302</v>
      </c>
      <c r="C60" s="155">
        <v>3.2476198799050116E-2</v>
      </c>
      <c r="D60" s="154">
        <v>0</v>
      </c>
      <c r="E60" s="154">
        <v>0.24953972105872224</v>
      </c>
      <c r="F60" s="154">
        <v>2.8232734055498461</v>
      </c>
      <c r="G60" s="153">
        <v>5.0224056798168544</v>
      </c>
      <c r="H60" s="152">
        <v>3.0890845413691514</v>
      </c>
      <c r="I60" s="154">
        <v>5.7302133071565429</v>
      </c>
      <c r="J60" s="154">
        <v>4.9760556080688794</v>
      </c>
      <c r="K60" s="154">
        <v>5.1204201915763221</v>
      </c>
      <c r="L60" s="151">
        <v>5.0179488217734391</v>
      </c>
      <c r="M60" s="155">
        <v>4.4959276456258218E-2</v>
      </c>
      <c r="N60" s="154">
        <v>0</v>
      </c>
      <c r="O60" s="154">
        <v>0.17725523809790988</v>
      </c>
      <c r="P60" s="154">
        <v>0.13965883389921865</v>
      </c>
      <c r="Q60" s="153">
        <v>1.6737301746199627</v>
      </c>
      <c r="R60" s="152">
        <v>4.7336822669405798</v>
      </c>
      <c r="S60" s="154">
        <v>3.2238144200797918</v>
      </c>
      <c r="T60" s="154">
        <v>1.7591351086208258</v>
      </c>
      <c r="U60" s="154">
        <v>3.118703252033828</v>
      </c>
      <c r="V60" s="154">
        <v>1.409825893629985</v>
      </c>
      <c r="W60" s="154">
        <v>0.78003552431600309</v>
      </c>
      <c r="X60" s="154">
        <v>0.64986915068799034</v>
      </c>
      <c r="Y60" s="154">
        <v>0.33952568452343629</v>
      </c>
      <c r="Z60" s="151">
        <v>1.4803242962653804</v>
      </c>
      <c r="AA60" s="468"/>
      <c r="AB60" s="468"/>
      <c r="AC60" s="468"/>
      <c r="AD60" s="468"/>
      <c r="AE60" s="468"/>
      <c r="AF60" s="468"/>
      <c r="AG60" s="468"/>
      <c r="AH60" s="468"/>
      <c r="AI60" s="468"/>
      <c r="AJ60" s="468"/>
      <c r="AK60" s="468"/>
      <c r="AL60" s="468"/>
      <c r="AM60" s="468"/>
      <c r="AN60" s="468"/>
      <c r="AO60" s="468"/>
      <c r="AP60" s="468"/>
      <c r="AQ60" s="468"/>
      <c r="AR60" s="468"/>
      <c r="AS60" s="468"/>
      <c r="AT60" s="468"/>
      <c r="AU60" s="468"/>
      <c r="AV60" s="468"/>
      <c r="AW60" s="468"/>
      <c r="AX60" s="468"/>
      <c r="AY60" s="468"/>
      <c r="AZ60" s="983"/>
      <c r="BA60" s="991"/>
      <c r="BB60" s="651"/>
      <c r="BC60" s="480"/>
      <c r="BD60" s="465"/>
      <c r="BE60" s="465"/>
      <c r="BF60" s="465"/>
      <c r="BG60" s="484"/>
      <c r="BH60" s="480"/>
      <c r="BI60" s="465"/>
      <c r="BJ60" s="465"/>
      <c r="BK60" s="465"/>
      <c r="BL60" s="484"/>
      <c r="BM60" s="480"/>
      <c r="BN60" s="465"/>
      <c r="BO60" s="465"/>
      <c r="BP60" s="465"/>
      <c r="BQ60" s="484"/>
      <c r="BR60" s="480"/>
      <c r="BS60" s="465"/>
      <c r="BT60" s="465"/>
      <c r="BU60" s="465"/>
      <c r="BV60" s="465"/>
      <c r="BW60" s="465"/>
      <c r="BX60" s="465"/>
      <c r="BY60" s="466"/>
      <c r="BZ60" s="466"/>
      <c r="CA60" s="27"/>
      <c r="CB60" s="27"/>
      <c r="CC60" s="27"/>
      <c r="CD60" s="27"/>
      <c r="CE60" s="27"/>
      <c r="CF60" s="27"/>
      <c r="CG60" s="27"/>
      <c r="CH60" s="27"/>
      <c r="CI60" s="27"/>
      <c r="CJ60" s="27"/>
      <c r="CK60" s="27"/>
      <c r="CL60" s="27"/>
      <c r="CM60" s="27"/>
      <c r="CN60" s="27"/>
      <c r="CO60" s="27"/>
      <c r="CP60" s="27"/>
      <c r="CQ60" s="27"/>
      <c r="CR60" s="27"/>
      <c r="CS60" s="27"/>
      <c r="CT60" s="27"/>
      <c r="CU60" s="27"/>
      <c r="CV60" s="27"/>
      <c r="CW60" s="27"/>
      <c r="CX60" s="27"/>
      <c r="CY60" s="27"/>
      <c r="CZ60" s="27"/>
    </row>
    <row r="61" s="344" customFormat="true" ht="15" customHeight="true" x14ac:dyDescent="0.2">
      <c r="A61" s="1155"/>
      <c r="B61" s="409" t="s">
        <v>303</v>
      </c>
      <c r="C61" s="155">
        <v>4.7852407253117102</v>
      </c>
      <c r="D61" s="154">
        <v>5.770679059533097</v>
      </c>
      <c r="E61" s="154">
        <v>8.0344956290679814</v>
      </c>
      <c r="F61" s="154">
        <v>24.074606131124167</v>
      </c>
      <c r="G61" s="153">
        <v>47.216281863407517</v>
      </c>
      <c r="H61" s="152">
        <v>27.718859110660382</v>
      </c>
      <c r="I61" s="154">
        <v>38.589854116461026</v>
      </c>
      <c r="J61" s="154">
        <v>51.331899038707995</v>
      </c>
      <c r="K61" s="154">
        <v>58.435804121841009</v>
      </c>
      <c r="L61" s="151">
        <v>37.115629947827536</v>
      </c>
      <c r="M61" s="155">
        <v>4.955197921527227</v>
      </c>
      <c r="N61" s="154">
        <v>5.5217212565555664</v>
      </c>
      <c r="O61" s="154">
        <v>5.4554119419098352</v>
      </c>
      <c r="P61" s="154">
        <v>8.2201872293535061</v>
      </c>
      <c r="Q61" s="153">
        <v>18.196795439953878</v>
      </c>
      <c r="R61" s="152">
        <v>55.504857208838068</v>
      </c>
      <c r="S61" s="154">
        <v>9.3348220161396487</v>
      </c>
      <c r="T61" s="154">
        <v>8.5372181147517949</v>
      </c>
      <c r="U61" s="154">
        <v>13.685478505665294</v>
      </c>
      <c r="V61" s="154">
        <v>15.599944054458101</v>
      </c>
      <c r="W61" s="154">
        <v>13.667780050150521</v>
      </c>
      <c r="X61" s="154">
        <v>7.2617635277243329</v>
      </c>
      <c r="Y61" s="154">
        <v>11.799593798599503</v>
      </c>
      <c r="Z61" s="151">
        <v>12.256009871132321</v>
      </c>
      <c r="AA61" s="468"/>
      <c r="AB61" s="468"/>
      <c r="AC61" s="468"/>
      <c r="AD61" s="468"/>
      <c r="AE61" s="468"/>
      <c r="AF61" s="468"/>
      <c r="AG61" s="468"/>
      <c r="AH61" s="468"/>
      <c r="AI61" s="468"/>
      <c r="AJ61" s="468"/>
      <c r="AK61" s="468"/>
      <c r="AL61" s="468"/>
      <c r="AM61" s="468"/>
      <c r="AN61" s="468"/>
      <c r="AO61" s="468"/>
      <c r="AP61" s="468"/>
      <c r="AQ61" s="468"/>
      <c r="AR61" s="468"/>
      <c r="AS61" s="468"/>
      <c r="AT61" s="468"/>
      <c r="AU61" s="468"/>
      <c r="AV61" s="468"/>
      <c r="AW61" s="468"/>
      <c r="AX61" s="468"/>
      <c r="AY61" s="468"/>
      <c r="AZ61" s="983"/>
      <c r="BA61" s="991"/>
      <c r="BB61" s="651"/>
      <c r="BC61" s="480"/>
      <c r="BD61" s="465"/>
      <c r="BE61" s="465"/>
      <c r="BF61" s="465"/>
      <c r="BG61" s="484"/>
      <c r="BH61" s="480"/>
      <c r="BI61" s="465"/>
      <c r="BJ61" s="465"/>
      <c r="BK61" s="465"/>
      <c r="BL61" s="484"/>
      <c r="BM61" s="480"/>
      <c r="BN61" s="465"/>
      <c r="BO61" s="465"/>
      <c r="BP61" s="465"/>
      <c r="BQ61" s="484"/>
      <c r="BR61" s="480"/>
      <c r="BS61" s="465"/>
      <c r="BT61" s="465"/>
      <c r="BU61" s="465"/>
      <c r="BV61" s="465"/>
      <c r="BW61" s="465"/>
      <c r="BX61" s="465"/>
      <c r="BY61" s="466"/>
      <c r="BZ61" s="466"/>
      <c r="CA61" s="27"/>
      <c r="CB61" s="27"/>
      <c r="CC61" s="27"/>
      <c r="CD61" s="27"/>
      <c r="CE61" s="27"/>
      <c r="CF61" s="27"/>
      <c r="CG61" s="27"/>
      <c r="CH61" s="27"/>
      <c r="CI61" s="27"/>
      <c r="CJ61" s="27"/>
      <c r="CK61" s="27"/>
      <c r="CL61" s="27"/>
      <c r="CM61" s="27"/>
      <c r="CN61" s="27"/>
      <c r="CO61" s="27"/>
      <c r="CP61" s="27"/>
      <c r="CQ61" s="27"/>
      <c r="CR61" s="27"/>
      <c r="CS61" s="27"/>
      <c r="CT61" s="27"/>
      <c r="CU61" s="27"/>
      <c r="CV61" s="27"/>
      <c r="CW61" s="27"/>
      <c r="CX61" s="27"/>
      <c r="CY61" s="27"/>
      <c r="CZ61" s="27"/>
    </row>
    <row r="62" s="344" customFormat="true" ht="15" customHeight="true" x14ac:dyDescent="0.2">
      <c r="A62" s="1155"/>
      <c r="B62" s="409" t="s">
        <v>304</v>
      </c>
      <c r="C62" s="155">
        <v>18.26119370632162</v>
      </c>
      <c r="D62" s="154">
        <v>15.296359807715366</v>
      </c>
      <c r="E62" s="154">
        <v>20.717178829129818</v>
      </c>
      <c r="F62" s="154">
        <v>10.111463759429748</v>
      </c>
      <c r="G62" s="153">
        <v>1.7702071420433076</v>
      </c>
      <c r="H62" s="152">
        <v>10.452605955535425</v>
      </c>
      <c r="I62" s="154">
        <v>1.7576649557032804</v>
      </c>
      <c r="J62" s="154">
        <v>2.5843841628588833</v>
      </c>
      <c r="K62" s="154">
        <v>0.55544001118534292</v>
      </c>
      <c r="L62" s="151">
        <v>0.58544491393491405</v>
      </c>
      <c r="M62" s="155">
        <v>17.796459046950318</v>
      </c>
      <c r="N62" s="154">
        <v>17.450359677289278</v>
      </c>
      <c r="O62" s="154">
        <v>14.822759209813949</v>
      </c>
      <c r="P62" s="154">
        <v>22.309144153132667</v>
      </c>
      <c r="Q62" s="153">
        <v>13.128689799339616</v>
      </c>
      <c r="R62" s="152">
        <v>0.40157108493270832</v>
      </c>
      <c r="S62" s="154">
        <v>16.598804303823595</v>
      </c>
      <c r="T62" s="154">
        <v>12.449565349972822</v>
      </c>
      <c r="U62" s="154">
        <v>1.6088744874028362</v>
      </c>
      <c r="V62" s="154">
        <v>8.3393938953789526</v>
      </c>
      <c r="W62" s="154">
        <v>11.810309369693716</v>
      </c>
      <c r="X62" s="154">
        <v>24.560858090920163</v>
      </c>
      <c r="Y62" s="154">
        <v>20.701988646511722</v>
      </c>
      <c r="Z62" s="151">
        <v>10.543582088378527</v>
      </c>
      <c r="AA62" s="468"/>
      <c r="AB62" s="468"/>
      <c r="AC62" s="468"/>
      <c r="AD62" s="468"/>
      <c r="AE62" s="468"/>
      <c r="AF62" s="468"/>
      <c r="AG62" s="468"/>
      <c r="AH62" s="468"/>
      <c r="AI62" s="468"/>
      <c r="AJ62" s="468"/>
      <c r="AK62" s="468"/>
      <c r="AL62" s="468"/>
      <c r="AM62" s="468"/>
      <c r="AN62" s="468"/>
      <c r="AO62" s="468"/>
      <c r="AP62" s="468"/>
      <c r="AQ62" s="468"/>
      <c r="AR62" s="468"/>
      <c r="AS62" s="468"/>
      <c r="AT62" s="468"/>
      <c r="AU62" s="468"/>
      <c r="AV62" s="468"/>
      <c r="AW62" s="468"/>
      <c r="AX62" s="468"/>
      <c r="AY62" s="468"/>
      <c r="AZ62" s="983"/>
      <c r="BA62" s="991"/>
      <c r="BB62" s="651"/>
      <c r="BC62" s="480"/>
      <c r="BD62" s="465"/>
      <c r="BE62" s="465"/>
      <c r="BF62" s="465"/>
      <c r="BG62" s="484"/>
      <c r="BH62" s="480"/>
      <c r="BI62" s="465"/>
      <c r="BJ62" s="465"/>
      <c r="BK62" s="465"/>
      <c r="BL62" s="484"/>
      <c r="BM62" s="480"/>
      <c r="BN62" s="465"/>
      <c r="BO62" s="465"/>
      <c r="BP62" s="465"/>
      <c r="BQ62" s="484"/>
      <c r="BR62" s="480"/>
      <c r="BS62" s="465"/>
      <c r="BT62" s="465"/>
      <c r="BU62" s="465"/>
      <c r="BV62" s="465"/>
      <c r="BW62" s="465"/>
      <c r="BX62" s="465"/>
      <c r="BY62" s="466"/>
      <c r="BZ62" s="466"/>
      <c r="CA62" s="27"/>
      <c r="CB62" s="27"/>
      <c r="CC62" s="27"/>
      <c r="CD62" s="27"/>
      <c r="CE62" s="27"/>
      <c r="CF62" s="27"/>
      <c r="CG62" s="27"/>
      <c r="CH62" s="27"/>
      <c r="CI62" s="27"/>
      <c r="CJ62" s="27"/>
      <c r="CK62" s="27"/>
      <c r="CL62" s="27"/>
      <c r="CM62" s="27"/>
      <c r="CN62" s="27"/>
      <c r="CO62" s="27"/>
      <c r="CP62" s="27"/>
      <c r="CQ62" s="27"/>
      <c r="CR62" s="27"/>
      <c r="CS62" s="27"/>
      <c r="CT62" s="27"/>
      <c r="CU62" s="27"/>
      <c r="CV62" s="27"/>
      <c r="CW62" s="27"/>
      <c r="CX62" s="27"/>
      <c r="CY62" s="27"/>
      <c r="CZ62" s="27"/>
    </row>
    <row r="63" s="344" customFormat="true" ht="15" customHeight="true" x14ac:dyDescent="0.2">
      <c r="A63" s="1155"/>
      <c r="B63" s="409" t="s">
        <v>305</v>
      </c>
      <c r="C63" s="155">
        <v>6.7902363292638199</v>
      </c>
      <c r="D63" s="154">
        <v>8.441790622786792</v>
      </c>
      <c r="E63" s="154">
        <v>9.0075329973772345</v>
      </c>
      <c r="F63" s="154">
        <v>5.5523207102329266</v>
      </c>
      <c r="G63" s="153">
        <v>0.57993358982081478</v>
      </c>
      <c r="H63" s="152">
        <v>2.6913508542190971</v>
      </c>
      <c r="I63" s="154">
        <v>1.1682420375493303</v>
      </c>
      <c r="J63" s="154">
        <v>0.53571468366555763</v>
      </c>
      <c r="K63" s="154">
        <v>0.2674473844857142</v>
      </c>
      <c r="L63" s="151">
        <v>4.2995918382624218E-2</v>
      </c>
      <c r="M63" s="155">
        <v>6.8833769056156289</v>
      </c>
      <c r="N63" s="154">
        <v>6.5778461991538517</v>
      </c>
      <c r="O63" s="154">
        <v>9.5853595925779196</v>
      </c>
      <c r="P63" s="154">
        <v>9.7972659280736067</v>
      </c>
      <c r="Q63" s="153">
        <v>7.4224222445543555</v>
      </c>
      <c r="R63" s="152">
        <v>4.6637131162577929E-2</v>
      </c>
      <c r="S63" s="154">
        <v>9.7381396607138537</v>
      </c>
      <c r="T63" s="154">
        <v>8.9844960675123495</v>
      </c>
      <c r="U63" s="154">
        <v>1.2710641149677702</v>
      </c>
      <c r="V63" s="154">
        <v>7.3538161216920441</v>
      </c>
      <c r="W63" s="154">
        <v>4.797821269317212</v>
      </c>
      <c r="X63" s="154">
        <v>5.463781702803991</v>
      </c>
      <c r="Y63" s="154">
        <v>7.2292791847178224</v>
      </c>
      <c r="Z63" s="151">
        <v>11.38044814153208</v>
      </c>
      <c r="AA63" s="468"/>
      <c r="AB63" s="468"/>
      <c r="AC63" s="468"/>
      <c r="AD63" s="468"/>
      <c r="AE63" s="468"/>
      <c r="AF63" s="468"/>
      <c r="AG63" s="468"/>
      <c r="AH63" s="468"/>
      <c r="AI63" s="468"/>
      <c r="AJ63" s="468"/>
      <c r="AK63" s="468"/>
      <c r="AL63" s="468"/>
      <c r="AM63" s="468"/>
      <c r="AN63" s="468"/>
      <c r="AO63" s="468"/>
      <c r="AP63" s="468"/>
      <c r="AQ63" s="468"/>
      <c r="AR63" s="468"/>
      <c r="AS63" s="468"/>
      <c r="AT63" s="468"/>
      <c r="AU63" s="468"/>
      <c r="AV63" s="468"/>
      <c r="AW63" s="468"/>
      <c r="AX63" s="468"/>
      <c r="AY63" s="468"/>
      <c r="AZ63" s="983"/>
      <c r="BA63" s="991"/>
      <c r="BB63" s="651"/>
      <c r="BC63" s="480"/>
      <c r="BD63" s="465"/>
      <c r="BE63" s="465"/>
      <c r="BF63" s="465"/>
      <c r="BG63" s="484"/>
      <c r="BH63" s="480"/>
      <c r="BI63" s="465"/>
      <c r="BJ63" s="465"/>
      <c r="BK63" s="465"/>
      <c r="BL63" s="484"/>
      <c r="BM63" s="480"/>
      <c r="BN63" s="465"/>
      <c r="BO63" s="465"/>
      <c r="BP63" s="465"/>
      <c r="BQ63" s="484"/>
      <c r="BR63" s="480"/>
      <c r="BS63" s="465"/>
      <c r="BT63" s="465"/>
      <c r="BU63" s="465"/>
      <c r="BV63" s="465"/>
      <c r="BW63" s="465"/>
      <c r="BX63" s="465"/>
      <c r="BY63" s="466"/>
      <c r="BZ63" s="466"/>
      <c r="CA63" s="27"/>
      <c r="CB63" s="27"/>
      <c r="CC63" s="27"/>
      <c r="CD63" s="27"/>
      <c r="CE63" s="27"/>
      <c r="CF63" s="27"/>
      <c r="CG63" s="27"/>
      <c r="CH63" s="27"/>
      <c r="CI63" s="27"/>
      <c r="CJ63" s="27"/>
      <c r="CK63" s="27"/>
      <c r="CL63" s="27"/>
      <c r="CM63" s="27"/>
      <c r="CN63" s="27"/>
      <c r="CO63" s="27"/>
      <c r="CP63" s="27"/>
      <c r="CQ63" s="27"/>
      <c r="CR63" s="27"/>
      <c r="CS63" s="27"/>
      <c r="CT63" s="27"/>
      <c r="CU63" s="27"/>
      <c r="CV63" s="27"/>
      <c r="CW63" s="27"/>
      <c r="CX63" s="27"/>
      <c r="CY63" s="27"/>
      <c r="CZ63" s="27"/>
    </row>
    <row r="64" s="344" customFormat="true" ht="15" customHeight="true" x14ac:dyDescent="0.2">
      <c r="A64" s="1155"/>
      <c r="B64" s="409" t="s">
        <v>306</v>
      </c>
      <c r="C64" s="155">
        <v>14.667064065663643</v>
      </c>
      <c r="D64" s="154">
        <v>15.587644346008158</v>
      </c>
      <c r="E64" s="154">
        <v>16.561418815573727</v>
      </c>
      <c r="F64" s="154">
        <v>18.199337629733829</v>
      </c>
      <c r="G64" s="153">
        <v>5.336637573081255</v>
      </c>
      <c r="H64" s="152">
        <v>13.435705577220434</v>
      </c>
      <c r="I64" s="154">
        <v>8.7314376784728456</v>
      </c>
      <c r="J64" s="154">
        <v>9.3247727888668237</v>
      </c>
      <c r="K64" s="154">
        <v>5.0010529884713435</v>
      </c>
      <c r="L64" s="151">
        <v>1.8800201202129034</v>
      </c>
      <c r="M64" s="155">
        <v>14.833335076449842</v>
      </c>
      <c r="N64" s="154">
        <v>13.946119219440112</v>
      </c>
      <c r="O64" s="154">
        <v>17.34108166483416</v>
      </c>
      <c r="P64" s="154">
        <v>15.764818680545559</v>
      </c>
      <c r="Q64" s="153">
        <v>20.800855356544442</v>
      </c>
      <c r="R64" s="152">
        <v>3.1592364481500925</v>
      </c>
      <c r="S64" s="154">
        <v>11.614515416290137</v>
      </c>
      <c r="T64" s="154">
        <v>16.817840818667896</v>
      </c>
      <c r="U64" s="154">
        <v>3.5435931144032651</v>
      </c>
      <c r="V64" s="154">
        <v>16.479695324011836</v>
      </c>
      <c r="W64" s="154">
        <v>16.47190169595466</v>
      </c>
      <c r="X64" s="154">
        <v>19.743043694649799</v>
      </c>
      <c r="Y64" s="154">
        <v>11.706563705650021</v>
      </c>
      <c r="Z64" s="151">
        <v>16.934127879032921</v>
      </c>
      <c r="AA64" s="468"/>
      <c r="AB64" s="468"/>
      <c r="AC64" s="468"/>
      <c r="AD64" s="468"/>
      <c r="AE64" s="468"/>
      <c r="AF64" s="468"/>
      <c r="AG64" s="468"/>
      <c r="AH64" s="468"/>
      <c r="AI64" s="468"/>
      <c r="AJ64" s="468"/>
      <c r="AK64" s="468"/>
      <c r="AL64" s="468"/>
      <c r="AM64" s="468"/>
      <c r="AN64" s="468"/>
      <c r="AO64" s="468"/>
      <c r="AP64" s="468"/>
      <c r="AQ64" s="468"/>
      <c r="AR64" s="468"/>
      <c r="AS64" s="468"/>
      <c r="AT64" s="468"/>
      <c r="AU64" s="468"/>
      <c r="AV64" s="468"/>
      <c r="AW64" s="468"/>
      <c r="AX64" s="468"/>
      <c r="AY64" s="468"/>
      <c r="AZ64" s="983"/>
      <c r="BA64" s="991"/>
      <c r="BB64" s="651"/>
      <c r="BC64" s="480"/>
      <c r="BD64" s="465"/>
      <c r="BE64" s="465"/>
      <c r="BF64" s="465"/>
      <c r="BG64" s="484"/>
      <c r="BH64" s="480"/>
      <c r="BI64" s="465"/>
      <c r="BJ64" s="465"/>
      <c r="BK64" s="465"/>
      <c r="BL64" s="484"/>
      <c r="BM64" s="480"/>
      <c r="BN64" s="465"/>
      <c r="BO64" s="465"/>
      <c r="BP64" s="465"/>
      <c r="BQ64" s="484"/>
      <c r="BR64" s="480"/>
      <c r="BS64" s="465"/>
      <c r="BT64" s="465"/>
      <c r="BU64" s="465"/>
      <c r="BV64" s="465"/>
      <c r="BW64" s="465"/>
      <c r="BX64" s="465"/>
      <c r="BY64" s="466"/>
      <c r="BZ64" s="466"/>
      <c r="CA64" s="27"/>
      <c r="CB64" s="27"/>
      <c r="CC64" s="27"/>
      <c r="CD64" s="27"/>
      <c r="CE64" s="27"/>
      <c r="CF64" s="27"/>
      <c r="CG64" s="27"/>
      <c r="CH64" s="27"/>
      <c r="CI64" s="27"/>
      <c r="CJ64" s="27"/>
      <c r="CK64" s="27"/>
      <c r="CL64" s="27"/>
      <c r="CM64" s="27"/>
      <c r="CN64" s="27"/>
      <c r="CO64" s="27"/>
      <c r="CP64" s="27"/>
      <c r="CQ64" s="27"/>
      <c r="CR64" s="27"/>
      <c r="CS64" s="27"/>
      <c r="CT64" s="27"/>
      <c r="CU64" s="27"/>
      <c r="CV64" s="27"/>
      <c r="CW64" s="27"/>
      <c r="CX64" s="27"/>
      <c r="CY64" s="27"/>
      <c r="CZ64" s="27"/>
    </row>
    <row r="65" s="344" customFormat="true" ht="15" customHeight="true" x14ac:dyDescent="0.2">
      <c r="A65" s="1155"/>
      <c r="B65" s="409" t="s">
        <v>307</v>
      </c>
      <c r="C65" s="155">
        <v>27.509445283933172</v>
      </c>
      <c r="D65" s="154">
        <v>24.631323620666993</v>
      </c>
      <c r="E65" s="154">
        <v>16.214673863832672</v>
      </c>
      <c r="F65" s="154">
        <v>8.8147415024681361</v>
      </c>
      <c r="G65" s="153">
        <v>1.0603364003672173</v>
      </c>
      <c r="H65" s="152">
        <v>9.6642770043300104</v>
      </c>
      <c r="I65" s="154">
        <v>1.472741609745869</v>
      </c>
      <c r="J65" s="154">
        <v>2.7005965717426355</v>
      </c>
      <c r="K65" s="154">
        <v>0.24481030784129296</v>
      </c>
      <c r="L65" s="151">
        <v>0.46831573315446828</v>
      </c>
      <c r="M65" s="155">
        <v>28.119140407395228</v>
      </c>
      <c r="N65" s="154">
        <v>26.836077477616715</v>
      </c>
      <c r="O65" s="154">
        <v>21.449050877650073</v>
      </c>
      <c r="P65" s="154">
        <v>16.178222141990844</v>
      </c>
      <c r="Q65" s="153">
        <v>10.194049769507098</v>
      </c>
      <c r="R65" s="152">
        <v>0.38066904413976693</v>
      </c>
      <c r="S65" s="154">
        <v>2.7984124274653301</v>
      </c>
      <c r="T65" s="154">
        <v>12.251260230802306</v>
      </c>
      <c r="U65" s="154">
        <v>16.69348681703719</v>
      </c>
      <c r="V65" s="154">
        <v>21.967711157199446</v>
      </c>
      <c r="W65" s="154">
        <v>22.849929223764377</v>
      </c>
      <c r="X65" s="154">
        <v>19.121312091498766</v>
      </c>
      <c r="Y65" s="154">
        <v>20.689218661130376</v>
      </c>
      <c r="Z65" s="151">
        <v>6.9759938575317788</v>
      </c>
      <c r="AA65" s="468"/>
      <c r="AB65" s="468"/>
      <c r="AC65" s="468"/>
      <c r="AD65" s="468"/>
      <c r="AE65" s="468"/>
      <c r="AF65" s="468"/>
      <c r="AG65" s="468"/>
      <c r="AH65" s="468"/>
      <c r="AI65" s="468"/>
      <c r="AJ65" s="468"/>
      <c r="AK65" s="468"/>
      <c r="AL65" s="468"/>
      <c r="AM65" s="468"/>
      <c r="AN65" s="468"/>
      <c r="AO65" s="468"/>
      <c r="AP65" s="468"/>
      <c r="AQ65" s="468"/>
      <c r="AR65" s="468"/>
      <c r="AS65" s="468"/>
      <c r="AT65" s="468"/>
      <c r="AU65" s="468"/>
      <c r="AV65" s="468"/>
      <c r="AW65" s="468"/>
      <c r="AX65" s="468"/>
      <c r="AY65" s="468"/>
      <c r="AZ65" s="983"/>
      <c r="BA65" s="991"/>
      <c r="BB65" s="651"/>
      <c r="BC65" s="480"/>
      <c r="BD65" s="465"/>
      <c r="BE65" s="465"/>
      <c r="BF65" s="465"/>
      <c r="BG65" s="484"/>
      <c r="BH65" s="480"/>
      <c r="BI65" s="465"/>
      <c r="BJ65" s="465"/>
      <c r="BK65" s="465"/>
      <c r="BL65" s="484"/>
      <c r="BM65" s="480"/>
      <c r="BN65" s="465"/>
      <c r="BO65" s="465"/>
      <c r="BP65" s="465"/>
      <c r="BQ65" s="484"/>
      <c r="BR65" s="480"/>
      <c r="BS65" s="465"/>
      <c r="BT65" s="465"/>
      <c r="BU65" s="465"/>
      <c r="BV65" s="465"/>
      <c r="BW65" s="465"/>
      <c r="BX65" s="465"/>
      <c r="BY65" s="466"/>
      <c r="BZ65" s="466"/>
      <c r="CA65" s="27"/>
      <c r="CB65" s="27"/>
      <c r="CC65" s="27"/>
      <c r="CD65" s="27"/>
      <c r="CE65" s="27"/>
      <c r="CF65" s="27"/>
      <c r="CG65" s="27"/>
      <c r="CH65" s="27"/>
      <c r="CI65" s="27"/>
      <c r="CJ65" s="27"/>
      <c r="CK65" s="27"/>
      <c r="CL65" s="27"/>
      <c r="CM65" s="27"/>
      <c r="CN65" s="27"/>
      <c r="CO65" s="27"/>
      <c r="CP65" s="27"/>
      <c r="CQ65" s="27"/>
      <c r="CR65" s="27"/>
      <c r="CS65" s="27"/>
      <c r="CT65" s="27"/>
      <c r="CU65" s="27"/>
      <c r="CV65" s="27"/>
      <c r="CW65" s="27"/>
      <c r="CX65" s="27"/>
      <c r="CY65" s="27"/>
      <c r="CZ65" s="27"/>
    </row>
    <row r="66" s="344" customFormat="true" ht="15" customHeight="true" x14ac:dyDescent="0.2">
      <c r="A66" s="1155"/>
      <c r="B66" s="409" t="s">
        <v>308</v>
      </c>
      <c r="C66" s="155">
        <v>8.9799925045861411</v>
      </c>
      <c r="D66" s="154">
        <v>9.088143187518277</v>
      </c>
      <c r="E66" s="154">
        <v>7.3820357590828989</v>
      </c>
      <c r="F66" s="154">
        <v>7.6561145974342351</v>
      </c>
      <c r="G66" s="153">
        <v>2.7093770533279118</v>
      </c>
      <c r="H66" s="152">
        <v>7.6722946417115425</v>
      </c>
      <c r="I66" s="154">
        <v>2.1678501310833465</v>
      </c>
      <c r="J66" s="154">
        <v>5.1704359590516988</v>
      </c>
      <c r="K66" s="154">
        <v>2.0161874068009569</v>
      </c>
      <c r="L66" s="151">
        <v>0.42427711494128711</v>
      </c>
      <c r="M66" s="155">
        <v>8.7363570003175095</v>
      </c>
      <c r="N66" s="154">
        <v>8.4967040246571788</v>
      </c>
      <c r="O66" s="154">
        <v>9.1339693072196741</v>
      </c>
      <c r="P66" s="154">
        <v>7.0332202894087423</v>
      </c>
      <c r="Q66" s="153">
        <v>9.4976328232351168</v>
      </c>
      <c r="R66" s="152">
        <v>0.76769289209418123</v>
      </c>
      <c r="S66" s="154">
        <v>7.3720181429875424</v>
      </c>
      <c r="T66" s="154">
        <v>11.065903023596785</v>
      </c>
      <c r="U66" s="154">
        <v>2.4195026155252966</v>
      </c>
      <c r="V66" s="154">
        <v>9.4951281225779294</v>
      </c>
      <c r="W66" s="154">
        <v>6.5575376506152168</v>
      </c>
      <c r="X66" s="154">
        <v>7.3120779128090936</v>
      </c>
      <c r="Y66" s="154">
        <v>6.6823117779812851</v>
      </c>
      <c r="Z66" s="151">
        <v>10.941410932936607</v>
      </c>
      <c r="AA66" s="468"/>
      <c r="AB66" s="468"/>
      <c r="AC66" s="468"/>
      <c r="AD66" s="468"/>
      <c r="AE66" s="468"/>
      <c r="AF66" s="468"/>
      <c r="AG66" s="468"/>
      <c r="AH66" s="468"/>
      <c r="AI66" s="468"/>
      <c r="AJ66" s="468"/>
      <c r="AK66" s="468"/>
      <c r="AL66" s="468"/>
      <c r="AM66" s="468"/>
      <c r="AN66" s="468"/>
      <c r="AO66" s="468"/>
      <c r="AP66" s="468"/>
      <c r="AQ66" s="468"/>
      <c r="AR66" s="468"/>
      <c r="AS66" s="468"/>
      <c r="AT66" s="468"/>
      <c r="AU66" s="468"/>
      <c r="AV66" s="468"/>
      <c r="AW66" s="468"/>
      <c r="AX66" s="468"/>
      <c r="AY66" s="468"/>
      <c r="AZ66" s="983"/>
      <c r="BA66" s="991"/>
      <c r="BB66" s="651"/>
      <c r="BC66" s="480"/>
      <c r="BD66" s="465"/>
      <c r="BE66" s="465"/>
      <c r="BF66" s="465"/>
      <c r="BG66" s="484"/>
      <c r="BH66" s="480"/>
      <c r="BI66" s="465"/>
      <c r="BJ66" s="465"/>
      <c r="BK66" s="465"/>
      <c r="BL66" s="484"/>
      <c r="BM66" s="480"/>
      <c r="BN66" s="465"/>
      <c r="BO66" s="465"/>
      <c r="BP66" s="465"/>
      <c r="BQ66" s="484"/>
      <c r="BR66" s="480"/>
      <c r="BS66" s="465"/>
      <c r="BT66" s="465"/>
      <c r="BU66" s="465"/>
      <c r="BV66" s="465"/>
      <c r="BW66" s="465"/>
      <c r="BX66" s="465"/>
      <c r="BY66" s="466"/>
      <c r="BZ66" s="466"/>
      <c r="CA66" s="27"/>
      <c r="CB66" s="27"/>
      <c r="CC66" s="27"/>
      <c r="CD66" s="27"/>
      <c r="CE66" s="27"/>
      <c r="CF66" s="27"/>
      <c r="CG66" s="27"/>
      <c r="CH66" s="27"/>
      <c r="CI66" s="27"/>
      <c r="CJ66" s="27"/>
      <c r="CK66" s="27"/>
      <c r="CL66" s="27"/>
      <c r="CM66" s="27"/>
      <c r="CN66" s="27"/>
      <c r="CO66" s="27"/>
      <c r="CP66" s="27"/>
      <c r="CQ66" s="27"/>
      <c r="CR66" s="27"/>
      <c r="CS66" s="27"/>
      <c r="CT66" s="27"/>
      <c r="CU66" s="27"/>
      <c r="CV66" s="27"/>
      <c r="CW66" s="27"/>
      <c r="CX66" s="27"/>
      <c r="CY66" s="27"/>
      <c r="CZ66" s="27"/>
    </row>
    <row r="67" s="344" customFormat="true" ht="15" customHeight="true" x14ac:dyDescent="0.2">
      <c r="A67" s="1155"/>
      <c r="B67" s="409" t="s">
        <v>309</v>
      </c>
      <c r="C67" s="155">
        <v>16.523020453796189</v>
      </c>
      <c r="D67" s="154">
        <v>14.361365206637791</v>
      </c>
      <c r="E67" s="154">
        <v>12.563382096302183</v>
      </c>
      <c r="F67" s="154">
        <v>5.4035971060945025</v>
      </c>
      <c r="G67" s="153">
        <v>0.50630762267700558</v>
      </c>
      <c r="H67" s="152">
        <v>7.1461761095644203</v>
      </c>
      <c r="I67" s="154">
        <v>0.91658632302770893</v>
      </c>
      <c r="J67" s="154">
        <v>1.2621559949701351</v>
      </c>
      <c r="K67" s="154">
        <v>0.19111330041374336</v>
      </c>
      <c r="L67" s="151">
        <v>7.0562514878990373E-2</v>
      </c>
      <c r="M67" s="155">
        <v>16.152756817982404</v>
      </c>
      <c r="N67" s="154">
        <v>17.907721446710241</v>
      </c>
      <c r="O67" s="154">
        <v>12.530445412961219</v>
      </c>
      <c r="P67" s="154">
        <v>12.210997256342743</v>
      </c>
      <c r="Q67" s="153">
        <v>5.8831785373292336</v>
      </c>
      <c r="R67" s="152">
        <v>0.17269085264515041</v>
      </c>
      <c r="S67" s="154">
        <v>1.9573069419626659</v>
      </c>
      <c r="T67" s="154">
        <v>8.3884768627300001</v>
      </c>
      <c r="U67" s="154">
        <v>9.151368477054465</v>
      </c>
      <c r="V67" s="154">
        <v>12.688912569610016</v>
      </c>
      <c r="W67" s="154">
        <v>13.682185118017646</v>
      </c>
      <c r="X67" s="154">
        <v>12.543429023006372</v>
      </c>
      <c r="Y67" s="154">
        <v>13.647497016106328</v>
      </c>
      <c r="Z67" s="151">
        <v>5.5452307381796464</v>
      </c>
      <c r="AA67" s="468"/>
      <c r="AB67" s="468"/>
      <c r="AC67" s="468"/>
      <c r="AD67" s="468"/>
      <c r="AE67" s="468"/>
      <c r="AF67" s="468"/>
      <c r="AG67" s="468"/>
      <c r="AH67" s="468"/>
      <c r="AI67" s="468"/>
      <c r="AJ67" s="468"/>
      <c r="AK67" s="468"/>
      <c r="AL67" s="468"/>
      <c r="AM67" s="468"/>
      <c r="AN67" s="468"/>
      <c r="AO67" s="468"/>
      <c r="AP67" s="468"/>
      <c r="AQ67" s="468"/>
      <c r="AR67" s="468"/>
      <c r="AS67" s="468"/>
      <c r="AT67" s="468"/>
      <c r="AU67" s="468"/>
      <c r="AV67" s="468"/>
      <c r="AW67" s="468"/>
      <c r="AX67" s="468"/>
      <c r="AY67" s="468"/>
      <c r="AZ67" s="983"/>
      <c r="BA67" s="991"/>
      <c r="BB67" s="651"/>
      <c r="BC67" s="480"/>
      <c r="BD67" s="465"/>
      <c r="BE67" s="465"/>
      <c r="BF67" s="465"/>
      <c r="BG67" s="484"/>
      <c r="BH67" s="480"/>
      <c r="BI67" s="465"/>
      <c r="BJ67" s="465"/>
      <c r="BK67" s="465"/>
      <c r="BL67" s="484"/>
      <c r="BM67" s="480"/>
      <c r="BN67" s="465"/>
      <c r="BO67" s="465"/>
      <c r="BP67" s="465"/>
      <c r="BQ67" s="484"/>
      <c r="BR67" s="480"/>
      <c r="BS67" s="465"/>
      <c r="BT67" s="465"/>
      <c r="BU67" s="465"/>
      <c r="BV67" s="465"/>
      <c r="BW67" s="465"/>
      <c r="BX67" s="465"/>
      <c r="BY67" s="466"/>
      <c r="BZ67" s="466"/>
      <c r="CA67" s="27"/>
      <c r="CB67" s="27"/>
      <c r="CC67" s="27"/>
      <c r="CD67" s="27"/>
      <c r="CE67" s="27"/>
      <c r="CF67" s="27"/>
      <c r="CG67" s="27"/>
      <c r="CH67" s="27"/>
      <c r="CI67" s="27"/>
      <c r="CJ67" s="27"/>
      <c r="CK67" s="27"/>
      <c r="CL67" s="27"/>
      <c r="CM67" s="27"/>
      <c r="CN67" s="27"/>
      <c r="CO67" s="27"/>
      <c r="CP67" s="27"/>
      <c r="CQ67" s="27"/>
      <c r="CR67" s="27"/>
      <c r="CS67" s="27"/>
      <c r="CT67" s="27"/>
      <c r="CU67" s="27"/>
      <c r="CV67" s="27"/>
      <c r="CW67" s="27"/>
      <c r="CX67" s="27"/>
      <c r="CY67" s="27"/>
      <c r="CZ67" s="27"/>
    </row>
    <row r="68" s="344" customFormat="true" ht="15" customHeight="true" x14ac:dyDescent="0.2">
      <c r="A68" s="1155"/>
      <c r="B68" s="409" t="s">
        <v>310</v>
      </c>
      <c r="C68" s="155">
        <v>2.5265511965969004E-2</v>
      </c>
      <c r="D68" s="154">
        <v>0.34655503152274869</v>
      </c>
      <c r="E68" s="154">
        <v>0.30704128486963955</v>
      </c>
      <c r="F68" s="154">
        <v>0.24192346336986029</v>
      </c>
      <c r="G68" s="153">
        <v>0</v>
      </c>
      <c r="H68" s="152">
        <v>0</v>
      </c>
      <c r="I68" s="154">
        <v>0</v>
      </c>
      <c r="J68" s="154">
        <v>0</v>
      </c>
      <c r="K68" s="154">
        <v>0</v>
      </c>
      <c r="L68" s="151">
        <v>0</v>
      </c>
      <c r="M68" s="155">
        <v>3.4976973269424769E-2</v>
      </c>
      <c r="N68" s="154">
        <v>3.5004959507640675E-2</v>
      </c>
      <c r="O68" s="154">
        <v>0.741882705228047</v>
      </c>
      <c r="P68" s="154">
        <v>0.12862631374465905</v>
      </c>
      <c r="Q68" s="153">
        <v>0.33549219352311049</v>
      </c>
      <c r="R68" s="152">
        <v>0</v>
      </c>
      <c r="S68" s="154">
        <v>0</v>
      </c>
      <c r="T68" s="154">
        <v>1.0763928008942558</v>
      </c>
      <c r="U68" s="154">
        <v>0</v>
      </c>
      <c r="V68" s="154">
        <v>0</v>
      </c>
      <c r="W68" s="154">
        <v>0.36880613489412584</v>
      </c>
      <c r="X68" s="154">
        <v>0</v>
      </c>
      <c r="Y68" s="154">
        <v>0</v>
      </c>
      <c r="Z68" s="151">
        <v>0</v>
      </c>
      <c r="AA68" s="468"/>
      <c r="AB68" s="468"/>
      <c r="AC68" s="468"/>
      <c r="AD68" s="468"/>
      <c r="AE68" s="468"/>
      <c r="AF68" s="468"/>
      <c r="AG68" s="468"/>
      <c r="AH68" s="468"/>
      <c r="AI68" s="468"/>
      <c r="AJ68" s="468"/>
      <c r="AK68" s="468"/>
      <c r="AL68" s="468"/>
      <c r="AM68" s="468"/>
      <c r="AN68" s="468"/>
      <c r="AO68" s="468"/>
      <c r="AP68" s="468"/>
      <c r="AQ68" s="468"/>
      <c r="AR68" s="468"/>
      <c r="AS68" s="468"/>
      <c r="AT68" s="468"/>
      <c r="AU68" s="468"/>
      <c r="AV68" s="468"/>
      <c r="AW68" s="468"/>
      <c r="AX68" s="468"/>
      <c r="AY68" s="468"/>
      <c r="AZ68" s="983"/>
      <c r="BA68" s="991"/>
      <c r="BB68" s="651"/>
      <c r="BC68" s="480"/>
      <c r="BD68" s="465"/>
      <c r="BE68" s="465"/>
      <c r="BF68" s="465"/>
      <c r="BG68" s="484"/>
      <c r="BH68" s="480"/>
      <c r="BI68" s="465"/>
      <c r="BJ68" s="465"/>
      <c r="BK68" s="465"/>
      <c r="BL68" s="484"/>
      <c r="BM68" s="480"/>
      <c r="BN68" s="465"/>
      <c r="BO68" s="465"/>
      <c r="BP68" s="465"/>
      <c r="BQ68" s="484"/>
      <c r="BR68" s="480"/>
      <c r="BS68" s="465"/>
      <c r="BT68" s="465"/>
      <c r="BU68" s="465"/>
      <c r="BV68" s="465"/>
      <c r="BW68" s="465"/>
      <c r="BX68" s="465"/>
      <c r="BY68" s="466"/>
      <c r="BZ68" s="466"/>
      <c r="CA68" s="27"/>
      <c r="CB68" s="27"/>
      <c r="CC68" s="27"/>
      <c r="CD68" s="27"/>
      <c r="CE68" s="27"/>
      <c r="CF68" s="27"/>
      <c r="CG68" s="27"/>
      <c r="CH68" s="27"/>
      <c r="CI68" s="27"/>
      <c r="CJ68" s="27"/>
      <c r="CK68" s="27"/>
      <c r="CL68" s="27"/>
      <c r="CM68" s="27"/>
      <c r="CN68" s="27"/>
      <c r="CO68" s="27"/>
      <c r="CP68" s="27"/>
      <c r="CQ68" s="27"/>
      <c r="CR68" s="27"/>
      <c r="CS68" s="27"/>
      <c r="CT68" s="27"/>
      <c r="CU68" s="27"/>
      <c r="CV68" s="27"/>
      <c r="CW68" s="27"/>
      <c r="CX68" s="27"/>
      <c r="CY68" s="27"/>
      <c r="CZ68" s="27"/>
    </row>
    <row r="69" s="344" customFormat="true" ht="15" customHeight="true" x14ac:dyDescent="0.2">
      <c r="A69" s="1155"/>
      <c r="B69" s="409" t="s">
        <v>311</v>
      </c>
      <c r="C69" s="155">
        <v>0.73135373320471075</v>
      </c>
      <c r="D69" s="154">
        <v>0.92674990138763069</v>
      </c>
      <c r="E69" s="154">
        <v>0.97277496908857786</v>
      </c>
      <c r="F69" s="154">
        <v>0.83444019480816756</v>
      </c>
      <c r="G69" s="153">
        <v>5.9747451671446621E-2</v>
      </c>
      <c r="H69" s="152">
        <v>0</v>
      </c>
      <c r="I69" s="154">
        <v>0</v>
      </c>
      <c r="J69" s="154">
        <v>0</v>
      </c>
      <c r="K69" s="154">
        <v>0</v>
      </c>
      <c r="L69" s="151">
        <v>0.21463184998243615</v>
      </c>
      <c r="M69" s="155">
        <v>0.75898385213155128</v>
      </c>
      <c r="N69" s="154">
        <v>0.55376680130699596</v>
      </c>
      <c r="O69" s="154">
        <v>1.3960483985614267</v>
      </c>
      <c r="P69" s="154">
        <v>0.46975083567907217</v>
      </c>
      <c r="Q69" s="153">
        <v>1.6229185070516052</v>
      </c>
      <c r="R69" s="152">
        <v>8.1061362043602522E-2</v>
      </c>
      <c r="S69" s="154">
        <v>0</v>
      </c>
      <c r="T69" s="154">
        <v>2.4518528125002681</v>
      </c>
      <c r="U69" s="154">
        <v>2.6033357136741144</v>
      </c>
      <c r="V69" s="154">
        <v>0.21913558071415362</v>
      </c>
      <c r="W69" s="154">
        <v>2.2134982258298073</v>
      </c>
      <c r="X69" s="154">
        <v>0.17466700679491792</v>
      </c>
      <c r="Y69" s="154">
        <v>0.11446956139967437</v>
      </c>
      <c r="Z69" s="151">
        <v>0</v>
      </c>
      <c r="AA69" s="468"/>
      <c r="AB69" s="468"/>
      <c r="AC69" s="468"/>
      <c r="AD69" s="468"/>
      <c r="AE69" s="468"/>
      <c r="AF69" s="468"/>
      <c r="AG69" s="468"/>
      <c r="AH69" s="468"/>
      <c r="AI69" s="468"/>
      <c r="AJ69" s="468"/>
      <c r="AK69" s="468"/>
      <c r="AL69" s="468"/>
      <c r="AM69" s="468"/>
      <c r="AN69" s="468"/>
      <c r="AO69" s="468"/>
      <c r="AP69" s="468"/>
      <c r="AQ69" s="468"/>
      <c r="AR69" s="468"/>
      <c r="AS69" s="468"/>
      <c r="AT69" s="468"/>
      <c r="AU69" s="468"/>
      <c r="AV69" s="468"/>
      <c r="AW69" s="468"/>
      <c r="AX69" s="468"/>
      <c r="AY69" s="468"/>
      <c r="AZ69" s="983"/>
      <c r="BA69" s="991"/>
      <c r="BB69" s="651"/>
      <c r="BC69" s="480"/>
      <c r="BD69" s="465"/>
      <c r="BE69" s="465"/>
      <c r="BF69" s="465"/>
      <c r="BG69" s="484"/>
      <c r="BH69" s="480"/>
      <c r="BI69" s="465"/>
      <c r="BJ69" s="465"/>
      <c r="BK69" s="465"/>
      <c r="BL69" s="484"/>
      <c r="BM69" s="480"/>
      <c r="BN69" s="465"/>
      <c r="BO69" s="465"/>
      <c r="BP69" s="465"/>
      <c r="BQ69" s="484"/>
      <c r="BR69" s="480"/>
      <c r="BS69" s="465"/>
      <c r="BT69" s="465"/>
      <c r="BU69" s="465"/>
      <c r="BV69" s="465"/>
      <c r="BW69" s="465"/>
      <c r="BX69" s="465"/>
      <c r="BY69" s="466"/>
      <c r="BZ69" s="466"/>
      <c r="CA69" s="27"/>
      <c r="CB69" s="27"/>
      <c r="CC69" s="27"/>
      <c r="CD69" s="27"/>
      <c r="CE69" s="27"/>
      <c r="CF69" s="27"/>
      <c r="CG69" s="27"/>
      <c r="CH69" s="27"/>
      <c r="CI69" s="27"/>
      <c r="CJ69" s="27"/>
      <c r="CK69" s="27"/>
      <c r="CL69" s="27"/>
      <c r="CM69" s="27"/>
      <c r="CN69" s="27"/>
      <c r="CO69" s="27"/>
      <c r="CP69" s="27"/>
      <c r="CQ69" s="27"/>
      <c r="CR69" s="27"/>
      <c r="CS69" s="27"/>
      <c r="CT69" s="27"/>
      <c r="CU69" s="27"/>
      <c r="CV69" s="27"/>
      <c r="CW69" s="27"/>
      <c r="CX69" s="27"/>
      <c r="CY69" s="27"/>
      <c r="CZ69" s="27"/>
    </row>
    <row r="70" s="344" customFormat="true" ht="15" customHeight="true" x14ac:dyDescent="0.2">
      <c r="A70" s="1155"/>
      <c r="B70" s="409" t="s">
        <v>312</v>
      </c>
      <c r="C70" s="155">
        <v>0.11057652415844307</v>
      </c>
      <c r="D70" s="154">
        <v>0</v>
      </c>
      <c r="E70" s="154">
        <v>3.691157222155949E-2</v>
      </c>
      <c r="F70" s="154">
        <v>6.5633888985920791E-3</v>
      </c>
      <c r="G70" s="153">
        <v>0</v>
      </c>
      <c r="H70" s="152">
        <v>0</v>
      </c>
      <c r="I70" s="154">
        <v>0</v>
      </c>
      <c r="J70" s="154">
        <v>0</v>
      </c>
      <c r="K70" s="154">
        <v>0</v>
      </c>
      <c r="L70" s="151">
        <v>0</v>
      </c>
      <c r="M70" s="155">
        <v>0.15307950754867794</v>
      </c>
      <c r="N70" s="154">
        <v>0</v>
      </c>
      <c r="O70" s="154">
        <v>2.1672481775266922E-3</v>
      </c>
      <c r="P70" s="154">
        <v>4.6335736657824735E-2</v>
      </c>
      <c r="Q70" s="153">
        <v>1.1697207114152971E-2</v>
      </c>
      <c r="R70" s="152">
        <v>0</v>
      </c>
      <c r="S70" s="154">
        <v>0</v>
      </c>
      <c r="T70" s="154">
        <v>0</v>
      </c>
      <c r="U70" s="154">
        <v>3.017646380248836</v>
      </c>
      <c r="V70" s="154">
        <v>0.12206220642945766</v>
      </c>
      <c r="W70" s="154">
        <v>0</v>
      </c>
      <c r="X70" s="154">
        <v>0</v>
      </c>
      <c r="Y70" s="154">
        <v>0</v>
      </c>
      <c r="Z70" s="151">
        <v>0</v>
      </c>
      <c r="AA70" s="468"/>
      <c r="AB70" s="468"/>
      <c r="AC70" s="468"/>
      <c r="AD70" s="468"/>
      <c r="AE70" s="468"/>
      <c r="AF70" s="468"/>
      <c r="AG70" s="468"/>
      <c r="AH70" s="468"/>
      <c r="AI70" s="468"/>
      <c r="AJ70" s="468"/>
      <c r="AK70" s="468"/>
      <c r="AL70" s="468"/>
      <c r="AM70" s="468"/>
      <c r="AN70" s="468"/>
      <c r="AO70" s="468"/>
      <c r="AP70" s="468"/>
      <c r="AQ70" s="468"/>
      <c r="AR70" s="468"/>
      <c r="AS70" s="468"/>
      <c r="AT70" s="468"/>
      <c r="AU70" s="468"/>
      <c r="AV70" s="468"/>
      <c r="AW70" s="468"/>
      <c r="AX70" s="468"/>
      <c r="AY70" s="468"/>
      <c r="AZ70" s="983"/>
      <c r="BA70" s="991"/>
      <c r="BB70" s="651"/>
      <c r="BC70" s="480"/>
      <c r="BD70" s="465"/>
      <c r="BE70" s="465"/>
      <c r="BF70" s="465"/>
      <c r="BG70" s="484"/>
      <c r="BH70" s="480"/>
      <c r="BI70" s="465"/>
      <c r="BJ70" s="465"/>
      <c r="BK70" s="465"/>
      <c r="BL70" s="484"/>
      <c r="BM70" s="480"/>
      <c r="BN70" s="465"/>
      <c r="BO70" s="465"/>
      <c r="BP70" s="465"/>
      <c r="BQ70" s="484"/>
      <c r="BR70" s="480"/>
      <c r="BS70" s="465"/>
      <c r="BT70" s="465"/>
      <c r="BU70" s="465"/>
      <c r="BV70" s="465"/>
      <c r="BW70" s="465"/>
      <c r="BX70" s="465"/>
      <c r="BY70" s="466"/>
      <c r="BZ70" s="466"/>
      <c r="CA70" s="27"/>
      <c r="CB70" s="27"/>
      <c r="CC70" s="27"/>
      <c r="CD70" s="27"/>
      <c r="CE70" s="27"/>
      <c r="CF70" s="27"/>
      <c r="CG70" s="27"/>
      <c r="CH70" s="27"/>
      <c r="CI70" s="27"/>
      <c r="CJ70" s="27"/>
      <c r="CK70" s="27"/>
      <c r="CL70" s="27"/>
      <c r="CM70" s="27"/>
      <c r="CN70" s="27"/>
      <c r="CO70" s="27"/>
      <c r="CP70" s="27"/>
      <c r="CQ70" s="27"/>
      <c r="CR70" s="27"/>
      <c r="CS70" s="27"/>
      <c r="CT70" s="27"/>
      <c r="CU70" s="27"/>
      <c r="CV70" s="27"/>
      <c r="CW70" s="27"/>
      <c r="CX70" s="27"/>
      <c r="CY70" s="27"/>
      <c r="CZ70" s="27"/>
    </row>
    <row r="71" s="344" customFormat="true" ht="15" customHeight="true" x14ac:dyDescent="0.2">
      <c r="A71" s="1155"/>
      <c r="B71" s="409" t="s">
        <v>313</v>
      </c>
      <c r="C71" s="155">
        <v>0</v>
      </c>
      <c r="D71" s="154">
        <v>0</v>
      </c>
      <c r="E71" s="154">
        <v>0</v>
      </c>
      <c r="F71" s="154">
        <v>2.7525210138123297E-3</v>
      </c>
      <c r="G71" s="153">
        <v>2.4201617190775515E-3</v>
      </c>
      <c r="H71" s="152">
        <v>0</v>
      </c>
      <c r="I71" s="154">
        <v>0</v>
      </c>
      <c r="J71" s="154">
        <v>8.6940284214620991E-3</v>
      </c>
      <c r="K71" s="154">
        <v>0</v>
      </c>
      <c r="L71" s="151">
        <v>0</v>
      </c>
      <c r="M71" s="155">
        <v>0</v>
      </c>
      <c r="N71" s="154">
        <v>0</v>
      </c>
      <c r="O71" s="154">
        <v>0</v>
      </c>
      <c r="P71" s="154">
        <v>0</v>
      </c>
      <c r="Q71" s="153">
        <v>3.817113477871122E-3</v>
      </c>
      <c r="R71" s="152">
        <v>0</v>
      </c>
      <c r="S71" s="154">
        <v>0</v>
      </c>
      <c r="T71" s="154">
        <v>0</v>
      </c>
      <c r="U71" s="154">
        <v>0.35945425100409562</v>
      </c>
      <c r="V71" s="154">
        <v>0</v>
      </c>
      <c r="W71" s="154">
        <v>0</v>
      </c>
      <c r="X71" s="154">
        <v>0</v>
      </c>
      <c r="Y71" s="154">
        <v>0</v>
      </c>
      <c r="Z71" s="151">
        <v>0</v>
      </c>
      <c r="AA71" s="468"/>
      <c r="AB71" s="468"/>
      <c r="AC71" s="468"/>
      <c r="AD71" s="468"/>
      <c r="AE71" s="468"/>
      <c r="AF71" s="468"/>
      <c r="AG71" s="468"/>
      <c r="AH71" s="468"/>
      <c r="AI71" s="468"/>
      <c r="AJ71" s="468"/>
      <c r="AK71" s="468"/>
      <c r="AL71" s="468"/>
      <c r="AM71" s="468"/>
      <c r="AN71" s="468"/>
      <c r="AO71" s="468"/>
      <c r="AP71" s="468"/>
      <c r="AQ71" s="468"/>
      <c r="AR71" s="468"/>
      <c r="AS71" s="468"/>
      <c r="AT71" s="468"/>
      <c r="AU71" s="468"/>
      <c r="AV71" s="468"/>
      <c r="AW71" s="468"/>
      <c r="AX71" s="468"/>
      <c r="AY71" s="468"/>
      <c r="AZ71" s="983"/>
      <c r="BA71" s="991"/>
      <c r="BB71" s="651"/>
      <c r="BC71" s="480"/>
      <c r="BD71" s="465"/>
      <c r="BE71" s="465"/>
      <c r="BF71" s="465"/>
      <c r="BG71" s="484"/>
      <c r="BH71" s="480"/>
      <c r="BI71" s="465"/>
      <c r="BJ71" s="465"/>
      <c r="BK71" s="465"/>
      <c r="BL71" s="484"/>
      <c r="BM71" s="480"/>
      <c r="BN71" s="465"/>
      <c r="BO71" s="465"/>
      <c r="BP71" s="465"/>
      <c r="BQ71" s="484"/>
      <c r="BR71" s="480"/>
      <c r="BS71" s="465"/>
      <c r="BT71" s="465"/>
      <c r="BU71" s="465"/>
      <c r="BV71" s="465"/>
      <c r="BW71" s="465"/>
      <c r="BX71" s="465"/>
      <c r="BY71" s="466"/>
      <c r="BZ71" s="466"/>
      <c r="CA71" s="27"/>
      <c r="CB71" s="27"/>
      <c r="CC71" s="27"/>
      <c r="CD71" s="27"/>
      <c r="CE71" s="27"/>
      <c r="CF71" s="27"/>
      <c r="CG71" s="27"/>
      <c r="CH71" s="27"/>
      <c r="CI71" s="27"/>
      <c r="CJ71" s="27"/>
      <c r="CK71" s="27"/>
      <c r="CL71" s="27"/>
      <c r="CM71" s="27"/>
      <c r="CN71" s="27"/>
      <c r="CO71" s="27"/>
      <c r="CP71" s="27"/>
      <c r="CQ71" s="27"/>
      <c r="CR71" s="27"/>
      <c r="CS71" s="27"/>
      <c r="CT71" s="27"/>
      <c r="CU71" s="27"/>
      <c r="CV71" s="27"/>
      <c r="CW71" s="27"/>
      <c r="CX71" s="27"/>
      <c r="CY71" s="27"/>
      <c r="CZ71" s="27"/>
    </row>
    <row r="72" s="344" customFormat="true" ht="15" customHeight="true" x14ac:dyDescent="0.2">
      <c r="A72" s="1155"/>
      <c r="B72" s="409" t="s">
        <v>314</v>
      </c>
      <c r="C72" s="155">
        <v>1.2737175534676539E-2</v>
      </c>
      <c r="D72" s="154">
        <v>0</v>
      </c>
      <c r="E72" s="154">
        <v>6.8260841561119528E-2</v>
      </c>
      <c r="F72" s="154">
        <v>0.36237664899034416</v>
      </c>
      <c r="G72" s="153">
        <v>0.88232836663382086</v>
      </c>
      <c r="H72" s="152">
        <v>0.67568934910238188</v>
      </c>
      <c r="I72" s="154">
        <v>0.13805916172217197</v>
      </c>
      <c r="J72" s="154">
        <v>1.7403242503481235</v>
      </c>
      <c r="K72" s="154">
        <v>0.27143052857654065</v>
      </c>
      <c r="L72" s="151">
        <v>0.93549085344882998</v>
      </c>
      <c r="M72" s="155">
        <v>1.7633042576157668E-2</v>
      </c>
      <c r="N72" s="154">
        <v>0</v>
      </c>
      <c r="O72" s="154">
        <v>9.281143942461359E-2</v>
      </c>
      <c r="P72" s="154">
        <v>1.2863062113289282E-3</v>
      </c>
      <c r="Q72" s="153">
        <v>0.27495648826556224</v>
      </c>
      <c r="R72" s="152">
        <v>0.58958549932700866</v>
      </c>
      <c r="S72" s="154">
        <v>0</v>
      </c>
      <c r="T72" s="154">
        <v>1.8339907594911706E-2</v>
      </c>
      <c r="U72" s="154">
        <v>0.94839753171438623</v>
      </c>
      <c r="V72" s="154">
        <v>0.17096928577324699</v>
      </c>
      <c r="W72" s="154">
        <v>0</v>
      </c>
      <c r="X72" s="154">
        <v>8.9502933766739928E-2</v>
      </c>
      <c r="Y72" s="154">
        <v>0.62113361395631872</v>
      </c>
      <c r="Z72" s="151">
        <v>0.45430227311194793</v>
      </c>
      <c r="AA72" s="468"/>
      <c r="AB72" s="468"/>
      <c r="AC72" s="468"/>
      <c r="AD72" s="468"/>
      <c r="AE72" s="468"/>
      <c r="AF72" s="468"/>
      <c r="AG72" s="468"/>
      <c r="AH72" s="468"/>
      <c r="AI72" s="468"/>
      <c r="AJ72" s="468"/>
      <c r="AK72" s="468"/>
      <c r="AL72" s="468"/>
      <c r="AM72" s="468"/>
      <c r="AN72" s="468"/>
      <c r="AO72" s="468"/>
      <c r="AP72" s="468"/>
      <c r="AQ72" s="468"/>
      <c r="AR72" s="468"/>
      <c r="AS72" s="468"/>
      <c r="AT72" s="468"/>
      <c r="AU72" s="468"/>
      <c r="AV72" s="468"/>
      <c r="AW72" s="468"/>
      <c r="AX72" s="468"/>
      <c r="AY72" s="468"/>
      <c r="AZ72" s="983"/>
      <c r="BA72" s="991"/>
      <c r="BB72" s="651"/>
      <c r="BC72" s="480"/>
      <c r="BD72" s="465"/>
      <c r="BE72" s="465"/>
      <c r="BF72" s="465"/>
      <c r="BG72" s="484"/>
      <c r="BH72" s="480"/>
      <c r="BI72" s="465"/>
      <c r="BJ72" s="465"/>
      <c r="BK72" s="465"/>
      <c r="BL72" s="484"/>
      <c r="BM72" s="480"/>
      <c r="BN72" s="465"/>
      <c r="BO72" s="465"/>
      <c r="BP72" s="465"/>
      <c r="BQ72" s="484"/>
      <c r="BR72" s="480"/>
      <c r="BS72" s="465"/>
      <c r="BT72" s="465"/>
      <c r="BU72" s="465"/>
      <c r="BV72" s="465"/>
      <c r="BW72" s="465"/>
      <c r="BX72" s="465"/>
      <c r="BY72" s="466"/>
      <c r="BZ72" s="466"/>
      <c r="CA72" s="27"/>
      <c r="CB72" s="27"/>
      <c r="CC72" s="27"/>
      <c r="CD72" s="27"/>
      <c r="CE72" s="27"/>
      <c r="CF72" s="27"/>
      <c r="CG72" s="27"/>
      <c r="CH72" s="27"/>
      <c r="CI72" s="27"/>
      <c r="CJ72" s="27"/>
      <c r="CK72" s="27"/>
      <c r="CL72" s="27"/>
      <c r="CM72" s="27"/>
      <c r="CN72" s="27"/>
      <c r="CO72" s="27"/>
      <c r="CP72" s="27"/>
      <c r="CQ72" s="27"/>
      <c r="CR72" s="27"/>
      <c r="CS72" s="27"/>
      <c r="CT72" s="27"/>
      <c r="CU72" s="27"/>
      <c r="CV72" s="27"/>
      <c r="CW72" s="27"/>
      <c r="CX72" s="27"/>
      <c r="CY72" s="27"/>
      <c r="CZ72" s="27"/>
    </row>
    <row r="73" s="344" customFormat="true" ht="15" customHeight="true" x14ac:dyDescent="0.2">
      <c r="A73" s="1155"/>
      <c r="B73" s="409" t="s">
        <v>315</v>
      </c>
      <c r="C73" s="155">
        <v>1.0652352097460964</v>
      </c>
      <c r="D73" s="154">
        <v>3.9398388295235578</v>
      </c>
      <c r="E73" s="154">
        <v>6.392219440282906</v>
      </c>
      <c r="F73" s="154">
        <v>3.1463951098499088</v>
      </c>
      <c r="G73" s="153">
        <v>7.966477371806821E-2</v>
      </c>
      <c r="H73" s="152">
        <v>2.0568218585123783</v>
      </c>
      <c r="I73" s="154">
        <v>0.14042137195871121</v>
      </c>
      <c r="J73" s="154">
        <v>6.4757893058058916E-2</v>
      </c>
      <c r="K73" s="154">
        <v>8.1130931272870799E-2</v>
      </c>
      <c r="L73" s="151">
        <v>0</v>
      </c>
      <c r="M73" s="155">
        <v>0.94601900070610201</v>
      </c>
      <c r="N73" s="154">
        <v>1.7284562813411837</v>
      </c>
      <c r="O73" s="154">
        <v>5.5587089926641342</v>
      </c>
      <c r="P73" s="154">
        <v>6.6076624370387345</v>
      </c>
      <c r="Q73" s="153">
        <v>4.5162497349930462</v>
      </c>
      <c r="R73" s="152">
        <v>3.063042906310319E-2</v>
      </c>
      <c r="S73" s="154">
        <v>24.314238597040536</v>
      </c>
      <c r="T73" s="154">
        <v>3.8312463608841036</v>
      </c>
      <c r="U73" s="154">
        <v>27.628129249780955</v>
      </c>
      <c r="V73" s="154">
        <v>0.48215229515560171</v>
      </c>
      <c r="W73" s="154">
        <v>2.9630039182176588</v>
      </c>
      <c r="X73" s="154">
        <v>0.89169011813483734</v>
      </c>
      <c r="Y73" s="154">
        <v>0.576162841924729</v>
      </c>
      <c r="Z73" s="151">
        <v>17.847681173937868</v>
      </c>
      <c r="AA73" s="468"/>
      <c r="AB73" s="468"/>
      <c r="AC73" s="468"/>
      <c r="AD73" s="468"/>
      <c r="AE73" s="468"/>
      <c r="AF73" s="468"/>
      <c r="AG73" s="468"/>
      <c r="AH73" s="468"/>
      <c r="AI73" s="468"/>
      <c r="AJ73" s="468"/>
      <c r="AK73" s="468"/>
      <c r="AL73" s="468"/>
      <c r="AM73" s="468"/>
      <c r="AN73" s="468"/>
      <c r="AO73" s="468"/>
      <c r="AP73" s="468"/>
      <c r="AQ73" s="468"/>
      <c r="AR73" s="468"/>
      <c r="AS73" s="468"/>
      <c r="AT73" s="468"/>
      <c r="AU73" s="468"/>
      <c r="AV73" s="468"/>
      <c r="AW73" s="468"/>
      <c r="AX73" s="468"/>
      <c r="AY73" s="468"/>
      <c r="AZ73" s="983"/>
      <c r="BA73" s="991"/>
      <c r="BB73" s="651"/>
      <c r="BC73" s="480"/>
      <c r="BD73" s="465"/>
      <c r="BE73" s="465"/>
      <c r="BF73" s="465"/>
      <c r="BG73" s="484"/>
      <c r="BH73" s="480"/>
      <c r="BI73" s="465"/>
      <c r="BJ73" s="465"/>
      <c r="BK73" s="465"/>
      <c r="BL73" s="484"/>
      <c r="BM73" s="480"/>
      <c r="BN73" s="465"/>
      <c r="BO73" s="465"/>
      <c r="BP73" s="465"/>
      <c r="BQ73" s="484"/>
      <c r="BR73" s="480"/>
      <c r="BS73" s="465"/>
      <c r="BT73" s="465"/>
      <c r="BU73" s="465"/>
      <c r="BV73" s="465"/>
      <c r="BW73" s="465"/>
      <c r="BX73" s="465"/>
      <c r="BY73" s="466"/>
      <c r="BZ73" s="466"/>
      <c r="CA73" s="27"/>
      <c r="CB73" s="27"/>
      <c r="CC73" s="27"/>
      <c r="CD73" s="27"/>
      <c r="CE73" s="27"/>
      <c r="CF73" s="27"/>
      <c r="CG73" s="27"/>
      <c r="CH73" s="27"/>
      <c r="CI73" s="27"/>
      <c r="CJ73" s="27"/>
      <c r="CK73" s="27"/>
      <c r="CL73" s="27"/>
      <c r="CM73" s="27"/>
      <c r="CN73" s="27"/>
      <c r="CO73" s="27"/>
      <c r="CP73" s="27"/>
      <c r="CQ73" s="27"/>
      <c r="CR73" s="27"/>
      <c r="CS73" s="27"/>
      <c r="CT73" s="27"/>
      <c r="CU73" s="27"/>
      <c r="CV73" s="27"/>
      <c r="CW73" s="27"/>
      <c r="CX73" s="27"/>
      <c r="CY73" s="27"/>
      <c r="CZ73" s="27"/>
    </row>
    <row r="74" s="344" customFormat="true" ht="15" customHeight="true" x14ac:dyDescent="0.2">
      <c r="A74" s="1155"/>
      <c r="B74" s="409" t="s">
        <v>316</v>
      </c>
      <c r="C74" s="155">
        <v>0</v>
      </c>
      <c r="D74" s="154">
        <v>0</v>
      </c>
      <c r="E74" s="154">
        <v>4.7588800757635344E-2</v>
      </c>
      <c r="F74" s="154">
        <v>0</v>
      </c>
      <c r="G74" s="153">
        <v>6.1188351630072801E-2</v>
      </c>
      <c r="H74" s="152">
        <v>0</v>
      </c>
      <c r="I74" s="154">
        <v>0</v>
      </c>
      <c r="J74" s="154">
        <v>0</v>
      </c>
      <c r="K74" s="154">
        <v>0</v>
      </c>
      <c r="L74" s="151">
        <v>0.21980802093379662</v>
      </c>
      <c r="M74" s="155">
        <v>0</v>
      </c>
      <c r="N74" s="154">
        <v>0</v>
      </c>
      <c r="O74" s="154">
        <v>0</v>
      </c>
      <c r="P74" s="154">
        <v>6.5879706468742721E-2</v>
      </c>
      <c r="Q74" s="153">
        <v>0</v>
      </c>
      <c r="R74" s="152">
        <v>8.3016279114494579E-2</v>
      </c>
      <c r="S74" s="154">
        <v>0.10087070808025098</v>
      </c>
      <c r="T74" s="154">
        <v>4.7900115309618525E-2</v>
      </c>
      <c r="U74" s="154">
        <v>0</v>
      </c>
      <c r="V74" s="154">
        <v>0</v>
      </c>
      <c r="W74" s="154">
        <v>0</v>
      </c>
      <c r="X74" s="154">
        <v>0</v>
      </c>
      <c r="Y74" s="154">
        <v>0</v>
      </c>
      <c r="Z74" s="151">
        <v>0</v>
      </c>
      <c r="AA74" s="468"/>
      <c r="AB74" s="468"/>
      <c r="AC74" s="468"/>
      <c r="AD74" s="468"/>
      <c r="AE74" s="468"/>
      <c r="AF74" s="468"/>
      <c r="AG74" s="468"/>
      <c r="AH74" s="468"/>
      <c r="AI74" s="468"/>
      <c r="AJ74" s="468"/>
      <c r="AK74" s="468"/>
      <c r="AL74" s="468"/>
      <c r="AM74" s="468"/>
      <c r="AN74" s="468"/>
      <c r="AO74" s="468"/>
      <c r="AP74" s="468"/>
      <c r="AQ74" s="468"/>
      <c r="AR74" s="468"/>
      <c r="AS74" s="468"/>
      <c r="AT74" s="468"/>
      <c r="AU74" s="468"/>
      <c r="AV74" s="468"/>
      <c r="AW74" s="468"/>
      <c r="AX74" s="468"/>
      <c r="AY74" s="468"/>
      <c r="AZ74" s="983"/>
      <c r="BA74" s="991"/>
      <c r="BB74" s="651"/>
      <c r="BC74" s="480"/>
      <c r="BD74" s="465"/>
      <c r="BE74" s="465"/>
      <c r="BF74" s="465"/>
      <c r="BG74" s="484"/>
      <c r="BH74" s="480"/>
      <c r="BI74" s="465"/>
      <c r="BJ74" s="465"/>
      <c r="BK74" s="465"/>
      <c r="BL74" s="484"/>
      <c r="BM74" s="480"/>
      <c r="BN74" s="465"/>
      <c r="BO74" s="465"/>
      <c r="BP74" s="465"/>
      <c r="BQ74" s="484"/>
      <c r="BR74" s="480"/>
      <c r="BS74" s="465"/>
      <c r="BT74" s="465"/>
      <c r="BU74" s="465"/>
      <c r="BV74" s="465"/>
      <c r="BW74" s="465"/>
      <c r="BX74" s="465"/>
      <c r="BY74" s="466"/>
      <c r="BZ74" s="466"/>
      <c r="CA74" s="27"/>
      <c r="CB74" s="27"/>
      <c r="CC74" s="27"/>
      <c r="CD74" s="27"/>
      <c r="CE74" s="27"/>
      <c r="CF74" s="27"/>
      <c r="CG74" s="27"/>
      <c r="CH74" s="27"/>
      <c r="CI74" s="27"/>
      <c r="CJ74" s="27"/>
      <c r="CK74" s="27"/>
      <c r="CL74" s="27"/>
      <c r="CM74" s="27"/>
      <c r="CN74" s="27"/>
      <c r="CO74" s="27"/>
      <c r="CP74" s="27"/>
      <c r="CQ74" s="27"/>
      <c r="CR74" s="27"/>
      <c r="CS74" s="27"/>
      <c r="CT74" s="27"/>
      <c r="CU74" s="27"/>
      <c r="CV74" s="27"/>
      <c r="CW74" s="27"/>
      <c r="CX74" s="27"/>
      <c r="CY74" s="27"/>
      <c r="CZ74" s="27"/>
    </row>
    <row r="75" s="344" customFormat="true" ht="15" customHeight="true" x14ac:dyDescent="0.2">
      <c r="A75" s="1155"/>
      <c r="B75" s="409" t="s">
        <v>317</v>
      </c>
      <c r="C75" s="155">
        <v>0.19917513755489119</v>
      </c>
      <c r="D75" s="154">
        <v>1.2717572275922864</v>
      </c>
      <c r="E75" s="154">
        <v>0.70229037310739817</v>
      </c>
      <c r="F75" s="154">
        <v>0.58987994649910402</v>
      </c>
      <c r="G75" s="153">
        <v>0.22141879939347964</v>
      </c>
      <c r="H75" s="152">
        <v>0</v>
      </c>
      <c r="I75" s="154">
        <v>0</v>
      </c>
      <c r="J75" s="154">
        <v>0.26070473727030946</v>
      </c>
      <c r="K75" s="154">
        <v>3.1914382493237296E-2</v>
      </c>
      <c r="L75" s="151">
        <v>0.50280001476459113</v>
      </c>
      <c r="M75" s="155">
        <v>0.27573331866676237</v>
      </c>
      <c r="N75" s="154">
        <v>0.66730978612717595</v>
      </c>
      <c r="O75" s="154">
        <v>1.2657144036090378</v>
      </c>
      <c r="P75" s="154">
        <v>0.55279389134955315</v>
      </c>
      <c r="Q75" s="153">
        <v>1.0679001485180248</v>
      </c>
      <c r="R75" s="152">
        <v>0.20634902927371729</v>
      </c>
      <c r="S75" s="154">
        <v>0</v>
      </c>
      <c r="T75" s="154">
        <v>3.8936235548515148</v>
      </c>
      <c r="U75" s="154">
        <v>0.9509115450976211</v>
      </c>
      <c r="V75" s="154">
        <v>0.12815275867876849</v>
      </c>
      <c r="W75" s="154">
        <v>0</v>
      </c>
      <c r="X75" s="154">
        <v>0.13762561113735006</v>
      </c>
      <c r="Y75" s="154">
        <v>0.14002035059238982</v>
      </c>
      <c r="Z75" s="151">
        <v>4.0428902782840712E-2</v>
      </c>
      <c r="AA75" s="468"/>
      <c r="AB75" s="468"/>
      <c r="AC75" s="468"/>
      <c r="AD75" s="468"/>
      <c r="AE75" s="468"/>
      <c r="AF75" s="468"/>
      <c r="AG75" s="468"/>
      <c r="AH75" s="468"/>
      <c r="AI75" s="468"/>
      <c r="AJ75" s="468"/>
      <c r="AK75" s="468"/>
      <c r="AL75" s="468"/>
      <c r="AM75" s="468"/>
      <c r="AN75" s="468"/>
      <c r="AO75" s="468"/>
      <c r="AP75" s="468"/>
      <c r="AQ75" s="468"/>
      <c r="AR75" s="468"/>
      <c r="AS75" s="468"/>
      <c r="AT75" s="468"/>
      <c r="AU75" s="468"/>
      <c r="AV75" s="468"/>
      <c r="AW75" s="468"/>
      <c r="AX75" s="468"/>
      <c r="AY75" s="468"/>
      <c r="AZ75" s="983"/>
      <c r="BA75" s="991"/>
      <c r="BB75" s="651"/>
      <c r="BC75" s="480"/>
      <c r="BD75" s="465"/>
      <c r="BE75" s="465"/>
      <c r="BF75" s="465"/>
      <c r="BG75" s="484"/>
      <c r="BH75" s="480"/>
      <c r="BI75" s="465"/>
      <c r="BJ75" s="465"/>
      <c r="BK75" s="465"/>
      <c r="BL75" s="484"/>
      <c r="BM75" s="480"/>
      <c r="BN75" s="465"/>
      <c r="BO75" s="465"/>
      <c r="BP75" s="465"/>
      <c r="BQ75" s="484"/>
      <c r="BR75" s="480"/>
      <c r="BS75" s="465"/>
      <c r="BT75" s="465"/>
      <c r="BU75" s="465"/>
      <c r="BV75" s="465"/>
      <c r="BW75" s="465"/>
      <c r="BX75" s="465"/>
      <c r="BY75" s="466"/>
      <c r="BZ75" s="466"/>
      <c r="CA75" s="27"/>
      <c r="CB75" s="27"/>
      <c r="CC75" s="27"/>
      <c r="CD75" s="27"/>
      <c r="CE75" s="27"/>
      <c r="CF75" s="27"/>
      <c r="CG75" s="27"/>
      <c r="CH75" s="27"/>
      <c r="CI75" s="27"/>
      <c r="CJ75" s="27"/>
      <c r="CK75" s="27"/>
      <c r="CL75" s="27"/>
      <c r="CM75" s="27"/>
      <c r="CN75" s="27"/>
      <c r="CO75" s="27"/>
      <c r="CP75" s="27"/>
      <c r="CQ75" s="27"/>
      <c r="CR75" s="27"/>
      <c r="CS75" s="27"/>
      <c r="CT75" s="27"/>
      <c r="CU75" s="27"/>
      <c r="CV75" s="27"/>
      <c r="CW75" s="27"/>
      <c r="CX75" s="27"/>
      <c r="CY75" s="27"/>
      <c r="CZ75" s="27"/>
    </row>
    <row r="76" s="344" customFormat="true" ht="15" customHeight="true" x14ac:dyDescent="0.2">
      <c r="A76" s="1155"/>
      <c r="B76" s="409" t="s">
        <v>318</v>
      </c>
      <c r="C76" s="155">
        <v>7.0282808664625676E-2</v>
      </c>
      <c r="D76" s="154">
        <v>0</v>
      </c>
      <c r="E76" s="154">
        <v>4.7870601020867438E-2</v>
      </c>
      <c r="F76" s="154">
        <v>0</v>
      </c>
      <c r="G76" s="153">
        <v>1.8665643613109628E-2</v>
      </c>
      <c r="H76" s="152">
        <v>0</v>
      </c>
      <c r="I76" s="154">
        <v>0</v>
      </c>
      <c r="J76" s="154">
        <v>6.7053219955528737E-2</v>
      </c>
      <c r="K76" s="154">
        <v>0</v>
      </c>
      <c r="L76" s="151">
        <v>0</v>
      </c>
      <c r="M76" s="155">
        <v>0</v>
      </c>
      <c r="N76" s="154">
        <v>9.7375698331475358E-2</v>
      </c>
      <c r="O76" s="154">
        <v>6.6260198246437557E-2</v>
      </c>
      <c r="P76" s="154">
        <v>0</v>
      </c>
      <c r="Q76" s="153">
        <v>0</v>
      </c>
      <c r="R76" s="152">
        <v>0</v>
      </c>
      <c r="S76" s="154">
        <v>0</v>
      </c>
      <c r="T76" s="154">
        <v>0</v>
      </c>
      <c r="U76" s="154">
        <v>0</v>
      </c>
      <c r="V76" s="154">
        <v>0.13039425217277242</v>
      </c>
      <c r="W76" s="154">
        <v>0</v>
      </c>
      <c r="X76" s="154">
        <v>0</v>
      </c>
      <c r="Y76" s="154">
        <v>2.1598348271254952E-2</v>
      </c>
      <c r="Z76" s="151">
        <v>0</v>
      </c>
      <c r="AA76" s="468"/>
      <c r="AB76" s="468"/>
      <c r="AC76" s="468"/>
      <c r="AD76" s="468"/>
      <c r="AE76" s="468"/>
      <c r="AF76" s="468"/>
      <c r="AG76" s="468"/>
      <c r="AH76" s="468"/>
      <c r="AI76" s="468"/>
      <c r="AJ76" s="468"/>
      <c r="AK76" s="468"/>
      <c r="AL76" s="468"/>
      <c r="AM76" s="468"/>
      <c r="AN76" s="468"/>
      <c r="AO76" s="468"/>
      <c r="AP76" s="468"/>
      <c r="AQ76" s="468"/>
      <c r="AR76" s="468"/>
      <c r="AS76" s="468"/>
      <c r="AT76" s="468"/>
      <c r="AU76" s="468"/>
      <c r="AV76" s="468"/>
      <c r="AW76" s="468"/>
      <c r="AX76" s="468"/>
      <c r="AY76" s="468"/>
      <c r="AZ76" s="983"/>
      <c r="BA76" s="991"/>
      <c r="BB76" s="651"/>
      <c r="BC76" s="480"/>
      <c r="BD76" s="465"/>
      <c r="BE76" s="465"/>
      <c r="BF76" s="465"/>
      <c r="BG76" s="484"/>
      <c r="BH76" s="480"/>
      <c r="BI76" s="465"/>
      <c r="BJ76" s="465"/>
      <c r="BK76" s="465"/>
      <c r="BL76" s="484"/>
      <c r="BM76" s="480"/>
      <c r="BN76" s="465"/>
      <c r="BO76" s="465"/>
      <c r="BP76" s="465"/>
      <c r="BQ76" s="484"/>
      <c r="BR76" s="480"/>
      <c r="BS76" s="465"/>
      <c r="BT76" s="465"/>
      <c r="BU76" s="465"/>
      <c r="BV76" s="465"/>
      <c r="BW76" s="465"/>
      <c r="BX76" s="465"/>
      <c r="BY76" s="466"/>
      <c r="BZ76" s="466"/>
      <c r="CA76" s="27"/>
      <c r="CB76" s="27"/>
      <c r="CC76" s="27"/>
      <c r="CD76" s="27"/>
      <c r="CE76" s="27"/>
      <c r="CF76" s="27"/>
      <c r="CG76" s="27"/>
      <c r="CH76" s="27"/>
      <c r="CI76" s="27"/>
      <c r="CJ76" s="27"/>
      <c r="CK76" s="27"/>
      <c r="CL76" s="27"/>
      <c r="CM76" s="27"/>
      <c r="CN76" s="27"/>
      <c r="CO76" s="27"/>
      <c r="CP76" s="27"/>
      <c r="CQ76" s="27"/>
      <c r="CR76" s="27"/>
      <c r="CS76" s="27"/>
      <c r="CT76" s="27"/>
      <c r="CU76" s="27"/>
      <c r="CV76" s="27"/>
      <c r="CW76" s="27"/>
      <c r="CX76" s="27"/>
      <c r="CY76" s="27"/>
      <c r="CZ76" s="27"/>
    </row>
    <row r="77" s="344" customFormat="true" ht="15" customHeight="true" x14ac:dyDescent="0.2">
      <c r="A77" s="176"/>
      <c r="B77" s="170"/>
      <c r="C77" s="155"/>
      <c r="D77" s="154"/>
      <c r="E77" s="154"/>
      <c r="F77" s="154"/>
      <c r="G77" s="153"/>
      <c r="H77" s="152"/>
      <c r="I77" s="154"/>
      <c r="J77" s="154"/>
      <c r="K77" s="154"/>
      <c r="L77" s="151"/>
      <c r="M77" s="155"/>
      <c r="N77" s="154"/>
      <c r="O77" s="154"/>
      <c r="P77" s="154"/>
      <c r="Q77" s="153"/>
      <c r="R77" s="152"/>
      <c r="S77" s="154"/>
      <c r="T77" s="154"/>
      <c r="U77" s="154"/>
      <c r="V77" s="154"/>
      <c r="W77" s="154"/>
      <c r="X77" s="154"/>
      <c r="Y77" s="154"/>
      <c r="Z77" s="151"/>
      <c r="AA77" s="468"/>
      <c r="AB77" s="468"/>
      <c r="AC77" s="468"/>
      <c r="AD77" s="468"/>
      <c r="AE77" s="468"/>
      <c r="AF77" s="468"/>
      <c r="AG77" s="468"/>
      <c r="AH77" s="468"/>
      <c r="AI77" s="468"/>
      <c r="AJ77" s="468"/>
      <c r="AK77" s="468"/>
      <c r="AL77" s="468"/>
      <c r="AM77" s="468"/>
      <c r="AN77" s="468"/>
      <c r="AO77" s="468"/>
      <c r="AP77" s="468"/>
      <c r="AQ77" s="468"/>
      <c r="AR77" s="468"/>
      <c r="AS77" s="468"/>
      <c r="AT77" s="468"/>
      <c r="AU77" s="468"/>
      <c r="AV77" s="468"/>
      <c r="AW77" s="468"/>
      <c r="AX77" s="468"/>
      <c r="AY77" s="468"/>
      <c r="AZ77" s="983"/>
      <c r="BA77" s="991"/>
      <c r="BB77" s="651"/>
      <c r="BC77" s="480"/>
      <c r="BD77" s="465"/>
      <c r="BE77" s="465"/>
      <c r="BF77" s="465"/>
      <c r="BG77" s="484"/>
      <c r="BH77" s="480"/>
      <c r="BI77" s="465"/>
      <c r="BJ77" s="465"/>
      <c r="BK77" s="465"/>
      <c r="BL77" s="484"/>
      <c r="BM77" s="480"/>
      <c r="BN77" s="465"/>
      <c r="BO77" s="465"/>
      <c r="BP77" s="465"/>
      <c r="BQ77" s="484"/>
      <c r="BR77" s="480"/>
      <c r="BS77" s="465"/>
      <c r="BT77" s="465"/>
      <c r="BU77" s="465"/>
      <c r="BV77" s="465"/>
      <c r="BW77" s="465"/>
      <c r="BX77" s="465"/>
      <c r="BY77" s="466"/>
      <c r="BZ77" s="466"/>
      <c r="CA77" s="27"/>
      <c r="CB77" s="27"/>
      <c r="CC77" s="27"/>
      <c r="CD77" s="27"/>
      <c r="CE77" s="27"/>
      <c r="CF77" s="27"/>
      <c r="CG77" s="27"/>
      <c r="CH77" s="27"/>
      <c r="CI77" s="27"/>
      <c r="CJ77" s="27"/>
      <c r="CK77" s="27"/>
      <c r="CL77" s="27"/>
      <c r="CM77" s="27"/>
      <c r="CN77" s="27"/>
      <c r="CO77" s="27"/>
      <c r="CP77" s="27"/>
      <c r="CQ77" s="27"/>
      <c r="CR77" s="27"/>
      <c r="CS77" s="27"/>
      <c r="CT77" s="27"/>
      <c r="CU77" s="27"/>
      <c r="CV77" s="27"/>
      <c r="CW77" s="27"/>
      <c r="CX77" s="27"/>
      <c r="CY77" s="27"/>
      <c r="CZ77" s="27"/>
    </row>
    <row r="78" s="344" customFormat="true" ht="15" customHeight="true" x14ac:dyDescent="0.2">
      <c r="A78" s="176"/>
      <c r="B78" s="170"/>
      <c r="C78" s="155"/>
      <c r="D78" s="154"/>
      <c r="E78" s="154"/>
      <c r="F78" s="154"/>
      <c r="G78" s="153"/>
      <c r="H78" s="152"/>
      <c r="I78" s="154"/>
      <c r="J78" s="154"/>
      <c r="K78" s="154"/>
      <c r="L78" s="151"/>
      <c r="M78" s="155"/>
      <c r="N78" s="154"/>
      <c r="O78" s="154"/>
      <c r="P78" s="154"/>
      <c r="Q78" s="153"/>
      <c r="R78" s="152"/>
      <c r="S78" s="154"/>
      <c r="T78" s="154"/>
      <c r="U78" s="154"/>
      <c r="V78" s="154"/>
      <c r="W78" s="154"/>
      <c r="X78" s="154"/>
      <c r="Y78" s="154"/>
      <c r="Z78" s="151"/>
      <c r="AA78" s="468"/>
      <c r="AB78" s="468"/>
      <c r="AC78" s="468"/>
      <c r="AD78" s="468"/>
      <c r="AE78" s="468"/>
      <c r="AF78" s="468"/>
      <c r="AG78" s="468"/>
      <c r="AH78" s="468"/>
      <c r="AI78" s="468"/>
      <c r="AJ78" s="468"/>
      <c r="AK78" s="468"/>
      <c r="AL78" s="468"/>
      <c r="AM78" s="468"/>
      <c r="AN78" s="468"/>
      <c r="AO78" s="468"/>
      <c r="AP78" s="468"/>
      <c r="AQ78" s="468"/>
      <c r="AR78" s="468"/>
      <c r="AS78" s="468"/>
      <c r="AT78" s="468"/>
      <c r="AU78" s="468"/>
      <c r="AV78" s="468"/>
      <c r="AW78" s="468"/>
      <c r="AX78" s="468"/>
      <c r="AY78" s="468"/>
      <c r="AZ78" s="983"/>
      <c r="BA78" s="991"/>
      <c r="BB78" s="651"/>
      <c r="BC78" s="480"/>
      <c r="BD78" s="465"/>
      <c r="BE78" s="465"/>
      <c r="BF78" s="465"/>
      <c r="BG78" s="484"/>
      <c r="BH78" s="480"/>
      <c r="BI78" s="465"/>
      <c r="BJ78" s="465"/>
      <c r="BK78" s="465"/>
      <c r="BL78" s="484"/>
      <c r="BM78" s="480"/>
      <c r="BN78" s="465"/>
      <c r="BO78" s="465"/>
      <c r="BP78" s="465"/>
      <c r="BQ78" s="484"/>
      <c r="BR78" s="480"/>
      <c r="BS78" s="465"/>
      <c r="BT78" s="465"/>
      <c r="BU78" s="465"/>
      <c r="BV78" s="465"/>
      <c r="BW78" s="465"/>
      <c r="BX78" s="465"/>
      <c r="BY78" s="466"/>
      <c r="BZ78" s="466"/>
      <c r="CA78" s="27"/>
      <c r="CB78" s="27"/>
      <c r="CC78" s="27"/>
      <c r="CD78" s="27"/>
      <c r="CE78" s="27"/>
      <c r="CF78" s="27"/>
      <c r="CG78" s="27"/>
      <c r="CH78" s="27"/>
      <c r="CI78" s="27"/>
      <c r="CJ78" s="27"/>
      <c r="CK78" s="27"/>
      <c r="CL78" s="27"/>
      <c r="CM78" s="27"/>
      <c r="CN78" s="27"/>
      <c r="CO78" s="27"/>
      <c r="CP78" s="27"/>
      <c r="CQ78" s="27"/>
      <c r="CR78" s="27"/>
      <c r="CS78" s="27"/>
      <c r="CT78" s="27"/>
      <c r="CU78" s="27"/>
      <c r="CV78" s="27"/>
      <c r="CW78" s="27"/>
      <c r="CX78" s="27"/>
      <c r="CY78" s="27"/>
      <c r="CZ78" s="27"/>
    </row>
    <row r="79" s="344" customFormat="true" ht="15" customHeight="true" x14ac:dyDescent="0.2">
      <c r="A79" s="176"/>
      <c r="B79" s="170"/>
      <c r="C79" s="155"/>
      <c r="D79" s="154"/>
      <c r="E79" s="154"/>
      <c r="F79" s="154"/>
      <c r="G79" s="153"/>
      <c r="H79" s="152"/>
      <c r="I79" s="154"/>
      <c r="J79" s="154"/>
      <c r="K79" s="154"/>
      <c r="L79" s="151"/>
      <c r="M79" s="155"/>
      <c r="N79" s="154"/>
      <c r="O79" s="154"/>
      <c r="P79" s="154"/>
      <c r="Q79" s="153"/>
      <c r="R79" s="152"/>
      <c r="S79" s="154"/>
      <c r="T79" s="154"/>
      <c r="U79" s="154"/>
      <c r="V79" s="154"/>
      <c r="W79" s="154"/>
      <c r="X79" s="154"/>
      <c r="Y79" s="154"/>
      <c r="Z79" s="151"/>
      <c r="AA79" s="468"/>
      <c r="AB79" s="468"/>
      <c r="AC79" s="468"/>
      <c r="AD79" s="468"/>
      <c r="AE79" s="468"/>
      <c r="AF79" s="468"/>
      <c r="AG79" s="468"/>
      <c r="AH79" s="468"/>
      <c r="AI79" s="468"/>
      <c r="AJ79" s="468"/>
      <c r="AK79" s="468"/>
      <c r="AL79" s="468"/>
      <c r="AM79" s="468"/>
      <c r="AN79" s="468"/>
      <c r="AO79" s="468"/>
      <c r="AP79" s="468"/>
      <c r="AQ79" s="468"/>
      <c r="AR79" s="468"/>
      <c r="AS79" s="468"/>
      <c r="AT79" s="468"/>
      <c r="AU79" s="468"/>
      <c r="AV79" s="468"/>
      <c r="AW79" s="468"/>
      <c r="AX79" s="468"/>
      <c r="AY79" s="468"/>
      <c r="AZ79" s="983"/>
      <c r="BA79" s="991"/>
      <c r="BB79" s="651"/>
      <c r="BC79" s="480"/>
      <c r="BD79" s="465"/>
      <c r="BE79" s="465"/>
      <c r="BF79" s="465"/>
      <c r="BG79" s="484"/>
      <c r="BH79" s="480"/>
      <c r="BI79" s="465"/>
      <c r="BJ79" s="465"/>
      <c r="BK79" s="465"/>
      <c r="BL79" s="484"/>
      <c r="BM79" s="480"/>
      <c r="BN79" s="465"/>
      <c r="BO79" s="465"/>
      <c r="BP79" s="465"/>
      <c r="BQ79" s="484"/>
      <c r="BR79" s="480"/>
      <c r="BS79" s="465"/>
      <c r="BT79" s="465"/>
      <c r="BU79" s="465"/>
      <c r="BV79" s="465"/>
      <c r="BW79" s="465"/>
      <c r="BX79" s="465"/>
      <c r="BY79" s="466"/>
      <c r="BZ79" s="466"/>
      <c r="CA79" s="27"/>
      <c r="CB79" s="27"/>
      <c r="CC79" s="27"/>
      <c r="CD79" s="27"/>
      <c r="CE79" s="27"/>
      <c r="CF79" s="27"/>
      <c r="CG79" s="27"/>
      <c r="CH79" s="27"/>
      <c r="CI79" s="27"/>
      <c r="CJ79" s="27"/>
      <c r="CK79" s="27"/>
      <c r="CL79" s="27"/>
      <c r="CM79" s="27"/>
      <c r="CN79" s="27"/>
      <c r="CO79" s="27"/>
      <c r="CP79" s="27"/>
      <c r="CQ79" s="27"/>
      <c r="CR79" s="27"/>
      <c r="CS79" s="27"/>
      <c r="CT79" s="27"/>
      <c r="CU79" s="27"/>
      <c r="CV79" s="27"/>
      <c r="CW79" s="27"/>
      <c r="CX79" s="27"/>
      <c r="CY79" s="27"/>
      <c r="CZ79" s="27"/>
    </row>
    <row r="80" s="344" customFormat="true" ht="15" customHeight="true" x14ac:dyDescent="0.2">
      <c r="A80" s="176"/>
      <c r="B80" s="170"/>
      <c r="C80" s="155"/>
      <c r="D80" s="154"/>
      <c r="E80" s="154"/>
      <c r="F80" s="154"/>
      <c r="G80" s="153"/>
      <c r="H80" s="152"/>
      <c r="I80" s="154"/>
      <c r="J80" s="154"/>
      <c r="K80" s="154"/>
      <c r="L80" s="151"/>
      <c r="M80" s="155"/>
      <c r="N80" s="154"/>
      <c r="O80" s="154"/>
      <c r="P80" s="154"/>
      <c r="Q80" s="153"/>
      <c r="R80" s="152"/>
      <c r="S80" s="154"/>
      <c r="T80" s="154"/>
      <c r="U80" s="154"/>
      <c r="V80" s="154"/>
      <c r="W80" s="154"/>
      <c r="X80" s="154"/>
      <c r="Y80" s="154"/>
      <c r="Z80" s="151"/>
      <c r="AA80" s="468"/>
      <c r="AB80" s="468"/>
      <c r="AC80" s="468"/>
      <c r="AD80" s="468"/>
      <c r="AE80" s="468"/>
      <c r="AF80" s="468"/>
      <c r="AG80" s="468"/>
      <c r="AH80" s="468"/>
      <c r="AI80" s="468"/>
      <c r="AJ80" s="468"/>
      <c r="AK80" s="468"/>
      <c r="AL80" s="468"/>
      <c r="AM80" s="468"/>
      <c r="AN80" s="468"/>
      <c r="AO80" s="468"/>
      <c r="AP80" s="468"/>
      <c r="AQ80" s="468"/>
      <c r="AR80" s="468"/>
      <c r="AS80" s="468"/>
      <c r="AT80" s="468"/>
      <c r="AU80" s="468"/>
      <c r="AV80" s="468"/>
      <c r="AW80" s="468"/>
      <c r="AX80" s="468"/>
      <c r="AY80" s="468"/>
      <c r="AZ80" s="983"/>
      <c r="BA80" s="991"/>
      <c r="BB80" s="651"/>
      <c r="BC80" s="480"/>
      <c r="BD80" s="465"/>
      <c r="BE80" s="465"/>
      <c r="BF80" s="465"/>
      <c r="BG80" s="484"/>
      <c r="BH80" s="480"/>
      <c r="BI80" s="465"/>
      <c r="BJ80" s="465"/>
      <c r="BK80" s="465"/>
      <c r="BL80" s="484"/>
      <c r="BM80" s="480"/>
      <c r="BN80" s="465"/>
      <c r="BO80" s="465"/>
      <c r="BP80" s="465"/>
      <c r="BQ80" s="484"/>
      <c r="BR80" s="480"/>
      <c r="BS80" s="465"/>
      <c r="BT80" s="465"/>
      <c r="BU80" s="465"/>
      <c r="BV80" s="465"/>
      <c r="BW80" s="465"/>
      <c r="BX80" s="465"/>
      <c r="BY80" s="466"/>
      <c r="BZ80" s="466"/>
      <c r="CA80" s="27"/>
      <c r="CB80" s="27"/>
      <c r="CC80" s="27"/>
      <c r="CD80" s="27"/>
      <c r="CE80" s="27"/>
      <c r="CF80" s="27"/>
      <c r="CG80" s="27"/>
      <c r="CH80" s="27"/>
      <c r="CI80" s="27"/>
      <c r="CJ80" s="27"/>
      <c r="CK80" s="27"/>
      <c r="CL80" s="27"/>
      <c r="CM80" s="27"/>
      <c r="CN80" s="27"/>
      <c r="CO80" s="27"/>
      <c r="CP80" s="27"/>
      <c r="CQ80" s="27"/>
      <c r="CR80" s="27"/>
      <c r="CS80" s="27"/>
      <c r="CT80" s="27"/>
      <c r="CU80" s="27"/>
      <c r="CV80" s="27"/>
      <c r="CW80" s="27"/>
      <c r="CX80" s="27"/>
      <c r="CY80" s="27"/>
      <c r="CZ80" s="27"/>
    </row>
    <row r="81" s="344" customFormat="true" ht="15" customHeight="true" x14ac:dyDescent="0.2">
      <c r="A81" s="176"/>
      <c r="B81" s="170"/>
      <c r="C81" s="155"/>
      <c r="D81" s="154"/>
      <c r="E81" s="154"/>
      <c r="F81" s="154"/>
      <c r="G81" s="153"/>
      <c r="H81" s="152"/>
      <c r="I81" s="154"/>
      <c r="J81" s="154"/>
      <c r="K81" s="154"/>
      <c r="L81" s="151"/>
      <c r="M81" s="155"/>
      <c r="N81" s="154"/>
      <c r="O81" s="154"/>
      <c r="P81" s="154"/>
      <c r="Q81" s="153"/>
      <c r="R81" s="152"/>
      <c r="S81" s="154"/>
      <c r="T81" s="154"/>
      <c r="U81" s="154"/>
      <c r="V81" s="154"/>
      <c r="W81" s="154"/>
      <c r="X81" s="154"/>
      <c r="Y81" s="154"/>
      <c r="Z81" s="151"/>
      <c r="AA81" s="468"/>
      <c r="AB81" s="468"/>
      <c r="AC81" s="468"/>
      <c r="AD81" s="468"/>
      <c r="AE81" s="468"/>
      <c r="AF81" s="468"/>
      <c r="AG81" s="468"/>
      <c r="AH81" s="468"/>
      <c r="AI81" s="468"/>
      <c r="AJ81" s="468"/>
      <c r="AK81" s="468"/>
      <c r="AL81" s="468"/>
      <c r="AM81" s="468"/>
      <c r="AN81" s="468"/>
      <c r="AO81" s="468"/>
      <c r="AP81" s="468"/>
      <c r="AQ81" s="468"/>
      <c r="AR81" s="468"/>
      <c r="AS81" s="468"/>
      <c r="AT81" s="468"/>
      <c r="AU81" s="468"/>
      <c r="AV81" s="468"/>
      <c r="AW81" s="468"/>
      <c r="AX81" s="468"/>
      <c r="AY81" s="468"/>
      <c r="AZ81" s="983"/>
      <c r="BA81" s="991"/>
      <c r="BB81" s="651"/>
      <c r="BC81" s="480"/>
      <c r="BD81" s="465"/>
      <c r="BE81" s="465"/>
      <c r="BF81" s="465"/>
      <c r="BG81" s="484"/>
      <c r="BH81" s="480"/>
      <c r="BI81" s="465"/>
      <c r="BJ81" s="465"/>
      <c r="BK81" s="465"/>
      <c r="BL81" s="484"/>
      <c r="BM81" s="480"/>
      <c r="BN81" s="465"/>
      <c r="BO81" s="465"/>
      <c r="BP81" s="465"/>
      <c r="BQ81" s="484"/>
      <c r="BR81" s="480"/>
      <c r="BS81" s="465"/>
      <c r="BT81" s="465"/>
      <c r="BU81" s="465"/>
      <c r="BV81" s="465"/>
      <c r="BW81" s="465"/>
      <c r="BX81" s="465"/>
      <c r="BY81" s="466"/>
      <c r="BZ81" s="466"/>
      <c r="CA81" s="27"/>
      <c r="CB81" s="27"/>
      <c r="CC81" s="27"/>
      <c r="CD81" s="27"/>
      <c r="CE81" s="27"/>
      <c r="CF81" s="27"/>
      <c r="CG81" s="27"/>
      <c r="CH81" s="27"/>
      <c r="CI81" s="27"/>
      <c r="CJ81" s="27"/>
      <c r="CK81" s="27"/>
      <c r="CL81" s="27"/>
      <c r="CM81" s="27"/>
      <c r="CN81" s="27"/>
      <c r="CO81" s="27"/>
      <c r="CP81" s="27"/>
      <c r="CQ81" s="27"/>
      <c r="CR81" s="27"/>
      <c r="CS81" s="27"/>
      <c r="CT81" s="27"/>
      <c r="CU81" s="27"/>
      <c r="CV81" s="27"/>
      <c r="CW81" s="27"/>
      <c r="CX81" s="27"/>
      <c r="CY81" s="27"/>
      <c r="CZ81" s="27"/>
    </row>
    <row r="82" s="344" customFormat="true" ht="15" customHeight="true" x14ac:dyDescent="0.2">
      <c r="A82" s="176"/>
      <c r="B82" s="170"/>
      <c r="C82" s="155"/>
      <c r="D82" s="154"/>
      <c r="E82" s="154"/>
      <c r="F82" s="154"/>
      <c r="G82" s="153"/>
      <c r="H82" s="152"/>
      <c r="I82" s="154"/>
      <c r="J82" s="154"/>
      <c r="K82" s="154"/>
      <c r="L82" s="151"/>
      <c r="M82" s="155"/>
      <c r="N82" s="154"/>
      <c r="O82" s="154"/>
      <c r="P82" s="154"/>
      <c r="Q82" s="153"/>
      <c r="R82" s="152"/>
      <c r="S82" s="154"/>
      <c r="T82" s="154"/>
      <c r="U82" s="154"/>
      <c r="V82" s="154"/>
      <c r="W82" s="154"/>
      <c r="X82" s="154"/>
      <c r="Y82" s="154"/>
      <c r="Z82" s="151"/>
      <c r="AA82" s="468"/>
      <c r="AB82" s="468"/>
      <c r="AC82" s="468"/>
      <c r="AD82" s="468"/>
      <c r="AE82" s="468"/>
      <c r="AF82" s="468"/>
      <c r="AG82" s="468"/>
      <c r="AH82" s="468"/>
      <c r="AI82" s="468"/>
      <c r="AJ82" s="468"/>
      <c r="AK82" s="468"/>
      <c r="AL82" s="468"/>
      <c r="AM82" s="468"/>
      <c r="AN82" s="468"/>
      <c r="AO82" s="468"/>
      <c r="AP82" s="468"/>
      <c r="AQ82" s="468"/>
      <c r="AR82" s="468"/>
      <c r="AS82" s="468"/>
      <c r="AT82" s="468"/>
      <c r="AU82" s="468"/>
      <c r="AV82" s="468"/>
      <c r="AW82" s="468"/>
      <c r="AX82" s="468"/>
      <c r="AY82" s="468"/>
      <c r="AZ82" s="983"/>
      <c r="BA82" s="991"/>
      <c r="BB82" s="651"/>
      <c r="BC82" s="480"/>
      <c r="BD82" s="465"/>
      <c r="BE82" s="465"/>
      <c r="BF82" s="465"/>
      <c r="BG82" s="484"/>
      <c r="BH82" s="480"/>
      <c r="BI82" s="465"/>
      <c r="BJ82" s="465"/>
      <c r="BK82" s="465"/>
      <c r="BL82" s="484"/>
      <c r="BM82" s="480"/>
      <c r="BN82" s="465"/>
      <c r="BO82" s="465"/>
      <c r="BP82" s="465"/>
      <c r="BQ82" s="484"/>
      <c r="BR82" s="480"/>
      <c r="BS82" s="465"/>
      <c r="BT82" s="465"/>
      <c r="BU82" s="465"/>
      <c r="BV82" s="465"/>
      <c r="BW82" s="465"/>
      <c r="BX82" s="465"/>
      <c r="BY82" s="466"/>
      <c r="BZ82" s="466"/>
      <c r="CA82" s="27"/>
      <c r="CB82" s="27"/>
      <c r="CC82" s="27"/>
      <c r="CD82" s="27"/>
      <c r="CE82" s="27"/>
      <c r="CF82" s="27"/>
      <c r="CG82" s="27"/>
      <c r="CH82" s="27"/>
      <c r="CI82" s="27"/>
      <c r="CJ82" s="27"/>
      <c r="CK82" s="27"/>
      <c r="CL82" s="27"/>
      <c r="CM82" s="27"/>
      <c r="CN82" s="27"/>
      <c r="CO82" s="27"/>
      <c r="CP82" s="27"/>
      <c r="CQ82" s="27"/>
      <c r="CR82" s="27"/>
      <c r="CS82" s="27"/>
      <c r="CT82" s="27"/>
      <c r="CU82" s="27"/>
      <c r="CV82" s="27"/>
      <c r="CW82" s="27"/>
      <c r="CX82" s="27"/>
      <c r="CY82" s="27"/>
      <c r="CZ82" s="27"/>
    </row>
    <row r="83" s="344" customFormat="true" ht="15" customHeight="true" x14ac:dyDescent="0.2">
      <c r="A83" s="176"/>
      <c r="B83" s="170"/>
      <c r="C83" s="155"/>
      <c r="D83" s="154"/>
      <c r="E83" s="154"/>
      <c r="F83" s="154"/>
      <c r="G83" s="153"/>
      <c r="H83" s="152"/>
      <c r="I83" s="154"/>
      <c r="J83" s="154"/>
      <c r="K83" s="154"/>
      <c r="L83" s="151"/>
      <c r="M83" s="155"/>
      <c r="N83" s="154"/>
      <c r="O83" s="154"/>
      <c r="P83" s="154"/>
      <c r="Q83" s="153"/>
      <c r="R83" s="152"/>
      <c r="S83" s="154"/>
      <c r="T83" s="154"/>
      <c r="U83" s="154"/>
      <c r="V83" s="154"/>
      <c r="W83" s="154"/>
      <c r="X83" s="154"/>
      <c r="Y83" s="154"/>
      <c r="Z83" s="151"/>
      <c r="AA83" s="468"/>
      <c r="AB83" s="468"/>
      <c r="AC83" s="468"/>
      <c r="AD83" s="468"/>
      <c r="AE83" s="468"/>
      <c r="AF83" s="468"/>
      <c r="AG83" s="468"/>
      <c r="AH83" s="468"/>
      <c r="AI83" s="468"/>
      <c r="AJ83" s="468"/>
      <c r="AK83" s="468"/>
      <c r="AL83" s="468"/>
      <c r="AM83" s="468"/>
      <c r="AN83" s="468"/>
      <c r="AO83" s="468"/>
      <c r="AP83" s="468"/>
      <c r="AQ83" s="468"/>
      <c r="AR83" s="468"/>
      <c r="AS83" s="468"/>
      <c r="AT83" s="468"/>
      <c r="AU83" s="468"/>
      <c r="AV83" s="468"/>
      <c r="AW83" s="468"/>
      <c r="AX83" s="468"/>
      <c r="AY83" s="468"/>
      <c r="AZ83" s="983"/>
      <c r="BA83" s="991"/>
      <c r="BB83" s="651"/>
      <c r="BC83" s="480"/>
      <c r="BD83" s="465"/>
      <c r="BE83" s="465"/>
      <c r="BF83" s="465"/>
      <c r="BG83" s="484"/>
      <c r="BH83" s="480"/>
      <c r="BI83" s="465"/>
      <c r="BJ83" s="465"/>
      <c r="BK83" s="465"/>
      <c r="BL83" s="484"/>
      <c r="BM83" s="480"/>
      <c r="BN83" s="465"/>
      <c r="BO83" s="465"/>
      <c r="BP83" s="465"/>
      <c r="BQ83" s="484"/>
      <c r="BR83" s="480"/>
      <c r="BS83" s="465"/>
      <c r="BT83" s="465"/>
      <c r="BU83" s="465"/>
      <c r="BV83" s="465"/>
      <c r="BW83" s="465"/>
      <c r="BX83" s="465"/>
      <c r="BY83" s="466"/>
      <c r="BZ83" s="466"/>
      <c r="CA83" s="27"/>
      <c r="CB83" s="27"/>
      <c r="CC83" s="27"/>
      <c r="CD83" s="27"/>
      <c r="CE83" s="27"/>
      <c r="CF83" s="27"/>
      <c r="CG83" s="27"/>
      <c r="CH83" s="27"/>
      <c r="CI83" s="27"/>
      <c r="CJ83" s="27"/>
      <c r="CK83" s="27"/>
      <c r="CL83" s="27"/>
      <c r="CM83" s="27"/>
      <c r="CN83" s="27"/>
      <c r="CO83" s="27"/>
      <c r="CP83" s="27"/>
      <c r="CQ83" s="27"/>
      <c r="CR83" s="27"/>
      <c r="CS83" s="27"/>
      <c r="CT83" s="27"/>
      <c r="CU83" s="27"/>
      <c r="CV83" s="27"/>
      <c r="CW83" s="27"/>
      <c r="CX83" s="27"/>
      <c r="CY83" s="27"/>
      <c r="CZ83" s="27"/>
    </row>
    <row r="84" s="344" customFormat="true" ht="15" customHeight="true" x14ac:dyDescent="0.2">
      <c r="A84" s="176"/>
      <c r="B84" s="170"/>
      <c r="C84" s="155"/>
      <c r="D84" s="154"/>
      <c r="E84" s="154"/>
      <c r="F84" s="154"/>
      <c r="G84" s="153"/>
      <c r="H84" s="152"/>
      <c r="I84" s="154"/>
      <c r="J84" s="154"/>
      <c r="K84" s="154"/>
      <c r="L84" s="151"/>
      <c r="M84" s="155"/>
      <c r="N84" s="154"/>
      <c r="O84" s="154"/>
      <c r="P84" s="154"/>
      <c r="Q84" s="153"/>
      <c r="R84" s="152"/>
      <c r="S84" s="154"/>
      <c r="T84" s="154"/>
      <c r="U84" s="154"/>
      <c r="V84" s="154"/>
      <c r="W84" s="154"/>
      <c r="X84" s="154"/>
      <c r="Y84" s="154"/>
      <c r="Z84" s="151"/>
      <c r="AA84" s="468"/>
      <c r="AB84" s="468"/>
      <c r="AC84" s="468"/>
      <c r="AD84" s="468"/>
      <c r="AE84" s="468"/>
      <c r="AF84" s="468"/>
      <c r="AG84" s="468"/>
      <c r="AH84" s="468"/>
      <c r="AI84" s="468"/>
      <c r="AJ84" s="468"/>
      <c r="AK84" s="468"/>
      <c r="AL84" s="468"/>
      <c r="AM84" s="468"/>
      <c r="AN84" s="468"/>
      <c r="AO84" s="468"/>
      <c r="AP84" s="468"/>
      <c r="AQ84" s="468"/>
      <c r="AR84" s="468"/>
      <c r="AS84" s="468"/>
      <c r="AT84" s="468"/>
      <c r="AU84" s="468"/>
      <c r="AV84" s="468"/>
      <c r="AW84" s="468"/>
      <c r="AX84" s="468"/>
      <c r="AY84" s="468"/>
      <c r="AZ84" s="983"/>
      <c r="BA84" s="991"/>
      <c r="BB84" s="651"/>
      <c r="BC84" s="480"/>
      <c r="BD84" s="465"/>
      <c r="BE84" s="465"/>
      <c r="BF84" s="465"/>
      <c r="BG84" s="484"/>
      <c r="BH84" s="480"/>
      <c r="BI84" s="465"/>
      <c r="BJ84" s="465"/>
      <c r="BK84" s="465"/>
      <c r="BL84" s="484"/>
      <c r="BM84" s="480"/>
      <c r="BN84" s="465"/>
      <c r="BO84" s="465"/>
      <c r="BP84" s="465"/>
      <c r="BQ84" s="484"/>
      <c r="BR84" s="480"/>
      <c r="BS84" s="465"/>
      <c r="BT84" s="465"/>
      <c r="BU84" s="465"/>
      <c r="BV84" s="465"/>
      <c r="BW84" s="465"/>
      <c r="BX84" s="465"/>
      <c r="BY84" s="466"/>
      <c r="BZ84" s="466"/>
      <c r="CA84" s="27"/>
      <c r="CB84" s="27"/>
      <c r="CC84" s="27"/>
      <c r="CD84" s="27"/>
      <c r="CE84" s="27"/>
      <c r="CF84" s="27"/>
      <c r="CG84" s="27"/>
      <c r="CH84" s="27"/>
      <c r="CI84" s="27"/>
      <c r="CJ84" s="27"/>
      <c r="CK84" s="27"/>
      <c r="CL84" s="27"/>
      <c r="CM84" s="27"/>
      <c r="CN84" s="27"/>
      <c r="CO84" s="27"/>
      <c r="CP84" s="27"/>
      <c r="CQ84" s="27"/>
      <c r="CR84" s="27"/>
      <c r="CS84" s="27"/>
      <c r="CT84" s="27"/>
      <c r="CU84" s="27"/>
      <c r="CV84" s="27"/>
      <c r="CW84" s="27"/>
      <c r="CX84" s="27"/>
      <c r="CY84" s="27"/>
      <c r="CZ84" s="27"/>
    </row>
    <row r="85" s="344" customFormat="true" ht="15" customHeight="true" x14ac:dyDescent="0.2">
      <c r="A85" s="176"/>
      <c r="B85" s="170"/>
      <c r="C85" s="155"/>
      <c r="D85" s="154"/>
      <c r="E85" s="154"/>
      <c r="F85" s="154"/>
      <c r="G85" s="153"/>
      <c r="H85" s="152"/>
      <c r="I85" s="154"/>
      <c r="J85" s="154"/>
      <c r="K85" s="154"/>
      <c r="L85" s="151"/>
      <c r="M85" s="155"/>
      <c r="N85" s="154"/>
      <c r="O85" s="154"/>
      <c r="P85" s="154"/>
      <c r="Q85" s="153"/>
      <c r="R85" s="152"/>
      <c r="S85" s="154"/>
      <c r="T85" s="154"/>
      <c r="U85" s="154"/>
      <c r="V85" s="154"/>
      <c r="W85" s="154"/>
      <c r="X85" s="154"/>
      <c r="Y85" s="154"/>
      <c r="Z85" s="151"/>
      <c r="AA85" s="468"/>
      <c r="AB85" s="468"/>
      <c r="AC85" s="468"/>
      <c r="AD85" s="468"/>
      <c r="AE85" s="468"/>
      <c r="AF85" s="468"/>
      <c r="AG85" s="468"/>
      <c r="AH85" s="468"/>
      <c r="AI85" s="468"/>
      <c r="AJ85" s="468"/>
      <c r="AK85" s="468"/>
      <c r="AL85" s="468"/>
      <c r="AM85" s="468"/>
      <c r="AN85" s="468"/>
      <c r="AO85" s="468"/>
      <c r="AP85" s="468"/>
      <c r="AQ85" s="468"/>
      <c r="AR85" s="468"/>
      <c r="AS85" s="468"/>
      <c r="AT85" s="468"/>
      <c r="AU85" s="468"/>
      <c r="AV85" s="468"/>
      <c r="AW85" s="468"/>
      <c r="AX85" s="468"/>
      <c r="AY85" s="468"/>
      <c r="AZ85" s="983"/>
      <c r="BA85" s="991"/>
      <c r="BB85" s="651"/>
      <c r="BC85" s="480"/>
      <c r="BD85" s="465"/>
      <c r="BE85" s="465"/>
      <c r="BF85" s="465"/>
      <c r="BG85" s="484"/>
      <c r="BH85" s="480"/>
      <c r="BI85" s="465"/>
      <c r="BJ85" s="465"/>
      <c r="BK85" s="465"/>
      <c r="BL85" s="484"/>
      <c r="BM85" s="480"/>
      <c r="BN85" s="465"/>
      <c r="BO85" s="465"/>
      <c r="BP85" s="465"/>
      <c r="BQ85" s="484"/>
      <c r="BR85" s="480"/>
      <c r="BS85" s="465"/>
      <c r="BT85" s="465"/>
      <c r="BU85" s="465"/>
      <c r="BV85" s="465"/>
      <c r="BW85" s="465"/>
      <c r="BX85" s="465"/>
      <c r="BY85" s="466"/>
      <c r="BZ85" s="466"/>
      <c r="CA85" s="27"/>
      <c r="CB85" s="27"/>
      <c r="CC85" s="27"/>
      <c r="CD85" s="27"/>
      <c r="CE85" s="27"/>
      <c r="CF85" s="27"/>
      <c r="CG85" s="27"/>
      <c r="CH85" s="27"/>
      <c r="CI85" s="27"/>
      <c r="CJ85" s="27"/>
      <c r="CK85" s="27"/>
      <c r="CL85" s="27"/>
      <c r="CM85" s="27"/>
      <c r="CN85" s="27"/>
      <c r="CO85" s="27"/>
      <c r="CP85" s="27"/>
      <c r="CQ85" s="27"/>
      <c r="CR85" s="27"/>
      <c r="CS85" s="27"/>
      <c r="CT85" s="27"/>
      <c r="CU85" s="27"/>
      <c r="CV85" s="27"/>
      <c r="CW85" s="27"/>
      <c r="CX85" s="27"/>
      <c r="CY85" s="27"/>
      <c r="CZ85" s="27"/>
    </row>
    <row r="86" s="344" customFormat="true" ht="15" customHeight="true" x14ac:dyDescent="0.2">
      <c r="A86" s="176"/>
      <c r="B86" s="170"/>
      <c r="C86" s="155"/>
      <c r="D86" s="154"/>
      <c r="E86" s="154"/>
      <c r="F86" s="154"/>
      <c r="G86" s="153"/>
      <c r="H86" s="152"/>
      <c r="I86" s="154"/>
      <c r="J86" s="154"/>
      <c r="K86" s="154"/>
      <c r="L86" s="151"/>
      <c r="M86" s="155"/>
      <c r="N86" s="154"/>
      <c r="O86" s="154"/>
      <c r="P86" s="154"/>
      <c r="Q86" s="153"/>
      <c r="R86" s="152"/>
      <c r="S86" s="154"/>
      <c r="T86" s="154"/>
      <c r="U86" s="154"/>
      <c r="V86" s="154"/>
      <c r="W86" s="154"/>
      <c r="X86" s="154"/>
      <c r="Y86" s="154"/>
      <c r="Z86" s="151"/>
      <c r="AA86" s="468"/>
      <c r="AB86" s="468"/>
      <c r="AC86" s="468"/>
      <c r="AD86" s="468"/>
      <c r="AE86" s="468"/>
      <c r="AF86" s="468"/>
      <c r="AG86" s="468"/>
      <c r="AH86" s="468"/>
      <c r="AI86" s="468"/>
      <c r="AJ86" s="468"/>
      <c r="AK86" s="468"/>
      <c r="AL86" s="468"/>
      <c r="AM86" s="468"/>
      <c r="AN86" s="468"/>
      <c r="AO86" s="468"/>
      <c r="AP86" s="468"/>
      <c r="AQ86" s="468"/>
      <c r="AR86" s="468"/>
      <c r="AS86" s="468"/>
      <c r="AT86" s="468"/>
      <c r="AU86" s="468"/>
      <c r="AV86" s="468"/>
      <c r="AW86" s="468"/>
      <c r="AX86" s="468"/>
      <c r="AY86" s="468"/>
      <c r="AZ86" s="983"/>
      <c r="BA86" s="991"/>
      <c r="BB86" s="651"/>
      <c r="BC86" s="480"/>
      <c r="BD86" s="465"/>
      <c r="BE86" s="465"/>
      <c r="BF86" s="465"/>
      <c r="BG86" s="484"/>
      <c r="BH86" s="480"/>
      <c r="BI86" s="465"/>
      <c r="BJ86" s="465"/>
      <c r="BK86" s="465"/>
      <c r="BL86" s="484"/>
      <c r="BM86" s="480"/>
      <c r="BN86" s="465"/>
      <c r="BO86" s="465"/>
      <c r="BP86" s="465"/>
      <c r="BQ86" s="484"/>
      <c r="BR86" s="480"/>
      <c r="BS86" s="465"/>
      <c r="BT86" s="465"/>
      <c r="BU86" s="465"/>
      <c r="BV86" s="465"/>
      <c r="BW86" s="465"/>
      <c r="BX86" s="465"/>
      <c r="BY86" s="466"/>
      <c r="BZ86" s="466"/>
      <c r="CA86" s="27"/>
      <c r="CB86" s="27"/>
      <c r="CC86" s="27"/>
      <c r="CD86" s="27"/>
      <c r="CE86" s="27"/>
      <c r="CF86" s="27"/>
      <c r="CG86" s="27"/>
      <c r="CH86" s="27"/>
      <c r="CI86" s="27"/>
      <c r="CJ86" s="27"/>
      <c r="CK86" s="27"/>
      <c r="CL86" s="27"/>
      <c r="CM86" s="27"/>
      <c r="CN86" s="27"/>
      <c r="CO86" s="27"/>
      <c r="CP86" s="27"/>
      <c r="CQ86" s="27"/>
      <c r="CR86" s="27"/>
      <c r="CS86" s="27"/>
      <c r="CT86" s="27"/>
      <c r="CU86" s="27"/>
      <c r="CV86" s="27"/>
      <c r="CW86" s="27"/>
      <c r="CX86" s="27"/>
      <c r="CY86" s="27"/>
      <c r="CZ86" s="27"/>
    </row>
    <row r="87" s="344" customFormat="true" ht="15" customHeight="true" x14ac:dyDescent="0.2">
      <c r="A87" s="176"/>
      <c r="B87" s="170"/>
      <c r="C87" s="155"/>
      <c r="D87" s="154"/>
      <c r="E87" s="154"/>
      <c r="F87" s="154"/>
      <c r="G87" s="153"/>
      <c r="H87" s="152"/>
      <c r="I87" s="154"/>
      <c r="J87" s="154"/>
      <c r="K87" s="154"/>
      <c r="L87" s="151"/>
      <c r="M87" s="155"/>
      <c r="N87" s="154"/>
      <c r="O87" s="154"/>
      <c r="P87" s="154"/>
      <c r="Q87" s="153"/>
      <c r="R87" s="152"/>
      <c r="S87" s="154"/>
      <c r="T87" s="154"/>
      <c r="U87" s="154"/>
      <c r="V87" s="154"/>
      <c r="W87" s="154"/>
      <c r="X87" s="154"/>
      <c r="Y87" s="154"/>
      <c r="Z87" s="151"/>
      <c r="AA87" s="468"/>
      <c r="AB87" s="468"/>
      <c r="AC87" s="468"/>
      <c r="AD87" s="468"/>
      <c r="AE87" s="468"/>
      <c r="AF87" s="468"/>
      <c r="AG87" s="468"/>
      <c r="AH87" s="468"/>
      <c r="AI87" s="468"/>
      <c r="AJ87" s="468"/>
      <c r="AK87" s="468"/>
      <c r="AL87" s="468"/>
      <c r="AM87" s="468"/>
      <c r="AN87" s="468"/>
      <c r="AO87" s="468"/>
      <c r="AP87" s="468"/>
      <c r="AQ87" s="468"/>
      <c r="AR87" s="468"/>
      <c r="AS87" s="468"/>
      <c r="AT87" s="468"/>
      <c r="AU87" s="468"/>
      <c r="AV87" s="468"/>
      <c r="AW87" s="468"/>
      <c r="AX87" s="468"/>
      <c r="AY87" s="468"/>
      <c r="AZ87" s="983"/>
      <c r="BA87" s="991"/>
      <c r="BB87" s="651"/>
      <c r="BC87" s="480"/>
      <c r="BD87" s="465"/>
      <c r="BE87" s="465"/>
      <c r="BF87" s="465"/>
      <c r="BG87" s="484"/>
      <c r="BH87" s="480"/>
      <c r="BI87" s="465"/>
      <c r="BJ87" s="465"/>
      <c r="BK87" s="465"/>
      <c r="BL87" s="484"/>
      <c r="BM87" s="480"/>
      <c r="BN87" s="465"/>
      <c r="BO87" s="465"/>
      <c r="BP87" s="465"/>
      <c r="BQ87" s="484"/>
      <c r="BR87" s="480"/>
      <c r="BS87" s="465"/>
      <c r="BT87" s="465"/>
      <c r="BU87" s="465"/>
      <c r="BV87" s="465"/>
      <c r="BW87" s="465"/>
      <c r="BX87" s="465"/>
      <c r="BY87" s="466"/>
      <c r="BZ87" s="466"/>
      <c r="CA87" s="27"/>
      <c r="CB87" s="27"/>
      <c r="CC87" s="27"/>
      <c r="CD87" s="27"/>
      <c r="CE87" s="27"/>
      <c r="CF87" s="27"/>
      <c r="CG87" s="27"/>
      <c r="CH87" s="27"/>
      <c r="CI87" s="27"/>
      <c r="CJ87" s="27"/>
      <c r="CK87" s="27"/>
      <c r="CL87" s="27"/>
      <c r="CM87" s="27"/>
      <c r="CN87" s="27"/>
      <c r="CO87" s="27"/>
      <c r="CP87" s="27"/>
      <c r="CQ87" s="27"/>
      <c r="CR87" s="27"/>
      <c r="CS87" s="27"/>
      <c r="CT87" s="27"/>
      <c r="CU87" s="27"/>
      <c r="CV87" s="27"/>
      <c r="CW87" s="27"/>
      <c r="CX87" s="27"/>
      <c r="CY87" s="27"/>
      <c r="CZ87" s="27"/>
    </row>
    <row r="88" s="344" customFormat="true" ht="15" customHeight="true" x14ac:dyDescent="0.2">
      <c r="A88" s="176"/>
      <c r="B88" s="170"/>
      <c r="C88" s="155"/>
      <c r="D88" s="154"/>
      <c r="E88" s="154"/>
      <c r="F88" s="154"/>
      <c r="G88" s="153"/>
      <c r="H88" s="152"/>
      <c r="I88" s="154"/>
      <c r="J88" s="154"/>
      <c r="K88" s="154"/>
      <c r="L88" s="151"/>
      <c r="M88" s="155"/>
      <c r="N88" s="154"/>
      <c r="O88" s="154"/>
      <c r="P88" s="154"/>
      <c r="Q88" s="153"/>
      <c r="R88" s="152"/>
      <c r="S88" s="154"/>
      <c r="T88" s="154"/>
      <c r="U88" s="154"/>
      <c r="V88" s="154"/>
      <c r="W88" s="154"/>
      <c r="X88" s="154"/>
      <c r="Y88" s="154"/>
      <c r="Z88" s="151"/>
      <c r="AA88" s="468"/>
      <c r="AB88" s="468"/>
      <c r="AC88" s="468"/>
      <c r="AD88" s="468"/>
      <c r="AE88" s="468"/>
      <c r="AF88" s="468"/>
      <c r="AG88" s="468"/>
      <c r="AH88" s="468"/>
      <c r="AI88" s="468"/>
      <c r="AJ88" s="468"/>
      <c r="AK88" s="468"/>
      <c r="AL88" s="468"/>
      <c r="AM88" s="468"/>
      <c r="AN88" s="468"/>
      <c r="AO88" s="468"/>
      <c r="AP88" s="468"/>
      <c r="AQ88" s="468"/>
      <c r="AR88" s="468"/>
      <c r="AS88" s="468"/>
      <c r="AT88" s="468"/>
      <c r="AU88" s="468"/>
      <c r="AV88" s="468"/>
      <c r="AW88" s="468"/>
      <c r="AX88" s="468"/>
      <c r="AY88" s="468"/>
      <c r="AZ88" s="983"/>
      <c r="BA88" s="991"/>
      <c r="BB88" s="651"/>
      <c r="BC88" s="480"/>
      <c r="BD88" s="465"/>
      <c r="BE88" s="465"/>
      <c r="BF88" s="465"/>
      <c r="BG88" s="484"/>
      <c r="BH88" s="480"/>
      <c r="BI88" s="465"/>
      <c r="BJ88" s="465"/>
      <c r="BK88" s="465"/>
      <c r="BL88" s="484"/>
      <c r="BM88" s="480"/>
      <c r="BN88" s="465"/>
      <c r="BO88" s="465"/>
      <c r="BP88" s="465"/>
      <c r="BQ88" s="484"/>
      <c r="BR88" s="480"/>
      <c r="BS88" s="465"/>
      <c r="BT88" s="465"/>
      <c r="BU88" s="465"/>
      <c r="BV88" s="465"/>
      <c r="BW88" s="465"/>
      <c r="BX88" s="465"/>
      <c r="BY88" s="466"/>
      <c r="BZ88" s="466"/>
      <c r="CA88" s="27"/>
      <c r="CB88" s="27"/>
      <c r="CC88" s="27"/>
      <c r="CD88" s="27"/>
      <c r="CE88" s="27"/>
      <c r="CF88" s="27"/>
      <c r="CG88" s="27"/>
      <c r="CH88" s="27"/>
      <c r="CI88" s="27"/>
      <c r="CJ88" s="27"/>
      <c r="CK88" s="27"/>
      <c r="CL88" s="27"/>
      <c r="CM88" s="27"/>
      <c r="CN88" s="27"/>
      <c r="CO88" s="27"/>
      <c r="CP88" s="27"/>
      <c r="CQ88" s="27"/>
      <c r="CR88" s="27"/>
      <c r="CS88" s="27"/>
      <c r="CT88" s="27"/>
      <c r="CU88" s="27"/>
      <c r="CV88" s="27"/>
      <c r="CW88" s="27"/>
      <c r="CX88" s="27"/>
      <c r="CY88" s="27"/>
      <c r="CZ88" s="27"/>
    </row>
    <row r="89" s="344" customFormat="true" ht="15" customHeight="true" x14ac:dyDescent="0.2">
      <c r="A89" s="176"/>
      <c r="B89" s="170"/>
      <c r="C89" s="155"/>
      <c r="D89" s="154"/>
      <c r="E89" s="154"/>
      <c r="F89" s="154"/>
      <c r="G89" s="153"/>
      <c r="H89" s="152"/>
      <c r="I89" s="154"/>
      <c r="J89" s="154"/>
      <c r="K89" s="154"/>
      <c r="L89" s="151"/>
      <c r="M89" s="155"/>
      <c r="N89" s="154"/>
      <c r="O89" s="154"/>
      <c r="P89" s="154"/>
      <c r="Q89" s="153"/>
      <c r="R89" s="152"/>
      <c r="S89" s="154"/>
      <c r="T89" s="154"/>
      <c r="U89" s="154"/>
      <c r="V89" s="154"/>
      <c r="W89" s="154"/>
      <c r="X89" s="154"/>
      <c r="Y89" s="154"/>
      <c r="Z89" s="151"/>
      <c r="AA89" s="468"/>
      <c r="AB89" s="468"/>
      <c r="AC89" s="468"/>
      <c r="AD89" s="468"/>
      <c r="AE89" s="468"/>
      <c r="AF89" s="468"/>
      <c r="AG89" s="468"/>
      <c r="AH89" s="468"/>
      <c r="AI89" s="468"/>
      <c r="AJ89" s="468"/>
      <c r="AK89" s="468"/>
      <c r="AL89" s="468"/>
      <c r="AM89" s="468"/>
      <c r="AN89" s="468"/>
      <c r="AO89" s="468"/>
      <c r="AP89" s="468"/>
      <c r="AQ89" s="468"/>
      <c r="AR89" s="468"/>
      <c r="AS89" s="468"/>
      <c r="AT89" s="468"/>
      <c r="AU89" s="468"/>
      <c r="AV89" s="468"/>
      <c r="AW89" s="468"/>
      <c r="AX89" s="468"/>
      <c r="AY89" s="468"/>
      <c r="AZ89" s="983"/>
      <c r="BA89" s="991"/>
      <c r="BB89" s="651"/>
      <c r="BC89" s="480"/>
      <c r="BD89" s="465"/>
      <c r="BE89" s="465"/>
      <c r="BF89" s="465"/>
      <c r="BG89" s="484"/>
      <c r="BH89" s="480"/>
      <c r="BI89" s="465"/>
      <c r="BJ89" s="465"/>
      <c r="BK89" s="465"/>
      <c r="BL89" s="484"/>
      <c r="BM89" s="480"/>
      <c r="BN89" s="465"/>
      <c r="BO89" s="465"/>
      <c r="BP89" s="465"/>
      <c r="BQ89" s="484"/>
      <c r="BR89" s="480"/>
      <c r="BS89" s="465"/>
      <c r="BT89" s="465"/>
      <c r="BU89" s="465"/>
      <c r="BV89" s="465"/>
      <c r="BW89" s="465"/>
      <c r="BX89" s="465"/>
      <c r="BY89" s="466"/>
      <c r="BZ89" s="466"/>
      <c r="CA89" s="27"/>
      <c r="CB89" s="27"/>
      <c r="CC89" s="27"/>
      <c r="CD89" s="27"/>
      <c r="CE89" s="27"/>
      <c r="CF89" s="27"/>
      <c r="CG89" s="27"/>
      <c r="CH89" s="27"/>
      <c r="CI89" s="27"/>
      <c r="CJ89" s="27"/>
      <c r="CK89" s="27"/>
      <c r="CL89" s="27"/>
      <c r="CM89" s="27"/>
      <c r="CN89" s="27"/>
      <c r="CO89" s="27"/>
      <c r="CP89" s="27"/>
      <c r="CQ89" s="27"/>
      <c r="CR89" s="27"/>
      <c r="CS89" s="27"/>
      <c r="CT89" s="27"/>
      <c r="CU89" s="27"/>
      <c r="CV89" s="27"/>
      <c r="CW89" s="27"/>
      <c r="CX89" s="27"/>
      <c r="CY89" s="27"/>
      <c r="CZ89" s="27"/>
    </row>
    <row r="90" s="344" customFormat="true" ht="15" customHeight="true" x14ac:dyDescent="0.2">
      <c r="A90" s="176"/>
      <c r="B90" s="170"/>
      <c r="C90" s="155"/>
      <c r="D90" s="154"/>
      <c r="E90" s="154"/>
      <c r="F90" s="154"/>
      <c r="G90" s="153"/>
      <c r="H90" s="152"/>
      <c r="I90" s="154"/>
      <c r="J90" s="154"/>
      <c r="K90" s="154"/>
      <c r="L90" s="151"/>
      <c r="M90" s="155"/>
      <c r="N90" s="154"/>
      <c r="O90" s="154"/>
      <c r="P90" s="154"/>
      <c r="Q90" s="153"/>
      <c r="R90" s="152"/>
      <c r="S90" s="154"/>
      <c r="T90" s="154"/>
      <c r="U90" s="154"/>
      <c r="V90" s="154"/>
      <c r="W90" s="154"/>
      <c r="X90" s="154"/>
      <c r="Y90" s="154"/>
      <c r="Z90" s="151"/>
      <c r="AA90" s="468"/>
      <c r="AB90" s="468"/>
      <c r="AC90" s="468"/>
      <c r="AD90" s="468"/>
      <c r="AE90" s="468"/>
      <c r="AF90" s="468"/>
      <c r="AG90" s="468"/>
      <c r="AH90" s="468"/>
      <c r="AI90" s="468"/>
      <c r="AJ90" s="468"/>
      <c r="AK90" s="468"/>
      <c r="AL90" s="468"/>
      <c r="AM90" s="468"/>
      <c r="AN90" s="468"/>
      <c r="AO90" s="468"/>
      <c r="AP90" s="468"/>
      <c r="AQ90" s="468"/>
      <c r="AR90" s="468"/>
      <c r="AS90" s="468"/>
      <c r="AT90" s="468"/>
      <c r="AU90" s="468"/>
      <c r="AV90" s="468"/>
      <c r="AW90" s="468"/>
      <c r="AX90" s="468"/>
      <c r="AY90" s="468"/>
      <c r="AZ90" s="983"/>
      <c r="BA90" s="991"/>
      <c r="BB90" s="651"/>
      <c r="BC90" s="480"/>
      <c r="BD90" s="465"/>
      <c r="BE90" s="465"/>
      <c r="BF90" s="465"/>
      <c r="BG90" s="484"/>
      <c r="BH90" s="480"/>
      <c r="BI90" s="465"/>
      <c r="BJ90" s="465"/>
      <c r="BK90" s="465"/>
      <c r="BL90" s="484"/>
      <c r="BM90" s="480"/>
      <c r="BN90" s="465"/>
      <c r="BO90" s="465"/>
      <c r="BP90" s="465"/>
      <c r="BQ90" s="484"/>
      <c r="BR90" s="480"/>
      <c r="BS90" s="465"/>
      <c r="BT90" s="465"/>
      <c r="BU90" s="465"/>
      <c r="BV90" s="465"/>
      <c r="BW90" s="465"/>
      <c r="BX90" s="465"/>
      <c r="BY90" s="466"/>
      <c r="BZ90" s="466"/>
      <c r="CA90" s="27"/>
      <c r="CB90" s="27"/>
      <c r="CC90" s="27"/>
      <c r="CD90" s="27"/>
      <c r="CE90" s="27"/>
      <c r="CF90" s="27"/>
      <c r="CG90" s="27"/>
      <c r="CH90" s="27"/>
      <c r="CI90" s="27"/>
      <c r="CJ90" s="27"/>
      <c r="CK90" s="27"/>
      <c r="CL90" s="27"/>
      <c r="CM90" s="27"/>
      <c r="CN90" s="27"/>
      <c r="CO90" s="27"/>
      <c r="CP90" s="27"/>
      <c r="CQ90" s="27"/>
      <c r="CR90" s="27"/>
      <c r="CS90" s="27"/>
      <c r="CT90" s="27"/>
      <c r="CU90" s="27"/>
      <c r="CV90" s="27"/>
      <c r="CW90" s="27"/>
      <c r="CX90" s="27"/>
      <c r="CY90" s="27"/>
      <c r="CZ90" s="27"/>
    </row>
    <row r="91" s="344" customFormat="true" ht="15" customHeight="true" x14ac:dyDescent="0.2">
      <c r="A91" s="176"/>
      <c r="B91" s="170"/>
      <c r="C91" s="155"/>
      <c r="D91" s="154"/>
      <c r="E91" s="154"/>
      <c r="F91" s="154"/>
      <c r="G91" s="153"/>
      <c r="H91" s="152"/>
      <c r="I91" s="154"/>
      <c r="J91" s="154"/>
      <c r="K91" s="154"/>
      <c r="L91" s="151"/>
      <c r="M91" s="155"/>
      <c r="N91" s="154"/>
      <c r="O91" s="154"/>
      <c r="P91" s="154"/>
      <c r="Q91" s="153"/>
      <c r="R91" s="152"/>
      <c r="S91" s="154"/>
      <c r="T91" s="154"/>
      <c r="U91" s="154"/>
      <c r="V91" s="154"/>
      <c r="W91" s="154"/>
      <c r="X91" s="154"/>
      <c r="Y91" s="154"/>
      <c r="Z91" s="151"/>
      <c r="AA91" s="468"/>
      <c r="AB91" s="468"/>
      <c r="AC91" s="468"/>
      <c r="AD91" s="468"/>
      <c r="AE91" s="468"/>
      <c r="AF91" s="468"/>
      <c r="AG91" s="468"/>
      <c r="AH91" s="468"/>
      <c r="AI91" s="468"/>
      <c r="AJ91" s="468"/>
      <c r="AK91" s="468"/>
      <c r="AL91" s="468"/>
      <c r="AM91" s="468"/>
      <c r="AN91" s="468"/>
      <c r="AO91" s="468"/>
      <c r="AP91" s="468"/>
      <c r="AQ91" s="468"/>
      <c r="AR91" s="468"/>
      <c r="AS91" s="468"/>
      <c r="AT91" s="468"/>
      <c r="AU91" s="468"/>
      <c r="AV91" s="468"/>
      <c r="AW91" s="468"/>
      <c r="AX91" s="468"/>
      <c r="AY91" s="468"/>
      <c r="AZ91" s="983"/>
      <c r="BA91" s="991"/>
      <c r="BB91" s="651"/>
      <c r="BC91" s="480"/>
      <c r="BD91" s="465"/>
      <c r="BE91" s="465"/>
      <c r="BF91" s="465"/>
      <c r="BG91" s="484"/>
      <c r="BH91" s="480"/>
      <c r="BI91" s="465"/>
      <c r="BJ91" s="465"/>
      <c r="BK91" s="465"/>
      <c r="BL91" s="484"/>
      <c r="BM91" s="480"/>
      <c r="BN91" s="465"/>
      <c r="BO91" s="465"/>
      <c r="BP91" s="465"/>
      <c r="BQ91" s="484"/>
      <c r="BR91" s="480"/>
      <c r="BS91" s="465"/>
      <c r="BT91" s="465"/>
      <c r="BU91" s="465"/>
      <c r="BV91" s="465"/>
      <c r="BW91" s="465"/>
      <c r="BX91" s="465"/>
      <c r="BY91" s="466"/>
      <c r="BZ91" s="466"/>
      <c r="CA91" s="27"/>
      <c r="CB91" s="27"/>
      <c r="CC91" s="27"/>
      <c r="CD91" s="27"/>
      <c r="CE91" s="27"/>
      <c r="CF91" s="27"/>
      <c r="CG91" s="27"/>
      <c r="CH91" s="27"/>
      <c r="CI91" s="27"/>
      <c r="CJ91" s="27"/>
      <c r="CK91" s="27"/>
      <c r="CL91" s="27"/>
      <c r="CM91" s="27"/>
      <c r="CN91" s="27"/>
      <c r="CO91" s="27"/>
      <c r="CP91" s="27"/>
      <c r="CQ91" s="27"/>
      <c r="CR91" s="27"/>
      <c r="CS91" s="27"/>
      <c r="CT91" s="27"/>
      <c r="CU91" s="27"/>
      <c r="CV91" s="27"/>
      <c r="CW91" s="27"/>
      <c r="CX91" s="27"/>
      <c r="CY91" s="27"/>
      <c r="CZ91" s="27"/>
    </row>
    <row r="92" s="344" customFormat="true" ht="15" customHeight="true" x14ac:dyDescent="0.2">
      <c r="A92" s="176"/>
      <c r="B92" s="170"/>
      <c r="C92" s="155"/>
      <c r="D92" s="154"/>
      <c r="E92" s="154"/>
      <c r="F92" s="154"/>
      <c r="G92" s="153"/>
      <c r="H92" s="152"/>
      <c r="I92" s="154"/>
      <c r="J92" s="154"/>
      <c r="K92" s="154"/>
      <c r="L92" s="151"/>
      <c r="M92" s="155"/>
      <c r="N92" s="154"/>
      <c r="O92" s="154"/>
      <c r="P92" s="154"/>
      <c r="Q92" s="153"/>
      <c r="R92" s="152"/>
      <c r="S92" s="154"/>
      <c r="T92" s="154"/>
      <c r="U92" s="154"/>
      <c r="V92" s="154"/>
      <c r="W92" s="154"/>
      <c r="X92" s="154"/>
      <c r="Y92" s="154"/>
      <c r="Z92" s="151"/>
      <c r="AA92" s="468"/>
      <c r="AB92" s="468"/>
      <c r="AC92" s="468"/>
      <c r="AD92" s="468"/>
      <c r="AE92" s="468"/>
      <c r="AF92" s="468"/>
      <c r="AG92" s="468"/>
      <c r="AH92" s="468"/>
      <c r="AI92" s="468"/>
      <c r="AJ92" s="468"/>
      <c r="AK92" s="468"/>
      <c r="AL92" s="468"/>
      <c r="AM92" s="468"/>
      <c r="AN92" s="468"/>
      <c r="AO92" s="468"/>
      <c r="AP92" s="468"/>
      <c r="AQ92" s="468"/>
      <c r="AR92" s="468"/>
      <c r="AS92" s="468"/>
      <c r="AT92" s="468"/>
      <c r="AU92" s="468"/>
      <c r="AV92" s="468"/>
      <c r="AW92" s="468"/>
      <c r="AX92" s="468"/>
      <c r="AY92" s="468"/>
      <c r="AZ92" s="983"/>
      <c r="BA92" s="991"/>
      <c r="BB92" s="651"/>
      <c r="BC92" s="480"/>
      <c r="BD92" s="465"/>
      <c r="BE92" s="465"/>
      <c r="BF92" s="465"/>
      <c r="BG92" s="484"/>
      <c r="BH92" s="480"/>
      <c r="BI92" s="465"/>
      <c r="BJ92" s="465"/>
      <c r="BK92" s="465"/>
      <c r="BL92" s="484"/>
      <c r="BM92" s="480"/>
      <c r="BN92" s="465"/>
      <c r="BO92" s="465"/>
      <c r="BP92" s="465"/>
      <c r="BQ92" s="484"/>
      <c r="BR92" s="480"/>
      <c r="BS92" s="465"/>
      <c r="BT92" s="465"/>
      <c r="BU92" s="465"/>
      <c r="BV92" s="465"/>
      <c r="BW92" s="465"/>
      <c r="BX92" s="465"/>
      <c r="BY92" s="466"/>
      <c r="BZ92" s="466"/>
      <c r="CA92" s="27"/>
      <c r="CB92" s="27"/>
      <c r="CC92" s="27"/>
      <c r="CD92" s="27"/>
      <c r="CE92" s="27"/>
      <c r="CF92" s="27"/>
      <c r="CG92" s="27"/>
      <c r="CH92" s="27"/>
      <c r="CI92" s="27"/>
      <c r="CJ92" s="27"/>
      <c r="CK92" s="27"/>
      <c r="CL92" s="27"/>
      <c r="CM92" s="27"/>
      <c r="CN92" s="27"/>
      <c r="CO92" s="27"/>
      <c r="CP92" s="27"/>
      <c r="CQ92" s="27"/>
      <c r="CR92" s="27"/>
      <c r="CS92" s="27"/>
      <c r="CT92" s="27"/>
      <c r="CU92" s="27"/>
      <c r="CV92" s="27"/>
      <c r="CW92" s="27"/>
      <c r="CX92" s="27"/>
      <c r="CY92" s="27"/>
      <c r="CZ92" s="27"/>
    </row>
    <row r="93" s="344" customFormat="true" ht="15" customHeight="true" x14ac:dyDescent="0.2">
      <c r="A93" s="176"/>
      <c r="B93" s="170"/>
      <c r="C93" s="155"/>
      <c r="D93" s="154"/>
      <c r="E93" s="154"/>
      <c r="F93" s="154"/>
      <c r="G93" s="153"/>
      <c r="H93" s="152"/>
      <c r="I93" s="154"/>
      <c r="J93" s="154"/>
      <c r="K93" s="154"/>
      <c r="L93" s="151"/>
      <c r="M93" s="155"/>
      <c r="N93" s="154"/>
      <c r="O93" s="154"/>
      <c r="P93" s="154"/>
      <c r="Q93" s="153"/>
      <c r="R93" s="152"/>
      <c r="S93" s="154"/>
      <c r="T93" s="154"/>
      <c r="U93" s="154"/>
      <c r="V93" s="154"/>
      <c r="W93" s="154"/>
      <c r="X93" s="154"/>
      <c r="Y93" s="154"/>
      <c r="Z93" s="151"/>
      <c r="AA93" s="468"/>
      <c r="AB93" s="468"/>
      <c r="AC93" s="468"/>
      <c r="AD93" s="468"/>
      <c r="AE93" s="468"/>
      <c r="AF93" s="468"/>
      <c r="AG93" s="468"/>
      <c r="AH93" s="468"/>
      <c r="AI93" s="468"/>
      <c r="AJ93" s="468"/>
      <c r="AK93" s="468"/>
      <c r="AL93" s="468"/>
      <c r="AM93" s="468"/>
      <c r="AN93" s="468"/>
      <c r="AO93" s="468"/>
      <c r="AP93" s="468"/>
      <c r="AQ93" s="468"/>
      <c r="AR93" s="468"/>
      <c r="AS93" s="468"/>
      <c r="AT93" s="468"/>
      <c r="AU93" s="468"/>
      <c r="AV93" s="468"/>
      <c r="AW93" s="468"/>
      <c r="AX93" s="468"/>
      <c r="AY93" s="468"/>
      <c r="AZ93" s="983"/>
      <c r="BA93" s="991"/>
      <c r="BB93" s="651"/>
      <c r="BC93" s="480"/>
      <c r="BD93" s="465"/>
      <c r="BE93" s="465"/>
      <c r="BF93" s="465"/>
      <c r="BG93" s="484"/>
      <c r="BH93" s="480"/>
      <c r="BI93" s="465"/>
      <c r="BJ93" s="465"/>
      <c r="BK93" s="465"/>
      <c r="BL93" s="484"/>
      <c r="BM93" s="480"/>
      <c r="BN93" s="465"/>
      <c r="BO93" s="465"/>
      <c r="BP93" s="465"/>
      <c r="BQ93" s="484"/>
      <c r="BR93" s="480"/>
      <c r="BS93" s="465"/>
      <c r="BT93" s="465"/>
      <c r="BU93" s="465"/>
      <c r="BV93" s="465"/>
      <c r="BW93" s="465"/>
      <c r="BX93" s="465"/>
      <c r="BY93" s="466"/>
      <c r="BZ93" s="466"/>
      <c r="CA93" s="27"/>
      <c r="CB93" s="27"/>
      <c r="CC93" s="27"/>
      <c r="CD93" s="27"/>
      <c r="CE93" s="27"/>
      <c r="CF93" s="27"/>
      <c r="CG93" s="27"/>
      <c r="CH93" s="27"/>
      <c r="CI93" s="27"/>
      <c r="CJ93" s="27"/>
      <c r="CK93" s="27"/>
      <c r="CL93" s="27"/>
      <c r="CM93" s="27"/>
      <c r="CN93" s="27"/>
      <c r="CO93" s="27"/>
      <c r="CP93" s="27"/>
      <c r="CQ93" s="27"/>
      <c r="CR93" s="27"/>
      <c r="CS93" s="27"/>
      <c r="CT93" s="27"/>
      <c r="CU93" s="27"/>
      <c r="CV93" s="27"/>
      <c r="CW93" s="27"/>
      <c r="CX93" s="27"/>
      <c r="CY93" s="27"/>
      <c r="CZ93" s="27"/>
    </row>
    <row r="94" s="344" customFormat="true" ht="15" customHeight="true" x14ac:dyDescent="0.2">
      <c r="A94" s="176"/>
      <c r="B94" s="170"/>
      <c r="C94" s="155"/>
      <c r="D94" s="154"/>
      <c r="E94" s="154"/>
      <c r="F94" s="154"/>
      <c r="G94" s="153"/>
      <c r="H94" s="152"/>
      <c r="I94" s="154"/>
      <c r="J94" s="154"/>
      <c r="K94" s="154"/>
      <c r="L94" s="151"/>
      <c r="M94" s="155"/>
      <c r="N94" s="154"/>
      <c r="O94" s="154"/>
      <c r="P94" s="154"/>
      <c r="Q94" s="153"/>
      <c r="R94" s="152"/>
      <c r="S94" s="154"/>
      <c r="T94" s="154"/>
      <c r="U94" s="154"/>
      <c r="V94" s="154"/>
      <c r="W94" s="154"/>
      <c r="X94" s="154"/>
      <c r="Y94" s="154"/>
      <c r="Z94" s="151"/>
      <c r="AA94" s="468"/>
      <c r="AB94" s="468"/>
      <c r="AC94" s="468"/>
      <c r="AD94" s="468"/>
      <c r="AE94" s="468"/>
      <c r="AF94" s="468"/>
      <c r="AG94" s="468"/>
      <c r="AH94" s="468"/>
      <c r="AI94" s="468"/>
      <c r="AJ94" s="468"/>
      <c r="AK94" s="468"/>
      <c r="AL94" s="468"/>
      <c r="AM94" s="468"/>
      <c r="AN94" s="468"/>
      <c r="AO94" s="468"/>
      <c r="AP94" s="468"/>
      <c r="AQ94" s="468"/>
      <c r="AR94" s="468"/>
      <c r="AS94" s="468"/>
      <c r="AT94" s="468"/>
      <c r="AU94" s="468"/>
      <c r="AV94" s="468"/>
      <c r="AW94" s="468"/>
      <c r="AX94" s="468"/>
      <c r="AY94" s="468"/>
      <c r="AZ94" s="983"/>
      <c r="BA94" s="991"/>
      <c r="BB94" s="651"/>
      <c r="BC94" s="480"/>
      <c r="BD94" s="465"/>
      <c r="BE94" s="465"/>
      <c r="BF94" s="465"/>
      <c r="BG94" s="484"/>
      <c r="BH94" s="480"/>
      <c r="BI94" s="465"/>
      <c r="BJ94" s="465"/>
      <c r="BK94" s="465"/>
      <c r="BL94" s="484"/>
      <c r="BM94" s="480"/>
      <c r="BN94" s="465"/>
      <c r="BO94" s="465"/>
      <c r="BP94" s="465"/>
      <c r="BQ94" s="484"/>
      <c r="BR94" s="480"/>
      <c r="BS94" s="465"/>
      <c r="BT94" s="465"/>
      <c r="BU94" s="465"/>
      <c r="BV94" s="465"/>
      <c r="BW94" s="465"/>
      <c r="BX94" s="465"/>
      <c r="BY94" s="466"/>
      <c r="BZ94" s="466"/>
      <c r="CA94" s="27"/>
      <c r="CB94" s="27"/>
      <c r="CC94" s="27"/>
      <c r="CD94" s="27"/>
      <c r="CE94" s="27"/>
      <c r="CF94" s="27"/>
      <c r="CG94" s="27"/>
      <c r="CH94" s="27"/>
      <c r="CI94" s="27"/>
      <c r="CJ94" s="27"/>
      <c r="CK94" s="27"/>
      <c r="CL94" s="27"/>
      <c r="CM94" s="27"/>
      <c r="CN94" s="27"/>
      <c r="CO94" s="27"/>
      <c r="CP94" s="27"/>
      <c r="CQ94" s="27"/>
      <c r="CR94" s="27"/>
      <c r="CS94" s="27"/>
      <c r="CT94" s="27"/>
      <c r="CU94" s="27"/>
      <c r="CV94" s="27"/>
      <c r="CW94" s="27"/>
      <c r="CX94" s="27"/>
      <c r="CY94" s="27"/>
      <c r="CZ94" s="27"/>
    </row>
    <row r="95" s="344" customFormat="true" ht="15" customHeight="true" x14ac:dyDescent="0.2">
      <c r="A95" s="176"/>
      <c r="B95" s="170"/>
      <c r="C95" s="155"/>
      <c r="D95" s="154"/>
      <c r="E95" s="154"/>
      <c r="F95" s="154"/>
      <c r="G95" s="153"/>
      <c r="H95" s="152"/>
      <c r="I95" s="154"/>
      <c r="J95" s="154"/>
      <c r="K95" s="154"/>
      <c r="L95" s="151"/>
      <c r="M95" s="155"/>
      <c r="N95" s="154"/>
      <c r="O95" s="154"/>
      <c r="P95" s="154"/>
      <c r="Q95" s="153"/>
      <c r="R95" s="152"/>
      <c r="S95" s="154"/>
      <c r="T95" s="154"/>
      <c r="U95" s="154"/>
      <c r="V95" s="154"/>
      <c r="W95" s="154"/>
      <c r="X95" s="154"/>
      <c r="Y95" s="154"/>
      <c r="Z95" s="151"/>
      <c r="AA95" s="468"/>
      <c r="AB95" s="468"/>
      <c r="AC95" s="468"/>
      <c r="AD95" s="468"/>
      <c r="AE95" s="468"/>
      <c r="AF95" s="468"/>
      <c r="AG95" s="468"/>
      <c r="AH95" s="468"/>
      <c r="AI95" s="468"/>
      <c r="AJ95" s="468"/>
      <c r="AK95" s="468"/>
      <c r="AL95" s="468"/>
      <c r="AM95" s="468"/>
      <c r="AN95" s="468"/>
      <c r="AO95" s="468"/>
      <c r="AP95" s="468"/>
      <c r="AQ95" s="468"/>
      <c r="AR95" s="468"/>
      <c r="AS95" s="468"/>
      <c r="AT95" s="468"/>
      <c r="AU95" s="468"/>
      <c r="AV95" s="468"/>
      <c r="AW95" s="468"/>
      <c r="AX95" s="468"/>
      <c r="AY95" s="468"/>
      <c r="AZ95" s="983"/>
      <c r="BA95" s="991"/>
      <c r="BB95" s="651"/>
      <c r="BC95" s="480"/>
      <c r="BD95" s="465"/>
      <c r="BE95" s="465"/>
      <c r="BF95" s="465"/>
      <c r="BG95" s="484"/>
      <c r="BH95" s="480"/>
      <c r="BI95" s="465"/>
      <c r="BJ95" s="465"/>
      <c r="BK95" s="465"/>
      <c r="BL95" s="484"/>
      <c r="BM95" s="480"/>
      <c r="BN95" s="465"/>
      <c r="BO95" s="465"/>
      <c r="BP95" s="465"/>
      <c r="BQ95" s="484"/>
      <c r="BR95" s="480"/>
      <c r="BS95" s="465"/>
      <c r="BT95" s="465"/>
      <c r="BU95" s="465"/>
      <c r="BV95" s="465"/>
      <c r="BW95" s="465"/>
      <c r="BX95" s="465"/>
      <c r="BY95" s="466"/>
      <c r="BZ95" s="466"/>
      <c r="CA95" s="27"/>
      <c r="CB95" s="27"/>
      <c r="CC95" s="27"/>
      <c r="CD95" s="27"/>
      <c r="CE95" s="27"/>
      <c r="CF95" s="27"/>
      <c r="CG95" s="27"/>
      <c r="CH95" s="27"/>
      <c r="CI95" s="27"/>
      <c r="CJ95" s="27"/>
      <c r="CK95" s="27"/>
      <c r="CL95" s="27"/>
      <c r="CM95" s="27"/>
      <c r="CN95" s="27"/>
      <c r="CO95" s="27"/>
      <c r="CP95" s="27"/>
      <c r="CQ95" s="27"/>
      <c r="CR95" s="27"/>
      <c r="CS95" s="27"/>
      <c r="CT95" s="27"/>
      <c r="CU95" s="27"/>
      <c r="CV95" s="27"/>
      <c r="CW95" s="27"/>
      <c r="CX95" s="27"/>
      <c r="CY95" s="27"/>
      <c r="CZ95" s="27"/>
    </row>
    <row r="96" s="340" customFormat="true" ht="15" customHeight="true" x14ac:dyDescent="0.2">
      <c r="A96" s="108"/>
      <c r="B96" s="167"/>
      <c r="C96" s="133"/>
      <c r="D96" s="132"/>
      <c r="E96" s="132"/>
      <c r="F96" s="132"/>
      <c r="G96" s="131"/>
      <c r="H96" s="130"/>
      <c r="I96" s="132"/>
      <c r="J96" s="132"/>
      <c r="K96" s="132"/>
      <c r="L96" s="129"/>
      <c r="M96" s="133"/>
      <c r="N96" s="132"/>
      <c r="O96" s="132"/>
      <c r="P96" s="132"/>
      <c r="Q96" s="131"/>
      <c r="R96" s="130"/>
      <c r="S96" s="132"/>
      <c r="T96" s="132"/>
      <c r="U96" s="132"/>
      <c r="V96" s="132"/>
      <c r="W96" s="132"/>
      <c r="X96" s="132"/>
      <c r="Y96" s="132"/>
      <c r="Z96" s="129"/>
      <c r="AA96" s="924"/>
      <c r="AB96" s="924"/>
      <c r="AC96" s="924"/>
      <c r="AD96" s="924"/>
      <c r="AE96" s="924"/>
      <c r="AF96" s="924"/>
      <c r="AG96" s="924"/>
      <c r="AH96" s="924"/>
      <c r="AI96" s="924"/>
      <c r="AJ96" s="924"/>
      <c r="AK96" s="924"/>
      <c r="AL96" s="924"/>
      <c r="AM96" s="924"/>
      <c r="AN96" s="924"/>
      <c r="AO96" s="924"/>
      <c r="AP96" s="924"/>
      <c r="AQ96" s="924"/>
      <c r="AR96" s="924"/>
      <c r="AS96" s="924"/>
      <c r="AT96" s="924"/>
      <c r="AU96" s="924"/>
      <c r="AV96" s="924"/>
      <c r="AW96" s="924"/>
      <c r="AX96" s="924"/>
      <c r="AY96" s="924"/>
      <c r="AZ96" s="377"/>
      <c r="BA96" s="991"/>
      <c r="BB96" s="651"/>
      <c r="BC96" s="480"/>
      <c r="BD96" s="465"/>
      <c r="BE96" s="465"/>
      <c r="BF96" s="465"/>
      <c r="BG96" s="484"/>
      <c r="BH96" s="480"/>
      <c r="BI96" s="465"/>
      <c r="BJ96" s="465"/>
      <c r="BK96" s="465"/>
      <c r="BL96" s="484"/>
      <c r="BM96" s="480"/>
      <c r="BN96" s="465"/>
      <c r="BO96" s="465"/>
      <c r="BP96" s="465"/>
      <c r="BQ96" s="484"/>
      <c r="BR96" s="480"/>
      <c r="BS96" s="465"/>
      <c r="BT96" s="465"/>
      <c r="BU96" s="465"/>
      <c r="BV96" s="465"/>
      <c r="BW96" s="465"/>
      <c r="BX96" s="465"/>
      <c r="BY96" s="466"/>
      <c r="BZ96" s="466"/>
      <c r="CA96" s="27"/>
      <c r="CB96" s="27"/>
      <c r="CC96" s="27"/>
      <c r="CD96" s="27"/>
      <c r="CE96" s="27"/>
      <c r="CF96" s="27"/>
      <c r="CG96" s="27"/>
      <c r="CH96" s="27"/>
      <c r="CI96" s="27"/>
      <c r="CJ96" s="27"/>
      <c r="CK96" s="27"/>
      <c r="CL96" s="27"/>
      <c r="CM96" s="27"/>
      <c r="CN96" s="27"/>
      <c r="CO96" s="27"/>
      <c r="CP96" s="27"/>
      <c r="CQ96" s="27"/>
      <c r="CR96" s="27"/>
      <c r="CS96" s="27"/>
      <c r="CT96" s="27"/>
      <c r="CU96" s="27"/>
      <c r="CV96" s="27"/>
      <c r="CW96" s="27"/>
      <c r="CX96" s="27"/>
      <c r="CY96" s="27"/>
      <c r="CZ96" s="27"/>
    </row>
    <row r="97" s="340" customFormat="true" ht="15" customHeight="true" x14ac:dyDescent="0.2">
      <c r="A97" s="175"/>
      <c r="B97" s="167"/>
      <c r="C97" s="133"/>
      <c r="D97" s="132"/>
      <c r="E97" s="132"/>
      <c r="F97" s="132"/>
      <c r="G97" s="131"/>
      <c r="H97" s="130"/>
      <c r="I97" s="132"/>
      <c r="J97" s="132"/>
      <c r="K97" s="132"/>
      <c r="L97" s="129"/>
      <c r="M97" s="133"/>
      <c r="N97" s="132"/>
      <c r="O97" s="132"/>
      <c r="P97" s="132"/>
      <c r="Q97" s="131"/>
      <c r="R97" s="130"/>
      <c r="S97" s="132"/>
      <c r="T97" s="132"/>
      <c r="U97" s="132"/>
      <c r="V97" s="132"/>
      <c r="W97" s="132"/>
      <c r="X97" s="132"/>
      <c r="Y97" s="132"/>
      <c r="Z97" s="129"/>
      <c r="AA97" s="924"/>
      <c r="AB97" s="924"/>
      <c r="AC97" s="924"/>
      <c r="AD97" s="924"/>
      <c r="AE97" s="924"/>
      <c r="AF97" s="924"/>
      <c r="AG97" s="924"/>
      <c r="AH97" s="924"/>
      <c r="AI97" s="924"/>
      <c r="AJ97" s="924"/>
      <c r="AK97" s="924"/>
      <c r="AL97" s="924"/>
      <c r="AM97" s="924"/>
      <c r="AN97" s="924"/>
      <c r="AO97" s="924"/>
      <c r="AP97" s="924"/>
      <c r="AQ97" s="924"/>
      <c r="AR97" s="924"/>
      <c r="AS97" s="924"/>
      <c r="AT97" s="924"/>
      <c r="AU97" s="924"/>
      <c r="AV97" s="924"/>
      <c r="AW97" s="924"/>
      <c r="AX97" s="924"/>
      <c r="AY97" s="924"/>
      <c r="AZ97" s="377"/>
      <c r="BA97" s="991"/>
      <c r="BB97" s="651"/>
      <c r="BC97" s="480"/>
      <c r="BD97" s="465"/>
      <c r="BE97" s="465"/>
      <c r="BF97" s="465"/>
      <c r="BG97" s="484"/>
      <c r="BH97" s="480"/>
      <c r="BI97" s="465"/>
      <c r="BJ97" s="465"/>
      <c r="BK97" s="465"/>
      <c r="BL97" s="484"/>
      <c r="BM97" s="480"/>
      <c r="BN97" s="465"/>
      <c r="BO97" s="465"/>
      <c r="BP97" s="465"/>
      <c r="BQ97" s="484"/>
      <c r="BR97" s="480"/>
      <c r="BS97" s="465"/>
      <c r="BT97" s="465"/>
      <c r="BU97" s="465"/>
      <c r="BV97" s="465"/>
      <c r="BW97" s="465"/>
      <c r="BX97" s="465"/>
      <c r="BY97" s="466"/>
      <c r="BZ97" s="466"/>
      <c r="CA97" s="27"/>
      <c r="CB97" s="27"/>
      <c r="CC97" s="27"/>
      <c r="CD97" s="27"/>
      <c r="CE97" s="27"/>
      <c r="CF97" s="27"/>
      <c r="CG97" s="27"/>
      <c r="CH97" s="27"/>
      <c r="CI97" s="27"/>
      <c r="CJ97" s="27"/>
      <c r="CK97" s="27"/>
      <c r="CL97" s="27"/>
      <c r="CM97" s="27"/>
      <c r="CN97" s="27"/>
      <c r="CO97" s="27"/>
      <c r="CP97" s="27"/>
      <c r="CQ97" s="27"/>
      <c r="CR97" s="27"/>
      <c r="CS97" s="27"/>
      <c r="CT97" s="27"/>
      <c r="CU97" s="27"/>
      <c r="CV97" s="27"/>
      <c r="CW97" s="27"/>
      <c r="CX97" s="27"/>
      <c r="CY97" s="27"/>
      <c r="CZ97" s="27"/>
    </row>
    <row r="98" s="340" customFormat="true" ht="15" customHeight="true" x14ac:dyDescent="0.2">
      <c r="A98" s="108"/>
      <c r="B98" s="167"/>
      <c r="C98" s="133"/>
      <c r="D98" s="132"/>
      <c r="E98" s="132"/>
      <c r="F98" s="132"/>
      <c r="G98" s="131"/>
      <c r="H98" s="130"/>
      <c r="I98" s="132"/>
      <c r="J98" s="132"/>
      <c r="K98" s="132"/>
      <c r="L98" s="129"/>
      <c r="M98" s="133"/>
      <c r="N98" s="132"/>
      <c r="O98" s="132"/>
      <c r="P98" s="132"/>
      <c r="Q98" s="131"/>
      <c r="R98" s="130"/>
      <c r="S98" s="132"/>
      <c r="T98" s="132"/>
      <c r="U98" s="132"/>
      <c r="V98" s="132"/>
      <c r="W98" s="132"/>
      <c r="X98" s="132"/>
      <c r="Y98" s="132"/>
      <c r="Z98" s="129"/>
      <c r="AA98" s="924"/>
      <c r="AB98" s="924"/>
      <c r="AC98" s="924"/>
      <c r="AD98" s="924"/>
      <c r="AE98" s="924"/>
      <c r="AF98" s="924"/>
      <c r="AG98" s="924"/>
      <c r="AH98" s="924"/>
      <c r="AI98" s="924"/>
      <c r="AJ98" s="924"/>
      <c r="AK98" s="924"/>
      <c r="AL98" s="924"/>
      <c r="AM98" s="924"/>
      <c r="AN98" s="924"/>
      <c r="AO98" s="924"/>
      <c r="AP98" s="924"/>
      <c r="AQ98" s="924"/>
      <c r="AR98" s="924"/>
      <c r="AS98" s="924"/>
      <c r="AT98" s="924"/>
      <c r="AU98" s="924"/>
      <c r="AV98" s="924"/>
      <c r="AW98" s="924"/>
      <c r="AX98" s="924"/>
      <c r="AY98" s="924"/>
      <c r="AZ98" s="377"/>
      <c r="BA98" s="991"/>
      <c r="BB98" s="651"/>
      <c r="BC98" s="480"/>
      <c r="BD98" s="465"/>
      <c r="BE98" s="465"/>
      <c r="BF98" s="465"/>
      <c r="BG98" s="484"/>
      <c r="BH98" s="480"/>
      <c r="BI98" s="465"/>
      <c r="BJ98" s="465"/>
      <c r="BK98" s="465"/>
      <c r="BL98" s="484"/>
      <c r="BM98" s="480"/>
      <c r="BN98" s="465"/>
      <c r="BO98" s="465"/>
      <c r="BP98" s="465"/>
      <c r="BQ98" s="484"/>
      <c r="BR98" s="480"/>
      <c r="BS98" s="465"/>
      <c r="BT98" s="465"/>
      <c r="BU98" s="465"/>
      <c r="BV98" s="465"/>
      <c r="BW98" s="465"/>
      <c r="BX98" s="465"/>
      <c r="BY98" s="466"/>
      <c r="BZ98" s="466"/>
      <c r="CA98" s="27"/>
      <c r="CB98" s="27"/>
      <c r="CC98" s="27"/>
      <c r="CD98" s="27"/>
      <c r="CE98" s="27"/>
      <c r="CF98" s="27"/>
      <c r="CG98" s="27"/>
      <c r="CH98" s="27"/>
      <c r="CI98" s="27"/>
      <c r="CJ98" s="27"/>
      <c r="CK98" s="27"/>
      <c r="CL98" s="27"/>
      <c r="CM98" s="27"/>
      <c r="CN98" s="27"/>
      <c r="CO98" s="27"/>
      <c r="CP98" s="27"/>
      <c r="CQ98" s="27"/>
      <c r="CR98" s="27"/>
      <c r="CS98" s="27"/>
      <c r="CT98" s="27"/>
      <c r="CU98" s="27"/>
      <c r="CV98" s="27"/>
      <c r="CW98" s="27"/>
      <c r="CX98" s="27"/>
      <c r="CY98" s="27"/>
      <c r="CZ98" s="27"/>
    </row>
    <row r="99" s="340" customFormat="true" ht="15" customHeight="true" x14ac:dyDescent="0.2">
      <c r="A99" s="108"/>
      <c r="B99" s="167"/>
      <c r="C99" s="133"/>
      <c r="D99" s="132"/>
      <c r="E99" s="132"/>
      <c r="F99" s="132"/>
      <c r="G99" s="131"/>
      <c r="H99" s="130"/>
      <c r="I99" s="132"/>
      <c r="J99" s="132"/>
      <c r="K99" s="132"/>
      <c r="L99" s="129"/>
      <c r="M99" s="133"/>
      <c r="N99" s="132"/>
      <c r="O99" s="132"/>
      <c r="P99" s="132"/>
      <c r="Q99" s="131"/>
      <c r="R99" s="130"/>
      <c r="S99" s="132"/>
      <c r="T99" s="132"/>
      <c r="U99" s="132"/>
      <c r="V99" s="132"/>
      <c r="W99" s="132"/>
      <c r="X99" s="132"/>
      <c r="Y99" s="132"/>
      <c r="Z99" s="129"/>
      <c r="AA99" s="924"/>
      <c r="AB99" s="924"/>
      <c r="AC99" s="924"/>
      <c r="AD99" s="924"/>
      <c r="AE99" s="924"/>
      <c r="AF99" s="924"/>
      <c r="AG99" s="924"/>
      <c r="AH99" s="924"/>
      <c r="AI99" s="924"/>
      <c r="AJ99" s="924"/>
      <c r="AK99" s="924"/>
      <c r="AL99" s="924"/>
      <c r="AM99" s="924"/>
      <c r="AN99" s="924"/>
      <c r="AO99" s="924"/>
      <c r="AP99" s="924"/>
      <c r="AQ99" s="924"/>
      <c r="AR99" s="924"/>
      <c r="AS99" s="924"/>
      <c r="AT99" s="924"/>
      <c r="AU99" s="924"/>
      <c r="AV99" s="924"/>
      <c r="AW99" s="924"/>
      <c r="AX99" s="924"/>
      <c r="AY99" s="924"/>
      <c r="AZ99" s="377"/>
      <c r="BA99" s="991"/>
      <c r="BB99" s="651"/>
      <c r="BC99" s="480"/>
      <c r="BD99" s="465"/>
      <c r="BE99" s="465"/>
      <c r="BF99" s="465"/>
      <c r="BG99" s="484"/>
      <c r="BH99" s="480"/>
      <c r="BI99" s="465"/>
      <c r="BJ99" s="465"/>
      <c r="BK99" s="465"/>
      <c r="BL99" s="484"/>
      <c r="BM99" s="480"/>
      <c r="BN99" s="465"/>
      <c r="BO99" s="465"/>
      <c r="BP99" s="465"/>
      <c r="BQ99" s="484"/>
      <c r="BR99" s="480"/>
      <c r="BS99" s="465"/>
      <c r="BT99" s="465"/>
      <c r="BU99" s="465"/>
      <c r="BV99" s="465"/>
      <c r="BW99" s="465"/>
      <c r="BX99" s="465"/>
      <c r="BY99" s="466"/>
      <c r="BZ99" s="466"/>
      <c r="CA99" s="27"/>
      <c r="CB99" s="27"/>
      <c r="CC99" s="27"/>
      <c r="CD99" s="27"/>
      <c r="CE99" s="27"/>
      <c r="CF99" s="27"/>
      <c r="CG99" s="27"/>
      <c r="CH99" s="27"/>
      <c r="CI99" s="27"/>
      <c r="CJ99" s="27"/>
      <c r="CK99" s="27"/>
      <c r="CL99" s="27"/>
      <c r="CM99" s="27"/>
      <c r="CN99" s="27"/>
      <c r="CO99" s="27"/>
      <c r="CP99" s="27"/>
      <c r="CQ99" s="27"/>
      <c r="CR99" s="27"/>
      <c r="CS99" s="27"/>
      <c r="CT99" s="27"/>
      <c r="CU99" s="27"/>
      <c r="CV99" s="27"/>
      <c r="CW99" s="27"/>
      <c r="CX99" s="27"/>
      <c r="CY99" s="27"/>
      <c r="CZ99" s="27"/>
    </row>
    <row r="100" s="340" customFormat="true" ht="15" customHeight="true" x14ac:dyDescent="0.2">
      <c r="A100" s="108"/>
      <c r="B100" s="167"/>
      <c r="C100" s="133"/>
      <c r="D100" s="132"/>
      <c r="E100" s="132"/>
      <c r="F100" s="132"/>
      <c r="G100" s="131"/>
      <c r="H100" s="130"/>
      <c r="I100" s="132"/>
      <c r="J100" s="132"/>
      <c r="K100" s="132"/>
      <c r="L100" s="129"/>
      <c r="M100" s="133"/>
      <c r="N100" s="132"/>
      <c r="O100" s="132"/>
      <c r="P100" s="132"/>
      <c r="Q100" s="131"/>
      <c r="R100" s="130"/>
      <c r="S100" s="132"/>
      <c r="T100" s="132"/>
      <c r="U100" s="132"/>
      <c r="V100" s="132"/>
      <c r="W100" s="132"/>
      <c r="X100" s="132"/>
      <c r="Y100" s="132"/>
      <c r="Z100" s="129"/>
      <c r="AA100" s="924"/>
      <c r="AB100" s="924"/>
      <c r="AC100" s="924"/>
      <c r="AD100" s="924"/>
      <c r="AE100" s="924"/>
      <c r="AF100" s="924"/>
      <c r="AG100" s="924"/>
      <c r="AH100" s="924"/>
      <c r="AI100" s="924"/>
      <c r="AJ100" s="924"/>
      <c r="AK100" s="924"/>
      <c r="AL100" s="924"/>
      <c r="AM100" s="924"/>
      <c r="AN100" s="924"/>
      <c r="AO100" s="924"/>
      <c r="AP100" s="924"/>
      <c r="AQ100" s="924"/>
      <c r="AR100" s="924"/>
      <c r="AS100" s="924"/>
      <c r="AT100" s="924"/>
      <c r="AU100" s="924"/>
      <c r="AV100" s="924"/>
      <c r="AW100" s="924"/>
      <c r="AX100" s="924"/>
      <c r="AY100" s="924"/>
      <c r="AZ100" s="377"/>
      <c r="BA100" s="991"/>
      <c r="BB100" s="651"/>
      <c r="BC100" s="480"/>
      <c r="BD100" s="465"/>
      <c r="BE100" s="465"/>
      <c r="BF100" s="465"/>
      <c r="BG100" s="484"/>
      <c r="BH100" s="480"/>
      <c r="BI100" s="465"/>
      <c r="BJ100" s="465"/>
      <c r="BK100" s="465"/>
      <c r="BL100" s="484"/>
      <c r="BM100" s="480"/>
      <c r="BN100" s="465"/>
      <c r="BO100" s="465"/>
      <c r="BP100" s="465"/>
      <c r="BQ100" s="484"/>
      <c r="BR100" s="480"/>
      <c r="BS100" s="465"/>
      <c r="BT100" s="465"/>
      <c r="BU100" s="465"/>
      <c r="BV100" s="465"/>
      <c r="BW100" s="465"/>
      <c r="BX100" s="465"/>
      <c r="BY100" s="466"/>
      <c r="BZ100" s="466"/>
      <c r="CA100" s="27"/>
      <c r="CB100" s="27"/>
      <c r="CC100" s="27"/>
      <c r="CD100" s="27"/>
      <c r="CE100" s="27"/>
      <c r="CF100" s="27"/>
      <c r="CG100" s="27"/>
      <c r="CH100" s="27"/>
      <c r="CI100" s="27"/>
      <c r="CJ100" s="27"/>
      <c r="CK100" s="27"/>
      <c r="CL100" s="27"/>
      <c r="CM100" s="27"/>
      <c r="CN100" s="27"/>
      <c r="CO100" s="27"/>
      <c r="CP100" s="27"/>
      <c r="CQ100" s="27"/>
      <c r="CR100" s="27"/>
      <c r="CS100" s="27"/>
      <c r="CT100" s="27"/>
      <c r="CU100" s="27"/>
      <c r="CV100" s="27"/>
      <c r="CW100" s="27"/>
      <c r="CX100" s="27"/>
      <c r="CY100" s="27"/>
      <c r="CZ100" s="27"/>
    </row>
    <row r="101" s="340" customFormat="true" ht="15" customHeight="true" x14ac:dyDescent="0.2">
      <c r="A101" s="175"/>
      <c r="B101" s="167"/>
      <c r="C101" s="133"/>
      <c r="D101" s="132"/>
      <c r="E101" s="132"/>
      <c r="F101" s="132"/>
      <c r="G101" s="131"/>
      <c r="H101" s="130"/>
      <c r="I101" s="132"/>
      <c r="J101" s="132"/>
      <c r="K101" s="132"/>
      <c r="L101" s="129"/>
      <c r="M101" s="133"/>
      <c r="N101" s="132"/>
      <c r="O101" s="132"/>
      <c r="P101" s="132"/>
      <c r="Q101" s="131"/>
      <c r="R101" s="130"/>
      <c r="S101" s="132"/>
      <c r="T101" s="132"/>
      <c r="U101" s="132"/>
      <c r="V101" s="132"/>
      <c r="W101" s="132"/>
      <c r="X101" s="132"/>
      <c r="Y101" s="132"/>
      <c r="Z101" s="129"/>
      <c r="AA101" s="924"/>
      <c r="AB101" s="924"/>
      <c r="AC101" s="924"/>
      <c r="AD101" s="924"/>
      <c r="AE101" s="924"/>
      <c r="AF101" s="924"/>
      <c r="AG101" s="924"/>
      <c r="AH101" s="924"/>
      <c r="AI101" s="924"/>
      <c r="AJ101" s="924"/>
      <c r="AK101" s="924"/>
      <c r="AL101" s="924"/>
      <c r="AM101" s="924"/>
      <c r="AN101" s="924"/>
      <c r="AO101" s="924"/>
      <c r="AP101" s="924"/>
      <c r="AQ101" s="924"/>
      <c r="AR101" s="924"/>
      <c r="AS101" s="924"/>
      <c r="AT101" s="924"/>
      <c r="AU101" s="924"/>
      <c r="AV101" s="924"/>
      <c r="AW101" s="924"/>
      <c r="AX101" s="924"/>
      <c r="AY101" s="924"/>
      <c r="AZ101" s="377"/>
      <c r="BA101" s="991"/>
      <c r="BB101" s="651"/>
      <c r="BC101" s="480"/>
      <c r="BD101" s="465"/>
      <c r="BE101" s="465"/>
      <c r="BF101" s="465"/>
      <c r="BG101" s="484"/>
      <c r="BH101" s="480"/>
      <c r="BI101" s="465"/>
      <c r="BJ101" s="465"/>
      <c r="BK101" s="465"/>
      <c r="BL101" s="484"/>
      <c r="BM101" s="480"/>
      <c r="BN101" s="465"/>
      <c r="BO101" s="465"/>
      <c r="BP101" s="465"/>
      <c r="BQ101" s="484"/>
      <c r="BR101" s="480"/>
      <c r="BS101" s="465"/>
      <c r="BT101" s="465"/>
      <c r="BU101" s="465"/>
      <c r="BV101" s="465"/>
      <c r="BW101" s="465"/>
      <c r="BX101" s="465"/>
      <c r="BY101" s="466"/>
      <c r="BZ101" s="466"/>
      <c r="CA101" s="27"/>
      <c r="CB101" s="27"/>
      <c r="CC101" s="27"/>
      <c r="CD101" s="27"/>
      <c r="CE101" s="27"/>
      <c r="CF101" s="27"/>
      <c r="CG101" s="27"/>
      <c r="CH101" s="27"/>
      <c r="CI101" s="27"/>
      <c r="CJ101" s="27"/>
      <c r="CK101" s="27"/>
      <c r="CL101" s="27"/>
      <c r="CM101" s="27"/>
      <c r="CN101" s="27"/>
      <c r="CO101" s="27"/>
      <c r="CP101" s="27"/>
      <c r="CQ101" s="27"/>
      <c r="CR101" s="27"/>
      <c r="CS101" s="27"/>
      <c r="CT101" s="27"/>
      <c r="CU101" s="27"/>
      <c r="CV101" s="27"/>
      <c r="CW101" s="27"/>
      <c r="CX101" s="27"/>
      <c r="CY101" s="27"/>
      <c r="CZ101" s="27"/>
    </row>
    <row r="102" s="340" customFormat="true" ht="15" customHeight="true" x14ac:dyDescent="0.2">
      <c r="A102" s="108"/>
      <c r="B102" s="167"/>
      <c r="C102" s="133"/>
      <c r="D102" s="132"/>
      <c r="E102" s="132"/>
      <c r="F102" s="132"/>
      <c r="G102" s="131"/>
      <c r="H102" s="130"/>
      <c r="I102" s="132"/>
      <c r="J102" s="132"/>
      <c r="K102" s="132"/>
      <c r="L102" s="129"/>
      <c r="M102" s="133"/>
      <c r="N102" s="132"/>
      <c r="O102" s="132"/>
      <c r="P102" s="132"/>
      <c r="Q102" s="131"/>
      <c r="R102" s="130"/>
      <c r="S102" s="132"/>
      <c r="T102" s="132"/>
      <c r="U102" s="132"/>
      <c r="V102" s="132"/>
      <c r="W102" s="132"/>
      <c r="X102" s="132"/>
      <c r="Y102" s="132"/>
      <c r="Z102" s="129"/>
      <c r="AA102" s="924"/>
      <c r="AB102" s="924"/>
      <c r="AC102" s="924"/>
      <c r="AD102" s="924"/>
      <c r="AE102" s="924"/>
      <c r="AF102" s="924"/>
      <c r="AG102" s="924"/>
      <c r="AH102" s="924"/>
      <c r="AI102" s="924"/>
      <c r="AJ102" s="924"/>
      <c r="AK102" s="924"/>
      <c r="AL102" s="924"/>
      <c r="AM102" s="924"/>
      <c r="AN102" s="924"/>
      <c r="AO102" s="924"/>
      <c r="AP102" s="924"/>
      <c r="AQ102" s="924"/>
      <c r="AR102" s="924"/>
      <c r="AS102" s="924"/>
      <c r="AT102" s="924"/>
      <c r="AU102" s="924"/>
      <c r="AV102" s="924"/>
      <c r="AW102" s="924"/>
      <c r="AX102" s="924"/>
      <c r="AY102" s="924"/>
      <c r="AZ102" s="377"/>
      <c r="BA102" s="991"/>
      <c r="BB102" s="651"/>
      <c r="BC102" s="480"/>
      <c r="BD102" s="465"/>
      <c r="BE102" s="465"/>
      <c r="BF102" s="465"/>
      <c r="BG102" s="484"/>
      <c r="BH102" s="480"/>
      <c r="BI102" s="465"/>
      <c r="BJ102" s="465"/>
      <c r="BK102" s="465"/>
      <c r="BL102" s="484"/>
      <c r="BM102" s="480"/>
      <c r="BN102" s="465"/>
      <c r="BO102" s="465"/>
      <c r="BP102" s="465"/>
      <c r="BQ102" s="484"/>
      <c r="BR102" s="480"/>
      <c r="BS102" s="465"/>
      <c r="BT102" s="465"/>
      <c r="BU102" s="465"/>
      <c r="BV102" s="465"/>
      <c r="BW102" s="465"/>
      <c r="BX102" s="465"/>
      <c r="BY102" s="466"/>
      <c r="BZ102" s="466"/>
      <c r="CA102" s="27"/>
      <c r="CB102" s="27"/>
      <c r="CC102" s="27"/>
      <c r="CD102" s="27"/>
      <c r="CE102" s="27"/>
      <c r="CF102" s="27"/>
      <c r="CG102" s="27"/>
      <c r="CH102" s="27"/>
      <c r="CI102" s="27"/>
      <c r="CJ102" s="27"/>
      <c r="CK102" s="27"/>
      <c r="CL102" s="27"/>
      <c r="CM102" s="27"/>
      <c r="CN102" s="27"/>
      <c r="CO102" s="27"/>
      <c r="CP102" s="27"/>
      <c r="CQ102" s="27"/>
      <c r="CR102" s="27"/>
      <c r="CS102" s="27"/>
      <c r="CT102" s="27"/>
      <c r="CU102" s="27"/>
      <c r="CV102" s="27"/>
      <c r="CW102" s="27"/>
      <c r="CX102" s="27"/>
      <c r="CY102" s="27"/>
      <c r="CZ102" s="27"/>
    </row>
    <row r="103" s="340" customFormat="true" ht="15" customHeight="true" x14ac:dyDescent="0.2">
      <c r="A103" s="108"/>
      <c r="B103" s="167"/>
      <c r="C103" s="133"/>
      <c r="D103" s="132"/>
      <c r="E103" s="132"/>
      <c r="F103" s="132"/>
      <c r="G103" s="131"/>
      <c r="H103" s="130"/>
      <c r="I103" s="132"/>
      <c r="J103" s="132"/>
      <c r="K103" s="132"/>
      <c r="L103" s="129"/>
      <c r="M103" s="133"/>
      <c r="N103" s="132"/>
      <c r="O103" s="132"/>
      <c r="P103" s="132"/>
      <c r="Q103" s="131"/>
      <c r="R103" s="130"/>
      <c r="S103" s="132"/>
      <c r="T103" s="132"/>
      <c r="U103" s="132"/>
      <c r="V103" s="132"/>
      <c r="W103" s="132"/>
      <c r="X103" s="132"/>
      <c r="Y103" s="132"/>
      <c r="Z103" s="129"/>
      <c r="AA103" s="924"/>
      <c r="AB103" s="924"/>
      <c r="AC103" s="924"/>
      <c r="AD103" s="924"/>
      <c r="AE103" s="924"/>
      <c r="AF103" s="924"/>
      <c r="AG103" s="924"/>
      <c r="AH103" s="924"/>
      <c r="AI103" s="924"/>
      <c r="AJ103" s="924"/>
      <c r="AK103" s="924"/>
      <c r="AL103" s="924"/>
      <c r="AM103" s="924"/>
      <c r="AN103" s="924"/>
      <c r="AO103" s="924"/>
      <c r="AP103" s="924"/>
      <c r="AQ103" s="924"/>
      <c r="AR103" s="924"/>
      <c r="AS103" s="924"/>
      <c r="AT103" s="924"/>
      <c r="AU103" s="924"/>
      <c r="AV103" s="924"/>
      <c r="AW103" s="924"/>
      <c r="AX103" s="924"/>
      <c r="AY103" s="924"/>
      <c r="AZ103" s="377"/>
      <c r="BA103" s="991"/>
      <c r="BB103" s="651"/>
      <c r="BC103" s="480"/>
      <c r="BD103" s="465"/>
      <c r="BE103" s="465"/>
      <c r="BF103" s="465"/>
      <c r="BG103" s="484"/>
      <c r="BH103" s="480"/>
      <c r="BI103" s="465"/>
      <c r="BJ103" s="465"/>
      <c r="BK103" s="465"/>
      <c r="BL103" s="484"/>
      <c r="BM103" s="480"/>
      <c r="BN103" s="465"/>
      <c r="BO103" s="465"/>
      <c r="BP103" s="465"/>
      <c r="BQ103" s="484"/>
      <c r="BR103" s="480"/>
      <c r="BS103" s="465"/>
      <c r="BT103" s="465"/>
      <c r="BU103" s="465"/>
      <c r="BV103" s="465"/>
      <c r="BW103" s="465"/>
      <c r="BX103" s="465"/>
      <c r="BY103" s="466"/>
      <c r="BZ103" s="466"/>
      <c r="CA103" s="27"/>
      <c r="CB103" s="27"/>
      <c r="CC103" s="27"/>
      <c r="CD103" s="27"/>
      <c r="CE103" s="27"/>
      <c r="CF103" s="27"/>
      <c r="CG103" s="27"/>
      <c r="CH103" s="27"/>
      <c r="CI103" s="27"/>
      <c r="CJ103" s="27"/>
      <c r="CK103" s="27"/>
      <c r="CL103" s="27"/>
      <c r="CM103" s="27"/>
      <c r="CN103" s="27"/>
      <c r="CO103" s="27"/>
      <c r="CP103" s="27"/>
      <c r="CQ103" s="27"/>
      <c r="CR103" s="27"/>
      <c r="CS103" s="27"/>
      <c r="CT103" s="27"/>
      <c r="CU103" s="27"/>
      <c r="CV103" s="27"/>
      <c r="CW103" s="27"/>
      <c r="CX103" s="27"/>
      <c r="CY103" s="27"/>
      <c r="CZ103" s="27"/>
    </row>
    <row r="104" s="340" customFormat="true" ht="15" customHeight="true" x14ac:dyDescent="0.2">
      <c r="A104" s="108"/>
      <c r="B104" s="167"/>
      <c r="C104" s="133"/>
      <c r="D104" s="132"/>
      <c r="E104" s="132"/>
      <c r="F104" s="132"/>
      <c r="G104" s="131"/>
      <c r="H104" s="130"/>
      <c r="I104" s="132"/>
      <c r="J104" s="132"/>
      <c r="K104" s="132"/>
      <c r="L104" s="129"/>
      <c r="M104" s="133"/>
      <c r="N104" s="132"/>
      <c r="O104" s="132"/>
      <c r="P104" s="132"/>
      <c r="Q104" s="131"/>
      <c r="R104" s="130"/>
      <c r="S104" s="132"/>
      <c r="T104" s="132"/>
      <c r="U104" s="132"/>
      <c r="V104" s="132"/>
      <c r="W104" s="132"/>
      <c r="X104" s="132"/>
      <c r="Y104" s="132"/>
      <c r="Z104" s="129"/>
      <c r="AA104" s="924"/>
      <c r="AB104" s="924"/>
      <c r="AC104" s="924"/>
      <c r="AD104" s="924"/>
      <c r="AE104" s="924"/>
      <c r="AF104" s="924"/>
      <c r="AG104" s="924"/>
      <c r="AH104" s="924"/>
      <c r="AI104" s="924"/>
      <c r="AJ104" s="924"/>
      <c r="AK104" s="924"/>
      <c r="AL104" s="924"/>
      <c r="AM104" s="924"/>
      <c r="AN104" s="924"/>
      <c r="AO104" s="924"/>
      <c r="AP104" s="924"/>
      <c r="AQ104" s="924"/>
      <c r="AR104" s="924"/>
      <c r="AS104" s="924"/>
      <c r="AT104" s="924"/>
      <c r="AU104" s="924"/>
      <c r="AV104" s="924"/>
      <c r="AW104" s="924"/>
      <c r="AX104" s="924"/>
      <c r="AY104" s="924"/>
      <c r="AZ104" s="377"/>
      <c r="BA104" s="991"/>
      <c r="BB104" s="651"/>
      <c r="BC104" s="480"/>
      <c r="BD104" s="465"/>
      <c r="BE104" s="465"/>
      <c r="BF104" s="465"/>
      <c r="BG104" s="484"/>
      <c r="BH104" s="480"/>
      <c r="BI104" s="465"/>
      <c r="BJ104" s="465"/>
      <c r="BK104" s="465"/>
      <c r="BL104" s="484"/>
      <c r="BM104" s="480"/>
      <c r="BN104" s="465"/>
      <c r="BO104" s="465"/>
      <c r="BP104" s="465"/>
      <c r="BQ104" s="484"/>
      <c r="BR104" s="480"/>
      <c r="BS104" s="465"/>
      <c r="BT104" s="465"/>
      <c r="BU104" s="465"/>
      <c r="BV104" s="465"/>
      <c r="BW104" s="465"/>
      <c r="BX104" s="465"/>
      <c r="BY104" s="466"/>
      <c r="BZ104" s="466"/>
      <c r="CA104" s="27"/>
      <c r="CB104" s="27"/>
      <c r="CC104" s="27"/>
      <c r="CD104" s="27"/>
      <c r="CE104" s="27"/>
      <c r="CF104" s="27"/>
      <c r="CG104" s="27"/>
      <c r="CH104" s="27"/>
      <c r="CI104" s="27"/>
      <c r="CJ104" s="27"/>
      <c r="CK104" s="27"/>
      <c r="CL104" s="27"/>
      <c r="CM104" s="27"/>
      <c r="CN104" s="27"/>
      <c r="CO104" s="27"/>
      <c r="CP104" s="27"/>
      <c r="CQ104" s="27"/>
      <c r="CR104" s="27"/>
      <c r="CS104" s="27"/>
      <c r="CT104" s="27"/>
      <c r="CU104" s="27"/>
      <c r="CV104" s="27"/>
      <c r="CW104" s="27"/>
      <c r="CX104" s="27"/>
      <c r="CY104" s="27"/>
      <c r="CZ104" s="27"/>
    </row>
    <row r="105" s="340" customFormat="true" ht="15" customHeight="true" x14ac:dyDescent="0.2">
      <c r="A105" s="172"/>
      <c r="B105" s="166"/>
      <c r="C105" s="128"/>
      <c r="D105" s="127"/>
      <c r="E105" s="127"/>
      <c r="F105" s="127"/>
      <c r="G105" s="126"/>
      <c r="H105" s="125"/>
      <c r="I105" s="127"/>
      <c r="J105" s="127"/>
      <c r="K105" s="127"/>
      <c r="L105" s="124"/>
      <c r="M105" s="128"/>
      <c r="N105" s="127"/>
      <c r="O105" s="127"/>
      <c r="P105" s="127"/>
      <c r="Q105" s="126"/>
      <c r="R105" s="125"/>
      <c r="S105" s="127"/>
      <c r="T105" s="127"/>
      <c r="U105" s="127"/>
      <c r="V105" s="127"/>
      <c r="W105" s="127"/>
      <c r="X105" s="127"/>
      <c r="Y105" s="127"/>
      <c r="Z105" s="124"/>
      <c r="AA105" s="924"/>
      <c r="AB105" s="924"/>
      <c r="AC105" s="924"/>
      <c r="AD105" s="924"/>
      <c r="AE105" s="924"/>
      <c r="AF105" s="924"/>
      <c r="AG105" s="924"/>
      <c r="AH105" s="924"/>
      <c r="AI105" s="924"/>
      <c r="AJ105" s="924"/>
      <c r="AK105" s="924"/>
      <c r="AL105" s="924"/>
      <c r="AM105" s="924"/>
      <c r="AN105" s="924"/>
      <c r="AO105" s="924"/>
      <c r="AP105" s="924"/>
      <c r="AQ105" s="924"/>
      <c r="AR105" s="924"/>
      <c r="AS105" s="924"/>
      <c r="AT105" s="924"/>
      <c r="AU105" s="924"/>
      <c r="AV105" s="924"/>
      <c r="AW105" s="924"/>
      <c r="AX105" s="924"/>
      <c r="AY105" s="924"/>
      <c r="AZ105" s="377"/>
      <c r="BA105" s="991"/>
      <c r="BB105" s="651"/>
      <c r="BC105" s="483"/>
      <c r="BD105" s="482"/>
      <c r="BE105" s="482"/>
      <c r="BF105" s="482"/>
      <c r="BG105" s="486"/>
      <c r="BH105" s="483"/>
      <c r="BI105" s="482"/>
      <c r="BJ105" s="482"/>
      <c r="BK105" s="482"/>
      <c r="BL105" s="486"/>
      <c r="BM105" s="483"/>
      <c r="BN105" s="482"/>
      <c r="BO105" s="482"/>
      <c r="BP105" s="482"/>
      <c r="BQ105" s="486"/>
      <c r="BR105" s="483"/>
      <c r="BS105" s="482"/>
      <c r="BT105" s="482"/>
      <c r="BU105" s="482"/>
      <c r="BV105" s="482"/>
      <c r="BW105" s="482"/>
      <c r="BX105" s="482"/>
      <c r="BY105" s="485"/>
      <c r="BZ105" s="485"/>
      <c r="CA105" s="27"/>
      <c r="CB105" s="27"/>
      <c r="CC105" s="27"/>
      <c r="CD105" s="27"/>
      <c r="CE105" s="27"/>
      <c r="CF105" s="27"/>
      <c r="CG105" s="27"/>
      <c r="CH105" s="27"/>
      <c r="CI105" s="27"/>
      <c r="CJ105" s="27"/>
      <c r="CK105" s="27"/>
      <c r="CL105" s="27"/>
      <c r="CM105" s="27"/>
      <c r="CN105" s="27"/>
      <c r="CO105" s="27"/>
      <c r="CP105" s="27"/>
      <c r="CQ105" s="27"/>
      <c r="CR105" s="27"/>
      <c r="CS105" s="27"/>
      <c r="CT105" s="27"/>
      <c r="CU105" s="27"/>
      <c r="CV105" s="27"/>
      <c r="CW105" s="27"/>
      <c r="CX105" s="27"/>
      <c r="CY105" s="27"/>
      <c r="CZ105" s="27"/>
    </row>
    <row r="106" s="340" customFormat="true" ht="250.15" customHeight="true" x14ac:dyDescent="0.2">
      <c r="A106" s="536"/>
      <c r="B106" s="203"/>
      <c r="C106" s="202"/>
      <c r="D106" s="202"/>
      <c r="E106" s="202"/>
      <c r="F106" s="202"/>
      <c r="G106" s="202"/>
      <c r="H106" s="202"/>
      <c r="I106" s="202"/>
      <c r="J106" s="202"/>
      <c r="K106" s="202"/>
      <c r="L106" s="202"/>
      <c r="M106" s="202"/>
      <c r="N106" s="202"/>
      <c r="O106" s="202"/>
      <c r="P106" s="202"/>
      <c r="Q106" s="202"/>
      <c r="R106" s="202"/>
      <c r="S106" s="202"/>
      <c r="T106" s="202"/>
      <c r="U106" s="202"/>
      <c r="V106" s="202"/>
      <c r="W106" s="202"/>
      <c r="X106" s="202"/>
      <c r="Y106" s="202"/>
      <c r="Z106" s="202"/>
      <c r="AA106" s="377"/>
      <c r="AB106" s="377"/>
      <c r="AC106" s="377"/>
      <c r="AD106" s="377"/>
      <c r="AE106" s="377"/>
      <c r="AF106" s="377"/>
      <c r="AG106" s="377"/>
      <c r="AH106" s="377"/>
      <c r="AI106" s="377"/>
      <c r="AJ106" s="377"/>
      <c r="AK106" s="377"/>
      <c r="AL106" s="377"/>
      <c r="AM106" s="377"/>
      <c r="AN106" s="377"/>
      <c r="AO106" s="377"/>
      <c r="AP106" s="377"/>
      <c r="AQ106" s="377"/>
      <c r="AR106" s="377"/>
      <c r="AS106" s="377"/>
      <c r="AT106" s="377"/>
      <c r="AU106" s="377"/>
      <c r="AV106" s="377"/>
      <c r="AW106" s="377"/>
      <c r="AX106" s="377"/>
      <c r="AY106" s="377"/>
      <c r="AZ106" s="377"/>
      <c r="BA106" s="458"/>
      <c r="BB106" s="459"/>
      <c r="BC106" s="459"/>
      <c r="BD106" s="459"/>
      <c r="BE106" s="459"/>
      <c r="BF106" s="459"/>
      <c r="BG106" s="459"/>
      <c r="BH106" s="459"/>
      <c r="BI106" s="459"/>
      <c r="BJ106" s="459"/>
      <c r="BK106" s="459"/>
      <c r="BL106" s="459"/>
      <c r="BM106" s="459"/>
      <c r="BN106" s="459"/>
      <c r="BO106" s="459"/>
      <c r="BP106" s="459"/>
      <c r="BQ106" s="459"/>
      <c r="BR106" s="459"/>
      <c r="BS106" s="459"/>
      <c r="BT106" s="459"/>
      <c r="BU106" s="459"/>
      <c r="BV106" s="459"/>
      <c r="BW106" s="459"/>
      <c r="BX106" s="459"/>
      <c r="BY106" s="458"/>
      <c r="BZ106" s="458"/>
      <c r="CA106" s="376"/>
      <c r="CB106" s="376"/>
      <c r="CC106" s="376"/>
      <c r="CD106" s="376"/>
      <c r="CE106" s="376"/>
      <c r="CF106" s="376"/>
      <c r="CG106" s="376"/>
      <c r="CH106" s="376"/>
      <c r="CI106" s="376"/>
      <c r="CJ106" s="376"/>
      <c r="CK106" s="376"/>
      <c r="CL106" s="376"/>
      <c r="CM106" s="376"/>
      <c r="CN106" s="376"/>
      <c r="CO106" s="376"/>
      <c r="CP106" s="376"/>
      <c r="CQ106" s="376"/>
      <c r="CR106" s="376"/>
      <c r="CS106" s="376"/>
      <c r="CT106" s="376"/>
      <c r="CU106" s="376"/>
      <c r="CV106" s="376"/>
      <c r="CW106" s="376"/>
      <c r="CX106" s="376"/>
      <c r="CY106" s="376"/>
      <c r="CZ106" s="376"/>
    </row>
    <row r="107" s="320" customFormat="true" ht="18" customHeight="true" x14ac:dyDescent="0.2">
      <c r="A107" s="536"/>
      <c r="B107" s="321"/>
      <c r="C107" s="445"/>
      <c r="D107" s="445"/>
      <c r="E107" s="445"/>
      <c r="F107" s="445"/>
      <c r="G107" s="445"/>
      <c r="H107" s="445"/>
      <c r="I107" s="445"/>
      <c r="J107" s="445"/>
      <c r="K107" s="445"/>
      <c r="L107" s="445"/>
      <c r="M107" s="445"/>
      <c r="N107" s="445"/>
      <c r="O107" s="445"/>
      <c r="P107" s="445"/>
      <c r="Q107" s="445"/>
      <c r="R107" s="445"/>
      <c r="S107" s="445"/>
      <c r="T107" s="445"/>
      <c r="U107" s="445"/>
      <c r="V107" s="445"/>
      <c r="W107" s="445"/>
      <c r="X107" s="445"/>
      <c r="Y107" s="445"/>
      <c r="Z107" s="445"/>
      <c r="AA107" s="372"/>
      <c r="AB107" s="372"/>
      <c r="AC107" s="372"/>
      <c r="AD107" s="372"/>
      <c r="AE107" s="372"/>
      <c r="AF107" s="372"/>
      <c r="AG107" s="372"/>
      <c r="AH107" s="372"/>
      <c r="AI107" s="372"/>
      <c r="AJ107" s="372"/>
      <c r="AK107" s="372"/>
      <c r="AL107" s="372"/>
      <c r="AM107" s="372"/>
      <c r="AN107" s="372"/>
      <c r="AO107" s="372"/>
      <c r="AP107" s="372"/>
      <c r="AQ107" s="372"/>
      <c r="AR107" s="372"/>
      <c r="AS107" s="372"/>
      <c r="AT107" s="372"/>
      <c r="AU107" s="372"/>
      <c r="AV107" s="372"/>
      <c r="AW107" s="372"/>
      <c r="AX107" s="372"/>
      <c r="AY107" s="372"/>
      <c r="AZ107" s="372"/>
      <c r="BB107" s="343"/>
      <c r="BZ107" s="372"/>
      <c r="CA107" s="372"/>
      <c r="CB107" s="372"/>
      <c r="CC107" s="372"/>
      <c r="CD107" s="372"/>
      <c r="CE107" s="372"/>
      <c r="CF107" s="372"/>
      <c r="CG107" s="372"/>
      <c r="CH107" s="372"/>
      <c r="CI107" s="372"/>
      <c r="CJ107" s="372"/>
      <c r="CK107" s="372"/>
      <c r="CL107" s="372"/>
      <c r="CM107" s="372"/>
      <c r="CN107" s="372"/>
      <c r="CO107" s="372"/>
      <c r="CP107" s="372"/>
      <c r="CQ107" s="372"/>
      <c r="CR107" s="372"/>
      <c r="CS107" s="372"/>
      <c r="CT107" s="372"/>
      <c r="CU107" s="372"/>
      <c r="CV107" s="372"/>
      <c r="CW107" s="372"/>
      <c r="CX107" s="372"/>
      <c r="CY107" s="372"/>
      <c r="CZ107" s="372"/>
    </row>
    <row r="108" s="320" customFormat="true" ht="22.5" customHeight="true" x14ac:dyDescent="0.35">
      <c r="A108" s="1165" t="str">
        <f>A1026</f>
        <v>Mali</v>
      </c>
      <c r="B108" s="1166"/>
      <c r="C108" s="322"/>
      <c r="D108" s="322"/>
      <c r="E108" s="322"/>
      <c r="F108" s="322"/>
      <c r="G108" s="322"/>
      <c r="H108" s="322"/>
      <c r="I108" s="322"/>
      <c r="J108" s="322"/>
      <c r="K108" s="322"/>
      <c r="L108" s="322"/>
      <c r="M108" s="322"/>
      <c r="N108" s="322"/>
      <c r="O108" s="322"/>
      <c r="P108" s="322"/>
      <c r="Q108" s="322"/>
      <c r="R108" s="322"/>
      <c r="S108" s="322"/>
      <c r="T108" s="322"/>
      <c r="U108" s="322"/>
      <c r="AA108" s="372"/>
      <c r="AB108" s="372"/>
      <c r="AC108" s="372"/>
      <c r="AD108" s="372"/>
      <c r="AE108" s="372"/>
      <c r="AF108" s="372"/>
      <c r="AG108" s="372"/>
      <c r="AH108" s="372"/>
      <c r="AI108" s="372"/>
      <c r="AJ108" s="372"/>
      <c r="AK108" s="372"/>
      <c r="AL108" s="372"/>
      <c r="AM108" s="372"/>
      <c r="AN108" s="372"/>
      <c r="AO108" s="372"/>
      <c r="AP108" s="372"/>
      <c r="AQ108" s="372"/>
      <c r="AR108" s="372"/>
      <c r="AS108" s="372"/>
      <c r="AT108" s="372"/>
      <c r="AU108" s="372"/>
      <c r="AV108" s="372"/>
      <c r="AW108" s="372"/>
      <c r="AX108" s="372"/>
      <c r="AY108" s="372"/>
      <c r="AZ108" s="372"/>
      <c r="BB108" s="343"/>
      <c r="BZ108" s="372"/>
      <c r="CA108" s="372"/>
      <c r="CB108" s="372"/>
      <c r="CC108" s="372"/>
      <c r="CD108" s="372"/>
      <c r="CE108" s="372"/>
      <c r="CF108" s="372"/>
      <c r="CG108" s="372"/>
      <c r="CH108" s="372"/>
      <c r="CI108" s="372"/>
      <c r="CJ108" s="372"/>
      <c r="CK108" s="372"/>
      <c r="CL108" s="372"/>
      <c r="CM108" s="372"/>
      <c r="CN108" s="372"/>
      <c r="CO108" s="372"/>
      <c r="CP108" s="372"/>
      <c r="CQ108" s="372"/>
      <c r="CR108" s="372"/>
      <c r="CS108" s="372"/>
      <c r="CT108" s="372"/>
      <c r="CU108" s="372"/>
      <c r="CV108" s="372"/>
      <c r="CW108" s="372"/>
      <c r="CX108" s="372"/>
      <c r="CY108" s="372"/>
      <c r="CZ108" s="372"/>
    </row>
    <row r="109" s="320" customFormat="true" ht="22.5" customHeight="true" x14ac:dyDescent="0.35">
      <c r="A109" s="347" t="str">
        <f>A1034</f>
        <v>2010</v>
      </c>
      <c r="B109" s="348"/>
      <c r="C109" s="322"/>
      <c r="D109" s="322"/>
      <c r="E109" s="322"/>
      <c r="F109" s="322"/>
      <c r="G109" s="322"/>
      <c r="H109" s="322"/>
      <c r="I109" s="322"/>
      <c r="J109" s="322"/>
      <c r="K109" s="322"/>
      <c r="L109" s="322"/>
      <c r="M109" s="322"/>
      <c r="N109" s="322"/>
      <c r="O109" s="322"/>
      <c r="P109" s="322"/>
      <c r="Q109" s="322"/>
      <c r="R109" s="322"/>
      <c r="S109" s="322"/>
      <c r="T109" s="322"/>
      <c r="U109" s="322"/>
      <c r="AA109" s="372"/>
      <c r="AB109" s="372"/>
      <c r="AC109" s="372"/>
      <c r="AD109" s="372"/>
      <c r="AE109" s="372"/>
      <c r="AF109" s="372"/>
      <c r="AG109" s="372"/>
      <c r="AH109" s="372"/>
      <c r="AI109" s="372"/>
      <c r="AJ109" s="372"/>
      <c r="AK109" s="372"/>
      <c r="AL109" s="372"/>
      <c r="AM109" s="372"/>
      <c r="AN109" s="372"/>
      <c r="AO109" s="372"/>
      <c r="AP109" s="372"/>
      <c r="AQ109" s="372"/>
      <c r="AR109" s="372"/>
      <c r="AS109" s="372"/>
      <c r="AT109" s="372"/>
      <c r="AU109" s="372"/>
      <c r="AV109" s="372"/>
      <c r="AW109" s="372"/>
      <c r="AX109" s="372"/>
      <c r="AY109" s="372"/>
      <c r="AZ109" s="372"/>
      <c r="BB109" s="343"/>
      <c r="BZ109" s="372"/>
      <c r="CA109" s="372"/>
      <c r="CB109" s="372"/>
      <c r="CC109" s="372"/>
      <c r="CD109" s="372"/>
      <c r="CE109" s="372"/>
      <c r="CF109" s="372"/>
      <c r="CG109" s="372"/>
      <c r="CH109" s="372"/>
      <c r="CI109" s="372"/>
      <c r="CJ109" s="372"/>
      <c r="CK109" s="372"/>
      <c r="CL109" s="372"/>
      <c r="CM109" s="372"/>
      <c r="CN109" s="372"/>
      <c r="CO109" s="372"/>
      <c r="CP109" s="372"/>
      <c r="CQ109" s="372"/>
      <c r="CR109" s="372"/>
      <c r="CS109" s="372"/>
      <c r="CT109" s="372"/>
      <c r="CU109" s="372"/>
      <c r="CV109" s="372"/>
      <c r="CW109" s="372"/>
      <c r="CX109" s="372"/>
      <c r="CY109" s="372"/>
      <c r="CZ109" s="372"/>
    </row>
    <row r="110" s="320" customFormat="true" ht="22.5" customHeight="true" x14ac:dyDescent="0.35">
      <c r="A110" s="349" t="s">
        <v>99</v>
      </c>
      <c r="B110" s="350"/>
      <c r="C110" s="322"/>
      <c r="D110" s="322"/>
      <c r="E110" s="322"/>
      <c r="F110" s="322"/>
      <c r="G110" s="322"/>
      <c r="H110" s="322"/>
      <c r="I110" s="322"/>
      <c r="J110" s="322"/>
      <c r="K110" s="322"/>
      <c r="L110" s="322"/>
      <c r="M110" s="322"/>
      <c r="N110" s="322"/>
      <c r="O110" s="322"/>
      <c r="P110" s="322"/>
      <c r="Q110" s="322"/>
      <c r="R110" s="322"/>
      <c r="S110" s="322"/>
      <c r="T110" s="322"/>
      <c r="U110" s="322"/>
      <c r="AA110" s="372"/>
      <c r="AB110" s="372"/>
      <c r="AC110" s="372"/>
      <c r="AD110" s="372"/>
      <c r="AE110" s="372"/>
      <c r="AF110" s="372"/>
      <c r="AG110" s="372"/>
      <c r="AH110" s="372"/>
      <c r="AI110" s="372"/>
      <c r="AJ110" s="372"/>
      <c r="AK110" s="372"/>
      <c r="AL110" s="372"/>
      <c r="AM110" s="372"/>
      <c r="AN110" s="372"/>
      <c r="AO110" s="372"/>
      <c r="AP110" s="372"/>
      <c r="AQ110" s="372"/>
      <c r="AR110" s="372"/>
      <c r="AS110" s="372"/>
      <c r="AT110" s="372"/>
      <c r="AU110" s="372"/>
      <c r="AV110" s="372"/>
      <c r="AW110" s="372"/>
      <c r="AX110" s="372"/>
      <c r="AY110" s="372"/>
      <c r="AZ110" s="372"/>
      <c r="BB110" s="343"/>
      <c r="BZ110" s="372"/>
      <c r="CA110" s="372"/>
      <c r="CB110" s="372"/>
      <c r="CC110" s="372"/>
      <c r="CD110" s="372"/>
      <c r="CE110" s="372"/>
      <c r="CF110" s="372"/>
      <c r="CG110" s="372"/>
      <c r="CH110" s="372"/>
      <c r="CI110" s="372"/>
      <c r="CJ110" s="372"/>
      <c r="CK110" s="372"/>
      <c r="CL110" s="372"/>
      <c r="CM110" s="372"/>
      <c r="CN110" s="372"/>
      <c r="CO110" s="372"/>
      <c r="CP110" s="372"/>
      <c r="CQ110" s="372"/>
      <c r="CR110" s="372"/>
      <c r="CS110" s="372"/>
      <c r="CT110" s="372"/>
      <c r="CU110" s="372"/>
      <c r="CV110" s="372"/>
      <c r="CW110" s="372"/>
      <c r="CX110" s="372"/>
      <c r="CY110" s="372"/>
      <c r="CZ110" s="372"/>
    </row>
    <row r="111" s="320" customFormat="true" ht="20.1" customHeight="true" x14ac:dyDescent="0.35">
      <c r="A111" s="351" t="s">
        <v>97</v>
      </c>
      <c r="B111" s="348"/>
      <c r="C111" s="322"/>
      <c r="D111" s="322"/>
      <c r="E111" s="322"/>
      <c r="F111" s="322"/>
      <c r="G111" s="322"/>
      <c r="H111" s="322"/>
      <c r="I111" s="322"/>
      <c r="J111" s="322"/>
      <c r="K111" s="322"/>
      <c r="L111" s="322"/>
      <c r="M111" s="322"/>
      <c r="N111" s="322"/>
      <c r="O111" s="322"/>
      <c r="P111" s="322"/>
      <c r="Q111" s="322"/>
      <c r="R111" s="322"/>
      <c r="S111" s="322"/>
      <c r="T111" s="322"/>
      <c r="U111" s="322"/>
      <c r="AA111" s="372"/>
      <c r="AB111" s="372"/>
      <c r="AC111" s="372"/>
      <c r="AD111" s="372"/>
      <c r="AE111" s="372"/>
      <c r="AF111" s="372"/>
      <c r="AG111" s="372"/>
      <c r="AH111" s="372"/>
      <c r="AI111" s="372"/>
      <c r="AJ111" s="372"/>
      <c r="AK111" s="372"/>
      <c r="AL111" s="372"/>
      <c r="AM111" s="372"/>
      <c r="AN111" s="372"/>
      <c r="AO111" s="372"/>
      <c r="AP111" s="372"/>
      <c r="AQ111" s="372"/>
      <c r="AR111" s="372"/>
      <c r="AS111" s="372"/>
      <c r="AT111" s="372"/>
      <c r="AU111" s="372"/>
      <c r="AV111" s="372"/>
      <c r="AW111" s="372"/>
      <c r="AX111" s="372"/>
      <c r="AY111" s="372"/>
      <c r="AZ111" s="372"/>
      <c r="BB111" s="343"/>
      <c r="BZ111" s="372"/>
      <c r="CA111" s="372"/>
      <c r="CB111" s="372"/>
      <c r="CC111" s="372"/>
      <c r="CD111" s="372"/>
      <c r="CE111" s="372"/>
      <c r="CF111" s="372"/>
      <c r="CG111" s="372"/>
      <c r="CH111" s="372"/>
      <c r="CI111" s="372"/>
      <c r="CJ111" s="372"/>
      <c r="CK111" s="372"/>
      <c r="CL111" s="372"/>
      <c r="CM111" s="372"/>
      <c r="CN111" s="372"/>
      <c r="CO111" s="372"/>
      <c r="CP111" s="372"/>
      <c r="CQ111" s="372"/>
      <c r="CR111" s="372"/>
      <c r="CS111" s="372"/>
      <c r="CT111" s="372"/>
      <c r="CU111" s="372"/>
      <c r="CV111" s="372"/>
      <c r="CW111" s="372"/>
      <c r="CX111" s="372"/>
      <c r="CY111" s="372"/>
      <c r="CZ111" s="372"/>
    </row>
    <row r="112" s="320" customFormat="true" ht="15" customHeight="true" x14ac:dyDescent="0.2">
      <c r="A112" s="648" t="s">
        <v>98</v>
      </c>
      <c r="B112" s="385"/>
      <c r="C112" s="322"/>
      <c r="D112" s="322"/>
      <c r="E112" s="322"/>
      <c r="F112" s="322"/>
      <c r="G112" s="322"/>
      <c r="H112" s="322"/>
      <c r="I112" s="322"/>
      <c r="J112" s="322"/>
      <c r="K112" s="322"/>
      <c r="L112" s="322"/>
      <c r="M112" s="322"/>
      <c r="N112" s="322"/>
      <c r="O112" s="322"/>
      <c r="P112" s="322"/>
      <c r="Q112" s="322"/>
      <c r="R112" s="322"/>
      <c r="S112" s="322"/>
      <c r="T112" s="322"/>
      <c r="U112" s="322"/>
      <c r="AA112" s="372"/>
      <c r="AB112" s="372"/>
      <c r="AC112" s="372"/>
      <c r="AD112" s="372"/>
      <c r="AE112" s="372"/>
      <c r="AF112" s="372"/>
      <c r="AG112" s="372"/>
      <c r="AH112" s="372"/>
      <c r="AI112" s="372"/>
      <c r="AJ112" s="372"/>
      <c r="AK112" s="372"/>
      <c r="AL112" s="372"/>
      <c r="AM112" s="372"/>
      <c r="AN112" s="372"/>
      <c r="AO112" s="372"/>
      <c r="AP112" s="372"/>
      <c r="AQ112" s="372"/>
      <c r="AR112" s="372"/>
      <c r="AS112" s="372"/>
      <c r="AT112" s="372"/>
      <c r="AU112" s="372"/>
      <c r="AV112" s="372"/>
      <c r="AW112" s="372"/>
      <c r="AX112" s="372"/>
      <c r="AY112" s="372"/>
      <c r="AZ112" s="372"/>
      <c r="BB112" s="343"/>
      <c r="BZ112" s="372"/>
      <c r="CA112" s="372"/>
      <c r="CB112" s="372"/>
      <c r="CC112" s="372"/>
      <c r="CD112" s="372"/>
      <c r="CE112" s="372"/>
      <c r="CF112" s="372"/>
      <c r="CG112" s="372"/>
      <c r="CH112" s="372"/>
      <c r="CI112" s="372"/>
      <c r="CJ112" s="372"/>
      <c r="CK112" s="372"/>
      <c r="CL112" s="372"/>
      <c r="CM112" s="372"/>
      <c r="CN112" s="372"/>
      <c r="CO112" s="372"/>
      <c r="CP112" s="372"/>
      <c r="CQ112" s="372"/>
      <c r="CR112" s="372"/>
      <c r="CS112" s="372"/>
      <c r="CT112" s="372"/>
      <c r="CU112" s="372"/>
      <c r="CV112" s="372"/>
      <c r="CW112" s="372"/>
      <c r="CX112" s="372"/>
      <c r="CY112" s="372"/>
      <c r="CZ112" s="372"/>
    </row>
    <row r="113" s="320" customFormat="true" ht="15" customHeight="true" x14ac:dyDescent="0.2">
      <c r="A113" s="361" t="s">
        <v>40</v>
      </c>
      <c r="B113" s="360"/>
      <c r="C113" s="322"/>
      <c r="D113" s="322"/>
      <c r="E113" s="322"/>
      <c r="F113" s="322"/>
      <c r="G113" s="322"/>
      <c r="H113" s="322"/>
      <c r="I113" s="322"/>
      <c r="J113" s="322"/>
      <c r="K113" s="322"/>
      <c r="L113" s="322"/>
      <c r="M113" s="322"/>
      <c r="N113" s="322"/>
      <c r="O113" s="322"/>
      <c r="P113" s="322"/>
      <c r="Q113" s="322"/>
      <c r="R113" s="322"/>
      <c r="S113" s="322"/>
      <c r="T113" s="322"/>
      <c r="U113" s="322"/>
      <c r="AA113" s="372"/>
      <c r="AB113" s="372"/>
      <c r="AC113" s="372"/>
      <c r="AD113" s="372"/>
      <c r="AE113" s="372"/>
      <c r="AF113" s="372"/>
      <c r="AG113" s="372"/>
      <c r="AH113" s="372"/>
      <c r="AI113" s="372"/>
      <c r="AJ113" s="372"/>
      <c r="AK113" s="372"/>
      <c r="AL113" s="372"/>
      <c r="AM113" s="372"/>
      <c r="AN113" s="372"/>
      <c r="AO113" s="372"/>
      <c r="AP113" s="372"/>
      <c r="AQ113" s="372"/>
      <c r="AR113" s="372"/>
      <c r="AS113" s="372"/>
      <c r="AT113" s="372"/>
      <c r="AU113" s="372"/>
      <c r="AV113" s="372"/>
      <c r="AW113" s="372"/>
      <c r="AX113" s="372"/>
      <c r="AY113" s="372"/>
      <c r="AZ113" s="372"/>
      <c r="BB113" s="343"/>
      <c r="BZ113" s="372"/>
      <c r="CA113" s="372"/>
      <c r="CB113" s="372"/>
      <c r="CC113" s="372"/>
      <c r="CD113" s="372"/>
      <c r="CE113" s="372"/>
      <c r="CF113" s="372"/>
      <c r="CG113" s="372"/>
      <c r="CH113" s="372"/>
      <c r="CI113" s="372"/>
      <c r="CJ113" s="372"/>
      <c r="CK113" s="372"/>
      <c r="CL113" s="372"/>
      <c r="CM113" s="372"/>
      <c r="CN113" s="372"/>
      <c r="CO113" s="372"/>
      <c r="CP113" s="372"/>
      <c r="CQ113" s="372"/>
      <c r="CR113" s="372"/>
      <c r="CS113" s="372"/>
      <c r="CT113" s="372"/>
      <c r="CU113" s="372"/>
      <c r="CV113" s="372"/>
      <c r="CW113" s="372"/>
      <c r="CX113" s="372"/>
      <c r="CY113" s="372"/>
      <c r="CZ113" s="372"/>
    </row>
    <row r="114" s="320" customFormat="true" ht="15" customHeight="true" x14ac:dyDescent="0.2">
      <c r="A114" s="359" t="s">
        <v>39</v>
      </c>
      <c r="B114" s="360"/>
      <c r="C114" s="322"/>
      <c r="D114" s="322"/>
      <c r="E114" s="322"/>
      <c r="F114" s="322"/>
      <c r="G114" s="322"/>
      <c r="H114" s="322"/>
      <c r="I114" s="322"/>
      <c r="J114" s="322"/>
      <c r="K114" s="322"/>
      <c r="L114" s="322"/>
      <c r="M114" s="322"/>
      <c r="N114" s="322"/>
      <c r="O114" s="322"/>
      <c r="P114" s="322"/>
      <c r="Q114" s="322"/>
      <c r="R114" s="322"/>
      <c r="S114" s="322"/>
      <c r="T114" s="322"/>
      <c r="U114" s="322"/>
      <c r="AA114" s="372"/>
      <c r="AB114" s="372"/>
      <c r="AC114" s="372"/>
      <c r="AD114" s="372"/>
      <c r="AE114" s="372"/>
      <c r="AF114" s="372"/>
      <c r="AG114" s="372"/>
      <c r="AH114" s="372"/>
      <c r="AI114" s="372"/>
      <c r="AJ114" s="372"/>
      <c r="AK114" s="372"/>
      <c r="AL114" s="372"/>
      <c r="AM114" s="372"/>
      <c r="AN114" s="372"/>
      <c r="AO114" s="372"/>
      <c r="AP114" s="372"/>
      <c r="AQ114" s="372"/>
      <c r="AR114" s="372"/>
      <c r="AS114" s="372"/>
      <c r="AT114" s="372"/>
      <c r="AU114" s="372"/>
      <c r="AV114" s="372"/>
      <c r="AW114" s="372"/>
      <c r="AX114" s="372"/>
      <c r="AY114" s="372"/>
      <c r="AZ114" s="372"/>
      <c r="BB114" s="343"/>
      <c r="BZ114" s="372"/>
      <c r="CA114" s="372"/>
      <c r="CB114" s="372"/>
      <c r="CC114" s="372"/>
      <c r="CD114" s="372"/>
      <c r="CE114" s="372"/>
      <c r="CF114" s="372"/>
      <c r="CG114" s="372"/>
      <c r="CH114" s="372"/>
      <c r="CI114" s="372"/>
      <c r="CJ114" s="372"/>
      <c r="CK114" s="372"/>
      <c r="CL114" s="372"/>
      <c r="CM114" s="372"/>
      <c r="CN114" s="372"/>
      <c r="CO114" s="372"/>
      <c r="CP114" s="372"/>
      <c r="CQ114" s="372"/>
      <c r="CR114" s="372"/>
      <c r="CS114" s="372"/>
      <c r="CT114" s="372"/>
      <c r="CU114" s="372"/>
      <c r="CV114" s="372"/>
      <c r="CW114" s="372"/>
      <c r="CX114" s="372"/>
      <c r="CY114" s="372"/>
      <c r="CZ114" s="372"/>
    </row>
    <row r="115" s="320" customFormat="true" ht="15" customHeight="true" x14ac:dyDescent="0.2">
      <c r="A115" s="359" t="s">
        <v>136</v>
      </c>
      <c r="B115" s="384" t="str">
        <f>A1025</f>
        <v>MICS10</v>
      </c>
      <c r="C115" s="322"/>
      <c r="D115" s="322"/>
      <c r="E115" s="322"/>
      <c r="F115" s="322"/>
      <c r="G115" s="322"/>
      <c r="H115" s="322"/>
      <c r="I115" s="322"/>
      <c r="J115" s="322"/>
      <c r="K115" s="322"/>
      <c r="L115" s="322"/>
      <c r="M115" s="322"/>
      <c r="N115" s="322"/>
      <c r="O115" s="322"/>
      <c r="P115" s="322"/>
      <c r="Q115" s="322"/>
      <c r="R115" s="322"/>
      <c r="S115" s="322"/>
      <c r="T115" s="322"/>
      <c r="U115" s="322"/>
      <c r="AA115" s="372"/>
      <c r="AB115" s="372"/>
      <c r="AC115" s="372"/>
      <c r="AD115" s="372"/>
      <c r="AE115" s="372"/>
      <c r="AF115" s="372"/>
      <c r="AG115" s="372"/>
      <c r="AH115" s="372"/>
      <c r="AI115" s="372"/>
      <c r="AJ115" s="372"/>
      <c r="AK115" s="372"/>
      <c r="AL115" s="372"/>
      <c r="AM115" s="372"/>
      <c r="AN115" s="372"/>
      <c r="AO115" s="372"/>
      <c r="AP115" s="372"/>
      <c r="AQ115" s="372"/>
      <c r="AR115" s="372"/>
      <c r="AS115" s="372"/>
      <c r="AT115" s="372"/>
      <c r="AU115" s="372"/>
      <c r="AV115" s="372"/>
      <c r="AW115" s="372"/>
      <c r="AX115" s="372"/>
      <c r="AY115" s="372"/>
      <c r="AZ115" s="372"/>
      <c r="BB115" s="343"/>
      <c r="BZ115" s="372"/>
      <c r="CA115" s="372"/>
      <c r="CB115" s="372"/>
      <c r="CC115" s="372"/>
      <c r="CD115" s="372"/>
      <c r="CE115" s="372"/>
      <c r="CF115" s="372"/>
      <c r="CG115" s="372"/>
      <c r="CH115" s="372"/>
      <c r="CI115" s="372"/>
      <c r="CJ115" s="372"/>
      <c r="CK115" s="372"/>
      <c r="CL115" s="372"/>
      <c r="CM115" s="372"/>
      <c r="CN115" s="372"/>
      <c r="CO115" s="372"/>
      <c r="CP115" s="372"/>
      <c r="CQ115" s="372"/>
      <c r="CR115" s="372"/>
      <c r="CS115" s="372"/>
      <c r="CT115" s="372"/>
      <c r="CU115" s="372"/>
      <c r="CV115" s="372"/>
      <c r="CW115" s="372"/>
      <c r="CX115" s="372"/>
      <c r="CY115" s="372"/>
      <c r="CZ115" s="372"/>
    </row>
    <row r="116" s="320" customFormat="true" ht="15" customHeight="true" x14ac:dyDescent="0.2">
      <c r="A116" s="209" t="str">
        <f>B1030</f>
        <v/>
      </c>
      <c r="B116" s="208"/>
      <c r="C116" s="322"/>
      <c r="D116" s="322"/>
      <c r="E116" s="322"/>
      <c r="F116" s="322"/>
      <c r="G116" s="322"/>
      <c r="H116" s="322"/>
      <c r="I116" s="322"/>
      <c r="J116" s="322"/>
      <c r="K116" s="322"/>
      <c r="L116" s="322"/>
      <c r="M116" s="322"/>
      <c r="N116" s="322"/>
      <c r="O116" s="322"/>
      <c r="P116" s="322"/>
      <c r="Q116" s="322"/>
      <c r="R116" s="322"/>
      <c r="S116" s="322"/>
      <c r="T116" s="322"/>
      <c r="U116" s="322"/>
      <c r="AA116" s="372"/>
      <c r="AB116" s="372"/>
      <c r="AC116" s="372"/>
      <c r="AD116" s="372"/>
      <c r="AE116" s="372"/>
      <c r="AF116" s="372"/>
      <c r="AG116" s="372"/>
      <c r="AH116" s="372"/>
      <c r="AI116" s="372"/>
      <c r="AJ116" s="372"/>
      <c r="AK116" s="372"/>
      <c r="AL116" s="372"/>
      <c r="AM116" s="372"/>
      <c r="AN116" s="372"/>
      <c r="AO116" s="372"/>
      <c r="AP116" s="372"/>
      <c r="AQ116" s="372"/>
      <c r="AR116" s="372"/>
      <c r="AS116" s="372"/>
      <c r="AT116" s="372"/>
      <c r="AU116" s="372"/>
      <c r="AV116" s="372"/>
      <c r="AW116" s="372"/>
      <c r="AX116" s="372"/>
      <c r="AY116" s="372"/>
      <c r="AZ116" s="372"/>
      <c r="BB116" s="343"/>
      <c r="BZ116" s="372"/>
      <c r="CA116" s="372"/>
      <c r="CB116" s="372"/>
      <c r="CC116" s="372"/>
      <c r="CD116" s="372"/>
      <c r="CE116" s="372"/>
      <c r="CF116" s="372"/>
      <c r="CG116" s="372"/>
      <c r="CH116" s="372"/>
      <c r="CI116" s="372"/>
      <c r="CJ116" s="372"/>
      <c r="CK116" s="372"/>
      <c r="CL116" s="372"/>
      <c r="CM116" s="372"/>
      <c r="CN116" s="372"/>
      <c r="CO116" s="372"/>
      <c r="CP116" s="372"/>
      <c r="CQ116" s="372"/>
      <c r="CR116" s="372"/>
      <c r="CS116" s="372"/>
      <c r="CT116" s="372"/>
      <c r="CU116" s="372"/>
      <c r="CV116" s="372"/>
      <c r="CW116" s="372"/>
      <c r="CX116" s="372"/>
      <c r="CY116" s="372"/>
      <c r="CZ116" s="372"/>
    </row>
    <row r="117" s="320" customFormat="true" ht="15" customHeight="true" x14ac:dyDescent="0.2">
      <c r="A117" s="209" t="str">
        <f>B1029</f>
        <v/>
      </c>
      <c r="B117" s="207"/>
      <c r="C117" s="322"/>
      <c r="D117" s="322"/>
      <c r="E117" s="322"/>
      <c r="F117" s="322"/>
      <c r="G117" s="322"/>
      <c r="H117" s="322"/>
      <c r="I117" s="322"/>
      <c r="J117" s="322"/>
      <c r="K117" s="322"/>
      <c r="L117" s="322"/>
      <c r="M117" s="322"/>
      <c r="N117" s="322"/>
      <c r="O117" s="322"/>
      <c r="P117" s="322"/>
      <c r="Q117" s="322"/>
      <c r="R117" s="322"/>
      <c r="S117" s="322"/>
      <c r="T117" s="322"/>
      <c r="U117" s="322"/>
      <c r="AA117" s="372"/>
      <c r="AB117" s="372"/>
      <c r="AC117" s="372"/>
      <c r="AD117" s="372"/>
      <c r="AE117" s="372"/>
      <c r="AF117" s="372"/>
      <c r="AG117" s="372"/>
      <c r="AH117" s="372"/>
      <c r="AI117" s="372"/>
      <c r="AJ117" s="372"/>
      <c r="AK117" s="372"/>
      <c r="AL117" s="372"/>
      <c r="AM117" s="372"/>
      <c r="AN117" s="372"/>
      <c r="AO117" s="372"/>
      <c r="AP117" s="372"/>
      <c r="AQ117" s="372"/>
      <c r="AR117" s="372"/>
      <c r="AS117" s="372"/>
      <c r="AT117" s="372"/>
      <c r="AU117" s="372"/>
      <c r="AV117" s="372"/>
      <c r="AW117" s="372"/>
      <c r="AX117" s="372"/>
      <c r="AY117" s="372"/>
      <c r="AZ117" s="372"/>
      <c r="BB117" s="343"/>
      <c r="BZ117" s="372"/>
      <c r="CA117" s="372"/>
      <c r="CB117" s="372"/>
      <c r="CC117" s="372"/>
      <c r="CD117" s="372"/>
      <c r="CE117" s="372"/>
      <c r="CF117" s="372"/>
      <c r="CG117" s="372"/>
      <c r="CH117" s="372"/>
      <c r="CI117" s="372"/>
      <c r="CJ117" s="372"/>
      <c r="CK117" s="372"/>
      <c r="CL117" s="372"/>
      <c r="CM117" s="372"/>
      <c r="CN117" s="372"/>
      <c r="CO117" s="372"/>
      <c r="CP117" s="372"/>
      <c r="CQ117" s="372"/>
      <c r="CR117" s="372"/>
      <c r="CS117" s="372"/>
      <c r="CT117" s="372"/>
      <c r="CU117" s="372"/>
      <c r="CV117" s="372"/>
      <c r="CW117" s="372"/>
      <c r="CX117" s="372"/>
      <c r="CY117" s="372"/>
      <c r="CZ117" s="372"/>
    </row>
    <row r="118" s="320" customFormat="true" ht="21" customHeight="true" x14ac:dyDescent="0.2">
      <c r="A118" s="206"/>
      <c r="B118" s="208"/>
      <c r="C118" s="322"/>
      <c r="D118" s="322"/>
      <c r="E118" s="322"/>
      <c r="F118" s="322"/>
      <c r="G118" s="322"/>
      <c r="H118" s="322"/>
      <c r="I118" s="322"/>
      <c r="J118" s="322"/>
      <c r="K118" s="322"/>
      <c r="L118" s="322"/>
      <c r="M118" s="322"/>
      <c r="N118" s="322"/>
      <c r="O118" s="322"/>
      <c r="P118" s="322"/>
      <c r="Q118" s="322"/>
      <c r="R118" s="322"/>
      <c r="S118" s="322"/>
      <c r="T118" s="322"/>
      <c r="U118" s="322"/>
      <c r="AA118" s="372"/>
      <c r="AB118" s="372"/>
      <c r="AC118" s="372"/>
      <c r="AD118" s="372"/>
      <c r="AE118" s="372"/>
      <c r="AF118" s="372"/>
      <c r="AG118" s="372"/>
      <c r="AH118" s="372"/>
      <c r="AI118" s="372"/>
      <c r="AJ118" s="372"/>
      <c r="AK118" s="372"/>
      <c r="AL118" s="372"/>
      <c r="AM118" s="372"/>
      <c r="AN118" s="372"/>
      <c r="AO118" s="372"/>
      <c r="AP118" s="372"/>
      <c r="AQ118" s="372"/>
      <c r="AR118" s="372"/>
      <c r="AS118" s="372"/>
      <c r="AT118" s="372"/>
      <c r="AU118" s="372"/>
      <c r="AV118" s="372"/>
      <c r="AW118" s="372"/>
      <c r="AX118" s="372"/>
      <c r="AY118" s="372"/>
      <c r="AZ118" s="372"/>
      <c r="BB118" s="343"/>
      <c r="BZ118" s="372"/>
      <c r="CA118" s="372"/>
      <c r="CB118" s="372"/>
      <c r="CC118" s="372"/>
      <c r="CD118" s="372"/>
      <c r="CE118" s="372"/>
      <c r="CF118" s="372"/>
      <c r="CG118" s="372"/>
      <c r="CH118" s="372"/>
      <c r="CI118" s="372"/>
      <c r="CJ118" s="372"/>
      <c r="CK118" s="372"/>
      <c r="CL118" s="372"/>
      <c r="CM118" s="372"/>
      <c r="CN118" s="372"/>
      <c r="CO118" s="372"/>
      <c r="CP118" s="372"/>
      <c r="CQ118" s="372"/>
      <c r="CR118" s="372"/>
      <c r="CS118" s="372"/>
      <c r="CT118" s="372"/>
      <c r="CU118" s="372"/>
      <c r="CV118" s="372"/>
      <c r="CW118" s="372"/>
      <c r="CX118" s="372"/>
      <c r="CY118" s="372"/>
      <c r="CZ118" s="372"/>
    </row>
    <row r="119" s="320" customFormat="true" ht="15" customHeight="true" x14ac:dyDescent="0.2">
      <c r="A119" s="205"/>
      <c r="B119" s="204"/>
      <c r="C119" s="322"/>
      <c r="D119" s="322"/>
      <c r="E119" s="322"/>
      <c r="F119" s="322"/>
      <c r="G119" s="322"/>
      <c r="H119" s="322"/>
      <c r="I119" s="322"/>
      <c r="J119" s="322"/>
      <c r="K119" s="322"/>
      <c r="L119" s="322"/>
      <c r="M119" s="322"/>
      <c r="N119" s="322"/>
      <c r="O119" s="322"/>
      <c r="P119" s="322"/>
      <c r="Q119" s="322"/>
      <c r="R119" s="322"/>
      <c r="S119" s="322"/>
      <c r="T119" s="322"/>
      <c r="U119" s="322"/>
      <c r="AA119" s="372"/>
      <c r="AB119" s="372"/>
      <c r="AC119" s="372"/>
      <c r="AD119" s="372"/>
      <c r="AE119" s="372"/>
      <c r="AF119" s="372"/>
      <c r="AG119" s="372"/>
      <c r="AH119" s="372"/>
      <c r="AI119" s="372"/>
      <c r="AJ119" s="372"/>
      <c r="AK119" s="372"/>
      <c r="AL119" s="372"/>
      <c r="AM119" s="372"/>
      <c r="AN119" s="372"/>
      <c r="AO119" s="372"/>
      <c r="AP119" s="372"/>
      <c r="AQ119" s="372"/>
      <c r="AR119" s="372"/>
      <c r="AS119" s="372"/>
      <c r="AT119" s="372"/>
      <c r="AU119" s="372"/>
      <c r="AV119" s="372"/>
      <c r="AW119" s="372"/>
      <c r="AX119" s="372"/>
      <c r="AY119" s="372"/>
      <c r="AZ119" s="372"/>
      <c r="BB119" s="343"/>
      <c r="BZ119" s="372"/>
      <c r="CA119" s="372"/>
      <c r="CB119" s="372"/>
      <c r="CC119" s="372"/>
      <c r="CD119" s="372"/>
      <c r="CE119" s="372"/>
      <c r="CF119" s="372"/>
      <c r="CG119" s="372"/>
      <c r="CH119" s="372"/>
      <c r="CI119" s="372"/>
      <c r="CJ119" s="372"/>
      <c r="CK119" s="372"/>
      <c r="CL119" s="372"/>
      <c r="CM119" s="372"/>
      <c r="CN119" s="372"/>
      <c r="CO119" s="372"/>
      <c r="CP119" s="372"/>
      <c r="CQ119" s="372"/>
      <c r="CR119" s="372"/>
      <c r="CS119" s="372"/>
      <c r="CT119" s="372"/>
      <c r="CU119" s="372"/>
      <c r="CV119" s="372"/>
      <c r="CW119" s="372"/>
      <c r="CX119" s="372"/>
      <c r="CY119" s="372"/>
      <c r="CZ119" s="372"/>
    </row>
    <row r="120" s="344" customFormat="true" ht="15" customHeight="true" x14ac:dyDescent="0.2">
      <c r="A120" s="325" t="s">
        <v>99</v>
      </c>
      <c r="B120" s="368"/>
      <c r="C120" s="1167" t="s">
        <v>115</v>
      </c>
      <c r="D120" s="1168"/>
      <c r="E120" s="1168"/>
      <c r="F120" s="1168"/>
      <c r="G120" s="1169"/>
      <c r="H120" s="1170" t="s">
        <v>38</v>
      </c>
      <c r="I120" s="1171"/>
      <c r="J120" s="1171"/>
      <c r="K120" s="1171"/>
      <c r="L120" s="1172"/>
      <c r="M120" s="1151" t="s">
        <v>37</v>
      </c>
      <c r="N120" s="1152"/>
      <c r="O120" s="1152"/>
      <c r="P120" s="1152"/>
      <c r="Q120" s="1153"/>
      <c r="R120" s="40" t="s">
        <v>143</v>
      </c>
      <c r="S120" s="457"/>
      <c r="T120" s="457"/>
      <c r="U120" s="457"/>
      <c r="V120" s="457"/>
      <c r="W120" s="457"/>
      <c r="X120" s="457"/>
      <c r="Y120" s="457"/>
      <c r="Z120" s="457"/>
      <c r="AA120" s="468"/>
      <c r="AB120" s="468"/>
      <c r="AC120" s="468"/>
      <c r="AD120" s="468"/>
      <c r="AE120" s="468"/>
      <c r="AF120" s="468"/>
      <c r="AG120" s="468"/>
      <c r="AH120" s="468"/>
      <c r="AI120" s="468"/>
      <c r="AJ120" s="468"/>
      <c r="AK120" s="468"/>
      <c r="AL120" s="468"/>
      <c r="AM120" s="468"/>
      <c r="AN120" s="468"/>
      <c r="AO120" s="468"/>
      <c r="AP120" s="468"/>
      <c r="AQ120" s="468"/>
      <c r="AR120" s="468"/>
      <c r="AS120" s="468"/>
      <c r="AT120" s="468"/>
      <c r="AU120" s="468"/>
      <c r="AV120" s="468"/>
      <c r="AW120" s="468"/>
      <c r="AX120" s="468"/>
      <c r="AY120" s="468"/>
      <c r="AZ120" s="983"/>
      <c r="BA120" s="378" t="s">
        <v>131</v>
      </c>
      <c r="BB120" s="325" t="s">
        <v>99</v>
      </c>
      <c r="BC120" s="1151" t="s">
        <v>115</v>
      </c>
      <c r="BD120" s="1152"/>
      <c r="BE120" s="1152"/>
      <c r="BF120" s="1152"/>
      <c r="BG120" s="1183"/>
      <c r="BH120" s="1151" t="s">
        <v>38</v>
      </c>
      <c r="BI120" s="1152"/>
      <c r="BJ120" s="1152"/>
      <c r="BK120" s="1152"/>
      <c r="BL120" s="1183"/>
      <c r="BM120" s="1151" t="s">
        <v>37</v>
      </c>
      <c r="BN120" s="1152"/>
      <c r="BO120" s="1152"/>
      <c r="BP120" s="1152"/>
      <c r="BQ120" s="1153"/>
      <c r="BR120" s="39" t="s">
        <v>143</v>
      </c>
      <c r="BS120" s="457"/>
      <c r="BT120" s="457"/>
      <c r="BU120" s="457"/>
      <c r="BV120" s="457"/>
      <c r="BW120" s="457"/>
      <c r="BX120" s="457"/>
      <c r="BY120" s="457"/>
      <c r="BZ120" s="471"/>
      <c r="CA120" s="376"/>
      <c r="CB120" s="376"/>
      <c r="CC120" s="376"/>
      <c r="CD120" s="376"/>
      <c r="CE120" s="376"/>
      <c r="CF120" s="376"/>
      <c r="CG120" s="376"/>
      <c r="CH120" s="376"/>
      <c r="CI120" s="376"/>
      <c r="CJ120" s="376"/>
      <c r="CK120" s="376"/>
      <c r="CL120" s="376"/>
      <c r="CM120" s="376"/>
      <c r="CN120" s="376"/>
      <c r="CO120" s="376"/>
      <c r="CP120" s="376"/>
      <c r="CQ120" s="376"/>
      <c r="CR120" s="376"/>
      <c r="CS120" s="376"/>
      <c r="CT120" s="376"/>
      <c r="CU120" s="376"/>
      <c r="CV120" s="376"/>
      <c r="CW120" s="376"/>
      <c r="CX120" s="376"/>
      <c r="CY120" s="376"/>
      <c r="CZ120" s="376"/>
    </row>
    <row r="121" s="344" customFormat="true" ht="12.75" x14ac:dyDescent="0.2">
      <c r="A121" s="364" t="s">
        <v>87</v>
      </c>
      <c r="B121" s="406"/>
      <c r="C121" s="448" t="s">
        <v>0</v>
      </c>
      <c r="D121" s="642" t="s">
        <v>1</v>
      </c>
      <c r="E121" s="642" t="s">
        <v>2</v>
      </c>
      <c r="F121" s="642" t="s">
        <v>3</v>
      </c>
      <c r="G121" s="643" t="s">
        <v>4</v>
      </c>
      <c r="H121" s="411" t="s">
        <v>0</v>
      </c>
      <c r="I121" s="646" t="s">
        <v>1</v>
      </c>
      <c r="J121" s="646" t="s">
        <v>2</v>
      </c>
      <c r="K121" s="646" t="s">
        <v>3</v>
      </c>
      <c r="L121" s="647" t="s">
        <v>4</v>
      </c>
      <c r="M121" s="412" t="s">
        <v>0</v>
      </c>
      <c r="N121" s="646" t="s">
        <v>1</v>
      </c>
      <c r="O121" s="646" t="s">
        <v>2</v>
      </c>
      <c r="P121" s="646" t="s">
        <v>3</v>
      </c>
      <c r="Q121" s="640" t="s">
        <v>4</v>
      </c>
      <c r="R121" s="411" t="s">
        <v>160</v>
      </c>
      <c r="S121" s="646" t="s">
        <v>161</v>
      </c>
      <c r="T121" s="646" t="s">
        <v>162</v>
      </c>
      <c r="U121" s="646" t="s">
        <v>163</v>
      </c>
      <c r="V121" s="646" t="s">
        <v>164</v>
      </c>
      <c r="W121" s="646" t="s">
        <v>165</v>
      </c>
      <c r="X121" s="646" t="s">
        <v>298</v>
      </c>
      <c r="Y121" s="646" t="s">
        <v>167</v>
      </c>
      <c r="Z121" s="647" t="s">
        <v>168</v>
      </c>
      <c r="AA121" s="468"/>
      <c r="AB121" s="468"/>
      <c r="AC121" s="468"/>
      <c r="AD121" s="468"/>
      <c r="AE121" s="468"/>
      <c r="AF121" s="468"/>
      <c r="AG121" s="468"/>
      <c r="AH121" s="468"/>
      <c r="AI121" s="468"/>
      <c r="AJ121" s="468"/>
      <c r="AK121" s="468"/>
      <c r="AL121" s="468"/>
      <c r="AM121" s="468"/>
      <c r="AN121" s="468"/>
      <c r="AO121" s="468"/>
      <c r="AP121" s="468"/>
      <c r="AQ121" s="468"/>
      <c r="AR121" s="468"/>
      <c r="AS121" s="468"/>
      <c r="AT121" s="468"/>
      <c r="AU121" s="468"/>
      <c r="AV121" s="468"/>
      <c r="AW121" s="468"/>
      <c r="AX121" s="468"/>
      <c r="AY121" s="468"/>
      <c r="AZ121" s="983"/>
      <c r="BA121" s="364" t="s">
        <v>117</v>
      </c>
      <c r="BB121" s="363"/>
      <c r="BC121" s="488" t="s">
        <v>0</v>
      </c>
      <c r="BD121" s="616" t="s">
        <v>1</v>
      </c>
      <c r="BE121" s="616" t="s">
        <v>2</v>
      </c>
      <c r="BF121" s="616" t="s">
        <v>3</v>
      </c>
      <c r="BG121" s="489" t="s">
        <v>4</v>
      </c>
      <c r="BH121" s="488" t="s">
        <v>0</v>
      </c>
      <c r="BI121" s="616" t="s">
        <v>1</v>
      </c>
      <c r="BJ121" s="616" t="s">
        <v>2</v>
      </c>
      <c r="BK121" s="616" t="s">
        <v>3</v>
      </c>
      <c r="BL121" s="489" t="s">
        <v>4</v>
      </c>
      <c r="BM121" s="488" t="s">
        <v>0</v>
      </c>
      <c r="BN121" s="616" t="s">
        <v>1</v>
      </c>
      <c r="BO121" s="616" t="s">
        <v>2</v>
      </c>
      <c r="BP121" s="616" t="s">
        <v>3</v>
      </c>
      <c r="BQ121" s="489" t="s">
        <v>4</v>
      </c>
      <c r="BR121" s="488" t="s">
        <v>160</v>
      </c>
      <c r="BS121" s="616" t="s">
        <v>161</v>
      </c>
      <c r="BT121" s="616" t="s">
        <v>162</v>
      </c>
      <c r="BU121" s="616" t="s">
        <v>163</v>
      </c>
      <c r="BV121" s="616" t="s">
        <v>164</v>
      </c>
      <c r="BW121" s="616" t="s">
        <v>165</v>
      </c>
      <c r="BX121" s="616" t="s">
        <v>298</v>
      </c>
      <c r="BY121" s="617" t="s">
        <v>167</v>
      </c>
      <c r="BZ121" s="617" t="s">
        <v>168</v>
      </c>
      <c r="CA121" s="992"/>
      <c r="CB121" s="992"/>
      <c r="CC121" s="992"/>
      <c r="CD121" s="992"/>
      <c r="CE121" s="992"/>
      <c r="CF121" s="992"/>
      <c r="CG121" s="992"/>
      <c r="CH121" s="992"/>
      <c r="CI121" s="992"/>
      <c r="CJ121" s="992"/>
      <c r="CK121" s="992"/>
      <c r="CL121" s="992"/>
      <c r="CM121" s="992"/>
      <c r="CN121" s="992"/>
      <c r="CO121" s="992"/>
      <c r="CP121" s="992"/>
      <c r="CQ121" s="992"/>
      <c r="CR121" s="992"/>
      <c r="CS121" s="992"/>
      <c r="CT121" s="992"/>
      <c r="CU121" s="992"/>
      <c r="CV121" s="992"/>
      <c r="CW121" s="992"/>
      <c r="CX121" s="992"/>
      <c r="CY121" s="992"/>
      <c r="CZ121" s="992"/>
    </row>
    <row r="122" s="344" customFormat="true" ht="15" customHeight="true" x14ac:dyDescent="0.2">
      <c r="A122" s="1154" t="s">
        <v>18</v>
      </c>
      <c r="B122" s="408" t="s">
        <v>14</v>
      </c>
      <c r="C122" s="160">
        <v>12.818586015843186</v>
      </c>
      <c r="D122" s="159">
        <v>12.99315419722924</v>
      </c>
      <c r="E122" s="159">
        <v>19.40816334901626</v>
      </c>
      <c r="F122" s="159">
        <v>51.218351561380693</v>
      </c>
      <c r="G122" s="158">
        <v>82.414700108669976</v>
      </c>
      <c r="H122" s="157">
        <v>41.677315229446968</v>
      </c>
      <c r="I122" s="159">
        <v>84.012513227784069</v>
      </c>
      <c r="J122" s="159">
        <v>69.508751779542848</v>
      </c>
      <c r="K122" s="159">
        <v>81.616291807828176</v>
      </c>
      <c r="L122" s="156">
        <v>90.282000762710695</v>
      </c>
      <c r="M122" s="160">
        <v>13.0844907461929</v>
      </c>
      <c r="N122" s="159">
        <v>12.112259996813998</v>
      </c>
      <c r="O122" s="159">
        <v>13.880181467490956</v>
      </c>
      <c r="P122" s="159">
        <v>18.867859310187701</v>
      </c>
      <c r="Q122" s="158">
        <v>48.354606479745392</v>
      </c>
      <c r="R122" s="157">
        <v>83.809646314700601</v>
      </c>
      <c r="S122" s="159">
        <v>28.832125767416716</v>
      </c>
      <c r="T122" s="159">
        <v>29.043077795786509</v>
      </c>
      <c r="U122" s="159">
        <v>23.419221619717348</v>
      </c>
      <c r="V122" s="159">
        <v>28.76530815680594</v>
      </c>
      <c r="W122" s="159">
        <v>27.73051910624104</v>
      </c>
      <c r="X122" s="159">
        <v>32.380137243086651</v>
      </c>
      <c r="Y122" s="159">
        <v>21.565107987618934</v>
      </c>
      <c r="Z122" s="156">
        <v>21.619585854864866</v>
      </c>
      <c r="AA122" s="468"/>
      <c r="AB122" s="468"/>
      <c r="AC122" s="468"/>
      <c r="AD122" s="468"/>
      <c r="AE122" s="468"/>
      <c r="AF122" s="468"/>
      <c r="AG122" s="468"/>
      <c r="AH122" s="468"/>
      <c r="AI122" s="468"/>
      <c r="AJ122" s="468"/>
      <c r="AK122" s="468"/>
      <c r="AL122" s="468"/>
      <c r="AM122" s="468"/>
      <c r="AN122" s="468"/>
      <c r="AO122" s="468"/>
      <c r="AP122" s="468"/>
      <c r="AQ122" s="468"/>
      <c r="AR122" s="468"/>
      <c r="AS122" s="468"/>
      <c r="AT122" s="468"/>
      <c r="AU122" s="468"/>
      <c r="AV122" s="468"/>
      <c r="AW122" s="468"/>
      <c r="AX122" s="468"/>
      <c r="AY122" s="468"/>
      <c r="AZ122" s="983"/>
      <c r="BA122" s="1181" t="s">
        <v>18</v>
      </c>
      <c r="BB122" s="652" t="s">
        <v>14</v>
      </c>
      <c r="BC122" s="512">
        <v>3367.5489858408655</v>
      </c>
      <c r="BD122" s="509">
        <v>3417.0834338115892</v>
      </c>
      <c r="BE122" s="509">
        <v>5095.611803126857</v>
      </c>
      <c r="BF122" s="509">
        <v>13471.138829461763</v>
      </c>
      <c r="BG122" s="518">
        <v>21659.965421067009</v>
      </c>
      <c r="BH122" s="512">
        <v>3048.1216897789909</v>
      </c>
      <c r="BI122" s="509">
        <v>6142.0385037278393</v>
      </c>
      <c r="BJ122" s="509">
        <v>5085.2920253240864</v>
      </c>
      <c r="BK122" s="509">
        <v>5969.0063973786964</v>
      </c>
      <c r="BL122" s="518">
        <v>6605.1010937301207</v>
      </c>
      <c r="BM122" s="512">
        <v>2482.9987570239</v>
      </c>
      <c r="BN122" s="509">
        <v>2296.6642379019904</v>
      </c>
      <c r="BO122" s="509">
        <v>2632.8322519861167</v>
      </c>
      <c r="BP122" s="509">
        <v>3578.3896626125988</v>
      </c>
      <c r="BQ122" s="518">
        <v>9170.9038538436853</v>
      </c>
      <c r="BR122" s="512">
        <v>16235.010508871697</v>
      </c>
      <c r="BS122" s="509">
        <v>1294.927334240012</v>
      </c>
      <c r="BT122" s="509">
        <v>4828.8182004047694</v>
      </c>
      <c r="BU122" s="509">
        <v>88.60761799843435</v>
      </c>
      <c r="BV122" s="509">
        <v>6845.8053895590519</v>
      </c>
      <c r="BW122" s="509">
        <v>4741.168288884227</v>
      </c>
      <c r="BX122" s="509">
        <v>6789.9557954503771</v>
      </c>
      <c r="BY122" s="515">
        <v>4898.0943125262811</v>
      </c>
      <c r="BZ122" s="515">
        <v>1288.9610253731755</v>
      </c>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8"/>
    </row>
    <row r="123" s="344" customFormat="true" ht="15" customHeight="true" x14ac:dyDescent="0.2">
      <c r="A123" s="1155"/>
      <c r="B123" s="409" t="s">
        <v>51</v>
      </c>
      <c r="C123" s="155">
        <v>87.181413984156777</v>
      </c>
      <c r="D123" s="154">
        <v>87.006845802770755</v>
      </c>
      <c r="E123" s="154">
        <v>80.591836650983922</v>
      </c>
      <c r="F123" s="154">
        <v>48.781648438619804</v>
      </c>
      <c r="G123" s="153">
        <v>17.585299891330038</v>
      </c>
      <c r="H123" s="152">
        <v>58.322684770553124</v>
      </c>
      <c r="I123" s="154">
        <v>15.987486772215959</v>
      </c>
      <c r="J123" s="154">
        <v>30.491248220457084</v>
      </c>
      <c r="K123" s="154">
        <v>18.383708192171937</v>
      </c>
      <c r="L123" s="151">
        <v>9.7179992372892841</v>
      </c>
      <c r="M123" s="155">
        <v>86.915509253806988</v>
      </c>
      <c r="N123" s="154">
        <v>87.887740003185826</v>
      </c>
      <c r="O123" s="154">
        <v>86.119818532508774</v>
      </c>
      <c r="P123" s="154">
        <v>81.132140689812601</v>
      </c>
      <c r="Q123" s="153">
        <v>51.645393520254778</v>
      </c>
      <c r="R123" s="152">
        <v>16.190353685299179</v>
      </c>
      <c r="S123" s="154">
        <v>71.167874232583387</v>
      </c>
      <c r="T123" s="154">
        <v>70.956922204213484</v>
      </c>
      <c r="U123" s="154">
        <v>76.580778380282595</v>
      </c>
      <c r="V123" s="154">
        <v>71.234691843194142</v>
      </c>
      <c r="W123" s="154">
        <v>72.269480893758953</v>
      </c>
      <c r="X123" s="154">
        <v>67.619862756913463</v>
      </c>
      <c r="Y123" s="154">
        <v>78.434892012380914</v>
      </c>
      <c r="Z123" s="151">
        <v>78.380414145135006</v>
      </c>
      <c r="AA123" s="468"/>
      <c r="AB123" s="468"/>
      <c r="AC123" s="468"/>
      <c r="AD123" s="468"/>
      <c r="AE123" s="468"/>
      <c r="AF123" s="468"/>
      <c r="AG123" s="468"/>
      <c r="AH123" s="468"/>
      <c r="AI123" s="468"/>
      <c r="AJ123" s="468"/>
      <c r="AK123" s="468"/>
      <c r="AL123" s="468"/>
      <c r="AM123" s="468"/>
      <c r="AN123" s="468"/>
      <c r="AO123" s="468"/>
      <c r="AP123" s="468"/>
      <c r="AQ123" s="468"/>
      <c r="AR123" s="468"/>
      <c r="AS123" s="468"/>
      <c r="AT123" s="468"/>
      <c r="AU123" s="468"/>
      <c r="AV123" s="468"/>
      <c r="AW123" s="468"/>
      <c r="AX123" s="468"/>
      <c r="AY123" s="468"/>
      <c r="AZ123" s="983"/>
      <c r="BA123" s="1182"/>
      <c r="BB123" s="651" t="s">
        <v>51</v>
      </c>
      <c r="BC123" s="513">
        <v>22903.281366888583</v>
      </c>
      <c r="BD123" s="510">
        <v>22882.022864336352</v>
      </c>
      <c r="BE123" s="510">
        <v>21159.380549795333</v>
      </c>
      <c r="BF123" s="510">
        <v>12830.252017367529</v>
      </c>
      <c r="BG123" s="519">
        <v>4621.711746363947</v>
      </c>
      <c r="BH123" s="513">
        <v>4265.5012559364604</v>
      </c>
      <c r="BI123" s="510">
        <v>1168.8230188585201</v>
      </c>
      <c r="BJ123" s="510">
        <v>2230.7536453748044</v>
      </c>
      <c r="BK123" s="510">
        <v>1344.4922499663544</v>
      </c>
      <c r="BL123" s="519">
        <v>710.97635020068958</v>
      </c>
      <c r="BM123" s="513">
        <v>16493.656927847576</v>
      </c>
      <c r="BN123" s="510">
        <v>16664.819733760603</v>
      </c>
      <c r="BO123" s="510">
        <v>16335.451830988715</v>
      </c>
      <c r="BP123" s="510">
        <v>15387.141104730244</v>
      </c>
      <c r="BQ123" s="519">
        <v>9795.0324270878464</v>
      </c>
      <c r="BR123" s="513">
        <v>3136.2805331046552</v>
      </c>
      <c r="BS123" s="510">
        <v>3196.3382237904507</v>
      </c>
      <c r="BT123" s="510">
        <v>11797.58150267808</v>
      </c>
      <c r="BU123" s="510">
        <v>289.74662210932769</v>
      </c>
      <c r="BV123" s="510">
        <v>16953.019751618252</v>
      </c>
      <c r="BW123" s="510">
        <v>12356.125384991419</v>
      </c>
      <c r="BX123" s="510">
        <v>14179.553210877508</v>
      </c>
      <c r="BY123" s="516">
        <v>17814.958250615957</v>
      </c>
      <c r="BZ123" s="516">
        <v>4673.0450649661097</v>
      </c>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8"/>
    </row>
    <row r="124" s="344" customFormat="true" ht="15" customHeight="true" x14ac:dyDescent="0.2">
      <c r="A124" s="1155" t="s">
        <v>50</v>
      </c>
      <c r="B124" s="409" t="s">
        <v>15</v>
      </c>
      <c r="C124" s="155">
        <f>C122*C129/100</f>
        <v>11.592857771069621</v>
      </c>
      <c r="D124" s="154">
        <f>D122*D129/100</f>
        <v>10.822888667246625</v>
      </c>
      <c r="E124" s="154">
        <f t="shared" ref="E124:Z124" si="5">E122*E129/100</f>
        <v>16.687033019224483</v>
      </c>
      <c r="F124" s="154">
        <f t="shared" si="5"/>
        <v>42.756526301803426</v>
      </c>
      <c r="G124" s="153">
        <f t="shared" si="5"/>
        <v>53.438648302689757</v>
      </c>
      <c r="H124" s="152">
        <f t="shared" si="5"/>
        <v>35.895308304327727</v>
      </c>
      <c r="I124" s="154">
        <f t="shared" si="5"/>
        <v>68.635871471557934</v>
      </c>
      <c r="J124" s="154">
        <f t="shared" si="5"/>
        <v>46.50420402307104</v>
      </c>
      <c r="K124" s="154">
        <f t="shared" si="5"/>
        <v>48.441672863843266</v>
      </c>
      <c r="L124" s="151">
        <f t="shared" si="5"/>
        <v>53.896015029490592</v>
      </c>
      <c r="M124" s="155">
        <f t="shared" si="5"/>
        <v>11.729445874143517</v>
      </c>
      <c r="N124" s="154">
        <f t="shared" si="5"/>
        <v>10.795803231622967</v>
      </c>
      <c r="O124" s="154">
        <f t="shared" si="5"/>
        <v>11.241112845491688</v>
      </c>
      <c r="P124" s="154">
        <f t="shared" si="5"/>
        <v>16.23768122676308</v>
      </c>
      <c r="Q124" s="153">
        <f t="shared" si="5"/>
        <v>39.805472346164734</v>
      </c>
      <c r="R124" s="152">
        <f t="shared" si="5"/>
        <v>53.928251604648146</v>
      </c>
      <c r="S124" s="154">
        <f t="shared" si="5"/>
        <v>22.076060947288056</v>
      </c>
      <c r="T124" s="154">
        <f t="shared" si="5"/>
        <v>24.69318282676111</v>
      </c>
      <c r="U124" s="154">
        <f t="shared" si="5"/>
        <v>19.947566994721527</v>
      </c>
      <c r="V124" s="154">
        <f t="shared" si="5"/>
        <v>23.502671062873191</v>
      </c>
      <c r="W124" s="154">
        <f t="shared" si="5"/>
        <v>20.578408365896994</v>
      </c>
      <c r="X124" s="154">
        <f t="shared" si="5"/>
        <v>28.000345078079171</v>
      </c>
      <c r="Y124" s="154">
        <f t="shared" si="5"/>
        <v>17.129593466802699</v>
      </c>
      <c r="Z124" s="151">
        <f t="shared" si="5"/>
        <v>17.90481220089276</v>
      </c>
      <c r="AA124" s="468"/>
      <c r="AB124" s="468"/>
      <c r="AC124" s="468"/>
      <c r="AD124" s="468"/>
      <c r="AE124" s="468"/>
      <c r="AF124" s="468"/>
      <c r="AG124" s="468"/>
      <c r="AH124" s="468"/>
      <c r="AI124" s="468"/>
      <c r="AJ124" s="468"/>
      <c r="AK124" s="468"/>
      <c r="AL124" s="468"/>
      <c r="AM124" s="468"/>
      <c r="AN124" s="468"/>
      <c r="AO124" s="468"/>
      <c r="AP124" s="468"/>
      <c r="AQ124" s="468"/>
      <c r="AR124" s="468"/>
      <c r="AS124" s="468"/>
      <c r="AT124" s="468"/>
      <c r="AU124" s="468"/>
      <c r="AV124" s="468"/>
      <c r="AW124" s="468"/>
      <c r="AX124" s="468"/>
      <c r="AY124" s="468"/>
      <c r="AZ124" s="983"/>
      <c r="BA124" s="1182" t="s">
        <v>50</v>
      </c>
      <c r="BB124" s="651" t="s">
        <v>15</v>
      </c>
      <c r="BC124" s="513">
        <v>3021.3602375042783</v>
      </c>
      <c r="BD124" s="510">
        <v>2846.3229951293974</v>
      </c>
      <c r="BE124" s="510">
        <v>4353.8352867069716</v>
      </c>
      <c r="BF124" s="510">
        <v>11243.104262258063</v>
      </c>
      <c r="BG124" s="519">
        <v>14028.804356324945</v>
      </c>
      <c r="BH124" s="513">
        <v>2625.2475045806141</v>
      </c>
      <c r="BI124" s="510">
        <v>5015.4691222078345</v>
      </c>
      <c r="BJ124" s="510">
        <v>3402.2688051228715</v>
      </c>
      <c r="BK124" s="510">
        <v>3542.4215423510796</v>
      </c>
      <c r="BL124" s="519">
        <v>3943.074198750121</v>
      </c>
      <c r="BM124" s="513">
        <v>2201.8890823651068</v>
      </c>
      <c r="BN124" s="510">
        <v>2047.0444993764249</v>
      </c>
      <c r="BO124" s="510">
        <v>2106.4900754703453</v>
      </c>
      <c r="BP124" s="510">
        <v>3079.5624289647953</v>
      </c>
      <c r="BQ124" s="519">
        <v>7529.9598787344075</v>
      </c>
      <c r="BR124" s="513">
        <v>10446.5985721857</v>
      </c>
      <c r="BS124" s="510">
        <v>991.494521895361</v>
      </c>
      <c r="BT124" s="510">
        <v>4105.5872761903138</v>
      </c>
      <c r="BU124" s="510">
        <v>75.472465522865434</v>
      </c>
      <c r="BV124" s="510">
        <v>5573.9847831319785</v>
      </c>
      <c r="BW124" s="510">
        <v>3495.8767458268399</v>
      </c>
      <c r="BX124" s="510">
        <v>5871.534882950692</v>
      </c>
      <c r="BY124" s="516">
        <v>3865.3918963387969</v>
      </c>
      <c r="BZ124" s="516">
        <v>1067.4859938810391</v>
      </c>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8"/>
    </row>
    <row r="125" s="344" customFormat="true" ht="15" customHeight="true" x14ac:dyDescent="0.2">
      <c r="A125" s="1155"/>
      <c r="B125" s="409" t="s">
        <v>16</v>
      </c>
      <c r="C125" s="155">
        <f>C122*C128/100</f>
        <v>1.2257282447735602</v>
      </c>
      <c r="D125" s="154">
        <f>D122*D128/100</f>
        <v>2.1702655299826157</v>
      </c>
      <c r="E125" s="154">
        <f t="shared" ref="E125:Z125" si="6">E122*E128/100</f>
        <v>2.721130329791781</v>
      </c>
      <c r="F125" s="154">
        <f t="shared" si="6"/>
        <v>8.4618252595773011</v>
      </c>
      <c r="G125" s="153">
        <f t="shared" si="6"/>
        <v>28.976051805980219</v>
      </c>
      <c r="H125" s="152">
        <f t="shared" si="6"/>
        <v>5.7820069251192407</v>
      </c>
      <c r="I125" s="154">
        <f t="shared" si="6"/>
        <v>15.376641756226027</v>
      </c>
      <c r="J125" s="154">
        <f t="shared" si="6"/>
        <v>23.004547756471862</v>
      </c>
      <c r="K125" s="154">
        <f t="shared" si="6"/>
        <v>33.174618943984882</v>
      </c>
      <c r="L125" s="151">
        <f t="shared" si="6"/>
        <v>36.385985733220281</v>
      </c>
      <c r="M125" s="155">
        <f t="shared" si="6"/>
        <v>1.35504487204938</v>
      </c>
      <c r="N125" s="154">
        <f t="shared" si="6"/>
        <v>1.3164567651910275</v>
      </c>
      <c r="O125" s="154">
        <f t="shared" si="6"/>
        <v>2.6390686219992769</v>
      </c>
      <c r="P125" s="154">
        <f t="shared" si="6"/>
        <v>2.6301780834246267</v>
      </c>
      <c r="Q125" s="153">
        <f t="shared" si="6"/>
        <v>8.5491341335806634</v>
      </c>
      <c r="R125" s="152">
        <f t="shared" si="6"/>
        <v>29.88139471005239</v>
      </c>
      <c r="S125" s="154">
        <f t="shared" si="6"/>
        <v>6.7560648201286675</v>
      </c>
      <c r="T125" s="154">
        <f t="shared" si="6"/>
        <v>4.3498949690254021</v>
      </c>
      <c r="U125" s="154">
        <f t="shared" si="6"/>
        <v>3.4716546249958213</v>
      </c>
      <c r="V125" s="154">
        <f t="shared" si="6"/>
        <v>5.262637093932768</v>
      </c>
      <c r="W125" s="154">
        <f t="shared" si="6"/>
        <v>7.1521107403440478</v>
      </c>
      <c r="X125" s="154">
        <f t="shared" si="6"/>
        <v>4.379792165007478</v>
      </c>
      <c r="Y125" s="154">
        <f t="shared" si="6"/>
        <v>4.4355145208162501</v>
      </c>
      <c r="Z125" s="151">
        <f t="shared" si="6"/>
        <v>3.7147736539721139</v>
      </c>
      <c r="AA125" s="468"/>
      <c r="AB125" s="468"/>
      <c r="AC125" s="468"/>
      <c r="AD125" s="468"/>
      <c r="AE125" s="468"/>
      <c r="AF125" s="468"/>
      <c r="AG125" s="468"/>
      <c r="AH125" s="468"/>
      <c r="AI125" s="468"/>
      <c r="AJ125" s="468"/>
      <c r="AK125" s="468"/>
      <c r="AL125" s="468"/>
      <c r="AM125" s="468"/>
      <c r="AN125" s="468"/>
      <c r="AO125" s="468"/>
      <c r="AP125" s="468"/>
      <c r="AQ125" s="468"/>
      <c r="AR125" s="468"/>
      <c r="AS125" s="468"/>
      <c r="AT125" s="468"/>
      <c r="AU125" s="468"/>
      <c r="AV125" s="468"/>
      <c r="AW125" s="468"/>
      <c r="AX125" s="468"/>
      <c r="AY125" s="468"/>
      <c r="AZ125" s="983"/>
      <c r="BA125" s="1182"/>
      <c r="BB125" s="651" t="s">
        <v>16</v>
      </c>
      <c r="BC125" s="513">
        <v>319.45242958010107</v>
      </c>
      <c r="BD125" s="510">
        <v>570.76043868219199</v>
      </c>
      <c r="BE125" s="510">
        <v>709.9736205907401</v>
      </c>
      <c r="BF125" s="510">
        <v>2225.0915093264653</v>
      </c>
      <c r="BG125" s="519">
        <v>7606.842139837061</v>
      </c>
      <c r="BH125" s="513">
        <v>422.87418519837678</v>
      </c>
      <c r="BI125" s="510">
        <v>1123.6263236427549</v>
      </c>
      <c r="BJ125" s="510">
        <v>1683.0232202012194</v>
      </c>
      <c r="BK125" s="510">
        <v>2425.979076667596</v>
      </c>
      <c r="BL125" s="519">
        <v>2662.026894980012</v>
      </c>
      <c r="BM125" s="513">
        <v>254.37335590230674</v>
      </c>
      <c r="BN125" s="510">
        <v>249.619738525565</v>
      </c>
      <c r="BO125" s="510">
        <v>494.53928068662816</v>
      </c>
      <c r="BP125" s="510">
        <v>498.82723364780435</v>
      </c>
      <c r="BQ125" s="519">
        <v>1617.230828564298</v>
      </c>
      <c r="BR125" s="513">
        <v>5788.4119366859868</v>
      </c>
      <c r="BS125" s="510">
        <v>303.43281234465127</v>
      </c>
      <c r="BT125" s="510">
        <v>723.23092421445517</v>
      </c>
      <c r="BU125" s="510">
        <v>13.135152475568923</v>
      </c>
      <c r="BV125" s="510">
        <v>1248.1074598820981</v>
      </c>
      <c r="BW125" s="510">
        <v>1215.0063880636417</v>
      </c>
      <c r="BX125" s="510">
        <v>918.42091249968519</v>
      </c>
      <c r="BY125" s="516">
        <v>1000.8995203583412</v>
      </c>
      <c r="BZ125" s="516">
        <v>221.47503149213691</v>
      </c>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8"/>
    </row>
    <row r="126" s="344" customFormat="true" ht="15" customHeight="true" x14ac:dyDescent="0.2">
      <c r="A126" s="1155"/>
      <c r="B126" s="409" t="s">
        <v>22</v>
      </c>
      <c r="C126" s="155">
        <f>100-C124-C125-C127</f>
        <v>68.719696997281773</v>
      </c>
      <c r="D126" s="154">
        <f>100-D124-D125-D127</f>
        <v>65.88517666004978</v>
      </c>
      <c r="E126" s="154">
        <f t="shared" ref="E126:Z126" si="7">100-E124-E125-E127</f>
        <v>59.473799301095525</v>
      </c>
      <c r="F126" s="154">
        <f t="shared" si="7"/>
        <v>41.264144621805833</v>
      </c>
      <c r="G126" s="153">
        <f t="shared" si="7"/>
        <v>16.908308188699991</v>
      </c>
      <c r="H126" s="152">
        <f t="shared" si="7"/>
        <v>51.072554345953648</v>
      </c>
      <c r="I126" s="154">
        <f t="shared" si="7"/>
        <v>15.650048127864521</v>
      </c>
      <c r="J126" s="154">
        <f t="shared" si="7"/>
        <v>29.139960736370405</v>
      </c>
      <c r="K126" s="154">
        <f t="shared" si="7"/>
        <v>17.497337260098611</v>
      </c>
      <c r="L126" s="151">
        <f t="shared" si="7"/>
        <v>9.7179992372891277</v>
      </c>
      <c r="M126" s="155">
        <f t="shared" si="7"/>
        <v>69.245838233517446</v>
      </c>
      <c r="N126" s="154">
        <f t="shared" si="7"/>
        <v>68.529409639344749</v>
      </c>
      <c r="O126" s="154">
        <f t="shared" si="7"/>
        <v>62.354500882193364</v>
      </c>
      <c r="P126" s="154">
        <f t="shared" si="7"/>
        <v>60.314900540793523</v>
      </c>
      <c r="Q126" s="153">
        <f t="shared" si="7"/>
        <v>41.580718170958257</v>
      </c>
      <c r="R126" s="152">
        <f t="shared" si="7"/>
        <v>15.921445749277217</v>
      </c>
      <c r="S126" s="154">
        <f t="shared" si="7"/>
        <v>41.94929701278204</v>
      </c>
      <c r="T126" s="154">
        <f t="shared" si="7"/>
        <v>64.416264596083295</v>
      </c>
      <c r="U126" s="154">
        <f t="shared" si="7"/>
        <v>26.8750772275624</v>
      </c>
      <c r="V126" s="154">
        <f t="shared" si="7"/>
        <v>64.717095402846482</v>
      </c>
      <c r="W126" s="154">
        <f t="shared" si="7"/>
        <v>31.164388979560265</v>
      </c>
      <c r="X126" s="154">
        <f t="shared" si="7"/>
        <v>59.981152605274602</v>
      </c>
      <c r="Y126" s="154">
        <f t="shared" si="7"/>
        <v>65.965511075719917</v>
      </c>
      <c r="Z126" s="151">
        <f t="shared" si="7"/>
        <v>37.159568689005681</v>
      </c>
      <c r="AA126" s="468"/>
      <c r="AB126" s="468"/>
      <c r="AC126" s="468"/>
      <c r="AD126" s="468"/>
      <c r="AE126" s="468"/>
      <c r="AF126" s="468"/>
      <c r="AG126" s="468"/>
      <c r="AH126" s="468"/>
      <c r="AI126" s="468"/>
      <c r="AJ126" s="468"/>
      <c r="AK126" s="468"/>
      <c r="AL126" s="468"/>
      <c r="AM126" s="468"/>
      <c r="AN126" s="468"/>
      <c r="AO126" s="468"/>
      <c r="AP126" s="468"/>
      <c r="AQ126" s="468"/>
      <c r="AR126" s="468"/>
      <c r="AS126" s="468"/>
      <c r="AT126" s="468"/>
      <c r="AU126" s="468"/>
      <c r="AV126" s="468"/>
      <c r="AW126" s="468"/>
      <c r="AX126" s="468"/>
      <c r="AY126" s="468"/>
      <c r="AZ126" s="983"/>
      <c r="BA126" s="1182"/>
      <c r="BB126" s="651" t="s">
        <v>22</v>
      </c>
      <c r="BC126" s="513">
        <v>18058.171000567159</v>
      </c>
      <c r="BD126" s="510">
        <v>17327.212644549083</v>
      </c>
      <c r="BE126" s="510">
        <v>15621.557605914513</v>
      </c>
      <c r="BF126" s="510">
        <v>10853.265201070386</v>
      </c>
      <c r="BG126" s="519">
        <v>4443.9516097322066</v>
      </c>
      <c r="BH126" s="513">
        <v>3735.2540536086644</v>
      </c>
      <c r="BI126" s="510">
        <v>1144.1632778608916</v>
      </c>
      <c r="BJ126" s="510">
        <v>2131.8928358965841</v>
      </c>
      <c r="BK126" s="510">
        <v>1279.6728932820145</v>
      </c>
      <c r="BL126" s="519">
        <v>710.97635020068958</v>
      </c>
      <c r="BM126" s="513">
        <v>13145.268517244895</v>
      </c>
      <c r="BN126" s="510">
        <v>12994.193024639344</v>
      </c>
      <c r="BO126" s="510">
        <v>11835.136925071283</v>
      </c>
      <c r="BP126" s="510">
        <v>11439.041019356433</v>
      </c>
      <c r="BQ126" s="519">
        <v>7888.5591646725261</v>
      </c>
      <c r="BR126" s="513">
        <v>3084.1895941828134</v>
      </c>
      <c r="BS126" s="510">
        <v>1884.0543285709844</v>
      </c>
      <c r="BT126" s="510">
        <v>10710.105625540269</v>
      </c>
      <c r="BU126" s="510">
        <v>101.68299422271824</v>
      </c>
      <c r="BV126" s="510">
        <v>15403.453898567419</v>
      </c>
      <c r="BW126" s="510">
        <v>5340.7158463008964</v>
      </c>
      <c r="BX126" s="510">
        <v>12577.753197662343</v>
      </c>
      <c r="BY126" s="516">
        <v>14986.746828403504</v>
      </c>
      <c r="BZ126" s="516">
        <v>2215.4557483823296</v>
      </c>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8"/>
    </row>
    <row r="127" s="344" customFormat="true" ht="15" customHeight="true" x14ac:dyDescent="0.2">
      <c r="A127" s="1155"/>
      <c r="B127" s="409" t="s">
        <v>19</v>
      </c>
      <c r="C127" s="155">
        <v>18.46171698687505</v>
      </c>
      <c r="D127" s="154">
        <v>21.121669142720968</v>
      </c>
      <c r="E127" s="154">
        <v>21.118037349888212</v>
      </c>
      <c r="F127" s="154">
        <v>7.5175038168134378</v>
      </c>
      <c r="G127" s="153">
        <v>0.6769917026300335</v>
      </c>
      <c r="H127" s="152">
        <v>7.2501304245993836</v>
      </c>
      <c r="I127" s="154">
        <v>0.33743864435151816</v>
      </c>
      <c r="J127" s="154">
        <v>1.3512874840866922</v>
      </c>
      <c r="K127" s="154">
        <v>0.8863709320732408</v>
      </c>
      <c r="L127" s="151">
        <v>0</v>
      </c>
      <c r="M127" s="155">
        <v>17.669671020289648</v>
      </c>
      <c r="N127" s="154">
        <v>19.358330363841251</v>
      </c>
      <c r="O127" s="154">
        <v>23.76531765031568</v>
      </c>
      <c r="P127" s="154">
        <v>20.81724014901878</v>
      </c>
      <c r="Q127" s="153">
        <v>10.064675349296346</v>
      </c>
      <c r="R127" s="152">
        <v>0.26890793602224711</v>
      </c>
      <c r="S127" s="154">
        <v>29.218577219801233</v>
      </c>
      <c r="T127" s="154">
        <v>6.5406576081302088</v>
      </c>
      <c r="U127" s="154">
        <v>49.705701152720252</v>
      </c>
      <c r="V127" s="154">
        <v>6.5175964403475586</v>
      </c>
      <c r="W127" s="154">
        <v>41.105091914198702</v>
      </c>
      <c r="X127" s="154">
        <v>7.6387101516387625</v>
      </c>
      <c r="Y127" s="154">
        <v>12.46938093666113</v>
      </c>
      <c r="Z127" s="151">
        <v>41.220845456129439</v>
      </c>
      <c r="AA127" s="468"/>
      <c r="AB127" s="468"/>
      <c r="AC127" s="468"/>
      <c r="AD127" s="468"/>
      <c r="AE127" s="468"/>
      <c r="AF127" s="468"/>
      <c r="AG127" s="468"/>
      <c r="AH127" s="468"/>
      <c r="AI127" s="468"/>
      <c r="AJ127" s="468"/>
      <c r="AK127" s="468"/>
      <c r="AL127" s="468"/>
      <c r="AM127" s="468"/>
      <c r="AN127" s="468"/>
      <c r="AO127" s="468"/>
      <c r="AP127" s="468"/>
      <c r="AQ127" s="468"/>
      <c r="AR127" s="468"/>
      <c r="AS127" s="468"/>
      <c r="AT127" s="468"/>
      <c r="AU127" s="468"/>
      <c r="AV127" s="468"/>
      <c r="AW127" s="468"/>
      <c r="AX127" s="468"/>
      <c r="AY127" s="468"/>
      <c r="AZ127" s="983"/>
      <c r="BA127" s="1182"/>
      <c r="BB127" s="651" t="s">
        <v>19</v>
      </c>
      <c r="BC127" s="513">
        <v>4845.1103663214499</v>
      </c>
      <c r="BD127" s="510">
        <v>5554.8102197873004</v>
      </c>
      <c r="BE127" s="510">
        <v>5537.8229438808467</v>
      </c>
      <c r="BF127" s="510">
        <v>1976.9868162971495</v>
      </c>
      <c r="BG127" s="519">
        <v>177.7601366317439</v>
      </c>
      <c r="BH127" s="513">
        <v>530.24720232779714</v>
      </c>
      <c r="BI127" s="510">
        <v>24.659740997628717</v>
      </c>
      <c r="BJ127" s="510">
        <v>98.860809478220474</v>
      </c>
      <c r="BK127" s="510">
        <v>64.819356684340121</v>
      </c>
      <c r="BL127" s="519">
        <v>0</v>
      </c>
      <c r="BM127" s="513">
        <v>3348.3884106026803</v>
      </c>
      <c r="BN127" s="510">
        <v>3670.626709121258</v>
      </c>
      <c r="BO127" s="510">
        <v>4500.3149059174548</v>
      </c>
      <c r="BP127" s="510">
        <v>3948.1000853737914</v>
      </c>
      <c r="BQ127" s="519">
        <v>1906.4732624153094</v>
      </c>
      <c r="BR127" s="513">
        <v>52.090938921841172</v>
      </c>
      <c r="BS127" s="510">
        <v>1312.2838952194661</v>
      </c>
      <c r="BT127" s="510">
        <v>1087.4758771378267</v>
      </c>
      <c r="BU127" s="510">
        <v>188.06362788660994</v>
      </c>
      <c r="BV127" s="510">
        <v>1549.5658530508008</v>
      </c>
      <c r="BW127" s="510">
        <v>7015.4095386905274</v>
      </c>
      <c r="BX127" s="510">
        <v>1601.800013215171</v>
      </c>
      <c r="BY127" s="516">
        <v>2828.2114222124592</v>
      </c>
      <c r="BZ127" s="516">
        <v>2457.5893165837851</v>
      </c>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8"/>
    </row>
    <row r="128" s="344" customFormat="true" ht="15" customHeight="true" x14ac:dyDescent="0.2">
      <c r="A128" s="1155" t="s">
        <v>186</v>
      </c>
      <c r="B128" s="409" t="s">
        <v>49</v>
      </c>
      <c r="C128" s="155">
        <v>9.5621174071665642</v>
      </c>
      <c r="D128" s="154">
        <v>16.703146110937556</v>
      </c>
      <c r="E128" s="154">
        <v>14.020545277045532</v>
      </c>
      <c r="F128" s="154">
        <v>16.521080826735602</v>
      </c>
      <c r="G128" s="153">
        <v>35.158839100030839</v>
      </c>
      <c r="H128" s="152">
        <v>13.873271090729911</v>
      </c>
      <c r="I128" s="154">
        <v>18.302799387199816</v>
      </c>
      <c r="J128" s="154">
        <v>33.095901116789065</v>
      </c>
      <c r="K128" s="154">
        <v>40.647054906754484</v>
      </c>
      <c r="L128" s="151">
        <v>40.302591242803778</v>
      </c>
      <c r="M128" s="155">
        <v>10.356114718821956</v>
      </c>
      <c r="N128" s="154">
        <v>10.868795464573148</v>
      </c>
      <c r="O128" s="154">
        <v>19.013214115249795</v>
      </c>
      <c r="P128" s="154">
        <v>13.939992026570083</v>
      </c>
      <c r="Q128" s="153">
        <v>17.68008211826043</v>
      </c>
      <c r="R128" s="152">
        <v>35.653884754326967</v>
      </c>
      <c r="S128" s="154">
        <v>23.432420053341051</v>
      </c>
      <c r="T128" s="154">
        <v>14.977389791850754</v>
      </c>
      <c r="U128" s="154">
        <v>14.823953935654849</v>
      </c>
      <c r="V128" s="154">
        <v>18.29508331788066</v>
      </c>
      <c r="W128" s="154">
        <v>25.791478020814946</v>
      </c>
      <c r="X128" s="154">
        <v>13.526169244210321</v>
      </c>
      <c r="Y128" s="154">
        <v>20.568014421086087</v>
      </c>
      <c r="Z128" s="151">
        <v>17.182445949288205</v>
      </c>
      <c r="AA128" s="468"/>
      <c r="AB128" s="468"/>
      <c r="AC128" s="468"/>
      <c r="AD128" s="468"/>
      <c r="AE128" s="468"/>
      <c r="AF128" s="468"/>
      <c r="AG128" s="468"/>
      <c r="AH128" s="468"/>
      <c r="AI128" s="468"/>
      <c r="AJ128" s="468"/>
      <c r="AK128" s="468"/>
      <c r="AL128" s="468"/>
      <c r="AM128" s="468"/>
      <c r="AN128" s="468"/>
      <c r="AO128" s="468"/>
      <c r="AP128" s="468"/>
      <c r="AQ128" s="468"/>
      <c r="AR128" s="468"/>
      <c r="AS128" s="468"/>
      <c r="AT128" s="468"/>
      <c r="AU128" s="468"/>
      <c r="AV128" s="468"/>
      <c r="AW128" s="468"/>
      <c r="AX128" s="468"/>
      <c r="AY128" s="468"/>
      <c r="AZ128" s="983"/>
      <c r="BA128" s="1182" t="s">
        <v>109</v>
      </c>
      <c r="BB128" s="651" t="s">
        <v>49</v>
      </c>
      <c r="BC128" s="89" t="s">
        <v>35</v>
      </c>
      <c r="BD128" s="85" t="s">
        <v>35</v>
      </c>
      <c r="BE128" s="85" t="s">
        <v>35</v>
      </c>
      <c r="BF128" s="85" t="s">
        <v>35</v>
      </c>
      <c r="BG128" s="80" t="s">
        <v>35</v>
      </c>
      <c r="BH128" s="89" t="s">
        <v>35</v>
      </c>
      <c r="BI128" s="85" t="s">
        <v>35</v>
      </c>
      <c r="BJ128" s="85" t="s">
        <v>35</v>
      </c>
      <c r="BK128" s="85" t="s">
        <v>35</v>
      </c>
      <c r="BL128" s="80" t="s">
        <v>35</v>
      </c>
      <c r="BM128" s="89" t="s">
        <v>35</v>
      </c>
      <c r="BN128" s="85" t="s">
        <v>35</v>
      </c>
      <c r="BO128" s="85" t="s">
        <v>35</v>
      </c>
      <c r="BP128" s="85" t="s">
        <v>35</v>
      </c>
      <c r="BQ128" s="80" t="s">
        <v>35</v>
      </c>
      <c r="BR128" s="89" t="s">
        <v>35</v>
      </c>
      <c r="BS128" s="85" t="s">
        <v>35</v>
      </c>
      <c r="BT128" s="85" t="s">
        <v>35</v>
      </c>
      <c r="BU128" s="85" t="s">
        <v>35</v>
      </c>
      <c r="BV128" s="85" t="s">
        <v>35</v>
      </c>
      <c r="BW128" s="85" t="s">
        <v>35</v>
      </c>
      <c r="BX128" s="85" t="s">
        <v>35</v>
      </c>
      <c r="BY128" s="73" t="s">
        <v>35</v>
      </c>
      <c r="BZ128" s="73" t="s">
        <v>35</v>
      </c>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row>
    <row r="129" s="344" customFormat="true" ht="15" customHeight="true" x14ac:dyDescent="0.2">
      <c r="A129" s="1156"/>
      <c r="B129" s="410" t="s">
        <v>48</v>
      </c>
      <c r="C129" s="150">
        <v>90.437882592833404</v>
      </c>
      <c r="D129" s="149">
        <v>83.296853889062447</v>
      </c>
      <c r="E129" s="149">
        <v>85.979454722954486</v>
      </c>
      <c r="F129" s="149">
        <v>83.478919173264458</v>
      </c>
      <c r="G129" s="148">
        <v>64.841160899969154</v>
      </c>
      <c r="H129" s="147">
        <v>86.126728909270085</v>
      </c>
      <c r="I129" s="149">
        <v>81.697200612800046</v>
      </c>
      <c r="J129" s="149">
        <v>66.90409888321102</v>
      </c>
      <c r="K129" s="149">
        <v>59.352945093245488</v>
      </c>
      <c r="L129" s="146">
        <v>59.697408757196413</v>
      </c>
      <c r="M129" s="150">
        <v>89.643885281178015</v>
      </c>
      <c r="N129" s="149">
        <v>89.131204535426832</v>
      </c>
      <c r="O129" s="149">
        <v>80.986785884750276</v>
      </c>
      <c r="P129" s="149">
        <v>86.060007973429947</v>
      </c>
      <c r="Q129" s="148">
        <v>82.319917881739585</v>
      </c>
      <c r="R129" s="147">
        <v>64.346115245672962</v>
      </c>
      <c r="S129" s="149">
        <v>76.567579946658967</v>
      </c>
      <c r="T129" s="149">
        <v>85.022610208149246</v>
      </c>
      <c r="U129" s="149">
        <v>85.176046064345158</v>
      </c>
      <c r="V129" s="149">
        <v>81.704916682119404</v>
      </c>
      <c r="W129" s="149">
        <v>74.208521979185065</v>
      </c>
      <c r="X129" s="149">
        <v>86.473830755789677</v>
      </c>
      <c r="Y129" s="149">
        <v>79.431985578913981</v>
      </c>
      <c r="Z129" s="146">
        <v>82.817554050711834</v>
      </c>
      <c r="AA129" s="468"/>
      <c r="AB129" s="468"/>
      <c r="AC129" s="468"/>
      <c r="AD129" s="468"/>
      <c r="AE129" s="468"/>
      <c r="AF129" s="468"/>
      <c r="AG129" s="468"/>
      <c r="AH129" s="468"/>
      <c r="AI129" s="468"/>
      <c r="AJ129" s="468"/>
      <c r="AK129" s="468"/>
      <c r="AL129" s="468"/>
      <c r="AM129" s="468"/>
      <c r="AN129" s="468"/>
      <c r="AO129" s="468"/>
      <c r="AP129" s="468"/>
      <c r="AQ129" s="468"/>
      <c r="AR129" s="468"/>
      <c r="AS129" s="468"/>
      <c r="AT129" s="468"/>
      <c r="AU129" s="468"/>
      <c r="AV129" s="468"/>
      <c r="AW129" s="468"/>
      <c r="AX129" s="468"/>
      <c r="AY129" s="468"/>
      <c r="AZ129" s="983"/>
      <c r="BA129" s="1184"/>
      <c r="BB129" s="653" t="s">
        <v>48</v>
      </c>
      <c r="BC129" s="88" t="s">
        <v>35</v>
      </c>
      <c r="BD129" s="84" t="s">
        <v>35</v>
      </c>
      <c r="BE129" s="84" t="s">
        <v>35</v>
      </c>
      <c r="BF129" s="84" t="s">
        <v>35</v>
      </c>
      <c r="BG129" s="79" t="s">
        <v>35</v>
      </c>
      <c r="BH129" s="88" t="s">
        <v>35</v>
      </c>
      <c r="BI129" s="84" t="s">
        <v>35</v>
      </c>
      <c r="BJ129" s="84" t="s">
        <v>35</v>
      </c>
      <c r="BK129" s="84" t="s">
        <v>35</v>
      </c>
      <c r="BL129" s="79" t="s">
        <v>35</v>
      </c>
      <c r="BM129" s="88" t="s">
        <v>35</v>
      </c>
      <c r="BN129" s="84" t="s">
        <v>35</v>
      </c>
      <c r="BO129" s="84" t="s">
        <v>35</v>
      </c>
      <c r="BP129" s="84" t="s">
        <v>35</v>
      </c>
      <c r="BQ129" s="79" t="s">
        <v>35</v>
      </c>
      <c r="BR129" s="88" t="s">
        <v>35</v>
      </c>
      <c r="BS129" s="84" t="s">
        <v>35</v>
      </c>
      <c r="BT129" s="84" t="s">
        <v>35</v>
      </c>
      <c r="BU129" s="84" t="s">
        <v>35</v>
      </c>
      <c r="BV129" s="84" t="s">
        <v>35</v>
      </c>
      <c r="BW129" s="84" t="s">
        <v>35</v>
      </c>
      <c r="BX129" s="84" t="s">
        <v>35</v>
      </c>
      <c r="BY129" s="72" t="s">
        <v>35</v>
      </c>
      <c r="BZ129" s="72" t="s">
        <v>35</v>
      </c>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row>
    <row r="130" s="340" customFormat="true" ht="15" customHeight="true" x14ac:dyDescent="0.2">
      <c r="A130" s="1174" t="s">
        <v>47</v>
      </c>
      <c r="B130" s="407" t="s">
        <v>42</v>
      </c>
      <c r="C130" s="413">
        <f>C159/(C159+C160)*100</f>
        <v>14.65748511969845</v>
      </c>
      <c r="D130" s="414">
        <f t="shared" ref="D130:Z130" si="8">D159/(D159+D160)*100</f>
        <v>15.556929886617835</v>
      </c>
      <c r="E130" s="414">
        <f t="shared" si="8"/>
        <v>23.948270823662718</v>
      </c>
      <c r="F130" s="414">
        <f t="shared" si="8"/>
        <v>53.423498882180311</v>
      </c>
      <c r="G130" s="415">
        <f t="shared" si="8"/>
        <v>79.708594800859174</v>
      </c>
      <c r="H130" s="416">
        <f t="shared" si="8"/>
        <v>44.312230342292239</v>
      </c>
      <c r="I130" s="414">
        <f t="shared" si="8"/>
        <v>82.010857478455534</v>
      </c>
      <c r="J130" s="414">
        <f t="shared" si="8"/>
        <v>67.99000444939702</v>
      </c>
      <c r="K130" s="414">
        <f t="shared" si="8"/>
        <v>80.123849101310938</v>
      </c>
      <c r="L130" s="417">
        <f t="shared" si="8"/>
        <v>86.82545326433916</v>
      </c>
      <c r="M130" s="413">
        <f t="shared" si="8"/>
        <v>15.036601129792571</v>
      </c>
      <c r="N130" s="414">
        <f t="shared" si="8"/>
        <v>14.062570344468345</v>
      </c>
      <c r="O130" s="414">
        <f t="shared" si="8"/>
        <v>17.003624183054541</v>
      </c>
      <c r="P130" s="414">
        <f t="shared" si="8"/>
        <v>23.088611932577514</v>
      </c>
      <c r="Q130" s="415">
        <f t="shared" si="8"/>
        <v>51.293790775243352</v>
      </c>
      <c r="R130" s="416">
        <f t="shared" si="8"/>
        <v>79.986059097499933</v>
      </c>
      <c r="S130" s="414">
        <f t="shared" si="8"/>
        <v>40.416722548457876</v>
      </c>
      <c r="T130" s="414">
        <f t="shared" si="8"/>
        <v>30.089679335582868</v>
      </c>
      <c r="U130" s="414">
        <f t="shared" si="8"/>
        <v>44.086287180205716</v>
      </c>
      <c r="V130" s="414">
        <f t="shared" si="8"/>
        <v>27.555258683733424</v>
      </c>
      <c r="W130" s="414">
        <f t="shared" si="8"/>
        <v>45.125175328753791</v>
      </c>
      <c r="X130" s="414">
        <f t="shared" si="8"/>
        <v>33.967549815755874</v>
      </c>
      <c r="Y130" s="414">
        <f t="shared" si="8"/>
        <v>24.647213578253968</v>
      </c>
      <c r="Z130" s="417">
        <f t="shared" si="8"/>
        <v>32.930966360492697</v>
      </c>
      <c r="AA130" s="924"/>
      <c r="AB130" s="924"/>
      <c r="AC130" s="924"/>
      <c r="AD130" s="924"/>
      <c r="AE130" s="924"/>
      <c r="AF130" s="924"/>
      <c r="AG130" s="924"/>
      <c r="AH130" s="924"/>
      <c r="AI130" s="924"/>
      <c r="AJ130" s="924"/>
      <c r="AK130" s="924"/>
      <c r="AL130" s="924"/>
      <c r="AM130" s="924"/>
      <c r="AN130" s="924"/>
      <c r="AO130" s="924"/>
      <c r="AP130" s="924"/>
      <c r="AQ130" s="924"/>
      <c r="AR130" s="924"/>
      <c r="AS130" s="924"/>
      <c r="AT130" s="924"/>
      <c r="AU130" s="924"/>
      <c r="AV130" s="924"/>
      <c r="AW130" s="924"/>
      <c r="AX130" s="924"/>
      <c r="AY130" s="924"/>
      <c r="AZ130" s="377"/>
      <c r="BB130" s="342"/>
      <c r="BZ130" s="377"/>
      <c r="CA130" s="377"/>
      <c r="CB130" s="377"/>
      <c r="CC130" s="377"/>
      <c r="CD130" s="377"/>
      <c r="CE130" s="377"/>
      <c r="CF130" s="377"/>
      <c r="CG130" s="377"/>
      <c r="CH130" s="377"/>
      <c r="CI130" s="377"/>
      <c r="CJ130" s="377"/>
      <c r="CK130" s="377"/>
      <c r="CL130" s="377"/>
      <c r="CM130" s="377"/>
      <c r="CN130" s="377"/>
      <c r="CO130" s="377"/>
      <c r="CP130" s="377"/>
      <c r="CQ130" s="377"/>
      <c r="CR130" s="377"/>
      <c r="CS130" s="377"/>
      <c r="CT130" s="377"/>
      <c r="CU130" s="377"/>
      <c r="CV130" s="377"/>
      <c r="CW130" s="377"/>
      <c r="CX130" s="377"/>
      <c r="CY130" s="377"/>
      <c r="CZ130" s="377"/>
    </row>
    <row r="131" s="340" customFormat="true" ht="15" customHeight="true" x14ac:dyDescent="0.2">
      <c r="A131" s="1175"/>
      <c r="B131" s="404" t="s">
        <v>46</v>
      </c>
      <c r="C131" s="418"/>
      <c r="D131" s="419"/>
      <c r="E131" s="419"/>
      <c r="F131" s="419"/>
      <c r="G131" s="420"/>
      <c r="H131" s="421"/>
      <c r="I131" s="419"/>
      <c r="J131" s="419"/>
      <c r="K131" s="419"/>
      <c r="L131" s="422"/>
      <c r="M131" s="418"/>
      <c r="N131" s="419"/>
      <c r="O131" s="419"/>
      <c r="P131" s="419"/>
      <c r="Q131" s="420"/>
      <c r="R131" s="421"/>
      <c r="S131" s="419"/>
      <c r="T131" s="419"/>
      <c r="U131" s="419"/>
      <c r="V131" s="419"/>
      <c r="W131" s="419"/>
      <c r="X131" s="419"/>
      <c r="Y131" s="419"/>
      <c r="Z131" s="422"/>
      <c r="AA131" s="924"/>
      <c r="AB131" s="924"/>
      <c r="AC131" s="924"/>
      <c r="AD131" s="924"/>
      <c r="AE131" s="924"/>
      <c r="AF131" s="924"/>
      <c r="AG131" s="924"/>
      <c r="AH131" s="924"/>
      <c r="AI131" s="924"/>
      <c r="AJ131" s="924"/>
      <c r="AK131" s="924"/>
      <c r="AL131" s="924"/>
      <c r="AM131" s="924"/>
      <c r="AN131" s="924"/>
      <c r="AO131" s="924"/>
      <c r="AP131" s="924"/>
      <c r="AQ131" s="924"/>
      <c r="AR131" s="924"/>
      <c r="AS131" s="924"/>
      <c r="AT131" s="924"/>
      <c r="AU131" s="924"/>
      <c r="AV131" s="924"/>
      <c r="AW131" s="924"/>
      <c r="AX131" s="924"/>
      <c r="AY131" s="924"/>
      <c r="AZ131" s="377"/>
      <c r="BB131" s="342"/>
      <c r="BZ131" s="377"/>
      <c r="CA131" s="377"/>
      <c r="CB131" s="377"/>
      <c r="CC131" s="377"/>
      <c r="CD131" s="377"/>
      <c r="CE131" s="377"/>
      <c r="CF131" s="377"/>
      <c r="CG131" s="377"/>
      <c r="CH131" s="377"/>
      <c r="CI131" s="377"/>
      <c r="CJ131" s="377"/>
      <c r="CK131" s="377"/>
      <c r="CL131" s="377"/>
      <c r="CM131" s="377"/>
      <c r="CN131" s="377"/>
      <c r="CO131" s="377"/>
      <c r="CP131" s="377"/>
      <c r="CQ131" s="377"/>
      <c r="CR131" s="377"/>
      <c r="CS131" s="377"/>
      <c r="CT131" s="377"/>
      <c r="CU131" s="377"/>
      <c r="CV131" s="377"/>
      <c r="CW131" s="377"/>
      <c r="CX131" s="377"/>
      <c r="CY131" s="377"/>
      <c r="CZ131" s="377"/>
    </row>
    <row r="132" s="340" customFormat="true" ht="15" customHeight="true" x14ac:dyDescent="0.2">
      <c r="A132" s="1176"/>
      <c r="B132" s="405" t="s">
        <v>46</v>
      </c>
      <c r="C132" s="423"/>
      <c r="D132" s="424"/>
      <c r="E132" s="424"/>
      <c r="F132" s="424"/>
      <c r="G132" s="425"/>
      <c r="H132" s="426"/>
      <c r="I132" s="424"/>
      <c r="J132" s="424"/>
      <c r="K132" s="424"/>
      <c r="L132" s="427"/>
      <c r="M132" s="423"/>
      <c r="N132" s="424"/>
      <c r="O132" s="424"/>
      <c r="P132" s="424"/>
      <c r="Q132" s="425"/>
      <c r="R132" s="38"/>
      <c r="S132" s="37"/>
      <c r="T132" s="37"/>
      <c r="U132" s="37"/>
      <c r="V132" s="37"/>
      <c r="W132" s="37"/>
      <c r="X132" s="37"/>
      <c r="Y132" s="37"/>
      <c r="Z132" s="32"/>
      <c r="AA132" s="924"/>
      <c r="AB132" s="924"/>
      <c r="AC132" s="924"/>
      <c r="AD132" s="924"/>
      <c r="AE132" s="924"/>
      <c r="AF132" s="924"/>
      <c r="AG132" s="924"/>
      <c r="AH132" s="924"/>
      <c r="AI132" s="924"/>
      <c r="AJ132" s="924"/>
      <c r="AK132" s="924"/>
      <c r="AL132" s="924"/>
      <c r="AM132" s="924"/>
      <c r="AN132" s="924"/>
      <c r="AO132" s="924"/>
      <c r="AP132" s="924"/>
      <c r="AQ132" s="924"/>
      <c r="AR132" s="924"/>
      <c r="AS132" s="924"/>
      <c r="AT132" s="924"/>
      <c r="AU132" s="924"/>
      <c r="AV132" s="924"/>
      <c r="AW132" s="924"/>
      <c r="AX132" s="924"/>
      <c r="AY132" s="924"/>
      <c r="AZ132" s="377"/>
      <c r="BB132" s="342"/>
      <c r="BZ132" s="377"/>
      <c r="CA132" s="377"/>
      <c r="CB132" s="377"/>
      <c r="CC132" s="377"/>
      <c r="CD132" s="377"/>
      <c r="CE132" s="377"/>
      <c r="CF132" s="377"/>
      <c r="CG132" s="377"/>
      <c r="CH132" s="377"/>
      <c r="CI132" s="377"/>
      <c r="CJ132" s="377"/>
      <c r="CK132" s="377"/>
      <c r="CL132" s="377"/>
      <c r="CM132" s="377"/>
      <c r="CN132" s="377"/>
      <c r="CO132" s="377"/>
      <c r="CP132" s="377"/>
      <c r="CQ132" s="377"/>
      <c r="CR132" s="377"/>
      <c r="CS132" s="377"/>
      <c r="CT132" s="377"/>
      <c r="CU132" s="377"/>
      <c r="CV132" s="377"/>
      <c r="CW132" s="377"/>
      <c r="CX132" s="377"/>
      <c r="CY132" s="377"/>
      <c r="CZ132" s="377"/>
    </row>
    <row r="133" s="344" customFormat="true" ht="15" customHeight="true" x14ac:dyDescent="0.2">
      <c r="A133" s="339"/>
      <c r="B133" s="406"/>
      <c r="C133" s="1177" t="s">
        <v>115</v>
      </c>
      <c r="D133" s="1178"/>
      <c r="E133" s="1178"/>
      <c r="F133" s="1178"/>
      <c r="G133" s="1179"/>
      <c r="H133" s="1170" t="s">
        <v>38</v>
      </c>
      <c r="I133" s="1171"/>
      <c r="J133" s="1171"/>
      <c r="K133" s="1171"/>
      <c r="L133" s="1172"/>
      <c r="M133" s="1180" t="s">
        <v>37</v>
      </c>
      <c r="N133" s="1171"/>
      <c r="O133" s="1171"/>
      <c r="P133" s="1171"/>
      <c r="Q133" s="1172"/>
      <c r="R133" s="40" t="s">
        <v>143</v>
      </c>
      <c r="S133" s="457"/>
      <c r="T133" s="457"/>
      <c r="U133" s="457"/>
      <c r="V133" s="457"/>
      <c r="W133" s="457"/>
      <c r="X133" s="457"/>
      <c r="Y133" s="457"/>
      <c r="Z133" s="457"/>
      <c r="AA133" s="468"/>
      <c r="AB133" s="468"/>
      <c r="AC133" s="468"/>
      <c r="AD133" s="468"/>
      <c r="AE133" s="468"/>
      <c r="AF133" s="468"/>
      <c r="AG133" s="468"/>
      <c r="AH133" s="468"/>
      <c r="AI133" s="468"/>
      <c r="AJ133" s="468"/>
      <c r="AK133" s="468"/>
      <c r="AL133" s="468"/>
      <c r="AM133" s="468"/>
      <c r="AN133" s="468"/>
      <c r="AO133" s="468"/>
      <c r="AP133" s="468"/>
      <c r="AQ133" s="468"/>
      <c r="AR133" s="468"/>
      <c r="AS133" s="468"/>
      <c r="AT133" s="468"/>
      <c r="AU133" s="468"/>
      <c r="AV133" s="468"/>
      <c r="AW133" s="468"/>
      <c r="AX133" s="468"/>
      <c r="AY133" s="468"/>
      <c r="AZ133" s="983"/>
      <c r="BA133" s="378" t="s">
        <v>131</v>
      </c>
      <c r="BB133" s="325" t="s">
        <v>99</v>
      </c>
      <c r="BC133" s="1151" t="s">
        <v>115</v>
      </c>
      <c r="BD133" s="1152"/>
      <c r="BE133" s="1152"/>
      <c r="BF133" s="1152"/>
      <c r="BG133" s="1183"/>
      <c r="BH133" s="1151" t="s">
        <v>38</v>
      </c>
      <c r="BI133" s="1152"/>
      <c r="BJ133" s="1152"/>
      <c r="BK133" s="1152"/>
      <c r="BL133" s="1183"/>
      <c r="BM133" s="1151" t="s">
        <v>37</v>
      </c>
      <c r="BN133" s="1152"/>
      <c r="BO133" s="1152"/>
      <c r="BP133" s="1152"/>
      <c r="BQ133" s="1153"/>
      <c r="BR133" s="39" t="s">
        <v>143</v>
      </c>
      <c r="BS133" s="457"/>
      <c r="BT133" s="457"/>
      <c r="BU133" s="457"/>
      <c r="BV133" s="457"/>
      <c r="BW133" s="457"/>
      <c r="BX133" s="457"/>
      <c r="BY133" s="457"/>
      <c r="BZ133" s="471"/>
      <c r="CA133" s="376"/>
      <c r="CB133" s="376"/>
      <c r="CC133" s="376"/>
      <c r="CD133" s="376"/>
      <c r="CE133" s="376"/>
      <c r="CF133" s="376"/>
      <c r="CG133" s="376"/>
      <c r="CH133" s="376"/>
      <c r="CI133" s="376"/>
      <c r="CJ133" s="376"/>
      <c r="CK133" s="376"/>
      <c r="CL133" s="376"/>
      <c r="CM133" s="376"/>
      <c r="CN133" s="376"/>
      <c r="CO133" s="376"/>
      <c r="CP133" s="376"/>
      <c r="CQ133" s="376"/>
      <c r="CR133" s="376"/>
      <c r="CS133" s="376"/>
      <c r="CT133" s="376"/>
      <c r="CU133" s="376"/>
      <c r="CV133" s="376"/>
      <c r="CW133" s="376"/>
      <c r="CX133" s="376"/>
      <c r="CY133" s="376"/>
      <c r="CZ133" s="376"/>
    </row>
    <row r="134" s="344" customFormat="true" ht="12.75" x14ac:dyDescent="0.2">
      <c r="A134" s="364" t="s">
        <v>69</v>
      </c>
      <c r="B134" s="406"/>
      <c r="C134" s="448" t="s">
        <v>0</v>
      </c>
      <c r="D134" s="642" t="s">
        <v>1</v>
      </c>
      <c r="E134" s="642" t="s">
        <v>2</v>
      </c>
      <c r="F134" s="642" t="s">
        <v>3</v>
      </c>
      <c r="G134" s="643" t="s">
        <v>4</v>
      </c>
      <c r="H134" s="411" t="s">
        <v>0</v>
      </c>
      <c r="I134" s="646" t="s">
        <v>1</v>
      </c>
      <c r="J134" s="646" t="s">
        <v>2</v>
      </c>
      <c r="K134" s="646" t="s">
        <v>3</v>
      </c>
      <c r="L134" s="647" t="s">
        <v>4</v>
      </c>
      <c r="M134" s="412" t="s">
        <v>0</v>
      </c>
      <c r="N134" s="646" t="s">
        <v>1</v>
      </c>
      <c r="O134" s="646" t="s">
        <v>2</v>
      </c>
      <c r="P134" s="646" t="s">
        <v>3</v>
      </c>
      <c r="Q134" s="640" t="s">
        <v>4</v>
      </c>
      <c r="R134" s="411" t="s">
        <v>160</v>
      </c>
      <c r="S134" s="646" t="s">
        <v>161</v>
      </c>
      <c r="T134" s="646" t="s">
        <v>162</v>
      </c>
      <c r="U134" s="646" t="s">
        <v>163</v>
      </c>
      <c r="V134" s="646" t="s">
        <v>164</v>
      </c>
      <c r="W134" s="646" t="s">
        <v>165</v>
      </c>
      <c r="X134" s="646" t="s">
        <v>298</v>
      </c>
      <c r="Y134" s="646" t="s">
        <v>167</v>
      </c>
      <c r="Z134" s="647" t="s">
        <v>168</v>
      </c>
      <c r="AA134" s="468"/>
      <c r="AB134" s="468"/>
      <c r="AC134" s="468"/>
      <c r="AD134" s="468"/>
      <c r="AE134" s="468"/>
      <c r="AF134" s="468"/>
      <c r="AG134" s="468"/>
      <c r="AH134" s="468"/>
      <c r="AI134" s="468"/>
      <c r="AJ134" s="468"/>
      <c r="AK134" s="468"/>
      <c r="AL134" s="468"/>
      <c r="AM134" s="468"/>
      <c r="AN134" s="468"/>
      <c r="AO134" s="468"/>
      <c r="AP134" s="468"/>
      <c r="AQ134" s="468"/>
      <c r="AR134" s="468"/>
      <c r="AS134" s="468"/>
      <c r="AT134" s="468"/>
      <c r="AU134" s="468"/>
      <c r="AV134" s="468"/>
      <c r="AW134" s="468"/>
      <c r="AX134" s="468"/>
      <c r="AY134" s="468"/>
      <c r="AZ134" s="983"/>
      <c r="BA134" s="364" t="s">
        <v>117</v>
      </c>
      <c r="BB134" s="363"/>
      <c r="BC134" s="488" t="s">
        <v>0</v>
      </c>
      <c r="BD134" s="616" t="s">
        <v>1</v>
      </c>
      <c r="BE134" s="616" t="s">
        <v>2</v>
      </c>
      <c r="BF134" s="616" t="s">
        <v>3</v>
      </c>
      <c r="BG134" s="489" t="s">
        <v>4</v>
      </c>
      <c r="BH134" s="488" t="s">
        <v>0</v>
      </c>
      <c r="BI134" s="616" t="s">
        <v>1</v>
      </c>
      <c r="BJ134" s="616" t="s">
        <v>2</v>
      </c>
      <c r="BK134" s="616" t="s">
        <v>3</v>
      </c>
      <c r="BL134" s="489" t="s">
        <v>4</v>
      </c>
      <c r="BM134" s="488" t="s">
        <v>0</v>
      </c>
      <c r="BN134" s="616" t="s">
        <v>1</v>
      </c>
      <c r="BO134" s="616" t="s">
        <v>2</v>
      </c>
      <c r="BP134" s="616" t="s">
        <v>3</v>
      </c>
      <c r="BQ134" s="489" t="s">
        <v>4</v>
      </c>
      <c r="BR134" s="488" t="s">
        <v>160</v>
      </c>
      <c r="BS134" s="616" t="s">
        <v>161</v>
      </c>
      <c r="BT134" s="616" t="s">
        <v>162</v>
      </c>
      <c r="BU134" s="616" t="s">
        <v>163</v>
      </c>
      <c r="BV134" s="616" t="s">
        <v>164</v>
      </c>
      <c r="BW134" s="616" t="s">
        <v>165</v>
      </c>
      <c r="BX134" s="616" t="s">
        <v>298</v>
      </c>
      <c r="BY134" s="617" t="s">
        <v>167</v>
      </c>
      <c r="BZ134" s="617" t="s">
        <v>168</v>
      </c>
      <c r="CA134" s="992"/>
      <c r="CB134" s="992"/>
      <c r="CC134" s="992"/>
      <c r="CD134" s="992"/>
      <c r="CE134" s="992"/>
      <c r="CF134" s="992"/>
      <c r="CG134" s="992"/>
      <c r="CH134" s="992"/>
      <c r="CI134" s="992"/>
      <c r="CJ134" s="992"/>
      <c r="CK134" s="992"/>
      <c r="CL134" s="992"/>
      <c r="CM134" s="992"/>
      <c r="CN134" s="992"/>
      <c r="CO134" s="992"/>
      <c r="CP134" s="992"/>
      <c r="CQ134" s="992"/>
      <c r="CR134" s="992"/>
      <c r="CS134" s="992"/>
      <c r="CT134" s="992"/>
      <c r="CU134" s="992"/>
      <c r="CV134" s="992"/>
      <c r="CW134" s="992"/>
      <c r="CX134" s="992"/>
      <c r="CY134" s="992"/>
      <c r="CZ134" s="992"/>
    </row>
    <row r="135" s="344" customFormat="true" ht="15" customHeight="true" x14ac:dyDescent="0.2">
      <c r="A135" s="1154" t="s">
        <v>45</v>
      </c>
      <c r="B135" s="408" t="s">
        <v>44</v>
      </c>
      <c r="C135" s="160">
        <v>0.62148632020217598</v>
      </c>
      <c r="D135" s="159">
        <v>0.21267833365053085</v>
      </c>
      <c r="E135" s="159">
        <v>0.34840933879413882</v>
      </c>
      <c r="F135" s="159">
        <v>1.1074439800449734</v>
      </c>
      <c r="G135" s="158">
        <v>5.0579677001950323</v>
      </c>
      <c r="H135" s="157">
        <v>0.38486495066063092</v>
      </c>
      <c r="I135" s="159">
        <v>5.0784875980400246</v>
      </c>
      <c r="J135" s="159">
        <v>0.73523793535416182</v>
      </c>
      <c r="K135" s="159">
        <v>3.3942275871464171</v>
      </c>
      <c r="L135" s="156">
        <v>9.595134602887164</v>
      </c>
      <c r="M135" s="160">
        <v>0.42108236037351249</v>
      </c>
      <c r="N135" s="159">
        <v>0.51253924380059734</v>
      </c>
      <c r="O135" s="159">
        <v>0.25004948928562509</v>
      </c>
      <c r="P135" s="159">
        <v>0.45426869663974395</v>
      </c>
      <c r="Q135" s="158">
        <v>1.1449397029381223</v>
      </c>
      <c r="R135" s="157">
        <v>6.5128349059189894</v>
      </c>
      <c r="S135" s="159">
        <v>0.57762746506166784</v>
      </c>
      <c r="T135" s="159">
        <v>0.3003241802359668</v>
      </c>
      <c r="U135" s="159">
        <v>1.2206678531595105</v>
      </c>
      <c r="V135" s="159">
        <v>0.66244663896025047</v>
      </c>
      <c r="W135" s="159">
        <v>0.81800128182034182</v>
      </c>
      <c r="X135" s="159">
        <v>0.72581387024995858</v>
      </c>
      <c r="Y135" s="159">
        <v>9.7869215153963365E-2</v>
      </c>
      <c r="Z135" s="156">
        <v>1.9660337147128708</v>
      </c>
      <c r="AA135" s="468"/>
      <c r="AB135" s="468"/>
      <c r="AC135" s="468"/>
      <c r="AD135" s="468"/>
      <c r="AE135" s="468"/>
      <c r="AF135" s="468"/>
      <c r="AG135" s="468"/>
      <c r="AH135" s="468"/>
      <c r="AI135" s="468"/>
      <c r="AJ135" s="468"/>
      <c r="AK135" s="468"/>
      <c r="AL135" s="468"/>
      <c r="AM135" s="468"/>
      <c r="AN135" s="468"/>
      <c r="AO135" s="468"/>
      <c r="AP135" s="468"/>
      <c r="AQ135" s="468"/>
      <c r="AR135" s="468"/>
      <c r="AS135" s="468"/>
      <c r="AT135" s="468"/>
      <c r="AU135" s="468"/>
      <c r="AV135" s="468"/>
      <c r="AW135" s="468"/>
      <c r="AX135" s="468"/>
      <c r="AY135" s="468"/>
      <c r="AZ135" s="983"/>
      <c r="BA135" s="1181" t="s">
        <v>45</v>
      </c>
      <c r="BB135" s="652" t="s">
        <v>44</v>
      </c>
      <c r="BC135" s="90" t="s">
        <v>35</v>
      </c>
      <c r="BD135" s="86" t="s">
        <v>35</v>
      </c>
      <c r="BE135" s="86" t="s">
        <v>35</v>
      </c>
      <c r="BF135" s="86" t="s">
        <v>35</v>
      </c>
      <c r="BG135" s="81" t="s">
        <v>35</v>
      </c>
      <c r="BH135" s="90" t="s">
        <v>35</v>
      </c>
      <c r="BI135" s="86" t="s">
        <v>35</v>
      </c>
      <c r="BJ135" s="86" t="s">
        <v>35</v>
      </c>
      <c r="BK135" s="86" t="s">
        <v>35</v>
      </c>
      <c r="BL135" s="81" t="s">
        <v>35</v>
      </c>
      <c r="BM135" s="90" t="s">
        <v>35</v>
      </c>
      <c r="BN135" s="86" t="s">
        <v>35</v>
      </c>
      <c r="BO135" s="86" t="s">
        <v>35</v>
      </c>
      <c r="BP135" s="86" t="s">
        <v>35</v>
      </c>
      <c r="BQ135" s="81" t="s">
        <v>35</v>
      </c>
      <c r="BR135" s="90" t="s">
        <v>35</v>
      </c>
      <c r="BS135" s="86" t="s">
        <v>35</v>
      </c>
      <c r="BT135" s="86" t="s">
        <v>35</v>
      </c>
      <c r="BU135" s="86" t="s">
        <v>35</v>
      </c>
      <c r="BV135" s="86" t="s">
        <v>35</v>
      </c>
      <c r="BW135" s="86" t="s">
        <v>35</v>
      </c>
      <c r="BX135" s="86" t="s">
        <v>35</v>
      </c>
      <c r="BY135" s="74" t="s">
        <v>35</v>
      </c>
      <c r="BZ135" s="74" t="s">
        <v>35</v>
      </c>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row>
    <row r="136" s="344" customFormat="true" ht="15" customHeight="true" x14ac:dyDescent="0.2">
      <c r="A136" s="1155"/>
      <c r="B136" s="409" t="s">
        <v>43</v>
      </c>
      <c r="C136" s="155">
        <v>0.20548003634874723</v>
      </c>
      <c r="D136" s="154">
        <v>0.18503344899097948</v>
      </c>
      <c r="E136" s="154">
        <v>0.21179095646567053</v>
      </c>
      <c r="F136" s="154">
        <v>1.7228142358031848</v>
      </c>
      <c r="G136" s="153">
        <v>8.3288843618405917</v>
      </c>
      <c r="H136" s="152">
        <v>0.67546562496364138</v>
      </c>
      <c r="I136" s="154">
        <v>5.8412852390561119</v>
      </c>
      <c r="J136" s="154">
        <v>4.058867546645744</v>
      </c>
      <c r="K136" s="154">
        <v>5.4971727590956156</v>
      </c>
      <c r="L136" s="151">
        <v>13.952164122514258</v>
      </c>
      <c r="M136" s="155">
        <v>0.19823369179801084</v>
      </c>
      <c r="N136" s="154">
        <v>8.6296972528324481E-2</v>
      </c>
      <c r="O136" s="154">
        <v>0.39411136695704996</v>
      </c>
      <c r="P136" s="154">
        <v>0.15560692466681486</v>
      </c>
      <c r="Q136" s="153">
        <v>2.3511095035311067</v>
      </c>
      <c r="R136" s="152">
        <v>9.142395380889905</v>
      </c>
      <c r="S136" s="154">
        <v>0.12861684441770191</v>
      </c>
      <c r="T136" s="154">
        <v>1.1158517153527927</v>
      </c>
      <c r="U136" s="154">
        <v>1.2364823245147054</v>
      </c>
      <c r="V136" s="154">
        <v>1.6602094042890976</v>
      </c>
      <c r="W136" s="154">
        <v>1.4493492883455663</v>
      </c>
      <c r="X136" s="154">
        <v>0.23795047580360112</v>
      </c>
      <c r="Y136" s="154">
        <v>0.2352517231522995</v>
      </c>
      <c r="Z136" s="151">
        <v>1.4613074240642159</v>
      </c>
      <c r="AA136" s="468"/>
      <c r="AB136" s="468"/>
      <c r="AC136" s="468"/>
      <c r="AD136" s="468"/>
      <c r="AE136" s="468"/>
      <c r="AF136" s="468"/>
      <c r="AG136" s="468"/>
      <c r="AH136" s="468"/>
      <c r="AI136" s="468"/>
      <c r="AJ136" s="468"/>
      <c r="AK136" s="468"/>
      <c r="AL136" s="468"/>
      <c r="AM136" s="468"/>
      <c r="AN136" s="468"/>
      <c r="AO136" s="468"/>
      <c r="AP136" s="468"/>
      <c r="AQ136" s="468"/>
      <c r="AR136" s="468"/>
      <c r="AS136" s="468"/>
      <c r="AT136" s="468"/>
      <c r="AU136" s="468"/>
      <c r="AV136" s="468"/>
      <c r="AW136" s="468"/>
      <c r="AX136" s="468"/>
      <c r="AY136" s="468"/>
      <c r="AZ136" s="983"/>
      <c r="BA136" s="1182"/>
      <c r="BB136" s="651" t="s">
        <v>43</v>
      </c>
      <c r="BC136" s="89" t="s">
        <v>35</v>
      </c>
      <c r="BD136" s="85" t="s">
        <v>35</v>
      </c>
      <c r="BE136" s="85" t="s">
        <v>35</v>
      </c>
      <c r="BF136" s="85" t="s">
        <v>35</v>
      </c>
      <c r="BG136" s="80" t="s">
        <v>35</v>
      </c>
      <c r="BH136" s="89" t="s">
        <v>35</v>
      </c>
      <c r="BI136" s="85" t="s">
        <v>35</v>
      </c>
      <c r="BJ136" s="85" t="s">
        <v>35</v>
      </c>
      <c r="BK136" s="85" t="s">
        <v>35</v>
      </c>
      <c r="BL136" s="80" t="s">
        <v>35</v>
      </c>
      <c r="BM136" s="89" t="s">
        <v>35</v>
      </c>
      <c r="BN136" s="85" t="s">
        <v>35</v>
      </c>
      <c r="BO136" s="85" t="s">
        <v>35</v>
      </c>
      <c r="BP136" s="85" t="s">
        <v>35</v>
      </c>
      <c r="BQ136" s="80" t="s">
        <v>35</v>
      </c>
      <c r="BR136" s="89" t="s">
        <v>35</v>
      </c>
      <c r="BS136" s="85" t="s">
        <v>35</v>
      </c>
      <c r="BT136" s="85" t="s">
        <v>35</v>
      </c>
      <c r="BU136" s="85" t="s">
        <v>35</v>
      </c>
      <c r="BV136" s="85" t="s">
        <v>35</v>
      </c>
      <c r="BW136" s="85" t="s">
        <v>35</v>
      </c>
      <c r="BX136" s="85" t="s">
        <v>35</v>
      </c>
      <c r="BY136" s="73" t="s">
        <v>35</v>
      </c>
      <c r="BZ136" s="73" t="s">
        <v>35</v>
      </c>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row>
    <row r="137" s="344" customFormat="true" ht="15" customHeight="true" x14ac:dyDescent="0.2">
      <c r="A137" s="1155"/>
      <c r="B137" s="409" t="s">
        <v>42</v>
      </c>
      <c r="C137" s="155">
        <v>11.991619659292262</v>
      </c>
      <c r="D137" s="154">
        <v>12.595442414587732</v>
      </c>
      <c r="E137" s="154">
        <v>18.847963053756445</v>
      </c>
      <c r="F137" s="154">
        <v>48.388093345532546</v>
      </c>
      <c r="G137" s="153">
        <v>69.027848046634304</v>
      </c>
      <c r="H137" s="152">
        <v>40.616984653822698</v>
      </c>
      <c r="I137" s="154">
        <v>73.092740390687894</v>
      </c>
      <c r="J137" s="154">
        <v>64.714646297542927</v>
      </c>
      <c r="K137" s="154">
        <v>72.724891461586125</v>
      </c>
      <c r="L137" s="151">
        <v>66.734702037309361</v>
      </c>
      <c r="M137" s="155">
        <v>12.465174694021375</v>
      </c>
      <c r="N137" s="154">
        <v>11.513423780485077</v>
      </c>
      <c r="O137" s="154">
        <v>13.236020611248284</v>
      </c>
      <c r="P137" s="154">
        <v>18.257983688881144</v>
      </c>
      <c r="Q137" s="153">
        <v>44.858557273276119</v>
      </c>
      <c r="R137" s="152">
        <v>68.154416027891628</v>
      </c>
      <c r="S137" s="154">
        <v>28.125881457937339</v>
      </c>
      <c r="T137" s="154">
        <v>27.626901900197744</v>
      </c>
      <c r="U137" s="154">
        <v>20.962071442043129</v>
      </c>
      <c r="V137" s="154">
        <v>26.442652113556591</v>
      </c>
      <c r="W137" s="154">
        <v>25.463168536075148</v>
      </c>
      <c r="X137" s="154">
        <v>31.416372897033078</v>
      </c>
      <c r="Y137" s="154">
        <v>21.231987049312668</v>
      </c>
      <c r="Z137" s="151">
        <v>18.192244716087782</v>
      </c>
      <c r="AA137" s="468"/>
      <c r="AB137" s="468"/>
      <c r="AC137" s="468"/>
      <c r="AD137" s="468"/>
      <c r="AE137" s="468"/>
      <c r="AF137" s="468"/>
      <c r="AG137" s="468"/>
      <c r="AH137" s="468"/>
      <c r="AI137" s="468"/>
      <c r="AJ137" s="468"/>
      <c r="AK137" s="468"/>
      <c r="AL137" s="468"/>
      <c r="AM137" s="468"/>
      <c r="AN137" s="468"/>
      <c r="AO137" s="468"/>
      <c r="AP137" s="468"/>
      <c r="AQ137" s="468"/>
      <c r="AR137" s="468"/>
      <c r="AS137" s="468"/>
      <c r="AT137" s="468"/>
      <c r="AU137" s="468"/>
      <c r="AV137" s="468"/>
      <c r="AW137" s="468"/>
      <c r="AX137" s="468"/>
      <c r="AY137" s="468"/>
      <c r="AZ137" s="983"/>
      <c r="BA137" s="1182"/>
      <c r="BB137" s="651" t="s">
        <v>42</v>
      </c>
      <c r="BC137" s="89" t="s">
        <v>35</v>
      </c>
      <c r="BD137" s="85" t="s">
        <v>35</v>
      </c>
      <c r="BE137" s="85" t="s">
        <v>35</v>
      </c>
      <c r="BF137" s="85" t="s">
        <v>35</v>
      </c>
      <c r="BG137" s="80" t="s">
        <v>35</v>
      </c>
      <c r="BH137" s="89" t="s">
        <v>35</v>
      </c>
      <c r="BI137" s="85" t="s">
        <v>35</v>
      </c>
      <c r="BJ137" s="85" t="s">
        <v>35</v>
      </c>
      <c r="BK137" s="85" t="s">
        <v>35</v>
      </c>
      <c r="BL137" s="80" t="s">
        <v>35</v>
      </c>
      <c r="BM137" s="89" t="s">
        <v>35</v>
      </c>
      <c r="BN137" s="85" t="s">
        <v>35</v>
      </c>
      <c r="BO137" s="85" t="s">
        <v>35</v>
      </c>
      <c r="BP137" s="85" t="s">
        <v>35</v>
      </c>
      <c r="BQ137" s="80" t="s">
        <v>35</v>
      </c>
      <c r="BR137" s="89" t="s">
        <v>35</v>
      </c>
      <c r="BS137" s="85" t="s">
        <v>35</v>
      </c>
      <c r="BT137" s="85" t="s">
        <v>35</v>
      </c>
      <c r="BU137" s="85" t="s">
        <v>35</v>
      </c>
      <c r="BV137" s="85" t="s">
        <v>35</v>
      </c>
      <c r="BW137" s="85" t="s">
        <v>35</v>
      </c>
      <c r="BX137" s="85" t="s">
        <v>35</v>
      </c>
      <c r="BY137" s="73" t="s">
        <v>35</v>
      </c>
      <c r="BZ137" s="73" t="s">
        <v>35</v>
      </c>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row>
    <row r="138" s="344" customFormat="true" ht="15" customHeight="true" x14ac:dyDescent="0.2">
      <c r="A138" s="1155"/>
      <c r="B138" s="409" t="s">
        <v>41</v>
      </c>
      <c r="C138" s="155">
        <v>68.738485834312314</v>
      </c>
      <c r="D138" s="154">
        <v>65.885176660049908</v>
      </c>
      <c r="E138" s="154">
        <v>59.499379759582581</v>
      </c>
      <c r="F138" s="154">
        <v>41.264985811116652</v>
      </c>
      <c r="G138" s="153">
        <v>16.908934621719215</v>
      </c>
      <c r="H138" s="152">
        <v>51.072554345953755</v>
      </c>
      <c r="I138" s="154">
        <v>15.650183967048005</v>
      </c>
      <c r="J138" s="154">
        <v>29.139960736370391</v>
      </c>
      <c r="K138" s="154">
        <v>17.497410678356566</v>
      </c>
      <c r="L138" s="151">
        <v>9.7179992372892841</v>
      </c>
      <c r="M138" s="155">
        <v>69.270733134102855</v>
      </c>
      <c r="N138" s="154">
        <v>68.529409639344578</v>
      </c>
      <c r="O138" s="154">
        <v>62.394346654128796</v>
      </c>
      <c r="P138" s="154">
        <v>60.314900540793722</v>
      </c>
      <c r="Q138" s="153">
        <v>41.593302053870893</v>
      </c>
      <c r="R138" s="152">
        <v>15.921445749276931</v>
      </c>
      <c r="S138" s="154">
        <v>41.949297012782147</v>
      </c>
      <c r="T138" s="154">
        <v>64.416264596083366</v>
      </c>
      <c r="U138" s="154">
        <v>26.875077227562468</v>
      </c>
      <c r="V138" s="154">
        <v>64.723589535165758</v>
      </c>
      <c r="W138" s="154">
        <v>31.23720015677927</v>
      </c>
      <c r="X138" s="154">
        <v>59.981152605274723</v>
      </c>
      <c r="Y138" s="154">
        <v>65.982970746624019</v>
      </c>
      <c r="Z138" s="151">
        <v>37.159568689005646</v>
      </c>
      <c r="AA138" s="468"/>
      <c r="AB138" s="468"/>
      <c r="AC138" s="468"/>
      <c r="AD138" s="468"/>
      <c r="AE138" s="468"/>
      <c r="AF138" s="468"/>
      <c r="AG138" s="468"/>
      <c r="AH138" s="468"/>
      <c r="AI138" s="468"/>
      <c r="AJ138" s="468"/>
      <c r="AK138" s="468"/>
      <c r="AL138" s="468"/>
      <c r="AM138" s="468"/>
      <c r="AN138" s="468"/>
      <c r="AO138" s="468"/>
      <c r="AP138" s="468"/>
      <c r="AQ138" s="468"/>
      <c r="AR138" s="468"/>
      <c r="AS138" s="468"/>
      <c r="AT138" s="468"/>
      <c r="AU138" s="468"/>
      <c r="AV138" s="468"/>
      <c r="AW138" s="468"/>
      <c r="AX138" s="468"/>
      <c r="AY138" s="468"/>
      <c r="AZ138" s="983"/>
      <c r="BA138" s="1182"/>
      <c r="BB138" s="651" t="s">
        <v>41</v>
      </c>
      <c r="BC138" s="89" t="s">
        <v>35</v>
      </c>
      <c r="BD138" s="85" t="s">
        <v>35</v>
      </c>
      <c r="BE138" s="85" t="s">
        <v>35</v>
      </c>
      <c r="BF138" s="85" t="s">
        <v>35</v>
      </c>
      <c r="BG138" s="80" t="s">
        <v>35</v>
      </c>
      <c r="BH138" s="89" t="s">
        <v>35</v>
      </c>
      <c r="BI138" s="85" t="s">
        <v>35</v>
      </c>
      <c r="BJ138" s="85" t="s">
        <v>35</v>
      </c>
      <c r="BK138" s="85" t="s">
        <v>35</v>
      </c>
      <c r="BL138" s="80" t="s">
        <v>35</v>
      </c>
      <c r="BM138" s="89" t="s">
        <v>35</v>
      </c>
      <c r="BN138" s="85" t="s">
        <v>35</v>
      </c>
      <c r="BO138" s="85" t="s">
        <v>35</v>
      </c>
      <c r="BP138" s="85" t="s">
        <v>35</v>
      </c>
      <c r="BQ138" s="80" t="s">
        <v>35</v>
      </c>
      <c r="BR138" s="89" t="s">
        <v>35</v>
      </c>
      <c r="BS138" s="85" t="s">
        <v>35</v>
      </c>
      <c r="BT138" s="85" t="s">
        <v>35</v>
      </c>
      <c r="BU138" s="85" t="s">
        <v>35</v>
      </c>
      <c r="BV138" s="85" t="s">
        <v>35</v>
      </c>
      <c r="BW138" s="85" t="s">
        <v>35</v>
      </c>
      <c r="BX138" s="85" t="s">
        <v>35</v>
      </c>
      <c r="BY138" s="73" t="s">
        <v>35</v>
      </c>
      <c r="BZ138" s="73" t="s">
        <v>35</v>
      </c>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row>
    <row r="139" s="344" customFormat="true" ht="15" customHeight="true" x14ac:dyDescent="0.2">
      <c r="A139" s="1155"/>
      <c r="B139" s="409" t="s">
        <v>19</v>
      </c>
      <c r="C139" s="155">
        <v>18.442928149844558</v>
      </c>
      <c r="D139" s="154">
        <v>21.121669142720968</v>
      </c>
      <c r="E139" s="154">
        <v>21.092456891401433</v>
      </c>
      <c r="F139" s="154">
        <v>7.5166626275031803</v>
      </c>
      <c r="G139" s="153">
        <v>0.67636526961083598</v>
      </c>
      <c r="H139" s="152">
        <v>7.2501304245993836</v>
      </c>
      <c r="I139" s="154">
        <v>0.33730280516795863</v>
      </c>
      <c r="J139" s="154">
        <v>1.3512874840866922</v>
      </c>
      <c r="K139" s="154">
        <v>0.88629751381537403</v>
      </c>
      <c r="L139" s="151">
        <v>0</v>
      </c>
      <c r="M139" s="155">
        <v>17.644776119704119</v>
      </c>
      <c r="N139" s="154">
        <v>19.358330363841251</v>
      </c>
      <c r="O139" s="154">
        <v>23.725471878380102</v>
      </c>
      <c r="P139" s="154">
        <v>20.81724014901878</v>
      </c>
      <c r="Q139" s="153">
        <v>10.052091466383827</v>
      </c>
      <c r="R139" s="152">
        <v>0.26890793602224711</v>
      </c>
      <c r="S139" s="154">
        <v>29.218577219801233</v>
      </c>
      <c r="T139" s="154">
        <v>6.5406576081302088</v>
      </c>
      <c r="U139" s="154">
        <v>49.705701152720252</v>
      </c>
      <c r="V139" s="154">
        <v>6.5111023080282466</v>
      </c>
      <c r="W139" s="154">
        <v>41.032280736979708</v>
      </c>
      <c r="X139" s="154">
        <v>7.6387101516387625</v>
      </c>
      <c r="Y139" s="154">
        <v>12.451921265756919</v>
      </c>
      <c r="Z139" s="151">
        <v>41.220845456129439</v>
      </c>
      <c r="AA139" s="468"/>
      <c r="AB139" s="468"/>
      <c r="AC139" s="468"/>
      <c r="AD139" s="468"/>
      <c r="AE139" s="468"/>
      <c r="AF139" s="468"/>
      <c r="AG139" s="468"/>
      <c r="AH139" s="468"/>
      <c r="AI139" s="468"/>
      <c r="AJ139" s="468"/>
      <c r="AK139" s="468"/>
      <c r="AL139" s="468"/>
      <c r="AM139" s="468"/>
      <c r="AN139" s="468"/>
      <c r="AO139" s="468"/>
      <c r="AP139" s="468"/>
      <c r="AQ139" s="468"/>
      <c r="AR139" s="468"/>
      <c r="AS139" s="468"/>
      <c r="AT139" s="468"/>
      <c r="AU139" s="468"/>
      <c r="AV139" s="468"/>
      <c r="AW139" s="468"/>
      <c r="AX139" s="468"/>
      <c r="AY139" s="468"/>
      <c r="AZ139" s="983"/>
      <c r="BA139" s="1182"/>
      <c r="BB139" s="651" t="s">
        <v>19</v>
      </c>
      <c r="BC139" s="89" t="s">
        <v>35</v>
      </c>
      <c r="BD139" s="85" t="s">
        <v>35</v>
      </c>
      <c r="BE139" s="85" t="s">
        <v>35</v>
      </c>
      <c r="BF139" s="85" t="s">
        <v>35</v>
      </c>
      <c r="BG139" s="80" t="s">
        <v>35</v>
      </c>
      <c r="BH139" s="89" t="s">
        <v>35</v>
      </c>
      <c r="BI139" s="85" t="s">
        <v>35</v>
      </c>
      <c r="BJ139" s="85" t="s">
        <v>35</v>
      </c>
      <c r="BK139" s="85" t="s">
        <v>35</v>
      </c>
      <c r="BL139" s="80" t="s">
        <v>35</v>
      </c>
      <c r="BM139" s="89" t="s">
        <v>35</v>
      </c>
      <c r="BN139" s="85" t="s">
        <v>35</v>
      </c>
      <c r="BO139" s="85" t="s">
        <v>35</v>
      </c>
      <c r="BP139" s="85" t="s">
        <v>35</v>
      </c>
      <c r="BQ139" s="80" t="s">
        <v>35</v>
      </c>
      <c r="BR139" s="89" t="s">
        <v>35</v>
      </c>
      <c r="BS139" s="85" t="s">
        <v>35</v>
      </c>
      <c r="BT139" s="85" t="s">
        <v>35</v>
      </c>
      <c r="BU139" s="85" t="s">
        <v>35</v>
      </c>
      <c r="BV139" s="85" t="s">
        <v>35</v>
      </c>
      <c r="BW139" s="85" t="s">
        <v>35</v>
      </c>
      <c r="BX139" s="85" t="s">
        <v>35</v>
      </c>
      <c r="BY139" s="73" t="s">
        <v>35</v>
      </c>
      <c r="BZ139" s="73" t="s">
        <v>35</v>
      </c>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row>
    <row r="140" s="339" customFormat="true" ht="15" customHeight="true" x14ac:dyDescent="0.2">
      <c r="A140" s="1155" t="s">
        <v>107</v>
      </c>
      <c r="B140" s="409" t="s">
        <v>64</v>
      </c>
      <c r="C140" s="105" t="s">
        <v>35</v>
      </c>
      <c r="D140" s="102" t="s">
        <v>35</v>
      </c>
      <c r="E140" s="102" t="s">
        <v>35</v>
      </c>
      <c r="F140" s="102" t="s">
        <v>35</v>
      </c>
      <c r="G140" s="99" t="s">
        <v>35</v>
      </c>
      <c r="H140" s="96" t="s">
        <v>35</v>
      </c>
      <c r="I140" s="102" t="s">
        <v>35</v>
      </c>
      <c r="J140" s="102" t="s">
        <v>35</v>
      </c>
      <c r="K140" s="102" t="s">
        <v>35</v>
      </c>
      <c r="L140" s="93" t="s">
        <v>35</v>
      </c>
      <c r="M140" s="105" t="s">
        <v>35</v>
      </c>
      <c r="N140" s="102" t="s">
        <v>35</v>
      </c>
      <c r="O140" s="102" t="s">
        <v>35</v>
      </c>
      <c r="P140" s="102" t="s">
        <v>35</v>
      </c>
      <c r="Q140" s="99" t="s">
        <v>35</v>
      </c>
      <c r="R140" s="96" t="s">
        <v>35</v>
      </c>
      <c r="S140" s="102" t="s">
        <v>35</v>
      </c>
      <c r="T140" s="102" t="s">
        <v>35</v>
      </c>
      <c r="U140" s="102" t="s">
        <v>35</v>
      </c>
      <c r="V140" s="102" t="s">
        <v>35</v>
      </c>
      <c r="W140" s="102" t="s">
        <v>35</v>
      </c>
      <c r="X140" s="102" t="s">
        <v>35</v>
      </c>
      <c r="Y140" s="102" t="s">
        <v>35</v>
      </c>
      <c r="Z140" s="93" t="s">
        <v>35</v>
      </c>
      <c r="AA140" s="30"/>
      <c r="AB140" s="30"/>
      <c r="AC140" s="30"/>
      <c r="AD140" s="30"/>
      <c r="AE140" s="30"/>
      <c r="AF140" s="30"/>
      <c r="AG140" s="30"/>
      <c r="AH140" s="30"/>
      <c r="AI140" s="30"/>
      <c r="AJ140" s="30"/>
      <c r="AK140" s="30"/>
      <c r="AL140" s="30"/>
      <c r="AM140" s="30"/>
      <c r="AN140" s="30"/>
      <c r="AO140" s="30"/>
      <c r="AP140" s="30"/>
      <c r="AQ140" s="30"/>
      <c r="AR140" s="30"/>
      <c r="AS140" s="30"/>
      <c r="AT140" s="30"/>
      <c r="AU140" s="30"/>
      <c r="AV140" s="30"/>
      <c r="AW140" s="30"/>
      <c r="AX140" s="30"/>
      <c r="AY140" s="30"/>
      <c r="AZ140" s="376"/>
      <c r="BA140" s="1182" t="s">
        <v>107</v>
      </c>
      <c r="BB140" s="651" t="s">
        <v>64</v>
      </c>
      <c r="BC140" s="89" t="s">
        <v>35</v>
      </c>
      <c r="BD140" s="85" t="s">
        <v>35</v>
      </c>
      <c r="BE140" s="85" t="s">
        <v>35</v>
      </c>
      <c r="BF140" s="85" t="s">
        <v>35</v>
      </c>
      <c r="BG140" s="80" t="s">
        <v>35</v>
      </c>
      <c r="BH140" s="89" t="s">
        <v>35</v>
      </c>
      <c r="BI140" s="85" t="s">
        <v>35</v>
      </c>
      <c r="BJ140" s="85" t="s">
        <v>35</v>
      </c>
      <c r="BK140" s="85" t="s">
        <v>35</v>
      </c>
      <c r="BL140" s="80" t="s">
        <v>35</v>
      </c>
      <c r="BM140" s="89" t="s">
        <v>35</v>
      </c>
      <c r="BN140" s="85" t="s">
        <v>35</v>
      </c>
      <c r="BO140" s="85" t="s">
        <v>35</v>
      </c>
      <c r="BP140" s="85" t="s">
        <v>35</v>
      </c>
      <c r="BQ140" s="80" t="s">
        <v>35</v>
      </c>
      <c r="BR140" s="89" t="s">
        <v>35</v>
      </c>
      <c r="BS140" s="85" t="s">
        <v>35</v>
      </c>
      <c r="BT140" s="85" t="s">
        <v>35</v>
      </c>
      <c r="BU140" s="85" t="s">
        <v>35</v>
      </c>
      <c r="BV140" s="85" t="s">
        <v>35</v>
      </c>
      <c r="BW140" s="85" t="s">
        <v>35</v>
      </c>
      <c r="BX140" s="85" t="s">
        <v>35</v>
      </c>
      <c r="BY140" s="73" t="s">
        <v>35</v>
      </c>
      <c r="BZ140" s="73" t="s">
        <v>35</v>
      </c>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row>
    <row r="141" s="339" customFormat="true" ht="15" customHeight="true" x14ac:dyDescent="0.2">
      <c r="A141" s="1155"/>
      <c r="B141" s="409" t="s">
        <v>65</v>
      </c>
      <c r="C141" s="105" t="s">
        <v>35</v>
      </c>
      <c r="D141" s="102" t="s">
        <v>35</v>
      </c>
      <c r="E141" s="102" t="s">
        <v>35</v>
      </c>
      <c r="F141" s="102" t="s">
        <v>35</v>
      </c>
      <c r="G141" s="99" t="s">
        <v>35</v>
      </c>
      <c r="H141" s="96" t="s">
        <v>35</v>
      </c>
      <c r="I141" s="102" t="s">
        <v>35</v>
      </c>
      <c r="J141" s="102" t="s">
        <v>35</v>
      </c>
      <c r="K141" s="102" t="s">
        <v>35</v>
      </c>
      <c r="L141" s="93" t="s">
        <v>35</v>
      </c>
      <c r="M141" s="105" t="s">
        <v>35</v>
      </c>
      <c r="N141" s="102" t="s">
        <v>35</v>
      </c>
      <c r="O141" s="102" t="s">
        <v>35</v>
      </c>
      <c r="P141" s="102" t="s">
        <v>35</v>
      </c>
      <c r="Q141" s="99" t="s">
        <v>35</v>
      </c>
      <c r="R141" s="96" t="s">
        <v>35</v>
      </c>
      <c r="S141" s="102" t="s">
        <v>35</v>
      </c>
      <c r="T141" s="102" t="s">
        <v>35</v>
      </c>
      <c r="U141" s="102" t="s">
        <v>35</v>
      </c>
      <c r="V141" s="102" t="s">
        <v>35</v>
      </c>
      <c r="W141" s="102" t="s">
        <v>35</v>
      </c>
      <c r="X141" s="102" t="s">
        <v>35</v>
      </c>
      <c r="Y141" s="102" t="s">
        <v>35</v>
      </c>
      <c r="Z141" s="93" t="s">
        <v>35</v>
      </c>
      <c r="AA141" s="30"/>
      <c r="AB141" s="30"/>
      <c r="AC141" s="30"/>
      <c r="AD141" s="30"/>
      <c r="AE141" s="30"/>
      <c r="AF141" s="30"/>
      <c r="AG141" s="30"/>
      <c r="AH141" s="30"/>
      <c r="AI141" s="30"/>
      <c r="AJ141" s="30"/>
      <c r="AK141" s="30"/>
      <c r="AL141" s="30"/>
      <c r="AM141" s="30"/>
      <c r="AN141" s="30"/>
      <c r="AO141" s="30"/>
      <c r="AP141" s="30"/>
      <c r="AQ141" s="30"/>
      <c r="AR141" s="30"/>
      <c r="AS141" s="30"/>
      <c r="AT141" s="30"/>
      <c r="AU141" s="30"/>
      <c r="AV141" s="30"/>
      <c r="AW141" s="30"/>
      <c r="AX141" s="30"/>
      <c r="AY141" s="30"/>
      <c r="AZ141" s="376"/>
      <c r="BA141" s="1182"/>
      <c r="BB141" s="651" t="s">
        <v>65</v>
      </c>
      <c r="BC141" s="89" t="s">
        <v>35</v>
      </c>
      <c r="BD141" s="85" t="s">
        <v>35</v>
      </c>
      <c r="BE141" s="85" t="s">
        <v>35</v>
      </c>
      <c r="BF141" s="85" t="s">
        <v>35</v>
      </c>
      <c r="BG141" s="80" t="s">
        <v>35</v>
      </c>
      <c r="BH141" s="89" t="s">
        <v>35</v>
      </c>
      <c r="BI141" s="85" t="s">
        <v>35</v>
      </c>
      <c r="BJ141" s="85" t="s">
        <v>35</v>
      </c>
      <c r="BK141" s="85" t="s">
        <v>35</v>
      </c>
      <c r="BL141" s="80" t="s">
        <v>35</v>
      </c>
      <c r="BM141" s="89" t="s">
        <v>35</v>
      </c>
      <c r="BN141" s="85" t="s">
        <v>35</v>
      </c>
      <c r="BO141" s="85" t="s">
        <v>35</v>
      </c>
      <c r="BP141" s="85" t="s">
        <v>35</v>
      </c>
      <c r="BQ141" s="80" t="s">
        <v>35</v>
      </c>
      <c r="BR141" s="89" t="s">
        <v>35</v>
      </c>
      <c r="BS141" s="85" t="s">
        <v>35</v>
      </c>
      <c r="BT141" s="85" t="s">
        <v>35</v>
      </c>
      <c r="BU141" s="85" t="s">
        <v>35</v>
      </c>
      <c r="BV141" s="85" t="s">
        <v>35</v>
      </c>
      <c r="BW141" s="85" t="s">
        <v>35</v>
      </c>
      <c r="BX141" s="85" t="s">
        <v>35</v>
      </c>
      <c r="BY141" s="73" t="s">
        <v>35</v>
      </c>
      <c r="BZ141" s="73" t="s">
        <v>35</v>
      </c>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row>
    <row r="142" s="339" customFormat="true" ht="15" customHeight="true" x14ac:dyDescent="0.2">
      <c r="A142" s="1155"/>
      <c r="B142" s="409" t="s">
        <v>66</v>
      </c>
      <c r="C142" s="105" t="s">
        <v>35</v>
      </c>
      <c r="D142" s="102" t="s">
        <v>35</v>
      </c>
      <c r="E142" s="102" t="s">
        <v>35</v>
      </c>
      <c r="F142" s="102" t="s">
        <v>35</v>
      </c>
      <c r="G142" s="99" t="s">
        <v>35</v>
      </c>
      <c r="H142" s="96" t="s">
        <v>35</v>
      </c>
      <c r="I142" s="102" t="s">
        <v>35</v>
      </c>
      <c r="J142" s="102" t="s">
        <v>35</v>
      </c>
      <c r="K142" s="102" t="s">
        <v>35</v>
      </c>
      <c r="L142" s="93" t="s">
        <v>35</v>
      </c>
      <c r="M142" s="105" t="s">
        <v>35</v>
      </c>
      <c r="N142" s="102" t="s">
        <v>35</v>
      </c>
      <c r="O142" s="102" t="s">
        <v>35</v>
      </c>
      <c r="P142" s="102" t="s">
        <v>35</v>
      </c>
      <c r="Q142" s="99" t="s">
        <v>35</v>
      </c>
      <c r="R142" s="96" t="s">
        <v>35</v>
      </c>
      <c r="S142" s="102" t="s">
        <v>35</v>
      </c>
      <c r="T142" s="102" t="s">
        <v>35</v>
      </c>
      <c r="U142" s="102" t="s">
        <v>35</v>
      </c>
      <c r="V142" s="102" t="s">
        <v>35</v>
      </c>
      <c r="W142" s="102" t="s">
        <v>35</v>
      </c>
      <c r="X142" s="102" t="s">
        <v>35</v>
      </c>
      <c r="Y142" s="102" t="s">
        <v>35</v>
      </c>
      <c r="Z142" s="93" t="s">
        <v>35</v>
      </c>
      <c r="AA142" s="30"/>
      <c r="AB142" s="30"/>
      <c r="AC142" s="30"/>
      <c r="AD142" s="30"/>
      <c r="AE142" s="30"/>
      <c r="AF142" s="30"/>
      <c r="AG142" s="30"/>
      <c r="AH142" s="30"/>
      <c r="AI142" s="30"/>
      <c r="AJ142" s="30"/>
      <c r="AK142" s="30"/>
      <c r="AL142" s="30"/>
      <c r="AM142" s="30"/>
      <c r="AN142" s="30"/>
      <c r="AO142" s="30"/>
      <c r="AP142" s="30"/>
      <c r="AQ142" s="30"/>
      <c r="AR142" s="30"/>
      <c r="AS142" s="30"/>
      <c r="AT142" s="30"/>
      <c r="AU142" s="30"/>
      <c r="AV142" s="30"/>
      <c r="AW142" s="30"/>
      <c r="AX142" s="30"/>
      <c r="AY142" s="30"/>
      <c r="AZ142" s="376"/>
      <c r="BA142" s="1182"/>
      <c r="BB142" s="651" t="s">
        <v>66</v>
      </c>
      <c r="BC142" s="89" t="s">
        <v>35</v>
      </c>
      <c r="BD142" s="85" t="s">
        <v>35</v>
      </c>
      <c r="BE142" s="85" t="s">
        <v>35</v>
      </c>
      <c r="BF142" s="85" t="s">
        <v>35</v>
      </c>
      <c r="BG142" s="80" t="s">
        <v>35</v>
      </c>
      <c r="BH142" s="89" t="s">
        <v>35</v>
      </c>
      <c r="BI142" s="85" t="s">
        <v>35</v>
      </c>
      <c r="BJ142" s="85" t="s">
        <v>35</v>
      </c>
      <c r="BK142" s="85" t="s">
        <v>35</v>
      </c>
      <c r="BL142" s="80" t="s">
        <v>35</v>
      </c>
      <c r="BM142" s="89" t="s">
        <v>35</v>
      </c>
      <c r="BN142" s="85" t="s">
        <v>35</v>
      </c>
      <c r="BO142" s="85" t="s">
        <v>35</v>
      </c>
      <c r="BP142" s="85" t="s">
        <v>35</v>
      </c>
      <c r="BQ142" s="80" t="s">
        <v>35</v>
      </c>
      <c r="BR142" s="89" t="s">
        <v>35</v>
      </c>
      <c r="BS142" s="85" t="s">
        <v>35</v>
      </c>
      <c r="BT142" s="85" t="s">
        <v>35</v>
      </c>
      <c r="BU142" s="85" t="s">
        <v>35</v>
      </c>
      <c r="BV142" s="85" t="s">
        <v>35</v>
      </c>
      <c r="BW142" s="85" t="s">
        <v>35</v>
      </c>
      <c r="BX142" s="85" t="s">
        <v>35</v>
      </c>
      <c r="BY142" s="73" t="s">
        <v>35</v>
      </c>
      <c r="BZ142" s="73" t="s">
        <v>35</v>
      </c>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row>
    <row r="143" s="339" customFormat="true" ht="15" customHeight="true" x14ac:dyDescent="0.2">
      <c r="A143" s="1155"/>
      <c r="B143" s="409" t="s">
        <v>67</v>
      </c>
      <c r="C143" s="105" t="s">
        <v>35</v>
      </c>
      <c r="D143" s="102" t="s">
        <v>35</v>
      </c>
      <c r="E143" s="102" t="s">
        <v>35</v>
      </c>
      <c r="F143" s="102" t="s">
        <v>35</v>
      </c>
      <c r="G143" s="99" t="s">
        <v>35</v>
      </c>
      <c r="H143" s="96" t="s">
        <v>35</v>
      </c>
      <c r="I143" s="102" t="s">
        <v>35</v>
      </c>
      <c r="J143" s="102" t="s">
        <v>35</v>
      </c>
      <c r="K143" s="102" t="s">
        <v>35</v>
      </c>
      <c r="L143" s="93" t="s">
        <v>35</v>
      </c>
      <c r="M143" s="105" t="s">
        <v>35</v>
      </c>
      <c r="N143" s="102" t="s">
        <v>35</v>
      </c>
      <c r="O143" s="102" t="s">
        <v>35</v>
      </c>
      <c r="P143" s="102" t="s">
        <v>35</v>
      </c>
      <c r="Q143" s="99" t="s">
        <v>35</v>
      </c>
      <c r="R143" s="96" t="s">
        <v>35</v>
      </c>
      <c r="S143" s="102" t="s">
        <v>35</v>
      </c>
      <c r="T143" s="102" t="s">
        <v>35</v>
      </c>
      <c r="U143" s="102" t="s">
        <v>35</v>
      </c>
      <c r="V143" s="102" t="s">
        <v>35</v>
      </c>
      <c r="W143" s="102" t="s">
        <v>35</v>
      </c>
      <c r="X143" s="102" t="s">
        <v>35</v>
      </c>
      <c r="Y143" s="102" t="s">
        <v>35</v>
      </c>
      <c r="Z143" s="93" t="s">
        <v>35</v>
      </c>
      <c r="AA143" s="30"/>
      <c r="AB143" s="30"/>
      <c r="AC143" s="30"/>
      <c r="AD143" s="30"/>
      <c r="AE143" s="30"/>
      <c r="AF143" s="30"/>
      <c r="AG143" s="30"/>
      <c r="AH143" s="30"/>
      <c r="AI143" s="30"/>
      <c r="AJ143" s="30"/>
      <c r="AK143" s="30"/>
      <c r="AL143" s="30"/>
      <c r="AM143" s="30"/>
      <c r="AN143" s="30"/>
      <c r="AO143" s="30"/>
      <c r="AP143" s="30"/>
      <c r="AQ143" s="30"/>
      <c r="AR143" s="30"/>
      <c r="AS143" s="30"/>
      <c r="AT143" s="30"/>
      <c r="AU143" s="30"/>
      <c r="AV143" s="30"/>
      <c r="AW143" s="30"/>
      <c r="AX143" s="30"/>
      <c r="AY143" s="30"/>
      <c r="AZ143" s="376"/>
      <c r="BA143" s="1182"/>
      <c r="BB143" s="651" t="s">
        <v>67</v>
      </c>
      <c r="BC143" s="89" t="s">
        <v>35</v>
      </c>
      <c r="BD143" s="85" t="s">
        <v>35</v>
      </c>
      <c r="BE143" s="85" t="s">
        <v>35</v>
      </c>
      <c r="BF143" s="85" t="s">
        <v>35</v>
      </c>
      <c r="BG143" s="80" t="s">
        <v>35</v>
      </c>
      <c r="BH143" s="89" t="s">
        <v>35</v>
      </c>
      <c r="BI143" s="85" t="s">
        <v>35</v>
      </c>
      <c r="BJ143" s="85" t="s">
        <v>35</v>
      </c>
      <c r="BK143" s="85" t="s">
        <v>35</v>
      </c>
      <c r="BL143" s="80" t="s">
        <v>35</v>
      </c>
      <c r="BM143" s="89" t="s">
        <v>35</v>
      </c>
      <c r="BN143" s="85" t="s">
        <v>35</v>
      </c>
      <c r="BO143" s="85" t="s">
        <v>35</v>
      </c>
      <c r="BP143" s="85" t="s">
        <v>35</v>
      </c>
      <c r="BQ143" s="80" t="s">
        <v>35</v>
      </c>
      <c r="BR143" s="89" t="s">
        <v>35</v>
      </c>
      <c r="BS143" s="85" t="s">
        <v>35</v>
      </c>
      <c r="BT143" s="85" t="s">
        <v>35</v>
      </c>
      <c r="BU143" s="85" t="s">
        <v>35</v>
      </c>
      <c r="BV143" s="85" t="s">
        <v>35</v>
      </c>
      <c r="BW143" s="85" t="s">
        <v>35</v>
      </c>
      <c r="BX143" s="85" t="s">
        <v>35</v>
      </c>
      <c r="BY143" s="73" t="s">
        <v>35</v>
      </c>
      <c r="BZ143" s="73" t="s">
        <v>35</v>
      </c>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row>
    <row r="144" s="339" customFormat="true" ht="15" customHeight="true" x14ac:dyDescent="0.2">
      <c r="A144" s="1155" t="s">
        <v>108</v>
      </c>
      <c r="B144" s="409" t="s">
        <v>64</v>
      </c>
      <c r="C144" s="105" t="s">
        <v>35</v>
      </c>
      <c r="D144" s="102" t="s">
        <v>35</v>
      </c>
      <c r="E144" s="102" t="s">
        <v>35</v>
      </c>
      <c r="F144" s="102" t="s">
        <v>35</v>
      </c>
      <c r="G144" s="99" t="s">
        <v>35</v>
      </c>
      <c r="H144" s="96" t="s">
        <v>35</v>
      </c>
      <c r="I144" s="102" t="s">
        <v>35</v>
      </c>
      <c r="J144" s="102" t="s">
        <v>35</v>
      </c>
      <c r="K144" s="102" t="s">
        <v>35</v>
      </c>
      <c r="L144" s="93" t="s">
        <v>35</v>
      </c>
      <c r="M144" s="105" t="s">
        <v>35</v>
      </c>
      <c r="N144" s="102" t="s">
        <v>35</v>
      </c>
      <c r="O144" s="102" t="s">
        <v>35</v>
      </c>
      <c r="P144" s="102" t="s">
        <v>35</v>
      </c>
      <c r="Q144" s="99" t="s">
        <v>35</v>
      </c>
      <c r="R144" s="96" t="s">
        <v>35</v>
      </c>
      <c r="S144" s="102" t="s">
        <v>35</v>
      </c>
      <c r="T144" s="102" t="s">
        <v>35</v>
      </c>
      <c r="U144" s="102" t="s">
        <v>35</v>
      </c>
      <c r="V144" s="102" t="s">
        <v>35</v>
      </c>
      <c r="W144" s="102" t="s">
        <v>35</v>
      </c>
      <c r="X144" s="102" t="s">
        <v>35</v>
      </c>
      <c r="Y144" s="102" t="s">
        <v>35</v>
      </c>
      <c r="Z144" s="93" t="s">
        <v>35</v>
      </c>
      <c r="AA144" s="30"/>
      <c r="AB144" s="30"/>
      <c r="AC144" s="30"/>
      <c r="AD144" s="30"/>
      <c r="AE144" s="30"/>
      <c r="AF144" s="30"/>
      <c r="AG144" s="30"/>
      <c r="AH144" s="30"/>
      <c r="AI144" s="30"/>
      <c r="AJ144" s="30"/>
      <c r="AK144" s="30"/>
      <c r="AL144" s="30"/>
      <c r="AM144" s="30"/>
      <c r="AN144" s="30"/>
      <c r="AO144" s="30"/>
      <c r="AP144" s="30"/>
      <c r="AQ144" s="30"/>
      <c r="AR144" s="30"/>
      <c r="AS144" s="30"/>
      <c r="AT144" s="30"/>
      <c r="AU144" s="30"/>
      <c r="AV144" s="30"/>
      <c r="AW144" s="30"/>
      <c r="AX144" s="30"/>
      <c r="AY144" s="30"/>
      <c r="AZ144" s="376"/>
      <c r="BA144" s="1182" t="s">
        <v>108</v>
      </c>
      <c r="BB144" s="651" t="s">
        <v>64</v>
      </c>
      <c r="BC144" s="89" t="s">
        <v>35</v>
      </c>
      <c r="BD144" s="85" t="s">
        <v>35</v>
      </c>
      <c r="BE144" s="85" t="s">
        <v>35</v>
      </c>
      <c r="BF144" s="85" t="s">
        <v>35</v>
      </c>
      <c r="BG144" s="80" t="s">
        <v>35</v>
      </c>
      <c r="BH144" s="89" t="s">
        <v>35</v>
      </c>
      <c r="BI144" s="85" t="s">
        <v>35</v>
      </c>
      <c r="BJ144" s="85" t="s">
        <v>35</v>
      </c>
      <c r="BK144" s="85" t="s">
        <v>35</v>
      </c>
      <c r="BL144" s="80" t="s">
        <v>35</v>
      </c>
      <c r="BM144" s="89" t="s">
        <v>35</v>
      </c>
      <c r="BN144" s="85" t="s">
        <v>35</v>
      </c>
      <c r="BO144" s="85" t="s">
        <v>35</v>
      </c>
      <c r="BP144" s="85" t="s">
        <v>35</v>
      </c>
      <c r="BQ144" s="80" t="s">
        <v>35</v>
      </c>
      <c r="BR144" s="89" t="s">
        <v>35</v>
      </c>
      <c r="BS144" s="85" t="s">
        <v>35</v>
      </c>
      <c r="BT144" s="85" t="s">
        <v>35</v>
      </c>
      <c r="BU144" s="85" t="s">
        <v>35</v>
      </c>
      <c r="BV144" s="85" t="s">
        <v>35</v>
      </c>
      <c r="BW144" s="85" t="s">
        <v>35</v>
      </c>
      <c r="BX144" s="85" t="s">
        <v>35</v>
      </c>
      <c r="BY144" s="73" t="s">
        <v>35</v>
      </c>
      <c r="BZ144" s="73" t="s">
        <v>35</v>
      </c>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row>
    <row r="145" s="339" customFormat="true" ht="15" customHeight="true" x14ac:dyDescent="0.2">
      <c r="A145" s="1155"/>
      <c r="B145" s="409" t="s">
        <v>65</v>
      </c>
      <c r="C145" s="105" t="s">
        <v>35</v>
      </c>
      <c r="D145" s="102" t="s">
        <v>35</v>
      </c>
      <c r="E145" s="102" t="s">
        <v>35</v>
      </c>
      <c r="F145" s="102" t="s">
        <v>35</v>
      </c>
      <c r="G145" s="99" t="s">
        <v>35</v>
      </c>
      <c r="H145" s="96" t="s">
        <v>35</v>
      </c>
      <c r="I145" s="102" t="s">
        <v>35</v>
      </c>
      <c r="J145" s="102" t="s">
        <v>35</v>
      </c>
      <c r="K145" s="102" t="s">
        <v>35</v>
      </c>
      <c r="L145" s="93" t="s">
        <v>35</v>
      </c>
      <c r="M145" s="105" t="s">
        <v>35</v>
      </c>
      <c r="N145" s="102" t="s">
        <v>35</v>
      </c>
      <c r="O145" s="102" t="s">
        <v>35</v>
      </c>
      <c r="P145" s="102" t="s">
        <v>35</v>
      </c>
      <c r="Q145" s="99" t="s">
        <v>35</v>
      </c>
      <c r="R145" s="96" t="s">
        <v>35</v>
      </c>
      <c r="S145" s="102" t="s">
        <v>35</v>
      </c>
      <c r="T145" s="102" t="s">
        <v>35</v>
      </c>
      <c r="U145" s="102" t="s">
        <v>35</v>
      </c>
      <c r="V145" s="102" t="s">
        <v>35</v>
      </c>
      <c r="W145" s="102" t="s">
        <v>35</v>
      </c>
      <c r="X145" s="102" t="s">
        <v>35</v>
      </c>
      <c r="Y145" s="102" t="s">
        <v>35</v>
      </c>
      <c r="Z145" s="93" t="s">
        <v>35</v>
      </c>
      <c r="AA145" s="30"/>
      <c r="AB145" s="30"/>
      <c r="AC145" s="30"/>
      <c r="AD145" s="30"/>
      <c r="AE145" s="30"/>
      <c r="AF145" s="30"/>
      <c r="AG145" s="30"/>
      <c r="AH145" s="30"/>
      <c r="AI145" s="30"/>
      <c r="AJ145" s="30"/>
      <c r="AK145" s="30"/>
      <c r="AL145" s="30"/>
      <c r="AM145" s="30"/>
      <c r="AN145" s="30"/>
      <c r="AO145" s="30"/>
      <c r="AP145" s="30"/>
      <c r="AQ145" s="30"/>
      <c r="AR145" s="30"/>
      <c r="AS145" s="30"/>
      <c r="AT145" s="30"/>
      <c r="AU145" s="30"/>
      <c r="AV145" s="30"/>
      <c r="AW145" s="30"/>
      <c r="AX145" s="30"/>
      <c r="AY145" s="30"/>
      <c r="AZ145" s="376"/>
      <c r="BA145" s="1182"/>
      <c r="BB145" s="651" t="s">
        <v>65</v>
      </c>
      <c r="BC145" s="89" t="s">
        <v>35</v>
      </c>
      <c r="BD145" s="85" t="s">
        <v>35</v>
      </c>
      <c r="BE145" s="85" t="s">
        <v>35</v>
      </c>
      <c r="BF145" s="85" t="s">
        <v>35</v>
      </c>
      <c r="BG145" s="80" t="s">
        <v>35</v>
      </c>
      <c r="BH145" s="89" t="s">
        <v>35</v>
      </c>
      <c r="BI145" s="85" t="s">
        <v>35</v>
      </c>
      <c r="BJ145" s="85" t="s">
        <v>35</v>
      </c>
      <c r="BK145" s="85" t="s">
        <v>35</v>
      </c>
      <c r="BL145" s="80" t="s">
        <v>35</v>
      </c>
      <c r="BM145" s="89" t="s">
        <v>35</v>
      </c>
      <c r="BN145" s="85" t="s">
        <v>35</v>
      </c>
      <c r="BO145" s="85" t="s">
        <v>35</v>
      </c>
      <c r="BP145" s="85" t="s">
        <v>35</v>
      </c>
      <c r="BQ145" s="80" t="s">
        <v>35</v>
      </c>
      <c r="BR145" s="89" t="s">
        <v>35</v>
      </c>
      <c r="BS145" s="85" t="s">
        <v>35</v>
      </c>
      <c r="BT145" s="85" t="s">
        <v>35</v>
      </c>
      <c r="BU145" s="85" t="s">
        <v>35</v>
      </c>
      <c r="BV145" s="85" t="s">
        <v>35</v>
      </c>
      <c r="BW145" s="85" t="s">
        <v>35</v>
      </c>
      <c r="BX145" s="85" t="s">
        <v>35</v>
      </c>
      <c r="BY145" s="73" t="s">
        <v>35</v>
      </c>
      <c r="BZ145" s="73" t="s">
        <v>35</v>
      </c>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row>
    <row r="146" s="339" customFormat="true" ht="15" customHeight="true" x14ac:dyDescent="0.2">
      <c r="A146" s="1155"/>
      <c r="B146" s="409" t="s">
        <v>66</v>
      </c>
      <c r="C146" s="105" t="s">
        <v>35</v>
      </c>
      <c r="D146" s="102" t="s">
        <v>35</v>
      </c>
      <c r="E146" s="102" t="s">
        <v>35</v>
      </c>
      <c r="F146" s="102" t="s">
        <v>35</v>
      </c>
      <c r="G146" s="99" t="s">
        <v>35</v>
      </c>
      <c r="H146" s="96" t="s">
        <v>35</v>
      </c>
      <c r="I146" s="102" t="s">
        <v>35</v>
      </c>
      <c r="J146" s="102" t="s">
        <v>35</v>
      </c>
      <c r="K146" s="102" t="s">
        <v>35</v>
      </c>
      <c r="L146" s="93" t="s">
        <v>35</v>
      </c>
      <c r="M146" s="105" t="s">
        <v>35</v>
      </c>
      <c r="N146" s="102" t="s">
        <v>35</v>
      </c>
      <c r="O146" s="102" t="s">
        <v>35</v>
      </c>
      <c r="P146" s="102" t="s">
        <v>35</v>
      </c>
      <c r="Q146" s="99" t="s">
        <v>35</v>
      </c>
      <c r="R146" s="96" t="s">
        <v>35</v>
      </c>
      <c r="S146" s="102" t="s">
        <v>35</v>
      </c>
      <c r="T146" s="102" t="s">
        <v>35</v>
      </c>
      <c r="U146" s="102" t="s">
        <v>35</v>
      </c>
      <c r="V146" s="102" t="s">
        <v>35</v>
      </c>
      <c r="W146" s="102" t="s">
        <v>35</v>
      </c>
      <c r="X146" s="102" t="s">
        <v>35</v>
      </c>
      <c r="Y146" s="102" t="s">
        <v>35</v>
      </c>
      <c r="Z146" s="93" t="s">
        <v>35</v>
      </c>
      <c r="AA146" s="30"/>
      <c r="AB146" s="30"/>
      <c r="AC146" s="30"/>
      <c r="AD146" s="30"/>
      <c r="AE146" s="30"/>
      <c r="AF146" s="30"/>
      <c r="AG146" s="30"/>
      <c r="AH146" s="30"/>
      <c r="AI146" s="30"/>
      <c r="AJ146" s="30"/>
      <c r="AK146" s="30"/>
      <c r="AL146" s="30"/>
      <c r="AM146" s="30"/>
      <c r="AN146" s="30"/>
      <c r="AO146" s="30"/>
      <c r="AP146" s="30"/>
      <c r="AQ146" s="30"/>
      <c r="AR146" s="30"/>
      <c r="AS146" s="30"/>
      <c r="AT146" s="30"/>
      <c r="AU146" s="30"/>
      <c r="AV146" s="30"/>
      <c r="AW146" s="30"/>
      <c r="AX146" s="30"/>
      <c r="AY146" s="30"/>
      <c r="AZ146" s="376"/>
      <c r="BA146" s="1182"/>
      <c r="BB146" s="651" t="s">
        <v>66</v>
      </c>
      <c r="BC146" s="89" t="s">
        <v>35</v>
      </c>
      <c r="BD146" s="85" t="s">
        <v>35</v>
      </c>
      <c r="BE146" s="85" t="s">
        <v>35</v>
      </c>
      <c r="BF146" s="85" t="s">
        <v>35</v>
      </c>
      <c r="BG146" s="80" t="s">
        <v>35</v>
      </c>
      <c r="BH146" s="89" t="s">
        <v>35</v>
      </c>
      <c r="BI146" s="85" t="s">
        <v>35</v>
      </c>
      <c r="BJ146" s="85" t="s">
        <v>35</v>
      </c>
      <c r="BK146" s="85" t="s">
        <v>35</v>
      </c>
      <c r="BL146" s="80" t="s">
        <v>35</v>
      </c>
      <c r="BM146" s="89" t="s">
        <v>35</v>
      </c>
      <c r="BN146" s="85" t="s">
        <v>35</v>
      </c>
      <c r="BO146" s="85" t="s">
        <v>35</v>
      </c>
      <c r="BP146" s="85" t="s">
        <v>35</v>
      </c>
      <c r="BQ146" s="80" t="s">
        <v>35</v>
      </c>
      <c r="BR146" s="89" t="s">
        <v>35</v>
      </c>
      <c r="BS146" s="85" t="s">
        <v>35</v>
      </c>
      <c r="BT146" s="85" t="s">
        <v>35</v>
      </c>
      <c r="BU146" s="85" t="s">
        <v>35</v>
      </c>
      <c r="BV146" s="85" t="s">
        <v>35</v>
      </c>
      <c r="BW146" s="85" t="s">
        <v>35</v>
      </c>
      <c r="BX146" s="85" t="s">
        <v>35</v>
      </c>
      <c r="BY146" s="73" t="s">
        <v>35</v>
      </c>
      <c r="BZ146" s="73" t="s">
        <v>35</v>
      </c>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row>
    <row r="147" s="339" customFormat="true" ht="15" customHeight="true" x14ac:dyDescent="0.2">
      <c r="A147" s="1155"/>
      <c r="B147" s="409" t="s">
        <v>67</v>
      </c>
      <c r="C147" s="105" t="s">
        <v>35</v>
      </c>
      <c r="D147" s="102" t="s">
        <v>35</v>
      </c>
      <c r="E147" s="102" t="s">
        <v>35</v>
      </c>
      <c r="F147" s="102" t="s">
        <v>35</v>
      </c>
      <c r="G147" s="99" t="s">
        <v>35</v>
      </c>
      <c r="H147" s="96" t="s">
        <v>35</v>
      </c>
      <c r="I147" s="102" t="s">
        <v>35</v>
      </c>
      <c r="J147" s="102" t="s">
        <v>35</v>
      </c>
      <c r="K147" s="102" t="s">
        <v>35</v>
      </c>
      <c r="L147" s="93" t="s">
        <v>35</v>
      </c>
      <c r="M147" s="105" t="s">
        <v>35</v>
      </c>
      <c r="N147" s="102" t="s">
        <v>35</v>
      </c>
      <c r="O147" s="102" t="s">
        <v>35</v>
      </c>
      <c r="P147" s="102" t="s">
        <v>35</v>
      </c>
      <c r="Q147" s="99" t="s">
        <v>35</v>
      </c>
      <c r="R147" s="96" t="s">
        <v>35</v>
      </c>
      <c r="S147" s="102" t="s">
        <v>35</v>
      </c>
      <c r="T147" s="102" t="s">
        <v>35</v>
      </c>
      <c r="U147" s="102" t="s">
        <v>35</v>
      </c>
      <c r="V147" s="102" t="s">
        <v>35</v>
      </c>
      <c r="W147" s="102" t="s">
        <v>35</v>
      </c>
      <c r="X147" s="102" t="s">
        <v>35</v>
      </c>
      <c r="Y147" s="102" t="s">
        <v>35</v>
      </c>
      <c r="Z147" s="93" t="s">
        <v>35</v>
      </c>
      <c r="AA147" s="30"/>
      <c r="AB147" s="30"/>
      <c r="AC147" s="30"/>
      <c r="AD147" s="30"/>
      <c r="AE147" s="30"/>
      <c r="AF147" s="30"/>
      <c r="AG147" s="30"/>
      <c r="AH147" s="30"/>
      <c r="AI147" s="30"/>
      <c r="AJ147" s="30"/>
      <c r="AK147" s="30"/>
      <c r="AL147" s="30"/>
      <c r="AM147" s="30"/>
      <c r="AN147" s="30"/>
      <c r="AO147" s="30"/>
      <c r="AP147" s="30"/>
      <c r="AQ147" s="30"/>
      <c r="AR147" s="30"/>
      <c r="AS147" s="30"/>
      <c r="AT147" s="30"/>
      <c r="AU147" s="30"/>
      <c r="AV147" s="30"/>
      <c r="AW147" s="30"/>
      <c r="AX147" s="30"/>
      <c r="AY147" s="30"/>
      <c r="AZ147" s="376"/>
      <c r="BA147" s="1182"/>
      <c r="BB147" s="651" t="s">
        <v>67</v>
      </c>
      <c r="BC147" s="89" t="s">
        <v>35</v>
      </c>
      <c r="BD147" s="85" t="s">
        <v>35</v>
      </c>
      <c r="BE147" s="85" t="s">
        <v>35</v>
      </c>
      <c r="BF147" s="85" t="s">
        <v>35</v>
      </c>
      <c r="BG147" s="80" t="s">
        <v>35</v>
      </c>
      <c r="BH147" s="89" t="s">
        <v>35</v>
      </c>
      <c r="BI147" s="85" t="s">
        <v>35</v>
      </c>
      <c r="BJ147" s="85" t="s">
        <v>35</v>
      </c>
      <c r="BK147" s="85" t="s">
        <v>35</v>
      </c>
      <c r="BL147" s="80" t="s">
        <v>35</v>
      </c>
      <c r="BM147" s="89" t="s">
        <v>35</v>
      </c>
      <c r="BN147" s="85" t="s">
        <v>35</v>
      </c>
      <c r="BO147" s="85" t="s">
        <v>35</v>
      </c>
      <c r="BP147" s="85" t="s">
        <v>35</v>
      </c>
      <c r="BQ147" s="80" t="s">
        <v>35</v>
      </c>
      <c r="BR147" s="89" t="s">
        <v>35</v>
      </c>
      <c r="BS147" s="85" t="s">
        <v>35</v>
      </c>
      <c r="BT147" s="85" t="s">
        <v>35</v>
      </c>
      <c r="BU147" s="85" t="s">
        <v>35</v>
      </c>
      <c r="BV147" s="85" t="s">
        <v>35</v>
      </c>
      <c r="BW147" s="85" t="s">
        <v>35</v>
      </c>
      <c r="BX147" s="85" t="s">
        <v>35</v>
      </c>
      <c r="BY147" s="73" t="s">
        <v>35</v>
      </c>
      <c r="BZ147" s="73" t="s">
        <v>35</v>
      </c>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row>
    <row r="148" s="339" customFormat="true" ht="15" customHeight="true" x14ac:dyDescent="0.2">
      <c r="A148" s="1155" t="s">
        <v>109</v>
      </c>
      <c r="B148" s="409" t="s">
        <v>49</v>
      </c>
      <c r="C148" s="194">
        <v>1.2159966978238697</v>
      </c>
      <c r="D148" s="193">
        <v>2.1702655299826157</v>
      </c>
      <c r="E148" s="193">
        <v>2.7041471238963095</v>
      </c>
      <c r="F148" s="193">
        <v>8.4599765931949467</v>
      </c>
      <c r="G148" s="192">
        <v>28.943518677962032</v>
      </c>
      <c r="H148" s="182">
        <v>5.7820069251192407</v>
      </c>
      <c r="I148" s="193">
        <v>15.369273787656839</v>
      </c>
      <c r="J148" s="193">
        <v>23.004547756471862</v>
      </c>
      <c r="K148" s="193">
        <v>33.171252141384869</v>
      </c>
      <c r="L148" s="186">
        <v>36.385985733220281</v>
      </c>
      <c r="M148" s="194">
        <v>1.3404540827765421</v>
      </c>
      <c r="N148" s="193">
        <v>1.3164567651910275</v>
      </c>
      <c r="O148" s="193">
        <v>2.607190394889253</v>
      </c>
      <c r="P148" s="193">
        <v>2.6301780834246267</v>
      </c>
      <c r="Q148" s="192">
        <v>8.5270286929639987</v>
      </c>
      <c r="R148" s="182">
        <v>29.88139471005239</v>
      </c>
      <c r="S148" s="193">
        <v>6.7560648201286666</v>
      </c>
      <c r="T148" s="193">
        <v>4.3498949690254012</v>
      </c>
      <c r="U148" s="193">
        <v>3.4716546249958209</v>
      </c>
      <c r="V148" s="193">
        <v>5.2444078750870498</v>
      </c>
      <c r="W148" s="193">
        <v>7.1064252111440851</v>
      </c>
      <c r="X148" s="193">
        <v>4.379792165007478</v>
      </c>
      <c r="Y148" s="193">
        <v>4.4067151149139523</v>
      </c>
      <c r="Z148" s="186">
        <v>3.7147736539721135</v>
      </c>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376"/>
      <c r="BA148" s="1182" t="s">
        <v>109</v>
      </c>
      <c r="BB148" s="651" t="s">
        <v>49</v>
      </c>
      <c r="BC148" s="89" t="s">
        <v>35</v>
      </c>
      <c r="BD148" s="85" t="s">
        <v>35</v>
      </c>
      <c r="BE148" s="85" t="s">
        <v>35</v>
      </c>
      <c r="BF148" s="85" t="s">
        <v>35</v>
      </c>
      <c r="BG148" s="80" t="s">
        <v>35</v>
      </c>
      <c r="BH148" s="89" t="s">
        <v>35</v>
      </c>
      <c r="BI148" s="85" t="s">
        <v>35</v>
      </c>
      <c r="BJ148" s="85" t="s">
        <v>35</v>
      </c>
      <c r="BK148" s="85" t="s">
        <v>35</v>
      </c>
      <c r="BL148" s="80" t="s">
        <v>35</v>
      </c>
      <c r="BM148" s="89" t="s">
        <v>35</v>
      </c>
      <c r="BN148" s="85" t="s">
        <v>35</v>
      </c>
      <c r="BO148" s="85" t="s">
        <v>35</v>
      </c>
      <c r="BP148" s="85" t="s">
        <v>35</v>
      </c>
      <c r="BQ148" s="80" t="s">
        <v>35</v>
      </c>
      <c r="BR148" s="89" t="s">
        <v>35</v>
      </c>
      <c r="BS148" s="85" t="s">
        <v>35</v>
      </c>
      <c r="BT148" s="85" t="s">
        <v>35</v>
      </c>
      <c r="BU148" s="85" t="s">
        <v>35</v>
      </c>
      <c r="BV148" s="85" t="s">
        <v>35</v>
      </c>
      <c r="BW148" s="85" t="s">
        <v>35</v>
      </c>
      <c r="BX148" s="85" t="s">
        <v>35</v>
      </c>
      <c r="BY148" s="73" t="s">
        <v>35</v>
      </c>
      <c r="BZ148" s="73" t="s">
        <v>35</v>
      </c>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row>
    <row r="149" s="339" customFormat="true" ht="15" customHeight="true" x14ac:dyDescent="0.2">
      <c r="A149" s="1155"/>
      <c r="B149" s="409" t="s">
        <v>48</v>
      </c>
      <c r="C149" s="194">
        <v>11.500817434917385</v>
      </c>
      <c r="D149" s="193">
        <v>10.822888667246627</v>
      </c>
      <c r="E149" s="193">
        <v>16.582885373502673</v>
      </c>
      <c r="F149" s="193">
        <v>42.747185225809105</v>
      </c>
      <c r="G149" s="192">
        <v>53.378649570012456</v>
      </c>
      <c r="H149" s="182">
        <v>35.895308304327727</v>
      </c>
      <c r="I149" s="193">
        <v>68.602983474832882</v>
      </c>
      <c r="J149" s="193">
        <v>46.504204023071054</v>
      </c>
      <c r="K149" s="193">
        <v>48.436756649118337</v>
      </c>
      <c r="L149" s="186">
        <v>53.896015029490584</v>
      </c>
      <c r="M149" s="194">
        <v>11.60314609133415</v>
      </c>
      <c r="N149" s="193">
        <v>10.795803231622967</v>
      </c>
      <c r="O149" s="193">
        <v>11.105327536511542</v>
      </c>
      <c r="P149" s="193">
        <v>16.23768122676308</v>
      </c>
      <c r="Q149" s="192">
        <v>39.702547594790182</v>
      </c>
      <c r="R149" s="182">
        <v>53.92825160464816</v>
      </c>
      <c r="S149" s="193">
        <v>22.076060947288056</v>
      </c>
      <c r="T149" s="193">
        <v>24.693182826761102</v>
      </c>
      <c r="U149" s="193">
        <v>19.94756699472153</v>
      </c>
      <c r="V149" s="193">
        <v>23.421260293592137</v>
      </c>
      <c r="W149" s="193">
        <v>20.446959691453834</v>
      </c>
      <c r="X149" s="193">
        <v>28.000345078079171</v>
      </c>
      <c r="Y149" s="193">
        <v>17.018372522112603</v>
      </c>
      <c r="Z149" s="186">
        <v>17.90481220089276</v>
      </c>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376"/>
      <c r="BA149" s="1182"/>
      <c r="BB149" s="651" t="s">
        <v>48</v>
      </c>
      <c r="BC149" s="89" t="s">
        <v>35</v>
      </c>
      <c r="BD149" s="85" t="s">
        <v>35</v>
      </c>
      <c r="BE149" s="85" t="s">
        <v>35</v>
      </c>
      <c r="BF149" s="85" t="s">
        <v>35</v>
      </c>
      <c r="BG149" s="80" t="s">
        <v>35</v>
      </c>
      <c r="BH149" s="89" t="s">
        <v>35</v>
      </c>
      <c r="BI149" s="85" t="s">
        <v>35</v>
      </c>
      <c r="BJ149" s="85" t="s">
        <v>35</v>
      </c>
      <c r="BK149" s="85" t="s">
        <v>35</v>
      </c>
      <c r="BL149" s="80" t="s">
        <v>35</v>
      </c>
      <c r="BM149" s="89" t="s">
        <v>35</v>
      </c>
      <c r="BN149" s="85" t="s">
        <v>35</v>
      </c>
      <c r="BO149" s="85" t="s">
        <v>35</v>
      </c>
      <c r="BP149" s="85" t="s">
        <v>35</v>
      </c>
      <c r="BQ149" s="80" t="s">
        <v>35</v>
      </c>
      <c r="BR149" s="89" t="s">
        <v>35</v>
      </c>
      <c r="BS149" s="85" t="s">
        <v>35</v>
      </c>
      <c r="BT149" s="85" t="s">
        <v>35</v>
      </c>
      <c r="BU149" s="85" t="s">
        <v>35</v>
      </c>
      <c r="BV149" s="85" t="s">
        <v>35</v>
      </c>
      <c r="BW149" s="85" t="s">
        <v>35</v>
      </c>
      <c r="BX149" s="85" t="s">
        <v>35</v>
      </c>
      <c r="BY149" s="73" t="s">
        <v>35</v>
      </c>
      <c r="BZ149" s="73" t="s">
        <v>35</v>
      </c>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row>
    <row r="150" s="339" customFormat="true" ht="15" customHeight="true" x14ac:dyDescent="0.2">
      <c r="A150" s="1155"/>
      <c r="B150" s="409" t="s">
        <v>111</v>
      </c>
      <c r="C150" s="194">
        <v>87.283185867258695</v>
      </c>
      <c r="D150" s="193">
        <v>87.006845802770755</v>
      </c>
      <c r="E150" s="193">
        <v>80.712967502601188</v>
      </c>
      <c r="F150" s="193">
        <v>48.792838180996483</v>
      </c>
      <c r="G150" s="192">
        <v>17.677831752025501</v>
      </c>
      <c r="H150" s="182">
        <v>58.322684770553124</v>
      </c>
      <c r="I150" s="193">
        <v>16.027742737510195</v>
      </c>
      <c r="J150" s="193">
        <v>30.491248220457084</v>
      </c>
      <c r="K150" s="193">
        <v>18.391991209496865</v>
      </c>
      <c r="L150" s="186">
        <v>9.7179992372892841</v>
      </c>
      <c r="M150" s="194">
        <v>87.05639982588923</v>
      </c>
      <c r="N150" s="193">
        <v>87.887740003185826</v>
      </c>
      <c r="O150" s="193">
        <v>86.287482068598948</v>
      </c>
      <c r="P150" s="193">
        <v>81.132140689812601</v>
      </c>
      <c r="Q150" s="192">
        <v>51.770423712245972</v>
      </c>
      <c r="R150" s="182">
        <v>16.190353685299179</v>
      </c>
      <c r="S150" s="193">
        <v>71.167874232583387</v>
      </c>
      <c r="T150" s="193">
        <v>70.956922204213484</v>
      </c>
      <c r="U150" s="193">
        <v>76.580778380282595</v>
      </c>
      <c r="V150" s="193">
        <v>71.334331831320924</v>
      </c>
      <c r="W150" s="193">
        <v>72.446615097402074</v>
      </c>
      <c r="X150" s="193">
        <v>67.619862756913463</v>
      </c>
      <c r="Y150" s="193">
        <v>78.574912362973294</v>
      </c>
      <c r="Z150" s="186">
        <v>78.380414145135006</v>
      </c>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376"/>
      <c r="BA150" s="1182"/>
      <c r="BB150" s="651" t="s">
        <v>111</v>
      </c>
      <c r="BC150" s="89" t="s">
        <v>35</v>
      </c>
      <c r="BD150" s="85" t="s">
        <v>35</v>
      </c>
      <c r="BE150" s="85" t="s">
        <v>35</v>
      </c>
      <c r="BF150" s="85" t="s">
        <v>35</v>
      </c>
      <c r="BG150" s="80" t="s">
        <v>35</v>
      </c>
      <c r="BH150" s="89" t="s">
        <v>35</v>
      </c>
      <c r="BI150" s="85" t="s">
        <v>35</v>
      </c>
      <c r="BJ150" s="85" t="s">
        <v>35</v>
      </c>
      <c r="BK150" s="85" t="s">
        <v>35</v>
      </c>
      <c r="BL150" s="80" t="s">
        <v>35</v>
      </c>
      <c r="BM150" s="89" t="s">
        <v>35</v>
      </c>
      <c r="BN150" s="85" t="s">
        <v>35</v>
      </c>
      <c r="BO150" s="85" t="s">
        <v>35</v>
      </c>
      <c r="BP150" s="85" t="s">
        <v>35</v>
      </c>
      <c r="BQ150" s="80" t="s">
        <v>35</v>
      </c>
      <c r="BR150" s="89" t="s">
        <v>35</v>
      </c>
      <c r="BS150" s="85" t="s">
        <v>35</v>
      </c>
      <c r="BT150" s="85" t="s">
        <v>35</v>
      </c>
      <c r="BU150" s="85" t="s">
        <v>35</v>
      </c>
      <c r="BV150" s="85" t="s">
        <v>35</v>
      </c>
      <c r="BW150" s="85" t="s">
        <v>35</v>
      </c>
      <c r="BX150" s="85" t="s">
        <v>35</v>
      </c>
      <c r="BY150" s="73" t="s">
        <v>35</v>
      </c>
      <c r="BZ150" s="73" t="s">
        <v>35</v>
      </c>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row>
    <row r="151" s="339" customFormat="true" ht="15" customHeight="true" x14ac:dyDescent="0.2">
      <c r="A151" s="1155" t="s">
        <v>110</v>
      </c>
      <c r="B151" s="409" t="s">
        <v>49</v>
      </c>
      <c r="C151" s="194">
        <v>8.4677710095538767</v>
      </c>
      <c r="D151" s="193">
        <v>11.951976415201182</v>
      </c>
      <c r="E151" s="193">
        <v>13.45610653545565</v>
      </c>
      <c r="F151" s="193">
        <v>18.408616591466924</v>
      </c>
      <c r="G151" s="192">
        <v>36.930430965723097</v>
      </c>
      <c r="H151" s="182">
        <v>15.714911393731679</v>
      </c>
      <c r="I151" s="193">
        <v>19.820306101454474</v>
      </c>
      <c r="J151" s="193">
        <v>35.840078770088518</v>
      </c>
      <c r="K151" s="193">
        <v>41.406055289441127</v>
      </c>
      <c r="L151" s="186">
        <v>42.863416534242695</v>
      </c>
      <c r="M151" s="194">
        <v>8.6817353672956017</v>
      </c>
      <c r="N151" s="193">
        <v>9.3586342589039457</v>
      </c>
      <c r="O151" s="193">
        <v>13.127750963767312</v>
      </c>
      <c r="P151" s="193">
        <v>14.098567823999508</v>
      </c>
      <c r="Q151" s="192">
        <v>18.528986199087559</v>
      </c>
      <c r="R151" s="182">
        <v>37.52973880948732</v>
      </c>
      <c r="S151" s="193">
        <v>32.07253593095065</v>
      </c>
      <c r="T151" s="193">
        <v>13.658402725944288</v>
      </c>
      <c r="U151" s="193">
        <v>17.188233520621885</v>
      </c>
      <c r="V151" s="193">
        <v>10.982077613664586</v>
      </c>
      <c r="W151" s="193">
        <v>23.5413977405465</v>
      </c>
      <c r="X151" s="193">
        <v>10.891878301585976</v>
      </c>
      <c r="Y151" s="193">
        <v>16.361852359302294</v>
      </c>
      <c r="Z151" s="186">
        <v>16.962857585391021</v>
      </c>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376"/>
      <c r="BA151" s="1182" t="s">
        <v>110</v>
      </c>
      <c r="BB151" s="651" t="s">
        <v>49</v>
      </c>
      <c r="BC151" s="89" t="s">
        <v>35</v>
      </c>
      <c r="BD151" s="85" t="s">
        <v>35</v>
      </c>
      <c r="BE151" s="85" t="s">
        <v>35</v>
      </c>
      <c r="BF151" s="85" t="s">
        <v>35</v>
      </c>
      <c r="BG151" s="80" t="s">
        <v>35</v>
      </c>
      <c r="BH151" s="89" t="s">
        <v>35</v>
      </c>
      <c r="BI151" s="85" t="s">
        <v>35</v>
      </c>
      <c r="BJ151" s="85" t="s">
        <v>35</v>
      </c>
      <c r="BK151" s="85" t="s">
        <v>35</v>
      </c>
      <c r="BL151" s="80" t="s">
        <v>35</v>
      </c>
      <c r="BM151" s="89" t="s">
        <v>35</v>
      </c>
      <c r="BN151" s="85" t="s">
        <v>35</v>
      </c>
      <c r="BO151" s="85" t="s">
        <v>35</v>
      </c>
      <c r="BP151" s="85" t="s">
        <v>35</v>
      </c>
      <c r="BQ151" s="80" t="s">
        <v>35</v>
      </c>
      <c r="BR151" s="89" t="s">
        <v>35</v>
      </c>
      <c r="BS151" s="85" t="s">
        <v>35</v>
      </c>
      <c r="BT151" s="85" t="s">
        <v>35</v>
      </c>
      <c r="BU151" s="85" t="s">
        <v>35</v>
      </c>
      <c r="BV151" s="85" t="s">
        <v>35</v>
      </c>
      <c r="BW151" s="85" t="s">
        <v>35</v>
      </c>
      <c r="BX151" s="85" t="s">
        <v>35</v>
      </c>
      <c r="BY151" s="73" t="s">
        <v>35</v>
      </c>
      <c r="BZ151" s="73" t="s">
        <v>35</v>
      </c>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row>
    <row r="152" s="339" customFormat="true" ht="15" customHeight="true" x14ac:dyDescent="0.2">
      <c r="A152" s="1190"/>
      <c r="B152" s="456" t="s">
        <v>48</v>
      </c>
      <c r="C152" s="194">
        <v>91.141760160352547</v>
      </c>
      <c r="D152" s="193">
        <v>87.916258345801509</v>
      </c>
      <c r="E152" s="193">
        <v>86.164326422397153</v>
      </c>
      <c r="F152" s="193">
        <v>81.519794288369269</v>
      </c>
      <c r="G152" s="192">
        <v>62.797592208979978</v>
      </c>
      <c r="H152" s="182">
        <v>84.234126584330298</v>
      </c>
      <c r="I152" s="193">
        <v>80.099425023839871</v>
      </c>
      <c r="J152" s="193">
        <v>64.159921229911404</v>
      </c>
      <c r="K152" s="193">
        <v>58.496867358439722</v>
      </c>
      <c r="L152" s="186">
        <v>56.626185122668296</v>
      </c>
      <c r="M152" s="194">
        <v>90.865695338801871</v>
      </c>
      <c r="N152" s="193">
        <v>90.556792200870888</v>
      </c>
      <c r="O152" s="193">
        <v>86.298401774447811</v>
      </c>
      <c r="P152" s="193">
        <v>85.749177313699477</v>
      </c>
      <c r="Q152" s="192">
        <v>81.266978802213288</v>
      </c>
      <c r="R152" s="182">
        <v>62.228648289023056</v>
      </c>
      <c r="S152" s="193">
        <v>67.714120974582244</v>
      </c>
      <c r="T152" s="193">
        <v>86.286317278080915</v>
      </c>
      <c r="U152" s="193">
        <v>82.706000510224357</v>
      </c>
      <c r="V152" s="193">
        <v>88.805144168598915</v>
      </c>
      <c r="W152" s="193">
        <v>75.674044345707046</v>
      </c>
      <c r="X152" s="193">
        <v>88.849058213710961</v>
      </c>
      <c r="Y152" s="193">
        <v>83.441139014810858</v>
      </c>
      <c r="Z152" s="186">
        <v>83.037142414608994</v>
      </c>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376"/>
      <c r="BA152" s="1182"/>
      <c r="BB152" s="651" t="s">
        <v>48</v>
      </c>
      <c r="BC152" s="89" t="s">
        <v>35</v>
      </c>
      <c r="BD152" s="85" t="s">
        <v>35</v>
      </c>
      <c r="BE152" s="85" t="s">
        <v>35</v>
      </c>
      <c r="BF152" s="85" t="s">
        <v>35</v>
      </c>
      <c r="BG152" s="80" t="s">
        <v>35</v>
      </c>
      <c r="BH152" s="89" t="s">
        <v>35</v>
      </c>
      <c r="BI152" s="85" t="s">
        <v>35</v>
      </c>
      <c r="BJ152" s="85" t="s">
        <v>35</v>
      </c>
      <c r="BK152" s="85" t="s">
        <v>35</v>
      </c>
      <c r="BL152" s="80" t="s">
        <v>35</v>
      </c>
      <c r="BM152" s="89" t="s">
        <v>35</v>
      </c>
      <c r="BN152" s="85" t="s">
        <v>35</v>
      </c>
      <c r="BO152" s="85" t="s">
        <v>35</v>
      </c>
      <c r="BP152" s="85" t="s">
        <v>35</v>
      </c>
      <c r="BQ152" s="80" t="s">
        <v>35</v>
      </c>
      <c r="BR152" s="89" t="s">
        <v>35</v>
      </c>
      <c r="BS152" s="85" t="s">
        <v>35</v>
      </c>
      <c r="BT152" s="85" t="s">
        <v>35</v>
      </c>
      <c r="BU152" s="85" t="s">
        <v>35</v>
      </c>
      <c r="BV152" s="85" t="s">
        <v>35</v>
      </c>
      <c r="BW152" s="85" t="s">
        <v>35</v>
      </c>
      <c r="BX152" s="85" t="s">
        <v>35</v>
      </c>
      <c r="BY152" s="73" t="s">
        <v>35</v>
      </c>
      <c r="BZ152" s="73" t="s">
        <v>35</v>
      </c>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row>
    <row r="153" s="344" customFormat="true" ht="15" customHeight="true" x14ac:dyDescent="0.2">
      <c r="A153" s="1154" t="s">
        <v>319</v>
      </c>
      <c r="B153" s="408" t="s">
        <v>320</v>
      </c>
      <c r="C153" s="155">
        <v>0.62148632020217598</v>
      </c>
      <c r="D153" s="154">
        <v>0.21267833365053085</v>
      </c>
      <c r="E153" s="154">
        <v>0.34840933879413882</v>
      </c>
      <c r="F153" s="154">
        <v>1.1074439800449734</v>
      </c>
      <c r="G153" s="153">
        <v>5.0579677001950323</v>
      </c>
      <c r="H153" s="152">
        <v>0.38486495066063092</v>
      </c>
      <c r="I153" s="154">
        <v>5.0784875980400246</v>
      </c>
      <c r="J153" s="154">
        <v>0.73523793535416182</v>
      </c>
      <c r="K153" s="154">
        <v>3.3942275871464171</v>
      </c>
      <c r="L153" s="151">
        <v>9.595134602887164</v>
      </c>
      <c r="M153" s="155">
        <v>0.42108236037351249</v>
      </c>
      <c r="N153" s="154">
        <v>0.51253924380059734</v>
      </c>
      <c r="O153" s="154">
        <v>0.25004948928562509</v>
      </c>
      <c r="P153" s="154">
        <v>0.45426869663974395</v>
      </c>
      <c r="Q153" s="153">
        <v>1.1449397029381223</v>
      </c>
      <c r="R153" s="152">
        <v>6.5128349059189894</v>
      </c>
      <c r="S153" s="154">
        <v>0.57762746506166784</v>
      </c>
      <c r="T153" s="154">
        <v>0.3003241802359668</v>
      </c>
      <c r="U153" s="154">
        <v>1.2206678531595105</v>
      </c>
      <c r="V153" s="154">
        <v>0.66244663896025047</v>
      </c>
      <c r="W153" s="154">
        <v>0.81800128182034182</v>
      </c>
      <c r="X153" s="154">
        <v>0.72581387024995858</v>
      </c>
      <c r="Y153" s="154">
        <v>9.7869215153963365E-2</v>
      </c>
      <c r="Z153" s="151">
        <v>1.9660337147128708</v>
      </c>
      <c r="AA153" s="468"/>
      <c r="AB153" s="468"/>
      <c r="AC153" s="468"/>
      <c r="AD153" s="468"/>
      <c r="AE153" s="468"/>
      <c r="AF153" s="468"/>
      <c r="AG153" s="468"/>
      <c r="AH153" s="468"/>
      <c r="AI153" s="468"/>
      <c r="AJ153" s="468"/>
      <c r="AK153" s="468"/>
      <c r="AL153" s="468"/>
      <c r="AM153" s="468"/>
      <c r="AN153" s="468"/>
      <c r="AO153" s="468"/>
      <c r="AP153" s="468"/>
      <c r="AQ153" s="468"/>
      <c r="AR153" s="468"/>
      <c r="AS153" s="468"/>
      <c r="AT153" s="468"/>
      <c r="AU153" s="468"/>
      <c r="AV153" s="468"/>
      <c r="AW153" s="468"/>
      <c r="AX153" s="468"/>
      <c r="AY153" s="468"/>
      <c r="AZ153" s="983"/>
      <c r="BA153" s="1182" t="s">
        <v>319</v>
      </c>
      <c r="BB153" s="398" t="s">
        <v>320</v>
      </c>
      <c r="BC153" s="479">
        <v>163.26961684573465</v>
      </c>
      <c r="BD153" s="463">
        <v>55.932501039882865</v>
      </c>
      <c r="BE153" s="463">
        <v>91.474845257267759</v>
      </c>
      <c r="BF153" s="463">
        <v>291.27316960130918</v>
      </c>
      <c r="BG153" s="481">
        <v>1329.3187421981902</v>
      </c>
      <c r="BH153" s="479">
        <v>28.147571341532327</v>
      </c>
      <c r="BI153" s="463">
        <v>371.28119573442831</v>
      </c>
      <c r="BJ153" s="463">
        <v>53.790343138814094</v>
      </c>
      <c r="BK153" s="463">
        <v>248.23678867376549</v>
      </c>
      <c r="BL153" s="481">
        <v>701.98747839662803</v>
      </c>
      <c r="BM153" s="479">
        <v>79.907349677811254</v>
      </c>
      <c r="BN153" s="463">
        <v>97.185046561731113</v>
      </c>
      <c r="BO153" s="463">
        <v>47.430097475725212</v>
      </c>
      <c r="BP153" s="463">
        <v>86.154469427617698</v>
      </c>
      <c r="BQ153" s="481">
        <v>217.14853451433066</v>
      </c>
      <c r="BR153" s="479">
        <v>1261.6202047089969</v>
      </c>
      <c r="BS153" s="463">
        <v>25.942783392039104</v>
      </c>
      <c r="BT153" s="463">
        <v>49.933098611038787</v>
      </c>
      <c r="BU153" s="463">
        <v>4.6184485800614015</v>
      </c>
      <c r="BV153" s="463">
        <v>157.65451725975601</v>
      </c>
      <c r="BW153" s="463">
        <v>139.85608140889101</v>
      </c>
      <c r="BX153" s="463">
        <v>152.19960489124188</v>
      </c>
      <c r="BY153" s="464">
        <v>22.229086281054499</v>
      </c>
      <c r="BZ153" s="464">
        <v>117.21504980930521</v>
      </c>
      <c r="CA153" s="27"/>
      <c r="CB153" s="27"/>
      <c r="CC153" s="27"/>
      <c r="CD153" s="27"/>
      <c r="CE153" s="27"/>
      <c r="CF153" s="27"/>
      <c r="CG153" s="27"/>
      <c r="CH153" s="27"/>
      <c r="CI153" s="27"/>
      <c r="CJ153" s="27"/>
      <c r="CK153" s="27"/>
      <c r="CL153" s="27"/>
      <c r="CM153" s="27"/>
      <c r="CN153" s="27"/>
      <c r="CO153" s="27"/>
      <c r="CP153" s="27"/>
      <c r="CQ153" s="27"/>
      <c r="CR153" s="27"/>
      <c r="CS153" s="27"/>
      <c r="CT153" s="27"/>
      <c r="CU153" s="27"/>
      <c r="CV153" s="27"/>
      <c r="CW153" s="27"/>
      <c r="CX153" s="27"/>
      <c r="CY153" s="27"/>
      <c r="CZ153" s="27"/>
    </row>
    <row r="154" s="344" customFormat="true" ht="15" customHeight="true" x14ac:dyDescent="0.2">
      <c r="A154" s="1155"/>
      <c r="B154" s="409" t="s">
        <v>321</v>
      </c>
      <c r="C154" s="155">
        <v>0.20548003634874723</v>
      </c>
      <c r="D154" s="154">
        <v>0.18503344899097948</v>
      </c>
      <c r="E154" s="154">
        <v>0.21179095646567053</v>
      </c>
      <c r="F154" s="154">
        <v>1.7228142358031848</v>
      </c>
      <c r="G154" s="153">
        <v>8.3288843618405917</v>
      </c>
      <c r="H154" s="152">
        <v>0.67546562496364138</v>
      </c>
      <c r="I154" s="154">
        <v>5.8412852390561119</v>
      </c>
      <c r="J154" s="154">
        <v>4.058867546645744</v>
      </c>
      <c r="K154" s="154">
        <v>5.4971727590956156</v>
      </c>
      <c r="L154" s="151">
        <v>13.952164122514258</v>
      </c>
      <c r="M154" s="155">
        <v>0.19823369179801084</v>
      </c>
      <c r="N154" s="154">
        <v>8.6296972528324481E-2</v>
      </c>
      <c r="O154" s="154">
        <v>0.39411136695704996</v>
      </c>
      <c r="P154" s="154">
        <v>0.15560692466681486</v>
      </c>
      <c r="Q154" s="153">
        <v>2.3511095035311067</v>
      </c>
      <c r="R154" s="152">
        <v>9.142395380889905</v>
      </c>
      <c r="S154" s="154">
        <v>0.12861684441770191</v>
      </c>
      <c r="T154" s="154">
        <v>1.1158517153527927</v>
      </c>
      <c r="U154" s="154">
        <v>1.2364823245147054</v>
      </c>
      <c r="V154" s="154">
        <v>1.6602094042890976</v>
      </c>
      <c r="W154" s="154">
        <v>1.4493492883455663</v>
      </c>
      <c r="X154" s="154">
        <v>0.23795047580360112</v>
      </c>
      <c r="Y154" s="154">
        <v>0.2352517231522995</v>
      </c>
      <c r="Z154" s="151">
        <v>1.4613074240642159</v>
      </c>
      <c r="AA154" s="468"/>
      <c r="AB154" s="468"/>
      <c r="AC154" s="468"/>
      <c r="AD154" s="468"/>
      <c r="AE154" s="468"/>
      <c r="AF154" s="468"/>
      <c r="AG154" s="468"/>
      <c r="AH154" s="468"/>
      <c r="AI154" s="468"/>
      <c r="AJ154" s="468"/>
      <c r="AK154" s="468"/>
      <c r="AL154" s="468"/>
      <c r="AM154" s="468"/>
      <c r="AN154" s="468"/>
      <c r="AO154" s="468"/>
      <c r="AP154" s="468"/>
      <c r="AQ154" s="468"/>
      <c r="AR154" s="468"/>
      <c r="AS154" s="468"/>
      <c r="AT154" s="468"/>
      <c r="AU154" s="468"/>
      <c r="AV154" s="468"/>
      <c r="AW154" s="468"/>
      <c r="AX154" s="468"/>
      <c r="AY154" s="468"/>
      <c r="AZ154" s="983"/>
      <c r="BA154" s="1182"/>
      <c r="BB154" s="651" t="s">
        <v>321</v>
      </c>
      <c r="BC154" s="480">
        <v>53.981311757906212</v>
      </c>
      <c r="BD154" s="465">
        <v>48.662143437267048</v>
      </c>
      <c r="BE154" s="465">
        <v>55.605699424242474</v>
      </c>
      <c r="BF154" s="465">
        <v>453.1241057234086</v>
      </c>
      <c r="BG154" s="484">
        <v>2188.9704996275864</v>
      </c>
      <c r="BH154" s="480">
        <v>49.401008937761098</v>
      </c>
      <c r="BI154" s="465">
        <v>427.04827496666985</v>
      </c>
      <c r="BJ154" s="465">
        <v>296.9486034257784</v>
      </c>
      <c r="BK154" s="465">
        <v>402.03565537867803</v>
      </c>
      <c r="BL154" s="484">
        <v>1020.7511323074727</v>
      </c>
      <c r="BM154" s="480">
        <v>37.618125143917865</v>
      </c>
      <c r="BN154" s="465">
        <v>16.363186613988347</v>
      </c>
      <c r="BO154" s="465">
        <v>74.756163687708835</v>
      </c>
      <c r="BP154" s="465">
        <v>29.511679173800683</v>
      </c>
      <c r="BQ154" s="484">
        <v>445.90993033463457</v>
      </c>
      <c r="BR154" s="480">
        <v>1771.0000174403897</v>
      </c>
      <c r="BS154" s="465">
        <v>5.7765240351578653</v>
      </c>
      <c r="BT154" s="465">
        <v>185.5259662882616</v>
      </c>
      <c r="BU154" s="465">
        <v>4.6782833029844086</v>
      </c>
      <c r="BV154" s="465">
        <v>395.11033310414342</v>
      </c>
      <c r="BW154" s="465">
        <v>247.79950418866821</v>
      </c>
      <c r="BX154" s="465">
        <v>49.89704645423614</v>
      </c>
      <c r="BY154" s="466">
        <v>53.43284753527972</v>
      </c>
      <c r="BZ154" s="466">
        <v>87.123237621288794</v>
      </c>
      <c r="CA154" s="27"/>
      <c r="CB154" s="27"/>
      <c r="CC154" s="27"/>
      <c r="CD154" s="27"/>
      <c r="CE154" s="27"/>
      <c r="CF154" s="27"/>
      <c r="CG154" s="27"/>
      <c r="CH154" s="27"/>
      <c r="CI154" s="27"/>
      <c r="CJ154" s="27"/>
      <c r="CK154" s="27"/>
      <c r="CL154" s="27"/>
      <c r="CM154" s="27"/>
      <c r="CN154" s="27"/>
      <c r="CO154" s="27"/>
      <c r="CP154" s="27"/>
      <c r="CQ154" s="27"/>
      <c r="CR154" s="27"/>
      <c r="CS154" s="27"/>
      <c r="CT154" s="27"/>
      <c r="CU154" s="27"/>
      <c r="CV154" s="27"/>
      <c r="CW154" s="27"/>
      <c r="CX154" s="27"/>
      <c r="CY154" s="27"/>
      <c r="CZ154" s="27"/>
    </row>
    <row r="155" s="344" customFormat="true" ht="15" customHeight="true" x14ac:dyDescent="0.2">
      <c r="A155" s="1155"/>
      <c r="B155" s="409" t="s">
        <v>322</v>
      </c>
      <c r="C155" s="155">
        <v>0.14230862760079083</v>
      </c>
      <c r="D155" s="154">
        <v>0.31732291350543113</v>
      </c>
      <c r="E155" s="154">
        <v>0.20294932279820796</v>
      </c>
      <c r="F155" s="154">
        <v>1.4527304421610554</v>
      </c>
      <c r="G155" s="153">
        <v>4.2921584749228634</v>
      </c>
      <c r="H155" s="152">
        <v>0.19829523015539494</v>
      </c>
      <c r="I155" s="154">
        <v>2.4353611123141969</v>
      </c>
      <c r="J155" s="154">
        <v>3.335498304534299</v>
      </c>
      <c r="K155" s="154">
        <v>4.0716739643201212</v>
      </c>
      <c r="L155" s="151">
        <v>5.8860055141303915</v>
      </c>
      <c r="M155" s="155">
        <v>0.14063762676986055</v>
      </c>
      <c r="N155" s="154">
        <v>0.31297514952712474</v>
      </c>
      <c r="O155" s="154">
        <v>0.18349418062728606</v>
      </c>
      <c r="P155" s="154">
        <v>0.28095353530905859</v>
      </c>
      <c r="Q155" s="153">
        <v>1.8198836851388547</v>
      </c>
      <c r="R155" s="152">
        <v>5.6574340379699839</v>
      </c>
      <c r="S155" s="154">
        <v>0.15440338232582018</v>
      </c>
      <c r="T155" s="154">
        <v>0.29970220137535059</v>
      </c>
      <c r="U155" s="154">
        <v>0.32278182650389686</v>
      </c>
      <c r="V155" s="154">
        <v>1.4097585083374229</v>
      </c>
      <c r="W155" s="154">
        <v>0.32420124112386495</v>
      </c>
      <c r="X155" s="154">
        <v>0.63358594028735704</v>
      </c>
      <c r="Y155" s="154">
        <v>1.9737766052504116E-2</v>
      </c>
      <c r="Z155" s="151">
        <v>3.4895786434069084E-2</v>
      </c>
      <c r="AA155" s="468"/>
      <c r="AB155" s="468"/>
      <c r="AC155" s="468"/>
      <c r="AD155" s="468"/>
      <c r="AE155" s="468"/>
      <c r="AF155" s="468"/>
      <c r="AG155" s="468"/>
      <c r="AH155" s="468"/>
      <c r="AI155" s="468"/>
      <c r="AJ155" s="468"/>
      <c r="AK155" s="468"/>
      <c r="AL155" s="468"/>
      <c r="AM155" s="468"/>
      <c r="AN155" s="468"/>
      <c r="AO155" s="468"/>
      <c r="AP155" s="468"/>
      <c r="AQ155" s="468"/>
      <c r="AR155" s="468"/>
      <c r="AS155" s="468"/>
      <c r="AT155" s="468"/>
      <c r="AU155" s="468"/>
      <c r="AV155" s="468"/>
      <c r="AW155" s="468"/>
      <c r="AX155" s="468"/>
      <c r="AY155" s="468"/>
      <c r="AZ155" s="983"/>
      <c r="BA155" s="1182"/>
      <c r="BB155" s="651" t="s">
        <v>322</v>
      </c>
      <c r="BC155" s="480">
        <v>37.385658134301288</v>
      </c>
      <c r="BD155" s="465">
        <v>83.453090331173385</v>
      </c>
      <c r="BE155" s="465">
        <v>53.284329180976783</v>
      </c>
      <c r="BF155" s="465">
        <v>382.08831154364856</v>
      </c>
      <c r="BG155" s="484">
        <v>1128.0512338937549</v>
      </c>
      <c r="BH155" s="480">
        <v>14.502565452904216</v>
      </c>
      <c r="BI155" s="465">
        <v>178.04587849620975</v>
      </c>
      <c r="BJ155" s="465">
        <v>244.02657930511663</v>
      </c>
      <c r="BK155" s="465">
        <v>297.78182030485237</v>
      </c>
      <c r="BL155" s="484">
        <v>430.62472176781739</v>
      </c>
      <c r="BM155" s="480">
        <v>26.6883181954911</v>
      </c>
      <c r="BN155" s="465">
        <v>59.344732812872891</v>
      </c>
      <c r="BO155" s="465">
        <v>34.805697457110682</v>
      </c>
      <c r="BP155" s="465">
        <v>53.284329180976783</v>
      </c>
      <c r="BQ155" s="484">
        <v>345.15798011050322</v>
      </c>
      <c r="BR155" s="480">
        <v>1095.9180130030029</v>
      </c>
      <c r="BS155" s="465">
        <v>6.93466593083365</v>
      </c>
      <c r="BT155" s="465">
        <v>49.82968591960406</v>
      </c>
      <c r="BU155" s="465">
        <v>1.2212587268747745</v>
      </c>
      <c r="BV155" s="465">
        <v>335.50596231209244</v>
      </c>
      <c r="BW155" s="465">
        <v>55.429638289296889</v>
      </c>
      <c r="BX155" s="465">
        <v>132.85986081138441</v>
      </c>
      <c r="BY155" s="466">
        <v>4.4830491782953112</v>
      </c>
      <c r="BZ155" s="466">
        <v>2.0804889124709915</v>
      </c>
      <c r="CA155" s="27"/>
      <c r="CB155" s="27"/>
      <c r="CC155" s="27"/>
      <c r="CD155" s="27"/>
      <c r="CE155" s="27"/>
      <c r="CF155" s="27"/>
      <c r="CG155" s="27"/>
      <c r="CH155" s="27"/>
      <c r="CI155" s="27"/>
      <c r="CJ155" s="27"/>
      <c r="CK155" s="27"/>
      <c r="CL155" s="27"/>
      <c r="CM155" s="27"/>
      <c r="CN155" s="27"/>
      <c r="CO155" s="27"/>
      <c r="CP155" s="27"/>
      <c r="CQ155" s="27"/>
      <c r="CR155" s="27"/>
      <c r="CS155" s="27"/>
      <c r="CT155" s="27"/>
      <c r="CU155" s="27"/>
      <c r="CV155" s="27"/>
      <c r="CW155" s="27"/>
      <c r="CX155" s="27"/>
      <c r="CY155" s="27"/>
      <c r="CZ155" s="27"/>
    </row>
    <row r="156" s="344" customFormat="true" ht="15" customHeight="true" x14ac:dyDescent="0.2">
      <c r="A156" s="1155"/>
      <c r="B156" s="409" t="s">
        <v>323</v>
      </c>
      <c r="C156" s="155">
        <v>9.352123335401806E-2</v>
      </c>
      <c r="D156" s="154">
        <v>0.18037990485377198</v>
      </c>
      <c r="E156" s="154">
        <v>0.10418712576253629</v>
      </c>
      <c r="F156" s="154">
        <v>4.7051432811683253E-2</v>
      </c>
      <c r="G156" s="153">
        <v>0.10187192918696887</v>
      </c>
      <c r="H156" s="152">
        <v>0</v>
      </c>
      <c r="I156" s="154">
        <v>0</v>
      </c>
      <c r="J156" s="154">
        <v>0</v>
      </c>
      <c r="K156" s="154">
        <v>0.36608541061086325</v>
      </c>
      <c r="L156" s="151">
        <v>0</v>
      </c>
      <c r="M156" s="155">
        <v>7.9273503056072919E-2</v>
      </c>
      <c r="N156" s="154">
        <v>5.0235228678106772E-2</v>
      </c>
      <c r="O156" s="154">
        <v>0.26531783036070988</v>
      </c>
      <c r="P156" s="154">
        <v>0.12900448362984568</v>
      </c>
      <c r="Q156" s="153">
        <v>6.5249513968240719E-2</v>
      </c>
      <c r="R156" s="152">
        <v>0.13821304679763563</v>
      </c>
      <c r="S156" s="154">
        <v>0.21208598580629034</v>
      </c>
      <c r="T156" s="154">
        <v>0.16203149420930851</v>
      </c>
      <c r="U156" s="154">
        <v>0</v>
      </c>
      <c r="V156" s="154">
        <v>0</v>
      </c>
      <c r="W156" s="154">
        <v>0</v>
      </c>
      <c r="X156" s="154">
        <v>7.1739685081550819E-2</v>
      </c>
      <c r="Y156" s="154">
        <v>0</v>
      </c>
      <c r="Z156" s="151">
        <v>1.0101935703820162</v>
      </c>
      <c r="AA156" s="468"/>
      <c r="AB156" s="468"/>
      <c r="AC156" s="468"/>
      <c r="AD156" s="468"/>
      <c r="AE156" s="468"/>
      <c r="AF156" s="468"/>
      <c r="AG156" s="468"/>
      <c r="AH156" s="468"/>
      <c r="AI156" s="468"/>
      <c r="AJ156" s="468"/>
      <c r="AK156" s="468"/>
      <c r="AL156" s="468"/>
      <c r="AM156" s="468"/>
      <c r="AN156" s="468"/>
      <c r="AO156" s="468"/>
      <c r="AP156" s="468"/>
      <c r="AQ156" s="468"/>
      <c r="AR156" s="468"/>
      <c r="AS156" s="468"/>
      <c r="AT156" s="468"/>
      <c r="AU156" s="468"/>
      <c r="AV156" s="468"/>
      <c r="AW156" s="468"/>
      <c r="AX156" s="468"/>
      <c r="AY156" s="468"/>
      <c r="AZ156" s="983"/>
      <c r="BA156" s="1182"/>
      <c r="BB156" s="651" t="s">
        <v>323</v>
      </c>
      <c r="BC156" s="480">
        <v>24.568804558214325</v>
      </c>
      <c r="BD156" s="465">
        <v>47.438302917991621</v>
      </c>
      <c r="BE156" s="465">
        <v>27.354321901683281</v>
      </c>
      <c r="BF156" s="465">
        <v>12.375181242834032</v>
      </c>
      <c r="BG156" s="484">
        <v>26.77365155315303</v>
      </c>
      <c r="BH156" s="480">
        <v>0</v>
      </c>
      <c r="BI156" s="465">
        <v>0</v>
      </c>
      <c r="BJ156" s="465">
        <v>0</v>
      </c>
      <c r="BK156" s="465">
        <v>26.77365155315303</v>
      </c>
      <c r="BL156" s="484">
        <v>0</v>
      </c>
      <c r="BM156" s="480">
        <v>15.043459724287043</v>
      </c>
      <c r="BN156" s="465">
        <v>9.5253448339272833</v>
      </c>
      <c r="BO156" s="465">
        <v>50.326239785604834</v>
      </c>
      <c r="BP156" s="465">
        <v>24.466385034070068</v>
      </c>
      <c r="BQ156" s="484">
        <v>12.375181242834032</v>
      </c>
      <c r="BR156" s="480">
        <v>26.77365155315303</v>
      </c>
      <c r="BS156" s="465">
        <v>9.5253448339272833</v>
      </c>
      <c r="BT156" s="465">
        <v>26.940003872117178</v>
      </c>
      <c r="BU156" s="465">
        <v>0</v>
      </c>
      <c r="BV156" s="465">
        <v>0</v>
      </c>
      <c r="BW156" s="465">
        <v>0</v>
      </c>
      <c r="BX156" s="465">
        <v>15.043459724287043</v>
      </c>
      <c r="BY156" s="466">
        <v>0</v>
      </c>
      <c r="BZ156" s="466">
        <v>60.227802190391756</v>
      </c>
      <c r="CA156" s="27"/>
      <c r="CB156" s="27"/>
      <c r="CC156" s="27"/>
      <c r="CD156" s="27"/>
      <c r="CE156" s="27"/>
      <c r="CF156" s="27"/>
      <c r="CG156" s="27"/>
      <c r="CH156" s="27"/>
      <c r="CI156" s="27"/>
      <c r="CJ156" s="27"/>
      <c r="CK156" s="27"/>
      <c r="CL156" s="27"/>
      <c r="CM156" s="27"/>
      <c r="CN156" s="27"/>
      <c r="CO156" s="27"/>
      <c r="CP156" s="27"/>
      <c r="CQ156" s="27"/>
      <c r="CR156" s="27"/>
      <c r="CS156" s="27"/>
      <c r="CT156" s="27"/>
      <c r="CU156" s="27"/>
      <c r="CV156" s="27"/>
      <c r="CW156" s="27"/>
      <c r="CX156" s="27"/>
      <c r="CY156" s="27"/>
      <c r="CZ156" s="27"/>
    </row>
    <row r="157" s="344" customFormat="true" ht="15" customHeight="true" x14ac:dyDescent="0.2">
      <c r="A157" s="1155"/>
      <c r="B157" s="409" t="s">
        <v>324</v>
      </c>
      <c r="C157" s="155">
        <v>0.11601906546660398</v>
      </c>
      <c r="D157" s="154">
        <v>0.20483017426933384</v>
      </c>
      <c r="E157" s="154">
        <v>9.1743961888233028E-2</v>
      </c>
      <c r="F157" s="154">
        <v>0.15030493261741887</v>
      </c>
      <c r="G157" s="153">
        <v>6.8088370781815205E-2</v>
      </c>
      <c r="H157" s="152">
        <v>0</v>
      </c>
      <c r="I157" s="154">
        <v>0.45439481824491956</v>
      </c>
      <c r="J157" s="154">
        <v>7.841956304458321E-2</v>
      </c>
      <c r="K157" s="154">
        <v>0.16623445681157387</v>
      </c>
      <c r="L157" s="151">
        <v>0</v>
      </c>
      <c r="M157" s="155">
        <v>0.16061403216506775</v>
      </c>
      <c r="N157" s="154">
        <v>6.6291608740486591E-2</v>
      </c>
      <c r="O157" s="154">
        <v>0.21772466246937436</v>
      </c>
      <c r="P157" s="154">
        <v>0.1270060430868617</v>
      </c>
      <c r="Q157" s="153">
        <v>3.3281309019385197E-2</v>
      </c>
      <c r="R157" s="152">
        <v>0.22578978389173979</v>
      </c>
      <c r="S157" s="154">
        <v>0</v>
      </c>
      <c r="T157" s="154">
        <v>0</v>
      </c>
      <c r="U157" s="154">
        <v>4.5535936082012417E-2</v>
      </c>
      <c r="V157" s="154">
        <v>0</v>
      </c>
      <c r="W157" s="154">
        <v>0</v>
      </c>
      <c r="X157" s="154">
        <v>0.24260176531713998</v>
      </c>
      <c r="Y157" s="154">
        <v>0</v>
      </c>
      <c r="Z157" s="151">
        <v>1.1921996969172979</v>
      </c>
      <c r="AA157" s="468"/>
      <c r="AB157" s="468"/>
      <c r="AC157" s="468"/>
      <c r="AD157" s="468"/>
      <c r="AE157" s="468"/>
      <c r="AF157" s="468"/>
      <c r="AG157" s="468"/>
      <c r="AH157" s="468"/>
      <c r="AI157" s="468"/>
      <c r="AJ157" s="468"/>
      <c r="AK157" s="468"/>
      <c r="AL157" s="468"/>
      <c r="AM157" s="468"/>
      <c r="AN157" s="468"/>
      <c r="AO157" s="468"/>
      <c r="AP157" s="468"/>
      <c r="AQ157" s="468"/>
      <c r="AR157" s="468"/>
      <c r="AS157" s="468"/>
      <c r="AT157" s="468"/>
      <c r="AU157" s="468"/>
      <c r="AV157" s="468"/>
      <c r="AW157" s="468"/>
      <c r="AX157" s="468"/>
      <c r="AY157" s="468"/>
      <c r="AZ157" s="983"/>
      <c r="BA157" s="1182"/>
      <c r="BB157" s="651" t="s">
        <v>324</v>
      </c>
      <c r="BC157" s="480">
        <v>30.479171865553663</v>
      </c>
      <c r="BD157" s="465">
        <v>53.868505261773791</v>
      </c>
      <c r="BE157" s="465">
        <v>24.087370178023388</v>
      </c>
      <c r="BF157" s="465">
        <v>39.532287789770542</v>
      </c>
      <c r="BG157" s="484">
        <v>17.894765797440055</v>
      </c>
      <c r="BH157" s="480">
        <v>0</v>
      </c>
      <c r="BI157" s="465">
        <v>33.220175927694036</v>
      </c>
      <c r="BJ157" s="465">
        <v>5.7372110471042213</v>
      </c>
      <c r="BK157" s="465">
        <v>12.157554750335834</v>
      </c>
      <c r="BL157" s="484">
        <v>0</v>
      </c>
      <c r="BM157" s="480">
        <v>30.479171865553663</v>
      </c>
      <c r="BN157" s="465">
        <v>12.569872765884664</v>
      </c>
      <c r="BO157" s="465">
        <v>41.298632495889123</v>
      </c>
      <c r="BP157" s="465">
        <v>24.087370178023388</v>
      </c>
      <c r="BQ157" s="484">
        <v>6.3121118620765042</v>
      </c>
      <c r="BR157" s="480">
        <v>43.738396180718446</v>
      </c>
      <c r="BS157" s="465">
        <v>0</v>
      </c>
      <c r="BT157" s="465">
        <v>0</v>
      </c>
      <c r="BU157" s="465">
        <v>0.17228714493905442</v>
      </c>
      <c r="BV157" s="465">
        <v>0</v>
      </c>
      <c r="BW157" s="465">
        <v>0</v>
      </c>
      <c r="BX157" s="465">
        <v>50.872399027688047</v>
      </c>
      <c r="BY157" s="466">
        <v>0</v>
      </c>
      <c r="BZ157" s="466">
        <v>71.079018539215895</v>
      </c>
      <c r="CA157" s="27"/>
      <c r="CB157" s="27"/>
      <c r="CC157" s="27"/>
      <c r="CD157" s="27"/>
      <c r="CE157" s="27"/>
      <c r="CF157" s="27"/>
      <c r="CG157" s="27"/>
      <c r="CH157" s="27"/>
      <c r="CI157" s="27"/>
      <c r="CJ157" s="27"/>
      <c r="CK157" s="27"/>
      <c r="CL157" s="27"/>
      <c r="CM157" s="27"/>
      <c r="CN157" s="27"/>
      <c r="CO157" s="27"/>
      <c r="CP157" s="27"/>
      <c r="CQ157" s="27"/>
      <c r="CR157" s="27"/>
      <c r="CS157" s="27"/>
      <c r="CT157" s="27"/>
      <c r="CU157" s="27"/>
      <c r="CV157" s="27"/>
      <c r="CW157" s="27"/>
      <c r="CX157" s="27"/>
      <c r="CY157" s="27"/>
      <c r="CZ157" s="27"/>
    </row>
    <row r="158" s="344" customFormat="true" ht="15" customHeight="true" x14ac:dyDescent="0.2">
      <c r="A158" s="1155"/>
      <c r="B158" s="409" t="s">
        <v>325</v>
      </c>
      <c r="C158" s="155">
        <v>0</v>
      </c>
      <c r="D158" s="154">
        <v>0</v>
      </c>
      <c r="E158" s="154">
        <v>0.10619604161988519</v>
      </c>
      <c r="F158" s="154">
        <v>0.36046577316581507</v>
      </c>
      <c r="G158" s="153">
        <v>0.91613883564353393</v>
      </c>
      <c r="H158" s="152">
        <v>0.25866288222995715</v>
      </c>
      <c r="I158" s="154">
        <v>0.42384364197751478</v>
      </c>
      <c r="J158" s="154">
        <v>0.68014222721424256</v>
      </c>
      <c r="K158" s="154">
        <v>1.2949947736625453</v>
      </c>
      <c r="L158" s="151">
        <v>1.3163845066386826</v>
      </c>
      <c r="M158" s="155">
        <v>0</v>
      </c>
      <c r="N158" s="154">
        <v>0</v>
      </c>
      <c r="O158" s="154">
        <v>0</v>
      </c>
      <c r="P158" s="154">
        <v>0.1470128252588489</v>
      </c>
      <c r="Q158" s="153">
        <v>0.23675742425882687</v>
      </c>
      <c r="R158" s="152">
        <v>1.192117086844207</v>
      </c>
      <c r="S158" s="154">
        <v>1.3215893178387733E-2</v>
      </c>
      <c r="T158" s="154">
        <v>3.3341330661751115E-2</v>
      </c>
      <c r="U158" s="154">
        <v>0</v>
      </c>
      <c r="V158" s="154">
        <v>0.18655574316914983</v>
      </c>
      <c r="W158" s="154">
        <v>0.39796745484333768</v>
      </c>
      <c r="X158" s="154">
        <v>5.2693778989686697E-2</v>
      </c>
      <c r="Y158" s="154">
        <v>2.4531617690460566E-3</v>
      </c>
      <c r="Z158" s="151">
        <v>3.9481294941650216E-2</v>
      </c>
      <c r="AA158" s="468"/>
      <c r="AB158" s="468"/>
      <c r="AC158" s="468"/>
      <c r="AD158" s="468"/>
      <c r="AE158" s="468"/>
      <c r="AF158" s="468"/>
      <c r="AG158" s="468"/>
      <c r="AH158" s="468"/>
      <c r="AI158" s="468"/>
      <c r="AJ158" s="468"/>
      <c r="AK158" s="468"/>
      <c r="AL158" s="468"/>
      <c r="AM158" s="468"/>
      <c r="AN158" s="468"/>
      <c r="AO158" s="468"/>
      <c r="AP158" s="468"/>
      <c r="AQ158" s="468"/>
      <c r="AR158" s="468"/>
      <c r="AS158" s="468"/>
      <c r="AT158" s="468"/>
      <c r="AU158" s="468"/>
      <c r="AV158" s="468"/>
      <c r="AW158" s="468"/>
      <c r="AX158" s="468"/>
      <c r="AY158" s="468"/>
      <c r="AZ158" s="983"/>
      <c r="BA158" s="1182"/>
      <c r="BB158" s="651" t="s">
        <v>325</v>
      </c>
      <c r="BC158" s="480">
        <v>0</v>
      </c>
      <c r="BD158" s="465">
        <v>0</v>
      </c>
      <c r="BE158" s="465">
        <v>27.881762606406873</v>
      </c>
      <c r="BF158" s="465">
        <v>94.807511869385635</v>
      </c>
      <c r="BG158" s="484">
        <v>240.77665118929443</v>
      </c>
      <c r="BH158" s="480">
        <v>18.91762790681906</v>
      </c>
      <c r="BI158" s="465">
        <v>30.986621737262809</v>
      </c>
      <c r="BJ158" s="465">
        <v>49.759515968702637</v>
      </c>
      <c r="BK158" s="465">
        <v>94.709425254999246</v>
      </c>
      <c r="BL158" s="484">
        <v>96.307709965592551</v>
      </c>
      <c r="BM158" s="480">
        <v>0</v>
      </c>
      <c r="BN158" s="465">
        <v>0</v>
      </c>
      <c r="BO158" s="465">
        <v>0</v>
      </c>
      <c r="BP158" s="465">
        <v>27.881762606406873</v>
      </c>
      <c r="BQ158" s="484">
        <v>44.903262225303763</v>
      </c>
      <c r="BR158" s="480">
        <v>230.92847045372181</v>
      </c>
      <c r="BS158" s="465">
        <v>0.59356085850702511</v>
      </c>
      <c r="BT158" s="465">
        <v>5.5434629021492583</v>
      </c>
      <c r="BU158" s="465">
        <v>0</v>
      </c>
      <c r="BV158" s="465">
        <v>44.398075107649753</v>
      </c>
      <c r="BW158" s="465">
        <v>68.041664481013896</v>
      </c>
      <c r="BX158" s="465">
        <v>11.049626731016851</v>
      </c>
      <c r="BY158" s="466">
        <v>0.55718792206234158</v>
      </c>
      <c r="BZ158" s="466">
        <v>2.3538772089660052</v>
      </c>
      <c r="CA158" s="27"/>
      <c r="CB158" s="27"/>
      <c r="CC158" s="27"/>
      <c r="CD158" s="27"/>
      <c r="CE158" s="27"/>
      <c r="CF158" s="27"/>
      <c r="CG158" s="27"/>
      <c r="CH158" s="27"/>
      <c r="CI158" s="27"/>
      <c r="CJ158" s="27"/>
      <c r="CK158" s="27"/>
      <c r="CL158" s="27"/>
      <c r="CM158" s="27"/>
      <c r="CN158" s="27"/>
      <c r="CO158" s="27"/>
      <c r="CP158" s="27"/>
      <c r="CQ158" s="27"/>
      <c r="CR158" s="27"/>
      <c r="CS158" s="27"/>
      <c r="CT158" s="27"/>
      <c r="CU158" s="27"/>
      <c r="CV158" s="27"/>
      <c r="CW158" s="27"/>
      <c r="CX158" s="27"/>
      <c r="CY158" s="27"/>
      <c r="CZ158" s="27"/>
    </row>
    <row r="159" s="344" customFormat="true" ht="15" customHeight="true" x14ac:dyDescent="0.2">
      <c r="A159" s="1155"/>
      <c r="B159" s="409" t="s">
        <v>326</v>
      </c>
      <c r="C159" s="155">
        <v>11.703101443508908</v>
      </c>
      <c r="D159" s="154">
        <v>11.984588591283254</v>
      </c>
      <c r="E159" s="154">
        <v>18.240546984049434</v>
      </c>
      <c r="F159" s="154">
        <v>46.403571055205404</v>
      </c>
      <c r="G159" s="153">
        <v>63.75146236528613</v>
      </c>
      <c r="H159" s="152">
        <v>40.16002654143734</v>
      </c>
      <c r="I159" s="154">
        <v>69.779140818151276</v>
      </c>
      <c r="J159" s="154">
        <v>60.620586202749813</v>
      </c>
      <c r="K159" s="154">
        <v>67.191988266791867</v>
      </c>
      <c r="L159" s="151">
        <v>59.53231201654031</v>
      </c>
      <c r="M159" s="155">
        <v>12.163923035086444</v>
      </c>
      <c r="N159" s="154">
        <v>11.092328539714908</v>
      </c>
      <c r="O159" s="154">
        <v>12.552922471215147</v>
      </c>
      <c r="P159" s="154">
        <v>17.633815459783268</v>
      </c>
      <c r="Q159" s="153">
        <v>42.681695235285353</v>
      </c>
      <c r="R159" s="152">
        <v>61.07907511918571</v>
      </c>
      <c r="S159" s="154">
        <v>27.902589986754005</v>
      </c>
      <c r="T159" s="154">
        <v>27.293858368160627</v>
      </c>
      <c r="U159" s="154">
        <v>20.593753679457219</v>
      </c>
      <c r="V159" s="154">
        <v>24.507751618395432</v>
      </c>
      <c r="W159" s="154">
        <v>24.740999840107932</v>
      </c>
      <c r="X159" s="154">
        <v>30.487491412438899</v>
      </c>
      <c r="Y159" s="154">
        <v>21.209796121491117</v>
      </c>
      <c r="Z159" s="151">
        <v>16.792637194700369</v>
      </c>
      <c r="AA159" s="468"/>
      <c r="AB159" s="468"/>
      <c r="AC159" s="468"/>
      <c r="AD159" s="468"/>
      <c r="AE159" s="468"/>
      <c r="AF159" s="468"/>
      <c r="AG159" s="468"/>
      <c r="AH159" s="468"/>
      <c r="AI159" s="468"/>
      <c r="AJ159" s="468"/>
      <c r="AK159" s="468"/>
      <c r="AL159" s="468"/>
      <c r="AM159" s="468"/>
      <c r="AN159" s="468"/>
      <c r="AO159" s="468"/>
      <c r="AP159" s="468"/>
      <c r="AQ159" s="468"/>
      <c r="AR159" s="468"/>
      <c r="AS159" s="468"/>
      <c r="AT159" s="468"/>
      <c r="AU159" s="468"/>
      <c r="AV159" s="468"/>
      <c r="AW159" s="468"/>
      <c r="AX159" s="468"/>
      <c r="AY159" s="468"/>
      <c r="AZ159" s="983"/>
      <c r="BA159" s="1182"/>
      <c r="BB159" s="651" t="s">
        <v>326</v>
      </c>
      <c r="BC159" s="480">
        <v>3074.5019262320575</v>
      </c>
      <c r="BD159" s="465">
        <v>3151.8396930172939</v>
      </c>
      <c r="BE159" s="465">
        <v>4789.0542157933496</v>
      </c>
      <c r="BF159" s="465">
        <v>12204.78459011566</v>
      </c>
      <c r="BG159" s="484">
        <v>16754.95352836074</v>
      </c>
      <c r="BH159" s="480">
        <v>2937.1529161399735</v>
      </c>
      <c r="BI159" s="465">
        <v>5101.4563568655731</v>
      </c>
      <c r="BJ159" s="465">
        <v>4435.02977243857</v>
      </c>
      <c r="BK159" s="465">
        <v>4914.0851530160635</v>
      </c>
      <c r="BL159" s="484">
        <v>4355.4300512926175</v>
      </c>
      <c r="BM159" s="480">
        <v>2308.3057921411255</v>
      </c>
      <c r="BN159" s="465">
        <v>2103.2700981422013</v>
      </c>
      <c r="BO159" s="465">
        <v>2381.0739950556799</v>
      </c>
      <c r="BP159" s="465">
        <v>3344.3466964816439</v>
      </c>
      <c r="BQ159" s="484">
        <v>8094.9831219455964</v>
      </c>
      <c r="BR159" s="480">
        <v>11831.805407084854</v>
      </c>
      <c r="BS159" s="465">
        <v>1253.1794138735381</v>
      </c>
      <c r="BT159" s="465">
        <v>4537.9859866837123</v>
      </c>
      <c r="BU159" s="465">
        <v>77.917340243574699</v>
      </c>
      <c r="BV159" s="465">
        <v>5832.5569536959747</v>
      </c>
      <c r="BW159" s="465">
        <v>4230.0414005163575</v>
      </c>
      <c r="BX159" s="465">
        <v>6393.0772575348083</v>
      </c>
      <c r="BY159" s="466">
        <v>4817.3921416095882</v>
      </c>
      <c r="BZ159" s="466">
        <v>1001.1780522766174</v>
      </c>
      <c r="CA159" s="27"/>
      <c r="CB159" s="27"/>
      <c r="CC159" s="27"/>
      <c r="CD159" s="27"/>
      <c r="CE159" s="27"/>
      <c r="CF159" s="27"/>
      <c r="CG159" s="27"/>
      <c r="CH159" s="27"/>
      <c r="CI159" s="27"/>
      <c r="CJ159" s="27"/>
      <c r="CK159" s="27"/>
      <c r="CL159" s="27"/>
      <c r="CM159" s="27"/>
      <c r="CN159" s="27"/>
      <c r="CO159" s="27"/>
      <c r="CP159" s="27"/>
      <c r="CQ159" s="27"/>
      <c r="CR159" s="27"/>
      <c r="CS159" s="27"/>
      <c r="CT159" s="27"/>
      <c r="CU159" s="27"/>
      <c r="CV159" s="27"/>
      <c r="CW159" s="27"/>
      <c r="CX159" s="27"/>
      <c r="CY159" s="27"/>
      <c r="CZ159" s="27"/>
    </row>
    <row r="160" s="344" customFormat="true" ht="15" customHeight="true" x14ac:dyDescent="0.2">
      <c r="A160" s="1155"/>
      <c r="B160" s="409" t="s">
        <v>327</v>
      </c>
      <c r="C160" s="155">
        <v>68.140755452384553</v>
      </c>
      <c r="D160" s="154">
        <v>65.052389004099936</v>
      </c>
      <c r="E160" s="154">
        <v>57.925899931301061</v>
      </c>
      <c r="F160" s="154">
        <v>40.456279059710162</v>
      </c>
      <c r="G160" s="153">
        <v>16.229200353157566</v>
      </c>
      <c r="H160" s="152">
        <v>50.469639876206344</v>
      </c>
      <c r="I160" s="154">
        <v>15.306106384004167</v>
      </c>
      <c r="J160" s="154">
        <v>28.540440765365698</v>
      </c>
      <c r="K160" s="154">
        <v>16.66817199814043</v>
      </c>
      <c r="L160" s="151">
        <v>9.0331947309969927</v>
      </c>
      <c r="M160" s="155">
        <v>68.731506258343558</v>
      </c>
      <c r="N160" s="154">
        <v>67.786057615901285</v>
      </c>
      <c r="O160" s="154">
        <v>61.27205940367908</v>
      </c>
      <c r="P160" s="154">
        <v>58.740699869578513</v>
      </c>
      <c r="Q160" s="153">
        <v>40.528561971685249</v>
      </c>
      <c r="R160" s="152">
        <v>15.283075746045283</v>
      </c>
      <c r="S160" s="154">
        <v>41.134650609140486</v>
      </c>
      <c r="T160" s="154">
        <v>63.414513973594403</v>
      </c>
      <c r="U160" s="154">
        <v>26.118625603649214</v>
      </c>
      <c r="V160" s="154">
        <v>64.432627783170432</v>
      </c>
      <c r="W160" s="154">
        <v>30.086487609770074</v>
      </c>
      <c r="X160" s="154">
        <v>59.267264458404782</v>
      </c>
      <c r="Y160" s="154">
        <v>64.843728972332642</v>
      </c>
      <c r="Z160" s="151">
        <v>34.200816841457247</v>
      </c>
      <c r="AA160" s="468"/>
      <c r="AB160" s="468"/>
      <c r="AC160" s="468"/>
      <c r="AD160" s="468"/>
      <c r="AE160" s="468"/>
      <c r="AF160" s="468"/>
      <c r="AG160" s="468"/>
      <c r="AH160" s="468"/>
      <c r="AI160" s="468"/>
      <c r="AJ160" s="468"/>
      <c r="AK160" s="468"/>
      <c r="AL160" s="468"/>
      <c r="AM160" s="468"/>
      <c r="AN160" s="468"/>
      <c r="AO160" s="468"/>
      <c r="AP160" s="468"/>
      <c r="AQ160" s="468"/>
      <c r="AR160" s="468"/>
      <c r="AS160" s="468"/>
      <c r="AT160" s="468"/>
      <c r="AU160" s="468"/>
      <c r="AV160" s="468"/>
      <c r="AW160" s="468"/>
      <c r="AX160" s="468"/>
      <c r="AY160" s="468"/>
      <c r="AZ160" s="983"/>
      <c r="BA160" s="1182"/>
      <c r="BB160" s="651" t="s">
        <v>327</v>
      </c>
      <c r="BC160" s="480">
        <v>17901.142265964198</v>
      </c>
      <c r="BD160" s="465">
        <v>17108.196933672945</v>
      </c>
      <c r="BE160" s="465">
        <v>15208.440597324427</v>
      </c>
      <c r="BF160" s="465">
        <v>10640.56407757827</v>
      </c>
      <c r="BG160" s="484">
        <v>4265.3060436724354</v>
      </c>
      <c r="BH160" s="480">
        <v>3691.1591626061786</v>
      </c>
      <c r="BI160" s="465">
        <v>1119.0082422342948</v>
      </c>
      <c r="BJ160" s="465">
        <v>2088.0316810129198</v>
      </c>
      <c r="BK160" s="465">
        <v>1219.0265336211455</v>
      </c>
      <c r="BL160" s="484">
        <v>660.87552218081748</v>
      </c>
      <c r="BM160" s="480">
        <v>13042.94128967176</v>
      </c>
      <c r="BN160" s="465">
        <v>12853.242449861114</v>
      </c>
      <c r="BO160" s="465">
        <v>11622.258291178974</v>
      </c>
      <c r="BP160" s="465">
        <v>11140.485506717398</v>
      </c>
      <c r="BQ160" s="484">
        <v>7686.6212391276595</v>
      </c>
      <c r="BR160" s="480">
        <v>2960.5290829321366</v>
      </c>
      <c r="BS160" s="465">
        <v>1847.4663952244925</v>
      </c>
      <c r="BT160" s="465">
        <v>10543.550563017132</v>
      </c>
      <c r="BU160" s="465">
        <v>98.820927429278427</v>
      </c>
      <c r="BV160" s="465">
        <v>15334.208419982342</v>
      </c>
      <c r="BW160" s="465">
        <v>5143.9751427965994</v>
      </c>
      <c r="BX160" s="465">
        <v>12428.054358409341</v>
      </c>
      <c r="BY160" s="466">
        <v>14727.990245387429</v>
      </c>
      <c r="BZ160" s="466">
        <v>2039.0547830334676</v>
      </c>
      <c r="CA160" s="27"/>
      <c r="CB160" s="27"/>
      <c r="CC160" s="27"/>
      <c r="CD160" s="27"/>
      <c r="CE160" s="27"/>
      <c r="CF160" s="27"/>
      <c r="CG160" s="27"/>
      <c r="CH160" s="27"/>
      <c r="CI160" s="27"/>
      <c r="CJ160" s="27"/>
      <c r="CK160" s="27"/>
      <c r="CL160" s="27"/>
      <c r="CM160" s="27"/>
      <c r="CN160" s="27"/>
      <c r="CO160" s="27"/>
      <c r="CP160" s="27"/>
      <c r="CQ160" s="27"/>
      <c r="CR160" s="27"/>
      <c r="CS160" s="27"/>
      <c r="CT160" s="27"/>
      <c r="CU160" s="27"/>
      <c r="CV160" s="27"/>
      <c r="CW160" s="27"/>
      <c r="CX160" s="27"/>
      <c r="CY160" s="27"/>
      <c r="CZ160" s="27"/>
    </row>
    <row r="161" s="344" customFormat="true" ht="15" customHeight="true" x14ac:dyDescent="0.2">
      <c r="A161" s="1155"/>
      <c r="B161" s="409" t="s">
        <v>328</v>
      </c>
      <c r="C161" s="155">
        <v>3.0190522715958349E-2</v>
      </c>
      <c r="D161" s="154">
        <v>8.8700735529714733E-2</v>
      </c>
      <c r="E161" s="154">
        <v>0.20652674340069158</v>
      </c>
      <c r="F161" s="154">
        <v>2.1021142382848617E-2</v>
      </c>
      <c r="G161" s="153">
        <v>0</v>
      </c>
      <c r="H161" s="152">
        <v>0</v>
      </c>
      <c r="I161" s="154">
        <v>0</v>
      </c>
      <c r="J161" s="154">
        <v>0</v>
      </c>
      <c r="K161" s="154">
        <v>0</v>
      </c>
      <c r="L161" s="151">
        <v>0</v>
      </c>
      <c r="M161" s="155">
        <v>0</v>
      </c>
      <c r="N161" s="154">
        <v>4.1828482502554977E-2</v>
      </c>
      <c r="O161" s="154">
        <v>0.28187929693648089</v>
      </c>
      <c r="P161" s="154">
        <v>6.9195825443105721E-2</v>
      </c>
      <c r="Q161" s="153">
        <v>8.6939619573730226E-2</v>
      </c>
      <c r="R161" s="152">
        <v>0</v>
      </c>
      <c r="S161" s="154">
        <v>5.567219567913502E-2</v>
      </c>
      <c r="T161" s="154">
        <v>0</v>
      </c>
      <c r="U161" s="154">
        <v>0</v>
      </c>
      <c r="V161" s="154">
        <v>0.33858624365458279</v>
      </c>
      <c r="W161" s="154">
        <v>0</v>
      </c>
      <c r="X161" s="154">
        <v>0</v>
      </c>
      <c r="Y161" s="154">
        <v>0</v>
      </c>
      <c r="Z161" s="151">
        <v>0.13303074309439869</v>
      </c>
      <c r="AA161" s="468"/>
      <c r="AB161" s="468"/>
      <c r="AC161" s="468"/>
      <c r="AD161" s="468"/>
      <c r="AE161" s="468"/>
      <c r="AF161" s="468"/>
      <c r="AG161" s="468"/>
      <c r="AH161" s="468"/>
      <c r="AI161" s="468"/>
      <c r="AJ161" s="468"/>
      <c r="AK161" s="468"/>
      <c r="AL161" s="468"/>
      <c r="AM161" s="468"/>
      <c r="AN161" s="468"/>
      <c r="AO161" s="468"/>
      <c r="AP161" s="468"/>
      <c r="AQ161" s="468"/>
      <c r="AR161" s="468"/>
      <c r="AS161" s="468"/>
      <c r="AT161" s="468"/>
      <c r="AU161" s="468"/>
      <c r="AV161" s="468"/>
      <c r="AW161" s="468"/>
      <c r="AX161" s="468"/>
      <c r="AY161" s="468"/>
      <c r="AZ161" s="983"/>
      <c r="BA161" s="1182"/>
      <c r="BB161" s="651" t="s">
        <v>328</v>
      </c>
      <c r="BC161" s="480">
        <v>7.9313010053116688</v>
      </c>
      <c r="BD161" s="465">
        <v>23.327500724198757</v>
      </c>
      <c r="BE161" s="465">
        <v>54.223580686590722</v>
      </c>
      <c r="BF161" s="465">
        <v>5.5288528185814707</v>
      </c>
      <c r="BG161" s="484">
        <v>0</v>
      </c>
      <c r="BH161" s="480">
        <v>0</v>
      </c>
      <c r="BI161" s="465">
        <v>0</v>
      </c>
      <c r="BJ161" s="465">
        <v>0</v>
      </c>
      <c r="BK161" s="465">
        <v>0</v>
      </c>
      <c r="BL161" s="484">
        <v>0</v>
      </c>
      <c r="BM161" s="480">
        <v>0</v>
      </c>
      <c r="BN161" s="465">
        <v>7.9313010053116688</v>
      </c>
      <c r="BO161" s="465">
        <v>53.467665814004008</v>
      </c>
      <c r="BP161" s="465">
        <v>13.123355564129021</v>
      </c>
      <c r="BQ161" s="484">
        <v>16.488912851237924</v>
      </c>
      <c r="BR161" s="480">
        <v>0</v>
      </c>
      <c r="BS161" s="465">
        <v>2.500386149936312</v>
      </c>
      <c r="BT161" s="465">
        <v>0</v>
      </c>
      <c r="BU161" s="465">
        <v>0</v>
      </c>
      <c r="BV161" s="465">
        <v>80.57954807943463</v>
      </c>
      <c r="BW161" s="465">
        <v>0</v>
      </c>
      <c r="BX161" s="465">
        <v>0</v>
      </c>
      <c r="BY161" s="466">
        <v>0</v>
      </c>
      <c r="BZ161" s="466">
        <v>7.9313010053116688</v>
      </c>
      <c r="CA161" s="27"/>
      <c r="CB161" s="27"/>
      <c r="CC161" s="27"/>
      <c r="CD161" s="27"/>
      <c r="CE161" s="27"/>
      <c r="CF161" s="27"/>
      <c r="CG161" s="27"/>
      <c r="CH161" s="27"/>
      <c r="CI161" s="27"/>
      <c r="CJ161" s="27"/>
      <c r="CK161" s="27"/>
      <c r="CL161" s="27"/>
      <c r="CM161" s="27"/>
      <c r="CN161" s="27"/>
      <c r="CO161" s="27"/>
      <c r="CP161" s="27"/>
      <c r="CQ161" s="27"/>
      <c r="CR161" s="27"/>
      <c r="CS161" s="27"/>
      <c r="CT161" s="27"/>
      <c r="CU161" s="27"/>
      <c r="CV161" s="27"/>
      <c r="CW161" s="27"/>
      <c r="CX161" s="27"/>
      <c r="CY161" s="27"/>
      <c r="CZ161" s="27"/>
    </row>
    <row r="162" s="344" customFormat="true" ht="15" customHeight="true" x14ac:dyDescent="0.2">
      <c r="A162" s="1155"/>
      <c r="B162" s="409" t="s">
        <v>329</v>
      </c>
      <c r="C162" s="155">
        <v>0</v>
      </c>
      <c r="D162" s="154">
        <v>0</v>
      </c>
      <c r="E162" s="154">
        <v>7.1621901094425233E-2</v>
      </c>
      <c r="F162" s="154">
        <v>3.1775801033774885E-2</v>
      </c>
      <c r="G162" s="153">
        <v>1.3071033886877248E-2</v>
      </c>
      <c r="H162" s="152">
        <v>0</v>
      </c>
      <c r="I162" s="154">
        <v>0</v>
      </c>
      <c r="J162" s="154">
        <v>0</v>
      </c>
      <c r="K162" s="154">
        <v>4.6971867969670893E-2</v>
      </c>
      <c r="L162" s="151">
        <v>0</v>
      </c>
      <c r="M162" s="155">
        <v>0</v>
      </c>
      <c r="N162" s="154">
        <v>0</v>
      </c>
      <c r="O162" s="154">
        <v>0</v>
      </c>
      <c r="P162" s="154">
        <v>9.9150004743017453E-2</v>
      </c>
      <c r="Q162" s="153">
        <v>4.4065726578479472E-2</v>
      </c>
      <c r="R162" s="152">
        <v>1.7733907983471651E-2</v>
      </c>
      <c r="S162" s="154">
        <v>0</v>
      </c>
      <c r="T162" s="154">
        <v>0</v>
      </c>
      <c r="U162" s="154">
        <v>0</v>
      </c>
      <c r="V162" s="154">
        <v>0</v>
      </c>
      <c r="W162" s="154">
        <v>0</v>
      </c>
      <c r="X162" s="154">
        <v>0.12952998695280007</v>
      </c>
      <c r="Y162" s="154">
        <v>0</v>
      </c>
      <c r="Z162" s="151">
        <v>0</v>
      </c>
      <c r="AA162" s="468"/>
      <c r="AB162" s="468"/>
      <c r="AC162" s="468"/>
      <c r="AD162" s="468"/>
      <c r="AE162" s="468"/>
      <c r="AF162" s="468"/>
      <c r="AG162" s="468"/>
      <c r="AH162" s="468"/>
      <c r="AI162" s="468"/>
      <c r="AJ162" s="468"/>
      <c r="AK162" s="468"/>
      <c r="AL162" s="468"/>
      <c r="AM162" s="468"/>
      <c r="AN162" s="468"/>
      <c r="AO162" s="468"/>
      <c r="AP162" s="468"/>
      <c r="AQ162" s="468"/>
      <c r="AR162" s="468"/>
      <c r="AS162" s="468"/>
      <c r="AT162" s="468"/>
      <c r="AU162" s="468"/>
      <c r="AV162" s="468"/>
      <c r="AW162" s="468"/>
      <c r="AX162" s="468"/>
      <c r="AY162" s="468"/>
      <c r="AZ162" s="983"/>
      <c r="BA162" s="1182"/>
      <c r="BB162" s="651" t="s">
        <v>329</v>
      </c>
      <c r="BC162" s="480">
        <v>0</v>
      </c>
      <c r="BD162" s="465">
        <v>0</v>
      </c>
      <c r="BE162" s="465">
        <v>18.804324655358805</v>
      </c>
      <c r="BF162" s="465">
        <v>8.3574776246039129</v>
      </c>
      <c r="BG162" s="484">
        <v>3.4352869285945804</v>
      </c>
      <c r="BH162" s="480">
        <v>0</v>
      </c>
      <c r="BI162" s="465">
        <v>0</v>
      </c>
      <c r="BJ162" s="465">
        <v>0</v>
      </c>
      <c r="BK162" s="465">
        <v>3.4352869285945804</v>
      </c>
      <c r="BL162" s="484">
        <v>0</v>
      </c>
      <c r="BM162" s="480">
        <v>0</v>
      </c>
      <c r="BN162" s="465">
        <v>0</v>
      </c>
      <c r="BO162" s="465">
        <v>0</v>
      </c>
      <c r="BP162" s="465">
        <v>18.804324655358805</v>
      </c>
      <c r="BQ162" s="484">
        <v>8.3574776246039129</v>
      </c>
      <c r="BR162" s="480">
        <v>3.4352869285945804</v>
      </c>
      <c r="BS162" s="465">
        <v>0</v>
      </c>
      <c r="BT162" s="465">
        <v>0</v>
      </c>
      <c r="BU162" s="465">
        <v>0</v>
      </c>
      <c r="BV162" s="465">
        <v>0</v>
      </c>
      <c r="BW162" s="465">
        <v>0</v>
      </c>
      <c r="BX162" s="465">
        <v>27.161802279962718</v>
      </c>
      <c r="BY162" s="466">
        <v>0</v>
      </c>
      <c r="BZ162" s="466">
        <v>0</v>
      </c>
      <c r="CA162" s="27"/>
      <c r="CB162" s="27"/>
      <c r="CC162" s="27"/>
      <c r="CD162" s="27"/>
      <c r="CE162" s="27"/>
      <c r="CF162" s="27"/>
      <c r="CG162" s="27"/>
      <c r="CH162" s="27"/>
      <c r="CI162" s="27"/>
      <c r="CJ162" s="27"/>
      <c r="CK162" s="27"/>
      <c r="CL162" s="27"/>
      <c r="CM162" s="27"/>
      <c r="CN162" s="27"/>
      <c r="CO162" s="27"/>
      <c r="CP162" s="27"/>
      <c r="CQ162" s="27"/>
      <c r="CR162" s="27"/>
      <c r="CS162" s="27"/>
      <c r="CT162" s="27"/>
      <c r="CU162" s="27"/>
      <c r="CV162" s="27"/>
      <c r="CW162" s="27"/>
      <c r="CX162" s="27"/>
      <c r="CY162" s="27"/>
      <c r="CZ162" s="27"/>
    </row>
    <row r="163" s="344" customFormat="true" ht="15" customHeight="true" x14ac:dyDescent="0.2">
      <c r="A163" s="1155"/>
      <c r="B163" s="409" t="s">
        <v>330</v>
      </c>
      <c r="C163" s="155">
        <v>0.1071719650771048</v>
      </c>
      <c r="D163" s="154">
        <v>4.0442138616091888E-2</v>
      </c>
      <c r="E163" s="154">
        <v>0.32031739368150591</v>
      </c>
      <c r="F163" s="154">
        <v>0.23721211941122458</v>
      </c>
      <c r="G163" s="153">
        <v>8.0404797072590933E-2</v>
      </c>
      <c r="H163" s="152">
        <v>0.17417591818397099</v>
      </c>
      <c r="I163" s="154">
        <v>0.17543067752603517</v>
      </c>
      <c r="J163" s="154">
        <v>0</v>
      </c>
      <c r="K163" s="154">
        <v>0</v>
      </c>
      <c r="L163" s="151">
        <v>0</v>
      </c>
      <c r="M163" s="155">
        <v>0</v>
      </c>
      <c r="N163" s="154">
        <v>0.1614497252972148</v>
      </c>
      <c r="O163" s="154">
        <v>0.15638902423595183</v>
      </c>
      <c r="P163" s="154">
        <v>0.14892077337063903</v>
      </c>
      <c r="Q163" s="153">
        <v>0.4868030281798677</v>
      </c>
      <c r="R163" s="152">
        <v>0</v>
      </c>
      <c r="S163" s="154">
        <v>0</v>
      </c>
      <c r="T163" s="154">
        <v>0.15040434765653615</v>
      </c>
      <c r="U163" s="154">
        <v>0</v>
      </c>
      <c r="V163" s="154">
        <v>8.8793161294267897E-2</v>
      </c>
      <c r="W163" s="154">
        <v>0.23502687565753938</v>
      </c>
      <c r="X163" s="154">
        <v>0.10037651410587355</v>
      </c>
      <c r="Y163" s="154">
        <v>0.14364606740770317</v>
      </c>
      <c r="Z163" s="151">
        <v>1.113976519151693</v>
      </c>
      <c r="AA163" s="468"/>
      <c r="AB163" s="468"/>
      <c r="AC163" s="468"/>
      <c r="AD163" s="468"/>
      <c r="AE163" s="468"/>
      <c r="AF163" s="468"/>
      <c r="AG163" s="468"/>
      <c r="AH163" s="468"/>
      <c r="AI163" s="468"/>
      <c r="AJ163" s="468"/>
      <c r="AK163" s="468"/>
      <c r="AL163" s="468"/>
      <c r="AM163" s="468"/>
      <c r="AN163" s="468"/>
      <c r="AO163" s="468"/>
      <c r="AP163" s="468"/>
      <c r="AQ163" s="468"/>
      <c r="AR163" s="468"/>
      <c r="AS163" s="468"/>
      <c r="AT163" s="468"/>
      <c r="AU163" s="468"/>
      <c r="AV163" s="468"/>
      <c r="AW163" s="468"/>
      <c r="AX163" s="468"/>
      <c r="AY163" s="468"/>
      <c r="AZ163" s="983"/>
      <c r="BA163" s="1182"/>
      <c r="BB163" s="651" t="s">
        <v>330</v>
      </c>
      <c r="BC163" s="480">
        <v>28.154965131092663</v>
      </c>
      <c r="BD163" s="465">
        <v>10.635921023890344</v>
      </c>
      <c r="BE163" s="465">
        <v>84.099307216158905</v>
      </c>
      <c r="BF163" s="465">
        <v>62.390086662393273</v>
      </c>
      <c r="BG163" s="484">
        <v>21.131729193746324</v>
      </c>
      <c r="BH163" s="480">
        <v>12.738569918213461</v>
      </c>
      <c r="BI163" s="465">
        <v>12.825493902063457</v>
      </c>
      <c r="BJ163" s="465">
        <v>0</v>
      </c>
      <c r="BK163" s="465">
        <v>0</v>
      </c>
      <c r="BL163" s="484">
        <v>0</v>
      </c>
      <c r="BM163" s="480">
        <v>0</v>
      </c>
      <c r="BN163" s="465">
        <v>30.613263784524722</v>
      </c>
      <c r="BO163" s="465">
        <v>29.66431439166778</v>
      </c>
      <c r="BP163" s="465">
        <v>28.243615092573364</v>
      </c>
      <c r="BQ163" s="484">
        <v>92.326752138238717</v>
      </c>
      <c r="BR163" s="480">
        <v>0</v>
      </c>
      <c r="BS163" s="465">
        <v>0</v>
      </c>
      <c r="BT163" s="465">
        <v>25.006828012190027</v>
      </c>
      <c r="BU163" s="465">
        <v>0</v>
      </c>
      <c r="BV163" s="465">
        <v>21.131729193746324</v>
      </c>
      <c r="BW163" s="465">
        <v>40.183235143704067</v>
      </c>
      <c r="BX163" s="465">
        <v>21.048462165669108</v>
      </c>
      <c r="BY163" s="466">
        <v>32.626406795198399</v>
      </c>
      <c r="BZ163" s="466">
        <v>66.415347916773598</v>
      </c>
      <c r="CA163" s="27"/>
      <c r="CB163" s="27"/>
      <c r="CC163" s="27"/>
      <c r="CD163" s="27"/>
      <c r="CE163" s="27"/>
      <c r="CF163" s="27"/>
      <c r="CG163" s="27"/>
      <c r="CH163" s="27"/>
      <c r="CI163" s="27"/>
      <c r="CJ163" s="27"/>
      <c r="CK163" s="27"/>
      <c r="CL163" s="27"/>
      <c r="CM163" s="27"/>
      <c r="CN163" s="27"/>
      <c r="CO163" s="27"/>
      <c r="CP163" s="27"/>
      <c r="CQ163" s="27"/>
      <c r="CR163" s="27"/>
      <c r="CS163" s="27"/>
      <c r="CT163" s="27"/>
      <c r="CU163" s="27"/>
      <c r="CV163" s="27"/>
      <c r="CW163" s="27"/>
      <c r="CX163" s="27"/>
      <c r="CY163" s="27"/>
      <c r="CZ163" s="27"/>
    </row>
    <row r="164" s="344" customFormat="true" ht="15" customHeight="true" x14ac:dyDescent="0.2">
      <c r="A164" s="1155"/>
      <c r="B164" s="409" t="s">
        <v>331</v>
      </c>
      <c r="C164" s="155">
        <v>18.442928149844558</v>
      </c>
      <c r="D164" s="154">
        <v>21.121669142720968</v>
      </c>
      <c r="E164" s="154">
        <v>21.092456891401433</v>
      </c>
      <c r="F164" s="154">
        <v>7.5166626275031803</v>
      </c>
      <c r="G164" s="153">
        <v>0.67636526961083598</v>
      </c>
      <c r="H164" s="152">
        <v>7.2501304245993836</v>
      </c>
      <c r="I164" s="154">
        <v>0.33730280516795863</v>
      </c>
      <c r="J164" s="154">
        <v>1.3512874840866922</v>
      </c>
      <c r="K164" s="154">
        <v>0.88629751381537403</v>
      </c>
      <c r="L164" s="151">
        <v>0</v>
      </c>
      <c r="M164" s="155">
        <v>17.644776119704119</v>
      </c>
      <c r="N164" s="154">
        <v>19.358330363841251</v>
      </c>
      <c r="O164" s="154">
        <v>23.725471878380102</v>
      </c>
      <c r="P164" s="154">
        <v>20.81724014901878</v>
      </c>
      <c r="Q164" s="153">
        <v>10.052091466383827</v>
      </c>
      <c r="R164" s="152">
        <v>0.26890793602224711</v>
      </c>
      <c r="S164" s="154">
        <v>29.218577219801233</v>
      </c>
      <c r="T164" s="154">
        <v>6.5406576081302088</v>
      </c>
      <c r="U164" s="154">
        <v>49.705701152720252</v>
      </c>
      <c r="V164" s="154">
        <v>6.5111023080282466</v>
      </c>
      <c r="W164" s="154">
        <v>41.032280736979708</v>
      </c>
      <c r="X164" s="154">
        <v>7.6387101516387625</v>
      </c>
      <c r="Y164" s="154">
        <v>12.451921265756919</v>
      </c>
      <c r="Z164" s="151">
        <v>41.220845456129439</v>
      </c>
      <c r="AA164" s="468"/>
      <c r="AB164" s="468"/>
      <c r="AC164" s="468"/>
      <c r="AD164" s="468"/>
      <c r="AE164" s="468"/>
      <c r="AF164" s="468"/>
      <c r="AG164" s="468"/>
      <c r="AH164" s="468"/>
      <c r="AI164" s="468"/>
      <c r="AJ164" s="468"/>
      <c r="AK164" s="468"/>
      <c r="AL164" s="468"/>
      <c r="AM164" s="468"/>
      <c r="AN164" s="468"/>
      <c r="AO164" s="468"/>
      <c r="AP164" s="468"/>
      <c r="AQ164" s="468"/>
      <c r="AR164" s="468"/>
      <c r="AS164" s="468"/>
      <c r="AT164" s="468"/>
      <c r="AU164" s="468"/>
      <c r="AV164" s="468"/>
      <c r="AW164" s="468"/>
      <c r="AX164" s="468"/>
      <c r="AY164" s="468"/>
      <c r="AZ164" s="983"/>
      <c r="BA164" s="1182"/>
      <c r="BB164" s="651" t="s">
        <v>331</v>
      </c>
      <c r="BC164" s="480">
        <v>4845.1103663214499</v>
      </c>
      <c r="BD164" s="465">
        <v>5554.8102197873004</v>
      </c>
      <c r="BE164" s="465">
        <v>5537.8229438808467</v>
      </c>
      <c r="BF164" s="465">
        <v>1976.9868162971495</v>
      </c>
      <c r="BG164" s="484">
        <v>177.7601366317439</v>
      </c>
      <c r="BH164" s="480">
        <v>530.24720232779714</v>
      </c>
      <c r="BI164" s="465">
        <v>24.659740997628717</v>
      </c>
      <c r="BJ164" s="465">
        <v>98.860809478220474</v>
      </c>
      <c r="BK164" s="465">
        <v>64.819356684340121</v>
      </c>
      <c r="BL164" s="484">
        <v>0</v>
      </c>
      <c r="BM164" s="480">
        <v>3348.3884106026803</v>
      </c>
      <c r="BN164" s="465">
        <v>3670.626709121258</v>
      </c>
      <c r="BO164" s="465">
        <v>4500.3149059174548</v>
      </c>
      <c r="BP164" s="465">
        <v>3948.1000853737914</v>
      </c>
      <c r="BQ164" s="484">
        <v>1906.4732624153094</v>
      </c>
      <c r="BR164" s="480">
        <v>52.090938921841172</v>
      </c>
      <c r="BS164" s="465">
        <v>1312.2838952194661</v>
      </c>
      <c r="BT164" s="465">
        <v>1087.4758771378267</v>
      </c>
      <c r="BU164" s="465">
        <v>188.06362788660994</v>
      </c>
      <c r="BV164" s="465">
        <v>1549.5658530508008</v>
      </c>
      <c r="BW164" s="465">
        <v>7015.4095386905274</v>
      </c>
      <c r="BX164" s="465">
        <v>1601.800013215171</v>
      </c>
      <c r="BY164" s="466">
        <v>2828.2114222124592</v>
      </c>
      <c r="BZ164" s="466">
        <v>2457.5893165837851</v>
      </c>
      <c r="CA164" s="27"/>
      <c r="CB164" s="27"/>
      <c r="CC164" s="27"/>
      <c r="CD164" s="27"/>
      <c r="CE164" s="27"/>
      <c r="CF164" s="27"/>
      <c r="CG164" s="27"/>
      <c r="CH164" s="27"/>
      <c r="CI164" s="27"/>
      <c r="CJ164" s="27"/>
      <c r="CK164" s="27"/>
      <c r="CL164" s="27"/>
      <c r="CM164" s="27"/>
      <c r="CN164" s="27"/>
      <c r="CO164" s="27"/>
      <c r="CP164" s="27"/>
      <c r="CQ164" s="27"/>
      <c r="CR164" s="27"/>
      <c r="CS164" s="27"/>
      <c r="CT164" s="27"/>
      <c r="CU164" s="27"/>
      <c r="CV164" s="27"/>
      <c r="CW164" s="27"/>
      <c r="CX164" s="27"/>
      <c r="CY164" s="27"/>
      <c r="CZ164" s="27"/>
    </row>
    <row r="165" s="344" customFormat="true" ht="15" customHeight="true" x14ac:dyDescent="0.2">
      <c r="A165" s="1155"/>
      <c r="B165" s="409" t="s">
        <v>332</v>
      </c>
      <c r="C165" s="155">
        <v>0.25045504430698978</v>
      </c>
      <c r="D165" s="154">
        <v>0.44921310582553386</v>
      </c>
      <c r="E165" s="154">
        <v>0.87915452488046775</v>
      </c>
      <c r="F165" s="154">
        <v>0.37926197568032127</v>
      </c>
      <c r="G165" s="153">
        <v>0.36400570837908069</v>
      </c>
      <c r="H165" s="152">
        <v>0.42873855156343998</v>
      </c>
      <c r="I165" s="154">
        <v>0.16864690551779957</v>
      </c>
      <c r="J165" s="154">
        <v>0.33667715680182114</v>
      </c>
      <c r="K165" s="154">
        <v>0.34917379522124875</v>
      </c>
      <c r="L165" s="151">
        <v>0.58218404366540821</v>
      </c>
      <c r="M165" s="155">
        <v>0.34672400075318244</v>
      </c>
      <c r="N165" s="154">
        <v>0.29865006498727426</v>
      </c>
      <c r="O165" s="154">
        <v>0.49219281853009167</v>
      </c>
      <c r="P165" s="154">
        <v>1.0486996993708204</v>
      </c>
      <c r="Q165" s="153">
        <v>0.31135457938537103</v>
      </c>
      <c r="R165" s="152">
        <v>0.39344464634742504</v>
      </c>
      <c r="S165" s="154">
        <v>0.42233005055338135</v>
      </c>
      <c r="T165" s="154">
        <v>0.58852011658199965</v>
      </c>
      <c r="U165" s="154">
        <v>0.48564451974287615</v>
      </c>
      <c r="V165" s="154">
        <v>9.8679033422051213E-2</v>
      </c>
      <c r="W165" s="154">
        <v>0.77631830347596764</v>
      </c>
      <c r="X165" s="154">
        <v>0.14787538735321096</v>
      </c>
      <c r="Y165" s="154">
        <v>0.80312365909288053</v>
      </c>
      <c r="Z165" s="151">
        <v>0.76599447908312879</v>
      </c>
      <c r="AA165" s="468"/>
      <c r="AB165" s="468"/>
      <c r="AC165" s="468"/>
      <c r="AD165" s="468"/>
      <c r="AE165" s="468"/>
      <c r="AF165" s="468"/>
      <c r="AG165" s="468"/>
      <c r="AH165" s="468"/>
      <c r="AI165" s="468"/>
      <c r="AJ165" s="468"/>
      <c r="AK165" s="468"/>
      <c r="AL165" s="468"/>
      <c r="AM165" s="468"/>
      <c r="AN165" s="468"/>
      <c r="AO165" s="468"/>
      <c r="AP165" s="468"/>
      <c r="AQ165" s="468"/>
      <c r="AR165" s="468"/>
      <c r="AS165" s="468"/>
      <c r="AT165" s="468"/>
      <c r="AU165" s="468"/>
      <c r="AV165" s="468"/>
      <c r="AW165" s="468"/>
      <c r="AX165" s="468"/>
      <c r="AY165" s="468"/>
      <c r="AZ165" s="983"/>
      <c r="BA165" s="1182"/>
      <c r="BB165" s="651" t="s">
        <v>332</v>
      </c>
      <c r="BC165" s="480">
        <v>65.796619799742686</v>
      </c>
      <c r="BD165" s="465">
        <v>118.13903220626898</v>
      </c>
      <c r="BE165" s="465">
        <v>230.82195327773582</v>
      </c>
      <c r="BF165" s="465">
        <v>99.751174557087452</v>
      </c>
      <c r="BG165" s="484">
        <v>95.666805147210141</v>
      </c>
      <c r="BH165" s="480">
        <v>31.356321084271787</v>
      </c>
      <c r="BI165" s="465">
        <v>12.329541724533378</v>
      </c>
      <c r="BJ165" s="465">
        <v>24.631454554431766</v>
      </c>
      <c r="BK165" s="465">
        <v>25.536820790389378</v>
      </c>
      <c r="BL165" s="484">
        <v>42.593035500769233</v>
      </c>
      <c r="BM165" s="480">
        <v>65.796619799742686</v>
      </c>
      <c r="BN165" s="465">
        <v>56.628484203922021</v>
      </c>
      <c r="BO165" s="465">
        <v>93.36053205478882</v>
      </c>
      <c r="BP165" s="465">
        <v>198.89146414120424</v>
      </c>
      <c r="BQ165" s="484">
        <v>59.051311133991753</v>
      </c>
      <c r="BR165" s="480">
        <v>76.215307533034448</v>
      </c>
      <c r="BS165" s="465">
        <v>18.967964101716639</v>
      </c>
      <c r="BT165" s="465">
        <v>97.849706915972433</v>
      </c>
      <c r="BU165" s="465">
        <v>1.8374566322981507</v>
      </c>
      <c r="BV165" s="465">
        <v>23.484450615117858</v>
      </c>
      <c r="BW165" s="465">
        <v>132.72942018933537</v>
      </c>
      <c r="BX165" s="465">
        <v>31.008742669173781</v>
      </c>
      <c r="BY165" s="466">
        <v>182.41389883679747</v>
      </c>
      <c r="BZ165" s="466">
        <v>45.668637494598883</v>
      </c>
      <c r="CA165" s="27"/>
      <c r="CB165" s="27"/>
      <c r="CC165" s="27"/>
      <c r="CD165" s="27"/>
      <c r="CE165" s="27"/>
      <c r="CF165" s="27"/>
      <c r="CG165" s="27"/>
      <c r="CH165" s="27"/>
      <c r="CI165" s="27"/>
      <c r="CJ165" s="27"/>
      <c r="CK165" s="27"/>
      <c r="CL165" s="27"/>
      <c r="CM165" s="27"/>
      <c r="CN165" s="27"/>
      <c r="CO165" s="27"/>
      <c r="CP165" s="27"/>
      <c r="CQ165" s="27"/>
      <c r="CR165" s="27"/>
      <c r="CS165" s="27"/>
      <c r="CT165" s="27"/>
      <c r="CU165" s="27"/>
      <c r="CV165" s="27"/>
      <c r="CW165" s="27"/>
      <c r="CX165" s="27"/>
      <c r="CY165" s="27"/>
      <c r="CZ165" s="27"/>
    </row>
    <row r="166" s="344" customFormat="true" ht="15" customHeight="true" x14ac:dyDescent="0.2">
      <c r="A166" s="1156"/>
      <c r="B166" s="410" t="s">
        <v>318</v>
      </c>
      <c r="C166" s="155">
        <v>0.14658213918962301</v>
      </c>
      <c r="D166" s="154">
        <v>0.16275250665457927</v>
      </c>
      <c r="E166" s="154">
        <v>0.19819888286257223</v>
      </c>
      <c r="F166" s="154">
        <v>0.11340542246948329</v>
      </c>
      <c r="G166" s="153">
        <v>0.12038080003613512</v>
      </c>
      <c r="H166" s="152">
        <v>0</v>
      </c>
      <c r="I166" s="154">
        <v>0</v>
      </c>
      <c r="J166" s="154">
        <v>0.26284281420288125</v>
      </c>
      <c r="K166" s="154">
        <v>6.7007606414353132E-2</v>
      </c>
      <c r="L166" s="151">
        <v>0.10262046262687982</v>
      </c>
      <c r="M166" s="155">
        <v>0.11322937195006488</v>
      </c>
      <c r="N166" s="154">
        <v>0.23301700448071788</v>
      </c>
      <c r="O166" s="154">
        <v>0.20838757732294411</v>
      </c>
      <c r="P166" s="154">
        <v>0.14842571010088429</v>
      </c>
      <c r="Q166" s="153">
        <v>0.15726723407367513</v>
      </c>
      <c r="R166" s="152">
        <v>8.8978402103114335E-2</v>
      </c>
      <c r="S166" s="154">
        <v>0.1802303672819853</v>
      </c>
      <c r="T166" s="154">
        <v>0.10079466404114383</v>
      </c>
      <c r="U166" s="154">
        <v>0.2708071041703814</v>
      </c>
      <c r="V166" s="154">
        <v>0.10348955727902256</v>
      </c>
      <c r="W166" s="154">
        <v>0.13936736787569154</v>
      </c>
      <c r="X166" s="154">
        <v>0.26436657337653136</v>
      </c>
      <c r="Y166" s="154">
        <v>0.19247204779079455</v>
      </c>
      <c r="Z166" s="151">
        <v>6.8587278931591181E-2</v>
      </c>
      <c r="AA166" s="468"/>
      <c r="AB166" s="468"/>
      <c r="AC166" s="468"/>
      <c r="AD166" s="468"/>
      <c r="AE166" s="468"/>
      <c r="AF166" s="468"/>
      <c r="AG166" s="468"/>
      <c r="AH166" s="468"/>
      <c r="AI166" s="468"/>
      <c r="AJ166" s="468"/>
      <c r="AK166" s="468"/>
      <c r="AL166" s="468"/>
      <c r="AM166" s="468"/>
      <c r="AN166" s="468"/>
      <c r="AO166" s="468"/>
      <c r="AP166" s="468"/>
      <c r="AQ166" s="468"/>
      <c r="AR166" s="468"/>
      <c r="AS166" s="468"/>
      <c r="AT166" s="468"/>
      <c r="AU166" s="468"/>
      <c r="AV166" s="468"/>
      <c r="AW166" s="468"/>
      <c r="AX166" s="468"/>
      <c r="AY166" s="468"/>
      <c r="AZ166" s="983"/>
      <c r="BA166" s="1182"/>
      <c r="BB166" s="651" t="s">
        <v>318</v>
      </c>
      <c r="BC166" s="480">
        <v>38.508345113907623</v>
      </c>
      <c r="BD166" s="465">
        <v>42.802454727988106</v>
      </c>
      <c r="BE166" s="465">
        <v>52.037101539145461</v>
      </c>
      <c r="BF166" s="465">
        <v>29.827203405196617</v>
      </c>
      <c r="BG166" s="484">
        <v>31.638093237067636</v>
      </c>
      <c r="BH166" s="480">
        <v>0</v>
      </c>
      <c r="BI166" s="465">
        <v>0</v>
      </c>
      <c r="BJ166" s="465">
        <v>19.229700329233033</v>
      </c>
      <c r="BK166" s="465">
        <v>4.9006003887320064</v>
      </c>
      <c r="BL166" s="484">
        <v>7.5077925191026029</v>
      </c>
      <c r="BM166" s="480">
        <v>21.487148049106281</v>
      </c>
      <c r="BN166" s="465">
        <v>44.183481955859705</v>
      </c>
      <c r="BO166" s="465">
        <v>39.527547660244984</v>
      </c>
      <c r="BP166" s="465">
        <v>28.14972371583022</v>
      </c>
      <c r="BQ166" s="484">
        <v>29.827203405196617</v>
      </c>
      <c r="BR166" s="480">
        <v>17.236265235894322</v>
      </c>
      <c r="BS166" s="465">
        <v>8.0946244108476009</v>
      </c>
      <c r="BT166" s="465">
        <v>16.758523722860094</v>
      </c>
      <c r="BU166" s="465">
        <v>1.0246101611416827</v>
      </c>
      <c r="BV166" s="465">
        <v>24.629298776213087</v>
      </c>
      <c r="BW166" s="465">
        <v>23.828048171257613</v>
      </c>
      <c r="BX166" s="465">
        <v>55.436372413912103</v>
      </c>
      <c r="BY166" s="466">
        <v>43.716277384079476</v>
      </c>
      <c r="BZ166" s="466">
        <v>4.0891777470994652</v>
      </c>
      <c r="CA166" s="27"/>
      <c r="CB166" s="27"/>
      <c r="CC166" s="27"/>
      <c r="CD166" s="27"/>
      <c r="CE166" s="27"/>
      <c r="CF166" s="27"/>
      <c r="CG166" s="27"/>
      <c r="CH166" s="27"/>
      <c r="CI166" s="27"/>
      <c r="CJ166" s="27"/>
      <c r="CK166" s="27"/>
      <c r="CL166" s="27"/>
      <c r="CM166" s="27"/>
      <c r="CN166" s="27"/>
      <c r="CO166" s="27"/>
      <c r="CP166" s="27"/>
      <c r="CQ166" s="27"/>
      <c r="CR166" s="27"/>
      <c r="CS166" s="27"/>
      <c r="CT166" s="27"/>
      <c r="CU166" s="27"/>
      <c r="CV166" s="27"/>
      <c r="CW166" s="27"/>
      <c r="CX166" s="27"/>
      <c r="CY166" s="27"/>
      <c r="CZ166" s="27"/>
    </row>
    <row r="167" s="403" customFormat="true" ht="15" customHeight="true" x14ac:dyDescent="0.2">
      <c r="A167" s="68"/>
      <c r="B167" s="59"/>
      <c r="C167" s="136"/>
      <c r="D167" s="143"/>
      <c r="E167" s="143"/>
      <c r="F167" s="143"/>
      <c r="G167" s="142"/>
      <c r="H167" s="135"/>
      <c r="I167" s="143"/>
      <c r="J167" s="143"/>
      <c r="K167" s="143"/>
      <c r="L167" s="134"/>
      <c r="M167" s="136"/>
      <c r="N167" s="143"/>
      <c r="O167" s="143"/>
      <c r="P167" s="143"/>
      <c r="Q167" s="142"/>
      <c r="R167" s="135"/>
      <c r="S167" s="143"/>
      <c r="T167" s="143"/>
      <c r="U167" s="143"/>
      <c r="V167" s="143"/>
      <c r="W167" s="143"/>
      <c r="X167" s="143"/>
      <c r="Y167" s="143"/>
      <c r="Z167" s="134"/>
      <c r="AA167" s="924"/>
      <c r="AB167" s="924"/>
      <c r="AC167" s="924"/>
      <c r="AD167" s="924"/>
      <c r="AE167" s="924"/>
      <c r="AF167" s="924"/>
      <c r="AG167" s="924"/>
      <c r="AH167" s="924"/>
      <c r="AI167" s="924"/>
      <c r="AJ167" s="924"/>
      <c r="AK167" s="924"/>
      <c r="AL167" s="924"/>
      <c r="AM167" s="924"/>
      <c r="AN167" s="924"/>
      <c r="AO167" s="924"/>
      <c r="AP167" s="924"/>
      <c r="AQ167" s="924"/>
      <c r="AR167" s="924"/>
      <c r="AS167" s="924"/>
      <c r="AT167" s="924"/>
      <c r="AU167" s="924"/>
      <c r="AV167" s="924"/>
      <c r="AW167" s="924"/>
      <c r="AX167" s="924"/>
      <c r="AY167" s="924"/>
      <c r="AZ167" s="377"/>
      <c r="BA167" s="1184"/>
      <c r="BB167" s="651" t="s">
        <v>191</v>
      </c>
      <c r="BC167" s="480">
        <v>26270.830352729459</v>
      </c>
      <c r="BD167" s="465">
        <v>26299.106298147944</v>
      </c>
      <c r="BE167" s="465">
        <v>26254.992352922145</v>
      </c>
      <c r="BF167" s="465">
        <v>26301.390846829159</v>
      </c>
      <c r="BG167" s="484">
        <v>26281.677167430953</v>
      </c>
      <c r="BH167" s="480">
        <v>7313.6229457154441</v>
      </c>
      <c r="BI167" s="465">
        <v>7310.8615225863578</v>
      </c>
      <c r="BJ167" s="465">
        <v>7316.0456706988953</v>
      </c>
      <c r="BK167" s="465">
        <v>7313.4986473450426</v>
      </c>
      <c r="BL167" s="484">
        <v>7316.0774439308116</v>
      </c>
      <c r="BM167" s="480">
        <v>18976.655684871497</v>
      </c>
      <c r="BN167" s="465">
        <v>18961.483971662627</v>
      </c>
      <c r="BO167" s="465">
        <v>18968.284082974882</v>
      </c>
      <c r="BP167" s="465">
        <v>18965.530767342785</v>
      </c>
      <c r="BQ167" s="484">
        <v>18965.936280931499</v>
      </c>
      <c r="BR167" s="480">
        <v>19371.291041976394</v>
      </c>
      <c r="BS167" s="465">
        <v>4491.2655580304581</v>
      </c>
      <c r="BT167" s="465">
        <v>16626.39970308285</v>
      </c>
      <c r="BU167" s="465">
        <v>378.35424010776228</v>
      </c>
      <c r="BV167" s="465">
        <v>23798.825141177284</v>
      </c>
      <c r="BW167" s="465">
        <v>17097.293673875647</v>
      </c>
      <c r="BX167" s="465">
        <v>20969.509006327862</v>
      </c>
      <c r="BY167" s="466">
        <v>22713.052563142272</v>
      </c>
      <c r="BZ167" s="466">
        <v>5962.0060903392932</v>
      </c>
      <c r="CA167" s="27"/>
      <c r="CB167" s="27"/>
      <c r="CC167" s="27"/>
      <c r="CD167" s="27"/>
      <c r="CE167" s="27"/>
      <c r="CF167" s="27"/>
      <c r="CG167" s="27"/>
      <c r="CH167" s="27"/>
      <c r="CI167" s="27"/>
      <c r="CJ167" s="27"/>
      <c r="CK167" s="27"/>
      <c r="CL167" s="27"/>
      <c r="CM167" s="27"/>
      <c r="CN167" s="27"/>
      <c r="CO167" s="27"/>
      <c r="CP167" s="27"/>
      <c r="CQ167" s="27"/>
      <c r="CR167" s="27"/>
      <c r="CS167" s="27"/>
      <c r="CT167" s="27"/>
      <c r="CU167" s="27"/>
      <c r="CV167" s="27"/>
      <c r="CW167" s="27"/>
      <c r="CX167" s="27"/>
      <c r="CY167" s="27"/>
      <c r="CZ167" s="27"/>
    </row>
    <row r="168" s="403" customFormat="true" ht="15" customHeight="true" x14ac:dyDescent="0.2">
      <c r="A168" s="199"/>
      <c r="B168" s="58"/>
      <c r="C168" s="136"/>
      <c r="D168" s="143"/>
      <c r="E168" s="143"/>
      <c r="F168" s="143"/>
      <c r="G168" s="142"/>
      <c r="H168" s="135"/>
      <c r="I168" s="143"/>
      <c r="J168" s="143"/>
      <c r="K168" s="143"/>
      <c r="L168" s="134"/>
      <c r="M168" s="136"/>
      <c r="N168" s="143"/>
      <c r="O168" s="143"/>
      <c r="P168" s="143"/>
      <c r="Q168" s="142"/>
      <c r="R168" s="135"/>
      <c r="S168" s="143"/>
      <c r="T168" s="143"/>
      <c r="U168" s="143"/>
      <c r="V168" s="143"/>
      <c r="W168" s="143"/>
      <c r="X168" s="143"/>
      <c r="Y168" s="143"/>
      <c r="Z168" s="134"/>
      <c r="AA168" s="924"/>
      <c r="AB168" s="924"/>
      <c r="AC168" s="924"/>
      <c r="AD168" s="924"/>
      <c r="AE168" s="924"/>
      <c r="AF168" s="924"/>
      <c r="AG168" s="924"/>
      <c r="AH168" s="924"/>
      <c r="AI168" s="924"/>
      <c r="AJ168" s="924"/>
      <c r="AK168" s="924"/>
      <c r="AL168" s="924"/>
      <c r="AM168" s="924"/>
      <c r="AN168" s="924"/>
      <c r="AO168" s="924"/>
      <c r="AP168" s="924"/>
      <c r="AQ168" s="924"/>
      <c r="AR168" s="924"/>
      <c r="AS168" s="924"/>
      <c r="AT168" s="924"/>
      <c r="AU168" s="924"/>
      <c r="AV168" s="924"/>
      <c r="AW168" s="924"/>
      <c r="AX168" s="924"/>
      <c r="AY168" s="924"/>
      <c r="AZ168" s="377"/>
      <c r="BA168" s="991"/>
      <c r="BB168" s="651"/>
      <c r="BC168" s="480"/>
      <c r="BD168" s="465"/>
      <c r="BE168" s="465"/>
      <c r="BF168" s="465"/>
      <c r="BG168" s="484"/>
      <c r="BH168" s="480"/>
      <c r="BI168" s="465"/>
      <c r="BJ168" s="465"/>
      <c r="BK168" s="465"/>
      <c r="BL168" s="484"/>
      <c r="BM168" s="480"/>
      <c r="BN168" s="465"/>
      <c r="BO168" s="465"/>
      <c r="BP168" s="465"/>
      <c r="BQ168" s="484"/>
      <c r="BR168" s="480"/>
      <c r="BS168" s="465"/>
      <c r="BT168" s="465"/>
      <c r="BU168" s="465"/>
      <c r="BV168" s="465"/>
      <c r="BW168" s="465"/>
      <c r="BX168" s="465"/>
      <c r="BY168" s="466"/>
      <c r="BZ168" s="466"/>
      <c r="CA168" s="27"/>
      <c r="CB168" s="27"/>
      <c r="CC168" s="27"/>
      <c r="CD168" s="27"/>
      <c r="CE168" s="27"/>
      <c r="CF168" s="27"/>
      <c r="CG168" s="27"/>
      <c r="CH168" s="27"/>
      <c r="CI168" s="27"/>
      <c r="CJ168" s="27"/>
      <c r="CK168" s="27"/>
      <c r="CL168" s="27"/>
      <c r="CM168" s="27"/>
      <c r="CN168" s="27"/>
      <c r="CO168" s="27"/>
      <c r="CP168" s="27"/>
      <c r="CQ168" s="27"/>
      <c r="CR168" s="27"/>
      <c r="CS168" s="27"/>
      <c r="CT168" s="27"/>
      <c r="CU168" s="27"/>
      <c r="CV168" s="27"/>
      <c r="CW168" s="27"/>
      <c r="CX168" s="27"/>
      <c r="CY168" s="27"/>
      <c r="CZ168" s="27"/>
    </row>
    <row r="169" s="403" customFormat="true" ht="15" customHeight="true" x14ac:dyDescent="0.2">
      <c r="A169" s="199"/>
      <c r="B169" s="58"/>
      <c r="C169" s="136"/>
      <c r="D169" s="143"/>
      <c r="E169" s="143"/>
      <c r="F169" s="143"/>
      <c r="G169" s="142"/>
      <c r="H169" s="135"/>
      <c r="I169" s="143"/>
      <c r="J169" s="143"/>
      <c r="K169" s="143"/>
      <c r="L169" s="134"/>
      <c r="M169" s="136"/>
      <c r="N169" s="143"/>
      <c r="O169" s="143"/>
      <c r="P169" s="143"/>
      <c r="Q169" s="142"/>
      <c r="R169" s="135"/>
      <c r="S169" s="143"/>
      <c r="T169" s="143"/>
      <c r="U169" s="143"/>
      <c r="V169" s="143"/>
      <c r="W169" s="143"/>
      <c r="X169" s="143"/>
      <c r="Y169" s="143"/>
      <c r="Z169" s="134"/>
      <c r="AA169" s="924"/>
      <c r="AB169" s="924"/>
      <c r="AC169" s="924"/>
      <c r="AD169" s="924"/>
      <c r="AE169" s="924"/>
      <c r="AF169" s="924"/>
      <c r="AG169" s="924"/>
      <c r="AH169" s="924"/>
      <c r="AI169" s="924"/>
      <c r="AJ169" s="924"/>
      <c r="AK169" s="924"/>
      <c r="AL169" s="924"/>
      <c r="AM169" s="924"/>
      <c r="AN169" s="924"/>
      <c r="AO169" s="924"/>
      <c r="AP169" s="924"/>
      <c r="AQ169" s="924"/>
      <c r="AR169" s="924"/>
      <c r="AS169" s="924"/>
      <c r="AT169" s="924"/>
      <c r="AU169" s="924"/>
      <c r="AV169" s="924"/>
      <c r="AW169" s="924"/>
      <c r="AX169" s="924"/>
      <c r="AY169" s="924"/>
      <c r="AZ169" s="377"/>
      <c r="BA169" s="991"/>
      <c r="BB169" s="651"/>
      <c r="BC169" s="480"/>
      <c r="BD169" s="465"/>
      <c r="BE169" s="465"/>
      <c r="BF169" s="465"/>
      <c r="BG169" s="484"/>
      <c r="BH169" s="480"/>
      <c r="BI169" s="465"/>
      <c r="BJ169" s="465"/>
      <c r="BK169" s="465"/>
      <c r="BL169" s="484"/>
      <c r="BM169" s="480"/>
      <c r="BN169" s="465"/>
      <c r="BO169" s="465"/>
      <c r="BP169" s="465"/>
      <c r="BQ169" s="484"/>
      <c r="BR169" s="480"/>
      <c r="BS169" s="465"/>
      <c r="BT169" s="465"/>
      <c r="BU169" s="465"/>
      <c r="BV169" s="465"/>
      <c r="BW169" s="465"/>
      <c r="BX169" s="465"/>
      <c r="BY169" s="466"/>
      <c r="BZ169" s="466"/>
      <c r="CA169" s="27"/>
      <c r="CB169" s="27"/>
      <c r="CC169" s="27"/>
      <c r="CD169" s="27"/>
      <c r="CE169" s="27"/>
      <c r="CF169" s="27"/>
      <c r="CG169" s="27"/>
      <c r="CH169" s="27"/>
      <c r="CI169" s="27"/>
      <c r="CJ169" s="27"/>
      <c r="CK169" s="27"/>
      <c r="CL169" s="27"/>
      <c r="CM169" s="27"/>
      <c r="CN169" s="27"/>
      <c r="CO169" s="27"/>
      <c r="CP169" s="27"/>
      <c r="CQ169" s="27"/>
      <c r="CR169" s="27"/>
      <c r="CS169" s="27"/>
      <c r="CT169" s="27"/>
      <c r="CU169" s="27"/>
      <c r="CV169" s="27"/>
      <c r="CW169" s="27"/>
      <c r="CX169" s="27"/>
      <c r="CY169" s="27"/>
      <c r="CZ169" s="27"/>
    </row>
    <row r="170" s="403" customFormat="true" ht="15" customHeight="true" x14ac:dyDescent="0.2">
      <c r="A170" s="199"/>
      <c r="B170" s="58"/>
      <c r="C170" s="136"/>
      <c r="D170" s="143"/>
      <c r="E170" s="143"/>
      <c r="F170" s="143"/>
      <c r="G170" s="142"/>
      <c r="H170" s="135"/>
      <c r="I170" s="143"/>
      <c r="J170" s="143"/>
      <c r="K170" s="143"/>
      <c r="L170" s="134"/>
      <c r="M170" s="136"/>
      <c r="N170" s="143"/>
      <c r="O170" s="143"/>
      <c r="P170" s="143"/>
      <c r="Q170" s="142"/>
      <c r="R170" s="135"/>
      <c r="S170" s="143"/>
      <c r="T170" s="143"/>
      <c r="U170" s="143"/>
      <c r="V170" s="143"/>
      <c r="W170" s="143"/>
      <c r="X170" s="143"/>
      <c r="Y170" s="143"/>
      <c r="Z170" s="134"/>
      <c r="AA170" s="924"/>
      <c r="AB170" s="924"/>
      <c r="AC170" s="924"/>
      <c r="AD170" s="924"/>
      <c r="AE170" s="924"/>
      <c r="AF170" s="924"/>
      <c r="AG170" s="924"/>
      <c r="AH170" s="924"/>
      <c r="AI170" s="924"/>
      <c r="AJ170" s="924"/>
      <c r="AK170" s="924"/>
      <c r="AL170" s="924"/>
      <c r="AM170" s="924"/>
      <c r="AN170" s="924"/>
      <c r="AO170" s="924"/>
      <c r="AP170" s="924"/>
      <c r="AQ170" s="924"/>
      <c r="AR170" s="924"/>
      <c r="AS170" s="924"/>
      <c r="AT170" s="924"/>
      <c r="AU170" s="924"/>
      <c r="AV170" s="924"/>
      <c r="AW170" s="924"/>
      <c r="AX170" s="924"/>
      <c r="AY170" s="924"/>
      <c r="AZ170" s="377"/>
      <c r="BA170" s="991"/>
      <c r="BB170" s="651"/>
      <c r="BC170" s="480"/>
      <c r="BD170" s="465"/>
      <c r="BE170" s="465"/>
      <c r="BF170" s="465"/>
      <c r="BG170" s="484"/>
      <c r="BH170" s="480"/>
      <c r="BI170" s="465"/>
      <c r="BJ170" s="465"/>
      <c r="BK170" s="465"/>
      <c r="BL170" s="484"/>
      <c r="BM170" s="480"/>
      <c r="BN170" s="465"/>
      <c r="BO170" s="465"/>
      <c r="BP170" s="465"/>
      <c r="BQ170" s="484"/>
      <c r="BR170" s="480"/>
      <c r="BS170" s="465"/>
      <c r="BT170" s="465"/>
      <c r="BU170" s="465"/>
      <c r="BV170" s="465"/>
      <c r="BW170" s="465"/>
      <c r="BX170" s="465"/>
      <c r="BY170" s="466"/>
      <c r="BZ170" s="466"/>
      <c r="CA170" s="27"/>
      <c r="CB170" s="27"/>
      <c r="CC170" s="27"/>
      <c r="CD170" s="27"/>
      <c r="CE170" s="27"/>
      <c r="CF170" s="27"/>
      <c r="CG170" s="27"/>
      <c r="CH170" s="27"/>
      <c r="CI170" s="27"/>
      <c r="CJ170" s="27"/>
      <c r="CK170" s="27"/>
      <c r="CL170" s="27"/>
      <c r="CM170" s="27"/>
      <c r="CN170" s="27"/>
      <c r="CO170" s="27"/>
      <c r="CP170" s="27"/>
      <c r="CQ170" s="27"/>
      <c r="CR170" s="27"/>
      <c r="CS170" s="27"/>
      <c r="CT170" s="27"/>
      <c r="CU170" s="27"/>
      <c r="CV170" s="27"/>
      <c r="CW170" s="27"/>
      <c r="CX170" s="27"/>
      <c r="CY170" s="27"/>
      <c r="CZ170" s="27"/>
    </row>
    <row r="171" s="403" customFormat="true" ht="15" customHeight="true" x14ac:dyDescent="0.2">
      <c r="A171" s="199"/>
      <c r="B171" s="58"/>
      <c r="C171" s="136"/>
      <c r="D171" s="143"/>
      <c r="E171" s="143"/>
      <c r="F171" s="143"/>
      <c r="G171" s="142"/>
      <c r="H171" s="135"/>
      <c r="I171" s="143"/>
      <c r="J171" s="143"/>
      <c r="K171" s="143"/>
      <c r="L171" s="134"/>
      <c r="M171" s="136"/>
      <c r="N171" s="143"/>
      <c r="O171" s="143"/>
      <c r="P171" s="143"/>
      <c r="Q171" s="142"/>
      <c r="R171" s="135"/>
      <c r="S171" s="143"/>
      <c r="T171" s="143"/>
      <c r="U171" s="143"/>
      <c r="V171" s="143"/>
      <c r="W171" s="143"/>
      <c r="X171" s="143"/>
      <c r="Y171" s="143"/>
      <c r="Z171" s="134"/>
      <c r="AA171" s="924"/>
      <c r="AB171" s="924"/>
      <c r="AC171" s="924"/>
      <c r="AD171" s="924"/>
      <c r="AE171" s="924"/>
      <c r="AF171" s="924"/>
      <c r="AG171" s="924"/>
      <c r="AH171" s="924"/>
      <c r="AI171" s="924"/>
      <c r="AJ171" s="924"/>
      <c r="AK171" s="924"/>
      <c r="AL171" s="924"/>
      <c r="AM171" s="924"/>
      <c r="AN171" s="924"/>
      <c r="AO171" s="924"/>
      <c r="AP171" s="924"/>
      <c r="AQ171" s="924"/>
      <c r="AR171" s="924"/>
      <c r="AS171" s="924"/>
      <c r="AT171" s="924"/>
      <c r="AU171" s="924"/>
      <c r="AV171" s="924"/>
      <c r="AW171" s="924"/>
      <c r="AX171" s="924"/>
      <c r="AY171" s="924"/>
      <c r="AZ171" s="377"/>
      <c r="BA171" s="991"/>
      <c r="BB171" s="651"/>
      <c r="BC171" s="480"/>
      <c r="BD171" s="465"/>
      <c r="BE171" s="465"/>
      <c r="BF171" s="465"/>
      <c r="BG171" s="484"/>
      <c r="BH171" s="480"/>
      <c r="BI171" s="465"/>
      <c r="BJ171" s="465"/>
      <c r="BK171" s="465"/>
      <c r="BL171" s="484"/>
      <c r="BM171" s="480"/>
      <c r="BN171" s="465"/>
      <c r="BO171" s="465"/>
      <c r="BP171" s="465"/>
      <c r="BQ171" s="484"/>
      <c r="BR171" s="480"/>
      <c r="BS171" s="465"/>
      <c r="BT171" s="465"/>
      <c r="BU171" s="465"/>
      <c r="BV171" s="465"/>
      <c r="BW171" s="465"/>
      <c r="BX171" s="465"/>
      <c r="BY171" s="466"/>
      <c r="BZ171" s="466"/>
      <c r="CA171" s="27"/>
      <c r="CB171" s="27"/>
      <c r="CC171" s="27"/>
      <c r="CD171" s="27"/>
      <c r="CE171" s="27"/>
      <c r="CF171" s="27"/>
      <c r="CG171" s="27"/>
      <c r="CH171" s="27"/>
      <c r="CI171" s="27"/>
      <c r="CJ171" s="27"/>
      <c r="CK171" s="27"/>
      <c r="CL171" s="27"/>
      <c r="CM171" s="27"/>
      <c r="CN171" s="27"/>
      <c r="CO171" s="27"/>
      <c r="CP171" s="27"/>
      <c r="CQ171" s="27"/>
      <c r="CR171" s="27"/>
      <c r="CS171" s="27"/>
      <c r="CT171" s="27"/>
      <c r="CU171" s="27"/>
      <c r="CV171" s="27"/>
      <c r="CW171" s="27"/>
      <c r="CX171" s="27"/>
      <c r="CY171" s="27"/>
      <c r="CZ171" s="27"/>
    </row>
    <row r="172" s="403" customFormat="true" ht="15" customHeight="true" x14ac:dyDescent="0.2">
      <c r="A172" s="199"/>
      <c r="B172" s="58"/>
      <c r="C172" s="136"/>
      <c r="D172" s="143"/>
      <c r="E172" s="143"/>
      <c r="F172" s="143"/>
      <c r="G172" s="142"/>
      <c r="H172" s="135"/>
      <c r="I172" s="143"/>
      <c r="J172" s="143"/>
      <c r="K172" s="143"/>
      <c r="L172" s="134"/>
      <c r="M172" s="136"/>
      <c r="N172" s="143"/>
      <c r="O172" s="143"/>
      <c r="P172" s="143"/>
      <c r="Q172" s="142"/>
      <c r="R172" s="135"/>
      <c r="S172" s="143"/>
      <c r="T172" s="143"/>
      <c r="U172" s="143"/>
      <c r="V172" s="143"/>
      <c r="W172" s="143"/>
      <c r="X172" s="143"/>
      <c r="Y172" s="143"/>
      <c r="Z172" s="134"/>
      <c r="AA172" s="924"/>
      <c r="AB172" s="924"/>
      <c r="AC172" s="924"/>
      <c r="AD172" s="924"/>
      <c r="AE172" s="924"/>
      <c r="AF172" s="924"/>
      <c r="AG172" s="924"/>
      <c r="AH172" s="924"/>
      <c r="AI172" s="924"/>
      <c r="AJ172" s="924"/>
      <c r="AK172" s="924"/>
      <c r="AL172" s="924"/>
      <c r="AM172" s="924"/>
      <c r="AN172" s="924"/>
      <c r="AO172" s="924"/>
      <c r="AP172" s="924"/>
      <c r="AQ172" s="924"/>
      <c r="AR172" s="924"/>
      <c r="AS172" s="924"/>
      <c r="AT172" s="924"/>
      <c r="AU172" s="924"/>
      <c r="AV172" s="924"/>
      <c r="AW172" s="924"/>
      <c r="AX172" s="924"/>
      <c r="AY172" s="924"/>
      <c r="AZ172" s="377"/>
      <c r="BA172" s="991"/>
      <c r="BB172" s="651"/>
      <c r="BC172" s="480"/>
      <c r="BD172" s="465"/>
      <c r="BE172" s="465"/>
      <c r="BF172" s="465"/>
      <c r="BG172" s="484"/>
      <c r="BH172" s="480"/>
      <c r="BI172" s="465"/>
      <c r="BJ172" s="465"/>
      <c r="BK172" s="465"/>
      <c r="BL172" s="484"/>
      <c r="BM172" s="480"/>
      <c r="BN172" s="465"/>
      <c r="BO172" s="465"/>
      <c r="BP172" s="465"/>
      <c r="BQ172" s="484"/>
      <c r="BR172" s="480"/>
      <c r="BS172" s="465"/>
      <c r="BT172" s="465"/>
      <c r="BU172" s="465"/>
      <c r="BV172" s="465"/>
      <c r="BW172" s="465"/>
      <c r="BX172" s="465"/>
      <c r="BY172" s="466"/>
      <c r="BZ172" s="466"/>
      <c r="CA172" s="27"/>
      <c r="CB172" s="27"/>
      <c r="CC172" s="27"/>
      <c r="CD172" s="27"/>
      <c r="CE172" s="27"/>
      <c r="CF172" s="27"/>
      <c r="CG172" s="27"/>
      <c r="CH172" s="27"/>
      <c r="CI172" s="27"/>
      <c r="CJ172" s="27"/>
      <c r="CK172" s="27"/>
      <c r="CL172" s="27"/>
      <c r="CM172" s="27"/>
      <c r="CN172" s="27"/>
      <c r="CO172" s="27"/>
      <c r="CP172" s="27"/>
      <c r="CQ172" s="27"/>
      <c r="CR172" s="27"/>
      <c r="CS172" s="27"/>
      <c r="CT172" s="27"/>
      <c r="CU172" s="27"/>
      <c r="CV172" s="27"/>
      <c r="CW172" s="27"/>
      <c r="CX172" s="27"/>
      <c r="CY172" s="27"/>
      <c r="CZ172" s="27"/>
    </row>
    <row r="173" s="344" customFormat="true" ht="15" customHeight="true" x14ac:dyDescent="0.2">
      <c r="A173" s="200"/>
      <c r="B173" s="169"/>
      <c r="C173" s="64"/>
      <c r="D173" s="190"/>
      <c r="E173" s="190"/>
      <c r="F173" s="190"/>
      <c r="G173" s="179"/>
      <c r="H173" s="63"/>
      <c r="I173" s="190"/>
      <c r="J173" s="190"/>
      <c r="K173" s="190"/>
      <c r="L173" s="185"/>
      <c r="M173" s="64"/>
      <c r="N173" s="190"/>
      <c r="O173" s="190"/>
      <c r="P173" s="190"/>
      <c r="Q173" s="179"/>
      <c r="R173" s="63"/>
      <c r="S173" s="190"/>
      <c r="T173" s="190"/>
      <c r="U173" s="190"/>
      <c r="V173" s="190"/>
      <c r="W173" s="190"/>
      <c r="X173" s="190"/>
      <c r="Y173" s="190"/>
      <c r="Z173" s="185"/>
      <c r="AA173" s="468"/>
      <c r="AB173" s="468"/>
      <c r="AC173" s="468"/>
      <c r="AD173" s="468"/>
      <c r="AE173" s="468"/>
      <c r="AF173" s="468"/>
      <c r="AG173" s="468"/>
      <c r="AH173" s="468"/>
      <c r="AI173" s="468"/>
      <c r="AJ173" s="468"/>
      <c r="AK173" s="468"/>
      <c r="AL173" s="468"/>
      <c r="AM173" s="468"/>
      <c r="AN173" s="468"/>
      <c r="AO173" s="468"/>
      <c r="AP173" s="468"/>
      <c r="AQ173" s="468"/>
      <c r="AR173" s="468"/>
      <c r="AS173" s="468"/>
      <c r="AT173" s="468"/>
      <c r="AU173" s="468"/>
      <c r="AV173" s="468"/>
      <c r="AW173" s="468"/>
      <c r="AX173" s="468"/>
      <c r="AY173" s="468"/>
      <c r="AZ173" s="983"/>
      <c r="BA173" s="991"/>
      <c r="BB173" s="651"/>
      <c r="BC173" s="480"/>
      <c r="BD173" s="465"/>
      <c r="BE173" s="465"/>
      <c r="BF173" s="465"/>
      <c r="BG173" s="484"/>
      <c r="BH173" s="480"/>
      <c r="BI173" s="465"/>
      <c r="BJ173" s="465"/>
      <c r="BK173" s="465"/>
      <c r="BL173" s="484"/>
      <c r="BM173" s="480"/>
      <c r="BN173" s="465"/>
      <c r="BO173" s="465"/>
      <c r="BP173" s="465"/>
      <c r="BQ173" s="484"/>
      <c r="BR173" s="480"/>
      <c r="BS173" s="465"/>
      <c r="BT173" s="465"/>
      <c r="BU173" s="465"/>
      <c r="BV173" s="465"/>
      <c r="BW173" s="465"/>
      <c r="BX173" s="465"/>
      <c r="BY173" s="466"/>
      <c r="BZ173" s="466"/>
      <c r="CA173" s="27"/>
      <c r="CB173" s="27"/>
      <c r="CC173" s="27"/>
      <c r="CD173" s="27"/>
      <c r="CE173" s="27"/>
      <c r="CF173" s="27"/>
      <c r="CG173" s="27"/>
      <c r="CH173" s="27"/>
      <c r="CI173" s="27"/>
      <c r="CJ173" s="27"/>
      <c r="CK173" s="27"/>
      <c r="CL173" s="27"/>
      <c r="CM173" s="27"/>
      <c r="CN173" s="27"/>
      <c r="CO173" s="27"/>
      <c r="CP173" s="27"/>
      <c r="CQ173" s="27"/>
      <c r="CR173" s="27"/>
      <c r="CS173" s="27"/>
      <c r="CT173" s="27"/>
      <c r="CU173" s="27"/>
      <c r="CV173" s="27"/>
      <c r="CW173" s="27"/>
      <c r="CX173" s="27"/>
      <c r="CY173" s="27"/>
      <c r="CZ173" s="27"/>
    </row>
    <row r="174" s="344" customFormat="true" ht="15" customHeight="true" x14ac:dyDescent="0.2">
      <c r="A174" s="176"/>
      <c r="B174" s="170"/>
      <c r="C174" s="188"/>
      <c r="D174" s="187"/>
      <c r="E174" s="187"/>
      <c r="F174" s="187"/>
      <c r="G174" s="177"/>
      <c r="H174" s="180"/>
      <c r="I174" s="187"/>
      <c r="J174" s="187"/>
      <c r="K174" s="187"/>
      <c r="L174" s="183"/>
      <c r="M174" s="188"/>
      <c r="N174" s="187"/>
      <c r="O174" s="187"/>
      <c r="P174" s="187"/>
      <c r="Q174" s="177"/>
      <c r="R174" s="180"/>
      <c r="S174" s="187"/>
      <c r="T174" s="187"/>
      <c r="U174" s="187"/>
      <c r="V174" s="187"/>
      <c r="W174" s="187"/>
      <c r="X174" s="187"/>
      <c r="Y174" s="187"/>
      <c r="Z174" s="183"/>
      <c r="AA174" s="468"/>
      <c r="AB174" s="468"/>
      <c r="AC174" s="468"/>
      <c r="AD174" s="468"/>
      <c r="AE174" s="468"/>
      <c r="AF174" s="468"/>
      <c r="AG174" s="468"/>
      <c r="AH174" s="468"/>
      <c r="AI174" s="468"/>
      <c r="AJ174" s="468"/>
      <c r="AK174" s="468"/>
      <c r="AL174" s="468"/>
      <c r="AM174" s="468"/>
      <c r="AN174" s="468"/>
      <c r="AO174" s="468"/>
      <c r="AP174" s="468"/>
      <c r="AQ174" s="468"/>
      <c r="AR174" s="468"/>
      <c r="AS174" s="468"/>
      <c r="AT174" s="468"/>
      <c r="AU174" s="468"/>
      <c r="AV174" s="468"/>
      <c r="AW174" s="468"/>
      <c r="AX174" s="468"/>
      <c r="AY174" s="468"/>
      <c r="AZ174" s="983"/>
      <c r="BA174" s="991"/>
      <c r="BB174" s="651"/>
      <c r="BC174" s="480"/>
      <c r="BD174" s="465"/>
      <c r="BE174" s="465"/>
      <c r="BF174" s="465"/>
      <c r="BG174" s="484"/>
      <c r="BH174" s="480"/>
      <c r="BI174" s="465"/>
      <c r="BJ174" s="465"/>
      <c r="BK174" s="465"/>
      <c r="BL174" s="484"/>
      <c r="BM174" s="480"/>
      <c r="BN174" s="465"/>
      <c r="BO174" s="465"/>
      <c r="BP174" s="465"/>
      <c r="BQ174" s="484"/>
      <c r="BR174" s="480"/>
      <c r="BS174" s="465"/>
      <c r="BT174" s="465"/>
      <c r="BU174" s="465"/>
      <c r="BV174" s="465"/>
      <c r="BW174" s="465"/>
      <c r="BX174" s="465"/>
      <c r="BY174" s="466"/>
      <c r="BZ174" s="466"/>
      <c r="CA174" s="27"/>
      <c r="CB174" s="27"/>
      <c r="CC174" s="27"/>
      <c r="CD174" s="27"/>
      <c r="CE174" s="27"/>
      <c r="CF174" s="27"/>
      <c r="CG174" s="27"/>
      <c r="CH174" s="27"/>
      <c r="CI174" s="27"/>
      <c r="CJ174" s="27"/>
      <c r="CK174" s="27"/>
      <c r="CL174" s="27"/>
      <c r="CM174" s="27"/>
      <c r="CN174" s="27"/>
      <c r="CO174" s="27"/>
      <c r="CP174" s="27"/>
      <c r="CQ174" s="27"/>
      <c r="CR174" s="27"/>
      <c r="CS174" s="27"/>
      <c r="CT174" s="27"/>
      <c r="CU174" s="27"/>
      <c r="CV174" s="27"/>
      <c r="CW174" s="27"/>
      <c r="CX174" s="27"/>
      <c r="CY174" s="27"/>
      <c r="CZ174" s="27"/>
    </row>
    <row r="175" s="344" customFormat="true" ht="15" customHeight="true" x14ac:dyDescent="0.2">
      <c r="A175" s="176"/>
      <c r="B175" s="170"/>
      <c r="C175" s="188"/>
      <c r="D175" s="187"/>
      <c r="E175" s="187"/>
      <c r="F175" s="187"/>
      <c r="G175" s="177"/>
      <c r="H175" s="180"/>
      <c r="I175" s="187"/>
      <c r="J175" s="187"/>
      <c r="K175" s="187"/>
      <c r="L175" s="183"/>
      <c r="M175" s="188"/>
      <c r="N175" s="187"/>
      <c r="O175" s="187"/>
      <c r="P175" s="187"/>
      <c r="Q175" s="177"/>
      <c r="R175" s="180"/>
      <c r="S175" s="187"/>
      <c r="T175" s="187"/>
      <c r="U175" s="187"/>
      <c r="V175" s="187"/>
      <c r="W175" s="187"/>
      <c r="X175" s="187"/>
      <c r="Y175" s="187"/>
      <c r="Z175" s="183"/>
      <c r="AA175" s="468"/>
      <c r="AB175" s="468"/>
      <c r="AC175" s="468"/>
      <c r="AD175" s="468"/>
      <c r="AE175" s="468"/>
      <c r="AF175" s="468"/>
      <c r="AG175" s="468"/>
      <c r="AH175" s="468"/>
      <c r="AI175" s="468"/>
      <c r="AJ175" s="468"/>
      <c r="AK175" s="468"/>
      <c r="AL175" s="468"/>
      <c r="AM175" s="468"/>
      <c r="AN175" s="468"/>
      <c r="AO175" s="468"/>
      <c r="AP175" s="468"/>
      <c r="AQ175" s="468"/>
      <c r="AR175" s="468"/>
      <c r="AS175" s="468"/>
      <c r="AT175" s="468"/>
      <c r="AU175" s="468"/>
      <c r="AV175" s="468"/>
      <c r="AW175" s="468"/>
      <c r="AX175" s="468"/>
      <c r="AY175" s="468"/>
      <c r="AZ175" s="983"/>
      <c r="BA175" s="991"/>
      <c r="BB175" s="651"/>
      <c r="BC175" s="480"/>
      <c r="BD175" s="465"/>
      <c r="BE175" s="465"/>
      <c r="BF175" s="465"/>
      <c r="BG175" s="484"/>
      <c r="BH175" s="480"/>
      <c r="BI175" s="465"/>
      <c r="BJ175" s="465"/>
      <c r="BK175" s="465"/>
      <c r="BL175" s="484"/>
      <c r="BM175" s="480"/>
      <c r="BN175" s="465"/>
      <c r="BO175" s="465"/>
      <c r="BP175" s="465"/>
      <c r="BQ175" s="484"/>
      <c r="BR175" s="480"/>
      <c r="BS175" s="465"/>
      <c r="BT175" s="465"/>
      <c r="BU175" s="465"/>
      <c r="BV175" s="465"/>
      <c r="BW175" s="465"/>
      <c r="BX175" s="465"/>
      <c r="BY175" s="466"/>
      <c r="BZ175" s="466"/>
      <c r="CA175" s="27"/>
      <c r="CB175" s="27"/>
      <c r="CC175" s="27"/>
      <c r="CD175" s="27"/>
      <c r="CE175" s="27"/>
      <c r="CF175" s="27"/>
      <c r="CG175" s="27"/>
      <c r="CH175" s="27"/>
      <c r="CI175" s="27"/>
      <c r="CJ175" s="27"/>
      <c r="CK175" s="27"/>
      <c r="CL175" s="27"/>
      <c r="CM175" s="27"/>
      <c r="CN175" s="27"/>
      <c r="CO175" s="27"/>
      <c r="CP175" s="27"/>
      <c r="CQ175" s="27"/>
      <c r="CR175" s="27"/>
      <c r="CS175" s="27"/>
      <c r="CT175" s="27"/>
      <c r="CU175" s="27"/>
      <c r="CV175" s="27"/>
      <c r="CW175" s="27"/>
      <c r="CX175" s="27"/>
      <c r="CY175" s="27"/>
      <c r="CZ175" s="27"/>
    </row>
    <row r="176" s="344" customFormat="true" ht="15" customHeight="true" x14ac:dyDescent="0.2">
      <c r="A176" s="176"/>
      <c r="B176" s="170"/>
      <c r="C176" s="141"/>
      <c r="D176" s="140"/>
      <c r="E176" s="140"/>
      <c r="F176" s="140"/>
      <c r="G176" s="139"/>
      <c r="H176" s="138"/>
      <c r="I176" s="140"/>
      <c r="J176" s="140"/>
      <c r="K176" s="140"/>
      <c r="L176" s="137"/>
      <c r="M176" s="141"/>
      <c r="N176" s="140"/>
      <c r="O176" s="140"/>
      <c r="P176" s="140"/>
      <c r="Q176" s="139"/>
      <c r="R176" s="138"/>
      <c r="S176" s="140"/>
      <c r="T176" s="140"/>
      <c r="U176" s="140"/>
      <c r="V176" s="140"/>
      <c r="W176" s="140"/>
      <c r="X176" s="140"/>
      <c r="Y176" s="140"/>
      <c r="Z176" s="137"/>
      <c r="AA176" s="468"/>
      <c r="AB176" s="468"/>
      <c r="AC176" s="468"/>
      <c r="AD176" s="468"/>
      <c r="AE176" s="468"/>
      <c r="AF176" s="468"/>
      <c r="AG176" s="468"/>
      <c r="AH176" s="468"/>
      <c r="AI176" s="468"/>
      <c r="AJ176" s="468"/>
      <c r="AK176" s="468"/>
      <c r="AL176" s="468"/>
      <c r="AM176" s="468"/>
      <c r="AN176" s="468"/>
      <c r="AO176" s="468"/>
      <c r="AP176" s="468"/>
      <c r="AQ176" s="468"/>
      <c r="AR176" s="468"/>
      <c r="AS176" s="468"/>
      <c r="AT176" s="468"/>
      <c r="AU176" s="468"/>
      <c r="AV176" s="468"/>
      <c r="AW176" s="468"/>
      <c r="AX176" s="468"/>
      <c r="AY176" s="468"/>
      <c r="AZ176" s="983"/>
      <c r="BA176" s="991"/>
      <c r="BB176" s="651"/>
      <c r="BC176" s="480"/>
      <c r="BD176" s="465"/>
      <c r="BE176" s="465"/>
      <c r="BF176" s="465"/>
      <c r="BG176" s="484"/>
      <c r="BH176" s="480"/>
      <c r="BI176" s="465"/>
      <c r="BJ176" s="465"/>
      <c r="BK176" s="465"/>
      <c r="BL176" s="484"/>
      <c r="BM176" s="480"/>
      <c r="BN176" s="465"/>
      <c r="BO176" s="465"/>
      <c r="BP176" s="465"/>
      <c r="BQ176" s="484"/>
      <c r="BR176" s="480"/>
      <c r="BS176" s="465"/>
      <c r="BT176" s="465"/>
      <c r="BU176" s="465"/>
      <c r="BV176" s="465"/>
      <c r="BW176" s="465"/>
      <c r="BX176" s="465"/>
      <c r="BY176" s="466"/>
      <c r="BZ176" s="466"/>
      <c r="CA176" s="27"/>
      <c r="CB176" s="27"/>
      <c r="CC176" s="27"/>
      <c r="CD176" s="27"/>
      <c r="CE176" s="27"/>
      <c r="CF176" s="27"/>
      <c r="CG176" s="27"/>
      <c r="CH176" s="27"/>
      <c r="CI176" s="27"/>
      <c r="CJ176" s="27"/>
      <c r="CK176" s="27"/>
      <c r="CL176" s="27"/>
      <c r="CM176" s="27"/>
      <c r="CN176" s="27"/>
      <c r="CO176" s="27"/>
      <c r="CP176" s="27"/>
      <c r="CQ176" s="27"/>
      <c r="CR176" s="27"/>
      <c r="CS176" s="27"/>
      <c r="CT176" s="27"/>
      <c r="CU176" s="27"/>
      <c r="CV176" s="27"/>
      <c r="CW176" s="27"/>
      <c r="CX176" s="27"/>
      <c r="CY176" s="27"/>
      <c r="CZ176" s="27"/>
    </row>
    <row r="177" s="344" customFormat="true" ht="15" customHeight="true" x14ac:dyDescent="0.2">
      <c r="A177" s="176"/>
      <c r="B177" s="170"/>
      <c r="C177" s="141"/>
      <c r="D177" s="140"/>
      <c r="E177" s="140"/>
      <c r="F177" s="140"/>
      <c r="G177" s="139"/>
      <c r="H177" s="138"/>
      <c r="I177" s="140"/>
      <c r="J177" s="140"/>
      <c r="K177" s="140"/>
      <c r="L177" s="137"/>
      <c r="M177" s="141"/>
      <c r="N177" s="140"/>
      <c r="O177" s="140"/>
      <c r="P177" s="140"/>
      <c r="Q177" s="139"/>
      <c r="R177" s="138"/>
      <c r="S177" s="140"/>
      <c r="T177" s="140"/>
      <c r="U177" s="140"/>
      <c r="V177" s="140"/>
      <c r="W177" s="140"/>
      <c r="X177" s="140"/>
      <c r="Y177" s="140"/>
      <c r="Z177" s="137"/>
      <c r="AA177" s="468"/>
      <c r="AB177" s="468"/>
      <c r="AC177" s="468"/>
      <c r="AD177" s="468"/>
      <c r="AE177" s="468"/>
      <c r="AF177" s="468"/>
      <c r="AG177" s="468"/>
      <c r="AH177" s="468"/>
      <c r="AI177" s="468"/>
      <c r="AJ177" s="468"/>
      <c r="AK177" s="468"/>
      <c r="AL177" s="468"/>
      <c r="AM177" s="468"/>
      <c r="AN177" s="468"/>
      <c r="AO177" s="468"/>
      <c r="AP177" s="468"/>
      <c r="AQ177" s="468"/>
      <c r="AR177" s="468"/>
      <c r="AS177" s="468"/>
      <c r="AT177" s="468"/>
      <c r="AU177" s="468"/>
      <c r="AV177" s="468"/>
      <c r="AW177" s="468"/>
      <c r="AX177" s="468"/>
      <c r="AY177" s="468"/>
      <c r="AZ177" s="983"/>
      <c r="BA177" s="991"/>
      <c r="BB177" s="651"/>
      <c r="BC177" s="480"/>
      <c r="BD177" s="465"/>
      <c r="BE177" s="465"/>
      <c r="BF177" s="465"/>
      <c r="BG177" s="484"/>
      <c r="BH177" s="480"/>
      <c r="BI177" s="465"/>
      <c r="BJ177" s="465"/>
      <c r="BK177" s="465"/>
      <c r="BL177" s="484"/>
      <c r="BM177" s="480"/>
      <c r="BN177" s="465"/>
      <c r="BO177" s="465"/>
      <c r="BP177" s="465"/>
      <c r="BQ177" s="484"/>
      <c r="BR177" s="480"/>
      <c r="BS177" s="465"/>
      <c r="BT177" s="465"/>
      <c r="BU177" s="465"/>
      <c r="BV177" s="465"/>
      <c r="BW177" s="465"/>
      <c r="BX177" s="465"/>
      <c r="BY177" s="466"/>
      <c r="BZ177" s="466"/>
      <c r="CA177" s="27"/>
      <c r="CB177" s="27"/>
      <c r="CC177" s="27"/>
      <c r="CD177" s="27"/>
      <c r="CE177" s="27"/>
      <c r="CF177" s="27"/>
      <c r="CG177" s="27"/>
      <c r="CH177" s="27"/>
      <c r="CI177" s="27"/>
      <c r="CJ177" s="27"/>
      <c r="CK177" s="27"/>
      <c r="CL177" s="27"/>
      <c r="CM177" s="27"/>
      <c r="CN177" s="27"/>
      <c r="CO177" s="27"/>
      <c r="CP177" s="27"/>
      <c r="CQ177" s="27"/>
      <c r="CR177" s="27"/>
      <c r="CS177" s="27"/>
      <c r="CT177" s="27"/>
      <c r="CU177" s="27"/>
      <c r="CV177" s="27"/>
      <c r="CW177" s="27"/>
      <c r="CX177" s="27"/>
      <c r="CY177" s="27"/>
      <c r="CZ177" s="27"/>
    </row>
    <row r="178" s="344" customFormat="true" ht="15" customHeight="true" x14ac:dyDescent="0.2">
      <c r="A178" s="176"/>
      <c r="B178" s="170"/>
      <c r="C178" s="141"/>
      <c r="D178" s="140"/>
      <c r="E178" s="140"/>
      <c r="F178" s="140"/>
      <c r="G178" s="139"/>
      <c r="H178" s="138"/>
      <c r="I178" s="140"/>
      <c r="J178" s="140"/>
      <c r="K178" s="140"/>
      <c r="L178" s="137"/>
      <c r="M178" s="141"/>
      <c r="N178" s="140"/>
      <c r="O178" s="140"/>
      <c r="P178" s="140"/>
      <c r="Q178" s="139"/>
      <c r="R178" s="138"/>
      <c r="S178" s="140"/>
      <c r="T178" s="140"/>
      <c r="U178" s="140"/>
      <c r="V178" s="140"/>
      <c r="W178" s="140"/>
      <c r="X178" s="140"/>
      <c r="Y178" s="140"/>
      <c r="Z178" s="137"/>
      <c r="AA178" s="468"/>
      <c r="AB178" s="468"/>
      <c r="AC178" s="468"/>
      <c r="AD178" s="468"/>
      <c r="AE178" s="468"/>
      <c r="AF178" s="468"/>
      <c r="AG178" s="468"/>
      <c r="AH178" s="468"/>
      <c r="AI178" s="468"/>
      <c r="AJ178" s="468"/>
      <c r="AK178" s="468"/>
      <c r="AL178" s="468"/>
      <c r="AM178" s="468"/>
      <c r="AN178" s="468"/>
      <c r="AO178" s="468"/>
      <c r="AP178" s="468"/>
      <c r="AQ178" s="468"/>
      <c r="AR178" s="468"/>
      <c r="AS178" s="468"/>
      <c r="AT178" s="468"/>
      <c r="AU178" s="468"/>
      <c r="AV178" s="468"/>
      <c r="AW178" s="468"/>
      <c r="AX178" s="468"/>
      <c r="AY178" s="468"/>
      <c r="AZ178" s="983"/>
      <c r="BA178" s="991"/>
      <c r="BB178" s="651"/>
      <c r="BC178" s="480"/>
      <c r="BD178" s="465"/>
      <c r="BE178" s="465"/>
      <c r="BF178" s="465"/>
      <c r="BG178" s="484"/>
      <c r="BH178" s="480"/>
      <c r="BI178" s="465"/>
      <c r="BJ178" s="465"/>
      <c r="BK178" s="465"/>
      <c r="BL178" s="484"/>
      <c r="BM178" s="480"/>
      <c r="BN178" s="465"/>
      <c r="BO178" s="465"/>
      <c r="BP178" s="465"/>
      <c r="BQ178" s="484"/>
      <c r="BR178" s="480"/>
      <c r="BS178" s="465"/>
      <c r="BT178" s="465"/>
      <c r="BU178" s="465"/>
      <c r="BV178" s="465"/>
      <c r="BW178" s="465"/>
      <c r="BX178" s="465"/>
      <c r="BY178" s="466"/>
      <c r="BZ178" s="466"/>
      <c r="CA178" s="27"/>
      <c r="CB178" s="27"/>
      <c r="CC178" s="27"/>
      <c r="CD178" s="27"/>
      <c r="CE178" s="27"/>
      <c r="CF178" s="27"/>
      <c r="CG178" s="27"/>
      <c r="CH178" s="27"/>
      <c r="CI178" s="27"/>
      <c r="CJ178" s="27"/>
      <c r="CK178" s="27"/>
      <c r="CL178" s="27"/>
      <c r="CM178" s="27"/>
      <c r="CN178" s="27"/>
      <c r="CO178" s="27"/>
      <c r="CP178" s="27"/>
      <c r="CQ178" s="27"/>
      <c r="CR178" s="27"/>
      <c r="CS178" s="27"/>
      <c r="CT178" s="27"/>
      <c r="CU178" s="27"/>
      <c r="CV178" s="27"/>
      <c r="CW178" s="27"/>
      <c r="CX178" s="27"/>
      <c r="CY178" s="27"/>
      <c r="CZ178" s="27"/>
    </row>
    <row r="179" s="344" customFormat="true" ht="15" customHeight="true" x14ac:dyDescent="0.2">
      <c r="A179" s="176"/>
      <c r="B179" s="170"/>
      <c r="C179" s="141"/>
      <c r="D179" s="140"/>
      <c r="E179" s="140"/>
      <c r="F179" s="140"/>
      <c r="G179" s="139"/>
      <c r="H179" s="138"/>
      <c r="I179" s="140"/>
      <c r="J179" s="140"/>
      <c r="K179" s="140"/>
      <c r="L179" s="137"/>
      <c r="M179" s="141"/>
      <c r="N179" s="140"/>
      <c r="O179" s="140"/>
      <c r="P179" s="140"/>
      <c r="Q179" s="139"/>
      <c r="R179" s="138"/>
      <c r="S179" s="140"/>
      <c r="T179" s="140"/>
      <c r="U179" s="140"/>
      <c r="V179" s="140"/>
      <c r="W179" s="140"/>
      <c r="X179" s="140"/>
      <c r="Y179" s="140"/>
      <c r="Z179" s="137"/>
      <c r="AA179" s="468"/>
      <c r="AB179" s="468"/>
      <c r="AC179" s="468"/>
      <c r="AD179" s="468"/>
      <c r="AE179" s="468"/>
      <c r="AF179" s="468"/>
      <c r="AG179" s="468"/>
      <c r="AH179" s="468"/>
      <c r="AI179" s="468"/>
      <c r="AJ179" s="468"/>
      <c r="AK179" s="468"/>
      <c r="AL179" s="468"/>
      <c r="AM179" s="468"/>
      <c r="AN179" s="468"/>
      <c r="AO179" s="468"/>
      <c r="AP179" s="468"/>
      <c r="AQ179" s="468"/>
      <c r="AR179" s="468"/>
      <c r="AS179" s="468"/>
      <c r="AT179" s="468"/>
      <c r="AU179" s="468"/>
      <c r="AV179" s="468"/>
      <c r="AW179" s="468"/>
      <c r="AX179" s="468"/>
      <c r="AY179" s="468"/>
      <c r="AZ179" s="983"/>
      <c r="BA179" s="991"/>
      <c r="BB179" s="651"/>
      <c r="BC179" s="480"/>
      <c r="BD179" s="465"/>
      <c r="BE179" s="465"/>
      <c r="BF179" s="465"/>
      <c r="BG179" s="484"/>
      <c r="BH179" s="480"/>
      <c r="BI179" s="465"/>
      <c r="BJ179" s="465"/>
      <c r="BK179" s="465"/>
      <c r="BL179" s="484"/>
      <c r="BM179" s="480"/>
      <c r="BN179" s="465"/>
      <c r="BO179" s="465"/>
      <c r="BP179" s="465"/>
      <c r="BQ179" s="484"/>
      <c r="BR179" s="480"/>
      <c r="BS179" s="465"/>
      <c r="BT179" s="465"/>
      <c r="BU179" s="465"/>
      <c r="BV179" s="465"/>
      <c r="BW179" s="465"/>
      <c r="BX179" s="465"/>
      <c r="BY179" s="466"/>
      <c r="BZ179" s="466"/>
      <c r="CA179" s="27"/>
      <c r="CB179" s="27"/>
      <c r="CC179" s="27"/>
      <c r="CD179" s="27"/>
      <c r="CE179" s="27"/>
      <c r="CF179" s="27"/>
      <c r="CG179" s="27"/>
      <c r="CH179" s="27"/>
      <c r="CI179" s="27"/>
      <c r="CJ179" s="27"/>
      <c r="CK179" s="27"/>
      <c r="CL179" s="27"/>
      <c r="CM179" s="27"/>
      <c r="CN179" s="27"/>
      <c r="CO179" s="27"/>
      <c r="CP179" s="27"/>
      <c r="CQ179" s="27"/>
      <c r="CR179" s="27"/>
      <c r="CS179" s="27"/>
      <c r="CT179" s="27"/>
      <c r="CU179" s="27"/>
      <c r="CV179" s="27"/>
      <c r="CW179" s="27"/>
      <c r="CX179" s="27"/>
      <c r="CY179" s="27"/>
      <c r="CZ179" s="27"/>
    </row>
    <row r="180" s="344" customFormat="true" ht="15" customHeight="true" x14ac:dyDescent="0.2">
      <c r="A180" s="176"/>
      <c r="B180" s="170"/>
      <c r="C180" s="141"/>
      <c r="D180" s="140"/>
      <c r="E180" s="140"/>
      <c r="F180" s="140"/>
      <c r="G180" s="139"/>
      <c r="H180" s="138"/>
      <c r="I180" s="140"/>
      <c r="J180" s="140"/>
      <c r="K180" s="140"/>
      <c r="L180" s="137"/>
      <c r="M180" s="141"/>
      <c r="N180" s="140"/>
      <c r="O180" s="140"/>
      <c r="P180" s="140"/>
      <c r="Q180" s="139"/>
      <c r="R180" s="138"/>
      <c r="S180" s="140"/>
      <c r="T180" s="140"/>
      <c r="U180" s="140"/>
      <c r="V180" s="140"/>
      <c r="W180" s="140"/>
      <c r="X180" s="140"/>
      <c r="Y180" s="140"/>
      <c r="Z180" s="137"/>
      <c r="AA180" s="468"/>
      <c r="AB180" s="468"/>
      <c r="AC180" s="468"/>
      <c r="AD180" s="468"/>
      <c r="AE180" s="468"/>
      <c r="AF180" s="468"/>
      <c r="AG180" s="468"/>
      <c r="AH180" s="468"/>
      <c r="AI180" s="468"/>
      <c r="AJ180" s="468"/>
      <c r="AK180" s="468"/>
      <c r="AL180" s="468"/>
      <c r="AM180" s="468"/>
      <c r="AN180" s="468"/>
      <c r="AO180" s="468"/>
      <c r="AP180" s="468"/>
      <c r="AQ180" s="468"/>
      <c r="AR180" s="468"/>
      <c r="AS180" s="468"/>
      <c r="AT180" s="468"/>
      <c r="AU180" s="468"/>
      <c r="AV180" s="468"/>
      <c r="AW180" s="468"/>
      <c r="AX180" s="468"/>
      <c r="AY180" s="468"/>
      <c r="AZ180" s="983"/>
      <c r="BA180" s="991"/>
      <c r="BB180" s="651"/>
      <c r="BC180" s="480"/>
      <c r="BD180" s="465"/>
      <c r="BE180" s="465"/>
      <c r="BF180" s="465"/>
      <c r="BG180" s="484"/>
      <c r="BH180" s="480"/>
      <c r="BI180" s="465"/>
      <c r="BJ180" s="465"/>
      <c r="BK180" s="465"/>
      <c r="BL180" s="484"/>
      <c r="BM180" s="480"/>
      <c r="BN180" s="465"/>
      <c r="BO180" s="465"/>
      <c r="BP180" s="465"/>
      <c r="BQ180" s="484"/>
      <c r="BR180" s="480"/>
      <c r="BS180" s="465"/>
      <c r="BT180" s="465"/>
      <c r="BU180" s="465"/>
      <c r="BV180" s="465"/>
      <c r="BW180" s="465"/>
      <c r="BX180" s="465"/>
      <c r="BY180" s="466"/>
      <c r="BZ180" s="466"/>
      <c r="CA180" s="27"/>
      <c r="CB180" s="27"/>
      <c r="CC180" s="27"/>
      <c r="CD180" s="27"/>
      <c r="CE180" s="27"/>
      <c r="CF180" s="27"/>
      <c r="CG180" s="27"/>
      <c r="CH180" s="27"/>
      <c r="CI180" s="27"/>
      <c r="CJ180" s="27"/>
      <c r="CK180" s="27"/>
      <c r="CL180" s="27"/>
      <c r="CM180" s="27"/>
      <c r="CN180" s="27"/>
      <c r="CO180" s="27"/>
      <c r="CP180" s="27"/>
      <c r="CQ180" s="27"/>
      <c r="CR180" s="27"/>
      <c r="CS180" s="27"/>
      <c r="CT180" s="27"/>
      <c r="CU180" s="27"/>
      <c r="CV180" s="27"/>
      <c r="CW180" s="27"/>
      <c r="CX180" s="27"/>
      <c r="CY180" s="27"/>
      <c r="CZ180" s="27"/>
    </row>
    <row r="181" s="344" customFormat="true" ht="15" customHeight="true" x14ac:dyDescent="0.2">
      <c r="A181" s="176"/>
      <c r="B181" s="170"/>
      <c r="C181" s="141"/>
      <c r="D181" s="140"/>
      <c r="E181" s="140"/>
      <c r="F181" s="140"/>
      <c r="G181" s="139"/>
      <c r="H181" s="138"/>
      <c r="I181" s="140"/>
      <c r="J181" s="140"/>
      <c r="K181" s="140"/>
      <c r="L181" s="137"/>
      <c r="M181" s="141"/>
      <c r="N181" s="140"/>
      <c r="O181" s="140"/>
      <c r="P181" s="140"/>
      <c r="Q181" s="139"/>
      <c r="R181" s="138"/>
      <c r="S181" s="140"/>
      <c r="T181" s="140"/>
      <c r="U181" s="140"/>
      <c r="V181" s="140"/>
      <c r="W181" s="140"/>
      <c r="X181" s="140"/>
      <c r="Y181" s="140"/>
      <c r="Z181" s="137"/>
      <c r="AA181" s="468"/>
      <c r="AB181" s="468"/>
      <c r="AC181" s="468"/>
      <c r="AD181" s="468"/>
      <c r="AE181" s="468"/>
      <c r="AF181" s="468"/>
      <c r="AG181" s="468"/>
      <c r="AH181" s="468"/>
      <c r="AI181" s="468"/>
      <c r="AJ181" s="468"/>
      <c r="AK181" s="468"/>
      <c r="AL181" s="468"/>
      <c r="AM181" s="468"/>
      <c r="AN181" s="468"/>
      <c r="AO181" s="468"/>
      <c r="AP181" s="468"/>
      <c r="AQ181" s="468"/>
      <c r="AR181" s="468"/>
      <c r="AS181" s="468"/>
      <c r="AT181" s="468"/>
      <c r="AU181" s="468"/>
      <c r="AV181" s="468"/>
      <c r="AW181" s="468"/>
      <c r="AX181" s="468"/>
      <c r="AY181" s="468"/>
      <c r="AZ181" s="983"/>
      <c r="BA181" s="991"/>
      <c r="BB181" s="651"/>
      <c r="BC181" s="480"/>
      <c r="BD181" s="465"/>
      <c r="BE181" s="465"/>
      <c r="BF181" s="465"/>
      <c r="BG181" s="484"/>
      <c r="BH181" s="480"/>
      <c r="BI181" s="465"/>
      <c r="BJ181" s="465"/>
      <c r="BK181" s="465"/>
      <c r="BL181" s="484"/>
      <c r="BM181" s="480"/>
      <c r="BN181" s="465"/>
      <c r="BO181" s="465"/>
      <c r="BP181" s="465"/>
      <c r="BQ181" s="484"/>
      <c r="BR181" s="480"/>
      <c r="BS181" s="465"/>
      <c r="BT181" s="465"/>
      <c r="BU181" s="465"/>
      <c r="BV181" s="465"/>
      <c r="BW181" s="465"/>
      <c r="BX181" s="465"/>
      <c r="BY181" s="466"/>
      <c r="BZ181" s="466"/>
      <c r="CA181" s="27"/>
      <c r="CB181" s="27"/>
      <c r="CC181" s="27"/>
      <c r="CD181" s="27"/>
      <c r="CE181" s="27"/>
      <c r="CF181" s="27"/>
      <c r="CG181" s="27"/>
      <c r="CH181" s="27"/>
      <c r="CI181" s="27"/>
      <c r="CJ181" s="27"/>
      <c r="CK181" s="27"/>
      <c r="CL181" s="27"/>
      <c r="CM181" s="27"/>
      <c r="CN181" s="27"/>
      <c r="CO181" s="27"/>
      <c r="CP181" s="27"/>
      <c r="CQ181" s="27"/>
      <c r="CR181" s="27"/>
      <c r="CS181" s="27"/>
      <c r="CT181" s="27"/>
      <c r="CU181" s="27"/>
      <c r="CV181" s="27"/>
      <c r="CW181" s="27"/>
      <c r="CX181" s="27"/>
      <c r="CY181" s="27"/>
      <c r="CZ181" s="27"/>
    </row>
    <row r="182" s="344" customFormat="true" ht="15" customHeight="true" x14ac:dyDescent="0.2">
      <c r="A182" s="176"/>
      <c r="B182" s="170"/>
      <c r="C182" s="141"/>
      <c r="D182" s="140"/>
      <c r="E182" s="140"/>
      <c r="F182" s="140"/>
      <c r="G182" s="139"/>
      <c r="H182" s="138"/>
      <c r="I182" s="140"/>
      <c r="J182" s="140"/>
      <c r="K182" s="140"/>
      <c r="L182" s="137"/>
      <c r="M182" s="141"/>
      <c r="N182" s="140"/>
      <c r="O182" s="140"/>
      <c r="P182" s="140"/>
      <c r="Q182" s="139"/>
      <c r="R182" s="138"/>
      <c r="S182" s="140"/>
      <c r="T182" s="140"/>
      <c r="U182" s="140"/>
      <c r="V182" s="140"/>
      <c r="W182" s="140"/>
      <c r="X182" s="140"/>
      <c r="Y182" s="140"/>
      <c r="Z182" s="137"/>
      <c r="AA182" s="468"/>
      <c r="AB182" s="468"/>
      <c r="AC182" s="468"/>
      <c r="AD182" s="468"/>
      <c r="AE182" s="468"/>
      <c r="AF182" s="468"/>
      <c r="AG182" s="468"/>
      <c r="AH182" s="468"/>
      <c r="AI182" s="468"/>
      <c r="AJ182" s="468"/>
      <c r="AK182" s="468"/>
      <c r="AL182" s="468"/>
      <c r="AM182" s="468"/>
      <c r="AN182" s="468"/>
      <c r="AO182" s="468"/>
      <c r="AP182" s="468"/>
      <c r="AQ182" s="468"/>
      <c r="AR182" s="468"/>
      <c r="AS182" s="468"/>
      <c r="AT182" s="468"/>
      <c r="AU182" s="468"/>
      <c r="AV182" s="468"/>
      <c r="AW182" s="468"/>
      <c r="AX182" s="468"/>
      <c r="AY182" s="468"/>
      <c r="AZ182" s="983"/>
      <c r="BA182" s="991"/>
      <c r="BB182" s="651"/>
      <c r="BC182" s="480"/>
      <c r="BD182" s="465"/>
      <c r="BE182" s="465"/>
      <c r="BF182" s="465"/>
      <c r="BG182" s="484"/>
      <c r="BH182" s="480"/>
      <c r="BI182" s="465"/>
      <c r="BJ182" s="465"/>
      <c r="BK182" s="465"/>
      <c r="BL182" s="484"/>
      <c r="BM182" s="480"/>
      <c r="BN182" s="465"/>
      <c r="BO182" s="465"/>
      <c r="BP182" s="465"/>
      <c r="BQ182" s="484"/>
      <c r="BR182" s="480"/>
      <c r="BS182" s="465"/>
      <c r="BT182" s="465"/>
      <c r="BU182" s="465"/>
      <c r="BV182" s="465"/>
      <c r="BW182" s="465"/>
      <c r="BX182" s="465"/>
      <c r="BY182" s="466"/>
      <c r="BZ182" s="466"/>
      <c r="CA182" s="27"/>
      <c r="CB182" s="27"/>
      <c r="CC182" s="27"/>
      <c r="CD182" s="27"/>
      <c r="CE182" s="27"/>
      <c r="CF182" s="27"/>
      <c r="CG182" s="27"/>
      <c r="CH182" s="27"/>
      <c r="CI182" s="27"/>
      <c r="CJ182" s="27"/>
      <c r="CK182" s="27"/>
      <c r="CL182" s="27"/>
      <c r="CM182" s="27"/>
      <c r="CN182" s="27"/>
      <c r="CO182" s="27"/>
      <c r="CP182" s="27"/>
      <c r="CQ182" s="27"/>
      <c r="CR182" s="27"/>
      <c r="CS182" s="27"/>
      <c r="CT182" s="27"/>
      <c r="CU182" s="27"/>
      <c r="CV182" s="27"/>
      <c r="CW182" s="27"/>
      <c r="CX182" s="27"/>
      <c r="CY182" s="27"/>
      <c r="CZ182" s="27"/>
    </row>
    <row r="183" s="344" customFormat="true" ht="15" customHeight="true" x14ac:dyDescent="0.2">
      <c r="A183" s="176"/>
      <c r="B183" s="170"/>
      <c r="C183" s="141"/>
      <c r="D183" s="140"/>
      <c r="E183" s="140"/>
      <c r="F183" s="140"/>
      <c r="G183" s="139"/>
      <c r="H183" s="138"/>
      <c r="I183" s="140"/>
      <c r="J183" s="140"/>
      <c r="K183" s="140"/>
      <c r="L183" s="137"/>
      <c r="M183" s="141"/>
      <c r="N183" s="140"/>
      <c r="O183" s="140"/>
      <c r="P183" s="140"/>
      <c r="Q183" s="139"/>
      <c r="R183" s="138"/>
      <c r="S183" s="140"/>
      <c r="T183" s="140"/>
      <c r="U183" s="140"/>
      <c r="V183" s="140"/>
      <c r="W183" s="140"/>
      <c r="X183" s="140"/>
      <c r="Y183" s="140"/>
      <c r="Z183" s="137"/>
      <c r="AA183" s="468"/>
      <c r="AB183" s="468"/>
      <c r="AC183" s="468"/>
      <c r="AD183" s="468"/>
      <c r="AE183" s="468"/>
      <c r="AF183" s="468"/>
      <c r="AG183" s="468"/>
      <c r="AH183" s="468"/>
      <c r="AI183" s="468"/>
      <c r="AJ183" s="468"/>
      <c r="AK183" s="468"/>
      <c r="AL183" s="468"/>
      <c r="AM183" s="468"/>
      <c r="AN183" s="468"/>
      <c r="AO183" s="468"/>
      <c r="AP183" s="468"/>
      <c r="AQ183" s="468"/>
      <c r="AR183" s="468"/>
      <c r="AS183" s="468"/>
      <c r="AT183" s="468"/>
      <c r="AU183" s="468"/>
      <c r="AV183" s="468"/>
      <c r="AW183" s="468"/>
      <c r="AX183" s="468"/>
      <c r="AY183" s="468"/>
      <c r="AZ183" s="983"/>
      <c r="BA183" s="991"/>
      <c r="BB183" s="651"/>
      <c r="BC183" s="480"/>
      <c r="BD183" s="465"/>
      <c r="BE183" s="465"/>
      <c r="BF183" s="465"/>
      <c r="BG183" s="484"/>
      <c r="BH183" s="480"/>
      <c r="BI183" s="465"/>
      <c r="BJ183" s="465"/>
      <c r="BK183" s="465"/>
      <c r="BL183" s="484"/>
      <c r="BM183" s="480"/>
      <c r="BN183" s="465"/>
      <c r="BO183" s="465"/>
      <c r="BP183" s="465"/>
      <c r="BQ183" s="484"/>
      <c r="BR183" s="480"/>
      <c r="BS183" s="465"/>
      <c r="BT183" s="465"/>
      <c r="BU183" s="465"/>
      <c r="BV183" s="465"/>
      <c r="BW183" s="465"/>
      <c r="BX183" s="465"/>
      <c r="BY183" s="466"/>
      <c r="BZ183" s="466"/>
      <c r="CA183" s="27"/>
      <c r="CB183" s="27"/>
      <c r="CC183" s="27"/>
      <c r="CD183" s="27"/>
      <c r="CE183" s="27"/>
      <c r="CF183" s="27"/>
      <c r="CG183" s="27"/>
      <c r="CH183" s="27"/>
      <c r="CI183" s="27"/>
      <c r="CJ183" s="27"/>
      <c r="CK183" s="27"/>
      <c r="CL183" s="27"/>
      <c r="CM183" s="27"/>
      <c r="CN183" s="27"/>
      <c r="CO183" s="27"/>
      <c r="CP183" s="27"/>
      <c r="CQ183" s="27"/>
      <c r="CR183" s="27"/>
      <c r="CS183" s="27"/>
      <c r="CT183" s="27"/>
      <c r="CU183" s="27"/>
      <c r="CV183" s="27"/>
      <c r="CW183" s="27"/>
      <c r="CX183" s="27"/>
      <c r="CY183" s="27"/>
      <c r="CZ183" s="27"/>
    </row>
    <row r="184" s="344" customFormat="true" ht="15" customHeight="true" x14ac:dyDescent="0.2">
      <c r="A184" s="176"/>
      <c r="B184" s="170"/>
      <c r="C184" s="141"/>
      <c r="D184" s="140"/>
      <c r="E184" s="140"/>
      <c r="F184" s="140"/>
      <c r="G184" s="139"/>
      <c r="H184" s="138"/>
      <c r="I184" s="140"/>
      <c r="J184" s="140"/>
      <c r="K184" s="140"/>
      <c r="L184" s="137"/>
      <c r="M184" s="141"/>
      <c r="N184" s="140"/>
      <c r="O184" s="140"/>
      <c r="P184" s="140"/>
      <c r="Q184" s="139"/>
      <c r="R184" s="138"/>
      <c r="S184" s="140"/>
      <c r="T184" s="140"/>
      <c r="U184" s="140"/>
      <c r="V184" s="140"/>
      <c r="W184" s="140"/>
      <c r="X184" s="140"/>
      <c r="Y184" s="140"/>
      <c r="Z184" s="137"/>
      <c r="AA184" s="468"/>
      <c r="AB184" s="468"/>
      <c r="AC184" s="468"/>
      <c r="AD184" s="468"/>
      <c r="AE184" s="468"/>
      <c r="AF184" s="468"/>
      <c r="AG184" s="468"/>
      <c r="AH184" s="468"/>
      <c r="AI184" s="468"/>
      <c r="AJ184" s="468"/>
      <c r="AK184" s="468"/>
      <c r="AL184" s="468"/>
      <c r="AM184" s="468"/>
      <c r="AN184" s="468"/>
      <c r="AO184" s="468"/>
      <c r="AP184" s="468"/>
      <c r="AQ184" s="468"/>
      <c r="AR184" s="468"/>
      <c r="AS184" s="468"/>
      <c r="AT184" s="468"/>
      <c r="AU184" s="468"/>
      <c r="AV184" s="468"/>
      <c r="AW184" s="468"/>
      <c r="AX184" s="468"/>
      <c r="AY184" s="468"/>
      <c r="AZ184" s="983"/>
      <c r="BA184" s="991"/>
      <c r="BB184" s="651"/>
      <c r="BC184" s="480"/>
      <c r="BD184" s="465"/>
      <c r="BE184" s="465"/>
      <c r="BF184" s="465"/>
      <c r="BG184" s="484"/>
      <c r="BH184" s="480"/>
      <c r="BI184" s="465"/>
      <c r="BJ184" s="465"/>
      <c r="BK184" s="465"/>
      <c r="BL184" s="484"/>
      <c r="BM184" s="480"/>
      <c r="BN184" s="465"/>
      <c r="BO184" s="465"/>
      <c r="BP184" s="465"/>
      <c r="BQ184" s="484"/>
      <c r="BR184" s="480"/>
      <c r="BS184" s="465"/>
      <c r="BT184" s="465"/>
      <c r="BU184" s="465"/>
      <c r="BV184" s="465"/>
      <c r="BW184" s="465"/>
      <c r="BX184" s="465"/>
      <c r="BY184" s="466"/>
      <c r="BZ184" s="466"/>
      <c r="CA184" s="27"/>
      <c r="CB184" s="27"/>
      <c r="CC184" s="27"/>
      <c r="CD184" s="27"/>
      <c r="CE184" s="27"/>
      <c r="CF184" s="27"/>
      <c r="CG184" s="27"/>
      <c r="CH184" s="27"/>
      <c r="CI184" s="27"/>
      <c r="CJ184" s="27"/>
      <c r="CK184" s="27"/>
      <c r="CL184" s="27"/>
      <c r="CM184" s="27"/>
      <c r="CN184" s="27"/>
      <c r="CO184" s="27"/>
      <c r="CP184" s="27"/>
      <c r="CQ184" s="27"/>
      <c r="CR184" s="27"/>
      <c r="CS184" s="27"/>
      <c r="CT184" s="27"/>
      <c r="CU184" s="27"/>
      <c r="CV184" s="27"/>
      <c r="CW184" s="27"/>
      <c r="CX184" s="27"/>
      <c r="CY184" s="27"/>
      <c r="CZ184" s="27"/>
    </row>
    <row r="185" s="344" customFormat="true" ht="15" customHeight="true" x14ac:dyDescent="0.2">
      <c r="A185" s="176"/>
      <c r="B185" s="170"/>
      <c r="C185" s="141"/>
      <c r="D185" s="140"/>
      <c r="E185" s="140"/>
      <c r="F185" s="140"/>
      <c r="G185" s="139"/>
      <c r="H185" s="138"/>
      <c r="I185" s="140"/>
      <c r="J185" s="140"/>
      <c r="K185" s="140"/>
      <c r="L185" s="137"/>
      <c r="M185" s="141"/>
      <c r="N185" s="140"/>
      <c r="O185" s="140"/>
      <c r="P185" s="140"/>
      <c r="Q185" s="139"/>
      <c r="R185" s="138"/>
      <c r="S185" s="140"/>
      <c r="T185" s="140"/>
      <c r="U185" s="140"/>
      <c r="V185" s="140"/>
      <c r="W185" s="140"/>
      <c r="X185" s="140"/>
      <c r="Y185" s="140"/>
      <c r="Z185" s="137"/>
      <c r="AA185" s="468"/>
      <c r="AB185" s="468"/>
      <c r="AC185" s="468"/>
      <c r="AD185" s="468"/>
      <c r="AE185" s="468"/>
      <c r="AF185" s="468"/>
      <c r="AG185" s="468"/>
      <c r="AH185" s="468"/>
      <c r="AI185" s="468"/>
      <c r="AJ185" s="468"/>
      <c r="AK185" s="468"/>
      <c r="AL185" s="468"/>
      <c r="AM185" s="468"/>
      <c r="AN185" s="468"/>
      <c r="AO185" s="468"/>
      <c r="AP185" s="468"/>
      <c r="AQ185" s="468"/>
      <c r="AR185" s="468"/>
      <c r="AS185" s="468"/>
      <c r="AT185" s="468"/>
      <c r="AU185" s="468"/>
      <c r="AV185" s="468"/>
      <c r="AW185" s="468"/>
      <c r="AX185" s="468"/>
      <c r="AY185" s="468"/>
      <c r="AZ185" s="983"/>
      <c r="BA185" s="991"/>
      <c r="BB185" s="651"/>
      <c r="BC185" s="480"/>
      <c r="BD185" s="465"/>
      <c r="BE185" s="465"/>
      <c r="BF185" s="465"/>
      <c r="BG185" s="484"/>
      <c r="BH185" s="480"/>
      <c r="BI185" s="465"/>
      <c r="BJ185" s="465"/>
      <c r="BK185" s="465"/>
      <c r="BL185" s="484"/>
      <c r="BM185" s="480"/>
      <c r="BN185" s="465"/>
      <c r="BO185" s="465"/>
      <c r="BP185" s="465"/>
      <c r="BQ185" s="484"/>
      <c r="BR185" s="480"/>
      <c r="BS185" s="465"/>
      <c r="BT185" s="465"/>
      <c r="BU185" s="465"/>
      <c r="BV185" s="465"/>
      <c r="BW185" s="465"/>
      <c r="BX185" s="465"/>
      <c r="BY185" s="466"/>
      <c r="BZ185" s="466"/>
      <c r="CA185" s="27"/>
      <c r="CB185" s="27"/>
      <c r="CC185" s="27"/>
      <c r="CD185" s="27"/>
      <c r="CE185" s="27"/>
      <c r="CF185" s="27"/>
      <c r="CG185" s="27"/>
      <c r="CH185" s="27"/>
      <c r="CI185" s="27"/>
      <c r="CJ185" s="27"/>
      <c r="CK185" s="27"/>
      <c r="CL185" s="27"/>
      <c r="CM185" s="27"/>
      <c r="CN185" s="27"/>
      <c r="CO185" s="27"/>
      <c r="CP185" s="27"/>
      <c r="CQ185" s="27"/>
      <c r="CR185" s="27"/>
      <c r="CS185" s="27"/>
      <c r="CT185" s="27"/>
      <c r="CU185" s="27"/>
      <c r="CV185" s="27"/>
      <c r="CW185" s="27"/>
      <c r="CX185" s="27"/>
      <c r="CY185" s="27"/>
      <c r="CZ185" s="27"/>
    </row>
    <row r="186" s="344" customFormat="true" ht="15" customHeight="true" x14ac:dyDescent="0.2">
      <c r="A186" s="176"/>
      <c r="B186" s="170"/>
      <c r="C186" s="141"/>
      <c r="D186" s="140"/>
      <c r="E186" s="140"/>
      <c r="F186" s="140"/>
      <c r="G186" s="139"/>
      <c r="H186" s="138"/>
      <c r="I186" s="140"/>
      <c r="J186" s="140"/>
      <c r="K186" s="140"/>
      <c r="L186" s="137"/>
      <c r="M186" s="141"/>
      <c r="N186" s="140"/>
      <c r="O186" s="140"/>
      <c r="P186" s="140"/>
      <c r="Q186" s="139"/>
      <c r="R186" s="138"/>
      <c r="S186" s="140"/>
      <c r="T186" s="140"/>
      <c r="U186" s="140"/>
      <c r="V186" s="140"/>
      <c r="W186" s="140"/>
      <c r="X186" s="140"/>
      <c r="Y186" s="140"/>
      <c r="Z186" s="137"/>
      <c r="AA186" s="468"/>
      <c r="AB186" s="468"/>
      <c r="AC186" s="468"/>
      <c r="AD186" s="468"/>
      <c r="AE186" s="468"/>
      <c r="AF186" s="468"/>
      <c r="AG186" s="468"/>
      <c r="AH186" s="468"/>
      <c r="AI186" s="468"/>
      <c r="AJ186" s="468"/>
      <c r="AK186" s="468"/>
      <c r="AL186" s="468"/>
      <c r="AM186" s="468"/>
      <c r="AN186" s="468"/>
      <c r="AO186" s="468"/>
      <c r="AP186" s="468"/>
      <c r="AQ186" s="468"/>
      <c r="AR186" s="468"/>
      <c r="AS186" s="468"/>
      <c r="AT186" s="468"/>
      <c r="AU186" s="468"/>
      <c r="AV186" s="468"/>
      <c r="AW186" s="468"/>
      <c r="AX186" s="468"/>
      <c r="AY186" s="468"/>
      <c r="AZ186" s="983"/>
      <c r="BA186" s="991"/>
      <c r="BB186" s="651"/>
      <c r="BC186" s="480"/>
      <c r="BD186" s="465"/>
      <c r="BE186" s="465"/>
      <c r="BF186" s="465"/>
      <c r="BG186" s="484"/>
      <c r="BH186" s="480"/>
      <c r="BI186" s="465"/>
      <c r="BJ186" s="465"/>
      <c r="BK186" s="465"/>
      <c r="BL186" s="484"/>
      <c r="BM186" s="480"/>
      <c r="BN186" s="465"/>
      <c r="BO186" s="465"/>
      <c r="BP186" s="465"/>
      <c r="BQ186" s="484"/>
      <c r="BR186" s="480"/>
      <c r="BS186" s="465"/>
      <c r="BT186" s="465"/>
      <c r="BU186" s="465"/>
      <c r="BV186" s="465"/>
      <c r="BW186" s="465"/>
      <c r="BX186" s="465"/>
      <c r="BY186" s="466"/>
      <c r="BZ186" s="466"/>
      <c r="CA186" s="27"/>
      <c r="CB186" s="27"/>
      <c r="CC186" s="27"/>
      <c r="CD186" s="27"/>
      <c r="CE186" s="27"/>
      <c r="CF186" s="27"/>
      <c r="CG186" s="27"/>
      <c r="CH186" s="27"/>
      <c r="CI186" s="27"/>
      <c r="CJ186" s="27"/>
      <c r="CK186" s="27"/>
      <c r="CL186" s="27"/>
      <c r="CM186" s="27"/>
      <c r="CN186" s="27"/>
      <c r="CO186" s="27"/>
      <c r="CP186" s="27"/>
      <c r="CQ186" s="27"/>
      <c r="CR186" s="27"/>
      <c r="CS186" s="27"/>
      <c r="CT186" s="27"/>
      <c r="CU186" s="27"/>
      <c r="CV186" s="27"/>
      <c r="CW186" s="27"/>
      <c r="CX186" s="27"/>
      <c r="CY186" s="27"/>
      <c r="CZ186" s="27"/>
    </row>
    <row r="187" s="344" customFormat="true" ht="15" customHeight="true" x14ac:dyDescent="0.2">
      <c r="A187" s="176"/>
      <c r="B187" s="170"/>
      <c r="C187" s="141"/>
      <c r="D187" s="140"/>
      <c r="E187" s="140"/>
      <c r="F187" s="140"/>
      <c r="G187" s="139"/>
      <c r="H187" s="138"/>
      <c r="I187" s="140"/>
      <c r="J187" s="140"/>
      <c r="K187" s="140"/>
      <c r="L187" s="137"/>
      <c r="M187" s="141"/>
      <c r="N187" s="140"/>
      <c r="O187" s="140"/>
      <c r="P187" s="140"/>
      <c r="Q187" s="139"/>
      <c r="R187" s="138"/>
      <c r="S187" s="140"/>
      <c r="T187" s="140"/>
      <c r="U187" s="140"/>
      <c r="V187" s="140"/>
      <c r="W187" s="140"/>
      <c r="X187" s="140"/>
      <c r="Y187" s="140"/>
      <c r="Z187" s="137"/>
      <c r="AA187" s="468"/>
      <c r="AB187" s="468"/>
      <c r="AC187" s="468"/>
      <c r="AD187" s="468"/>
      <c r="AE187" s="468"/>
      <c r="AF187" s="468"/>
      <c r="AG187" s="468"/>
      <c r="AH187" s="468"/>
      <c r="AI187" s="468"/>
      <c r="AJ187" s="468"/>
      <c r="AK187" s="468"/>
      <c r="AL187" s="468"/>
      <c r="AM187" s="468"/>
      <c r="AN187" s="468"/>
      <c r="AO187" s="468"/>
      <c r="AP187" s="468"/>
      <c r="AQ187" s="468"/>
      <c r="AR187" s="468"/>
      <c r="AS187" s="468"/>
      <c r="AT187" s="468"/>
      <c r="AU187" s="468"/>
      <c r="AV187" s="468"/>
      <c r="AW187" s="468"/>
      <c r="AX187" s="468"/>
      <c r="AY187" s="468"/>
      <c r="AZ187" s="983"/>
      <c r="BA187" s="991"/>
      <c r="BB187" s="651"/>
      <c r="BC187" s="480"/>
      <c r="BD187" s="465"/>
      <c r="BE187" s="465"/>
      <c r="BF187" s="465"/>
      <c r="BG187" s="484"/>
      <c r="BH187" s="480"/>
      <c r="BI187" s="465"/>
      <c r="BJ187" s="465"/>
      <c r="BK187" s="465"/>
      <c r="BL187" s="484"/>
      <c r="BM187" s="480"/>
      <c r="BN187" s="465"/>
      <c r="BO187" s="465"/>
      <c r="BP187" s="465"/>
      <c r="BQ187" s="484"/>
      <c r="BR187" s="480"/>
      <c r="BS187" s="465"/>
      <c r="BT187" s="465"/>
      <c r="BU187" s="465"/>
      <c r="BV187" s="465"/>
      <c r="BW187" s="465"/>
      <c r="BX187" s="465"/>
      <c r="BY187" s="466"/>
      <c r="BZ187" s="466"/>
      <c r="CA187" s="27"/>
      <c r="CB187" s="27"/>
      <c r="CC187" s="27"/>
      <c r="CD187" s="27"/>
      <c r="CE187" s="27"/>
      <c r="CF187" s="27"/>
      <c r="CG187" s="27"/>
      <c r="CH187" s="27"/>
      <c r="CI187" s="27"/>
      <c r="CJ187" s="27"/>
      <c r="CK187" s="27"/>
      <c r="CL187" s="27"/>
      <c r="CM187" s="27"/>
      <c r="CN187" s="27"/>
      <c r="CO187" s="27"/>
      <c r="CP187" s="27"/>
      <c r="CQ187" s="27"/>
      <c r="CR187" s="27"/>
      <c r="CS187" s="27"/>
      <c r="CT187" s="27"/>
      <c r="CU187" s="27"/>
      <c r="CV187" s="27"/>
      <c r="CW187" s="27"/>
      <c r="CX187" s="27"/>
      <c r="CY187" s="27"/>
      <c r="CZ187" s="27"/>
    </row>
    <row r="188" s="344" customFormat="true" ht="15" customHeight="true" x14ac:dyDescent="0.2">
      <c r="A188" s="176"/>
      <c r="B188" s="170"/>
      <c r="C188" s="141"/>
      <c r="D188" s="140"/>
      <c r="E188" s="140"/>
      <c r="F188" s="140"/>
      <c r="G188" s="139"/>
      <c r="H188" s="138"/>
      <c r="I188" s="140"/>
      <c r="J188" s="140"/>
      <c r="K188" s="140"/>
      <c r="L188" s="137"/>
      <c r="M188" s="141"/>
      <c r="N188" s="140"/>
      <c r="O188" s="140"/>
      <c r="P188" s="140"/>
      <c r="Q188" s="139"/>
      <c r="R188" s="138"/>
      <c r="S188" s="140"/>
      <c r="T188" s="140"/>
      <c r="U188" s="140"/>
      <c r="V188" s="140"/>
      <c r="W188" s="140"/>
      <c r="X188" s="140"/>
      <c r="Y188" s="140"/>
      <c r="Z188" s="137"/>
      <c r="AA188" s="468"/>
      <c r="AB188" s="468"/>
      <c r="AC188" s="468"/>
      <c r="AD188" s="468"/>
      <c r="AE188" s="468"/>
      <c r="AF188" s="468"/>
      <c r="AG188" s="468"/>
      <c r="AH188" s="468"/>
      <c r="AI188" s="468"/>
      <c r="AJ188" s="468"/>
      <c r="AK188" s="468"/>
      <c r="AL188" s="468"/>
      <c r="AM188" s="468"/>
      <c r="AN188" s="468"/>
      <c r="AO188" s="468"/>
      <c r="AP188" s="468"/>
      <c r="AQ188" s="468"/>
      <c r="AR188" s="468"/>
      <c r="AS188" s="468"/>
      <c r="AT188" s="468"/>
      <c r="AU188" s="468"/>
      <c r="AV188" s="468"/>
      <c r="AW188" s="468"/>
      <c r="AX188" s="468"/>
      <c r="AY188" s="468"/>
      <c r="AZ188" s="983"/>
      <c r="BA188" s="991"/>
      <c r="BB188" s="651"/>
      <c r="BC188" s="480"/>
      <c r="BD188" s="465"/>
      <c r="BE188" s="465"/>
      <c r="BF188" s="465"/>
      <c r="BG188" s="484"/>
      <c r="BH188" s="480"/>
      <c r="BI188" s="465"/>
      <c r="BJ188" s="465"/>
      <c r="BK188" s="465"/>
      <c r="BL188" s="484"/>
      <c r="BM188" s="480"/>
      <c r="BN188" s="465"/>
      <c r="BO188" s="465"/>
      <c r="BP188" s="465"/>
      <c r="BQ188" s="484"/>
      <c r="BR188" s="480"/>
      <c r="BS188" s="465"/>
      <c r="BT188" s="465"/>
      <c r="BU188" s="465"/>
      <c r="BV188" s="465"/>
      <c r="BW188" s="465"/>
      <c r="BX188" s="465"/>
      <c r="BY188" s="466"/>
      <c r="BZ188" s="466"/>
      <c r="CA188" s="27"/>
      <c r="CB188" s="27"/>
      <c r="CC188" s="27"/>
      <c r="CD188" s="27"/>
      <c r="CE188" s="27"/>
      <c r="CF188" s="27"/>
      <c r="CG188" s="27"/>
      <c r="CH188" s="27"/>
      <c r="CI188" s="27"/>
      <c r="CJ188" s="27"/>
      <c r="CK188" s="27"/>
      <c r="CL188" s="27"/>
      <c r="CM188" s="27"/>
      <c r="CN188" s="27"/>
      <c r="CO188" s="27"/>
      <c r="CP188" s="27"/>
      <c r="CQ188" s="27"/>
      <c r="CR188" s="27"/>
      <c r="CS188" s="27"/>
      <c r="CT188" s="27"/>
      <c r="CU188" s="27"/>
      <c r="CV188" s="27"/>
      <c r="CW188" s="27"/>
      <c r="CX188" s="27"/>
      <c r="CY188" s="27"/>
      <c r="CZ188" s="27"/>
    </row>
    <row r="189" s="344" customFormat="true" ht="15" customHeight="true" x14ac:dyDescent="0.2">
      <c r="A189" s="176"/>
      <c r="B189" s="170"/>
      <c r="C189" s="141"/>
      <c r="D189" s="140"/>
      <c r="E189" s="140"/>
      <c r="F189" s="140"/>
      <c r="G189" s="139"/>
      <c r="H189" s="138"/>
      <c r="I189" s="140"/>
      <c r="J189" s="140"/>
      <c r="K189" s="140"/>
      <c r="L189" s="137"/>
      <c r="M189" s="141"/>
      <c r="N189" s="140"/>
      <c r="O189" s="140"/>
      <c r="P189" s="140"/>
      <c r="Q189" s="139"/>
      <c r="R189" s="138"/>
      <c r="S189" s="140"/>
      <c r="T189" s="140"/>
      <c r="U189" s="140"/>
      <c r="V189" s="140"/>
      <c r="W189" s="140"/>
      <c r="X189" s="140"/>
      <c r="Y189" s="140"/>
      <c r="Z189" s="137"/>
      <c r="AA189" s="468"/>
      <c r="AB189" s="468"/>
      <c r="AC189" s="468"/>
      <c r="AD189" s="468"/>
      <c r="AE189" s="468"/>
      <c r="AF189" s="468"/>
      <c r="AG189" s="468"/>
      <c r="AH189" s="468"/>
      <c r="AI189" s="468"/>
      <c r="AJ189" s="468"/>
      <c r="AK189" s="468"/>
      <c r="AL189" s="468"/>
      <c r="AM189" s="468"/>
      <c r="AN189" s="468"/>
      <c r="AO189" s="468"/>
      <c r="AP189" s="468"/>
      <c r="AQ189" s="468"/>
      <c r="AR189" s="468"/>
      <c r="AS189" s="468"/>
      <c r="AT189" s="468"/>
      <c r="AU189" s="468"/>
      <c r="AV189" s="468"/>
      <c r="AW189" s="468"/>
      <c r="AX189" s="468"/>
      <c r="AY189" s="468"/>
      <c r="AZ189" s="983"/>
      <c r="BA189" s="991"/>
      <c r="BB189" s="651"/>
      <c r="BC189" s="480"/>
      <c r="BD189" s="465"/>
      <c r="BE189" s="465"/>
      <c r="BF189" s="465"/>
      <c r="BG189" s="484"/>
      <c r="BH189" s="480"/>
      <c r="BI189" s="465"/>
      <c r="BJ189" s="465"/>
      <c r="BK189" s="465"/>
      <c r="BL189" s="484"/>
      <c r="BM189" s="480"/>
      <c r="BN189" s="465"/>
      <c r="BO189" s="465"/>
      <c r="BP189" s="465"/>
      <c r="BQ189" s="484"/>
      <c r="BR189" s="480"/>
      <c r="BS189" s="465"/>
      <c r="BT189" s="465"/>
      <c r="BU189" s="465"/>
      <c r="BV189" s="465"/>
      <c r="BW189" s="465"/>
      <c r="BX189" s="465"/>
      <c r="BY189" s="466"/>
      <c r="BZ189" s="466"/>
      <c r="CA189" s="27"/>
      <c r="CB189" s="27"/>
      <c r="CC189" s="27"/>
      <c r="CD189" s="27"/>
      <c r="CE189" s="27"/>
      <c r="CF189" s="27"/>
      <c r="CG189" s="27"/>
      <c r="CH189" s="27"/>
      <c r="CI189" s="27"/>
      <c r="CJ189" s="27"/>
      <c r="CK189" s="27"/>
      <c r="CL189" s="27"/>
      <c r="CM189" s="27"/>
      <c r="CN189" s="27"/>
      <c r="CO189" s="27"/>
      <c r="CP189" s="27"/>
      <c r="CQ189" s="27"/>
      <c r="CR189" s="27"/>
      <c r="CS189" s="27"/>
      <c r="CT189" s="27"/>
      <c r="CU189" s="27"/>
      <c r="CV189" s="27"/>
      <c r="CW189" s="27"/>
      <c r="CX189" s="27"/>
      <c r="CY189" s="27"/>
      <c r="CZ189" s="27"/>
    </row>
    <row r="190" s="344" customFormat="true" ht="15" customHeight="true" x14ac:dyDescent="0.2">
      <c r="A190" s="176"/>
      <c r="B190" s="170"/>
      <c r="C190" s="141"/>
      <c r="D190" s="140"/>
      <c r="E190" s="140"/>
      <c r="F190" s="140"/>
      <c r="G190" s="139"/>
      <c r="H190" s="138"/>
      <c r="I190" s="140"/>
      <c r="J190" s="140"/>
      <c r="K190" s="140"/>
      <c r="L190" s="137"/>
      <c r="M190" s="141"/>
      <c r="N190" s="140"/>
      <c r="O190" s="140"/>
      <c r="P190" s="140"/>
      <c r="Q190" s="139"/>
      <c r="R190" s="138"/>
      <c r="S190" s="140"/>
      <c r="T190" s="140"/>
      <c r="U190" s="140"/>
      <c r="V190" s="140"/>
      <c r="W190" s="140"/>
      <c r="X190" s="140"/>
      <c r="Y190" s="140"/>
      <c r="Z190" s="137"/>
      <c r="AA190" s="468"/>
      <c r="AB190" s="468"/>
      <c r="AC190" s="468"/>
      <c r="AD190" s="468"/>
      <c r="AE190" s="468"/>
      <c r="AF190" s="468"/>
      <c r="AG190" s="468"/>
      <c r="AH190" s="468"/>
      <c r="AI190" s="468"/>
      <c r="AJ190" s="468"/>
      <c r="AK190" s="468"/>
      <c r="AL190" s="468"/>
      <c r="AM190" s="468"/>
      <c r="AN190" s="468"/>
      <c r="AO190" s="468"/>
      <c r="AP190" s="468"/>
      <c r="AQ190" s="468"/>
      <c r="AR190" s="468"/>
      <c r="AS190" s="468"/>
      <c r="AT190" s="468"/>
      <c r="AU190" s="468"/>
      <c r="AV190" s="468"/>
      <c r="AW190" s="468"/>
      <c r="AX190" s="468"/>
      <c r="AY190" s="468"/>
      <c r="AZ190" s="983"/>
      <c r="BA190" s="991"/>
      <c r="BB190" s="651"/>
      <c r="BC190" s="480"/>
      <c r="BD190" s="465"/>
      <c r="BE190" s="465"/>
      <c r="BF190" s="465"/>
      <c r="BG190" s="484"/>
      <c r="BH190" s="480"/>
      <c r="BI190" s="465"/>
      <c r="BJ190" s="465"/>
      <c r="BK190" s="465"/>
      <c r="BL190" s="484"/>
      <c r="BM190" s="480"/>
      <c r="BN190" s="465"/>
      <c r="BO190" s="465"/>
      <c r="BP190" s="465"/>
      <c r="BQ190" s="484"/>
      <c r="BR190" s="480"/>
      <c r="BS190" s="465"/>
      <c r="BT190" s="465"/>
      <c r="BU190" s="465"/>
      <c r="BV190" s="465"/>
      <c r="BW190" s="465"/>
      <c r="BX190" s="465"/>
      <c r="BY190" s="466"/>
      <c r="BZ190" s="466"/>
      <c r="CA190" s="27"/>
      <c r="CB190" s="27"/>
      <c r="CC190" s="27"/>
      <c r="CD190" s="27"/>
      <c r="CE190" s="27"/>
      <c r="CF190" s="27"/>
      <c r="CG190" s="27"/>
      <c r="CH190" s="27"/>
      <c r="CI190" s="27"/>
      <c r="CJ190" s="27"/>
      <c r="CK190" s="27"/>
      <c r="CL190" s="27"/>
      <c r="CM190" s="27"/>
      <c r="CN190" s="27"/>
      <c r="CO190" s="27"/>
      <c r="CP190" s="27"/>
      <c r="CQ190" s="27"/>
      <c r="CR190" s="27"/>
      <c r="CS190" s="27"/>
      <c r="CT190" s="27"/>
      <c r="CU190" s="27"/>
      <c r="CV190" s="27"/>
      <c r="CW190" s="27"/>
      <c r="CX190" s="27"/>
      <c r="CY190" s="27"/>
      <c r="CZ190" s="27"/>
    </row>
    <row r="191" s="344" customFormat="true" ht="15" customHeight="true" x14ac:dyDescent="0.2">
      <c r="A191" s="176"/>
      <c r="B191" s="170"/>
      <c r="C191" s="141"/>
      <c r="D191" s="140"/>
      <c r="E191" s="140"/>
      <c r="F191" s="140"/>
      <c r="G191" s="139"/>
      <c r="H191" s="138"/>
      <c r="I191" s="140"/>
      <c r="J191" s="140"/>
      <c r="K191" s="140"/>
      <c r="L191" s="137"/>
      <c r="M191" s="141"/>
      <c r="N191" s="140"/>
      <c r="O191" s="140"/>
      <c r="P191" s="140"/>
      <c r="Q191" s="139"/>
      <c r="R191" s="138"/>
      <c r="S191" s="140"/>
      <c r="T191" s="140"/>
      <c r="U191" s="140"/>
      <c r="V191" s="140"/>
      <c r="W191" s="140"/>
      <c r="X191" s="140"/>
      <c r="Y191" s="140"/>
      <c r="Z191" s="137"/>
      <c r="AA191" s="468"/>
      <c r="AB191" s="468"/>
      <c r="AC191" s="468"/>
      <c r="AD191" s="468"/>
      <c r="AE191" s="468"/>
      <c r="AF191" s="468"/>
      <c r="AG191" s="468"/>
      <c r="AH191" s="468"/>
      <c r="AI191" s="468"/>
      <c r="AJ191" s="468"/>
      <c r="AK191" s="468"/>
      <c r="AL191" s="468"/>
      <c r="AM191" s="468"/>
      <c r="AN191" s="468"/>
      <c r="AO191" s="468"/>
      <c r="AP191" s="468"/>
      <c r="AQ191" s="468"/>
      <c r="AR191" s="468"/>
      <c r="AS191" s="468"/>
      <c r="AT191" s="468"/>
      <c r="AU191" s="468"/>
      <c r="AV191" s="468"/>
      <c r="AW191" s="468"/>
      <c r="AX191" s="468"/>
      <c r="AY191" s="468"/>
      <c r="AZ191" s="983"/>
      <c r="BA191" s="991"/>
      <c r="BB191" s="651"/>
      <c r="BC191" s="480"/>
      <c r="BD191" s="465"/>
      <c r="BE191" s="465"/>
      <c r="BF191" s="465"/>
      <c r="BG191" s="484"/>
      <c r="BH191" s="480"/>
      <c r="BI191" s="465"/>
      <c r="BJ191" s="465"/>
      <c r="BK191" s="465"/>
      <c r="BL191" s="484"/>
      <c r="BM191" s="480"/>
      <c r="BN191" s="465"/>
      <c r="BO191" s="465"/>
      <c r="BP191" s="465"/>
      <c r="BQ191" s="484"/>
      <c r="BR191" s="480"/>
      <c r="BS191" s="465"/>
      <c r="BT191" s="465"/>
      <c r="BU191" s="465"/>
      <c r="BV191" s="465"/>
      <c r="BW191" s="465"/>
      <c r="BX191" s="465"/>
      <c r="BY191" s="466"/>
      <c r="BZ191" s="466"/>
      <c r="CA191" s="27"/>
      <c r="CB191" s="27"/>
      <c r="CC191" s="27"/>
      <c r="CD191" s="27"/>
      <c r="CE191" s="27"/>
      <c r="CF191" s="27"/>
      <c r="CG191" s="27"/>
      <c r="CH191" s="27"/>
      <c r="CI191" s="27"/>
      <c r="CJ191" s="27"/>
      <c r="CK191" s="27"/>
      <c r="CL191" s="27"/>
      <c r="CM191" s="27"/>
      <c r="CN191" s="27"/>
      <c r="CO191" s="27"/>
      <c r="CP191" s="27"/>
      <c r="CQ191" s="27"/>
      <c r="CR191" s="27"/>
      <c r="CS191" s="27"/>
      <c r="CT191" s="27"/>
      <c r="CU191" s="27"/>
      <c r="CV191" s="27"/>
      <c r="CW191" s="27"/>
      <c r="CX191" s="27"/>
      <c r="CY191" s="27"/>
      <c r="CZ191" s="27"/>
    </row>
    <row r="192" s="344" customFormat="true" ht="15" customHeight="true" x14ac:dyDescent="0.2">
      <c r="A192" s="176"/>
      <c r="B192" s="170"/>
      <c r="C192" s="141"/>
      <c r="D192" s="140"/>
      <c r="E192" s="140"/>
      <c r="F192" s="140"/>
      <c r="G192" s="139"/>
      <c r="H192" s="138"/>
      <c r="I192" s="140"/>
      <c r="J192" s="140"/>
      <c r="K192" s="140"/>
      <c r="L192" s="137"/>
      <c r="M192" s="141"/>
      <c r="N192" s="140"/>
      <c r="O192" s="140"/>
      <c r="P192" s="140"/>
      <c r="Q192" s="139"/>
      <c r="R192" s="138"/>
      <c r="S192" s="140"/>
      <c r="T192" s="140"/>
      <c r="U192" s="140"/>
      <c r="V192" s="140"/>
      <c r="W192" s="140"/>
      <c r="X192" s="140"/>
      <c r="Y192" s="140"/>
      <c r="Z192" s="137"/>
      <c r="AA192" s="468"/>
      <c r="AB192" s="468"/>
      <c r="AC192" s="468"/>
      <c r="AD192" s="468"/>
      <c r="AE192" s="468"/>
      <c r="AF192" s="468"/>
      <c r="AG192" s="468"/>
      <c r="AH192" s="468"/>
      <c r="AI192" s="468"/>
      <c r="AJ192" s="468"/>
      <c r="AK192" s="468"/>
      <c r="AL192" s="468"/>
      <c r="AM192" s="468"/>
      <c r="AN192" s="468"/>
      <c r="AO192" s="468"/>
      <c r="AP192" s="468"/>
      <c r="AQ192" s="468"/>
      <c r="AR192" s="468"/>
      <c r="AS192" s="468"/>
      <c r="AT192" s="468"/>
      <c r="AU192" s="468"/>
      <c r="AV192" s="468"/>
      <c r="AW192" s="468"/>
      <c r="AX192" s="468"/>
      <c r="AY192" s="468"/>
      <c r="AZ192" s="983"/>
      <c r="BA192" s="991"/>
      <c r="BB192" s="651"/>
      <c r="BC192" s="480"/>
      <c r="BD192" s="465"/>
      <c r="BE192" s="465"/>
      <c r="BF192" s="465"/>
      <c r="BG192" s="484"/>
      <c r="BH192" s="480"/>
      <c r="BI192" s="465"/>
      <c r="BJ192" s="465"/>
      <c r="BK192" s="465"/>
      <c r="BL192" s="484"/>
      <c r="BM192" s="480"/>
      <c r="BN192" s="465"/>
      <c r="BO192" s="465"/>
      <c r="BP192" s="465"/>
      <c r="BQ192" s="484"/>
      <c r="BR192" s="480"/>
      <c r="BS192" s="465"/>
      <c r="BT192" s="465"/>
      <c r="BU192" s="465"/>
      <c r="BV192" s="465"/>
      <c r="BW192" s="465"/>
      <c r="BX192" s="465"/>
      <c r="BY192" s="466"/>
      <c r="BZ192" s="466"/>
      <c r="CA192" s="27"/>
      <c r="CB192" s="27"/>
      <c r="CC192" s="27"/>
      <c r="CD192" s="27"/>
      <c r="CE192" s="27"/>
      <c r="CF192" s="27"/>
      <c r="CG192" s="27"/>
      <c r="CH192" s="27"/>
      <c r="CI192" s="27"/>
      <c r="CJ192" s="27"/>
      <c r="CK192" s="27"/>
      <c r="CL192" s="27"/>
      <c r="CM192" s="27"/>
      <c r="CN192" s="27"/>
      <c r="CO192" s="27"/>
      <c r="CP192" s="27"/>
      <c r="CQ192" s="27"/>
      <c r="CR192" s="27"/>
      <c r="CS192" s="27"/>
      <c r="CT192" s="27"/>
      <c r="CU192" s="27"/>
      <c r="CV192" s="27"/>
      <c r="CW192" s="27"/>
      <c r="CX192" s="27"/>
      <c r="CY192" s="27"/>
      <c r="CZ192" s="27"/>
    </row>
    <row r="193" s="344" customFormat="true" ht="15" customHeight="true" x14ac:dyDescent="0.2">
      <c r="A193" s="176"/>
      <c r="B193" s="170"/>
      <c r="C193" s="141"/>
      <c r="D193" s="140"/>
      <c r="E193" s="140"/>
      <c r="F193" s="140"/>
      <c r="G193" s="139"/>
      <c r="H193" s="138"/>
      <c r="I193" s="140"/>
      <c r="J193" s="140"/>
      <c r="K193" s="140"/>
      <c r="L193" s="137"/>
      <c r="M193" s="141"/>
      <c r="N193" s="140"/>
      <c r="O193" s="140"/>
      <c r="P193" s="140"/>
      <c r="Q193" s="139"/>
      <c r="R193" s="138"/>
      <c r="S193" s="140"/>
      <c r="T193" s="140"/>
      <c r="U193" s="140"/>
      <c r="V193" s="140"/>
      <c r="W193" s="140"/>
      <c r="X193" s="140"/>
      <c r="Y193" s="140"/>
      <c r="Z193" s="137"/>
      <c r="AA193" s="468"/>
      <c r="AB193" s="468"/>
      <c r="AC193" s="468"/>
      <c r="AD193" s="468"/>
      <c r="AE193" s="468"/>
      <c r="AF193" s="468"/>
      <c r="AG193" s="468"/>
      <c r="AH193" s="468"/>
      <c r="AI193" s="468"/>
      <c r="AJ193" s="468"/>
      <c r="AK193" s="468"/>
      <c r="AL193" s="468"/>
      <c r="AM193" s="468"/>
      <c r="AN193" s="468"/>
      <c r="AO193" s="468"/>
      <c r="AP193" s="468"/>
      <c r="AQ193" s="468"/>
      <c r="AR193" s="468"/>
      <c r="AS193" s="468"/>
      <c r="AT193" s="468"/>
      <c r="AU193" s="468"/>
      <c r="AV193" s="468"/>
      <c r="AW193" s="468"/>
      <c r="AX193" s="468"/>
      <c r="AY193" s="468"/>
      <c r="AZ193" s="983"/>
      <c r="BA193" s="991"/>
      <c r="BB193" s="651"/>
      <c r="BC193" s="480"/>
      <c r="BD193" s="465"/>
      <c r="BE193" s="465"/>
      <c r="BF193" s="465"/>
      <c r="BG193" s="484"/>
      <c r="BH193" s="480"/>
      <c r="BI193" s="465"/>
      <c r="BJ193" s="465"/>
      <c r="BK193" s="465"/>
      <c r="BL193" s="484"/>
      <c r="BM193" s="480"/>
      <c r="BN193" s="465"/>
      <c r="BO193" s="465"/>
      <c r="BP193" s="465"/>
      <c r="BQ193" s="484"/>
      <c r="BR193" s="480"/>
      <c r="BS193" s="465"/>
      <c r="BT193" s="465"/>
      <c r="BU193" s="465"/>
      <c r="BV193" s="465"/>
      <c r="BW193" s="465"/>
      <c r="BX193" s="465"/>
      <c r="BY193" s="466"/>
      <c r="BZ193" s="466"/>
      <c r="CA193" s="27"/>
      <c r="CB193" s="27"/>
      <c r="CC193" s="27"/>
      <c r="CD193" s="27"/>
      <c r="CE193" s="27"/>
      <c r="CF193" s="27"/>
      <c r="CG193" s="27"/>
      <c r="CH193" s="27"/>
      <c r="CI193" s="27"/>
      <c r="CJ193" s="27"/>
      <c r="CK193" s="27"/>
      <c r="CL193" s="27"/>
      <c r="CM193" s="27"/>
      <c r="CN193" s="27"/>
      <c r="CO193" s="27"/>
      <c r="CP193" s="27"/>
      <c r="CQ193" s="27"/>
      <c r="CR193" s="27"/>
      <c r="CS193" s="27"/>
      <c r="CT193" s="27"/>
      <c r="CU193" s="27"/>
      <c r="CV193" s="27"/>
      <c r="CW193" s="27"/>
      <c r="CX193" s="27"/>
      <c r="CY193" s="27"/>
      <c r="CZ193" s="27"/>
    </row>
    <row r="194" s="344" customFormat="true" ht="15" customHeight="true" x14ac:dyDescent="0.2">
      <c r="A194" s="176"/>
      <c r="B194" s="170"/>
      <c r="C194" s="141"/>
      <c r="D194" s="140"/>
      <c r="E194" s="140"/>
      <c r="F194" s="140"/>
      <c r="G194" s="139"/>
      <c r="H194" s="138"/>
      <c r="I194" s="140"/>
      <c r="J194" s="140"/>
      <c r="K194" s="140"/>
      <c r="L194" s="137"/>
      <c r="M194" s="141"/>
      <c r="N194" s="140"/>
      <c r="O194" s="140"/>
      <c r="P194" s="140"/>
      <c r="Q194" s="139"/>
      <c r="R194" s="138"/>
      <c r="S194" s="140"/>
      <c r="T194" s="140"/>
      <c r="U194" s="140"/>
      <c r="V194" s="140"/>
      <c r="W194" s="140"/>
      <c r="X194" s="140"/>
      <c r="Y194" s="140"/>
      <c r="Z194" s="137"/>
      <c r="AA194" s="468"/>
      <c r="AB194" s="468"/>
      <c r="AC194" s="468"/>
      <c r="AD194" s="468"/>
      <c r="AE194" s="468"/>
      <c r="AF194" s="468"/>
      <c r="AG194" s="468"/>
      <c r="AH194" s="468"/>
      <c r="AI194" s="468"/>
      <c r="AJ194" s="468"/>
      <c r="AK194" s="468"/>
      <c r="AL194" s="468"/>
      <c r="AM194" s="468"/>
      <c r="AN194" s="468"/>
      <c r="AO194" s="468"/>
      <c r="AP194" s="468"/>
      <c r="AQ194" s="468"/>
      <c r="AR194" s="468"/>
      <c r="AS194" s="468"/>
      <c r="AT194" s="468"/>
      <c r="AU194" s="468"/>
      <c r="AV194" s="468"/>
      <c r="AW194" s="468"/>
      <c r="AX194" s="468"/>
      <c r="AY194" s="468"/>
      <c r="AZ194" s="983"/>
      <c r="BA194" s="991"/>
      <c r="BB194" s="651"/>
      <c r="BC194" s="480"/>
      <c r="BD194" s="465"/>
      <c r="BE194" s="465"/>
      <c r="BF194" s="465"/>
      <c r="BG194" s="484"/>
      <c r="BH194" s="480"/>
      <c r="BI194" s="465"/>
      <c r="BJ194" s="465"/>
      <c r="BK194" s="465"/>
      <c r="BL194" s="484"/>
      <c r="BM194" s="480"/>
      <c r="BN194" s="465"/>
      <c r="BO194" s="465"/>
      <c r="BP194" s="465"/>
      <c r="BQ194" s="484"/>
      <c r="BR194" s="480"/>
      <c r="BS194" s="465"/>
      <c r="BT194" s="465"/>
      <c r="BU194" s="465"/>
      <c r="BV194" s="465"/>
      <c r="BW194" s="465"/>
      <c r="BX194" s="465"/>
      <c r="BY194" s="466"/>
      <c r="BZ194" s="466"/>
      <c r="CA194" s="27"/>
      <c r="CB194" s="27"/>
      <c r="CC194" s="27"/>
      <c r="CD194" s="27"/>
      <c r="CE194" s="27"/>
      <c r="CF194" s="27"/>
      <c r="CG194" s="27"/>
      <c r="CH194" s="27"/>
      <c r="CI194" s="27"/>
      <c r="CJ194" s="27"/>
      <c r="CK194" s="27"/>
      <c r="CL194" s="27"/>
      <c r="CM194" s="27"/>
      <c r="CN194" s="27"/>
      <c r="CO194" s="27"/>
      <c r="CP194" s="27"/>
      <c r="CQ194" s="27"/>
      <c r="CR194" s="27"/>
      <c r="CS194" s="27"/>
      <c r="CT194" s="27"/>
      <c r="CU194" s="27"/>
      <c r="CV194" s="27"/>
      <c r="CW194" s="27"/>
      <c r="CX194" s="27"/>
      <c r="CY194" s="27"/>
      <c r="CZ194" s="27"/>
    </row>
    <row r="195" s="344" customFormat="true" ht="15" customHeight="true" x14ac:dyDescent="0.2">
      <c r="A195" s="176"/>
      <c r="B195" s="170"/>
      <c r="C195" s="141"/>
      <c r="D195" s="140"/>
      <c r="E195" s="140"/>
      <c r="F195" s="140"/>
      <c r="G195" s="139"/>
      <c r="H195" s="138"/>
      <c r="I195" s="140"/>
      <c r="J195" s="140"/>
      <c r="K195" s="140"/>
      <c r="L195" s="137"/>
      <c r="M195" s="141"/>
      <c r="N195" s="140"/>
      <c r="O195" s="140"/>
      <c r="P195" s="140"/>
      <c r="Q195" s="139"/>
      <c r="R195" s="138"/>
      <c r="S195" s="140"/>
      <c r="T195" s="140"/>
      <c r="U195" s="140"/>
      <c r="V195" s="140"/>
      <c r="W195" s="140"/>
      <c r="X195" s="140"/>
      <c r="Y195" s="140"/>
      <c r="Z195" s="137"/>
      <c r="AA195" s="468"/>
      <c r="AB195" s="468"/>
      <c r="AC195" s="468"/>
      <c r="AD195" s="468"/>
      <c r="AE195" s="468"/>
      <c r="AF195" s="468"/>
      <c r="AG195" s="468"/>
      <c r="AH195" s="468"/>
      <c r="AI195" s="468"/>
      <c r="AJ195" s="468"/>
      <c r="AK195" s="468"/>
      <c r="AL195" s="468"/>
      <c r="AM195" s="468"/>
      <c r="AN195" s="468"/>
      <c r="AO195" s="468"/>
      <c r="AP195" s="468"/>
      <c r="AQ195" s="468"/>
      <c r="AR195" s="468"/>
      <c r="AS195" s="468"/>
      <c r="AT195" s="468"/>
      <c r="AU195" s="468"/>
      <c r="AV195" s="468"/>
      <c r="AW195" s="468"/>
      <c r="AX195" s="468"/>
      <c r="AY195" s="468"/>
      <c r="AZ195" s="983"/>
      <c r="BA195" s="991"/>
      <c r="BB195" s="651"/>
      <c r="BC195" s="480"/>
      <c r="BD195" s="465"/>
      <c r="BE195" s="465"/>
      <c r="BF195" s="465"/>
      <c r="BG195" s="484"/>
      <c r="BH195" s="480"/>
      <c r="BI195" s="465"/>
      <c r="BJ195" s="465"/>
      <c r="BK195" s="465"/>
      <c r="BL195" s="484"/>
      <c r="BM195" s="480"/>
      <c r="BN195" s="465"/>
      <c r="BO195" s="465"/>
      <c r="BP195" s="465"/>
      <c r="BQ195" s="484"/>
      <c r="BR195" s="480"/>
      <c r="BS195" s="465"/>
      <c r="BT195" s="465"/>
      <c r="BU195" s="465"/>
      <c r="BV195" s="465"/>
      <c r="BW195" s="465"/>
      <c r="BX195" s="465"/>
      <c r="BY195" s="466"/>
      <c r="BZ195" s="466"/>
      <c r="CA195" s="27"/>
      <c r="CB195" s="27"/>
      <c r="CC195" s="27"/>
      <c r="CD195" s="27"/>
      <c r="CE195" s="27"/>
      <c r="CF195" s="27"/>
      <c r="CG195" s="27"/>
      <c r="CH195" s="27"/>
      <c r="CI195" s="27"/>
      <c r="CJ195" s="27"/>
      <c r="CK195" s="27"/>
      <c r="CL195" s="27"/>
      <c r="CM195" s="27"/>
      <c r="CN195" s="27"/>
      <c r="CO195" s="27"/>
      <c r="CP195" s="27"/>
      <c r="CQ195" s="27"/>
      <c r="CR195" s="27"/>
      <c r="CS195" s="27"/>
      <c r="CT195" s="27"/>
      <c r="CU195" s="27"/>
      <c r="CV195" s="27"/>
      <c r="CW195" s="27"/>
      <c r="CX195" s="27"/>
      <c r="CY195" s="27"/>
      <c r="CZ195" s="27"/>
    </row>
    <row r="196" s="344" customFormat="true" ht="15" customHeight="true" x14ac:dyDescent="0.2">
      <c r="A196" s="176"/>
      <c r="B196" s="170"/>
      <c r="C196" s="141"/>
      <c r="D196" s="140"/>
      <c r="E196" s="140"/>
      <c r="F196" s="140"/>
      <c r="G196" s="139"/>
      <c r="H196" s="138"/>
      <c r="I196" s="140"/>
      <c r="J196" s="140"/>
      <c r="K196" s="140"/>
      <c r="L196" s="137"/>
      <c r="M196" s="141"/>
      <c r="N196" s="140"/>
      <c r="O196" s="140"/>
      <c r="P196" s="140"/>
      <c r="Q196" s="139"/>
      <c r="R196" s="138"/>
      <c r="S196" s="140"/>
      <c r="T196" s="140"/>
      <c r="U196" s="140"/>
      <c r="V196" s="140"/>
      <c r="W196" s="140"/>
      <c r="X196" s="140"/>
      <c r="Y196" s="140"/>
      <c r="Z196" s="137"/>
      <c r="AA196" s="468"/>
      <c r="AB196" s="468"/>
      <c r="AC196" s="468"/>
      <c r="AD196" s="468"/>
      <c r="AE196" s="468"/>
      <c r="AF196" s="468"/>
      <c r="AG196" s="468"/>
      <c r="AH196" s="468"/>
      <c r="AI196" s="468"/>
      <c r="AJ196" s="468"/>
      <c r="AK196" s="468"/>
      <c r="AL196" s="468"/>
      <c r="AM196" s="468"/>
      <c r="AN196" s="468"/>
      <c r="AO196" s="468"/>
      <c r="AP196" s="468"/>
      <c r="AQ196" s="468"/>
      <c r="AR196" s="468"/>
      <c r="AS196" s="468"/>
      <c r="AT196" s="468"/>
      <c r="AU196" s="468"/>
      <c r="AV196" s="468"/>
      <c r="AW196" s="468"/>
      <c r="AX196" s="468"/>
      <c r="AY196" s="468"/>
      <c r="AZ196" s="983"/>
      <c r="BA196" s="991"/>
      <c r="BB196" s="651"/>
      <c r="BC196" s="480"/>
      <c r="BD196" s="465"/>
      <c r="BE196" s="465"/>
      <c r="BF196" s="465"/>
      <c r="BG196" s="484"/>
      <c r="BH196" s="480"/>
      <c r="BI196" s="465"/>
      <c r="BJ196" s="465"/>
      <c r="BK196" s="465"/>
      <c r="BL196" s="484"/>
      <c r="BM196" s="480"/>
      <c r="BN196" s="465"/>
      <c r="BO196" s="465"/>
      <c r="BP196" s="465"/>
      <c r="BQ196" s="484"/>
      <c r="BR196" s="480"/>
      <c r="BS196" s="465"/>
      <c r="BT196" s="465"/>
      <c r="BU196" s="465"/>
      <c r="BV196" s="465"/>
      <c r="BW196" s="465"/>
      <c r="BX196" s="465"/>
      <c r="BY196" s="466"/>
      <c r="BZ196" s="466"/>
      <c r="CA196" s="27"/>
      <c r="CB196" s="27"/>
      <c r="CC196" s="27"/>
      <c r="CD196" s="27"/>
      <c r="CE196" s="27"/>
      <c r="CF196" s="27"/>
      <c r="CG196" s="27"/>
      <c r="CH196" s="27"/>
      <c r="CI196" s="27"/>
      <c r="CJ196" s="27"/>
      <c r="CK196" s="27"/>
      <c r="CL196" s="27"/>
      <c r="CM196" s="27"/>
      <c r="CN196" s="27"/>
      <c r="CO196" s="27"/>
      <c r="CP196" s="27"/>
      <c r="CQ196" s="27"/>
      <c r="CR196" s="27"/>
      <c r="CS196" s="27"/>
      <c r="CT196" s="27"/>
      <c r="CU196" s="27"/>
      <c r="CV196" s="27"/>
      <c r="CW196" s="27"/>
      <c r="CX196" s="27"/>
      <c r="CY196" s="27"/>
      <c r="CZ196" s="27"/>
    </row>
    <row r="197" s="340" customFormat="true" ht="15" customHeight="true" x14ac:dyDescent="0.2">
      <c r="A197" s="200"/>
      <c r="B197" s="169"/>
      <c r="C197" s="136"/>
      <c r="D197" s="143"/>
      <c r="E197" s="143"/>
      <c r="F197" s="143"/>
      <c r="G197" s="142"/>
      <c r="H197" s="135"/>
      <c r="I197" s="143"/>
      <c r="J197" s="143"/>
      <c r="K197" s="143"/>
      <c r="L197" s="134"/>
      <c r="M197" s="136"/>
      <c r="N197" s="143"/>
      <c r="O197" s="143"/>
      <c r="P197" s="143"/>
      <c r="Q197" s="142"/>
      <c r="R197" s="135"/>
      <c r="S197" s="143"/>
      <c r="T197" s="143"/>
      <c r="U197" s="143"/>
      <c r="V197" s="143"/>
      <c r="W197" s="143"/>
      <c r="X197" s="143"/>
      <c r="Y197" s="143"/>
      <c r="Z197" s="134"/>
      <c r="AA197" s="924"/>
      <c r="AB197" s="924"/>
      <c r="AC197" s="924"/>
      <c r="AD197" s="924"/>
      <c r="AE197" s="924"/>
      <c r="AF197" s="924"/>
      <c r="AG197" s="924"/>
      <c r="AH197" s="924"/>
      <c r="AI197" s="924"/>
      <c r="AJ197" s="924"/>
      <c r="AK197" s="924"/>
      <c r="AL197" s="924"/>
      <c r="AM197" s="924"/>
      <c r="AN197" s="924"/>
      <c r="AO197" s="924"/>
      <c r="AP197" s="924"/>
      <c r="AQ197" s="924"/>
      <c r="AR197" s="924"/>
      <c r="AS197" s="924"/>
      <c r="AT197" s="924"/>
      <c r="AU197" s="924"/>
      <c r="AV197" s="924"/>
      <c r="AW197" s="924"/>
      <c r="AX197" s="924"/>
      <c r="AY197" s="924"/>
      <c r="AZ197" s="377"/>
      <c r="BA197" s="991"/>
      <c r="BB197" s="651"/>
      <c r="BC197" s="480"/>
      <c r="BD197" s="465"/>
      <c r="BE197" s="465"/>
      <c r="BF197" s="465"/>
      <c r="BG197" s="484"/>
      <c r="BH197" s="480"/>
      <c r="BI197" s="465"/>
      <c r="BJ197" s="465"/>
      <c r="BK197" s="465"/>
      <c r="BL197" s="484"/>
      <c r="BM197" s="480"/>
      <c r="BN197" s="465"/>
      <c r="BO197" s="465"/>
      <c r="BP197" s="465"/>
      <c r="BQ197" s="484"/>
      <c r="BR197" s="480"/>
      <c r="BS197" s="465"/>
      <c r="BT197" s="465"/>
      <c r="BU197" s="465"/>
      <c r="BV197" s="465"/>
      <c r="BW197" s="465"/>
      <c r="BX197" s="465"/>
      <c r="BY197" s="466"/>
      <c r="BZ197" s="466"/>
      <c r="CA197" s="27"/>
      <c r="CB197" s="27"/>
      <c r="CC197" s="27"/>
      <c r="CD197" s="27"/>
      <c r="CE197" s="27"/>
      <c r="CF197" s="27"/>
      <c r="CG197" s="27"/>
      <c r="CH197" s="27"/>
      <c r="CI197" s="27"/>
      <c r="CJ197" s="27"/>
      <c r="CK197" s="27"/>
      <c r="CL197" s="27"/>
      <c r="CM197" s="27"/>
      <c r="CN197" s="27"/>
      <c r="CO197" s="27"/>
      <c r="CP197" s="27"/>
      <c r="CQ197" s="27"/>
      <c r="CR197" s="27"/>
      <c r="CS197" s="27"/>
      <c r="CT197" s="27"/>
      <c r="CU197" s="27"/>
      <c r="CV197" s="27"/>
      <c r="CW197" s="27"/>
      <c r="CX197" s="27"/>
      <c r="CY197" s="27"/>
      <c r="CZ197" s="27"/>
    </row>
    <row r="198" s="340" customFormat="true" ht="15" customHeight="true" x14ac:dyDescent="0.2">
      <c r="A198" s="200"/>
      <c r="B198" s="169"/>
      <c r="C198" s="136"/>
      <c r="D198" s="143"/>
      <c r="E198" s="143"/>
      <c r="F198" s="143"/>
      <c r="G198" s="142"/>
      <c r="H198" s="135"/>
      <c r="I198" s="143"/>
      <c r="J198" s="143"/>
      <c r="K198" s="143"/>
      <c r="L198" s="134"/>
      <c r="M198" s="136"/>
      <c r="N198" s="143"/>
      <c r="O198" s="143"/>
      <c r="P198" s="143"/>
      <c r="Q198" s="142"/>
      <c r="R198" s="135"/>
      <c r="S198" s="143"/>
      <c r="T198" s="143"/>
      <c r="U198" s="143"/>
      <c r="V198" s="143"/>
      <c r="W198" s="143"/>
      <c r="X198" s="143"/>
      <c r="Y198" s="143"/>
      <c r="Z198" s="134"/>
      <c r="AA198" s="924"/>
      <c r="AB198" s="924"/>
      <c r="AC198" s="924"/>
      <c r="AD198" s="924"/>
      <c r="AE198" s="924"/>
      <c r="AF198" s="924"/>
      <c r="AG198" s="924"/>
      <c r="AH198" s="924"/>
      <c r="AI198" s="924"/>
      <c r="AJ198" s="924"/>
      <c r="AK198" s="924"/>
      <c r="AL198" s="924"/>
      <c r="AM198" s="924"/>
      <c r="AN198" s="924"/>
      <c r="AO198" s="924"/>
      <c r="AP198" s="924"/>
      <c r="AQ198" s="924"/>
      <c r="AR198" s="924"/>
      <c r="AS198" s="924"/>
      <c r="AT198" s="924"/>
      <c r="AU198" s="924"/>
      <c r="AV198" s="924"/>
      <c r="AW198" s="924"/>
      <c r="AX198" s="924"/>
      <c r="AY198" s="924"/>
      <c r="AZ198" s="377"/>
      <c r="BA198" s="991"/>
      <c r="BB198" s="651"/>
      <c r="BC198" s="480"/>
      <c r="BD198" s="465"/>
      <c r="BE198" s="465"/>
      <c r="BF198" s="465"/>
      <c r="BG198" s="484"/>
      <c r="BH198" s="480"/>
      <c r="BI198" s="465"/>
      <c r="BJ198" s="465"/>
      <c r="BK198" s="465"/>
      <c r="BL198" s="484"/>
      <c r="BM198" s="480"/>
      <c r="BN198" s="465"/>
      <c r="BO198" s="465"/>
      <c r="BP198" s="465"/>
      <c r="BQ198" s="484"/>
      <c r="BR198" s="480"/>
      <c r="BS198" s="465"/>
      <c r="BT198" s="465"/>
      <c r="BU198" s="465"/>
      <c r="BV198" s="465"/>
      <c r="BW198" s="465"/>
      <c r="BX198" s="465"/>
      <c r="BY198" s="466"/>
      <c r="BZ198" s="466"/>
      <c r="CA198" s="27"/>
      <c r="CB198" s="27"/>
      <c r="CC198" s="27"/>
      <c r="CD198" s="27"/>
      <c r="CE198" s="27"/>
      <c r="CF198" s="27"/>
      <c r="CG198" s="27"/>
      <c r="CH198" s="27"/>
      <c r="CI198" s="27"/>
      <c r="CJ198" s="27"/>
      <c r="CK198" s="27"/>
      <c r="CL198" s="27"/>
      <c r="CM198" s="27"/>
      <c r="CN198" s="27"/>
      <c r="CO198" s="27"/>
      <c r="CP198" s="27"/>
      <c r="CQ198" s="27"/>
      <c r="CR198" s="27"/>
      <c r="CS198" s="27"/>
      <c r="CT198" s="27"/>
      <c r="CU198" s="27"/>
      <c r="CV198" s="27"/>
      <c r="CW198" s="27"/>
      <c r="CX198" s="27"/>
      <c r="CY198" s="27"/>
      <c r="CZ198" s="27"/>
    </row>
    <row r="199" s="340" customFormat="true" ht="15" customHeight="true" x14ac:dyDescent="0.2">
      <c r="A199" s="200"/>
      <c r="B199" s="169"/>
      <c r="C199" s="136"/>
      <c r="D199" s="143"/>
      <c r="E199" s="143"/>
      <c r="F199" s="143"/>
      <c r="G199" s="142"/>
      <c r="H199" s="135"/>
      <c r="I199" s="143"/>
      <c r="J199" s="143"/>
      <c r="K199" s="143"/>
      <c r="L199" s="134"/>
      <c r="M199" s="136"/>
      <c r="N199" s="143"/>
      <c r="O199" s="143"/>
      <c r="P199" s="143"/>
      <c r="Q199" s="142"/>
      <c r="R199" s="135"/>
      <c r="S199" s="143"/>
      <c r="T199" s="143"/>
      <c r="U199" s="143"/>
      <c r="V199" s="143"/>
      <c r="W199" s="143"/>
      <c r="X199" s="143"/>
      <c r="Y199" s="143"/>
      <c r="Z199" s="134"/>
      <c r="AA199" s="924"/>
      <c r="AB199" s="924"/>
      <c r="AC199" s="924"/>
      <c r="AD199" s="924"/>
      <c r="AE199" s="924"/>
      <c r="AF199" s="924"/>
      <c r="AG199" s="924"/>
      <c r="AH199" s="924"/>
      <c r="AI199" s="924"/>
      <c r="AJ199" s="924"/>
      <c r="AK199" s="924"/>
      <c r="AL199" s="924"/>
      <c r="AM199" s="924"/>
      <c r="AN199" s="924"/>
      <c r="AO199" s="924"/>
      <c r="AP199" s="924"/>
      <c r="AQ199" s="924"/>
      <c r="AR199" s="924"/>
      <c r="AS199" s="924"/>
      <c r="AT199" s="924"/>
      <c r="AU199" s="924"/>
      <c r="AV199" s="924"/>
      <c r="AW199" s="924"/>
      <c r="AX199" s="924"/>
      <c r="AY199" s="924"/>
      <c r="AZ199" s="377"/>
      <c r="BA199" s="991"/>
      <c r="BB199" s="651"/>
      <c r="BC199" s="480"/>
      <c r="BD199" s="465"/>
      <c r="BE199" s="465"/>
      <c r="BF199" s="465"/>
      <c r="BG199" s="484"/>
      <c r="BH199" s="480"/>
      <c r="BI199" s="465"/>
      <c r="BJ199" s="465"/>
      <c r="BK199" s="465"/>
      <c r="BL199" s="484"/>
      <c r="BM199" s="480"/>
      <c r="BN199" s="465"/>
      <c r="BO199" s="465"/>
      <c r="BP199" s="465"/>
      <c r="BQ199" s="484"/>
      <c r="BR199" s="480"/>
      <c r="BS199" s="465"/>
      <c r="BT199" s="465"/>
      <c r="BU199" s="465"/>
      <c r="BV199" s="465"/>
      <c r="BW199" s="465"/>
      <c r="BX199" s="465"/>
      <c r="BY199" s="466"/>
      <c r="BZ199" s="466"/>
      <c r="CA199" s="27"/>
      <c r="CB199" s="27"/>
      <c r="CC199" s="27"/>
      <c r="CD199" s="27"/>
      <c r="CE199" s="27"/>
      <c r="CF199" s="27"/>
      <c r="CG199" s="27"/>
      <c r="CH199" s="27"/>
      <c r="CI199" s="27"/>
      <c r="CJ199" s="27"/>
      <c r="CK199" s="27"/>
      <c r="CL199" s="27"/>
      <c r="CM199" s="27"/>
      <c r="CN199" s="27"/>
      <c r="CO199" s="27"/>
      <c r="CP199" s="27"/>
      <c r="CQ199" s="27"/>
      <c r="CR199" s="27"/>
      <c r="CS199" s="27"/>
      <c r="CT199" s="27"/>
      <c r="CU199" s="27"/>
      <c r="CV199" s="27"/>
      <c r="CW199" s="27"/>
      <c r="CX199" s="27"/>
      <c r="CY199" s="27"/>
      <c r="CZ199" s="27"/>
    </row>
    <row r="200" s="340" customFormat="true" ht="15" customHeight="true" x14ac:dyDescent="0.2">
      <c r="A200" s="200"/>
      <c r="B200" s="169"/>
      <c r="C200" s="136"/>
      <c r="D200" s="143"/>
      <c r="E200" s="143"/>
      <c r="F200" s="143"/>
      <c r="G200" s="142"/>
      <c r="H200" s="135"/>
      <c r="I200" s="143"/>
      <c r="J200" s="143"/>
      <c r="K200" s="143"/>
      <c r="L200" s="134"/>
      <c r="M200" s="136"/>
      <c r="N200" s="143"/>
      <c r="O200" s="143"/>
      <c r="P200" s="143"/>
      <c r="Q200" s="142"/>
      <c r="R200" s="135"/>
      <c r="S200" s="143"/>
      <c r="T200" s="143"/>
      <c r="U200" s="143"/>
      <c r="V200" s="143"/>
      <c r="W200" s="143"/>
      <c r="X200" s="143"/>
      <c r="Y200" s="143"/>
      <c r="Z200" s="134"/>
      <c r="AA200" s="924"/>
      <c r="AB200" s="924"/>
      <c r="AC200" s="924"/>
      <c r="AD200" s="924"/>
      <c r="AE200" s="924"/>
      <c r="AF200" s="924"/>
      <c r="AG200" s="924"/>
      <c r="AH200" s="924"/>
      <c r="AI200" s="924"/>
      <c r="AJ200" s="924"/>
      <c r="AK200" s="924"/>
      <c r="AL200" s="924"/>
      <c r="AM200" s="924"/>
      <c r="AN200" s="924"/>
      <c r="AO200" s="924"/>
      <c r="AP200" s="924"/>
      <c r="AQ200" s="924"/>
      <c r="AR200" s="924"/>
      <c r="AS200" s="924"/>
      <c r="AT200" s="924"/>
      <c r="AU200" s="924"/>
      <c r="AV200" s="924"/>
      <c r="AW200" s="924"/>
      <c r="AX200" s="924"/>
      <c r="AY200" s="924"/>
      <c r="AZ200" s="377"/>
      <c r="BA200" s="991"/>
      <c r="BB200" s="651"/>
      <c r="BC200" s="480"/>
      <c r="BD200" s="465"/>
      <c r="BE200" s="465"/>
      <c r="BF200" s="465"/>
      <c r="BG200" s="484"/>
      <c r="BH200" s="480"/>
      <c r="BI200" s="465"/>
      <c r="BJ200" s="465"/>
      <c r="BK200" s="465"/>
      <c r="BL200" s="484"/>
      <c r="BM200" s="480"/>
      <c r="BN200" s="465"/>
      <c r="BO200" s="465"/>
      <c r="BP200" s="465"/>
      <c r="BQ200" s="484"/>
      <c r="BR200" s="480"/>
      <c r="BS200" s="465"/>
      <c r="BT200" s="465"/>
      <c r="BU200" s="465"/>
      <c r="BV200" s="465"/>
      <c r="BW200" s="465"/>
      <c r="BX200" s="465"/>
      <c r="BY200" s="466"/>
      <c r="BZ200" s="466"/>
      <c r="CA200" s="27"/>
      <c r="CB200" s="27"/>
      <c r="CC200" s="27"/>
      <c r="CD200" s="27"/>
      <c r="CE200" s="27"/>
      <c r="CF200" s="27"/>
      <c r="CG200" s="27"/>
      <c r="CH200" s="27"/>
      <c r="CI200" s="27"/>
      <c r="CJ200" s="27"/>
      <c r="CK200" s="27"/>
      <c r="CL200" s="27"/>
      <c r="CM200" s="27"/>
      <c r="CN200" s="27"/>
      <c r="CO200" s="27"/>
      <c r="CP200" s="27"/>
      <c r="CQ200" s="27"/>
      <c r="CR200" s="27"/>
      <c r="CS200" s="27"/>
      <c r="CT200" s="27"/>
      <c r="CU200" s="27"/>
      <c r="CV200" s="27"/>
      <c r="CW200" s="27"/>
      <c r="CX200" s="27"/>
      <c r="CY200" s="27"/>
      <c r="CZ200" s="27"/>
    </row>
    <row r="201" s="340" customFormat="true" ht="15" customHeight="true" x14ac:dyDescent="0.2">
      <c r="A201" s="200"/>
      <c r="B201" s="169"/>
      <c r="C201" s="136"/>
      <c r="D201" s="143"/>
      <c r="E201" s="143"/>
      <c r="F201" s="143"/>
      <c r="G201" s="142"/>
      <c r="H201" s="135"/>
      <c r="I201" s="143"/>
      <c r="J201" s="143"/>
      <c r="K201" s="143"/>
      <c r="L201" s="134"/>
      <c r="M201" s="136"/>
      <c r="N201" s="143"/>
      <c r="O201" s="143"/>
      <c r="P201" s="143"/>
      <c r="Q201" s="142"/>
      <c r="R201" s="135"/>
      <c r="S201" s="143"/>
      <c r="T201" s="143"/>
      <c r="U201" s="143"/>
      <c r="V201" s="143"/>
      <c r="W201" s="143"/>
      <c r="X201" s="143"/>
      <c r="Y201" s="143"/>
      <c r="Z201" s="134"/>
      <c r="AA201" s="924"/>
      <c r="AB201" s="924"/>
      <c r="AC201" s="924"/>
      <c r="AD201" s="924"/>
      <c r="AE201" s="924"/>
      <c r="AF201" s="924"/>
      <c r="AG201" s="924"/>
      <c r="AH201" s="924"/>
      <c r="AI201" s="924"/>
      <c r="AJ201" s="924"/>
      <c r="AK201" s="924"/>
      <c r="AL201" s="924"/>
      <c r="AM201" s="924"/>
      <c r="AN201" s="924"/>
      <c r="AO201" s="924"/>
      <c r="AP201" s="924"/>
      <c r="AQ201" s="924"/>
      <c r="AR201" s="924"/>
      <c r="AS201" s="924"/>
      <c r="AT201" s="924"/>
      <c r="AU201" s="924"/>
      <c r="AV201" s="924"/>
      <c r="AW201" s="924"/>
      <c r="AX201" s="924"/>
      <c r="AY201" s="924"/>
      <c r="AZ201" s="377"/>
      <c r="BA201" s="991"/>
      <c r="BB201" s="651"/>
      <c r="BC201" s="480"/>
      <c r="BD201" s="465"/>
      <c r="BE201" s="465"/>
      <c r="BF201" s="465"/>
      <c r="BG201" s="484"/>
      <c r="BH201" s="480"/>
      <c r="BI201" s="465"/>
      <c r="BJ201" s="465"/>
      <c r="BK201" s="465"/>
      <c r="BL201" s="484"/>
      <c r="BM201" s="480"/>
      <c r="BN201" s="465"/>
      <c r="BO201" s="465"/>
      <c r="BP201" s="465"/>
      <c r="BQ201" s="484"/>
      <c r="BR201" s="480"/>
      <c r="BS201" s="465"/>
      <c r="BT201" s="465"/>
      <c r="BU201" s="465"/>
      <c r="BV201" s="465"/>
      <c r="BW201" s="465"/>
      <c r="BX201" s="465"/>
      <c r="BY201" s="466"/>
      <c r="BZ201" s="466"/>
      <c r="CA201" s="27"/>
      <c r="CB201" s="27"/>
      <c r="CC201" s="27"/>
      <c r="CD201" s="27"/>
      <c r="CE201" s="27"/>
      <c r="CF201" s="27"/>
      <c r="CG201" s="27"/>
      <c r="CH201" s="27"/>
      <c r="CI201" s="27"/>
      <c r="CJ201" s="27"/>
      <c r="CK201" s="27"/>
      <c r="CL201" s="27"/>
      <c r="CM201" s="27"/>
      <c r="CN201" s="27"/>
      <c r="CO201" s="27"/>
      <c r="CP201" s="27"/>
      <c r="CQ201" s="27"/>
      <c r="CR201" s="27"/>
      <c r="CS201" s="27"/>
      <c r="CT201" s="27"/>
      <c r="CU201" s="27"/>
      <c r="CV201" s="27"/>
      <c r="CW201" s="27"/>
      <c r="CX201" s="27"/>
      <c r="CY201" s="27"/>
      <c r="CZ201" s="27"/>
    </row>
    <row r="202" s="340" customFormat="true" ht="15" customHeight="true" x14ac:dyDescent="0.2">
      <c r="A202" s="200"/>
      <c r="B202" s="169"/>
      <c r="C202" s="136"/>
      <c r="D202" s="143"/>
      <c r="E202" s="143"/>
      <c r="F202" s="143"/>
      <c r="G202" s="142"/>
      <c r="H202" s="135"/>
      <c r="I202" s="143"/>
      <c r="J202" s="143"/>
      <c r="K202" s="143"/>
      <c r="L202" s="134"/>
      <c r="M202" s="136"/>
      <c r="N202" s="143"/>
      <c r="O202" s="143"/>
      <c r="P202" s="143"/>
      <c r="Q202" s="142"/>
      <c r="R202" s="135"/>
      <c r="S202" s="143"/>
      <c r="T202" s="143"/>
      <c r="U202" s="143"/>
      <c r="V202" s="143"/>
      <c r="W202" s="143"/>
      <c r="X202" s="143"/>
      <c r="Y202" s="143"/>
      <c r="Z202" s="134"/>
      <c r="AA202" s="924"/>
      <c r="AB202" s="924"/>
      <c r="AC202" s="924"/>
      <c r="AD202" s="924"/>
      <c r="AE202" s="924"/>
      <c r="AF202" s="924"/>
      <c r="AG202" s="924"/>
      <c r="AH202" s="924"/>
      <c r="AI202" s="924"/>
      <c r="AJ202" s="924"/>
      <c r="AK202" s="924"/>
      <c r="AL202" s="924"/>
      <c r="AM202" s="924"/>
      <c r="AN202" s="924"/>
      <c r="AO202" s="924"/>
      <c r="AP202" s="924"/>
      <c r="AQ202" s="924"/>
      <c r="AR202" s="924"/>
      <c r="AS202" s="924"/>
      <c r="AT202" s="924"/>
      <c r="AU202" s="924"/>
      <c r="AV202" s="924"/>
      <c r="AW202" s="924"/>
      <c r="AX202" s="924"/>
      <c r="AY202" s="924"/>
      <c r="AZ202" s="377"/>
      <c r="BA202" s="991"/>
      <c r="BB202" s="651"/>
      <c r="BC202" s="480"/>
      <c r="BD202" s="465"/>
      <c r="BE202" s="465"/>
      <c r="BF202" s="465"/>
      <c r="BG202" s="484"/>
      <c r="BH202" s="480"/>
      <c r="BI202" s="465"/>
      <c r="BJ202" s="465"/>
      <c r="BK202" s="465"/>
      <c r="BL202" s="484"/>
      <c r="BM202" s="480"/>
      <c r="BN202" s="465"/>
      <c r="BO202" s="465"/>
      <c r="BP202" s="465"/>
      <c r="BQ202" s="484"/>
      <c r="BR202" s="480"/>
      <c r="BS202" s="465"/>
      <c r="BT202" s="465"/>
      <c r="BU202" s="465"/>
      <c r="BV202" s="465"/>
      <c r="BW202" s="465"/>
      <c r="BX202" s="465"/>
      <c r="BY202" s="466"/>
      <c r="BZ202" s="466"/>
      <c r="CA202" s="27"/>
      <c r="CB202" s="27"/>
      <c r="CC202" s="27"/>
      <c r="CD202" s="27"/>
      <c r="CE202" s="27"/>
      <c r="CF202" s="27"/>
      <c r="CG202" s="27"/>
      <c r="CH202" s="27"/>
      <c r="CI202" s="27"/>
      <c r="CJ202" s="27"/>
      <c r="CK202" s="27"/>
      <c r="CL202" s="27"/>
      <c r="CM202" s="27"/>
      <c r="CN202" s="27"/>
      <c r="CO202" s="27"/>
      <c r="CP202" s="27"/>
      <c r="CQ202" s="27"/>
      <c r="CR202" s="27"/>
      <c r="CS202" s="27"/>
      <c r="CT202" s="27"/>
      <c r="CU202" s="27"/>
      <c r="CV202" s="27"/>
      <c r="CW202" s="27"/>
      <c r="CX202" s="27"/>
      <c r="CY202" s="27"/>
      <c r="CZ202" s="27"/>
    </row>
    <row r="203" s="535" customFormat="true" ht="15" customHeight="true" x14ac:dyDescent="0.2">
      <c r="A203" s="176"/>
      <c r="B203" s="170"/>
      <c r="C203" s="155"/>
      <c r="D203" s="154"/>
      <c r="E203" s="154"/>
      <c r="F203" s="154"/>
      <c r="G203" s="153"/>
      <c r="H203" s="152"/>
      <c r="I203" s="154"/>
      <c r="J203" s="154"/>
      <c r="K203" s="154"/>
      <c r="L203" s="151"/>
      <c r="M203" s="155"/>
      <c r="N203" s="154"/>
      <c r="O203" s="154"/>
      <c r="P203" s="154"/>
      <c r="Q203" s="153"/>
      <c r="R203" s="152"/>
      <c r="S203" s="154"/>
      <c r="T203" s="154"/>
      <c r="U203" s="154"/>
      <c r="V203" s="154"/>
      <c r="W203" s="154"/>
      <c r="X203" s="154"/>
      <c r="Y203" s="154"/>
      <c r="Z203" s="151"/>
      <c r="AA203" s="468"/>
      <c r="AB203" s="468"/>
      <c r="AC203" s="468"/>
      <c r="AD203" s="468"/>
      <c r="AE203" s="468"/>
      <c r="AF203" s="468"/>
      <c r="AG203" s="468"/>
      <c r="AH203" s="468"/>
      <c r="AI203" s="468"/>
      <c r="AJ203" s="468"/>
      <c r="AK203" s="468"/>
      <c r="AL203" s="468"/>
      <c r="AM203" s="468"/>
      <c r="AN203" s="468"/>
      <c r="AO203" s="468"/>
      <c r="AP203" s="468"/>
      <c r="AQ203" s="468"/>
      <c r="AR203" s="468"/>
      <c r="AS203" s="468"/>
      <c r="AT203" s="468"/>
      <c r="AU203" s="468"/>
      <c r="AV203" s="468"/>
      <c r="AW203" s="468"/>
      <c r="AX203" s="468"/>
      <c r="AY203" s="468"/>
      <c r="AZ203" s="983"/>
      <c r="BA203" s="991"/>
      <c r="BB203" s="651"/>
      <c r="BC203" s="480"/>
      <c r="BD203" s="465"/>
      <c r="BE203" s="465"/>
      <c r="BF203" s="465"/>
      <c r="BG203" s="484"/>
      <c r="BH203" s="480"/>
      <c r="BI203" s="465"/>
      <c r="BJ203" s="465"/>
      <c r="BK203" s="465"/>
      <c r="BL203" s="484"/>
      <c r="BM203" s="480"/>
      <c r="BN203" s="465"/>
      <c r="BO203" s="465"/>
      <c r="BP203" s="465"/>
      <c r="BQ203" s="484"/>
      <c r="BR203" s="480"/>
      <c r="BS203" s="465"/>
      <c r="BT203" s="465"/>
      <c r="BU203" s="465"/>
      <c r="BV203" s="465"/>
      <c r="BW203" s="465"/>
      <c r="BX203" s="465"/>
      <c r="BY203" s="466"/>
      <c r="BZ203" s="466"/>
      <c r="CA203" s="27"/>
      <c r="CB203" s="27"/>
      <c r="CC203" s="27"/>
      <c r="CD203" s="27"/>
      <c r="CE203" s="27"/>
      <c r="CF203" s="27"/>
      <c r="CG203" s="27"/>
      <c r="CH203" s="27"/>
      <c r="CI203" s="27"/>
      <c r="CJ203" s="27"/>
      <c r="CK203" s="27"/>
      <c r="CL203" s="27"/>
      <c r="CM203" s="27"/>
      <c r="CN203" s="27"/>
      <c r="CO203" s="27"/>
      <c r="CP203" s="27"/>
      <c r="CQ203" s="27"/>
      <c r="CR203" s="27"/>
      <c r="CS203" s="27"/>
      <c r="CT203" s="27"/>
      <c r="CU203" s="27"/>
      <c r="CV203" s="27"/>
      <c r="CW203" s="27"/>
      <c r="CX203" s="27"/>
      <c r="CY203" s="27"/>
      <c r="CZ203" s="27"/>
    </row>
    <row r="204" s="535" customFormat="true" ht="15" customHeight="true" x14ac:dyDescent="0.2">
      <c r="A204" s="176"/>
      <c r="B204" s="170"/>
      <c r="C204" s="155"/>
      <c r="D204" s="154"/>
      <c r="E204" s="154"/>
      <c r="F204" s="154"/>
      <c r="G204" s="153"/>
      <c r="H204" s="152"/>
      <c r="I204" s="154"/>
      <c r="J204" s="154"/>
      <c r="K204" s="154"/>
      <c r="L204" s="151"/>
      <c r="M204" s="155"/>
      <c r="N204" s="154"/>
      <c r="O204" s="154"/>
      <c r="P204" s="154"/>
      <c r="Q204" s="153"/>
      <c r="R204" s="152"/>
      <c r="S204" s="154"/>
      <c r="T204" s="154"/>
      <c r="U204" s="154"/>
      <c r="V204" s="154"/>
      <c r="W204" s="154"/>
      <c r="X204" s="154"/>
      <c r="Y204" s="154"/>
      <c r="Z204" s="151"/>
      <c r="AA204" s="468"/>
      <c r="AB204" s="468"/>
      <c r="AC204" s="468"/>
      <c r="AD204" s="468"/>
      <c r="AE204" s="468"/>
      <c r="AF204" s="468"/>
      <c r="AG204" s="468"/>
      <c r="AH204" s="468"/>
      <c r="AI204" s="468"/>
      <c r="AJ204" s="468"/>
      <c r="AK204" s="468"/>
      <c r="AL204" s="468"/>
      <c r="AM204" s="468"/>
      <c r="AN204" s="468"/>
      <c r="AO204" s="468"/>
      <c r="AP204" s="468"/>
      <c r="AQ204" s="468"/>
      <c r="AR204" s="468"/>
      <c r="AS204" s="468"/>
      <c r="AT204" s="468"/>
      <c r="AU204" s="468"/>
      <c r="AV204" s="468"/>
      <c r="AW204" s="468"/>
      <c r="AX204" s="468"/>
      <c r="AY204" s="468"/>
      <c r="AZ204" s="983"/>
      <c r="BA204" s="991"/>
      <c r="BB204" s="651"/>
      <c r="BC204" s="480"/>
      <c r="BD204" s="465"/>
      <c r="BE204" s="465"/>
      <c r="BF204" s="465"/>
      <c r="BG204" s="484"/>
      <c r="BH204" s="480"/>
      <c r="BI204" s="465"/>
      <c r="BJ204" s="465"/>
      <c r="BK204" s="465"/>
      <c r="BL204" s="484"/>
      <c r="BM204" s="480"/>
      <c r="BN204" s="465"/>
      <c r="BO204" s="465"/>
      <c r="BP204" s="465"/>
      <c r="BQ204" s="484"/>
      <c r="BR204" s="480"/>
      <c r="BS204" s="465"/>
      <c r="BT204" s="465"/>
      <c r="BU204" s="465"/>
      <c r="BV204" s="465"/>
      <c r="BW204" s="465"/>
      <c r="BX204" s="465"/>
      <c r="BY204" s="466"/>
      <c r="BZ204" s="466"/>
      <c r="CA204" s="27"/>
      <c r="CB204" s="27"/>
      <c r="CC204" s="27"/>
      <c r="CD204" s="27"/>
      <c r="CE204" s="27"/>
      <c r="CF204" s="27"/>
      <c r="CG204" s="27"/>
      <c r="CH204" s="27"/>
      <c r="CI204" s="27"/>
      <c r="CJ204" s="27"/>
      <c r="CK204" s="27"/>
      <c r="CL204" s="27"/>
      <c r="CM204" s="27"/>
      <c r="CN204" s="27"/>
      <c r="CO204" s="27"/>
      <c r="CP204" s="27"/>
      <c r="CQ204" s="27"/>
      <c r="CR204" s="27"/>
      <c r="CS204" s="27"/>
      <c r="CT204" s="27"/>
      <c r="CU204" s="27"/>
      <c r="CV204" s="27"/>
      <c r="CW204" s="27"/>
      <c r="CX204" s="27"/>
      <c r="CY204" s="27"/>
      <c r="CZ204" s="27"/>
    </row>
    <row r="205" s="535" customFormat="true" ht="15" customHeight="true" x14ac:dyDescent="0.2">
      <c r="A205" s="67"/>
      <c r="B205" s="57"/>
      <c r="C205" s="150"/>
      <c r="D205" s="149"/>
      <c r="E205" s="149"/>
      <c r="F205" s="149"/>
      <c r="G205" s="148"/>
      <c r="H205" s="147"/>
      <c r="I205" s="149"/>
      <c r="J205" s="149"/>
      <c r="K205" s="149"/>
      <c r="L205" s="146"/>
      <c r="M205" s="150"/>
      <c r="N205" s="149"/>
      <c r="O205" s="149"/>
      <c r="P205" s="149"/>
      <c r="Q205" s="148"/>
      <c r="R205" s="147"/>
      <c r="S205" s="149"/>
      <c r="T205" s="149"/>
      <c r="U205" s="149"/>
      <c r="V205" s="149"/>
      <c r="W205" s="149"/>
      <c r="X205" s="149"/>
      <c r="Y205" s="149"/>
      <c r="Z205" s="146"/>
      <c r="AA205" s="468"/>
      <c r="AB205" s="468"/>
      <c r="AC205" s="468"/>
      <c r="AD205" s="468"/>
      <c r="AE205" s="468"/>
      <c r="AF205" s="468"/>
      <c r="AG205" s="468"/>
      <c r="AH205" s="468"/>
      <c r="AI205" s="468"/>
      <c r="AJ205" s="468"/>
      <c r="AK205" s="468"/>
      <c r="AL205" s="468"/>
      <c r="AM205" s="468"/>
      <c r="AN205" s="468"/>
      <c r="AO205" s="468"/>
      <c r="AP205" s="468"/>
      <c r="AQ205" s="468"/>
      <c r="AR205" s="468"/>
      <c r="AS205" s="468"/>
      <c r="AT205" s="468"/>
      <c r="AU205" s="468"/>
      <c r="AV205" s="468"/>
      <c r="AW205" s="468"/>
      <c r="AX205" s="468"/>
      <c r="AY205" s="468"/>
      <c r="AZ205" s="983"/>
      <c r="BA205" s="991"/>
      <c r="BB205" s="651"/>
      <c r="BC205" s="483"/>
      <c r="BD205" s="482"/>
      <c r="BE205" s="482"/>
      <c r="BF205" s="482"/>
      <c r="BG205" s="486"/>
      <c r="BH205" s="483"/>
      <c r="BI205" s="482"/>
      <c r="BJ205" s="482"/>
      <c r="BK205" s="482"/>
      <c r="BL205" s="486"/>
      <c r="BM205" s="483"/>
      <c r="BN205" s="482"/>
      <c r="BO205" s="482"/>
      <c r="BP205" s="482"/>
      <c r="BQ205" s="486"/>
      <c r="BR205" s="483"/>
      <c r="BS205" s="482"/>
      <c r="BT205" s="482"/>
      <c r="BU205" s="482"/>
      <c r="BV205" s="482"/>
      <c r="BW205" s="482"/>
      <c r="BX205" s="482"/>
      <c r="BY205" s="485"/>
      <c r="BZ205" s="485"/>
      <c r="CA205" s="27"/>
      <c r="CB205" s="27"/>
      <c r="CC205" s="27"/>
      <c r="CD205" s="27"/>
      <c r="CE205" s="27"/>
      <c r="CF205" s="27"/>
      <c r="CG205" s="27"/>
      <c r="CH205" s="27"/>
      <c r="CI205" s="27"/>
      <c r="CJ205" s="27"/>
      <c r="CK205" s="27"/>
      <c r="CL205" s="27"/>
      <c r="CM205" s="27"/>
      <c r="CN205" s="27"/>
      <c r="CO205" s="27"/>
      <c r="CP205" s="27"/>
      <c r="CQ205" s="27"/>
      <c r="CR205" s="27"/>
      <c r="CS205" s="27"/>
      <c r="CT205" s="27"/>
      <c r="CU205" s="27"/>
      <c r="CV205" s="27"/>
      <c r="CW205" s="27"/>
      <c r="CX205" s="27"/>
      <c r="CY205" s="27"/>
      <c r="CZ205" s="27"/>
    </row>
    <row r="206" s="984" customFormat="true" ht="250.15" customHeight="true" x14ac:dyDescent="0.2">
      <c r="B206" s="535"/>
      <c r="AA206" s="377"/>
      <c r="AB206" s="377"/>
      <c r="AC206" s="377"/>
      <c r="AD206" s="377"/>
      <c r="AE206" s="377"/>
      <c r="AF206" s="377"/>
      <c r="AG206" s="377"/>
      <c r="AH206" s="377"/>
      <c r="AI206" s="377"/>
      <c r="AJ206" s="377"/>
      <c r="AK206" s="377"/>
      <c r="AL206" s="377"/>
      <c r="AM206" s="377"/>
      <c r="AN206" s="377"/>
      <c r="AO206" s="377"/>
      <c r="AP206" s="377"/>
      <c r="AQ206" s="377"/>
      <c r="AR206" s="377"/>
      <c r="AS206" s="377"/>
      <c r="AT206" s="377"/>
      <c r="AU206" s="377"/>
      <c r="AV206" s="377"/>
      <c r="AW206" s="377"/>
      <c r="AX206" s="377"/>
      <c r="AY206" s="377"/>
      <c r="AZ206" s="377"/>
      <c r="BA206" s="341"/>
      <c r="BB206" s="339"/>
      <c r="BC206" s="339"/>
      <c r="BD206" s="339"/>
      <c r="BE206" s="339"/>
      <c r="BF206" s="339"/>
      <c r="BG206" s="339"/>
      <c r="BH206" s="339"/>
      <c r="BI206" s="339"/>
      <c r="BJ206" s="339"/>
      <c r="BK206" s="339"/>
      <c r="BL206" s="339"/>
      <c r="BM206" s="339"/>
      <c r="BN206" s="339"/>
      <c r="BO206" s="339"/>
      <c r="BP206" s="339"/>
      <c r="BQ206" s="339"/>
      <c r="BR206" s="339"/>
      <c r="BS206" s="339"/>
      <c r="BT206" s="339"/>
      <c r="BU206" s="339"/>
      <c r="BV206" s="339"/>
      <c r="BW206" s="339"/>
      <c r="BX206" s="339"/>
      <c r="BY206" s="341"/>
      <c r="BZ206" s="376"/>
      <c r="CA206" s="376"/>
      <c r="CB206" s="376"/>
      <c r="CC206" s="376"/>
      <c r="CD206" s="376"/>
      <c r="CE206" s="376"/>
      <c r="CF206" s="376"/>
      <c r="CG206" s="376"/>
      <c r="CH206" s="376"/>
      <c r="CI206" s="376"/>
      <c r="CJ206" s="376"/>
      <c r="CK206" s="376"/>
      <c r="CL206" s="376"/>
      <c r="CM206" s="376"/>
      <c r="CN206" s="376"/>
      <c r="CO206" s="376"/>
      <c r="CP206" s="376"/>
      <c r="CQ206" s="376"/>
      <c r="CR206" s="376"/>
      <c r="CS206" s="376"/>
      <c r="CT206" s="376"/>
      <c r="CU206" s="376"/>
      <c r="CV206" s="376"/>
      <c r="CW206" s="376"/>
      <c r="CX206" s="376"/>
      <c r="CY206" s="376"/>
      <c r="CZ206" s="376"/>
    </row>
    <row r="207" s="320" customFormat="true" ht="18" customHeight="true" x14ac:dyDescent="0.2">
      <c r="AA207" s="372"/>
      <c r="AB207" s="372"/>
      <c r="AC207" s="372"/>
      <c r="AD207" s="372"/>
      <c r="AE207" s="372"/>
      <c r="AF207" s="372"/>
      <c r="AG207" s="372"/>
      <c r="AH207" s="372"/>
      <c r="AI207" s="372"/>
      <c r="AJ207" s="372"/>
      <c r="AK207" s="372"/>
      <c r="AL207" s="372"/>
      <c r="AM207" s="372"/>
      <c r="AN207" s="372"/>
      <c r="AO207" s="372"/>
      <c r="AP207" s="372"/>
      <c r="AQ207" s="372"/>
      <c r="AR207" s="372"/>
      <c r="AS207" s="372"/>
      <c r="AT207" s="372"/>
      <c r="AU207" s="372"/>
      <c r="AV207" s="372"/>
      <c r="AW207" s="372"/>
      <c r="AX207" s="372"/>
      <c r="AY207" s="372"/>
      <c r="AZ207" s="372"/>
      <c r="BB207" s="343"/>
      <c r="BZ207" s="372"/>
      <c r="CA207" s="372"/>
      <c r="CB207" s="372"/>
      <c r="CC207" s="372"/>
      <c r="CD207" s="372"/>
      <c r="CE207" s="372"/>
      <c r="CF207" s="372"/>
      <c r="CG207" s="372"/>
      <c r="CH207" s="372"/>
      <c r="CI207" s="372"/>
      <c r="CJ207" s="372"/>
      <c r="CK207" s="372"/>
      <c r="CL207" s="372"/>
      <c r="CM207" s="372"/>
      <c r="CN207" s="372"/>
      <c r="CO207" s="372"/>
      <c r="CP207" s="372"/>
      <c r="CQ207" s="372"/>
      <c r="CR207" s="372"/>
      <c r="CS207" s="372"/>
      <c r="CT207" s="372"/>
      <c r="CU207" s="372"/>
      <c r="CV207" s="372"/>
      <c r="CW207" s="372"/>
      <c r="CX207" s="372"/>
      <c r="CY207" s="372"/>
      <c r="CZ207" s="372"/>
    </row>
    <row r="208" s="320" customFormat="true" ht="23.25" x14ac:dyDescent="0.35">
      <c r="A208" s="1165" t="str">
        <f>A1026</f>
        <v>Mali</v>
      </c>
      <c r="B208" s="1166"/>
      <c r="AA208" s="372"/>
      <c r="AB208" s="372"/>
      <c r="AC208" s="372"/>
      <c r="AD208" s="372"/>
      <c r="AE208" s="372"/>
      <c r="AF208" s="372"/>
      <c r="AG208" s="372"/>
      <c r="AH208" s="372"/>
      <c r="AI208" s="372"/>
      <c r="AJ208" s="372"/>
      <c r="AK208" s="372"/>
      <c r="AL208" s="372"/>
      <c r="AM208" s="372"/>
      <c r="AN208" s="372"/>
      <c r="AO208" s="372"/>
      <c r="AP208" s="372"/>
      <c r="AQ208" s="372"/>
      <c r="AR208" s="372"/>
      <c r="AS208" s="372"/>
      <c r="AT208" s="372"/>
      <c r="AU208" s="372"/>
      <c r="AV208" s="372"/>
      <c r="AW208" s="372"/>
      <c r="AX208" s="372"/>
      <c r="AY208" s="372"/>
      <c r="AZ208" s="372"/>
      <c r="BB208" s="343"/>
      <c r="BZ208" s="372"/>
      <c r="CA208" s="372"/>
      <c r="CB208" s="372"/>
      <c r="CC208" s="372"/>
      <c r="CD208" s="372"/>
      <c r="CE208" s="372"/>
      <c r="CF208" s="372"/>
      <c r="CG208" s="372"/>
      <c r="CH208" s="372"/>
      <c r="CI208" s="372"/>
      <c r="CJ208" s="372"/>
      <c r="CK208" s="372"/>
      <c r="CL208" s="372"/>
      <c r="CM208" s="372"/>
      <c r="CN208" s="372"/>
      <c r="CO208" s="372"/>
      <c r="CP208" s="372"/>
      <c r="CQ208" s="372"/>
      <c r="CR208" s="372"/>
      <c r="CS208" s="372"/>
      <c r="CT208" s="372"/>
      <c r="CU208" s="372"/>
      <c r="CV208" s="372"/>
      <c r="CW208" s="372"/>
      <c r="CX208" s="372"/>
      <c r="CY208" s="372"/>
      <c r="CZ208" s="372"/>
    </row>
    <row r="209" s="320" customFormat="true" ht="23.25" x14ac:dyDescent="0.35">
      <c r="A209" s="347" t="str">
        <f>A1034</f>
        <v>2010</v>
      </c>
      <c r="B209" s="348"/>
      <c r="AA209" s="372"/>
      <c r="AB209" s="372"/>
      <c r="AC209" s="372"/>
      <c r="AD209" s="372"/>
      <c r="AE209" s="372"/>
      <c r="AF209" s="372"/>
      <c r="AG209" s="372"/>
      <c r="AH209" s="372"/>
      <c r="AI209" s="372"/>
      <c r="AJ209" s="372"/>
      <c r="AK209" s="372"/>
      <c r="AL209" s="372"/>
      <c r="AM209" s="372"/>
      <c r="AN209" s="372"/>
      <c r="AO209" s="372"/>
      <c r="AP209" s="372"/>
      <c r="AQ209" s="372"/>
      <c r="AR209" s="372"/>
      <c r="AS209" s="372"/>
      <c r="AT209" s="372"/>
      <c r="AU209" s="372"/>
      <c r="AV209" s="372"/>
      <c r="AW209" s="372"/>
      <c r="AX209" s="372"/>
      <c r="AY209" s="372"/>
      <c r="AZ209" s="372"/>
      <c r="BB209" s="343"/>
      <c r="BZ209" s="372"/>
      <c r="CA209" s="372"/>
      <c r="CB209" s="372"/>
      <c r="CC209" s="372"/>
      <c r="CD209" s="372"/>
      <c r="CE209" s="372"/>
      <c r="CF209" s="372"/>
      <c r="CG209" s="372"/>
      <c r="CH209" s="372"/>
      <c r="CI209" s="372"/>
      <c r="CJ209" s="372"/>
      <c r="CK209" s="372"/>
      <c r="CL209" s="372"/>
      <c r="CM209" s="372"/>
      <c r="CN209" s="372"/>
      <c r="CO209" s="372"/>
      <c r="CP209" s="372"/>
      <c r="CQ209" s="372"/>
      <c r="CR209" s="372"/>
      <c r="CS209" s="372"/>
      <c r="CT209" s="372"/>
      <c r="CU209" s="372"/>
      <c r="CV209" s="372"/>
      <c r="CW209" s="372"/>
      <c r="CX209" s="372"/>
      <c r="CY209" s="372"/>
      <c r="CZ209" s="372"/>
    </row>
    <row r="210" s="320" customFormat="true" ht="23.25" x14ac:dyDescent="0.35">
      <c r="A210" s="644" t="s">
        <v>112</v>
      </c>
      <c r="B210" s="350"/>
      <c r="AA210" s="372"/>
      <c r="AB210" s="372"/>
      <c r="AC210" s="372"/>
      <c r="AD210" s="372"/>
      <c r="AE210" s="372"/>
      <c r="AF210" s="372"/>
      <c r="AG210" s="372"/>
      <c r="AH210" s="372"/>
      <c r="AI210" s="372"/>
      <c r="AJ210" s="372"/>
      <c r="AK210" s="372"/>
      <c r="AL210" s="372"/>
      <c r="AM210" s="372"/>
      <c r="AN210" s="372"/>
      <c r="AO210" s="372"/>
      <c r="AP210" s="372"/>
      <c r="AQ210" s="372"/>
      <c r="AR210" s="372"/>
      <c r="AS210" s="372"/>
      <c r="AT210" s="372"/>
      <c r="AU210" s="372"/>
      <c r="AV210" s="372"/>
      <c r="AW210" s="372"/>
      <c r="AX210" s="372"/>
      <c r="AY210" s="372"/>
      <c r="AZ210" s="372"/>
      <c r="BB210" s="343"/>
      <c r="BZ210" s="372"/>
      <c r="CA210" s="372"/>
      <c r="CB210" s="372"/>
      <c r="CC210" s="372"/>
      <c r="CD210" s="372"/>
      <c r="CE210" s="372"/>
      <c r="CF210" s="372"/>
      <c r="CG210" s="372"/>
      <c r="CH210" s="372"/>
      <c r="CI210" s="372"/>
      <c r="CJ210" s="372"/>
      <c r="CK210" s="372"/>
      <c r="CL210" s="372"/>
      <c r="CM210" s="372"/>
      <c r="CN210" s="372"/>
      <c r="CO210" s="372"/>
      <c r="CP210" s="372"/>
      <c r="CQ210" s="372"/>
      <c r="CR210" s="372"/>
      <c r="CS210" s="372"/>
      <c r="CT210" s="372"/>
      <c r="CU210" s="372"/>
      <c r="CV210" s="372"/>
      <c r="CW210" s="372"/>
      <c r="CX210" s="372"/>
      <c r="CY210" s="372"/>
      <c r="CZ210" s="372"/>
    </row>
    <row r="211" s="320" customFormat="true" ht="20.1" customHeight="true" x14ac:dyDescent="0.35">
      <c r="A211" s="352" t="s">
        <v>97</v>
      </c>
      <c r="B211" s="348"/>
      <c r="AA211" s="372"/>
      <c r="AB211" s="372"/>
      <c r="AC211" s="372"/>
      <c r="AD211" s="372"/>
      <c r="AE211" s="372"/>
      <c r="AF211" s="372"/>
      <c r="AG211" s="372"/>
      <c r="AH211" s="372"/>
      <c r="AI211" s="372"/>
      <c r="AJ211" s="372"/>
      <c r="AK211" s="372"/>
      <c r="AL211" s="372"/>
      <c r="AM211" s="372"/>
      <c r="AN211" s="372"/>
      <c r="AO211" s="372"/>
      <c r="AP211" s="372"/>
      <c r="AQ211" s="372"/>
      <c r="AR211" s="372"/>
      <c r="AS211" s="372"/>
      <c r="AT211" s="372"/>
      <c r="AU211" s="372"/>
      <c r="AV211" s="372"/>
      <c r="AW211" s="372"/>
      <c r="AX211" s="372"/>
      <c r="AY211" s="372"/>
      <c r="AZ211" s="372"/>
      <c r="BB211" s="343"/>
      <c r="BZ211" s="372"/>
      <c r="CA211" s="372"/>
      <c r="CB211" s="372"/>
      <c r="CC211" s="372"/>
      <c r="CD211" s="372"/>
      <c r="CE211" s="372"/>
      <c r="CF211" s="372"/>
      <c r="CG211" s="372"/>
      <c r="CH211" s="372"/>
      <c r="CI211" s="372"/>
      <c r="CJ211" s="372"/>
      <c r="CK211" s="372"/>
      <c r="CL211" s="372"/>
      <c r="CM211" s="372"/>
      <c r="CN211" s="372"/>
      <c r="CO211" s="372"/>
      <c r="CP211" s="372"/>
      <c r="CQ211" s="372"/>
      <c r="CR211" s="372"/>
      <c r="CS211" s="372"/>
      <c r="CT211" s="372"/>
      <c r="CU211" s="372"/>
      <c r="CV211" s="372"/>
      <c r="CW211" s="372"/>
      <c r="CX211" s="372"/>
      <c r="CY211" s="372"/>
      <c r="CZ211" s="372"/>
    </row>
    <row r="212" s="320" customFormat="true" ht="15" customHeight="true" x14ac:dyDescent="0.2">
      <c r="A212" s="648" t="s">
        <v>98</v>
      </c>
      <c r="B212" s="385"/>
      <c r="AA212" s="372"/>
      <c r="AB212" s="372"/>
      <c r="AC212" s="372"/>
      <c r="AD212" s="372"/>
      <c r="AE212" s="372"/>
      <c r="AF212" s="372"/>
      <c r="AG212" s="372"/>
      <c r="AH212" s="372"/>
      <c r="AI212" s="372"/>
      <c r="AJ212" s="372"/>
      <c r="AK212" s="372"/>
      <c r="AL212" s="372"/>
      <c r="AM212" s="372"/>
      <c r="AN212" s="372"/>
      <c r="AO212" s="372"/>
      <c r="AP212" s="372"/>
      <c r="AQ212" s="372"/>
      <c r="AR212" s="372"/>
      <c r="AS212" s="372"/>
      <c r="AT212" s="372"/>
      <c r="AU212" s="372"/>
      <c r="AV212" s="372"/>
      <c r="AW212" s="372"/>
      <c r="AX212" s="372"/>
      <c r="AY212" s="372"/>
      <c r="AZ212" s="372"/>
      <c r="BB212" s="343"/>
      <c r="BZ212" s="372"/>
      <c r="CA212" s="372"/>
      <c r="CB212" s="372"/>
      <c r="CC212" s="372"/>
      <c r="CD212" s="372"/>
      <c r="CE212" s="372"/>
      <c r="CF212" s="372"/>
      <c r="CG212" s="372"/>
      <c r="CH212" s="372"/>
      <c r="CI212" s="372"/>
      <c r="CJ212" s="372"/>
      <c r="CK212" s="372"/>
      <c r="CL212" s="372"/>
      <c r="CM212" s="372"/>
      <c r="CN212" s="372"/>
      <c r="CO212" s="372"/>
      <c r="CP212" s="372"/>
      <c r="CQ212" s="372"/>
      <c r="CR212" s="372"/>
      <c r="CS212" s="372"/>
      <c r="CT212" s="372"/>
      <c r="CU212" s="372"/>
      <c r="CV212" s="372"/>
      <c r="CW212" s="372"/>
      <c r="CX212" s="372"/>
      <c r="CY212" s="372"/>
      <c r="CZ212" s="372"/>
    </row>
    <row r="213" s="320" customFormat="true" ht="15" customHeight="true" x14ac:dyDescent="0.2">
      <c r="A213" s="361" t="s">
        <v>40</v>
      </c>
      <c r="B213" s="360"/>
      <c r="AA213" s="372"/>
      <c r="AB213" s="372"/>
      <c r="AC213" s="372"/>
      <c r="AD213" s="372"/>
      <c r="AE213" s="372"/>
      <c r="AF213" s="372"/>
      <c r="AG213" s="372"/>
      <c r="AH213" s="372"/>
      <c r="AI213" s="372"/>
      <c r="AJ213" s="372"/>
      <c r="AK213" s="372"/>
      <c r="AL213" s="372"/>
      <c r="AM213" s="372"/>
      <c r="AN213" s="372"/>
      <c r="AO213" s="372"/>
      <c r="AP213" s="372"/>
      <c r="AQ213" s="372"/>
      <c r="AR213" s="372"/>
      <c r="AS213" s="372"/>
      <c r="AT213" s="372"/>
      <c r="AU213" s="372"/>
      <c r="AV213" s="372"/>
      <c r="AW213" s="372"/>
      <c r="AX213" s="372"/>
      <c r="AY213" s="372"/>
      <c r="AZ213" s="372"/>
      <c r="BB213" s="343"/>
      <c r="BZ213" s="372"/>
      <c r="CA213" s="372"/>
      <c r="CB213" s="372"/>
      <c r="CC213" s="372"/>
      <c r="CD213" s="372"/>
      <c r="CE213" s="372"/>
      <c r="CF213" s="372"/>
      <c r="CG213" s="372"/>
      <c r="CH213" s="372"/>
      <c r="CI213" s="372"/>
      <c r="CJ213" s="372"/>
      <c r="CK213" s="372"/>
      <c r="CL213" s="372"/>
      <c r="CM213" s="372"/>
      <c r="CN213" s="372"/>
      <c r="CO213" s="372"/>
      <c r="CP213" s="372"/>
      <c r="CQ213" s="372"/>
      <c r="CR213" s="372"/>
      <c r="CS213" s="372"/>
      <c r="CT213" s="372"/>
      <c r="CU213" s="372"/>
      <c r="CV213" s="372"/>
      <c r="CW213" s="372"/>
      <c r="CX213" s="372"/>
      <c r="CY213" s="372"/>
      <c r="CZ213" s="372"/>
    </row>
    <row r="214" s="320" customFormat="true" ht="14.25" x14ac:dyDescent="0.2">
      <c r="A214" s="359" t="s">
        <v>39</v>
      </c>
      <c r="B214" s="360"/>
      <c r="AA214" s="372"/>
      <c r="AB214" s="372"/>
      <c r="AC214" s="372"/>
      <c r="AD214" s="372"/>
      <c r="AE214" s="372"/>
      <c r="AF214" s="372"/>
      <c r="AG214" s="372"/>
      <c r="AH214" s="372"/>
      <c r="AI214" s="372"/>
      <c r="AJ214" s="372"/>
      <c r="AK214" s="372"/>
      <c r="AL214" s="372"/>
      <c r="AM214" s="372"/>
      <c r="AN214" s="372"/>
      <c r="AO214" s="372"/>
      <c r="AP214" s="372"/>
      <c r="AQ214" s="372"/>
      <c r="AR214" s="372"/>
      <c r="AS214" s="372"/>
      <c r="AT214" s="372"/>
      <c r="AU214" s="372"/>
      <c r="AV214" s="372"/>
      <c r="AW214" s="372"/>
      <c r="AX214" s="372"/>
      <c r="AY214" s="372"/>
      <c r="AZ214" s="372"/>
      <c r="BB214" s="343"/>
      <c r="BZ214" s="372"/>
      <c r="CA214" s="372"/>
      <c r="CB214" s="372"/>
      <c r="CC214" s="372"/>
      <c r="CD214" s="372"/>
      <c r="CE214" s="372"/>
      <c r="CF214" s="372"/>
      <c r="CG214" s="372"/>
      <c r="CH214" s="372"/>
      <c r="CI214" s="372"/>
      <c r="CJ214" s="372"/>
      <c r="CK214" s="372"/>
      <c r="CL214" s="372"/>
      <c r="CM214" s="372"/>
      <c r="CN214" s="372"/>
      <c r="CO214" s="372"/>
      <c r="CP214" s="372"/>
      <c r="CQ214" s="372"/>
      <c r="CR214" s="372"/>
      <c r="CS214" s="372"/>
      <c r="CT214" s="372"/>
      <c r="CU214" s="372"/>
      <c r="CV214" s="372"/>
      <c r="CW214" s="372"/>
      <c r="CX214" s="372"/>
      <c r="CY214" s="372"/>
      <c r="CZ214" s="372"/>
    </row>
    <row r="215" s="320" customFormat="true" x14ac:dyDescent="0.2">
      <c r="A215" s="359" t="s">
        <v>136</v>
      </c>
      <c r="B215" s="384" t="str">
        <f>A1025</f>
        <v>MICS10</v>
      </c>
      <c r="AA215" s="372"/>
      <c r="AB215" s="372"/>
      <c r="AC215" s="372"/>
      <c r="AD215" s="372"/>
      <c r="AE215" s="372"/>
      <c r="AF215" s="372"/>
      <c r="AG215" s="372"/>
      <c r="AH215" s="372"/>
      <c r="AI215" s="372"/>
      <c r="AJ215" s="372"/>
      <c r="AK215" s="372"/>
      <c r="AL215" s="372"/>
      <c r="AM215" s="372"/>
      <c r="AN215" s="372"/>
      <c r="AO215" s="372"/>
      <c r="AP215" s="372"/>
      <c r="AQ215" s="372"/>
      <c r="AR215" s="372"/>
      <c r="AS215" s="372"/>
      <c r="AT215" s="372"/>
      <c r="AU215" s="372"/>
      <c r="AV215" s="372"/>
      <c r="AW215" s="372"/>
      <c r="AX215" s="372"/>
      <c r="AY215" s="372"/>
      <c r="AZ215" s="372"/>
      <c r="BB215" s="343"/>
      <c r="BZ215" s="372"/>
      <c r="CA215" s="372"/>
      <c r="CB215" s="372"/>
      <c r="CC215" s="372"/>
      <c r="CD215" s="372"/>
      <c r="CE215" s="372"/>
      <c r="CF215" s="372"/>
      <c r="CG215" s="372"/>
      <c r="CH215" s="372"/>
      <c r="CI215" s="372"/>
      <c r="CJ215" s="372"/>
      <c r="CK215" s="372"/>
      <c r="CL215" s="372"/>
      <c r="CM215" s="372"/>
      <c r="CN215" s="372"/>
      <c r="CO215" s="372"/>
      <c r="CP215" s="372"/>
      <c r="CQ215" s="372"/>
      <c r="CR215" s="372"/>
      <c r="CS215" s="372"/>
      <c r="CT215" s="372"/>
      <c r="CU215" s="372"/>
      <c r="CV215" s="372"/>
      <c r="CW215" s="372"/>
      <c r="CX215" s="372"/>
      <c r="CY215" s="372"/>
      <c r="CZ215" s="372"/>
    </row>
    <row r="216" s="320" customFormat="true" ht="12.75" x14ac:dyDescent="0.2">
      <c r="A216" s="206"/>
      <c r="B216" s="208"/>
      <c r="AA216" s="372"/>
      <c r="AB216" s="372"/>
      <c r="AC216" s="372"/>
      <c r="AD216" s="372"/>
      <c r="AE216" s="372"/>
      <c r="AF216" s="372"/>
      <c r="AG216" s="372"/>
      <c r="AH216" s="372"/>
      <c r="AI216" s="372"/>
      <c r="AJ216" s="372"/>
      <c r="AK216" s="372"/>
      <c r="AL216" s="372"/>
      <c r="AM216" s="372"/>
      <c r="AN216" s="372"/>
      <c r="AO216" s="372"/>
      <c r="AP216" s="372"/>
      <c r="AQ216" s="372"/>
      <c r="AR216" s="372"/>
      <c r="AS216" s="372"/>
      <c r="AT216" s="372"/>
      <c r="AU216" s="372"/>
      <c r="AV216" s="372"/>
      <c r="AW216" s="372"/>
      <c r="AX216" s="372"/>
      <c r="AY216" s="372"/>
      <c r="AZ216" s="372"/>
      <c r="BB216" s="343"/>
      <c r="BZ216" s="372"/>
      <c r="CA216" s="372"/>
      <c r="CB216" s="372"/>
      <c r="CC216" s="372"/>
      <c r="CD216" s="372"/>
      <c r="CE216" s="372"/>
      <c r="CF216" s="372"/>
      <c r="CG216" s="372"/>
      <c r="CH216" s="372"/>
      <c r="CI216" s="372"/>
      <c r="CJ216" s="372"/>
      <c r="CK216" s="372"/>
      <c r="CL216" s="372"/>
      <c r="CM216" s="372"/>
      <c r="CN216" s="372"/>
      <c r="CO216" s="372"/>
      <c r="CP216" s="372"/>
      <c r="CQ216" s="372"/>
      <c r="CR216" s="372"/>
      <c r="CS216" s="372"/>
      <c r="CT216" s="372"/>
      <c r="CU216" s="372"/>
      <c r="CV216" s="372"/>
      <c r="CW216" s="372"/>
      <c r="CX216" s="372"/>
      <c r="CY216" s="372"/>
      <c r="CZ216" s="372"/>
    </row>
    <row r="217" s="320" customFormat="true" ht="12.75" x14ac:dyDescent="0.2">
      <c r="A217" s="206"/>
      <c r="B217" s="207"/>
      <c r="AA217" s="372"/>
      <c r="AB217" s="372"/>
      <c r="AC217" s="372"/>
      <c r="AD217" s="372"/>
      <c r="AE217" s="372"/>
      <c r="AF217" s="372"/>
      <c r="AG217" s="372"/>
      <c r="AH217" s="372"/>
      <c r="AI217" s="372"/>
      <c r="AJ217" s="372"/>
      <c r="AK217" s="372"/>
      <c r="AL217" s="372"/>
      <c r="AM217" s="372"/>
      <c r="AN217" s="372"/>
      <c r="AO217" s="372"/>
      <c r="AP217" s="372"/>
      <c r="AQ217" s="372"/>
      <c r="AR217" s="372"/>
      <c r="AS217" s="372"/>
      <c r="AT217" s="372"/>
      <c r="AU217" s="372"/>
      <c r="AV217" s="372"/>
      <c r="AW217" s="372"/>
      <c r="AX217" s="372"/>
      <c r="AY217" s="372"/>
      <c r="AZ217" s="372"/>
      <c r="BB217" s="343"/>
      <c r="BZ217" s="372"/>
      <c r="CA217" s="372"/>
      <c r="CB217" s="372"/>
      <c r="CC217" s="372"/>
      <c r="CD217" s="372"/>
      <c r="CE217" s="372"/>
      <c r="CF217" s="372"/>
      <c r="CG217" s="372"/>
      <c r="CH217" s="372"/>
      <c r="CI217" s="372"/>
      <c r="CJ217" s="372"/>
      <c r="CK217" s="372"/>
      <c r="CL217" s="372"/>
      <c r="CM217" s="372"/>
      <c r="CN217" s="372"/>
      <c r="CO217" s="372"/>
      <c r="CP217" s="372"/>
      <c r="CQ217" s="372"/>
      <c r="CR217" s="372"/>
      <c r="CS217" s="372"/>
      <c r="CT217" s="372"/>
      <c r="CU217" s="372"/>
      <c r="CV217" s="372"/>
      <c r="CW217" s="372"/>
      <c r="CX217" s="372"/>
      <c r="CY217" s="372"/>
      <c r="CZ217" s="372"/>
    </row>
    <row r="218" s="320" customFormat="true" ht="18" customHeight="true" x14ac:dyDescent="0.2">
      <c r="A218" s="206"/>
      <c r="B218" s="208"/>
      <c r="AA218" s="372"/>
      <c r="AB218" s="372"/>
      <c r="AC218" s="372"/>
      <c r="AD218" s="372"/>
      <c r="AE218" s="372"/>
      <c r="AF218" s="372"/>
      <c r="AG218" s="372"/>
      <c r="AH218" s="372"/>
      <c r="AI218" s="372"/>
      <c r="AJ218" s="372"/>
      <c r="AK218" s="372"/>
      <c r="AL218" s="372"/>
      <c r="AM218" s="372"/>
      <c r="AN218" s="372"/>
      <c r="AO218" s="372"/>
      <c r="AP218" s="372"/>
      <c r="AQ218" s="372"/>
      <c r="AR218" s="372"/>
      <c r="AS218" s="372"/>
      <c r="AT218" s="372"/>
      <c r="AU218" s="372"/>
      <c r="AV218" s="372"/>
      <c r="AW218" s="372"/>
      <c r="AX218" s="372"/>
      <c r="AY218" s="372"/>
      <c r="AZ218" s="372"/>
      <c r="BB218" s="343"/>
      <c r="BZ218" s="372"/>
      <c r="CA218" s="372"/>
      <c r="CB218" s="372"/>
      <c r="CC218" s="372"/>
      <c r="CD218" s="372"/>
      <c r="CE218" s="372"/>
      <c r="CF218" s="372"/>
      <c r="CG218" s="372"/>
      <c r="CH218" s="372"/>
      <c r="CI218" s="372"/>
      <c r="CJ218" s="372"/>
      <c r="CK218" s="372"/>
      <c r="CL218" s="372"/>
      <c r="CM218" s="372"/>
      <c r="CN218" s="372"/>
      <c r="CO218" s="372"/>
      <c r="CP218" s="372"/>
      <c r="CQ218" s="372"/>
      <c r="CR218" s="372"/>
      <c r="CS218" s="372"/>
      <c r="CT218" s="372"/>
      <c r="CU218" s="372"/>
      <c r="CV218" s="372"/>
      <c r="CW218" s="372"/>
      <c r="CX218" s="372"/>
      <c r="CY218" s="372"/>
      <c r="CZ218" s="372"/>
    </row>
    <row r="219" s="320" customFormat="true" ht="18" customHeight="true" x14ac:dyDescent="0.2">
      <c r="A219" s="205"/>
      <c r="B219" s="204"/>
      <c r="AA219" s="372"/>
      <c r="AB219" s="372"/>
      <c r="AC219" s="372"/>
      <c r="AD219" s="372"/>
      <c r="AE219" s="372"/>
      <c r="AF219" s="372"/>
      <c r="AG219" s="372"/>
      <c r="AH219" s="372"/>
      <c r="AI219" s="372"/>
      <c r="AJ219" s="372"/>
      <c r="AK219" s="372"/>
      <c r="AL219" s="372"/>
      <c r="AM219" s="372"/>
      <c r="AN219" s="372"/>
      <c r="AO219" s="372"/>
      <c r="AP219" s="372"/>
      <c r="AQ219" s="372"/>
      <c r="AR219" s="372"/>
      <c r="AS219" s="372"/>
      <c r="AT219" s="372"/>
      <c r="AU219" s="372"/>
      <c r="AV219" s="372"/>
      <c r="AW219" s="372"/>
      <c r="AX219" s="372"/>
      <c r="AY219" s="372"/>
      <c r="AZ219" s="372"/>
      <c r="BB219" s="343"/>
      <c r="BZ219" s="372"/>
      <c r="CA219" s="372"/>
      <c r="CB219" s="372"/>
      <c r="CC219" s="372"/>
      <c r="CD219" s="372"/>
      <c r="CE219" s="372"/>
      <c r="CF219" s="372"/>
      <c r="CG219" s="372"/>
      <c r="CH219" s="372"/>
      <c r="CI219" s="372"/>
      <c r="CJ219" s="372"/>
      <c r="CK219" s="372"/>
      <c r="CL219" s="372"/>
      <c r="CM219" s="372"/>
      <c r="CN219" s="372"/>
      <c r="CO219" s="372"/>
      <c r="CP219" s="372"/>
      <c r="CQ219" s="372"/>
      <c r="CR219" s="372"/>
      <c r="CS219" s="372"/>
      <c r="CT219" s="372"/>
      <c r="CU219" s="372"/>
      <c r="CV219" s="372"/>
      <c r="CW219" s="372"/>
      <c r="CX219" s="372"/>
      <c r="CY219" s="372"/>
      <c r="CZ219" s="372"/>
    </row>
    <row r="220" s="344" customFormat="true" ht="15" customHeight="true" x14ac:dyDescent="0.2">
      <c r="A220" s="323" t="s">
        <v>86</v>
      </c>
      <c r="B220" s="367"/>
      <c r="C220" s="1167" t="s">
        <v>115</v>
      </c>
      <c r="D220" s="1168"/>
      <c r="E220" s="1168"/>
      <c r="F220" s="1168"/>
      <c r="G220" s="1169"/>
      <c r="H220" s="1170" t="s">
        <v>38</v>
      </c>
      <c r="I220" s="1171"/>
      <c r="J220" s="1171"/>
      <c r="K220" s="1171"/>
      <c r="L220" s="1172"/>
      <c r="M220" s="1151" t="s">
        <v>37</v>
      </c>
      <c r="N220" s="1152"/>
      <c r="O220" s="1152"/>
      <c r="P220" s="1152"/>
      <c r="Q220" s="1153"/>
      <c r="R220" s="40" t="s">
        <v>143</v>
      </c>
      <c r="S220" s="457"/>
      <c r="T220" s="457"/>
      <c r="U220" s="457"/>
      <c r="V220" s="457"/>
      <c r="W220" s="457"/>
      <c r="X220" s="457"/>
      <c r="Y220" s="457"/>
      <c r="Z220" s="457"/>
      <c r="AA220" s="468"/>
      <c r="AB220" s="468"/>
      <c r="AC220" s="468"/>
      <c r="AD220" s="468"/>
      <c r="AE220" s="468"/>
      <c r="AF220" s="468"/>
      <c r="AG220" s="468"/>
      <c r="AH220" s="468"/>
      <c r="AI220" s="468"/>
      <c r="AJ220" s="468"/>
      <c r="AK220" s="468"/>
      <c r="AL220" s="468"/>
      <c r="AM220" s="468"/>
      <c r="AN220" s="468"/>
      <c r="AO220" s="468"/>
      <c r="AP220" s="468"/>
      <c r="AQ220" s="468"/>
      <c r="AR220" s="468"/>
      <c r="AS220" s="468"/>
      <c r="AT220" s="468"/>
      <c r="AU220" s="468"/>
      <c r="AV220" s="468"/>
      <c r="AW220" s="468"/>
      <c r="AX220" s="468"/>
      <c r="AY220" s="468"/>
      <c r="AZ220" s="983"/>
      <c r="BA220" s="378" t="s">
        <v>131</v>
      </c>
      <c r="BB220" s="323" t="s">
        <v>86</v>
      </c>
      <c r="BC220" s="1151" t="s">
        <v>115</v>
      </c>
      <c r="BD220" s="1152"/>
      <c r="BE220" s="1152"/>
      <c r="BF220" s="1152"/>
      <c r="BG220" s="1183"/>
      <c r="BH220" s="1151" t="s">
        <v>38</v>
      </c>
      <c r="BI220" s="1152"/>
      <c r="BJ220" s="1152"/>
      <c r="BK220" s="1152"/>
      <c r="BL220" s="1183"/>
      <c r="BM220" s="1151" t="s">
        <v>37</v>
      </c>
      <c r="BN220" s="1152"/>
      <c r="BO220" s="1152"/>
      <c r="BP220" s="1152"/>
      <c r="BQ220" s="1153"/>
      <c r="BR220" s="39" t="s">
        <v>143</v>
      </c>
      <c r="BS220" s="457"/>
      <c r="BT220" s="457"/>
      <c r="BU220" s="457"/>
      <c r="BV220" s="457"/>
      <c r="BW220" s="457"/>
      <c r="BX220" s="457"/>
      <c r="BY220" s="457"/>
      <c r="BZ220" s="471"/>
      <c r="CA220" s="376"/>
      <c r="CB220" s="376"/>
      <c r="CC220" s="376"/>
      <c r="CD220" s="376"/>
      <c r="CE220" s="376"/>
      <c r="CF220" s="376"/>
      <c r="CG220" s="376"/>
      <c r="CH220" s="376"/>
      <c r="CI220" s="376"/>
      <c r="CJ220" s="376"/>
      <c r="CK220" s="376"/>
      <c r="CL220" s="376"/>
      <c r="CM220" s="376"/>
      <c r="CN220" s="376"/>
      <c r="CO220" s="376"/>
      <c r="CP220" s="376"/>
      <c r="CQ220" s="376"/>
      <c r="CR220" s="376"/>
      <c r="CS220" s="376"/>
      <c r="CT220" s="376"/>
      <c r="CU220" s="376"/>
      <c r="CV220" s="376"/>
      <c r="CW220" s="376"/>
      <c r="CX220" s="376"/>
      <c r="CY220" s="376"/>
      <c r="CZ220" s="376"/>
    </row>
    <row r="221" s="344" customFormat="true" ht="12.75" x14ac:dyDescent="0.2">
      <c r="A221" s="364" t="s">
        <v>87</v>
      </c>
      <c r="B221" s="406"/>
      <c r="C221" s="448" t="s">
        <v>0</v>
      </c>
      <c r="D221" s="642" t="s">
        <v>1</v>
      </c>
      <c r="E221" s="642" t="s">
        <v>2</v>
      </c>
      <c r="F221" s="642" t="s">
        <v>3</v>
      </c>
      <c r="G221" s="643" t="s">
        <v>4</v>
      </c>
      <c r="H221" s="411" t="s">
        <v>0</v>
      </c>
      <c r="I221" s="646" t="s">
        <v>1</v>
      </c>
      <c r="J221" s="646" t="s">
        <v>2</v>
      </c>
      <c r="K221" s="646" t="s">
        <v>3</v>
      </c>
      <c r="L221" s="647" t="s">
        <v>4</v>
      </c>
      <c r="M221" s="412" t="s">
        <v>0</v>
      </c>
      <c r="N221" s="646" t="s">
        <v>1</v>
      </c>
      <c r="O221" s="646" t="s">
        <v>2</v>
      </c>
      <c r="P221" s="646" t="s">
        <v>3</v>
      </c>
      <c r="Q221" s="640" t="s">
        <v>4</v>
      </c>
      <c r="R221" s="411" t="s">
        <v>160</v>
      </c>
      <c r="S221" s="646" t="s">
        <v>161</v>
      </c>
      <c r="T221" s="646" t="s">
        <v>162</v>
      </c>
      <c r="U221" s="646" t="s">
        <v>163</v>
      </c>
      <c r="V221" s="646" t="s">
        <v>164</v>
      </c>
      <c r="W221" s="646" t="s">
        <v>165</v>
      </c>
      <c r="X221" s="646" t="s">
        <v>298</v>
      </c>
      <c r="Y221" s="646" t="s">
        <v>167</v>
      </c>
      <c r="Z221" s="647" t="s">
        <v>168</v>
      </c>
      <c r="AA221" s="468"/>
      <c r="AB221" s="468"/>
      <c r="AC221" s="468"/>
      <c r="AD221" s="468"/>
      <c r="AE221" s="468"/>
      <c r="AF221" s="468"/>
      <c r="AG221" s="468"/>
      <c r="AH221" s="468"/>
      <c r="AI221" s="468"/>
      <c r="AJ221" s="468"/>
      <c r="AK221" s="468"/>
      <c r="AL221" s="468"/>
      <c r="AM221" s="468"/>
      <c r="AN221" s="468"/>
      <c r="AO221" s="468"/>
      <c r="AP221" s="468"/>
      <c r="AQ221" s="468"/>
      <c r="AR221" s="468"/>
      <c r="AS221" s="468"/>
      <c r="AT221" s="468"/>
      <c r="AU221" s="468"/>
      <c r="AV221" s="468"/>
      <c r="AW221" s="468"/>
      <c r="AX221" s="468"/>
      <c r="AY221" s="468"/>
      <c r="AZ221" s="983"/>
      <c r="BA221" s="364" t="s">
        <v>118</v>
      </c>
      <c r="BB221" s="363"/>
      <c r="BC221" s="488" t="s">
        <v>0</v>
      </c>
      <c r="BD221" s="616" t="s">
        <v>1</v>
      </c>
      <c r="BE221" s="616" t="s">
        <v>2</v>
      </c>
      <c r="BF221" s="616" t="s">
        <v>3</v>
      </c>
      <c r="BG221" s="489" t="s">
        <v>4</v>
      </c>
      <c r="BH221" s="488" t="s">
        <v>0</v>
      </c>
      <c r="BI221" s="616" t="s">
        <v>1</v>
      </c>
      <c r="BJ221" s="616" t="s">
        <v>2</v>
      </c>
      <c r="BK221" s="616" t="s">
        <v>3</v>
      </c>
      <c r="BL221" s="489" t="s">
        <v>4</v>
      </c>
      <c r="BM221" s="488" t="s">
        <v>0</v>
      </c>
      <c r="BN221" s="616" t="s">
        <v>1</v>
      </c>
      <c r="BO221" s="616" t="s">
        <v>2</v>
      </c>
      <c r="BP221" s="616" t="s">
        <v>3</v>
      </c>
      <c r="BQ221" s="489" t="s">
        <v>4</v>
      </c>
      <c r="BR221" s="488" t="s">
        <v>160</v>
      </c>
      <c r="BS221" s="616" t="s">
        <v>161</v>
      </c>
      <c r="BT221" s="616" t="s">
        <v>162</v>
      </c>
      <c r="BU221" s="616" t="s">
        <v>163</v>
      </c>
      <c r="BV221" s="616" t="s">
        <v>164</v>
      </c>
      <c r="BW221" s="616" t="s">
        <v>165</v>
      </c>
      <c r="BX221" s="616" t="s">
        <v>298</v>
      </c>
      <c r="BY221" s="617" t="s">
        <v>167</v>
      </c>
      <c r="BZ221" s="617" t="s">
        <v>168</v>
      </c>
      <c r="CA221" s="992"/>
      <c r="CB221" s="992"/>
      <c r="CC221" s="992"/>
      <c r="CD221" s="992"/>
      <c r="CE221" s="992"/>
      <c r="CF221" s="992"/>
      <c r="CG221" s="992"/>
      <c r="CH221" s="992"/>
      <c r="CI221" s="992"/>
      <c r="CJ221" s="992"/>
      <c r="CK221" s="992"/>
      <c r="CL221" s="992"/>
      <c r="CM221" s="992"/>
      <c r="CN221" s="992"/>
      <c r="CO221" s="992"/>
      <c r="CP221" s="992"/>
      <c r="CQ221" s="992"/>
      <c r="CR221" s="992"/>
      <c r="CS221" s="992"/>
      <c r="CT221" s="992"/>
      <c r="CU221" s="992"/>
      <c r="CV221" s="992"/>
      <c r="CW221" s="992"/>
      <c r="CX221" s="992"/>
      <c r="CY221" s="992"/>
      <c r="CZ221" s="992"/>
    </row>
    <row r="222" s="344" customFormat="true" ht="15" customHeight="true" x14ac:dyDescent="0.2">
      <c r="A222" s="1154" t="s">
        <v>36</v>
      </c>
      <c r="B222" s="408" t="s">
        <v>15</v>
      </c>
      <c r="C222" s="160">
        <v>2.7752831355989196</v>
      </c>
      <c r="D222" s="159">
        <v>2.9023346628634474</v>
      </c>
      <c r="E222" s="159">
        <v>3.830183694926991</v>
      </c>
      <c r="F222" s="159">
        <v>10.99196533321258</v>
      </c>
      <c r="G222" s="158">
        <v>25.978387216138355</v>
      </c>
      <c r="H222" s="157">
        <v>10.264081576282967</v>
      </c>
      <c r="I222" s="159">
        <v>19.056110843744591</v>
      </c>
      <c r="J222" s="159">
        <v>17.117103757670314</v>
      </c>
      <c r="K222" s="159">
        <v>25.615291700442437</v>
      </c>
      <c r="L222" s="156">
        <v>33.60738500936155</v>
      </c>
      <c r="M222" s="160">
        <v>2.3383635641706322</v>
      </c>
      <c r="N222" s="159">
        <v>2.8813699999516205</v>
      </c>
      <c r="O222" s="159">
        <v>3.1104065209981706</v>
      </c>
      <c r="P222" s="159">
        <v>4.1733768883241655</v>
      </c>
      <c r="Q222" s="158">
        <v>11.196490892671282</v>
      </c>
      <c r="R222" s="157">
        <v>29.946185319706714</v>
      </c>
      <c r="S222" s="159">
        <v>8.1249203948468249</v>
      </c>
      <c r="T222" s="159">
        <v>7.2753458967256694</v>
      </c>
      <c r="U222" s="159">
        <v>2.9071790714180694</v>
      </c>
      <c r="V222" s="159">
        <v>7.6322705828173172</v>
      </c>
      <c r="W222" s="159">
        <v>5.5681736442295984</v>
      </c>
      <c r="X222" s="159">
        <v>3.0033279286524497</v>
      </c>
      <c r="Y222" s="159">
        <v>4.0935035128911217</v>
      </c>
      <c r="Z222" s="156">
        <v>8.4599412758250914</v>
      </c>
      <c r="AA222" s="468"/>
      <c r="AB222" s="468"/>
      <c r="AC222" s="468"/>
      <c r="AD222" s="468"/>
      <c r="AE222" s="468"/>
      <c r="AF222" s="468"/>
      <c r="AG222" s="468"/>
      <c r="AH222" s="468"/>
      <c r="AI222" s="468"/>
      <c r="AJ222" s="468"/>
      <c r="AK222" s="468"/>
      <c r="AL222" s="468"/>
      <c r="AM222" s="468"/>
      <c r="AN222" s="468"/>
      <c r="AO222" s="468"/>
      <c r="AP222" s="468"/>
      <c r="AQ222" s="468"/>
      <c r="AR222" s="468"/>
      <c r="AS222" s="468"/>
      <c r="AT222" s="468"/>
      <c r="AU222" s="468"/>
      <c r="AV222" s="468"/>
      <c r="AW222" s="468"/>
      <c r="AX222" s="468"/>
      <c r="AY222" s="468"/>
      <c r="AZ222" s="983"/>
      <c r="BA222" s="1181" t="s">
        <v>36</v>
      </c>
      <c r="BB222" s="652" t="s">
        <v>15</v>
      </c>
      <c r="BC222" s="512">
        <v>726.15247976090143</v>
      </c>
      <c r="BD222" s="509">
        <v>749.35470703568751</v>
      </c>
      <c r="BE222" s="509">
        <v>989.41672482458546</v>
      </c>
      <c r="BF222" s="509">
        <v>2875.2693839522544</v>
      </c>
      <c r="BG222" s="518">
        <v>6769.801284784472</v>
      </c>
      <c r="BH222" s="512">
        <v>746.9423592943765</v>
      </c>
      <c r="BI222" s="509">
        <v>1382.7017549733187</v>
      </c>
      <c r="BJ222" s="509">
        <v>1247.1009254585765</v>
      </c>
      <c r="BK222" s="509">
        <v>1845.9855383719896</v>
      </c>
      <c r="BL222" s="518">
        <v>2443.5001377558074</v>
      </c>
      <c r="BM222" s="512">
        <v>442.65709047601348</v>
      </c>
      <c r="BN222" s="509">
        <v>541.23407850144145</v>
      </c>
      <c r="BO222" s="509">
        <v>577.89892568222103</v>
      </c>
      <c r="BP222" s="509">
        <v>778.6786062709001</v>
      </c>
      <c r="BQ222" s="518">
        <v>2103.2951635732584</v>
      </c>
      <c r="BR222" s="512">
        <v>5742.8977227108153</v>
      </c>
      <c r="BS222" s="509">
        <v>364.76708978265225</v>
      </c>
      <c r="BT222" s="509">
        <v>1207.7699103871978</v>
      </c>
      <c r="BU222" s="509">
        <v>10.940874856283274</v>
      </c>
      <c r="BV222" s="509">
        <v>1815.6420842034236</v>
      </c>
      <c r="BW222" s="509">
        <v>947.21738049217993</v>
      </c>
      <c r="BX222" s="509">
        <v>629.14110233873407</v>
      </c>
      <c r="BY222" s="515">
        <v>887.60383818891717</v>
      </c>
      <c r="BZ222" s="515">
        <v>504.01457739769239</v>
      </c>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8"/>
    </row>
    <row r="223" s="344" customFormat="true" ht="15" customHeight="true" x14ac:dyDescent="0.2">
      <c r="A223" s="1155"/>
      <c r="B223" s="409" t="s">
        <v>16</v>
      </c>
      <c r="C223" s="155">
        <v>12.927217284153148</v>
      </c>
      <c r="D223" s="154">
        <v>18.605614068969047</v>
      </c>
      <c r="E223" s="154">
        <v>16.107335080675412</v>
      </c>
      <c r="F223" s="154">
        <v>15.335669069961472</v>
      </c>
      <c r="G223" s="153">
        <v>15.640899699593923</v>
      </c>
      <c r="H223" s="152">
        <v>11.744563641811048</v>
      </c>
      <c r="I223" s="154">
        <v>12.85898060088018</v>
      </c>
      <c r="J223" s="154">
        <v>17.044067969118331</v>
      </c>
      <c r="K223" s="154">
        <v>14.628456917703575</v>
      </c>
      <c r="L223" s="151">
        <v>15.079294972408007</v>
      </c>
      <c r="M223" s="155">
        <v>13.263480513290418</v>
      </c>
      <c r="N223" s="154">
        <v>14.905076256865879</v>
      </c>
      <c r="O223" s="154">
        <v>20.743866455401982</v>
      </c>
      <c r="P223" s="154">
        <v>15.443172359163562</v>
      </c>
      <c r="Q223" s="153">
        <v>17.078678060457726</v>
      </c>
      <c r="R223" s="152">
        <v>16.409902584845646</v>
      </c>
      <c r="S223" s="154">
        <v>9.7899819831078521</v>
      </c>
      <c r="T223" s="154">
        <v>10.33580535126432</v>
      </c>
      <c r="U223" s="154">
        <v>9.5848825103780815</v>
      </c>
      <c r="V223" s="154">
        <v>20.098329479915382</v>
      </c>
      <c r="W223" s="154">
        <v>29.899615502821163</v>
      </c>
      <c r="X223" s="154">
        <v>9.8071727377526798</v>
      </c>
      <c r="Y223" s="154">
        <v>7.3623119978704663</v>
      </c>
      <c r="Z223" s="151">
        <v>26.482600627492562</v>
      </c>
      <c r="AA223" s="468"/>
      <c r="AB223" s="468"/>
      <c r="AC223" s="468"/>
      <c r="AD223" s="468"/>
      <c r="AE223" s="468"/>
      <c r="AF223" s="468"/>
      <c r="AG223" s="468"/>
      <c r="AH223" s="468"/>
      <c r="AI223" s="468"/>
      <c r="AJ223" s="468"/>
      <c r="AK223" s="468"/>
      <c r="AL223" s="468"/>
      <c r="AM223" s="468"/>
      <c r="AN223" s="468"/>
      <c r="AO223" s="468"/>
      <c r="AP223" s="468"/>
      <c r="AQ223" s="468"/>
      <c r="AR223" s="468"/>
      <c r="AS223" s="468"/>
      <c r="AT223" s="468"/>
      <c r="AU223" s="468"/>
      <c r="AV223" s="468"/>
      <c r="AW223" s="468"/>
      <c r="AX223" s="468"/>
      <c r="AY223" s="468"/>
      <c r="AZ223" s="983"/>
      <c r="BA223" s="1182"/>
      <c r="BB223" s="651" t="s">
        <v>16</v>
      </c>
      <c r="BC223" s="513">
        <v>3382.4047596750902</v>
      </c>
      <c r="BD223" s="510">
        <v>4803.7893969525794</v>
      </c>
      <c r="BE223" s="510">
        <v>4160.8622433127966</v>
      </c>
      <c r="BF223" s="510">
        <v>4011.4918872653075</v>
      </c>
      <c r="BG223" s="519">
        <v>4075.9182623822549</v>
      </c>
      <c r="BH223" s="513">
        <v>854.68066580528637</v>
      </c>
      <c r="BI223" s="510">
        <v>933.04112207352307</v>
      </c>
      <c r="BJ223" s="510">
        <v>1241.7797565982219</v>
      </c>
      <c r="BK223" s="510">
        <v>1054.2109078661035</v>
      </c>
      <c r="BL223" s="519">
        <v>1096.3738872297165</v>
      </c>
      <c r="BM223" s="513">
        <v>2510.8044717934267</v>
      </c>
      <c r="BN223" s="510">
        <v>2799.7567868805359</v>
      </c>
      <c r="BO223" s="510">
        <v>3854.1129778834206</v>
      </c>
      <c r="BP223" s="510">
        <v>2881.4239046269226</v>
      </c>
      <c r="BQ223" s="519">
        <v>3208.282068830873</v>
      </c>
      <c r="BR223" s="513">
        <v>3146.9915509538887</v>
      </c>
      <c r="BS223" s="510">
        <v>439.51978154367794</v>
      </c>
      <c r="BT223" s="510">
        <v>1715.8324676348691</v>
      </c>
      <c r="BU223" s="510">
        <v>36.071737406623747</v>
      </c>
      <c r="BV223" s="510">
        <v>4781.194852823277</v>
      </c>
      <c r="BW223" s="510">
        <v>5086.3060823643073</v>
      </c>
      <c r="BX223" s="510">
        <v>2054.4195018439214</v>
      </c>
      <c r="BY223" s="516">
        <v>1596.3871453083941</v>
      </c>
      <c r="BZ223" s="516">
        <v>1577.7434297090606</v>
      </c>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8"/>
    </row>
    <row r="224" s="344" customFormat="true" ht="15" customHeight="true" x14ac:dyDescent="0.2">
      <c r="A224" s="1156"/>
      <c r="B224" s="410" t="s">
        <v>20</v>
      </c>
      <c r="C224" s="155">
        <v>84.29749958024793</v>
      </c>
      <c r="D224" s="154">
        <v>78.492051268167614</v>
      </c>
      <c r="E224" s="154">
        <v>80.062481224397757</v>
      </c>
      <c r="F224" s="154">
        <v>73.672365596826438</v>
      </c>
      <c r="G224" s="153">
        <v>58.380713084267711</v>
      </c>
      <c r="H224" s="152">
        <v>77.991354781906026</v>
      </c>
      <c r="I224" s="154">
        <v>68.084908555375236</v>
      </c>
      <c r="J224" s="154">
        <v>65.838828273211405</v>
      </c>
      <c r="K224" s="154">
        <v>59.756251381854064</v>
      </c>
      <c r="L224" s="151">
        <v>51.313320018230591</v>
      </c>
      <c r="M224" s="155">
        <v>84.398155922538791</v>
      </c>
      <c r="N224" s="154">
        <v>82.213553743182473</v>
      </c>
      <c r="O224" s="154">
        <v>76.14572702359979</v>
      </c>
      <c r="P224" s="154">
        <v>80.383450752512516</v>
      </c>
      <c r="Q224" s="153">
        <v>71.72483104687096</v>
      </c>
      <c r="R224" s="152">
        <v>53.643912095447263</v>
      </c>
      <c r="S224" s="154">
        <v>82.085097622045282</v>
      </c>
      <c r="T224" s="154">
        <v>82.38884875201002</v>
      </c>
      <c r="U224" s="154">
        <v>87.507938418203864</v>
      </c>
      <c r="V224" s="154">
        <v>72.269399937267309</v>
      </c>
      <c r="W224" s="154">
        <v>64.532210852949206</v>
      </c>
      <c r="X224" s="154">
        <v>87.189499333594853</v>
      </c>
      <c r="Y224" s="154">
        <v>88.544184489238404</v>
      </c>
      <c r="Z224" s="151">
        <v>65.057458096682268</v>
      </c>
      <c r="AA224" s="468"/>
      <c r="AB224" s="468"/>
      <c r="AC224" s="468"/>
      <c r="AD224" s="468"/>
      <c r="AE224" s="468"/>
      <c r="AF224" s="468"/>
      <c r="AG224" s="468"/>
      <c r="AH224" s="468"/>
      <c r="AI224" s="468"/>
      <c r="AJ224" s="468"/>
      <c r="AK224" s="468"/>
      <c r="AL224" s="468"/>
      <c r="AM224" s="468"/>
      <c r="AN224" s="468"/>
      <c r="AO224" s="468"/>
      <c r="AP224" s="468"/>
      <c r="AQ224" s="468"/>
      <c r="AR224" s="468"/>
      <c r="AS224" s="468"/>
      <c r="AT224" s="468"/>
      <c r="AU224" s="468"/>
      <c r="AV224" s="468"/>
      <c r="AW224" s="468"/>
      <c r="AX224" s="468"/>
      <c r="AY224" s="468"/>
      <c r="AZ224" s="983"/>
      <c r="BA224" s="1182"/>
      <c r="BB224" s="651" t="s">
        <v>20</v>
      </c>
      <c r="BC224" s="513">
        <v>22056.430053083775</v>
      </c>
      <c r="BD224" s="510">
        <v>20265.887609479745</v>
      </c>
      <c r="BE224" s="510">
        <v>20681.81692154675</v>
      </c>
      <c r="BF224" s="510">
        <v>19271.157688593463</v>
      </c>
      <c r="BG224" s="519">
        <v>15213.639828995469</v>
      </c>
      <c r="BH224" s="513">
        <v>5675.6219358165026</v>
      </c>
      <c r="BI224" s="510">
        <v>4940.2064943182395</v>
      </c>
      <c r="BJ224" s="510">
        <v>4796.819884546012</v>
      </c>
      <c r="BK224" s="510">
        <v>4306.3798440491119</v>
      </c>
      <c r="BL224" s="519">
        <v>3730.8497670475622</v>
      </c>
      <c r="BM224" s="513">
        <v>15976.74660803336</v>
      </c>
      <c r="BN224" s="510">
        <v>15442.923679106541</v>
      </c>
      <c r="BO224" s="510">
        <v>14147.518514109968</v>
      </c>
      <c r="BP224" s="510">
        <v>14998.135820018495</v>
      </c>
      <c r="BQ224" s="519">
        <v>13473.72955465341</v>
      </c>
      <c r="BR224" s="513">
        <v>10287.503978261644</v>
      </c>
      <c r="BS224" s="510">
        <v>3685.1982196784156</v>
      </c>
      <c r="BT224" s="510">
        <v>13677.256571251601</v>
      </c>
      <c r="BU224" s="510">
        <v>329.32728932239559</v>
      </c>
      <c r="BV224" s="510">
        <v>17192.179247632877</v>
      </c>
      <c r="BW224" s="510">
        <v>10977.752424234402</v>
      </c>
      <c r="BX224" s="510">
        <v>18264.571510748287</v>
      </c>
      <c r="BY224" s="516">
        <v>19199.240395044453</v>
      </c>
      <c r="BZ224" s="516">
        <v>3875.9024655250237</v>
      </c>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8"/>
    </row>
    <row r="225" s="344" customFormat="true" ht="15" customHeight="true" x14ac:dyDescent="0.2">
      <c r="A225" s="1154" t="s">
        <v>333</v>
      </c>
      <c r="B225" s="408" t="s">
        <v>334</v>
      </c>
      <c r="C225" s="155">
        <v>15.639236309898846</v>
      </c>
      <c r="D225" s="154">
        <v>21.115333886381269</v>
      </c>
      <c r="E225" s="154">
        <v>19.616379616138673</v>
      </c>
      <c r="F225" s="154">
        <v>26.184019359751144</v>
      </c>
      <c r="G225" s="153">
        <v>41.26722765093195</v>
      </c>
      <c r="H225" s="152">
        <v>21.89917414375244</v>
      </c>
      <c r="I225" s="154">
        <v>31.67537601269737</v>
      </c>
      <c r="J225" s="154">
        <v>34.019479840385401</v>
      </c>
      <c r="K225" s="154">
        <v>39.655390478412521</v>
      </c>
      <c r="L225" s="151">
        <v>48.38486268242135</v>
      </c>
      <c r="M225" s="155">
        <v>15.563656796618744</v>
      </c>
      <c r="N225" s="154">
        <v>17.61988075603675</v>
      </c>
      <c r="O225" s="154">
        <v>23.365381307967802</v>
      </c>
      <c r="P225" s="154">
        <v>19.298708566597256</v>
      </c>
      <c r="Q225" s="153">
        <v>28.005879349834306</v>
      </c>
      <c r="R225" s="152">
        <v>45.892084602935704</v>
      </c>
      <c r="S225" s="154">
        <v>17.90780039466275</v>
      </c>
      <c r="T225" s="154">
        <v>17.584097761585618</v>
      </c>
      <c r="U225" s="154">
        <v>12.425554488174088</v>
      </c>
      <c r="V225" s="154">
        <v>27.719170580453156</v>
      </c>
      <c r="W225" s="154">
        <v>35.28934799824841</v>
      </c>
      <c r="X225" s="154">
        <v>12.797441291414364</v>
      </c>
      <c r="Y225" s="154">
        <v>10.936403095056543</v>
      </c>
      <c r="Z225" s="151">
        <v>34.917072803397339</v>
      </c>
      <c r="AA225" s="468"/>
      <c r="AB225" s="468"/>
      <c r="AC225" s="468"/>
      <c r="AD225" s="468"/>
      <c r="AE225" s="468"/>
      <c r="AF225" s="468"/>
      <c r="AG225" s="468"/>
      <c r="AH225" s="468"/>
      <c r="AI225" s="468"/>
      <c r="AJ225" s="468"/>
      <c r="AK225" s="468"/>
      <c r="AL225" s="468"/>
      <c r="AM225" s="468"/>
      <c r="AN225" s="468"/>
      <c r="AO225" s="468"/>
      <c r="AP225" s="468"/>
      <c r="AQ225" s="468"/>
      <c r="AR225" s="468"/>
      <c r="AS225" s="468"/>
      <c r="AT225" s="468"/>
      <c r="AU225" s="468"/>
      <c r="AV225" s="468"/>
      <c r="AW225" s="468"/>
      <c r="AX225" s="468"/>
      <c r="AY225" s="468"/>
      <c r="AZ225" s="983"/>
      <c r="BA225" s="1182" t="s">
        <v>70</v>
      </c>
      <c r="BB225" s="651" t="s">
        <v>71</v>
      </c>
      <c r="BC225" s="89" t="s">
        <v>35</v>
      </c>
      <c r="BD225" s="85" t="s">
        <v>35</v>
      </c>
      <c r="BE225" s="85" t="s">
        <v>35</v>
      </c>
      <c r="BF225" s="85" t="s">
        <v>35</v>
      </c>
      <c r="BG225" s="80" t="s">
        <v>35</v>
      </c>
      <c r="BH225" s="89" t="s">
        <v>35</v>
      </c>
      <c r="BI225" s="85" t="s">
        <v>35</v>
      </c>
      <c r="BJ225" s="85" t="s">
        <v>35</v>
      </c>
      <c r="BK225" s="85" t="s">
        <v>35</v>
      </c>
      <c r="BL225" s="80" t="s">
        <v>35</v>
      </c>
      <c r="BM225" s="89" t="s">
        <v>35</v>
      </c>
      <c r="BN225" s="85" t="s">
        <v>35</v>
      </c>
      <c r="BO225" s="85" t="s">
        <v>35</v>
      </c>
      <c r="BP225" s="85" t="s">
        <v>35</v>
      </c>
      <c r="BQ225" s="80" t="s">
        <v>35</v>
      </c>
      <c r="BR225" s="89" t="s">
        <v>35</v>
      </c>
      <c r="BS225" s="85" t="s">
        <v>35</v>
      </c>
      <c r="BT225" s="85" t="s">
        <v>35</v>
      </c>
      <c r="BU225" s="85" t="s">
        <v>35</v>
      </c>
      <c r="BV225" s="85" t="s">
        <v>35</v>
      </c>
      <c r="BW225" s="85" t="s">
        <v>35</v>
      </c>
      <c r="BX225" s="85" t="s">
        <v>35</v>
      </c>
      <c r="BY225" s="73" t="s">
        <v>35</v>
      </c>
      <c r="BZ225" s="73" t="s">
        <v>35</v>
      </c>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row>
    <row r="226" s="344" customFormat="true" ht="15" customHeight="true" x14ac:dyDescent="0.2">
      <c r="A226" s="1155"/>
      <c r="B226" s="409" t="s">
        <v>335</v>
      </c>
      <c r="C226" s="155">
        <v>78.91554310553785</v>
      </c>
      <c r="D226" s="154">
        <v>70.529305377790536</v>
      </c>
      <c r="E226" s="154">
        <v>72.992367046473234</v>
      </c>
      <c r="F226" s="154">
        <v>70.123633860324446</v>
      </c>
      <c r="G226" s="153">
        <v>53.517613979501341</v>
      </c>
      <c r="H226" s="152">
        <v>73.400371189112875</v>
      </c>
      <c r="I226" s="154">
        <v>64.282501335566891</v>
      </c>
      <c r="J226" s="154">
        <v>61.685124421124307</v>
      </c>
      <c r="K226" s="154">
        <v>55.283980412722869</v>
      </c>
      <c r="L226" s="151">
        <v>45.51750194311677</v>
      </c>
      <c r="M226" s="155">
        <v>79.04710994715002</v>
      </c>
      <c r="N226" s="154">
        <v>75.521506115204758</v>
      </c>
      <c r="O226" s="154">
        <v>67.479099358163452</v>
      </c>
      <c r="P226" s="154">
        <v>74.250610561430548</v>
      </c>
      <c r="Q226" s="153">
        <v>67.474263357802769</v>
      </c>
      <c r="R226" s="152">
        <v>47.715971087274752</v>
      </c>
      <c r="S226" s="154">
        <v>80.398584807639267</v>
      </c>
      <c r="T226" s="154">
        <v>81.74119582182901</v>
      </c>
      <c r="U226" s="154">
        <v>80.891410614772667</v>
      </c>
      <c r="V226" s="154">
        <v>69.751310626556588</v>
      </c>
      <c r="W226" s="154">
        <v>52.822315646837822</v>
      </c>
      <c r="X226" s="154">
        <v>85.516610860663008</v>
      </c>
      <c r="Y226" s="154">
        <v>76.284182628562945</v>
      </c>
      <c r="Z226" s="151">
        <v>55.559436425203401</v>
      </c>
      <c r="AA226" s="468"/>
      <c r="AB226" s="468"/>
      <c r="AC226" s="468"/>
      <c r="AD226" s="468"/>
      <c r="AE226" s="468"/>
      <c r="AF226" s="468"/>
      <c r="AG226" s="468"/>
      <c r="AH226" s="468"/>
      <c r="AI226" s="468"/>
      <c r="AJ226" s="468"/>
      <c r="AK226" s="468"/>
      <c r="AL226" s="468"/>
      <c r="AM226" s="468"/>
      <c r="AN226" s="468"/>
      <c r="AO226" s="468"/>
      <c r="AP226" s="468"/>
      <c r="AQ226" s="468"/>
      <c r="AR226" s="468"/>
      <c r="AS226" s="468"/>
      <c r="AT226" s="468"/>
      <c r="AU226" s="468"/>
      <c r="AV226" s="468"/>
      <c r="AW226" s="468"/>
      <c r="AX226" s="468"/>
      <c r="AY226" s="468"/>
      <c r="AZ226" s="983"/>
      <c r="BA226" s="1182"/>
      <c r="BB226" s="651" t="s">
        <v>72</v>
      </c>
      <c r="BC226" s="89" t="s">
        <v>35</v>
      </c>
      <c r="BD226" s="85" t="s">
        <v>35</v>
      </c>
      <c r="BE226" s="85" t="s">
        <v>35</v>
      </c>
      <c r="BF226" s="85" t="s">
        <v>35</v>
      </c>
      <c r="BG226" s="80" t="s">
        <v>35</v>
      </c>
      <c r="BH226" s="89" t="s">
        <v>35</v>
      </c>
      <c r="BI226" s="85" t="s">
        <v>35</v>
      </c>
      <c r="BJ226" s="85" t="s">
        <v>35</v>
      </c>
      <c r="BK226" s="85" t="s">
        <v>35</v>
      </c>
      <c r="BL226" s="80" t="s">
        <v>35</v>
      </c>
      <c r="BM226" s="89" t="s">
        <v>35</v>
      </c>
      <c r="BN226" s="85" t="s">
        <v>35</v>
      </c>
      <c r="BO226" s="85" t="s">
        <v>35</v>
      </c>
      <c r="BP226" s="85" t="s">
        <v>35</v>
      </c>
      <c r="BQ226" s="80" t="s">
        <v>35</v>
      </c>
      <c r="BR226" s="89" t="s">
        <v>35</v>
      </c>
      <c r="BS226" s="85" t="s">
        <v>35</v>
      </c>
      <c r="BT226" s="85" t="s">
        <v>35</v>
      </c>
      <c r="BU226" s="85" t="s">
        <v>35</v>
      </c>
      <c r="BV226" s="85" t="s">
        <v>35</v>
      </c>
      <c r="BW226" s="85" t="s">
        <v>35</v>
      </c>
      <c r="BX226" s="85" t="s">
        <v>35</v>
      </c>
      <c r="BY226" s="73" t="s">
        <v>35</v>
      </c>
      <c r="BZ226" s="73" t="s">
        <v>35</v>
      </c>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row>
    <row r="227" s="344" customFormat="true" ht="15" customHeight="true" x14ac:dyDescent="0.2">
      <c r="A227" s="1155"/>
      <c r="B227" s="409" t="s">
        <v>336</v>
      </c>
      <c r="C227" s="155">
        <v>0.38598563610732356</v>
      </c>
      <c r="D227" s="154">
        <v>1.6613620390013197</v>
      </c>
      <c r="E227" s="154">
        <v>1.5529224970248243</v>
      </c>
      <c r="F227" s="154">
        <v>0.53872215662556777</v>
      </c>
      <c r="G227" s="153">
        <v>0.80528420589668392</v>
      </c>
      <c r="H227" s="152">
        <v>0.49740033180947402</v>
      </c>
      <c r="I227" s="154">
        <v>0.72463930103288365</v>
      </c>
      <c r="J227" s="154">
        <v>0.41477466738108038</v>
      </c>
      <c r="K227" s="154">
        <v>1.46198642009265</v>
      </c>
      <c r="L227" s="151">
        <v>0.50044346260932127</v>
      </c>
      <c r="M227" s="155">
        <v>0.22135663261323807</v>
      </c>
      <c r="N227" s="154">
        <v>0.70890132507056469</v>
      </c>
      <c r="O227" s="154">
        <v>2.0494930569295642</v>
      </c>
      <c r="P227" s="154">
        <v>1.5402450878525091</v>
      </c>
      <c r="Q227" s="153">
        <v>0.94300130612621558</v>
      </c>
      <c r="R227" s="152">
        <v>0.94584400006306679</v>
      </c>
      <c r="S227" s="154">
        <v>0</v>
      </c>
      <c r="T227" s="154">
        <v>0.12690255030529471</v>
      </c>
      <c r="U227" s="154">
        <v>0.53239485881962023</v>
      </c>
      <c r="V227" s="154">
        <v>4.1216137601385976E-2</v>
      </c>
      <c r="W227" s="154">
        <v>0.25072138056751608</v>
      </c>
      <c r="X227" s="154">
        <v>0.10194273690656687</v>
      </c>
      <c r="Y227" s="154">
        <v>4.4672304675138914</v>
      </c>
      <c r="Z227" s="151">
        <v>7.2888515067979096E-2</v>
      </c>
      <c r="AA227" s="468"/>
      <c r="AB227" s="468"/>
      <c r="AC227" s="468"/>
      <c r="AD227" s="468"/>
      <c r="AE227" s="468"/>
      <c r="AF227" s="468"/>
      <c r="AG227" s="468"/>
      <c r="AH227" s="468"/>
      <c r="AI227" s="468"/>
      <c r="AJ227" s="468"/>
      <c r="AK227" s="468"/>
      <c r="AL227" s="468"/>
      <c r="AM227" s="468"/>
      <c r="AN227" s="468"/>
      <c r="AO227" s="468"/>
      <c r="AP227" s="468"/>
      <c r="AQ227" s="468"/>
      <c r="AR227" s="468"/>
      <c r="AS227" s="468"/>
      <c r="AT227" s="468"/>
      <c r="AU227" s="468"/>
      <c r="AV227" s="468"/>
      <c r="AW227" s="468"/>
      <c r="AX227" s="468"/>
      <c r="AY227" s="468"/>
      <c r="AZ227" s="983"/>
      <c r="BA227" s="1182" t="s">
        <v>95</v>
      </c>
      <c r="BB227" s="651" t="s">
        <v>61</v>
      </c>
      <c r="BC227" s="89" t="s">
        <v>35</v>
      </c>
      <c r="BD227" s="85" t="s">
        <v>35</v>
      </c>
      <c r="BE227" s="85" t="s">
        <v>35</v>
      </c>
      <c r="BF227" s="85" t="s">
        <v>35</v>
      </c>
      <c r="BG227" s="80" t="s">
        <v>35</v>
      </c>
      <c r="BH227" s="89" t="s">
        <v>35</v>
      </c>
      <c r="BI227" s="85" t="s">
        <v>35</v>
      </c>
      <c r="BJ227" s="85" t="s">
        <v>35</v>
      </c>
      <c r="BK227" s="85" t="s">
        <v>35</v>
      </c>
      <c r="BL227" s="80" t="s">
        <v>35</v>
      </c>
      <c r="BM227" s="89" t="s">
        <v>35</v>
      </c>
      <c r="BN227" s="85" t="s">
        <v>35</v>
      </c>
      <c r="BO227" s="85" t="s">
        <v>35</v>
      </c>
      <c r="BP227" s="85" t="s">
        <v>35</v>
      </c>
      <c r="BQ227" s="80" t="s">
        <v>35</v>
      </c>
      <c r="BR227" s="89" t="s">
        <v>35</v>
      </c>
      <c r="BS227" s="85" t="s">
        <v>35</v>
      </c>
      <c r="BT227" s="85" t="s">
        <v>35</v>
      </c>
      <c r="BU227" s="85" t="s">
        <v>35</v>
      </c>
      <c r="BV227" s="85" t="s">
        <v>35</v>
      </c>
      <c r="BW227" s="85" t="s">
        <v>35</v>
      </c>
      <c r="BX227" s="85" t="s">
        <v>35</v>
      </c>
      <c r="BY227" s="73" t="s">
        <v>35</v>
      </c>
      <c r="BZ227" s="73" t="s">
        <v>35</v>
      </c>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row>
    <row r="228" s="344" customFormat="true" ht="15" customHeight="true" x14ac:dyDescent="0.2">
      <c r="A228" s="1155"/>
      <c r="B228" s="409" t="s">
        <v>337</v>
      </c>
      <c r="C228" s="155">
        <v>5.0423286363889979</v>
      </c>
      <c r="D228" s="154">
        <v>6.529920056447633</v>
      </c>
      <c r="E228" s="154">
        <v>5.780525527783869</v>
      </c>
      <c r="F228" s="154">
        <v>3.1468551446961173</v>
      </c>
      <c r="G228" s="153">
        <v>4.3692542446037592</v>
      </c>
      <c r="H228" s="152">
        <v>4.2030543353251923</v>
      </c>
      <c r="I228" s="154">
        <v>3.2910189541533192</v>
      </c>
      <c r="J228" s="154">
        <v>3.8806210711092497</v>
      </c>
      <c r="K228" s="154">
        <v>3.5986426887720717</v>
      </c>
      <c r="L228" s="151">
        <v>5.4777177718215553</v>
      </c>
      <c r="M228" s="155">
        <v>5.1444719276809998</v>
      </c>
      <c r="N228" s="154">
        <v>5.9221388135651667</v>
      </c>
      <c r="O228" s="154">
        <v>7.106026276939069</v>
      </c>
      <c r="P228" s="154">
        <v>4.8304128172778995</v>
      </c>
      <c r="Q228" s="153">
        <v>3.567468276611764</v>
      </c>
      <c r="R228" s="152">
        <v>5.3909899096421157</v>
      </c>
      <c r="S228" s="154">
        <v>1.6539719174739744</v>
      </c>
      <c r="T228" s="154">
        <v>0.52109075555659956</v>
      </c>
      <c r="U228" s="154">
        <v>6.1506400382336546</v>
      </c>
      <c r="V228" s="154">
        <v>2.4883026553888801</v>
      </c>
      <c r="W228" s="154">
        <v>11.385228737851532</v>
      </c>
      <c r="X228" s="154">
        <v>1.584005111016082</v>
      </c>
      <c r="Y228" s="154">
        <v>8.2453641669219593</v>
      </c>
      <c r="Z228" s="151">
        <v>9.4506022563312424</v>
      </c>
      <c r="AA228" s="468"/>
      <c r="AB228" s="468"/>
      <c r="AC228" s="468"/>
      <c r="AD228" s="468"/>
      <c r="AE228" s="468"/>
      <c r="AF228" s="468"/>
      <c r="AG228" s="468"/>
      <c r="AH228" s="468"/>
      <c r="AI228" s="468"/>
      <c r="AJ228" s="468"/>
      <c r="AK228" s="468"/>
      <c r="AL228" s="468"/>
      <c r="AM228" s="468"/>
      <c r="AN228" s="468"/>
      <c r="AO228" s="468"/>
      <c r="AP228" s="468"/>
      <c r="AQ228" s="468"/>
      <c r="AR228" s="468"/>
      <c r="AS228" s="468"/>
      <c r="AT228" s="468"/>
      <c r="AU228" s="468"/>
      <c r="AV228" s="468"/>
      <c r="AW228" s="468"/>
      <c r="AX228" s="468"/>
      <c r="AY228" s="468"/>
      <c r="AZ228" s="983"/>
      <c r="BA228" s="1182"/>
      <c r="BB228" s="651" t="s">
        <v>92</v>
      </c>
      <c r="BC228" s="89" t="s">
        <v>35</v>
      </c>
      <c r="BD228" s="85" t="s">
        <v>35</v>
      </c>
      <c r="BE228" s="85" t="s">
        <v>35</v>
      </c>
      <c r="BF228" s="85" t="s">
        <v>35</v>
      </c>
      <c r="BG228" s="80" t="s">
        <v>35</v>
      </c>
      <c r="BH228" s="89" t="s">
        <v>35</v>
      </c>
      <c r="BI228" s="85" t="s">
        <v>35</v>
      </c>
      <c r="BJ228" s="85" t="s">
        <v>35</v>
      </c>
      <c r="BK228" s="85" t="s">
        <v>35</v>
      </c>
      <c r="BL228" s="80" t="s">
        <v>35</v>
      </c>
      <c r="BM228" s="89" t="s">
        <v>35</v>
      </c>
      <c r="BN228" s="85" t="s">
        <v>35</v>
      </c>
      <c r="BO228" s="85" t="s">
        <v>35</v>
      </c>
      <c r="BP228" s="85" t="s">
        <v>35</v>
      </c>
      <c r="BQ228" s="80" t="s">
        <v>35</v>
      </c>
      <c r="BR228" s="89" t="s">
        <v>35</v>
      </c>
      <c r="BS228" s="85" t="s">
        <v>35</v>
      </c>
      <c r="BT228" s="85" t="s">
        <v>35</v>
      </c>
      <c r="BU228" s="85" t="s">
        <v>35</v>
      </c>
      <c r="BV228" s="85" t="s">
        <v>35</v>
      </c>
      <c r="BW228" s="85" t="s">
        <v>35</v>
      </c>
      <c r="BX228" s="85" t="s">
        <v>35</v>
      </c>
      <c r="BY228" s="73" t="s">
        <v>35</v>
      </c>
      <c r="BZ228" s="73" t="s">
        <v>35</v>
      </c>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row>
    <row r="229" s="344" customFormat="true" ht="15" customHeight="true" x14ac:dyDescent="0.2">
      <c r="A229" s="1155"/>
      <c r="B229" s="409" t="s">
        <v>318</v>
      </c>
      <c r="C229" s="155">
        <v>1.6906312067026891E-2</v>
      </c>
      <c r="D229" s="154">
        <v>0.16407864037939912</v>
      </c>
      <c r="E229" s="154">
        <v>5.7805312579664224E-2</v>
      </c>
      <c r="F229" s="154">
        <v>6.7694786031672347E-3</v>
      </c>
      <c r="G229" s="153">
        <v>4.0619919066284128E-2</v>
      </c>
      <c r="H229" s="152">
        <v>0</v>
      </c>
      <c r="I229" s="154">
        <v>2.646439654950962E-2</v>
      </c>
      <c r="J229" s="154">
        <v>0</v>
      </c>
      <c r="K229" s="154">
        <v>0</v>
      </c>
      <c r="L229" s="151">
        <v>0.11947414003115656</v>
      </c>
      <c r="M229" s="155">
        <v>2.340469593687387E-2</v>
      </c>
      <c r="N229" s="154">
        <v>0.22757299012262058</v>
      </c>
      <c r="O229" s="154">
        <v>0</v>
      </c>
      <c r="P229" s="154">
        <v>8.0022966842071483E-2</v>
      </c>
      <c r="Q229" s="153">
        <v>9.3877096249742279E-3</v>
      </c>
      <c r="R229" s="152">
        <v>5.5110400084016957E-2</v>
      </c>
      <c r="S229" s="154">
        <v>3.9642880223993447E-2</v>
      </c>
      <c r="T229" s="154">
        <v>2.6713110723593021E-2</v>
      </c>
      <c r="U229" s="154">
        <v>0</v>
      </c>
      <c r="V229" s="154">
        <v>0</v>
      </c>
      <c r="W229" s="154">
        <v>0.25238623649465847</v>
      </c>
      <c r="X229" s="154">
        <v>0</v>
      </c>
      <c r="Y229" s="154">
        <v>6.6819641944569727E-2</v>
      </c>
      <c r="Z229" s="151">
        <v>0</v>
      </c>
      <c r="AA229" s="468"/>
      <c r="AB229" s="468"/>
      <c r="AC229" s="468"/>
      <c r="AD229" s="468"/>
      <c r="AE229" s="468"/>
      <c r="AF229" s="468"/>
      <c r="AG229" s="468"/>
      <c r="AH229" s="468"/>
      <c r="AI229" s="468"/>
      <c r="AJ229" s="468"/>
      <c r="AK229" s="468"/>
      <c r="AL229" s="468"/>
      <c r="AM229" s="468"/>
      <c r="AN229" s="468"/>
      <c r="AO229" s="468"/>
      <c r="AP229" s="468"/>
      <c r="AQ229" s="468"/>
      <c r="AR229" s="468"/>
      <c r="AS229" s="468"/>
      <c r="AT229" s="468"/>
      <c r="AU229" s="468"/>
      <c r="AV229" s="468"/>
      <c r="AW229" s="468"/>
      <c r="AX229" s="468"/>
      <c r="AY229" s="468"/>
      <c r="AZ229" s="983"/>
      <c r="BA229" s="1182"/>
      <c r="BB229" s="651" t="s">
        <v>93</v>
      </c>
      <c r="BC229" s="89" t="s">
        <v>35</v>
      </c>
      <c r="BD229" s="85" t="s">
        <v>35</v>
      </c>
      <c r="BE229" s="85" t="s">
        <v>35</v>
      </c>
      <c r="BF229" s="85" t="s">
        <v>35</v>
      </c>
      <c r="BG229" s="80" t="s">
        <v>35</v>
      </c>
      <c r="BH229" s="89" t="s">
        <v>35</v>
      </c>
      <c r="BI229" s="85" t="s">
        <v>35</v>
      </c>
      <c r="BJ229" s="85" t="s">
        <v>35</v>
      </c>
      <c r="BK229" s="85" t="s">
        <v>35</v>
      </c>
      <c r="BL229" s="80" t="s">
        <v>35</v>
      </c>
      <c r="BM229" s="89" t="s">
        <v>35</v>
      </c>
      <c r="BN229" s="85" t="s">
        <v>35</v>
      </c>
      <c r="BO229" s="85" t="s">
        <v>35</v>
      </c>
      <c r="BP229" s="85" t="s">
        <v>35</v>
      </c>
      <c r="BQ229" s="80" t="s">
        <v>35</v>
      </c>
      <c r="BR229" s="89" t="s">
        <v>35</v>
      </c>
      <c r="BS229" s="85" t="s">
        <v>35</v>
      </c>
      <c r="BT229" s="85" t="s">
        <v>35</v>
      </c>
      <c r="BU229" s="85" t="s">
        <v>35</v>
      </c>
      <c r="BV229" s="85" t="s">
        <v>35</v>
      </c>
      <c r="BW229" s="85" t="s">
        <v>35</v>
      </c>
      <c r="BX229" s="85" t="s">
        <v>35</v>
      </c>
      <c r="BY229" s="73" t="s">
        <v>35</v>
      </c>
      <c r="BZ229" s="73" t="s">
        <v>35</v>
      </c>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row>
    <row r="230" s="344" customFormat="true" ht="15" customHeight="true" x14ac:dyDescent="0.2">
      <c r="A230" s="200"/>
      <c r="B230" s="169"/>
      <c r="C230" s="64"/>
      <c r="D230" s="190"/>
      <c r="E230" s="190"/>
      <c r="F230" s="190"/>
      <c r="G230" s="179"/>
      <c r="H230" s="63"/>
      <c r="I230" s="190"/>
      <c r="J230" s="190"/>
      <c r="K230" s="190"/>
      <c r="L230" s="185"/>
      <c r="M230" s="64"/>
      <c r="N230" s="190"/>
      <c r="O230" s="190"/>
      <c r="P230" s="190"/>
      <c r="Q230" s="179"/>
      <c r="R230" s="63"/>
      <c r="S230" s="190"/>
      <c r="T230" s="190"/>
      <c r="U230" s="190"/>
      <c r="V230" s="190"/>
      <c r="W230" s="190"/>
      <c r="X230" s="190"/>
      <c r="Y230" s="190"/>
      <c r="Z230" s="185"/>
      <c r="AA230" s="468"/>
      <c r="AB230" s="468"/>
      <c r="AC230" s="468"/>
      <c r="AD230" s="468"/>
      <c r="AE230" s="468"/>
      <c r="AF230" s="468"/>
      <c r="AG230" s="468"/>
      <c r="AH230" s="468"/>
      <c r="AI230" s="468"/>
      <c r="AJ230" s="468"/>
      <c r="AK230" s="468"/>
      <c r="AL230" s="468"/>
      <c r="AM230" s="468"/>
      <c r="AN230" s="468"/>
      <c r="AO230" s="468"/>
      <c r="AP230" s="468"/>
      <c r="AQ230" s="468"/>
      <c r="AR230" s="468"/>
      <c r="AS230" s="468"/>
      <c r="AT230" s="468"/>
      <c r="AU230" s="468"/>
      <c r="AV230" s="468"/>
      <c r="AW230" s="468"/>
      <c r="AX230" s="468"/>
      <c r="AY230" s="468"/>
      <c r="AZ230" s="983"/>
      <c r="BA230" s="1182"/>
      <c r="BB230" s="651" t="s">
        <v>94</v>
      </c>
      <c r="BC230" s="89" t="s">
        <v>35</v>
      </c>
      <c r="BD230" s="85" t="s">
        <v>35</v>
      </c>
      <c r="BE230" s="85" t="s">
        <v>35</v>
      </c>
      <c r="BF230" s="85" t="s">
        <v>35</v>
      </c>
      <c r="BG230" s="80" t="s">
        <v>35</v>
      </c>
      <c r="BH230" s="89" t="s">
        <v>35</v>
      </c>
      <c r="BI230" s="85" t="s">
        <v>35</v>
      </c>
      <c r="BJ230" s="85" t="s">
        <v>35</v>
      </c>
      <c r="BK230" s="85" t="s">
        <v>35</v>
      </c>
      <c r="BL230" s="80" t="s">
        <v>35</v>
      </c>
      <c r="BM230" s="89" t="s">
        <v>35</v>
      </c>
      <c r="BN230" s="85" t="s">
        <v>35</v>
      </c>
      <c r="BO230" s="85" t="s">
        <v>35</v>
      </c>
      <c r="BP230" s="85" t="s">
        <v>35</v>
      </c>
      <c r="BQ230" s="80" t="s">
        <v>35</v>
      </c>
      <c r="BR230" s="89" t="s">
        <v>35</v>
      </c>
      <c r="BS230" s="85" t="s">
        <v>35</v>
      </c>
      <c r="BT230" s="85" t="s">
        <v>35</v>
      </c>
      <c r="BU230" s="85" t="s">
        <v>35</v>
      </c>
      <c r="BV230" s="85" t="s">
        <v>35</v>
      </c>
      <c r="BW230" s="85" t="s">
        <v>35</v>
      </c>
      <c r="BX230" s="85" t="s">
        <v>35</v>
      </c>
      <c r="BY230" s="73" t="s">
        <v>35</v>
      </c>
      <c r="BZ230" s="73" t="s">
        <v>35</v>
      </c>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row>
    <row r="231" s="344" customFormat="true" ht="15" customHeight="true" x14ac:dyDescent="0.2">
      <c r="A231" s="176"/>
      <c r="B231" s="170"/>
      <c r="C231" s="188"/>
      <c r="D231" s="187"/>
      <c r="E231" s="187"/>
      <c r="F231" s="187"/>
      <c r="G231" s="177"/>
      <c r="H231" s="180"/>
      <c r="I231" s="187"/>
      <c r="J231" s="187"/>
      <c r="K231" s="187"/>
      <c r="L231" s="183"/>
      <c r="M231" s="188"/>
      <c r="N231" s="187"/>
      <c r="O231" s="187"/>
      <c r="P231" s="187"/>
      <c r="Q231" s="177"/>
      <c r="R231" s="180"/>
      <c r="S231" s="187"/>
      <c r="T231" s="187"/>
      <c r="U231" s="187"/>
      <c r="V231" s="187"/>
      <c r="W231" s="187"/>
      <c r="X231" s="187"/>
      <c r="Y231" s="187"/>
      <c r="Z231" s="183"/>
      <c r="AA231" s="468"/>
      <c r="AB231" s="468"/>
      <c r="AC231" s="468"/>
      <c r="AD231" s="468"/>
      <c r="AE231" s="468"/>
      <c r="AF231" s="468"/>
      <c r="AG231" s="468"/>
      <c r="AH231" s="468"/>
      <c r="AI231" s="468"/>
      <c r="AJ231" s="468"/>
      <c r="AK231" s="468"/>
      <c r="AL231" s="468"/>
      <c r="AM231" s="468"/>
      <c r="AN231" s="468"/>
      <c r="AO231" s="468"/>
      <c r="AP231" s="468"/>
      <c r="AQ231" s="468"/>
      <c r="AR231" s="468"/>
      <c r="AS231" s="468"/>
      <c r="AT231" s="468"/>
      <c r="AU231" s="468"/>
      <c r="AV231" s="468"/>
      <c r="AW231" s="468"/>
      <c r="AX231" s="468"/>
      <c r="AY231" s="468"/>
      <c r="AZ231" s="983"/>
      <c r="BA231" s="1182" t="s">
        <v>333</v>
      </c>
      <c r="BB231" s="651" t="s">
        <v>334</v>
      </c>
      <c r="BC231" s="480">
        <v>4108.5572394359924</v>
      </c>
      <c r="BD231" s="465">
        <v>5553.1441039882629</v>
      </c>
      <c r="BE231" s="465">
        <v>5150.278968137387</v>
      </c>
      <c r="BF231" s="465">
        <v>6886.7612712175624</v>
      </c>
      <c r="BG231" s="484">
        <v>10845.719547166736</v>
      </c>
      <c r="BH231" s="480">
        <v>1601.6230250996621</v>
      </c>
      <c r="BI231" s="465">
        <v>2315.7428770468409</v>
      </c>
      <c r="BJ231" s="465">
        <v>2488.8806820567997</v>
      </c>
      <c r="BK231" s="465">
        <v>2900.1964462380947</v>
      </c>
      <c r="BL231" s="484">
        <v>3539.874024985525</v>
      </c>
      <c r="BM231" s="480">
        <v>2953.46156226944</v>
      </c>
      <c r="BN231" s="465">
        <v>3340.9908653819762</v>
      </c>
      <c r="BO231" s="465">
        <v>4432.0119035656453</v>
      </c>
      <c r="BP231" s="465">
        <v>3660.1025108978201</v>
      </c>
      <c r="BQ231" s="484">
        <v>5311.5772324041272</v>
      </c>
      <c r="BR231" s="480">
        <v>8889.8892736647122</v>
      </c>
      <c r="BS231" s="465">
        <v>804.28687132633058</v>
      </c>
      <c r="BT231" s="465">
        <v>2923.6023780220694</v>
      </c>
      <c r="BU231" s="465">
        <v>47.01261226290702</v>
      </c>
      <c r="BV231" s="465">
        <v>6596.8369370267028</v>
      </c>
      <c r="BW231" s="465">
        <v>6033.5234628564876</v>
      </c>
      <c r="BX231" s="465">
        <v>2683.5606041826554</v>
      </c>
      <c r="BY231" s="466">
        <v>2483.9909834973105</v>
      </c>
      <c r="BZ231" s="466">
        <v>2081.7580071067541</v>
      </c>
      <c r="CA231" s="27"/>
      <c r="CB231" s="27"/>
      <c r="CC231" s="27"/>
      <c r="CD231" s="27"/>
      <c r="CE231" s="27"/>
      <c r="CF231" s="27"/>
      <c r="CG231" s="27"/>
      <c r="CH231" s="27"/>
      <c r="CI231" s="27"/>
      <c r="CJ231" s="27"/>
      <c r="CK231" s="27"/>
      <c r="CL231" s="27"/>
      <c r="CM231" s="27"/>
      <c r="CN231" s="27"/>
      <c r="CO231" s="27"/>
      <c r="CP231" s="27"/>
      <c r="CQ231" s="27"/>
      <c r="CR231" s="27"/>
      <c r="CS231" s="27"/>
      <c r="CT231" s="27"/>
      <c r="CU231" s="27"/>
      <c r="CV231" s="27"/>
      <c r="CW231" s="27"/>
      <c r="CX231" s="27"/>
      <c r="CY231" s="27"/>
      <c r="CZ231" s="27"/>
    </row>
    <row r="232" s="344" customFormat="true" ht="15" customHeight="true" x14ac:dyDescent="0.2">
      <c r="A232" s="176"/>
      <c r="B232" s="170"/>
      <c r="C232" s="188"/>
      <c r="D232" s="187"/>
      <c r="E232" s="187"/>
      <c r="F232" s="187"/>
      <c r="G232" s="177"/>
      <c r="H232" s="180"/>
      <c r="I232" s="187"/>
      <c r="J232" s="187"/>
      <c r="K232" s="187"/>
      <c r="L232" s="183"/>
      <c r="M232" s="188"/>
      <c r="N232" s="187"/>
      <c r="O232" s="187"/>
      <c r="P232" s="187"/>
      <c r="Q232" s="177"/>
      <c r="R232" s="180"/>
      <c r="S232" s="187"/>
      <c r="T232" s="187"/>
      <c r="U232" s="187"/>
      <c r="V232" s="187"/>
      <c r="W232" s="187"/>
      <c r="X232" s="187"/>
      <c r="Y232" s="187"/>
      <c r="Z232" s="183"/>
      <c r="AA232" s="468"/>
      <c r="AB232" s="468"/>
      <c r="AC232" s="468"/>
      <c r="AD232" s="468"/>
      <c r="AE232" s="468"/>
      <c r="AF232" s="468"/>
      <c r="AG232" s="468"/>
      <c r="AH232" s="468"/>
      <c r="AI232" s="468"/>
      <c r="AJ232" s="468"/>
      <c r="AK232" s="468"/>
      <c r="AL232" s="468"/>
      <c r="AM232" s="468"/>
      <c r="AN232" s="468"/>
      <c r="AO232" s="468"/>
      <c r="AP232" s="468"/>
      <c r="AQ232" s="468"/>
      <c r="AR232" s="468"/>
      <c r="AS232" s="468"/>
      <c r="AT232" s="468"/>
      <c r="AU232" s="468"/>
      <c r="AV232" s="468"/>
      <c r="AW232" s="468"/>
      <c r="AX232" s="468"/>
      <c r="AY232" s="468"/>
      <c r="AZ232" s="983"/>
      <c r="BA232" s="1182"/>
      <c r="BB232" s="651" t="s">
        <v>335</v>
      </c>
      <c r="BC232" s="480">
        <v>20731.768451190936</v>
      </c>
      <c r="BD232" s="465">
        <v>18548.576992650505</v>
      </c>
      <c r="BE232" s="465">
        <v>19164.140386268409</v>
      </c>
      <c r="BF232" s="465">
        <v>18443.491017603366</v>
      </c>
      <c r="BG232" s="484">
        <v>14065.32653380444</v>
      </c>
      <c r="BH232" s="480">
        <v>5368.2263895272672</v>
      </c>
      <c r="BI232" s="465">
        <v>4699.6046558980215</v>
      </c>
      <c r="BJ232" s="465">
        <v>4512.9118746768918</v>
      </c>
      <c r="BK232" s="465">
        <v>4043.193159682985</v>
      </c>
      <c r="BL232" s="484">
        <v>3330.0956927011348</v>
      </c>
      <c r="BM232" s="480">
        <v>15000.497883512466</v>
      </c>
      <c r="BN232" s="465">
        <v>14319.998277192761</v>
      </c>
      <c r="BO232" s="465">
        <v>12799.627262889324</v>
      </c>
      <c r="BP232" s="465">
        <v>14082.022390967983</v>
      </c>
      <c r="BQ232" s="484">
        <v>12797.125794468784</v>
      </c>
      <c r="BR232" s="480">
        <v>9243.1996328213008</v>
      </c>
      <c r="BS232" s="465">
        <v>3610.9139486094109</v>
      </c>
      <c r="BT232" s="465">
        <v>13590.617939416949</v>
      </c>
      <c r="BU232" s="465">
        <v>306.05608194397286</v>
      </c>
      <c r="BV232" s="465">
        <v>16599.992449693611</v>
      </c>
      <c r="BW232" s="465">
        <v>9031.1864314814302</v>
      </c>
      <c r="BX232" s="465">
        <v>17932.413416333078</v>
      </c>
      <c r="BY232" s="466">
        <v>17326.466497788948</v>
      </c>
      <c r="BZ232" s="466">
        <v>3312.4569834288145</v>
      </c>
      <c r="CA232" s="27"/>
      <c r="CB232" s="27"/>
      <c r="CC232" s="27"/>
      <c r="CD232" s="27"/>
      <c r="CE232" s="27"/>
      <c r="CF232" s="27"/>
      <c r="CG232" s="27"/>
      <c r="CH232" s="27"/>
      <c r="CI232" s="27"/>
      <c r="CJ232" s="27"/>
      <c r="CK232" s="27"/>
      <c r="CL232" s="27"/>
      <c r="CM232" s="27"/>
      <c r="CN232" s="27"/>
      <c r="CO232" s="27"/>
      <c r="CP232" s="27"/>
      <c r="CQ232" s="27"/>
      <c r="CR232" s="27"/>
      <c r="CS232" s="27"/>
      <c r="CT232" s="27"/>
      <c r="CU232" s="27"/>
      <c r="CV232" s="27"/>
      <c r="CW232" s="27"/>
      <c r="CX232" s="27"/>
      <c r="CY232" s="27"/>
      <c r="CZ232" s="27"/>
    </row>
    <row r="233" s="344" customFormat="true" ht="15" customHeight="true" x14ac:dyDescent="0.2">
      <c r="A233" s="176"/>
      <c r="B233" s="170"/>
      <c r="C233" s="141"/>
      <c r="D233" s="140"/>
      <c r="E233" s="140"/>
      <c r="F233" s="140"/>
      <c r="G233" s="139"/>
      <c r="H233" s="138"/>
      <c r="I233" s="140"/>
      <c r="J233" s="140"/>
      <c r="K233" s="140"/>
      <c r="L233" s="137"/>
      <c r="M233" s="141"/>
      <c r="N233" s="140"/>
      <c r="O233" s="140"/>
      <c r="P233" s="140"/>
      <c r="Q233" s="139"/>
      <c r="R233" s="138"/>
      <c r="S233" s="140"/>
      <c r="T233" s="140"/>
      <c r="U233" s="140"/>
      <c r="V233" s="140"/>
      <c r="W233" s="140"/>
      <c r="X233" s="140"/>
      <c r="Y233" s="140"/>
      <c r="Z233" s="137"/>
      <c r="AA233" s="468"/>
      <c r="AB233" s="468"/>
      <c r="AC233" s="468"/>
      <c r="AD233" s="468"/>
      <c r="AE233" s="468"/>
      <c r="AF233" s="468"/>
      <c r="AG233" s="468"/>
      <c r="AH233" s="468"/>
      <c r="AI233" s="468"/>
      <c r="AJ233" s="468"/>
      <c r="AK233" s="468"/>
      <c r="AL233" s="468"/>
      <c r="AM233" s="468"/>
      <c r="AN233" s="468"/>
      <c r="AO233" s="468"/>
      <c r="AP233" s="468"/>
      <c r="AQ233" s="468"/>
      <c r="AR233" s="468"/>
      <c r="AS233" s="468"/>
      <c r="AT233" s="468"/>
      <c r="AU233" s="468"/>
      <c r="AV233" s="468"/>
      <c r="AW233" s="468"/>
      <c r="AX233" s="468"/>
      <c r="AY233" s="468"/>
      <c r="AZ233" s="983"/>
      <c r="BA233" s="1182"/>
      <c r="BB233" s="651" t="s">
        <v>336</v>
      </c>
      <c r="BC233" s="480">
        <v>101.40163164765863</v>
      </c>
      <c r="BD233" s="465">
        <v>436.92336863403517</v>
      </c>
      <c r="BE233" s="465">
        <v>407.71968284067526</v>
      </c>
      <c r="BF233" s="465">
        <v>141.69141999255774</v>
      </c>
      <c r="BG233" s="484">
        <v>211.64219527407644</v>
      </c>
      <c r="BH233" s="480">
        <v>36.377984799282444</v>
      </c>
      <c r="BI233" s="465">
        <v>52.977375836751818</v>
      </c>
      <c r="BJ233" s="465">
        <v>30.345104096089273</v>
      </c>
      <c r="BK233" s="465">
        <v>106.92235705784418</v>
      </c>
      <c r="BL233" s="484">
        <v>36.612831287586879</v>
      </c>
      <c r="BM233" s="480">
        <v>42.00608600664016</v>
      </c>
      <c r="BN233" s="465">
        <v>134.4182111281591</v>
      </c>
      <c r="BO233" s="465">
        <v>388.75366529924588</v>
      </c>
      <c r="BP233" s="465">
        <v>292.11565602915351</v>
      </c>
      <c r="BQ233" s="484">
        <v>178.84902684824985</v>
      </c>
      <c r="BR233" s="480">
        <v>183.22219405528804</v>
      </c>
      <c r="BS233" s="465">
        <v>0</v>
      </c>
      <c r="BT233" s="465">
        <v>21.099325247164082</v>
      </c>
      <c r="BU233" s="465">
        <v>2.0143385224597679</v>
      </c>
      <c r="BV233" s="465">
        <v>9.8089565177008691</v>
      </c>
      <c r="BW233" s="465">
        <v>42.866570738823611</v>
      </c>
      <c r="BX233" s="465">
        <v>21.376891396919657</v>
      </c>
      <c r="BY233" s="466">
        <v>1014.6444042031364</v>
      </c>
      <c r="BZ233" s="466">
        <v>4.3456177075107876</v>
      </c>
      <c r="CA233" s="27"/>
      <c r="CB233" s="27"/>
      <c r="CC233" s="27"/>
      <c r="CD233" s="27"/>
      <c r="CE233" s="27"/>
      <c r="CF233" s="27"/>
      <c r="CG233" s="27"/>
      <c r="CH233" s="27"/>
      <c r="CI233" s="27"/>
      <c r="CJ233" s="27"/>
      <c r="CK233" s="27"/>
      <c r="CL233" s="27"/>
      <c r="CM233" s="27"/>
      <c r="CN233" s="27"/>
      <c r="CO233" s="27"/>
      <c r="CP233" s="27"/>
      <c r="CQ233" s="27"/>
      <c r="CR233" s="27"/>
      <c r="CS233" s="27"/>
      <c r="CT233" s="27"/>
      <c r="CU233" s="27"/>
      <c r="CV233" s="27"/>
      <c r="CW233" s="27"/>
      <c r="CX233" s="27"/>
      <c r="CY233" s="27"/>
      <c r="CZ233" s="27"/>
    </row>
    <row r="234" s="344" customFormat="true" ht="15" customHeight="true" x14ac:dyDescent="0.2">
      <c r="A234" s="176"/>
      <c r="B234" s="170"/>
      <c r="C234" s="141"/>
      <c r="D234" s="140"/>
      <c r="E234" s="140"/>
      <c r="F234" s="140"/>
      <c r="G234" s="139"/>
      <c r="H234" s="138"/>
      <c r="I234" s="140"/>
      <c r="J234" s="140"/>
      <c r="K234" s="140"/>
      <c r="L234" s="137"/>
      <c r="M234" s="141"/>
      <c r="N234" s="140"/>
      <c r="O234" s="140"/>
      <c r="P234" s="140"/>
      <c r="Q234" s="139"/>
      <c r="R234" s="138"/>
      <c r="S234" s="140"/>
      <c r="T234" s="140"/>
      <c r="U234" s="140"/>
      <c r="V234" s="140"/>
      <c r="W234" s="140"/>
      <c r="X234" s="140"/>
      <c r="Y234" s="140"/>
      <c r="Z234" s="137"/>
      <c r="AA234" s="468"/>
      <c r="AB234" s="468"/>
      <c r="AC234" s="468"/>
      <c r="AD234" s="468"/>
      <c r="AE234" s="468"/>
      <c r="AF234" s="468"/>
      <c r="AG234" s="468"/>
      <c r="AH234" s="468"/>
      <c r="AI234" s="468"/>
      <c r="AJ234" s="468"/>
      <c r="AK234" s="468"/>
      <c r="AL234" s="468"/>
      <c r="AM234" s="468"/>
      <c r="AN234" s="468"/>
      <c r="AO234" s="468"/>
      <c r="AP234" s="468"/>
      <c r="AQ234" s="468"/>
      <c r="AR234" s="468"/>
      <c r="AS234" s="468"/>
      <c r="AT234" s="468"/>
      <c r="AU234" s="468"/>
      <c r="AV234" s="468"/>
      <c r="AW234" s="468"/>
      <c r="AX234" s="468"/>
      <c r="AY234" s="468"/>
      <c r="AZ234" s="983"/>
      <c r="BA234" s="1182"/>
      <c r="BB234" s="651" t="s">
        <v>337</v>
      </c>
      <c r="BC234" s="480">
        <v>1324.6616018928503</v>
      </c>
      <c r="BD234" s="465">
        <v>1717.3106168292452</v>
      </c>
      <c r="BE234" s="465">
        <v>1517.6765352783673</v>
      </c>
      <c r="BF234" s="465">
        <v>827.66667099007702</v>
      </c>
      <c r="BG234" s="484">
        <v>1148.3132951910338</v>
      </c>
      <c r="BH234" s="480">
        <v>307.39554628923099</v>
      </c>
      <c r="BI234" s="465">
        <v>240.601838420219</v>
      </c>
      <c r="BJ234" s="465">
        <v>283.90800986911739</v>
      </c>
      <c r="BK234" s="465">
        <v>263.18668436612677</v>
      </c>
      <c r="BL234" s="484">
        <v>400.75407434642625</v>
      </c>
      <c r="BM234" s="480">
        <v>976.24872452089471</v>
      </c>
      <c r="BN234" s="465">
        <v>1122.9254019137702</v>
      </c>
      <c r="BO234" s="465">
        <v>1347.8912512206459</v>
      </c>
      <c r="BP234" s="465">
        <v>916.11342905050947</v>
      </c>
      <c r="BQ234" s="484">
        <v>676.60376018463228</v>
      </c>
      <c r="BR234" s="480">
        <v>1044.3043454403544</v>
      </c>
      <c r="BS234" s="465">
        <v>74.284271069004575</v>
      </c>
      <c r="BT234" s="465">
        <v>86.63863183465466</v>
      </c>
      <c r="BU234" s="465">
        <v>23.271207378422723</v>
      </c>
      <c r="BV234" s="465">
        <v>592.18679793927072</v>
      </c>
      <c r="BW234" s="465">
        <v>1946.5659927529623</v>
      </c>
      <c r="BX234" s="465">
        <v>332.15809441521094</v>
      </c>
      <c r="BY234" s="466">
        <v>1872.7738972554823</v>
      </c>
      <c r="BZ234" s="466">
        <v>563.44548209621132</v>
      </c>
      <c r="CA234" s="27"/>
      <c r="CB234" s="27"/>
      <c r="CC234" s="27"/>
      <c r="CD234" s="27"/>
      <c r="CE234" s="27"/>
      <c r="CF234" s="27"/>
      <c r="CG234" s="27"/>
      <c r="CH234" s="27"/>
      <c r="CI234" s="27"/>
      <c r="CJ234" s="27"/>
      <c r="CK234" s="27"/>
      <c r="CL234" s="27"/>
      <c r="CM234" s="27"/>
      <c r="CN234" s="27"/>
      <c r="CO234" s="27"/>
      <c r="CP234" s="27"/>
      <c r="CQ234" s="27"/>
      <c r="CR234" s="27"/>
      <c r="CS234" s="27"/>
      <c r="CT234" s="27"/>
      <c r="CU234" s="27"/>
      <c r="CV234" s="27"/>
      <c r="CW234" s="27"/>
      <c r="CX234" s="27"/>
      <c r="CY234" s="27"/>
      <c r="CZ234" s="27"/>
    </row>
    <row r="235" s="344" customFormat="true" ht="15" customHeight="true" x14ac:dyDescent="0.2">
      <c r="A235" s="176"/>
      <c r="B235" s="170"/>
      <c r="C235" s="141"/>
      <c r="D235" s="140"/>
      <c r="E235" s="140"/>
      <c r="F235" s="140"/>
      <c r="G235" s="139"/>
      <c r="H235" s="138"/>
      <c r="I235" s="140"/>
      <c r="J235" s="140"/>
      <c r="K235" s="140"/>
      <c r="L235" s="137"/>
      <c r="M235" s="141"/>
      <c r="N235" s="140"/>
      <c r="O235" s="140"/>
      <c r="P235" s="140"/>
      <c r="Q235" s="139"/>
      <c r="R235" s="138"/>
      <c r="S235" s="140"/>
      <c r="T235" s="140"/>
      <c r="U235" s="140"/>
      <c r="V235" s="140"/>
      <c r="W235" s="140"/>
      <c r="X235" s="140"/>
      <c r="Y235" s="140"/>
      <c r="Z235" s="137"/>
      <c r="AA235" s="468"/>
      <c r="AB235" s="468"/>
      <c r="AC235" s="468"/>
      <c r="AD235" s="468"/>
      <c r="AE235" s="468"/>
      <c r="AF235" s="468"/>
      <c r="AG235" s="468"/>
      <c r="AH235" s="468"/>
      <c r="AI235" s="468"/>
      <c r="AJ235" s="468"/>
      <c r="AK235" s="468"/>
      <c r="AL235" s="468"/>
      <c r="AM235" s="468"/>
      <c r="AN235" s="468"/>
      <c r="AO235" s="468"/>
      <c r="AP235" s="468"/>
      <c r="AQ235" s="468"/>
      <c r="AR235" s="468"/>
      <c r="AS235" s="468"/>
      <c r="AT235" s="468"/>
      <c r="AU235" s="468"/>
      <c r="AV235" s="468"/>
      <c r="AW235" s="468"/>
      <c r="AX235" s="468"/>
      <c r="AY235" s="468"/>
      <c r="AZ235" s="983"/>
      <c r="BA235" s="1182"/>
      <c r="BB235" s="651" t="s">
        <v>318</v>
      </c>
      <c r="BC235" s="480">
        <v>4.4414285620316631</v>
      </c>
      <c r="BD235" s="465">
        <v>43.151216045934071</v>
      </c>
      <c r="BE235" s="465">
        <v>15.176780397373584</v>
      </c>
      <c r="BF235" s="465">
        <v>1.7804670257114854</v>
      </c>
      <c r="BG235" s="484">
        <v>10.675595994672529</v>
      </c>
      <c r="BH235" s="480">
        <v>0</v>
      </c>
      <c r="BI235" s="465">
        <v>1.9347753845227706</v>
      </c>
      <c r="BJ235" s="465">
        <v>0</v>
      </c>
      <c r="BK235" s="465">
        <v>0</v>
      </c>
      <c r="BL235" s="484">
        <v>8.7408206101497576</v>
      </c>
      <c r="BM235" s="480">
        <v>4.4414285620316631</v>
      </c>
      <c r="BN235" s="465">
        <v>43.151216045934071</v>
      </c>
      <c r="BO235" s="465">
        <v>0</v>
      </c>
      <c r="BP235" s="465">
        <v>15.176780397373584</v>
      </c>
      <c r="BQ235" s="484">
        <v>1.7804670257114854</v>
      </c>
      <c r="BR235" s="480">
        <v>10.675595994672529</v>
      </c>
      <c r="BS235" s="465">
        <v>1.7804670257114854</v>
      </c>
      <c r="BT235" s="465">
        <v>4.4414285620316631</v>
      </c>
      <c r="BU235" s="465">
        <v>0</v>
      </c>
      <c r="BV235" s="465">
        <v>0</v>
      </c>
      <c r="BW235" s="465">
        <v>43.151216045934071</v>
      </c>
      <c r="BX235" s="465">
        <v>0</v>
      </c>
      <c r="BY235" s="466">
        <v>15.176780397373584</v>
      </c>
      <c r="BZ235" s="466">
        <v>0</v>
      </c>
      <c r="CA235" s="27"/>
      <c r="CB235" s="27"/>
      <c r="CC235" s="27"/>
      <c r="CD235" s="27"/>
      <c r="CE235" s="27"/>
      <c r="CF235" s="27"/>
      <c r="CG235" s="27"/>
      <c r="CH235" s="27"/>
      <c r="CI235" s="27"/>
      <c r="CJ235" s="27"/>
      <c r="CK235" s="27"/>
      <c r="CL235" s="27"/>
      <c r="CM235" s="27"/>
      <c r="CN235" s="27"/>
      <c r="CO235" s="27"/>
      <c r="CP235" s="27"/>
      <c r="CQ235" s="27"/>
      <c r="CR235" s="27"/>
      <c r="CS235" s="27"/>
      <c r="CT235" s="27"/>
      <c r="CU235" s="27"/>
      <c r="CV235" s="27"/>
      <c r="CW235" s="27"/>
      <c r="CX235" s="27"/>
      <c r="CY235" s="27"/>
      <c r="CZ235" s="27"/>
    </row>
    <row r="236" s="344" customFormat="true" ht="15" customHeight="true" x14ac:dyDescent="0.2">
      <c r="A236" s="176"/>
      <c r="B236" s="170"/>
      <c r="C236" s="141"/>
      <c r="D236" s="140"/>
      <c r="E236" s="140"/>
      <c r="F236" s="140"/>
      <c r="G236" s="139"/>
      <c r="H236" s="138"/>
      <c r="I236" s="140"/>
      <c r="J236" s="140"/>
      <c r="K236" s="140"/>
      <c r="L236" s="137"/>
      <c r="M236" s="141"/>
      <c r="N236" s="140"/>
      <c r="O236" s="140"/>
      <c r="P236" s="140"/>
      <c r="Q236" s="139"/>
      <c r="R236" s="138"/>
      <c r="S236" s="140"/>
      <c r="T236" s="140"/>
      <c r="U236" s="140"/>
      <c r="V236" s="140"/>
      <c r="W236" s="140"/>
      <c r="X236" s="140"/>
      <c r="Y236" s="140"/>
      <c r="Z236" s="137"/>
      <c r="AA236" s="468"/>
      <c r="AB236" s="468"/>
      <c r="AC236" s="468"/>
      <c r="AD236" s="468"/>
      <c r="AE236" s="468"/>
      <c r="AF236" s="468"/>
      <c r="AG236" s="468"/>
      <c r="AH236" s="468"/>
      <c r="AI236" s="468"/>
      <c r="AJ236" s="468"/>
      <c r="AK236" s="468"/>
      <c r="AL236" s="468"/>
      <c r="AM236" s="468"/>
      <c r="AN236" s="468"/>
      <c r="AO236" s="468"/>
      <c r="AP236" s="468"/>
      <c r="AQ236" s="468"/>
      <c r="AR236" s="468"/>
      <c r="AS236" s="468"/>
      <c r="AT236" s="468"/>
      <c r="AU236" s="468"/>
      <c r="AV236" s="468"/>
      <c r="AW236" s="468"/>
      <c r="AX236" s="468"/>
      <c r="AY236" s="468"/>
      <c r="AZ236" s="983"/>
      <c r="BA236" s="1184"/>
      <c r="BB236" s="651" t="s">
        <v>191</v>
      </c>
      <c r="BC236" s="480">
        <v>26270.830352729459</v>
      </c>
      <c r="BD236" s="465">
        <v>26299.106298147944</v>
      </c>
      <c r="BE236" s="465">
        <v>26254.992352922145</v>
      </c>
      <c r="BF236" s="465">
        <v>26301.390846829159</v>
      </c>
      <c r="BG236" s="484">
        <v>26281.677167430953</v>
      </c>
      <c r="BH236" s="480">
        <v>7313.6229457154441</v>
      </c>
      <c r="BI236" s="465">
        <v>7310.8615225863578</v>
      </c>
      <c r="BJ236" s="465">
        <v>7316.0456706988953</v>
      </c>
      <c r="BK236" s="465">
        <v>7313.4986473450426</v>
      </c>
      <c r="BL236" s="484">
        <v>7316.0774439308116</v>
      </c>
      <c r="BM236" s="480">
        <v>18976.655684871497</v>
      </c>
      <c r="BN236" s="465">
        <v>18961.483971662627</v>
      </c>
      <c r="BO236" s="465">
        <v>18968.284082974882</v>
      </c>
      <c r="BP236" s="465">
        <v>18965.530767342785</v>
      </c>
      <c r="BQ236" s="484">
        <v>18965.936280931499</v>
      </c>
      <c r="BR236" s="480">
        <v>19371.291041976394</v>
      </c>
      <c r="BS236" s="465">
        <v>4491.2655580304581</v>
      </c>
      <c r="BT236" s="465">
        <v>16626.39970308285</v>
      </c>
      <c r="BU236" s="465">
        <v>378.35424010776228</v>
      </c>
      <c r="BV236" s="465">
        <v>23798.825141177284</v>
      </c>
      <c r="BW236" s="465">
        <v>17097.293673875647</v>
      </c>
      <c r="BX236" s="465">
        <v>20969.509006327862</v>
      </c>
      <c r="BY236" s="466">
        <v>22713.052563142272</v>
      </c>
      <c r="BZ236" s="466">
        <v>5962.0060903392932</v>
      </c>
      <c r="CA236" s="27"/>
      <c r="CB236" s="27"/>
      <c r="CC236" s="27"/>
      <c r="CD236" s="27"/>
      <c r="CE236" s="27"/>
      <c r="CF236" s="27"/>
      <c r="CG236" s="27"/>
      <c r="CH236" s="27"/>
      <c r="CI236" s="27"/>
      <c r="CJ236" s="27"/>
      <c r="CK236" s="27"/>
      <c r="CL236" s="27"/>
      <c r="CM236" s="27"/>
      <c r="CN236" s="27"/>
      <c r="CO236" s="27"/>
      <c r="CP236" s="27"/>
      <c r="CQ236" s="27"/>
      <c r="CR236" s="27"/>
      <c r="CS236" s="27"/>
      <c r="CT236" s="27"/>
      <c r="CU236" s="27"/>
      <c r="CV236" s="27"/>
      <c r="CW236" s="27"/>
      <c r="CX236" s="27"/>
      <c r="CY236" s="27"/>
      <c r="CZ236" s="27"/>
    </row>
    <row r="237" s="344" customFormat="true" ht="15" customHeight="true" x14ac:dyDescent="0.2">
      <c r="A237" s="176"/>
      <c r="B237" s="170"/>
      <c r="C237" s="141"/>
      <c r="D237" s="140"/>
      <c r="E237" s="140"/>
      <c r="F237" s="140"/>
      <c r="G237" s="139"/>
      <c r="H237" s="138"/>
      <c r="I237" s="140"/>
      <c r="J237" s="140"/>
      <c r="K237" s="140"/>
      <c r="L237" s="137"/>
      <c r="M237" s="141"/>
      <c r="N237" s="140"/>
      <c r="O237" s="140"/>
      <c r="P237" s="140"/>
      <c r="Q237" s="139"/>
      <c r="R237" s="138"/>
      <c r="S237" s="140"/>
      <c r="T237" s="140"/>
      <c r="U237" s="140"/>
      <c r="V237" s="140"/>
      <c r="W237" s="140"/>
      <c r="X237" s="140"/>
      <c r="Y237" s="140"/>
      <c r="Z237" s="137"/>
      <c r="AA237" s="468"/>
      <c r="AB237" s="468"/>
      <c r="AC237" s="468"/>
      <c r="AD237" s="468"/>
      <c r="AE237" s="468"/>
      <c r="AF237" s="468"/>
      <c r="AG237" s="468"/>
      <c r="AH237" s="468"/>
      <c r="AI237" s="468"/>
      <c r="AJ237" s="468"/>
      <c r="AK237" s="468"/>
      <c r="AL237" s="468"/>
      <c r="AM237" s="468"/>
      <c r="AN237" s="468"/>
      <c r="AO237" s="468"/>
      <c r="AP237" s="468"/>
      <c r="AQ237" s="468"/>
      <c r="AR237" s="468"/>
      <c r="AS237" s="468"/>
      <c r="AT237" s="468"/>
      <c r="AU237" s="468"/>
      <c r="AV237" s="468"/>
      <c r="AW237" s="468"/>
      <c r="AX237" s="468"/>
      <c r="AY237" s="468"/>
      <c r="AZ237" s="983"/>
      <c r="BA237" s="991"/>
      <c r="BB237" s="651"/>
      <c r="BC237" s="480"/>
      <c r="BD237" s="465"/>
      <c r="BE237" s="465"/>
      <c r="BF237" s="465"/>
      <c r="BG237" s="484"/>
      <c r="BH237" s="480"/>
      <c r="BI237" s="465"/>
      <c r="BJ237" s="465"/>
      <c r="BK237" s="465"/>
      <c r="BL237" s="484"/>
      <c r="BM237" s="480"/>
      <c r="BN237" s="465"/>
      <c r="BO237" s="465"/>
      <c r="BP237" s="465"/>
      <c r="BQ237" s="484"/>
      <c r="BR237" s="480"/>
      <c r="BS237" s="465"/>
      <c r="BT237" s="465"/>
      <c r="BU237" s="465"/>
      <c r="BV237" s="465"/>
      <c r="BW237" s="465"/>
      <c r="BX237" s="465"/>
      <c r="BY237" s="466"/>
      <c r="BZ237" s="466"/>
      <c r="CA237" s="27"/>
      <c r="CB237" s="27"/>
      <c r="CC237" s="27"/>
      <c r="CD237" s="27"/>
      <c r="CE237" s="27"/>
      <c r="CF237" s="27"/>
      <c r="CG237" s="27"/>
      <c r="CH237" s="27"/>
      <c r="CI237" s="27"/>
      <c r="CJ237" s="27"/>
      <c r="CK237" s="27"/>
      <c r="CL237" s="27"/>
      <c r="CM237" s="27"/>
      <c r="CN237" s="27"/>
      <c r="CO237" s="27"/>
      <c r="CP237" s="27"/>
      <c r="CQ237" s="27"/>
      <c r="CR237" s="27"/>
      <c r="CS237" s="27"/>
      <c r="CT237" s="27"/>
      <c r="CU237" s="27"/>
      <c r="CV237" s="27"/>
      <c r="CW237" s="27"/>
      <c r="CX237" s="27"/>
      <c r="CY237" s="27"/>
      <c r="CZ237" s="27"/>
    </row>
    <row r="238" s="344" customFormat="true" ht="15" customHeight="true" x14ac:dyDescent="0.2">
      <c r="A238" s="176"/>
      <c r="B238" s="170"/>
      <c r="C238" s="141"/>
      <c r="D238" s="140"/>
      <c r="E238" s="140"/>
      <c r="F238" s="140"/>
      <c r="G238" s="139"/>
      <c r="H238" s="138"/>
      <c r="I238" s="140"/>
      <c r="J238" s="140"/>
      <c r="K238" s="140"/>
      <c r="L238" s="137"/>
      <c r="M238" s="141"/>
      <c r="N238" s="140"/>
      <c r="O238" s="140"/>
      <c r="P238" s="140"/>
      <c r="Q238" s="139"/>
      <c r="R238" s="138"/>
      <c r="S238" s="140"/>
      <c r="T238" s="140"/>
      <c r="U238" s="140"/>
      <c r="V238" s="140"/>
      <c r="W238" s="140"/>
      <c r="X238" s="140"/>
      <c r="Y238" s="140"/>
      <c r="Z238" s="137"/>
      <c r="AA238" s="468"/>
      <c r="AB238" s="468"/>
      <c r="AC238" s="468"/>
      <c r="AD238" s="468"/>
      <c r="AE238" s="468"/>
      <c r="AF238" s="468"/>
      <c r="AG238" s="468"/>
      <c r="AH238" s="468"/>
      <c r="AI238" s="468"/>
      <c r="AJ238" s="468"/>
      <c r="AK238" s="468"/>
      <c r="AL238" s="468"/>
      <c r="AM238" s="468"/>
      <c r="AN238" s="468"/>
      <c r="AO238" s="468"/>
      <c r="AP238" s="468"/>
      <c r="AQ238" s="468"/>
      <c r="AR238" s="468"/>
      <c r="AS238" s="468"/>
      <c r="AT238" s="468"/>
      <c r="AU238" s="468"/>
      <c r="AV238" s="468"/>
      <c r="AW238" s="468"/>
      <c r="AX238" s="468"/>
      <c r="AY238" s="468"/>
      <c r="AZ238" s="983"/>
      <c r="BA238" s="991"/>
      <c r="BB238" s="651"/>
      <c r="BC238" s="480"/>
      <c r="BD238" s="465"/>
      <c r="BE238" s="465"/>
      <c r="BF238" s="465"/>
      <c r="BG238" s="484"/>
      <c r="BH238" s="480"/>
      <c r="BI238" s="465"/>
      <c r="BJ238" s="465"/>
      <c r="BK238" s="465"/>
      <c r="BL238" s="484"/>
      <c r="BM238" s="480"/>
      <c r="BN238" s="465"/>
      <c r="BO238" s="465"/>
      <c r="BP238" s="465"/>
      <c r="BQ238" s="484"/>
      <c r="BR238" s="480"/>
      <c r="BS238" s="465"/>
      <c r="BT238" s="465"/>
      <c r="BU238" s="465"/>
      <c r="BV238" s="465"/>
      <c r="BW238" s="465"/>
      <c r="BX238" s="465"/>
      <c r="BY238" s="466"/>
      <c r="BZ238" s="466"/>
      <c r="CA238" s="27"/>
      <c r="CB238" s="27"/>
      <c r="CC238" s="27"/>
      <c r="CD238" s="27"/>
      <c r="CE238" s="27"/>
      <c r="CF238" s="27"/>
      <c r="CG238" s="27"/>
      <c r="CH238" s="27"/>
      <c r="CI238" s="27"/>
      <c r="CJ238" s="27"/>
      <c r="CK238" s="27"/>
      <c r="CL238" s="27"/>
      <c r="CM238" s="27"/>
      <c r="CN238" s="27"/>
      <c r="CO238" s="27"/>
      <c r="CP238" s="27"/>
      <c r="CQ238" s="27"/>
      <c r="CR238" s="27"/>
      <c r="CS238" s="27"/>
      <c r="CT238" s="27"/>
      <c r="CU238" s="27"/>
      <c r="CV238" s="27"/>
      <c r="CW238" s="27"/>
      <c r="CX238" s="27"/>
      <c r="CY238" s="27"/>
      <c r="CZ238" s="27"/>
    </row>
    <row r="239" s="344" customFormat="true" ht="15" customHeight="true" x14ac:dyDescent="0.2">
      <c r="A239" s="176"/>
      <c r="B239" s="170"/>
      <c r="C239" s="141"/>
      <c r="D239" s="140"/>
      <c r="E239" s="140"/>
      <c r="F239" s="140"/>
      <c r="G239" s="139"/>
      <c r="H239" s="138"/>
      <c r="I239" s="140"/>
      <c r="J239" s="140"/>
      <c r="K239" s="140"/>
      <c r="L239" s="137"/>
      <c r="M239" s="141"/>
      <c r="N239" s="140"/>
      <c r="O239" s="140"/>
      <c r="P239" s="140"/>
      <c r="Q239" s="139"/>
      <c r="R239" s="138"/>
      <c r="S239" s="140"/>
      <c r="T239" s="140"/>
      <c r="U239" s="140"/>
      <c r="V239" s="140"/>
      <c r="W239" s="140"/>
      <c r="X239" s="140"/>
      <c r="Y239" s="140"/>
      <c r="Z239" s="137"/>
      <c r="AA239" s="468"/>
      <c r="AB239" s="468"/>
      <c r="AC239" s="468"/>
      <c r="AD239" s="468"/>
      <c r="AE239" s="468"/>
      <c r="AF239" s="468"/>
      <c r="AG239" s="468"/>
      <c r="AH239" s="468"/>
      <c r="AI239" s="468"/>
      <c r="AJ239" s="468"/>
      <c r="AK239" s="468"/>
      <c r="AL239" s="468"/>
      <c r="AM239" s="468"/>
      <c r="AN239" s="468"/>
      <c r="AO239" s="468"/>
      <c r="AP239" s="468"/>
      <c r="AQ239" s="468"/>
      <c r="AR239" s="468"/>
      <c r="AS239" s="468"/>
      <c r="AT239" s="468"/>
      <c r="AU239" s="468"/>
      <c r="AV239" s="468"/>
      <c r="AW239" s="468"/>
      <c r="AX239" s="468"/>
      <c r="AY239" s="468"/>
      <c r="AZ239" s="983"/>
      <c r="BA239" s="991"/>
      <c r="BB239" s="651"/>
      <c r="BC239" s="480"/>
      <c r="BD239" s="465"/>
      <c r="BE239" s="465"/>
      <c r="BF239" s="465"/>
      <c r="BG239" s="484"/>
      <c r="BH239" s="480"/>
      <c r="BI239" s="465"/>
      <c r="BJ239" s="465"/>
      <c r="BK239" s="465"/>
      <c r="BL239" s="484"/>
      <c r="BM239" s="480"/>
      <c r="BN239" s="465"/>
      <c r="BO239" s="465"/>
      <c r="BP239" s="465"/>
      <c r="BQ239" s="484"/>
      <c r="BR239" s="480"/>
      <c r="BS239" s="465"/>
      <c r="BT239" s="465"/>
      <c r="BU239" s="465"/>
      <c r="BV239" s="465"/>
      <c r="BW239" s="465"/>
      <c r="BX239" s="465"/>
      <c r="BY239" s="466"/>
      <c r="BZ239" s="466"/>
      <c r="CA239" s="27"/>
      <c r="CB239" s="27"/>
      <c r="CC239" s="27"/>
      <c r="CD239" s="27"/>
      <c r="CE239" s="27"/>
      <c r="CF239" s="27"/>
      <c r="CG239" s="27"/>
      <c r="CH239" s="27"/>
      <c r="CI239" s="27"/>
      <c r="CJ239" s="27"/>
      <c r="CK239" s="27"/>
      <c r="CL239" s="27"/>
      <c r="CM239" s="27"/>
      <c r="CN239" s="27"/>
      <c r="CO239" s="27"/>
      <c r="CP239" s="27"/>
      <c r="CQ239" s="27"/>
      <c r="CR239" s="27"/>
      <c r="CS239" s="27"/>
      <c r="CT239" s="27"/>
      <c r="CU239" s="27"/>
      <c r="CV239" s="27"/>
      <c r="CW239" s="27"/>
      <c r="CX239" s="27"/>
      <c r="CY239" s="27"/>
      <c r="CZ239" s="27"/>
    </row>
    <row r="240" s="344" customFormat="true" ht="15" customHeight="true" x14ac:dyDescent="0.2">
      <c r="A240" s="176"/>
      <c r="B240" s="170"/>
      <c r="C240" s="141"/>
      <c r="D240" s="140"/>
      <c r="E240" s="140"/>
      <c r="F240" s="140"/>
      <c r="G240" s="139"/>
      <c r="H240" s="138"/>
      <c r="I240" s="140"/>
      <c r="J240" s="140"/>
      <c r="K240" s="140"/>
      <c r="L240" s="137"/>
      <c r="M240" s="141"/>
      <c r="N240" s="140"/>
      <c r="O240" s="140"/>
      <c r="P240" s="140"/>
      <c r="Q240" s="139"/>
      <c r="R240" s="138"/>
      <c r="S240" s="140"/>
      <c r="T240" s="140"/>
      <c r="U240" s="140"/>
      <c r="V240" s="140"/>
      <c r="W240" s="140"/>
      <c r="X240" s="140"/>
      <c r="Y240" s="140"/>
      <c r="Z240" s="137"/>
      <c r="AA240" s="468"/>
      <c r="AB240" s="468"/>
      <c r="AC240" s="468"/>
      <c r="AD240" s="468"/>
      <c r="AE240" s="468"/>
      <c r="AF240" s="468"/>
      <c r="AG240" s="468"/>
      <c r="AH240" s="468"/>
      <c r="AI240" s="468"/>
      <c r="AJ240" s="468"/>
      <c r="AK240" s="468"/>
      <c r="AL240" s="468"/>
      <c r="AM240" s="468"/>
      <c r="AN240" s="468"/>
      <c r="AO240" s="468"/>
      <c r="AP240" s="468"/>
      <c r="AQ240" s="468"/>
      <c r="AR240" s="468"/>
      <c r="AS240" s="468"/>
      <c r="AT240" s="468"/>
      <c r="AU240" s="468"/>
      <c r="AV240" s="468"/>
      <c r="AW240" s="468"/>
      <c r="AX240" s="468"/>
      <c r="AY240" s="468"/>
      <c r="AZ240" s="983"/>
      <c r="BA240" s="991"/>
      <c r="BB240" s="651"/>
      <c r="BC240" s="480"/>
      <c r="BD240" s="465"/>
      <c r="BE240" s="465"/>
      <c r="BF240" s="465"/>
      <c r="BG240" s="484"/>
      <c r="BH240" s="480"/>
      <c r="BI240" s="465"/>
      <c r="BJ240" s="465"/>
      <c r="BK240" s="465"/>
      <c r="BL240" s="484"/>
      <c r="BM240" s="480"/>
      <c r="BN240" s="465"/>
      <c r="BO240" s="465"/>
      <c r="BP240" s="465"/>
      <c r="BQ240" s="484"/>
      <c r="BR240" s="480"/>
      <c r="BS240" s="465"/>
      <c r="BT240" s="465"/>
      <c r="BU240" s="465"/>
      <c r="BV240" s="465"/>
      <c r="BW240" s="465"/>
      <c r="BX240" s="465"/>
      <c r="BY240" s="466"/>
      <c r="BZ240" s="466"/>
      <c r="CA240" s="27"/>
      <c r="CB240" s="27"/>
      <c r="CC240" s="27"/>
      <c r="CD240" s="27"/>
      <c r="CE240" s="27"/>
      <c r="CF240" s="27"/>
      <c r="CG240" s="27"/>
      <c r="CH240" s="27"/>
      <c r="CI240" s="27"/>
      <c r="CJ240" s="27"/>
      <c r="CK240" s="27"/>
      <c r="CL240" s="27"/>
      <c r="CM240" s="27"/>
      <c r="CN240" s="27"/>
      <c r="CO240" s="27"/>
      <c r="CP240" s="27"/>
      <c r="CQ240" s="27"/>
      <c r="CR240" s="27"/>
      <c r="CS240" s="27"/>
      <c r="CT240" s="27"/>
      <c r="CU240" s="27"/>
      <c r="CV240" s="27"/>
      <c r="CW240" s="27"/>
      <c r="CX240" s="27"/>
      <c r="CY240" s="27"/>
      <c r="CZ240" s="27"/>
    </row>
    <row r="241" s="344" customFormat="true" ht="15" customHeight="true" x14ac:dyDescent="0.2">
      <c r="A241" s="176"/>
      <c r="B241" s="170"/>
      <c r="C241" s="141"/>
      <c r="D241" s="140"/>
      <c r="E241" s="140"/>
      <c r="F241" s="140"/>
      <c r="G241" s="139"/>
      <c r="H241" s="138"/>
      <c r="I241" s="140"/>
      <c r="J241" s="140"/>
      <c r="K241" s="140"/>
      <c r="L241" s="137"/>
      <c r="M241" s="141"/>
      <c r="N241" s="140"/>
      <c r="O241" s="140"/>
      <c r="P241" s="140"/>
      <c r="Q241" s="139"/>
      <c r="R241" s="138"/>
      <c r="S241" s="140"/>
      <c r="T241" s="140"/>
      <c r="U241" s="140"/>
      <c r="V241" s="140"/>
      <c r="W241" s="140"/>
      <c r="X241" s="140"/>
      <c r="Y241" s="140"/>
      <c r="Z241" s="137"/>
      <c r="AA241" s="468"/>
      <c r="AB241" s="468"/>
      <c r="AC241" s="468"/>
      <c r="AD241" s="468"/>
      <c r="AE241" s="468"/>
      <c r="AF241" s="468"/>
      <c r="AG241" s="468"/>
      <c r="AH241" s="468"/>
      <c r="AI241" s="468"/>
      <c r="AJ241" s="468"/>
      <c r="AK241" s="468"/>
      <c r="AL241" s="468"/>
      <c r="AM241" s="468"/>
      <c r="AN241" s="468"/>
      <c r="AO241" s="468"/>
      <c r="AP241" s="468"/>
      <c r="AQ241" s="468"/>
      <c r="AR241" s="468"/>
      <c r="AS241" s="468"/>
      <c r="AT241" s="468"/>
      <c r="AU241" s="468"/>
      <c r="AV241" s="468"/>
      <c r="AW241" s="468"/>
      <c r="AX241" s="468"/>
      <c r="AY241" s="468"/>
      <c r="AZ241" s="983"/>
      <c r="BA241" s="991"/>
      <c r="BB241" s="651"/>
      <c r="BC241" s="480"/>
      <c r="BD241" s="465"/>
      <c r="BE241" s="465"/>
      <c r="BF241" s="465"/>
      <c r="BG241" s="484"/>
      <c r="BH241" s="480"/>
      <c r="BI241" s="465"/>
      <c r="BJ241" s="465"/>
      <c r="BK241" s="465"/>
      <c r="BL241" s="484"/>
      <c r="BM241" s="480"/>
      <c r="BN241" s="465"/>
      <c r="BO241" s="465"/>
      <c r="BP241" s="465"/>
      <c r="BQ241" s="484"/>
      <c r="BR241" s="480"/>
      <c r="BS241" s="465"/>
      <c r="BT241" s="465"/>
      <c r="BU241" s="465"/>
      <c r="BV241" s="465"/>
      <c r="BW241" s="465"/>
      <c r="BX241" s="465"/>
      <c r="BY241" s="466"/>
      <c r="BZ241" s="466"/>
      <c r="CA241" s="27"/>
      <c r="CB241" s="27"/>
      <c r="CC241" s="27"/>
      <c r="CD241" s="27"/>
      <c r="CE241" s="27"/>
      <c r="CF241" s="27"/>
      <c r="CG241" s="27"/>
      <c r="CH241" s="27"/>
      <c r="CI241" s="27"/>
      <c r="CJ241" s="27"/>
      <c r="CK241" s="27"/>
      <c r="CL241" s="27"/>
      <c r="CM241" s="27"/>
      <c r="CN241" s="27"/>
      <c r="CO241" s="27"/>
      <c r="CP241" s="27"/>
      <c r="CQ241" s="27"/>
      <c r="CR241" s="27"/>
      <c r="CS241" s="27"/>
      <c r="CT241" s="27"/>
      <c r="CU241" s="27"/>
      <c r="CV241" s="27"/>
      <c r="CW241" s="27"/>
      <c r="CX241" s="27"/>
      <c r="CY241" s="27"/>
      <c r="CZ241" s="27"/>
    </row>
    <row r="242" s="344" customFormat="true" ht="15" customHeight="true" x14ac:dyDescent="0.2">
      <c r="A242" s="200"/>
      <c r="B242" s="169"/>
      <c r="C242" s="64"/>
      <c r="D242" s="190"/>
      <c r="E242" s="190"/>
      <c r="F242" s="190"/>
      <c r="G242" s="179"/>
      <c r="H242" s="63"/>
      <c r="I242" s="190"/>
      <c r="J242" s="190"/>
      <c r="K242" s="190"/>
      <c r="L242" s="185"/>
      <c r="M242" s="64"/>
      <c r="N242" s="190"/>
      <c r="O242" s="190"/>
      <c r="P242" s="190"/>
      <c r="Q242" s="179"/>
      <c r="R242" s="63"/>
      <c r="S242" s="190"/>
      <c r="T242" s="190"/>
      <c r="U242" s="190"/>
      <c r="V242" s="190"/>
      <c r="W242" s="190"/>
      <c r="X242" s="190"/>
      <c r="Y242" s="190"/>
      <c r="Z242" s="185"/>
      <c r="AA242" s="468"/>
      <c r="AB242" s="468"/>
      <c r="AC242" s="468"/>
      <c r="AD242" s="468"/>
      <c r="AE242" s="468"/>
      <c r="AF242" s="468"/>
      <c r="AG242" s="468"/>
      <c r="AH242" s="468"/>
      <c r="AI242" s="468"/>
      <c r="AJ242" s="468"/>
      <c r="AK242" s="468"/>
      <c r="AL242" s="468"/>
      <c r="AM242" s="468"/>
      <c r="AN242" s="468"/>
      <c r="AO242" s="468"/>
      <c r="AP242" s="468"/>
      <c r="AQ242" s="468"/>
      <c r="AR242" s="468"/>
      <c r="AS242" s="468"/>
      <c r="AT242" s="468"/>
      <c r="AU242" s="468"/>
      <c r="AV242" s="468"/>
      <c r="AW242" s="468"/>
      <c r="AX242" s="468"/>
      <c r="AY242" s="468"/>
      <c r="AZ242" s="983"/>
      <c r="BA242" s="991"/>
      <c r="BB242" s="651"/>
      <c r="BC242" s="480"/>
      <c r="BD242" s="465"/>
      <c r="BE242" s="465"/>
      <c r="BF242" s="465"/>
      <c r="BG242" s="484"/>
      <c r="BH242" s="480"/>
      <c r="BI242" s="465"/>
      <c r="BJ242" s="465"/>
      <c r="BK242" s="465"/>
      <c r="BL242" s="484"/>
      <c r="BM242" s="480"/>
      <c r="BN242" s="465"/>
      <c r="BO242" s="465"/>
      <c r="BP242" s="465"/>
      <c r="BQ242" s="484"/>
      <c r="BR242" s="480"/>
      <c r="BS242" s="465"/>
      <c r="BT242" s="465"/>
      <c r="BU242" s="465"/>
      <c r="BV242" s="465"/>
      <c r="BW242" s="465"/>
      <c r="BX242" s="465"/>
      <c r="BY242" s="466"/>
      <c r="BZ242" s="466"/>
      <c r="CA242" s="27"/>
      <c r="CB242" s="27"/>
      <c r="CC242" s="27"/>
      <c r="CD242" s="27"/>
      <c r="CE242" s="27"/>
      <c r="CF242" s="27"/>
      <c r="CG242" s="27"/>
      <c r="CH242" s="27"/>
      <c r="CI242" s="27"/>
      <c r="CJ242" s="27"/>
      <c r="CK242" s="27"/>
      <c r="CL242" s="27"/>
      <c r="CM242" s="27"/>
      <c r="CN242" s="27"/>
      <c r="CO242" s="27"/>
      <c r="CP242" s="27"/>
      <c r="CQ242" s="27"/>
      <c r="CR242" s="27"/>
      <c r="CS242" s="27"/>
      <c r="CT242" s="27"/>
      <c r="CU242" s="27"/>
      <c r="CV242" s="27"/>
      <c r="CW242" s="27"/>
      <c r="CX242" s="27"/>
      <c r="CY242" s="27"/>
      <c r="CZ242" s="27"/>
    </row>
    <row r="243" s="344" customFormat="true" ht="15" customHeight="true" x14ac:dyDescent="0.2">
      <c r="A243" s="200"/>
      <c r="B243" s="169"/>
      <c r="C243" s="64"/>
      <c r="D243" s="190"/>
      <c r="E243" s="190"/>
      <c r="F243" s="190"/>
      <c r="G243" s="179"/>
      <c r="H243" s="63"/>
      <c r="I243" s="190"/>
      <c r="J243" s="190"/>
      <c r="K243" s="190"/>
      <c r="L243" s="185"/>
      <c r="M243" s="64"/>
      <c r="N243" s="190"/>
      <c r="O243" s="190"/>
      <c r="P243" s="190"/>
      <c r="Q243" s="179"/>
      <c r="R243" s="63"/>
      <c r="S243" s="190"/>
      <c r="T243" s="190"/>
      <c r="U243" s="190"/>
      <c r="V243" s="190"/>
      <c r="W243" s="190"/>
      <c r="X243" s="190"/>
      <c r="Y243" s="190"/>
      <c r="Z243" s="185"/>
      <c r="AA243" s="468"/>
      <c r="AB243" s="468"/>
      <c r="AC243" s="468"/>
      <c r="AD243" s="468"/>
      <c r="AE243" s="468"/>
      <c r="AF243" s="468"/>
      <c r="AG243" s="468"/>
      <c r="AH243" s="468"/>
      <c r="AI243" s="468"/>
      <c r="AJ243" s="468"/>
      <c r="AK243" s="468"/>
      <c r="AL243" s="468"/>
      <c r="AM243" s="468"/>
      <c r="AN243" s="468"/>
      <c r="AO243" s="468"/>
      <c r="AP243" s="468"/>
      <c r="AQ243" s="468"/>
      <c r="AR243" s="468"/>
      <c r="AS243" s="468"/>
      <c r="AT243" s="468"/>
      <c r="AU243" s="468"/>
      <c r="AV243" s="468"/>
      <c r="AW243" s="468"/>
      <c r="AX243" s="468"/>
      <c r="AY243" s="468"/>
      <c r="AZ243" s="983"/>
      <c r="BA243" s="991"/>
      <c r="BB243" s="651"/>
      <c r="BC243" s="480"/>
      <c r="BD243" s="465"/>
      <c r="BE243" s="465"/>
      <c r="BF243" s="465"/>
      <c r="BG243" s="484"/>
      <c r="BH243" s="480"/>
      <c r="BI243" s="465"/>
      <c r="BJ243" s="465"/>
      <c r="BK243" s="465"/>
      <c r="BL243" s="484"/>
      <c r="BM243" s="480"/>
      <c r="BN243" s="465"/>
      <c r="BO243" s="465"/>
      <c r="BP243" s="465"/>
      <c r="BQ243" s="484"/>
      <c r="BR243" s="480"/>
      <c r="BS243" s="465"/>
      <c r="BT243" s="465"/>
      <c r="BU243" s="465"/>
      <c r="BV243" s="465"/>
      <c r="BW243" s="465"/>
      <c r="BX243" s="465"/>
      <c r="BY243" s="466"/>
      <c r="BZ243" s="466"/>
      <c r="CA243" s="27"/>
      <c r="CB243" s="27"/>
      <c r="CC243" s="27"/>
      <c r="CD243" s="27"/>
      <c r="CE243" s="27"/>
      <c r="CF243" s="27"/>
      <c r="CG243" s="27"/>
      <c r="CH243" s="27"/>
      <c r="CI243" s="27"/>
      <c r="CJ243" s="27"/>
      <c r="CK243" s="27"/>
      <c r="CL243" s="27"/>
      <c r="CM243" s="27"/>
      <c r="CN243" s="27"/>
      <c r="CO243" s="27"/>
      <c r="CP243" s="27"/>
      <c r="CQ243" s="27"/>
      <c r="CR243" s="27"/>
      <c r="CS243" s="27"/>
      <c r="CT243" s="27"/>
      <c r="CU243" s="27"/>
      <c r="CV243" s="27"/>
      <c r="CW243" s="27"/>
      <c r="CX243" s="27"/>
      <c r="CY243" s="27"/>
      <c r="CZ243" s="27"/>
    </row>
    <row r="244" s="344" customFormat="true" ht="15" customHeight="true" x14ac:dyDescent="0.2">
      <c r="A244" s="200"/>
      <c r="B244" s="169"/>
      <c r="C244" s="64"/>
      <c r="D244" s="190"/>
      <c r="E244" s="190"/>
      <c r="F244" s="190"/>
      <c r="G244" s="179"/>
      <c r="H244" s="63"/>
      <c r="I244" s="190"/>
      <c r="J244" s="190"/>
      <c r="K244" s="190"/>
      <c r="L244" s="185"/>
      <c r="M244" s="64"/>
      <c r="N244" s="190"/>
      <c r="O244" s="190"/>
      <c r="P244" s="190"/>
      <c r="Q244" s="179"/>
      <c r="R244" s="63"/>
      <c r="S244" s="190"/>
      <c r="T244" s="190"/>
      <c r="U244" s="190"/>
      <c r="V244" s="190"/>
      <c r="W244" s="190"/>
      <c r="X244" s="190"/>
      <c r="Y244" s="190"/>
      <c r="Z244" s="185"/>
      <c r="AA244" s="468"/>
      <c r="AB244" s="468"/>
      <c r="AC244" s="468"/>
      <c r="AD244" s="468"/>
      <c r="AE244" s="468"/>
      <c r="AF244" s="468"/>
      <c r="AG244" s="468"/>
      <c r="AH244" s="468"/>
      <c r="AI244" s="468"/>
      <c r="AJ244" s="468"/>
      <c r="AK244" s="468"/>
      <c r="AL244" s="468"/>
      <c r="AM244" s="468"/>
      <c r="AN244" s="468"/>
      <c r="AO244" s="468"/>
      <c r="AP244" s="468"/>
      <c r="AQ244" s="468"/>
      <c r="AR244" s="468"/>
      <c r="AS244" s="468"/>
      <c r="AT244" s="468"/>
      <c r="AU244" s="468"/>
      <c r="AV244" s="468"/>
      <c r="AW244" s="468"/>
      <c r="AX244" s="468"/>
      <c r="AY244" s="468"/>
      <c r="AZ244" s="983"/>
      <c r="BA244" s="991"/>
      <c r="BB244" s="651"/>
      <c r="BC244" s="480"/>
      <c r="BD244" s="465"/>
      <c r="BE244" s="465"/>
      <c r="BF244" s="465"/>
      <c r="BG244" s="484"/>
      <c r="BH244" s="480"/>
      <c r="BI244" s="465"/>
      <c r="BJ244" s="465"/>
      <c r="BK244" s="465"/>
      <c r="BL244" s="484"/>
      <c r="BM244" s="480"/>
      <c r="BN244" s="465"/>
      <c r="BO244" s="465"/>
      <c r="BP244" s="465"/>
      <c r="BQ244" s="484"/>
      <c r="BR244" s="480"/>
      <c r="BS244" s="465"/>
      <c r="BT244" s="465"/>
      <c r="BU244" s="465"/>
      <c r="BV244" s="465"/>
      <c r="BW244" s="465"/>
      <c r="BX244" s="465"/>
      <c r="BY244" s="466"/>
      <c r="BZ244" s="466"/>
      <c r="CA244" s="27"/>
      <c r="CB244" s="27"/>
      <c r="CC244" s="27"/>
      <c r="CD244" s="27"/>
      <c r="CE244" s="27"/>
      <c r="CF244" s="27"/>
      <c r="CG244" s="27"/>
      <c r="CH244" s="27"/>
      <c r="CI244" s="27"/>
      <c r="CJ244" s="27"/>
      <c r="CK244" s="27"/>
      <c r="CL244" s="27"/>
      <c r="CM244" s="27"/>
      <c r="CN244" s="27"/>
      <c r="CO244" s="27"/>
      <c r="CP244" s="27"/>
      <c r="CQ244" s="27"/>
      <c r="CR244" s="27"/>
      <c r="CS244" s="27"/>
      <c r="CT244" s="27"/>
      <c r="CU244" s="27"/>
      <c r="CV244" s="27"/>
      <c r="CW244" s="27"/>
      <c r="CX244" s="27"/>
      <c r="CY244" s="27"/>
      <c r="CZ244" s="27"/>
    </row>
    <row r="245" s="344" customFormat="true" ht="15" customHeight="true" x14ac:dyDescent="0.2">
      <c r="A245" s="200"/>
      <c r="B245" s="169"/>
      <c r="C245" s="64"/>
      <c r="D245" s="190"/>
      <c r="E245" s="190"/>
      <c r="F245" s="190"/>
      <c r="G245" s="179"/>
      <c r="H245" s="63"/>
      <c r="I245" s="190"/>
      <c r="J245" s="190"/>
      <c r="K245" s="190"/>
      <c r="L245" s="185"/>
      <c r="M245" s="64"/>
      <c r="N245" s="190"/>
      <c r="O245" s="190"/>
      <c r="P245" s="190"/>
      <c r="Q245" s="179"/>
      <c r="R245" s="63"/>
      <c r="S245" s="190"/>
      <c r="T245" s="190"/>
      <c r="U245" s="190"/>
      <c r="V245" s="190"/>
      <c r="W245" s="190"/>
      <c r="X245" s="190"/>
      <c r="Y245" s="190"/>
      <c r="Z245" s="185"/>
      <c r="AA245" s="468"/>
      <c r="AB245" s="468"/>
      <c r="AC245" s="468"/>
      <c r="AD245" s="468"/>
      <c r="AE245" s="468"/>
      <c r="AF245" s="468"/>
      <c r="AG245" s="468"/>
      <c r="AH245" s="468"/>
      <c r="AI245" s="468"/>
      <c r="AJ245" s="468"/>
      <c r="AK245" s="468"/>
      <c r="AL245" s="468"/>
      <c r="AM245" s="468"/>
      <c r="AN245" s="468"/>
      <c r="AO245" s="468"/>
      <c r="AP245" s="468"/>
      <c r="AQ245" s="468"/>
      <c r="AR245" s="468"/>
      <c r="AS245" s="468"/>
      <c r="AT245" s="468"/>
      <c r="AU245" s="468"/>
      <c r="AV245" s="468"/>
      <c r="AW245" s="468"/>
      <c r="AX245" s="468"/>
      <c r="AY245" s="468"/>
      <c r="AZ245" s="983"/>
      <c r="BA245" s="991"/>
      <c r="BB245" s="651"/>
      <c r="BC245" s="480"/>
      <c r="BD245" s="465"/>
      <c r="BE245" s="465"/>
      <c r="BF245" s="465"/>
      <c r="BG245" s="484"/>
      <c r="BH245" s="480"/>
      <c r="BI245" s="465"/>
      <c r="BJ245" s="465"/>
      <c r="BK245" s="465"/>
      <c r="BL245" s="484"/>
      <c r="BM245" s="480"/>
      <c r="BN245" s="465"/>
      <c r="BO245" s="465"/>
      <c r="BP245" s="465"/>
      <c r="BQ245" s="484"/>
      <c r="BR245" s="480"/>
      <c r="BS245" s="465"/>
      <c r="BT245" s="465"/>
      <c r="BU245" s="465"/>
      <c r="BV245" s="465"/>
      <c r="BW245" s="465"/>
      <c r="BX245" s="465"/>
      <c r="BY245" s="466"/>
      <c r="BZ245" s="466"/>
      <c r="CA245" s="27"/>
      <c r="CB245" s="27"/>
      <c r="CC245" s="27"/>
      <c r="CD245" s="27"/>
      <c r="CE245" s="27"/>
      <c r="CF245" s="27"/>
      <c r="CG245" s="27"/>
      <c r="CH245" s="27"/>
      <c r="CI245" s="27"/>
      <c r="CJ245" s="27"/>
      <c r="CK245" s="27"/>
      <c r="CL245" s="27"/>
      <c r="CM245" s="27"/>
      <c r="CN245" s="27"/>
      <c r="CO245" s="27"/>
      <c r="CP245" s="27"/>
      <c r="CQ245" s="27"/>
      <c r="CR245" s="27"/>
      <c r="CS245" s="27"/>
      <c r="CT245" s="27"/>
      <c r="CU245" s="27"/>
      <c r="CV245" s="27"/>
      <c r="CW245" s="27"/>
      <c r="CX245" s="27"/>
      <c r="CY245" s="27"/>
      <c r="CZ245" s="27"/>
    </row>
    <row r="246" s="344" customFormat="true" ht="15" customHeight="true" x14ac:dyDescent="0.2">
      <c r="A246" s="200"/>
      <c r="B246" s="169"/>
      <c r="C246" s="64"/>
      <c r="D246" s="190"/>
      <c r="E246" s="190"/>
      <c r="F246" s="190"/>
      <c r="G246" s="179"/>
      <c r="H246" s="63"/>
      <c r="I246" s="190"/>
      <c r="J246" s="190"/>
      <c r="K246" s="190"/>
      <c r="L246" s="185"/>
      <c r="M246" s="64"/>
      <c r="N246" s="190"/>
      <c r="O246" s="190"/>
      <c r="P246" s="190"/>
      <c r="Q246" s="179"/>
      <c r="R246" s="63"/>
      <c r="S246" s="190"/>
      <c r="T246" s="190"/>
      <c r="U246" s="190"/>
      <c r="V246" s="190"/>
      <c r="W246" s="190"/>
      <c r="X246" s="190"/>
      <c r="Y246" s="190"/>
      <c r="Z246" s="185"/>
      <c r="AA246" s="468"/>
      <c r="AB246" s="468"/>
      <c r="AC246" s="468"/>
      <c r="AD246" s="468"/>
      <c r="AE246" s="468"/>
      <c r="AF246" s="468"/>
      <c r="AG246" s="468"/>
      <c r="AH246" s="468"/>
      <c r="AI246" s="468"/>
      <c r="AJ246" s="468"/>
      <c r="AK246" s="468"/>
      <c r="AL246" s="468"/>
      <c r="AM246" s="468"/>
      <c r="AN246" s="468"/>
      <c r="AO246" s="468"/>
      <c r="AP246" s="468"/>
      <c r="AQ246" s="468"/>
      <c r="AR246" s="468"/>
      <c r="AS246" s="468"/>
      <c r="AT246" s="468"/>
      <c r="AU246" s="468"/>
      <c r="AV246" s="468"/>
      <c r="AW246" s="468"/>
      <c r="AX246" s="468"/>
      <c r="AY246" s="468"/>
      <c r="AZ246" s="983"/>
      <c r="BA246" s="991"/>
      <c r="BB246" s="651"/>
      <c r="BC246" s="480"/>
      <c r="BD246" s="465"/>
      <c r="BE246" s="465"/>
      <c r="BF246" s="465"/>
      <c r="BG246" s="484"/>
      <c r="BH246" s="480"/>
      <c r="BI246" s="465"/>
      <c r="BJ246" s="465"/>
      <c r="BK246" s="465"/>
      <c r="BL246" s="484"/>
      <c r="BM246" s="480"/>
      <c r="BN246" s="465"/>
      <c r="BO246" s="465"/>
      <c r="BP246" s="465"/>
      <c r="BQ246" s="484"/>
      <c r="BR246" s="480"/>
      <c r="BS246" s="465"/>
      <c r="BT246" s="465"/>
      <c r="BU246" s="465"/>
      <c r="BV246" s="465"/>
      <c r="BW246" s="465"/>
      <c r="BX246" s="465"/>
      <c r="BY246" s="466"/>
      <c r="BZ246" s="466"/>
      <c r="CA246" s="27"/>
      <c r="CB246" s="27"/>
      <c r="CC246" s="27"/>
      <c r="CD246" s="27"/>
      <c r="CE246" s="27"/>
      <c r="CF246" s="27"/>
      <c r="CG246" s="27"/>
      <c r="CH246" s="27"/>
      <c r="CI246" s="27"/>
      <c r="CJ246" s="27"/>
      <c r="CK246" s="27"/>
      <c r="CL246" s="27"/>
      <c r="CM246" s="27"/>
      <c r="CN246" s="27"/>
      <c r="CO246" s="27"/>
      <c r="CP246" s="27"/>
      <c r="CQ246" s="27"/>
      <c r="CR246" s="27"/>
      <c r="CS246" s="27"/>
      <c r="CT246" s="27"/>
      <c r="CU246" s="27"/>
      <c r="CV246" s="27"/>
      <c r="CW246" s="27"/>
      <c r="CX246" s="27"/>
      <c r="CY246" s="27"/>
      <c r="CZ246" s="27"/>
    </row>
    <row r="247" s="344" customFormat="true" ht="15" customHeight="true" x14ac:dyDescent="0.2">
      <c r="A247" s="200"/>
      <c r="B247" s="169"/>
      <c r="C247" s="64"/>
      <c r="D247" s="190"/>
      <c r="E247" s="190"/>
      <c r="F247" s="190"/>
      <c r="G247" s="179"/>
      <c r="H247" s="63"/>
      <c r="I247" s="190"/>
      <c r="J247" s="190"/>
      <c r="K247" s="190"/>
      <c r="L247" s="185"/>
      <c r="M247" s="64"/>
      <c r="N247" s="190"/>
      <c r="O247" s="190"/>
      <c r="P247" s="190"/>
      <c r="Q247" s="179"/>
      <c r="R247" s="63"/>
      <c r="S247" s="190"/>
      <c r="T247" s="190"/>
      <c r="U247" s="190"/>
      <c r="V247" s="190"/>
      <c r="W247" s="190"/>
      <c r="X247" s="190"/>
      <c r="Y247" s="190"/>
      <c r="Z247" s="185"/>
      <c r="AA247" s="468"/>
      <c r="AB247" s="468"/>
      <c r="AC247" s="468"/>
      <c r="AD247" s="468"/>
      <c r="AE247" s="468"/>
      <c r="AF247" s="468"/>
      <c r="AG247" s="468"/>
      <c r="AH247" s="468"/>
      <c r="AI247" s="468"/>
      <c r="AJ247" s="468"/>
      <c r="AK247" s="468"/>
      <c r="AL247" s="468"/>
      <c r="AM247" s="468"/>
      <c r="AN247" s="468"/>
      <c r="AO247" s="468"/>
      <c r="AP247" s="468"/>
      <c r="AQ247" s="468"/>
      <c r="AR247" s="468"/>
      <c r="AS247" s="468"/>
      <c r="AT247" s="468"/>
      <c r="AU247" s="468"/>
      <c r="AV247" s="468"/>
      <c r="AW247" s="468"/>
      <c r="AX247" s="468"/>
      <c r="AY247" s="468"/>
      <c r="AZ247" s="983"/>
      <c r="BA247" s="991"/>
      <c r="BB247" s="651"/>
      <c r="BC247" s="480"/>
      <c r="BD247" s="465"/>
      <c r="BE247" s="465"/>
      <c r="BF247" s="465"/>
      <c r="BG247" s="484"/>
      <c r="BH247" s="480"/>
      <c r="BI247" s="465"/>
      <c r="BJ247" s="465"/>
      <c r="BK247" s="465"/>
      <c r="BL247" s="484"/>
      <c r="BM247" s="480"/>
      <c r="BN247" s="465"/>
      <c r="BO247" s="465"/>
      <c r="BP247" s="465"/>
      <c r="BQ247" s="484"/>
      <c r="BR247" s="480"/>
      <c r="BS247" s="465"/>
      <c r="BT247" s="465"/>
      <c r="BU247" s="465"/>
      <c r="BV247" s="465"/>
      <c r="BW247" s="465"/>
      <c r="BX247" s="465"/>
      <c r="BY247" s="466"/>
      <c r="BZ247" s="466"/>
      <c r="CA247" s="27"/>
      <c r="CB247" s="27"/>
      <c r="CC247" s="27"/>
      <c r="CD247" s="27"/>
      <c r="CE247" s="27"/>
      <c r="CF247" s="27"/>
      <c r="CG247" s="27"/>
      <c r="CH247" s="27"/>
      <c r="CI247" s="27"/>
      <c r="CJ247" s="27"/>
      <c r="CK247" s="27"/>
      <c r="CL247" s="27"/>
      <c r="CM247" s="27"/>
      <c r="CN247" s="27"/>
      <c r="CO247" s="27"/>
      <c r="CP247" s="27"/>
      <c r="CQ247" s="27"/>
      <c r="CR247" s="27"/>
      <c r="CS247" s="27"/>
      <c r="CT247" s="27"/>
      <c r="CU247" s="27"/>
      <c r="CV247" s="27"/>
      <c r="CW247" s="27"/>
      <c r="CX247" s="27"/>
      <c r="CY247" s="27"/>
      <c r="CZ247" s="27"/>
    </row>
    <row r="248" s="344" customFormat="true" ht="15" customHeight="true" x14ac:dyDescent="0.2">
      <c r="A248" s="195"/>
      <c r="B248" s="161"/>
      <c r="C248" s="62"/>
      <c r="D248" s="145"/>
      <c r="E248" s="145"/>
      <c r="F248" s="145"/>
      <c r="G248" s="144"/>
      <c r="H248" s="61"/>
      <c r="I248" s="145"/>
      <c r="J248" s="145"/>
      <c r="K248" s="145"/>
      <c r="L248" s="60"/>
      <c r="M248" s="62"/>
      <c r="N248" s="145"/>
      <c r="O248" s="145"/>
      <c r="P248" s="145"/>
      <c r="Q248" s="144"/>
      <c r="R248" s="61"/>
      <c r="S248" s="145"/>
      <c r="T248" s="145"/>
      <c r="U248" s="145"/>
      <c r="V248" s="145"/>
      <c r="W248" s="145"/>
      <c r="X248" s="145"/>
      <c r="Y248" s="145"/>
      <c r="Z248" s="60"/>
      <c r="AA248" s="468"/>
      <c r="AB248" s="468"/>
      <c r="AC248" s="468"/>
      <c r="AD248" s="468"/>
      <c r="AE248" s="468"/>
      <c r="AF248" s="468"/>
      <c r="AG248" s="468"/>
      <c r="AH248" s="468"/>
      <c r="AI248" s="468"/>
      <c r="AJ248" s="468"/>
      <c r="AK248" s="468"/>
      <c r="AL248" s="468"/>
      <c r="AM248" s="468"/>
      <c r="AN248" s="468"/>
      <c r="AO248" s="468"/>
      <c r="AP248" s="468"/>
      <c r="AQ248" s="468"/>
      <c r="AR248" s="468"/>
      <c r="AS248" s="468"/>
      <c r="AT248" s="468"/>
      <c r="AU248" s="468"/>
      <c r="AV248" s="468"/>
      <c r="AW248" s="468"/>
      <c r="AX248" s="468"/>
      <c r="AY248" s="468"/>
      <c r="AZ248" s="983"/>
      <c r="BA248" s="991"/>
      <c r="BB248" s="651"/>
      <c r="BC248" s="483"/>
      <c r="BD248" s="482"/>
      <c r="BE248" s="482"/>
      <c r="BF248" s="482"/>
      <c r="BG248" s="486"/>
      <c r="BH248" s="483"/>
      <c r="BI248" s="482"/>
      <c r="BJ248" s="482"/>
      <c r="BK248" s="482"/>
      <c r="BL248" s="486"/>
      <c r="BM248" s="483"/>
      <c r="BN248" s="482"/>
      <c r="BO248" s="482"/>
      <c r="BP248" s="482"/>
      <c r="BQ248" s="486"/>
      <c r="BR248" s="483"/>
      <c r="BS248" s="482"/>
      <c r="BT248" s="482"/>
      <c r="BU248" s="482"/>
      <c r="BV248" s="482"/>
      <c r="BW248" s="482"/>
      <c r="BX248" s="482"/>
      <c r="BY248" s="485"/>
      <c r="BZ248" s="485"/>
      <c r="CA248" s="27"/>
      <c r="CB248" s="27"/>
      <c r="CC248" s="27"/>
      <c r="CD248" s="27"/>
      <c r="CE248" s="27"/>
      <c r="CF248" s="27"/>
      <c r="CG248" s="27"/>
      <c r="CH248" s="27"/>
      <c r="CI248" s="27"/>
      <c r="CJ248" s="27"/>
      <c r="CK248" s="27"/>
      <c r="CL248" s="27"/>
      <c r="CM248" s="27"/>
      <c r="CN248" s="27"/>
      <c r="CO248" s="27"/>
      <c r="CP248" s="27"/>
      <c r="CQ248" s="27"/>
      <c r="CR248" s="27"/>
      <c r="CS248" s="27"/>
      <c r="CT248" s="27"/>
      <c r="CU248" s="27"/>
      <c r="CV248" s="27"/>
      <c r="CW248" s="27"/>
      <c r="CX248" s="27"/>
      <c r="CY248" s="27"/>
      <c r="CZ248" s="27"/>
    </row>
    <row r="249" s="344" customFormat="true" ht="250.15" customHeight="true" x14ac:dyDescent="0.2">
      <c r="AA249" s="983"/>
      <c r="AB249" s="983"/>
      <c r="AC249" s="983"/>
      <c r="AD249" s="983"/>
      <c r="AE249" s="983"/>
      <c r="AF249" s="983"/>
      <c r="AG249" s="983"/>
      <c r="AH249" s="983"/>
      <c r="AI249" s="983"/>
      <c r="AJ249" s="983"/>
      <c r="AK249" s="983"/>
      <c r="AL249" s="983"/>
      <c r="AM249" s="983"/>
      <c r="AN249" s="983"/>
      <c r="AO249" s="983"/>
      <c r="AP249" s="983"/>
      <c r="AQ249" s="983"/>
      <c r="AR249" s="983"/>
      <c r="AS249" s="983"/>
      <c r="AT249" s="983"/>
      <c r="AU249" s="983"/>
      <c r="AV249" s="983"/>
      <c r="AW249" s="983"/>
      <c r="AX249" s="983"/>
      <c r="AY249" s="983"/>
      <c r="AZ249" s="983"/>
      <c r="BA249" s="341"/>
      <c r="BB249" s="339"/>
      <c r="BC249" s="339"/>
      <c r="BD249" s="339"/>
      <c r="BE249" s="339"/>
      <c r="BF249" s="339"/>
      <c r="BG249" s="339"/>
      <c r="BH249" s="339"/>
      <c r="BI249" s="339"/>
      <c r="BJ249" s="339"/>
      <c r="BK249" s="339"/>
      <c r="BL249" s="339"/>
      <c r="BM249" s="339"/>
      <c r="BN249" s="339"/>
      <c r="BO249" s="339"/>
      <c r="BP249" s="339"/>
      <c r="BQ249" s="339"/>
      <c r="BR249" s="339"/>
      <c r="BS249" s="339"/>
      <c r="BT249" s="339"/>
      <c r="BU249" s="339"/>
      <c r="BV249" s="339"/>
      <c r="BW249" s="339"/>
      <c r="BX249" s="339"/>
      <c r="BY249" s="341"/>
      <c r="BZ249" s="376"/>
      <c r="CA249" s="376"/>
      <c r="CB249" s="376"/>
      <c r="CC249" s="376"/>
      <c r="CD249" s="376"/>
      <c r="CE249" s="376"/>
      <c r="CF249" s="376"/>
      <c r="CG249" s="376"/>
      <c r="CH249" s="376"/>
      <c r="CI249" s="376"/>
      <c r="CJ249" s="376"/>
      <c r="CK249" s="376"/>
      <c r="CL249" s="376"/>
      <c r="CM249" s="376"/>
      <c r="CN249" s="376"/>
      <c r="CO249" s="376"/>
      <c r="CP249" s="376"/>
      <c r="CQ249" s="376"/>
      <c r="CR249" s="376"/>
      <c r="CS249" s="376"/>
      <c r="CT249" s="376"/>
      <c r="CU249" s="376"/>
      <c r="CV249" s="376"/>
      <c r="CW249" s="376"/>
      <c r="CX249" s="376"/>
      <c r="CY249" s="376"/>
      <c r="CZ249" s="376"/>
    </row>
    <row r="250" s="555" customFormat="true" ht="19.15" customHeight="true" x14ac:dyDescent="0.2">
      <c r="AA250" s="24"/>
      <c r="AB250" s="24"/>
      <c r="AC250" s="24"/>
      <c r="AD250" s="24"/>
      <c r="AE250" s="24"/>
      <c r="AF250" s="24"/>
      <c r="AG250" s="24"/>
      <c r="AH250" s="24"/>
      <c r="AI250" s="24"/>
      <c r="AJ250" s="24"/>
      <c r="AK250" s="24"/>
      <c r="AL250" s="24"/>
      <c r="AM250" s="24"/>
      <c r="AN250" s="24"/>
      <c r="AO250" s="24"/>
      <c r="AP250" s="24"/>
      <c r="AQ250" s="24"/>
      <c r="AR250" s="24"/>
      <c r="AS250" s="24"/>
      <c r="AT250" s="24"/>
      <c r="AU250" s="24"/>
      <c r="AV250" s="24"/>
      <c r="AW250" s="24"/>
      <c r="AX250" s="24"/>
      <c r="AY250" s="24"/>
      <c r="AZ250" s="24"/>
      <c r="BA250" s="530"/>
      <c r="BB250" s="399"/>
      <c r="BC250" s="530"/>
      <c r="BD250" s="530"/>
      <c r="BE250" s="530"/>
      <c r="BF250" s="530"/>
      <c r="BG250" s="530"/>
      <c r="BH250" s="530"/>
      <c r="BI250" s="530"/>
      <c r="BJ250" s="530"/>
      <c r="BK250" s="530"/>
      <c r="BL250" s="530"/>
      <c r="BM250" s="530"/>
      <c r="BN250" s="530"/>
      <c r="BO250" s="530"/>
      <c r="BP250" s="530"/>
      <c r="BQ250" s="530"/>
      <c r="BR250" s="530"/>
      <c r="BS250" s="530"/>
      <c r="BT250" s="530"/>
      <c r="BU250" s="530"/>
      <c r="BV250" s="530"/>
      <c r="BW250" s="530"/>
      <c r="BX250" s="530"/>
      <c r="BY250" s="530"/>
      <c r="BZ250" s="372"/>
      <c r="CA250" s="372"/>
      <c r="CB250" s="372"/>
      <c r="CC250" s="372"/>
      <c r="CD250" s="372"/>
      <c r="CE250" s="372"/>
      <c r="CF250" s="372"/>
      <c r="CG250" s="372"/>
      <c r="CH250" s="372"/>
      <c r="CI250" s="372"/>
      <c r="CJ250" s="372"/>
      <c r="CK250" s="372"/>
      <c r="CL250" s="372"/>
      <c r="CM250" s="372"/>
      <c r="CN250" s="372"/>
      <c r="CO250" s="372"/>
      <c r="CP250" s="372"/>
      <c r="CQ250" s="372"/>
      <c r="CR250" s="372"/>
      <c r="CS250" s="372"/>
      <c r="CT250" s="372"/>
      <c r="CU250" s="372"/>
      <c r="CV250" s="372"/>
      <c r="CW250" s="372"/>
      <c r="CX250" s="372"/>
      <c r="CY250" s="372"/>
      <c r="CZ250" s="372"/>
    </row>
    <row r="251" s="555" customFormat="true" ht="12.75" x14ac:dyDescent="0.2">
      <c r="AA251" s="24"/>
      <c r="AB251" s="24"/>
      <c r="AC251" s="24"/>
      <c r="AD251" s="24"/>
      <c r="AE251" s="24"/>
      <c r="AF251" s="24"/>
      <c r="AG251" s="24"/>
      <c r="AH251" s="24"/>
      <c r="AI251" s="24"/>
      <c r="AJ251" s="24"/>
      <c r="AK251" s="24"/>
      <c r="AL251" s="24"/>
      <c r="AM251" s="24"/>
      <c r="AN251" s="24"/>
      <c r="AO251" s="24"/>
      <c r="AP251" s="24"/>
      <c r="AQ251" s="24"/>
      <c r="AR251" s="24"/>
      <c r="AS251" s="24"/>
      <c r="AT251" s="24"/>
      <c r="AU251" s="24"/>
      <c r="AV251" s="24"/>
      <c r="AW251" s="24"/>
      <c r="AX251" s="24"/>
      <c r="AY251" s="24"/>
      <c r="AZ251" s="24"/>
      <c r="BA251" s="530"/>
      <c r="BB251" s="399"/>
      <c r="BC251" s="530"/>
      <c r="BD251" s="530"/>
      <c r="BE251" s="530"/>
      <c r="BF251" s="530"/>
      <c r="BG251" s="530"/>
      <c r="BH251" s="530"/>
      <c r="BI251" s="530"/>
      <c r="BJ251" s="530"/>
      <c r="BK251" s="530"/>
      <c r="BL251" s="530"/>
      <c r="BM251" s="530"/>
      <c r="BN251" s="530"/>
      <c r="BO251" s="530"/>
      <c r="BP251" s="530"/>
      <c r="BQ251" s="530"/>
      <c r="BR251" s="530"/>
      <c r="BS251" s="530"/>
      <c r="BT251" s="530"/>
      <c r="BU251" s="530"/>
      <c r="BV251" s="530"/>
      <c r="BW251" s="530"/>
      <c r="BX251" s="530"/>
      <c r="BY251" s="530"/>
      <c r="BZ251" s="372"/>
      <c r="CA251" s="372"/>
      <c r="CB251" s="372"/>
      <c r="CC251" s="372"/>
      <c r="CD251" s="372"/>
      <c r="CE251" s="372"/>
      <c r="CF251" s="372"/>
      <c r="CG251" s="372"/>
      <c r="CH251" s="372"/>
      <c r="CI251" s="372"/>
      <c r="CJ251" s="372"/>
      <c r="CK251" s="372"/>
      <c r="CL251" s="372"/>
      <c r="CM251" s="372"/>
      <c r="CN251" s="372"/>
      <c r="CO251" s="372"/>
      <c r="CP251" s="372"/>
      <c r="CQ251" s="372"/>
      <c r="CR251" s="372"/>
      <c r="CS251" s="372"/>
      <c r="CT251" s="372"/>
      <c r="CU251" s="372"/>
      <c r="CV251" s="372"/>
      <c r="CW251" s="372"/>
      <c r="CX251" s="372"/>
      <c r="CY251" s="372"/>
      <c r="CZ251" s="372"/>
    </row>
    <row r="252" s="555" customFormat="true" ht="12.75" x14ac:dyDescent="0.2">
      <c r="AA252" s="24"/>
      <c r="AB252" s="24"/>
      <c r="AC252" s="24"/>
      <c r="AD252" s="24"/>
      <c r="AE252" s="24"/>
      <c r="AF252" s="24"/>
      <c r="AG252" s="24"/>
      <c r="AH252" s="24"/>
      <c r="AI252" s="24"/>
      <c r="AJ252" s="24"/>
      <c r="AK252" s="24"/>
      <c r="AL252" s="24"/>
      <c r="AM252" s="24"/>
      <c r="AN252" s="24"/>
      <c r="AO252" s="24"/>
      <c r="AP252" s="24"/>
      <c r="AQ252" s="24"/>
      <c r="AR252" s="24"/>
      <c r="AS252" s="24"/>
      <c r="AT252" s="24"/>
      <c r="AU252" s="24"/>
      <c r="AV252" s="24"/>
      <c r="AW252" s="24"/>
      <c r="AX252" s="24"/>
      <c r="AY252" s="24"/>
      <c r="AZ252" s="24"/>
      <c r="BA252" s="530"/>
      <c r="BB252" s="399"/>
      <c r="BC252" s="530"/>
      <c r="BD252" s="530"/>
      <c r="BE252" s="530"/>
      <c r="BF252" s="530"/>
      <c r="BG252" s="530"/>
      <c r="BH252" s="530"/>
      <c r="BI252" s="530"/>
      <c r="BJ252" s="530"/>
      <c r="BK252" s="530"/>
      <c r="BL252" s="530"/>
      <c r="BM252" s="530"/>
      <c r="BN252" s="530"/>
      <c r="BO252" s="530"/>
      <c r="BP252" s="530"/>
      <c r="BQ252" s="530"/>
      <c r="BR252" s="530"/>
      <c r="BS252" s="530"/>
      <c r="BT252" s="530"/>
      <c r="BU252" s="530"/>
      <c r="BV252" s="530"/>
      <c r="BW252" s="530"/>
      <c r="BX252" s="530"/>
      <c r="BY252" s="530"/>
      <c r="BZ252" s="372"/>
      <c r="CA252" s="372"/>
      <c r="CB252" s="372"/>
      <c r="CC252" s="372"/>
      <c r="CD252" s="372"/>
      <c r="CE252" s="372"/>
      <c r="CF252" s="372"/>
      <c r="CG252" s="372"/>
      <c r="CH252" s="372"/>
      <c r="CI252" s="372"/>
      <c r="CJ252" s="372"/>
      <c r="CK252" s="372"/>
      <c r="CL252" s="372"/>
      <c r="CM252" s="372"/>
      <c r="CN252" s="372"/>
      <c r="CO252" s="372"/>
      <c r="CP252" s="372"/>
      <c r="CQ252" s="372"/>
      <c r="CR252" s="372"/>
      <c r="CS252" s="372"/>
      <c r="CT252" s="372"/>
      <c r="CU252" s="372"/>
      <c r="CV252" s="372"/>
      <c r="CW252" s="372"/>
      <c r="CX252" s="372"/>
      <c r="CY252" s="372"/>
      <c r="CZ252" s="372"/>
    </row>
    <row r="253" s="555" customFormat="true" ht="12.75" x14ac:dyDescent="0.2">
      <c r="AA253" s="24"/>
      <c r="AB253" s="24"/>
      <c r="AC253" s="24"/>
      <c r="AD253" s="24"/>
      <c r="AE253" s="24"/>
      <c r="AF253" s="24"/>
      <c r="AG253" s="24"/>
      <c r="AH253" s="24"/>
      <c r="AI253" s="24"/>
      <c r="AJ253" s="24"/>
      <c r="AK253" s="24"/>
      <c r="AL253" s="24"/>
      <c r="AM253" s="24"/>
      <c r="AN253" s="24"/>
      <c r="AO253" s="24"/>
      <c r="AP253" s="24"/>
      <c r="AQ253" s="24"/>
      <c r="AR253" s="24"/>
      <c r="AS253" s="24"/>
      <c r="AT253" s="24"/>
      <c r="AU253" s="24"/>
      <c r="AV253" s="24"/>
      <c r="AW253" s="24"/>
      <c r="AX253" s="24"/>
      <c r="AY253" s="24"/>
      <c r="AZ253" s="24"/>
      <c r="BA253" s="530"/>
      <c r="BB253" s="399"/>
      <c r="BC253" s="530"/>
      <c r="BD253" s="530"/>
      <c r="BE253" s="530"/>
      <c r="BF253" s="530"/>
      <c r="BG253" s="530"/>
      <c r="BH253" s="530"/>
      <c r="BI253" s="530"/>
      <c r="BJ253" s="530"/>
      <c r="BK253" s="530"/>
      <c r="BL253" s="530"/>
      <c r="BM253" s="530"/>
      <c r="BN253" s="530"/>
      <c r="BO253" s="530"/>
      <c r="BP253" s="530"/>
      <c r="BQ253" s="530"/>
      <c r="BR253" s="530"/>
      <c r="BS253" s="530"/>
      <c r="BT253" s="530"/>
      <c r="BU253" s="530"/>
      <c r="BV253" s="530"/>
      <c r="BW253" s="530"/>
      <c r="BX253" s="530"/>
      <c r="BY253" s="530"/>
      <c r="BZ253" s="372"/>
      <c r="CA253" s="372"/>
      <c r="CB253" s="372"/>
      <c r="CC253" s="372"/>
      <c r="CD253" s="372"/>
      <c r="CE253" s="372"/>
      <c r="CF253" s="372"/>
      <c r="CG253" s="372"/>
      <c r="CH253" s="372"/>
      <c r="CI253" s="372"/>
      <c r="CJ253" s="372"/>
      <c r="CK253" s="372"/>
      <c r="CL253" s="372"/>
      <c r="CM253" s="372"/>
      <c r="CN253" s="372"/>
      <c r="CO253" s="372"/>
      <c r="CP253" s="372"/>
      <c r="CQ253" s="372"/>
      <c r="CR253" s="372"/>
      <c r="CS253" s="372"/>
      <c r="CT253" s="372"/>
      <c r="CU253" s="372"/>
      <c r="CV253" s="372"/>
      <c r="CW253" s="372"/>
      <c r="CX253" s="372"/>
      <c r="CY253" s="372"/>
      <c r="CZ253" s="372"/>
    </row>
    <row r="254" s="555" customFormat="true" ht="12.75" x14ac:dyDescent="0.2">
      <c r="AA254" s="24"/>
      <c r="AB254" s="24"/>
      <c r="AC254" s="24"/>
      <c r="AD254" s="24"/>
      <c r="AE254" s="24"/>
      <c r="AF254" s="24"/>
      <c r="AG254" s="24"/>
      <c r="AH254" s="24"/>
      <c r="AI254" s="24"/>
      <c r="AJ254" s="24"/>
      <c r="AK254" s="24"/>
      <c r="AL254" s="24"/>
      <c r="AM254" s="24"/>
      <c r="AN254" s="24"/>
      <c r="AO254" s="24"/>
      <c r="AP254" s="24"/>
      <c r="AQ254" s="24"/>
      <c r="AR254" s="24"/>
      <c r="AS254" s="24"/>
      <c r="AT254" s="24"/>
      <c r="AU254" s="24"/>
      <c r="AV254" s="24"/>
      <c r="AW254" s="24"/>
      <c r="AX254" s="24"/>
      <c r="AY254" s="24"/>
      <c r="AZ254" s="24"/>
      <c r="BA254" s="530"/>
      <c r="BB254" s="399"/>
      <c r="BC254" s="530"/>
      <c r="BD254" s="530"/>
      <c r="BE254" s="530"/>
      <c r="BF254" s="530"/>
      <c r="BG254" s="530"/>
      <c r="BH254" s="530"/>
      <c r="BI254" s="530"/>
      <c r="BJ254" s="530"/>
      <c r="BK254" s="530"/>
      <c r="BL254" s="530"/>
      <c r="BM254" s="530"/>
      <c r="BN254" s="530"/>
      <c r="BO254" s="530"/>
      <c r="BP254" s="530"/>
      <c r="BQ254" s="530"/>
      <c r="BR254" s="530"/>
      <c r="BS254" s="530"/>
      <c r="BT254" s="530"/>
      <c r="BU254" s="530"/>
      <c r="BV254" s="530"/>
      <c r="BW254" s="530"/>
      <c r="BX254" s="530"/>
      <c r="BY254" s="530"/>
      <c r="BZ254" s="372"/>
      <c r="CA254" s="372"/>
      <c r="CB254" s="372"/>
      <c r="CC254" s="372"/>
      <c r="CD254" s="372"/>
      <c r="CE254" s="372"/>
      <c r="CF254" s="372"/>
      <c r="CG254" s="372"/>
      <c r="CH254" s="372"/>
      <c r="CI254" s="372"/>
      <c r="CJ254" s="372"/>
      <c r="CK254" s="372"/>
      <c r="CL254" s="372"/>
      <c r="CM254" s="372"/>
      <c r="CN254" s="372"/>
      <c r="CO254" s="372"/>
      <c r="CP254" s="372"/>
      <c r="CQ254" s="372"/>
      <c r="CR254" s="372"/>
      <c r="CS254" s="372"/>
      <c r="CT254" s="372"/>
      <c r="CU254" s="372"/>
      <c r="CV254" s="372"/>
      <c r="CW254" s="372"/>
      <c r="CX254" s="372"/>
      <c r="CY254" s="372"/>
      <c r="CZ254" s="372"/>
    </row>
    <row r="255" s="555" customFormat="true" ht="12.75" x14ac:dyDescent="0.2">
      <c r="AA255" s="24"/>
      <c r="AB255" s="24"/>
      <c r="AC255" s="24"/>
      <c r="AD255" s="24"/>
      <c r="AE255" s="24"/>
      <c r="AF255" s="24"/>
      <c r="AG255" s="24"/>
      <c r="AH255" s="24"/>
      <c r="AI255" s="24"/>
      <c r="AJ255" s="24"/>
      <c r="AK255" s="24"/>
      <c r="AL255" s="24"/>
      <c r="AM255" s="24"/>
      <c r="AN255" s="24"/>
      <c r="AO255" s="24"/>
      <c r="AP255" s="24"/>
      <c r="AQ255" s="24"/>
      <c r="AR255" s="24"/>
      <c r="AS255" s="24"/>
      <c r="AT255" s="24"/>
      <c r="AU255" s="24"/>
      <c r="AV255" s="24"/>
      <c r="AW255" s="24"/>
      <c r="AX255" s="24"/>
      <c r="AY255" s="24"/>
      <c r="AZ255" s="24"/>
      <c r="BA255" s="530"/>
      <c r="BB255" s="399"/>
      <c r="BC255" s="530"/>
      <c r="BD255" s="530"/>
      <c r="BE255" s="530"/>
      <c r="BF255" s="530"/>
      <c r="BG255" s="530"/>
      <c r="BH255" s="530"/>
      <c r="BI255" s="530"/>
      <c r="BJ255" s="530"/>
      <c r="BK255" s="530"/>
      <c r="BL255" s="530"/>
      <c r="BM255" s="530"/>
      <c r="BN255" s="530"/>
      <c r="BO255" s="530"/>
      <c r="BP255" s="530"/>
      <c r="BQ255" s="530"/>
      <c r="BR255" s="530"/>
      <c r="BS255" s="530"/>
      <c r="BT255" s="530"/>
      <c r="BU255" s="530"/>
      <c r="BV255" s="530"/>
      <c r="BW255" s="530"/>
      <c r="BX255" s="530"/>
      <c r="BY255" s="530"/>
      <c r="BZ255" s="372"/>
      <c r="CA255" s="372"/>
      <c r="CB255" s="372"/>
      <c r="CC255" s="372"/>
      <c r="CD255" s="372"/>
      <c r="CE255" s="372"/>
      <c r="CF255" s="372"/>
      <c r="CG255" s="372"/>
      <c r="CH255" s="372"/>
      <c r="CI255" s="372"/>
      <c r="CJ255" s="372"/>
      <c r="CK255" s="372"/>
      <c r="CL255" s="372"/>
      <c r="CM255" s="372"/>
      <c r="CN255" s="372"/>
      <c r="CO255" s="372"/>
      <c r="CP255" s="372"/>
      <c r="CQ255" s="372"/>
      <c r="CR255" s="372"/>
      <c r="CS255" s="372"/>
      <c r="CT255" s="372"/>
      <c r="CU255" s="372"/>
      <c r="CV255" s="372"/>
      <c r="CW255" s="372"/>
      <c r="CX255" s="372"/>
      <c r="CY255" s="372"/>
      <c r="CZ255" s="372"/>
    </row>
    <row r="256" s="555" customFormat="true" ht="12.75" x14ac:dyDescent="0.2">
      <c r="AA256" s="24"/>
      <c r="AB256" s="24"/>
      <c r="AC256" s="24"/>
      <c r="AD256" s="24"/>
      <c r="AE256" s="24"/>
      <c r="AF256" s="24"/>
      <c r="AG256" s="24"/>
      <c r="AH256" s="24"/>
      <c r="AI256" s="24"/>
      <c r="AJ256" s="24"/>
      <c r="AK256" s="24"/>
      <c r="AL256" s="24"/>
      <c r="AM256" s="24"/>
      <c r="AN256" s="24"/>
      <c r="AO256" s="24"/>
      <c r="AP256" s="24"/>
      <c r="AQ256" s="24"/>
      <c r="AR256" s="24"/>
      <c r="AS256" s="24"/>
      <c r="AT256" s="24"/>
      <c r="AU256" s="24"/>
      <c r="AV256" s="24"/>
      <c r="AW256" s="24"/>
      <c r="AX256" s="24"/>
      <c r="AY256" s="24"/>
      <c r="AZ256" s="24"/>
      <c r="BA256" s="530"/>
      <c r="BB256" s="399"/>
      <c r="BC256" s="530"/>
      <c r="BD256" s="530"/>
      <c r="BE256" s="530"/>
      <c r="BF256" s="530"/>
      <c r="BG256" s="530"/>
      <c r="BH256" s="530"/>
      <c r="BI256" s="530"/>
      <c r="BJ256" s="530"/>
      <c r="BK256" s="530"/>
      <c r="BL256" s="530"/>
      <c r="BM256" s="530"/>
      <c r="BN256" s="530"/>
      <c r="BO256" s="530"/>
      <c r="BP256" s="530"/>
      <c r="BQ256" s="530"/>
      <c r="BR256" s="530"/>
      <c r="BS256" s="530"/>
      <c r="BT256" s="530"/>
      <c r="BU256" s="530"/>
      <c r="BV256" s="530"/>
      <c r="BW256" s="530"/>
      <c r="BX256" s="530"/>
      <c r="BY256" s="530"/>
      <c r="BZ256" s="372"/>
      <c r="CA256" s="372"/>
      <c r="CB256" s="372"/>
      <c r="CC256" s="372"/>
      <c r="CD256" s="372"/>
      <c r="CE256" s="372"/>
      <c r="CF256" s="372"/>
      <c r="CG256" s="372"/>
      <c r="CH256" s="372"/>
      <c r="CI256" s="372"/>
      <c r="CJ256" s="372"/>
      <c r="CK256" s="372"/>
      <c r="CL256" s="372"/>
      <c r="CM256" s="372"/>
      <c r="CN256" s="372"/>
      <c r="CO256" s="372"/>
      <c r="CP256" s="372"/>
      <c r="CQ256" s="372"/>
      <c r="CR256" s="372"/>
      <c r="CS256" s="372"/>
      <c r="CT256" s="372"/>
      <c r="CU256" s="372"/>
      <c r="CV256" s="372"/>
      <c r="CW256" s="372"/>
      <c r="CX256" s="372"/>
      <c r="CY256" s="372"/>
      <c r="CZ256" s="372"/>
    </row>
    <row r="257" s="555" customFormat="true" ht="18" customHeight="true" x14ac:dyDescent="0.2">
      <c r="AA257" s="24"/>
      <c r="AB257" s="24"/>
      <c r="AC257" s="24"/>
      <c r="AD257" s="24"/>
      <c r="AE257" s="24"/>
      <c r="AF257" s="24"/>
      <c r="AG257" s="24"/>
      <c r="AH257" s="24"/>
      <c r="AI257" s="24"/>
      <c r="AJ257" s="24"/>
      <c r="AK257" s="24"/>
      <c r="AL257" s="24"/>
      <c r="AM257" s="24"/>
      <c r="AN257" s="24"/>
      <c r="AO257" s="24"/>
      <c r="AP257" s="24"/>
      <c r="AQ257" s="24"/>
      <c r="AR257" s="24"/>
      <c r="AS257" s="24"/>
      <c r="AT257" s="24"/>
      <c r="AU257" s="24"/>
      <c r="AV257" s="24"/>
      <c r="AW257" s="24"/>
      <c r="AX257" s="24"/>
      <c r="AY257" s="24"/>
      <c r="AZ257" s="24"/>
      <c r="BA257" s="530"/>
      <c r="BB257" s="399"/>
      <c r="BC257" s="530"/>
      <c r="BD257" s="530"/>
      <c r="BE257" s="530"/>
      <c r="BF257" s="530"/>
      <c r="BG257" s="530"/>
      <c r="BH257" s="530"/>
      <c r="BI257" s="530"/>
      <c r="BJ257" s="530"/>
      <c r="BK257" s="530"/>
      <c r="BL257" s="530"/>
      <c r="BM257" s="530"/>
      <c r="BN257" s="530"/>
      <c r="BO257" s="530"/>
      <c r="BP257" s="530"/>
      <c r="BQ257" s="530"/>
      <c r="BR257" s="530"/>
      <c r="BS257" s="530"/>
      <c r="BT257" s="530"/>
      <c r="BU257" s="530"/>
      <c r="BV257" s="530"/>
      <c r="BW257" s="530"/>
      <c r="BX257" s="530"/>
      <c r="BY257" s="530"/>
      <c r="BZ257" s="372"/>
      <c r="CA257" s="372"/>
      <c r="CB257" s="372"/>
      <c r="CC257" s="372"/>
      <c r="CD257" s="372"/>
      <c r="CE257" s="372"/>
      <c r="CF257" s="372"/>
      <c r="CG257" s="372"/>
      <c r="CH257" s="372"/>
      <c r="CI257" s="372"/>
      <c r="CJ257" s="372"/>
      <c r="CK257" s="372"/>
      <c r="CL257" s="372"/>
      <c r="CM257" s="372"/>
      <c r="CN257" s="372"/>
      <c r="CO257" s="372"/>
      <c r="CP257" s="372"/>
      <c r="CQ257" s="372"/>
      <c r="CR257" s="372"/>
      <c r="CS257" s="372"/>
      <c r="CT257" s="372"/>
      <c r="CU257" s="372"/>
      <c r="CV257" s="372"/>
      <c r="CW257" s="372"/>
      <c r="CX257" s="372"/>
      <c r="CY257" s="372"/>
      <c r="CZ257" s="372"/>
    </row>
    <row r="258" s="555" customFormat="true" ht="18" customHeight="true" x14ac:dyDescent="0.2">
      <c r="AA258" s="24"/>
      <c r="AB258" s="24"/>
      <c r="AC258" s="24"/>
      <c r="AD258" s="24"/>
      <c r="AE258" s="24"/>
      <c r="AF258" s="24"/>
      <c r="AG258" s="24"/>
      <c r="AH258" s="24"/>
      <c r="AI258" s="24"/>
      <c r="AJ258" s="24"/>
      <c r="AK258" s="24"/>
      <c r="AL258" s="24"/>
      <c r="AM258" s="24"/>
      <c r="AN258" s="24"/>
      <c r="AO258" s="24"/>
      <c r="AP258" s="24"/>
      <c r="AQ258" s="24"/>
      <c r="AR258" s="24"/>
      <c r="AS258" s="24"/>
      <c r="AT258" s="24"/>
      <c r="AU258" s="24"/>
      <c r="AV258" s="24"/>
      <c r="AW258" s="24"/>
      <c r="AX258" s="24"/>
      <c r="AY258" s="24"/>
      <c r="AZ258" s="24"/>
      <c r="BA258" s="530"/>
      <c r="BB258" s="399"/>
      <c r="BC258" s="530"/>
      <c r="BD258" s="530"/>
      <c r="BE258" s="530"/>
      <c r="BF258" s="530"/>
      <c r="BG258" s="530"/>
      <c r="BH258" s="530"/>
      <c r="BI258" s="530"/>
      <c r="BJ258" s="530"/>
      <c r="BK258" s="530"/>
      <c r="BL258" s="530"/>
      <c r="BM258" s="530"/>
      <c r="BN258" s="530"/>
      <c r="BO258" s="530"/>
      <c r="BP258" s="530"/>
      <c r="BQ258" s="530"/>
      <c r="BR258" s="530"/>
      <c r="BS258" s="530"/>
      <c r="BT258" s="530"/>
      <c r="BU258" s="530"/>
      <c r="BV258" s="530"/>
      <c r="BW258" s="530"/>
      <c r="BX258" s="530"/>
      <c r="BY258" s="530"/>
      <c r="BZ258" s="372"/>
      <c r="CA258" s="372"/>
      <c r="CB258" s="372"/>
      <c r="CC258" s="372"/>
      <c r="CD258" s="372"/>
      <c r="CE258" s="372"/>
      <c r="CF258" s="372"/>
      <c r="CG258" s="372"/>
      <c r="CH258" s="372"/>
      <c r="CI258" s="372"/>
      <c r="CJ258" s="372"/>
      <c r="CK258" s="372"/>
      <c r="CL258" s="372"/>
      <c r="CM258" s="372"/>
      <c r="CN258" s="372"/>
      <c r="CO258" s="372"/>
      <c r="CP258" s="372"/>
      <c r="CQ258" s="372"/>
      <c r="CR258" s="372"/>
      <c r="CS258" s="372"/>
      <c r="CT258" s="372"/>
      <c r="CU258" s="372"/>
      <c r="CV258" s="372"/>
      <c r="CW258" s="372"/>
      <c r="CX258" s="372"/>
      <c r="CY258" s="372"/>
      <c r="CZ258" s="372"/>
    </row>
    <row r="259" s="344" customFormat="true" ht="15" customHeight="true" x14ac:dyDescent="0.2">
      <c r="AA259" s="983"/>
      <c r="AB259" s="983"/>
      <c r="AC259" s="983"/>
      <c r="AD259" s="983"/>
      <c r="AE259" s="983"/>
      <c r="AF259" s="983"/>
      <c r="AG259" s="983"/>
      <c r="AH259" s="983"/>
      <c r="AI259" s="983"/>
      <c r="AJ259" s="983"/>
      <c r="AK259" s="983"/>
      <c r="AL259" s="983"/>
      <c r="AM259" s="983"/>
      <c r="AN259" s="983"/>
      <c r="AO259" s="983"/>
      <c r="AP259" s="983"/>
      <c r="AQ259" s="983"/>
      <c r="AR259" s="983"/>
      <c r="AS259" s="983"/>
      <c r="AT259" s="983"/>
      <c r="AU259" s="983"/>
      <c r="AV259" s="983"/>
      <c r="AW259" s="983"/>
      <c r="AX259" s="983"/>
      <c r="AY259" s="983"/>
      <c r="AZ259" s="983"/>
      <c r="BA259" s="378" t="s">
        <v>131</v>
      </c>
      <c r="BB259" s="346" t="s">
        <v>85</v>
      </c>
      <c r="BC259" s="1151" t="s">
        <v>115</v>
      </c>
      <c r="BD259" s="1152"/>
      <c r="BE259" s="1152"/>
      <c r="BF259" s="1152"/>
      <c r="BG259" s="1183"/>
      <c r="BH259" s="1151" t="s">
        <v>38</v>
      </c>
      <c r="BI259" s="1152"/>
      <c r="BJ259" s="1152"/>
      <c r="BK259" s="1152"/>
      <c r="BL259" s="1183"/>
      <c r="BM259" s="1151" t="s">
        <v>37</v>
      </c>
      <c r="BN259" s="1152"/>
      <c r="BO259" s="1152"/>
      <c r="BP259" s="1152"/>
      <c r="BQ259" s="1153"/>
      <c r="BR259" s="39" t="s">
        <v>143</v>
      </c>
      <c r="BS259" s="457"/>
      <c r="BT259" s="457"/>
      <c r="BU259" s="457"/>
      <c r="BV259" s="457"/>
      <c r="BW259" s="457"/>
      <c r="BX259" s="457"/>
      <c r="BY259" s="457"/>
      <c r="BZ259" s="471"/>
      <c r="CA259" s="376"/>
      <c r="CB259" s="376"/>
      <c r="CC259" s="376"/>
      <c r="CD259" s="376"/>
      <c r="CE259" s="376"/>
      <c r="CF259" s="376"/>
      <c r="CG259" s="376"/>
      <c r="CH259" s="376"/>
      <c r="CI259" s="376"/>
      <c r="CJ259" s="376"/>
      <c r="CK259" s="376"/>
      <c r="CL259" s="376"/>
      <c r="CM259" s="376"/>
      <c r="CN259" s="376"/>
      <c r="CO259" s="376"/>
      <c r="CP259" s="376"/>
      <c r="CQ259" s="376"/>
      <c r="CR259" s="376"/>
      <c r="CS259" s="376"/>
      <c r="CT259" s="376"/>
      <c r="CU259" s="376"/>
      <c r="CV259" s="376"/>
      <c r="CW259" s="376"/>
      <c r="CX259" s="376"/>
      <c r="CY259" s="376"/>
      <c r="CZ259" s="376"/>
    </row>
    <row r="260" s="344" customFormat="true" ht="12.75" x14ac:dyDescent="0.2">
      <c r="AA260" s="983"/>
      <c r="AB260" s="983"/>
      <c r="AC260" s="983"/>
      <c r="AD260" s="983"/>
      <c r="AE260" s="983"/>
      <c r="AF260" s="983"/>
      <c r="AG260" s="983"/>
      <c r="AH260" s="983"/>
      <c r="AI260" s="983"/>
      <c r="AJ260" s="983"/>
      <c r="AK260" s="983"/>
      <c r="AL260" s="983"/>
      <c r="AM260" s="983"/>
      <c r="AN260" s="983"/>
      <c r="AO260" s="983"/>
      <c r="AP260" s="983"/>
      <c r="AQ260" s="983"/>
      <c r="AR260" s="983"/>
      <c r="AS260" s="983"/>
      <c r="AT260" s="983"/>
      <c r="AU260" s="983"/>
      <c r="AV260" s="983"/>
      <c r="AW260" s="983"/>
      <c r="AX260" s="983"/>
      <c r="AY260" s="983"/>
      <c r="AZ260" s="983"/>
      <c r="BA260" s="364" t="s">
        <v>119</v>
      </c>
      <c r="BB260" s="363"/>
      <c r="BC260" s="488" t="s">
        <v>0</v>
      </c>
      <c r="BD260" s="616" t="s">
        <v>1</v>
      </c>
      <c r="BE260" s="616" t="s">
        <v>2</v>
      </c>
      <c r="BF260" s="616" t="s">
        <v>3</v>
      </c>
      <c r="BG260" s="489" t="s">
        <v>4</v>
      </c>
      <c r="BH260" s="488" t="s">
        <v>0</v>
      </c>
      <c r="BI260" s="616" t="s">
        <v>1</v>
      </c>
      <c r="BJ260" s="616" t="s">
        <v>2</v>
      </c>
      <c r="BK260" s="616" t="s">
        <v>3</v>
      </c>
      <c r="BL260" s="489" t="s">
        <v>4</v>
      </c>
      <c r="BM260" s="488" t="s">
        <v>0</v>
      </c>
      <c r="BN260" s="616" t="s">
        <v>1</v>
      </c>
      <c r="BO260" s="616" t="s">
        <v>2</v>
      </c>
      <c r="BP260" s="616" t="s">
        <v>3</v>
      </c>
      <c r="BQ260" s="489" t="s">
        <v>4</v>
      </c>
      <c r="BR260" s="488" t="s">
        <v>160</v>
      </c>
      <c r="BS260" s="616" t="s">
        <v>161</v>
      </c>
      <c r="BT260" s="616" t="s">
        <v>162</v>
      </c>
      <c r="BU260" s="616" t="s">
        <v>163</v>
      </c>
      <c r="BV260" s="616" t="s">
        <v>164</v>
      </c>
      <c r="BW260" s="616" t="s">
        <v>165</v>
      </c>
      <c r="BX260" s="616" t="s">
        <v>298</v>
      </c>
      <c r="BY260" s="617" t="s">
        <v>167</v>
      </c>
      <c r="BZ260" s="617" t="s">
        <v>168</v>
      </c>
      <c r="CA260" s="992"/>
      <c r="CB260" s="992"/>
      <c r="CC260" s="992"/>
      <c r="CD260" s="992"/>
      <c r="CE260" s="992"/>
      <c r="CF260" s="992"/>
      <c r="CG260" s="992"/>
      <c r="CH260" s="992"/>
      <c r="CI260" s="992"/>
      <c r="CJ260" s="992"/>
      <c r="CK260" s="992"/>
      <c r="CL260" s="992"/>
      <c r="CM260" s="992"/>
      <c r="CN260" s="992"/>
      <c r="CO260" s="992"/>
      <c r="CP260" s="992"/>
      <c r="CQ260" s="992"/>
      <c r="CR260" s="992"/>
      <c r="CS260" s="992"/>
      <c r="CT260" s="992"/>
      <c r="CU260" s="992"/>
      <c r="CV260" s="992"/>
      <c r="CW260" s="992"/>
      <c r="CX260" s="992"/>
      <c r="CY260" s="992"/>
      <c r="CZ260" s="992"/>
    </row>
    <row r="261" s="344" customFormat="true" ht="15" customHeight="true" x14ac:dyDescent="0.2">
      <c r="AA261" s="983"/>
      <c r="AB261" s="983"/>
      <c r="AC261" s="983"/>
      <c r="AD261" s="983"/>
      <c r="AE261" s="983"/>
      <c r="AF261" s="983"/>
      <c r="AG261" s="983"/>
      <c r="AH261" s="983"/>
      <c r="AI261" s="983"/>
      <c r="AJ261" s="983"/>
      <c r="AK261" s="983"/>
      <c r="AL261" s="983"/>
      <c r="AM261" s="983"/>
      <c r="AN261" s="983"/>
      <c r="AO261" s="983"/>
      <c r="AP261" s="983"/>
      <c r="AQ261" s="983"/>
      <c r="AR261" s="983"/>
      <c r="AS261" s="983"/>
      <c r="AT261" s="983"/>
      <c r="AU261" s="983"/>
      <c r="AV261" s="983"/>
      <c r="AW261" s="983"/>
      <c r="AX261" s="983"/>
      <c r="AY261" s="983"/>
      <c r="AZ261" s="983"/>
      <c r="BA261" s="1181" t="s">
        <v>73</v>
      </c>
      <c r="BB261" s="652" t="s">
        <v>49</v>
      </c>
      <c r="BC261" s="90" t="s">
        <v>35</v>
      </c>
      <c r="BD261" s="86" t="s">
        <v>35</v>
      </c>
      <c r="BE261" s="86" t="s">
        <v>35</v>
      </c>
      <c r="BF261" s="86" t="s">
        <v>35</v>
      </c>
      <c r="BG261" s="81" t="s">
        <v>35</v>
      </c>
      <c r="BH261" s="90" t="s">
        <v>35</v>
      </c>
      <c r="BI261" s="86" t="s">
        <v>35</v>
      </c>
      <c r="BJ261" s="86" t="s">
        <v>35</v>
      </c>
      <c r="BK261" s="86" t="s">
        <v>35</v>
      </c>
      <c r="BL261" s="81" t="s">
        <v>35</v>
      </c>
      <c r="BM261" s="90" t="s">
        <v>35</v>
      </c>
      <c r="BN261" s="86" t="s">
        <v>35</v>
      </c>
      <c r="BO261" s="86" t="s">
        <v>35</v>
      </c>
      <c r="BP261" s="86" t="s">
        <v>35</v>
      </c>
      <c r="BQ261" s="81" t="s">
        <v>35</v>
      </c>
      <c r="BR261" s="90" t="s">
        <v>35</v>
      </c>
      <c r="BS261" s="86" t="s">
        <v>35</v>
      </c>
      <c r="BT261" s="86" t="s">
        <v>35</v>
      </c>
      <c r="BU261" s="86" t="s">
        <v>35</v>
      </c>
      <c r="BV261" s="86" t="s">
        <v>35</v>
      </c>
      <c r="BW261" s="86" t="s">
        <v>35</v>
      </c>
      <c r="BX261" s="86" t="s">
        <v>35</v>
      </c>
      <c r="BY261" s="74" t="s">
        <v>35</v>
      </c>
      <c r="BZ261" s="74" t="s">
        <v>35</v>
      </c>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row>
    <row r="262" s="344" customFormat="true" ht="15" customHeight="true" x14ac:dyDescent="0.2">
      <c r="AA262" s="983"/>
      <c r="AB262" s="983"/>
      <c r="AC262" s="983"/>
      <c r="AD262" s="983"/>
      <c r="AE262" s="983"/>
      <c r="AF262" s="983"/>
      <c r="AG262" s="983"/>
      <c r="AH262" s="983"/>
      <c r="AI262" s="983"/>
      <c r="AJ262" s="983"/>
      <c r="AK262" s="983"/>
      <c r="AL262" s="983"/>
      <c r="AM262" s="983"/>
      <c r="AN262" s="983"/>
      <c r="AO262" s="983"/>
      <c r="AP262" s="983"/>
      <c r="AQ262" s="983"/>
      <c r="AR262" s="983"/>
      <c r="AS262" s="983"/>
      <c r="AT262" s="983"/>
      <c r="AU262" s="983"/>
      <c r="AV262" s="983"/>
      <c r="AW262" s="983"/>
      <c r="AX262" s="983"/>
      <c r="AY262" s="983"/>
      <c r="AZ262" s="983"/>
      <c r="BA262" s="1182"/>
      <c r="BB262" s="651" t="s">
        <v>48</v>
      </c>
      <c r="BC262" s="89" t="s">
        <v>35</v>
      </c>
      <c r="BD262" s="85" t="s">
        <v>35</v>
      </c>
      <c r="BE262" s="85" t="s">
        <v>35</v>
      </c>
      <c r="BF262" s="85" t="s">
        <v>35</v>
      </c>
      <c r="BG262" s="80" t="s">
        <v>35</v>
      </c>
      <c r="BH262" s="89" t="s">
        <v>35</v>
      </c>
      <c r="BI262" s="85" t="s">
        <v>35</v>
      </c>
      <c r="BJ262" s="85" t="s">
        <v>35</v>
      </c>
      <c r="BK262" s="85" t="s">
        <v>35</v>
      </c>
      <c r="BL262" s="80" t="s">
        <v>35</v>
      </c>
      <c r="BM262" s="89" t="s">
        <v>35</v>
      </c>
      <c r="BN262" s="85" t="s">
        <v>35</v>
      </c>
      <c r="BO262" s="85" t="s">
        <v>35</v>
      </c>
      <c r="BP262" s="85" t="s">
        <v>35</v>
      </c>
      <c r="BQ262" s="80" t="s">
        <v>35</v>
      </c>
      <c r="BR262" s="89" t="s">
        <v>35</v>
      </c>
      <c r="BS262" s="85" t="s">
        <v>35</v>
      </c>
      <c r="BT262" s="85" t="s">
        <v>35</v>
      </c>
      <c r="BU262" s="85" t="s">
        <v>35</v>
      </c>
      <c r="BV262" s="85" t="s">
        <v>35</v>
      </c>
      <c r="BW262" s="85" t="s">
        <v>35</v>
      </c>
      <c r="BX262" s="85" t="s">
        <v>35</v>
      </c>
      <c r="BY262" s="73" t="s">
        <v>35</v>
      </c>
      <c r="BZ262" s="73" t="s">
        <v>35</v>
      </c>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row>
    <row r="263" s="344" customFormat="true" ht="15" customHeight="true" x14ac:dyDescent="0.2">
      <c r="AA263" s="983"/>
      <c r="AB263" s="983"/>
      <c r="AC263" s="983"/>
      <c r="AD263" s="983"/>
      <c r="AE263" s="983"/>
      <c r="AF263" s="983"/>
      <c r="AG263" s="983"/>
      <c r="AH263" s="983"/>
      <c r="AI263" s="983"/>
      <c r="AJ263" s="983"/>
      <c r="AK263" s="983"/>
      <c r="AL263" s="983"/>
      <c r="AM263" s="983"/>
      <c r="AN263" s="983"/>
      <c r="AO263" s="983"/>
      <c r="AP263" s="983"/>
      <c r="AQ263" s="983"/>
      <c r="AR263" s="983"/>
      <c r="AS263" s="983"/>
      <c r="AT263" s="983"/>
      <c r="AU263" s="983"/>
      <c r="AV263" s="983"/>
      <c r="AW263" s="983"/>
      <c r="AX263" s="983"/>
      <c r="AY263" s="983"/>
      <c r="AZ263" s="983"/>
      <c r="BA263" s="1182"/>
      <c r="BB263" s="651" t="s">
        <v>113</v>
      </c>
      <c r="BC263" s="89" t="s">
        <v>35</v>
      </c>
      <c r="BD263" s="85" t="s">
        <v>35</v>
      </c>
      <c r="BE263" s="85" t="s">
        <v>35</v>
      </c>
      <c r="BF263" s="85" t="s">
        <v>35</v>
      </c>
      <c r="BG263" s="80" t="s">
        <v>35</v>
      </c>
      <c r="BH263" s="89" t="s">
        <v>35</v>
      </c>
      <c r="BI263" s="85" t="s">
        <v>35</v>
      </c>
      <c r="BJ263" s="85" t="s">
        <v>35</v>
      </c>
      <c r="BK263" s="85" t="s">
        <v>35</v>
      </c>
      <c r="BL263" s="80" t="s">
        <v>35</v>
      </c>
      <c r="BM263" s="89" t="s">
        <v>35</v>
      </c>
      <c r="BN263" s="85" t="s">
        <v>35</v>
      </c>
      <c r="BO263" s="85" t="s">
        <v>35</v>
      </c>
      <c r="BP263" s="85" t="s">
        <v>35</v>
      </c>
      <c r="BQ263" s="80" t="s">
        <v>35</v>
      </c>
      <c r="BR263" s="89" t="s">
        <v>35</v>
      </c>
      <c r="BS263" s="85" t="s">
        <v>35</v>
      </c>
      <c r="BT263" s="85" t="s">
        <v>35</v>
      </c>
      <c r="BU263" s="85" t="s">
        <v>35</v>
      </c>
      <c r="BV263" s="85" t="s">
        <v>35</v>
      </c>
      <c r="BW263" s="85" t="s">
        <v>35</v>
      </c>
      <c r="BX263" s="85" t="s">
        <v>35</v>
      </c>
      <c r="BY263" s="73" t="s">
        <v>35</v>
      </c>
      <c r="BZ263" s="73" t="s">
        <v>35</v>
      </c>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row>
    <row r="264" s="344" customFormat="true" ht="15" customHeight="true" x14ac:dyDescent="0.2">
      <c r="AA264" s="983"/>
      <c r="AB264" s="983"/>
      <c r="AC264" s="983"/>
      <c r="AD264" s="983"/>
      <c r="AE264" s="983"/>
      <c r="AF264" s="983"/>
      <c r="AG264" s="983"/>
      <c r="AH264" s="983"/>
      <c r="AI264" s="983"/>
      <c r="AJ264" s="983"/>
      <c r="AK264" s="983"/>
      <c r="AL264" s="983"/>
      <c r="AM264" s="983"/>
      <c r="AN264" s="983"/>
      <c r="AO264" s="983"/>
      <c r="AP264" s="983"/>
      <c r="AQ264" s="983"/>
      <c r="AR264" s="983"/>
      <c r="AS264" s="983"/>
      <c r="AT264" s="983"/>
      <c r="AU264" s="983"/>
      <c r="AV264" s="983"/>
      <c r="AW264" s="983"/>
      <c r="AX264" s="983"/>
      <c r="AY264" s="983"/>
      <c r="AZ264" s="983"/>
      <c r="BA264" s="1182" t="s">
        <v>74</v>
      </c>
      <c r="BB264" s="651" t="s">
        <v>89</v>
      </c>
      <c r="BC264" s="89" t="s">
        <v>35</v>
      </c>
      <c r="BD264" s="85" t="s">
        <v>35</v>
      </c>
      <c r="BE264" s="85" t="s">
        <v>35</v>
      </c>
      <c r="BF264" s="85" t="s">
        <v>35</v>
      </c>
      <c r="BG264" s="80" t="s">
        <v>35</v>
      </c>
      <c r="BH264" s="89" t="s">
        <v>35</v>
      </c>
      <c r="BI264" s="85" t="s">
        <v>35</v>
      </c>
      <c r="BJ264" s="85" t="s">
        <v>35</v>
      </c>
      <c r="BK264" s="85" t="s">
        <v>35</v>
      </c>
      <c r="BL264" s="80" t="s">
        <v>35</v>
      </c>
      <c r="BM264" s="89" t="s">
        <v>35</v>
      </c>
      <c r="BN264" s="85" t="s">
        <v>35</v>
      </c>
      <c r="BO264" s="85" t="s">
        <v>35</v>
      </c>
      <c r="BP264" s="85" t="s">
        <v>35</v>
      </c>
      <c r="BQ264" s="80" t="s">
        <v>35</v>
      </c>
      <c r="BR264" s="89" t="s">
        <v>35</v>
      </c>
      <c r="BS264" s="85" t="s">
        <v>35</v>
      </c>
      <c r="BT264" s="85" t="s">
        <v>35</v>
      </c>
      <c r="BU264" s="85" t="s">
        <v>35</v>
      </c>
      <c r="BV264" s="85" t="s">
        <v>35</v>
      </c>
      <c r="BW264" s="85" t="s">
        <v>35</v>
      </c>
      <c r="BX264" s="85" t="s">
        <v>35</v>
      </c>
      <c r="BY264" s="73" t="s">
        <v>35</v>
      </c>
      <c r="BZ264" s="73" t="s">
        <v>35</v>
      </c>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row>
    <row r="265" s="344" customFormat="true" ht="15" customHeight="true" x14ac:dyDescent="0.2">
      <c r="AA265" s="983"/>
      <c r="AB265" s="983"/>
      <c r="AC265" s="983"/>
      <c r="AD265" s="983"/>
      <c r="AE265" s="983"/>
      <c r="AF265" s="983"/>
      <c r="AG265" s="983"/>
      <c r="AH265" s="983"/>
      <c r="AI265" s="983"/>
      <c r="AJ265" s="983"/>
      <c r="AK265" s="983"/>
      <c r="AL265" s="983"/>
      <c r="AM265" s="983"/>
      <c r="AN265" s="983"/>
      <c r="AO265" s="983"/>
      <c r="AP265" s="983"/>
      <c r="AQ265" s="983"/>
      <c r="AR265" s="983"/>
      <c r="AS265" s="983"/>
      <c r="AT265" s="983"/>
      <c r="AU265" s="983"/>
      <c r="AV265" s="983"/>
      <c r="AW265" s="983"/>
      <c r="AX265" s="983"/>
      <c r="AY265" s="983"/>
      <c r="AZ265" s="983"/>
      <c r="BA265" s="1182"/>
      <c r="BB265" s="651" t="s">
        <v>90</v>
      </c>
      <c r="BC265" s="89" t="s">
        <v>35</v>
      </c>
      <c r="BD265" s="85" t="s">
        <v>35</v>
      </c>
      <c r="BE265" s="85" t="s">
        <v>35</v>
      </c>
      <c r="BF265" s="85" t="s">
        <v>35</v>
      </c>
      <c r="BG265" s="80" t="s">
        <v>35</v>
      </c>
      <c r="BH265" s="89" t="s">
        <v>35</v>
      </c>
      <c r="BI265" s="85" t="s">
        <v>35</v>
      </c>
      <c r="BJ265" s="85" t="s">
        <v>35</v>
      </c>
      <c r="BK265" s="85" t="s">
        <v>35</v>
      </c>
      <c r="BL265" s="80" t="s">
        <v>35</v>
      </c>
      <c r="BM265" s="89" t="s">
        <v>35</v>
      </c>
      <c r="BN265" s="85" t="s">
        <v>35</v>
      </c>
      <c r="BO265" s="85" t="s">
        <v>35</v>
      </c>
      <c r="BP265" s="85" t="s">
        <v>35</v>
      </c>
      <c r="BQ265" s="80" t="s">
        <v>35</v>
      </c>
      <c r="BR265" s="89" t="s">
        <v>35</v>
      </c>
      <c r="BS265" s="85" t="s">
        <v>35</v>
      </c>
      <c r="BT265" s="85" t="s">
        <v>35</v>
      </c>
      <c r="BU265" s="85" t="s">
        <v>35</v>
      </c>
      <c r="BV265" s="85" t="s">
        <v>35</v>
      </c>
      <c r="BW265" s="85" t="s">
        <v>35</v>
      </c>
      <c r="BX265" s="85" t="s">
        <v>35</v>
      </c>
      <c r="BY265" s="73" t="s">
        <v>35</v>
      </c>
      <c r="BZ265" s="73" t="s">
        <v>35</v>
      </c>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row>
    <row r="266" s="344" customFormat="true" ht="15" customHeight="true" x14ac:dyDescent="0.2">
      <c r="AA266" s="983"/>
      <c r="AB266" s="983"/>
      <c r="AC266" s="983"/>
      <c r="AD266" s="983"/>
      <c r="AE266" s="983"/>
      <c r="AF266" s="983"/>
      <c r="AG266" s="983"/>
      <c r="AH266" s="983"/>
      <c r="AI266" s="983"/>
      <c r="AJ266" s="983"/>
      <c r="AK266" s="983"/>
      <c r="AL266" s="983"/>
      <c r="AM266" s="983"/>
      <c r="AN266" s="983"/>
      <c r="AO266" s="983"/>
      <c r="AP266" s="983"/>
      <c r="AQ266" s="983"/>
      <c r="AR266" s="983"/>
      <c r="AS266" s="983"/>
      <c r="AT266" s="983"/>
      <c r="AU266" s="983"/>
      <c r="AV266" s="983"/>
      <c r="AW266" s="983"/>
      <c r="AX266" s="983"/>
      <c r="AY266" s="983"/>
      <c r="AZ266" s="983"/>
      <c r="BA266" s="1182"/>
      <c r="BB266" s="651" t="s">
        <v>91</v>
      </c>
      <c r="BC266" s="89" t="s">
        <v>35</v>
      </c>
      <c r="BD266" s="85" t="s">
        <v>35</v>
      </c>
      <c r="BE266" s="85" t="s">
        <v>35</v>
      </c>
      <c r="BF266" s="85" t="s">
        <v>35</v>
      </c>
      <c r="BG266" s="80" t="s">
        <v>35</v>
      </c>
      <c r="BH266" s="89" t="s">
        <v>35</v>
      </c>
      <c r="BI266" s="85" t="s">
        <v>35</v>
      </c>
      <c r="BJ266" s="85" t="s">
        <v>35</v>
      </c>
      <c r="BK266" s="85" t="s">
        <v>35</v>
      </c>
      <c r="BL266" s="80" t="s">
        <v>35</v>
      </c>
      <c r="BM266" s="89" t="s">
        <v>35</v>
      </c>
      <c r="BN266" s="85" t="s">
        <v>35</v>
      </c>
      <c r="BO266" s="85" t="s">
        <v>35</v>
      </c>
      <c r="BP266" s="85" t="s">
        <v>35</v>
      </c>
      <c r="BQ266" s="80" t="s">
        <v>35</v>
      </c>
      <c r="BR266" s="89" t="s">
        <v>35</v>
      </c>
      <c r="BS266" s="85" t="s">
        <v>35</v>
      </c>
      <c r="BT266" s="85" t="s">
        <v>35</v>
      </c>
      <c r="BU266" s="85" t="s">
        <v>35</v>
      </c>
      <c r="BV266" s="85" t="s">
        <v>35</v>
      </c>
      <c r="BW266" s="85" t="s">
        <v>35</v>
      </c>
      <c r="BX266" s="85" t="s">
        <v>35</v>
      </c>
      <c r="BY266" s="73" t="s">
        <v>35</v>
      </c>
      <c r="BZ266" s="73" t="s">
        <v>35</v>
      </c>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row>
    <row r="267" s="344" customFormat="true" ht="15" customHeight="true" x14ac:dyDescent="0.2">
      <c r="AA267" s="983"/>
      <c r="AB267" s="983"/>
      <c r="AC267" s="983"/>
      <c r="AD267" s="983"/>
      <c r="AE267" s="983"/>
      <c r="AF267" s="983"/>
      <c r="AG267" s="983"/>
      <c r="AH267" s="983"/>
      <c r="AI267" s="983"/>
      <c r="AJ267" s="983"/>
      <c r="AK267" s="983"/>
      <c r="AL267" s="983"/>
      <c r="AM267" s="983"/>
      <c r="AN267" s="983"/>
      <c r="AO267" s="983"/>
      <c r="AP267" s="983"/>
      <c r="AQ267" s="983"/>
      <c r="AR267" s="983"/>
      <c r="AS267" s="983"/>
      <c r="AT267" s="983"/>
      <c r="AU267" s="983"/>
      <c r="AV267" s="983"/>
      <c r="AW267" s="983"/>
      <c r="AX267" s="983"/>
      <c r="AY267" s="983"/>
      <c r="AZ267" s="983"/>
      <c r="BA267" s="1182"/>
      <c r="BB267" s="651" t="s">
        <v>113</v>
      </c>
      <c r="BC267" s="89" t="s">
        <v>35</v>
      </c>
      <c r="BD267" s="85" t="s">
        <v>35</v>
      </c>
      <c r="BE267" s="85" t="s">
        <v>35</v>
      </c>
      <c r="BF267" s="85" t="s">
        <v>35</v>
      </c>
      <c r="BG267" s="80" t="s">
        <v>35</v>
      </c>
      <c r="BH267" s="89" t="s">
        <v>35</v>
      </c>
      <c r="BI267" s="85" t="s">
        <v>35</v>
      </c>
      <c r="BJ267" s="85" t="s">
        <v>35</v>
      </c>
      <c r="BK267" s="85" t="s">
        <v>35</v>
      </c>
      <c r="BL267" s="80" t="s">
        <v>35</v>
      </c>
      <c r="BM267" s="89" t="s">
        <v>35</v>
      </c>
      <c r="BN267" s="85" t="s">
        <v>35</v>
      </c>
      <c r="BO267" s="85" t="s">
        <v>35</v>
      </c>
      <c r="BP267" s="85" t="s">
        <v>35</v>
      </c>
      <c r="BQ267" s="80" t="s">
        <v>35</v>
      </c>
      <c r="BR267" s="89" t="s">
        <v>35</v>
      </c>
      <c r="BS267" s="85" t="s">
        <v>35</v>
      </c>
      <c r="BT267" s="85" t="s">
        <v>35</v>
      </c>
      <c r="BU267" s="85" t="s">
        <v>35</v>
      </c>
      <c r="BV267" s="85" t="s">
        <v>35</v>
      </c>
      <c r="BW267" s="85" t="s">
        <v>35</v>
      </c>
      <c r="BX267" s="85" t="s">
        <v>35</v>
      </c>
      <c r="BY267" s="73" t="s">
        <v>35</v>
      </c>
      <c r="BZ267" s="73" t="s">
        <v>35</v>
      </c>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row>
    <row r="268" s="344" customFormat="true" ht="15" customHeight="true" x14ac:dyDescent="0.2">
      <c r="AA268" s="983"/>
      <c r="AB268" s="983"/>
      <c r="AC268" s="983"/>
      <c r="AD268" s="983"/>
      <c r="AE268" s="983"/>
      <c r="AF268" s="983"/>
      <c r="AG268" s="983"/>
      <c r="AH268" s="983"/>
      <c r="AI268" s="983"/>
      <c r="AJ268" s="983"/>
      <c r="AK268" s="983"/>
      <c r="AL268" s="983"/>
      <c r="AM268" s="983"/>
      <c r="AN268" s="983"/>
      <c r="AO268" s="983"/>
      <c r="AP268" s="983"/>
      <c r="AQ268" s="983"/>
      <c r="AR268" s="983"/>
      <c r="AS268" s="983"/>
      <c r="AT268" s="983"/>
      <c r="AU268" s="983"/>
      <c r="AV268" s="983"/>
      <c r="AW268" s="983"/>
      <c r="AX268" s="983"/>
      <c r="AY268" s="983"/>
      <c r="AZ268" s="983"/>
      <c r="BA268" s="1182" t="s">
        <v>116</v>
      </c>
      <c r="BB268" s="651" t="s">
        <v>89</v>
      </c>
      <c r="BC268" s="89" t="s">
        <v>35</v>
      </c>
      <c r="BD268" s="85" t="s">
        <v>35</v>
      </c>
      <c r="BE268" s="85" t="s">
        <v>35</v>
      </c>
      <c r="BF268" s="85" t="s">
        <v>35</v>
      </c>
      <c r="BG268" s="80" t="s">
        <v>35</v>
      </c>
      <c r="BH268" s="89" t="s">
        <v>35</v>
      </c>
      <c r="BI268" s="85" t="s">
        <v>35</v>
      </c>
      <c r="BJ268" s="85" t="s">
        <v>35</v>
      </c>
      <c r="BK268" s="85" t="s">
        <v>35</v>
      </c>
      <c r="BL268" s="80" t="s">
        <v>35</v>
      </c>
      <c r="BM268" s="89" t="s">
        <v>35</v>
      </c>
      <c r="BN268" s="85" t="s">
        <v>35</v>
      </c>
      <c r="BO268" s="85" t="s">
        <v>35</v>
      </c>
      <c r="BP268" s="85" t="s">
        <v>35</v>
      </c>
      <c r="BQ268" s="80" t="s">
        <v>35</v>
      </c>
      <c r="BR268" s="89" t="s">
        <v>35</v>
      </c>
      <c r="BS268" s="85" t="s">
        <v>35</v>
      </c>
      <c r="BT268" s="85" t="s">
        <v>35</v>
      </c>
      <c r="BU268" s="85" t="s">
        <v>35</v>
      </c>
      <c r="BV268" s="85" t="s">
        <v>35</v>
      </c>
      <c r="BW268" s="85" t="s">
        <v>35</v>
      </c>
      <c r="BX268" s="85" t="s">
        <v>35</v>
      </c>
      <c r="BY268" s="73" t="s">
        <v>35</v>
      </c>
      <c r="BZ268" s="73" t="s">
        <v>35</v>
      </c>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row>
    <row r="269" s="344" customFormat="true" ht="15" customHeight="true" x14ac:dyDescent="0.2">
      <c r="AA269" s="983"/>
      <c r="AB269" s="983"/>
      <c r="AC269" s="983"/>
      <c r="AD269" s="983"/>
      <c r="AE269" s="983"/>
      <c r="AF269" s="983"/>
      <c r="AG269" s="983"/>
      <c r="AH269" s="983"/>
      <c r="AI269" s="983"/>
      <c r="AJ269" s="983"/>
      <c r="AK269" s="983"/>
      <c r="AL269" s="983"/>
      <c r="AM269" s="983"/>
      <c r="AN269" s="983"/>
      <c r="AO269" s="983"/>
      <c r="AP269" s="983"/>
      <c r="AQ269" s="983"/>
      <c r="AR269" s="983"/>
      <c r="AS269" s="983"/>
      <c r="AT269" s="983"/>
      <c r="AU269" s="983"/>
      <c r="AV269" s="983"/>
      <c r="AW269" s="983"/>
      <c r="AX269" s="983"/>
      <c r="AY269" s="983"/>
      <c r="AZ269" s="983"/>
      <c r="BA269" s="1182"/>
      <c r="BB269" s="651" t="s">
        <v>90</v>
      </c>
      <c r="BC269" s="89" t="s">
        <v>35</v>
      </c>
      <c r="BD269" s="85" t="s">
        <v>35</v>
      </c>
      <c r="BE269" s="85" t="s">
        <v>35</v>
      </c>
      <c r="BF269" s="85" t="s">
        <v>35</v>
      </c>
      <c r="BG269" s="80" t="s">
        <v>35</v>
      </c>
      <c r="BH269" s="89" t="s">
        <v>35</v>
      </c>
      <c r="BI269" s="85" t="s">
        <v>35</v>
      </c>
      <c r="BJ269" s="85" t="s">
        <v>35</v>
      </c>
      <c r="BK269" s="85" t="s">
        <v>35</v>
      </c>
      <c r="BL269" s="80" t="s">
        <v>35</v>
      </c>
      <c r="BM269" s="89" t="s">
        <v>35</v>
      </c>
      <c r="BN269" s="85" t="s">
        <v>35</v>
      </c>
      <c r="BO269" s="85" t="s">
        <v>35</v>
      </c>
      <c r="BP269" s="85" t="s">
        <v>35</v>
      </c>
      <c r="BQ269" s="80" t="s">
        <v>35</v>
      </c>
      <c r="BR269" s="89" t="s">
        <v>35</v>
      </c>
      <c r="BS269" s="85" t="s">
        <v>35</v>
      </c>
      <c r="BT269" s="85" t="s">
        <v>35</v>
      </c>
      <c r="BU269" s="85" t="s">
        <v>35</v>
      </c>
      <c r="BV269" s="85" t="s">
        <v>35</v>
      </c>
      <c r="BW269" s="85" t="s">
        <v>35</v>
      </c>
      <c r="BX269" s="85" t="s">
        <v>35</v>
      </c>
      <c r="BY269" s="73" t="s">
        <v>35</v>
      </c>
      <c r="BZ269" s="73" t="s">
        <v>35</v>
      </c>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row>
    <row r="270" s="344" customFormat="true" ht="15" customHeight="true" x14ac:dyDescent="0.2">
      <c r="AA270" s="983"/>
      <c r="AB270" s="983"/>
      <c r="AC270" s="983"/>
      <c r="AD270" s="983"/>
      <c r="AE270" s="983"/>
      <c r="AF270" s="983"/>
      <c r="AG270" s="983"/>
      <c r="AH270" s="983"/>
      <c r="AI270" s="983"/>
      <c r="AJ270" s="983"/>
      <c r="AK270" s="983"/>
      <c r="AL270" s="983"/>
      <c r="AM270" s="983"/>
      <c r="AN270" s="983"/>
      <c r="AO270" s="983"/>
      <c r="AP270" s="983"/>
      <c r="AQ270" s="983"/>
      <c r="AR270" s="983"/>
      <c r="AS270" s="983"/>
      <c r="AT270" s="983"/>
      <c r="AU270" s="983"/>
      <c r="AV270" s="983"/>
      <c r="AW270" s="983"/>
      <c r="AX270" s="983"/>
      <c r="AY270" s="983"/>
      <c r="AZ270" s="983"/>
      <c r="BA270" s="1182"/>
      <c r="BB270" s="651" t="s">
        <v>91</v>
      </c>
      <c r="BC270" s="89" t="s">
        <v>35</v>
      </c>
      <c r="BD270" s="85" t="s">
        <v>35</v>
      </c>
      <c r="BE270" s="85" t="s">
        <v>35</v>
      </c>
      <c r="BF270" s="85" t="s">
        <v>35</v>
      </c>
      <c r="BG270" s="80" t="s">
        <v>35</v>
      </c>
      <c r="BH270" s="89" t="s">
        <v>35</v>
      </c>
      <c r="BI270" s="85" t="s">
        <v>35</v>
      </c>
      <c r="BJ270" s="85" t="s">
        <v>35</v>
      </c>
      <c r="BK270" s="85" t="s">
        <v>35</v>
      </c>
      <c r="BL270" s="80" t="s">
        <v>35</v>
      </c>
      <c r="BM270" s="89" t="s">
        <v>35</v>
      </c>
      <c r="BN270" s="85" t="s">
        <v>35</v>
      </c>
      <c r="BO270" s="85" t="s">
        <v>35</v>
      </c>
      <c r="BP270" s="85" t="s">
        <v>35</v>
      </c>
      <c r="BQ270" s="80" t="s">
        <v>35</v>
      </c>
      <c r="BR270" s="89" t="s">
        <v>35</v>
      </c>
      <c r="BS270" s="85" t="s">
        <v>35</v>
      </c>
      <c r="BT270" s="85" t="s">
        <v>35</v>
      </c>
      <c r="BU270" s="85" t="s">
        <v>35</v>
      </c>
      <c r="BV270" s="85" t="s">
        <v>35</v>
      </c>
      <c r="BW270" s="85" t="s">
        <v>35</v>
      </c>
      <c r="BX270" s="85" t="s">
        <v>35</v>
      </c>
      <c r="BY270" s="73" t="s">
        <v>35</v>
      </c>
      <c r="BZ270" s="73" t="s">
        <v>35</v>
      </c>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row>
    <row r="271" s="344" customFormat="true" ht="15" customHeight="true" x14ac:dyDescent="0.2">
      <c r="AA271" s="983"/>
      <c r="AB271" s="983"/>
      <c r="AC271" s="983"/>
      <c r="AD271" s="983"/>
      <c r="AE271" s="983"/>
      <c r="AF271" s="983"/>
      <c r="AG271" s="983"/>
      <c r="AH271" s="983"/>
      <c r="AI271" s="983"/>
      <c r="AJ271" s="983"/>
      <c r="AK271" s="983"/>
      <c r="AL271" s="983"/>
      <c r="AM271" s="983"/>
      <c r="AN271" s="983"/>
      <c r="AO271" s="983"/>
      <c r="AP271" s="983"/>
      <c r="AQ271" s="983"/>
      <c r="AR271" s="983"/>
      <c r="AS271" s="983"/>
      <c r="AT271" s="983"/>
      <c r="AU271" s="983"/>
      <c r="AV271" s="983"/>
      <c r="AW271" s="983"/>
      <c r="AX271" s="983"/>
      <c r="AY271" s="983"/>
      <c r="AZ271" s="983"/>
      <c r="BA271" s="1182" t="s">
        <v>75</v>
      </c>
      <c r="BB271" s="651" t="s">
        <v>49</v>
      </c>
      <c r="BC271" s="89" t="s">
        <v>35</v>
      </c>
      <c r="BD271" s="82" t="s">
        <v>35</v>
      </c>
      <c r="BE271" s="82" t="s">
        <v>35</v>
      </c>
      <c r="BF271" s="82" t="s">
        <v>35</v>
      </c>
      <c r="BG271" s="77" t="s">
        <v>35</v>
      </c>
      <c r="BH271" s="89" t="s">
        <v>35</v>
      </c>
      <c r="BI271" s="82" t="s">
        <v>35</v>
      </c>
      <c r="BJ271" s="82" t="s">
        <v>35</v>
      </c>
      <c r="BK271" s="82" t="s">
        <v>35</v>
      </c>
      <c r="BL271" s="77" t="s">
        <v>35</v>
      </c>
      <c r="BM271" s="89" t="s">
        <v>35</v>
      </c>
      <c r="BN271" s="82" t="s">
        <v>35</v>
      </c>
      <c r="BO271" s="82" t="s">
        <v>35</v>
      </c>
      <c r="BP271" s="82" t="s">
        <v>35</v>
      </c>
      <c r="BQ271" s="77" t="s">
        <v>35</v>
      </c>
      <c r="BR271" s="89" t="s">
        <v>35</v>
      </c>
      <c r="BS271" s="82" t="s">
        <v>35</v>
      </c>
      <c r="BT271" s="82" t="s">
        <v>35</v>
      </c>
      <c r="BU271" s="82" t="s">
        <v>35</v>
      </c>
      <c r="BV271" s="82" t="s">
        <v>35</v>
      </c>
      <c r="BW271" s="82" t="s">
        <v>35</v>
      </c>
      <c r="BX271" s="82" t="s">
        <v>35</v>
      </c>
      <c r="BY271" s="71" t="s">
        <v>35</v>
      </c>
      <c r="BZ271" s="71" t="s">
        <v>35</v>
      </c>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row>
    <row r="272" s="344" customFormat="true" ht="15" customHeight="true" x14ac:dyDescent="0.2">
      <c r="AA272" s="983"/>
      <c r="AB272" s="983"/>
      <c r="AC272" s="983"/>
      <c r="AD272" s="983"/>
      <c r="AE272" s="983"/>
      <c r="AF272" s="983"/>
      <c r="AG272" s="983"/>
      <c r="AH272" s="983"/>
      <c r="AI272" s="983"/>
      <c r="AJ272" s="983"/>
      <c r="AK272" s="983"/>
      <c r="AL272" s="983"/>
      <c r="AM272" s="983"/>
      <c r="AN272" s="983"/>
      <c r="AO272" s="983"/>
      <c r="AP272" s="983"/>
      <c r="AQ272" s="983"/>
      <c r="AR272" s="983"/>
      <c r="AS272" s="983"/>
      <c r="AT272" s="983"/>
      <c r="AU272" s="983"/>
      <c r="AV272" s="983"/>
      <c r="AW272" s="983"/>
      <c r="AX272" s="983"/>
      <c r="AY272" s="983"/>
      <c r="AZ272" s="983"/>
      <c r="BA272" s="1182"/>
      <c r="BB272" s="651" t="s">
        <v>48</v>
      </c>
      <c r="BC272" s="89" t="s">
        <v>35</v>
      </c>
      <c r="BD272" s="82" t="s">
        <v>35</v>
      </c>
      <c r="BE272" s="82" t="s">
        <v>35</v>
      </c>
      <c r="BF272" s="82" t="s">
        <v>35</v>
      </c>
      <c r="BG272" s="77" t="s">
        <v>35</v>
      </c>
      <c r="BH272" s="89" t="s">
        <v>35</v>
      </c>
      <c r="BI272" s="82" t="s">
        <v>35</v>
      </c>
      <c r="BJ272" s="82" t="s">
        <v>35</v>
      </c>
      <c r="BK272" s="82" t="s">
        <v>35</v>
      </c>
      <c r="BL272" s="77" t="s">
        <v>35</v>
      </c>
      <c r="BM272" s="89" t="s">
        <v>35</v>
      </c>
      <c r="BN272" s="82" t="s">
        <v>35</v>
      </c>
      <c r="BO272" s="82" t="s">
        <v>35</v>
      </c>
      <c r="BP272" s="82" t="s">
        <v>35</v>
      </c>
      <c r="BQ272" s="77" t="s">
        <v>35</v>
      </c>
      <c r="BR272" s="89" t="s">
        <v>35</v>
      </c>
      <c r="BS272" s="82" t="s">
        <v>35</v>
      </c>
      <c r="BT272" s="82" t="s">
        <v>35</v>
      </c>
      <c r="BU272" s="82" t="s">
        <v>35</v>
      </c>
      <c r="BV272" s="82" t="s">
        <v>35</v>
      </c>
      <c r="BW272" s="82" t="s">
        <v>35</v>
      </c>
      <c r="BX272" s="82" t="s">
        <v>35</v>
      </c>
      <c r="BY272" s="71" t="s">
        <v>35</v>
      </c>
      <c r="BZ272" s="71" t="s">
        <v>35</v>
      </c>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row>
    <row r="273" s="344" customFormat="true" ht="15" customHeight="true" x14ac:dyDescent="0.2">
      <c r="AA273" s="983"/>
      <c r="AB273" s="983"/>
      <c r="AC273" s="983"/>
      <c r="AD273" s="983"/>
      <c r="AE273" s="983"/>
      <c r="AF273" s="983"/>
      <c r="AG273" s="983"/>
      <c r="AH273" s="983"/>
      <c r="AI273" s="983"/>
      <c r="AJ273" s="983"/>
      <c r="AK273" s="983"/>
      <c r="AL273" s="983"/>
      <c r="AM273" s="983"/>
      <c r="AN273" s="983"/>
      <c r="AO273" s="983"/>
      <c r="AP273" s="983"/>
      <c r="AQ273" s="983"/>
      <c r="AR273" s="983"/>
      <c r="AS273" s="983"/>
      <c r="AT273" s="983"/>
      <c r="AU273" s="983"/>
      <c r="AV273" s="983"/>
      <c r="AW273" s="983"/>
      <c r="AX273" s="983"/>
      <c r="AY273" s="983"/>
      <c r="AZ273" s="983"/>
      <c r="BA273" s="1182"/>
      <c r="BB273" s="651" t="s">
        <v>113</v>
      </c>
      <c r="BC273" s="89" t="s">
        <v>35</v>
      </c>
      <c r="BD273" s="82" t="s">
        <v>35</v>
      </c>
      <c r="BE273" s="82" t="s">
        <v>35</v>
      </c>
      <c r="BF273" s="82" t="s">
        <v>35</v>
      </c>
      <c r="BG273" s="77" t="s">
        <v>35</v>
      </c>
      <c r="BH273" s="89" t="s">
        <v>35</v>
      </c>
      <c r="BI273" s="82" t="s">
        <v>35</v>
      </c>
      <c r="BJ273" s="82" t="s">
        <v>35</v>
      </c>
      <c r="BK273" s="82" t="s">
        <v>35</v>
      </c>
      <c r="BL273" s="77" t="s">
        <v>35</v>
      </c>
      <c r="BM273" s="89" t="s">
        <v>35</v>
      </c>
      <c r="BN273" s="82" t="s">
        <v>35</v>
      </c>
      <c r="BO273" s="82" t="s">
        <v>35</v>
      </c>
      <c r="BP273" s="82" t="s">
        <v>35</v>
      </c>
      <c r="BQ273" s="77" t="s">
        <v>35</v>
      </c>
      <c r="BR273" s="89" t="s">
        <v>35</v>
      </c>
      <c r="BS273" s="82" t="s">
        <v>35</v>
      </c>
      <c r="BT273" s="82" t="s">
        <v>35</v>
      </c>
      <c r="BU273" s="82" t="s">
        <v>35</v>
      </c>
      <c r="BV273" s="82" t="s">
        <v>35</v>
      </c>
      <c r="BW273" s="82" t="s">
        <v>35</v>
      </c>
      <c r="BX273" s="82" t="s">
        <v>35</v>
      </c>
      <c r="BY273" s="71" t="s">
        <v>35</v>
      </c>
      <c r="BZ273" s="71" t="s">
        <v>35</v>
      </c>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row>
    <row r="274" s="344" customFormat="true" ht="15" customHeight="true" x14ac:dyDescent="0.2">
      <c r="AA274" s="983"/>
      <c r="AB274" s="983"/>
      <c r="AC274" s="983"/>
      <c r="AD274" s="983"/>
      <c r="AE274" s="983"/>
      <c r="AF274" s="983"/>
      <c r="AG274" s="983"/>
      <c r="AH274" s="983"/>
      <c r="AI274" s="983"/>
      <c r="AJ274" s="983"/>
      <c r="AK274" s="983"/>
      <c r="AL274" s="983"/>
      <c r="AM274" s="983"/>
      <c r="AN274" s="983"/>
      <c r="AO274" s="983"/>
      <c r="AP274" s="983"/>
      <c r="AQ274" s="983"/>
      <c r="AR274" s="983"/>
      <c r="AS274" s="983"/>
      <c r="AT274" s="983"/>
      <c r="AU274" s="983"/>
      <c r="AV274" s="983"/>
      <c r="AW274" s="983"/>
      <c r="AX274" s="983"/>
      <c r="AY274" s="983"/>
      <c r="AZ274" s="983"/>
      <c r="BA274" s="1182" t="s">
        <v>76</v>
      </c>
      <c r="BB274" s="651" t="s">
        <v>49</v>
      </c>
      <c r="BC274" s="89" t="s">
        <v>35</v>
      </c>
      <c r="BD274" s="85" t="s">
        <v>35</v>
      </c>
      <c r="BE274" s="85" t="s">
        <v>35</v>
      </c>
      <c r="BF274" s="85" t="s">
        <v>35</v>
      </c>
      <c r="BG274" s="80" t="s">
        <v>35</v>
      </c>
      <c r="BH274" s="89" t="s">
        <v>35</v>
      </c>
      <c r="BI274" s="85" t="s">
        <v>35</v>
      </c>
      <c r="BJ274" s="85" t="s">
        <v>35</v>
      </c>
      <c r="BK274" s="85" t="s">
        <v>35</v>
      </c>
      <c r="BL274" s="80" t="s">
        <v>35</v>
      </c>
      <c r="BM274" s="89" t="s">
        <v>35</v>
      </c>
      <c r="BN274" s="85" t="s">
        <v>35</v>
      </c>
      <c r="BO274" s="85" t="s">
        <v>35</v>
      </c>
      <c r="BP274" s="85" t="s">
        <v>35</v>
      </c>
      <c r="BQ274" s="80" t="s">
        <v>35</v>
      </c>
      <c r="BR274" s="89" t="s">
        <v>35</v>
      </c>
      <c r="BS274" s="85" t="s">
        <v>35</v>
      </c>
      <c r="BT274" s="85" t="s">
        <v>35</v>
      </c>
      <c r="BU274" s="85" t="s">
        <v>35</v>
      </c>
      <c r="BV274" s="85" t="s">
        <v>35</v>
      </c>
      <c r="BW274" s="85" t="s">
        <v>35</v>
      </c>
      <c r="BX274" s="85" t="s">
        <v>35</v>
      </c>
      <c r="BY274" s="73" t="s">
        <v>35</v>
      </c>
      <c r="BZ274" s="73" t="s">
        <v>35</v>
      </c>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row>
    <row r="275" s="344" customFormat="true" ht="15" customHeight="true" x14ac:dyDescent="0.2">
      <c r="AA275" s="983"/>
      <c r="AB275" s="983"/>
      <c r="AC275" s="983"/>
      <c r="AD275" s="983"/>
      <c r="AE275" s="983"/>
      <c r="AF275" s="983"/>
      <c r="AG275" s="983"/>
      <c r="AH275" s="983"/>
      <c r="AI275" s="983"/>
      <c r="AJ275" s="983"/>
      <c r="AK275" s="983"/>
      <c r="AL275" s="983"/>
      <c r="AM275" s="983"/>
      <c r="AN275" s="983"/>
      <c r="AO275" s="983"/>
      <c r="AP275" s="983"/>
      <c r="AQ275" s="983"/>
      <c r="AR275" s="983"/>
      <c r="AS275" s="983"/>
      <c r="AT275" s="983"/>
      <c r="AU275" s="983"/>
      <c r="AV275" s="983"/>
      <c r="AW275" s="983"/>
      <c r="AX275" s="983"/>
      <c r="AY275" s="983"/>
      <c r="AZ275" s="983"/>
      <c r="BA275" s="1182"/>
      <c r="BB275" s="651" t="s">
        <v>48</v>
      </c>
      <c r="BC275" s="89" t="s">
        <v>35</v>
      </c>
      <c r="BD275" s="85" t="s">
        <v>35</v>
      </c>
      <c r="BE275" s="85" t="s">
        <v>35</v>
      </c>
      <c r="BF275" s="85" t="s">
        <v>35</v>
      </c>
      <c r="BG275" s="80" t="s">
        <v>35</v>
      </c>
      <c r="BH275" s="89" t="s">
        <v>35</v>
      </c>
      <c r="BI275" s="85" t="s">
        <v>35</v>
      </c>
      <c r="BJ275" s="85" t="s">
        <v>35</v>
      </c>
      <c r="BK275" s="85" t="s">
        <v>35</v>
      </c>
      <c r="BL275" s="80" t="s">
        <v>35</v>
      </c>
      <c r="BM275" s="89" t="s">
        <v>35</v>
      </c>
      <c r="BN275" s="85" t="s">
        <v>35</v>
      </c>
      <c r="BO275" s="85" t="s">
        <v>35</v>
      </c>
      <c r="BP275" s="85" t="s">
        <v>35</v>
      </c>
      <c r="BQ275" s="80" t="s">
        <v>35</v>
      </c>
      <c r="BR275" s="89" t="s">
        <v>35</v>
      </c>
      <c r="BS275" s="85" t="s">
        <v>35</v>
      </c>
      <c r="BT275" s="85" t="s">
        <v>35</v>
      </c>
      <c r="BU275" s="85" t="s">
        <v>35</v>
      </c>
      <c r="BV275" s="85" t="s">
        <v>35</v>
      </c>
      <c r="BW275" s="85" t="s">
        <v>35</v>
      </c>
      <c r="BX275" s="85" t="s">
        <v>35</v>
      </c>
      <c r="BY275" s="73" t="s">
        <v>35</v>
      </c>
      <c r="BZ275" s="73" t="s">
        <v>35</v>
      </c>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row>
    <row r="276" s="344" customFormat="true" ht="15" customHeight="true" x14ac:dyDescent="0.2">
      <c r="AA276" s="983"/>
      <c r="AB276" s="983"/>
      <c r="AC276" s="983"/>
      <c r="AD276" s="983"/>
      <c r="AE276" s="983"/>
      <c r="AF276" s="983"/>
      <c r="AG276" s="983"/>
      <c r="AH276" s="983"/>
      <c r="AI276" s="983"/>
      <c r="AJ276" s="983"/>
      <c r="AK276" s="983"/>
      <c r="AL276" s="983"/>
      <c r="AM276" s="983"/>
      <c r="AN276" s="983"/>
      <c r="AO276" s="983"/>
      <c r="AP276" s="983"/>
      <c r="AQ276" s="983"/>
      <c r="AR276" s="983"/>
      <c r="AS276" s="983"/>
      <c r="AT276" s="983"/>
      <c r="AU276" s="983"/>
      <c r="AV276" s="983"/>
      <c r="AW276" s="983"/>
      <c r="AX276" s="983"/>
      <c r="AY276" s="983"/>
      <c r="AZ276" s="983"/>
      <c r="BA276" s="1182"/>
      <c r="BB276" s="651" t="s">
        <v>114</v>
      </c>
      <c r="BC276" s="89" t="s">
        <v>35</v>
      </c>
      <c r="BD276" s="85" t="s">
        <v>35</v>
      </c>
      <c r="BE276" s="85" t="s">
        <v>35</v>
      </c>
      <c r="BF276" s="85" t="s">
        <v>35</v>
      </c>
      <c r="BG276" s="80" t="s">
        <v>35</v>
      </c>
      <c r="BH276" s="89" t="s">
        <v>35</v>
      </c>
      <c r="BI276" s="85" t="s">
        <v>35</v>
      </c>
      <c r="BJ276" s="85" t="s">
        <v>35</v>
      </c>
      <c r="BK276" s="85" t="s">
        <v>35</v>
      </c>
      <c r="BL276" s="80" t="s">
        <v>35</v>
      </c>
      <c r="BM276" s="89" t="s">
        <v>35</v>
      </c>
      <c r="BN276" s="85" t="s">
        <v>35</v>
      </c>
      <c r="BO276" s="85" t="s">
        <v>35</v>
      </c>
      <c r="BP276" s="85" t="s">
        <v>35</v>
      </c>
      <c r="BQ276" s="80" t="s">
        <v>35</v>
      </c>
      <c r="BR276" s="89" t="s">
        <v>35</v>
      </c>
      <c r="BS276" s="85" t="s">
        <v>35</v>
      </c>
      <c r="BT276" s="85" t="s">
        <v>35</v>
      </c>
      <c r="BU276" s="85" t="s">
        <v>35</v>
      </c>
      <c r="BV276" s="85" t="s">
        <v>35</v>
      </c>
      <c r="BW276" s="85" t="s">
        <v>35</v>
      </c>
      <c r="BX276" s="85" t="s">
        <v>35</v>
      </c>
      <c r="BY276" s="73" t="s">
        <v>35</v>
      </c>
      <c r="BZ276" s="73" t="s">
        <v>35</v>
      </c>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row>
    <row r="277" s="344" customFormat="true" ht="15" customHeight="true" x14ac:dyDescent="0.2">
      <c r="AA277" s="983"/>
      <c r="AB277" s="983"/>
      <c r="AC277" s="983"/>
      <c r="AD277" s="983"/>
      <c r="AE277" s="983"/>
      <c r="AF277" s="983"/>
      <c r="AG277" s="983"/>
      <c r="AH277" s="983"/>
      <c r="AI277" s="983"/>
      <c r="AJ277" s="983"/>
      <c r="AK277" s="983"/>
      <c r="AL277" s="983"/>
      <c r="AM277" s="983"/>
      <c r="AN277" s="983"/>
      <c r="AO277" s="983"/>
      <c r="AP277" s="983"/>
      <c r="AQ277" s="983"/>
      <c r="AR277" s="983"/>
      <c r="AS277" s="983"/>
      <c r="AT277" s="983"/>
      <c r="AU277" s="983"/>
      <c r="AV277" s="983"/>
      <c r="AW277" s="983"/>
      <c r="AX277" s="983"/>
      <c r="AY277" s="983"/>
      <c r="AZ277" s="983"/>
      <c r="BA277" s="1182" t="s">
        <v>77</v>
      </c>
      <c r="BB277" s="651" t="s">
        <v>78</v>
      </c>
      <c r="BC277" s="89" t="s">
        <v>35</v>
      </c>
      <c r="BD277" s="85" t="s">
        <v>35</v>
      </c>
      <c r="BE277" s="85" t="s">
        <v>35</v>
      </c>
      <c r="BF277" s="85" t="s">
        <v>35</v>
      </c>
      <c r="BG277" s="80" t="s">
        <v>35</v>
      </c>
      <c r="BH277" s="89" t="s">
        <v>35</v>
      </c>
      <c r="BI277" s="85" t="s">
        <v>35</v>
      </c>
      <c r="BJ277" s="85" t="s">
        <v>35</v>
      </c>
      <c r="BK277" s="85" t="s">
        <v>35</v>
      </c>
      <c r="BL277" s="80" t="s">
        <v>35</v>
      </c>
      <c r="BM277" s="89" t="s">
        <v>35</v>
      </c>
      <c r="BN277" s="85" t="s">
        <v>35</v>
      </c>
      <c r="BO277" s="85" t="s">
        <v>35</v>
      </c>
      <c r="BP277" s="85" t="s">
        <v>35</v>
      </c>
      <c r="BQ277" s="80" t="s">
        <v>35</v>
      </c>
      <c r="BR277" s="89" t="s">
        <v>35</v>
      </c>
      <c r="BS277" s="85" t="s">
        <v>35</v>
      </c>
      <c r="BT277" s="85" t="s">
        <v>35</v>
      </c>
      <c r="BU277" s="85" t="s">
        <v>35</v>
      </c>
      <c r="BV277" s="85" t="s">
        <v>35</v>
      </c>
      <c r="BW277" s="85" t="s">
        <v>35</v>
      </c>
      <c r="BX277" s="85" t="s">
        <v>35</v>
      </c>
      <c r="BY277" s="73" t="s">
        <v>35</v>
      </c>
      <c r="BZ277" s="73" t="s">
        <v>35</v>
      </c>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row>
    <row r="278" s="344" customFormat="true" ht="15" customHeight="true" x14ac:dyDescent="0.2">
      <c r="AA278" s="983"/>
      <c r="AB278" s="983"/>
      <c r="AC278" s="983"/>
      <c r="AD278" s="983"/>
      <c r="AE278" s="983"/>
      <c r="AF278" s="983"/>
      <c r="AG278" s="983"/>
      <c r="AH278" s="983"/>
      <c r="AI278" s="983"/>
      <c r="AJ278" s="983"/>
      <c r="AK278" s="983"/>
      <c r="AL278" s="983"/>
      <c r="AM278" s="983"/>
      <c r="AN278" s="983"/>
      <c r="AO278" s="983"/>
      <c r="AP278" s="983"/>
      <c r="AQ278" s="983"/>
      <c r="AR278" s="983"/>
      <c r="AS278" s="983"/>
      <c r="AT278" s="983"/>
      <c r="AU278" s="983"/>
      <c r="AV278" s="983"/>
      <c r="AW278" s="983"/>
      <c r="AX278" s="983"/>
      <c r="AY278" s="983"/>
      <c r="AZ278" s="983"/>
      <c r="BA278" s="1182"/>
      <c r="BB278" s="651" t="s">
        <v>79</v>
      </c>
      <c r="BC278" s="89" t="s">
        <v>35</v>
      </c>
      <c r="BD278" s="85" t="s">
        <v>35</v>
      </c>
      <c r="BE278" s="85" t="s">
        <v>35</v>
      </c>
      <c r="BF278" s="85" t="s">
        <v>35</v>
      </c>
      <c r="BG278" s="80" t="s">
        <v>35</v>
      </c>
      <c r="BH278" s="89" t="s">
        <v>35</v>
      </c>
      <c r="BI278" s="85" t="s">
        <v>35</v>
      </c>
      <c r="BJ278" s="85" t="s">
        <v>35</v>
      </c>
      <c r="BK278" s="85" t="s">
        <v>35</v>
      </c>
      <c r="BL278" s="80" t="s">
        <v>35</v>
      </c>
      <c r="BM278" s="89" t="s">
        <v>35</v>
      </c>
      <c r="BN278" s="85" t="s">
        <v>35</v>
      </c>
      <c r="BO278" s="85" t="s">
        <v>35</v>
      </c>
      <c r="BP278" s="85" t="s">
        <v>35</v>
      </c>
      <c r="BQ278" s="80" t="s">
        <v>35</v>
      </c>
      <c r="BR278" s="89" t="s">
        <v>35</v>
      </c>
      <c r="BS278" s="85" t="s">
        <v>35</v>
      </c>
      <c r="BT278" s="85" t="s">
        <v>35</v>
      </c>
      <c r="BU278" s="85" t="s">
        <v>35</v>
      </c>
      <c r="BV278" s="85" t="s">
        <v>35</v>
      </c>
      <c r="BW278" s="85" t="s">
        <v>35</v>
      </c>
      <c r="BX278" s="85" t="s">
        <v>35</v>
      </c>
      <c r="BY278" s="73" t="s">
        <v>35</v>
      </c>
      <c r="BZ278" s="73" t="s">
        <v>35</v>
      </c>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row>
    <row r="279" s="344" customFormat="true" ht="15" customHeight="true" x14ac:dyDescent="0.2">
      <c r="AA279" s="983"/>
      <c r="AB279" s="983"/>
      <c r="AC279" s="983"/>
      <c r="AD279" s="983"/>
      <c r="AE279" s="983"/>
      <c r="AF279" s="983"/>
      <c r="AG279" s="983"/>
      <c r="AH279" s="983"/>
      <c r="AI279" s="983"/>
      <c r="AJ279" s="983"/>
      <c r="AK279" s="983"/>
      <c r="AL279" s="983"/>
      <c r="AM279" s="983"/>
      <c r="AN279" s="983"/>
      <c r="AO279" s="983"/>
      <c r="AP279" s="983"/>
      <c r="AQ279" s="983"/>
      <c r="AR279" s="983"/>
      <c r="AS279" s="983"/>
      <c r="AT279" s="983"/>
      <c r="AU279" s="983"/>
      <c r="AV279" s="983"/>
      <c r="AW279" s="983"/>
      <c r="AX279" s="983"/>
      <c r="AY279" s="983"/>
      <c r="AZ279" s="983"/>
      <c r="BA279" s="1182"/>
      <c r="BB279" s="651" t="s">
        <v>80</v>
      </c>
      <c r="BC279" s="89" t="s">
        <v>35</v>
      </c>
      <c r="BD279" s="82" t="s">
        <v>35</v>
      </c>
      <c r="BE279" s="82" t="s">
        <v>35</v>
      </c>
      <c r="BF279" s="82" t="s">
        <v>35</v>
      </c>
      <c r="BG279" s="77" t="s">
        <v>35</v>
      </c>
      <c r="BH279" s="89" t="s">
        <v>35</v>
      </c>
      <c r="BI279" s="82" t="s">
        <v>35</v>
      </c>
      <c r="BJ279" s="82" t="s">
        <v>35</v>
      </c>
      <c r="BK279" s="82" t="s">
        <v>35</v>
      </c>
      <c r="BL279" s="77" t="s">
        <v>35</v>
      </c>
      <c r="BM279" s="89" t="s">
        <v>35</v>
      </c>
      <c r="BN279" s="82" t="s">
        <v>35</v>
      </c>
      <c r="BO279" s="82" t="s">
        <v>35</v>
      </c>
      <c r="BP279" s="82" t="s">
        <v>35</v>
      </c>
      <c r="BQ279" s="77" t="s">
        <v>35</v>
      </c>
      <c r="BR279" s="89" t="s">
        <v>35</v>
      </c>
      <c r="BS279" s="82" t="s">
        <v>35</v>
      </c>
      <c r="BT279" s="82" t="s">
        <v>35</v>
      </c>
      <c r="BU279" s="82" t="s">
        <v>35</v>
      </c>
      <c r="BV279" s="82" t="s">
        <v>35</v>
      </c>
      <c r="BW279" s="82" t="s">
        <v>35</v>
      </c>
      <c r="BX279" s="82" t="s">
        <v>35</v>
      </c>
      <c r="BY279" s="71" t="s">
        <v>35</v>
      </c>
      <c r="BZ279" s="71" t="s">
        <v>35</v>
      </c>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row>
    <row r="280" s="984" customFormat="true" ht="15" customHeight="true" x14ac:dyDescent="0.2">
      <c r="B280" s="535"/>
      <c r="AA280" s="377"/>
      <c r="AB280" s="377"/>
      <c r="AC280" s="377"/>
      <c r="AD280" s="377"/>
      <c r="AE280" s="377"/>
      <c r="AF280" s="377"/>
      <c r="AG280" s="377"/>
      <c r="AH280" s="377"/>
      <c r="AI280" s="377"/>
      <c r="AJ280" s="377"/>
      <c r="AK280" s="377"/>
      <c r="AL280" s="377"/>
      <c r="AM280" s="377"/>
      <c r="AN280" s="377"/>
      <c r="AO280" s="377"/>
      <c r="AP280" s="377"/>
      <c r="AQ280" s="377"/>
      <c r="AR280" s="377"/>
      <c r="AS280" s="377"/>
      <c r="AT280" s="377"/>
      <c r="AU280" s="377"/>
      <c r="AV280" s="377"/>
      <c r="AW280" s="377"/>
      <c r="AX280" s="377"/>
      <c r="AY280" s="377"/>
      <c r="AZ280" s="377"/>
      <c r="BA280" s="1182"/>
      <c r="BB280" s="651" t="s">
        <v>81</v>
      </c>
      <c r="BC280" s="89" t="s">
        <v>35</v>
      </c>
      <c r="BD280" s="82" t="s">
        <v>35</v>
      </c>
      <c r="BE280" s="82" t="s">
        <v>35</v>
      </c>
      <c r="BF280" s="82" t="s">
        <v>35</v>
      </c>
      <c r="BG280" s="77" t="s">
        <v>35</v>
      </c>
      <c r="BH280" s="89" t="s">
        <v>35</v>
      </c>
      <c r="BI280" s="82" t="s">
        <v>35</v>
      </c>
      <c r="BJ280" s="82" t="s">
        <v>35</v>
      </c>
      <c r="BK280" s="82" t="s">
        <v>35</v>
      </c>
      <c r="BL280" s="77" t="s">
        <v>35</v>
      </c>
      <c r="BM280" s="89" t="s">
        <v>35</v>
      </c>
      <c r="BN280" s="82" t="s">
        <v>35</v>
      </c>
      <c r="BO280" s="82" t="s">
        <v>35</v>
      </c>
      <c r="BP280" s="82" t="s">
        <v>35</v>
      </c>
      <c r="BQ280" s="77" t="s">
        <v>35</v>
      </c>
      <c r="BR280" s="89" t="s">
        <v>35</v>
      </c>
      <c r="BS280" s="82" t="s">
        <v>35</v>
      </c>
      <c r="BT280" s="82" t="s">
        <v>35</v>
      </c>
      <c r="BU280" s="82" t="s">
        <v>35</v>
      </c>
      <c r="BV280" s="82" t="s">
        <v>35</v>
      </c>
      <c r="BW280" s="82" t="s">
        <v>35</v>
      </c>
      <c r="BX280" s="82" t="s">
        <v>35</v>
      </c>
      <c r="BY280" s="71" t="s">
        <v>35</v>
      </c>
      <c r="BZ280" s="71" t="s">
        <v>35</v>
      </c>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row>
    <row r="281" s="984" customFormat="true" ht="15" customHeight="true" x14ac:dyDescent="0.2">
      <c r="B281" s="535"/>
      <c r="AA281" s="377"/>
      <c r="AB281" s="377"/>
      <c r="AC281" s="377"/>
      <c r="AD281" s="377"/>
      <c r="AE281" s="377"/>
      <c r="AF281" s="377"/>
      <c r="AG281" s="377"/>
      <c r="AH281" s="377"/>
      <c r="AI281" s="377"/>
      <c r="AJ281" s="377"/>
      <c r="AK281" s="377"/>
      <c r="AL281" s="377"/>
      <c r="AM281" s="377"/>
      <c r="AN281" s="377"/>
      <c r="AO281" s="377"/>
      <c r="AP281" s="377"/>
      <c r="AQ281" s="377"/>
      <c r="AR281" s="377"/>
      <c r="AS281" s="377"/>
      <c r="AT281" s="377"/>
      <c r="AU281" s="377"/>
      <c r="AV281" s="377"/>
      <c r="AW281" s="377"/>
      <c r="AX281" s="377"/>
      <c r="AY281" s="377"/>
      <c r="AZ281" s="377"/>
      <c r="BA281" s="1182"/>
      <c r="BB281" s="651" t="s">
        <v>82</v>
      </c>
      <c r="BC281" s="89" t="s">
        <v>35</v>
      </c>
      <c r="BD281" s="82" t="s">
        <v>35</v>
      </c>
      <c r="BE281" s="82" t="s">
        <v>35</v>
      </c>
      <c r="BF281" s="82" t="s">
        <v>35</v>
      </c>
      <c r="BG281" s="77" t="s">
        <v>35</v>
      </c>
      <c r="BH281" s="89" t="s">
        <v>35</v>
      </c>
      <c r="BI281" s="82" t="s">
        <v>35</v>
      </c>
      <c r="BJ281" s="82" t="s">
        <v>35</v>
      </c>
      <c r="BK281" s="82" t="s">
        <v>35</v>
      </c>
      <c r="BL281" s="77" t="s">
        <v>35</v>
      </c>
      <c r="BM281" s="89" t="s">
        <v>35</v>
      </c>
      <c r="BN281" s="82" t="s">
        <v>35</v>
      </c>
      <c r="BO281" s="82" t="s">
        <v>35</v>
      </c>
      <c r="BP281" s="82" t="s">
        <v>35</v>
      </c>
      <c r="BQ281" s="77" t="s">
        <v>35</v>
      </c>
      <c r="BR281" s="89" t="s">
        <v>35</v>
      </c>
      <c r="BS281" s="82" t="s">
        <v>35</v>
      </c>
      <c r="BT281" s="82" t="s">
        <v>35</v>
      </c>
      <c r="BU281" s="82" t="s">
        <v>35</v>
      </c>
      <c r="BV281" s="82" t="s">
        <v>35</v>
      </c>
      <c r="BW281" s="82" t="s">
        <v>35</v>
      </c>
      <c r="BX281" s="82" t="s">
        <v>35</v>
      </c>
      <c r="BY281" s="71" t="s">
        <v>35</v>
      </c>
      <c r="BZ281" s="71" t="s">
        <v>35</v>
      </c>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row>
    <row r="282" s="984" customFormat="true" ht="15" customHeight="true" x14ac:dyDescent="0.2">
      <c r="B282" s="535"/>
      <c r="AA282" s="377"/>
      <c r="AB282" s="377"/>
      <c r="AC282" s="377"/>
      <c r="AD282" s="377"/>
      <c r="AE282" s="377"/>
      <c r="AF282" s="377"/>
      <c r="AG282" s="377"/>
      <c r="AH282" s="377"/>
      <c r="AI282" s="377"/>
      <c r="AJ282" s="377"/>
      <c r="AK282" s="377"/>
      <c r="AL282" s="377"/>
      <c r="AM282" s="377"/>
      <c r="AN282" s="377"/>
      <c r="AO282" s="377"/>
      <c r="AP282" s="377"/>
      <c r="AQ282" s="377"/>
      <c r="AR282" s="377"/>
      <c r="AS282" s="377"/>
      <c r="AT282" s="377"/>
      <c r="AU282" s="377"/>
      <c r="AV282" s="377"/>
      <c r="AW282" s="377"/>
      <c r="AX282" s="377"/>
      <c r="AY282" s="377"/>
      <c r="AZ282" s="377"/>
      <c r="BA282" s="1182"/>
      <c r="BB282" s="651" t="s">
        <v>83</v>
      </c>
      <c r="BC282" s="89" t="s">
        <v>35</v>
      </c>
      <c r="BD282" s="82" t="s">
        <v>35</v>
      </c>
      <c r="BE282" s="82" t="s">
        <v>35</v>
      </c>
      <c r="BF282" s="82" t="s">
        <v>35</v>
      </c>
      <c r="BG282" s="77" t="s">
        <v>35</v>
      </c>
      <c r="BH282" s="89" t="s">
        <v>35</v>
      </c>
      <c r="BI282" s="82" t="s">
        <v>35</v>
      </c>
      <c r="BJ282" s="82" t="s">
        <v>35</v>
      </c>
      <c r="BK282" s="82" t="s">
        <v>35</v>
      </c>
      <c r="BL282" s="77" t="s">
        <v>35</v>
      </c>
      <c r="BM282" s="89" t="s">
        <v>35</v>
      </c>
      <c r="BN282" s="82" t="s">
        <v>35</v>
      </c>
      <c r="BO282" s="82" t="s">
        <v>35</v>
      </c>
      <c r="BP282" s="82" t="s">
        <v>35</v>
      </c>
      <c r="BQ282" s="77" t="s">
        <v>35</v>
      </c>
      <c r="BR282" s="89" t="s">
        <v>35</v>
      </c>
      <c r="BS282" s="82" t="s">
        <v>35</v>
      </c>
      <c r="BT282" s="82" t="s">
        <v>35</v>
      </c>
      <c r="BU282" s="82" t="s">
        <v>35</v>
      </c>
      <c r="BV282" s="82" t="s">
        <v>35</v>
      </c>
      <c r="BW282" s="82" t="s">
        <v>35</v>
      </c>
      <c r="BX282" s="82" t="s">
        <v>35</v>
      </c>
      <c r="BY282" s="71" t="s">
        <v>35</v>
      </c>
      <c r="BZ282" s="71" t="s">
        <v>35</v>
      </c>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row>
    <row r="283" s="984" customFormat="true" ht="15" customHeight="true" x14ac:dyDescent="0.2">
      <c r="B283" s="535"/>
      <c r="AA283" s="377"/>
      <c r="AB283" s="377"/>
      <c r="AC283" s="377"/>
      <c r="AD283" s="377"/>
      <c r="AE283" s="377"/>
      <c r="AF283" s="377"/>
      <c r="AG283" s="377"/>
      <c r="AH283" s="377"/>
      <c r="AI283" s="377"/>
      <c r="AJ283" s="377"/>
      <c r="AK283" s="377"/>
      <c r="AL283" s="377"/>
      <c r="AM283" s="377"/>
      <c r="AN283" s="377"/>
      <c r="AO283" s="377"/>
      <c r="AP283" s="377"/>
      <c r="AQ283" s="377"/>
      <c r="AR283" s="377"/>
      <c r="AS283" s="377"/>
      <c r="AT283" s="377"/>
      <c r="AU283" s="377"/>
      <c r="AV283" s="377"/>
      <c r="AW283" s="377"/>
      <c r="AX283" s="377"/>
      <c r="AY283" s="377"/>
      <c r="AZ283" s="377"/>
      <c r="BA283" s="1182"/>
      <c r="BB283" s="651" t="s">
        <v>84</v>
      </c>
      <c r="BC283" s="89" t="s">
        <v>35</v>
      </c>
      <c r="BD283" s="82" t="s">
        <v>35</v>
      </c>
      <c r="BE283" s="82" t="s">
        <v>35</v>
      </c>
      <c r="BF283" s="82" t="s">
        <v>35</v>
      </c>
      <c r="BG283" s="77" t="s">
        <v>35</v>
      </c>
      <c r="BH283" s="89" t="s">
        <v>35</v>
      </c>
      <c r="BI283" s="82" t="s">
        <v>35</v>
      </c>
      <c r="BJ283" s="82" t="s">
        <v>35</v>
      </c>
      <c r="BK283" s="82" t="s">
        <v>35</v>
      </c>
      <c r="BL283" s="77" t="s">
        <v>35</v>
      </c>
      <c r="BM283" s="89" t="s">
        <v>35</v>
      </c>
      <c r="BN283" s="82" t="s">
        <v>35</v>
      </c>
      <c r="BO283" s="82" t="s">
        <v>35</v>
      </c>
      <c r="BP283" s="82" t="s">
        <v>35</v>
      </c>
      <c r="BQ283" s="77" t="s">
        <v>35</v>
      </c>
      <c r="BR283" s="89" t="s">
        <v>35</v>
      </c>
      <c r="BS283" s="82" t="s">
        <v>35</v>
      </c>
      <c r="BT283" s="82" t="s">
        <v>35</v>
      </c>
      <c r="BU283" s="82" t="s">
        <v>35</v>
      </c>
      <c r="BV283" s="82" t="s">
        <v>35</v>
      </c>
      <c r="BW283" s="82" t="s">
        <v>35</v>
      </c>
      <c r="BX283" s="82" t="s">
        <v>35</v>
      </c>
      <c r="BY283" s="71" t="s">
        <v>35</v>
      </c>
      <c r="BZ283" s="71" t="s">
        <v>35</v>
      </c>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row>
    <row r="284" s="984" customFormat="true" ht="15" customHeight="true" x14ac:dyDescent="0.2">
      <c r="B284" s="535"/>
      <c r="AA284" s="377"/>
      <c r="AB284" s="377"/>
      <c r="AC284" s="377"/>
      <c r="AD284" s="377"/>
      <c r="AE284" s="377"/>
      <c r="AF284" s="377"/>
      <c r="AG284" s="377"/>
      <c r="AH284" s="377"/>
      <c r="AI284" s="377"/>
      <c r="AJ284" s="377"/>
      <c r="AK284" s="377"/>
      <c r="AL284" s="377"/>
      <c r="AM284" s="377"/>
      <c r="AN284" s="377"/>
      <c r="AO284" s="377"/>
      <c r="AP284" s="377"/>
      <c r="AQ284" s="377"/>
      <c r="AR284" s="377"/>
      <c r="AS284" s="377"/>
      <c r="AT284" s="377"/>
      <c r="AU284" s="377"/>
      <c r="AV284" s="377"/>
      <c r="AW284" s="377"/>
      <c r="AX284" s="377"/>
      <c r="AY284" s="377"/>
      <c r="AZ284" s="377"/>
      <c r="BA284" s="1184"/>
      <c r="BB284" s="653" t="s">
        <v>114</v>
      </c>
      <c r="BC284" s="88" t="s">
        <v>35</v>
      </c>
      <c r="BD284" s="84" t="s">
        <v>35</v>
      </c>
      <c r="BE284" s="84" t="s">
        <v>35</v>
      </c>
      <c r="BF284" s="84" t="s">
        <v>35</v>
      </c>
      <c r="BG284" s="79" t="s">
        <v>35</v>
      </c>
      <c r="BH284" s="88" t="s">
        <v>35</v>
      </c>
      <c r="BI284" s="84" t="s">
        <v>35</v>
      </c>
      <c r="BJ284" s="84" t="s">
        <v>35</v>
      </c>
      <c r="BK284" s="84" t="s">
        <v>35</v>
      </c>
      <c r="BL284" s="79" t="s">
        <v>35</v>
      </c>
      <c r="BM284" s="88" t="s">
        <v>35</v>
      </c>
      <c r="BN284" s="84" t="s">
        <v>35</v>
      </c>
      <c r="BO284" s="84" t="s">
        <v>35</v>
      </c>
      <c r="BP284" s="84" t="s">
        <v>35</v>
      </c>
      <c r="BQ284" s="79" t="s">
        <v>35</v>
      </c>
      <c r="BR284" s="88" t="s">
        <v>35</v>
      </c>
      <c r="BS284" s="84" t="s">
        <v>35</v>
      </c>
      <c r="BT284" s="84" t="s">
        <v>35</v>
      </c>
      <c r="BU284" s="84" t="s">
        <v>35</v>
      </c>
      <c r="BV284" s="84" t="s">
        <v>35</v>
      </c>
      <c r="BW284" s="84" t="s">
        <v>35</v>
      </c>
      <c r="BX284" s="84" t="s">
        <v>35</v>
      </c>
      <c r="BY284" s="72" t="s">
        <v>35</v>
      </c>
      <c r="BZ284" s="72" t="s">
        <v>35</v>
      </c>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row>
    <row r="285" s="984" customFormat="true" ht="15" customHeight="true" x14ac:dyDescent="0.2">
      <c r="B285" s="535"/>
      <c r="AA285" s="377"/>
      <c r="AB285" s="377"/>
      <c r="AC285" s="377"/>
      <c r="AD285" s="377"/>
      <c r="AE285" s="377"/>
      <c r="AF285" s="377"/>
      <c r="AG285" s="377"/>
      <c r="AH285" s="377"/>
      <c r="AI285" s="377"/>
      <c r="AJ285" s="377"/>
      <c r="AK285" s="377"/>
      <c r="AL285" s="377"/>
      <c r="AM285" s="377"/>
      <c r="AN285" s="377"/>
      <c r="AO285" s="377"/>
      <c r="AP285" s="377"/>
      <c r="AQ285" s="377"/>
      <c r="AR285" s="377"/>
      <c r="AS285" s="377"/>
      <c r="AT285" s="377"/>
      <c r="AU285" s="377"/>
      <c r="AV285" s="377"/>
      <c r="AW285" s="377"/>
      <c r="AX285" s="377"/>
      <c r="AY285" s="377"/>
      <c r="AZ285" s="377"/>
      <c r="BA285" s="341"/>
      <c r="BB285" s="339"/>
      <c r="BC285" s="339"/>
      <c r="BD285" s="339"/>
      <c r="BE285" s="339"/>
      <c r="BF285" s="339"/>
      <c r="BG285" s="339"/>
      <c r="BH285" s="339"/>
      <c r="BI285" s="339"/>
      <c r="BJ285" s="339"/>
      <c r="BK285" s="339"/>
      <c r="BL285" s="339"/>
      <c r="BM285" s="339"/>
      <c r="BN285" s="339"/>
      <c r="BO285" s="339"/>
      <c r="BP285" s="339"/>
      <c r="BQ285" s="339"/>
      <c r="BR285" s="339"/>
      <c r="BS285" s="339"/>
      <c r="BT285" s="339"/>
      <c r="BU285" s="339"/>
      <c r="BV285" s="339"/>
      <c r="BW285" s="339"/>
      <c r="BX285" s="339"/>
      <c r="BY285" s="341"/>
      <c r="BZ285" s="376"/>
      <c r="CA285" s="376"/>
      <c r="CB285" s="376"/>
      <c r="CC285" s="376"/>
      <c r="CD285" s="376"/>
      <c r="CE285" s="376"/>
      <c r="CF285" s="376"/>
      <c r="CG285" s="376"/>
      <c r="CH285" s="376"/>
      <c r="CI285" s="376"/>
      <c r="CJ285" s="376"/>
      <c r="CK285" s="376"/>
      <c r="CL285" s="376"/>
      <c r="CM285" s="376"/>
      <c r="CN285" s="376"/>
      <c r="CO285" s="376"/>
      <c r="CP285" s="376"/>
      <c r="CQ285" s="376"/>
      <c r="CR285" s="376"/>
      <c r="CS285" s="376"/>
      <c r="CT285" s="376"/>
      <c r="CU285" s="376"/>
      <c r="CV285" s="376"/>
      <c r="CW285" s="376"/>
      <c r="CX285" s="376"/>
      <c r="CY285" s="376"/>
      <c r="CZ285" s="376"/>
    </row>
    <row r="286" s="984" customFormat="true" ht="15" customHeight="true" x14ac:dyDescent="0.2">
      <c r="B286" s="535"/>
      <c r="AA286" s="377"/>
      <c r="AB286" s="377"/>
      <c r="AC286" s="377"/>
      <c r="AD286" s="377"/>
      <c r="AE286" s="377"/>
      <c r="AF286" s="377"/>
      <c r="AG286" s="377"/>
      <c r="AH286" s="377"/>
      <c r="AI286" s="377"/>
      <c r="AJ286" s="377"/>
      <c r="AK286" s="377"/>
      <c r="AL286" s="377"/>
      <c r="AM286" s="377"/>
      <c r="AN286" s="377"/>
      <c r="AO286" s="377"/>
      <c r="AP286" s="377"/>
      <c r="AQ286" s="377"/>
      <c r="AR286" s="377"/>
      <c r="AS286" s="377"/>
      <c r="AT286" s="377"/>
      <c r="AU286" s="377"/>
      <c r="AV286" s="377"/>
      <c r="AW286" s="377"/>
      <c r="AX286" s="377"/>
      <c r="AY286" s="377"/>
      <c r="AZ286" s="377"/>
      <c r="BA286" s="341"/>
      <c r="BB286" s="339"/>
      <c r="BC286" s="339"/>
      <c r="BD286" s="339"/>
      <c r="BE286" s="339"/>
      <c r="BF286" s="339"/>
      <c r="BG286" s="339"/>
      <c r="BH286" s="339"/>
      <c r="BI286" s="339"/>
      <c r="BJ286" s="339"/>
      <c r="BK286" s="339"/>
      <c r="BL286" s="339"/>
      <c r="BM286" s="339"/>
      <c r="BN286" s="339"/>
      <c r="BO286" s="339"/>
      <c r="BP286" s="339"/>
      <c r="BQ286" s="339"/>
      <c r="BR286" s="339"/>
      <c r="BS286" s="339"/>
      <c r="BT286" s="339"/>
      <c r="BU286" s="339"/>
      <c r="BV286" s="339"/>
      <c r="BW286" s="339"/>
      <c r="BX286" s="339"/>
      <c r="BY286" s="341"/>
      <c r="BZ286" s="376"/>
      <c r="CA286" s="376"/>
      <c r="CB286" s="376"/>
      <c r="CC286" s="376"/>
      <c r="CD286" s="376"/>
      <c r="CE286" s="376"/>
      <c r="CF286" s="376"/>
      <c r="CG286" s="376"/>
      <c r="CH286" s="376"/>
      <c r="CI286" s="376"/>
      <c r="CJ286" s="376"/>
      <c r="CK286" s="376"/>
      <c r="CL286" s="376"/>
      <c r="CM286" s="376"/>
      <c r="CN286" s="376"/>
      <c r="CO286" s="376"/>
      <c r="CP286" s="376"/>
      <c r="CQ286" s="376"/>
      <c r="CR286" s="376"/>
      <c r="CS286" s="376"/>
      <c r="CT286" s="376"/>
      <c r="CU286" s="376"/>
      <c r="CV286" s="376"/>
      <c r="CW286" s="376"/>
      <c r="CX286" s="376"/>
      <c r="CY286" s="376"/>
      <c r="CZ286" s="376"/>
    </row>
    <row r="287" s="984" customFormat="true" ht="15" customHeight="true" x14ac:dyDescent="0.2">
      <c r="B287" s="535"/>
      <c r="AA287" s="377"/>
      <c r="AB287" s="377"/>
      <c r="AC287" s="377"/>
      <c r="AD287" s="377"/>
      <c r="AE287" s="377"/>
      <c r="AF287" s="377"/>
      <c r="AG287" s="377"/>
      <c r="AH287" s="377"/>
      <c r="AI287" s="377"/>
      <c r="AJ287" s="377"/>
      <c r="AK287" s="377"/>
      <c r="AL287" s="377"/>
      <c r="AM287" s="377"/>
      <c r="AN287" s="377"/>
      <c r="AO287" s="377"/>
      <c r="AP287" s="377"/>
      <c r="AQ287" s="377"/>
      <c r="AR287" s="377"/>
      <c r="AS287" s="377"/>
      <c r="AT287" s="377"/>
      <c r="AU287" s="377"/>
      <c r="AV287" s="377"/>
      <c r="AW287" s="377"/>
      <c r="AX287" s="377"/>
      <c r="AY287" s="377"/>
      <c r="AZ287" s="377"/>
      <c r="BA287" s="341"/>
      <c r="BB287" s="339"/>
      <c r="BC287" s="339"/>
      <c r="BD287" s="339"/>
      <c r="BE287" s="339"/>
      <c r="BF287" s="339"/>
      <c r="BG287" s="339"/>
      <c r="BH287" s="339"/>
      <c r="BI287" s="339"/>
      <c r="BJ287" s="339"/>
      <c r="BK287" s="339"/>
      <c r="BL287" s="339"/>
      <c r="BM287" s="339"/>
      <c r="BN287" s="339"/>
      <c r="BO287" s="339"/>
      <c r="BP287" s="339"/>
      <c r="BQ287" s="339"/>
      <c r="BR287" s="339"/>
      <c r="BS287" s="339"/>
      <c r="BT287" s="339"/>
      <c r="BU287" s="339"/>
      <c r="BV287" s="339"/>
      <c r="BW287" s="339"/>
      <c r="BX287" s="339"/>
      <c r="BY287" s="341"/>
      <c r="BZ287" s="376"/>
      <c r="CA287" s="376"/>
      <c r="CB287" s="376"/>
      <c r="CC287" s="376"/>
      <c r="CD287" s="376"/>
      <c r="CE287" s="376"/>
      <c r="CF287" s="376"/>
      <c r="CG287" s="376"/>
      <c r="CH287" s="376"/>
      <c r="CI287" s="376"/>
      <c r="CJ287" s="376"/>
      <c r="CK287" s="376"/>
      <c r="CL287" s="376"/>
      <c r="CM287" s="376"/>
      <c r="CN287" s="376"/>
      <c r="CO287" s="376"/>
      <c r="CP287" s="376"/>
      <c r="CQ287" s="376"/>
      <c r="CR287" s="376"/>
      <c r="CS287" s="376"/>
      <c r="CT287" s="376"/>
      <c r="CU287" s="376"/>
      <c r="CV287" s="376"/>
      <c r="CW287" s="376"/>
      <c r="CX287" s="376"/>
      <c r="CY287" s="376"/>
      <c r="CZ287" s="376"/>
    </row>
    <row r="288" s="984" customFormat="true" ht="15" customHeight="true" x14ac:dyDescent="0.2">
      <c r="B288" s="535"/>
      <c r="AA288" s="377"/>
      <c r="AB288" s="377"/>
      <c r="AC288" s="377"/>
      <c r="AD288" s="377"/>
      <c r="AE288" s="377"/>
      <c r="AF288" s="377"/>
      <c r="AG288" s="377"/>
      <c r="AH288" s="377"/>
      <c r="AI288" s="377"/>
      <c r="AJ288" s="377"/>
      <c r="AK288" s="377"/>
      <c r="AL288" s="377"/>
      <c r="AM288" s="377"/>
      <c r="AN288" s="377"/>
      <c r="AO288" s="377"/>
      <c r="AP288" s="377"/>
      <c r="AQ288" s="377"/>
      <c r="AR288" s="377"/>
      <c r="AS288" s="377"/>
      <c r="AT288" s="377"/>
      <c r="AU288" s="377"/>
      <c r="AV288" s="377"/>
      <c r="AW288" s="377"/>
      <c r="AX288" s="377"/>
      <c r="AY288" s="377"/>
      <c r="AZ288" s="377"/>
      <c r="BA288" s="341"/>
      <c r="BB288" s="339"/>
      <c r="BC288" s="339"/>
      <c r="BD288" s="339"/>
      <c r="BE288" s="339"/>
      <c r="BF288" s="339"/>
      <c r="BG288" s="339"/>
      <c r="BH288" s="339"/>
      <c r="BI288" s="339"/>
      <c r="BJ288" s="339"/>
      <c r="BK288" s="339"/>
      <c r="BL288" s="339"/>
      <c r="BM288" s="339"/>
      <c r="BN288" s="339"/>
      <c r="BO288" s="339"/>
      <c r="BP288" s="339"/>
      <c r="BQ288" s="339"/>
      <c r="BR288" s="339"/>
      <c r="BS288" s="339"/>
      <c r="BT288" s="339"/>
      <c r="BU288" s="339"/>
      <c r="BV288" s="339"/>
      <c r="BW288" s="339"/>
      <c r="BX288" s="339"/>
      <c r="BY288" s="341"/>
      <c r="BZ288" s="376"/>
      <c r="CA288" s="376"/>
      <c r="CB288" s="376"/>
      <c r="CC288" s="376"/>
      <c r="CD288" s="376"/>
      <c r="CE288" s="376"/>
      <c r="CF288" s="376"/>
      <c r="CG288" s="376"/>
      <c r="CH288" s="376"/>
      <c r="CI288" s="376"/>
      <c r="CJ288" s="376"/>
      <c r="CK288" s="376"/>
      <c r="CL288" s="376"/>
      <c r="CM288" s="376"/>
      <c r="CN288" s="376"/>
      <c r="CO288" s="376"/>
      <c r="CP288" s="376"/>
      <c r="CQ288" s="376"/>
      <c r="CR288" s="376"/>
      <c r="CS288" s="376"/>
      <c r="CT288" s="376"/>
      <c r="CU288" s="376"/>
      <c r="CV288" s="376"/>
      <c r="CW288" s="376"/>
      <c r="CX288" s="376"/>
      <c r="CY288" s="376"/>
      <c r="CZ288" s="376"/>
    </row>
    <row r="289" s="984" customFormat="true" ht="15" customHeight="true" x14ac:dyDescent="0.2">
      <c r="A289" s="547"/>
      <c r="B289" s="546"/>
      <c r="C289" s="547"/>
      <c r="AA289" s="377"/>
      <c r="AB289" s="377"/>
      <c r="AC289" s="377"/>
      <c r="AD289" s="377"/>
      <c r="AE289" s="377"/>
      <c r="AF289" s="377"/>
      <c r="AG289" s="377"/>
      <c r="AH289" s="377"/>
      <c r="AI289" s="377"/>
      <c r="AJ289" s="377"/>
      <c r="AK289" s="377"/>
      <c r="AL289" s="377"/>
      <c r="AM289" s="377"/>
      <c r="AN289" s="377"/>
      <c r="AO289" s="377"/>
      <c r="AP289" s="377"/>
      <c r="AQ289" s="377"/>
      <c r="AR289" s="377"/>
      <c r="AS289" s="377"/>
      <c r="AT289" s="377"/>
      <c r="AU289" s="377"/>
      <c r="AV289" s="377"/>
      <c r="AW289" s="377"/>
      <c r="AX289" s="377"/>
      <c r="AY289" s="377"/>
      <c r="AZ289" s="377"/>
      <c r="BA289" s="341"/>
      <c r="BB289" s="339"/>
      <c r="BC289" s="339"/>
      <c r="BD289" s="339"/>
      <c r="BE289" s="339"/>
      <c r="BF289" s="339"/>
      <c r="BG289" s="339"/>
      <c r="BH289" s="339"/>
      <c r="BI289" s="339"/>
      <c r="BJ289" s="339"/>
      <c r="BK289" s="339"/>
      <c r="BL289" s="339"/>
      <c r="BM289" s="339"/>
      <c r="BN289" s="339"/>
      <c r="BO289" s="339"/>
      <c r="BP289" s="339"/>
      <c r="BQ289" s="339"/>
      <c r="BR289" s="339"/>
      <c r="BS289" s="339"/>
      <c r="BT289" s="339"/>
      <c r="BU289" s="339"/>
      <c r="BV289" s="339"/>
      <c r="BW289" s="339"/>
      <c r="BX289" s="339"/>
      <c r="BY289" s="341"/>
      <c r="BZ289" s="376"/>
      <c r="CA289" s="376"/>
      <c r="CB289" s="376"/>
      <c r="CC289" s="376"/>
      <c r="CD289" s="376"/>
      <c r="CE289" s="376"/>
      <c r="CF289" s="376"/>
      <c r="CG289" s="376"/>
      <c r="CH289" s="376"/>
      <c r="CI289" s="376"/>
      <c r="CJ289" s="376"/>
      <c r="CK289" s="376"/>
      <c r="CL289" s="376"/>
      <c r="CM289" s="376"/>
      <c r="CN289" s="376"/>
      <c r="CO289" s="376"/>
      <c r="CP289" s="376"/>
      <c r="CQ289" s="376"/>
      <c r="CR289" s="376"/>
      <c r="CS289" s="376"/>
      <c r="CT289" s="376"/>
      <c r="CU289" s="376"/>
      <c r="CV289" s="376"/>
      <c r="CW289" s="376"/>
      <c r="CX289" s="376"/>
      <c r="CY289" s="376"/>
      <c r="CZ289" s="376"/>
    </row>
    <row r="290" s="984" customFormat="true" ht="15" customHeight="true" x14ac:dyDescent="0.2">
      <c r="A290" s="985"/>
      <c r="B290" s="986"/>
      <c r="C290" s="201"/>
      <c r="AA290" s="377"/>
      <c r="AB290" s="377"/>
      <c r="AC290" s="377"/>
      <c r="AD290" s="377"/>
      <c r="AE290" s="377"/>
      <c r="AF290" s="377"/>
      <c r="AG290" s="377"/>
      <c r="AH290" s="377"/>
      <c r="AI290" s="377"/>
      <c r="AJ290" s="377"/>
      <c r="AK290" s="377"/>
      <c r="AL290" s="377"/>
      <c r="AM290" s="377"/>
      <c r="AN290" s="377"/>
      <c r="AO290" s="377"/>
      <c r="AP290" s="377"/>
      <c r="AQ290" s="377"/>
      <c r="AR290" s="377"/>
      <c r="AS290" s="377"/>
      <c r="AT290" s="377"/>
      <c r="AU290" s="377"/>
      <c r="AV290" s="377"/>
      <c r="AW290" s="377"/>
      <c r="AX290" s="377"/>
      <c r="AY290" s="377"/>
      <c r="AZ290" s="377"/>
      <c r="BA290" s="341"/>
      <c r="BB290" s="339"/>
      <c r="BC290" s="339"/>
      <c r="BD290" s="339"/>
      <c r="BE290" s="339"/>
      <c r="BF290" s="339"/>
      <c r="BG290" s="339"/>
      <c r="BH290" s="339"/>
      <c r="BI290" s="339"/>
      <c r="BJ290" s="339"/>
      <c r="BK290" s="339"/>
      <c r="BL290" s="339"/>
      <c r="BM290" s="339"/>
      <c r="BN290" s="339"/>
      <c r="BO290" s="339"/>
      <c r="BP290" s="339"/>
      <c r="BQ290" s="339"/>
      <c r="BR290" s="339"/>
      <c r="BS290" s="339"/>
      <c r="BT290" s="339"/>
      <c r="BU290" s="339"/>
      <c r="BV290" s="339"/>
      <c r="BW290" s="339"/>
      <c r="BX290" s="339"/>
      <c r="BY290" s="341"/>
      <c r="BZ290" s="376"/>
      <c r="CA290" s="376"/>
      <c r="CB290" s="376"/>
      <c r="CC290" s="376"/>
      <c r="CD290" s="376"/>
      <c r="CE290" s="376"/>
      <c r="CF290" s="376"/>
      <c r="CG290" s="376"/>
      <c r="CH290" s="376"/>
      <c r="CI290" s="376"/>
      <c r="CJ290" s="376"/>
      <c r="CK290" s="376"/>
      <c r="CL290" s="376"/>
      <c r="CM290" s="376"/>
      <c r="CN290" s="376"/>
      <c r="CO290" s="376"/>
      <c r="CP290" s="376"/>
      <c r="CQ290" s="376"/>
      <c r="CR290" s="376"/>
      <c r="CS290" s="376"/>
      <c r="CT290" s="376"/>
      <c r="CU290" s="376"/>
      <c r="CV290" s="376"/>
      <c r="CW290" s="376"/>
      <c r="CX290" s="376"/>
      <c r="CY290" s="376"/>
      <c r="CZ290" s="376"/>
    </row>
    <row r="291" s="984" customFormat="true" ht="15" customHeight="true" x14ac:dyDescent="0.2">
      <c r="A291" s="985"/>
      <c r="B291" s="986"/>
      <c r="C291" s="201"/>
      <c r="AA291" s="377"/>
      <c r="AB291" s="377"/>
      <c r="AC291" s="377"/>
      <c r="AD291" s="377"/>
      <c r="AE291" s="377"/>
      <c r="AF291" s="377"/>
      <c r="AG291" s="377"/>
      <c r="AH291" s="377"/>
      <c r="AI291" s="377"/>
      <c r="AJ291" s="377"/>
      <c r="AK291" s="377"/>
      <c r="AL291" s="377"/>
      <c r="AM291" s="377"/>
      <c r="AN291" s="377"/>
      <c r="AO291" s="377"/>
      <c r="AP291" s="377"/>
      <c r="AQ291" s="377"/>
      <c r="AR291" s="377"/>
      <c r="AS291" s="377"/>
      <c r="AT291" s="377"/>
      <c r="AU291" s="377"/>
      <c r="AV291" s="377"/>
      <c r="AW291" s="377"/>
      <c r="AX291" s="377"/>
      <c r="AY291" s="377"/>
      <c r="AZ291" s="377"/>
      <c r="BA291" s="341"/>
      <c r="BB291" s="339"/>
      <c r="BC291" s="339"/>
      <c r="BD291" s="339"/>
      <c r="BE291" s="339"/>
      <c r="BF291" s="339"/>
      <c r="BG291" s="339"/>
      <c r="BH291" s="339"/>
      <c r="BI291" s="339"/>
      <c r="BJ291" s="339"/>
      <c r="BK291" s="339"/>
      <c r="BL291" s="339"/>
      <c r="BM291" s="339"/>
      <c r="BN291" s="339"/>
      <c r="BO291" s="339"/>
      <c r="BP291" s="339"/>
      <c r="BQ291" s="339"/>
      <c r="BR291" s="339"/>
      <c r="BS291" s="339"/>
      <c r="BT291" s="339"/>
      <c r="BU291" s="339"/>
      <c r="BV291" s="339"/>
      <c r="BW291" s="339"/>
      <c r="BX291" s="339"/>
      <c r="BY291" s="341"/>
      <c r="BZ291" s="376"/>
      <c r="CA291" s="376"/>
      <c r="CB291" s="376"/>
      <c r="CC291" s="376"/>
      <c r="CD291" s="376"/>
      <c r="CE291" s="376"/>
      <c r="CF291" s="376"/>
      <c r="CG291" s="376"/>
      <c r="CH291" s="376"/>
      <c r="CI291" s="376"/>
      <c r="CJ291" s="376"/>
      <c r="CK291" s="376"/>
      <c r="CL291" s="376"/>
      <c r="CM291" s="376"/>
      <c r="CN291" s="376"/>
      <c r="CO291" s="376"/>
      <c r="CP291" s="376"/>
      <c r="CQ291" s="376"/>
      <c r="CR291" s="376"/>
      <c r="CS291" s="376"/>
      <c r="CT291" s="376"/>
      <c r="CU291" s="376"/>
      <c r="CV291" s="376"/>
      <c r="CW291" s="376"/>
      <c r="CX291" s="376"/>
      <c r="CY291" s="376"/>
      <c r="CZ291" s="376"/>
    </row>
    <row r="292" s="984" customFormat="true" ht="15" customHeight="true" x14ac:dyDescent="0.2">
      <c r="A292" s="985"/>
      <c r="B292" s="986"/>
      <c r="C292" s="201"/>
      <c r="AA292" s="377"/>
      <c r="AB292" s="377"/>
      <c r="AC292" s="377"/>
      <c r="AD292" s="377"/>
      <c r="AE292" s="377"/>
      <c r="AF292" s="377"/>
      <c r="AG292" s="377"/>
      <c r="AH292" s="377"/>
      <c r="AI292" s="377"/>
      <c r="AJ292" s="377"/>
      <c r="AK292" s="377"/>
      <c r="AL292" s="377"/>
      <c r="AM292" s="377"/>
      <c r="AN292" s="377"/>
      <c r="AO292" s="377"/>
      <c r="AP292" s="377"/>
      <c r="AQ292" s="377"/>
      <c r="AR292" s="377"/>
      <c r="AS292" s="377"/>
      <c r="AT292" s="377"/>
      <c r="AU292" s="377"/>
      <c r="AV292" s="377"/>
      <c r="AW292" s="377"/>
      <c r="AX292" s="377"/>
      <c r="AY292" s="377"/>
      <c r="AZ292" s="377"/>
      <c r="BA292" s="341"/>
      <c r="BB292" s="339"/>
      <c r="BC292" s="339"/>
      <c r="BD292" s="339"/>
      <c r="BE292" s="339"/>
      <c r="BF292" s="339"/>
      <c r="BG292" s="339"/>
      <c r="BH292" s="339"/>
      <c r="BI292" s="339"/>
      <c r="BJ292" s="339"/>
      <c r="BK292" s="339"/>
      <c r="BL292" s="339"/>
      <c r="BM292" s="339"/>
      <c r="BN292" s="339"/>
      <c r="BO292" s="339"/>
      <c r="BP292" s="339"/>
      <c r="BQ292" s="339"/>
      <c r="BR292" s="339"/>
      <c r="BS292" s="339"/>
      <c r="BT292" s="339"/>
      <c r="BU292" s="339"/>
      <c r="BV292" s="339"/>
      <c r="BW292" s="339"/>
      <c r="BX292" s="339"/>
      <c r="BY292" s="341"/>
      <c r="BZ292" s="376"/>
      <c r="CA292" s="376"/>
      <c r="CB292" s="376"/>
      <c r="CC292" s="376"/>
      <c r="CD292" s="376"/>
      <c r="CE292" s="376"/>
      <c r="CF292" s="376"/>
      <c r="CG292" s="376"/>
      <c r="CH292" s="376"/>
      <c r="CI292" s="376"/>
      <c r="CJ292" s="376"/>
      <c r="CK292" s="376"/>
      <c r="CL292" s="376"/>
      <c r="CM292" s="376"/>
      <c r="CN292" s="376"/>
      <c r="CO292" s="376"/>
      <c r="CP292" s="376"/>
      <c r="CQ292" s="376"/>
      <c r="CR292" s="376"/>
      <c r="CS292" s="376"/>
      <c r="CT292" s="376"/>
      <c r="CU292" s="376"/>
      <c r="CV292" s="376"/>
      <c r="CW292" s="376"/>
      <c r="CX292" s="376"/>
      <c r="CY292" s="376"/>
      <c r="CZ292" s="376"/>
    </row>
    <row r="293" s="984" customFormat="true" ht="15" customHeight="true" x14ac:dyDescent="0.2">
      <c r="A293" s="985"/>
      <c r="B293" s="986"/>
      <c r="C293" s="987"/>
      <c r="AA293" s="377"/>
      <c r="AB293" s="377"/>
      <c r="AC293" s="377"/>
      <c r="AD293" s="377"/>
      <c r="AE293" s="377"/>
      <c r="AF293" s="377"/>
      <c r="AG293" s="377"/>
      <c r="AH293" s="377"/>
      <c r="AI293" s="377"/>
      <c r="AJ293" s="377"/>
      <c r="AK293" s="377"/>
      <c r="AL293" s="377"/>
      <c r="AM293" s="377"/>
      <c r="AN293" s="377"/>
      <c r="AO293" s="377"/>
      <c r="AP293" s="377"/>
      <c r="AQ293" s="377"/>
      <c r="AR293" s="377"/>
      <c r="AS293" s="377"/>
      <c r="AT293" s="377"/>
      <c r="AU293" s="377"/>
      <c r="AV293" s="377"/>
      <c r="AW293" s="377"/>
      <c r="AX293" s="377"/>
      <c r="AY293" s="377"/>
      <c r="AZ293" s="377"/>
      <c r="BA293" s="341"/>
      <c r="BB293" s="339"/>
      <c r="BC293" s="339"/>
      <c r="BD293" s="339"/>
      <c r="BE293" s="339"/>
      <c r="BF293" s="339"/>
      <c r="BG293" s="339"/>
      <c r="BH293" s="339"/>
      <c r="BI293" s="339"/>
      <c r="BJ293" s="339"/>
      <c r="BK293" s="339"/>
      <c r="BL293" s="339"/>
      <c r="BM293" s="339"/>
      <c r="BN293" s="339"/>
      <c r="BO293" s="339"/>
      <c r="BP293" s="339"/>
      <c r="BQ293" s="339"/>
      <c r="BR293" s="339"/>
      <c r="BS293" s="339"/>
      <c r="BT293" s="339"/>
      <c r="BU293" s="339"/>
      <c r="BV293" s="339"/>
      <c r="BW293" s="339"/>
      <c r="BX293" s="339"/>
      <c r="BY293" s="341"/>
      <c r="BZ293" s="376"/>
      <c r="CA293" s="376"/>
      <c r="CB293" s="376"/>
      <c r="CC293" s="376"/>
      <c r="CD293" s="376"/>
      <c r="CE293" s="376"/>
      <c r="CF293" s="376"/>
      <c r="CG293" s="376"/>
      <c r="CH293" s="376"/>
      <c r="CI293" s="376"/>
      <c r="CJ293" s="376"/>
      <c r="CK293" s="376"/>
      <c r="CL293" s="376"/>
      <c r="CM293" s="376"/>
      <c r="CN293" s="376"/>
      <c r="CO293" s="376"/>
      <c r="CP293" s="376"/>
      <c r="CQ293" s="376"/>
      <c r="CR293" s="376"/>
      <c r="CS293" s="376"/>
      <c r="CT293" s="376"/>
      <c r="CU293" s="376"/>
      <c r="CV293" s="376"/>
      <c r="CW293" s="376"/>
      <c r="CX293" s="376"/>
      <c r="CY293" s="376"/>
      <c r="CZ293" s="376"/>
    </row>
    <row r="294" s="984" customFormat="true" ht="15" customHeight="true" x14ac:dyDescent="0.2">
      <c r="A294" s="985"/>
      <c r="B294" s="986"/>
      <c r="C294" s="987"/>
      <c r="AA294" s="377"/>
      <c r="AB294" s="377"/>
      <c r="AC294" s="377"/>
      <c r="AD294" s="377"/>
      <c r="AE294" s="377"/>
      <c r="AF294" s="377"/>
      <c r="AG294" s="377"/>
      <c r="AH294" s="377"/>
      <c r="AI294" s="377"/>
      <c r="AJ294" s="377"/>
      <c r="AK294" s="377"/>
      <c r="AL294" s="377"/>
      <c r="AM294" s="377"/>
      <c r="AN294" s="377"/>
      <c r="AO294" s="377"/>
      <c r="AP294" s="377"/>
      <c r="AQ294" s="377"/>
      <c r="AR294" s="377"/>
      <c r="AS294" s="377"/>
      <c r="AT294" s="377"/>
      <c r="AU294" s="377"/>
      <c r="AV294" s="377"/>
      <c r="AW294" s="377"/>
      <c r="AX294" s="377"/>
      <c r="AY294" s="377"/>
      <c r="AZ294" s="377"/>
      <c r="BA294" s="341"/>
      <c r="BB294" s="339"/>
      <c r="BC294" s="339"/>
      <c r="BD294" s="339"/>
      <c r="BE294" s="339"/>
      <c r="BF294" s="339"/>
      <c r="BG294" s="339"/>
      <c r="BH294" s="339"/>
      <c r="BI294" s="339"/>
      <c r="BJ294" s="339"/>
      <c r="BK294" s="339"/>
      <c r="BL294" s="339"/>
      <c r="BM294" s="339"/>
      <c r="BN294" s="339"/>
      <c r="BO294" s="339"/>
      <c r="BP294" s="339"/>
      <c r="BQ294" s="339"/>
      <c r="BR294" s="339"/>
      <c r="BS294" s="339"/>
      <c r="BT294" s="339"/>
      <c r="BU294" s="339"/>
      <c r="BV294" s="339"/>
      <c r="BW294" s="339"/>
      <c r="BX294" s="339"/>
      <c r="BY294" s="341"/>
      <c r="BZ294" s="376"/>
      <c r="CA294" s="376"/>
      <c r="CB294" s="376"/>
      <c r="CC294" s="376"/>
      <c r="CD294" s="376"/>
      <c r="CE294" s="376"/>
      <c r="CF294" s="376"/>
      <c r="CG294" s="376"/>
      <c r="CH294" s="376"/>
      <c r="CI294" s="376"/>
      <c r="CJ294" s="376"/>
      <c r="CK294" s="376"/>
      <c r="CL294" s="376"/>
      <c r="CM294" s="376"/>
      <c r="CN294" s="376"/>
      <c r="CO294" s="376"/>
      <c r="CP294" s="376"/>
      <c r="CQ294" s="376"/>
      <c r="CR294" s="376"/>
      <c r="CS294" s="376"/>
      <c r="CT294" s="376"/>
      <c r="CU294" s="376"/>
      <c r="CV294" s="376"/>
      <c r="CW294" s="376"/>
      <c r="CX294" s="376"/>
      <c r="CY294" s="376"/>
      <c r="CZ294" s="376"/>
    </row>
    <row r="295" s="984" customFormat="true" ht="15" customHeight="true" x14ac:dyDescent="0.2">
      <c r="A295" s="985"/>
      <c r="B295" s="986"/>
      <c r="C295" s="987"/>
      <c r="AA295" s="377"/>
      <c r="AB295" s="377"/>
      <c r="AC295" s="377"/>
      <c r="AD295" s="377"/>
      <c r="AE295" s="377"/>
      <c r="AF295" s="377"/>
      <c r="AG295" s="377"/>
      <c r="AH295" s="377"/>
      <c r="AI295" s="377"/>
      <c r="AJ295" s="377"/>
      <c r="AK295" s="377"/>
      <c r="AL295" s="377"/>
      <c r="AM295" s="377"/>
      <c r="AN295" s="377"/>
      <c r="AO295" s="377"/>
      <c r="AP295" s="377"/>
      <c r="AQ295" s="377"/>
      <c r="AR295" s="377"/>
      <c r="AS295" s="377"/>
      <c r="AT295" s="377"/>
      <c r="AU295" s="377"/>
      <c r="AV295" s="377"/>
      <c r="AW295" s="377"/>
      <c r="AX295" s="377"/>
      <c r="AY295" s="377"/>
      <c r="AZ295" s="377"/>
      <c r="BA295" s="341"/>
      <c r="BB295" s="339"/>
      <c r="BC295" s="339"/>
      <c r="BD295" s="339"/>
      <c r="BE295" s="339"/>
      <c r="BF295" s="339"/>
      <c r="BG295" s="339"/>
      <c r="BH295" s="339"/>
      <c r="BI295" s="339"/>
      <c r="BJ295" s="339"/>
      <c r="BK295" s="339"/>
      <c r="BL295" s="339"/>
      <c r="BM295" s="339"/>
      <c r="BN295" s="339"/>
      <c r="BO295" s="339"/>
      <c r="BP295" s="339"/>
      <c r="BQ295" s="339"/>
      <c r="BR295" s="339"/>
      <c r="BS295" s="339"/>
      <c r="BT295" s="339"/>
      <c r="BU295" s="339"/>
      <c r="BV295" s="339"/>
      <c r="BW295" s="339"/>
      <c r="BX295" s="339"/>
      <c r="BY295" s="341"/>
      <c r="BZ295" s="376"/>
      <c r="CA295" s="376"/>
      <c r="CB295" s="376"/>
      <c r="CC295" s="376"/>
      <c r="CD295" s="376"/>
      <c r="CE295" s="376"/>
      <c r="CF295" s="376"/>
      <c r="CG295" s="376"/>
      <c r="CH295" s="376"/>
      <c r="CI295" s="376"/>
      <c r="CJ295" s="376"/>
      <c r="CK295" s="376"/>
      <c r="CL295" s="376"/>
      <c r="CM295" s="376"/>
      <c r="CN295" s="376"/>
      <c r="CO295" s="376"/>
      <c r="CP295" s="376"/>
      <c r="CQ295" s="376"/>
      <c r="CR295" s="376"/>
      <c r="CS295" s="376"/>
      <c r="CT295" s="376"/>
      <c r="CU295" s="376"/>
      <c r="CV295" s="376"/>
      <c r="CW295" s="376"/>
      <c r="CX295" s="376"/>
      <c r="CY295" s="376"/>
      <c r="CZ295" s="376"/>
    </row>
    <row r="296" s="984" customFormat="true" ht="15" customHeight="true" x14ac:dyDescent="0.2">
      <c r="A296" s="985"/>
      <c r="B296" s="986"/>
      <c r="C296" s="987"/>
      <c r="AA296" s="377"/>
      <c r="AB296" s="377"/>
      <c r="AC296" s="377"/>
      <c r="AD296" s="377"/>
      <c r="AE296" s="377"/>
      <c r="AF296" s="377"/>
      <c r="AG296" s="377"/>
      <c r="AH296" s="377"/>
      <c r="AI296" s="377"/>
      <c r="AJ296" s="377"/>
      <c r="AK296" s="377"/>
      <c r="AL296" s="377"/>
      <c r="AM296" s="377"/>
      <c r="AN296" s="377"/>
      <c r="AO296" s="377"/>
      <c r="AP296" s="377"/>
      <c r="AQ296" s="377"/>
      <c r="AR296" s="377"/>
      <c r="AS296" s="377"/>
      <c r="AT296" s="377"/>
      <c r="AU296" s="377"/>
      <c r="AV296" s="377"/>
      <c r="AW296" s="377"/>
      <c r="AX296" s="377"/>
      <c r="AY296" s="377"/>
      <c r="AZ296" s="377"/>
      <c r="BA296" s="341"/>
      <c r="BB296" s="339"/>
      <c r="BC296" s="339"/>
      <c r="BD296" s="339"/>
      <c r="BE296" s="339"/>
      <c r="BF296" s="339"/>
      <c r="BG296" s="339"/>
      <c r="BH296" s="339"/>
      <c r="BI296" s="339"/>
      <c r="BJ296" s="339"/>
      <c r="BK296" s="339"/>
      <c r="BL296" s="339"/>
      <c r="BM296" s="339"/>
      <c r="BN296" s="339"/>
      <c r="BO296" s="339"/>
      <c r="BP296" s="339"/>
      <c r="BQ296" s="339"/>
      <c r="BR296" s="339"/>
      <c r="BS296" s="339"/>
      <c r="BT296" s="339"/>
      <c r="BU296" s="339"/>
      <c r="BV296" s="339"/>
      <c r="BW296" s="339"/>
      <c r="BX296" s="339"/>
      <c r="BY296" s="341"/>
      <c r="BZ296" s="376"/>
      <c r="CA296" s="376"/>
      <c r="CB296" s="376"/>
      <c r="CC296" s="376"/>
      <c r="CD296" s="376"/>
      <c r="CE296" s="376"/>
      <c r="CF296" s="376"/>
      <c r="CG296" s="376"/>
      <c r="CH296" s="376"/>
      <c r="CI296" s="376"/>
      <c r="CJ296" s="376"/>
      <c r="CK296" s="376"/>
      <c r="CL296" s="376"/>
      <c r="CM296" s="376"/>
      <c r="CN296" s="376"/>
      <c r="CO296" s="376"/>
      <c r="CP296" s="376"/>
      <c r="CQ296" s="376"/>
      <c r="CR296" s="376"/>
      <c r="CS296" s="376"/>
      <c r="CT296" s="376"/>
      <c r="CU296" s="376"/>
      <c r="CV296" s="376"/>
      <c r="CW296" s="376"/>
      <c r="CX296" s="376"/>
      <c r="CY296" s="376"/>
      <c r="CZ296" s="376"/>
    </row>
    <row r="297" s="984" customFormat="true" ht="15" customHeight="true" x14ac:dyDescent="0.2">
      <c r="A297" s="985"/>
      <c r="B297" s="986"/>
      <c r="C297" s="987"/>
      <c r="AA297" s="377"/>
      <c r="AB297" s="377"/>
      <c r="AC297" s="377"/>
      <c r="AD297" s="377"/>
      <c r="AE297" s="377"/>
      <c r="AF297" s="377"/>
      <c r="AG297" s="377"/>
      <c r="AH297" s="377"/>
      <c r="AI297" s="377"/>
      <c r="AJ297" s="377"/>
      <c r="AK297" s="377"/>
      <c r="AL297" s="377"/>
      <c r="AM297" s="377"/>
      <c r="AN297" s="377"/>
      <c r="AO297" s="377"/>
      <c r="AP297" s="377"/>
      <c r="AQ297" s="377"/>
      <c r="AR297" s="377"/>
      <c r="AS297" s="377"/>
      <c r="AT297" s="377"/>
      <c r="AU297" s="377"/>
      <c r="AV297" s="377"/>
      <c r="AW297" s="377"/>
      <c r="AX297" s="377"/>
      <c r="AY297" s="377"/>
      <c r="AZ297" s="377"/>
      <c r="BA297" s="341"/>
      <c r="BB297" s="339"/>
      <c r="BC297" s="339"/>
      <c r="BD297" s="339"/>
      <c r="BE297" s="339"/>
      <c r="BF297" s="339"/>
      <c r="BG297" s="339"/>
      <c r="BH297" s="339"/>
      <c r="BI297" s="339"/>
      <c r="BJ297" s="339"/>
      <c r="BK297" s="339"/>
      <c r="BL297" s="339"/>
      <c r="BM297" s="339"/>
      <c r="BN297" s="339"/>
      <c r="BO297" s="339"/>
      <c r="BP297" s="339"/>
      <c r="BQ297" s="339"/>
      <c r="BR297" s="339"/>
      <c r="BS297" s="339"/>
      <c r="BT297" s="339"/>
      <c r="BU297" s="339"/>
      <c r="BV297" s="339"/>
      <c r="BW297" s="339"/>
      <c r="BX297" s="339"/>
      <c r="BY297" s="341"/>
      <c r="BZ297" s="376"/>
      <c r="CA297" s="376"/>
      <c r="CB297" s="376"/>
      <c r="CC297" s="376"/>
      <c r="CD297" s="376"/>
      <c r="CE297" s="376"/>
      <c r="CF297" s="376"/>
      <c r="CG297" s="376"/>
      <c r="CH297" s="376"/>
      <c r="CI297" s="376"/>
      <c r="CJ297" s="376"/>
      <c r="CK297" s="376"/>
      <c r="CL297" s="376"/>
      <c r="CM297" s="376"/>
      <c r="CN297" s="376"/>
      <c r="CO297" s="376"/>
      <c r="CP297" s="376"/>
      <c r="CQ297" s="376"/>
      <c r="CR297" s="376"/>
      <c r="CS297" s="376"/>
      <c r="CT297" s="376"/>
      <c r="CU297" s="376"/>
      <c r="CV297" s="376"/>
      <c r="CW297" s="376"/>
      <c r="CX297" s="376"/>
      <c r="CY297" s="376"/>
      <c r="CZ297" s="376"/>
    </row>
    <row r="298" s="984" customFormat="true" ht="15" customHeight="true" x14ac:dyDescent="0.2">
      <c r="B298" s="535"/>
      <c r="AA298" s="377"/>
      <c r="AB298" s="377"/>
      <c r="AC298" s="377"/>
      <c r="AD298" s="377"/>
      <c r="AE298" s="377"/>
      <c r="AF298" s="377"/>
      <c r="AG298" s="377"/>
      <c r="AH298" s="377"/>
      <c r="AI298" s="377"/>
      <c r="AJ298" s="377"/>
      <c r="AK298" s="377"/>
      <c r="AL298" s="377"/>
      <c r="AM298" s="377"/>
      <c r="AN298" s="377"/>
      <c r="AO298" s="377"/>
      <c r="AP298" s="377"/>
      <c r="AQ298" s="377"/>
      <c r="AR298" s="377"/>
      <c r="AS298" s="377"/>
      <c r="AT298" s="377"/>
      <c r="AU298" s="377"/>
      <c r="AV298" s="377"/>
      <c r="AW298" s="377"/>
      <c r="AX298" s="377"/>
      <c r="AY298" s="377"/>
      <c r="AZ298" s="377"/>
      <c r="BA298" s="341"/>
      <c r="BB298" s="339"/>
      <c r="BC298" s="339"/>
      <c r="BD298" s="339"/>
      <c r="BE298" s="339"/>
      <c r="BF298" s="339"/>
      <c r="BG298" s="339"/>
      <c r="BH298" s="339"/>
      <c r="BI298" s="339"/>
      <c r="BJ298" s="339"/>
      <c r="BK298" s="339"/>
      <c r="BL298" s="339"/>
      <c r="BM298" s="339"/>
      <c r="BN298" s="339"/>
      <c r="BO298" s="339"/>
      <c r="BP298" s="339"/>
      <c r="BQ298" s="339"/>
      <c r="BR298" s="339"/>
      <c r="BS298" s="339"/>
      <c r="BT298" s="339"/>
      <c r="BU298" s="339"/>
      <c r="BV298" s="339"/>
      <c r="BW298" s="339"/>
      <c r="BX298" s="339"/>
      <c r="BY298" s="341"/>
      <c r="BZ298" s="376"/>
      <c r="CA298" s="376"/>
      <c r="CB298" s="376"/>
      <c r="CC298" s="376"/>
      <c r="CD298" s="376"/>
      <c r="CE298" s="376"/>
      <c r="CF298" s="376"/>
      <c r="CG298" s="376"/>
      <c r="CH298" s="376"/>
      <c r="CI298" s="376"/>
      <c r="CJ298" s="376"/>
      <c r="CK298" s="376"/>
      <c r="CL298" s="376"/>
      <c r="CM298" s="376"/>
      <c r="CN298" s="376"/>
      <c r="CO298" s="376"/>
      <c r="CP298" s="376"/>
      <c r="CQ298" s="376"/>
      <c r="CR298" s="376"/>
      <c r="CS298" s="376"/>
      <c r="CT298" s="376"/>
      <c r="CU298" s="376"/>
      <c r="CV298" s="376"/>
      <c r="CW298" s="376"/>
      <c r="CX298" s="376"/>
      <c r="CY298" s="376"/>
      <c r="CZ298" s="376"/>
    </row>
    <row r="299" s="984" customFormat="true" ht="15" customHeight="true" x14ac:dyDescent="0.2">
      <c r="A299" s="547"/>
      <c r="B299" s="546"/>
      <c r="C299" s="547"/>
      <c r="D299" s="547"/>
      <c r="AA299" s="377"/>
      <c r="AB299" s="377"/>
      <c r="AC299" s="377"/>
      <c r="AD299" s="377"/>
      <c r="AE299" s="377"/>
      <c r="AF299" s="377"/>
      <c r="AG299" s="377"/>
      <c r="AH299" s="377"/>
      <c r="AI299" s="377"/>
      <c r="AJ299" s="377"/>
      <c r="AK299" s="377"/>
      <c r="AL299" s="377"/>
      <c r="AM299" s="377"/>
      <c r="AN299" s="377"/>
      <c r="AO299" s="377"/>
      <c r="AP299" s="377"/>
      <c r="AQ299" s="377"/>
      <c r="AR299" s="377"/>
      <c r="AS299" s="377"/>
      <c r="AT299" s="377"/>
      <c r="AU299" s="377"/>
      <c r="AV299" s="377"/>
      <c r="AW299" s="377"/>
      <c r="AX299" s="377"/>
      <c r="AY299" s="377"/>
      <c r="AZ299" s="377"/>
      <c r="BA299" s="341"/>
      <c r="BB299" s="339"/>
      <c r="BC299" s="339"/>
      <c r="BD299" s="339"/>
      <c r="BE299" s="339"/>
      <c r="BF299" s="339"/>
      <c r="BG299" s="339"/>
      <c r="BH299" s="339"/>
      <c r="BI299" s="339"/>
      <c r="BJ299" s="339"/>
      <c r="BK299" s="339"/>
      <c r="BL299" s="339"/>
      <c r="BM299" s="339"/>
      <c r="BN299" s="339"/>
      <c r="BO299" s="339"/>
      <c r="BP299" s="339"/>
      <c r="BQ299" s="339"/>
      <c r="BR299" s="339"/>
      <c r="BS299" s="339"/>
      <c r="BT299" s="339"/>
      <c r="BU299" s="339"/>
      <c r="BV299" s="339"/>
      <c r="BW299" s="339"/>
      <c r="BX299" s="339"/>
      <c r="BY299" s="341"/>
      <c r="BZ299" s="376"/>
      <c r="CA299" s="376"/>
      <c r="CB299" s="376"/>
      <c r="CC299" s="376"/>
      <c r="CD299" s="376"/>
      <c r="CE299" s="376"/>
      <c r="CF299" s="376"/>
      <c r="CG299" s="376"/>
      <c r="CH299" s="376"/>
      <c r="CI299" s="376"/>
      <c r="CJ299" s="376"/>
      <c r="CK299" s="376"/>
      <c r="CL299" s="376"/>
      <c r="CM299" s="376"/>
      <c r="CN299" s="376"/>
      <c r="CO299" s="376"/>
      <c r="CP299" s="376"/>
      <c r="CQ299" s="376"/>
      <c r="CR299" s="376"/>
      <c r="CS299" s="376"/>
      <c r="CT299" s="376"/>
      <c r="CU299" s="376"/>
      <c r="CV299" s="376"/>
      <c r="CW299" s="376"/>
      <c r="CX299" s="376"/>
      <c r="CY299" s="376"/>
      <c r="CZ299" s="376"/>
    </row>
    <row r="300" s="984" customFormat="true" ht="15" customHeight="true" x14ac:dyDescent="0.2">
      <c r="A300" s="985"/>
      <c r="B300" s="986"/>
      <c r="C300" s="201"/>
      <c r="D300" s="201"/>
      <c r="AA300" s="377"/>
      <c r="AB300" s="377"/>
      <c r="AC300" s="377"/>
      <c r="AD300" s="377"/>
      <c r="AE300" s="377"/>
      <c r="AF300" s="377"/>
      <c r="AG300" s="377"/>
      <c r="AH300" s="377"/>
      <c r="AI300" s="377"/>
      <c r="AJ300" s="377"/>
      <c r="AK300" s="377"/>
      <c r="AL300" s="377"/>
      <c r="AM300" s="377"/>
      <c r="AN300" s="377"/>
      <c r="AO300" s="377"/>
      <c r="AP300" s="377"/>
      <c r="AQ300" s="377"/>
      <c r="AR300" s="377"/>
      <c r="AS300" s="377"/>
      <c r="AT300" s="377"/>
      <c r="AU300" s="377"/>
      <c r="AV300" s="377"/>
      <c r="AW300" s="377"/>
      <c r="AX300" s="377"/>
      <c r="AY300" s="377"/>
      <c r="AZ300" s="377"/>
      <c r="BA300" s="341"/>
      <c r="BB300" s="339"/>
      <c r="BC300" s="339"/>
      <c r="BD300" s="339"/>
      <c r="BE300" s="339"/>
      <c r="BF300" s="339"/>
      <c r="BG300" s="339"/>
      <c r="BH300" s="339"/>
      <c r="BI300" s="339"/>
      <c r="BJ300" s="339"/>
      <c r="BK300" s="339"/>
      <c r="BL300" s="339"/>
      <c r="BM300" s="339"/>
      <c r="BN300" s="339"/>
      <c r="BO300" s="339"/>
      <c r="BP300" s="339"/>
      <c r="BQ300" s="339"/>
      <c r="BR300" s="339"/>
      <c r="BS300" s="339"/>
      <c r="BT300" s="339"/>
      <c r="BU300" s="339"/>
      <c r="BV300" s="339"/>
      <c r="BW300" s="339"/>
      <c r="BX300" s="339"/>
      <c r="BY300" s="341"/>
      <c r="BZ300" s="376"/>
      <c r="CA300" s="376"/>
      <c r="CB300" s="376"/>
      <c r="CC300" s="376"/>
      <c r="CD300" s="376"/>
      <c r="CE300" s="376"/>
      <c r="CF300" s="376"/>
      <c r="CG300" s="376"/>
      <c r="CH300" s="376"/>
      <c r="CI300" s="376"/>
      <c r="CJ300" s="376"/>
      <c r="CK300" s="376"/>
      <c r="CL300" s="376"/>
      <c r="CM300" s="376"/>
      <c r="CN300" s="376"/>
      <c r="CO300" s="376"/>
      <c r="CP300" s="376"/>
      <c r="CQ300" s="376"/>
      <c r="CR300" s="376"/>
      <c r="CS300" s="376"/>
      <c r="CT300" s="376"/>
      <c r="CU300" s="376"/>
      <c r="CV300" s="376"/>
      <c r="CW300" s="376"/>
      <c r="CX300" s="376"/>
      <c r="CY300" s="376"/>
      <c r="CZ300" s="376"/>
    </row>
    <row r="301" s="984" customFormat="true" ht="15" customHeight="true" x14ac:dyDescent="0.2">
      <c r="A301" s="985"/>
      <c r="B301" s="986"/>
      <c r="C301" s="201"/>
      <c r="D301" s="201"/>
      <c r="AA301" s="377"/>
      <c r="AB301" s="377"/>
      <c r="AC301" s="377"/>
      <c r="AD301" s="377"/>
      <c r="AE301" s="377"/>
      <c r="AF301" s="377"/>
      <c r="AG301" s="377"/>
      <c r="AH301" s="377"/>
      <c r="AI301" s="377"/>
      <c r="AJ301" s="377"/>
      <c r="AK301" s="377"/>
      <c r="AL301" s="377"/>
      <c r="AM301" s="377"/>
      <c r="AN301" s="377"/>
      <c r="AO301" s="377"/>
      <c r="AP301" s="377"/>
      <c r="AQ301" s="377"/>
      <c r="AR301" s="377"/>
      <c r="AS301" s="377"/>
      <c r="AT301" s="377"/>
      <c r="AU301" s="377"/>
      <c r="AV301" s="377"/>
      <c r="AW301" s="377"/>
      <c r="AX301" s="377"/>
      <c r="AY301" s="377"/>
      <c r="AZ301" s="377"/>
      <c r="BA301" s="341"/>
      <c r="BB301" s="339"/>
      <c r="BC301" s="339"/>
      <c r="BD301" s="339"/>
      <c r="BE301" s="339"/>
      <c r="BF301" s="339"/>
      <c r="BG301" s="339"/>
      <c r="BH301" s="339"/>
      <c r="BI301" s="339"/>
      <c r="BJ301" s="339"/>
      <c r="BK301" s="339"/>
      <c r="BL301" s="339"/>
      <c r="BM301" s="339"/>
      <c r="BN301" s="339"/>
      <c r="BO301" s="339"/>
      <c r="BP301" s="339"/>
      <c r="BQ301" s="339"/>
      <c r="BR301" s="339"/>
      <c r="BS301" s="339"/>
      <c r="BT301" s="339"/>
      <c r="BU301" s="339"/>
      <c r="BV301" s="339"/>
      <c r="BW301" s="339"/>
      <c r="BX301" s="339"/>
      <c r="BY301" s="341"/>
      <c r="BZ301" s="376"/>
      <c r="CA301" s="376"/>
      <c r="CB301" s="376"/>
      <c r="CC301" s="376"/>
      <c r="CD301" s="376"/>
      <c r="CE301" s="376"/>
      <c r="CF301" s="376"/>
      <c r="CG301" s="376"/>
      <c r="CH301" s="376"/>
      <c r="CI301" s="376"/>
      <c r="CJ301" s="376"/>
      <c r="CK301" s="376"/>
      <c r="CL301" s="376"/>
      <c r="CM301" s="376"/>
      <c r="CN301" s="376"/>
      <c r="CO301" s="376"/>
      <c r="CP301" s="376"/>
      <c r="CQ301" s="376"/>
      <c r="CR301" s="376"/>
      <c r="CS301" s="376"/>
      <c r="CT301" s="376"/>
      <c r="CU301" s="376"/>
      <c r="CV301" s="376"/>
      <c r="CW301" s="376"/>
      <c r="CX301" s="376"/>
      <c r="CY301" s="376"/>
      <c r="CZ301" s="376"/>
    </row>
    <row r="302" s="984" customFormat="true" ht="15" customHeight="true" x14ac:dyDescent="0.2">
      <c r="A302" s="985"/>
      <c r="B302" s="986"/>
      <c r="C302" s="201"/>
      <c r="D302" s="201"/>
      <c r="AA302" s="377"/>
      <c r="AB302" s="377"/>
      <c r="AC302" s="377"/>
      <c r="AD302" s="377"/>
      <c r="AE302" s="377"/>
      <c r="AF302" s="377"/>
      <c r="AG302" s="377"/>
      <c r="AH302" s="377"/>
      <c r="AI302" s="377"/>
      <c r="AJ302" s="377"/>
      <c r="AK302" s="377"/>
      <c r="AL302" s="377"/>
      <c r="AM302" s="377"/>
      <c r="AN302" s="377"/>
      <c r="AO302" s="377"/>
      <c r="AP302" s="377"/>
      <c r="AQ302" s="377"/>
      <c r="AR302" s="377"/>
      <c r="AS302" s="377"/>
      <c r="AT302" s="377"/>
      <c r="AU302" s="377"/>
      <c r="AV302" s="377"/>
      <c r="AW302" s="377"/>
      <c r="AX302" s="377"/>
      <c r="AY302" s="377"/>
      <c r="AZ302" s="377"/>
      <c r="BA302" s="341"/>
      <c r="BB302" s="339"/>
      <c r="BC302" s="339"/>
      <c r="BD302" s="339"/>
      <c r="BE302" s="339"/>
      <c r="BF302" s="339"/>
      <c r="BG302" s="339"/>
      <c r="BH302" s="339"/>
      <c r="BI302" s="339"/>
      <c r="BJ302" s="339"/>
      <c r="BK302" s="339"/>
      <c r="BL302" s="339"/>
      <c r="BM302" s="339"/>
      <c r="BN302" s="339"/>
      <c r="BO302" s="339"/>
      <c r="BP302" s="339"/>
      <c r="BQ302" s="339"/>
      <c r="BR302" s="339"/>
      <c r="BS302" s="339"/>
      <c r="BT302" s="339"/>
      <c r="BU302" s="339"/>
      <c r="BV302" s="339"/>
      <c r="BW302" s="339"/>
      <c r="BX302" s="339"/>
      <c r="BY302" s="341"/>
      <c r="BZ302" s="376"/>
      <c r="CA302" s="376"/>
      <c r="CB302" s="376"/>
      <c r="CC302" s="376"/>
      <c r="CD302" s="376"/>
      <c r="CE302" s="376"/>
      <c r="CF302" s="376"/>
      <c r="CG302" s="376"/>
      <c r="CH302" s="376"/>
      <c r="CI302" s="376"/>
      <c r="CJ302" s="376"/>
      <c r="CK302" s="376"/>
      <c r="CL302" s="376"/>
      <c r="CM302" s="376"/>
      <c r="CN302" s="376"/>
      <c r="CO302" s="376"/>
      <c r="CP302" s="376"/>
      <c r="CQ302" s="376"/>
      <c r="CR302" s="376"/>
      <c r="CS302" s="376"/>
      <c r="CT302" s="376"/>
      <c r="CU302" s="376"/>
      <c r="CV302" s="376"/>
      <c r="CW302" s="376"/>
      <c r="CX302" s="376"/>
      <c r="CY302" s="376"/>
      <c r="CZ302" s="376"/>
    </row>
    <row r="303" s="984" customFormat="true" ht="15" customHeight="true" x14ac:dyDescent="0.2">
      <c r="A303" s="985"/>
      <c r="B303" s="986"/>
      <c r="C303" s="987"/>
      <c r="D303" s="987"/>
      <c r="AA303" s="377"/>
      <c r="AB303" s="377"/>
      <c r="AC303" s="377"/>
      <c r="AD303" s="377"/>
      <c r="AE303" s="377"/>
      <c r="AF303" s="377"/>
      <c r="AG303" s="377"/>
      <c r="AH303" s="377"/>
      <c r="AI303" s="377"/>
      <c r="AJ303" s="377"/>
      <c r="AK303" s="377"/>
      <c r="AL303" s="377"/>
      <c r="AM303" s="377"/>
      <c r="AN303" s="377"/>
      <c r="AO303" s="377"/>
      <c r="AP303" s="377"/>
      <c r="AQ303" s="377"/>
      <c r="AR303" s="377"/>
      <c r="AS303" s="377"/>
      <c r="AT303" s="377"/>
      <c r="AU303" s="377"/>
      <c r="AV303" s="377"/>
      <c r="AW303" s="377"/>
      <c r="AX303" s="377"/>
      <c r="AY303" s="377"/>
      <c r="AZ303" s="377"/>
      <c r="BA303" s="341"/>
      <c r="BB303" s="339"/>
      <c r="BC303" s="339"/>
      <c r="BD303" s="339"/>
      <c r="BE303" s="339"/>
      <c r="BF303" s="339"/>
      <c r="BG303" s="339"/>
      <c r="BH303" s="339"/>
      <c r="BI303" s="339"/>
      <c r="BJ303" s="339"/>
      <c r="BK303" s="339"/>
      <c r="BL303" s="339"/>
      <c r="BM303" s="339"/>
      <c r="BN303" s="339"/>
      <c r="BO303" s="339"/>
      <c r="BP303" s="339"/>
      <c r="BQ303" s="339"/>
      <c r="BR303" s="339"/>
      <c r="BS303" s="339"/>
      <c r="BT303" s="339"/>
      <c r="BU303" s="339"/>
      <c r="BV303" s="339"/>
      <c r="BW303" s="339"/>
      <c r="BX303" s="339"/>
      <c r="BY303" s="341"/>
      <c r="BZ303" s="376"/>
      <c r="CA303" s="376"/>
      <c r="CB303" s="376"/>
      <c r="CC303" s="376"/>
      <c r="CD303" s="376"/>
      <c r="CE303" s="376"/>
      <c r="CF303" s="376"/>
      <c r="CG303" s="376"/>
      <c r="CH303" s="376"/>
      <c r="CI303" s="376"/>
      <c r="CJ303" s="376"/>
      <c r="CK303" s="376"/>
      <c r="CL303" s="376"/>
      <c r="CM303" s="376"/>
      <c r="CN303" s="376"/>
      <c r="CO303" s="376"/>
      <c r="CP303" s="376"/>
      <c r="CQ303" s="376"/>
      <c r="CR303" s="376"/>
      <c r="CS303" s="376"/>
      <c r="CT303" s="376"/>
      <c r="CU303" s="376"/>
      <c r="CV303" s="376"/>
      <c r="CW303" s="376"/>
      <c r="CX303" s="376"/>
      <c r="CY303" s="376"/>
      <c r="CZ303" s="376"/>
    </row>
    <row r="304" s="984" customFormat="true" ht="15" customHeight="true" x14ac:dyDescent="0.2">
      <c r="A304" s="985"/>
      <c r="B304" s="986"/>
      <c r="C304" s="987"/>
      <c r="D304" s="987"/>
      <c r="AA304" s="377"/>
      <c r="AB304" s="377"/>
      <c r="AC304" s="377"/>
      <c r="AD304" s="377"/>
      <c r="AE304" s="377"/>
      <c r="AF304" s="377"/>
      <c r="AG304" s="377"/>
      <c r="AH304" s="377"/>
      <c r="AI304" s="377"/>
      <c r="AJ304" s="377"/>
      <c r="AK304" s="377"/>
      <c r="AL304" s="377"/>
      <c r="AM304" s="377"/>
      <c r="AN304" s="377"/>
      <c r="AO304" s="377"/>
      <c r="AP304" s="377"/>
      <c r="AQ304" s="377"/>
      <c r="AR304" s="377"/>
      <c r="AS304" s="377"/>
      <c r="AT304" s="377"/>
      <c r="AU304" s="377"/>
      <c r="AV304" s="377"/>
      <c r="AW304" s="377"/>
      <c r="AX304" s="377"/>
      <c r="AY304" s="377"/>
      <c r="AZ304" s="377"/>
      <c r="BA304" s="341"/>
      <c r="BB304" s="339"/>
      <c r="BC304" s="339"/>
      <c r="BD304" s="339"/>
      <c r="BE304" s="339"/>
      <c r="BF304" s="339"/>
      <c r="BG304" s="339"/>
      <c r="BH304" s="339"/>
      <c r="BI304" s="339"/>
      <c r="BJ304" s="339"/>
      <c r="BK304" s="339"/>
      <c r="BL304" s="339"/>
      <c r="BM304" s="339"/>
      <c r="BN304" s="339"/>
      <c r="BO304" s="339"/>
      <c r="BP304" s="339"/>
      <c r="BQ304" s="339"/>
      <c r="BR304" s="339"/>
      <c r="BS304" s="339"/>
      <c r="BT304" s="339"/>
      <c r="BU304" s="339"/>
      <c r="BV304" s="339"/>
      <c r="BW304" s="339"/>
      <c r="BX304" s="339"/>
      <c r="BY304" s="341"/>
      <c r="BZ304" s="376"/>
      <c r="CA304" s="376"/>
      <c r="CB304" s="376"/>
      <c r="CC304" s="376"/>
      <c r="CD304" s="376"/>
      <c r="CE304" s="376"/>
      <c r="CF304" s="376"/>
      <c r="CG304" s="376"/>
      <c r="CH304" s="376"/>
      <c r="CI304" s="376"/>
      <c r="CJ304" s="376"/>
      <c r="CK304" s="376"/>
      <c r="CL304" s="376"/>
      <c r="CM304" s="376"/>
      <c r="CN304" s="376"/>
      <c r="CO304" s="376"/>
      <c r="CP304" s="376"/>
      <c r="CQ304" s="376"/>
      <c r="CR304" s="376"/>
      <c r="CS304" s="376"/>
      <c r="CT304" s="376"/>
      <c r="CU304" s="376"/>
      <c r="CV304" s="376"/>
      <c r="CW304" s="376"/>
      <c r="CX304" s="376"/>
      <c r="CY304" s="376"/>
      <c r="CZ304" s="376"/>
    </row>
    <row r="305" s="984" customFormat="true" ht="15" customHeight="true" x14ac:dyDescent="0.2">
      <c r="A305" s="985"/>
      <c r="B305" s="986"/>
      <c r="C305" s="987"/>
      <c r="D305" s="987"/>
      <c r="AA305" s="377"/>
      <c r="AB305" s="377"/>
      <c r="AC305" s="377"/>
      <c r="AD305" s="377"/>
      <c r="AE305" s="377"/>
      <c r="AF305" s="377"/>
      <c r="AG305" s="377"/>
      <c r="AH305" s="377"/>
      <c r="AI305" s="377"/>
      <c r="AJ305" s="377"/>
      <c r="AK305" s="377"/>
      <c r="AL305" s="377"/>
      <c r="AM305" s="377"/>
      <c r="AN305" s="377"/>
      <c r="AO305" s="377"/>
      <c r="AP305" s="377"/>
      <c r="AQ305" s="377"/>
      <c r="AR305" s="377"/>
      <c r="AS305" s="377"/>
      <c r="AT305" s="377"/>
      <c r="AU305" s="377"/>
      <c r="AV305" s="377"/>
      <c r="AW305" s="377"/>
      <c r="AX305" s="377"/>
      <c r="AY305" s="377"/>
      <c r="AZ305" s="377"/>
      <c r="BA305" s="341"/>
      <c r="BB305" s="339"/>
      <c r="BC305" s="339"/>
      <c r="BD305" s="339"/>
      <c r="BE305" s="339"/>
      <c r="BF305" s="339"/>
      <c r="BG305" s="339"/>
      <c r="BH305" s="339"/>
      <c r="BI305" s="339"/>
      <c r="BJ305" s="339"/>
      <c r="BK305" s="339"/>
      <c r="BL305" s="339"/>
      <c r="BM305" s="339"/>
      <c r="BN305" s="339"/>
      <c r="BO305" s="339"/>
      <c r="BP305" s="339"/>
      <c r="BQ305" s="339"/>
      <c r="BR305" s="339"/>
      <c r="BS305" s="339"/>
      <c r="BT305" s="339"/>
      <c r="BU305" s="339"/>
      <c r="BV305" s="339"/>
      <c r="BW305" s="339"/>
      <c r="BX305" s="339"/>
      <c r="BY305" s="341"/>
      <c r="BZ305" s="376"/>
      <c r="CA305" s="376"/>
      <c r="CB305" s="376"/>
      <c r="CC305" s="376"/>
      <c r="CD305" s="376"/>
      <c r="CE305" s="376"/>
      <c r="CF305" s="376"/>
      <c r="CG305" s="376"/>
      <c r="CH305" s="376"/>
      <c r="CI305" s="376"/>
      <c r="CJ305" s="376"/>
      <c r="CK305" s="376"/>
      <c r="CL305" s="376"/>
      <c r="CM305" s="376"/>
      <c r="CN305" s="376"/>
      <c r="CO305" s="376"/>
      <c r="CP305" s="376"/>
      <c r="CQ305" s="376"/>
      <c r="CR305" s="376"/>
      <c r="CS305" s="376"/>
      <c r="CT305" s="376"/>
      <c r="CU305" s="376"/>
      <c r="CV305" s="376"/>
      <c r="CW305" s="376"/>
      <c r="CX305" s="376"/>
      <c r="CY305" s="376"/>
      <c r="CZ305" s="376"/>
    </row>
    <row r="306" s="984" customFormat="true" ht="15" customHeight="true" x14ac:dyDescent="0.2">
      <c r="B306" s="535"/>
      <c r="AA306" s="377"/>
      <c r="AB306" s="377"/>
      <c r="AC306" s="377"/>
      <c r="AD306" s="377"/>
      <c r="AE306" s="377"/>
      <c r="AF306" s="377"/>
      <c r="AG306" s="377"/>
      <c r="AH306" s="377"/>
      <c r="AI306" s="377"/>
      <c r="AJ306" s="377"/>
      <c r="AK306" s="377"/>
      <c r="AL306" s="377"/>
      <c r="AM306" s="377"/>
      <c r="AN306" s="377"/>
      <c r="AO306" s="377"/>
      <c r="AP306" s="377"/>
      <c r="AQ306" s="377"/>
      <c r="AR306" s="377"/>
      <c r="AS306" s="377"/>
      <c r="AT306" s="377"/>
      <c r="AU306" s="377"/>
      <c r="AV306" s="377"/>
      <c r="AW306" s="377"/>
      <c r="AX306" s="377"/>
      <c r="AY306" s="377"/>
      <c r="AZ306" s="377"/>
      <c r="BA306" s="341"/>
      <c r="BB306" s="339"/>
      <c r="BC306" s="339"/>
      <c r="BD306" s="339"/>
      <c r="BE306" s="339"/>
      <c r="BF306" s="339"/>
      <c r="BG306" s="339"/>
      <c r="BH306" s="339"/>
      <c r="BI306" s="339"/>
      <c r="BJ306" s="339"/>
      <c r="BK306" s="339"/>
      <c r="BL306" s="339"/>
      <c r="BM306" s="339"/>
      <c r="BN306" s="339"/>
      <c r="BO306" s="339"/>
      <c r="BP306" s="339"/>
      <c r="BQ306" s="339"/>
      <c r="BR306" s="339"/>
      <c r="BS306" s="339"/>
      <c r="BT306" s="339"/>
      <c r="BU306" s="339"/>
      <c r="BV306" s="339"/>
      <c r="BW306" s="339"/>
      <c r="BX306" s="339"/>
      <c r="BY306" s="341"/>
      <c r="BZ306" s="376"/>
      <c r="CA306" s="376"/>
      <c r="CB306" s="376"/>
      <c r="CC306" s="376"/>
      <c r="CD306" s="376"/>
      <c r="CE306" s="376"/>
      <c r="CF306" s="376"/>
      <c r="CG306" s="376"/>
      <c r="CH306" s="376"/>
      <c r="CI306" s="376"/>
      <c r="CJ306" s="376"/>
      <c r="CK306" s="376"/>
      <c r="CL306" s="376"/>
      <c r="CM306" s="376"/>
      <c r="CN306" s="376"/>
      <c r="CO306" s="376"/>
      <c r="CP306" s="376"/>
      <c r="CQ306" s="376"/>
      <c r="CR306" s="376"/>
      <c r="CS306" s="376"/>
      <c r="CT306" s="376"/>
      <c r="CU306" s="376"/>
      <c r="CV306" s="376"/>
      <c r="CW306" s="376"/>
      <c r="CX306" s="376"/>
      <c r="CY306" s="376"/>
      <c r="CZ306" s="376"/>
    </row>
    <row r="307" s="984" customFormat="true" ht="15" customHeight="true" x14ac:dyDescent="0.2">
      <c r="B307" s="535"/>
      <c r="AA307" s="377"/>
      <c r="AB307" s="377"/>
      <c r="AC307" s="377"/>
      <c r="AD307" s="377"/>
      <c r="AE307" s="377"/>
      <c r="AF307" s="377"/>
      <c r="AG307" s="377"/>
      <c r="AH307" s="377"/>
      <c r="AI307" s="377"/>
      <c r="AJ307" s="377"/>
      <c r="AK307" s="377"/>
      <c r="AL307" s="377"/>
      <c r="AM307" s="377"/>
      <c r="AN307" s="377"/>
      <c r="AO307" s="377"/>
      <c r="AP307" s="377"/>
      <c r="AQ307" s="377"/>
      <c r="AR307" s="377"/>
      <c r="AS307" s="377"/>
      <c r="AT307" s="377"/>
      <c r="AU307" s="377"/>
      <c r="AV307" s="377"/>
      <c r="AW307" s="377"/>
      <c r="AX307" s="377"/>
      <c r="AY307" s="377"/>
      <c r="AZ307" s="377"/>
      <c r="BA307" s="341"/>
      <c r="BB307" s="339"/>
      <c r="BC307" s="339"/>
      <c r="BD307" s="339"/>
      <c r="BE307" s="339"/>
      <c r="BF307" s="339"/>
      <c r="BG307" s="339"/>
      <c r="BH307" s="339"/>
      <c r="BI307" s="339"/>
      <c r="BJ307" s="339"/>
      <c r="BK307" s="339"/>
      <c r="BL307" s="339"/>
      <c r="BM307" s="339"/>
      <c r="BN307" s="339"/>
      <c r="BO307" s="339"/>
      <c r="BP307" s="339"/>
      <c r="BQ307" s="339"/>
      <c r="BR307" s="339"/>
      <c r="BS307" s="339"/>
      <c r="BT307" s="339"/>
      <c r="BU307" s="339"/>
      <c r="BV307" s="339"/>
      <c r="BW307" s="339"/>
      <c r="BX307" s="339"/>
      <c r="BY307" s="341"/>
      <c r="BZ307" s="376"/>
      <c r="CA307" s="376"/>
      <c r="CB307" s="376"/>
      <c r="CC307" s="376"/>
      <c r="CD307" s="376"/>
      <c r="CE307" s="376"/>
      <c r="CF307" s="376"/>
      <c r="CG307" s="376"/>
      <c r="CH307" s="376"/>
      <c r="CI307" s="376"/>
      <c r="CJ307" s="376"/>
      <c r="CK307" s="376"/>
      <c r="CL307" s="376"/>
      <c r="CM307" s="376"/>
      <c r="CN307" s="376"/>
      <c r="CO307" s="376"/>
      <c r="CP307" s="376"/>
      <c r="CQ307" s="376"/>
      <c r="CR307" s="376"/>
      <c r="CS307" s="376"/>
      <c r="CT307" s="376"/>
      <c r="CU307" s="376"/>
      <c r="CV307" s="376"/>
      <c r="CW307" s="376"/>
      <c r="CX307" s="376"/>
      <c r="CY307" s="376"/>
      <c r="CZ307" s="376"/>
    </row>
    <row r="308" s="984" customFormat="true" ht="15" customHeight="true" x14ac:dyDescent="0.2">
      <c r="B308" s="535"/>
      <c r="AA308" s="377"/>
      <c r="AB308" s="377"/>
      <c r="AC308" s="377"/>
      <c r="AD308" s="377"/>
      <c r="AE308" s="377"/>
      <c r="AF308" s="377"/>
      <c r="AG308" s="377"/>
      <c r="AH308" s="377"/>
      <c r="AI308" s="377"/>
      <c r="AJ308" s="377"/>
      <c r="AK308" s="377"/>
      <c r="AL308" s="377"/>
      <c r="AM308" s="377"/>
      <c r="AN308" s="377"/>
      <c r="AO308" s="377"/>
      <c r="AP308" s="377"/>
      <c r="AQ308" s="377"/>
      <c r="AR308" s="377"/>
      <c r="AS308" s="377"/>
      <c r="AT308" s="377"/>
      <c r="AU308" s="377"/>
      <c r="AV308" s="377"/>
      <c r="AW308" s="377"/>
      <c r="AX308" s="377"/>
      <c r="AY308" s="377"/>
      <c r="AZ308" s="377"/>
      <c r="BA308" s="341"/>
      <c r="BB308" s="339"/>
      <c r="BC308" s="339"/>
      <c r="BD308" s="339"/>
      <c r="BE308" s="339"/>
      <c r="BF308" s="339"/>
      <c r="BG308" s="339"/>
      <c r="BH308" s="339"/>
      <c r="BI308" s="339"/>
      <c r="BJ308" s="339"/>
      <c r="BK308" s="339"/>
      <c r="BL308" s="339"/>
      <c r="BM308" s="339"/>
      <c r="BN308" s="339"/>
      <c r="BO308" s="339"/>
      <c r="BP308" s="339"/>
      <c r="BQ308" s="339"/>
      <c r="BR308" s="339"/>
      <c r="BS308" s="339"/>
      <c r="BT308" s="339"/>
      <c r="BU308" s="339"/>
      <c r="BV308" s="339"/>
      <c r="BW308" s="339"/>
      <c r="BX308" s="339"/>
      <c r="BY308" s="341"/>
      <c r="BZ308" s="376"/>
      <c r="CA308" s="376"/>
      <c r="CB308" s="376"/>
      <c r="CC308" s="376"/>
      <c r="CD308" s="376"/>
      <c r="CE308" s="376"/>
      <c r="CF308" s="376"/>
      <c r="CG308" s="376"/>
      <c r="CH308" s="376"/>
      <c r="CI308" s="376"/>
      <c r="CJ308" s="376"/>
      <c r="CK308" s="376"/>
      <c r="CL308" s="376"/>
      <c r="CM308" s="376"/>
      <c r="CN308" s="376"/>
      <c r="CO308" s="376"/>
      <c r="CP308" s="376"/>
      <c r="CQ308" s="376"/>
      <c r="CR308" s="376"/>
      <c r="CS308" s="376"/>
      <c r="CT308" s="376"/>
      <c r="CU308" s="376"/>
      <c r="CV308" s="376"/>
      <c r="CW308" s="376"/>
      <c r="CX308" s="376"/>
      <c r="CY308" s="376"/>
      <c r="CZ308" s="376"/>
    </row>
    <row r="309" s="984" customFormat="true" ht="15" customHeight="true" x14ac:dyDescent="0.2">
      <c r="B309" s="535"/>
      <c r="AA309" s="377"/>
      <c r="AB309" s="377"/>
      <c r="AC309" s="377"/>
      <c r="AD309" s="377"/>
      <c r="AE309" s="377"/>
      <c r="AF309" s="377"/>
      <c r="AG309" s="377"/>
      <c r="AH309" s="377"/>
      <c r="AI309" s="377"/>
      <c r="AJ309" s="377"/>
      <c r="AK309" s="377"/>
      <c r="AL309" s="377"/>
      <c r="AM309" s="377"/>
      <c r="AN309" s="377"/>
      <c r="AO309" s="377"/>
      <c r="AP309" s="377"/>
      <c r="AQ309" s="377"/>
      <c r="AR309" s="377"/>
      <c r="AS309" s="377"/>
      <c r="AT309" s="377"/>
      <c r="AU309" s="377"/>
      <c r="AV309" s="377"/>
      <c r="AW309" s="377"/>
      <c r="AX309" s="377"/>
      <c r="AY309" s="377"/>
      <c r="AZ309" s="377"/>
      <c r="BA309" s="341"/>
      <c r="BB309" s="339"/>
      <c r="BC309" s="339"/>
      <c r="BD309" s="339"/>
      <c r="BE309" s="339"/>
      <c r="BF309" s="339"/>
      <c r="BG309" s="339"/>
      <c r="BH309" s="339"/>
      <c r="BI309" s="339"/>
      <c r="BJ309" s="339"/>
      <c r="BK309" s="339"/>
      <c r="BL309" s="339"/>
      <c r="BM309" s="339"/>
      <c r="BN309" s="339"/>
      <c r="BO309" s="339"/>
      <c r="BP309" s="339"/>
      <c r="BQ309" s="339"/>
      <c r="BR309" s="339"/>
      <c r="BS309" s="339"/>
      <c r="BT309" s="339"/>
      <c r="BU309" s="339"/>
      <c r="BV309" s="339"/>
      <c r="BW309" s="339"/>
      <c r="BX309" s="339"/>
      <c r="BY309" s="341"/>
      <c r="BZ309" s="376"/>
      <c r="CA309" s="376"/>
      <c r="CB309" s="376"/>
      <c r="CC309" s="376"/>
      <c r="CD309" s="376"/>
      <c r="CE309" s="376"/>
      <c r="CF309" s="376"/>
      <c r="CG309" s="376"/>
      <c r="CH309" s="376"/>
      <c r="CI309" s="376"/>
      <c r="CJ309" s="376"/>
      <c r="CK309" s="376"/>
      <c r="CL309" s="376"/>
      <c r="CM309" s="376"/>
      <c r="CN309" s="376"/>
      <c r="CO309" s="376"/>
      <c r="CP309" s="376"/>
      <c r="CQ309" s="376"/>
      <c r="CR309" s="376"/>
      <c r="CS309" s="376"/>
      <c r="CT309" s="376"/>
      <c r="CU309" s="376"/>
      <c r="CV309" s="376"/>
      <c r="CW309" s="376"/>
      <c r="CX309" s="376"/>
      <c r="CY309" s="376"/>
      <c r="CZ309" s="376"/>
    </row>
    <row r="310" s="984" customFormat="true" ht="15" customHeight="true" x14ac:dyDescent="0.2">
      <c r="B310" s="535"/>
      <c r="AA310" s="377"/>
      <c r="AB310" s="377"/>
      <c r="AC310" s="377"/>
      <c r="AD310" s="377"/>
      <c r="AE310" s="377"/>
      <c r="AF310" s="377"/>
      <c r="AG310" s="377"/>
      <c r="AH310" s="377"/>
      <c r="AI310" s="377"/>
      <c r="AJ310" s="377"/>
      <c r="AK310" s="377"/>
      <c r="AL310" s="377"/>
      <c r="AM310" s="377"/>
      <c r="AN310" s="377"/>
      <c r="AO310" s="377"/>
      <c r="AP310" s="377"/>
      <c r="AQ310" s="377"/>
      <c r="AR310" s="377"/>
      <c r="AS310" s="377"/>
      <c r="AT310" s="377"/>
      <c r="AU310" s="377"/>
      <c r="AV310" s="377"/>
      <c r="AW310" s="377"/>
      <c r="AX310" s="377"/>
      <c r="AY310" s="377"/>
      <c r="AZ310" s="377"/>
      <c r="BA310" s="341"/>
      <c r="BB310" s="339"/>
      <c r="BC310" s="339"/>
      <c r="BD310" s="339"/>
      <c r="BE310" s="339"/>
      <c r="BF310" s="339"/>
      <c r="BG310" s="339"/>
      <c r="BH310" s="339"/>
      <c r="BI310" s="339"/>
      <c r="BJ310" s="339"/>
      <c r="BK310" s="339"/>
      <c r="BL310" s="339"/>
      <c r="BM310" s="339"/>
      <c r="BN310" s="339"/>
      <c r="BO310" s="339"/>
      <c r="BP310" s="339"/>
      <c r="BQ310" s="339"/>
      <c r="BR310" s="339"/>
      <c r="BS310" s="339"/>
      <c r="BT310" s="339"/>
      <c r="BU310" s="339"/>
      <c r="BV310" s="339"/>
      <c r="BW310" s="339"/>
      <c r="BX310" s="339"/>
      <c r="BY310" s="341"/>
      <c r="BZ310" s="376"/>
      <c r="CA310" s="376"/>
      <c r="CB310" s="376"/>
      <c r="CC310" s="376"/>
      <c r="CD310" s="376"/>
      <c r="CE310" s="376"/>
      <c r="CF310" s="376"/>
      <c r="CG310" s="376"/>
      <c r="CH310" s="376"/>
      <c r="CI310" s="376"/>
      <c r="CJ310" s="376"/>
      <c r="CK310" s="376"/>
      <c r="CL310" s="376"/>
      <c r="CM310" s="376"/>
      <c r="CN310" s="376"/>
      <c r="CO310" s="376"/>
      <c r="CP310" s="376"/>
      <c r="CQ310" s="376"/>
      <c r="CR310" s="376"/>
      <c r="CS310" s="376"/>
      <c r="CT310" s="376"/>
      <c r="CU310" s="376"/>
      <c r="CV310" s="376"/>
      <c r="CW310" s="376"/>
      <c r="CX310" s="376"/>
      <c r="CY310" s="376"/>
      <c r="CZ310" s="376"/>
    </row>
    <row r="311" s="984" customFormat="true" ht="15" customHeight="true" x14ac:dyDescent="0.2">
      <c r="B311" s="535"/>
      <c r="AA311" s="377"/>
      <c r="AB311" s="377"/>
      <c r="AC311" s="377"/>
      <c r="AD311" s="377"/>
      <c r="AE311" s="377"/>
      <c r="AF311" s="377"/>
      <c r="AG311" s="377"/>
      <c r="AH311" s="377"/>
      <c r="AI311" s="377"/>
      <c r="AJ311" s="377"/>
      <c r="AK311" s="377"/>
      <c r="AL311" s="377"/>
      <c r="AM311" s="377"/>
      <c r="AN311" s="377"/>
      <c r="AO311" s="377"/>
      <c r="AP311" s="377"/>
      <c r="AQ311" s="377"/>
      <c r="AR311" s="377"/>
      <c r="AS311" s="377"/>
      <c r="AT311" s="377"/>
      <c r="AU311" s="377"/>
      <c r="AV311" s="377"/>
      <c r="AW311" s="377"/>
      <c r="AX311" s="377"/>
      <c r="AY311" s="377"/>
      <c r="AZ311" s="377"/>
      <c r="BA311" s="341"/>
      <c r="BB311" s="339"/>
      <c r="BC311" s="339"/>
      <c r="BD311" s="339"/>
      <c r="BE311" s="339"/>
      <c r="BF311" s="339"/>
      <c r="BG311" s="339"/>
      <c r="BH311" s="339"/>
      <c r="BI311" s="339"/>
      <c r="BJ311" s="339"/>
      <c r="BK311" s="339"/>
      <c r="BL311" s="339"/>
      <c r="BM311" s="339"/>
      <c r="BN311" s="339"/>
      <c r="BO311" s="339"/>
      <c r="BP311" s="339"/>
      <c r="BQ311" s="339"/>
      <c r="BR311" s="339"/>
      <c r="BS311" s="339"/>
      <c r="BT311" s="339"/>
      <c r="BU311" s="339"/>
      <c r="BV311" s="339"/>
      <c r="BW311" s="339"/>
      <c r="BX311" s="339"/>
      <c r="BY311" s="341"/>
      <c r="BZ311" s="376"/>
      <c r="CA311" s="376"/>
      <c r="CB311" s="376"/>
      <c r="CC311" s="376"/>
      <c r="CD311" s="376"/>
      <c r="CE311" s="376"/>
      <c r="CF311" s="376"/>
      <c r="CG311" s="376"/>
      <c r="CH311" s="376"/>
      <c r="CI311" s="376"/>
      <c r="CJ311" s="376"/>
      <c r="CK311" s="376"/>
      <c r="CL311" s="376"/>
      <c r="CM311" s="376"/>
      <c r="CN311" s="376"/>
      <c r="CO311" s="376"/>
      <c r="CP311" s="376"/>
      <c r="CQ311" s="376"/>
      <c r="CR311" s="376"/>
      <c r="CS311" s="376"/>
      <c r="CT311" s="376"/>
      <c r="CU311" s="376"/>
      <c r="CV311" s="376"/>
      <c r="CW311" s="376"/>
      <c r="CX311" s="376"/>
      <c r="CY311" s="376"/>
      <c r="CZ311" s="376"/>
    </row>
    <row r="312" s="984" customFormat="true" ht="15" customHeight="true" x14ac:dyDescent="0.2">
      <c r="B312" s="535"/>
      <c r="AA312" s="377"/>
      <c r="AB312" s="377"/>
      <c r="AC312" s="377"/>
      <c r="AD312" s="377"/>
      <c r="AE312" s="377"/>
      <c r="AF312" s="377"/>
      <c r="AG312" s="377"/>
      <c r="AH312" s="377"/>
      <c r="AI312" s="377"/>
      <c r="AJ312" s="377"/>
      <c r="AK312" s="377"/>
      <c r="AL312" s="377"/>
      <c r="AM312" s="377"/>
      <c r="AN312" s="377"/>
      <c r="AO312" s="377"/>
      <c r="AP312" s="377"/>
      <c r="AQ312" s="377"/>
      <c r="AR312" s="377"/>
      <c r="AS312" s="377"/>
      <c r="AT312" s="377"/>
      <c r="AU312" s="377"/>
      <c r="AV312" s="377"/>
      <c r="AW312" s="377"/>
      <c r="AX312" s="377"/>
      <c r="AY312" s="377"/>
      <c r="AZ312" s="377"/>
      <c r="BA312" s="341"/>
      <c r="BB312" s="339"/>
      <c r="BC312" s="339"/>
      <c r="BD312" s="339"/>
      <c r="BE312" s="339"/>
      <c r="BF312" s="339"/>
      <c r="BG312" s="339"/>
      <c r="BH312" s="339"/>
      <c r="BI312" s="339"/>
      <c r="BJ312" s="339"/>
      <c r="BK312" s="339"/>
      <c r="BL312" s="339"/>
      <c r="BM312" s="339"/>
      <c r="BN312" s="339"/>
      <c r="BO312" s="339"/>
      <c r="BP312" s="339"/>
      <c r="BQ312" s="339"/>
      <c r="BR312" s="339"/>
      <c r="BS312" s="339"/>
      <c r="BT312" s="339"/>
      <c r="BU312" s="339"/>
      <c r="BV312" s="339"/>
      <c r="BW312" s="339"/>
      <c r="BX312" s="339"/>
      <c r="BY312" s="341"/>
      <c r="BZ312" s="376"/>
      <c r="CA312" s="376"/>
      <c r="CB312" s="376"/>
      <c r="CC312" s="376"/>
      <c r="CD312" s="376"/>
      <c r="CE312" s="376"/>
      <c r="CF312" s="376"/>
      <c r="CG312" s="376"/>
      <c r="CH312" s="376"/>
      <c r="CI312" s="376"/>
      <c r="CJ312" s="376"/>
      <c r="CK312" s="376"/>
      <c r="CL312" s="376"/>
      <c r="CM312" s="376"/>
      <c r="CN312" s="376"/>
      <c r="CO312" s="376"/>
      <c r="CP312" s="376"/>
      <c r="CQ312" s="376"/>
      <c r="CR312" s="376"/>
      <c r="CS312" s="376"/>
      <c r="CT312" s="376"/>
      <c r="CU312" s="376"/>
      <c r="CV312" s="376"/>
      <c r="CW312" s="376"/>
      <c r="CX312" s="376"/>
      <c r="CY312" s="376"/>
      <c r="CZ312" s="376"/>
    </row>
    <row r="313" s="984" customFormat="true" ht="15" customHeight="true" x14ac:dyDescent="0.2">
      <c r="B313" s="535"/>
      <c r="AA313" s="377"/>
      <c r="AB313" s="377"/>
      <c r="AC313" s="377"/>
      <c r="AD313" s="377"/>
      <c r="AE313" s="377"/>
      <c r="AF313" s="377"/>
      <c r="AG313" s="377"/>
      <c r="AH313" s="377"/>
      <c r="AI313" s="377"/>
      <c r="AJ313" s="377"/>
      <c r="AK313" s="377"/>
      <c r="AL313" s="377"/>
      <c r="AM313" s="377"/>
      <c r="AN313" s="377"/>
      <c r="AO313" s="377"/>
      <c r="AP313" s="377"/>
      <c r="AQ313" s="377"/>
      <c r="AR313" s="377"/>
      <c r="AS313" s="377"/>
      <c r="AT313" s="377"/>
      <c r="AU313" s="377"/>
      <c r="AV313" s="377"/>
      <c r="AW313" s="377"/>
      <c r="AX313" s="377"/>
      <c r="AY313" s="377"/>
      <c r="AZ313" s="377"/>
      <c r="BA313" s="341"/>
      <c r="BB313" s="339"/>
      <c r="BC313" s="339"/>
      <c r="BD313" s="339"/>
      <c r="BE313" s="339"/>
      <c r="BF313" s="339"/>
      <c r="BG313" s="339"/>
      <c r="BH313" s="339"/>
      <c r="BI313" s="339"/>
      <c r="BJ313" s="339"/>
      <c r="BK313" s="339"/>
      <c r="BL313" s="339"/>
      <c r="BM313" s="339"/>
      <c r="BN313" s="339"/>
      <c r="BO313" s="339"/>
      <c r="BP313" s="339"/>
      <c r="BQ313" s="339"/>
      <c r="BR313" s="339"/>
      <c r="BS313" s="339"/>
      <c r="BT313" s="339"/>
      <c r="BU313" s="339"/>
      <c r="BV313" s="339"/>
      <c r="BW313" s="339"/>
      <c r="BX313" s="339"/>
      <c r="BY313" s="341"/>
      <c r="BZ313" s="376"/>
      <c r="CA313" s="376"/>
      <c r="CB313" s="376"/>
      <c r="CC313" s="376"/>
      <c r="CD313" s="376"/>
      <c r="CE313" s="376"/>
      <c r="CF313" s="376"/>
      <c r="CG313" s="376"/>
      <c r="CH313" s="376"/>
      <c r="CI313" s="376"/>
      <c r="CJ313" s="376"/>
      <c r="CK313" s="376"/>
      <c r="CL313" s="376"/>
      <c r="CM313" s="376"/>
      <c r="CN313" s="376"/>
      <c r="CO313" s="376"/>
      <c r="CP313" s="376"/>
      <c r="CQ313" s="376"/>
      <c r="CR313" s="376"/>
      <c r="CS313" s="376"/>
      <c r="CT313" s="376"/>
      <c r="CU313" s="376"/>
      <c r="CV313" s="376"/>
      <c r="CW313" s="376"/>
      <c r="CX313" s="376"/>
      <c r="CY313" s="376"/>
      <c r="CZ313" s="376"/>
    </row>
    <row r="314" s="984" customFormat="true" ht="15" customHeight="true" x14ac:dyDescent="0.2">
      <c r="B314" s="535"/>
      <c r="AA314" s="377"/>
      <c r="AB314" s="377"/>
      <c r="AC314" s="377"/>
      <c r="AD314" s="377"/>
      <c r="AE314" s="377"/>
      <c r="AF314" s="377"/>
      <c r="AG314" s="377"/>
      <c r="AH314" s="377"/>
      <c r="AI314" s="377"/>
      <c r="AJ314" s="377"/>
      <c r="AK314" s="377"/>
      <c r="AL314" s="377"/>
      <c r="AM314" s="377"/>
      <c r="AN314" s="377"/>
      <c r="AO314" s="377"/>
      <c r="AP314" s="377"/>
      <c r="AQ314" s="377"/>
      <c r="AR314" s="377"/>
      <c r="AS314" s="377"/>
      <c r="AT314" s="377"/>
      <c r="AU314" s="377"/>
      <c r="AV314" s="377"/>
      <c r="AW314" s="377"/>
      <c r="AX314" s="377"/>
      <c r="AY314" s="377"/>
      <c r="AZ314" s="377"/>
      <c r="BA314" s="341"/>
      <c r="BB314" s="339"/>
      <c r="BC314" s="339"/>
      <c r="BD314" s="339"/>
      <c r="BE314" s="339"/>
      <c r="BF314" s="339"/>
      <c r="BG314" s="339"/>
      <c r="BH314" s="339"/>
      <c r="BI314" s="339"/>
      <c r="BJ314" s="339"/>
      <c r="BK314" s="339"/>
      <c r="BL314" s="339"/>
      <c r="BM314" s="339"/>
      <c r="BN314" s="339"/>
      <c r="BO314" s="339"/>
      <c r="BP314" s="339"/>
      <c r="BQ314" s="339"/>
      <c r="BR314" s="339"/>
      <c r="BS314" s="339"/>
      <c r="BT314" s="339"/>
      <c r="BU314" s="339"/>
      <c r="BV314" s="339"/>
      <c r="BW314" s="339"/>
      <c r="BX314" s="339"/>
      <c r="BY314" s="341"/>
      <c r="BZ314" s="376"/>
      <c r="CA314" s="376"/>
      <c r="CB314" s="376"/>
      <c r="CC314" s="376"/>
      <c r="CD314" s="376"/>
      <c r="CE314" s="376"/>
      <c r="CF314" s="376"/>
      <c r="CG314" s="376"/>
      <c r="CH314" s="376"/>
      <c r="CI314" s="376"/>
      <c r="CJ314" s="376"/>
      <c r="CK314" s="376"/>
      <c r="CL314" s="376"/>
      <c r="CM314" s="376"/>
      <c r="CN314" s="376"/>
      <c r="CO314" s="376"/>
      <c r="CP314" s="376"/>
      <c r="CQ314" s="376"/>
      <c r="CR314" s="376"/>
      <c r="CS314" s="376"/>
      <c r="CT314" s="376"/>
      <c r="CU314" s="376"/>
      <c r="CV314" s="376"/>
      <c r="CW314" s="376"/>
      <c r="CX314" s="376"/>
      <c r="CY314" s="376"/>
      <c r="CZ314" s="376"/>
    </row>
    <row r="315" s="984" customFormat="true" ht="15" customHeight="true" x14ac:dyDescent="0.2">
      <c r="B315" s="535"/>
      <c r="AA315" s="377"/>
      <c r="AB315" s="377"/>
      <c r="AC315" s="377"/>
      <c r="AD315" s="377"/>
      <c r="AE315" s="377"/>
      <c r="AF315" s="377"/>
      <c r="AG315" s="377"/>
      <c r="AH315" s="377"/>
      <c r="AI315" s="377"/>
      <c r="AJ315" s="377"/>
      <c r="AK315" s="377"/>
      <c r="AL315" s="377"/>
      <c r="AM315" s="377"/>
      <c r="AN315" s="377"/>
      <c r="AO315" s="377"/>
      <c r="AP315" s="377"/>
      <c r="AQ315" s="377"/>
      <c r="AR315" s="377"/>
      <c r="AS315" s="377"/>
      <c r="AT315" s="377"/>
      <c r="AU315" s="377"/>
      <c r="AV315" s="377"/>
      <c r="AW315" s="377"/>
      <c r="AX315" s="377"/>
      <c r="AY315" s="377"/>
      <c r="AZ315" s="377"/>
      <c r="BA315" s="341"/>
      <c r="BB315" s="339"/>
      <c r="BC315" s="339"/>
      <c r="BD315" s="339"/>
      <c r="BE315" s="339"/>
      <c r="BF315" s="339"/>
      <c r="BG315" s="339"/>
      <c r="BH315" s="339"/>
      <c r="BI315" s="339"/>
      <c r="BJ315" s="339"/>
      <c r="BK315" s="339"/>
      <c r="BL315" s="339"/>
      <c r="BM315" s="339"/>
      <c r="BN315" s="339"/>
      <c r="BO315" s="339"/>
      <c r="BP315" s="339"/>
      <c r="BQ315" s="339"/>
      <c r="BR315" s="339"/>
      <c r="BS315" s="339"/>
      <c r="BT315" s="339"/>
      <c r="BU315" s="339"/>
      <c r="BV315" s="339"/>
      <c r="BW315" s="339"/>
      <c r="BX315" s="339"/>
      <c r="BY315" s="341"/>
      <c r="BZ315" s="376"/>
      <c r="CA315" s="376"/>
      <c r="CB315" s="376"/>
      <c r="CC315" s="376"/>
      <c r="CD315" s="376"/>
      <c r="CE315" s="376"/>
      <c r="CF315" s="376"/>
      <c r="CG315" s="376"/>
      <c r="CH315" s="376"/>
      <c r="CI315" s="376"/>
      <c r="CJ315" s="376"/>
      <c r="CK315" s="376"/>
      <c r="CL315" s="376"/>
      <c r="CM315" s="376"/>
      <c r="CN315" s="376"/>
      <c r="CO315" s="376"/>
      <c r="CP315" s="376"/>
      <c r="CQ315" s="376"/>
      <c r="CR315" s="376"/>
      <c r="CS315" s="376"/>
      <c r="CT315" s="376"/>
      <c r="CU315" s="376"/>
      <c r="CV315" s="376"/>
      <c r="CW315" s="376"/>
      <c r="CX315" s="376"/>
      <c r="CY315" s="376"/>
      <c r="CZ315" s="376"/>
    </row>
    <row r="316" s="984" customFormat="true" ht="15" customHeight="true" x14ac:dyDescent="0.2">
      <c r="B316" s="535"/>
      <c r="AA316" s="377"/>
      <c r="AB316" s="377"/>
      <c r="AC316" s="377"/>
      <c r="AD316" s="377"/>
      <c r="AE316" s="377"/>
      <c r="AF316" s="377"/>
      <c r="AG316" s="377"/>
      <c r="AH316" s="377"/>
      <c r="AI316" s="377"/>
      <c r="AJ316" s="377"/>
      <c r="AK316" s="377"/>
      <c r="AL316" s="377"/>
      <c r="AM316" s="377"/>
      <c r="AN316" s="377"/>
      <c r="AO316" s="377"/>
      <c r="AP316" s="377"/>
      <c r="AQ316" s="377"/>
      <c r="AR316" s="377"/>
      <c r="AS316" s="377"/>
      <c r="AT316" s="377"/>
      <c r="AU316" s="377"/>
      <c r="AV316" s="377"/>
      <c r="AW316" s="377"/>
      <c r="AX316" s="377"/>
      <c r="AY316" s="377"/>
      <c r="AZ316" s="377"/>
      <c r="BA316" s="341"/>
      <c r="BB316" s="339"/>
      <c r="BC316" s="339"/>
      <c r="BD316" s="339"/>
      <c r="BE316" s="339"/>
      <c r="BF316" s="339"/>
      <c r="BG316" s="339"/>
      <c r="BH316" s="339"/>
      <c r="BI316" s="339"/>
      <c r="BJ316" s="339"/>
      <c r="BK316" s="339"/>
      <c r="BL316" s="339"/>
      <c r="BM316" s="339"/>
      <c r="BN316" s="339"/>
      <c r="BO316" s="339"/>
      <c r="BP316" s="339"/>
      <c r="BQ316" s="339"/>
      <c r="BR316" s="339"/>
      <c r="BS316" s="339"/>
      <c r="BT316" s="339"/>
      <c r="BU316" s="339"/>
      <c r="BV316" s="339"/>
      <c r="BW316" s="339"/>
      <c r="BX316" s="339"/>
      <c r="BY316" s="341"/>
      <c r="BZ316" s="376"/>
      <c r="CA316" s="376"/>
      <c r="CB316" s="376"/>
      <c r="CC316" s="376"/>
      <c r="CD316" s="376"/>
      <c r="CE316" s="376"/>
      <c r="CF316" s="376"/>
      <c r="CG316" s="376"/>
      <c r="CH316" s="376"/>
      <c r="CI316" s="376"/>
      <c r="CJ316" s="376"/>
      <c r="CK316" s="376"/>
      <c r="CL316" s="376"/>
      <c r="CM316" s="376"/>
      <c r="CN316" s="376"/>
      <c r="CO316" s="376"/>
      <c r="CP316" s="376"/>
      <c r="CQ316" s="376"/>
      <c r="CR316" s="376"/>
      <c r="CS316" s="376"/>
      <c r="CT316" s="376"/>
      <c r="CU316" s="376"/>
      <c r="CV316" s="376"/>
      <c r="CW316" s="376"/>
      <c r="CX316" s="376"/>
      <c r="CY316" s="376"/>
      <c r="CZ316" s="376"/>
    </row>
    <row r="317" s="984" customFormat="true" ht="15" customHeight="true" x14ac:dyDescent="0.2">
      <c r="B317" s="535"/>
      <c r="AA317" s="377"/>
      <c r="AB317" s="377"/>
      <c r="AC317" s="377"/>
      <c r="AD317" s="377"/>
      <c r="AE317" s="377"/>
      <c r="AF317" s="377"/>
      <c r="AG317" s="377"/>
      <c r="AH317" s="377"/>
      <c r="AI317" s="377"/>
      <c r="AJ317" s="377"/>
      <c r="AK317" s="377"/>
      <c r="AL317" s="377"/>
      <c r="AM317" s="377"/>
      <c r="AN317" s="377"/>
      <c r="AO317" s="377"/>
      <c r="AP317" s="377"/>
      <c r="AQ317" s="377"/>
      <c r="AR317" s="377"/>
      <c r="AS317" s="377"/>
      <c r="AT317" s="377"/>
      <c r="AU317" s="377"/>
      <c r="AV317" s="377"/>
      <c r="AW317" s="377"/>
      <c r="AX317" s="377"/>
      <c r="AY317" s="377"/>
      <c r="AZ317" s="377"/>
      <c r="BA317" s="341"/>
      <c r="BB317" s="339"/>
      <c r="BC317" s="339"/>
      <c r="BD317" s="339"/>
      <c r="BE317" s="339"/>
      <c r="BF317" s="339"/>
      <c r="BG317" s="339"/>
      <c r="BH317" s="339"/>
      <c r="BI317" s="339"/>
      <c r="BJ317" s="339"/>
      <c r="BK317" s="339"/>
      <c r="BL317" s="339"/>
      <c r="BM317" s="339"/>
      <c r="BN317" s="339"/>
      <c r="BO317" s="339"/>
      <c r="BP317" s="339"/>
      <c r="BQ317" s="339"/>
      <c r="BR317" s="339"/>
      <c r="BS317" s="339"/>
      <c r="BT317" s="339"/>
      <c r="BU317" s="339"/>
      <c r="BV317" s="339"/>
      <c r="BW317" s="339"/>
      <c r="BX317" s="339"/>
      <c r="BY317" s="341"/>
      <c r="BZ317" s="376"/>
      <c r="CA317" s="376"/>
      <c r="CB317" s="376"/>
      <c r="CC317" s="376"/>
      <c r="CD317" s="376"/>
      <c r="CE317" s="376"/>
      <c r="CF317" s="376"/>
      <c r="CG317" s="376"/>
      <c r="CH317" s="376"/>
      <c r="CI317" s="376"/>
      <c r="CJ317" s="376"/>
      <c r="CK317" s="376"/>
      <c r="CL317" s="376"/>
      <c r="CM317" s="376"/>
      <c r="CN317" s="376"/>
      <c r="CO317" s="376"/>
      <c r="CP317" s="376"/>
      <c r="CQ317" s="376"/>
      <c r="CR317" s="376"/>
      <c r="CS317" s="376"/>
      <c r="CT317" s="376"/>
      <c r="CU317" s="376"/>
      <c r="CV317" s="376"/>
      <c r="CW317" s="376"/>
      <c r="CX317" s="376"/>
      <c r="CY317" s="376"/>
      <c r="CZ317" s="376"/>
    </row>
    <row r="318" s="984" customFormat="true" ht="15" customHeight="true" x14ac:dyDescent="0.2">
      <c r="B318" s="535"/>
      <c r="AA318" s="377"/>
      <c r="AB318" s="377"/>
      <c r="AC318" s="377"/>
      <c r="AD318" s="377"/>
      <c r="AE318" s="377"/>
      <c r="AF318" s="377"/>
      <c r="AG318" s="377"/>
      <c r="AH318" s="377"/>
      <c r="AI318" s="377"/>
      <c r="AJ318" s="377"/>
      <c r="AK318" s="377"/>
      <c r="AL318" s="377"/>
      <c r="AM318" s="377"/>
      <c r="AN318" s="377"/>
      <c r="AO318" s="377"/>
      <c r="AP318" s="377"/>
      <c r="AQ318" s="377"/>
      <c r="AR318" s="377"/>
      <c r="AS318" s="377"/>
      <c r="AT318" s="377"/>
      <c r="AU318" s="377"/>
      <c r="AV318" s="377"/>
      <c r="AW318" s="377"/>
      <c r="AX318" s="377"/>
      <c r="AY318" s="377"/>
      <c r="AZ318" s="377"/>
      <c r="BA318" s="341"/>
      <c r="BB318" s="339"/>
      <c r="BC318" s="339"/>
      <c r="BD318" s="339"/>
      <c r="BE318" s="339"/>
      <c r="BF318" s="339"/>
      <c r="BG318" s="339"/>
      <c r="BH318" s="339"/>
      <c r="BI318" s="339"/>
      <c r="BJ318" s="339"/>
      <c r="BK318" s="339"/>
      <c r="BL318" s="339"/>
      <c r="BM318" s="339"/>
      <c r="BN318" s="339"/>
      <c r="BO318" s="339"/>
      <c r="BP318" s="339"/>
      <c r="BQ318" s="339"/>
      <c r="BR318" s="339"/>
      <c r="BS318" s="339"/>
      <c r="BT318" s="339"/>
      <c r="BU318" s="339"/>
      <c r="BV318" s="339"/>
      <c r="BW318" s="339"/>
      <c r="BX318" s="339"/>
      <c r="BY318" s="341"/>
      <c r="BZ318" s="376"/>
      <c r="CA318" s="376"/>
      <c r="CB318" s="376"/>
      <c r="CC318" s="376"/>
      <c r="CD318" s="376"/>
      <c r="CE318" s="376"/>
      <c r="CF318" s="376"/>
      <c r="CG318" s="376"/>
      <c r="CH318" s="376"/>
      <c r="CI318" s="376"/>
      <c r="CJ318" s="376"/>
      <c r="CK318" s="376"/>
      <c r="CL318" s="376"/>
      <c r="CM318" s="376"/>
      <c r="CN318" s="376"/>
      <c r="CO318" s="376"/>
      <c r="CP318" s="376"/>
      <c r="CQ318" s="376"/>
      <c r="CR318" s="376"/>
      <c r="CS318" s="376"/>
      <c r="CT318" s="376"/>
      <c r="CU318" s="376"/>
      <c r="CV318" s="376"/>
      <c r="CW318" s="376"/>
      <c r="CX318" s="376"/>
      <c r="CY318" s="376"/>
      <c r="CZ318" s="376"/>
    </row>
    <row r="319" s="984" customFormat="true" ht="15" customHeight="true" x14ac:dyDescent="0.2">
      <c r="B319" s="535"/>
      <c r="AA319" s="377"/>
      <c r="AB319" s="377"/>
      <c r="AC319" s="377"/>
      <c r="AD319" s="377"/>
      <c r="AE319" s="377"/>
      <c r="AF319" s="377"/>
      <c r="AG319" s="377"/>
      <c r="AH319" s="377"/>
      <c r="AI319" s="377"/>
      <c r="AJ319" s="377"/>
      <c r="AK319" s="377"/>
      <c r="AL319" s="377"/>
      <c r="AM319" s="377"/>
      <c r="AN319" s="377"/>
      <c r="AO319" s="377"/>
      <c r="AP319" s="377"/>
      <c r="AQ319" s="377"/>
      <c r="AR319" s="377"/>
      <c r="AS319" s="377"/>
      <c r="AT319" s="377"/>
      <c r="AU319" s="377"/>
      <c r="AV319" s="377"/>
      <c r="AW319" s="377"/>
      <c r="AX319" s="377"/>
      <c r="AY319" s="377"/>
      <c r="AZ319" s="377"/>
      <c r="BA319" s="341"/>
      <c r="BB319" s="339"/>
      <c r="BC319" s="339"/>
      <c r="BD319" s="339"/>
      <c r="BE319" s="339"/>
      <c r="BF319" s="339"/>
      <c r="BG319" s="339"/>
      <c r="BH319" s="339"/>
      <c r="BI319" s="339"/>
      <c r="BJ319" s="339"/>
      <c r="BK319" s="339"/>
      <c r="BL319" s="339"/>
      <c r="BM319" s="339"/>
      <c r="BN319" s="339"/>
      <c r="BO319" s="339"/>
      <c r="BP319" s="339"/>
      <c r="BQ319" s="339"/>
      <c r="BR319" s="339"/>
      <c r="BS319" s="339"/>
      <c r="BT319" s="339"/>
      <c r="BU319" s="339"/>
      <c r="BV319" s="339"/>
      <c r="BW319" s="339"/>
      <c r="BX319" s="339"/>
      <c r="BY319" s="341"/>
      <c r="BZ319" s="376"/>
      <c r="CA319" s="376"/>
      <c r="CB319" s="376"/>
      <c r="CC319" s="376"/>
      <c r="CD319" s="376"/>
      <c r="CE319" s="376"/>
      <c r="CF319" s="376"/>
      <c r="CG319" s="376"/>
      <c r="CH319" s="376"/>
      <c r="CI319" s="376"/>
      <c r="CJ319" s="376"/>
      <c r="CK319" s="376"/>
      <c r="CL319" s="376"/>
      <c r="CM319" s="376"/>
      <c r="CN319" s="376"/>
      <c r="CO319" s="376"/>
      <c r="CP319" s="376"/>
      <c r="CQ319" s="376"/>
      <c r="CR319" s="376"/>
      <c r="CS319" s="376"/>
      <c r="CT319" s="376"/>
      <c r="CU319" s="376"/>
      <c r="CV319" s="376"/>
      <c r="CW319" s="376"/>
      <c r="CX319" s="376"/>
      <c r="CY319" s="376"/>
      <c r="CZ319" s="376"/>
    </row>
    <row r="320" s="984" customFormat="true" ht="15" customHeight="true" x14ac:dyDescent="0.2">
      <c r="B320" s="535"/>
      <c r="AA320" s="377"/>
      <c r="AB320" s="377"/>
      <c r="AC320" s="377"/>
      <c r="AD320" s="377"/>
      <c r="AE320" s="377"/>
      <c r="AF320" s="377"/>
      <c r="AG320" s="377"/>
      <c r="AH320" s="377"/>
      <c r="AI320" s="377"/>
      <c r="AJ320" s="377"/>
      <c r="AK320" s="377"/>
      <c r="AL320" s="377"/>
      <c r="AM320" s="377"/>
      <c r="AN320" s="377"/>
      <c r="AO320" s="377"/>
      <c r="AP320" s="377"/>
      <c r="AQ320" s="377"/>
      <c r="AR320" s="377"/>
      <c r="AS320" s="377"/>
      <c r="AT320" s="377"/>
      <c r="AU320" s="377"/>
      <c r="AV320" s="377"/>
      <c r="AW320" s="377"/>
      <c r="AX320" s="377"/>
      <c r="AY320" s="377"/>
      <c r="AZ320" s="377"/>
      <c r="BA320" s="341"/>
      <c r="BB320" s="339"/>
      <c r="BC320" s="339"/>
      <c r="BD320" s="339"/>
      <c r="BE320" s="339"/>
      <c r="BF320" s="339"/>
      <c r="BG320" s="339"/>
      <c r="BH320" s="339"/>
      <c r="BI320" s="339"/>
      <c r="BJ320" s="339"/>
      <c r="BK320" s="339"/>
      <c r="BL320" s="339"/>
      <c r="BM320" s="339"/>
      <c r="BN320" s="339"/>
      <c r="BO320" s="339"/>
      <c r="BP320" s="339"/>
      <c r="BQ320" s="339"/>
      <c r="BR320" s="339"/>
      <c r="BS320" s="339"/>
      <c r="BT320" s="339"/>
      <c r="BU320" s="339"/>
      <c r="BV320" s="339"/>
      <c r="BW320" s="339"/>
      <c r="BX320" s="339"/>
      <c r="BY320" s="341"/>
      <c r="BZ320" s="376"/>
      <c r="CA320" s="376"/>
      <c r="CB320" s="376"/>
      <c r="CC320" s="376"/>
      <c r="CD320" s="376"/>
      <c r="CE320" s="376"/>
      <c r="CF320" s="376"/>
      <c r="CG320" s="376"/>
      <c r="CH320" s="376"/>
      <c r="CI320" s="376"/>
      <c r="CJ320" s="376"/>
      <c r="CK320" s="376"/>
      <c r="CL320" s="376"/>
      <c r="CM320" s="376"/>
      <c r="CN320" s="376"/>
      <c r="CO320" s="376"/>
      <c r="CP320" s="376"/>
      <c r="CQ320" s="376"/>
      <c r="CR320" s="376"/>
      <c r="CS320" s="376"/>
      <c r="CT320" s="376"/>
      <c r="CU320" s="376"/>
      <c r="CV320" s="376"/>
      <c r="CW320" s="376"/>
      <c r="CX320" s="376"/>
      <c r="CY320" s="376"/>
      <c r="CZ320" s="376"/>
    </row>
    <row r="321" s="984" customFormat="true" ht="15" customHeight="true" x14ac:dyDescent="0.2">
      <c r="B321" s="535"/>
      <c r="AA321" s="377"/>
      <c r="AB321" s="377"/>
      <c r="AC321" s="377"/>
      <c r="AD321" s="377"/>
      <c r="AE321" s="377"/>
      <c r="AF321" s="377"/>
      <c r="AG321" s="377"/>
      <c r="AH321" s="377"/>
      <c r="AI321" s="377"/>
      <c r="AJ321" s="377"/>
      <c r="AK321" s="377"/>
      <c r="AL321" s="377"/>
      <c r="AM321" s="377"/>
      <c r="AN321" s="377"/>
      <c r="AO321" s="377"/>
      <c r="AP321" s="377"/>
      <c r="AQ321" s="377"/>
      <c r="AR321" s="377"/>
      <c r="AS321" s="377"/>
      <c r="AT321" s="377"/>
      <c r="AU321" s="377"/>
      <c r="AV321" s="377"/>
      <c r="AW321" s="377"/>
      <c r="AX321" s="377"/>
      <c r="AY321" s="377"/>
      <c r="AZ321" s="377"/>
      <c r="BA321" s="341"/>
      <c r="BB321" s="339"/>
      <c r="BC321" s="339"/>
      <c r="BD321" s="339"/>
      <c r="BE321" s="339"/>
      <c r="BF321" s="339"/>
      <c r="BG321" s="339"/>
      <c r="BH321" s="339"/>
      <c r="BI321" s="339"/>
      <c r="BJ321" s="339"/>
      <c r="BK321" s="339"/>
      <c r="BL321" s="339"/>
      <c r="BM321" s="339"/>
      <c r="BN321" s="339"/>
      <c r="BO321" s="339"/>
      <c r="BP321" s="339"/>
      <c r="BQ321" s="339"/>
      <c r="BR321" s="339"/>
      <c r="BS321" s="339"/>
      <c r="BT321" s="339"/>
      <c r="BU321" s="339"/>
      <c r="BV321" s="339"/>
      <c r="BW321" s="339"/>
      <c r="BX321" s="339"/>
      <c r="BY321" s="341"/>
      <c r="BZ321" s="376"/>
      <c r="CA321" s="376"/>
      <c r="CB321" s="376"/>
      <c r="CC321" s="376"/>
      <c r="CD321" s="376"/>
      <c r="CE321" s="376"/>
      <c r="CF321" s="376"/>
      <c r="CG321" s="376"/>
      <c r="CH321" s="376"/>
      <c r="CI321" s="376"/>
      <c r="CJ321" s="376"/>
      <c r="CK321" s="376"/>
      <c r="CL321" s="376"/>
      <c r="CM321" s="376"/>
      <c r="CN321" s="376"/>
      <c r="CO321" s="376"/>
      <c r="CP321" s="376"/>
      <c r="CQ321" s="376"/>
      <c r="CR321" s="376"/>
      <c r="CS321" s="376"/>
      <c r="CT321" s="376"/>
      <c r="CU321" s="376"/>
      <c r="CV321" s="376"/>
      <c r="CW321" s="376"/>
      <c r="CX321" s="376"/>
      <c r="CY321" s="376"/>
      <c r="CZ321" s="376"/>
    </row>
    <row r="322" s="984" customFormat="true" ht="15" customHeight="true" x14ac:dyDescent="0.2">
      <c r="B322" s="535"/>
      <c r="AA322" s="377"/>
      <c r="AB322" s="377"/>
      <c r="AC322" s="377"/>
      <c r="AD322" s="377"/>
      <c r="AE322" s="377"/>
      <c r="AF322" s="377"/>
      <c r="AG322" s="377"/>
      <c r="AH322" s="377"/>
      <c r="AI322" s="377"/>
      <c r="AJ322" s="377"/>
      <c r="AK322" s="377"/>
      <c r="AL322" s="377"/>
      <c r="AM322" s="377"/>
      <c r="AN322" s="377"/>
      <c r="AO322" s="377"/>
      <c r="AP322" s="377"/>
      <c r="AQ322" s="377"/>
      <c r="AR322" s="377"/>
      <c r="AS322" s="377"/>
      <c r="AT322" s="377"/>
      <c r="AU322" s="377"/>
      <c r="AV322" s="377"/>
      <c r="AW322" s="377"/>
      <c r="AX322" s="377"/>
      <c r="AY322" s="377"/>
      <c r="AZ322" s="377"/>
      <c r="BA322" s="341"/>
      <c r="BB322" s="339"/>
      <c r="BC322" s="339"/>
      <c r="BD322" s="339"/>
      <c r="BE322" s="339"/>
      <c r="BF322" s="339"/>
      <c r="BG322" s="339"/>
      <c r="BH322" s="339"/>
      <c r="BI322" s="339"/>
      <c r="BJ322" s="339"/>
      <c r="BK322" s="339"/>
      <c r="BL322" s="339"/>
      <c r="BM322" s="339"/>
      <c r="BN322" s="339"/>
      <c r="BO322" s="339"/>
      <c r="BP322" s="339"/>
      <c r="BQ322" s="339"/>
      <c r="BR322" s="339"/>
      <c r="BS322" s="339"/>
      <c r="BT322" s="339"/>
      <c r="BU322" s="339"/>
      <c r="BV322" s="339"/>
      <c r="BW322" s="339"/>
      <c r="BX322" s="339"/>
      <c r="BY322" s="341"/>
      <c r="BZ322" s="376"/>
      <c r="CA322" s="376"/>
      <c r="CB322" s="376"/>
      <c r="CC322" s="376"/>
      <c r="CD322" s="376"/>
      <c r="CE322" s="376"/>
      <c r="CF322" s="376"/>
      <c r="CG322" s="376"/>
      <c r="CH322" s="376"/>
      <c r="CI322" s="376"/>
      <c r="CJ322" s="376"/>
      <c r="CK322" s="376"/>
      <c r="CL322" s="376"/>
      <c r="CM322" s="376"/>
      <c r="CN322" s="376"/>
      <c r="CO322" s="376"/>
      <c r="CP322" s="376"/>
      <c r="CQ322" s="376"/>
      <c r="CR322" s="376"/>
      <c r="CS322" s="376"/>
      <c r="CT322" s="376"/>
      <c r="CU322" s="376"/>
      <c r="CV322" s="376"/>
      <c r="CW322" s="376"/>
      <c r="CX322" s="376"/>
      <c r="CY322" s="376"/>
      <c r="CZ322" s="376"/>
    </row>
    <row r="323" s="984" customFormat="true" ht="15" customHeight="true" x14ac:dyDescent="0.2">
      <c r="B323" s="535"/>
      <c r="AA323" s="377"/>
      <c r="AB323" s="377"/>
      <c r="AC323" s="377"/>
      <c r="AD323" s="377"/>
      <c r="AE323" s="377"/>
      <c r="AF323" s="377"/>
      <c r="AG323" s="377"/>
      <c r="AH323" s="377"/>
      <c r="AI323" s="377"/>
      <c r="AJ323" s="377"/>
      <c r="AK323" s="377"/>
      <c r="AL323" s="377"/>
      <c r="AM323" s="377"/>
      <c r="AN323" s="377"/>
      <c r="AO323" s="377"/>
      <c r="AP323" s="377"/>
      <c r="AQ323" s="377"/>
      <c r="AR323" s="377"/>
      <c r="AS323" s="377"/>
      <c r="AT323" s="377"/>
      <c r="AU323" s="377"/>
      <c r="AV323" s="377"/>
      <c r="AW323" s="377"/>
      <c r="AX323" s="377"/>
      <c r="AY323" s="377"/>
      <c r="AZ323" s="377"/>
      <c r="BA323" s="341"/>
      <c r="BB323" s="339"/>
      <c r="BC323" s="339"/>
      <c r="BD323" s="339"/>
      <c r="BE323" s="339"/>
      <c r="BF323" s="339"/>
      <c r="BG323" s="339"/>
      <c r="BH323" s="339"/>
      <c r="BI323" s="339"/>
      <c r="BJ323" s="339"/>
      <c r="BK323" s="339"/>
      <c r="BL323" s="339"/>
      <c r="BM323" s="339"/>
      <c r="BN323" s="339"/>
      <c r="BO323" s="339"/>
      <c r="BP323" s="339"/>
      <c r="BQ323" s="339"/>
      <c r="BR323" s="339"/>
      <c r="BS323" s="339"/>
      <c r="BT323" s="339"/>
      <c r="BU323" s="339"/>
      <c r="BV323" s="339"/>
      <c r="BW323" s="339"/>
      <c r="BX323" s="339"/>
      <c r="BY323" s="341"/>
      <c r="BZ323" s="376"/>
      <c r="CA323" s="376"/>
      <c r="CB323" s="376"/>
      <c r="CC323" s="376"/>
      <c r="CD323" s="376"/>
      <c r="CE323" s="376"/>
      <c r="CF323" s="376"/>
      <c r="CG323" s="376"/>
      <c r="CH323" s="376"/>
      <c r="CI323" s="376"/>
      <c r="CJ323" s="376"/>
      <c r="CK323" s="376"/>
      <c r="CL323" s="376"/>
      <c r="CM323" s="376"/>
      <c r="CN323" s="376"/>
      <c r="CO323" s="376"/>
      <c r="CP323" s="376"/>
      <c r="CQ323" s="376"/>
      <c r="CR323" s="376"/>
      <c r="CS323" s="376"/>
      <c r="CT323" s="376"/>
      <c r="CU323" s="376"/>
      <c r="CV323" s="376"/>
      <c r="CW323" s="376"/>
      <c r="CX323" s="376"/>
      <c r="CY323" s="376"/>
      <c r="CZ323" s="376"/>
    </row>
    <row r="324" s="984" customFormat="true" ht="15" customHeight="true" x14ac:dyDescent="0.2">
      <c r="B324" s="535"/>
      <c r="AA324" s="377"/>
      <c r="AB324" s="377"/>
      <c r="AC324" s="377"/>
      <c r="AD324" s="377"/>
      <c r="AE324" s="377"/>
      <c r="AF324" s="377"/>
      <c r="AG324" s="377"/>
      <c r="AH324" s="377"/>
      <c r="AI324" s="377"/>
      <c r="AJ324" s="377"/>
      <c r="AK324" s="377"/>
      <c r="AL324" s="377"/>
      <c r="AM324" s="377"/>
      <c r="AN324" s="377"/>
      <c r="AO324" s="377"/>
      <c r="AP324" s="377"/>
      <c r="AQ324" s="377"/>
      <c r="AR324" s="377"/>
      <c r="AS324" s="377"/>
      <c r="AT324" s="377"/>
      <c r="AU324" s="377"/>
      <c r="AV324" s="377"/>
      <c r="AW324" s="377"/>
      <c r="AX324" s="377"/>
      <c r="AY324" s="377"/>
      <c r="AZ324" s="377"/>
      <c r="BA324" s="341"/>
      <c r="BB324" s="339"/>
      <c r="BC324" s="339"/>
      <c r="BD324" s="339"/>
      <c r="BE324" s="339"/>
      <c r="BF324" s="339"/>
      <c r="BG324" s="339"/>
      <c r="BH324" s="339"/>
      <c r="BI324" s="339"/>
      <c r="BJ324" s="339"/>
      <c r="BK324" s="339"/>
      <c r="BL324" s="339"/>
      <c r="BM324" s="339"/>
      <c r="BN324" s="339"/>
      <c r="BO324" s="339"/>
      <c r="BP324" s="339"/>
      <c r="BQ324" s="339"/>
      <c r="BR324" s="339"/>
      <c r="BS324" s="339"/>
      <c r="BT324" s="339"/>
      <c r="BU324" s="339"/>
      <c r="BV324" s="339"/>
      <c r="BW324" s="339"/>
      <c r="BX324" s="339"/>
      <c r="BY324" s="341"/>
      <c r="BZ324" s="376"/>
      <c r="CA324" s="376"/>
      <c r="CB324" s="376"/>
      <c r="CC324" s="376"/>
      <c r="CD324" s="376"/>
      <c r="CE324" s="376"/>
      <c r="CF324" s="376"/>
      <c r="CG324" s="376"/>
      <c r="CH324" s="376"/>
      <c r="CI324" s="376"/>
      <c r="CJ324" s="376"/>
      <c r="CK324" s="376"/>
      <c r="CL324" s="376"/>
      <c r="CM324" s="376"/>
      <c r="CN324" s="376"/>
      <c r="CO324" s="376"/>
      <c r="CP324" s="376"/>
      <c r="CQ324" s="376"/>
      <c r="CR324" s="376"/>
      <c r="CS324" s="376"/>
      <c r="CT324" s="376"/>
      <c r="CU324" s="376"/>
      <c r="CV324" s="376"/>
      <c r="CW324" s="376"/>
      <c r="CX324" s="376"/>
      <c r="CY324" s="376"/>
      <c r="CZ324" s="376"/>
    </row>
    <row r="325" s="984" customFormat="true" ht="15" customHeight="true" x14ac:dyDescent="0.2">
      <c r="B325" s="535"/>
      <c r="AA325" s="377"/>
      <c r="AB325" s="377"/>
      <c r="AC325" s="377"/>
      <c r="AD325" s="377"/>
      <c r="AE325" s="377"/>
      <c r="AF325" s="377"/>
      <c r="AG325" s="377"/>
      <c r="AH325" s="377"/>
      <c r="AI325" s="377"/>
      <c r="AJ325" s="377"/>
      <c r="AK325" s="377"/>
      <c r="AL325" s="377"/>
      <c r="AM325" s="377"/>
      <c r="AN325" s="377"/>
      <c r="AO325" s="377"/>
      <c r="AP325" s="377"/>
      <c r="AQ325" s="377"/>
      <c r="AR325" s="377"/>
      <c r="AS325" s="377"/>
      <c r="AT325" s="377"/>
      <c r="AU325" s="377"/>
      <c r="AV325" s="377"/>
      <c r="AW325" s="377"/>
      <c r="AX325" s="377"/>
      <c r="AY325" s="377"/>
      <c r="AZ325" s="377"/>
      <c r="BA325" s="341"/>
      <c r="BB325" s="339"/>
      <c r="BC325" s="339"/>
      <c r="BD325" s="339"/>
      <c r="BE325" s="339"/>
      <c r="BF325" s="339"/>
      <c r="BG325" s="339"/>
      <c r="BH325" s="339"/>
      <c r="BI325" s="339"/>
      <c r="BJ325" s="339"/>
      <c r="BK325" s="339"/>
      <c r="BL325" s="339"/>
      <c r="BM325" s="339"/>
      <c r="BN325" s="339"/>
      <c r="BO325" s="339"/>
      <c r="BP325" s="339"/>
      <c r="BQ325" s="339"/>
      <c r="BR325" s="339"/>
      <c r="BS325" s="339"/>
      <c r="BT325" s="339"/>
      <c r="BU325" s="339"/>
      <c r="BV325" s="339"/>
      <c r="BW325" s="339"/>
      <c r="BX325" s="339"/>
      <c r="BY325" s="341"/>
      <c r="BZ325" s="376"/>
      <c r="CA325" s="376"/>
      <c r="CB325" s="376"/>
      <c r="CC325" s="376"/>
      <c r="CD325" s="376"/>
      <c r="CE325" s="376"/>
      <c r="CF325" s="376"/>
      <c r="CG325" s="376"/>
      <c r="CH325" s="376"/>
      <c r="CI325" s="376"/>
      <c r="CJ325" s="376"/>
      <c r="CK325" s="376"/>
      <c r="CL325" s="376"/>
      <c r="CM325" s="376"/>
      <c r="CN325" s="376"/>
      <c r="CO325" s="376"/>
      <c r="CP325" s="376"/>
      <c r="CQ325" s="376"/>
      <c r="CR325" s="376"/>
      <c r="CS325" s="376"/>
      <c r="CT325" s="376"/>
      <c r="CU325" s="376"/>
      <c r="CV325" s="376"/>
      <c r="CW325" s="376"/>
      <c r="CX325" s="376"/>
      <c r="CY325" s="376"/>
      <c r="CZ325" s="376"/>
    </row>
    <row r="326" s="984" customFormat="true" ht="15" customHeight="true" x14ac:dyDescent="0.2">
      <c r="B326" s="535"/>
      <c r="AA326" s="377"/>
      <c r="AB326" s="377"/>
      <c r="AC326" s="377"/>
      <c r="AD326" s="377"/>
      <c r="AE326" s="377"/>
      <c r="AF326" s="377"/>
      <c r="AG326" s="377"/>
      <c r="AH326" s="377"/>
      <c r="AI326" s="377"/>
      <c r="AJ326" s="377"/>
      <c r="AK326" s="377"/>
      <c r="AL326" s="377"/>
      <c r="AM326" s="377"/>
      <c r="AN326" s="377"/>
      <c r="AO326" s="377"/>
      <c r="AP326" s="377"/>
      <c r="AQ326" s="377"/>
      <c r="AR326" s="377"/>
      <c r="AS326" s="377"/>
      <c r="AT326" s="377"/>
      <c r="AU326" s="377"/>
      <c r="AV326" s="377"/>
      <c r="AW326" s="377"/>
      <c r="AX326" s="377"/>
      <c r="AY326" s="377"/>
      <c r="AZ326" s="377"/>
      <c r="BA326" s="341"/>
      <c r="BB326" s="339"/>
      <c r="BC326" s="339"/>
      <c r="BD326" s="339"/>
      <c r="BE326" s="339"/>
      <c r="BF326" s="339"/>
      <c r="BG326" s="339"/>
      <c r="BH326" s="339"/>
      <c r="BI326" s="339"/>
      <c r="BJ326" s="339"/>
      <c r="BK326" s="339"/>
      <c r="BL326" s="339"/>
      <c r="BM326" s="339"/>
      <c r="BN326" s="339"/>
      <c r="BO326" s="339"/>
      <c r="BP326" s="339"/>
      <c r="BQ326" s="339"/>
      <c r="BR326" s="339"/>
      <c r="BS326" s="339"/>
      <c r="BT326" s="339"/>
      <c r="BU326" s="339"/>
      <c r="BV326" s="339"/>
      <c r="BW326" s="339"/>
      <c r="BX326" s="339"/>
      <c r="BY326" s="341"/>
      <c r="BZ326" s="376"/>
      <c r="CA326" s="376"/>
      <c r="CB326" s="376"/>
      <c r="CC326" s="376"/>
      <c r="CD326" s="376"/>
      <c r="CE326" s="376"/>
      <c r="CF326" s="376"/>
      <c r="CG326" s="376"/>
      <c r="CH326" s="376"/>
      <c r="CI326" s="376"/>
      <c r="CJ326" s="376"/>
      <c r="CK326" s="376"/>
      <c r="CL326" s="376"/>
      <c r="CM326" s="376"/>
      <c r="CN326" s="376"/>
      <c r="CO326" s="376"/>
      <c r="CP326" s="376"/>
      <c r="CQ326" s="376"/>
      <c r="CR326" s="376"/>
      <c r="CS326" s="376"/>
      <c r="CT326" s="376"/>
      <c r="CU326" s="376"/>
      <c r="CV326" s="376"/>
      <c r="CW326" s="376"/>
      <c r="CX326" s="376"/>
      <c r="CY326" s="376"/>
      <c r="CZ326" s="376"/>
    </row>
    <row r="327" s="984" customFormat="true" ht="15" customHeight="true" x14ac:dyDescent="0.2">
      <c r="B327" s="535"/>
      <c r="AA327" s="377"/>
      <c r="AB327" s="377"/>
      <c r="AC327" s="377"/>
      <c r="AD327" s="377"/>
      <c r="AE327" s="377"/>
      <c r="AF327" s="377"/>
      <c r="AG327" s="377"/>
      <c r="AH327" s="377"/>
      <c r="AI327" s="377"/>
      <c r="AJ327" s="377"/>
      <c r="AK327" s="377"/>
      <c r="AL327" s="377"/>
      <c r="AM327" s="377"/>
      <c r="AN327" s="377"/>
      <c r="AO327" s="377"/>
      <c r="AP327" s="377"/>
      <c r="AQ327" s="377"/>
      <c r="AR327" s="377"/>
      <c r="AS327" s="377"/>
      <c r="AT327" s="377"/>
      <c r="AU327" s="377"/>
      <c r="AV327" s="377"/>
      <c r="AW327" s="377"/>
      <c r="AX327" s="377"/>
      <c r="AY327" s="377"/>
      <c r="AZ327" s="377"/>
      <c r="BA327" s="341"/>
      <c r="BB327" s="339"/>
      <c r="BC327" s="339"/>
      <c r="BD327" s="339"/>
      <c r="BE327" s="339"/>
      <c r="BF327" s="339"/>
      <c r="BG327" s="339"/>
      <c r="BH327" s="339"/>
      <c r="BI327" s="339"/>
      <c r="BJ327" s="339"/>
      <c r="BK327" s="339"/>
      <c r="BL327" s="339"/>
      <c r="BM327" s="339"/>
      <c r="BN327" s="339"/>
      <c r="BO327" s="339"/>
      <c r="BP327" s="339"/>
      <c r="BQ327" s="339"/>
      <c r="BR327" s="339"/>
      <c r="BS327" s="339"/>
      <c r="BT327" s="339"/>
      <c r="BU327" s="339"/>
      <c r="BV327" s="339"/>
      <c r="BW327" s="339"/>
      <c r="BX327" s="339"/>
      <c r="BY327" s="341"/>
      <c r="BZ327" s="376"/>
      <c r="CA327" s="376"/>
      <c r="CB327" s="376"/>
      <c r="CC327" s="376"/>
      <c r="CD327" s="376"/>
      <c r="CE327" s="376"/>
      <c r="CF327" s="376"/>
      <c r="CG327" s="376"/>
      <c r="CH327" s="376"/>
      <c r="CI327" s="376"/>
      <c r="CJ327" s="376"/>
      <c r="CK327" s="376"/>
      <c r="CL327" s="376"/>
      <c r="CM327" s="376"/>
      <c r="CN327" s="376"/>
      <c r="CO327" s="376"/>
      <c r="CP327" s="376"/>
      <c r="CQ327" s="376"/>
      <c r="CR327" s="376"/>
      <c r="CS327" s="376"/>
      <c r="CT327" s="376"/>
      <c r="CU327" s="376"/>
      <c r="CV327" s="376"/>
      <c r="CW327" s="376"/>
      <c r="CX327" s="376"/>
      <c r="CY327" s="376"/>
      <c r="CZ327" s="376"/>
    </row>
    <row r="328" s="984" customFormat="true" ht="15" customHeight="true" x14ac:dyDescent="0.2">
      <c r="B328" s="535"/>
      <c r="AA328" s="377"/>
      <c r="AB328" s="377"/>
      <c r="AC328" s="377"/>
      <c r="AD328" s="377"/>
      <c r="AE328" s="377"/>
      <c r="AF328" s="377"/>
      <c r="AG328" s="377"/>
      <c r="AH328" s="377"/>
      <c r="AI328" s="377"/>
      <c r="AJ328" s="377"/>
      <c r="AK328" s="377"/>
      <c r="AL328" s="377"/>
      <c r="AM328" s="377"/>
      <c r="AN328" s="377"/>
      <c r="AO328" s="377"/>
      <c r="AP328" s="377"/>
      <c r="AQ328" s="377"/>
      <c r="AR328" s="377"/>
      <c r="AS328" s="377"/>
      <c r="AT328" s="377"/>
      <c r="AU328" s="377"/>
      <c r="AV328" s="377"/>
      <c r="AW328" s="377"/>
      <c r="AX328" s="377"/>
      <c r="AY328" s="377"/>
      <c r="AZ328" s="377"/>
      <c r="BA328" s="341"/>
      <c r="BB328" s="339"/>
      <c r="BC328" s="339"/>
      <c r="BD328" s="339"/>
      <c r="BE328" s="339"/>
      <c r="BF328" s="339"/>
      <c r="BG328" s="339"/>
      <c r="BH328" s="339"/>
      <c r="BI328" s="339"/>
      <c r="BJ328" s="339"/>
      <c r="BK328" s="339"/>
      <c r="BL328" s="339"/>
      <c r="BM328" s="339"/>
      <c r="BN328" s="339"/>
      <c r="BO328" s="339"/>
      <c r="BP328" s="339"/>
      <c r="BQ328" s="339"/>
      <c r="BR328" s="339"/>
      <c r="BS328" s="339"/>
      <c r="BT328" s="339"/>
      <c r="BU328" s="339"/>
      <c r="BV328" s="339"/>
      <c r="BW328" s="339"/>
      <c r="BX328" s="339"/>
      <c r="BY328" s="341"/>
      <c r="BZ328" s="376"/>
      <c r="CA328" s="376"/>
      <c r="CB328" s="376"/>
      <c r="CC328" s="376"/>
      <c r="CD328" s="376"/>
      <c r="CE328" s="376"/>
      <c r="CF328" s="376"/>
      <c r="CG328" s="376"/>
      <c r="CH328" s="376"/>
      <c r="CI328" s="376"/>
      <c r="CJ328" s="376"/>
      <c r="CK328" s="376"/>
      <c r="CL328" s="376"/>
      <c r="CM328" s="376"/>
      <c r="CN328" s="376"/>
      <c r="CO328" s="376"/>
      <c r="CP328" s="376"/>
      <c r="CQ328" s="376"/>
      <c r="CR328" s="376"/>
      <c r="CS328" s="376"/>
      <c r="CT328" s="376"/>
      <c r="CU328" s="376"/>
      <c r="CV328" s="376"/>
      <c r="CW328" s="376"/>
      <c r="CX328" s="376"/>
      <c r="CY328" s="376"/>
      <c r="CZ328" s="376"/>
    </row>
    <row r="329" s="984" customFormat="true" ht="250.15" customHeight="true" x14ac:dyDescent="0.2">
      <c r="B329" s="535"/>
      <c r="AA329" s="377"/>
      <c r="AB329" s="377"/>
      <c r="AC329" s="377"/>
      <c r="AD329" s="377"/>
      <c r="AE329" s="377"/>
      <c r="AF329" s="377"/>
      <c r="AG329" s="377"/>
      <c r="AH329" s="377"/>
      <c r="AI329" s="377"/>
      <c r="AJ329" s="377"/>
      <c r="AK329" s="377"/>
      <c r="AL329" s="377"/>
      <c r="AM329" s="377"/>
      <c r="AN329" s="377"/>
      <c r="AO329" s="377"/>
      <c r="AP329" s="377"/>
      <c r="AQ329" s="377"/>
      <c r="AR329" s="377"/>
      <c r="AS329" s="377"/>
      <c r="AT329" s="377"/>
      <c r="AU329" s="377"/>
      <c r="AV329" s="377"/>
      <c r="AW329" s="377"/>
      <c r="AX329" s="377"/>
      <c r="AY329" s="377"/>
      <c r="AZ329" s="377"/>
      <c r="BA329" s="341"/>
      <c r="BB329" s="339"/>
      <c r="BC329" s="339"/>
      <c r="BD329" s="339"/>
      <c r="BE329" s="339"/>
      <c r="BF329" s="339"/>
      <c r="BG329" s="339"/>
      <c r="BH329" s="339"/>
      <c r="BI329" s="339"/>
      <c r="BJ329" s="339"/>
      <c r="BK329" s="339"/>
      <c r="BL329" s="339"/>
      <c r="BM329" s="339"/>
      <c r="BN329" s="339"/>
      <c r="BO329" s="339"/>
      <c r="BP329" s="339"/>
      <c r="BQ329" s="339"/>
      <c r="BR329" s="339"/>
      <c r="BS329" s="339"/>
      <c r="BT329" s="339"/>
      <c r="BU329" s="339"/>
      <c r="BV329" s="339"/>
      <c r="BW329" s="339"/>
      <c r="BX329" s="339"/>
      <c r="BY329" s="341"/>
      <c r="BZ329" s="376"/>
      <c r="CA329" s="376"/>
      <c r="CB329" s="376"/>
      <c r="CC329" s="376"/>
      <c r="CD329" s="376"/>
      <c r="CE329" s="376"/>
      <c r="CF329" s="376"/>
      <c r="CG329" s="376"/>
      <c r="CH329" s="376"/>
      <c r="CI329" s="376"/>
      <c r="CJ329" s="376"/>
      <c r="CK329" s="376"/>
      <c r="CL329" s="376"/>
      <c r="CM329" s="376"/>
      <c r="CN329" s="376"/>
      <c r="CO329" s="376"/>
      <c r="CP329" s="376"/>
      <c r="CQ329" s="376"/>
      <c r="CR329" s="376"/>
      <c r="CS329" s="376"/>
      <c r="CT329" s="376"/>
      <c r="CU329" s="376"/>
      <c r="CV329" s="376"/>
      <c r="CW329" s="376"/>
      <c r="CX329" s="376"/>
      <c r="CY329" s="376"/>
      <c r="CZ329" s="376"/>
    </row>
    <row r="330" s="379" customFormat="true" ht="19.15" customHeight="true" x14ac:dyDescent="0.2">
      <c r="B330" s="534"/>
      <c r="AA330" s="372"/>
      <c r="AB330" s="372"/>
      <c r="AC330" s="372"/>
      <c r="AD330" s="372"/>
      <c r="AE330" s="372"/>
      <c r="AF330" s="372"/>
      <c r="AG330" s="372"/>
      <c r="AH330" s="372"/>
      <c r="AI330" s="372"/>
      <c r="AJ330" s="372"/>
      <c r="AK330" s="372"/>
      <c r="AL330" s="372"/>
      <c r="AM330" s="372"/>
      <c r="AN330" s="372"/>
      <c r="AO330" s="372"/>
      <c r="AP330" s="372"/>
      <c r="AQ330" s="372"/>
      <c r="AR330" s="372"/>
      <c r="AS330" s="372"/>
      <c r="AT330" s="372"/>
      <c r="AU330" s="372"/>
      <c r="AV330" s="372"/>
      <c r="AW330" s="372"/>
      <c r="AX330" s="372"/>
      <c r="AY330" s="372"/>
      <c r="AZ330" s="372"/>
      <c r="BA330" s="344"/>
      <c r="BB330" s="344"/>
      <c r="BC330" s="530"/>
      <c r="BD330" s="530"/>
      <c r="BE330" s="530"/>
      <c r="BF330" s="530"/>
      <c r="BG330" s="530"/>
      <c r="BH330" s="530"/>
      <c r="BI330" s="530"/>
      <c r="BJ330" s="530"/>
      <c r="BK330" s="530"/>
      <c r="BL330" s="530"/>
      <c r="BM330" s="530"/>
      <c r="BN330" s="530"/>
      <c r="BO330" s="530"/>
      <c r="BP330" s="530"/>
      <c r="BQ330" s="530"/>
      <c r="BR330" s="530"/>
      <c r="BS330" s="530"/>
      <c r="BT330" s="530"/>
      <c r="BU330" s="530"/>
      <c r="BV330" s="530"/>
      <c r="BW330" s="530"/>
      <c r="BX330" s="530"/>
      <c r="BY330" s="530"/>
      <c r="BZ330" s="372"/>
      <c r="CA330" s="372"/>
      <c r="CB330" s="372"/>
      <c r="CC330" s="372"/>
      <c r="CD330" s="372"/>
      <c r="CE330" s="372"/>
      <c r="CF330" s="372"/>
      <c r="CG330" s="372"/>
      <c r="CH330" s="372"/>
      <c r="CI330" s="372"/>
      <c r="CJ330" s="372"/>
      <c r="CK330" s="372"/>
      <c r="CL330" s="372"/>
      <c r="CM330" s="372"/>
      <c r="CN330" s="372"/>
      <c r="CO330" s="372"/>
      <c r="CP330" s="372"/>
      <c r="CQ330" s="372"/>
      <c r="CR330" s="372"/>
      <c r="CS330" s="372"/>
      <c r="CT330" s="372"/>
      <c r="CU330" s="372"/>
      <c r="CV330" s="372"/>
      <c r="CW330" s="372"/>
      <c r="CX330" s="372"/>
      <c r="CY330" s="372"/>
      <c r="CZ330" s="372"/>
    </row>
    <row r="331" s="379" customFormat="true" ht="15" customHeight="true" x14ac:dyDescent="0.2">
      <c r="B331" s="534"/>
      <c r="AA331" s="372"/>
      <c r="AB331" s="372"/>
      <c r="AC331" s="372"/>
      <c r="AD331" s="372"/>
      <c r="AE331" s="372"/>
      <c r="AF331" s="372"/>
      <c r="AG331" s="372"/>
      <c r="AH331" s="372"/>
      <c r="AI331" s="372"/>
      <c r="AJ331" s="372"/>
      <c r="AK331" s="372"/>
      <c r="AL331" s="372"/>
      <c r="AM331" s="372"/>
      <c r="AN331" s="372"/>
      <c r="AO331" s="372"/>
      <c r="AP331" s="372"/>
      <c r="AQ331" s="372"/>
      <c r="AR331" s="372"/>
      <c r="AS331" s="372"/>
      <c r="AT331" s="372"/>
      <c r="AU331" s="372"/>
      <c r="AV331" s="372"/>
      <c r="AW331" s="372"/>
      <c r="AX331" s="372"/>
      <c r="AY331" s="372"/>
      <c r="AZ331" s="372"/>
      <c r="BA331" s="344"/>
      <c r="BB331" s="344"/>
      <c r="BC331" s="530"/>
      <c r="BD331" s="530"/>
      <c r="BE331" s="530"/>
      <c r="BF331" s="530"/>
      <c r="BG331" s="530"/>
      <c r="BH331" s="530"/>
      <c r="BI331" s="530"/>
      <c r="BJ331" s="530"/>
      <c r="BK331" s="530"/>
      <c r="BL331" s="530"/>
      <c r="BM331" s="530"/>
      <c r="BN331" s="530"/>
      <c r="BO331" s="530"/>
      <c r="BP331" s="530"/>
      <c r="BQ331" s="530"/>
      <c r="BR331" s="530"/>
      <c r="BS331" s="530"/>
      <c r="BT331" s="530"/>
      <c r="BU331" s="530"/>
      <c r="BV331" s="530"/>
      <c r="BW331" s="530"/>
      <c r="BX331" s="530"/>
      <c r="BY331" s="530"/>
      <c r="BZ331" s="372"/>
      <c r="CA331" s="372"/>
      <c r="CB331" s="372"/>
      <c r="CC331" s="372"/>
      <c r="CD331" s="372"/>
      <c r="CE331" s="372"/>
      <c r="CF331" s="372"/>
      <c r="CG331" s="372"/>
      <c r="CH331" s="372"/>
      <c r="CI331" s="372"/>
      <c r="CJ331" s="372"/>
      <c r="CK331" s="372"/>
      <c r="CL331" s="372"/>
      <c r="CM331" s="372"/>
      <c r="CN331" s="372"/>
      <c r="CO331" s="372"/>
      <c r="CP331" s="372"/>
      <c r="CQ331" s="372"/>
      <c r="CR331" s="372"/>
      <c r="CS331" s="372"/>
      <c r="CT331" s="372"/>
      <c r="CU331" s="372"/>
      <c r="CV331" s="372"/>
      <c r="CW331" s="372"/>
      <c r="CX331" s="372"/>
      <c r="CY331" s="372"/>
      <c r="CZ331" s="372"/>
    </row>
    <row r="332" s="379" customFormat="true" ht="15" customHeight="true" x14ac:dyDescent="0.2">
      <c r="B332" s="534"/>
      <c r="AA332" s="372"/>
      <c r="AB332" s="372"/>
      <c r="AC332" s="372"/>
      <c r="AD332" s="372"/>
      <c r="AE332" s="372"/>
      <c r="AF332" s="372"/>
      <c r="AG332" s="372"/>
      <c r="AH332" s="372"/>
      <c r="AI332" s="372"/>
      <c r="AJ332" s="372"/>
      <c r="AK332" s="372"/>
      <c r="AL332" s="372"/>
      <c r="AM332" s="372"/>
      <c r="AN332" s="372"/>
      <c r="AO332" s="372"/>
      <c r="AP332" s="372"/>
      <c r="AQ332" s="372"/>
      <c r="AR332" s="372"/>
      <c r="AS332" s="372"/>
      <c r="AT332" s="372"/>
      <c r="AU332" s="372"/>
      <c r="AV332" s="372"/>
      <c r="AW332" s="372"/>
      <c r="AX332" s="372"/>
      <c r="AY332" s="372"/>
      <c r="AZ332" s="372"/>
      <c r="BA332" s="344"/>
      <c r="BB332" s="344"/>
      <c r="BC332" s="530"/>
      <c r="BD332" s="530"/>
      <c r="BE332" s="530"/>
      <c r="BF332" s="530"/>
      <c r="BG332" s="530"/>
      <c r="BH332" s="530"/>
      <c r="BI332" s="530"/>
      <c r="BJ332" s="530"/>
      <c r="BK332" s="530"/>
      <c r="BL332" s="530"/>
      <c r="BM332" s="530"/>
      <c r="BN332" s="530"/>
      <c r="BO332" s="530"/>
      <c r="BP332" s="530"/>
      <c r="BQ332" s="530"/>
      <c r="BR332" s="530"/>
      <c r="BS332" s="530"/>
      <c r="BT332" s="530"/>
      <c r="BU332" s="530"/>
      <c r="BV332" s="530"/>
      <c r="BW332" s="530"/>
      <c r="BX332" s="530"/>
      <c r="BY332" s="530"/>
      <c r="BZ332" s="372"/>
      <c r="CA332" s="372"/>
      <c r="CB332" s="372"/>
      <c r="CC332" s="372"/>
      <c r="CD332" s="372"/>
      <c r="CE332" s="372"/>
      <c r="CF332" s="372"/>
      <c r="CG332" s="372"/>
      <c r="CH332" s="372"/>
      <c r="CI332" s="372"/>
      <c r="CJ332" s="372"/>
      <c r="CK332" s="372"/>
      <c r="CL332" s="372"/>
      <c r="CM332" s="372"/>
      <c r="CN332" s="372"/>
      <c r="CO332" s="372"/>
      <c r="CP332" s="372"/>
      <c r="CQ332" s="372"/>
      <c r="CR332" s="372"/>
      <c r="CS332" s="372"/>
      <c r="CT332" s="372"/>
      <c r="CU332" s="372"/>
      <c r="CV332" s="372"/>
      <c r="CW332" s="372"/>
      <c r="CX332" s="372"/>
      <c r="CY332" s="372"/>
      <c r="CZ332" s="372"/>
    </row>
    <row r="333" s="379" customFormat="true" ht="15" customHeight="true" x14ac:dyDescent="0.2">
      <c r="B333" s="534"/>
      <c r="AA333" s="372"/>
      <c r="AB333" s="372"/>
      <c r="AC333" s="372"/>
      <c r="AD333" s="372"/>
      <c r="AE333" s="372"/>
      <c r="AF333" s="372"/>
      <c r="AG333" s="372"/>
      <c r="AH333" s="372"/>
      <c r="AI333" s="372"/>
      <c r="AJ333" s="372"/>
      <c r="AK333" s="372"/>
      <c r="AL333" s="372"/>
      <c r="AM333" s="372"/>
      <c r="AN333" s="372"/>
      <c r="AO333" s="372"/>
      <c r="AP333" s="372"/>
      <c r="AQ333" s="372"/>
      <c r="AR333" s="372"/>
      <c r="AS333" s="372"/>
      <c r="AT333" s="372"/>
      <c r="AU333" s="372"/>
      <c r="AV333" s="372"/>
      <c r="AW333" s="372"/>
      <c r="AX333" s="372"/>
      <c r="AY333" s="372"/>
      <c r="AZ333" s="372"/>
      <c r="BA333" s="344"/>
      <c r="BB333" s="344"/>
      <c r="BC333" s="530"/>
      <c r="BD333" s="530"/>
      <c r="BE333" s="530"/>
      <c r="BF333" s="530"/>
      <c r="BG333" s="530"/>
      <c r="BH333" s="530"/>
      <c r="BI333" s="530"/>
      <c r="BJ333" s="530"/>
      <c r="BK333" s="530"/>
      <c r="BL333" s="530"/>
      <c r="BM333" s="530"/>
      <c r="BN333" s="530"/>
      <c r="BO333" s="530"/>
      <c r="BP333" s="530"/>
      <c r="BQ333" s="530"/>
      <c r="BR333" s="530"/>
      <c r="BS333" s="530"/>
      <c r="BT333" s="530"/>
      <c r="BU333" s="530"/>
      <c r="BV333" s="530"/>
      <c r="BW333" s="530"/>
      <c r="BX333" s="530"/>
      <c r="BY333" s="530"/>
      <c r="BZ333" s="372"/>
      <c r="CA333" s="372"/>
      <c r="CB333" s="372"/>
      <c r="CC333" s="372"/>
      <c r="CD333" s="372"/>
      <c r="CE333" s="372"/>
      <c r="CF333" s="372"/>
      <c r="CG333" s="372"/>
      <c r="CH333" s="372"/>
      <c r="CI333" s="372"/>
      <c r="CJ333" s="372"/>
      <c r="CK333" s="372"/>
      <c r="CL333" s="372"/>
      <c r="CM333" s="372"/>
      <c r="CN333" s="372"/>
      <c r="CO333" s="372"/>
      <c r="CP333" s="372"/>
      <c r="CQ333" s="372"/>
      <c r="CR333" s="372"/>
      <c r="CS333" s="372"/>
      <c r="CT333" s="372"/>
      <c r="CU333" s="372"/>
      <c r="CV333" s="372"/>
      <c r="CW333" s="372"/>
      <c r="CX333" s="372"/>
      <c r="CY333" s="372"/>
      <c r="CZ333" s="372"/>
    </row>
    <row r="334" s="379" customFormat="true" ht="15" customHeight="true" x14ac:dyDescent="0.2">
      <c r="B334" s="534"/>
      <c r="AA334" s="372"/>
      <c r="AB334" s="372"/>
      <c r="AC334" s="372"/>
      <c r="AD334" s="372"/>
      <c r="AE334" s="372"/>
      <c r="AF334" s="372"/>
      <c r="AG334" s="372"/>
      <c r="AH334" s="372"/>
      <c r="AI334" s="372"/>
      <c r="AJ334" s="372"/>
      <c r="AK334" s="372"/>
      <c r="AL334" s="372"/>
      <c r="AM334" s="372"/>
      <c r="AN334" s="372"/>
      <c r="AO334" s="372"/>
      <c r="AP334" s="372"/>
      <c r="AQ334" s="372"/>
      <c r="AR334" s="372"/>
      <c r="AS334" s="372"/>
      <c r="AT334" s="372"/>
      <c r="AU334" s="372"/>
      <c r="AV334" s="372"/>
      <c r="AW334" s="372"/>
      <c r="AX334" s="372"/>
      <c r="AY334" s="372"/>
      <c r="AZ334" s="372"/>
      <c r="BA334" s="344"/>
      <c r="BB334" s="344"/>
      <c r="BC334" s="530"/>
      <c r="BD334" s="530"/>
      <c r="BE334" s="530"/>
      <c r="BF334" s="530"/>
      <c r="BG334" s="530"/>
      <c r="BH334" s="530"/>
      <c r="BI334" s="530"/>
      <c r="BJ334" s="530"/>
      <c r="BK334" s="530"/>
      <c r="BL334" s="530"/>
      <c r="BM334" s="530"/>
      <c r="BN334" s="530"/>
      <c r="BO334" s="530"/>
      <c r="BP334" s="530"/>
      <c r="BQ334" s="530"/>
      <c r="BR334" s="530"/>
      <c r="BS334" s="530"/>
      <c r="BT334" s="530"/>
      <c r="BU334" s="530"/>
      <c r="BV334" s="530"/>
      <c r="BW334" s="530"/>
      <c r="BX334" s="530"/>
      <c r="BY334" s="530"/>
      <c r="BZ334" s="372"/>
      <c r="CA334" s="372"/>
      <c r="CB334" s="372"/>
      <c r="CC334" s="372"/>
      <c r="CD334" s="372"/>
      <c r="CE334" s="372"/>
      <c r="CF334" s="372"/>
      <c r="CG334" s="372"/>
      <c r="CH334" s="372"/>
      <c r="CI334" s="372"/>
      <c r="CJ334" s="372"/>
      <c r="CK334" s="372"/>
      <c r="CL334" s="372"/>
      <c r="CM334" s="372"/>
      <c r="CN334" s="372"/>
      <c r="CO334" s="372"/>
      <c r="CP334" s="372"/>
      <c r="CQ334" s="372"/>
      <c r="CR334" s="372"/>
      <c r="CS334" s="372"/>
      <c r="CT334" s="372"/>
      <c r="CU334" s="372"/>
      <c r="CV334" s="372"/>
      <c r="CW334" s="372"/>
      <c r="CX334" s="372"/>
      <c r="CY334" s="372"/>
      <c r="CZ334" s="372"/>
    </row>
    <row r="335" s="379" customFormat="true" ht="15" customHeight="true" x14ac:dyDescent="0.2">
      <c r="B335" s="534"/>
      <c r="AA335" s="372"/>
      <c r="AB335" s="372"/>
      <c r="AC335" s="372"/>
      <c r="AD335" s="372"/>
      <c r="AE335" s="372"/>
      <c r="AF335" s="372"/>
      <c r="AG335" s="372"/>
      <c r="AH335" s="372"/>
      <c r="AI335" s="372"/>
      <c r="AJ335" s="372"/>
      <c r="AK335" s="372"/>
      <c r="AL335" s="372"/>
      <c r="AM335" s="372"/>
      <c r="AN335" s="372"/>
      <c r="AO335" s="372"/>
      <c r="AP335" s="372"/>
      <c r="AQ335" s="372"/>
      <c r="AR335" s="372"/>
      <c r="AS335" s="372"/>
      <c r="AT335" s="372"/>
      <c r="AU335" s="372"/>
      <c r="AV335" s="372"/>
      <c r="AW335" s="372"/>
      <c r="AX335" s="372"/>
      <c r="AY335" s="372"/>
      <c r="AZ335" s="372"/>
      <c r="BA335" s="344"/>
      <c r="BB335" s="344"/>
      <c r="BC335" s="530"/>
      <c r="BD335" s="530"/>
      <c r="BE335" s="530"/>
      <c r="BF335" s="530"/>
      <c r="BG335" s="530"/>
      <c r="BH335" s="530"/>
      <c r="BI335" s="530"/>
      <c r="BJ335" s="530"/>
      <c r="BK335" s="530"/>
      <c r="BL335" s="530"/>
      <c r="BM335" s="530"/>
      <c r="BN335" s="530"/>
      <c r="BO335" s="530"/>
      <c r="BP335" s="530"/>
      <c r="BQ335" s="530"/>
      <c r="BR335" s="530"/>
      <c r="BS335" s="530"/>
      <c r="BT335" s="530"/>
      <c r="BU335" s="530"/>
      <c r="BV335" s="530"/>
      <c r="BW335" s="530"/>
      <c r="BX335" s="530"/>
      <c r="BY335" s="530"/>
      <c r="BZ335" s="372"/>
      <c r="CA335" s="372"/>
      <c r="CB335" s="372"/>
      <c r="CC335" s="372"/>
      <c r="CD335" s="372"/>
      <c r="CE335" s="372"/>
      <c r="CF335" s="372"/>
      <c r="CG335" s="372"/>
      <c r="CH335" s="372"/>
      <c r="CI335" s="372"/>
      <c r="CJ335" s="372"/>
      <c r="CK335" s="372"/>
      <c r="CL335" s="372"/>
      <c r="CM335" s="372"/>
      <c r="CN335" s="372"/>
      <c r="CO335" s="372"/>
      <c r="CP335" s="372"/>
      <c r="CQ335" s="372"/>
      <c r="CR335" s="372"/>
      <c r="CS335" s="372"/>
      <c r="CT335" s="372"/>
      <c r="CU335" s="372"/>
      <c r="CV335" s="372"/>
      <c r="CW335" s="372"/>
      <c r="CX335" s="372"/>
      <c r="CY335" s="372"/>
      <c r="CZ335" s="372"/>
    </row>
    <row r="336" s="379" customFormat="true" ht="15" customHeight="true" x14ac:dyDescent="0.2">
      <c r="B336" s="534"/>
      <c r="AA336" s="372"/>
      <c r="AB336" s="372"/>
      <c r="AC336" s="372"/>
      <c r="AD336" s="372"/>
      <c r="AE336" s="372"/>
      <c r="AF336" s="372"/>
      <c r="AG336" s="372"/>
      <c r="AH336" s="372"/>
      <c r="AI336" s="372"/>
      <c r="AJ336" s="372"/>
      <c r="AK336" s="372"/>
      <c r="AL336" s="372"/>
      <c r="AM336" s="372"/>
      <c r="AN336" s="372"/>
      <c r="AO336" s="372"/>
      <c r="AP336" s="372"/>
      <c r="AQ336" s="372"/>
      <c r="AR336" s="372"/>
      <c r="AS336" s="372"/>
      <c r="AT336" s="372"/>
      <c r="AU336" s="372"/>
      <c r="AV336" s="372"/>
      <c r="AW336" s="372"/>
      <c r="AX336" s="372"/>
      <c r="AY336" s="372"/>
      <c r="AZ336" s="372"/>
      <c r="BA336" s="344"/>
      <c r="BB336" s="344"/>
      <c r="BC336" s="530"/>
      <c r="BD336" s="530"/>
      <c r="BE336" s="530"/>
      <c r="BF336" s="530"/>
      <c r="BG336" s="530"/>
      <c r="BH336" s="530"/>
      <c r="BI336" s="530"/>
      <c r="BJ336" s="530"/>
      <c r="BK336" s="530"/>
      <c r="BL336" s="530"/>
      <c r="BM336" s="530"/>
      <c r="BN336" s="530"/>
      <c r="BO336" s="530"/>
      <c r="BP336" s="530"/>
      <c r="BQ336" s="530"/>
      <c r="BR336" s="530"/>
      <c r="BS336" s="530"/>
      <c r="BT336" s="530"/>
      <c r="BU336" s="530"/>
      <c r="BV336" s="530"/>
      <c r="BW336" s="530"/>
      <c r="BX336" s="530"/>
      <c r="BY336" s="530"/>
      <c r="BZ336" s="372"/>
      <c r="CA336" s="372"/>
      <c r="CB336" s="372"/>
      <c r="CC336" s="372"/>
      <c r="CD336" s="372"/>
      <c r="CE336" s="372"/>
      <c r="CF336" s="372"/>
      <c r="CG336" s="372"/>
      <c r="CH336" s="372"/>
      <c r="CI336" s="372"/>
      <c r="CJ336" s="372"/>
      <c r="CK336" s="372"/>
      <c r="CL336" s="372"/>
      <c r="CM336" s="372"/>
      <c r="CN336" s="372"/>
      <c r="CO336" s="372"/>
      <c r="CP336" s="372"/>
      <c r="CQ336" s="372"/>
      <c r="CR336" s="372"/>
      <c r="CS336" s="372"/>
      <c r="CT336" s="372"/>
      <c r="CU336" s="372"/>
      <c r="CV336" s="372"/>
      <c r="CW336" s="372"/>
      <c r="CX336" s="372"/>
      <c r="CY336" s="372"/>
      <c r="CZ336" s="372"/>
    </row>
    <row r="337" s="379" customFormat="true" ht="18" customHeight="true" x14ac:dyDescent="0.2">
      <c r="B337" s="534"/>
      <c r="AA337" s="372"/>
      <c r="AB337" s="372"/>
      <c r="AC337" s="372"/>
      <c r="AD337" s="372"/>
      <c r="AE337" s="372"/>
      <c r="AF337" s="372"/>
      <c r="AG337" s="372"/>
      <c r="AH337" s="372"/>
      <c r="AI337" s="372"/>
      <c r="AJ337" s="372"/>
      <c r="AK337" s="372"/>
      <c r="AL337" s="372"/>
      <c r="AM337" s="372"/>
      <c r="AN337" s="372"/>
      <c r="AO337" s="372"/>
      <c r="AP337" s="372"/>
      <c r="AQ337" s="372"/>
      <c r="AR337" s="372"/>
      <c r="AS337" s="372"/>
      <c r="AT337" s="372"/>
      <c r="AU337" s="372"/>
      <c r="AV337" s="372"/>
      <c r="AW337" s="372"/>
      <c r="AX337" s="372"/>
      <c r="AY337" s="372"/>
      <c r="AZ337" s="372"/>
      <c r="BA337" s="344"/>
      <c r="BB337" s="344"/>
      <c r="BC337" s="530"/>
      <c r="BD337" s="530"/>
      <c r="BE337" s="530"/>
      <c r="BF337" s="530"/>
      <c r="BG337" s="530"/>
      <c r="BH337" s="530"/>
      <c r="BI337" s="530"/>
      <c r="BJ337" s="530"/>
      <c r="BK337" s="530"/>
      <c r="BL337" s="530"/>
      <c r="BM337" s="530"/>
      <c r="BN337" s="530"/>
      <c r="BO337" s="530"/>
      <c r="BP337" s="530"/>
      <c r="BQ337" s="530"/>
      <c r="BR337" s="530"/>
      <c r="BS337" s="530"/>
      <c r="BT337" s="530"/>
      <c r="BU337" s="530"/>
      <c r="BV337" s="530"/>
      <c r="BW337" s="530"/>
      <c r="BX337" s="530"/>
      <c r="BY337" s="530"/>
      <c r="BZ337" s="372"/>
      <c r="CA337" s="372"/>
      <c r="CB337" s="372"/>
      <c r="CC337" s="372"/>
      <c r="CD337" s="372"/>
      <c r="CE337" s="372"/>
      <c r="CF337" s="372"/>
      <c r="CG337" s="372"/>
      <c r="CH337" s="372"/>
      <c r="CI337" s="372"/>
      <c r="CJ337" s="372"/>
      <c r="CK337" s="372"/>
      <c r="CL337" s="372"/>
      <c r="CM337" s="372"/>
      <c r="CN337" s="372"/>
      <c r="CO337" s="372"/>
      <c r="CP337" s="372"/>
      <c r="CQ337" s="372"/>
      <c r="CR337" s="372"/>
      <c r="CS337" s="372"/>
      <c r="CT337" s="372"/>
      <c r="CU337" s="372"/>
      <c r="CV337" s="372"/>
      <c r="CW337" s="372"/>
      <c r="CX337" s="372"/>
      <c r="CY337" s="372"/>
      <c r="CZ337" s="372"/>
    </row>
    <row r="338" s="379" customFormat="true" ht="18" customHeight="true" x14ac:dyDescent="0.2">
      <c r="B338" s="534"/>
      <c r="AA338" s="372"/>
      <c r="AB338" s="372"/>
      <c r="AC338" s="372"/>
      <c r="AD338" s="372"/>
      <c r="AE338" s="372"/>
      <c r="AF338" s="372"/>
      <c r="AG338" s="372"/>
      <c r="AH338" s="372"/>
      <c r="AI338" s="372"/>
      <c r="AJ338" s="372"/>
      <c r="AK338" s="372"/>
      <c r="AL338" s="372"/>
      <c r="AM338" s="372"/>
      <c r="AN338" s="372"/>
      <c r="AO338" s="372"/>
      <c r="AP338" s="372"/>
      <c r="AQ338" s="372"/>
      <c r="AR338" s="372"/>
      <c r="AS338" s="372"/>
      <c r="AT338" s="372"/>
      <c r="AU338" s="372"/>
      <c r="AV338" s="372"/>
      <c r="AW338" s="372"/>
      <c r="AX338" s="372"/>
      <c r="AY338" s="372"/>
      <c r="AZ338" s="372"/>
      <c r="BA338" s="344"/>
      <c r="BB338" s="344"/>
      <c r="BC338" s="530"/>
      <c r="BD338" s="530"/>
      <c r="BE338" s="530"/>
      <c r="BF338" s="530"/>
      <c r="BG338" s="530"/>
      <c r="BH338" s="530"/>
      <c r="BI338" s="530"/>
      <c r="BJ338" s="530"/>
      <c r="BK338" s="530"/>
      <c r="BL338" s="530"/>
      <c r="BM338" s="530"/>
      <c r="BN338" s="530"/>
      <c r="BO338" s="530"/>
      <c r="BP338" s="530"/>
      <c r="BQ338" s="530"/>
      <c r="BR338" s="530"/>
      <c r="BS338" s="530"/>
      <c r="BT338" s="530"/>
      <c r="BU338" s="530"/>
      <c r="BV338" s="530"/>
      <c r="BW338" s="530"/>
      <c r="BX338" s="530"/>
      <c r="BY338" s="530"/>
      <c r="BZ338" s="372"/>
      <c r="CA338" s="372"/>
      <c r="CB338" s="372"/>
      <c r="CC338" s="372"/>
      <c r="CD338" s="372"/>
      <c r="CE338" s="372"/>
      <c r="CF338" s="372"/>
      <c r="CG338" s="372"/>
      <c r="CH338" s="372"/>
      <c r="CI338" s="372"/>
      <c r="CJ338" s="372"/>
      <c r="CK338" s="372"/>
      <c r="CL338" s="372"/>
      <c r="CM338" s="372"/>
      <c r="CN338" s="372"/>
      <c r="CO338" s="372"/>
      <c r="CP338" s="372"/>
      <c r="CQ338" s="372"/>
      <c r="CR338" s="372"/>
      <c r="CS338" s="372"/>
      <c r="CT338" s="372"/>
      <c r="CU338" s="372"/>
      <c r="CV338" s="372"/>
      <c r="CW338" s="372"/>
      <c r="CX338" s="372"/>
      <c r="CY338" s="372"/>
      <c r="CZ338" s="372"/>
    </row>
    <row r="339" s="984" customFormat="true" ht="15" customHeight="true" x14ac:dyDescent="0.2">
      <c r="B339" s="535"/>
      <c r="AA339" s="377"/>
      <c r="AB339" s="377"/>
      <c r="AC339" s="377"/>
      <c r="AD339" s="377"/>
      <c r="AE339" s="377"/>
      <c r="AF339" s="377"/>
      <c r="AG339" s="377"/>
      <c r="AH339" s="377"/>
      <c r="AI339" s="377"/>
      <c r="AJ339" s="377"/>
      <c r="AK339" s="377"/>
      <c r="AL339" s="377"/>
      <c r="AM339" s="377"/>
      <c r="AN339" s="377"/>
      <c r="AO339" s="377"/>
      <c r="AP339" s="377"/>
      <c r="AQ339" s="377"/>
      <c r="AR339" s="377"/>
      <c r="AS339" s="377"/>
      <c r="AT339" s="377"/>
      <c r="AU339" s="377"/>
      <c r="AV339" s="377"/>
      <c r="AW339" s="377"/>
      <c r="AX339" s="377"/>
      <c r="AY339" s="377"/>
      <c r="AZ339" s="377"/>
      <c r="BA339" s="378" t="s">
        <v>131</v>
      </c>
      <c r="BB339" s="326" t="s">
        <v>130</v>
      </c>
      <c r="BC339" s="1151" t="s">
        <v>115</v>
      </c>
      <c r="BD339" s="1152"/>
      <c r="BE339" s="1152"/>
      <c r="BF339" s="1152"/>
      <c r="BG339" s="1183"/>
      <c r="BH339" s="1151" t="s">
        <v>38</v>
      </c>
      <c r="BI339" s="1152"/>
      <c r="BJ339" s="1152"/>
      <c r="BK339" s="1152"/>
      <c r="BL339" s="1183"/>
      <c r="BM339" s="1151" t="s">
        <v>37</v>
      </c>
      <c r="BN339" s="1152"/>
      <c r="BO339" s="1152"/>
      <c r="BP339" s="1152"/>
      <c r="BQ339" s="1153"/>
      <c r="BR339" s="39" t="s">
        <v>143</v>
      </c>
      <c r="BS339" s="457"/>
      <c r="BT339" s="457"/>
      <c r="BU339" s="457"/>
      <c r="BV339" s="457"/>
      <c r="BW339" s="457"/>
      <c r="BX339" s="457"/>
      <c r="BY339" s="457"/>
      <c r="BZ339" s="471"/>
      <c r="CA339" s="376"/>
      <c r="CB339" s="376"/>
      <c r="CC339" s="376"/>
      <c r="CD339" s="376"/>
      <c r="CE339" s="376"/>
      <c r="CF339" s="376"/>
      <c r="CG339" s="376"/>
      <c r="CH339" s="376"/>
      <c r="CI339" s="376"/>
      <c r="CJ339" s="376"/>
      <c r="CK339" s="376"/>
      <c r="CL339" s="376"/>
      <c r="CM339" s="376"/>
      <c r="CN339" s="376"/>
      <c r="CO339" s="376"/>
      <c r="CP339" s="376"/>
      <c r="CQ339" s="376"/>
      <c r="CR339" s="376"/>
      <c r="CS339" s="376"/>
      <c r="CT339" s="376"/>
      <c r="CU339" s="376"/>
      <c r="CV339" s="376"/>
      <c r="CW339" s="376"/>
      <c r="CX339" s="376"/>
      <c r="CY339" s="376"/>
      <c r="CZ339" s="376"/>
    </row>
    <row r="340" s="984" customFormat="true" ht="12.75" x14ac:dyDescent="0.2">
      <c r="B340" s="535"/>
      <c r="AA340" s="377"/>
      <c r="AB340" s="377"/>
      <c r="AC340" s="377"/>
      <c r="AD340" s="377"/>
      <c r="AE340" s="377"/>
      <c r="AF340" s="377"/>
      <c r="AG340" s="377"/>
      <c r="AH340" s="377"/>
      <c r="AI340" s="377"/>
      <c r="AJ340" s="377"/>
      <c r="AK340" s="377"/>
      <c r="AL340" s="377"/>
      <c r="AM340" s="377"/>
      <c r="AN340" s="377"/>
      <c r="AO340" s="377"/>
      <c r="AP340" s="377"/>
      <c r="AQ340" s="377"/>
      <c r="AR340" s="377"/>
      <c r="AS340" s="377"/>
      <c r="AT340" s="377"/>
      <c r="AU340" s="377"/>
      <c r="AV340" s="377"/>
      <c r="AW340" s="377"/>
      <c r="AX340" s="377"/>
      <c r="AY340" s="377"/>
      <c r="AZ340" s="377"/>
      <c r="BA340" s="364" t="s">
        <v>127</v>
      </c>
      <c r="BB340" s="363"/>
      <c r="BC340" s="488" t="s">
        <v>0</v>
      </c>
      <c r="BD340" s="616" t="s">
        <v>1</v>
      </c>
      <c r="BE340" s="616" t="s">
        <v>2</v>
      </c>
      <c r="BF340" s="616" t="s">
        <v>3</v>
      </c>
      <c r="BG340" s="489" t="s">
        <v>4</v>
      </c>
      <c r="BH340" s="488" t="s">
        <v>0</v>
      </c>
      <c r="BI340" s="616" t="s">
        <v>1</v>
      </c>
      <c r="BJ340" s="616" t="s">
        <v>2</v>
      </c>
      <c r="BK340" s="616" t="s">
        <v>3</v>
      </c>
      <c r="BL340" s="489" t="s">
        <v>4</v>
      </c>
      <c r="BM340" s="488" t="s">
        <v>0</v>
      </c>
      <c r="BN340" s="616" t="s">
        <v>1</v>
      </c>
      <c r="BO340" s="616" t="s">
        <v>2</v>
      </c>
      <c r="BP340" s="616" t="s">
        <v>3</v>
      </c>
      <c r="BQ340" s="489" t="s">
        <v>4</v>
      </c>
      <c r="BR340" s="488" t="s">
        <v>160</v>
      </c>
      <c r="BS340" s="616" t="s">
        <v>161</v>
      </c>
      <c r="BT340" s="616" t="s">
        <v>162</v>
      </c>
      <c r="BU340" s="616" t="s">
        <v>163</v>
      </c>
      <c r="BV340" s="616" t="s">
        <v>164</v>
      </c>
      <c r="BW340" s="616" t="s">
        <v>165</v>
      </c>
      <c r="BX340" s="616" t="s">
        <v>298</v>
      </c>
      <c r="BY340" s="617" t="s">
        <v>167</v>
      </c>
      <c r="BZ340" s="617" t="s">
        <v>168</v>
      </c>
      <c r="CA340" s="992"/>
      <c r="CB340" s="992"/>
      <c r="CC340" s="992"/>
      <c r="CD340" s="992"/>
      <c r="CE340" s="992"/>
      <c r="CF340" s="992"/>
      <c r="CG340" s="992"/>
      <c r="CH340" s="992"/>
      <c r="CI340" s="992"/>
      <c r="CJ340" s="992"/>
      <c r="CK340" s="992"/>
      <c r="CL340" s="992"/>
      <c r="CM340" s="992"/>
      <c r="CN340" s="992"/>
      <c r="CO340" s="992"/>
      <c r="CP340" s="992"/>
      <c r="CQ340" s="992"/>
      <c r="CR340" s="992"/>
      <c r="CS340" s="992"/>
      <c r="CT340" s="992"/>
      <c r="CU340" s="992"/>
      <c r="CV340" s="992"/>
      <c r="CW340" s="992"/>
      <c r="CX340" s="992"/>
      <c r="CY340" s="992"/>
      <c r="CZ340" s="992"/>
    </row>
    <row r="341" s="984" customFormat="true" ht="15" customHeight="true" x14ac:dyDescent="0.2">
      <c r="B341" s="535"/>
      <c r="AA341" s="377"/>
      <c r="AB341" s="377"/>
      <c r="AC341" s="377"/>
      <c r="AD341" s="377"/>
      <c r="AE341" s="377"/>
      <c r="AF341" s="377"/>
      <c r="AG341" s="377"/>
      <c r="AH341" s="377"/>
      <c r="AI341" s="377"/>
      <c r="AJ341" s="377"/>
      <c r="AK341" s="377"/>
      <c r="AL341" s="377"/>
      <c r="AM341" s="377"/>
      <c r="AN341" s="377"/>
      <c r="AO341" s="377"/>
      <c r="AP341" s="377"/>
      <c r="AQ341" s="377"/>
      <c r="AR341" s="377"/>
      <c r="AS341" s="377"/>
      <c r="AT341" s="377"/>
      <c r="AU341" s="377"/>
      <c r="AV341" s="377"/>
      <c r="AW341" s="377"/>
      <c r="AX341" s="377"/>
      <c r="AY341" s="377"/>
      <c r="AZ341" s="377"/>
      <c r="BA341" s="1186" t="s">
        <v>156</v>
      </c>
      <c r="BB341" s="652" t="s">
        <v>49</v>
      </c>
      <c r="BC341" s="90" t="s">
        <v>35</v>
      </c>
      <c r="BD341" s="86" t="s">
        <v>35</v>
      </c>
      <c r="BE341" s="86" t="s">
        <v>35</v>
      </c>
      <c r="BF341" s="86" t="s">
        <v>35</v>
      </c>
      <c r="BG341" s="81" t="s">
        <v>35</v>
      </c>
      <c r="BH341" s="90" t="s">
        <v>35</v>
      </c>
      <c r="BI341" s="86" t="s">
        <v>35</v>
      </c>
      <c r="BJ341" s="86" t="s">
        <v>35</v>
      </c>
      <c r="BK341" s="86" t="s">
        <v>35</v>
      </c>
      <c r="BL341" s="81" t="s">
        <v>35</v>
      </c>
      <c r="BM341" s="90" t="s">
        <v>35</v>
      </c>
      <c r="BN341" s="86" t="s">
        <v>35</v>
      </c>
      <c r="BO341" s="86" t="s">
        <v>35</v>
      </c>
      <c r="BP341" s="86" t="s">
        <v>35</v>
      </c>
      <c r="BQ341" s="81" t="s">
        <v>35</v>
      </c>
      <c r="BR341" s="90" t="s">
        <v>35</v>
      </c>
      <c r="BS341" s="86" t="s">
        <v>35</v>
      </c>
      <c r="BT341" s="86" t="s">
        <v>35</v>
      </c>
      <c r="BU341" s="86" t="s">
        <v>35</v>
      </c>
      <c r="BV341" s="86" t="s">
        <v>35</v>
      </c>
      <c r="BW341" s="86" t="s">
        <v>35</v>
      </c>
      <c r="BX341" s="86" t="s">
        <v>35</v>
      </c>
      <c r="BY341" s="74" t="s">
        <v>35</v>
      </c>
      <c r="BZ341" s="74" t="s">
        <v>35</v>
      </c>
      <c r="CA341" s="28"/>
      <c r="CB341" s="28"/>
      <c r="CC341" s="28"/>
      <c r="CD341" s="28"/>
      <c r="CE341" s="28"/>
      <c r="CF341" s="28"/>
      <c r="CG341" s="28"/>
      <c r="CH341" s="28"/>
      <c r="CI341" s="28"/>
      <c r="CJ341" s="28"/>
      <c r="CK341" s="28"/>
      <c r="CL341" s="28"/>
      <c r="CM341" s="28"/>
      <c r="CN341" s="28"/>
      <c r="CO341" s="28"/>
      <c r="CP341" s="28"/>
      <c r="CQ341" s="28"/>
      <c r="CR341" s="28"/>
      <c r="CS341" s="28"/>
      <c r="CT341" s="28"/>
      <c r="CU341" s="28"/>
      <c r="CV341" s="28"/>
      <c r="CW341" s="28"/>
      <c r="CX341" s="28"/>
      <c r="CY341" s="28"/>
      <c r="CZ341" s="28"/>
    </row>
    <row r="342" s="984" customFormat="true" ht="15" customHeight="true" x14ac:dyDescent="0.2">
      <c r="B342" s="535"/>
      <c r="AA342" s="377"/>
      <c r="AB342" s="377"/>
      <c r="AC342" s="377"/>
      <c r="AD342" s="377"/>
      <c r="AE342" s="377"/>
      <c r="AF342" s="377"/>
      <c r="AG342" s="377"/>
      <c r="AH342" s="377"/>
      <c r="AI342" s="377"/>
      <c r="AJ342" s="377"/>
      <c r="AK342" s="377"/>
      <c r="AL342" s="377"/>
      <c r="AM342" s="377"/>
      <c r="AN342" s="377"/>
      <c r="AO342" s="377"/>
      <c r="AP342" s="377"/>
      <c r="AQ342" s="377"/>
      <c r="AR342" s="377"/>
      <c r="AS342" s="377"/>
      <c r="AT342" s="377"/>
      <c r="AU342" s="377"/>
      <c r="AV342" s="377"/>
      <c r="AW342" s="377"/>
      <c r="AX342" s="377"/>
      <c r="AY342" s="377"/>
      <c r="AZ342" s="377"/>
      <c r="BA342" s="1182"/>
      <c r="BB342" s="651" t="s">
        <v>48</v>
      </c>
      <c r="BC342" s="89" t="s">
        <v>35</v>
      </c>
      <c r="BD342" s="85" t="s">
        <v>35</v>
      </c>
      <c r="BE342" s="85" t="s">
        <v>35</v>
      </c>
      <c r="BF342" s="85" t="s">
        <v>35</v>
      </c>
      <c r="BG342" s="80" t="s">
        <v>35</v>
      </c>
      <c r="BH342" s="89" t="s">
        <v>35</v>
      </c>
      <c r="BI342" s="85" t="s">
        <v>35</v>
      </c>
      <c r="BJ342" s="85" t="s">
        <v>35</v>
      </c>
      <c r="BK342" s="85" t="s">
        <v>35</v>
      </c>
      <c r="BL342" s="80" t="s">
        <v>35</v>
      </c>
      <c r="BM342" s="89" t="s">
        <v>35</v>
      </c>
      <c r="BN342" s="85" t="s">
        <v>35</v>
      </c>
      <c r="BO342" s="85" t="s">
        <v>35</v>
      </c>
      <c r="BP342" s="85" t="s">
        <v>35</v>
      </c>
      <c r="BQ342" s="80" t="s">
        <v>35</v>
      </c>
      <c r="BR342" s="89" t="s">
        <v>35</v>
      </c>
      <c r="BS342" s="85" t="s">
        <v>35</v>
      </c>
      <c r="BT342" s="85" t="s">
        <v>35</v>
      </c>
      <c r="BU342" s="85" t="s">
        <v>35</v>
      </c>
      <c r="BV342" s="85" t="s">
        <v>35</v>
      </c>
      <c r="BW342" s="85" t="s">
        <v>35</v>
      </c>
      <c r="BX342" s="85" t="s">
        <v>35</v>
      </c>
      <c r="BY342" s="73" t="s">
        <v>35</v>
      </c>
      <c r="BZ342" s="73" t="s">
        <v>35</v>
      </c>
      <c r="CA342" s="28"/>
      <c r="CB342" s="28"/>
      <c r="CC342" s="28"/>
      <c r="CD342" s="28"/>
      <c r="CE342" s="28"/>
      <c r="CF342" s="28"/>
      <c r="CG342" s="28"/>
      <c r="CH342" s="28"/>
      <c r="CI342" s="28"/>
      <c r="CJ342" s="28"/>
      <c r="CK342" s="28"/>
      <c r="CL342" s="28"/>
      <c r="CM342" s="28"/>
      <c r="CN342" s="28"/>
      <c r="CO342" s="28"/>
      <c r="CP342" s="28"/>
      <c r="CQ342" s="28"/>
      <c r="CR342" s="28"/>
      <c r="CS342" s="28"/>
      <c r="CT342" s="28"/>
      <c r="CU342" s="28"/>
      <c r="CV342" s="28"/>
      <c r="CW342" s="28"/>
      <c r="CX342" s="28"/>
      <c r="CY342" s="28"/>
      <c r="CZ342" s="28"/>
    </row>
    <row r="343" s="984" customFormat="true" ht="15" customHeight="true" x14ac:dyDescent="0.2">
      <c r="B343" s="535"/>
      <c r="AA343" s="377"/>
      <c r="AB343" s="377"/>
      <c r="AC343" s="377"/>
      <c r="AD343" s="377"/>
      <c r="AE343" s="377"/>
      <c r="AF343" s="377"/>
      <c r="AG343" s="377"/>
      <c r="AH343" s="377"/>
      <c r="AI343" s="377"/>
      <c r="AJ343" s="377"/>
      <c r="AK343" s="377"/>
      <c r="AL343" s="377"/>
      <c r="AM343" s="377"/>
      <c r="AN343" s="377"/>
      <c r="AO343" s="377"/>
      <c r="AP343" s="377"/>
      <c r="AQ343" s="377"/>
      <c r="AR343" s="377"/>
      <c r="AS343" s="377"/>
      <c r="AT343" s="377"/>
      <c r="AU343" s="377"/>
      <c r="AV343" s="377"/>
      <c r="AW343" s="377"/>
      <c r="AX343" s="377"/>
      <c r="AY343" s="377"/>
      <c r="AZ343" s="377"/>
      <c r="BA343" s="1187" t="s">
        <v>151</v>
      </c>
      <c r="BB343" s="651" t="s">
        <v>49</v>
      </c>
      <c r="BC343" s="89" t="s">
        <v>35</v>
      </c>
      <c r="BD343" s="85" t="s">
        <v>35</v>
      </c>
      <c r="BE343" s="85" t="s">
        <v>35</v>
      </c>
      <c r="BF343" s="85" t="s">
        <v>35</v>
      </c>
      <c r="BG343" s="80" t="s">
        <v>35</v>
      </c>
      <c r="BH343" s="89" t="s">
        <v>35</v>
      </c>
      <c r="BI343" s="85" t="s">
        <v>35</v>
      </c>
      <c r="BJ343" s="85" t="s">
        <v>35</v>
      </c>
      <c r="BK343" s="85" t="s">
        <v>35</v>
      </c>
      <c r="BL343" s="80" t="s">
        <v>35</v>
      </c>
      <c r="BM343" s="89" t="s">
        <v>35</v>
      </c>
      <c r="BN343" s="85" t="s">
        <v>35</v>
      </c>
      <c r="BO343" s="85" t="s">
        <v>35</v>
      </c>
      <c r="BP343" s="85" t="s">
        <v>35</v>
      </c>
      <c r="BQ343" s="80" t="s">
        <v>35</v>
      </c>
      <c r="BR343" s="89" t="s">
        <v>35</v>
      </c>
      <c r="BS343" s="85" t="s">
        <v>35</v>
      </c>
      <c r="BT343" s="85" t="s">
        <v>35</v>
      </c>
      <c r="BU343" s="85" t="s">
        <v>35</v>
      </c>
      <c r="BV343" s="85" t="s">
        <v>35</v>
      </c>
      <c r="BW343" s="85" t="s">
        <v>35</v>
      </c>
      <c r="BX343" s="85" t="s">
        <v>35</v>
      </c>
      <c r="BY343" s="73" t="s">
        <v>35</v>
      </c>
      <c r="BZ343" s="73" t="s">
        <v>35</v>
      </c>
      <c r="CA343" s="28"/>
      <c r="CB343" s="28"/>
      <c r="CC343" s="28"/>
      <c r="CD343" s="28"/>
      <c r="CE343" s="28"/>
      <c r="CF343" s="28"/>
      <c r="CG343" s="28"/>
      <c r="CH343" s="28"/>
      <c r="CI343" s="28"/>
      <c r="CJ343" s="28"/>
      <c r="CK343" s="28"/>
      <c r="CL343" s="28"/>
      <c r="CM343" s="28"/>
      <c r="CN343" s="28"/>
      <c r="CO343" s="28"/>
      <c r="CP343" s="28"/>
      <c r="CQ343" s="28"/>
      <c r="CR343" s="28"/>
      <c r="CS343" s="28"/>
      <c r="CT343" s="28"/>
      <c r="CU343" s="28"/>
      <c r="CV343" s="28"/>
      <c r="CW343" s="28"/>
      <c r="CX343" s="28"/>
      <c r="CY343" s="28"/>
      <c r="CZ343" s="28"/>
    </row>
    <row r="344" s="984" customFormat="true" ht="15" customHeight="true" x14ac:dyDescent="0.2">
      <c r="B344" s="535"/>
      <c r="AA344" s="377"/>
      <c r="AB344" s="377"/>
      <c r="AC344" s="377"/>
      <c r="AD344" s="377"/>
      <c r="AE344" s="377"/>
      <c r="AF344" s="377"/>
      <c r="AG344" s="377"/>
      <c r="AH344" s="377"/>
      <c r="AI344" s="377"/>
      <c r="AJ344" s="377"/>
      <c r="AK344" s="377"/>
      <c r="AL344" s="377"/>
      <c r="AM344" s="377"/>
      <c r="AN344" s="377"/>
      <c r="AO344" s="377"/>
      <c r="AP344" s="377"/>
      <c r="AQ344" s="377"/>
      <c r="AR344" s="377"/>
      <c r="AS344" s="377"/>
      <c r="AT344" s="377"/>
      <c r="AU344" s="377"/>
      <c r="AV344" s="377"/>
      <c r="AW344" s="377"/>
      <c r="AX344" s="377"/>
      <c r="AY344" s="377"/>
      <c r="AZ344" s="377"/>
      <c r="BA344" s="1182"/>
      <c r="BB344" s="651" t="s">
        <v>48</v>
      </c>
      <c r="BC344" s="89" t="s">
        <v>35</v>
      </c>
      <c r="BD344" s="85" t="s">
        <v>35</v>
      </c>
      <c r="BE344" s="85" t="s">
        <v>35</v>
      </c>
      <c r="BF344" s="85" t="s">
        <v>35</v>
      </c>
      <c r="BG344" s="80" t="s">
        <v>35</v>
      </c>
      <c r="BH344" s="89" t="s">
        <v>35</v>
      </c>
      <c r="BI344" s="85" t="s">
        <v>35</v>
      </c>
      <c r="BJ344" s="85" t="s">
        <v>35</v>
      </c>
      <c r="BK344" s="85" t="s">
        <v>35</v>
      </c>
      <c r="BL344" s="80" t="s">
        <v>35</v>
      </c>
      <c r="BM344" s="89" t="s">
        <v>35</v>
      </c>
      <c r="BN344" s="85" t="s">
        <v>35</v>
      </c>
      <c r="BO344" s="85" t="s">
        <v>35</v>
      </c>
      <c r="BP344" s="85" t="s">
        <v>35</v>
      </c>
      <c r="BQ344" s="80" t="s">
        <v>35</v>
      </c>
      <c r="BR344" s="89" t="s">
        <v>35</v>
      </c>
      <c r="BS344" s="85" t="s">
        <v>35</v>
      </c>
      <c r="BT344" s="85" t="s">
        <v>35</v>
      </c>
      <c r="BU344" s="85" t="s">
        <v>35</v>
      </c>
      <c r="BV344" s="85" t="s">
        <v>35</v>
      </c>
      <c r="BW344" s="85" t="s">
        <v>35</v>
      </c>
      <c r="BX344" s="85" t="s">
        <v>35</v>
      </c>
      <c r="BY344" s="73" t="s">
        <v>35</v>
      </c>
      <c r="BZ344" s="73" t="s">
        <v>35</v>
      </c>
      <c r="CA344" s="28"/>
      <c r="CB344" s="28"/>
      <c r="CC344" s="28"/>
      <c r="CD344" s="28"/>
      <c r="CE344" s="28"/>
      <c r="CF344" s="28"/>
      <c r="CG344" s="28"/>
      <c r="CH344" s="28"/>
      <c r="CI344" s="28"/>
      <c r="CJ344" s="28"/>
      <c r="CK344" s="28"/>
      <c r="CL344" s="28"/>
      <c r="CM344" s="28"/>
      <c r="CN344" s="28"/>
      <c r="CO344" s="28"/>
      <c r="CP344" s="28"/>
      <c r="CQ344" s="28"/>
      <c r="CR344" s="28"/>
      <c r="CS344" s="28"/>
      <c r="CT344" s="28"/>
      <c r="CU344" s="28"/>
      <c r="CV344" s="28"/>
      <c r="CW344" s="28"/>
      <c r="CX344" s="28"/>
      <c r="CY344" s="28"/>
      <c r="CZ344" s="28"/>
    </row>
    <row r="345" s="984" customFormat="true" ht="15" customHeight="true" x14ac:dyDescent="0.2">
      <c r="B345" s="535"/>
      <c r="AA345" s="377"/>
      <c r="AB345" s="377"/>
      <c r="AC345" s="377"/>
      <c r="AD345" s="377"/>
      <c r="AE345" s="377"/>
      <c r="AF345" s="377"/>
      <c r="AG345" s="377"/>
      <c r="AH345" s="377"/>
      <c r="AI345" s="377"/>
      <c r="AJ345" s="377"/>
      <c r="AK345" s="377"/>
      <c r="AL345" s="377"/>
      <c r="AM345" s="377"/>
      <c r="AN345" s="377"/>
      <c r="AO345" s="377"/>
      <c r="AP345" s="377"/>
      <c r="AQ345" s="377"/>
      <c r="AR345" s="377"/>
      <c r="AS345" s="377"/>
      <c r="AT345" s="377"/>
      <c r="AU345" s="377"/>
      <c r="AV345" s="377"/>
      <c r="AW345" s="377"/>
      <c r="AX345" s="377"/>
      <c r="AY345" s="377"/>
      <c r="AZ345" s="377"/>
      <c r="BA345" s="1187" t="s">
        <v>152</v>
      </c>
      <c r="BB345" s="651" t="s">
        <v>49</v>
      </c>
      <c r="BC345" s="89" t="s">
        <v>35</v>
      </c>
      <c r="BD345" s="85" t="s">
        <v>35</v>
      </c>
      <c r="BE345" s="85" t="s">
        <v>35</v>
      </c>
      <c r="BF345" s="85" t="s">
        <v>35</v>
      </c>
      <c r="BG345" s="80" t="s">
        <v>35</v>
      </c>
      <c r="BH345" s="89" t="s">
        <v>35</v>
      </c>
      <c r="BI345" s="85" t="s">
        <v>35</v>
      </c>
      <c r="BJ345" s="85" t="s">
        <v>35</v>
      </c>
      <c r="BK345" s="85" t="s">
        <v>35</v>
      </c>
      <c r="BL345" s="80" t="s">
        <v>35</v>
      </c>
      <c r="BM345" s="89" t="s">
        <v>35</v>
      </c>
      <c r="BN345" s="85" t="s">
        <v>35</v>
      </c>
      <c r="BO345" s="85" t="s">
        <v>35</v>
      </c>
      <c r="BP345" s="85" t="s">
        <v>35</v>
      </c>
      <c r="BQ345" s="80" t="s">
        <v>35</v>
      </c>
      <c r="BR345" s="89" t="s">
        <v>35</v>
      </c>
      <c r="BS345" s="85" t="s">
        <v>35</v>
      </c>
      <c r="BT345" s="85" t="s">
        <v>35</v>
      </c>
      <c r="BU345" s="85" t="s">
        <v>35</v>
      </c>
      <c r="BV345" s="85" t="s">
        <v>35</v>
      </c>
      <c r="BW345" s="85" t="s">
        <v>35</v>
      </c>
      <c r="BX345" s="85" t="s">
        <v>35</v>
      </c>
      <c r="BY345" s="73" t="s">
        <v>35</v>
      </c>
      <c r="BZ345" s="73" t="s">
        <v>35</v>
      </c>
      <c r="CA345" s="28"/>
      <c r="CB345" s="28"/>
      <c r="CC345" s="28"/>
      <c r="CD345" s="28"/>
      <c r="CE345" s="28"/>
      <c r="CF345" s="28"/>
      <c r="CG345" s="28"/>
      <c r="CH345" s="28"/>
      <c r="CI345" s="28"/>
      <c r="CJ345" s="28"/>
      <c r="CK345" s="28"/>
      <c r="CL345" s="28"/>
      <c r="CM345" s="28"/>
      <c r="CN345" s="28"/>
      <c r="CO345" s="28"/>
      <c r="CP345" s="28"/>
      <c r="CQ345" s="28"/>
      <c r="CR345" s="28"/>
      <c r="CS345" s="28"/>
      <c r="CT345" s="28"/>
      <c r="CU345" s="28"/>
      <c r="CV345" s="28"/>
      <c r="CW345" s="28"/>
      <c r="CX345" s="28"/>
      <c r="CY345" s="28"/>
      <c r="CZ345" s="28"/>
    </row>
    <row r="346" s="984" customFormat="true" ht="15" customHeight="true" x14ac:dyDescent="0.2">
      <c r="B346" s="535"/>
      <c r="AA346" s="377"/>
      <c r="AB346" s="377"/>
      <c r="AC346" s="377"/>
      <c r="AD346" s="377"/>
      <c r="AE346" s="377"/>
      <c r="AF346" s="377"/>
      <c r="AG346" s="377"/>
      <c r="AH346" s="377"/>
      <c r="AI346" s="377"/>
      <c r="AJ346" s="377"/>
      <c r="AK346" s="377"/>
      <c r="AL346" s="377"/>
      <c r="AM346" s="377"/>
      <c r="AN346" s="377"/>
      <c r="AO346" s="377"/>
      <c r="AP346" s="377"/>
      <c r="AQ346" s="377"/>
      <c r="AR346" s="377"/>
      <c r="AS346" s="377"/>
      <c r="AT346" s="377"/>
      <c r="AU346" s="377"/>
      <c r="AV346" s="377"/>
      <c r="AW346" s="377"/>
      <c r="AX346" s="377"/>
      <c r="AY346" s="377"/>
      <c r="AZ346" s="377"/>
      <c r="BA346" s="1182"/>
      <c r="BB346" s="651" t="s">
        <v>48</v>
      </c>
      <c r="BC346" s="89" t="s">
        <v>35</v>
      </c>
      <c r="BD346" s="85" t="s">
        <v>35</v>
      </c>
      <c r="BE346" s="85" t="s">
        <v>35</v>
      </c>
      <c r="BF346" s="85" t="s">
        <v>35</v>
      </c>
      <c r="BG346" s="80" t="s">
        <v>35</v>
      </c>
      <c r="BH346" s="89" t="s">
        <v>35</v>
      </c>
      <c r="BI346" s="85" t="s">
        <v>35</v>
      </c>
      <c r="BJ346" s="85" t="s">
        <v>35</v>
      </c>
      <c r="BK346" s="85" t="s">
        <v>35</v>
      </c>
      <c r="BL346" s="80" t="s">
        <v>35</v>
      </c>
      <c r="BM346" s="89" t="s">
        <v>35</v>
      </c>
      <c r="BN346" s="85" t="s">
        <v>35</v>
      </c>
      <c r="BO346" s="85" t="s">
        <v>35</v>
      </c>
      <c r="BP346" s="85" t="s">
        <v>35</v>
      </c>
      <c r="BQ346" s="80" t="s">
        <v>35</v>
      </c>
      <c r="BR346" s="89" t="s">
        <v>35</v>
      </c>
      <c r="BS346" s="85" t="s">
        <v>35</v>
      </c>
      <c r="BT346" s="85" t="s">
        <v>35</v>
      </c>
      <c r="BU346" s="85" t="s">
        <v>35</v>
      </c>
      <c r="BV346" s="85" t="s">
        <v>35</v>
      </c>
      <c r="BW346" s="85" t="s">
        <v>35</v>
      </c>
      <c r="BX346" s="85" t="s">
        <v>35</v>
      </c>
      <c r="BY346" s="73" t="s">
        <v>35</v>
      </c>
      <c r="BZ346" s="73" t="s">
        <v>35</v>
      </c>
      <c r="CA346" s="28"/>
      <c r="CB346" s="28"/>
      <c r="CC346" s="28"/>
      <c r="CD346" s="28"/>
      <c r="CE346" s="28"/>
      <c r="CF346" s="28"/>
      <c r="CG346" s="28"/>
      <c r="CH346" s="28"/>
      <c r="CI346" s="28"/>
      <c r="CJ346" s="28"/>
      <c r="CK346" s="28"/>
      <c r="CL346" s="28"/>
      <c r="CM346" s="28"/>
      <c r="CN346" s="28"/>
      <c r="CO346" s="28"/>
      <c r="CP346" s="28"/>
      <c r="CQ346" s="28"/>
      <c r="CR346" s="28"/>
      <c r="CS346" s="28"/>
      <c r="CT346" s="28"/>
      <c r="CU346" s="28"/>
      <c r="CV346" s="28"/>
      <c r="CW346" s="28"/>
      <c r="CX346" s="28"/>
      <c r="CY346" s="28"/>
      <c r="CZ346" s="28"/>
    </row>
    <row r="347" s="984" customFormat="true" ht="15" customHeight="true" x14ac:dyDescent="0.2">
      <c r="B347" s="535"/>
      <c r="AA347" s="377"/>
      <c r="AB347" s="377"/>
      <c r="AC347" s="377"/>
      <c r="AD347" s="377"/>
      <c r="AE347" s="377"/>
      <c r="AF347" s="377"/>
      <c r="AG347" s="377"/>
      <c r="AH347" s="377"/>
      <c r="AI347" s="377"/>
      <c r="AJ347" s="377"/>
      <c r="AK347" s="377"/>
      <c r="AL347" s="377"/>
      <c r="AM347" s="377"/>
      <c r="AN347" s="377"/>
      <c r="AO347" s="377"/>
      <c r="AP347" s="377"/>
      <c r="AQ347" s="377"/>
      <c r="AR347" s="377"/>
      <c r="AS347" s="377"/>
      <c r="AT347" s="377"/>
      <c r="AU347" s="377"/>
      <c r="AV347" s="377"/>
      <c r="AW347" s="377"/>
      <c r="AX347" s="377"/>
      <c r="AY347" s="377"/>
      <c r="AZ347" s="377"/>
      <c r="BA347" s="1187" t="s">
        <v>153</v>
      </c>
      <c r="BB347" s="651" t="s">
        <v>49</v>
      </c>
      <c r="BC347" s="89" t="s">
        <v>35</v>
      </c>
      <c r="BD347" s="85" t="s">
        <v>35</v>
      </c>
      <c r="BE347" s="85" t="s">
        <v>35</v>
      </c>
      <c r="BF347" s="85" t="s">
        <v>35</v>
      </c>
      <c r="BG347" s="80" t="s">
        <v>35</v>
      </c>
      <c r="BH347" s="89" t="s">
        <v>35</v>
      </c>
      <c r="BI347" s="85" t="s">
        <v>35</v>
      </c>
      <c r="BJ347" s="85" t="s">
        <v>35</v>
      </c>
      <c r="BK347" s="85" t="s">
        <v>35</v>
      </c>
      <c r="BL347" s="80" t="s">
        <v>35</v>
      </c>
      <c r="BM347" s="89" t="s">
        <v>35</v>
      </c>
      <c r="BN347" s="85" t="s">
        <v>35</v>
      </c>
      <c r="BO347" s="85" t="s">
        <v>35</v>
      </c>
      <c r="BP347" s="85" t="s">
        <v>35</v>
      </c>
      <c r="BQ347" s="80" t="s">
        <v>35</v>
      </c>
      <c r="BR347" s="89" t="s">
        <v>35</v>
      </c>
      <c r="BS347" s="85" t="s">
        <v>35</v>
      </c>
      <c r="BT347" s="85" t="s">
        <v>35</v>
      </c>
      <c r="BU347" s="85" t="s">
        <v>35</v>
      </c>
      <c r="BV347" s="85" t="s">
        <v>35</v>
      </c>
      <c r="BW347" s="85" t="s">
        <v>35</v>
      </c>
      <c r="BX347" s="85" t="s">
        <v>35</v>
      </c>
      <c r="BY347" s="73" t="s">
        <v>35</v>
      </c>
      <c r="BZ347" s="73" t="s">
        <v>35</v>
      </c>
      <c r="CA347" s="28"/>
      <c r="CB347" s="28"/>
      <c r="CC347" s="28"/>
      <c r="CD347" s="28"/>
      <c r="CE347" s="28"/>
      <c r="CF347" s="28"/>
      <c r="CG347" s="28"/>
      <c r="CH347" s="28"/>
      <c r="CI347" s="28"/>
      <c r="CJ347" s="28"/>
      <c r="CK347" s="28"/>
      <c r="CL347" s="28"/>
      <c r="CM347" s="28"/>
      <c r="CN347" s="28"/>
      <c r="CO347" s="28"/>
      <c r="CP347" s="28"/>
      <c r="CQ347" s="28"/>
      <c r="CR347" s="28"/>
      <c r="CS347" s="28"/>
      <c r="CT347" s="28"/>
      <c r="CU347" s="28"/>
      <c r="CV347" s="28"/>
      <c r="CW347" s="28"/>
      <c r="CX347" s="28"/>
      <c r="CY347" s="28"/>
      <c r="CZ347" s="28"/>
    </row>
    <row r="348" s="984" customFormat="true" ht="15" customHeight="true" x14ac:dyDescent="0.2">
      <c r="B348" s="535"/>
      <c r="AA348" s="377"/>
      <c r="AB348" s="377"/>
      <c r="AC348" s="377"/>
      <c r="AD348" s="377"/>
      <c r="AE348" s="377"/>
      <c r="AF348" s="377"/>
      <c r="AG348" s="377"/>
      <c r="AH348" s="377"/>
      <c r="AI348" s="377"/>
      <c r="AJ348" s="377"/>
      <c r="AK348" s="377"/>
      <c r="AL348" s="377"/>
      <c r="AM348" s="377"/>
      <c r="AN348" s="377"/>
      <c r="AO348" s="377"/>
      <c r="AP348" s="377"/>
      <c r="AQ348" s="377"/>
      <c r="AR348" s="377"/>
      <c r="AS348" s="377"/>
      <c r="AT348" s="377"/>
      <c r="AU348" s="377"/>
      <c r="AV348" s="377"/>
      <c r="AW348" s="377"/>
      <c r="AX348" s="377"/>
      <c r="AY348" s="377"/>
      <c r="AZ348" s="377"/>
      <c r="BA348" s="1182"/>
      <c r="BB348" s="651" t="s">
        <v>48</v>
      </c>
      <c r="BC348" s="89" t="s">
        <v>35</v>
      </c>
      <c r="BD348" s="85" t="s">
        <v>35</v>
      </c>
      <c r="BE348" s="85" t="s">
        <v>35</v>
      </c>
      <c r="BF348" s="85" t="s">
        <v>35</v>
      </c>
      <c r="BG348" s="80" t="s">
        <v>35</v>
      </c>
      <c r="BH348" s="89" t="s">
        <v>35</v>
      </c>
      <c r="BI348" s="85" t="s">
        <v>35</v>
      </c>
      <c r="BJ348" s="85" t="s">
        <v>35</v>
      </c>
      <c r="BK348" s="85" t="s">
        <v>35</v>
      </c>
      <c r="BL348" s="80" t="s">
        <v>35</v>
      </c>
      <c r="BM348" s="89" t="s">
        <v>35</v>
      </c>
      <c r="BN348" s="85" t="s">
        <v>35</v>
      </c>
      <c r="BO348" s="85" t="s">
        <v>35</v>
      </c>
      <c r="BP348" s="85" t="s">
        <v>35</v>
      </c>
      <c r="BQ348" s="80" t="s">
        <v>35</v>
      </c>
      <c r="BR348" s="89" t="s">
        <v>35</v>
      </c>
      <c r="BS348" s="85" t="s">
        <v>35</v>
      </c>
      <c r="BT348" s="85" t="s">
        <v>35</v>
      </c>
      <c r="BU348" s="85" t="s">
        <v>35</v>
      </c>
      <c r="BV348" s="85" t="s">
        <v>35</v>
      </c>
      <c r="BW348" s="85" t="s">
        <v>35</v>
      </c>
      <c r="BX348" s="85" t="s">
        <v>35</v>
      </c>
      <c r="BY348" s="73" t="s">
        <v>35</v>
      </c>
      <c r="BZ348" s="73" t="s">
        <v>35</v>
      </c>
      <c r="CA348" s="28"/>
      <c r="CB348" s="28"/>
      <c r="CC348" s="28"/>
      <c r="CD348" s="28"/>
      <c r="CE348" s="28"/>
      <c r="CF348" s="28"/>
      <c r="CG348" s="28"/>
      <c r="CH348" s="28"/>
      <c r="CI348" s="28"/>
      <c r="CJ348" s="28"/>
      <c r="CK348" s="28"/>
      <c r="CL348" s="28"/>
      <c r="CM348" s="28"/>
      <c r="CN348" s="28"/>
      <c r="CO348" s="28"/>
      <c r="CP348" s="28"/>
      <c r="CQ348" s="28"/>
      <c r="CR348" s="28"/>
      <c r="CS348" s="28"/>
      <c r="CT348" s="28"/>
      <c r="CU348" s="28"/>
      <c r="CV348" s="28"/>
      <c r="CW348" s="28"/>
      <c r="CX348" s="28"/>
      <c r="CY348" s="28"/>
      <c r="CZ348" s="28"/>
    </row>
    <row r="349" s="984" customFormat="true" ht="15" customHeight="true" x14ac:dyDescent="0.2">
      <c r="B349" s="535"/>
      <c r="AA349" s="377"/>
      <c r="AB349" s="377"/>
      <c r="AC349" s="377"/>
      <c r="AD349" s="377"/>
      <c r="AE349" s="377"/>
      <c r="AF349" s="377"/>
      <c r="AG349" s="377"/>
      <c r="AH349" s="377"/>
      <c r="AI349" s="377"/>
      <c r="AJ349" s="377"/>
      <c r="AK349" s="377"/>
      <c r="AL349" s="377"/>
      <c r="AM349" s="377"/>
      <c r="AN349" s="377"/>
      <c r="AO349" s="377"/>
      <c r="AP349" s="377"/>
      <c r="AQ349" s="377"/>
      <c r="AR349" s="377"/>
      <c r="AS349" s="377"/>
      <c r="AT349" s="377"/>
      <c r="AU349" s="377"/>
      <c r="AV349" s="377"/>
      <c r="AW349" s="377"/>
      <c r="AX349" s="377"/>
      <c r="AY349" s="377"/>
      <c r="AZ349" s="377"/>
      <c r="BA349" s="1187" t="s">
        <v>154</v>
      </c>
      <c r="BB349" s="651" t="s">
        <v>49</v>
      </c>
      <c r="BC349" s="89" t="s">
        <v>35</v>
      </c>
      <c r="BD349" s="85" t="s">
        <v>35</v>
      </c>
      <c r="BE349" s="85" t="s">
        <v>35</v>
      </c>
      <c r="BF349" s="85" t="s">
        <v>35</v>
      </c>
      <c r="BG349" s="80" t="s">
        <v>35</v>
      </c>
      <c r="BH349" s="89" t="s">
        <v>35</v>
      </c>
      <c r="BI349" s="85" t="s">
        <v>35</v>
      </c>
      <c r="BJ349" s="85" t="s">
        <v>35</v>
      </c>
      <c r="BK349" s="85" t="s">
        <v>35</v>
      </c>
      <c r="BL349" s="80" t="s">
        <v>35</v>
      </c>
      <c r="BM349" s="89" t="s">
        <v>35</v>
      </c>
      <c r="BN349" s="85" t="s">
        <v>35</v>
      </c>
      <c r="BO349" s="85" t="s">
        <v>35</v>
      </c>
      <c r="BP349" s="85" t="s">
        <v>35</v>
      </c>
      <c r="BQ349" s="80" t="s">
        <v>35</v>
      </c>
      <c r="BR349" s="89" t="s">
        <v>35</v>
      </c>
      <c r="BS349" s="85" t="s">
        <v>35</v>
      </c>
      <c r="BT349" s="85" t="s">
        <v>35</v>
      </c>
      <c r="BU349" s="85" t="s">
        <v>35</v>
      </c>
      <c r="BV349" s="85" t="s">
        <v>35</v>
      </c>
      <c r="BW349" s="85" t="s">
        <v>35</v>
      </c>
      <c r="BX349" s="85" t="s">
        <v>35</v>
      </c>
      <c r="BY349" s="73" t="s">
        <v>35</v>
      </c>
      <c r="BZ349" s="73" t="s">
        <v>35</v>
      </c>
      <c r="CA349" s="28"/>
      <c r="CB349" s="28"/>
      <c r="CC349" s="28"/>
      <c r="CD349" s="28"/>
      <c r="CE349" s="28"/>
      <c r="CF349" s="28"/>
      <c r="CG349" s="28"/>
      <c r="CH349" s="28"/>
      <c r="CI349" s="28"/>
      <c r="CJ349" s="28"/>
      <c r="CK349" s="28"/>
      <c r="CL349" s="28"/>
      <c r="CM349" s="28"/>
      <c r="CN349" s="28"/>
      <c r="CO349" s="28"/>
      <c r="CP349" s="28"/>
      <c r="CQ349" s="28"/>
      <c r="CR349" s="28"/>
      <c r="CS349" s="28"/>
      <c r="CT349" s="28"/>
      <c r="CU349" s="28"/>
      <c r="CV349" s="28"/>
      <c r="CW349" s="28"/>
      <c r="CX349" s="28"/>
      <c r="CY349" s="28"/>
      <c r="CZ349" s="28"/>
    </row>
    <row r="350" s="984" customFormat="true" ht="15" customHeight="true" x14ac:dyDescent="0.2">
      <c r="B350" s="535"/>
      <c r="AA350" s="377"/>
      <c r="AB350" s="377"/>
      <c r="AC350" s="377"/>
      <c r="AD350" s="377"/>
      <c r="AE350" s="377"/>
      <c r="AF350" s="377"/>
      <c r="AG350" s="377"/>
      <c r="AH350" s="377"/>
      <c r="AI350" s="377"/>
      <c r="AJ350" s="377"/>
      <c r="AK350" s="377"/>
      <c r="AL350" s="377"/>
      <c r="AM350" s="377"/>
      <c r="AN350" s="377"/>
      <c r="AO350" s="377"/>
      <c r="AP350" s="377"/>
      <c r="AQ350" s="377"/>
      <c r="AR350" s="377"/>
      <c r="AS350" s="377"/>
      <c r="AT350" s="377"/>
      <c r="AU350" s="377"/>
      <c r="AV350" s="377"/>
      <c r="AW350" s="377"/>
      <c r="AX350" s="377"/>
      <c r="AY350" s="377"/>
      <c r="AZ350" s="377"/>
      <c r="BA350" s="1182"/>
      <c r="BB350" s="651" t="s">
        <v>48</v>
      </c>
      <c r="BC350" s="89" t="s">
        <v>35</v>
      </c>
      <c r="BD350" s="85" t="s">
        <v>35</v>
      </c>
      <c r="BE350" s="85" t="s">
        <v>35</v>
      </c>
      <c r="BF350" s="85" t="s">
        <v>35</v>
      </c>
      <c r="BG350" s="80" t="s">
        <v>35</v>
      </c>
      <c r="BH350" s="89" t="s">
        <v>35</v>
      </c>
      <c r="BI350" s="85" t="s">
        <v>35</v>
      </c>
      <c r="BJ350" s="85" t="s">
        <v>35</v>
      </c>
      <c r="BK350" s="85" t="s">
        <v>35</v>
      </c>
      <c r="BL350" s="80" t="s">
        <v>35</v>
      </c>
      <c r="BM350" s="89" t="s">
        <v>35</v>
      </c>
      <c r="BN350" s="85" t="s">
        <v>35</v>
      </c>
      <c r="BO350" s="85" t="s">
        <v>35</v>
      </c>
      <c r="BP350" s="85" t="s">
        <v>35</v>
      </c>
      <c r="BQ350" s="80" t="s">
        <v>35</v>
      </c>
      <c r="BR350" s="89" t="s">
        <v>35</v>
      </c>
      <c r="BS350" s="85" t="s">
        <v>35</v>
      </c>
      <c r="BT350" s="85" t="s">
        <v>35</v>
      </c>
      <c r="BU350" s="85" t="s">
        <v>35</v>
      </c>
      <c r="BV350" s="85" t="s">
        <v>35</v>
      </c>
      <c r="BW350" s="85" t="s">
        <v>35</v>
      </c>
      <c r="BX350" s="85" t="s">
        <v>35</v>
      </c>
      <c r="BY350" s="73" t="s">
        <v>35</v>
      </c>
      <c r="BZ350" s="73" t="s">
        <v>35</v>
      </c>
      <c r="CA350" s="28"/>
      <c r="CB350" s="28"/>
      <c r="CC350" s="28"/>
      <c r="CD350" s="28"/>
      <c r="CE350" s="28"/>
      <c r="CF350" s="28"/>
      <c r="CG350" s="28"/>
      <c r="CH350" s="28"/>
      <c r="CI350" s="28"/>
      <c r="CJ350" s="28"/>
      <c r="CK350" s="28"/>
      <c r="CL350" s="28"/>
      <c r="CM350" s="28"/>
      <c r="CN350" s="28"/>
      <c r="CO350" s="28"/>
      <c r="CP350" s="28"/>
      <c r="CQ350" s="28"/>
      <c r="CR350" s="28"/>
      <c r="CS350" s="28"/>
      <c r="CT350" s="28"/>
      <c r="CU350" s="28"/>
      <c r="CV350" s="28"/>
      <c r="CW350" s="28"/>
      <c r="CX350" s="28"/>
      <c r="CY350" s="28"/>
      <c r="CZ350" s="28"/>
    </row>
    <row r="351" s="984" customFormat="true" ht="15" customHeight="true" x14ac:dyDescent="0.2">
      <c r="B351" s="535"/>
      <c r="AA351" s="377"/>
      <c r="AB351" s="377"/>
      <c r="AC351" s="377"/>
      <c r="AD351" s="377"/>
      <c r="AE351" s="377"/>
      <c r="AF351" s="377"/>
      <c r="AG351" s="377"/>
      <c r="AH351" s="377"/>
      <c r="AI351" s="377"/>
      <c r="AJ351" s="377"/>
      <c r="AK351" s="377"/>
      <c r="AL351" s="377"/>
      <c r="AM351" s="377"/>
      <c r="AN351" s="377"/>
      <c r="AO351" s="377"/>
      <c r="AP351" s="377"/>
      <c r="AQ351" s="377"/>
      <c r="AR351" s="377"/>
      <c r="AS351" s="377"/>
      <c r="AT351" s="377"/>
      <c r="AU351" s="377"/>
      <c r="AV351" s="377"/>
      <c r="AW351" s="377"/>
      <c r="AX351" s="377"/>
      <c r="AY351" s="377"/>
      <c r="AZ351" s="377"/>
      <c r="BA351" s="1187" t="s">
        <v>155</v>
      </c>
      <c r="BB351" s="651" t="s">
        <v>49</v>
      </c>
      <c r="BC351" s="89" t="s">
        <v>35</v>
      </c>
      <c r="BD351" s="85" t="s">
        <v>35</v>
      </c>
      <c r="BE351" s="85" t="s">
        <v>35</v>
      </c>
      <c r="BF351" s="85" t="s">
        <v>35</v>
      </c>
      <c r="BG351" s="80" t="s">
        <v>35</v>
      </c>
      <c r="BH351" s="89" t="s">
        <v>35</v>
      </c>
      <c r="BI351" s="85" t="s">
        <v>35</v>
      </c>
      <c r="BJ351" s="85" t="s">
        <v>35</v>
      </c>
      <c r="BK351" s="85" t="s">
        <v>35</v>
      </c>
      <c r="BL351" s="80" t="s">
        <v>35</v>
      </c>
      <c r="BM351" s="89" t="s">
        <v>35</v>
      </c>
      <c r="BN351" s="85" t="s">
        <v>35</v>
      </c>
      <c r="BO351" s="85" t="s">
        <v>35</v>
      </c>
      <c r="BP351" s="85" t="s">
        <v>35</v>
      </c>
      <c r="BQ351" s="80" t="s">
        <v>35</v>
      </c>
      <c r="BR351" s="89" t="s">
        <v>35</v>
      </c>
      <c r="BS351" s="85" t="s">
        <v>35</v>
      </c>
      <c r="BT351" s="85" t="s">
        <v>35</v>
      </c>
      <c r="BU351" s="85" t="s">
        <v>35</v>
      </c>
      <c r="BV351" s="85" t="s">
        <v>35</v>
      </c>
      <c r="BW351" s="85" t="s">
        <v>35</v>
      </c>
      <c r="BX351" s="85" t="s">
        <v>35</v>
      </c>
      <c r="BY351" s="73" t="s">
        <v>35</v>
      </c>
      <c r="BZ351" s="73" t="s">
        <v>35</v>
      </c>
      <c r="CA351" s="28"/>
      <c r="CB351" s="28"/>
      <c r="CC351" s="28"/>
      <c r="CD351" s="28"/>
      <c r="CE351" s="28"/>
      <c r="CF351" s="28"/>
      <c r="CG351" s="28"/>
      <c r="CH351" s="28"/>
      <c r="CI351" s="28"/>
      <c r="CJ351" s="28"/>
      <c r="CK351" s="28"/>
      <c r="CL351" s="28"/>
      <c r="CM351" s="28"/>
      <c r="CN351" s="28"/>
      <c r="CO351" s="28"/>
      <c r="CP351" s="28"/>
      <c r="CQ351" s="28"/>
      <c r="CR351" s="28"/>
      <c r="CS351" s="28"/>
      <c r="CT351" s="28"/>
      <c r="CU351" s="28"/>
      <c r="CV351" s="28"/>
      <c r="CW351" s="28"/>
      <c r="CX351" s="28"/>
      <c r="CY351" s="28"/>
      <c r="CZ351" s="28"/>
    </row>
    <row r="352" s="984" customFormat="true" ht="15" customHeight="true" x14ac:dyDescent="0.2">
      <c r="B352" s="535"/>
      <c r="AA352" s="377"/>
      <c r="AB352" s="377"/>
      <c r="AC352" s="377"/>
      <c r="AD352" s="377"/>
      <c r="AE352" s="377"/>
      <c r="AF352" s="377"/>
      <c r="AG352" s="377"/>
      <c r="AH352" s="377"/>
      <c r="AI352" s="377"/>
      <c r="AJ352" s="377"/>
      <c r="AK352" s="377"/>
      <c r="AL352" s="377"/>
      <c r="AM352" s="377"/>
      <c r="AN352" s="377"/>
      <c r="AO352" s="377"/>
      <c r="AP352" s="377"/>
      <c r="AQ352" s="377"/>
      <c r="AR352" s="377"/>
      <c r="AS352" s="377"/>
      <c r="AT352" s="377"/>
      <c r="AU352" s="377"/>
      <c r="AV352" s="377"/>
      <c r="AW352" s="377"/>
      <c r="AX352" s="377"/>
      <c r="AY352" s="377"/>
      <c r="AZ352" s="377"/>
      <c r="BA352" s="1182"/>
      <c r="BB352" s="651" t="s">
        <v>48</v>
      </c>
      <c r="BC352" s="89" t="s">
        <v>35</v>
      </c>
      <c r="BD352" s="85" t="s">
        <v>35</v>
      </c>
      <c r="BE352" s="85" t="s">
        <v>35</v>
      </c>
      <c r="BF352" s="85" t="s">
        <v>35</v>
      </c>
      <c r="BG352" s="80" t="s">
        <v>35</v>
      </c>
      <c r="BH352" s="89" t="s">
        <v>35</v>
      </c>
      <c r="BI352" s="85" t="s">
        <v>35</v>
      </c>
      <c r="BJ352" s="85" t="s">
        <v>35</v>
      </c>
      <c r="BK352" s="85" t="s">
        <v>35</v>
      </c>
      <c r="BL352" s="80" t="s">
        <v>35</v>
      </c>
      <c r="BM352" s="89" t="s">
        <v>35</v>
      </c>
      <c r="BN352" s="85" t="s">
        <v>35</v>
      </c>
      <c r="BO352" s="85" t="s">
        <v>35</v>
      </c>
      <c r="BP352" s="85" t="s">
        <v>35</v>
      </c>
      <c r="BQ352" s="80" t="s">
        <v>35</v>
      </c>
      <c r="BR352" s="89" t="s">
        <v>35</v>
      </c>
      <c r="BS352" s="85" t="s">
        <v>35</v>
      </c>
      <c r="BT352" s="85" t="s">
        <v>35</v>
      </c>
      <c r="BU352" s="85" t="s">
        <v>35</v>
      </c>
      <c r="BV352" s="85" t="s">
        <v>35</v>
      </c>
      <c r="BW352" s="85" t="s">
        <v>35</v>
      </c>
      <c r="BX352" s="85" t="s">
        <v>35</v>
      </c>
      <c r="BY352" s="73" t="s">
        <v>35</v>
      </c>
      <c r="BZ352" s="73" t="s">
        <v>35</v>
      </c>
      <c r="CA352" s="28"/>
      <c r="CB352" s="28"/>
      <c r="CC352" s="28"/>
      <c r="CD352" s="28"/>
      <c r="CE352" s="28"/>
      <c r="CF352" s="28"/>
      <c r="CG352" s="28"/>
      <c r="CH352" s="28"/>
      <c r="CI352" s="28"/>
      <c r="CJ352" s="28"/>
      <c r="CK352" s="28"/>
      <c r="CL352" s="28"/>
      <c r="CM352" s="28"/>
      <c r="CN352" s="28"/>
      <c r="CO352" s="28"/>
      <c r="CP352" s="28"/>
      <c r="CQ352" s="28"/>
      <c r="CR352" s="28"/>
      <c r="CS352" s="28"/>
      <c r="CT352" s="28"/>
      <c r="CU352" s="28"/>
      <c r="CV352" s="28"/>
      <c r="CW352" s="28"/>
      <c r="CX352" s="28"/>
      <c r="CY352" s="28"/>
      <c r="CZ352" s="28"/>
    </row>
    <row r="353" s="984" customFormat="true" ht="15" customHeight="true" x14ac:dyDescent="0.2">
      <c r="B353" s="535"/>
      <c r="AA353" s="377"/>
      <c r="AB353" s="377"/>
      <c r="AC353" s="377"/>
      <c r="AD353" s="377"/>
      <c r="AE353" s="377"/>
      <c r="AF353" s="377"/>
      <c r="AG353" s="377"/>
      <c r="AH353" s="377"/>
      <c r="AI353" s="377"/>
      <c r="AJ353" s="377"/>
      <c r="AK353" s="377"/>
      <c r="AL353" s="377"/>
      <c r="AM353" s="377"/>
      <c r="AN353" s="377"/>
      <c r="AO353" s="377"/>
      <c r="AP353" s="377"/>
      <c r="AQ353" s="377"/>
      <c r="AR353" s="377"/>
      <c r="AS353" s="377"/>
      <c r="AT353" s="377"/>
      <c r="AU353" s="377"/>
      <c r="AV353" s="377"/>
      <c r="AW353" s="377"/>
      <c r="AX353" s="377"/>
      <c r="AY353" s="377"/>
      <c r="AZ353" s="377"/>
      <c r="BA353" s="1187" t="s">
        <v>144</v>
      </c>
      <c r="BB353" s="651" t="s">
        <v>49</v>
      </c>
      <c r="BC353" s="89" t="s">
        <v>35</v>
      </c>
      <c r="BD353" s="85" t="s">
        <v>35</v>
      </c>
      <c r="BE353" s="85" t="s">
        <v>35</v>
      </c>
      <c r="BF353" s="85" t="s">
        <v>35</v>
      </c>
      <c r="BG353" s="80" t="s">
        <v>35</v>
      </c>
      <c r="BH353" s="89" t="s">
        <v>35</v>
      </c>
      <c r="BI353" s="85" t="s">
        <v>35</v>
      </c>
      <c r="BJ353" s="85" t="s">
        <v>35</v>
      </c>
      <c r="BK353" s="85" t="s">
        <v>35</v>
      </c>
      <c r="BL353" s="80" t="s">
        <v>35</v>
      </c>
      <c r="BM353" s="89" t="s">
        <v>35</v>
      </c>
      <c r="BN353" s="85" t="s">
        <v>35</v>
      </c>
      <c r="BO353" s="85" t="s">
        <v>35</v>
      </c>
      <c r="BP353" s="85" t="s">
        <v>35</v>
      </c>
      <c r="BQ353" s="80" t="s">
        <v>35</v>
      </c>
      <c r="BR353" s="89" t="s">
        <v>35</v>
      </c>
      <c r="BS353" s="85" t="s">
        <v>35</v>
      </c>
      <c r="BT353" s="85" t="s">
        <v>35</v>
      </c>
      <c r="BU353" s="85" t="s">
        <v>35</v>
      </c>
      <c r="BV353" s="85" t="s">
        <v>35</v>
      </c>
      <c r="BW353" s="85" t="s">
        <v>35</v>
      </c>
      <c r="BX353" s="85" t="s">
        <v>35</v>
      </c>
      <c r="BY353" s="73" t="s">
        <v>35</v>
      </c>
      <c r="BZ353" s="73" t="s">
        <v>35</v>
      </c>
      <c r="CA353" s="28"/>
      <c r="CB353" s="28"/>
      <c r="CC353" s="28"/>
      <c r="CD353" s="28"/>
      <c r="CE353" s="28"/>
      <c r="CF353" s="28"/>
      <c r="CG353" s="28"/>
      <c r="CH353" s="28"/>
      <c r="CI353" s="28"/>
      <c r="CJ353" s="28"/>
      <c r="CK353" s="28"/>
      <c r="CL353" s="28"/>
      <c r="CM353" s="28"/>
      <c r="CN353" s="28"/>
      <c r="CO353" s="28"/>
      <c r="CP353" s="28"/>
      <c r="CQ353" s="28"/>
      <c r="CR353" s="28"/>
      <c r="CS353" s="28"/>
      <c r="CT353" s="28"/>
      <c r="CU353" s="28"/>
      <c r="CV353" s="28"/>
      <c r="CW353" s="28"/>
      <c r="CX353" s="28"/>
      <c r="CY353" s="28"/>
      <c r="CZ353" s="28"/>
    </row>
    <row r="354" s="984" customFormat="true" ht="15" customHeight="true" x14ac:dyDescent="0.2">
      <c r="B354" s="535"/>
      <c r="AA354" s="377"/>
      <c r="AB354" s="377"/>
      <c r="AC354" s="377"/>
      <c r="AD354" s="377"/>
      <c r="AE354" s="377"/>
      <c r="AF354" s="377"/>
      <c r="AG354" s="377"/>
      <c r="AH354" s="377"/>
      <c r="AI354" s="377"/>
      <c r="AJ354" s="377"/>
      <c r="AK354" s="377"/>
      <c r="AL354" s="377"/>
      <c r="AM354" s="377"/>
      <c r="AN354" s="377"/>
      <c r="AO354" s="377"/>
      <c r="AP354" s="377"/>
      <c r="AQ354" s="377"/>
      <c r="AR354" s="377"/>
      <c r="AS354" s="377"/>
      <c r="AT354" s="377"/>
      <c r="AU354" s="377"/>
      <c r="AV354" s="377"/>
      <c r="AW354" s="377"/>
      <c r="AX354" s="377"/>
      <c r="AY354" s="377"/>
      <c r="AZ354" s="377"/>
      <c r="BA354" s="1184"/>
      <c r="BB354" s="653" t="s">
        <v>48</v>
      </c>
      <c r="BC354" s="88" t="s">
        <v>35</v>
      </c>
      <c r="BD354" s="84" t="s">
        <v>35</v>
      </c>
      <c r="BE354" s="84" t="s">
        <v>35</v>
      </c>
      <c r="BF354" s="84" t="s">
        <v>35</v>
      </c>
      <c r="BG354" s="79" t="s">
        <v>35</v>
      </c>
      <c r="BH354" s="88" t="s">
        <v>35</v>
      </c>
      <c r="BI354" s="84" t="s">
        <v>35</v>
      </c>
      <c r="BJ354" s="84" t="s">
        <v>35</v>
      </c>
      <c r="BK354" s="84" t="s">
        <v>35</v>
      </c>
      <c r="BL354" s="79" t="s">
        <v>35</v>
      </c>
      <c r="BM354" s="88" t="s">
        <v>35</v>
      </c>
      <c r="BN354" s="84" t="s">
        <v>35</v>
      </c>
      <c r="BO354" s="84" t="s">
        <v>35</v>
      </c>
      <c r="BP354" s="84" t="s">
        <v>35</v>
      </c>
      <c r="BQ354" s="79" t="s">
        <v>35</v>
      </c>
      <c r="BR354" s="88" t="s">
        <v>35</v>
      </c>
      <c r="BS354" s="84" t="s">
        <v>35</v>
      </c>
      <c r="BT354" s="84" t="s">
        <v>35</v>
      </c>
      <c r="BU354" s="84" t="s">
        <v>35</v>
      </c>
      <c r="BV354" s="84" t="s">
        <v>35</v>
      </c>
      <c r="BW354" s="84" t="s">
        <v>35</v>
      </c>
      <c r="BX354" s="84" t="s">
        <v>35</v>
      </c>
      <c r="BY354" s="72" t="s">
        <v>35</v>
      </c>
      <c r="BZ354" s="72" t="s">
        <v>35</v>
      </c>
      <c r="CA354" s="28"/>
      <c r="CB354" s="28"/>
      <c r="CC354" s="28"/>
      <c r="CD354" s="28"/>
      <c r="CE354" s="28"/>
      <c r="CF354" s="28"/>
      <c r="CG354" s="28"/>
      <c r="CH354" s="28"/>
      <c r="CI354" s="28"/>
      <c r="CJ354" s="28"/>
      <c r="CK354" s="28"/>
      <c r="CL354" s="28"/>
      <c r="CM354" s="28"/>
      <c r="CN354" s="28"/>
      <c r="CO354" s="28"/>
      <c r="CP354" s="28"/>
      <c r="CQ354" s="28"/>
      <c r="CR354" s="28"/>
      <c r="CS354" s="28"/>
      <c r="CT354" s="28"/>
      <c r="CU354" s="28"/>
      <c r="CV354" s="28"/>
      <c r="CW354" s="28"/>
      <c r="CX354" s="28"/>
      <c r="CY354" s="28"/>
      <c r="CZ354" s="28"/>
    </row>
    <row r="355" s="984" customFormat="true" ht="15" customHeight="true" x14ac:dyDescent="0.2">
      <c r="B355" s="535"/>
      <c r="AA355" s="377"/>
      <c r="AB355" s="377"/>
      <c r="AC355" s="377"/>
      <c r="AD355" s="377"/>
      <c r="AE355" s="377"/>
      <c r="AF355" s="377"/>
      <c r="AG355" s="377"/>
      <c r="AH355" s="377"/>
      <c r="AI355" s="377"/>
      <c r="AJ355" s="377"/>
      <c r="AK355" s="377"/>
      <c r="AL355" s="377"/>
      <c r="AM355" s="377"/>
      <c r="AN355" s="377"/>
      <c r="AO355" s="377"/>
      <c r="AP355" s="377"/>
      <c r="AQ355" s="377"/>
      <c r="AR355" s="377"/>
      <c r="AS355" s="377"/>
      <c r="AT355" s="377"/>
      <c r="AU355" s="377"/>
      <c r="AV355" s="377"/>
      <c r="AW355" s="377"/>
      <c r="AX355" s="377"/>
      <c r="AY355" s="377"/>
      <c r="AZ355" s="377"/>
      <c r="BA355" s="403"/>
      <c r="BB355" s="344"/>
      <c r="BC355" s="467"/>
      <c r="BD355" s="467"/>
      <c r="BE355" s="467"/>
      <c r="BF355" s="467"/>
      <c r="BG355" s="467"/>
      <c r="BH355" s="467"/>
      <c r="BI355" s="467"/>
      <c r="BJ355" s="467"/>
      <c r="BK355" s="467"/>
      <c r="BL355" s="467"/>
      <c r="BM355" s="467"/>
      <c r="BN355" s="467"/>
      <c r="BO355" s="467"/>
      <c r="BP355" s="467"/>
      <c r="BQ355" s="467"/>
      <c r="BR355" s="467"/>
      <c r="BS355" s="467"/>
      <c r="BT355" s="467"/>
      <c r="BU355" s="467"/>
      <c r="BV355" s="467"/>
      <c r="BW355" s="467"/>
      <c r="BX355" s="467"/>
      <c r="BY355" s="467"/>
      <c r="BZ355" s="468"/>
      <c r="CA355" s="468"/>
      <c r="CB355" s="468"/>
      <c r="CC355" s="468"/>
      <c r="CD355" s="468"/>
      <c r="CE355" s="468"/>
      <c r="CF355" s="468"/>
      <c r="CG355" s="468"/>
      <c r="CH355" s="468"/>
      <c r="CI355" s="468"/>
      <c r="CJ355" s="468"/>
      <c r="CK355" s="468"/>
      <c r="CL355" s="468"/>
      <c r="CM355" s="468"/>
      <c r="CN355" s="468"/>
      <c r="CO355" s="468"/>
      <c r="CP355" s="468"/>
      <c r="CQ355" s="468"/>
      <c r="CR355" s="468"/>
      <c r="CS355" s="468"/>
      <c r="CT355" s="468"/>
      <c r="CU355" s="468"/>
      <c r="CV355" s="468"/>
      <c r="CW355" s="468"/>
      <c r="CX355" s="468"/>
      <c r="CY355" s="468"/>
      <c r="CZ355" s="468"/>
    </row>
    <row r="356" s="984" customFormat="true" ht="15" customHeight="true" x14ac:dyDescent="0.2">
      <c r="B356" s="535"/>
      <c r="AA356" s="377"/>
      <c r="AB356" s="377"/>
      <c r="AC356" s="377"/>
      <c r="AD356" s="377"/>
      <c r="AE356" s="377"/>
      <c r="AF356" s="377"/>
      <c r="AG356" s="377"/>
      <c r="AH356" s="377"/>
      <c r="AI356" s="377"/>
      <c r="AJ356" s="377"/>
      <c r="AK356" s="377"/>
      <c r="AL356" s="377"/>
      <c r="AM356" s="377"/>
      <c r="AN356" s="377"/>
      <c r="AO356" s="377"/>
      <c r="AP356" s="377"/>
      <c r="AQ356" s="377"/>
      <c r="AR356" s="377"/>
      <c r="AS356" s="377"/>
      <c r="AT356" s="377"/>
      <c r="AU356" s="377"/>
      <c r="AV356" s="377"/>
      <c r="AW356" s="377"/>
      <c r="AX356" s="377"/>
      <c r="AY356" s="377"/>
      <c r="AZ356" s="377"/>
      <c r="BA356" s="403"/>
      <c r="BB356" s="344"/>
      <c r="BC356" s="403"/>
      <c r="BD356" s="403"/>
      <c r="BE356" s="403"/>
      <c r="BF356" s="403"/>
      <c r="BG356" s="403"/>
      <c r="BH356" s="403"/>
      <c r="BI356" s="403"/>
      <c r="BJ356" s="403"/>
      <c r="BK356" s="403"/>
      <c r="BL356" s="403"/>
      <c r="BM356" s="403"/>
      <c r="BN356" s="403"/>
      <c r="BO356" s="403"/>
      <c r="BP356" s="403"/>
      <c r="BQ356" s="403"/>
      <c r="BR356" s="403"/>
      <c r="BS356" s="403"/>
      <c r="BT356" s="403"/>
      <c r="BU356" s="403"/>
      <c r="BV356" s="403"/>
      <c r="BW356" s="403"/>
      <c r="BX356" s="403"/>
      <c r="BY356" s="403"/>
      <c r="BZ356" s="377"/>
      <c r="CA356" s="377"/>
      <c r="CB356" s="377"/>
      <c r="CC356" s="377"/>
      <c r="CD356" s="377"/>
      <c r="CE356" s="377"/>
      <c r="CF356" s="377"/>
      <c r="CG356" s="377"/>
      <c r="CH356" s="377"/>
      <c r="CI356" s="377"/>
      <c r="CJ356" s="377"/>
      <c r="CK356" s="377"/>
      <c r="CL356" s="377"/>
      <c r="CM356" s="377"/>
      <c r="CN356" s="377"/>
      <c r="CO356" s="377"/>
      <c r="CP356" s="377"/>
      <c r="CQ356" s="377"/>
      <c r="CR356" s="377"/>
      <c r="CS356" s="377"/>
      <c r="CT356" s="377"/>
      <c r="CU356" s="377"/>
      <c r="CV356" s="377"/>
      <c r="CW356" s="377"/>
      <c r="CX356" s="377"/>
      <c r="CY356" s="377"/>
      <c r="CZ356" s="377"/>
    </row>
    <row r="357" s="340" customFormat="true" ht="15" customHeight="true" x14ac:dyDescent="0.2">
      <c r="B357" s="342"/>
      <c r="AA357" s="377"/>
      <c r="AB357" s="377"/>
      <c r="AC357" s="377"/>
      <c r="AD357" s="377"/>
      <c r="AE357" s="377"/>
      <c r="AF357" s="377"/>
      <c r="AG357" s="377"/>
      <c r="AH357" s="377"/>
      <c r="AI357" s="377"/>
      <c r="AJ357" s="377"/>
      <c r="AK357" s="377"/>
      <c r="AL357" s="377"/>
      <c r="AM357" s="377"/>
      <c r="AN357" s="377"/>
      <c r="AO357" s="377"/>
      <c r="AP357" s="377"/>
      <c r="AQ357" s="377"/>
      <c r="AR357" s="377"/>
      <c r="AS357" s="377"/>
      <c r="AT357" s="377"/>
      <c r="AU357" s="377"/>
      <c r="AV357" s="377"/>
      <c r="AW357" s="377"/>
      <c r="AX357" s="377"/>
      <c r="AY357" s="377"/>
      <c r="AZ357" s="377"/>
      <c r="BA357" s="403"/>
      <c r="BB357" s="344"/>
      <c r="BC357" s="403"/>
      <c r="BD357" s="403"/>
      <c r="BE357" s="403"/>
      <c r="BF357" s="403"/>
      <c r="BG357" s="403"/>
      <c r="BH357" s="403"/>
      <c r="BI357" s="403"/>
      <c r="BJ357" s="403"/>
      <c r="BK357" s="403"/>
      <c r="BL357" s="403"/>
      <c r="BM357" s="403"/>
      <c r="BN357" s="403"/>
      <c r="BO357" s="403"/>
      <c r="BP357" s="403"/>
      <c r="BQ357" s="403"/>
      <c r="BR357" s="403"/>
      <c r="BS357" s="403"/>
      <c r="BT357" s="403"/>
      <c r="BU357" s="403"/>
      <c r="BV357" s="403"/>
      <c r="BW357" s="403"/>
      <c r="BX357" s="403"/>
      <c r="BY357" s="403"/>
      <c r="BZ357" s="377"/>
      <c r="CA357" s="377"/>
      <c r="CB357" s="377"/>
      <c r="CC357" s="377"/>
      <c r="CD357" s="377"/>
      <c r="CE357" s="377"/>
      <c r="CF357" s="377"/>
      <c r="CG357" s="377"/>
      <c r="CH357" s="377"/>
      <c r="CI357" s="377"/>
      <c r="CJ357" s="377"/>
      <c r="CK357" s="377"/>
      <c r="CL357" s="377"/>
      <c r="CM357" s="377"/>
      <c r="CN357" s="377"/>
      <c r="CO357" s="377"/>
      <c r="CP357" s="377"/>
      <c r="CQ357" s="377"/>
      <c r="CR357" s="377"/>
      <c r="CS357" s="377"/>
      <c r="CT357" s="377"/>
      <c r="CU357" s="377"/>
      <c r="CV357" s="377"/>
      <c r="CW357" s="377"/>
      <c r="CX357" s="377"/>
      <c r="CY357" s="377"/>
      <c r="CZ357" s="377"/>
    </row>
    <row r="358" s="340" customFormat="true" ht="15" customHeight="true" x14ac:dyDescent="0.2">
      <c r="B358" s="342"/>
      <c r="AA358" s="377"/>
      <c r="AB358" s="377"/>
      <c r="AC358" s="377"/>
      <c r="AD358" s="377"/>
      <c r="AE358" s="377"/>
      <c r="AF358" s="377"/>
      <c r="AG358" s="377"/>
      <c r="AH358" s="377"/>
      <c r="AI358" s="377"/>
      <c r="AJ358" s="377"/>
      <c r="AK358" s="377"/>
      <c r="AL358" s="377"/>
      <c r="AM358" s="377"/>
      <c r="AN358" s="377"/>
      <c r="AO358" s="377"/>
      <c r="AP358" s="377"/>
      <c r="AQ358" s="377"/>
      <c r="AR358" s="377"/>
      <c r="AS358" s="377"/>
      <c r="AT358" s="377"/>
      <c r="AU358" s="377"/>
      <c r="AV358" s="377"/>
      <c r="AW358" s="377"/>
      <c r="AX358" s="377"/>
      <c r="AY358" s="377"/>
      <c r="AZ358" s="377"/>
      <c r="BA358" s="403"/>
      <c r="BB358" s="344"/>
      <c r="BC358" s="403"/>
      <c r="BD358" s="403"/>
      <c r="BE358" s="403"/>
      <c r="BF358" s="403"/>
      <c r="BG358" s="403"/>
      <c r="BH358" s="403"/>
      <c r="BI358" s="403"/>
      <c r="BJ358" s="403"/>
      <c r="BK358" s="403"/>
      <c r="BL358" s="403"/>
      <c r="BM358" s="403"/>
      <c r="BN358" s="403"/>
      <c r="BO358" s="403"/>
      <c r="BP358" s="403"/>
      <c r="BQ358" s="403"/>
      <c r="BR358" s="403"/>
      <c r="BS358" s="403"/>
      <c r="BT358" s="403"/>
      <c r="BU358" s="403"/>
      <c r="BV358" s="403"/>
      <c r="BW358" s="403"/>
      <c r="BX358" s="403"/>
      <c r="BY358" s="403"/>
      <c r="BZ358" s="377"/>
      <c r="CA358" s="377"/>
      <c r="CB358" s="377"/>
      <c r="CC358" s="377"/>
      <c r="CD358" s="377"/>
      <c r="CE358" s="377"/>
      <c r="CF358" s="377"/>
      <c r="CG358" s="377"/>
      <c r="CH358" s="377"/>
      <c r="CI358" s="377"/>
      <c r="CJ358" s="377"/>
      <c r="CK358" s="377"/>
      <c r="CL358" s="377"/>
      <c r="CM358" s="377"/>
      <c r="CN358" s="377"/>
      <c r="CO358" s="377"/>
      <c r="CP358" s="377"/>
      <c r="CQ358" s="377"/>
      <c r="CR358" s="377"/>
      <c r="CS358" s="377"/>
      <c r="CT358" s="377"/>
      <c r="CU358" s="377"/>
      <c r="CV358" s="377"/>
      <c r="CW358" s="377"/>
      <c r="CX358" s="377"/>
      <c r="CY358" s="377"/>
      <c r="CZ358" s="377"/>
    </row>
    <row r="359" s="340" customFormat="true" ht="15" customHeight="true" x14ac:dyDescent="0.2">
      <c r="B359" s="342"/>
      <c r="AA359" s="377"/>
      <c r="AB359" s="377"/>
      <c r="AC359" s="377"/>
      <c r="AD359" s="377"/>
      <c r="AE359" s="377"/>
      <c r="AF359" s="377"/>
      <c r="AG359" s="377"/>
      <c r="AH359" s="377"/>
      <c r="AI359" s="377"/>
      <c r="AJ359" s="377"/>
      <c r="AK359" s="377"/>
      <c r="AL359" s="377"/>
      <c r="AM359" s="377"/>
      <c r="AN359" s="377"/>
      <c r="AO359" s="377"/>
      <c r="AP359" s="377"/>
      <c r="AQ359" s="377"/>
      <c r="AR359" s="377"/>
      <c r="AS359" s="377"/>
      <c r="AT359" s="377"/>
      <c r="AU359" s="377"/>
      <c r="AV359" s="377"/>
      <c r="AW359" s="377"/>
      <c r="AX359" s="377"/>
      <c r="AY359" s="377"/>
      <c r="AZ359" s="377"/>
      <c r="BA359" s="403"/>
      <c r="BB359" s="344"/>
      <c r="BC359" s="403"/>
      <c r="BD359" s="403"/>
      <c r="BE359" s="403"/>
      <c r="BF359" s="403"/>
      <c r="BG359" s="403"/>
      <c r="BH359" s="403"/>
      <c r="BI359" s="403"/>
      <c r="BJ359" s="403"/>
      <c r="BK359" s="403"/>
      <c r="BL359" s="403"/>
      <c r="BM359" s="403"/>
      <c r="BN359" s="403"/>
      <c r="BO359" s="403"/>
      <c r="BP359" s="403"/>
      <c r="BQ359" s="403"/>
      <c r="BR359" s="403"/>
      <c r="BS359" s="403"/>
      <c r="BT359" s="403"/>
      <c r="BU359" s="403"/>
      <c r="BV359" s="403"/>
      <c r="BW359" s="403"/>
      <c r="BX359" s="403"/>
      <c r="BY359" s="403"/>
      <c r="BZ359" s="377"/>
      <c r="CA359" s="377"/>
      <c r="CB359" s="377"/>
      <c r="CC359" s="377"/>
      <c r="CD359" s="377"/>
      <c r="CE359" s="377"/>
      <c r="CF359" s="377"/>
      <c r="CG359" s="377"/>
      <c r="CH359" s="377"/>
      <c r="CI359" s="377"/>
      <c r="CJ359" s="377"/>
      <c r="CK359" s="377"/>
      <c r="CL359" s="377"/>
      <c r="CM359" s="377"/>
      <c r="CN359" s="377"/>
      <c r="CO359" s="377"/>
      <c r="CP359" s="377"/>
      <c r="CQ359" s="377"/>
      <c r="CR359" s="377"/>
      <c r="CS359" s="377"/>
      <c r="CT359" s="377"/>
      <c r="CU359" s="377"/>
      <c r="CV359" s="377"/>
      <c r="CW359" s="377"/>
      <c r="CX359" s="377"/>
      <c r="CY359" s="377"/>
      <c r="CZ359" s="377"/>
    </row>
    <row r="360" s="340" customFormat="true" ht="15" customHeight="true" x14ac:dyDescent="0.2">
      <c r="B360" s="342"/>
      <c r="AA360" s="377"/>
      <c r="AB360" s="377"/>
      <c r="AC360" s="377"/>
      <c r="AD360" s="377"/>
      <c r="AE360" s="377"/>
      <c r="AF360" s="377"/>
      <c r="AG360" s="377"/>
      <c r="AH360" s="377"/>
      <c r="AI360" s="377"/>
      <c r="AJ360" s="377"/>
      <c r="AK360" s="377"/>
      <c r="AL360" s="377"/>
      <c r="AM360" s="377"/>
      <c r="AN360" s="377"/>
      <c r="AO360" s="377"/>
      <c r="AP360" s="377"/>
      <c r="AQ360" s="377"/>
      <c r="AR360" s="377"/>
      <c r="AS360" s="377"/>
      <c r="AT360" s="377"/>
      <c r="AU360" s="377"/>
      <c r="AV360" s="377"/>
      <c r="AW360" s="377"/>
      <c r="AX360" s="377"/>
      <c r="AY360" s="377"/>
      <c r="AZ360" s="377"/>
      <c r="BA360" s="403"/>
      <c r="BB360" s="344"/>
      <c r="BC360" s="403"/>
      <c r="BD360" s="403"/>
      <c r="BE360" s="403"/>
      <c r="BF360" s="403"/>
      <c r="BG360" s="403"/>
      <c r="BH360" s="403"/>
      <c r="BI360" s="403"/>
      <c r="BJ360" s="403"/>
      <c r="BK360" s="403"/>
      <c r="BL360" s="403"/>
      <c r="BM360" s="403"/>
      <c r="BN360" s="403"/>
      <c r="BO360" s="403"/>
      <c r="BP360" s="403"/>
      <c r="BQ360" s="403"/>
      <c r="BR360" s="403"/>
      <c r="BS360" s="403"/>
      <c r="BT360" s="403"/>
      <c r="BU360" s="403"/>
      <c r="BV360" s="403"/>
      <c r="BW360" s="403"/>
      <c r="BX360" s="403"/>
      <c r="BY360" s="403"/>
      <c r="BZ360" s="377"/>
      <c r="CA360" s="377"/>
      <c r="CB360" s="377"/>
      <c r="CC360" s="377"/>
      <c r="CD360" s="377"/>
      <c r="CE360" s="377"/>
      <c r="CF360" s="377"/>
      <c r="CG360" s="377"/>
      <c r="CH360" s="377"/>
      <c r="CI360" s="377"/>
      <c r="CJ360" s="377"/>
      <c r="CK360" s="377"/>
      <c r="CL360" s="377"/>
      <c r="CM360" s="377"/>
      <c r="CN360" s="377"/>
      <c r="CO360" s="377"/>
      <c r="CP360" s="377"/>
      <c r="CQ360" s="377"/>
      <c r="CR360" s="377"/>
      <c r="CS360" s="377"/>
      <c r="CT360" s="377"/>
      <c r="CU360" s="377"/>
      <c r="CV360" s="377"/>
      <c r="CW360" s="377"/>
      <c r="CX360" s="377"/>
      <c r="CY360" s="377"/>
      <c r="CZ360" s="377"/>
    </row>
    <row r="361" s="340" customFormat="true" ht="15" customHeight="true" x14ac:dyDescent="0.2">
      <c r="B361" s="342"/>
      <c r="AA361" s="377"/>
      <c r="AB361" s="377"/>
      <c r="AC361" s="377"/>
      <c r="AD361" s="377"/>
      <c r="AE361" s="377"/>
      <c r="AF361" s="377"/>
      <c r="AG361" s="377"/>
      <c r="AH361" s="377"/>
      <c r="AI361" s="377"/>
      <c r="AJ361" s="377"/>
      <c r="AK361" s="377"/>
      <c r="AL361" s="377"/>
      <c r="AM361" s="377"/>
      <c r="AN361" s="377"/>
      <c r="AO361" s="377"/>
      <c r="AP361" s="377"/>
      <c r="AQ361" s="377"/>
      <c r="AR361" s="377"/>
      <c r="AS361" s="377"/>
      <c r="AT361" s="377"/>
      <c r="AU361" s="377"/>
      <c r="AV361" s="377"/>
      <c r="AW361" s="377"/>
      <c r="AX361" s="377"/>
      <c r="AY361" s="377"/>
      <c r="AZ361" s="377"/>
      <c r="BA361" s="403"/>
      <c r="BB361" s="344"/>
      <c r="BC361" s="403"/>
      <c r="BD361" s="403"/>
      <c r="BE361" s="403"/>
      <c r="BF361" s="403"/>
      <c r="BG361" s="403"/>
      <c r="BH361" s="403"/>
      <c r="BI361" s="403"/>
      <c r="BJ361" s="403"/>
      <c r="BK361" s="403"/>
      <c r="BL361" s="403"/>
      <c r="BM361" s="403"/>
      <c r="BN361" s="403"/>
      <c r="BO361" s="403"/>
      <c r="BP361" s="403"/>
      <c r="BQ361" s="403"/>
      <c r="BR361" s="403"/>
      <c r="BS361" s="403"/>
      <c r="BT361" s="403"/>
      <c r="BU361" s="403"/>
      <c r="BV361" s="403"/>
      <c r="BW361" s="403"/>
      <c r="BX361" s="403"/>
      <c r="BY361" s="403"/>
      <c r="BZ361" s="377"/>
      <c r="CA361" s="377"/>
      <c r="CB361" s="377"/>
      <c r="CC361" s="377"/>
      <c r="CD361" s="377"/>
      <c r="CE361" s="377"/>
      <c r="CF361" s="377"/>
      <c r="CG361" s="377"/>
      <c r="CH361" s="377"/>
      <c r="CI361" s="377"/>
      <c r="CJ361" s="377"/>
      <c r="CK361" s="377"/>
      <c r="CL361" s="377"/>
      <c r="CM361" s="377"/>
      <c r="CN361" s="377"/>
      <c r="CO361" s="377"/>
      <c r="CP361" s="377"/>
      <c r="CQ361" s="377"/>
      <c r="CR361" s="377"/>
      <c r="CS361" s="377"/>
      <c r="CT361" s="377"/>
      <c r="CU361" s="377"/>
      <c r="CV361" s="377"/>
      <c r="CW361" s="377"/>
      <c r="CX361" s="377"/>
      <c r="CY361" s="377"/>
      <c r="CZ361" s="377"/>
    </row>
    <row r="362" s="340" customFormat="true" ht="15" customHeight="true" x14ac:dyDescent="0.2">
      <c r="B362" s="342"/>
      <c r="AA362" s="377"/>
      <c r="AB362" s="377"/>
      <c r="AC362" s="377"/>
      <c r="AD362" s="377"/>
      <c r="AE362" s="377"/>
      <c r="AF362" s="377"/>
      <c r="AG362" s="377"/>
      <c r="AH362" s="377"/>
      <c r="AI362" s="377"/>
      <c r="AJ362" s="377"/>
      <c r="AK362" s="377"/>
      <c r="AL362" s="377"/>
      <c r="AM362" s="377"/>
      <c r="AN362" s="377"/>
      <c r="AO362" s="377"/>
      <c r="AP362" s="377"/>
      <c r="AQ362" s="377"/>
      <c r="AR362" s="377"/>
      <c r="AS362" s="377"/>
      <c r="AT362" s="377"/>
      <c r="AU362" s="377"/>
      <c r="AV362" s="377"/>
      <c r="AW362" s="377"/>
      <c r="AX362" s="377"/>
      <c r="AY362" s="377"/>
      <c r="AZ362" s="377"/>
      <c r="BA362" s="403"/>
      <c r="BB362" s="344"/>
      <c r="BC362" s="403"/>
      <c r="BD362" s="403"/>
      <c r="BE362" s="403"/>
      <c r="BF362" s="403"/>
      <c r="BG362" s="403"/>
      <c r="BH362" s="403"/>
      <c r="BI362" s="403"/>
      <c r="BJ362" s="403"/>
      <c r="BK362" s="403"/>
      <c r="BL362" s="403"/>
      <c r="BM362" s="403"/>
      <c r="BN362" s="403"/>
      <c r="BO362" s="403"/>
      <c r="BP362" s="403"/>
      <c r="BQ362" s="403"/>
      <c r="BR362" s="403"/>
      <c r="BS362" s="403"/>
      <c r="BT362" s="403"/>
      <c r="BU362" s="403"/>
      <c r="BV362" s="403"/>
      <c r="BW362" s="403"/>
      <c r="BX362" s="403"/>
      <c r="BY362" s="403"/>
      <c r="BZ362" s="377"/>
      <c r="CA362" s="377"/>
      <c r="CB362" s="377"/>
      <c r="CC362" s="377"/>
      <c r="CD362" s="377"/>
      <c r="CE362" s="377"/>
      <c r="CF362" s="377"/>
      <c r="CG362" s="377"/>
      <c r="CH362" s="377"/>
      <c r="CI362" s="377"/>
      <c r="CJ362" s="377"/>
      <c r="CK362" s="377"/>
      <c r="CL362" s="377"/>
      <c r="CM362" s="377"/>
      <c r="CN362" s="377"/>
      <c r="CO362" s="377"/>
      <c r="CP362" s="377"/>
      <c r="CQ362" s="377"/>
      <c r="CR362" s="377"/>
      <c r="CS362" s="377"/>
      <c r="CT362" s="377"/>
      <c r="CU362" s="377"/>
      <c r="CV362" s="377"/>
      <c r="CW362" s="377"/>
      <c r="CX362" s="377"/>
      <c r="CY362" s="377"/>
      <c r="CZ362" s="377"/>
    </row>
    <row r="363" s="340" customFormat="true" ht="15" customHeight="true" x14ac:dyDescent="0.2">
      <c r="B363" s="342"/>
      <c r="AA363" s="377"/>
      <c r="AB363" s="377"/>
      <c r="AC363" s="377"/>
      <c r="AD363" s="377"/>
      <c r="AE363" s="377"/>
      <c r="AF363" s="377"/>
      <c r="AG363" s="377"/>
      <c r="AH363" s="377"/>
      <c r="AI363" s="377"/>
      <c r="AJ363" s="377"/>
      <c r="AK363" s="377"/>
      <c r="AL363" s="377"/>
      <c r="AM363" s="377"/>
      <c r="AN363" s="377"/>
      <c r="AO363" s="377"/>
      <c r="AP363" s="377"/>
      <c r="AQ363" s="377"/>
      <c r="AR363" s="377"/>
      <c r="AS363" s="377"/>
      <c r="AT363" s="377"/>
      <c r="AU363" s="377"/>
      <c r="AV363" s="377"/>
      <c r="AW363" s="377"/>
      <c r="AX363" s="377"/>
      <c r="AY363" s="377"/>
      <c r="AZ363" s="377"/>
      <c r="BA363" s="403"/>
      <c r="BB363" s="344"/>
      <c r="BC363" s="403"/>
      <c r="BD363" s="403"/>
      <c r="BE363" s="403"/>
      <c r="BF363" s="403"/>
      <c r="BG363" s="403"/>
      <c r="BH363" s="403"/>
      <c r="BI363" s="403"/>
      <c r="BJ363" s="403"/>
      <c r="BK363" s="403"/>
      <c r="BL363" s="403"/>
      <c r="BM363" s="403"/>
      <c r="BN363" s="403"/>
      <c r="BO363" s="403"/>
      <c r="BP363" s="403"/>
      <c r="BQ363" s="403"/>
      <c r="BR363" s="403"/>
      <c r="BS363" s="403"/>
      <c r="BT363" s="403"/>
      <c r="BU363" s="403"/>
      <c r="BV363" s="403"/>
      <c r="BW363" s="403"/>
      <c r="BX363" s="403"/>
      <c r="BY363" s="403"/>
      <c r="BZ363" s="377"/>
      <c r="CA363" s="377"/>
      <c r="CB363" s="377"/>
      <c r="CC363" s="377"/>
      <c r="CD363" s="377"/>
      <c r="CE363" s="377"/>
      <c r="CF363" s="377"/>
      <c r="CG363" s="377"/>
      <c r="CH363" s="377"/>
      <c r="CI363" s="377"/>
      <c r="CJ363" s="377"/>
      <c r="CK363" s="377"/>
      <c r="CL363" s="377"/>
      <c r="CM363" s="377"/>
      <c r="CN363" s="377"/>
      <c r="CO363" s="377"/>
      <c r="CP363" s="377"/>
      <c r="CQ363" s="377"/>
      <c r="CR363" s="377"/>
      <c r="CS363" s="377"/>
      <c r="CT363" s="377"/>
      <c r="CU363" s="377"/>
      <c r="CV363" s="377"/>
      <c r="CW363" s="377"/>
      <c r="CX363" s="377"/>
      <c r="CY363" s="377"/>
      <c r="CZ363" s="377"/>
    </row>
    <row r="364" s="340" customFormat="true" ht="15" customHeight="true" x14ac:dyDescent="0.2">
      <c r="B364" s="342"/>
      <c r="AA364" s="377"/>
      <c r="AB364" s="377"/>
      <c r="AC364" s="377"/>
      <c r="AD364" s="377"/>
      <c r="AE364" s="377"/>
      <c r="AF364" s="377"/>
      <c r="AG364" s="377"/>
      <c r="AH364" s="377"/>
      <c r="AI364" s="377"/>
      <c r="AJ364" s="377"/>
      <c r="AK364" s="377"/>
      <c r="AL364" s="377"/>
      <c r="AM364" s="377"/>
      <c r="AN364" s="377"/>
      <c r="AO364" s="377"/>
      <c r="AP364" s="377"/>
      <c r="AQ364" s="377"/>
      <c r="AR364" s="377"/>
      <c r="AS364" s="377"/>
      <c r="AT364" s="377"/>
      <c r="AU364" s="377"/>
      <c r="AV364" s="377"/>
      <c r="AW364" s="377"/>
      <c r="AX364" s="377"/>
      <c r="AY364" s="377"/>
      <c r="AZ364" s="377"/>
      <c r="BA364" s="403"/>
      <c r="BB364" s="344"/>
      <c r="BC364" s="403"/>
      <c r="BD364" s="403"/>
      <c r="BE364" s="403"/>
      <c r="BF364" s="403"/>
      <c r="BG364" s="403"/>
      <c r="BH364" s="403"/>
      <c r="BI364" s="403"/>
      <c r="BJ364" s="403"/>
      <c r="BK364" s="403"/>
      <c r="BL364" s="403"/>
      <c r="BM364" s="403"/>
      <c r="BN364" s="403"/>
      <c r="BO364" s="403"/>
      <c r="BP364" s="403"/>
      <c r="BQ364" s="403"/>
      <c r="BR364" s="403"/>
      <c r="BS364" s="403"/>
      <c r="BT364" s="403"/>
      <c r="BU364" s="403"/>
      <c r="BV364" s="403"/>
      <c r="BW364" s="403"/>
      <c r="BX364" s="403"/>
      <c r="BY364" s="403"/>
      <c r="BZ364" s="377"/>
      <c r="CA364" s="377"/>
      <c r="CB364" s="377"/>
      <c r="CC364" s="377"/>
      <c r="CD364" s="377"/>
      <c r="CE364" s="377"/>
      <c r="CF364" s="377"/>
      <c r="CG364" s="377"/>
      <c r="CH364" s="377"/>
      <c r="CI364" s="377"/>
      <c r="CJ364" s="377"/>
      <c r="CK364" s="377"/>
      <c r="CL364" s="377"/>
      <c r="CM364" s="377"/>
      <c r="CN364" s="377"/>
      <c r="CO364" s="377"/>
      <c r="CP364" s="377"/>
      <c r="CQ364" s="377"/>
      <c r="CR364" s="377"/>
      <c r="CS364" s="377"/>
      <c r="CT364" s="377"/>
      <c r="CU364" s="377"/>
      <c r="CV364" s="377"/>
      <c r="CW364" s="377"/>
      <c r="CX364" s="377"/>
      <c r="CY364" s="377"/>
      <c r="CZ364" s="377"/>
    </row>
    <row r="365" s="340" customFormat="true" ht="15" customHeight="true" x14ac:dyDescent="0.2">
      <c r="B365" s="342"/>
      <c r="AA365" s="377"/>
      <c r="AB365" s="377"/>
      <c r="AC365" s="377"/>
      <c r="AD365" s="377"/>
      <c r="AE365" s="377"/>
      <c r="AF365" s="377"/>
      <c r="AG365" s="377"/>
      <c r="AH365" s="377"/>
      <c r="AI365" s="377"/>
      <c r="AJ365" s="377"/>
      <c r="AK365" s="377"/>
      <c r="AL365" s="377"/>
      <c r="AM365" s="377"/>
      <c r="AN365" s="377"/>
      <c r="AO365" s="377"/>
      <c r="AP365" s="377"/>
      <c r="AQ365" s="377"/>
      <c r="AR365" s="377"/>
      <c r="AS365" s="377"/>
      <c r="AT365" s="377"/>
      <c r="AU365" s="377"/>
      <c r="AV365" s="377"/>
      <c r="AW365" s="377"/>
      <c r="AX365" s="377"/>
      <c r="AY365" s="377"/>
      <c r="AZ365" s="377"/>
      <c r="BA365" s="403"/>
      <c r="BB365" s="344"/>
      <c r="BC365" s="403"/>
      <c r="BD365" s="403"/>
      <c r="BE365" s="403"/>
      <c r="BF365" s="403"/>
      <c r="BG365" s="403"/>
      <c r="BH365" s="403"/>
      <c r="BI365" s="403"/>
      <c r="BJ365" s="403"/>
      <c r="BK365" s="403"/>
      <c r="BL365" s="403"/>
      <c r="BM365" s="403"/>
      <c r="BN365" s="403"/>
      <c r="BO365" s="403"/>
      <c r="BP365" s="403"/>
      <c r="BQ365" s="403"/>
      <c r="BR365" s="403"/>
      <c r="BS365" s="403"/>
      <c r="BT365" s="403"/>
      <c r="BU365" s="403"/>
      <c r="BV365" s="403"/>
      <c r="BW365" s="403"/>
      <c r="BX365" s="403"/>
      <c r="BY365" s="403"/>
      <c r="BZ365" s="377"/>
      <c r="CA365" s="377"/>
      <c r="CB365" s="377"/>
      <c r="CC365" s="377"/>
      <c r="CD365" s="377"/>
      <c r="CE365" s="377"/>
      <c r="CF365" s="377"/>
      <c r="CG365" s="377"/>
      <c r="CH365" s="377"/>
      <c r="CI365" s="377"/>
      <c r="CJ365" s="377"/>
      <c r="CK365" s="377"/>
      <c r="CL365" s="377"/>
      <c r="CM365" s="377"/>
      <c r="CN365" s="377"/>
      <c r="CO365" s="377"/>
      <c r="CP365" s="377"/>
      <c r="CQ365" s="377"/>
      <c r="CR365" s="377"/>
      <c r="CS365" s="377"/>
      <c r="CT365" s="377"/>
      <c r="CU365" s="377"/>
      <c r="CV365" s="377"/>
      <c r="CW365" s="377"/>
      <c r="CX365" s="377"/>
      <c r="CY365" s="377"/>
      <c r="CZ365" s="377"/>
    </row>
    <row r="366" s="340" customFormat="true" ht="15" customHeight="true" x14ac:dyDescent="0.2">
      <c r="B366" s="342"/>
      <c r="AA366" s="377"/>
      <c r="AB366" s="377"/>
      <c r="AC366" s="377"/>
      <c r="AD366" s="377"/>
      <c r="AE366" s="377"/>
      <c r="AF366" s="377"/>
      <c r="AG366" s="377"/>
      <c r="AH366" s="377"/>
      <c r="AI366" s="377"/>
      <c r="AJ366" s="377"/>
      <c r="AK366" s="377"/>
      <c r="AL366" s="377"/>
      <c r="AM366" s="377"/>
      <c r="AN366" s="377"/>
      <c r="AO366" s="377"/>
      <c r="AP366" s="377"/>
      <c r="AQ366" s="377"/>
      <c r="AR366" s="377"/>
      <c r="AS366" s="377"/>
      <c r="AT366" s="377"/>
      <c r="AU366" s="377"/>
      <c r="AV366" s="377"/>
      <c r="AW366" s="377"/>
      <c r="AX366" s="377"/>
      <c r="AY366" s="377"/>
      <c r="AZ366" s="377"/>
      <c r="BA366" s="403"/>
      <c r="BB366" s="344"/>
      <c r="BC366" s="403"/>
      <c r="BD366" s="403"/>
      <c r="BE366" s="403"/>
      <c r="BF366" s="403"/>
      <c r="BG366" s="403"/>
      <c r="BH366" s="403"/>
      <c r="BI366" s="403"/>
      <c r="BJ366" s="403"/>
      <c r="BK366" s="403"/>
      <c r="BL366" s="403"/>
      <c r="BM366" s="403"/>
      <c r="BN366" s="403"/>
      <c r="BO366" s="403"/>
      <c r="BP366" s="403"/>
      <c r="BQ366" s="403"/>
      <c r="BR366" s="403"/>
      <c r="BS366" s="403"/>
      <c r="BT366" s="403"/>
      <c r="BU366" s="403"/>
      <c r="BV366" s="403"/>
      <c r="BW366" s="403"/>
      <c r="BX366" s="403"/>
      <c r="BY366" s="403"/>
      <c r="BZ366" s="377"/>
      <c r="CA366" s="377"/>
      <c r="CB366" s="377"/>
      <c r="CC366" s="377"/>
      <c r="CD366" s="377"/>
      <c r="CE366" s="377"/>
      <c r="CF366" s="377"/>
      <c r="CG366" s="377"/>
      <c r="CH366" s="377"/>
      <c r="CI366" s="377"/>
      <c r="CJ366" s="377"/>
      <c r="CK366" s="377"/>
      <c r="CL366" s="377"/>
      <c r="CM366" s="377"/>
      <c r="CN366" s="377"/>
      <c r="CO366" s="377"/>
      <c r="CP366" s="377"/>
      <c r="CQ366" s="377"/>
      <c r="CR366" s="377"/>
      <c r="CS366" s="377"/>
      <c r="CT366" s="377"/>
      <c r="CU366" s="377"/>
      <c r="CV366" s="377"/>
      <c r="CW366" s="377"/>
      <c r="CX366" s="377"/>
      <c r="CY366" s="377"/>
      <c r="CZ366" s="377"/>
    </row>
    <row r="367" s="340" customFormat="true" ht="15" customHeight="true" x14ac:dyDescent="0.2">
      <c r="B367" s="342"/>
      <c r="AA367" s="377"/>
      <c r="AB367" s="377"/>
      <c r="AC367" s="377"/>
      <c r="AD367" s="377"/>
      <c r="AE367" s="377"/>
      <c r="AF367" s="377"/>
      <c r="AG367" s="377"/>
      <c r="AH367" s="377"/>
      <c r="AI367" s="377"/>
      <c r="AJ367" s="377"/>
      <c r="AK367" s="377"/>
      <c r="AL367" s="377"/>
      <c r="AM367" s="377"/>
      <c r="AN367" s="377"/>
      <c r="AO367" s="377"/>
      <c r="AP367" s="377"/>
      <c r="AQ367" s="377"/>
      <c r="AR367" s="377"/>
      <c r="AS367" s="377"/>
      <c r="AT367" s="377"/>
      <c r="AU367" s="377"/>
      <c r="AV367" s="377"/>
      <c r="AW367" s="377"/>
      <c r="AX367" s="377"/>
      <c r="AY367" s="377"/>
      <c r="AZ367" s="377"/>
      <c r="BA367" s="403"/>
      <c r="BB367" s="344"/>
      <c r="BC367" s="403"/>
      <c r="BD367" s="403"/>
      <c r="BE367" s="403"/>
      <c r="BF367" s="403"/>
      <c r="BG367" s="403"/>
      <c r="BH367" s="403"/>
      <c r="BI367" s="403"/>
      <c r="BJ367" s="403"/>
      <c r="BK367" s="403"/>
      <c r="BL367" s="403"/>
      <c r="BM367" s="403"/>
      <c r="BN367" s="403"/>
      <c r="BO367" s="403"/>
      <c r="BP367" s="403"/>
      <c r="BQ367" s="403"/>
      <c r="BR367" s="403"/>
      <c r="BS367" s="403"/>
      <c r="BT367" s="403"/>
      <c r="BU367" s="403"/>
      <c r="BV367" s="403"/>
      <c r="BW367" s="403"/>
      <c r="BX367" s="403"/>
      <c r="BY367" s="403"/>
      <c r="BZ367" s="377"/>
      <c r="CA367" s="377"/>
      <c r="CB367" s="377"/>
      <c r="CC367" s="377"/>
      <c r="CD367" s="377"/>
      <c r="CE367" s="377"/>
      <c r="CF367" s="377"/>
      <c r="CG367" s="377"/>
      <c r="CH367" s="377"/>
      <c r="CI367" s="377"/>
      <c r="CJ367" s="377"/>
      <c r="CK367" s="377"/>
      <c r="CL367" s="377"/>
      <c r="CM367" s="377"/>
      <c r="CN367" s="377"/>
      <c r="CO367" s="377"/>
      <c r="CP367" s="377"/>
      <c r="CQ367" s="377"/>
      <c r="CR367" s="377"/>
      <c r="CS367" s="377"/>
      <c r="CT367" s="377"/>
      <c r="CU367" s="377"/>
      <c r="CV367" s="377"/>
      <c r="CW367" s="377"/>
      <c r="CX367" s="377"/>
      <c r="CY367" s="377"/>
      <c r="CZ367" s="377"/>
    </row>
    <row r="368" s="340" customFormat="true" ht="15" customHeight="true" x14ac:dyDescent="0.2">
      <c r="B368" s="342"/>
      <c r="AA368" s="377"/>
      <c r="AB368" s="377"/>
      <c r="AC368" s="377"/>
      <c r="AD368" s="377"/>
      <c r="AE368" s="377"/>
      <c r="AF368" s="377"/>
      <c r="AG368" s="377"/>
      <c r="AH368" s="377"/>
      <c r="AI368" s="377"/>
      <c r="AJ368" s="377"/>
      <c r="AK368" s="377"/>
      <c r="AL368" s="377"/>
      <c r="AM368" s="377"/>
      <c r="AN368" s="377"/>
      <c r="AO368" s="377"/>
      <c r="AP368" s="377"/>
      <c r="AQ368" s="377"/>
      <c r="AR368" s="377"/>
      <c r="AS368" s="377"/>
      <c r="AT368" s="377"/>
      <c r="AU368" s="377"/>
      <c r="AV368" s="377"/>
      <c r="AW368" s="377"/>
      <c r="AX368" s="377"/>
      <c r="AY368" s="377"/>
      <c r="AZ368" s="377"/>
      <c r="BA368" s="403"/>
      <c r="BB368" s="344"/>
      <c r="BC368" s="403"/>
      <c r="BD368" s="403"/>
      <c r="BE368" s="403"/>
      <c r="BF368" s="403"/>
      <c r="BG368" s="403"/>
      <c r="BH368" s="403"/>
      <c r="BI368" s="403"/>
      <c r="BJ368" s="403"/>
      <c r="BK368" s="403"/>
      <c r="BL368" s="403"/>
      <c r="BM368" s="403"/>
      <c r="BN368" s="403"/>
      <c r="BO368" s="403"/>
      <c r="BP368" s="403"/>
      <c r="BQ368" s="403"/>
      <c r="BR368" s="403"/>
      <c r="BS368" s="403"/>
      <c r="BT368" s="403"/>
      <c r="BU368" s="403"/>
      <c r="BV368" s="403"/>
      <c r="BW368" s="403"/>
      <c r="BX368" s="403"/>
      <c r="BY368" s="403"/>
      <c r="BZ368" s="377"/>
      <c r="CA368" s="377"/>
      <c r="CB368" s="377"/>
      <c r="CC368" s="377"/>
      <c r="CD368" s="377"/>
      <c r="CE368" s="377"/>
      <c r="CF368" s="377"/>
      <c r="CG368" s="377"/>
      <c r="CH368" s="377"/>
      <c r="CI368" s="377"/>
      <c r="CJ368" s="377"/>
      <c r="CK368" s="377"/>
      <c r="CL368" s="377"/>
      <c r="CM368" s="377"/>
      <c r="CN368" s="377"/>
      <c r="CO368" s="377"/>
      <c r="CP368" s="377"/>
      <c r="CQ368" s="377"/>
      <c r="CR368" s="377"/>
      <c r="CS368" s="377"/>
      <c r="CT368" s="377"/>
      <c r="CU368" s="377"/>
      <c r="CV368" s="377"/>
      <c r="CW368" s="377"/>
      <c r="CX368" s="377"/>
      <c r="CY368" s="377"/>
      <c r="CZ368" s="377"/>
    </row>
    <row r="369" s="340" customFormat="true" ht="15" customHeight="true" x14ac:dyDescent="0.2">
      <c r="B369" s="342"/>
      <c r="AA369" s="377"/>
      <c r="AB369" s="377"/>
      <c r="AC369" s="377"/>
      <c r="AD369" s="377"/>
      <c r="AE369" s="377"/>
      <c r="AF369" s="377"/>
      <c r="AG369" s="377"/>
      <c r="AH369" s="377"/>
      <c r="AI369" s="377"/>
      <c r="AJ369" s="377"/>
      <c r="AK369" s="377"/>
      <c r="AL369" s="377"/>
      <c r="AM369" s="377"/>
      <c r="AN369" s="377"/>
      <c r="AO369" s="377"/>
      <c r="AP369" s="377"/>
      <c r="AQ369" s="377"/>
      <c r="AR369" s="377"/>
      <c r="AS369" s="377"/>
      <c r="AT369" s="377"/>
      <c r="AU369" s="377"/>
      <c r="AV369" s="377"/>
      <c r="AW369" s="377"/>
      <c r="AX369" s="377"/>
      <c r="AY369" s="377"/>
      <c r="AZ369" s="377"/>
      <c r="BA369" s="403"/>
      <c r="BB369" s="344"/>
      <c r="BC369" s="403"/>
      <c r="BD369" s="403"/>
      <c r="BE369" s="403"/>
      <c r="BF369" s="403"/>
      <c r="BG369" s="403"/>
      <c r="BH369" s="403"/>
      <c r="BI369" s="403"/>
      <c r="BJ369" s="403"/>
      <c r="BK369" s="403"/>
      <c r="BL369" s="403"/>
      <c r="BM369" s="403"/>
      <c r="BN369" s="403"/>
      <c r="BO369" s="403"/>
      <c r="BP369" s="403"/>
      <c r="BQ369" s="403"/>
      <c r="BR369" s="403"/>
      <c r="BS369" s="403"/>
      <c r="BT369" s="403"/>
      <c r="BU369" s="403"/>
      <c r="BV369" s="403"/>
      <c r="BW369" s="403"/>
      <c r="BX369" s="403"/>
      <c r="BY369" s="403"/>
      <c r="BZ369" s="377"/>
      <c r="CA369" s="377"/>
      <c r="CB369" s="377"/>
      <c r="CC369" s="377"/>
      <c r="CD369" s="377"/>
      <c r="CE369" s="377"/>
      <c r="CF369" s="377"/>
      <c r="CG369" s="377"/>
      <c r="CH369" s="377"/>
      <c r="CI369" s="377"/>
      <c r="CJ369" s="377"/>
      <c r="CK369" s="377"/>
      <c r="CL369" s="377"/>
      <c r="CM369" s="377"/>
      <c r="CN369" s="377"/>
      <c r="CO369" s="377"/>
      <c r="CP369" s="377"/>
      <c r="CQ369" s="377"/>
      <c r="CR369" s="377"/>
      <c r="CS369" s="377"/>
      <c r="CT369" s="377"/>
      <c r="CU369" s="377"/>
      <c r="CV369" s="377"/>
      <c r="CW369" s="377"/>
      <c r="CX369" s="377"/>
      <c r="CY369" s="377"/>
      <c r="CZ369" s="377"/>
    </row>
    <row r="370" s="340" customFormat="true" ht="15" customHeight="true" x14ac:dyDescent="0.2">
      <c r="B370" s="342"/>
      <c r="AA370" s="377"/>
      <c r="AB370" s="377"/>
      <c r="AC370" s="377"/>
      <c r="AD370" s="377"/>
      <c r="AE370" s="377"/>
      <c r="AF370" s="377"/>
      <c r="AG370" s="377"/>
      <c r="AH370" s="377"/>
      <c r="AI370" s="377"/>
      <c r="AJ370" s="377"/>
      <c r="AK370" s="377"/>
      <c r="AL370" s="377"/>
      <c r="AM370" s="377"/>
      <c r="AN370" s="377"/>
      <c r="AO370" s="377"/>
      <c r="AP370" s="377"/>
      <c r="AQ370" s="377"/>
      <c r="AR370" s="377"/>
      <c r="AS370" s="377"/>
      <c r="AT370" s="377"/>
      <c r="AU370" s="377"/>
      <c r="AV370" s="377"/>
      <c r="AW370" s="377"/>
      <c r="AX370" s="377"/>
      <c r="AY370" s="377"/>
      <c r="AZ370" s="377"/>
      <c r="BA370" s="403"/>
      <c r="BB370" s="344"/>
      <c r="BC370" s="403"/>
      <c r="BD370" s="403"/>
      <c r="BE370" s="403"/>
      <c r="BF370" s="403"/>
      <c r="BG370" s="403"/>
      <c r="BH370" s="403"/>
      <c r="BI370" s="403"/>
      <c r="BJ370" s="403"/>
      <c r="BK370" s="403"/>
      <c r="BL370" s="403"/>
      <c r="BM370" s="403"/>
      <c r="BN370" s="403"/>
      <c r="BO370" s="403"/>
      <c r="BP370" s="403"/>
      <c r="BQ370" s="403"/>
      <c r="BR370" s="403"/>
      <c r="BS370" s="403"/>
      <c r="BT370" s="403"/>
      <c r="BU370" s="403"/>
      <c r="BV370" s="403"/>
      <c r="BW370" s="403"/>
      <c r="BX370" s="403"/>
      <c r="BY370" s="403"/>
      <c r="BZ370" s="377"/>
      <c r="CA370" s="377"/>
      <c r="CB370" s="377"/>
      <c r="CC370" s="377"/>
      <c r="CD370" s="377"/>
      <c r="CE370" s="377"/>
      <c r="CF370" s="377"/>
      <c r="CG370" s="377"/>
      <c r="CH370" s="377"/>
      <c r="CI370" s="377"/>
      <c r="CJ370" s="377"/>
      <c r="CK370" s="377"/>
      <c r="CL370" s="377"/>
      <c r="CM370" s="377"/>
      <c r="CN370" s="377"/>
      <c r="CO370" s="377"/>
      <c r="CP370" s="377"/>
      <c r="CQ370" s="377"/>
      <c r="CR370" s="377"/>
      <c r="CS370" s="377"/>
      <c r="CT370" s="377"/>
      <c r="CU370" s="377"/>
      <c r="CV370" s="377"/>
      <c r="CW370" s="377"/>
      <c r="CX370" s="377"/>
      <c r="CY370" s="377"/>
      <c r="CZ370" s="377"/>
    </row>
    <row r="371" s="340" customFormat="true" ht="15" customHeight="true" x14ac:dyDescent="0.2">
      <c r="B371" s="342"/>
      <c r="AA371" s="377"/>
      <c r="AB371" s="377"/>
      <c r="AC371" s="377"/>
      <c r="AD371" s="377"/>
      <c r="AE371" s="377"/>
      <c r="AF371" s="377"/>
      <c r="AG371" s="377"/>
      <c r="AH371" s="377"/>
      <c r="AI371" s="377"/>
      <c r="AJ371" s="377"/>
      <c r="AK371" s="377"/>
      <c r="AL371" s="377"/>
      <c r="AM371" s="377"/>
      <c r="AN371" s="377"/>
      <c r="AO371" s="377"/>
      <c r="AP371" s="377"/>
      <c r="AQ371" s="377"/>
      <c r="AR371" s="377"/>
      <c r="AS371" s="377"/>
      <c r="AT371" s="377"/>
      <c r="AU371" s="377"/>
      <c r="AV371" s="377"/>
      <c r="AW371" s="377"/>
      <c r="AX371" s="377"/>
      <c r="AY371" s="377"/>
      <c r="AZ371" s="377"/>
      <c r="BA371" s="403"/>
      <c r="BB371" s="344"/>
      <c r="BC371" s="403"/>
      <c r="BD371" s="403"/>
      <c r="BE371" s="403"/>
      <c r="BF371" s="403"/>
      <c r="BG371" s="403"/>
      <c r="BH371" s="403"/>
      <c r="BI371" s="403"/>
      <c r="BJ371" s="403"/>
      <c r="BK371" s="403"/>
      <c r="BL371" s="403"/>
      <c r="BM371" s="403"/>
      <c r="BN371" s="403"/>
      <c r="BO371" s="403"/>
      <c r="BP371" s="403"/>
      <c r="BQ371" s="403"/>
      <c r="BR371" s="403"/>
      <c r="BS371" s="403"/>
      <c r="BT371" s="403"/>
      <c r="BU371" s="403"/>
      <c r="BV371" s="403"/>
      <c r="BW371" s="403"/>
      <c r="BX371" s="403"/>
      <c r="BY371" s="403"/>
      <c r="BZ371" s="377"/>
      <c r="CA371" s="377"/>
      <c r="CB371" s="377"/>
      <c r="CC371" s="377"/>
      <c r="CD371" s="377"/>
      <c r="CE371" s="377"/>
      <c r="CF371" s="377"/>
      <c r="CG371" s="377"/>
      <c r="CH371" s="377"/>
      <c r="CI371" s="377"/>
      <c r="CJ371" s="377"/>
      <c r="CK371" s="377"/>
      <c r="CL371" s="377"/>
      <c r="CM371" s="377"/>
      <c r="CN371" s="377"/>
      <c r="CO371" s="377"/>
      <c r="CP371" s="377"/>
      <c r="CQ371" s="377"/>
      <c r="CR371" s="377"/>
      <c r="CS371" s="377"/>
      <c r="CT371" s="377"/>
      <c r="CU371" s="377"/>
      <c r="CV371" s="377"/>
      <c r="CW371" s="377"/>
      <c r="CX371" s="377"/>
      <c r="CY371" s="377"/>
      <c r="CZ371" s="377"/>
    </row>
    <row r="372" s="340" customFormat="true" ht="15" customHeight="true" x14ac:dyDescent="0.2">
      <c r="B372" s="342"/>
      <c r="AA372" s="377"/>
      <c r="AB372" s="377"/>
      <c r="AC372" s="377"/>
      <c r="AD372" s="377"/>
      <c r="AE372" s="377"/>
      <c r="AF372" s="377"/>
      <c r="AG372" s="377"/>
      <c r="AH372" s="377"/>
      <c r="AI372" s="377"/>
      <c r="AJ372" s="377"/>
      <c r="AK372" s="377"/>
      <c r="AL372" s="377"/>
      <c r="AM372" s="377"/>
      <c r="AN372" s="377"/>
      <c r="AO372" s="377"/>
      <c r="AP372" s="377"/>
      <c r="AQ372" s="377"/>
      <c r="AR372" s="377"/>
      <c r="AS372" s="377"/>
      <c r="AT372" s="377"/>
      <c r="AU372" s="377"/>
      <c r="AV372" s="377"/>
      <c r="AW372" s="377"/>
      <c r="AX372" s="377"/>
      <c r="AY372" s="377"/>
      <c r="AZ372" s="377"/>
      <c r="BA372" s="403"/>
      <c r="BB372" s="344"/>
      <c r="BC372" s="403"/>
      <c r="BD372" s="403"/>
      <c r="BE372" s="403"/>
      <c r="BF372" s="403"/>
      <c r="BG372" s="403"/>
      <c r="BH372" s="403"/>
      <c r="BI372" s="403"/>
      <c r="BJ372" s="403"/>
      <c r="BK372" s="403"/>
      <c r="BL372" s="403"/>
      <c r="BM372" s="403"/>
      <c r="BN372" s="403"/>
      <c r="BO372" s="403"/>
      <c r="BP372" s="403"/>
      <c r="BQ372" s="403"/>
      <c r="BR372" s="403"/>
      <c r="BS372" s="403"/>
      <c r="BT372" s="403"/>
      <c r="BU372" s="403"/>
      <c r="BV372" s="403"/>
      <c r="BW372" s="403"/>
      <c r="BX372" s="403"/>
      <c r="BY372" s="403"/>
      <c r="BZ372" s="377"/>
      <c r="CA372" s="377"/>
      <c r="CB372" s="377"/>
      <c r="CC372" s="377"/>
      <c r="CD372" s="377"/>
      <c r="CE372" s="377"/>
      <c r="CF372" s="377"/>
      <c r="CG372" s="377"/>
      <c r="CH372" s="377"/>
      <c r="CI372" s="377"/>
      <c r="CJ372" s="377"/>
      <c r="CK372" s="377"/>
      <c r="CL372" s="377"/>
      <c r="CM372" s="377"/>
      <c r="CN372" s="377"/>
      <c r="CO372" s="377"/>
      <c r="CP372" s="377"/>
      <c r="CQ372" s="377"/>
      <c r="CR372" s="377"/>
      <c r="CS372" s="377"/>
      <c r="CT372" s="377"/>
      <c r="CU372" s="377"/>
      <c r="CV372" s="377"/>
      <c r="CW372" s="377"/>
      <c r="CX372" s="377"/>
      <c r="CY372" s="377"/>
      <c r="CZ372" s="377"/>
    </row>
    <row r="373" s="340" customFormat="true" ht="15" customHeight="true" x14ac:dyDescent="0.2">
      <c r="B373" s="342"/>
      <c r="AA373" s="377"/>
      <c r="AB373" s="377"/>
      <c r="AC373" s="377"/>
      <c r="AD373" s="377"/>
      <c r="AE373" s="377"/>
      <c r="AF373" s="377"/>
      <c r="AG373" s="377"/>
      <c r="AH373" s="377"/>
      <c r="AI373" s="377"/>
      <c r="AJ373" s="377"/>
      <c r="AK373" s="377"/>
      <c r="AL373" s="377"/>
      <c r="AM373" s="377"/>
      <c r="AN373" s="377"/>
      <c r="AO373" s="377"/>
      <c r="AP373" s="377"/>
      <c r="AQ373" s="377"/>
      <c r="AR373" s="377"/>
      <c r="AS373" s="377"/>
      <c r="AT373" s="377"/>
      <c r="AU373" s="377"/>
      <c r="AV373" s="377"/>
      <c r="AW373" s="377"/>
      <c r="AX373" s="377"/>
      <c r="AY373" s="377"/>
      <c r="AZ373" s="377"/>
      <c r="BA373" s="403"/>
      <c r="BB373" s="344"/>
      <c r="BC373" s="403"/>
      <c r="BD373" s="403"/>
      <c r="BE373" s="403"/>
      <c r="BF373" s="403"/>
      <c r="BG373" s="403"/>
      <c r="BH373" s="403"/>
      <c r="BI373" s="403"/>
      <c r="BJ373" s="403"/>
      <c r="BK373" s="403"/>
      <c r="BL373" s="403"/>
      <c r="BM373" s="403"/>
      <c r="BN373" s="403"/>
      <c r="BO373" s="403"/>
      <c r="BP373" s="403"/>
      <c r="BQ373" s="403"/>
      <c r="BR373" s="403"/>
      <c r="BS373" s="403"/>
      <c r="BT373" s="403"/>
      <c r="BU373" s="403"/>
      <c r="BV373" s="403"/>
      <c r="BW373" s="403"/>
      <c r="BX373" s="403"/>
      <c r="BY373" s="403"/>
      <c r="BZ373" s="377"/>
      <c r="CA373" s="377"/>
      <c r="CB373" s="377"/>
      <c r="CC373" s="377"/>
      <c r="CD373" s="377"/>
      <c r="CE373" s="377"/>
      <c r="CF373" s="377"/>
      <c r="CG373" s="377"/>
      <c r="CH373" s="377"/>
      <c r="CI373" s="377"/>
      <c r="CJ373" s="377"/>
      <c r="CK373" s="377"/>
      <c r="CL373" s="377"/>
      <c r="CM373" s="377"/>
      <c r="CN373" s="377"/>
      <c r="CO373" s="377"/>
      <c r="CP373" s="377"/>
      <c r="CQ373" s="377"/>
      <c r="CR373" s="377"/>
      <c r="CS373" s="377"/>
      <c r="CT373" s="377"/>
      <c r="CU373" s="377"/>
      <c r="CV373" s="377"/>
      <c r="CW373" s="377"/>
      <c r="CX373" s="377"/>
      <c r="CY373" s="377"/>
      <c r="CZ373" s="377"/>
    </row>
    <row r="374" s="340" customFormat="true" ht="15" customHeight="true" x14ac:dyDescent="0.2">
      <c r="B374" s="342"/>
      <c r="AA374" s="377"/>
      <c r="AB374" s="377"/>
      <c r="AC374" s="377"/>
      <c r="AD374" s="377"/>
      <c r="AE374" s="377"/>
      <c r="AF374" s="377"/>
      <c r="AG374" s="377"/>
      <c r="AH374" s="377"/>
      <c r="AI374" s="377"/>
      <c r="AJ374" s="377"/>
      <c r="AK374" s="377"/>
      <c r="AL374" s="377"/>
      <c r="AM374" s="377"/>
      <c r="AN374" s="377"/>
      <c r="AO374" s="377"/>
      <c r="AP374" s="377"/>
      <c r="AQ374" s="377"/>
      <c r="AR374" s="377"/>
      <c r="AS374" s="377"/>
      <c r="AT374" s="377"/>
      <c r="AU374" s="377"/>
      <c r="AV374" s="377"/>
      <c r="AW374" s="377"/>
      <c r="AX374" s="377"/>
      <c r="AY374" s="377"/>
      <c r="AZ374" s="377"/>
      <c r="BA374" s="403"/>
      <c r="BB374" s="344"/>
      <c r="BC374" s="403"/>
      <c r="BD374" s="403"/>
      <c r="BE374" s="403"/>
      <c r="BF374" s="403"/>
      <c r="BG374" s="403"/>
      <c r="BH374" s="403"/>
      <c r="BI374" s="403"/>
      <c r="BJ374" s="403"/>
      <c r="BK374" s="403"/>
      <c r="BL374" s="403"/>
      <c r="BM374" s="403"/>
      <c r="BN374" s="403"/>
      <c r="BO374" s="403"/>
      <c r="BP374" s="403"/>
      <c r="BQ374" s="403"/>
      <c r="BR374" s="403"/>
      <c r="BS374" s="403"/>
      <c r="BT374" s="403"/>
      <c r="BU374" s="403"/>
      <c r="BV374" s="403"/>
      <c r="BW374" s="403"/>
      <c r="BX374" s="403"/>
      <c r="BY374" s="403"/>
      <c r="BZ374" s="377"/>
      <c r="CA374" s="377"/>
      <c r="CB374" s="377"/>
      <c r="CC374" s="377"/>
      <c r="CD374" s="377"/>
      <c r="CE374" s="377"/>
      <c r="CF374" s="377"/>
      <c r="CG374" s="377"/>
      <c r="CH374" s="377"/>
      <c r="CI374" s="377"/>
      <c r="CJ374" s="377"/>
      <c r="CK374" s="377"/>
      <c r="CL374" s="377"/>
      <c r="CM374" s="377"/>
      <c r="CN374" s="377"/>
      <c r="CO374" s="377"/>
      <c r="CP374" s="377"/>
      <c r="CQ374" s="377"/>
      <c r="CR374" s="377"/>
      <c r="CS374" s="377"/>
      <c r="CT374" s="377"/>
      <c r="CU374" s="377"/>
      <c r="CV374" s="377"/>
      <c r="CW374" s="377"/>
      <c r="CX374" s="377"/>
      <c r="CY374" s="377"/>
      <c r="CZ374" s="377"/>
    </row>
    <row r="375" s="340" customFormat="true" ht="15" customHeight="true" x14ac:dyDescent="0.2">
      <c r="B375" s="342"/>
      <c r="AA375" s="377"/>
      <c r="AB375" s="377"/>
      <c r="AC375" s="377"/>
      <c r="AD375" s="377"/>
      <c r="AE375" s="377"/>
      <c r="AF375" s="377"/>
      <c r="AG375" s="377"/>
      <c r="AH375" s="377"/>
      <c r="AI375" s="377"/>
      <c r="AJ375" s="377"/>
      <c r="AK375" s="377"/>
      <c r="AL375" s="377"/>
      <c r="AM375" s="377"/>
      <c r="AN375" s="377"/>
      <c r="AO375" s="377"/>
      <c r="AP375" s="377"/>
      <c r="AQ375" s="377"/>
      <c r="AR375" s="377"/>
      <c r="AS375" s="377"/>
      <c r="AT375" s="377"/>
      <c r="AU375" s="377"/>
      <c r="AV375" s="377"/>
      <c r="AW375" s="377"/>
      <c r="AX375" s="377"/>
      <c r="AY375" s="377"/>
      <c r="AZ375" s="377"/>
      <c r="BA375" s="341"/>
      <c r="BB375" s="339"/>
      <c r="BC375" s="339"/>
      <c r="BD375" s="339"/>
      <c r="BE375" s="339"/>
      <c r="BF375" s="339"/>
      <c r="BG375" s="339"/>
      <c r="BH375" s="339"/>
      <c r="BI375" s="339"/>
      <c r="BJ375" s="339"/>
      <c r="BK375" s="339"/>
      <c r="BL375" s="339"/>
      <c r="BM375" s="339"/>
      <c r="BN375" s="339"/>
      <c r="BO375" s="339"/>
      <c r="BP375" s="339"/>
      <c r="BQ375" s="339"/>
      <c r="BR375" s="339"/>
      <c r="BS375" s="339"/>
      <c r="BT375" s="339"/>
      <c r="BU375" s="339"/>
      <c r="BV375" s="339"/>
      <c r="BW375" s="339"/>
      <c r="BX375" s="339"/>
      <c r="BY375" s="341"/>
      <c r="BZ375" s="376"/>
      <c r="CA375" s="376"/>
      <c r="CB375" s="376"/>
      <c r="CC375" s="376"/>
      <c r="CD375" s="376"/>
      <c r="CE375" s="376"/>
      <c r="CF375" s="376"/>
      <c r="CG375" s="376"/>
      <c r="CH375" s="376"/>
      <c r="CI375" s="376"/>
      <c r="CJ375" s="376"/>
      <c r="CK375" s="376"/>
      <c r="CL375" s="376"/>
      <c r="CM375" s="376"/>
      <c r="CN375" s="376"/>
      <c r="CO375" s="376"/>
      <c r="CP375" s="376"/>
      <c r="CQ375" s="376"/>
      <c r="CR375" s="376"/>
      <c r="CS375" s="376"/>
      <c r="CT375" s="376"/>
      <c r="CU375" s="376"/>
      <c r="CV375" s="376"/>
      <c r="CW375" s="376"/>
      <c r="CX375" s="376"/>
      <c r="CY375" s="376"/>
      <c r="CZ375" s="376"/>
    </row>
    <row r="376" s="340" customFormat="true" ht="15" customHeight="true" x14ac:dyDescent="0.2">
      <c r="B376" s="342"/>
      <c r="AA376" s="377"/>
      <c r="AB376" s="377"/>
      <c r="AC376" s="377"/>
      <c r="AD376" s="377"/>
      <c r="AE376" s="377"/>
      <c r="AF376" s="377"/>
      <c r="AG376" s="377"/>
      <c r="AH376" s="377"/>
      <c r="AI376" s="377"/>
      <c r="AJ376" s="377"/>
      <c r="AK376" s="377"/>
      <c r="AL376" s="377"/>
      <c r="AM376" s="377"/>
      <c r="AN376" s="377"/>
      <c r="AO376" s="377"/>
      <c r="AP376" s="377"/>
      <c r="AQ376" s="377"/>
      <c r="AR376" s="377"/>
      <c r="AS376" s="377"/>
      <c r="AT376" s="377"/>
      <c r="AU376" s="377"/>
      <c r="AV376" s="377"/>
      <c r="AW376" s="377"/>
      <c r="AX376" s="377"/>
      <c r="AY376" s="377"/>
      <c r="AZ376" s="377"/>
      <c r="BA376" s="341"/>
      <c r="BB376" s="339"/>
      <c r="BC376" s="339"/>
      <c r="BD376" s="339"/>
      <c r="BE376" s="339"/>
      <c r="BF376" s="339"/>
      <c r="BG376" s="339"/>
      <c r="BH376" s="339"/>
      <c r="BI376" s="339"/>
      <c r="BJ376" s="339"/>
      <c r="BK376" s="339"/>
      <c r="BL376" s="339"/>
      <c r="BM376" s="339"/>
      <c r="BN376" s="339"/>
      <c r="BO376" s="339"/>
      <c r="BP376" s="339"/>
      <c r="BQ376" s="339"/>
      <c r="BR376" s="339"/>
      <c r="BS376" s="339"/>
      <c r="BT376" s="339"/>
      <c r="BU376" s="339"/>
      <c r="BV376" s="339"/>
      <c r="BW376" s="339"/>
      <c r="BX376" s="339"/>
      <c r="BY376" s="341"/>
      <c r="BZ376" s="376"/>
      <c r="CA376" s="376"/>
      <c r="CB376" s="376"/>
      <c r="CC376" s="376"/>
      <c r="CD376" s="376"/>
      <c r="CE376" s="376"/>
      <c r="CF376" s="376"/>
      <c r="CG376" s="376"/>
      <c r="CH376" s="376"/>
      <c r="CI376" s="376"/>
      <c r="CJ376" s="376"/>
      <c r="CK376" s="376"/>
      <c r="CL376" s="376"/>
      <c r="CM376" s="376"/>
      <c r="CN376" s="376"/>
      <c r="CO376" s="376"/>
      <c r="CP376" s="376"/>
      <c r="CQ376" s="376"/>
      <c r="CR376" s="376"/>
      <c r="CS376" s="376"/>
      <c r="CT376" s="376"/>
      <c r="CU376" s="376"/>
      <c r="CV376" s="376"/>
      <c r="CW376" s="376"/>
      <c r="CX376" s="376"/>
      <c r="CY376" s="376"/>
      <c r="CZ376" s="376"/>
    </row>
    <row r="377" s="340" customFormat="true" ht="15" customHeight="true" x14ac:dyDescent="0.2">
      <c r="B377" s="342"/>
      <c r="AA377" s="377"/>
      <c r="AB377" s="377"/>
      <c r="AC377" s="377"/>
      <c r="AD377" s="377"/>
      <c r="AE377" s="377"/>
      <c r="AF377" s="377"/>
      <c r="AG377" s="377"/>
      <c r="AH377" s="377"/>
      <c r="AI377" s="377"/>
      <c r="AJ377" s="377"/>
      <c r="AK377" s="377"/>
      <c r="AL377" s="377"/>
      <c r="AM377" s="377"/>
      <c r="AN377" s="377"/>
      <c r="AO377" s="377"/>
      <c r="AP377" s="377"/>
      <c r="AQ377" s="377"/>
      <c r="AR377" s="377"/>
      <c r="AS377" s="377"/>
      <c r="AT377" s="377"/>
      <c r="AU377" s="377"/>
      <c r="AV377" s="377"/>
      <c r="AW377" s="377"/>
      <c r="AX377" s="377"/>
      <c r="AY377" s="377"/>
      <c r="AZ377" s="377"/>
      <c r="BA377" s="341"/>
      <c r="BB377" s="339"/>
      <c r="BC377" s="339"/>
      <c r="BD377" s="339"/>
      <c r="BE377" s="339"/>
      <c r="BF377" s="339"/>
      <c r="BG377" s="339"/>
      <c r="BH377" s="339"/>
      <c r="BI377" s="339"/>
      <c r="BJ377" s="339"/>
      <c r="BK377" s="339"/>
      <c r="BL377" s="339"/>
      <c r="BM377" s="339"/>
      <c r="BN377" s="339"/>
      <c r="BO377" s="339"/>
      <c r="BP377" s="339"/>
      <c r="BQ377" s="339"/>
      <c r="BR377" s="339"/>
      <c r="BS377" s="339"/>
      <c r="BT377" s="339"/>
      <c r="BU377" s="339"/>
      <c r="BV377" s="339"/>
      <c r="BW377" s="339"/>
      <c r="BX377" s="339"/>
      <c r="BY377" s="341"/>
      <c r="BZ377" s="376"/>
      <c r="CA377" s="376"/>
      <c r="CB377" s="376"/>
      <c r="CC377" s="376"/>
      <c r="CD377" s="376"/>
      <c r="CE377" s="376"/>
      <c r="CF377" s="376"/>
      <c r="CG377" s="376"/>
      <c r="CH377" s="376"/>
      <c r="CI377" s="376"/>
      <c r="CJ377" s="376"/>
      <c r="CK377" s="376"/>
      <c r="CL377" s="376"/>
      <c r="CM377" s="376"/>
      <c r="CN377" s="376"/>
      <c r="CO377" s="376"/>
      <c r="CP377" s="376"/>
      <c r="CQ377" s="376"/>
      <c r="CR377" s="376"/>
      <c r="CS377" s="376"/>
      <c r="CT377" s="376"/>
      <c r="CU377" s="376"/>
      <c r="CV377" s="376"/>
      <c r="CW377" s="376"/>
      <c r="CX377" s="376"/>
      <c r="CY377" s="376"/>
      <c r="CZ377" s="376"/>
    </row>
    <row r="378" s="340" customFormat="true" ht="15" customHeight="true" x14ac:dyDescent="0.2">
      <c r="B378" s="342"/>
      <c r="AA378" s="377"/>
      <c r="AB378" s="377"/>
      <c r="AC378" s="377"/>
      <c r="AD378" s="377"/>
      <c r="AE378" s="377"/>
      <c r="AF378" s="377"/>
      <c r="AG378" s="377"/>
      <c r="AH378" s="377"/>
      <c r="AI378" s="377"/>
      <c r="AJ378" s="377"/>
      <c r="AK378" s="377"/>
      <c r="AL378" s="377"/>
      <c r="AM378" s="377"/>
      <c r="AN378" s="377"/>
      <c r="AO378" s="377"/>
      <c r="AP378" s="377"/>
      <c r="AQ378" s="377"/>
      <c r="AR378" s="377"/>
      <c r="AS378" s="377"/>
      <c r="AT378" s="377"/>
      <c r="AU378" s="377"/>
      <c r="AV378" s="377"/>
      <c r="AW378" s="377"/>
      <c r="AX378" s="377"/>
      <c r="AY378" s="377"/>
      <c r="AZ378" s="377"/>
      <c r="BA378" s="341"/>
      <c r="BB378" s="339"/>
      <c r="BC378" s="339"/>
      <c r="BD378" s="339"/>
      <c r="BE378" s="339"/>
      <c r="BF378" s="339"/>
      <c r="BG378" s="339"/>
      <c r="BH378" s="339"/>
      <c r="BI378" s="339"/>
      <c r="BJ378" s="339"/>
      <c r="BK378" s="339"/>
      <c r="BL378" s="339"/>
      <c r="BM378" s="339"/>
      <c r="BN378" s="339"/>
      <c r="BO378" s="339"/>
      <c r="BP378" s="339"/>
      <c r="BQ378" s="339"/>
      <c r="BR378" s="339"/>
      <c r="BS378" s="339"/>
      <c r="BT378" s="339"/>
      <c r="BU378" s="339"/>
      <c r="BV378" s="339"/>
      <c r="BW378" s="339"/>
      <c r="BX378" s="339"/>
      <c r="BY378" s="341"/>
      <c r="BZ378" s="376"/>
      <c r="CA378" s="376"/>
      <c r="CB378" s="376"/>
      <c r="CC378" s="376"/>
      <c r="CD378" s="376"/>
      <c r="CE378" s="376"/>
      <c r="CF378" s="376"/>
      <c r="CG378" s="376"/>
      <c r="CH378" s="376"/>
      <c r="CI378" s="376"/>
      <c r="CJ378" s="376"/>
      <c r="CK378" s="376"/>
      <c r="CL378" s="376"/>
      <c r="CM378" s="376"/>
      <c r="CN378" s="376"/>
      <c r="CO378" s="376"/>
      <c r="CP378" s="376"/>
      <c r="CQ378" s="376"/>
      <c r="CR378" s="376"/>
      <c r="CS378" s="376"/>
      <c r="CT378" s="376"/>
      <c r="CU378" s="376"/>
      <c r="CV378" s="376"/>
      <c r="CW378" s="376"/>
      <c r="CX378" s="376"/>
      <c r="CY378" s="376"/>
      <c r="CZ378" s="376"/>
    </row>
    <row r="379" s="340" customFormat="true" ht="15" customHeight="true" x14ac:dyDescent="0.2">
      <c r="B379" s="342"/>
      <c r="AA379" s="377"/>
      <c r="AB379" s="377"/>
      <c r="AC379" s="377"/>
      <c r="AD379" s="377"/>
      <c r="AE379" s="377"/>
      <c r="AF379" s="377"/>
      <c r="AG379" s="377"/>
      <c r="AH379" s="377"/>
      <c r="AI379" s="377"/>
      <c r="AJ379" s="377"/>
      <c r="AK379" s="377"/>
      <c r="AL379" s="377"/>
      <c r="AM379" s="377"/>
      <c r="AN379" s="377"/>
      <c r="AO379" s="377"/>
      <c r="AP379" s="377"/>
      <c r="AQ379" s="377"/>
      <c r="AR379" s="377"/>
      <c r="AS379" s="377"/>
      <c r="AT379" s="377"/>
      <c r="AU379" s="377"/>
      <c r="AV379" s="377"/>
      <c r="AW379" s="377"/>
      <c r="AX379" s="377"/>
      <c r="AY379" s="377"/>
      <c r="AZ379" s="377"/>
      <c r="BA379" s="341"/>
      <c r="BB379" s="339"/>
      <c r="BC379" s="339"/>
      <c r="BD379" s="339"/>
      <c r="BE379" s="339"/>
      <c r="BF379" s="339"/>
      <c r="BG379" s="339"/>
      <c r="BH379" s="339"/>
      <c r="BI379" s="339"/>
      <c r="BJ379" s="339"/>
      <c r="BK379" s="339"/>
      <c r="BL379" s="339"/>
      <c r="BM379" s="339"/>
      <c r="BN379" s="339"/>
      <c r="BO379" s="339"/>
      <c r="BP379" s="339"/>
      <c r="BQ379" s="339"/>
      <c r="BR379" s="339"/>
      <c r="BS379" s="339"/>
      <c r="BT379" s="339"/>
      <c r="BU379" s="339"/>
      <c r="BV379" s="339"/>
      <c r="BW379" s="339"/>
      <c r="BX379" s="339"/>
      <c r="BY379" s="341"/>
      <c r="BZ379" s="376"/>
      <c r="CA379" s="376"/>
      <c r="CB379" s="376"/>
      <c r="CC379" s="376"/>
      <c r="CD379" s="376"/>
      <c r="CE379" s="376"/>
      <c r="CF379" s="376"/>
      <c r="CG379" s="376"/>
      <c r="CH379" s="376"/>
      <c r="CI379" s="376"/>
      <c r="CJ379" s="376"/>
      <c r="CK379" s="376"/>
      <c r="CL379" s="376"/>
      <c r="CM379" s="376"/>
      <c r="CN379" s="376"/>
      <c r="CO379" s="376"/>
      <c r="CP379" s="376"/>
      <c r="CQ379" s="376"/>
      <c r="CR379" s="376"/>
      <c r="CS379" s="376"/>
      <c r="CT379" s="376"/>
      <c r="CU379" s="376"/>
      <c r="CV379" s="376"/>
      <c r="CW379" s="376"/>
      <c r="CX379" s="376"/>
      <c r="CY379" s="376"/>
      <c r="CZ379" s="376"/>
    </row>
    <row r="380" s="340" customFormat="true" ht="15" customHeight="true" x14ac:dyDescent="0.2">
      <c r="B380" s="342"/>
      <c r="AA380" s="377"/>
      <c r="AB380" s="377"/>
      <c r="AC380" s="377"/>
      <c r="AD380" s="377"/>
      <c r="AE380" s="377"/>
      <c r="AF380" s="377"/>
      <c r="AG380" s="377"/>
      <c r="AH380" s="377"/>
      <c r="AI380" s="377"/>
      <c r="AJ380" s="377"/>
      <c r="AK380" s="377"/>
      <c r="AL380" s="377"/>
      <c r="AM380" s="377"/>
      <c r="AN380" s="377"/>
      <c r="AO380" s="377"/>
      <c r="AP380" s="377"/>
      <c r="AQ380" s="377"/>
      <c r="AR380" s="377"/>
      <c r="AS380" s="377"/>
      <c r="AT380" s="377"/>
      <c r="AU380" s="377"/>
      <c r="AV380" s="377"/>
      <c r="AW380" s="377"/>
      <c r="AX380" s="377"/>
      <c r="AY380" s="377"/>
      <c r="AZ380" s="377"/>
      <c r="BA380" s="341"/>
      <c r="BB380" s="339"/>
      <c r="BC380" s="339"/>
      <c r="BD380" s="339"/>
      <c r="BE380" s="339"/>
      <c r="BF380" s="339"/>
      <c r="BG380" s="339"/>
      <c r="BH380" s="339"/>
      <c r="BI380" s="339"/>
      <c r="BJ380" s="339"/>
      <c r="BK380" s="339"/>
      <c r="BL380" s="339"/>
      <c r="BM380" s="339"/>
      <c r="BN380" s="339"/>
      <c r="BO380" s="339"/>
      <c r="BP380" s="339"/>
      <c r="BQ380" s="339"/>
      <c r="BR380" s="339"/>
      <c r="BS380" s="339"/>
      <c r="BT380" s="339"/>
      <c r="BU380" s="339"/>
      <c r="BV380" s="339"/>
      <c r="BW380" s="339"/>
      <c r="BX380" s="339"/>
      <c r="BY380" s="341"/>
      <c r="BZ380" s="376"/>
      <c r="CA380" s="376"/>
      <c r="CB380" s="376"/>
      <c r="CC380" s="376"/>
      <c r="CD380" s="376"/>
      <c r="CE380" s="376"/>
      <c r="CF380" s="376"/>
      <c r="CG380" s="376"/>
      <c r="CH380" s="376"/>
      <c r="CI380" s="376"/>
      <c r="CJ380" s="376"/>
      <c r="CK380" s="376"/>
      <c r="CL380" s="376"/>
      <c r="CM380" s="376"/>
      <c r="CN380" s="376"/>
      <c r="CO380" s="376"/>
      <c r="CP380" s="376"/>
      <c r="CQ380" s="376"/>
      <c r="CR380" s="376"/>
      <c r="CS380" s="376"/>
      <c r="CT380" s="376"/>
      <c r="CU380" s="376"/>
      <c r="CV380" s="376"/>
      <c r="CW380" s="376"/>
      <c r="CX380" s="376"/>
      <c r="CY380" s="376"/>
      <c r="CZ380" s="376"/>
    </row>
    <row r="381" s="340" customFormat="true" ht="15" customHeight="true" x14ac:dyDescent="0.2">
      <c r="B381" s="342"/>
      <c r="AA381" s="377"/>
      <c r="AB381" s="377"/>
      <c r="AC381" s="377"/>
      <c r="AD381" s="377"/>
      <c r="AE381" s="377"/>
      <c r="AF381" s="377"/>
      <c r="AG381" s="377"/>
      <c r="AH381" s="377"/>
      <c r="AI381" s="377"/>
      <c r="AJ381" s="377"/>
      <c r="AK381" s="377"/>
      <c r="AL381" s="377"/>
      <c r="AM381" s="377"/>
      <c r="AN381" s="377"/>
      <c r="AO381" s="377"/>
      <c r="AP381" s="377"/>
      <c r="AQ381" s="377"/>
      <c r="AR381" s="377"/>
      <c r="AS381" s="377"/>
      <c r="AT381" s="377"/>
      <c r="AU381" s="377"/>
      <c r="AV381" s="377"/>
      <c r="AW381" s="377"/>
      <c r="AX381" s="377"/>
      <c r="AY381" s="377"/>
      <c r="AZ381" s="377"/>
      <c r="BA381" s="341"/>
      <c r="BB381" s="339"/>
      <c r="BC381" s="339"/>
      <c r="BD381" s="339"/>
      <c r="BE381" s="339"/>
      <c r="BF381" s="339"/>
      <c r="BG381" s="339"/>
      <c r="BH381" s="339"/>
      <c r="BI381" s="339"/>
      <c r="BJ381" s="339"/>
      <c r="BK381" s="339"/>
      <c r="BL381" s="339"/>
      <c r="BM381" s="339"/>
      <c r="BN381" s="339"/>
      <c r="BO381" s="339"/>
      <c r="BP381" s="339"/>
      <c r="BQ381" s="339"/>
      <c r="BR381" s="339"/>
      <c r="BS381" s="339"/>
      <c r="BT381" s="339"/>
      <c r="BU381" s="339"/>
      <c r="BV381" s="339"/>
      <c r="BW381" s="339"/>
      <c r="BX381" s="339"/>
      <c r="BY381" s="341"/>
      <c r="BZ381" s="376"/>
      <c r="CA381" s="376"/>
      <c r="CB381" s="376"/>
      <c r="CC381" s="376"/>
      <c r="CD381" s="376"/>
      <c r="CE381" s="376"/>
      <c r="CF381" s="376"/>
      <c r="CG381" s="376"/>
      <c r="CH381" s="376"/>
      <c r="CI381" s="376"/>
      <c r="CJ381" s="376"/>
      <c r="CK381" s="376"/>
      <c r="CL381" s="376"/>
      <c r="CM381" s="376"/>
      <c r="CN381" s="376"/>
      <c r="CO381" s="376"/>
      <c r="CP381" s="376"/>
      <c r="CQ381" s="376"/>
      <c r="CR381" s="376"/>
      <c r="CS381" s="376"/>
      <c r="CT381" s="376"/>
      <c r="CU381" s="376"/>
      <c r="CV381" s="376"/>
      <c r="CW381" s="376"/>
      <c r="CX381" s="376"/>
      <c r="CY381" s="376"/>
      <c r="CZ381" s="376"/>
    </row>
    <row r="382" s="340" customFormat="true" ht="15" customHeight="true" x14ac:dyDescent="0.2">
      <c r="B382" s="342"/>
      <c r="AA382" s="377"/>
      <c r="AB382" s="377"/>
      <c r="AC382" s="377"/>
      <c r="AD382" s="377"/>
      <c r="AE382" s="377"/>
      <c r="AF382" s="377"/>
      <c r="AG382" s="377"/>
      <c r="AH382" s="377"/>
      <c r="AI382" s="377"/>
      <c r="AJ382" s="377"/>
      <c r="AK382" s="377"/>
      <c r="AL382" s="377"/>
      <c r="AM382" s="377"/>
      <c r="AN382" s="377"/>
      <c r="AO382" s="377"/>
      <c r="AP382" s="377"/>
      <c r="AQ382" s="377"/>
      <c r="AR382" s="377"/>
      <c r="AS382" s="377"/>
      <c r="AT382" s="377"/>
      <c r="AU382" s="377"/>
      <c r="AV382" s="377"/>
      <c r="AW382" s="377"/>
      <c r="AX382" s="377"/>
      <c r="AY382" s="377"/>
      <c r="AZ382" s="377"/>
      <c r="BA382" s="341"/>
      <c r="BB382" s="339"/>
      <c r="BC382" s="339"/>
      <c r="BD382" s="339"/>
      <c r="BE382" s="339"/>
      <c r="BF382" s="339"/>
      <c r="BG382" s="339"/>
      <c r="BH382" s="339"/>
      <c r="BI382" s="339"/>
      <c r="BJ382" s="339"/>
      <c r="BK382" s="339"/>
      <c r="BL382" s="339"/>
      <c r="BM382" s="339"/>
      <c r="BN382" s="339"/>
      <c r="BO382" s="339"/>
      <c r="BP382" s="339"/>
      <c r="BQ382" s="339"/>
      <c r="BR382" s="339"/>
      <c r="BS382" s="339"/>
      <c r="BT382" s="339"/>
      <c r="BU382" s="339"/>
      <c r="BV382" s="339"/>
      <c r="BW382" s="339"/>
      <c r="BX382" s="339"/>
      <c r="BY382" s="341"/>
      <c r="BZ382" s="376"/>
      <c r="CA382" s="376"/>
      <c r="CB382" s="376"/>
      <c r="CC382" s="376"/>
      <c r="CD382" s="376"/>
      <c r="CE382" s="376"/>
      <c r="CF382" s="376"/>
      <c r="CG382" s="376"/>
      <c r="CH382" s="376"/>
      <c r="CI382" s="376"/>
      <c r="CJ382" s="376"/>
      <c r="CK382" s="376"/>
      <c r="CL382" s="376"/>
      <c r="CM382" s="376"/>
      <c r="CN382" s="376"/>
      <c r="CO382" s="376"/>
      <c r="CP382" s="376"/>
      <c r="CQ382" s="376"/>
      <c r="CR382" s="376"/>
      <c r="CS382" s="376"/>
      <c r="CT382" s="376"/>
      <c r="CU382" s="376"/>
      <c r="CV382" s="376"/>
      <c r="CW382" s="376"/>
      <c r="CX382" s="376"/>
      <c r="CY382" s="376"/>
      <c r="CZ382" s="376"/>
    </row>
    <row r="383" s="340" customFormat="true" ht="15" customHeight="true" x14ac:dyDescent="0.2">
      <c r="B383" s="342"/>
      <c r="AA383" s="377"/>
      <c r="AB383" s="377"/>
      <c r="AC383" s="377"/>
      <c r="AD383" s="377"/>
      <c r="AE383" s="377"/>
      <c r="AF383" s="377"/>
      <c r="AG383" s="377"/>
      <c r="AH383" s="377"/>
      <c r="AI383" s="377"/>
      <c r="AJ383" s="377"/>
      <c r="AK383" s="377"/>
      <c r="AL383" s="377"/>
      <c r="AM383" s="377"/>
      <c r="AN383" s="377"/>
      <c r="AO383" s="377"/>
      <c r="AP383" s="377"/>
      <c r="AQ383" s="377"/>
      <c r="AR383" s="377"/>
      <c r="AS383" s="377"/>
      <c r="AT383" s="377"/>
      <c r="AU383" s="377"/>
      <c r="AV383" s="377"/>
      <c r="AW383" s="377"/>
      <c r="AX383" s="377"/>
      <c r="AY383" s="377"/>
      <c r="AZ383" s="377"/>
      <c r="BA383" s="341"/>
      <c r="BB383" s="339"/>
      <c r="BC383" s="339"/>
      <c r="BD383" s="339"/>
      <c r="BE383" s="339"/>
      <c r="BF383" s="339"/>
      <c r="BG383" s="339"/>
      <c r="BH383" s="339"/>
      <c r="BI383" s="339"/>
      <c r="BJ383" s="339"/>
      <c r="BK383" s="339"/>
      <c r="BL383" s="339"/>
      <c r="BM383" s="339"/>
      <c r="BN383" s="339"/>
      <c r="BO383" s="339"/>
      <c r="BP383" s="339"/>
      <c r="BQ383" s="339"/>
      <c r="BR383" s="339"/>
      <c r="BS383" s="339"/>
      <c r="BT383" s="339"/>
      <c r="BU383" s="339"/>
      <c r="BV383" s="339"/>
      <c r="BW383" s="339"/>
      <c r="BX383" s="339"/>
      <c r="BY383" s="341"/>
      <c r="BZ383" s="376"/>
      <c r="CA383" s="376"/>
      <c r="CB383" s="376"/>
      <c r="CC383" s="376"/>
      <c r="CD383" s="376"/>
      <c r="CE383" s="376"/>
      <c r="CF383" s="376"/>
      <c r="CG383" s="376"/>
      <c r="CH383" s="376"/>
      <c r="CI383" s="376"/>
      <c r="CJ383" s="376"/>
      <c r="CK383" s="376"/>
      <c r="CL383" s="376"/>
      <c r="CM383" s="376"/>
      <c r="CN383" s="376"/>
      <c r="CO383" s="376"/>
      <c r="CP383" s="376"/>
      <c r="CQ383" s="376"/>
      <c r="CR383" s="376"/>
      <c r="CS383" s="376"/>
      <c r="CT383" s="376"/>
      <c r="CU383" s="376"/>
      <c r="CV383" s="376"/>
      <c r="CW383" s="376"/>
      <c r="CX383" s="376"/>
      <c r="CY383" s="376"/>
      <c r="CZ383" s="376"/>
    </row>
    <row r="384" s="340" customFormat="true" ht="15" customHeight="true" x14ac:dyDescent="0.2">
      <c r="B384" s="342"/>
      <c r="AA384" s="377"/>
      <c r="AB384" s="377"/>
      <c r="AC384" s="377"/>
      <c r="AD384" s="377"/>
      <c r="AE384" s="377"/>
      <c r="AF384" s="377"/>
      <c r="AG384" s="377"/>
      <c r="AH384" s="377"/>
      <c r="AI384" s="377"/>
      <c r="AJ384" s="377"/>
      <c r="AK384" s="377"/>
      <c r="AL384" s="377"/>
      <c r="AM384" s="377"/>
      <c r="AN384" s="377"/>
      <c r="AO384" s="377"/>
      <c r="AP384" s="377"/>
      <c r="AQ384" s="377"/>
      <c r="AR384" s="377"/>
      <c r="AS384" s="377"/>
      <c r="AT384" s="377"/>
      <c r="AU384" s="377"/>
      <c r="AV384" s="377"/>
      <c r="AW384" s="377"/>
      <c r="AX384" s="377"/>
      <c r="AY384" s="377"/>
      <c r="AZ384" s="377"/>
      <c r="BA384" s="341"/>
      <c r="BB384" s="339"/>
      <c r="BC384" s="339"/>
      <c r="BD384" s="339"/>
      <c r="BE384" s="339"/>
      <c r="BF384" s="339"/>
      <c r="BG384" s="339"/>
      <c r="BH384" s="339"/>
      <c r="BI384" s="339"/>
      <c r="BJ384" s="339"/>
      <c r="BK384" s="339"/>
      <c r="BL384" s="339"/>
      <c r="BM384" s="339"/>
      <c r="BN384" s="339"/>
      <c r="BO384" s="339"/>
      <c r="BP384" s="339"/>
      <c r="BQ384" s="339"/>
      <c r="BR384" s="339"/>
      <c r="BS384" s="339"/>
      <c r="BT384" s="339"/>
      <c r="BU384" s="339"/>
      <c r="BV384" s="339"/>
      <c r="BW384" s="339"/>
      <c r="BX384" s="339"/>
      <c r="BY384" s="341"/>
      <c r="BZ384" s="376"/>
      <c r="CA384" s="376"/>
      <c r="CB384" s="376"/>
      <c r="CC384" s="376"/>
      <c r="CD384" s="376"/>
      <c r="CE384" s="376"/>
      <c r="CF384" s="376"/>
      <c r="CG384" s="376"/>
      <c r="CH384" s="376"/>
      <c r="CI384" s="376"/>
      <c r="CJ384" s="376"/>
      <c r="CK384" s="376"/>
      <c r="CL384" s="376"/>
      <c r="CM384" s="376"/>
      <c r="CN384" s="376"/>
      <c r="CO384" s="376"/>
      <c r="CP384" s="376"/>
      <c r="CQ384" s="376"/>
      <c r="CR384" s="376"/>
      <c r="CS384" s="376"/>
      <c r="CT384" s="376"/>
      <c r="CU384" s="376"/>
      <c r="CV384" s="376"/>
      <c r="CW384" s="376"/>
      <c r="CX384" s="376"/>
      <c r="CY384" s="376"/>
      <c r="CZ384" s="376"/>
    </row>
    <row r="385" s="340" customFormat="true" ht="15" customHeight="true" x14ac:dyDescent="0.2">
      <c r="B385" s="342"/>
      <c r="AA385" s="377"/>
      <c r="AB385" s="377"/>
      <c r="AC385" s="377"/>
      <c r="AD385" s="377"/>
      <c r="AE385" s="377"/>
      <c r="AF385" s="377"/>
      <c r="AG385" s="377"/>
      <c r="AH385" s="377"/>
      <c r="AI385" s="377"/>
      <c r="AJ385" s="377"/>
      <c r="AK385" s="377"/>
      <c r="AL385" s="377"/>
      <c r="AM385" s="377"/>
      <c r="AN385" s="377"/>
      <c r="AO385" s="377"/>
      <c r="AP385" s="377"/>
      <c r="AQ385" s="377"/>
      <c r="AR385" s="377"/>
      <c r="AS385" s="377"/>
      <c r="AT385" s="377"/>
      <c r="AU385" s="377"/>
      <c r="AV385" s="377"/>
      <c r="AW385" s="377"/>
      <c r="AX385" s="377"/>
      <c r="AY385" s="377"/>
      <c r="AZ385" s="377"/>
      <c r="BA385" s="341"/>
      <c r="BB385" s="339"/>
      <c r="BC385" s="339"/>
      <c r="BD385" s="339"/>
      <c r="BE385" s="339"/>
      <c r="BF385" s="339"/>
      <c r="BG385" s="339"/>
      <c r="BH385" s="339"/>
      <c r="BI385" s="339"/>
      <c r="BJ385" s="339"/>
      <c r="BK385" s="339"/>
      <c r="BL385" s="339"/>
      <c r="BM385" s="339"/>
      <c r="BN385" s="339"/>
      <c r="BO385" s="339"/>
      <c r="BP385" s="339"/>
      <c r="BQ385" s="339"/>
      <c r="BR385" s="339"/>
      <c r="BS385" s="339"/>
      <c r="BT385" s="339"/>
      <c r="BU385" s="339"/>
      <c r="BV385" s="339"/>
      <c r="BW385" s="339"/>
      <c r="BX385" s="339"/>
      <c r="BY385" s="341"/>
      <c r="BZ385" s="376"/>
      <c r="CA385" s="376"/>
      <c r="CB385" s="376"/>
      <c r="CC385" s="376"/>
      <c r="CD385" s="376"/>
      <c r="CE385" s="376"/>
      <c r="CF385" s="376"/>
      <c r="CG385" s="376"/>
      <c r="CH385" s="376"/>
      <c r="CI385" s="376"/>
      <c r="CJ385" s="376"/>
      <c r="CK385" s="376"/>
      <c r="CL385" s="376"/>
      <c r="CM385" s="376"/>
      <c r="CN385" s="376"/>
      <c r="CO385" s="376"/>
      <c r="CP385" s="376"/>
      <c r="CQ385" s="376"/>
      <c r="CR385" s="376"/>
      <c r="CS385" s="376"/>
      <c r="CT385" s="376"/>
      <c r="CU385" s="376"/>
      <c r="CV385" s="376"/>
      <c r="CW385" s="376"/>
      <c r="CX385" s="376"/>
      <c r="CY385" s="376"/>
      <c r="CZ385" s="376"/>
    </row>
    <row r="386" s="340" customFormat="true" ht="15" customHeight="true" x14ac:dyDescent="0.2">
      <c r="B386" s="342"/>
      <c r="AA386" s="377"/>
      <c r="AB386" s="377"/>
      <c r="AC386" s="377"/>
      <c r="AD386" s="377"/>
      <c r="AE386" s="377"/>
      <c r="AF386" s="377"/>
      <c r="AG386" s="377"/>
      <c r="AH386" s="377"/>
      <c r="AI386" s="377"/>
      <c r="AJ386" s="377"/>
      <c r="AK386" s="377"/>
      <c r="AL386" s="377"/>
      <c r="AM386" s="377"/>
      <c r="AN386" s="377"/>
      <c r="AO386" s="377"/>
      <c r="AP386" s="377"/>
      <c r="AQ386" s="377"/>
      <c r="AR386" s="377"/>
      <c r="AS386" s="377"/>
      <c r="AT386" s="377"/>
      <c r="AU386" s="377"/>
      <c r="AV386" s="377"/>
      <c r="AW386" s="377"/>
      <c r="AX386" s="377"/>
      <c r="AY386" s="377"/>
      <c r="AZ386" s="377"/>
      <c r="BA386" s="341"/>
      <c r="BB386" s="339"/>
      <c r="BC386" s="339"/>
      <c r="BD386" s="339"/>
      <c r="BE386" s="339"/>
      <c r="BF386" s="339"/>
      <c r="BG386" s="339"/>
      <c r="BH386" s="339"/>
      <c r="BI386" s="339"/>
      <c r="BJ386" s="339"/>
      <c r="BK386" s="339"/>
      <c r="BL386" s="339"/>
      <c r="BM386" s="339"/>
      <c r="BN386" s="339"/>
      <c r="BO386" s="339"/>
      <c r="BP386" s="339"/>
      <c r="BQ386" s="339"/>
      <c r="BR386" s="339"/>
      <c r="BS386" s="339"/>
      <c r="BT386" s="339"/>
      <c r="BU386" s="339"/>
      <c r="BV386" s="339"/>
      <c r="BW386" s="339"/>
      <c r="BX386" s="339"/>
      <c r="BY386" s="341"/>
      <c r="BZ386" s="376"/>
      <c r="CA386" s="376"/>
      <c r="CB386" s="376"/>
      <c r="CC386" s="376"/>
      <c r="CD386" s="376"/>
      <c r="CE386" s="376"/>
      <c r="CF386" s="376"/>
      <c r="CG386" s="376"/>
      <c r="CH386" s="376"/>
      <c r="CI386" s="376"/>
      <c r="CJ386" s="376"/>
      <c r="CK386" s="376"/>
      <c r="CL386" s="376"/>
      <c r="CM386" s="376"/>
      <c r="CN386" s="376"/>
      <c r="CO386" s="376"/>
      <c r="CP386" s="376"/>
      <c r="CQ386" s="376"/>
      <c r="CR386" s="376"/>
      <c r="CS386" s="376"/>
      <c r="CT386" s="376"/>
      <c r="CU386" s="376"/>
      <c r="CV386" s="376"/>
      <c r="CW386" s="376"/>
      <c r="CX386" s="376"/>
      <c r="CY386" s="376"/>
      <c r="CZ386" s="376"/>
    </row>
    <row r="387" s="340" customFormat="true" ht="15" customHeight="true" x14ac:dyDescent="0.2">
      <c r="B387" s="342"/>
      <c r="AA387" s="377"/>
      <c r="AB387" s="377"/>
      <c r="AC387" s="377"/>
      <c r="AD387" s="377"/>
      <c r="AE387" s="377"/>
      <c r="AF387" s="377"/>
      <c r="AG387" s="377"/>
      <c r="AH387" s="377"/>
      <c r="AI387" s="377"/>
      <c r="AJ387" s="377"/>
      <c r="AK387" s="377"/>
      <c r="AL387" s="377"/>
      <c r="AM387" s="377"/>
      <c r="AN387" s="377"/>
      <c r="AO387" s="377"/>
      <c r="AP387" s="377"/>
      <c r="AQ387" s="377"/>
      <c r="AR387" s="377"/>
      <c r="AS387" s="377"/>
      <c r="AT387" s="377"/>
      <c r="AU387" s="377"/>
      <c r="AV387" s="377"/>
      <c r="AW387" s="377"/>
      <c r="AX387" s="377"/>
      <c r="AY387" s="377"/>
      <c r="AZ387" s="377"/>
      <c r="BA387" s="341"/>
      <c r="BB387" s="339"/>
      <c r="BC387" s="339"/>
      <c r="BD387" s="339"/>
      <c r="BE387" s="339"/>
      <c r="BF387" s="339"/>
      <c r="BG387" s="339"/>
      <c r="BH387" s="339"/>
      <c r="BI387" s="339"/>
      <c r="BJ387" s="339"/>
      <c r="BK387" s="339"/>
      <c r="BL387" s="339"/>
      <c r="BM387" s="339"/>
      <c r="BN387" s="339"/>
      <c r="BO387" s="339"/>
      <c r="BP387" s="339"/>
      <c r="BQ387" s="339"/>
      <c r="BR387" s="339"/>
      <c r="BS387" s="339"/>
      <c r="BT387" s="339"/>
      <c r="BU387" s="339"/>
      <c r="BV387" s="339"/>
      <c r="BW387" s="339"/>
      <c r="BX387" s="339"/>
      <c r="BY387" s="341"/>
      <c r="BZ387" s="376"/>
      <c r="CA387" s="376"/>
      <c r="CB387" s="376"/>
      <c r="CC387" s="376"/>
      <c r="CD387" s="376"/>
      <c r="CE387" s="376"/>
      <c r="CF387" s="376"/>
      <c r="CG387" s="376"/>
      <c r="CH387" s="376"/>
      <c r="CI387" s="376"/>
      <c r="CJ387" s="376"/>
      <c r="CK387" s="376"/>
      <c r="CL387" s="376"/>
      <c r="CM387" s="376"/>
      <c r="CN387" s="376"/>
      <c r="CO387" s="376"/>
      <c r="CP387" s="376"/>
      <c r="CQ387" s="376"/>
      <c r="CR387" s="376"/>
      <c r="CS387" s="376"/>
      <c r="CT387" s="376"/>
      <c r="CU387" s="376"/>
      <c r="CV387" s="376"/>
      <c r="CW387" s="376"/>
      <c r="CX387" s="376"/>
      <c r="CY387" s="376"/>
      <c r="CZ387" s="376"/>
    </row>
    <row r="388" s="340" customFormat="true" ht="15" customHeight="true" x14ac:dyDescent="0.2">
      <c r="B388" s="342"/>
      <c r="AA388" s="377"/>
      <c r="AB388" s="377"/>
      <c r="AC388" s="377"/>
      <c r="AD388" s="377"/>
      <c r="AE388" s="377"/>
      <c r="AF388" s="377"/>
      <c r="AG388" s="377"/>
      <c r="AH388" s="377"/>
      <c r="AI388" s="377"/>
      <c r="AJ388" s="377"/>
      <c r="AK388" s="377"/>
      <c r="AL388" s="377"/>
      <c r="AM388" s="377"/>
      <c r="AN388" s="377"/>
      <c r="AO388" s="377"/>
      <c r="AP388" s="377"/>
      <c r="AQ388" s="377"/>
      <c r="AR388" s="377"/>
      <c r="AS388" s="377"/>
      <c r="AT388" s="377"/>
      <c r="AU388" s="377"/>
      <c r="AV388" s="377"/>
      <c r="AW388" s="377"/>
      <c r="AX388" s="377"/>
      <c r="AY388" s="377"/>
      <c r="AZ388" s="377"/>
      <c r="BA388" s="341"/>
      <c r="BB388" s="339"/>
      <c r="BC388" s="339"/>
      <c r="BD388" s="339"/>
      <c r="BE388" s="339"/>
      <c r="BF388" s="339"/>
      <c r="BG388" s="339"/>
      <c r="BH388" s="339"/>
      <c r="BI388" s="339"/>
      <c r="BJ388" s="339"/>
      <c r="BK388" s="339"/>
      <c r="BL388" s="339"/>
      <c r="BM388" s="339"/>
      <c r="BN388" s="339"/>
      <c r="BO388" s="339"/>
      <c r="BP388" s="339"/>
      <c r="BQ388" s="339"/>
      <c r="BR388" s="339"/>
      <c r="BS388" s="339"/>
      <c r="BT388" s="339"/>
      <c r="BU388" s="339"/>
      <c r="BV388" s="339"/>
      <c r="BW388" s="339"/>
      <c r="BX388" s="339"/>
      <c r="BY388" s="341"/>
      <c r="BZ388" s="376"/>
      <c r="CA388" s="376"/>
      <c r="CB388" s="376"/>
      <c r="CC388" s="376"/>
      <c r="CD388" s="376"/>
      <c r="CE388" s="376"/>
      <c r="CF388" s="376"/>
      <c r="CG388" s="376"/>
      <c r="CH388" s="376"/>
      <c r="CI388" s="376"/>
      <c r="CJ388" s="376"/>
      <c r="CK388" s="376"/>
      <c r="CL388" s="376"/>
      <c r="CM388" s="376"/>
      <c r="CN388" s="376"/>
      <c r="CO388" s="376"/>
      <c r="CP388" s="376"/>
      <c r="CQ388" s="376"/>
      <c r="CR388" s="376"/>
      <c r="CS388" s="376"/>
      <c r="CT388" s="376"/>
      <c r="CU388" s="376"/>
      <c r="CV388" s="376"/>
      <c r="CW388" s="376"/>
      <c r="CX388" s="376"/>
      <c r="CY388" s="376"/>
      <c r="CZ388" s="376"/>
    </row>
    <row r="389" s="340" customFormat="true" ht="15" customHeight="true" x14ac:dyDescent="0.2">
      <c r="B389" s="342"/>
      <c r="AA389" s="377"/>
      <c r="AB389" s="377"/>
      <c r="AC389" s="377"/>
      <c r="AD389" s="377"/>
      <c r="AE389" s="377"/>
      <c r="AF389" s="377"/>
      <c r="AG389" s="377"/>
      <c r="AH389" s="377"/>
      <c r="AI389" s="377"/>
      <c r="AJ389" s="377"/>
      <c r="AK389" s="377"/>
      <c r="AL389" s="377"/>
      <c r="AM389" s="377"/>
      <c r="AN389" s="377"/>
      <c r="AO389" s="377"/>
      <c r="AP389" s="377"/>
      <c r="AQ389" s="377"/>
      <c r="AR389" s="377"/>
      <c r="AS389" s="377"/>
      <c r="AT389" s="377"/>
      <c r="AU389" s="377"/>
      <c r="AV389" s="377"/>
      <c r="AW389" s="377"/>
      <c r="AX389" s="377"/>
      <c r="AY389" s="377"/>
      <c r="AZ389" s="377"/>
      <c r="BA389" s="341"/>
      <c r="BB389" s="339"/>
      <c r="BC389" s="339"/>
      <c r="BD389" s="339"/>
      <c r="BE389" s="339"/>
      <c r="BF389" s="339"/>
      <c r="BG389" s="339"/>
      <c r="BH389" s="339"/>
      <c r="BI389" s="339"/>
      <c r="BJ389" s="339"/>
      <c r="BK389" s="339"/>
      <c r="BL389" s="339"/>
      <c r="BM389" s="339"/>
      <c r="BN389" s="339"/>
      <c r="BO389" s="339"/>
      <c r="BP389" s="339"/>
      <c r="BQ389" s="339"/>
      <c r="BR389" s="339"/>
      <c r="BS389" s="339"/>
      <c r="BT389" s="339"/>
      <c r="BU389" s="339"/>
      <c r="BV389" s="339"/>
      <c r="BW389" s="339"/>
      <c r="BX389" s="339"/>
      <c r="BY389" s="341"/>
      <c r="BZ389" s="376"/>
      <c r="CA389" s="376"/>
      <c r="CB389" s="376"/>
      <c r="CC389" s="376"/>
      <c r="CD389" s="376"/>
      <c r="CE389" s="376"/>
      <c r="CF389" s="376"/>
      <c r="CG389" s="376"/>
      <c r="CH389" s="376"/>
      <c r="CI389" s="376"/>
      <c r="CJ389" s="376"/>
      <c r="CK389" s="376"/>
      <c r="CL389" s="376"/>
      <c r="CM389" s="376"/>
      <c r="CN389" s="376"/>
      <c r="CO389" s="376"/>
      <c r="CP389" s="376"/>
      <c r="CQ389" s="376"/>
      <c r="CR389" s="376"/>
      <c r="CS389" s="376"/>
      <c r="CT389" s="376"/>
      <c r="CU389" s="376"/>
      <c r="CV389" s="376"/>
      <c r="CW389" s="376"/>
      <c r="CX389" s="376"/>
      <c r="CY389" s="376"/>
      <c r="CZ389" s="376"/>
    </row>
    <row r="390" s="984" customFormat="true" ht="15" customHeight="true" x14ac:dyDescent="0.2">
      <c r="B390" s="535"/>
      <c r="AA390" s="377"/>
      <c r="AB390" s="377"/>
      <c r="AC390" s="377"/>
      <c r="AD390" s="377"/>
      <c r="AE390" s="377"/>
      <c r="AF390" s="377"/>
      <c r="AG390" s="377"/>
      <c r="AH390" s="377"/>
      <c r="AI390" s="377"/>
      <c r="AJ390" s="377"/>
      <c r="AK390" s="377"/>
      <c r="AL390" s="377"/>
      <c r="AM390" s="377"/>
      <c r="AN390" s="377"/>
      <c r="AO390" s="377"/>
      <c r="AP390" s="377"/>
      <c r="AQ390" s="377"/>
      <c r="AR390" s="377"/>
      <c r="AS390" s="377"/>
      <c r="AT390" s="377"/>
      <c r="AU390" s="377"/>
      <c r="AV390" s="377"/>
      <c r="AW390" s="377"/>
      <c r="AX390" s="377"/>
      <c r="AY390" s="377"/>
      <c r="AZ390" s="377"/>
      <c r="BA390" s="341"/>
      <c r="BB390" s="339"/>
      <c r="BC390" s="339"/>
      <c r="BD390" s="339"/>
      <c r="BE390" s="339"/>
      <c r="BF390" s="339"/>
      <c r="BG390" s="339"/>
      <c r="BH390" s="339"/>
      <c r="BI390" s="339"/>
      <c r="BJ390" s="339"/>
      <c r="BK390" s="339"/>
      <c r="BL390" s="339"/>
      <c r="BM390" s="339"/>
      <c r="BN390" s="339"/>
      <c r="BO390" s="339"/>
      <c r="BP390" s="339"/>
      <c r="BQ390" s="339"/>
      <c r="BR390" s="339"/>
      <c r="BS390" s="339"/>
      <c r="BT390" s="339"/>
      <c r="BU390" s="339"/>
      <c r="BV390" s="339"/>
      <c r="BW390" s="339"/>
      <c r="BX390" s="339"/>
      <c r="BY390" s="341"/>
      <c r="BZ390" s="376"/>
      <c r="CA390" s="376"/>
      <c r="CB390" s="376"/>
      <c r="CC390" s="376"/>
      <c r="CD390" s="376"/>
      <c r="CE390" s="376"/>
      <c r="CF390" s="376"/>
      <c r="CG390" s="376"/>
      <c r="CH390" s="376"/>
      <c r="CI390" s="376"/>
      <c r="CJ390" s="376"/>
      <c r="CK390" s="376"/>
      <c r="CL390" s="376"/>
      <c r="CM390" s="376"/>
      <c r="CN390" s="376"/>
      <c r="CO390" s="376"/>
      <c r="CP390" s="376"/>
      <c r="CQ390" s="376"/>
      <c r="CR390" s="376"/>
      <c r="CS390" s="376"/>
      <c r="CT390" s="376"/>
      <c r="CU390" s="376"/>
      <c r="CV390" s="376"/>
      <c r="CW390" s="376"/>
      <c r="CX390" s="376"/>
      <c r="CY390" s="376"/>
      <c r="CZ390" s="376"/>
    </row>
    <row r="391" s="984" customFormat="true" ht="15" customHeight="true" x14ac:dyDescent="0.2">
      <c r="B391" s="535"/>
      <c r="AA391" s="377"/>
      <c r="AB391" s="377"/>
      <c r="AC391" s="377"/>
      <c r="AD391" s="377"/>
      <c r="AE391" s="377"/>
      <c r="AF391" s="377"/>
      <c r="AG391" s="377"/>
      <c r="AH391" s="377"/>
      <c r="AI391" s="377"/>
      <c r="AJ391" s="377"/>
      <c r="AK391" s="377"/>
      <c r="AL391" s="377"/>
      <c r="AM391" s="377"/>
      <c r="AN391" s="377"/>
      <c r="AO391" s="377"/>
      <c r="AP391" s="377"/>
      <c r="AQ391" s="377"/>
      <c r="AR391" s="377"/>
      <c r="AS391" s="377"/>
      <c r="AT391" s="377"/>
      <c r="AU391" s="377"/>
      <c r="AV391" s="377"/>
      <c r="AW391" s="377"/>
      <c r="AX391" s="377"/>
      <c r="AY391" s="377"/>
      <c r="AZ391" s="377"/>
      <c r="BA391" s="341"/>
      <c r="BB391" s="339"/>
      <c r="BC391" s="339"/>
      <c r="BD391" s="339"/>
      <c r="BE391" s="339"/>
      <c r="BF391" s="339"/>
      <c r="BG391" s="339"/>
      <c r="BH391" s="339"/>
      <c r="BI391" s="339"/>
      <c r="BJ391" s="339"/>
      <c r="BK391" s="339"/>
      <c r="BL391" s="339"/>
      <c r="BM391" s="339"/>
      <c r="BN391" s="339"/>
      <c r="BO391" s="339"/>
      <c r="BP391" s="339"/>
      <c r="BQ391" s="339"/>
      <c r="BR391" s="339"/>
      <c r="BS391" s="339"/>
      <c r="BT391" s="339"/>
      <c r="BU391" s="339"/>
      <c r="BV391" s="339"/>
      <c r="BW391" s="339"/>
      <c r="BX391" s="339"/>
      <c r="BY391" s="341"/>
      <c r="BZ391" s="376"/>
      <c r="CA391" s="376"/>
      <c r="CB391" s="376"/>
      <c r="CC391" s="376"/>
      <c r="CD391" s="376"/>
      <c r="CE391" s="376"/>
      <c r="CF391" s="376"/>
      <c r="CG391" s="376"/>
      <c r="CH391" s="376"/>
      <c r="CI391" s="376"/>
      <c r="CJ391" s="376"/>
      <c r="CK391" s="376"/>
      <c r="CL391" s="376"/>
      <c r="CM391" s="376"/>
      <c r="CN391" s="376"/>
      <c r="CO391" s="376"/>
      <c r="CP391" s="376"/>
      <c r="CQ391" s="376"/>
      <c r="CR391" s="376"/>
      <c r="CS391" s="376"/>
      <c r="CT391" s="376"/>
      <c r="CU391" s="376"/>
      <c r="CV391" s="376"/>
      <c r="CW391" s="376"/>
      <c r="CX391" s="376"/>
      <c r="CY391" s="376"/>
      <c r="CZ391" s="376"/>
    </row>
    <row r="392" s="984" customFormat="true" ht="15" customHeight="true" x14ac:dyDescent="0.2">
      <c r="AA392" s="377"/>
      <c r="AB392" s="377"/>
      <c r="AC392" s="377"/>
      <c r="AD392" s="377"/>
      <c r="AE392" s="377"/>
      <c r="AF392" s="377"/>
      <c r="AG392" s="377"/>
      <c r="AH392" s="377"/>
      <c r="AI392" s="377"/>
      <c r="AJ392" s="377"/>
      <c r="AK392" s="377"/>
      <c r="AL392" s="377"/>
      <c r="AM392" s="377"/>
      <c r="AN392" s="377"/>
      <c r="AO392" s="377"/>
      <c r="AP392" s="377"/>
      <c r="AQ392" s="377"/>
      <c r="AR392" s="377"/>
      <c r="AS392" s="377"/>
      <c r="AT392" s="377"/>
      <c r="AU392" s="377"/>
      <c r="AV392" s="377"/>
      <c r="AW392" s="377"/>
      <c r="AX392" s="377"/>
      <c r="AY392" s="377"/>
      <c r="AZ392" s="377"/>
      <c r="BA392" s="341"/>
      <c r="BB392" s="339"/>
      <c r="BC392" s="339"/>
      <c r="BD392" s="339"/>
      <c r="BE392" s="339"/>
      <c r="BF392" s="339"/>
      <c r="BG392" s="339"/>
      <c r="BH392" s="339"/>
      <c r="BI392" s="339"/>
      <c r="BJ392" s="339"/>
      <c r="BK392" s="339"/>
      <c r="BL392" s="339"/>
      <c r="BM392" s="339"/>
      <c r="BN392" s="339"/>
      <c r="BO392" s="339"/>
      <c r="BP392" s="339"/>
      <c r="BQ392" s="339"/>
      <c r="BR392" s="339"/>
      <c r="BS392" s="339"/>
      <c r="BT392" s="339"/>
      <c r="BU392" s="339"/>
      <c r="BV392" s="339"/>
      <c r="BW392" s="339"/>
      <c r="BX392" s="339"/>
      <c r="BY392" s="341"/>
      <c r="BZ392" s="376"/>
      <c r="CA392" s="376"/>
      <c r="CB392" s="376"/>
      <c r="CC392" s="376"/>
      <c r="CD392" s="376"/>
      <c r="CE392" s="376"/>
      <c r="CF392" s="376"/>
      <c r="CG392" s="376"/>
      <c r="CH392" s="376"/>
      <c r="CI392" s="376"/>
      <c r="CJ392" s="376"/>
      <c r="CK392" s="376"/>
      <c r="CL392" s="376"/>
      <c r="CM392" s="376"/>
      <c r="CN392" s="376"/>
      <c r="CO392" s="376"/>
      <c r="CP392" s="376"/>
      <c r="CQ392" s="376"/>
      <c r="CR392" s="376"/>
      <c r="CS392" s="376"/>
      <c r="CT392" s="376"/>
      <c r="CU392" s="376"/>
      <c r="CV392" s="376"/>
      <c r="CW392" s="376"/>
      <c r="CX392" s="376"/>
      <c r="CY392" s="376"/>
      <c r="CZ392" s="376"/>
    </row>
    <row r="393" s="984" customFormat="true" ht="15" customHeight="true" x14ac:dyDescent="0.2">
      <c r="AA393" s="377"/>
      <c r="AB393" s="377"/>
      <c r="AC393" s="377"/>
      <c r="AD393" s="377"/>
      <c r="AE393" s="377"/>
      <c r="AF393" s="377"/>
      <c r="AG393" s="377"/>
      <c r="AH393" s="377"/>
      <c r="AI393" s="377"/>
      <c r="AJ393" s="377"/>
      <c r="AK393" s="377"/>
      <c r="AL393" s="377"/>
      <c r="AM393" s="377"/>
      <c r="AN393" s="377"/>
      <c r="AO393" s="377"/>
      <c r="AP393" s="377"/>
      <c r="AQ393" s="377"/>
      <c r="AR393" s="377"/>
      <c r="AS393" s="377"/>
      <c r="AT393" s="377"/>
      <c r="AU393" s="377"/>
      <c r="AV393" s="377"/>
      <c r="AW393" s="377"/>
      <c r="AX393" s="377"/>
      <c r="AY393" s="377"/>
      <c r="AZ393" s="377"/>
      <c r="BA393" s="341"/>
      <c r="BB393" s="339"/>
      <c r="BC393" s="339"/>
      <c r="BD393" s="339"/>
      <c r="BE393" s="339"/>
      <c r="BF393" s="339"/>
      <c r="BG393" s="339"/>
      <c r="BH393" s="339"/>
      <c r="BI393" s="339"/>
      <c r="BJ393" s="339"/>
      <c r="BK393" s="339"/>
      <c r="BL393" s="339"/>
      <c r="BM393" s="339"/>
      <c r="BN393" s="339"/>
      <c r="BO393" s="339"/>
      <c r="BP393" s="339"/>
      <c r="BQ393" s="339"/>
      <c r="BR393" s="339"/>
      <c r="BS393" s="339"/>
      <c r="BT393" s="339"/>
      <c r="BU393" s="339"/>
      <c r="BV393" s="339"/>
      <c r="BW393" s="339"/>
      <c r="BX393" s="339"/>
      <c r="BY393" s="341"/>
      <c r="BZ393" s="376"/>
      <c r="CA393" s="376"/>
      <c r="CB393" s="376"/>
      <c r="CC393" s="376"/>
      <c r="CD393" s="376"/>
      <c r="CE393" s="376"/>
      <c r="CF393" s="376"/>
      <c r="CG393" s="376"/>
      <c r="CH393" s="376"/>
      <c r="CI393" s="376"/>
      <c r="CJ393" s="376"/>
      <c r="CK393" s="376"/>
      <c r="CL393" s="376"/>
      <c r="CM393" s="376"/>
      <c r="CN393" s="376"/>
      <c r="CO393" s="376"/>
      <c r="CP393" s="376"/>
      <c r="CQ393" s="376"/>
      <c r="CR393" s="376"/>
      <c r="CS393" s="376"/>
      <c r="CT393" s="376"/>
      <c r="CU393" s="376"/>
      <c r="CV393" s="376"/>
      <c r="CW393" s="376"/>
      <c r="CX393" s="376"/>
      <c r="CY393" s="376"/>
      <c r="CZ393" s="376"/>
    </row>
    <row r="394" s="984" customFormat="true" ht="15" customHeight="true" x14ac:dyDescent="0.2">
      <c r="AA394" s="377"/>
      <c r="AB394" s="377"/>
      <c r="AC394" s="377"/>
      <c r="AD394" s="377"/>
      <c r="AE394" s="377"/>
      <c r="AF394" s="377"/>
      <c r="AG394" s="377"/>
      <c r="AH394" s="377"/>
      <c r="AI394" s="377"/>
      <c r="AJ394" s="377"/>
      <c r="AK394" s="377"/>
      <c r="AL394" s="377"/>
      <c r="AM394" s="377"/>
      <c r="AN394" s="377"/>
      <c r="AO394" s="377"/>
      <c r="AP394" s="377"/>
      <c r="AQ394" s="377"/>
      <c r="AR394" s="377"/>
      <c r="AS394" s="377"/>
      <c r="AT394" s="377"/>
      <c r="AU394" s="377"/>
      <c r="AV394" s="377"/>
      <c r="AW394" s="377"/>
      <c r="AX394" s="377"/>
      <c r="AY394" s="377"/>
      <c r="AZ394" s="377"/>
      <c r="BA394" s="341"/>
      <c r="BB394" s="339"/>
      <c r="BC394" s="339"/>
      <c r="BD394" s="339"/>
      <c r="BE394" s="339"/>
      <c r="BF394" s="339"/>
      <c r="BG394" s="339"/>
      <c r="BH394" s="339"/>
      <c r="BI394" s="339"/>
      <c r="BJ394" s="339"/>
      <c r="BK394" s="339"/>
      <c r="BL394" s="339"/>
      <c r="BM394" s="339"/>
      <c r="BN394" s="339"/>
      <c r="BO394" s="339"/>
      <c r="BP394" s="339"/>
      <c r="BQ394" s="339"/>
      <c r="BR394" s="339"/>
      <c r="BS394" s="339"/>
      <c r="BT394" s="339"/>
      <c r="BU394" s="339"/>
      <c r="BV394" s="339"/>
      <c r="BW394" s="339"/>
      <c r="BX394" s="339"/>
      <c r="BY394" s="341"/>
      <c r="BZ394" s="376"/>
      <c r="CA394" s="376"/>
      <c r="CB394" s="376"/>
      <c r="CC394" s="376"/>
      <c r="CD394" s="376"/>
      <c r="CE394" s="376"/>
      <c r="CF394" s="376"/>
      <c r="CG394" s="376"/>
      <c r="CH394" s="376"/>
      <c r="CI394" s="376"/>
      <c r="CJ394" s="376"/>
      <c r="CK394" s="376"/>
      <c r="CL394" s="376"/>
      <c r="CM394" s="376"/>
      <c r="CN394" s="376"/>
      <c r="CO394" s="376"/>
      <c r="CP394" s="376"/>
      <c r="CQ394" s="376"/>
      <c r="CR394" s="376"/>
      <c r="CS394" s="376"/>
      <c r="CT394" s="376"/>
      <c r="CU394" s="376"/>
      <c r="CV394" s="376"/>
      <c r="CW394" s="376"/>
      <c r="CX394" s="376"/>
      <c r="CY394" s="376"/>
      <c r="CZ394" s="376"/>
    </row>
    <row r="395" s="984" customFormat="true" ht="15" customHeight="true" x14ac:dyDescent="0.2">
      <c r="AA395" s="377"/>
      <c r="AB395" s="377"/>
      <c r="AC395" s="377"/>
      <c r="AD395" s="377"/>
      <c r="AE395" s="377"/>
      <c r="AF395" s="377"/>
      <c r="AG395" s="377"/>
      <c r="AH395" s="377"/>
      <c r="AI395" s="377"/>
      <c r="AJ395" s="377"/>
      <c r="AK395" s="377"/>
      <c r="AL395" s="377"/>
      <c r="AM395" s="377"/>
      <c r="AN395" s="377"/>
      <c r="AO395" s="377"/>
      <c r="AP395" s="377"/>
      <c r="AQ395" s="377"/>
      <c r="AR395" s="377"/>
      <c r="AS395" s="377"/>
      <c r="AT395" s="377"/>
      <c r="AU395" s="377"/>
      <c r="AV395" s="377"/>
      <c r="AW395" s="377"/>
      <c r="AX395" s="377"/>
      <c r="AY395" s="377"/>
      <c r="AZ395" s="377"/>
      <c r="BA395" s="341"/>
      <c r="BB395" s="339"/>
      <c r="BC395" s="339"/>
      <c r="BD395" s="339"/>
      <c r="BE395" s="339"/>
      <c r="BF395" s="339"/>
      <c r="BG395" s="339"/>
      <c r="BH395" s="339"/>
      <c r="BI395" s="339"/>
      <c r="BJ395" s="339"/>
      <c r="BK395" s="339"/>
      <c r="BL395" s="339"/>
      <c r="BM395" s="339"/>
      <c r="BN395" s="339"/>
      <c r="BO395" s="339"/>
      <c r="BP395" s="339"/>
      <c r="BQ395" s="339"/>
      <c r="BR395" s="339"/>
      <c r="BS395" s="339"/>
      <c r="BT395" s="339"/>
      <c r="BU395" s="339"/>
      <c r="BV395" s="339"/>
      <c r="BW395" s="339"/>
      <c r="BX395" s="339"/>
      <c r="BY395" s="341"/>
      <c r="BZ395" s="376"/>
      <c r="CA395" s="376"/>
      <c r="CB395" s="376"/>
      <c r="CC395" s="376"/>
      <c r="CD395" s="376"/>
      <c r="CE395" s="376"/>
      <c r="CF395" s="376"/>
      <c r="CG395" s="376"/>
      <c r="CH395" s="376"/>
      <c r="CI395" s="376"/>
      <c r="CJ395" s="376"/>
      <c r="CK395" s="376"/>
      <c r="CL395" s="376"/>
      <c r="CM395" s="376"/>
      <c r="CN395" s="376"/>
      <c r="CO395" s="376"/>
      <c r="CP395" s="376"/>
      <c r="CQ395" s="376"/>
      <c r="CR395" s="376"/>
      <c r="CS395" s="376"/>
      <c r="CT395" s="376"/>
      <c r="CU395" s="376"/>
      <c r="CV395" s="376"/>
      <c r="CW395" s="376"/>
      <c r="CX395" s="376"/>
      <c r="CY395" s="376"/>
      <c r="CZ395" s="376"/>
    </row>
    <row r="396" s="984" customFormat="true" ht="15" customHeight="true" x14ac:dyDescent="0.2">
      <c r="AA396" s="377"/>
      <c r="AB396" s="377"/>
      <c r="AC396" s="377"/>
      <c r="AD396" s="377"/>
      <c r="AE396" s="377"/>
      <c r="AF396" s="377"/>
      <c r="AG396" s="377"/>
      <c r="AH396" s="377"/>
      <c r="AI396" s="377"/>
      <c r="AJ396" s="377"/>
      <c r="AK396" s="377"/>
      <c r="AL396" s="377"/>
      <c r="AM396" s="377"/>
      <c r="AN396" s="377"/>
      <c r="AO396" s="377"/>
      <c r="AP396" s="377"/>
      <c r="AQ396" s="377"/>
      <c r="AR396" s="377"/>
      <c r="AS396" s="377"/>
      <c r="AT396" s="377"/>
      <c r="AU396" s="377"/>
      <c r="AV396" s="377"/>
      <c r="AW396" s="377"/>
      <c r="AX396" s="377"/>
      <c r="AY396" s="377"/>
      <c r="AZ396" s="377"/>
      <c r="BA396" s="341"/>
      <c r="BB396" s="339"/>
      <c r="BC396" s="339"/>
      <c r="BD396" s="339"/>
      <c r="BE396" s="339"/>
      <c r="BF396" s="339"/>
      <c r="BG396" s="339"/>
      <c r="BH396" s="339"/>
      <c r="BI396" s="339"/>
      <c r="BJ396" s="339"/>
      <c r="BK396" s="339"/>
      <c r="BL396" s="339"/>
      <c r="BM396" s="339"/>
      <c r="BN396" s="339"/>
      <c r="BO396" s="339"/>
      <c r="BP396" s="339"/>
      <c r="BQ396" s="339"/>
      <c r="BR396" s="339"/>
      <c r="BS396" s="339"/>
      <c r="BT396" s="339"/>
      <c r="BU396" s="339"/>
      <c r="BV396" s="339"/>
      <c r="BW396" s="339"/>
      <c r="BX396" s="339"/>
      <c r="BY396" s="341"/>
      <c r="BZ396" s="376"/>
      <c r="CA396" s="376"/>
      <c r="CB396" s="376"/>
      <c r="CC396" s="376"/>
      <c r="CD396" s="376"/>
      <c r="CE396" s="376"/>
      <c r="CF396" s="376"/>
      <c r="CG396" s="376"/>
      <c r="CH396" s="376"/>
      <c r="CI396" s="376"/>
      <c r="CJ396" s="376"/>
      <c r="CK396" s="376"/>
      <c r="CL396" s="376"/>
      <c r="CM396" s="376"/>
      <c r="CN396" s="376"/>
      <c r="CO396" s="376"/>
      <c r="CP396" s="376"/>
      <c r="CQ396" s="376"/>
      <c r="CR396" s="376"/>
      <c r="CS396" s="376"/>
      <c r="CT396" s="376"/>
      <c r="CU396" s="376"/>
      <c r="CV396" s="376"/>
      <c r="CW396" s="376"/>
      <c r="CX396" s="376"/>
      <c r="CY396" s="376"/>
      <c r="CZ396" s="376"/>
    </row>
    <row r="397" s="984" customFormat="true" ht="15" customHeight="true" x14ac:dyDescent="0.2">
      <c r="AA397" s="377"/>
      <c r="AB397" s="377"/>
      <c r="AC397" s="377"/>
      <c r="AD397" s="377"/>
      <c r="AE397" s="377"/>
      <c r="AF397" s="377"/>
      <c r="AG397" s="377"/>
      <c r="AH397" s="377"/>
      <c r="AI397" s="377"/>
      <c r="AJ397" s="377"/>
      <c r="AK397" s="377"/>
      <c r="AL397" s="377"/>
      <c r="AM397" s="377"/>
      <c r="AN397" s="377"/>
      <c r="AO397" s="377"/>
      <c r="AP397" s="377"/>
      <c r="AQ397" s="377"/>
      <c r="AR397" s="377"/>
      <c r="AS397" s="377"/>
      <c r="AT397" s="377"/>
      <c r="AU397" s="377"/>
      <c r="AV397" s="377"/>
      <c r="AW397" s="377"/>
      <c r="AX397" s="377"/>
      <c r="AY397" s="377"/>
      <c r="AZ397" s="377"/>
      <c r="BA397" s="341"/>
      <c r="BB397" s="339"/>
      <c r="BC397" s="339"/>
      <c r="BD397" s="339"/>
      <c r="BE397" s="339"/>
      <c r="BF397" s="339"/>
      <c r="BG397" s="339"/>
      <c r="BH397" s="339"/>
      <c r="BI397" s="339"/>
      <c r="BJ397" s="339"/>
      <c r="BK397" s="339"/>
      <c r="BL397" s="339"/>
      <c r="BM397" s="339"/>
      <c r="BN397" s="339"/>
      <c r="BO397" s="339"/>
      <c r="BP397" s="339"/>
      <c r="BQ397" s="339"/>
      <c r="BR397" s="339"/>
      <c r="BS397" s="339"/>
      <c r="BT397" s="339"/>
      <c r="BU397" s="339"/>
      <c r="BV397" s="339"/>
      <c r="BW397" s="339"/>
      <c r="BX397" s="339"/>
      <c r="BY397" s="341"/>
      <c r="BZ397" s="376"/>
      <c r="CA397" s="376"/>
      <c r="CB397" s="376"/>
      <c r="CC397" s="376"/>
      <c r="CD397" s="376"/>
      <c r="CE397" s="376"/>
      <c r="CF397" s="376"/>
      <c r="CG397" s="376"/>
      <c r="CH397" s="376"/>
      <c r="CI397" s="376"/>
      <c r="CJ397" s="376"/>
      <c r="CK397" s="376"/>
      <c r="CL397" s="376"/>
      <c r="CM397" s="376"/>
      <c r="CN397" s="376"/>
      <c r="CO397" s="376"/>
      <c r="CP397" s="376"/>
      <c r="CQ397" s="376"/>
      <c r="CR397" s="376"/>
      <c r="CS397" s="376"/>
      <c r="CT397" s="376"/>
      <c r="CU397" s="376"/>
      <c r="CV397" s="376"/>
      <c r="CW397" s="376"/>
      <c r="CX397" s="376"/>
      <c r="CY397" s="376"/>
      <c r="CZ397" s="376"/>
    </row>
    <row r="398" s="984" customFormat="true" ht="15" customHeight="true" x14ac:dyDescent="0.2">
      <c r="AA398" s="377"/>
      <c r="AB398" s="377"/>
      <c r="AC398" s="377"/>
      <c r="AD398" s="377"/>
      <c r="AE398" s="377"/>
      <c r="AF398" s="377"/>
      <c r="AG398" s="377"/>
      <c r="AH398" s="377"/>
      <c r="AI398" s="377"/>
      <c r="AJ398" s="377"/>
      <c r="AK398" s="377"/>
      <c r="AL398" s="377"/>
      <c r="AM398" s="377"/>
      <c r="AN398" s="377"/>
      <c r="AO398" s="377"/>
      <c r="AP398" s="377"/>
      <c r="AQ398" s="377"/>
      <c r="AR398" s="377"/>
      <c r="AS398" s="377"/>
      <c r="AT398" s="377"/>
      <c r="AU398" s="377"/>
      <c r="AV398" s="377"/>
      <c r="AW398" s="377"/>
      <c r="AX398" s="377"/>
      <c r="AY398" s="377"/>
      <c r="AZ398" s="377"/>
      <c r="BA398" s="341"/>
      <c r="BB398" s="339"/>
      <c r="BC398" s="339"/>
      <c r="BD398" s="339"/>
      <c r="BE398" s="339"/>
      <c r="BF398" s="339"/>
      <c r="BG398" s="339"/>
      <c r="BH398" s="339"/>
      <c r="BI398" s="339"/>
      <c r="BJ398" s="339"/>
      <c r="BK398" s="339"/>
      <c r="BL398" s="339"/>
      <c r="BM398" s="339"/>
      <c r="BN398" s="339"/>
      <c r="BO398" s="339"/>
      <c r="BP398" s="339"/>
      <c r="BQ398" s="339"/>
      <c r="BR398" s="339"/>
      <c r="BS398" s="339"/>
      <c r="BT398" s="339"/>
      <c r="BU398" s="339"/>
      <c r="BV398" s="339"/>
      <c r="BW398" s="339"/>
      <c r="BX398" s="339"/>
      <c r="BY398" s="341"/>
      <c r="BZ398" s="376"/>
      <c r="CA398" s="376"/>
      <c r="CB398" s="376"/>
      <c r="CC398" s="376"/>
      <c r="CD398" s="376"/>
      <c r="CE398" s="376"/>
      <c r="CF398" s="376"/>
      <c r="CG398" s="376"/>
      <c r="CH398" s="376"/>
      <c r="CI398" s="376"/>
      <c r="CJ398" s="376"/>
      <c r="CK398" s="376"/>
      <c r="CL398" s="376"/>
      <c r="CM398" s="376"/>
      <c r="CN398" s="376"/>
      <c r="CO398" s="376"/>
      <c r="CP398" s="376"/>
      <c r="CQ398" s="376"/>
      <c r="CR398" s="376"/>
      <c r="CS398" s="376"/>
      <c r="CT398" s="376"/>
      <c r="CU398" s="376"/>
      <c r="CV398" s="376"/>
      <c r="CW398" s="376"/>
      <c r="CX398" s="376"/>
      <c r="CY398" s="376"/>
      <c r="CZ398" s="376"/>
    </row>
    <row r="399" s="548" customFormat="true" ht="15" customHeight="true" x14ac:dyDescent="0.25">
      <c r="A399" s="345"/>
      <c r="B399" s="345"/>
      <c r="C399" s="1157" t="s">
        <v>132</v>
      </c>
      <c r="D399" s="1158"/>
      <c r="E399" s="1158"/>
      <c r="F399" s="1158"/>
      <c r="G399" s="345"/>
      <c r="H399" s="1159" t="s">
        <v>133</v>
      </c>
      <c r="I399" s="1160"/>
      <c r="J399" s="1160"/>
      <c r="K399" s="1160"/>
      <c r="M399" s="1159" t="s">
        <v>134</v>
      </c>
      <c r="N399" s="1160"/>
      <c r="O399" s="1160"/>
      <c r="P399" s="1160"/>
      <c r="Z399" s="372"/>
      <c r="AA399" s="372"/>
      <c r="AB399" s="372"/>
      <c r="AC399" s="372"/>
      <c r="AD399" s="372"/>
      <c r="AE399" s="372"/>
      <c r="AF399" s="372"/>
      <c r="AG399" s="372"/>
      <c r="AH399" s="372"/>
      <c r="AI399" s="372"/>
      <c r="AJ399" s="372"/>
      <c r="AK399" s="372"/>
      <c r="AL399" s="372"/>
      <c r="AM399" s="372"/>
      <c r="AN399" s="372"/>
      <c r="AO399" s="372"/>
      <c r="AP399" s="372"/>
      <c r="AQ399" s="372"/>
      <c r="AR399" s="372"/>
      <c r="AS399" s="372"/>
      <c r="AT399" s="372"/>
      <c r="AU399" s="372"/>
      <c r="AV399" s="372"/>
      <c r="AW399" s="372"/>
      <c r="AX399" s="372"/>
      <c r="AY399" s="372"/>
      <c r="AZ399" s="372"/>
      <c r="BB399" s="345"/>
      <c r="BZ399" s="372"/>
      <c r="CA399" s="372"/>
      <c r="CB399" s="372"/>
      <c r="CC399" s="372"/>
      <c r="CD399" s="372"/>
      <c r="CE399" s="372"/>
      <c r="CF399" s="372"/>
      <c r="CG399" s="372"/>
      <c r="CH399" s="372"/>
      <c r="CI399" s="372"/>
      <c r="CJ399" s="372"/>
      <c r="CK399" s="372"/>
      <c r="CL399" s="372"/>
      <c r="CM399" s="372"/>
      <c r="CN399" s="372"/>
      <c r="CO399" s="372"/>
      <c r="CP399" s="372"/>
      <c r="CQ399" s="372"/>
      <c r="CR399" s="372"/>
      <c r="CS399" s="372"/>
      <c r="CT399" s="372"/>
      <c r="CU399" s="372"/>
      <c r="CV399" s="372"/>
      <c r="CW399" s="372"/>
      <c r="CX399" s="372"/>
      <c r="CY399" s="372"/>
      <c r="CZ399" s="372"/>
    </row>
    <row r="400" s="379" customFormat="true" ht="15" customHeight="true" x14ac:dyDescent="0.2">
      <c r="C400" s="1162" t="s">
        <v>211</v>
      </c>
      <c r="D400" s="1063"/>
      <c r="E400" s="1063"/>
      <c r="F400" s="555"/>
      <c r="G400" s="555"/>
      <c r="H400" s="1188" t="s">
        <v>211</v>
      </c>
      <c r="I400" s="1188"/>
      <c r="J400" s="1188"/>
      <c r="K400" s="555"/>
      <c r="L400" s="555"/>
      <c r="M400" s="1188" t="s">
        <v>211</v>
      </c>
      <c r="N400" s="1188"/>
      <c r="O400" s="1188"/>
      <c r="P400" s="555"/>
      <c r="Q400" s="555"/>
      <c r="AA400" s="372"/>
      <c r="AB400" s="372"/>
      <c r="AC400" s="372"/>
      <c r="AD400" s="372"/>
      <c r="AE400" s="372"/>
      <c r="AF400" s="372"/>
      <c r="AG400" s="372"/>
      <c r="AH400" s="372"/>
      <c r="AI400" s="372"/>
      <c r="AJ400" s="372"/>
      <c r="AK400" s="372"/>
      <c r="AL400" s="372"/>
      <c r="AM400" s="372"/>
      <c r="AN400" s="372"/>
      <c r="AO400" s="372"/>
      <c r="AP400" s="372"/>
      <c r="AQ400" s="372"/>
      <c r="AR400" s="372"/>
      <c r="AS400" s="372"/>
      <c r="AT400" s="372"/>
      <c r="AU400" s="372"/>
      <c r="AV400" s="372"/>
      <c r="AW400" s="372"/>
      <c r="AX400" s="372"/>
      <c r="AY400" s="372"/>
      <c r="AZ400" s="372"/>
      <c r="BA400" s="548"/>
      <c r="BB400" s="345"/>
      <c r="BC400" s="548"/>
      <c r="BD400" s="548"/>
      <c r="BE400" s="548"/>
      <c r="BF400" s="548"/>
      <c r="BG400" s="548"/>
      <c r="BH400" s="548"/>
      <c r="BI400" s="548"/>
      <c r="BJ400" s="548"/>
      <c r="BK400" s="548"/>
      <c r="BL400" s="548"/>
      <c r="BM400" s="548"/>
      <c r="BN400" s="548"/>
      <c r="BO400" s="548"/>
      <c r="BP400" s="548"/>
      <c r="BQ400" s="548"/>
      <c r="BR400" s="548"/>
      <c r="BS400" s="548"/>
      <c r="BT400" s="548"/>
      <c r="BU400" s="548"/>
      <c r="BV400" s="548"/>
      <c r="BW400" s="548"/>
      <c r="BX400" s="548"/>
      <c r="BY400" s="548"/>
      <c r="BZ400" s="372"/>
      <c r="CA400" s="372"/>
      <c r="CB400" s="372"/>
      <c r="CC400" s="372"/>
      <c r="CD400" s="372"/>
      <c r="CE400" s="372"/>
      <c r="CF400" s="372"/>
      <c r="CG400" s="372"/>
      <c r="CH400" s="372"/>
      <c r="CI400" s="372"/>
      <c r="CJ400" s="372"/>
      <c r="CK400" s="372"/>
      <c r="CL400" s="372"/>
      <c r="CM400" s="372"/>
      <c r="CN400" s="372"/>
      <c r="CO400" s="372"/>
      <c r="CP400" s="372"/>
      <c r="CQ400" s="372"/>
      <c r="CR400" s="372"/>
      <c r="CS400" s="372"/>
      <c r="CT400" s="372"/>
      <c r="CU400" s="372"/>
      <c r="CV400" s="372"/>
      <c r="CW400" s="372"/>
      <c r="CX400" s="372"/>
      <c r="CY400" s="372"/>
      <c r="CZ400" s="372"/>
    </row>
    <row r="401" s="379" customFormat="true" ht="25.15" customHeight="true" x14ac:dyDescent="0.2">
      <c r="C401" s="1162"/>
      <c r="D401" s="1063"/>
      <c r="E401" s="580" t="s">
        <v>212</v>
      </c>
      <c r="F401" s="555"/>
      <c r="G401" s="555"/>
      <c r="H401" s="1188"/>
      <c r="I401" s="1188"/>
      <c r="J401" s="581" t="s">
        <v>212</v>
      </c>
      <c r="K401" s="555"/>
      <c r="L401" s="555"/>
      <c r="M401" s="1188"/>
      <c r="N401" s="1188"/>
      <c r="O401" s="582" t="s">
        <v>212</v>
      </c>
      <c r="P401" s="555"/>
      <c r="Q401" s="555"/>
      <c r="AA401" s="372"/>
      <c r="AB401" s="372"/>
      <c r="AC401" s="372"/>
      <c r="AD401" s="372"/>
      <c r="AE401" s="372"/>
      <c r="AF401" s="372"/>
      <c r="AG401" s="372"/>
      <c r="AH401" s="372"/>
      <c r="AI401" s="372"/>
      <c r="AJ401" s="372"/>
      <c r="AK401" s="372"/>
      <c r="AL401" s="372"/>
      <c r="AM401" s="372"/>
      <c r="AN401" s="372"/>
      <c r="AO401" s="372"/>
      <c r="AP401" s="372"/>
      <c r="AQ401" s="372"/>
      <c r="AR401" s="372"/>
      <c r="AS401" s="372"/>
      <c r="AT401" s="372"/>
      <c r="AU401" s="372"/>
      <c r="AV401" s="372"/>
      <c r="AW401" s="372"/>
      <c r="AX401" s="372"/>
      <c r="AY401" s="372"/>
      <c r="AZ401" s="372"/>
      <c r="BA401" s="548"/>
      <c r="BB401" s="345"/>
      <c r="BC401" s="548"/>
      <c r="BD401" s="548"/>
      <c r="BE401" s="548"/>
      <c r="BF401" s="548"/>
      <c r="BG401" s="548"/>
      <c r="BH401" s="548"/>
      <c r="BI401" s="548"/>
      <c r="BJ401" s="548"/>
      <c r="BK401" s="548"/>
      <c r="BL401" s="548"/>
      <c r="BM401" s="548"/>
      <c r="BN401" s="548"/>
      <c r="BO401" s="548"/>
      <c r="BP401" s="548"/>
      <c r="BQ401" s="548"/>
      <c r="BR401" s="548"/>
      <c r="BS401" s="548"/>
      <c r="BT401" s="548"/>
      <c r="BU401" s="548"/>
      <c r="BV401" s="548"/>
      <c r="BW401" s="548"/>
      <c r="BX401" s="548"/>
      <c r="BY401" s="548"/>
      <c r="BZ401" s="372"/>
      <c r="CA401" s="372"/>
      <c r="CB401" s="372"/>
      <c r="CC401" s="372"/>
      <c r="CD401" s="372"/>
      <c r="CE401" s="372"/>
      <c r="CF401" s="372"/>
      <c r="CG401" s="372"/>
      <c r="CH401" s="372"/>
      <c r="CI401" s="372"/>
      <c r="CJ401" s="372"/>
      <c r="CK401" s="372"/>
      <c r="CL401" s="372"/>
      <c r="CM401" s="372"/>
      <c r="CN401" s="372"/>
      <c r="CO401" s="372"/>
      <c r="CP401" s="372"/>
      <c r="CQ401" s="372"/>
      <c r="CR401" s="372"/>
      <c r="CS401" s="372"/>
      <c r="CT401" s="372"/>
      <c r="CU401" s="372"/>
      <c r="CV401" s="372"/>
      <c r="CW401" s="372"/>
      <c r="CX401" s="372"/>
      <c r="CY401" s="372"/>
      <c r="CZ401" s="372"/>
    </row>
    <row r="402" s="379" customFormat="true" ht="25.15" customHeight="true" x14ac:dyDescent="0.2">
      <c r="B402" s="1163" t="s">
        <v>140</v>
      </c>
      <c r="C402" s="1063"/>
      <c r="D402" s="1063"/>
      <c r="E402" s="583" t="s">
        <v>213</v>
      </c>
      <c r="F402" s="555"/>
      <c r="G402" s="555"/>
      <c r="H402" s="1188"/>
      <c r="I402" s="1188"/>
      <c r="J402" s="584" t="s">
        <v>213</v>
      </c>
      <c r="K402" s="555"/>
      <c r="L402" s="555"/>
      <c r="M402" s="1188"/>
      <c r="N402" s="1188"/>
      <c r="O402" s="585" t="s">
        <v>213</v>
      </c>
      <c r="P402" s="555"/>
      <c r="Q402" s="555"/>
      <c r="AA402" s="372"/>
      <c r="AB402" s="372"/>
      <c r="AC402" s="372"/>
      <c r="AD402" s="372"/>
      <c r="AE402" s="372"/>
      <c r="AF402" s="372"/>
      <c r="AG402" s="372"/>
      <c r="AH402" s="372"/>
      <c r="AI402" s="372"/>
      <c r="AJ402" s="372"/>
      <c r="AK402" s="372"/>
      <c r="AL402" s="372"/>
      <c r="AM402" s="372"/>
      <c r="AN402" s="372"/>
      <c r="AO402" s="372"/>
      <c r="AP402" s="372"/>
      <c r="AQ402" s="372"/>
      <c r="AR402" s="372"/>
      <c r="AS402" s="372"/>
      <c r="AT402" s="372"/>
      <c r="AU402" s="372"/>
      <c r="AV402" s="372"/>
      <c r="AW402" s="372"/>
      <c r="AX402" s="372"/>
      <c r="AY402" s="372"/>
      <c r="AZ402" s="372"/>
      <c r="BA402" s="548"/>
      <c r="BB402" s="345"/>
      <c r="BC402" s="548"/>
      <c r="BD402" s="548"/>
      <c r="BE402" s="548"/>
      <c r="BF402" s="548"/>
      <c r="BG402" s="548"/>
      <c r="BH402" s="548"/>
      <c r="BI402" s="548"/>
      <c r="BJ402" s="548"/>
      <c r="BK402" s="548"/>
      <c r="BL402" s="548"/>
      <c r="BM402" s="548"/>
      <c r="BN402" s="548"/>
      <c r="BO402" s="548"/>
      <c r="BP402" s="548"/>
      <c r="BQ402" s="548"/>
      <c r="BR402" s="548"/>
      <c r="BS402" s="548"/>
      <c r="BT402" s="548"/>
      <c r="BU402" s="548"/>
      <c r="BV402" s="548"/>
      <c r="BW402" s="548"/>
      <c r="BX402" s="548"/>
      <c r="BY402" s="548"/>
      <c r="BZ402" s="372"/>
      <c r="CA402" s="372"/>
      <c r="CB402" s="372"/>
      <c r="CC402" s="372"/>
      <c r="CD402" s="372"/>
      <c r="CE402" s="372"/>
      <c r="CF402" s="372"/>
      <c r="CG402" s="372"/>
      <c r="CH402" s="372"/>
      <c r="CI402" s="372"/>
      <c r="CJ402" s="372"/>
      <c r="CK402" s="372"/>
      <c r="CL402" s="372"/>
      <c r="CM402" s="372"/>
      <c r="CN402" s="372"/>
      <c r="CO402" s="372"/>
      <c r="CP402" s="372"/>
      <c r="CQ402" s="372"/>
      <c r="CR402" s="372"/>
      <c r="CS402" s="372"/>
      <c r="CT402" s="372"/>
      <c r="CU402" s="372"/>
      <c r="CV402" s="372"/>
      <c r="CW402" s="372"/>
      <c r="CX402" s="372"/>
      <c r="CY402" s="372"/>
      <c r="CZ402" s="372"/>
    </row>
    <row r="403" s="379" customFormat="true" ht="25.15" customHeight="true" x14ac:dyDescent="0.2">
      <c r="B403" s="1063"/>
      <c r="C403" s="1141" t="s">
        <v>339</v>
      </c>
      <c r="D403" s="1142"/>
      <c r="E403" s="758">
        <v>0.77766310786383219</v>
      </c>
      <c r="F403" s="670"/>
      <c r="G403" s="670"/>
      <c r="H403" s="1142" t="s">
        <v>340</v>
      </c>
      <c r="I403" s="1142"/>
      <c r="J403" s="759">
        <v>0.92468103838060889</v>
      </c>
      <c r="K403" s="670"/>
      <c r="L403" s="670"/>
      <c r="M403" s="1142" t="s">
        <v>341</v>
      </c>
      <c r="N403" s="1142"/>
      <c r="O403" s="760">
        <v>0.93583644995418214</v>
      </c>
      <c r="P403" s="670"/>
      <c r="Q403" s="670"/>
      <c r="AA403" s="372"/>
      <c r="AB403" s="372"/>
      <c r="AC403" s="372"/>
      <c r="AD403" s="372"/>
      <c r="AE403" s="372"/>
      <c r="AF403" s="372"/>
      <c r="AG403" s="372"/>
      <c r="AH403" s="372"/>
      <c r="AI403" s="372"/>
      <c r="AJ403" s="372"/>
      <c r="AK403" s="372"/>
      <c r="AL403" s="372"/>
      <c r="AM403" s="372"/>
      <c r="AN403" s="372"/>
      <c r="AO403" s="372"/>
      <c r="AP403" s="372"/>
      <c r="AQ403" s="372"/>
      <c r="AR403" s="372"/>
      <c r="AS403" s="372"/>
      <c r="AT403" s="372"/>
      <c r="AU403" s="372"/>
      <c r="AV403" s="372"/>
      <c r="AW403" s="372"/>
      <c r="AX403" s="372"/>
      <c r="AY403" s="372"/>
      <c r="AZ403" s="372"/>
      <c r="BA403" s="374"/>
      <c r="BB403" s="450"/>
      <c r="BC403" s="374"/>
      <c r="BD403" s="374"/>
      <c r="BE403" s="374"/>
      <c r="BF403" s="374"/>
      <c r="BG403" s="374"/>
      <c r="BH403" s="374"/>
      <c r="BI403" s="374"/>
      <c r="BJ403" s="374"/>
      <c r="BK403" s="374"/>
      <c r="BL403" s="374"/>
      <c r="BM403" s="374"/>
      <c r="BN403" s="374"/>
      <c r="BO403" s="374"/>
      <c r="BP403" s="374"/>
      <c r="BQ403" s="374"/>
      <c r="BR403" s="374"/>
      <c r="BS403" s="374"/>
      <c r="BT403" s="374"/>
      <c r="BU403" s="374"/>
      <c r="BV403" s="374"/>
      <c r="BW403" s="374"/>
      <c r="BX403" s="374"/>
      <c r="BY403" s="374"/>
      <c r="BZ403" s="375"/>
      <c r="CA403" s="375"/>
      <c r="CB403" s="375"/>
      <c r="CC403" s="375"/>
      <c r="CD403" s="375"/>
      <c r="CE403" s="375"/>
      <c r="CF403" s="375"/>
      <c r="CG403" s="375"/>
      <c r="CH403" s="375"/>
      <c r="CI403" s="375"/>
      <c r="CJ403" s="375"/>
      <c r="CK403" s="375"/>
      <c r="CL403" s="375"/>
      <c r="CM403" s="375"/>
      <c r="CN403" s="375"/>
      <c r="CO403" s="375"/>
      <c r="CP403" s="375"/>
      <c r="CQ403" s="375"/>
      <c r="CR403" s="375"/>
      <c r="CS403" s="375"/>
      <c r="CT403" s="375"/>
      <c r="CU403" s="375"/>
      <c r="CV403" s="375"/>
      <c r="CW403" s="375"/>
      <c r="CX403" s="375"/>
      <c r="CY403" s="375"/>
      <c r="CZ403" s="375"/>
    </row>
    <row r="404" s="379" customFormat="true" ht="25.15" customHeight="true" x14ac:dyDescent="0.2">
      <c r="B404" s="1063"/>
      <c r="C404" s="1141" t="s">
        <v>342</v>
      </c>
      <c r="D404" s="1142"/>
      <c r="E404" s="761">
        <v>0.76798200132171213</v>
      </c>
      <c r="F404" s="670"/>
      <c r="G404" s="670"/>
      <c r="H404" s="1142" t="s">
        <v>341</v>
      </c>
      <c r="I404" s="1142"/>
      <c r="J404" s="762">
        <v>0.92435884864668549</v>
      </c>
      <c r="K404" s="670"/>
      <c r="L404" s="670"/>
      <c r="M404" s="1142" t="s">
        <v>343</v>
      </c>
      <c r="N404" s="1142"/>
      <c r="O404" s="763">
        <v>0.93581038140941986</v>
      </c>
      <c r="P404" s="670"/>
      <c r="Q404" s="670"/>
      <c r="AA404" s="372"/>
      <c r="AB404" s="372"/>
      <c r="AC404" s="372"/>
      <c r="AD404" s="372"/>
      <c r="AE404" s="372"/>
      <c r="AF404" s="372"/>
      <c r="AG404" s="372"/>
      <c r="AH404" s="372"/>
      <c r="AI404" s="372"/>
      <c r="AJ404" s="372"/>
      <c r="AK404" s="372"/>
      <c r="AL404" s="372"/>
      <c r="AM404" s="372"/>
      <c r="AN404" s="372"/>
      <c r="AO404" s="372"/>
      <c r="AP404" s="372"/>
      <c r="AQ404" s="372"/>
      <c r="AR404" s="372"/>
      <c r="AS404" s="372"/>
      <c r="AT404" s="372"/>
      <c r="AU404" s="372"/>
      <c r="AV404" s="372"/>
      <c r="AW404" s="372"/>
      <c r="AX404" s="372"/>
      <c r="AY404" s="372"/>
      <c r="AZ404" s="372"/>
      <c r="BA404" s="374"/>
      <c r="BB404" s="450"/>
      <c r="BC404" s="374"/>
      <c r="BD404" s="374"/>
      <c r="BE404" s="374"/>
      <c r="BF404" s="374"/>
      <c r="BG404" s="374"/>
      <c r="BH404" s="374"/>
      <c r="BI404" s="374"/>
      <c r="BJ404" s="374"/>
      <c r="BK404" s="374"/>
      <c r="BL404" s="374"/>
      <c r="BM404" s="374"/>
      <c r="BN404" s="374"/>
      <c r="BO404" s="374"/>
      <c r="BP404" s="374"/>
      <c r="BQ404" s="374"/>
      <c r="BR404" s="374"/>
      <c r="BS404" s="374"/>
      <c r="BT404" s="374"/>
      <c r="BU404" s="374"/>
      <c r="BV404" s="374"/>
      <c r="BW404" s="374"/>
      <c r="BX404" s="374"/>
      <c r="BY404" s="374"/>
      <c r="BZ404" s="375"/>
      <c r="CA404" s="375"/>
      <c r="CB404" s="375"/>
      <c r="CC404" s="375"/>
      <c r="CD404" s="375"/>
      <c r="CE404" s="375"/>
      <c r="CF404" s="375"/>
      <c r="CG404" s="375"/>
      <c r="CH404" s="375"/>
      <c r="CI404" s="375"/>
      <c r="CJ404" s="375"/>
      <c r="CK404" s="375"/>
      <c r="CL404" s="375"/>
      <c r="CM404" s="375"/>
      <c r="CN404" s="375"/>
      <c r="CO404" s="375"/>
      <c r="CP404" s="375"/>
      <c r="CQ404" s="375"/>
      <c r="CR404" s="375"/>
      <c r="CS404" s="375"/>
      <c r="CT404" s="375"/>
      <c r="CU404" s="375"/>
      <c r="CV404" s="375"/>
      <c r="CW404" s="375"/>
      <c r="CX404" s="375"/>
      <c r="CY404" s="375"/>
      <c r="CZ404" s="375"/>
    </row>
    <row r="405" s="379" customFormat="true" ht="25.15" customHeight="true" x14ac:dyDescent="0.2">
      <c r="B405" s="1063"/>
      <c r="C405" s="1141" t="s">
        <v>344</v>
      </c>
      <c r="D405" s="1142"/>
      <c r="E405" s="761">
        <v>0.75037598862335053</v>
      </c>
      <c r="F405" s="670"/>
      <c r="G405" s="670"/>
      <c r="H405" s="1142" t="s">
        <v>345</v>
      </c>
      <c r="I405" s="1142"/>
      <c r="J405" s="762">
        <v>0.92432594879969887</v>
      </c>
      <c r="K405" s="670"/>
      <c r="L405" s="670"/>
      <c r="M405" s="1142" t="s">
        <v>346</v>
      </c>
      <c r="N405" s="1142"/>
      <c r="O405" s="763">
        <v>0.93575276815077435</v>
      </c>
      <c r="P405" s="670"/>
      <c r="Q405" s="670"/>
      <c r="AA405" s="372"/>
      <c r="AB405" s="372"/>
      <c r="AC405" s="372"/>
      <c r="AD405" s="372"/>
      <c r="AE405" s="372"/>
      <c r="AF405" s="372"/>
      <c r="AG405" s="372"/>
      <c r="AH405" s="372"/>
      <c r="AI405" s="372"/>
      <c r="AJ405" s="372"/>
      <c r="AK405" s="372"/>
      <c r="AL405" s="372"/>
      <c r="AM405" s="372"/>
      <c r="AN405" s="372"/>
      <c r="AO405" s="372"/>
      <c r="AP405" s="372"/>
      <c r="AQ405" s="372"/>
      <c r="AR405" s="372"/>
      <c r="AS405" s="372"/>
      <c r="AT405" s="372"/>
      <c r="AU405" s="372"/>
      <c r="AV405" s="372"/>
      <c r="AW405" s="372"/>
      <c r="AX405" s="372"/>
      <c r="AY405" s="372"/>
      <c r="AZ405" s="372"/>
      <c r="BA405" s="374"/>
      <c r="BB405" s="450"/>
      <c r="BC405" s="374"/>
      <c r="BD405" s="374"/>
      <c r="BE405" s="374"/>
      <c r="BF405" s="374"/>
      <c r="BG405" s="374"/>
      <c r="BH405" s="374"/>
      <c r="BI405" s="374"/>
      <c r="BJ405" s="374"/>
      <c r="BK405" s="374"/>
      <c r="BL405" s="374"/>
      <c r="BM405" s="374"/>
      <c r="BN405" s="374"/>
      <c r="BO405" s="374"/>
      <c r="BP405" s="374"/>
      <c r="BQ405" s="374"/>
      <c r="BR405" s="374"/>
      <c r="BS405" s="374"/>
      <c r="BT405" s="374"/>
      <c r="BU405" s="374"/>
      <c r="BV405" s="374"/>
      <c r="BW405" s="374"/>
      <c r="BX405" s="374"/>
      <c r="BY405" s="374"/>
      <c r="BZ405" s="375"/>
      <c r="CA405" s="375"/>
      <c r="CB405" s="375"/>
      <c r="CC405" s="375"/>
      <c r="CD405" s="375"/>
      <c r="CE405" s="375"/>
      <c r="CF405" s="375"/>
      <c r="CG405" s="375"/>
      <c r="CH405" s="375"/>
      <c r="CI405" s="375"/>
      <c r="CJ405" s="375"/>
      <c r="CK405" s="375"/>
      <c r="CL405" s="375"/>
      <c r="CM405" s="375"/>
      <c r="CN405" s="375"/>
      <c r="CO405" s="375"/>
      <c r="CP405" s="375"/>
      <c r="CQ405" s="375"/>
      <c r="CR405" s="375"/>
      <c r="CS405" s="375"/>
      <c r="CT405" s="375"/>
      <c r="CU405" s="375"/>
      <c r="CV405" s="375"/>
      <c r="CW405" s="375"/>
      <c r="CX405" s="375"/>
      <c r="CY405" s="375"/>
      <c r="CZ405" s="375"/>
    </row>
    <row r="406" s="379" customFormat="true" ht="25.15" customHeight="true" x14ac:dyDescent="0.2">
      <c r="B406" s="1063"/>
      <c r="C406" s="1141" t="s">
        <v>347</v>
      </c>
      <c r="D406" s="1142"/>
      <c r="E406" s="761">
        <v>-0.68354063089836992</v>
      </c>
      <c r="F406" s="670"/>
      <c r="G406" s="670"/>
      <c r="H406" s="1142" t="s">
        <v>348</v>
      </c>
      <c r="I406" s="1142"/>
      <c r="J406" s="762">
        <v>0.9243243368628794</v>
      </c>
      <c r="K406" s="670"/>
      <c r="L406" s="670"/>
      <c r="M406" s="1142" t="s">
        <v>345</v>
      </c>
      <c r="N406" s="1142"/>
      <c r="O406" s="763">
        <v>0.93573050202241814</v>
      </c>
      <c r="P406" s="670"/>
      <c r="Q406" s="670"/>
      <c r="AA406" s="372"/>
      <c r="AB406" s="372"/>
      <c r="AC406" s="372"/>
      <c r="AD406" s="372"/>
      <c r="AE406" s="372"/>
      <c r="AF406" s="372"/>
      <c r="AG406" s="372"/>
      <c r="AH406" s="372"/>
      <c r="AI406" s="372"/>
      <c r="AJ406" s="372"/>
      <c r="AK406" s="372"/>
      <c r="AL406" s="372"/>
      <c r="AM406" s="372"/>
      <c r="AN406" s="372"/>
      <c r="AO406" s="372"/>
      <c r="AP406" s="372"/>
      <c r="AQ406" s="372"/>
      <c r="AR406" s="372"/>
      <c r="AS406" s="372"/>
      <c r="AT406" s="372"/>
      <c r="AU406" s="372"/>
      <c r="AV406" s="372"/>
      <c r="AW406" s="372"/>
      <c r="AX406" s="372"/>
      <c r="AY406" s="372"/>
      <c r="AZ406" s="372"/>
      <c r="BA406" s="374"/>
      <c r="BB406" s="450"/>
      <c r="BC406" s="374"/>
      <c r="BD406" s="374"/>
      <c r="BE406" s="374"/>
      <c r="BF406" s="374"/>
      <c r="BG406" s="374"/>
      <c r="BH406" s="374"/>
      <c r="BI406" s="374"/>
      <c r="BJ406" s="374"/>
      <c r="BK406" s="374"/>
      <c r="BL406" s="374"/>
      <c r="BM406" s="374"/>
      <c r="BN406" s="374"/>
      <c r="BO406" s="374"/>
      <c r="BP406" s="374"/>
      <c r="BQ406" s="374"/>
      <c r="BR406" s="374"/>
      <c r="BS406" s="374"/>
      <c r="BT406" s="374"/>
      <c r="BU406" s="374"/>
      <c r="BV406" s="374"/>
      <c r="BW406" s="374"/>
      <c r="BX406" s="374"/>
      <c r="BY406" s="374"/>
      <c r="BZ406" s="375"/>
      <c r="CA406" s="375"/>
      <c r="CB406" s="375"/>
      <c r="CC406" s="375"/>
      <c r="CD406" s="375"/>
      <c r="CE406" s="375"/>
      <c r="CF406" s="375"/>
      <c r="CG406" s="375"/>
      <c r="CH406" s="375"/>
      <c r="CI406" s="375"/>
      <c r="CJ406" s="375"/>
      <c r="CK406" s="375"/>
      <c r="CL406" s="375"/>
      <c r="CM406" s="375"/>
      <c r="CN406" s="375"/>
      <c r="CO406" s="375"/>
      <c r="CP406" s="375"/>
      <c r="CQ406" s="375"/>
      <c r="CR406" s="375"/>
      <c r="CS406" s="375"/>
      <c r="CT406" s="375"/>
      <c r="CU406" s="375"/>
      <c r="CV406" s="375"/>
      <c r="CW406" s="375"/>
      <c r="CX406" s="375"/>
      <c r="CY406" s="375"/>
      <c r="CZ406" s="375"/>
    </row>
    <row r="407" s="379" customFormat="true" ht="25.15" customHeight="true" x14ac:dyDescent="0.2">
      <c r="B407" s="1063"/>
      <c r="C407" s="1141" t="s">
        <v>349</v>
      </c>
      <c r="D407" s="1142"/>
      <c r="E407" s="761">
        <v>0.67386222699079501</v>
      </c>
      <c r="F407" s="670"/>
      <c r="G407" s="670"/>
      <c r="H407" s="1142" t="s">
        <v>346</v>
      </c>
      <c r="I407" s="1142"/>
      <c r="J407" s="762">
        <v>0.92371260932861621</v>
      </c>
      <c r="K407" s="670"/>
      <c r="L407" s="670"/>
      <c r="M407" s="1142" t="s">
        <v>340</v>
      </c>
      <c r="N407" s="1142"/>
      <c r="O407" s="763">
        <v>0.93571326948103495</v>
      </c>
      <c r="P407" s="670"/>
      <c r="Q407" s="670"/>
      <c r="AA407" s="372"/>
      <c r="AB407" s="372"/>
      <c r="AC407" s="372"/>
      <c r="AD407" s="372"/>
      <c r="AE407" s="372"/>
      <c r="AF407" s="372"/>
      <c r="AG407" s="372"/>
      <c r="AH407" s="372"/>
      <c r="AI407" s="372"/>
      <c r="AJ407" s="372"/>
      <c r="AK407" s="372"/>
      <c r="AL407" s="372"/>
      <c r="AM407" s="372"/>
      <c r="AN407" s="372"/>
      <c r="AO407" s="372"/>
      <c r="AP407" s="372"/>
      <c r="AQ407" s="372"/>
      <c r="AR407" s="372"/>
      <c r="AS407" s="372"/>
      <c r="AT407" s="372"/>
      <c r="AU407" s="372"/>
      <c r="AV407" s="372"/>
      <c r="AW407" s="372"/>
      <c r="AX407" s="372"/>
      <c r="AY407" s="372"/>
      <c r="AZ407" s="372"/>
      <c r="BA407" s="374"/>
      <c r="BB407" s="450"/>
      <c r="BC407" s="374"/>
      <c r="BD407" s="374"/>
      <c r="BE407" s="374"/>
      <c r="BF407" s="374"/>
      <c r="BG407" s="374"/>
      <c r="BH407" s="374"/>
      <c r="BI407" s="374"/>
      <c r="BJ407" s="374"/>
      <c r="BK407" s="374"/>
      <c r="BL407" s="374"/>
      <c r="BM407" s="374"/>
      <c r="BN407" s="374"/>
      <c r="BO407" s="374"/>
      <c r="BP407" s="374"/>
      <c r="BQ407" s="374"/>
      <c r="BR407" s="374"/>
      <c r="BS407" s="374"/>
      <c r="BT407" s="374"/>
      <c r="BU407" s="374"/>
      <c r="BV407" s="374"/>
      <c r="BW407" s="374"/>
      <c r="BX407" s="374"/>
      <c r="BY407" s="374"/>
      <c r="BZ407" s="375"/>
      <c r="CA407" s="375"/>
      <c r="CB407" s="375"/>
      <c r="CC407" s="375"/>
      <c r="CD407" s="375"/>
      <c r="CE407" s="375"/>
      <c r="CF407" s="375"/>
      <c r="CG407" s="375"/>
      <c r="CH407" s="375"/>
      <c r="CI407" s="375"/>
      <c r="CJ407" s="375"/>
      <c r="CK407" s="375"/>
      <c r="CL407" s="375"/>
      <c r="CM407" s="375"/>
      <c r="CN407" s="375"/>
      <c r="CO407" s="375"/>
      <c r="CP407" s="375"/>
      <c r="CQ407" s="375"/>
      <c r="CR407" s="375"/>
      <c r="CS407" s="375"/>
      <c r="CT407" s="375"/>
      <c r="CU407" s="375"/>
      <c r="CV407" s="375"/>
      <c r="CW407" s="375"/>
      <c r="CX407" s="375"/>
      <c r="CY407" s="375"/>
      <c r="CZ407" s="375"/>
    </row>
    <row r="408" s="379" customFormat="true" ht="25.15" customHeight="true" x14ac:dyDescent="0.2">
      <c r="B408" s="1063"/>
      <c r="C408" s="1141" t="s">
        <v>350</v>
      </c>
      <c r="D408" s="1142"/>
      <c r="E408" s="761">
        <v>0.61117847017894256</v>
      </c>
      <c r="F408" s="670"/>
      <c r="G408" s="670"/>
      <c r="H408" s="1142" t="s">
        <v>343</v>
      </c>
      <c r="I408" s="1142"/>
      <c r="J408" s="762">
        <v>0.92248927000287484</v>
      </c>
      <c r="K408" s="670"/>
      <c r="L408" s="670"/>
      <c r="M408" s="1142" t="s">
        <v>348</v>
      </c>
      <c r="N408" s="1142"/>
      <c r="O408" s="763">
        <v>0.93565093195599836</v>
      </c>
      <c r="P408" s="670"/>
      <c r="Q408" s="670"/>
      <c r="AA408" s="372"/>
      <c r="AB408" s="372"/>
      <c r="AC408" s="372"/>
      <c r="AD408" s="372"/>
      <c r="AE408" s="372"/>
      <c r="AF408" s="372"/>
      <c r="AG408" s="372"/>
      <c r="AH408" s="372"/>
      <c r="AI408" s="372"/>
      <c r="AJ408" s="372"/>
      <c r="AK408" s="372"/>
      <c r="AL408" s="372"/>
      <c r="AM408" s="372"/>
      <c r="AN408" s="372"/>
      <c r="AO408" s="372"/>
      <c r="AP408" s="372"/>
      <c r="AQ408" s="372"/>
      <c r="AR408" s="372"/>
      <c r="AS408" s="372"/>
      <c r="AT408" s="372"/>
      <c r="AU408" s="372"/>
      <c r="AV408" s="372"/>
      <c r="AW408" s="372"/>
      <c r="AX408" s="372"/>
      <c r="AY408" s="372"/>
      <c r="AZ408" s="372"/>
      <c r="BA408" s="374"/>
      <c r="BB408" s="450"/>
      <c r="BC408" s="374"/>
      <c r="BD408" s="374"/>
      <c r="BE408" s="374"/>
      <c r="BF408" s="374"/>
      <c r="BG408" s="374"/>
      <c r="BH408" s="374"/>
      <c r="BI408" s="374"/>
      <c r="BJ408" s="374"/>
      <c r="BK408" s="374"/>
      <c r="BL408" s="374"/>
      <c r="BM408" s="374"/>
      <c r="BN408" s="374"/>
      <c r="BO408" s="374"/>
      <c r="BP408" s="374"/>
      <c r="BQ408" s="374"/>
      <c r="BR408" s="374"/>
      <c r="BS408" s="374"/>
      <c r="BT408" s="374"/>
      <c r="BU408" s="374"/>
      <c r="BV408" s="374"/>
      <c r="BW408" s="374"/>
      <c r="BX408" s="374"/>
      <c r="BY408" s="374"/>
      <c r="BZ408" s="375"/>
      <c r="CA408" s="375"/>
      <c r="CB408" s="375"/>
      <c r="CC408" s="375"/>
      <c r="CD408" s="375"/>
      <c r="CE408" s="375"/>
      <c r="CF408" s="375"/>
      <c r="CG408" s="375"/>
      <c r="CH408" s="375"/>
      <c r="CI408" s="375"/>
      <c r="CJ408" s="375"/>
      <c r="CK408" s="375"/>
      <c r="CL408" s="375"/>
      <c r="CM408" s="375"/>
      <c r="CN408" s="375"/>
      <c r="CO408" s="375"/>
      <c r="CP408" s="375"/>
      <c r="CQ408" s="375"/>
      <c r="CR408" s="375"/>
      <c r="CS408" s="375"/>
      <c r="CT408" s="375"/>
      <c r="CU408" s="375"/>
      <c r="CV408" s="375"/>
      <c r="CW408" s="375"/>
      <c r="CX408" s="375"/>
      <c r="CY408" s="375"/>
      <c r="CZ408" s="375"/>
    </row>
    <row r="409" s="379" customFormat="true" ht="25.15" customHeight="true" x14ac:dyDescent="0.2">
      <c r="B409" s="1063"/>
      <c r="C409" s="1141" t="s">
        <v>351</v>
      </c>
      <c r="D409" s="1142"/>
      <c r="E409" s="761">
        <v>0.60628431504174252</v>
      </c>
      <c r="F409" s="670"/>
      <c r="G409" s="670"/>
      <c r="H409" s="1142" t="s">
        <v>352</v>
      </c>
      <c r="I409" s="1142"/>
      <c r="J409" s="762">
        <v>0.92068452651495181</v>
      </c>
      <c r="K409" s="670"/>
      <c r="L409" s="670"/>
      <c r="M409" s="1142" t="s">
        <v>352</v>
      </c>
      <c r="N409" s="1142"/>
      <c r="O409" s="763">
        <v>0.93452941298837777</v>
      </c>
      <c r="P409" s="670"/>
      <c r="Q409" s="670"/>
      <c r="AA409" s="372"/>
      <c r="AB409" s="372"/>
      <c r="AC409" s="372"/>
      <c r="AD409" s="372"/>
      <c r="AE409" s="372"/>
      <c r="AF409" s="372"/>
      <c r="AG409" s="372"/>
      <c r="AH409" s="372"/>
      <c r="AI409" s="372"/>
      <c r="AJ409" s="372"/>
      <c r="AK409" s="372"/>
      <c r="AL409" s="372"/>
      <c r="AM409" s="372"/>
      <c r="AN409" s="372"/>
      <c r="AO409" s="372"/>
      <c r="AP409" s="372"/>
      <c r="AQ409" s="372"/>
      <c r="AR409" s="372"/>
      <c r="AS409" s="372"/>
      <c r="AT409" s="372"/>
      <c r="AU409" s="372"/>
      <c r="AV409" s="372"/>
      <c r="AW409" s="372"/>
      <c r="AX409" s="372"/>
      <c r="AY409" s="372"/>
      <c r="AZ409" s="372"/>
      <c r="BA409" s="374"/>
      <c r="BB409" s="450"/>
      <c r="BC409" s="374"/>
      <c r="BD409" s="374"/>
      <c r="BE409" s="374"/>
      <c r="BF409" s="374"/>
      <c r="BG409" s="374"/>
      <c r="BH409" s="374"/>
      <c r="BI409" s="374"/>
      <c r="BJ409" s="374"/>
      <c r="BK409" s="374"/>
      <c r="BL409" s="374"/>
      <c r="BM409" s="374"/>
      <c r="BN409" s="374"/>
      <c r="BO409" s="374"/>
      <c r="BP409" s="374"/>
      <c r="BQ409" s="374"/>
      <c r="BR409" s="374"/>
      <c r="BS409" s="374"/>
      <c r="BT409" s="374"/>
      <c r="BU409" s="374"/>
      <c r="BV409" s="374"/>
      <c r="BW409" s="374"/>
      <c r="BX409" s="374"/>
      <c r="BY409" s="374"/>
      <c r="BZ409" s="375"/>
      <c r="CA409" s="375"/>
      <c r="CB409" s="375"/>
      <c r="CC409" s="375"/>
      <c r="CD409" s="375"/>
      <c r="CE409" s="375"/>
      <c r="CF409" s="375"/>
      <c r="CG409" s="375"/>
      <c r="CH409" s="375"/>
      <c r="CI409" s="375"/>
      <c r="CJ409" s="375"/>
      <c r="CK409" s="375"/>
      <c r="CL409" s="375"/>
      <c r="CM409" s="375"/>
      <c r="CN409" s="375"/>
      <c r="CO409" s="375"/>
      <c r="CP409" s="375"/>
      <c r="CQ409" s="375"/>
      <c r="CR409" s="375"/>
      <c r="CS409" s="375"/>
      <c r="CT409" s="375"/>
      <c r="CU409" s="375"/>
      <c r="CV409" s="375"/>
      <c r="CW409" s="375"/>
      <c r="CX409" s="375"/>
      <c r="CY409" s="375"/>
      <c r="CZ409" s="375"/>
    </row>
    <row r="410" s="379" customFormat="true" ht="25.15" customHeight="true" x14ac:dyDescent="0.2">
      <c r="B410" s="1063"/>
      <c r="C410" s="1141" t="s">
        <v>353</v>
      </c>
      <c r="D410" s="1142"/>
      <c r="E410" s="761">
        <v>0.55044563465316965</v>
      </c>
      <c r="F410" s="670"/>
      <c r="G410" s="670"/>
      <c r="H410" s="1142" t="s">
        <v>354</v>
      </c>
      <c r="I410" s="1142"/>
      <c r="J410" s="762">
        <v>0.61225543763238977</v>
      </c>
      <c r="K410" s="670"/>
      <c r="L410" s="670"/>
      <c r="M410" s="1142" t="s">
        <v>354</v>
      </c>
      <c r="N410" s="1142"/>
      <c r="O410" s="763">
        <v>0.4487530795585058</v>
      </c>
      <c r="P410" s="670"/>
      <c r="Q410" s="670"/>
      <c r="AA410" s="372"/>
      <c r="AB410" s="372"/>
      <c r="AC410" s="372"/>
      <c r="AD410" s="372"/>
      <c r="AE410" s="372"/>
      <c r="AF410" s="372"/>
      <c r="AG410" s="372"/>
      <c r="AH410" s="372"/>
      <c r="AI410" s="372"/>
      <c r="AJ410" s="372"/>
      <c r="AK410" s="372"/>
      <c r="AL410" s="372"/>
      <c r="AM410" s="372"/>
      <c r="AN410" s="372"/>
      <c r="AO410" s="372"/>
      <c r="AP410" s="372"/>
      <c r="AQ410" s="372"/>
      <c r="AR410" s="372"/>
      <c r="AS410" s="372"/>
      <c r="AT410" s="372"/>
      <c r="AU410" s="372"/>
      <c r="AV410" s="372"/>
      <c r="AW410" s="372"/>
      <c r="AX410" s="372"/>
      <c r="AY410" s="372"/>
      <c r="AZ410" s="372"/>
      <c r="BA410" s="374"/>
      <c r="BB410" s="450"/>
      <c r="BC410" s="374"/>
      <c r="BD410" s="374"/>
      <c r="BE410" s="374"/>
      <c r="BF410" s="374"/>
      <c r="BG410" s="374"/>
      <c r="BH410" s="374"/>
      <c r="BI410" s="374"/>
      <c r="BJ410" s="374"/>
      <c r="BK410" s="374"/>
      <c r="BL410" s="374"/>
      <c r="BM410" s="374"/>
      <c r="BN410" s="374"/>
      <c r="BO410" s="374"/>
      <c r="BP410" s="374"/>
      <c r="BQ410" s="374"/>
      <c r="BR410" s="374"/>
      <c r="BS410" s="374"/>
      <c r="BT410" s="374"/>
      <c r="BU410" s="374"/>
      <c r="BV410" s="374"/>
      <c r="BW410" s="374"/>
      <c r="BX410" s="374"/>
      <c r="BY410" s="374"/>
      <c r="BZ410" s="375"/>
      <c r="CA410" s="375"/>
      <c r="CB410" s="375"/>
      <c r="CC410" s="375"/>
      <c r="CD410" s="375"/>
      <c r="CE410" s="375"/>
      <c r="CF410" s="375"/>
      <c r="CG410" s="375"/>
      <c r="CH410" s="375"/>
      <c r="CI410" s="375"/>
      <c r="CJ410" s="375"/>
      <c r="CK410" s="375"/>
      <c r="CL410" s="375"/>
      <c r="CM410" s="375"/>
      <c r="CN410" s="375"/>
      <c r="CO410" s="375"/>
      <c r="CP410" s="375"/>
      <c r="CQ410" s="375"/>
      <c r="CR410" s="375"/>
      <c r="CS410" s="375"/>
      <c r="CT410" s="375"/>
      <c r="CU410" s="375"/>
      <c r="CV410" s="375"/>
      <c r="CW410" s="375"/>
      <c r="CX410" s="375"/>
      <c r="CY410" s="375"/>
      <c r="CZ410" s="375"/>
    </row>
    <row r="411" s="379" customFormat="true" ht="25.15" customHeight="true" x14ac:dyDescent="0.2">
      <c r="B411" s="1063"/>
      <c r="C411" s="1141" t="s">
        <v>355</v>
      </c>
      <c r="D411" s="1142"/>
      <c r="E411" s="761">
        <v>-0.54482189348944499</v>
      </c>
      <c r="F411" s="670"/>
      <c r="G411" s="670"/>
      <c r="H411" s="1142" t="s">
        <v>356</v>
      </c>
      <c r="I411" s="1142"/>
      <c r="J411" s="762">
        <v>0.54024309556682215</v>
      </c>
      <c r="K411" s="670"/>
      <c r="L411" s="670"/>
      <c r="M411" s="1142" t="s">
        <v>357</v>
      </c>
      <c r="N411" s="1142"/>
      <c r="O411" s="763">
        <v>0.42428126976349939</v>
      </c>
      <c r="P411" s="670"/>
      <c r="Q411" s="670"/>
      <c r="AA411" s="372"/>
      <c r="AB411" s="372"/>
      <c r="AC411" s="372"/>
      <c r="AD411" s="372"/>
      <c r="AE411" s="372"/>
      <c r="AF411" s="372"/>
      <c r="AG411" s="372"/>
      <c r="AH411" s="372"/>
      <c r="AI411" s="372"/>
      <c r="AJ411" s="372"/>
      <c r="AK411" s="372"/>
      <c r="AL411" s="372"/>
      <c r="AM411" s="372"/>
      <c r="AN411" s="372"/>
      <c r="AO411" s="372"/>
      <c r="AP411" s="372"/>
      <c r="AQ411" s="372"/>
      <c r="AR411" s="372"/>
      <c r="AS411" s="372"/>
      <c r="AT411" s="372"/>
      <c r="AU411" s="372"/>
      <c r="AV411" s="372"/>
      <c r="AW411" s="372"/>
      <c r="AX411" s="372"/>
      <c r="AY411" s="372"/>
      <c r="AZ411" s="372"/>
      <c r="BA411" s="374"/>
      <c r="BB411" s="450"/>
      <c r="BC411" s="374"/>
      <c r="BD411" s="374"/>
      <c r="BE411" s="374"/>
      <c r="BF411" s="374"/>
      <c r="BG411" s="374"/>
      <c r="BH411" s="374"/>
      <c r="BI411" s="374"/>
      <c r="BJ411" s="374"/>
      <c r="BK411" s="374"/>
      <c r="BL411" s="374"/>
      <c r="BM411" s="374"/>
      <c r="BN411" s="374"/>
      <c r="BO411" s="374"/>
      <c r="BP411" s="374"/>
      <c r="BQ411" s="374"/>
      <c r="BR411" s="374"/>
      <c r="BS411" s="374"/>
      <c r="BT411" s="374"/>
      <c r="BU411" s="374"/>
      <c r="BV411" s="374"/>
      <c r="BW411" s="374"/>
      <c r="BX411" s="374"/>
      <c r="BY411" s="374"/>
      <c r="BZ411" s="375"/>
      <c r="CA411" s="375"/>
      <c r="CB411" s="375"/>
      <c r="CC411" s="375"/>
      <c r="CD411" s="375"/>
      <c r="CE411" s="375"/>
      <c r="CF411" s="375"/>
      <c r="CG411" s="375"/>
      <c r="CH411" s="375"/>
      <c r="CI411" s="375"/>
      <c r="CJ411" s="375"/>
      <c r="CK411" s="375"/>
      <c r="CL411" s="375"/>
      <c r="CM411" s="375"/>
      <c r="CN411" s="375"/>
      <c r="CO411" s="375"/>
      <c r="CP411" s="375"/>
      <c r="CQ411" s="375"/>
      <c r="CR411" s="375"/>
      <c r="CS411" s="375"/>
      <c r="CT411" s="375"/>
      <c r="CU411" s="375"/>
      <c r="CV411" s="375"/>
      <c r="CW411" s="375"/>
      <c r="CX411" s="375"/>
      <c r="CY411" s="375"/>
      <c r="CZ411" s="375"/>
    </row>
    <row r="412" s="379" customFormat="true" ht="25.15" customHeight="true" x14ac:dyDescent="0.2">
      <c r="B412" s="1063"/>
      <c r="C412" s="1141" t="s">
        <v>356</v>
      </c>
      <c r="D412" s="1142"/>
      <c r="E412" s="761">
        <v>-0.5343215830928193</v>
      </c>
      <c r="F412" s="670"/>
      <c r="G412" s="670"/>
      <c r="H412" s="1142" t="s">
        <v>339</v>
      </c>
      <c r="I412" s="1142"/>
      <c r="J412" s="762">
        <v>-0.53449895805407555</v>
      </c>
      <c r="K412" s="670"/>
      <c r="L412" s="670"/>
      <c r="M412" s="1142" t="s">
        <v>339</v>
      </c>
      <c r="N412" s="1142"/>
      <c r="O412" s="763">
        <v>-0.42426562254835831</v>
      </c>
      <c r="P412" s="670"/>
      <c r="Q412" s="670"/>
      <c r="AA412" s="372"/>
      <c r="AB412" s="372"/>
      <c r="AC412" s="372"/>
      <c r="AD412" s="372"/>
      <c r="AE412" s="372"/>
      <c r="AF412" s="372"/>
      <c r="AG412" s="372"/>
      <c r="AH412" s="372"/>
      <c r="AI412" s="372"/>
      <c r="AJ412" s="372"/>
      <c r="AK412" s="372"/>
      <c r="AL412" s="372"/>
      <c r="AM412" s="372"/>
      <c r="AN412" s="372"/>
      <c r="AO412" s="372"/>
      <c r="AP412" s="372"/>
      <c r="AQ412" s="372"/>
      <c r="AR412" s="372"/>
      <c r="AS412" s="372"/>
      <c r="AT412" s="372"/>
      <c r="AU412" s="372"/>
      <c r="AV412" s="372"/>
      <c r="AW412" s="372"/>
      <c r="AX412" s="372"/>
      <c r="AY412" s="372"/>
      <c r="AZ412" s="372"/>
      <c r="BA412" s="374"/>
      <c r="BB412" s="450"/>
      <c r="BC412" s="374"/>
      <c r="BD412" s="374"/>
      <c r="BE412" s="374"/>
      <c r="BF412" s="374"/>
      <c r="BG412" s="374"/>
      <c r="BH412" s="374"/>
      <c r="BI412" s="374"/>
      <c r="BJ412" s="374"/>
      <c r="BK412" s="374"/>
      <c r="BL412" s="374"/>
      <c r="BM412" s="374"/>
      <c r="BN412" s="374"/>
      <c r="BO412" s="374"/>
      <c r="BP412" s="374"/>
      <c r="BQ412" s="374"/>
      <c r="BR412" s="374"/>
      <c r="BS412" s="374"/>
      <c r="BT412" s="374"/>
      <c r="BU412" s="374"/>
      <c r="BV412" s="374"/>
      <c r="BW412" s="374"/>
      <c r="BX412" s="374"/>
      <c r="BY412" s="374"/>
      <c r="BZ412" s="375"/>
      <c r="CA412" s="375"/>
      <c r="CB412" s="375"/>
      <c r="CC412" s="375"/>
      <c r="CD412" s="375"/>
      <c r="CE412" s="375"/>
      <c r="CF412" s="375"/>
      <c r="CG412" s="375"/>
      <c r="CH412" s="375"/>
      <c r="CI412" s="375"/>
      <c r="CJ412" s="375"/>
      <c r="CK412" s="375"/>
      <c r="CL412" s="375"/>
      <c r="CM412" s="375"/>
      <c r="CN412" s="375"/>
      <c r="CO412" s="375"/>
      <c r="CP412" s="375"/>
      <c r="CQ412" s="375"/>
      <c r="CR412" s="375"/>
      <c r="CS412" s="375"/>
      <c r="CT412" s="375"/>
      <c r="CU412" s="375"/>
      <c r="CV412" s="375"/>
      <c r="CW412" s="375"/>
      <c r="CX412" s="375"/>
      <c r="CY412" s="375"/>
      <c r="CZ412" s="375"/>
    </row>
    <row r="413" s="379" customFormat="true" ht="25.15" customHeight="true" x14ac:dyDescent="0.2">
      <c r="B413" s="1063"/>
      <c r="C413" s="1141" t="s">
        <v>358</v>
      </c>
      <c r="D413" s="1142"/>
      <c r="E413" s="761">
        <v>0.52765393668361793</v>
      </c>
      <c r="F413" s="670"/>
      <c r="G413" s="670"/>
      <c r="H413" s="1142" t="s">
        <v>359</v>
      </c>
      <c r="I413" s="1142"/>
      <c r="J413" s="762">
        <v>0.52215543356830296</v>
      </c>
      <c r="K413" s="670"/>
      <c r="L413" s="670"/>
      <c r="M413" s="1142" t="s">
        <v>360</v>
      </c>
      <c r="N413" s="1142"/>
      <c r="O413" s="763">
        <v>-0.41724827323121816</v>
      </c>
      <c r="P413" s="670"/>
      <c r="Q413" s="670"/>
      <c r="AA413" s="372"/>
      <c r="AB413" s="372"/>
      <c r="AC413" s="372"/>
      <c r="AD413" s="372"/>
      <c r="AE413" s="372"/>
      <c r="AF413" s="372"/>
      <c r="AG413" s="372"/>
      <c r="AH413" s="372"/>
      <c r="AI413" s="372"/>
      <c r="AJ413" s="372"/>
      <c r="AK413" s="372"/>
      <c r="AL413" s="372"/>
      <c r="AM413" s="372"/>
      <c r="AN413" s="372"/>
      <c r="AO413" s="372"/>
      <c r="AP413" s="372"/>
      <c r="AQ413" s="372"/>
      <c r="AR413" s="372"/>
      <c r="AS413" s="372"/>
      <c r="AT413" s="372"/>
      <c r="AU413" s="372"/>
      <c r="AV413" s="372"/>
      <c r="AW413" s="372"/>
      <c r="AX413" s="372"/>
      <c r="AY413" s="372"/>
      <c r="AZ413" s="372"/>
      <c r="BA413" s="374"/>
      <c r="BB413" s="450"/>
      <c r="BC413" s="374"/>
      <c r="BD413" s="374"/>
      <c r="BE413" s="374"/>
      <c r="BF413" s="374"/>
      <c r="BG413" s="374"/>
      <c r="BH413" s="374"/>
      <c r="BI413" s="374"/>
      <c r="BJ413" s="374"/>
      <c r="BK413" s="374"/>
      <c r="BL413" s="374"/>
      <c r="BM413" s="374"/>
      <c r="BN413" s="374"/>
      <c r="BO413" s="374"/>
      <c r="BP413" s="374"/>
      <c r="BQ413" s="374"/>
      <c r="BR413" s="374"/>
      <c r="BS413" s="374"/>
      <c r="BT413" s="374"/>
      <c r="BU413" s="374"/>
      <c r="BV413" s="374"/>
      <c r="BW413" s="374"/>
      <c r="BX413" s="374"/>
      <c r="BY413" s="374"/>
      <c r="BZ413" s="375"/>
      <c r="CA413" s="375"/>
      <c r="CB413" s="375"/>
      <c r="CC413" s="375"/>
      <c r="CD413" s="375"/>
      <c r="CE413" s="375"/>
      <c r="CF413" s="375"/>
      <c r="CG413" s="375"/>
      <c r="CH413" s="375"/>
      <c r="CI413" s="375"/>
      <c r="CJ413" s="375"/>
      <c r="CK413" s="375"/>
      <c r="CL413" s="375"/>
      <c r="CM413" s="375"/>
      <c r="CN413" s="375"/>
      <c r="CO413" s="375"/>
      <c r="CP413" s="375"/>
      <c r="CQ413" s="375"/>
      <c r="CR413" s="375"/>
      <c r="CS413" s="375"/>
      <c r="CT413" s="375"/>
      <c r="CU413" s="375"/>
      <c r="CV413" s="375"/>
      <c r="CW413" s="375"/>
      <c r="CX413" s="375"/>
      <c r="CY413" s="375"/>
      <c r="CZ413" s="375"/>
    </row>
    <row r="414" s="379" customFormat="true" ht="25.15" customHeight="true" x14ac:dyDescent="0.2">
      <c r="B414" s="1063"/>
      <c r="C414" s="1141" t="s">
        <v>361</v>
      </c>
      <c r="D414" s="1142"/>
      <c r="E414" s="761">
        <v>0.50080625874372764</v>
      </c>
      <c r="F414" s="670"/>
      <c r="G414" s="670"/>
      <c r="H414" s="1142" t="s">
        <v>355</v>
      </c>
      <c r="I414" s="1142"/>
      <c r="J414" s="762">
        <v>0.50744274723864613</v>
      </c>
      <c r="K414" s="670"/>
      <c r="L414" s="670"/>
      <c r="M414" s="1142" t="s">
        <v>359</v>
      </c>
      <c r="N414" s="1142"/>
      <c r="O414" s="763">
        <v>0.38011150704767621</v>
      </c>
      <c r="P414" s="670"/>
      <c r="Q414" s="670"/>
      <c r="AA414" s="372"/>
      <c r="AB414" s="372"/>
      <c r="AC414" s="372"/>
      <c r="AD414" s="372"/>
      <c r="AE414" s="372"/>
      <c r="AF414" s="372"/>
      <c r="AG414" s="372"/>
      <c r="AH414" s="372"/>
      <c r="AI414" s="372"/>
      <c r="AJ414" s="372"/>
      <c r="AK414" s="372"/>
      <c r="AL414" s="372"/>
      <c r="AM414" s="372"/>
      <c r="AN414" s="372"/>
      <c r="AO414" s="372"/>
      <c r="AP414" s="372"/>
      <c r="AQ414" s="372"/>
      <c r="AR414" s="372"/>
      <c r="AS414" s="372"/>
      <c r="AT414" s="372"/>
      <c r="AU414" s="372"/>
      <c r="AV414" s="372"/>
      <c r="AW414" s="372"/>
      <c r="AX414" s="372"/>
      <c r="AY414" s="372"/>
      <c r="AZ414" s="372"/>
      <c r="BA414" s="374"/>
      <c r="BB414" s="450"/>
      <c r="BC414" s="374"/>
      <c r="BD414" s="374"/>
      <c r="BE414" s="374"/>
      <c r="BF414" s="374"/>
      <c r="BG414" s="374"/>
      <c r="BH414" s="374"/>
      <c r="BI414" s="374"/>
      <c r="BJ414" s="374"/>
      <c r="BK414" s="374"/>
      <c r="BL414" s="374"/>
      <c r="BM414" s="374"/>
      <c r="BN414" s="374"/>
      <c r="BO414" s="374"/>
      <c r="BP414" s="374"/>
      <c r="BQ414" s="374"/>
      <c r="BR414" s="374"/>
      <c r="BS414" s="374"/>
      <c r="BT414" s="374"/>
      <c r="BU414" s="374"/>
      <c r="BV414" s="374"/>
      <c r="BW414" s="374"/>
      <c r="BX414" s="374"/>
      <c r="BY414" s="374"/>
      <c r="BZ414" s="375"/>
      <c r="CA414" s="375"/>
      <c r="CB414" s="375"/>
      <c r="CC414" s="375"/>
      <c r="CD414" s="375"/>
      <c r="CE414" s="375"/>
      <c r="CF414" s="375"/>
      <c r="CG414" s="375"/>
      <c r="CH414" s="375"/>
      <c r="CI414" s="375"/>
      <c r="CJ414" s="375"/>
      <c r="CK414" s="375"/>
      <c r="CL414" s="375"/>
      <c r="CM414" s="375"/>
      <c r="CN414" s="375"/>
      <c r="CO414" s="375"/>
      <c r="CP414" s="375"/>
      <c r="CQ414" s="375"/>
      <c r="CR414" s="375"/>
      <c r="CS414" s="375"/>
      <c r="CT414" s="375"/>
      <c r="CU414" s="375"/>
      <c r="CV414" s="375"/>
      <c r="CW414" s="375"/>
      <c r="CX414" s="375"/>
      <c r="CY414" s="375"/>
      <c r="CZ414" s="375"/>
    </row>
    <row r="415" s="379" customFormat="true" ht="25.15" customHeight="true" x14ac:dyDescent="0.2">
      <c r="B415" s="1063"/>
      <c r="C415" s="1141" t="s">
        <v>362</v>
      </c>
      <c r="D415" s="1142"/>
      <c r="E415" s="761">
        <v>0.49278155049480538</v>
      </c>
      <c r="F415" s="670"/>
      <c r="G415" s="670"/>
      <c r="H415" s="1142" t="s">
        <v>347</v>
      </c>
      <c r="I415" s="1142"/>
      <c r="J415" s="762">
        <v>0.48572696450833119</v>
      </c>
      <c r="K415" s="670"/>
      <c r="L415" s="670"/>
      <c r="M415" s="1142" t="s">
        <v>344</v>
      </c>
      <c r="N415" s="1142"/>
      <c r="O415" s="763">
        <v>-0.33368628329955013</v>
      </c>
      <c r="P415" s="670"/>
      <c r="Q415" s="670"/>
      <c r="AA415" s="372"/>
      <c r="AB415" s="372"/>
      <c r="AC415" s="372"/>
      <c r="AD415" s="372"/>
      <c r="AE415" s="372"/>
      <c r="AF415" s="372"/>
      <c r="AG415" s="372"/>
      <c r="AH415" s="372"/>
      <c r="AI415" s="372"/>
      <c r="AJ415" s="372"/>
      <c r="AK415" s="372"/>
      <c r="AL415" s="372"/>
      <c r="AM415" s="372"/>
      <c r="AN415" s="372"/>
      <c r="AO415" s="372"/>
      <c r="AP415" s="372"/>
      <c r="AQ415" s="372"/>
      <c r="AR415" s="372"/>
      <c r="AS415" s="372"/>
      <c r="AT415" s="372"/>
      <c r="AU415" s="372"/>
      <c r="AV415" s="372"/>
      <c r="AW415" s="372"/>
      <c r="AX415" s="372"/>
      <c r="AY415" s="372"/>
      <c r="AZ415" s="372"/>
      <c r="BA415" s="374"/>
      <c r="BB415" s="450"/>
      <c r="BC415" s="374"/>
      <c r="BD415" s="374"/>
      <c r="BE415" s="374"/>
      <c r="BF415" s="374"/>
      <c r="BG415" s="374"/>
      <c r="BH415" s="374"/>
      <c r="BI415" s="374"/>
      <c r="BJ415" s="374"/>
      <c r="BK415" s="374"/>
      <c r="BL415" s="374"/>
      <c r="BM415" s="374"/>
      <c r="BN415" s="374"/>
      <c r="BO415" s="374"/>
      <c r="BP415" s="374"/>
      <c r="BQ415" s="374"/>
      <c r="BR415" s="374"/>
      <c r="BS415" s="374"/>
      <c r="BT415" s="374"/>
      <c r="BU415" s="374"/>
      <c r="BV415" s="374"/>
      <c r="BW415" s="374"/>
      <c r="BX415" s="374"/>
      <c r="BY415" s="374"/>
      <c r="BZ415" s="375"/>
      <c r="CA415" s="375"/>
      <c r="CB415" s="375"/>
      <c r="CC415" s="375"/>
      <c r="CD415" s="375"/>
      <c r="CE415" s="375"/>
      <c r="CF415" s="375"/>
      <c r="CG415" s="375"/>
      <c r="CH415" s="375"/>
      <c r="CI415" s="375"/>
      <c r="CJ415" s="375"/>
      <c r="CK415" s="375"/>
      <c r="CL415" s="375"/>
      <c r="CM415" s="375"/>
      <c r="CN415" s="375"/>
      <c r="CO415" s="375"/>
      <c r="CP415" s="375"/>
      <c r="CQ415" s="375"/>
      <c r="CR415" s="375"/>
      <c r="CS415" s="375"/>
      <c r="CT415" s="375"/>
      <c r="CU415" s="375"/>
      <c r="CV415" s="375"/>
      <c r="CW415" s="375"/>
      <c r="CX415" s="375"/>
      <c r="CY415" s="375"/>
      <c r="CZ415" s="375"/>
    </row>
    <row r="416" s="379" customFormat="true" ht="25.15" customHeight="true" x14ac:dyDescent="0.2">
      <c r="B416" s="1063"/>
      <c r="C416" s="1141" t="s">
        <v>363</v>
      </c>
      <c r="D416" s="1142"/>
      <c r="E416" s="761">
        <v>0.46740093864287946</v>
      </c>
      <c r="F416" s="670"/>
      <c r="G416" s="670"/>
      <c r="H416" s="1142" t="s">
        <v>357</v>
      </c>
      <c r="I416" s="1142"/>
      <c r="J416" s="762">
        <v>0.45921023717530923</v>
      </c>
      <c r="K416" s="670"/>
      <c r="L416" s="670"/>
      <c r="M416" s="1142" t="s">
        <v>358</v>
      </c>
      <c r="N416" s="1142"/>
      <c r="O416" s="763">
        <v>-0.33060541792665527</v>
      </c>
      <c r="P416" s="670"/>
      <c r="Q416" s="670"/>
      <c r="AA416" s="372"/>
      <c r="AB416" s="372"/>
      <c r="AC416" s="372"/>
      <c r="AD416" s="372"/>
      <c r="AE416" s="372"/>
      <c r="AF416" s="372"/>
      <c r="AG416" s="372"/>
      <c r="AH416" s="372"/>
      <c r="AI416" s="372"/>
      <c r="AJ416" s="372"/>
      <c r="AK416" s="372"/>
      <c r="AL416" s="372"/>
      <c r="AM416" s="372"/>
      <c r="AN416" s="372"/>
      <c r="AO416" s="372"/>
      <c r="AP416" s="372"/>
      <c r="AQ416" s="372"/>
      <c r="AR416" s="372"/>
      <c r="AS416" s="372"/>
      <c r="AT416" s="372"/>
      <c r="AU416" s="372"/>
      <c r="AV416" s="372"/>
      <c r="AW416" s="372"/>
      <c r="AX416" s="372"/>
      <c r="AY416" s="372"/>
      <c r="AZ416" s="372"/>
      <c r="BA416" s="374"/>
      <c r="BB416" s="450"/>
      <c r="BC416" s="374"/>
      <c r="BD416" s="374"/>
      <c r="BE416" s="374"/>
      <c r="BF416" s="374"/>
      <c r="BG416" s="374"/>
      <c r="BH416" s="374"/>
      <c r="BI416" s="374"/>
      <c r="BJ416" s="374"/>
      <c r="BK416" s="374"/>
      <c r="BL416" s="374"/>
      <c r="BM416" s="374"/>
      <c r="BN416" s="374"/>
      <c r="BO416" s="374"/>
      <c r="BP416" s="374"/>
      <c r="BQ416" s="374"/>
      <c r="BR416" s="374"/>
      <c r="BS416" s="374"/>
      <c r="BT416" s="374"/>
      <c r="BU416" s="374"/>
      <c r="BV416" s="374"/>
      <c r="BW416" s="374"/>
      <c r="BX416" s="374"/>
      <c r="BY416" s="374"/>
      <c r="BZ416" s="375"/>
      <c r="CA416" s="375"/>
      <c r="CB416" s="375"/>
      <c r="CC416" s="375"/>
      <c r="CD416" s="375"/>
      <c r="CE416" s="375"/>
      <c r="CF416" s="375"/>
      <c r="CG416" s="375"/>
      <c r="CH416" s="375"/>
      <c r="CI416" s="375"/>
      <c r="CJ416" s="375"/>
      <c r="CK416" s="375"/>
      <c r="CL416" s="375"/>
      <c r="CM416" s="375"/>
      <c r="CN416" s="375"/>
      <c r="CO416" s="375"/>
      <c r="CP416" s="375"/>
      <c r="CQ416" s="375"/>
      <c r="CR416" s="375"/>
      <c r="CS416" s="375"/>
      <c r="CT416" s="375"/>
      <c r="CU416" s="375"/>
      <c r="CV416" s="375"/>
      <c r="CW416" s="375"/>
      <c r="CX416" s="375"/>
      <c r="CY416" s="375"/>
      <c r="CZ416" s="375"/>
    </row>
    <row r="417" s="379" customFormat="true" ht="25.15" customHeight="true" x14ac:dyDescent="0.2">
      <c r="B417" s="1063"/>
      <c r="C417" s="1141" t="s">
        <v>364</v>
      </c>
      <c r="D417" s="1142"/>
      <c r="E417" s="761">
        <v>-0.46439831968844841</v>
      </c>
      <c r="F417" s="670"/>
      <c r="G417" s="670"/>
      <c r="H417" s="1142" t="s">
        <v>353</v>
      </c>
      <c r="I417" s="1142"/>
      <c r="J417" s="762">
        <v>-0.45412791634519534</v>
      </c>
      <c r="K417" s="670"/>
      <c r="L417" s="670"/>
      <c r="M417" s="1142" t="s">
        <v>350</v>
      </c>
      <c r="N417" s="1142"/>
      <c r="O417" s="763">
        <v>-0.30491109577875758</v>
      </c>
      <c r="P417" s="670"/>
      <c r="Q417" s="670"/>
      <c r="AA417" s="372"/>
      <c r="AB417" s="372"/>
      <c r="AC417" s="372"/>
      <c r="AD417" s="372"/>
      <c r="AE417" s="372"/>
      <c r="AF417" s="372"/>
      <c r="AG417" s="372"/>
      <c r="AH417" s="372"/>
      <c r="AI417" s="372"/>
      <c r="AJ417" s="372"/>
      <c r="AK417" s="372"/>
      <c r="AL417" s="372"/>
      <c r="AM417" s="372"/>
      <c r="AN417" s="372"/>
      <c r="AO417" s="372"/>
      <c r="AP417" s="372"/>
      <c r="AQ417" s="372"/>
      <c r="AR417" s="372"/>
      <c r="AS417" s="372"/>
      <c r="AT417" s="372"/>
      <c r="AU417" s="372"/>
      <c r="AV417" s="372"/>
      <c r="AW417" s="372"/>
      <c r="AX417" s="372"/>
      <c r="AY417" s="372"/>
      <c r="AZ417" s="372"/>
      <c r="BA417" s="374"/>
      <c r="BB417" s="450"/>
      <c r="BC417" s="374"/>
      <c r="BD417" s="374"/>
      <c r="BE417" s="374"/>
      <c r="BF417" s="374"/>
      <c r="BG417" s="374"/>
      <c r="BH417" s="374"/>
      <c r="BI417" s="374"/>
      <c r="BJ417" s="374"/>
      <c r="BK417" s="374"/>
      <c r="BL417" s="374"/>
      <c r="BM417" s="374"/>
      <c r="BN417" s="374"/>
      <c r="BO417" s="374"/>
      <c r="BP417" s="374"/>
      <c r="BQ417" s="374"/>
      <c r="BR417" s="374"/>
      <c r="BS417" s="374"/>
      <c r="BT417" s="374"/>
      <c r="BU417" s="374"/>
      <c r="BV417" s="374"/>
      <c r="BW417" s="374"/>
      <c r="BX417" s="374"/>
      <c r="BY417" s="374"/>
      <c r="BZ417" s="375"/>
      <c r="CA417" s="375"/>
      <c r="CB417" s="375"/>
      <c r="CC417" s="375"/>
      <c r="CD417" s="375"/>
      <c r="CE417" s="375"/>
      <c r="CF417" s="375"/>
      <c r="CG417" s="375"/>
      <c r="CH417" s="375"/>
      <c r="CI417" s="375"/>
      <c r="CJ417" s="375"/>
      <c r="CK417" s="375"/>
      <c r="CL417" s="375"/>
      <c r="CM417" s="375"/>
      <c r="CN417" s="375"/>
      <c r="CO417" s="375"/>
      <c r="CP417" s="375"/>
      <c r="CQ417" s="375"/>
      <c r="CR417" s="375"/>
      <c r="CS417" s="375"/>
      <c r="CT417" s="375"/>
      <c r="CU417" s="375"/>
      <c r="CV417" s="375"/>
      <c r="CW417" s="375"/>
      <c r="CX417" s="375"/>
      <c r="CY417" s="375"/>
      <c r="CZ417" s="375"/>
    </row>
    <row r="418" s="379" customFormat="true" ht="25.15" customHeight="true" x14ac:dyDescent="0.2">
      <c r="B418" s="1063"/>
      <c r="C418" s="1141" t="s">
        <v>360</v>
      </c>
      <c r="D418" s="1142"/>
      <c r="E418" s="761">
        <v>0.45544449931533237</v>
      </c>
      <c r="F418" s="670"/>
      <c r="G418" s="670"/>
      <c r="H418" s="1142" t="s">
        <v>360</v>
      </c>
      <c r="I418" s="1142"/>
      <c r="J418" s="762">
        <v>-0.45117676832128001</v>
      </c>
      <c r="K418" s="670"/>
      <c r="L418" s="670"/>
      <c r="M418" s="1142" t="s">
        <v>356</v>
      </c>
      <c r="N418" s="1142"/>
      <c r="O418" s="763">
        <v>0.30339285687967132</v>
      </c>
      <c r="P418" s="670"/>
      <c r="Q418" s="670"/>
      <c r="AA418" s="372"/>
      <c r="AB418" s="372"/>
      <c r="AC418" s="372"/>
      <c r="AD418" s="372"/>
      <c r="AE418" s="372"/>
      <c r="AF418" s="372"/>
      <c r="AG418" s="372"/>
      <c r="AH418" s="372"/>
      <c r="AI418" s="372"/>
      <c r="AJ418" s="372"/>
      <c r="AK418" s="372"/>
      <c r="AL418" s="372"/>
      <c r="AM418" s="372"/>
      <c r="AN418" s="372"/>
      <c r="AO418" s="372"/>
      <c r="AP418" s="372"/>
      <c r="AQ418" s="372"/>
      <c r="AR418" s="372"/>
      <c r="AS418" s="372"/>
      <c r="AT418" s="372"/>
      <c r="AU418" s="372"/>
      <c r="AV418" s="372"/>
      <c r="AW418" s="372"/>
      <c r="AX418" s="372"/>
      <c r="AY418" s="372"/>
      <c r="AZ418" s="372"/>
      <c r="BA418" s="374"/>
      <c r="BB418" s="450"/>
      <c r="BC418" s="374"/>
      <c r="BD418" s="374"/>
      <c r="BE418" s="374"/>
      <c r="BF418" s="374"/>
      <c r="BG418" s="374"/>
      <c r="BH418" s="374"/>
      <c r="BI418" s="374"/>
      <c r="BJ418" s="374"/>
      <c r="BK418" s="374"/>
      <c r="BL418" s="374"/>
      <c r="BM418" s="374"/>
      <c r="BN418" s="374"/>
      <c r="BO418" s="374"/>
      <c r="BP418" s="374"/>
      <c r="BQ418" s="374"/>
      <c r="BR418" s="374"/>
      <c r="BS418" s="374"/>
      <c r="BT418" s="374"/>
      <c r="BU418" s="374"/>
      <c r="BV418" s="374"/>
      <c r="BW418" s="374"/>
      <c r="BX418" s="374"/>
      <c r="BY418" s="374"/>
      <c r="BZ418" s="375"/>
      <c r="CA418" s="375"/>
      <c r="CB418" s="375"/>
      <c r="CC418" s="375"/>
      <c r="CD418" s="375"/>
      <c r="CE418" s="375"/>
      <c r="CF418" s="375"/>
      <c r="CG418" s="375"/>
      <c r="CH418" s="375"/>
      <c r="CI418" s="375"/>
      <c r="CJ418" s="375"/>
      <c r="CK418" s="375"/>
      <c r="CL418" s="375"/>
      <c r="CM418" s="375"/>
      <c r="CN418" s="375"/>
      <c r="CO418" s="375"/>
      <c r="CP418" s="375"/>
      <c r="CQ418" s="375"/>
      <c r="CR418" s="375"/>
      <c r="CS418" s="375"/>
      <c r="CT418" s="375"/>
      <c r="CU418" s="375"/>
      <c r="CV418" s="375"/>
      <c r="CW418" s="375"/>
      <c r="CX418" s="375"/>
      <c r="CY418" s="375"/>
      <c r="CZ418" s="375"/>
    </row>
    <row r="419" s="379" customFormat="true" ht="25.15" customHeight="true" x14ac:dyDescent="0.2">
      <c r="B419" s="1063"/>
      <c r="C419" s="1141" t="s">
        <v>365</v>
      </c>
      <c r="D419" s="1142"/>
      <c r="E419" s="761">
        <v>0.45274784886212172</v>
      </c>
      <c r="F419" s="670"/>
      <c r="G419" s="670"/>
      <c r="H419" s="1142" t="s">
        <v>364</v>
      </c>
      <c r="I419" s="1142"/>
      <c r="J419" s="762">
        <v>0.44550119904140845</v>
      </c>
      <c r="K419" s="670"/>
      <c r="L419" s="670"/>
      <c r="M419" s="1142" t="s">
        <v>353</v>
      </c>
      <c r="N419" s="1142"/>
      <c r="O419" s="763">
        <v>-0.29985207668159963</v>
      </c>
      <c r="P419" s="670"/>
      <c r="Q419" s="670"/>
      <c r="AA419" s="372"/>
      <c r="AB419" s="372"/>
      <c r="AC419" s="372"/>
      <c r="AD419" s="372"/>
      <c r="AE419" s="372"/>
      <c r="AF419" s="372"/>
      <c r="AG419" s="372"/>
      <c r="AH419" s="372"/>
      <c r="AI419" s="372"/>
      <c r="AJ419" s="372"/>
      <c r="AK419" s="372"/>
      <c r="AL419" s="372"/>
      <c r="AM419" s="372"/>
      <c r="AN419" s="372"/>
      <c r="AO419" s="372"/>
      <c r="AP419" s="372"/>
      <c r="AQ419" s="372"/>
      <c r="AR419" s="372"/>
      <c r="AS419" s="372"/>
      <c r="AT419" s="372"/>
      <c r="AU419" s="372"/>
      <c r="AV419" s="372"/>
      <c r="AW419" s="372"/>
      <c r="AX419" s="372"/>
      <c r="AY419" s="372"/>
      <c r="AZ419" s="372"/>
      <c r="BA419" s="374"/>
      <c r="BB419" s="450"/>
      <c r="BC419" s="374"/>
      <c r="BD419" s="374"/>
      <c r="BE419" s="374"/>
      <c r="BF419" s="374"/>
      <c r="BG419" s="374"/>
      <c r="BH419" s="374"/>
      <c r="BI419" s="374"/>
      <c r="BJ419" s="374"/>
      <c r="BK419" s="374"/>
      <c r="BL419" s="374"/>
      <c r="BM419" s="374"/>
      <c r="BN419" s="374"/>
      <c r="BO419" s="374"/>
      <c r="BP419" s="374"/>
      <c r="BQ419" s="374"/>
      <c r="BR419" s="374"/>
      <c r="BS419" s="374"/>
      <c r="BT419" s="374"/>
      <c r="BU419" s="374"/>
      <c r="BV419" s="374"/>
      <c r="BW419" s="374"/>
      <c r="BX419" s="374"/>
      <c r="BY419" s="374"/>
      <c r="BZ419" s="375"/>
      <c r="CA419" s="375"/>
      <c r="CB419" s="375"/>
      <c r="CC419" s="375"/>
      <c r="CD419" s="375"/>
      <c r="CE419" s="375"/>
      <c r="CF419" s="375"/>
      <c r="CG419" s="375"/>
      <c r="CH419" s="375"/>
      <c r="CI419" s="375"/>
      <c r="CJ419" s="375"/>
      <c r="CK419" s="375"/>
      <c r="CL419" s="375"/>
      <c r="CM419" s="375"/>
      <c r="CN419" s="375"/>
      <c r="CO419" s="375"/>
      <c r="CP419" s="375"/>
      <c r="CQ419" s="375"/>
      <c r="CR419" s="375"/>
      <c r="CS419" s="375"/>
      <c r="CT419" s="375"/>
      <c r="CU419" s="375"/>
      <c r="CV419" s="375"/>
      <c r="CW419" s="375"/>
      <c r="CX419" s="375"/>
      <c r="CY419" s="375"/>
      <c r="CZ419" s="375"/>
    </row>
    <row r="420" s="379" customFormat="true" ht="25.15" customHeight="true" x14ac:dyDescent="0.2">
      <c r="B420" s="1063"/>
      <c r="C420" s="1141" t="s">
        <v>357</v>
      </c>
      <c r="D420" s="1142"/>
      <c r="E420" s="761">
        <v>-0.44601845253331196</v>
      </c>
      <c r="F420" s="670"/>
      <c r="G420" s="670"/>
      <c r="H420" s="1142" t="s">
        <v>350</v>
      </c>
      <c r="I420" s="1142"/>
      <c r="J420" s="762">
        <v>-0.3671236036765182</v>
      </c>
      <c r="K420" s="670"/>
      <c r="L420" s="670"/>
      <c r="M420" s="1142" t="s">
        <v>342</v>
      </c>
      <c r="N420" s="1142"/>
      <c r="O420" s="763">
        <v>-0.29547979276198333</v>
      </c>
      <c r="P420" s="670"/>
      <c r="Q420" s="670"/>
      <c r="AA420" s="372"/>
      <c r="AB420" s="372"/>
      <c r="AC420" s="372"/>
      <c r="AD420" s="372"/>
      <c r="AE420" s="372"/>
      <c r="AF420" s="372"/>
      <c r="AG420" s="372"/>
      <c r="AH420" s="372"/>
      <c r="AI420" s="372"/>
      <c r="AJ420" s="372"/>
      <c r="AK420" s="372"/>
      <c r="AL420" s="372"/>
      <c r="AM420" s="372"/>
      <c r="AN420" s="372"/>
      <c r="AO420" s="372"/>
      <c r="AP420" s="372"/>
      <c r="AQ420" s="372"/>
      <c r="AR420" s="372"/>
      <c r="AS420" s="372"/>
      <c r="AT420" s="372"/>
      <c r="AU420" s="372"/>
      <c r="AV420" s="372"/>
      <c r="AW420" s="372"/>
      <c r="AX420" s="372"/>
      <c r="AY420" s="372"/>
      <c r="AZ420" s="372"/>
      <c r="BA420" s="374"/>
      <c r="BB420" s="450"/>
      <c r="BC420" s="374"/>
      <c r="BD420" s="374"/>
      <c r="BE420" s="374"/>
      <c r="BF420" s="374"/>
      <c r="BG420" s="374"/>
      <c r="BH420" s="374"/>
      <c r="BI420" s="374"/>
      <c r="BJ420" s="374"/>
      <c r="BK420" s="374"/>
      <c r="BL420" s="374"/>
      <c r="BM420" s="374"/>
      <c r="BN420" s="374"/>
      <c r="BO420" s="374"/>
      <c r="BP420" s="374"/>
      <c r="BQ420" s="374"/>
      <c r="BR420" s="374"/>
      <c r="BS420" s="374"/>
      <c r="BT420" s="374"/>
      <c r="BU420" s="374"/>
      <c r="BV420" s="374"/>
      <c r="BW420" s="374"/>
      <c r="BX420" s="374"/>
      <c r="BY420" s="374"/>
      <c r="BZ420" s="375"/>
      <c r="CA420" s="375"/>
      <c r="CB420" s="375"/>
      <c r="CC420" s="375"/>
      <c r="CD420" s="375"/>
      <c r="CE420" s="375"/>
      <c r="CF420" s="375"/>
      <c r="CG420" s="375"/>
      <c r="CH420" s="375"/>
      <c r="CI420" s="375"/>
      <c r="CJ420" s="375"/>
      <c r="CK420" s="375"/>
      <c r="CL420" s="375"/>
      <c r="CM420" s="375"/>
      <c r="CN420" s="375"/>
      <c r="CO420" s="375"/>
      <c r="CP420" s="375"/>
      <c r="CQ420" s="375"/>
      <c r="CR420" s="375"/>
      <c r="CS420" s="375"/>
      <c r="CT420" s="375"/>
      <c r="CU420" s="375"/>
      <c r="CV420" s="375"/>
      <c r="CW420" s="375"/>
      <c r="CX420" s="375"/>
      <c r="CY420" s="375"/>
      <c r="CZ420" s="375"/>
    </row>
    <row r="421" s="379" customFormat="true" ht="25.15" customHeight="true" x14ac:dyDescent="0.2">
      <c r="B421" s="1063"/>
      <c r="C421" s="1141" t="s">
        <v>366</v>
      </c>
      <c r="D421" s="1142"/>
      <c r="E421" s="761">
        <v>0.44568545211623234</v>
      </c>
      <c r="F421" s="670"/>
      <c r="G421" s="670"/>
      <c r="H421" s="1142" t="s">
        <v>342</v>
      </c>
      <c r="I421" s="1142"/>
      <c r="J421" s="762">
        <v>-0.35073609098077302</v>
      </c>
      <c r="K421" s="670"/>
      <c r="L421" s="670"/>
      <c r="M421" s="1142" t="s">
        <v>347</v>
      </c>
      <c r="N421" s="1142"/>
      <c r="O421" s="763">
        <v>0.28782436029709879</v>
      </c>
      <c r="P421" s="670"/>
      <c r="Q421" s="670"/>
      <c r="AA421" s="372"/>
      <c r="AB421" s="372"/>
      <c r="AC421" s="372"/>
      <c r="AD421" s="372"/>
      <c r="AE421" s="372"/>
      <c r="AF421" s="372"/>
      <c r="AG421" s="372"/>
      <c r="AH421" s="372"/>
      <c r="AI421" s="372"/>
      <c r="AJ421" s="372"/>
      <c r="AK421" s="372"/>
      <c r="AL421" s="372"/>
      <c r="AM421" s="372"/>
      <c r="AN421" s="372"/>
      <c r="AO421" s="372"/>
      <c r="AP421" s="372"/>
      <c r="AQ421" s="372"/>
      <c r="AR421" s="372"/>
      <c r="AS421" s="372"/>
      <c r="AT421" s="372"/>
      <c r="AU421" s="372"/>
      <c r="AV421" s="372"/>
      <c r="AW421" s="372"/>
      <c r="AX421" s="372"/>
      <c r="AY421" s="372"/>
      <c r="AZ421" s="372"/>
      <c r="BA421" s="374"/>
      <c r="BB421" s="450"/>
      <c r="BC421" s="374"/>
      <c r="BD421" s="374"/>
      <c r="BE421" s="374"/>
      <c r="BF421" s="374"/>
      <c r="BG421" s="374"/>
      <c r="BH421" s="374"/>
      <c r="BI421" s="374"/>
      <c r="BJ421" s="374"/>
      <c r="BK421" s="374"/>
      <c r="BL421" s="374"/>
      <c r="BM421" s="374"/>
      <c r="BN421" s="374"/>
      <c r="BO421" s="374"/>
      <c r="BP421" s="374"/>
      <c r="BQ421" s="374"/>
      <c r="BR421" s="374"/>
      <c r="BS421" s="374"/>
      <c r="BT421" s="374"/>
      <c r="BU421" s="374"/>
      <c r="BV421" s="374"/>
      <c r="BW421" s="374"/>
      <c r="BX421" s="374"/>
      <c r="BY421" s="374"/>
      <c r="BZ421" s="375"/>
      <c r="CA421" s="375"/>
      <c r="CB421" s="375"/>
      <c r="CC421" s="375"/>
      <c r="CD421" s="375"/>
      <c r="CE421" s="375"/>
      <c r="CF421" s="375"/>
      <c r="CG421" s="375"/>
      <c r="CH421" s="375"/>
      <c r="CI421" s="375"/>
      <c r="CJ421" s="375"/>
      <c r="CK421" s="375"/>
      <c r="CL421" s="375"/>
      <c r="CM421" s="375"/>
      <c r="CN421" s="375"/>
      <c r="CO421" s="375"/>
      <c r="CP421" s="375"/>
      <c r="CQ421" s="375"/>
      <c r="CR421" s="375"/>
      <c r="CS421" s="375"/>
      <c r="CT421" s="375"/>
      <c r="CU421" s="375"/>
      <c r="CV421" s="375"/>
      <c r="CW421" s="375"/>
      <c r="CX421" s="375"/>
      <c r="CY421" s="375"/>
      <c r="CZ421" s="375"/>
    </row>
    <row r="422" s="379" customFormat="true" ht="25.15" customHeight="true" x14ac:dyDescent="0.2">
      <c r="B422" s="1063"/>
      <c r="C422" s="1141" t="s">
        <v>367</v>
      </c>
      <c r="D422" s="1142"/>
      <c r="E422" s="761">
        <v>0.40396440096376507</v>
      </c>
      <c r="F422" s="670"/>
      <c r="G422" s="670"/>
      <c r="H422" s="1142" t="s">
        <v>344</v>
      </c>
      <c r="I422" s="1142"/>
      <c r="J422" s="762">
        <v>-0.31380285384557371</v>
      </c>
      <c r="K422" s="670"/>
      <c r="L422" s="670"/>
      <c r="M422" s="1142" t="s">
        <v>351</v>
      </c>
      <c r="N422" s="1142"/>
      <c r="O422" s="763">
        <v>-0.26448290872679536</v>
      </c>
      <c r="P422" s="670"/>
      <c r="Q422" s="670"/>
      <c r="AA422" s="372"/>
      <c r="AB422" s="372"/>
      <c r="AC422" s="372"/>
      <c r="AD422" s="372"/>
      <c r="AE422" s="372"/>
      <c r="AF422" s="372"/>
      <c r="AG422" s="372"/>
      <c r="AH422" s="372"/>
      <c r="AI422" s="372"/>
      <c r="AJ422" s="372"/>
      <c r="AK422" s="372"/>
      <c r="AL422" s="372"/>
      <c r="AM422" s="372"/>
      <c r="AN422" s="372"/>
      <c r="AO422" s="372"/>
      <c r="AP422" s="372"/>
      <c r="AQ422" s="372"/>
      <c r="AR422" s="372"/>
      <c r="AS422" s="372"/>
      <c r="AT422" s="372"/>
      <c r="AU422" s="372"/>
      <c r="AV422" s="372"/>
      <c r="AW422" s="372"/>
      <c r="AX422" s="372"/>
      <c r="AY422" s="372"/>
      <c r="AZ422" s="372"/>
      <c r="BA422" s="374"/>
      <c r="BB422" s="450"/>
      <c r="BC422" s="374"/>
      <c r="BD422" s="374"/>
      <c r="BE422" s="374"/>
      <c r="BF422" s="374"/>
      <c r="BG422" s="374"/>
      <c r="BH422" s="374"/>
      <c r="BI422" s="374"/>
      <c r="BJ422" s="374"/>
      <c r="BK422" s="374"/>
      <c r="BL422" s="374"/>
      <c r="BM422" s="374"/>
      <c r="BN422" s="374"/>
      <c r="BO422" s="374"/>
      <c r="BP422" s="374"/>
      <c r="BQ422" s="374"/>
      <c r="BR422" s="374"/>
      <c r="BS422" s="374"/>
      <c r="BT422" s="374"/>
      <c r="BU422" s="374"/>
      <c r="BV422" s="374"/>
      <c r="BW422" s="374"/>
      <c r="BX422" s="374"/>
      <c r="BY422" s="374"/>
      <c r="BZ422" s="375"/>
      <c r="CA422" s="375"/>
      <c r="CB422" s="375"/>
      <c r="CC422" s="375"/>
      <c r="CD422" s="375"/>
      <c r="CE422" s="375"/>
      <c r="CF422" s="375"/>
      <c r="CG422" s="375"/>
      <c r="CH422" s="375"/>
      <c r="CI422" s="375"/>
      <c r="CJ422" s="375"/>
      <c r="CK422" s="375"/>
      <c r="CL422" s="375"/>
      <c r="CM422" s="375"/>
      <c r="CN422" s="375"/>
      <c r="CO422" s="375"/>
      <c r="CP422" s="375"/>
      <c r="CQ422" s="375"/>
      <c r="CR422" s="375"/>
      <c r="CS422" s="375"/>
      <c r="CT422" s="375"/>
      <c r="CU422" s="375"/>
      <c r="CV422" s="375"/>
      <c r="CW422" s="375"/>
      <c r="CX422" s="375"/>
      <c r="CY422" s="375"/>
      <c r="CZ422" s="375"/>
    </row>
    <row r="423" s="379" customFormat="true" ht="25.15" customHeight="true" x14ac:dyDescent="0.2">
      <c r="B423" s="1063"/>
      <c r="C423" s="1141" t="s">
        <v>368</v>
      </c>
      <c r="D423" s="1142"/>
      <c r="E423" s="761">
        <v>0.4007323545036634</v>
      </c>
      <c r="F423" s="670"/>
      <c r="G423" s="670"/>
      <c r="H423" s="1142" t="s">
        <v>358</v>
      </c>
      <c r="I423" s="1142"/>
      <c r="J423" s="762">
        <v>-0.28131731985111208</v>
      </c>
      <c r="K423" s="670"/>
      <c r="L423" s="670"/>
      <c r="M423" s="1142" t="s">
        <v>365</v>
      </c>
      <c r="N423" s="1142"/>
      <c r="O423" s="763">
        <v>-0.24079753598945014</v>
      </c>
      <c r="P423" s="670"/>
      <c r="Q423" s="670"/>
      <c r="AA423" s="372"/>
      <c r="AB423" s="372"/>
      <c r="AC423" s="372"/>
      <c r="AD423" s="372"/>
      <c r="AE423" s="372"/>
      <c r="AF423" s="372"/>
      <c r="AG423" s="372"/>
      <c r="AH423" s="372"/>
      <c r="AI423" s="372"/>
      <c r="AJ423" s="372"/>
      <c r="AK423" s="372"/>
      <c r="AL423" s="372"/>
      <c r="AM423" s="372"/>
      <c r="AN423" s="372"/>
      <c r="AO423" s="372"/>
      <c r="AP423" s="372"/>
      <c r="AQ423" s="372"/>
      <c r="AR423" s="372"/>
      <c r="AS423" s="372"/>
      <c r="AT423" s="372"/>
      <c r="AU423" s="372"/>
      <c r="AV423" s="372"/>
      <c r="AW423" s="372"/>
      <c r="AX423" s="372"/>
      <c r="AY423" s="372"/>
      <c r="AZ423" s="372"/>
      <c r="BA423" s="374"/>
      <c r="BB423" s="450"/>
      <c r="BC423" s="374"/>
      <c r="BD423" s="374"/>
      <c r="BE423" s="374"/>
      <c r="BF423" s="374"/>
      <c r="BG423" s="374"/>
      <c r="BH423" s="374"/>
      <c r="BI423" s="374"/>
      <c r="BJ423" s="374"/>
      <c r="BK423" s="374"/>
      <c r="BL423" s="374"/>
      <c r="BM423" s="374"/>
      <c r="BN423" s="374"/>
      <c r="BO423" s="374"/>
      <c r="BP423" s="374"/>
      <c r="BQ423" s="374"/>
      <c r="BR423" s="374"/>
      <c r="BS423" s="374"/>
      <c r="BT423" s="374"/>
      <c r="BU423" s="374"/>
      <c r="BV423" s="374"/>
      <c r="BW423" s="374"/>
      <c r="BX423" s="374"/>
      <c r="BY423" s="374"/>
      <c r="BZ423" s="375"/>
      <c r="CA423" s="375"/>
      <c r="CB423" s="375"/>
      <c r="CC423" s="375"/>
      <c r="CD423" s="375"/>
      <c r="CE423" s="375"/>
      <c r="CF423" s="375"/>
      <c r="CG423" s="375"/>
      <c r="CH423" s="375"/>
      <c r="CI423" s="375"/>
      <c r="CJ423" s="375"/>
      <c r="CK423" s="375"/>
      <c r="CL423" s="375"/>
      <c r="CM423" s="375"/>
      <c r="CN423" s="375"/>
      <c r="CO423" s="375"/>
      <c r="CP423" s="375"/>
      <c r="CQ423" s="375"/>
      <c r="CR423" s="375"/>
      <c r="CS423" s="375"/>
      <c r="CT423" s="375"/>
      <c r="CU423" s="375"/>
      <c r="CV423" s="375"/>
      <c r="CW423" s="375"/>
      <c r="CX423" s="375"/>
      <c r="CY423" s="375"/>
      <c r="CZ423" s="375"/>
    </row>
    <row r="424" s="379" customFormat="true" ht="25.15" customHeight="true" x14ac:dyDescent="0.2">
      <c r="B424" s="1063"/>
      <c r="C424" s="1141" t="s">
        <v>369</v>
      </c>
      <c r="D424" s="1142"/>
      <c r="E424" s="761">
        <v>0.39685968849314124</v>
      </c>
      <c r="F424" s="670"/>
      <c r="G424" s="670"/>
      <c r="H424" s="1142" t="s">
        <v>367</v>
      </c>
      <c r="I424" s="1142"/>
      <c r="J424" s="762">
        <v>-0.25732186404130308</v>
      </c>
      <c r="K424" s="670"/>
      <c r="L424" s="670"/>
      <c r="M424" s="1142" t="s">
        <v>355</v>
      </c>
      <c r="N424" s="1142"/>
      <c r="O424" s="763">
        <v>0.20545674276866263</v>
      </c>
      <c r="P424" s="670"/>
      <c r="Q424" s="670"/>
      <c r="AA424" s="372"/>
      <c r="AB424" s="372"/>
      <c r="AC424" s="372"/>
      <c r="AD424" s="372"/>
      <c r="AE424" s="372"/>
      <c r="AF424" s="372"/>
      <c r="AG424" s="372"/>
      <c r="AH424" s="372"/>
      <c r="AI424" s="372"/>
      <c r="AJ424" s="372"/>
      <c r="AK424" s="372"/>
      <c r="AL424" s="372"/>
      <c r="AM424" s="372"/>
      <c r="AN424" s="372"/>
      <c r="AO424" s="372"/>
      <c r="AP424" s="372"/>
      <c r="AQ424" s="372"/>
      <c r="AR424" s="372"/>
      <c r="AS424" s="372"/>
      <c r="AT424" s="372"/>
      <c r="AU424" s="372"/>
      <c r="AV424" s="372"/>
      <c r="AW424" s="372"/>
      <c r="AX424" s="372"/>
      <c r="AY424" s="372"/>
      <c r="AZ424" s="372"/>
      <c r="BA424" s="374"/>
      <c r="BB424" s="450"/>
      <c r="BC424" s="374"/>
      <c r="BD424" s="374"/>
      <c r="BE424" s="374"/>
      <c r="BF424" s="374"/>
      <c r="BG424" s="374"/>
      <c r="BH424" s="374"/>
      <c r="BI424" s="374"/>
      <c r="BJ424" s="374"/>
      <c r="BK424" s="374"/>
      <c r="BL424" s="374"/>
      <c r="BM424" s="374"/>
      <c r="BN424" s="374"/>
      <c r="BO424" s="374"/>
      <c r="BP424" s="374"/>
      <c r="BQ424" s="374"/>
      <c r="BR424" s="374"/>
      <c r="BS424" s="374"/>
      <c r="BT424" s="374"/>
      <c r="BU424" s="374"/>
      <c r="BV424" s="374"/>
      <c r="BW424" s="374"/>
      <c r="BX424" s="374"/>
      <c r="BY424" s="374"/>
      <c r="BZ424" s="375"/>
      <c r="CA424" s="375"/>
      <c r="CB424" s="375"/>
      <c r="CC424" s="375"/>
      <c r="CD424" s="375"/>
      <c r="CE424" s="375"/>
      <c r="CF424" s="375"/>
      <c r="CG424" s="375"/>
      <c r="CH424" s="375"/>
      <c r="CI424" s="375"/>
      <c r="CJ424" s="375"/>
      <c r="CK424" s="375"/>
      <c r="CL424" s="375"/>
      <c r="CM424" s="375"/>
      <c r="CN424" s="375"/>
      <c r="CO424" s="375"/>
      <c r="CP424" s="375"/>
      <c r="CQ424" s="375"/>
      <c r="CR424" s="375"/>
      <c r="CS424" s="375"/>
      <c r="CT424" s="375"/>
      <c r="CU424" s="375"/>
      <c r="CV424" s="375"/>
      <c r="CW424" s="375"/>
      <c r="CX424" s="375"/>
      <c r="CY424" s="375"/>
      <c r="CZ424" s="375"/>
    </row>
    <row r="425" s="379" customFormat="true" ht="25.15" customHeight="true" x14ac:dyDescent="0.2">
      <c r="B425" s="1063"/>
      <c r="C425" s="1141" t="s">
        <v>370</v>
      </c>
      <c r="D425" s="1142"/>
      <c r="E425" s="761">
        <v>0.34540744707999915</v>
      </c>
      <c r="F425" s="670"/>
      <c r="G425" s="670"/>
      <c r="H425" s="1142" t="s">
        <v>371</v>
      </c>
      <c r="I425" s="1142"/>
      <c r="J425" s="762">
        <v>0.20899527557611114</v>
      </c>
      <c r="K425" s="670"/>
      <c r="L425" s="670"/>
      <c r="M425" s="1142" t="s">
        <v>371</v>
      </c>
      <c r="N425" s="1142"/>
      <c r="O425" s="763">
        <v>0.19755319507851252</v>
      </c>
      <c r="P425" s="670"/>
      <c r="Q425" s="670"/>
      <c r="AA425" s="372"/>
      <c r="AB425" s="372"/>
      <c r="AC425" s="372"/>
      <c r="AD425" s="372"/>
      <c r="AE425" s="372"/>
      <c r="AF425" s="372"/>
      <c r="AG425" s="372"/>
      <c r="AH425" s="372"/>
      <c r="AI425" s="372"/>
      <c r="AJ425" s="372"/>
      <c r="AK425" s="372"/>
      <c r="AL425" s="372"/>
      <c r="AM425" s="372"/>
      <c r="AN425" s="372"/>
      <c r="AO425" s="372"/>
      <c r="AP425" s="372"/>
      <c r="AQ425" s="372"/>
      <c r="AR425" s="372"/>
      <c r="AS425" s="372"/>
      <c r="AT425" s="372"/>
      <c r="AU425" s="372"/>
      <c r="AV425" s="372"/>
      <c r="AW425" s="372"/>
      <c r="AX425" s="372"/>
      <c r="AY425" s="372"/>
      <c r="AZ425" s="372"/>
      <c r="BA425" s="374"/>
      <c r="BB425" s="450"/>
      <c r="BC425" s="374"/>
      <c r="BD425" s="374"/>
      <c r="BE425" s="374"/>
      <c r="BF425" s="374"/>
      <c r="BG425" s="374"/>
      <c r="BH425" s="374"/>
      <c r="BI425" s="374"/>
      <c r="BJ425" s="374"/>
      <c r="BK425" s="374"/>
      <c r="BL425" s="374"/>
      <c r="BM425" s="374"/>
      <c r="BN425" s="374"/>
      <c r="BO425" s="374"/>
      <c r="BP425" s="374"/>
      <c r="BQ425" s="374"/>
      <c r="BR425" s="374"/>
      <c r="BS425" s="374"/>
      <c r="BT425" s="374"/>
      <c r="BU425" s="374"/>
      <c r="BV425" s="374"/>
      <c r="BW425" s="374"/>
      <c r="BX425" s="374"/>
      <c r="BY425" s="374"/>
      <c r="BZ425" s="375"/>
      <c r="CA425" s="375"/>
      <c r="CB425" s="375"/>
      <c r="CC425" s="375"/>
      <c r="CD425" s="375"/>
      <c r="CE425" s="375"/>
      <c r="CF425" s="375"/>
      <c r="CG425" s="375"/>
      <c r="CH425" s="375"/>
      <c r="CI425" s="375"/>
      <c r="CJ425" s="375"/>
      <c r="CK425" s="375"/>
      <c r="CL425" s="375"/>
      <c r="CM425" s="375"/>
      <c r="CN425" s="375"/>
      <c r="CO425" s="375"/>
      <c r="CP425" s="375"/>
      <c r="CQ425" s="375"/>
      <c r="CR425" s="375"/>
      <c r="CS425" s="375"/>
      <c r="CT425" s="375"/>
      <c r="CU425" s="375"/>
      <c r="CV425" s="375"/>
      <c r="CW425" s="375"/>
      <c r="CX425" s="375"/>
      <c r="CY425" s="375"/>
      <c r="CZ425" s="375"/>
    </row>
    <row r="426" s="379" customFormat="true" ht="25.15" customHeight="true" x14ac:dyDescent="0.2">
      <c r="B426" s="1063"/>
      <c r="C426" s="1141" t="s">
        <v>372</v>
      </c>
      <c r="D426" s="1142"/>
      <c r="E426" s="761">
        <v>0.34458145570567278</v>
      </c>
      <c r="F426" s="670"/>
      <c r="G426" s="670"/>
      <c r="H426" s="1142" t="s">
        <v>365</v>
      </c>
      <c r="I426" s="1142"/>
      <c r="J426" s="762">
        <v>-0.20824697427023378</v>
      </c>
      <c r="K426" s="670"/>
      <c r="L426" s="670"/>
      <c r="M426" s="1142" t="s">
        <v>364</v>
      </c>
      <c r="N426" s="1142"/>
      <c r="O426" s="763">
        <v>0.19514899681544043</v>
      </c>
      <c r="P426" s="670"/>
      <c r="Q426" s="670"/>
      <c r="AA426" s="372"/>
      <c r="AB426" s="372"/>
      <c r="AC426" s="372"/>
      <c r="AD426" s="372"/>
      <c r="AE426" s="372"/>
      <c r="AF426" s="372"/>
      <c r="AG426" s="372"/>
      <c r="AH426" s="372"/>
      <c r="AI426" s="372"/>
      <c r="AJ426" s="372"/>
      <c r="AK426" s="372"/>
      <c r="AL426" s="372"/>
      <c r="AM426" s="372"/>
      <c r="AN426" s="372"/>
      <c r="AO426" s="372"/>
      <c r="AP426" s="372"/>
      <c r="AQ426" s="372"/>
      <c r="AR426" s="372"/>
      <c r="AS426" s="372"/>
      <c r="AT426" s="372"/>
      <c r="AU426" s="372"/>
      <c r="AV426" s="372"/>
      <c r="AW426" s="372"/>
      <c r="AX426" s="372"/>
      <c r="AY426" s="372"/>
      <c r="AZ426" s="372"/>
      <c r="BA426" s="374"/>
      <c r="BB426" s="450"/>
      <c r="BC426" s="374"/>
      <c r="BD426" s="374"/>
      <c r="BE426" s="374"/>
      <c r="BF426" s="374"/>
      <c r="BG426" s="374"/>
      <c r="BH426" s="374"/>
      <c r="BI426" s="374"/>
      <c r="BJ426" s="374"/>
      <c r="BK426" s="374"/>
      <c r="BL426" s="374"/>
      <c r="BM426" s="374"/>
      <c r="BN426" s="374"/>
      <c r="BO426" s="374"/>
      <c r="BP426" s="374"/>
      <c r="BQ426" s="374"/>
      <c r="BR426" s="374"/>
      <c r="BS426" s="374"/>
      <c r="BT426" s="374"/>
      <c r="BU426" s="374"/>
      <c r="BV426" s="374"/>
      <c r="BW426" s="374"/>
      <c r="BX426" s="374"/>
      <c r="BY426" s="374"/>
      <c r="BZ426" s="375"/>
      <c r="CA426" s="375"/>
      <c r="CB426" s="375"/>
      <c r="CC426" s="375"/>
      <c r="CD426" s="375"/>
      <c r="CE426" s="375"/>
      <c r="CF426" s="375"/>
      <c r="CG426" s="375"/>
      <c r="CH426" s="375"/>
      <c r="CI426" s="375"/>
      <c r="CJ426" s="375"/>
      <c r="CK426" s="375"/>
      <c r="CL426" s="375"/>
      <c r="CM426" s="375"/>
      <c r="CN426" s="375"/>
      <c r="CO426" s="375"/>
      <c r="CP426" s="375"/>
      <c r="CQ426" s="375"/>
      <c r="CR426" s="375"/>
      <c r="CS426" s="375"/>
      <c r="CT426" s="375"/>
      <c r="CU426" s="375"/>
      <c r="CV426" s="375"/>
      <c r="CW426" s="375"/>
      <c r="CX426" s="375"/>
      <c r="CY426" s="375"/>
      <c r="CZ426" s="375"/>
    </row>
    <row r="427" s="379" customFormat="true" ht="25.15" customHeight="true" x14ac:dyDescent="0.2">
      <c r="B427" s="1063"/>
      <c r="C427" s="1141" t="s">
        <v>359</v>
      </c>
      <c r="D427" s="1142"/>
      <c r="E427" s="761">
        <v>-0.33746047850509159</v>
      </c>
      <c r="F427" s="670"/>
      <c r="G427" s="670"/>
      <c r="H427" s="1142" t="s">
        <v>349</v>
      </c>
      <c r="I427" s="1142"/>
      <c r="J427" s="762">
        <v>-0.19653443455078895</v>
      </c>
      <c r="K427" s="670"/>
      <c r="L427" s="670"/>
      <c r="M427" s="1142" t="s">
        <v>366</v>
      </c>
      <c r="N427" s="1142"/>
      <c r="O427" s="763">
        <v>-0.19311623990152327</v>
      </c>
      <c r="P427" s="670"/>
      <c r="Q427" s="670"/>
      <c r="AA427" s="372"/>
      <c r="AB427" s="372"/>
      <c r="AC427" s="372"/>
      <c r="AD427" s="372"/>
      <c r="AE427" s="372"/>
      <c r="AF427" s="372"/>
      <c r="AG427" s="372"/>
      <c r="AH427" s="372"/>
      <c r="AI427" s="372"/>
      <c r="AJ427" s="372"/>
      <c r="AK427" s="372"/>
      <c r="AL427" s="372"/>
      <c r="AM427" s="372"/>
      <c r="AN427" s="372"/>
      <c r="AO427" s="372"/>
      <c r="AP427" s="372"/>
      <c r="AQ427" s="372"/>
      <c r="AR427" s="372"/>
      <c r="AS427" s="372"/>
      <c r="AT427" s="372"/>
      <c r="AU427" s="372"/>
      <c r="AV427" s="372"/>
      <c r="AW427" s="372"/>
      <c r="AX427" s="372"/>
      <c r="AY427" s="372"/>
      <c r="AZ427" s="372"/>
      <c r="BA427" s="374"/>
      <c r="BB427" s="450"/>
      <c r="BC427" s="374"/>
      <c r="BD427" s="374"/>
      <c r="BE427" s="374"/>
      <c r="BF427" s="374"/>
      <c r="BG427" s="374"/>
      <c r="BH427" s="374"/>
      <c r="BI427" s="374"/>
      <c r="BJ427" s="374"/>
      <c r="BK427" s="374"/>
      <c r="BL427" s="374"/>
      <c r="BM427" s="374"/>
      <c r="BN427" s="374"/>
      <c r="BO427" s="374"/>
      <c r="BP427" s="374"/>
      <c r="BQ427" s="374"/>
      <c r="BR427" s="374"/>
      <c r="BS427" s="374"/>
      <c r="BT427" s="374"/>
      <c r="BU427" s="374"/>
      <c r="BV427" s="374"/>
      <c r="BW427" s="374"/>
      <c r="BX427" s="374"/>
      <c r="BY427" s="374"/>
      <c r="BZ427" s="375"/>
      <c r="CA427" s="375"/>
      <c r="CB427" s="375"/>
      <c r="CC427" s="375"/>
      <c r="CD427" s="375"/>
      <c r="CE427" s="375"/>
      <c r="CF427" s="375"/>
      <c r="CG427" s="375"/>
      <c r="CH427" s="375"/>
      <c r="CI427" s="375"/>
      <c r="CJ427" s="375"/>
      <c r="CK427" s="375"/>
      <c r="CL427" s="375"/>
      <c r="CM427" s="375"/>
      <c r="CN427" s="375"/>
      <c r="CO427" s="375"/>
      <c r="CP427" s="375"/>
      <c r="CQ427" s="375"/>
      <c r="CR427" s="375"/>
      <c r="CS427" s="375"/>
      <c r="CT427" s="375"/>
      <c r="CU427" s="375"/>
      <c r="CV427" s="375"/>
      <c r="CW427" s="375"/>
      <c r="CX427" s="375"/>
      <c r="CY427" s="375"/>
      <c r="CZ427" s="375"/>
    </row>
    <row r="428" s="379" customFormat="true" ht="25.15" customHeight="true" x14ac:dyDescent="0.2">
      <c r="B428" s="1063"/>
      <c r="C428" s="1141" t="s">
        <v>373</v>
      </c>
      <c r="D428" s="1142"/>
      <c r="E428" s="761">
        <v>0.27261577839050488</v>
      </c>
      <c r="F428" s="670"/>
      <c r="G428" s="670"/>
      <c r="H428" s="1142" t="s">
        <v>351</v>
      </c>
      <c r="I428" s="1142"/>
      <c r="J428" s="762">
        <v>-0.15584904862983756</v>
      </c>
      <c r="K428" s="670"/>
      <c r="L428" s="670"/>
      <c r="M428" s="1142" t="s">
        <v>361</v>
      </c>
      <c r="N428" s="1142"/>
      <c r="O428" s="763">
        <v>-0.19284484831544546</v>
      </c>
      <c r="P428" s="670"/>
      <c r="Q428" s="670"/>
      <c r="AA428" s="372"/>
      <c r="AB428" s="372"/>
      <c r="AC428" s="372"/>
      <c r="AD428" s="372"/>
      <c r="AE428" s="372"/>
      <c r="AF428" s="372"/>
      <c r="AG428" s="372"/>
      <c r="AH428" s="372"/>
      <c r="AI428" s="372"/>
      <c r="AJ428" s="372"/>
      <c r="AK428" s="372"/>
      <c r="AL428" s="372"/>
      <c r="AM428" s="372"/>
      <c r="AN428" s="372"/>
      <c r="AO428" s="372"/>
      <c r="AP428" s="372"/>
      <c r="AQ428" s="372"/>
      <c r="AR428" s="372"/>
      <c r="AS428" s="372"/>
      <c r="AT428" s="372"/>
      <c r="AU428" s="372"/>
      <c r="AV428" s="372"/>
      <c r="AW428" s="372"/>
      <c r="AX428" s="372"/>
      <c r="AY428" s="372"/>
      <c r="AZ428" s="372"/>
      <c r="BA428" s="374"/>
      <c r="BB428" s="450"/>
      <c r="BC428" s="374"/>
      <c r="BD428" s="374"/>
      <c r="BE428" s="374"/>
      <c r="BF428" s="374"/>
      <c r="BG428" s="374"/>
      <c r="BH428" s="374"/>
      <c r="BI428" s="374"/>
      <c r="BJ428" s="374"/>
      <c r="BK428" s="374"/>
      <c r="BL428" s="374"/>
      <c r="BM428" s="374"/>
      <c r="BN428" s="374"/>
      <c r="BO428" s="374"/>
      <c r="BP428" s="374"/>
      <c r="BQ428" s="374"/>
      <c r="BR428" s="374"/>
      <c r="BS428" s="374"/>
      <c r="BT428" s="374"/>
      <c r="BU428" s="374"/>
      <c r="BV428" s="374"/>
      <c r="BW428" s="374"/>
      <c r="BX428" s="374"/>
      <c r="BY428" s="374"/>
      <c r="BZ428" s="375"/>
      <c r="CA428" s="375"/>
      <c r="CB428" s="375"/>
      <c r="CC428" s="375"/>
      <c r="CD428" s="375"/>
      <c r="CE428" s="375"/>
      <c r="CF428" s="375"/>
      <c r="CG428" s="375"/>
      <c r="CH428" s="375"/>
      <c r="CI428" s="375"/>
      <c r="CJ428" s="375"/>
      <c r="CK428" s="375"/>
      <c r="CL428" s="375"/>
      <c r="CM428" s="375"/>
      <c r="CN428" s="375"/>
      <c r="CO428" s="375"/>
      <c r="CP428" s="375"/>
      <c r="CQ428" s="375"/>
      <c r="CR428" s="375"/>
      <c r="CS428" s="375"/>
      <c r="CT428" s="375"/>
      <c r="CU428" s="375"/>
      <c r="CV428" s="375"/>
      <c r="CW428" s="375"/>
      <c r="CX428" s="375"/>
      <c r="CY428" s="375"/>
      <c r="CZ428" s="375"/>
    </row>
    <row r="429" s="379" customFormat="true" ht="25.15" customHeight="true" x14ac:dyDescent="0.2">
      <c r="B429" s="1063"/>
      <c r="C429" s="1141" t="s">
        <v>374</v>
      </c>
      <c r="D429" s="1142"/>
      <c r="E429" s="761">
        <v>0.19226003840467473</v>
      </c>
      <c r="F429" s="670"/>
      <c r="G429" s="670"/>
      <c r="H429" s="1142" t="s">
        <v>363</v>
      </c>
      <c r="I429" s="1142"/>
      <c r="J429" s="762">
        <v>-0.14975160217992028</v>
      </c>
      <c r="K429" s="670"/>
      <c r="L429" s="670"/>
      <c r="M429" s="1142" t="s">
        <v>375</v>
      </c>
      <c r="N429" s="1142"/>
      <c r="O429" s="763">
        <v>-0.16690417079162062</v>
      </c>
      <c r="P429" s="670"/>
      <c r="Q429" s="670"/>
      <c r="AA429" s="372"/>
      <c r="AB429" s="372"/>
      <c r="AC429" s="372"/>
      <c r="AD429" s="372"/>
      <c r="AE429" s="372"/>
      <c r="AF429" s="372"/>
      <c r="AG429" s="372"/>
      <c r="AH429" s="372"/>
      <c r="AI429" s="372"/>
      <c r="AJ429" s="372"/>
      <c r="AK429" s="372"/>
      <c r="AL429" s="372"/>
      <c r="AM429" s="372"/>
      <c r="AN429" s="372"/>
      <c r="AO429" s="372"/>
      <c r="AP429" s="372"/>
      <c r="AQ429" s="372"/>
      <c r="AR429" s="372"/>
      <c r="AS429" s="372"/>
      <c r="AT429" s="372"/>
      <c r="AU429" s="372"/>
      <c r="AV429" s="372"/>
      <c r="AW429" s="372"/>
      <c r="AX429" s="372"/>
      <c r="AY429" s="372"/>
      <c r="AZ429" s="372"/>
      <c r="BA429" s="374"/>
      <c r="BB429" s="450"/>
      <c r="BC429" s="374"/>
      <c r="BD429" s="374"/>
      <c r="BE429" s="374"/>
      <c r="BF429" s="374"/>
      <c r="BG429" s="374"/>
      <c r="BH429" s="374"/>
      <c r="BI429" s="374"/>
      <c r="BJ429" s="374"/>
      <c r="BK429" s="374"/>
      <c r="BL429" s="374"/>
      <c r="BM429" s="374"/>
      <c r="BN429" s="374"/>
      <c r="BO429" s="374"/>
      <c r="BP429" s="374"/>
      <c r="BQ429" s="374"/>
      <c r="BR429" s="374"/>
      <c r="BS429" s="374"/>
      <c r="BT429" s="374"/>
      <c r="BU429" s="374"/>
      <c r="BV429" s="374"/>
      <c r="BW429" s="374"/>
      <c r="BX429" s="374"/>
      <c r="BY429" s="374"/>
      <c r="BZ429" s="375"/>
      <c r="CA429" s="375"/>
      <c r="CB429" s="375"/>
      <c r="CC429" s="375"/>
      <c r="CD429" s="375"/>
      <c r="CE429" s="375"/>
      <c r="CF429" s="375"/>
      <c r="CG429" s="375"/>
      <c r="CH429" s="375"/>
      <c r="CI429" s="375"/>
      <c r="CJ429" s="375"/>
      <c r="CK429" s="375"/>
      <c r="CL429" s="375"/>
      <c r="CM429" s="375"/>
      <c r="CN429" s="375"/>
      <c r="CO429" s="375"/>
      <c r="CP429" s="375"/>
      <c r="CQ429" s="375"/>
      <c r="CR429" s="375"/>
      <c r="CS429" s="375"/>
      <c r="CT429" s="375"/>
      <c r="CU429" s="375"/>
      <c r="CV429" s="375"/>
      <c r="CW429" s="375"/>
      <c r="CX429" s="375"/>
      <c r="CY429" s="375"/>
      <c r="CZ429" s="375"/>
    </row>
    <row r="430" s="379" customFormat="true" ht="25.15" customHeight="true" x14ac:dyDescent="0.2">
      <c r="B430" s="1063"/>
      <c r="C430" s="1141" t="s">
        <v>376</v>
      </c>
      <c r="D430" s="1142"/>
      <c r="E430" s="761">
        <v>0.17277320811172261</v>
      </c>
      <c r="F430" s="670"/>
      <c r="G430" s="670"/>
      <c r="H430" s="1142" t="s">
        <v>375</v>
      </c>
      <c r="I430" s="1142"/>
      <c r="J430" s="762">
        <v>-0.14260264383034402</v>
      </c>
      <c r="K430" s="670"/>
      <c r="L430" s="670"/>
      <c r="M430" s="1142" t="s">
        <v>367</v>
      </c>
      <c r="N430" s="1142"/>
      <c r="O430" s="763">
        <v>-0.1598420659484546</v>
      </c>
      <c r="P430" s="670"/>
      <c r="Q430" s="670"/>
      <c r="AA430" s="372"/>
      <c r="AB430" s="372"/>
      <c r="AC430" s="372"/>
      <c r="AD430" s="372"/>
      <c r="AE430" s="372"/>
      <c r="AF430" s="372"/>
      <c r="AG430" s="372"/>
      <c r="AH430" s="372"/>
      <c r="AI430" s="372"/>
      <c r="AJ430" s="372"/>
      <c r="AK430" s="372"/>
      <c r="AL430" s="372"/>
      <c r="AM430" s="372"/>
      <c r="AN430" s="372"/>
      <c r="AO430" s="372"/>
      <c r="AP430" s="372"/>
      <c r="AQ430" s="372"/>
      <c r="AR430" s="372"/>
      <c r="AS430" s="372"/>
      <c r="AT430" s="372"/>
      <c r="AU430" s="372"/>
      <c r="AV430" s="372"/>
      <c r="AW430" s="372"/>
      <c r="AX430" s="372"/>
      <c r="AY430" s="372"/>
      <c r="AZ430" s="372"/>
      <c r="BA430" s="374"/>
      <c r="BB430" s="450"/>
      <c r="BC430" s="374"/>
      <c r="BD430" s="374"/>
      <c r="BE430" s="374"/>
      <c r="BF430" s="374"/>
      <c r="BG430" s="374"/>
      <c r="BH430" s="374"/>
      <c r="BI430" s="374"/>
      <c r="BJ430" s="374"/>
      <c r="BK430" s="374"/>
      <c r="BL430" s="374"/>
      <c r="BM430" s="374"/>
      <c r="BN430" s="374"/>
      <c r="BO430" s="374"/>
      <c r="BP430" s="374"/>
      <c r="BQ430" s="374"/>
      <c r="BR430" s="374"/>
      <c r="BS430" s="374"/>
      <c r="BT430" s="374"/>
      <c r="BU430" s="374"/>
      <c r="BV430" s="374"/>
      <c r="BW430" s="374"/>
      <c r="BX430" s="374"/>
      <c r="BY430" s="374"/>
      <c r="BZ430" s="375"/>
      <c r="CA430" s="375"/>
      <c r="CB430" s="375"/>
      <c r="CC430" s="375"/>
      <c r="CD430" s="375"/>
      <c r="CE430" s="375"/>
      <c r="CF430" s="375"/>
      <c r="CG430" s="375"/>
      <c r="CH430" s="375"/>
      <c r="CI430" s="375"/>
      <c r="CJ430" s="375"/>
      <c r="CK430" s="375"/>
      <c r="CL430" s="375"/>
      <c r="CM430" s="375"/>
      <c r="CN430" s="375"/>
      <c r="CO430" s="375"/>
      <c r="CP430" s="375"/>
      <c r="CQ430" s="375"/>
      <c r="CR430" s="375"/>
      <c r="CS430" s="375"/>
      <c r="CT430" s="375"/>
      <c r="CU430" s="375"/>
      <c r="CV430" s="375"/>
      <c r="CW430" s="375"/>
      <c r="CX430" s="375"/>
      <c r="CY430" s="375"/>
      <c r="CZ430" s="375"/>
    </row>
    <row r="431" s="379" customFormat="true" ht="25.15" customHeight="true" x14ac:dyDescent="0.2">
      <c r="B431" s="1063"/>
      <c r="C431" s="1141" t="s">
        <v>377</v>
      </c>
      <c r="D431" s="1142"/>
      <c r="E431" s="761">
        <v>-0.15886453869647368</v>
      </c>
      <c r="F431" s="670"/>
      <c r="G431" s="670"/>
      <c r="H431" s="1142" t="s">
        <v>368</v>
      </c>
      <c r="I431" s="1142"/>
      <c r="J431" s="762">
        <v>-0.12943039086180089</v>
      </c>
      <c r="K431" s="670"/>
      <c r="L431" s="670"/>
      <c r="M431" s="1142" t="s">
        <v>362</v>
      </c>
      <c r="N431" s="1142"/>
      <c r="O431" s="763">
        <v>-0.1566570790563194</v>
      </c>
      <c r="P431" s="670"/>
      <c r="Q431" s="670"/>
      <c r="AA431" s="372"/>
      <c r="AB431" s="372"/>
      <c r="AC431" s="372"/>
      <c r="AD431" s="372"/>
      <c r="AE431" s="372"/>
      <c r="AF431" s="372"/>
      <c r="AG431" s="372"/>
      <c r="AH431" s="372"/>
      <c r="AI431" s="372"/>
      <c r="AJ431" s="372"/>
      <c r="AK431" s="372"/>
      <c r="AL431" s="372"/>
      <c r="AM431" s="372"/>
      <c r="AN431" s="372"/>
      <c r="AO431" s="372"/>
      <c r="AP431" s="372"/>
      <c r="AQ431" s="372"/>
      <c r="AR431" s="372"/>
      <c r="AS431" s="372"/>
      <c r="AT431" s="372"/>
      <c r="AU431" s="372"/>
      <c r="AV431" s="372"/>
      <c r="AW431" s="372"/>
      <c r="AX431" s="372"/>
      <c r="AY431" s="372"/>
      <c r="AZ431" s="372"/>
      <c r="BA431" s="374"/>
      <c r="BB431" s="450"/>
      <c r="BC431" s="374"/>
      <c r="BD431" s="374"/>
      <c r="BE431" s="374"/>
      <c r="BF431" s="374"/>
      <c r="BG431" s="374"/>
      <c r="BH431" s="374"/>
      <c r="BI431" s="374"/>
      <c r="BJ431" s="374"/>
      <c r="BK431" s="374"/>
      <c r="BL431" s="374"/>
      <c r="BM431" s="374"/>
      <c r="BN431" s="374"/>
      <c r="BO431" s="374"/>
      <c r="BP431" s="374"/>
      <c r="BQ431" s="374"/>
      <c r="BR431" s="374"/>
      <c r="BS431" s="374"/>
      <c r="BT431" s="374"/>
      <c r="BU431" s="374"/>
      <c r="BV431" s="374"/>
      <c r="BW431" s="374"/>
      <c r="BX431" s="374"/>
      <c r="BY431" s="374"/>
      <c r="BZ431" s="375"/>
      <c r="CA431" s="375"/>
      <c r="CB431" s="375"/>
      <c r="CC431" s="375"/>
      <c r="CD431" s="375"/>
      <c r="CE431" s="375"/>
      <c r="CF431" s="375"/>
      <c r="CG431" s="375"/>
      <c r="CH431" s="375"/>
      <c r="CI431" s="375"/>
      <c r="CJ431" s="375"/>
      <c r="CK431" s="375"/>
      <c r="CL431" s="375"/>
      <c r="CM431" s="375"/>
      <c r="CN431" s="375"/>
      <c r="CO431" s="375"/>
      <c r="CP431" s="375"/>
      <c r="CQ431" s="375"/>
      <c r="CR431" s="375"/>
      <c r="CS431" s="375"/>
      <c r="CT431" s="375"/>
      <c r="CU431" s="375"/>
      <c r="CV431" s="375"/>
      <c r="CW431" s="375"/>
      <c r="CX431" s="375"/>
      <c r="CY431" s="375"/>
      <c r="CZ431" s="375"/>
    </row>
    <row r="432" s="379" customFormat="true" ht="25.15" customHeight="true" x14ac:dyDescent="0.2">
      <c r="B432" s="1063"/>
      <c r="C432" s="1141" t="s">
        <v>378</v>
      </c>
      <c r="D432" s="1142"/>
      <c r="E432" s="761">
        <v>0.15703113722637629</v>
      </c>
      <c r="F432" s="670"/>
      <c r="G432" s="670"/>
      <c r="H432" s="1142" t="s">
        <v>366</v>
      </c>
      <c r="I432" s="1142"/>
      <c r="J432" s="762">
        <v>-0.12473055280879092</v>
      </c>
      <c r="K432" s="670"/>
      <c r="L432" s="670"/>
      <c r="M432" s="1142" t="s">
        <v>373</v>
      </c>
      <c r="N432" s="1142"/>
      <c r="O432" s="763">
        <v>-0.15572738460089469</v>
      </c>
      <c r="P432" s="670"/>
      <c r="Q432" s="670"/>
      <c r="AA432" s="372"/>
      <c r="AB432" s="372"/>
      <c r="AC432" s="372"/>
      <c r="AD432" s="372"/>
      <c r="AE432" s="372"/>
      <c r="AF432" s="372"/>
      <c r="AG432" s="372"/>
      <c r="AH432" s="372"/>
      <c r="AI432" s="372"/>
      <c r="AJ432" s="372"/>
      <c r="AK432" s="372"/>
      <c r="AL432" s="372"/>
      <c r="AM432" s="372"/>
      <c r="AN432" s="372"/>
      <c r="AO432" s="372"/>
      <c r="AP432" s="372"/>
      <c r="AQ432" s="372"/>
      <c r="AR432" s="372"/>
      <c r="AS432" s="372"/>
      <c r="AT432" s="372"/>
      <c r="AU432" s="372"/>
      <c r="AV432" s="372"/>
      <c r="AW432" s="372"/>
      <c r="AX432" s="372"/>
      <c r="AY432" s="372"/>
      <c r="AZ432" s="372"/>
      <c r="BA432" s="374"/>
      <c r="BB432" s="450"/>
      <c r="BC432" s="374"/>
      <c r="BD432" s="374"/>
      <c r="BE432" s="374"/>
      <c r="BF432" s="374"/>
      <c r="BG432" s="374"/>
      <c r="BH432" s="374"/>
      <c r="BI432" s="374"/>
      <c r="BJ432" s="374"/>
      <c r="BK432" s="374"/>
      <c r="BL432" s="374"/>
      <c r="BM432" s="374"/>
      <c r="BN432" s="374"/>
      <c r="BO432" s="374"/>
      <c r="BP432" s="374"/>
      <c r="BQ432" s="374"/>
      <c r="BR432" s="374"/>
      <c r="BS432" s="374"/>
      <c r="BT432" s="374"/>
      <c r="BU432" s="374"/>
      <c r="BV432" s="374"/>
      <c r="BW432" s="374"/>
      <c r="BX432" s="374"/>
      <c r="BY432" s="374"/>
      <c r="BZ432" s="375"/>
      <c r="CA432" s="375"/>
      <c r="CB432" s="375"/>
      <c r="CC432" s="375"/>
      <c r="CD432" s="375"/>
      <c r="CE432" s="375"/>
      <c r="CF432" s="375"/>
      <c r="CG432" s="375"/>
      <c r="CH432" s="375"/>
      <c r="CI432" s="375"/>
      <c r="CJ432" s="375"/>
      <c r="CK432" s="375"/>
      <c r="CL432" s="375"/>
      <c r="CM432" s="375"/>
      <c r="CN432" s="375"/>
      <c r="CO432" s="375"/>
      <c r="CP432" s="375"/>
      <c r="CQ432" s="375"/>
      <c r="CR432" s="375"/>
      <c r="CS432" s="375"/>
      <c r="CT432" s="375"/>
      <c r="CU432" s="375"/>
      <c r="CV432" s="375"/>
      <c r="CW432" s="375"/>
      <c r="CX432" s="375"/>
      <c r="CY432" s="375"/>
      <c r="CZ432" s="375"/>
    </row>
    <row r="433" s="379" customFormat="true" ht="25.15" customHeight="true" x14ac:dyDescent="0.2">
      <c r="B433" s="1063"/>
      <c r="C433" s="1141" t="s">
        <v>379</v>
      </c>
      <c r="D433" s="1142"/>
      <c r="E433" s="761">
        <v>-0.1498247607116987</v>
      </c>
      <c r="F433" s="670"/>
      <c r="G433" s="670"/>
      <c r="H433" s="1142" t="s">
        <v>380</v>
      </c>
      <c r="I433" s="1142"/>
      <c r="J433" s="762">
        <v>0.11849402428544945</v>
      </c>
      <c r="K433" s="670"/>
      <c r="L433" s="670"/>
      <c r="M433" s="1142" t="s">
        <v>368</v>
      </c>
      <c r="N433" s="1142"/>
      <c r="O433" s="763">
        <v>-0.14976021809030107</v>
      </c>
      <c r="P433" s="670"/>
      <c r="Q433" s="670"/>
      <c r="AA433" s="372"/>
      <c r="AB433" s="372"/>
      <c r="AC433" s="372"/>
      <c r="AD433" s="372"/>
      <c r="AE433" s="372"/>
      <c r="AF433" s="372"/>
      <c r="AG433" s="372"/>
      <c r="AH433" s="372"/>
      <c r="AI433" s="372"/>
      <c r="AJ433" s="372"/>
      <c r="AK433" s="372"/>
      <c r="AL433" s="372"/>
      <c r="AM433" s="372"/>
      <c r="AN433" s="372"/>
      <c r="AO433" s="372"/>
      <c r="AP433" s="372"/>
      <c r="AQ433" s="372"/>
      <c r="AR433" s="372"/>
      <c r="AS433" s="372"/>
      <c r="AT433" s="372"/>
      <c r="AU433" s="372"/>
      <c r="AV433" s="372"/>
      <c r="AW433" s="372"/>
      <c r="AX433" s="372"/>
      <c r="AY433" s="372"/>
      <c r="AZ433" s="372"/>
      <c r="BA433" s="374"/>
      <c r="BB433" s="450"/>
      <c r="BC433" s="374"/>
      <c r="BD433" s="374"/>
      <c r="BE433" s="374"/>
      <c r="BF433" s="374"/>
      <c r="BG433" s="374"/>
      <c r="BH433" s="374"/>
      <c r="BI433" s="374"/>
      <c r="BJ433" s="374"/>
      <c r="BK433" s="374"/>
      <c r="BL433" s="374"/>
      <c r="BM433" s="374"/>
      <c r="BN433" s="374"/>
      <c r="BO433" s="374"/>
      <c r="BP433" s="374"/>
      <c r="BQ433" s="374"/>
      <c r="BR433" s="374"/>
      <c r="BS433" s="374"/>
      <c r="BT433" s="374"/>
      <c r="BU433" s="374"/>
      <c r="BV433" s="374"/>
      <c r="BW433" s="374"/>
      <c r="BX433" s="374"/>
      <c r="BY433" s="374"/>
      <c r="BZ433" s="375"/>
      <c r="CA433" s="375"/>
      <c r="CB433" s="375"/>
      <c r="CC433" s="375"/>
      <c r="CD433" s="375"/>
      <c r="CE433" s="375"/>
      <c r="CF433" s="375"/>
      <c r="CG433" s="375"/>
      <c r="CH433" s="375"/>
      <c r="CI433" s="375"/>
      <c r="CJ433" s="375"/>
      <c r="CK433" s="375"/>
      <c r="CL433" s="375"/>
      <c r="CM433" s="375"/>
      <c r="CN433" s="375"/>
      <c r="CO433" s="375"/>
      <c r="CP433" s="375"/>
      <c r="CQ433" s="375"/>
      <c r="CR433" s="375"/>
      <c r="CS433" s="375"/>
      <c r="CT433" s="375"/>
      <c r="CU433" s="375"/>
      <c r="CV433" s="375"/>
      <c r="CW433" s="375"/>
      <c r="CX433" s="375"/>
      <c r="CY433" s="375"/>
      <c r="CZ433" s="375"/>
    </row>
    <row r="434" s="379" customFormat="true" ht="25.15" customHeight="true" x14ac:dyDescent="0.2">
      <c r="B434" s="1063"/>
      <c r="C434" s="1141" t="s">
        <v>380</v>
      </c>
      <c r="D434" s="1142"/>
      <c r="E434" s="761">
        <v>-0.12378651118442432</v>
      </c>
      <c r="F434" s="670"/>
      <c r="G434" s="670"/>
      <c r="H434" s="1142" t="s">
        <v>381</v>
      </c>
      <c r="I434" s="1142"/>
      <c r="J434" s="762">
        <v>0.11460372423045907</v>
      </c>
      <c r="K434" s="670"/>
      <c r="L434" s="670"/>
      <c r="M434" s="1142" t="s">
        <v>349</v>
      </c>
      <c r="N434" s="1142"/>
      <c r="O434" s="763">
        <v>-0.14904975550901475</v>
      </c>
      <c r="P434" s="670"/>
      <c r="Q434" s="670"/>
      <c r="AA434" s="372"/>
      <c r="AB434" s="372"/>
      <c r="AC434" s="372"/>
      <c r="AD434" s="372"/>
      <c r="AE434" s="372"/>
      <c r="AF434" s="372"/>
      <c r="AG434" s="372"/>
      <c r="AH434" s="372"/>
      <c r="AI434" s="372"/>
      <c r="AJ434" s="372"/>
      <c r="AK434" s="372"/>
      <c r="AL434" s="372"/>
      <c r="AM434" s="372"/>
      <c r="AN434" s="372"/>
      <c r="AO434" s="372"/>
      <c r="AP434" s="372"/>
      <c r="AQ434" s="372"/>
      <c r="AR434" s="372"/>
      <c r="AS434" s="372"/>
      <c r="AT434" s="372"/>
      <c r="AU434" s="372"/>
      <c r="AV434" s="372"/>
      <c r="AW434" s="372"/>
      <c r="AX434" s="372"/>
      <c r="AY434" s="372"/>
      <c r="AZ434" s="372"/>
      <c r="BA434" s="374"/>
      <c r="BB434" s="450"/>
      <c r="BC434" s="374"/>
      <c r="BD434" s="374"/>
      <c r="BE434" s="374"/>
      <c r="BF434" s="374"/>
      <c r="BG434" s="374"/>
      <c r="BH434" s="374"/>
      <c r="BI434" s="374"/>
      <c r="BJ434" s="374"/>
      <c r="BK434" s="374"/>
      <c r="BL434" s="374"/>
      <c r="BM434" s="374"/>
      <c r="BN434" s="374"/>
      <c r="BO434" s="374"/>
      <c r="BP434" s="374"/>
      <c r="BQ434" s="374"/>
      <c r="BR434" s="374"/>
      <c r="BS434" s="374"/>
      <c r="BT434" s="374"/>
      <c r="BU434" s="374"/>
      <c r="BV434" s="374"/>
      <c r="BW434" s="374"/>
      <c r="BX434" s="374"/>
      <c r="BY434" s="374"/>
      <c r="BZ434" s="375"/>
      <c r="CA434" s="375"/>
      <c r="CB434" s="375"/>
      <c r="CC434" s="375"/>
      <c r="CD434" s="375"/>
      <c r="CE434" s="375"/>
      <c r="CF434" s="375"/>
      <c r="CG434" s="375"/>
      <c r="CH434" s="375"/>
      <c r="CI434" s="375"/>
      <c r="CJ434" s="375"/>
      <c r="CK434" s="375"/>
      <c r="CL434" s="375"/>
      <c r="CM434" s="375"/>
      <c r="CN434" s="375"/>
      <c r="CO434" s="375"/>
      <c r="CP434" s="375"/>
      <c r="CQ434" s="375"/>
      <c r="CR434" s="375"/>
      <c r="CS434" s="375"/>
      <c r="CT434" s="375"/>
      <c r="CU434" s="375"/>
      <c r="CV434" s="375"/>
      <c r="CW434" s="375"/>
      <c r="CX434" s="375"/>
      <c r="CY434" s="375"/>
      <c r="CZ434" s="375"/>
    </row>
    <row r="435" s="379" customFormat="true" ht="25.15" customHeight="true" x14ac:dyDescent="0.2">
      <c r="B435" s="1063"/>
      <c r="C435" s="1141" t="s">
        <v>382</v>
      </c>
      <c r="D435" s="1142"/>
      <c r="E435" s="761">
        <v>0.12351665911879502</v>
      </c>
      <c r="F435" s="670"/>
      <c r="G435" s="670"/>
      <c r="H435" s="1142" t="s">
        <v>383</v>
      </c>
      <c r="I435" s="1142"/>
      <c r="J435" s="762">
        <v>0.11049113958340853</v>
      </c>
      <c r="K435" s="670"/>
      <c r="L435" s="670"/>
      <c r="M435" s="1142" t="s">
        <v>376</v>
      </c>
      <c r="N435" s="1142"/>
      <c r="O435" s="763">
        <v>-0.12194757613914385</v>
      </c>
      <c r="P435" s="670"/>
      <c r="Q435" s="670"/>
      <c r="AA435" s="372"/>
      <c r="AB435" s="372"/>
      <c r="AC435" s="372"/>
      <c r="AD435" s="372"/>
      <c r="AE435" s="372"/>
      <c r="AF435" s="372"/>
      <c r="AG435" s="372"/>
      <c r="AH435" s="372"/>
      <c r="AI435" s="372"/>
      <c r="AJ435" s="372"/>
      <c r="AK435" s="372"/>
      <c r="AL435" s="372"/>
      <c r="AM435" s="372"/>
      <c r="AN435" s="372"/>
      <c r="AO435" s="372"/>
      <c r="AP435" s="372"/>
      <c r="AQ435" s="372"/>
      <c r="AR435" s="372"/>
      <c r="AS435" s="372"/>
      <c r="AT435" s="372"/>
      <c r="AU435" s="372"/>
      <c r="AV435" s="372"/>
      <c r="AW435" s="372"/>
      <c r="AX435" s="372"/>
      <c r="AY435" s="372"/>
      <c r="AZ435" s="372"/>
      <c r="BA435" s="374"/>
      <c r="BB435" s="450"/>
      <c r="BC435" s="374"/>
      <c r="BD435" s="374"/>
      <c r="BE435" s="374"/>
      <c r="BF435" s="374"/>
      <c r="BG435" s="374"/>
      <c r="BH435" s="374"/>
      <c r="BI435" s="374"/>
      <c r="BJ435" s="374"/>
      <c r="BK435" s="374"/>
      <c r="BL435" s="374"/>
      <c r="BM435" s="374"/>
      <c r="BN435" s="374"/>
      <c r="BO435" s="374"/>
      <c r="BP435" s="374"/>
      <c r="BQ435" s="374"/>
      <c r="BR435" s="374"/>
      <c r="BS435" s="374"/>
      <c r="BT435" s="374"/>
      <c r="BU435" s="374"/>
      <c r="BV435" s="374"/>
      <c r="BW435" s="374"/>
      <c r="BX435" s="374"/>
      <c r="BY435" s="374"/>
      <c r="BZ435" s="375"/>
      <c r="CA435" s="375"/>
      <c r="CB435" s="375"/>
      <c r="CC435" s="375"/>
      <c r="CD435" s="375"/>
      <c r="CE435" s="375"/>
      <c r="CF435" s="375"/>
      <c r="CG435" s="375"/>
      <c r="CH435" s="375"/>
      <c r="CI435" s="375"/>
      <c r="CJ435" s="375"/>
      <c r="CK435" s="375"/>
      <c r="CL435" s="375"/>
      <c r="CM435" s="375"/>
      <c r="CN435" s="375"/>
      <c r="CO435" s="375"/>
      <c r="CP435" s="375"/>
      <c r="CQ435" s="375"/>
      <c r="CR435" s="375"/>
      <c r="CS435" s="375"/>
      <c r="CT435" s="375"/>
      <c r="CU435" s="375"/>
      <c r="CV435" s="375"/>
      <c r="CW435" s="375"/>
      <c r="CX435" s="375"/>
      <c r="CY435" s="375"/>
      <c r="CZ435" s="375"/>
    </row>
    <row r="436" s="379" customFormat="true" ht="25.15" customHeight="true" x14ac:dyDescent="0.2">
      <c r="B436" s="1063"/>
      <c r="C436" s="1141" t="s">
        <v>383</v>
      </c>
      <c r="D436" s="1142"/>
      <c r="E436" s="761">
        <v>-0.12092180224173246</v>
      </c>
      <c r="F436" s="670"/>
      <c r="G436" s="670"/>
      <c r="H436" s="1142" t="s">
        <v>379</v>
      </c>
      <c r="I436" s="1142"/>
      <c r="J436" s="762">
        <v>0.10735481272956673</v>
      </c>
      <c r="K436" s="670"/>
      <c r="L436" s="670"/>
      <c r="M436" s="1142" t="s">
        <v>384</v>
      </c>
      <c r="N436" s="1142"/>
      <c r="O436" s="763">
        <v>-9.8378368714957615E-2</v>
      </c>
      <c r="P436" s="670"/>
      <c r="Q436" s="670"/>
      <c r="AA436" s="372"/>
      <c r="AB436" s="372"/>
      <c r="AC436" s="372"/>
      <c r="AD436" s="372"/>
      <c r="AE436" s="372"/>
      <c r="AF436" s="372"/>
      <c r="AG436" s="372"/>
      <c r="AH436" s="372"/>
      <c r="AI436" s="372"/>
      <c r="AJ436" s="372"/>
      <c r="AK436" s="372"/>
      <c r="AL436" s="372"/>
      <c r="AM436" s="372"/>
      <c r="AN436" s="372"/>
      <c r="AO436" s="372"/>
      <c r="AP436" s="372"/>
      <c r="AQ436" s="372"/>
      <c r="AR436" s="372"/>
      <c r="AS436" s="372"/>
      <c r="AT436" s="372"/>
      <c r="AU436" s="372"/>
      <c r="AV436" s="372"/>
      <c r="AW436" s="372"/>
      <c r="AX436" s="372"/>
      <c r="AY436" s="372"/>
      <c r="AZ436" s="372"/>
      <c r="BA436" s="374"/>
      <c r="BB436" s="450"/>
      <c r="BC436" s="374"/>
      <c r="BD436" s="374"/>
      <c r="BE436" s="374"/>
      <c r="BF436" s="374"/>
      <c r="BG436" s="374"/>
      <c r="BH436" s="374"/>
      <c r="BI436" s="374"/>
      <c r="BJ436" s="374"/>
      <c r="BK436" s="374"/>
      <c r="BL436" s="374"/>
      <c r="BM436" s="374"/>
      <c r="BN436" s="374"/>
      <c r="BO436" s="374"/>
      <c r="BP436" s="374"/>
      <c r="BQ436" s="374"/>
      <c r="BR436" s="374"/>
      <c r="BS436" s="374"/>
      <c r="BT436" s="374"/>
      <c r="BU436" s="374"/>
      <c r="BV436" s="374"/>
      <c r="BW436" s="374"/>
      <c r="BX436" s="374"/>
      <c r="BY436" s="374"/>
      <c r="BZ436" s="375"/>
      <c r="CA436" s="375"/>
      <c r="CB436" s="375"/>
      <c r="CC436" s="375"/>
      <c r="CD436" s="375"/>
      <c r="CE436" s="375"/>
      <c r="CF436" s="375"/>
      <c r="CG436" s="375"/>
      <c r="CH436" s="375"/>
      <c r="CI436" s="375"/>
      <c r="CJ436" s="375"/>
      <c r="CK436" s="375"/>
      <c r="CL436" s="375"/>
      <c r="CM436" s="375"/>
      <c r="CN436" s="375"/>
      <c r="CO436" s="375"/>
      <c r="CP436" s="375"/>
      <c r="CQ436" s="375"/>
      <c r="CR436" s="375"/>
      <c r="CS436" s="375"/>
      <c r="CT436" s="375"/>
      <c r="CU436" s="375"/>
      <c r="CV436" s="375"/>
      <c r="CW436" s="375"/>
      <c r="CX436" s="375"/>
      <c r="CY436" s="375"/>
      <c r="CZ436" s="375"/>
    </row>
    <row r="437" s="379" customFormat="true" ht="25.15" customHeight="true" x14ac:dyDescent="0.2">
      <c r="B437" s="1063"/>
      <c r="C437" s="1141" t="s">
        <v>385</v>
      </c>
      <c r="D437" s="1142"/>
      <c r="E437" s="761">
        <v>-0.10304831622318285</v>
      </c>
      <c r="F437" s="670"/>
      <c r="G437" s="670"/>
      <c r="H437" s="1142" t="s">
        <v>362</v>
      </c>
      <c r="I437" s="1142"/>
      <c r="J437" s="762">
        <v>-0.10547748817306034</v>
      </c>
      <c r="K437" s="670"/>
      <c r="L437" s="670"/>
      <c r="M437" s="1142" t="s">
        <v>378</v>
      </c>
      <c r="N437" s="1142"/>
      <c r="O437" s="763">
        <v>9.5604712263203467E-2</v>
      </c>
      <c r="P437" s="670"/>
      <c r="Q437" s="670"/>
      <c r="AA437" s="372"/>
      <c r="AB437" s="372"/>
      <c r="AC437" s="372"/>
      <c r="AD437" s="372"/>
      <c r="AE437" s="372"/>
      <c r="AF437" s="372"/>
      <c r="AG437" s="372"/>
      <c r="AH437" s="372"/>
      <c r="AI437" s="372"/>
      <c r="AJ437" s="372"/>
      <c r="AK437" s="372"/>
      <c r="AL437" s="372"/>
      <c r="AM437" s="372"/>
      <c r="AN437" s="372"/>
      <c r="AO437" s="372"/>
      <c r="AP437" s="372"/>
      <c r="AQ437" s="372"/>
      <c r="AR437" s="372"/>
      <c r="AS437" s="372"/>
      <c r="AT437" s="372"/>
      <c r="AU437" s="372"/>
      <c r="AV437" s="372"/>
      <c r="AW437" s="372"/>
      <c r="AX437" s="372"/>
      <c r="AY437" s="372"/>
      <c r="AZ437" s="372"/>
      <c r="BA437" s="374"/>
      <c r="BB437" s="450"/>
      <c r="BC437" s="374"/>
      <c r="BD437" s="374"/>
      <c r="BE437" s="374"/>
      <c r="BF437" s="374"/>
      <c r="BG437" s="374"/>
      <c r="BH437" s="374"/>
      <c r="BI437" s="374"/>
      <c r="BJ437" s="374"/>
      <c r="BK437" s="374"/>
      <c r="BL437" s="374"/>
      <c r="BM437" s="374"/>
      <c r="BN437" s="374"/>
      <c r="BO437" s="374"/>
      <c r="BP437" s="374"/>
      <c r="BQ437" s="374"/>
      <c r="BR437" s="374"/>
      <c r="BS437" s="374"/>
      <c r="BT437" s="374"/>
      <c r="BU437" s="374"/>
      <c r="BV437" s="374"/>
      <c r="BW437" s="374"/>
      <c r="BX437" s="374"/>
      <c r="BY437" s="374"/>
      <c r="BZ437" s="375"/>
      <c r="CA437" s="375"/>
      <c r="CB437" s="375"/>
      <c r="CC437" s="375"/>
      <c r="CD437" s="375"/>
      <c r="CE437" s="375"/>
      <c r="CF437" s="375"/>
      <c r="CG437" s="375"/>
      <c r="CH437" s="375"/>
      <c r="CI437" s="375"/>
      <c r="CJ437" s="375"/>
      <c r="CK437" s="375"/>
      <c r="CL437" s="375"/>
      <c r="CM437" s="375"/>
      <c r="CN437" s="375"/>
      <c r="CO437" s="375"/>
      <c r="CP437" s="375"/>
      <c r="CQ437" s="375"/>
      <c r="CR437" s="375"/>
      <c r="CS437" s="375"/>
      <c r="CT437" s="375"/>
      <c r="CU437" s="375"/>
      <c r="CV437" s="375"/>
      <c r="CW437" s="375"/>
      <c r="CX437" s="375"/>
      <c r="CY437" s="375"/>
      <c r="CZ437" s="375"/>
    </row>
    <row r="438" s="379" customFormat="true" ht="25.15" customHeight="true" x14ac:dyDescent="0.2">
      <c r="B438" s="1063"/>
      <c r="C438" s="1141" t="s">
        <v>386</v>
      </c>
      <c r="D438" s="1142"/>
      <c r="E438" s="761">
        <v>-0.10270034881572949</v>
      </c>
      <c r="F438" s="670"/>
      <c r="G438" s="670"/>
      <c r="H438" s="1142" t="s">
        <v>387</v>
      </c>
      <c r="I438" s="1142"/>
      <c r="J438" s="762">
        <v>9.7903966682581695E-2</v>
      </c>
      <c r="K438" s="670"/>
      <c r="L438" s="670"/>
      <c r="M438" s="1142" t="s">
        <v>382</v>
      </c>
      <c r="N438" s="1142"/>
      <c r="O438" s="763">
        <v>-8.3568655686057522E-2</v>
      </c>
      <c r="P438" s="670"/>
      <c r="Q438" s="670"/>
      <c r="AA438" s="372"/>
      <c r="AB438" s="372"/>
      <c r="AC438" s="372"/>
      <c r="AD438" s="372"/>
      <c r="AE438" s="372"/>
      <c r="AF438" s="372"/>
      <c r="AG438" s="372"/>
      <c r="AH438" s="372"/>
      <c r="AI438" s="372"/>
      <c r="AJ438" s="372"/>
      <c r="AK438" s="372"/>
      <c r="AL438" s="372"/>
      <c r="AM438" s="372"/>
      <c r="AN438" s="372"/>
      <c r="AO438" s="372"/>
      <c r="AP438" s="372"/>
      <c r="AQ438" s="372"/>
      <c r="AR438" s="372"/>
      <c r="AS438" s="372"/>
      <c r="AT438" s="372"/>
      <c r="AU438" s="372"/>
      <c r="AV438" s="372"/>
      <c r="AW438" s="372"/>
      <c r="AX438" s="372"/>
      <c r="AY438" s="372"/>
      <c r="AZ438" s="372"/>
      <c r="BA438" s="374"/>
      <c r="BB438" s="450"/>
      <c r="BC438" s="374"/>
      <c r="BD438" s="374"/>
      <c r="BE438" s="374"/>
      <c r="BF438" s="374"/>
      <c r="BG438" s="374"/>
      <c r="BH438" s="374"/>
      <c r="BI438" s="374"/>
      <c r="BJ438" s="374"/>
      <c r="BK438" s="374"/>
      <c r="BL438" s="374"/>
      <c r="BM438" s="374"/>
      <c r="BN438" s="374"/>
      <c r="BO438" s="374"/>
      <c r="BP438" s="374"/>
      <c r="BQ438" s="374"/>
      <c r="BR438" s="374"/>
      <c r="BS438" s="374"/>
      <c r="BT438" s="374"/>
      <c r="BU438" s="374"/>
      <c r="BV438" s="374"/>
      <c r="BW438" s="374"/>
      <c r="BX438" s="374"/>
      <c r="BY438" s="374"/>
      <c r="BZ438" s="375"/>
      <c r="CA438" s="375"/>
      <c r="CB438" s="375"/>
      <c r="CC438" s="375"/>
      <c r="CD438" s="375"/>
      <c r="CE438" s="375"/>
      <c r="CF438" s="375"/>
      <c r="CG438" s="375"/>
      <c r="CH438" s="375"/>
      <c r="CI438" s="375"/>
      <c r="CJ438" s="375"/>
      <c r="CK438" s="375"/>
      <c r="CL438" s="375"/>
      <c r="CM438" s="375"/>
      <c r="CN438" s="375"/>
      <c r="CO438" s="375"/>
      <c r="CP438" s="375"/>
      <c r="CQ438" s="375"/>
      <c r="CR438" s="375"/>
      <c r="CS438" s="375"/>
      <c r="CT438" s="375"/>
      <c r="CU438" s="375"/>
      <c r="CV438" s="375"/>
      <c r="CW438" s="375"/>
      <c r="CX438" s="375"/>
      <c r="CY438" s="375"/>
      <c r="CZ438" s="375"/>
    </row>
    <row r="439" s="379" customFormat="true" ht="25.15" customHeight="true" x14ac:dyDescent="0.2">
      <c r="B439" s="1063"/>
      <c r="C439" s="1141" t="s">
        <v>375</v>
      </c>
      <c r="D439" s="1142"/>
      <c r="E439" s="761">
        <v>8.8980525711228067E-2</v>
      </c>
      <c r="F439" s="670"/>
      <c r="G439" s="670"/>
      <c r="H439" s="1142" t="s">
        <v>376</v>
      </c>
      <c r="I439" s="1142"/>
      <c r="J439" s="762">
        <v>-8.8091579100450068E-2</v>
      </c>
      <c r="K439" s="670"/>
      <c r="L439" s="670"/>
      <c r="M439" s="1142" t="s">
        <v>385</v>
      </c>
      <c r="N439" s="1142"/>
      <c r="O439" s="763">
        <v>7.7435156078921791E-2</v>
      </c>
      <c r="P439" s="670"/>
      <c r="Q439" s="670"/>
      <c r="AA439" s="372"/>
      <c r="AB439" s="372"/>
      <c r="AC439" s="372"/>
      <c r="AD439" s="372"/>
      <c r="AE439" s="372"/>
      <c r="AF439" s="372"/>
      <c r="AG439" s="372"/>
      <c r="AH439" s="372"/>
      <c r="AI439" s="372"/>
      <c r="AJ439" s="372"/>
      <c r="AK439" s="372"/>
      <c r="AL439" s="372"/>
      <c r="AM439" s="372"/>
      <c r="AN439" s="372"/>
      <c r="AO439" s="372"/>
      <c r="AP439" s="372"/>
      <c r="AQ439" s="372"/>
      <c r="AR439" s="372"/>
      <c r="AS439" s="372"/>
      <c r="AT439" s="372"/>
      <c r="AU439" s="372"/>
      <c r="AV439" s="372"/>
      <c r="AW439" s="372"/>
      <c r="AX439" s="372"/>
      <c r="AY439" s="372"/>
      <c r="AZ439" s="372"/>
      <c r="BA439" s="374"/>
      <c r="BB439" s="450"/>
      <c r="BC439" s="374"/>
      <c r="BD439" s="374"/>
      <c r="BE439" s="374"/>
      <c r="BF439" s="374"/>
      <c r="BG439" s="374"/>
      <c r="BH439" s="374"/>
      <c r="BI439" s="374"/>
      <c r="BJ439" s="374"/>
      <c r="BK439" s="374"/>
      <c r="BL439" s="374"/>
      <c r="BM439" s="374"/>
      <c r="BN439" s="374"/>
      <c r="BO439" s="374"/>
      <c r="BP439" s="374"/>
      <c r="BQ439" s="374"/>
      <c r="BR439" s="374"/>
      <c r="BS439" s="374"/>
      <c r="BT439" s="374"/>
      <c r="BU439" s="374"/>
      <c r="BV439" s="374"/>
      <c r="BW439" s="374"/>
      <c r="BX439" s="374"/>
      <c r="BY439" s="374"/>
      <c r="BZ439" s="375"/>
      <c r="CA439" s="375"/>
      <c r="CB439" s="375"/>
      <c r="CC439" s="375"/>
      <c r="CD439" s="375"/>
      <c r="CE439" s="375"/>
      <c r="CF439" s="375"/>
      <c r="CG439" s="375"/>
      <c r="CH439" s="375"/>
      <c r="CI439" s="375"/>
      <c r="CJ439" s="375"/>
      <c r="CK439" s="375"/>
      <c r="CL439" s="375"/>
      <c r="CM439" s="375"/>
      <c r="CN439" s="375"/>
      <c r="CO439" s="375"/>
      <c r="CP439" s="375"/>
      <c r="CQ439" s="375"/>
      <c r="CR439" s="375"/>
      <c r="CS439" s="375"/>
      <c r="CT439" s="375"/>
      <c r="CU439" s="375"/>
      <c r="CV439" s="375"/>
      <c r="CW439" s="375"/>
      <c r="CX439" s="375"/>
      <c r="CY439" s="375"/>
      <c r="CZ439" s="375"/>
    </row>
    <row r="440" s="379" customFormat="true" ht="25.15" customHeight="true" x14ac:dyDescent="0.2">
      <c r="B440" s="1063"/>
      <c r="C440" s="1141" t="s">
        <v>381</v>
      </c>
      <c r="D440" s="1142"/>
      <c r="E440" s="761">
        <v>-8.4292889253526418E-2</v>
      </c>
      <c r="F440" s="670"/>
      <c r="G440" s="670"/>
      <c r="H440" s="1142" t="s">
        <v>378</v>
      </c>
      <c r="I440" s="1142"/>
      <c r="J440" s="762">
        <v>8.7702721670422035E-2</v>
      </c>
      <c r="K440" s="670"/>
      <c r="L440" s="670"/>
      <c r="M440" s="1142" t="s">
        <v>388</v>
      </c>
      <c r="N440" s="1142"/>
      <c r="O440" s="763">
        <v>-6.8828513666688393E-2</v>
      </c>
      <c r="P440" s="670"/>
      <c r="Q440" s="670"/>
      <c r="AA440" s="372"/>
      <c r="AB440" s="372"/>
      <c r="AC440" s="372"/>
      <c r="AD440" s="372"/>
      <c r="AE440" s="372"/>
      <c r="AF440" s="372"/>
      <c r="AG440" s="372"/>
      <c r="AH440" s="372"/>
      <c r="AI440" s="372"/>
      <c r="AJ440" s="372"/>
      <c r="AK440" s="372"/>
      <c r="AL440" s="372"/>
      <c r="AM440" s="372"/>
      <c r="AN440" s="372"/>
      <c r="AO440" s="372"/>
      <c r="AP440" s="372"/>
      <c r="AQ440" s="372"/>
      <c r="AR440" s="372"/>
      <c r="AS440" s="372"/>
      <c r="AT440" s="372"/>
      <c r="AU440" s="372"/>
      <c r="AV440" s="372"/>
      <c r="AW440" s="372"/>
      <c r="AX440" s="372"/>
      <c r="AY440" s="372"/>
      <c r="AZ440" s="372"/>
      <c r="BA440" s="374"/>
      <c r="BB440" s="450"/>
      <c r="BC440" s="374"/>
      <c r="BD440" s="374"/>
      <c r="BE440" s="374"/>
      <c r="BF440" s="374"/>
      <c r="BG440" s="374"/>
      <c r="BH440" s="374"/>
      <c r="BI440" s="374"/>
      <c r="BJ440" s="374"/>
      <c r="BK440" s="374"/>
      <c r="BL440" s="374"/>
      <c r="BM440" s="374"/>
      <c r="BN440" s="374"/>
      <c r="BO440" s="374"/>
      <c r="BP440" s="374"/>
      <c r="BQ440" s="374"/>
      <c r="BR440" s="374"/>
      <c r="BS440" s="374"/>
      <c r="BT440" s="374"/>
      <c r="BU440" s="374"/>
      <c r="BV440" s="374"/>
      <c r="BW440" s="374"/>
      <c r="BX440" s="374"/>
      <c r="BY440" s="374"/>
      <c r="BZ440" s="375"/>
      <c r="CA440" s="375"/>
      <c r="CB440" s="375"/>
      <c r="CC440" s="375"/>
      <c r="CD440" s="375"/>
      <c r="CE440" s="375"/>
      <c r="CF440" s="375"/>
      <c r="CG440" s="375"/>
      <c r="CH440" s="375"/>
      <c r="CI440" s="375"/>
      <c r="CJ440" s="375"/>
      <c r="CK440" s="375"/>
      <c r="CL440" s="375"/>
      <c r="CM440" s="375"/>
      <c r="CN440" s="375"/>
      <c r="CO440" s="375"/>
      <c r="CP440" s="375"/>
      <c r="CQ440" s="375"/>
      <c r="CR440" s="375"/>
      <c r="CS440" s="375"/>
      <c r="CT440" s="375"/>
      <c r="CU440" s="375"/>
      <c r="CV440" s="375"/>
      <c r="CW440" s="375"/>
      <c r="CX440" s="375"/>
      <c r="CY440" s="375"/>
      <c r="CZ440" s="375"/>
    </row>
    <row r="441" s="379" customFormat="true" ht="25.15" customHeight="true" x14ac:dyDescent="0.2">
      <c r="B441" s="1063"/>
      <c r="C441" s="1141" t="s">
        <v>384</v>
      </c>
      <c r="D441" s="1142"/>
      <c r="E441" s="761">
        <v>8.2198736824270577E-2</v>
      </c>
      <c r="F441" s="670"/>
      <c r="G441" s="670"/>
      <c r="H441" s="1142" t="s">
        <v>361</v>
      </c>
      <c r="I441" s="1142"/>
      <c r="J441" s="762">
        <v>-8.6083179548718233E-2</v>
      </c>
      <c r="K441" s="670"/>
      <c r="L441" s="670"/>
      <c r="M441" s="1142" t="s">
        <v>363</v>
      </c>
      <c r="N441" s="1142"/>
      <c r="O441" s="763">
        <v>-6.3850427431980453E-2</v>
      </c>
      <c r="P441" s="670"/>
      <c r="Q441" s="670"/>
      <c r="AA441" s="372"/>
      <c r="AB441" s="372"/>
      <c r="AC441" s="372"/>
      <c r="AD441" s="372"/>
      <c r="AE441" s="372"/>
      <c r="AF441" s="372"/>
      <c r="AG441" s="372"/>
      <c r="AH441" s="372"/>
      <c r="AI441" s="372"/>
      <c r="AJ441" s="372"/>
      <c r="AK441" s="372"/>
      <c r="AL441" s="372"/>
      <c r="AM441" s="372"/>
      <c r="AN441" s="372"/>
      <c r="AO441" s="372"/>
      <c r="AP441" s="372"/>
      <c r="AQ441" s="372"/>
      <c r="AR441" s="372"/>
      <c r="AS441" s="372"/>
      <c r="AT441" s="372"/>
      <c r="AU441" s="372"/>
      <c r="AV441" s="372"/>
      <c r="AW441" s="372"/>
      <c r="AX441" s="372"/>
      <c r="AY441" s="372"/>
      <c r="AZ441" s="372"/>
      <c r="BA441" s="374"/>
      <c r="BB441" s="450"/>
      <c r="BC441" s="374"/>
      <c r="BD441" s="374"/>
      <c r="BE441" s="374"/>
      <c r="BF441" s="374"/>
      <c r="BG441" s="374"/>
      <c r="BH441" s="374"/>
      <c r="BI441" s="374"/>
      <c r="BJ441" s="374"/>
      <c r="BK441" s="374"/>
      <c r="BL441" s="374"/>
      <c r="BM441" s="374"/>
      <c r="BN441" s="374"/>
      <c r="BO441" s="374"/>
      <c r="BP441" s="374"/>
      <c r="BQ441" s="374"/>
      <c r="BR441" s="374"/>
      <c r="BS441" s="374"/>
      <c r="BT441" s="374"/>
      <c r="BU441" s="374"/>
      <c r="BV441" s="374"/>
      <c r="BW441" s="374"/>
      <c r="BX441" s="374"/>
      <c r="BY441" s="374"/>
      <c r="BZ441" s="375"/>
      <c r="CA441" s="375"/>
      <c r="CB441" s="375"/>
      <c r="CC441" s="375"/>
      <c r="CD441" s="375"/>
      <c r="CE441" s="375"/>
      <c r="CF441" s="375"/>
      <c r="CG441" s="375"/>
      <c r="CH441" s="375"/>
      <c r="CI441" s="375"/>
      <c r="CJ441" s="375"/>
      <c r="CK441" s="375"/>
      <c r="CL441" s="375"/>
      <c r="CM441" s="375"/>
      <c r="CN441" s="375"/>
      <c r="CO441" s="375"/>
      <c r="CP441" s="375"/>
      <c r="CQ441" s="375"/>
      <c r="CR441" s="375"/>
      <c r="CS441" s="375"/>
      <c r="CT441" s="375"/>
      <c r="CU441" s="375"/>
      <c r="CV441" s="375"/>
      <c r="CW441" s="375"/>
      <c r="CX441" s="375"/>
      <c r="CY441" s="375"/>
      <c r="CZ441" s="375"/>
    </row>
    <row r="442" s="379" customFormat="true" ht="25.15" customHeight="true" x14ac:dyDescent="0.2">
      <c r="B442" s="1063"/>
      <c r="C442" s="1141" t="s">
        <v>371</v>
      </c>
      <c r="D442" s="1142"/>
      <c r="E442" s="761">
        <v>-7.9704337778258166E-2</v>
      </c>
      <c r="F442" s="670"/>
      <c r="G442" s="670"/>
      <c r="H442" s="1142" t="s">
        <v>389</v>
      </c>
      <c r="I442" s="1142"/>
      <c r="J442" s="762">
        <v>8.1497026752352514E-2</v>
      </c>
      <c r="K442" s="670"/>
      <c r="L442" s="670"/>
      <c r="M442" s="1142" t="s">
        <v>374</v>
      </c>
      <c r="N442" s="1142"/>
      <c r="O442" s="763">
        <v>6.0170242481534457E-2</v>
      </c>
      <c r="P442" s="670"/>
      <c r="Q442" s="670"/>
      <c r="AA442" s="372"/>
      <c r="AB442" s="372"/>
      <c r="AC442" s="372"/>
      <c r="AD442" s="372"/>
      <c r="AE442" s="372"/>
      <c r="AF442" s="372"/>
      <c r="AG442" s="372"/>
      <c r="AH442" s="372"/>
      <c r="AI442" s="372"/>
      <c r="AJ442" s="372"/>
      <c r="AK442" s="372"/>
      <c r="AL442" s="372"/>
      <c r="AM442" s="372"/>
      <c r="AN442" s="372"/>
      <c r="AO442" s="372"/>
      <c r="AP442" s="372"/>
      <c r="AQ442" s="372"/>
      <c r="AR442" s="372"/>
      <c r="AS442" s="372"/>
      <c r="AT442" s="372"/>
      <c r="AU442" s="372"/>
      <c r="AV442" s="372"/>
      <c r="AW442" s="372"/>
      <c r="AX442" s="372"/>
      <c r="AY442" s="372"/>
      <c r="AZ442" s="372"/>
      <c r="BA442" s="374"/>
      <c r="BB442" s="450"/>
      <c r="BC442" s="374"/>
      <c r="BD442" s="374"/>
      <c r="BE442" s="374"/>
      <c r="BF442" s="374"/>
      <c r="BG442" s="374"/>
      <c r="BH442" s="374"/>
      <c r="BI442" s="374"/>
      <c r="BJ442" s="374"/>
      <c r="BK442" s="374"/>
      <c r="BL442" s="374"/>
      <c r="BM442" s="374"/>
      <c r="BN442" s="374"/>
      <c r="BO442" s="374"/>
      <c r="BP442" s="374"/>
      <c r="BQ442" s="374"/>
      <c r="BR442" s="374"/>
      <c r="BS442" s="374"/>
      <c r="BT442" s="374"/>
      <c r="BU442" s="374"/>
      <c r="BV442" s="374"/>
      <c r="BW442" s="374"/>
      <c r="BX442" s="374"/>
      <c r="BY442" s="374"/>
      <c r="BZ442" s="375"/>
      <c r="CA442" s="375"/>
      <c r="CB442" s="375"/>
      <c r="CC442" s="375"/>
      <c r="CD442" s="375"/>
      <c r="CE442" s="375"/>
      <c r="CF442" s="375"/>
      <c r="CG442" s="375"/>
      <c r="CH442" s="375"/>
      <c r="CI442" s="375"/>
      <c r="CJ442" s="375"/>
      <c r="CK442" s="375"/>
      <c r="CL442" s="375"/>
      <c r="CM442" s="375"/>
      <c r="CN442" s="375"/>
      <c r="CO442" s="375"/>
      <c r="CP442" s="375"/>
      <c r="CQ442" s="375"/>
      <c r="CR442" s="375"/>
      <c r="CS442" s="375"/>
      <c r="CT442" s="375"/>
      <c r="CU442" s="375"/>
      <c r="CV442" s="375"/>
      <c r="CW442" s="375"/>
      <c r="CX442" s="375"/>
      <c r="CY442" s="375"/>
      <c r="CZ442" s="375"/>
    </row>
    <row r="443" s="379" customFormat="true" ht="25.15" customHeight="true" x14ac:dyDescent="0.2">
      <c r="B443" s="1063"/>
      <c r="C443" s="1141" t="s">
        <v>387</v>
      </c>
      <c r="D443" s="1142"/>
      <c r="E443" s="761">
        <v>-7.6700627938954671E-2</v>
      </c>
      <c r="F443" s="670"/>
      <c r="G443" s="670"/>
      <c r="H443" s="1142" t="s">
        <v>386</v>
      </c>
      <c r="I443" s="1142"/>
      <c r="J443" s="762">
        <v>7.5732548833114102E-2</v>
      </c>
      <c r="K443" s="670"/>
      <c r="L443" s="670"/>
      <c r="M443" s="1142" t="s">
        <v>369</v>
      </c>
      <c r="N443" s="1142"/>
      <c r="O443" s="763">
        <v>-5.8714770625096099E-2</v>
      </c>
      <c r="P443" s="670"/>
      <c r="Q443" s="670"/>
      <c r="AA443" s="372"/>
      <c r="AB443" s="372"/>
      <c r="AC443" s="372"/>
      <c r="AD443" s="372"/>
      <c r="AE443" s="372"/>
      <c r="AF443" s="372"/>
      <c r="AG443" s="372"/>
      <c r="AH443" s="372"/>
      <c r="AI443" s="372"/>
      <c r="AJ443" s="372"/>
      <c r="AK443" s="372"/>
      <c r="AL443" s="372"/>
      <c r="AM443" s="372"/>
      <c r="AN443" s="372"/>
      <c r="AO443" s="372"/>
      <c r="AP443" s="372"/>
      <c r="AQ443" s="372"/>
      <c r="AR443" s="372"/>
      <c r="AS443" s="372"/>
      <c r="AT443" s="372"/>
      <c r="AU443" s="372"/>
      <c r="AV443" s="372"/>
      <c r="AW443" s="372"/>
      <c r="AX443" s="372"/>
      <c r="AY443" s="372"/>
      <c r="AZ443" s="372"/>
      <c r="BA443" s="374"/>
      <c r="BB443" s="450"/>
      <c r="BC443" s="374"/>
      <c r="BD443" s="374"/>
      <c r="BE443" s="374"/>
      <c r="BF443" s="374"/>
      <c r="BG443" s="374"/>
      <c r="BH443" s="374"/>
      <c r="BI443" s="374"/>
      <c r="BJ443" s="374"/>
      <c r="BK443" s="374"/>
      <c r="BL443" s="374"/>
      <c r="BM443" s="374"/>
      <c r="BN443" s="374"/>
      <c r="BO443" s="374"/>
      <c r="BP443" s="374"/>
      <c r="BQ443" s="374"/>
      <c r="BR443" s="374"/>
      <c r="BS443" s="374"/>
      <c r="BT443" s="374"/>
      <c r="BU443" s="374"/>
      <c r="BV443" s="374"/>
      <c r="BW443" s="374"/>
      <c r="BX443" s="374"/>
      <c r="BY443" s="374"/>
      <c r="BZ443" s="375"/>
      <c r="CA443" s="375"/>
      <c r="CB443" s="375"/>
      <c r="CC443" s="375"/>
      <c r="CD443" s="375"/>
      <c r="CE443" s="375"/>
      <c r="CF443" s="375"/>
      <c r="CG443" s="375"/>
      <c r="CH443" s="375"/>
      <c r="CI443" s="375"/>
      <c r="CJ443" s="375"/>
      <c r="CK443" s="375"/>
      <c r="CL443" s="375"/>
      <c r="CM443" s="375"/>
      <c r="CN443" s="375"/>
      <c r="CO443" s="375"/>
      <c r="CP443" s="375"/>
      <c r="CQ443" s="375"/>
      <c r="CR443" s="375"/>
      <c r="CS443" s="375"/>
      <c r="CT443" s="375"/>
      <c r="CU443" s="375"/>
      <c r="CV443" s="375"/>
      <c r="CW443" s="375"/>
      <c r="CX443" s="375"/>
      <c r="CY443" s="375"/>
      <c r="CZ443" s="375"/>
    </row>
    <row r="444" s="379" customFormat="true" ht="25.15" customHeight="true" x14ac:dyDescent="0.2">
      <c r="B444" s="1063"/>
      <c r="C444" s="1141" t="s">
        <v>390</v>
      </c>
      <c r="D444" s="1142"/>
      <c r="E444" s="761">
        <v>7.6638693366796684E-2</v>
      </c>
      <c r="F444" s="670"/>
      <c r="G444" s="670"/>
      <c r="H444" s="1142" t="s">
        <v>369</v>
      </c>
      <c r="I444" s="1142"/>
      <c r="J444" s="762">
        <v>-7.4003099349368412E-2</v>
      </c>
      <c r="K444" s="670"/>
      <c r="L444" s="670"/>
      <c r="M444" s="1142" t="s">
        <v>370</v>
      </c>
      <c r="N444" s="1142"/>
      <c r="O444" s="763">
        <v>-5.8599008119713976E-2</v>
      </c>
      <c r="P444" s="670"/>
      <c r="Q444" s="670"/>
      <c r="AA444" s="372"/>
      <c r="AB444" s="372"/>
      <c r="AC444" s="372"/>
      <c r="AD444" s="372"/>
      <c r="AE444" s="372"/>
      <c r="AF444" s="372"/>
      <c r="AG444" s="372"/>
      <c r="AH444" s="372"/>
      <c r="AI444" s="372"/>
      <c r="AJ444" s="372"/>
      <c r="AK444" s="372"/>
      <c r="AL444" s="372"/>
      <c r="AM444" s="372"/>
      <c r="AN444" s="372"/>
      <c r="AO444" s="372"/>
      <c r="AP444" s="372"/>
      <c r="AQ444" s="372"/>
      <c r="AR444" s="372"/>
      <c r="AS444" s="372"/>
      <c r="AT444" s="372"/>
      <c r="AU444" s="372"/>
      <c r="AV444" s="372"/>
      <c r="AW444" s="372"/>
      <c r="AX444" s="372"/>
      <c r="AY444" s="372"/>
      <c r="AZ444" s="372"/>
      <c r="BA444" s="374"/>
      <c r="BB444" s="450"/>
      <c r="BC444" s="374"/>
      <c r="BD444" s="374"/>
      <c r="BE444" s="374"/>
      <c r="BF444" s="374"/>
      <c r="BG444" s="374"/>
      <c r="BH444" s="374"/>
      <c r="BI444" s="374"/>
      <c r="BJ444" s="374"/>
      <c r="BK444" s="374"/>
      <c r="BL444" s="374"/>
      <c r="BM444" s="374"/>
      <c r="BN444" s="374"/>
      <c r="BO444" s="374"/>
      <c r="BP444" s="374"/>
      <c r="BQ444" s="374"/>
      <c r="BR444" s="374"/>
      <c r="BS444" s="374"/>
      <c r="BT444" s="374"/>
      <c r="BU444" s="374"/>
      <c r="BV444" s="374"/>
      <c r="BW444" s="374"/>
      <c r="BX444" s="374"/>
      <c r="BY444" s="374"/>
      <c r="BZ444" s="375"/>
      <c r="CA444" s="375"/>
      <c r="CB444" s="375"/>
      <c r="CC444" s="375"/>
      <c r="CD444" s="375"/>
      <c r="CE444" s="375"/>
      <c r="CF444" s="375"/>
      <c r="CG444" s="375"/>
      <c r="CH444" s="375"/>
      <c r="CI444" s="375"/>
      <c r="CJ444" s="375"/>
      <c r="CK444" s="375"/>
      <c r="CL444" s="375"/>
      <c r="CM444" s="375"/>
      <c r="CN444" s="375"/>
      <c r="CO444" s="375"/>
      <c r="CP444" s="375"/>
      <c r="CQ444" s="375"/>
      <c r="CR444" s="375"/>
      <c r="CS444" s="375"/>
      <c r="CT444" s="375"/>
      <c r="CU444" s="375"/>
      <c r="CV444" s="375"/>
      <c r="CW444" s="375"/>
      <c r="CX444" s="375"/>
      <c r="CY444" s="375"/>
      <c r="CZ444" s="375"/>
    </row>
    <row r="445" s="379" customFormat="true" ht="25.15" customHeight="true" x14ac:dyDescent="0.2">
      <c r="B445" s="1063"/>
      <c r="C445" s="1141" t="s">
        <v>391</v>
      </c>
      <c r="D445" s="1142"/>
      <c r="E445" s="761">
        <v>6.9151470135184204E-2</v>
      </c>
      <c r="F445" s="670"/>
      <c r="G445" s="670"/>
      <c r="H445" s="1142" t="s">
        <v>370</v>
      </c>
      <c r="I445" s="1142"/>
      <c r="J445" s="762">
        <v>-6.8896864885179432E-2</v>
      </c>
      <c r="K445" s="670"/>
      <c r="L445" s="670"/>
      <c r="M445" s="1142" t="s">
        <v>390</v>
      </c>
      <c r="N445" s="1142"/>
      <c r="O445" s="763">
        <v>-5.565669796812156E-2</v>
      </c>
      <c r="P445" s="670"/>
      <c r="Q445" s="670"/>
      <c r="AA445" s="372"/>
      <c r="AB445" s="372"/>
      <c r="AC445" s="372"/>
      <c r="AD445" s="372"/>
      <c r="AE445" s="372"/>
      <c r="AF445" s="372"/>
      <c r="AG445" s="372"/>
      <c r="AH445" s="372"/>
      <c r="AI445" s="372"/>
      <c r="AJ445" s="372"/>
      <c r="AK445" s="372"/>
      <c r="AL445" s="372"/>
      <c r="AM445" s="372"/>
      <c r="AN445" s="372"/>
      <c r="AO445" s="372"/>
      <c r="AP445" s="372"/>
      <c r="AQ445" s="372"/>
      <c r="AR445" s="372"/>
      <c r="AS445" s="372"/>
      <c r="AT445" s="372"/>
      <c r="AU445" s="372"/>
      <c r="AV445" s="372"/>
      <c r="AW445" s="372"/>
      <c r="AX445" s="372"/>
      <c r="AY445" s="372"/>
      <c r="AZ445" s="372"/>
      <c r="BA445" s="374"/>
      <c r="BB445" s="450"/>
      <c r="BC445" s="374"/>
      <c r="BD445" s="374"/>
      <c r="BE445" s="374"/>
      <c r="BF445" s="374"/>
      <c r="BG445" s="374"/>
      <c r="BH445" s="374"/>
      <c r="BI445" s="374"/>
      <c r="BJ445" s="374"/>
      <c r="BK445" s="374"/>
      <c r="BL445" s="374"/>
      <c r="BM445" s="374"/>
      <c r="BN445" s="374"/>
      <c r="BO445" s="374"/>
      <c r="BP445" s="374"/>
      <c r="BQ445" s="374"/>
      <c r="BR445" s="374"/>
      <c r="BS445" s="374"/>
      <c r="BT445" s="374"/>
      <c r="BU445" s="374"/>
      <c r="BV445" s="374"/>
      <c r="BW445" s="374"/>
      <c r="BX445" s="374"/>
      <c r="BY445" s="374"/>
      <c r="BZ445" s="375"/>
      <c r="CA445" s="375"/>
      <c r="CB445" s="375"/>
      <c r="CC445" s="375"/>
      <c r="CD445" s="375"/>
      <c r="CE445" s="375"/>
      <c r="CF445" s="375"/>
      <c r="CG445" s="375"/>
      <c r="CH445" s="375"/>
      <c r="CI445" s="375"/>
      <c r="CJ445" s="375"/>
      <c r="CK445" s="375"/>
      <c r="CL445" s="375"/>
      <c r="CM445" s="375"/>
      <c r="CN445" s="375"/>
      <c r="CO445" s="375"/>
      <c r="CP445" s="375"/>
      <c r="CQ445" s="375"/>
      <c r="CR445" s="375"/>
      <c r="CS445" s="375"/>
      <c r="CT445" s="375"/>
      <c r="CU445" s="375"/>
      <c r="CV445" s="375"/>
      <c r="CW445" s="375"/>
      <c r="CX445" s="375"/>
      <c r="CY445" s="375"/>
      <c r="CZ445" s="375"/>
    </row>
    <row r="446" s="379" customFormat="true" ht="25.15" customHeight="true" x14ac:dyDescent="0.2">
      <c r="C446" s="1141" t="s">
        <v>392</v>
      </c>
      <c r="D446" s="1142"/>
      <c r="E446" s="761">
        <v>6.4935238008614088E-2</v>
      </c>
      <c r="F446" s="670"/>
      <c r="G446" s="670"/>
      <c r="H446" s="1142" t="s">
        <v>382</v>
      </c>
      <c r="I446" s="1142"/>
      <c r="J446" s="762">
        <v>-6.8444295747478193E-2</v>
      </c>
      <c r="K446" s="670"/>
      <c r="L446" s="670"/>
      <c r="M446" s="1142" t="s">
        <v>372</v>
      </c>
      <c r="N446" s="1142"/>
      <c r="O446" s="763">
        <v>5.3876946301893547E-2</v>
      </c>
      <c r="P446" s="670"/>
      <c r="Q446" s="670"/>
      <c r="AA446" s="372"/>
      <c r="AB446" s="372"/>
      <c r="AC446" s="372"/>
      <c r="AD446" s="372"/>
      <c r="AE446" s="372"/>
      <c r="AF446" s="372"/>
      <c r="AG446" s="372"/>
      <c r="AH446" s="372"/>
      <c r="AI446" s="372"/>
      <c r="AJ446" s="372"/>
      <c r="AK446" s="372"/>
      <c r="AL446" s="372"/>
      <c r="AM446" s="372"/>
      <c r="AN446" s="372"/>
      <c r="AO446" s="372"/>
      <c r="AP446" s="372"/>
      <c r="AQ446" s="372"/>
      <c r="AR446" s="372"/>
      <c r="AS446" s="372"/>
      <c r="AT446" s="372"/>
      <c r="AU446" s="372"/>
      <c r="AV446" s="372"/>
      <c r="AW446" s="372"/>
      <c r="AX446" s="372"/>
      <c r="AY446" s="372"/>
      <c r="AZ446" s="372"/>
      <c r="BA446" s="374"/>
      <c r="BB446" s="450"/>
      <c r="BC446" s="374"/>
      <c r="BD446" s="374"/>
      <c r="BE446" s="374"/>
      <c r="BF446" s="374"/>
      <c r="BG446" s="374"/>
      <c r="BH446" s="374"/>
      <c r="BI446" s="374"/>
      <c r="BJ446" s="374"/>
      <c r="BK446" s="374"/>
      <c r="BL446" s="374"/>
      <c r="BM446" s="374"/>
      <c r="BN446" s="374"/>
      <c r="BO446" s="374"/>
      <c r="BP446" s="374"/>
      <c r="BQ446" s="374"/>
      <c r="BR446" s="374"/>
      <c r="BS446" s="374"/>
      <c r="BT446" s="374"/>
      <c r="BU446" s="374"/>
      <c r="BV446" s="374"/>
      <c r="BW446" s="374"/>
      <c r="BX446" s="374"/>
      <c r="BY446" s="374"/>
      <c r="BZ446" s="375"/>
      <c r="CA446" s="375"/>
      <c r="CB446" s="375"/>
      <c r="CC446" s="375"/>
      <c r="CD446" s="375"/>
      <c r="CE446" s="375"/>
      <c r="CF446" s="375"/>
      <c r="CG446" s="375"/>
      <c r="CH446" s="375"/>
      <c r="CI446" s="375"/>
      <c r="CJ446" s="375"/>
      <c r="CK446" s="375"/>
      <c r="CL446" s="375"/>
      <c r="CM446" s="375"/>
      <c r="CN446" s="375"/>
      <c r="CO446" s="375"/>
      <c r="CP446" s="375"/>
      <c r="CQ446" s="375"/>
      <c r="CR446" s="375"/>
      <c r="CS446" s="375"/>
      <c r="CT446" s="375"/>
      <c r="CU446" s="375"/>
      <c r="CV446" s="375"/>
      <c r="CW446" s="375"/>
      <c r="CX446" s="375"/>
      <c r="CY446" s="375"/>
      <c r="CZ446" s="375"/>
    </row>
    <row r="447" s="379" customFormat="true" ht="25.15" customHeight="true" x14ac:dyDescent="0.2">
      <c r="C447" s="1141" t="s">
        <v>393</v>
      </c>
      <c r="D447" s="1142"/>
      <c r="E447" s="761">
        <v>-6.0905374991867219E-2</v>
      </c>
      <c r="F447" s="670"/>
      <c r="G447" s="670"/>
      <c r="H447" s="1142" t="s">
        <v>385</v>
      </c>
      <c r="I447" s="1142"/>
      <c r="J447" s="762">
        <v>6.3207986418647832E-2</v>
      </c>
      <c r="K447" s="670"/>
      <c r="L447" s="670"/>
      <c r="M447" s="1142" t="s">
        <v>391</v>
      </c>
      <c r="N447" s="1142"/>
      <c r="O447" s="763">
        <v>-4.4613262493221978E-2</v>
      </c>
      <c r="P447" s="670"/>
      <c r="Q447" s="670"/>
      <c r="AA447" s="372"/>
      <c r="AB447" s="372"/>
      <c r="AC447" s="372"/>
      <c r="AD447" s="372"/>
      <c r="AE447" s="372"/>
      <c r="AF447" s="372"/>
      <c r="AG447" s="372"/>
      <c r="AH447" s="372"/>
      <c r="AI447" s="372"/>
      <c r="AJ447" s="372"/>
      <c r="AK447" s="372"/>
      <c r="AL447" s="372"/>
      <c r="AM447" s="372"/>
      <c r="AN447" s="372"/>
      <c r="AO447" s="372"/>
      <c r="AP447" s="372"/>
      <c r="AQ447" s="372"/>
      <c r="AR447" s="372"/>
      <c r="AS447" s="372"/>
      <c r="AT447" s="372"/>
      <c r="AU447" s="372"/>
      <c r="AV447" s="372"/>
      <c r="AW447" s="372"/>
      <c r="AX447" s="372"/>
      <c r="AY447" s="372"/>
      <c r="AZ447" s="372"/>
      <c r="BA447" s="374"/>
      <c r="BB447" s="450"/>
      <c r="BC447" s="374"/>
      <c r="BD447" s="374"/>
      <c r="BE447" s="374"/>
      <c r="BF447" s="374"/>
      <c r="BG447" s="374"/>
      <c r="BH447" s="374"/>
      <c r="BI447" s="374"/>
      <c r="BJ447" s="374"/>
      <c r="BK447" s="374"/>
      <c r="BL447" s="374"/>
      <c r="BM447" s="374"/>
      <c r="BN447" s="374"/>
      <c r="BO447" s="374"/>
      <c r="BP447" s="374"/>
      <c r="BQ447" s="374"/>
      <c r="BR447" s="374"/>
      <c r="BS447" s="374"/>
      <c r="BT447" s="374"/>
      <c r="BU447" s="374"/>
      <c r="BV447" s="374"/>
      <c r="BW447" s="374"/>
      <c r="BX447" s="374"/>
      <c r="BY447" s="374"/>
      <c r="BZ447" s="375"/>
      <c r="CA447" s="375"/>
      <c r="CB447" s="375"/>
      <c r="CC447" s="375"/>
      <c r="CD447" s="375"/>
      <c r="CE447" s="375"/>
      <c r="CF447" s="375"/>
      <c r="CG447" s="375"/>
      <c r="CH447" s="375"/>
      <c r="CI447" s="375"/>
      <c r="CJ447" s="375"/>
      <c r="CK447" s="375"/>
      <c r="CL447" s="375"/>
      <c r="CM447" s="375"/>
      <c r="CN447" s="375"/>
      <c r="CO447" s="375"/>
      <c r="CP447" s="375"/>
      <c r="CQ447" s="375"/>
      <c r="CR447" s="375"/>
      <c r="CS447" s="375"/>
      <c r="CT447" s="375"/>
      <c r="CU447" s="375"/>
      <c r="CV447" s="375"/>
      <c r="CW447" s="375"/>
      <c r="CX447" s="375"/>
      <c r="CY447" s="375"/>
      <c r="CZ447" s="375"/>
    </row>
    <row r="448" s="379" customFormat="true" ht="25.15" customHeight="true" x14ac:dyDescent="0.2">
      <c r="C448" s="1141" t="s">
        <v>394</v>
      </c>
      <c r="D448" s="1142"/>
      <c r="E448" s="761">
        <v>-5.5702649029525785E-2</v>
      </c>
      <c r="F448" s="670"/>
      <c r="G448" s="670"/>
      <c r="H448" s="1142" t="s">
        <v>373</v>
      </c>
      <c r="I448" s="1142"/>
      <c r="J448" s="762">
        <v>-5.9682806486380399E-2</v>
      </c>
      <c r="K448" s="670"/>
      <c r="L448" s="670"/>
      <c r="M448" s="1142" t="s">
        <v>392</v>
      </c>
      <c r="N448" s="1142"/>
      <c r="O448" s="763">
        <v>-4.294527889333849E-2</v>
      </c>
      <c r="P448" s="670"/>
      <c r="Q448" s="670"/>
      <c r="AA448" s="372"/>
      <c r="AB448" s="372"/>
      <c r="AC448" s="372"/>
      <c r="AD448" s="372"/>
      <c r="AE448" s="372"/>
      <c r="AF448" s="372"/>
      <c r="AG448" s="372"/>
      <c r="AH448" s="372"/>
      <c r="AI448" s="372"/>
      <c r="AJ448" s="372"/>
      <c r="AK448" s="372"/>
      <c r="AL448" s="372"/>
      <c r="AM448" s="372"/>
      <c r="AN448" s="372"/>
      <c r="AO448" s="372"/>
      <c r="AP448" s="372"/>
      <c r="AQ448" s="372"/>
      <c r="AR448" s="372"/>
      <c r="AS448" s="372"/>
      <c r="AT448" s="372"/>
      <c r="AU448" s="372"/>
      <c r="AV448" s="372"/>
      <c r="AW448" s="372"/>
      <c r="AX448" s="372"/>
      <c r="AY448" s="372"/>
      <c r="AZ448" s="372"/>
      <c r="BA448" s="374"/>
      <c r="BB448" s="450"/>
      <c r="BC448" s="374"/>
      <c r="BD448" s="374"/>
      <c r="BE448" s="374"/>
      <c r="BF448" s="374"/>
      <c r="BG448" s="374"/>
      <c r="BH448" s="374"/>
      <c r="BI448" s="374"/>
      <c r="BJ448" s="374"/>
      <c r="BK448" s="374"/>
      <c r="BL448" s="374"/>
      <c r="BM448" s="374"/>
      <c r="BN448" s="374"/>
      <c r="BO448" s="374"/>
      <c r="BP448" s="374"/>
      <c r="BQ448" s="374"/>
      <c r="BR448" s="374"/>
      <c r="BS448" s="374"/>
      <c r="BT448" s="374"/>
      <c r="BU448" s="374"/>
      <c r="BV448" s="374"/>
      <c r="BW448" s="374"/>
      <c r="BX448" s="374"/>
      <c r="BY448" s="374"/>
      <c r="BZ448" s="375"/>
      <c r="CA448" s="375"/>
      <c r="CB448" s="375"/>
      <c r="CC448" s="375"/>
      <c r="CD448" s="375"/>
      <c r="CE448" s="375"/>
      <c r="CF448" s="375"/>
      <c r="CG448" s="375"/>
      <c r="CH448" s="375"/>
      <c r="CI448" s="375"/>
      <c r="CJ448" s="375"/>
      <c r="CK448" s="375"/>
      <c r="CL448" s="375"/>
      <c r="CM448" s="375"/>
      <c r="CN448" s="375"/>
      <c r="CO448" s="375"/>
      <c r="CP448" s="375"/>
      <c r="CQ448" s="375"/>
      <c r="CR448" s="375"/>
      <c r="CS448" s="375"/>
      <c r="CT448" s="375"/>
      <c r="CU448" s="375"/>
      <c r="CV448" s="375"/>
      <c r="CW448" s="375"/>
      <c r="CX448" s="375"/>
      <c r="CY448" s="375"/>
      <c r="CZ448" s="375"/>
    </row>
    <row r="449" s="379" customFormat="true" ht="25.15" customHeight="true" x14ac:dyDescent="0.2">
      <c r="C449" s="1141" t="s">
        <v>395</v>
      </c>
      <c r="D449" s="1142"/>
      <c r="E449" s="761">
        <v>-5.3099040000922554E-2</v>
      </c>
      <c r="F449" s="670"/>
      <c r="G449" s="670"/>
      <c r="H449" s="1142" t="s">
        <v>395</v>
      </c>
      <c r="I449" s="1142"/>
      <c r="J449" s="762">
        <v>5.9474219185595104E-2</v>
      </c>
      <c r="K449" s="670"/>
      <c r="L449" s="670"/>
      <c r="M449" s="1142" t="s">
        <v>389</v>
      </c>
      <c r="N449" s="1142"/>
      <c r="O449" s="763">
        <v>3.5155539244727002E-2</v>
      </c>
      <c r="P449" s="670"/>
      <c r="Q449" s="670"/>
      <c r="AA449" s="372"/>
      <c r="AB449" s="372"/>
      <c r="AC449" s="372"/>
      <c r="AD449" s="372"/>
      <c r="AE449" s="372"/>
      <c r="AF449" s="372"/>
      <c r="AG449" s="372"/>
      <c r="AH449" s="372"/>
      <c r="AI449" s="372"/>
      <c r="AJ449" s="372"/>
      <c r="AK449" s="372"/>
      <c r="AL449" s="372"/>
      <c r="AM449" s="372"/>
      <c r="AN449" s="372"/>
      <c r="AO449" s="372"/>
      <c r="AP449" s="372"/>
      <c r="AQ449" s="372"/>
      <c r="AR449" s="372"/>
      <c r="AS449" s="372"/>
      <c r="AT449" s="372"/>
      <c r="AU449" s="372"/>
      <c r="AV449" s="372"/>
      <c r="AW449" s="372"/>
      <c r="AX449" s="372"/>
      <c r="AY449" s="372"/>
      <c r="AZ449" s="372"/>
      <c r="BA449" s="374"/>
      <c r="BB449" s="450"/>
      <c r="BC449" s="374"/>
      <c r="BD449" s="374"/>
      <c r="BE449" s="374"/>
      <c r="BF449" s="374"/>
      <c r="BG449" s="374"/>
      <c r="BH449" s="374"/>
      <c r="BI449" s="374"/>
      <c r="BJ449" s="374"/>
      <c r="BK449" s="374"/>
      <c r="BL449" s="374"/>
      <c r="BM449" s="374"/>
      <c r="BN449" s="374"/>
      <c r="BO449" s="374"/>
      <c r="BP449" s="374"/>
      <c r="BQ449" s="374"/>
      <c r="BR449" s="374"/>
      <c r="BS449" s="374"/>
      <c r="BT449" s="374"/>
      <c r="BU449" s="374"/>
      <c r="BV449" s="374"/>
      <c r="BW449" s="374"/>
      <c r="BX449" s="374"/>
      <c r="BY449" s="374"/>
      <c r="BZ449" s="375"/>
      <c r="CA449" s="375"/>
      <c r="CB449" s="375"/>
      <c r="CC449" s="375"/>
      <c r="CD449" s="375"/>
      <c r="CE449" s="375"/>
      <c r="CF449" s="375"/>
      <c r="CG449" s="375"/>
      <c r="CH449" s="375"/>
      <c r="CI449" s="375"/>
      <c r="CJ449" s="375"/>
      <c r="CK449" s="375"/>
      <c r="CL449" s="375"/>
      <c r="CM449" s="375"/>
      <c r="CN449" s="375"/>
      <c r="CO449" s="375"/>
      <c r="CP449" s="375"/>
      <c r="CQ449" s="375"/>
      <c r="CR449" s="375"/>
      <c r="CS449" s="375"/>
      <c r="CT449" s="375"/>
      <c r="CU449" s="375"/>
      <c r="CV449" s="375"/>
      <c r="CW449" s="375"/>
      <c r="CX449" s="375"/>
      <c r="CY449" s="375"/>
      <c r="CZ449" s="375"/>
    </row>
    <row r="450" s="379" customFormat="true" ht="25.15" customHeight="true" x14ac:dyDescent="0.2">
      <c r="C450" s="1141" t="s">
        <v>396</v>
      </c>
      <c r="D450" s="1142"/>
      <c r="E450" s="761">
        <v>-4.9907038039924474E-2</v>
      </c>
      <c r="F450" s="670"/>
      <c r="G450" s="670"/>
      <c r="H450" s="1142" t="s">
        <v>384</v>
      </c>
      <c r="I450" s="1142"/>
      <c r="J450" s="762">
        <v>-5.4491459977712847E-2</v>
      </c>
      <c r="K450" s="670"/>
      <c r="L450" s="670"/>
      <c r="M450" s="1142" t="s">
        <v>397</v>
      </c>
      <c r="N450" s="1142"/>
      <c r="O450" s="763">
        <v>3.1258223214923886E-2</v>
      </c>
      <c r="P450" s="670"/>
      <c r="Q450" s="670"/>
      <c r="AA450" s="372"/>
      <c r="AB450" s="372"/>
      <c r="AC450" s="372"/>
      <c r="AD450" s="372"/>
      <c r="AE450" s="372"/>
      <c r="AF450" s="372"/>
      <c r="AG450" s="372"/>
      <c r="AH450" s="372"/>
      <c r="AI450" s="372"/>
      <c r="AJ450" s="372"/>
      <c r="AK450" s="372"/>
      <c r="AL450" s="372"/>
      <c r="AM450" s="372"/>
      <c r="AN450" s="372"/>
      <c r="AO450" s="372"/>
      <c r="AP450" s="372"/>
      <c r="AQ450" s="372"/>
      <c r="AR450" s="372"/>
      <c r="AS450" s="372"/>
      <c r="AT450" s="372"/>
      <c r="AU450" s="372"/>
      <c r="AV450" s="372"/>
      <c r="AW450" s="372"/>
      <c r="AX450" s="372"/>
      <c r="AY450" s="372"/>
      <c r="AZ450" s="372"/>
      <c r="BA450" s="374"/>
      <c r="BB450" s="450"/>
      <c r="BC450" s="374"/>
      <c r="BD450" s="374"/>
      <c r="BE450" s="374"/>
      <c r="BF450" s="374"/>
      <c r="BG450" s="374"/>
      <c r="BH450" s="374"/>
      <c r="BI450" s="374"/>
      <c r="BJ450" s="374"/>
      <c r="BK450" s="374"/>
      <c r="BL450" s="374"/>
      <c r="BM450" s="374"/>
      <c r="BN450" s="374"/>
      <c r="BO450" s="374"/>
      <c r="BP450" s="374"/>
      <c r="BQ450" s="374"/>
      <c r="BR450" s="374"/>
      <c r="BS450" s="374"/>
      <c r="BT450" s="374"/>
      <c r="BU450" s="374"/>
      <c r="BV450" s="374"/>
      <c r="BW450" s="374"/>
      <c r="BX450" s="374"/>
      <c r="BY450" s="374"/>
      <c r="BZ450" s="375"/>
      <c r="CA450" s="375"/>
      <c r="CB450" s="375"/>
      <c r="CC450" s="375"/>
      <c r="CD450" s="375"/>
      <c r="CE450" s="375"/>
      <c r="CF450" s="375"/>
      <c r="CG450" s="375"/>
      <c r="CH450" s="375"/>
      <c r="CI450" s="375"/>
      <c r="CJ450" s="375"/>
      <c r="CK450" s="375"/>
      <c r="CL450" s="375"/>
      <c r="CM450" s="375"/>
      <c r="CN450" s="375"/>
      <c r="CO450" s="375"/>
      <c r="CP450" s="375"/>
      <c r="CQ450" s="375"/>
      <c r="CR450" s="375"/>
      <c r="CS450" s="375"/>
      <c r="CT450" s="375"/>
      <c r="CU450" s="375"/>
      <c r="CV450" s="375"/>
      <c r="CW450" s="375"/>
      <c r="CX450" s="375"/>
      <c r="CY450" s="375"/>
      <c r="CZ450" s="375"/>
    </row>
    <row r="451" s="379" customFormat="true" ht="25.15" customHeight="true" x14ac:dyDescent="0.2">
      <c r="C451" s="1141" t="s">
        <v>398</v>
      </c>
      <c r="D451" s="1142"/>
      <c r="E451" s="761">
        <v>-4.9764180277506107E-2</v>
      </c>
      <c r="F451" s="670"/>
      <c r="G451" s="670"/>
      <c r="H451" s="1142" t="s">
        <v>398</v>
      </c>
      <c r="I451" s="1142"/>
      <c r="J451" s="762">
        <v>5.3677928944757571E-2</v>
      </c>
      <c r="K451" s="670"/>
      <c r="L451" s="670"/>
      <c r="M451" s="1142" t="s">
        <v>398</v>
      </c>
      <c r="N451" s="1142"/>
      <c r="O451" s="763">
        <v>-2.6524077225436794E-2</v>
      </c>
      <c r="P451" s="670"/>
      <c r="Q451" s="670"/>
      <c r="AA451" s="372"/>
      <c r="AB451" s="372"/>
      <c r="AC451" s="372"/>
      <c r="AD451" s="372"/>
      <c r="AE451" s="372"/>
      <c r="AF451" s="372"/>
      <c r="AG451" s="372"/>
      <c r="AH451" s="372"/>
      <c r="AI451" s="372"/>
      <c r="AJ451" s="372"/>
      <c r="AK451" s="372"/>
      <c r="AL451" s="372"/>
      <c r="AM451" s="372"/>
      <c r="AN451" s="372"/>
      <c r="AO451" s="372"/>
      <c r="AP451" s="372"/>
      <c r="AQ451" s="372"/>
      <c r="AR451" s="372"/>
      <c r="AS451" s="372"/>
      <c r="AT451" s="372"/>
      <c r="AU451" s="372"/>
      <c r="AV451" s="372"/>
      <c r="AW451" s="372"/>
      <c r="AX451" s="372"/>
      <c r="AY451" s="372"/>
      <c r="AZ451" s="372"/>
      <c r="BA451" s="374"/>
      <c r="BB451" s="450"/>
      <c r="BC451" s="374"/>
      <c r="BD451" s="374"/>
      <c r="BE451" s="374"/>
      <c r="BF451" s="374"/>
      <c r="BG451" s="374"/>
      <c r="BH451" s="374"/>
      <c r="BI451" s="374"/>
      <c r="BJ451" s="374"/>
      <c r="BK451" s="374"/>
      <c r="BL451" s="374"/>
      <c r="BM451" s="374"/>
      <c r="BN451" s="374"/>
      <c r="BO451" s="374"/>
      <c r="BP451" s="374"/>
      <c r="BQ451" s="374"/>
      <c r="BR451" s="374"/>
      <c r="BS451" s="374"/>
      <c r="BT451" s="374"/>
      <c r="BU451" s="374"/>
      <c r="BV451" s="374"/>
      <c r="BW451" s="374"/>
      <c r="BX451" s="374"/>
      <c r="BY451" s="374"/>
      <c r="BZ451" s="375"/>
      <c r="CA451" s="375"/>
      <c r="CB451" s="375"/>
      <c r="CC451" s="375"/>
      <c r="CD451" s="375"/>
      <c r="CE451" s="375"/>
      <c r="CF451" s="375"/>
      <c r="CG451" s="375"/>
      <c r="CH451" s="375"/>
      <c r="CI451" s="375"/>
      <c r="CJ451" s="375"/>
      <c r="CK451" s="375"/>
      <c r="CL451" s="375"/>
      <c r="CM451" s="375"/>
      <c r="CN451" s="375"/>
      <c r="CO451" s="375"/>
      <c r="CP451" s="375"/>
      <c r="CQ451" s="375"/>
      <c r="CR451" s="375"/>
      <c r="CS451" s="375"/>
      <c r="CT451" s="375"/>
      <c r="CU451" s="375"/>
      <c r="CV451" s="375"/>
      <c r="CW451" s="375"/>
      <c r="CX451" s="375"/>
      <c r="CY451" s="375"/>
      <c r="CZ451" s="375"/>
    </row>
    <row r="452" s="379" customFormat="true" ht="25.15" customHeight="true" x14ac:dyDescent="0.2">
      <c r="C452" s="1141" t="s">
        <v>399</v>
      </c>
      <c r="D452" s="1142"/>
      <c r="E452" s="761">
        <v>4.8733048049864822E-2</v>
      </c>
      <c r="F452" s="670"/>
      <c r="G452" s="670"/>
      <c r="H452" s="1142" t="s">
        <v>393</v>
      </c>
      <c r="I452" s="1142"/>
      <c r="J452" s="762">
        <v>5.1080918061168823E-2</v>
      </c>
      <c r="K452" s="670"/>
      <c r="L452" s="670"/>
      <c r="M452" s="1142" t="s">
        <v>394</v>
      </c>
      <c r="N452" s="1142"/>
      <c r="O452" s="763">
        <v>2.4640307909434108E-2</v>
      </c>
      <c r="P452" s="670"/>
      <c r="Q452" s="670"/>
      <c r="AA452" s="372"/>
      <c r="AB452" s="372"/>
      <c r="AC452" s="372"/>
      <c r="AD452" s="372"/>
      <c r="AE452" s="372"/>
      <c r="AF452" s="372"/>
      <c r="AG452" s="372"/>
      <c r="AH452" s="372"/>
      <c r="AI452" s="372"/>
      <c r="AJ452" s="372"/>
      <c r="AK452" s="372"/>
      <c r="AL452" s="372"/>
      <c r="AM452" s="372"/>
      <c r="AN452" s="372"/>
      <c r="AO452" s="372"/>
      <c r="AP452" s="372"/>
      <c r="AQ452" s="372"/>
      <c r="AR452" s="372"/>
      <c r="AS452" s="372"/>
      <c r="AT452" s="372"/>
      <c r="AU452" s="372"/>
      <c r="AV452" s="372"/>
      <c r="AW452" s="372"/>
      <c r="AX452" s="372"/>
      <c r="AY452" s="372"/>
      <c r="AZ452" s="372"/>
      <c r="BA452" s="374"/>
      <c r="BB452" s="450"/>
      <c r="BC452" s="374"/>
      <c r="BD452" s="374"/>
      <c r="BE452" s="374"/>
      <c r="BF452" s="374"/>
      <c r="BG452" s="374"/>
      <c r="BH452" s="374"/>
      <c r="BI452" s="374"/>
      <c r="BJ452" s="374"/>
      <c r="BK452" s="374"/>
      <c r="BL452" s="374"/>
      <c r="BM452" s="374"/>
      <c r="BN452" s="374"/>
      <c r="BO452" s="374"/>
      <c r="BP452" s="374"/>
      <c r="BQ452" s="374"/>
      <c r="BR452" s="374"/>
      <c r="BS452" s="374"/>
      <c r="BT452" s="374"/>
      <c r="BU452" s="374"/>
      <c r="BV452" s="374"/>
      <c r="BW452" s="374"/>
      <c r="BX452" s="374"/>
      <c r="BY452" s="374"/>
      <c r="BZ452" s="375"/>
      <c r="CA452" s="375"/>
      <c r="CB452" s="375"/>
      <c r="CC452" s="375"/>
      <c r="CD452" s="375"/>
      <c r="CE452" s="375"/>
      <c r="CF452" s="375"/>
      <c r="CG452" s="375"/>
      <c r="CH452" s="375"/>
      <c r="CI452" s="375"/>
      <c r="CJ452" s="375"/>
      <c r="CK452" s="375"/>
      <c r="CL452" s="375"/>
      <c r="CM452" s="375"/>
      <c r="CN452" s="375"/>
      <c r="CO452" s="375"/>
      <c r="CP452" s="375"/>
      <c r="CQ452" s="375"/>
      <c r="CR452" s="375"/>
      <c r="CS452" s="375"/>
      <c r="CT452" s="375"/>
      <c r="CU452" s="375"/>
      <c r="CV452" s="375"/>
      <c r="CW452" s="375"/>
      <c r="CX452" s="375"/>
      <c r="CY452" s="375"/>
      <c r="CZ452" s="375"/>
    </row>
    <row r="453" s="379" customFormat="true" ht="25.15" customHeight="true" x14ac:dyDescent="0.2">
      <c r="C453" s="1141" t="s">
        <v>400</v>
      </c>
      <c r="D453" s="1142"/>
      <c r="E453" s="761">
        <v>4.5787907771309477E-2</v>
      </c>
      <c r="F453" s="670"/>
      <c r="G453" s="670"/>
      <c r="H453" s="1142" t="s">
        <v>394</v>
      </c>
      <c r="I453" s="1142"/>
      <c r="J453" s="762">
        <v>4.1482930099575356E-2</v>
      </c>
      <c r="K453" s="670"/>
      <c r="L453" s="670"/>
      <c r="M453" s="1142" t="s">
        <v>383</v>
      </c>
      <c r="N453" s="1142"/>
      <c r="O453" s="763">
        <v>-2.1767453532597594E-2</v>
      </c>
      <c r="P453" s="670"/>
      <c r="Q453" s="670"/>
      <c r="AA453" s="372"/>
      <c r="AB453" s="372"/>
      <c r="AC453" s="372"/>
      <c r="AD453" s="372"/>
      <c r="AE453" s="372"/>
      <c r="AF453" s="372"/>
      <c r="AG453" s="372"/>
      <c r="AH453" s="372"/>
      <c r="AI453" s="372"/>
      <c r="AJ453" s="372"/>
      <c r="AK453" s="372"/>
      <c r="AL453" s="372"/>
      <c r="AM453" s="372"/>
      <c r="AN453" s="372"/>
      <c r="AO453" s="372"/>
      <c r="AP453" s="372"/>
      <c r="AQ453" s="372"/>
      <c r="AR453" s="372"/>
      <c r="AS453" s="372"/>
      <c r="AT453" s="372"/>
      <c r="AU453" s="372"/>
      <c r="AV453" s="372"/>
      <c r="AW453" s="372"/>
      <c r="AX453" s="372"/>
      <c r="AY453" s="372"/>
      <c r="AZ453" s="372"/>
      <c r="BA453" s="374"/>
      <c r="BB453" s="450"/>
      <c r="BC453" s="374"/>
      <c r="BD453" s="374"/>
      <c r="BE453" s="374"/>
      <c r="BF453" s="374"/>
      <c r="BG453" s="374"/>
      <c r="BH453" s="374"/>
      <c r="BI453" s="374"/>
      <c r="BJ453" s="374"/>
      <c r="BK453" s="374"/>
      <c r="BL453" s="374"/>
      <c r="BM453" s="374"/>
      <c r="BN453" s="374"/>
      <c r="BO453" s="374"/>
      <c r="BP453" s="374"/>
      <c r="BQ453" s="374"/>
      <c r="BR453" s="374"/>
      <c r="BS453" s="374"/>
      <c r="BT453" s="374"/>
      <c r="BU453" s="374"/>
      <c r="BV453" s="374"/>
      <c r="BW453" s="374"/>
      <c r="BX453" s="374"/>
      <c r="BY453" s="374"/>
      <c r="BZ453" s="375"/>
      <c r="CA453" s="375"/>
      <c r="CB453" s="375"/>
      <c r="CC453" s="375"/>
      <c r="CD453" s="375"/>
      <c r="CE453" s="375"/>
      <c r="CF453" s="375"/>
      <c r="CG453" s="375"/>
      <c r="CH453" s="375"/>
      <c r="CI453" s="375"/>
      <c r="CJ453" s="375"/>
      <c r="CK453" s="375"/>
      <c r="CL453" s="375"/>
      <c r="CM453" s="375"/>
      <c r="CN453" s="375"/>
      <c r="CO453" s="375"/>
      <c r="CP453" s="375"/>
      <c r="CQ453" s="375"/>
      <c r="CR453" s="375"/>
      <c r="CS453" s="375"/>
      <c r="CT453" s="375"/>
      <c r="CU453" s="375"/>
      <c r="CV453" s="375"/>
      <c r="CW453" s="375"/>
      <c r="CX453" s="375"/>
      <c r="CY453" s="375"/>
      <c r="CZ453" s="375"/>
    </row>
    <row r="454" s="379" customFormat="true" ht="25.15" customHeight="true" x14ac:dyDescent="0.2">
      <c r="C454" s="1141" t="s">
        <v>389</v>
      </c>
      <c r="D454" s="1142"/>
      <c r="E454" s="761">
        <v>-4.2048228215214575E-2</v>
      </c>
      <c r="F454" s="670"/>
      <c r="G454" s="670"/>
      <c r="H454" s="1142" t="s">
        <v>391</v>
      </c>
      <c r="I454" s="1142"/>
      <c r="J454" s="762">
        <v>-3.995307659519013E-2</v>
      </c>
      <c r="K454" s="670"/>
      <c r="L454" s="670"/>
      <c r="M454" s="1142" t="s">
        <v>401</v>
      </c>
      <c r="N454" s="1142"/>
      <c r="O454" s="763">
        <v>-2.1603686502254502E-2</v>
      </c>
      <c r="P454" s="670"/>
      <c r="Q454" s="670"/>
      <c r="AA454" s="372"/>
      <c r="AB454" s="372"/>
      <c r="AC454" s="372"/>
      <c r="AD454" s="372"/>
      <c r="AE454" s="372"/>
      <c r="AF454" s="372"/>
      <c r="AG454" s="372"/>
      <c r="AH454" s="372"/>
      <c r="AI454" s="372"/>
      <c r="AJ454" s="372"/>
      <c r="AK454" s="372"/>
      <c r="AL454" s="372"/>
      <c r="AM454" s="372"/>
      <c r="AN454" s="372"/>
      <c r="AO454" s="372"/>
      <c r="AP454" s="372"/>
      <c r="AQ454" s="372"/>
      <c r="AR454" s="372"/>
      <c r="AS454" s="372"/>
      <c r="AT454" s="372"/>
      <c r="AU454" s="372"/>
      <c r="AV454" s="372"/>
      <c r="AW454" s="372"/>
      <c r="AX454" s="372"/>
      <c r="AY454" s="372"/>
      <c r="AZ454" s="372"/>
      <c r="BA454" s="374"/>
      <c r="BB454" s="450"/>
      <c r="BC454" s="374"/>
      <c r="BD454" s="374"/>
      <c r="BE454" s="374"/>
      <c r="BF454" s="374"/>
      <c r="BG454" s="374"/>
      <c r="BH454" s="374"/>
      <c r="BI454" s="374"/>
      <c r="BJ454" s="374"/>
      <c r="BK454" s="374"/>
      <c r="BL454" s="374"/>
      <c r="BM454" s="374"/>
      <c r="BN454" s="374"/>
      <c r="BO454" s="374"/>
      <c r="BP454" s="374"/>
      <c r="BQ454" s="374"/>
      <c r="BR454" s="374"/>
      <c r="BS454" s="374"/>
      <c r="BT454" s="374"/>
      <c r="BU454" s="374"/>
      <c r="BV454" s="374"/>
      <c r="BW454" s="374"/>
      <c r="BX454" s="374"/>
      <c r="BY454" s="374"/>
      <c r="BZ454" s="375"/>
      <c r="CA454" s="375"/>
      <c r="CB454" s="375"/>
      <c r="CC454" s="375"/>
      <c r="CD454" s="375"/>
      <c r="CE454" s="375"/>
      <c r="CF454" s="375"/>
      <c r="CG454" s="375"/>
      <c r="CH454" s="375"/>
      <c r="CI454" s="375"/>
      <c r="CJ454" s="375"/>
      <c r="CK454" s="375"/>
      <c r="CL454" s="375"/>
      <c r="CM454" s="375"/>
      <c r="CN454" s="375"/>
      <c r="CO454" s="375"/>
      <c r="CP454" s="375"/>
      <c r="CQ454" s="375"/>
      <c r="CR454" s="375"/>
      <c r="CS454" s="375"/>
      <c r="CT454" s="375"/>
      <c r="CU454" s="375"/>
      <c r="CV454" s="375"/>
      <c r="CW454" s="375"/>
      <c r="CX454" s="375"/>
      <c r="CY454" s="375"/>
      <c r="CZ454" s="375"/>
    </row>
    <row r="455" s="379" customFormat="true" ht="25.15" customHeight="true" x14ac:dyDescent="0.2">
      <c r="C455" s="1141" t="s">
        <v>388</v>
      </c>
      <c r="D455" s="1142"/>
      <c r="E455" s="761">
        <v>4.1653276443816577E-2</v>
      </c>
      <c r="F455" s="670"/>
      <c r="G455" s="670"/>
      <c r="H455" s="1142" t="s">
        <v>399</v>
      </c>
      <c r="I455" s="1142"/>
      <c r="J455" s="762">
        <v>-3.9775542637699821E-2</v>
      </c>
      <c r="K455" s="670"/>
      <c r="L455" s="670"/>
      <c r="M455" s="1142" t="s">
        <v>379</v>
      </c>
      <c r="N455" s="1142"/>
      <c r="O455" s="763">
        <v>2.1040699104780573E-2</v>
      </c>
      <c r="P455" s="670"/>
      <c r="Q455" s="670"/>
      <c r="AA455" s="372"/>
      <c r="AB455" s="372"/>
      <c r="AC455" s="372"/>
      <c r="AD455" s="372"/>
      <c r="AE455" s="372"/>
      <c r="AF455" s="372"/>
      <c r="AG455" s="372"/>
      <c r="AH455" s="372"/>
      <c r="AI455" s="372"/>
      <c r="AJ455" s="372"/>
      <c r="AK455" s="372"/>
      <c r="AL455" s="372"/>
      <c r="AM455" s="372"/>
      <c r="AN455" s="372"/>
      <c r="AO455" s="372"/>
      <c r="AP455" s="372"/>
      <c r="AQ455" s="372"/>
      <c r="AR455" s="372"/>
      <c r="AS455" s="372"/>
      <c r="AT455" s="372"/>
      <c r="AU455" s="372"/>
      <c r="AV455" s="372"/>
      <c r="AW455" s="372"/>
      <c r="AX455" s="372"/>
      <c r="AY455" s="372"/>
      <c r="AZ455" s="372"/>
      <c r="BA455" s="374"/>
      <c r="BB455" s="450"/>
      <c r="BC455" s="374"/>
      <c r="BD455" s="374"/>
      <c r="BE455" s="374"/>
      <c r="BF455" s="374"/>
      <c r="BG455" s="374"/>
      <c r="BH455" s="374"/>
      <c r="BI455" s="374"/>
      <c r="BJ455" s="374"/>
      <c r="BK455" s="374"/>
      <c r="BL455" s="374"/>
      <c r="BM455" s="374"/>
      <c r="BN455" s="374"/>
      <c r="BO455" s="374"/>
      <c r="BP455" s="374"/>
      <c r="BQ455" s="374"/>
      <c r="BR455" s="374"/>
      <c r="BS455" s="374"/>
      <c r="BT455" s="374"/>
      <c r="BU455" s="374"/>
      <c r="BV455" s="374"/>
      <c r="BW455" s="374"/>
      <c r="BX455" s="374"/>
      <c r="BY455" s="374"/>
      <c r="BZ455" s="375"/>
      <c r="CA455" s="375"/>
      <c r="CB455" s="375"/>
      <c r="CC455" s="375"/>
      <c r="CD455" s="375"/>
      <c r="CE455" s="375"/>
      <c r="CF455" s="375"/>
      <c r="CG455" s="375"/>
      <c r="CH455" s="375"/>
      <c r="CI455" s="375"/>
      <c r="CJ455" s="375"/>
      <c r="CK455" s="375"/>
      <c r="CL455" s="375"/>
      <c r="CM455" s="375"/>
      <c r="CN455" s="375"/>
      <c r="CO455" s="375"/>
      <c r="CP455" s="375"/>
      <c r="CQ455" s="375"/>
      <c r="CR455" s="375"/>
      <c r="CS455" s="375"/>
      <c r="CT455" s="375"/>
      <c r="CU455" s="375"/>
      <c r="CV455" s="375"/>
      <c r="CW455" s="375"/>
      <c r="CX455" s="375"/>
      <c r="CY455" s="375"/>
      <c r="CZ455" s="375"/>
    </row>
    <row r="456" s="379" customFormat="true" ht="25.15" customHeight="true" x14ac:dyDescent="0.2">
      <c r="C456" s="1141" t="s">
        <v>402</v>
      </c>
      <c r="D456" s="1142"/>
      <c r="E456" s="761">
        <v>4.0362068347069728E-2</v>
      </c>
      <c r="F456" s="670"/>
      <c r="G456" s="670"/>
      <c r="H456" s="1142" t="s">
        <v>374</v>
      </c>
      <c r="I456" s="1142"/>
      <c r="J456" s="762">
        <v>3.9768272494874551E-2</v>
      </c>
      <c r="K456" s="670"/>
      <c r="L456" s="670"/>
      <c r="M456" s="1142" t="s">
        <v>402</v>
      </c>
      <c r="N456" s="1142"/>
      <c r="O456" s="763">
        <v>1.9493929138081012E-2</v>
      </c>
      <c r="P456" s="670"/>
      <c r="Q456" s="670"/>
      <c r="AA456" s="372"/>
      <c r="AB456" s="372"/>
      <c r="AC456" s="372"/>
      <c r="AD456" s="372"/>
      <c r="AE456" s="372"/>
      <c r="AF456" s="372"/>
      <c r="AG456" s="372"/>
      <c r="AH456" s="372"/>
      <c r="AI456" s="372"/>
      <c r="AJ456" s="372"/>
      <c r="AK456" s="372"/>
      <c r="AL456" s="372"/>
      <c r="AM456" s="372"/>
      <c r="AN456" s="372"/>
      <c r="AO456" s="372"/>
      <c r="AP456" s="372"/>
      <c r="AQ456" s="372"/>
      <c r="AR456" s="372"/>
      <c r="AS456" s="372"/>
      <c r="AT456" s="372"/>
      <c r="AU456" s="372"/>
      <c r="AV456" s="372"/>
      <c r="AW456" s="372"/>
      <c r="AX456" s="372"/>
      <c r="AY456" s="372"/>
      <c r="AZ456" s="372"/>
      <c r="BA456" s="374"/>
      <c r="BB456" s="450"/>
      <c r="BC456" s="374"/>
      <c r="BD456" s="374"/>
      <c r="BE456" s="374"/>
      <c r="BF456" s="374"/>
      <c r="BG456" s="374"/>
      <c r="BH456" s="374"/>
      <c r="BI456" s="374"/>
      <c r="BJ456" s="374"/>
      <c r="BK456" s="374"/>
      <c r="BL456" s="374"/>
      <c r="BM456" s="374"/>
      <c r="BN456" s="374"/>
      <c r="BO456" s="374"/>
      <c r="BP456" s="374"/>
      <c r="BQ456" s="374"/>
      <c r="BR456" s="374"/>
      <c r="BS456" s="374"/>
      <c r="BT456" s="374"/>
      <c r="BU456" s="374"/>
      <c r="BV456" s="374"/>
      <c r="BW456" s="374"/>
      <c r="BX456" s="374"/>
      <c r="BY456" s="374"/>
      <c r="BZ456" s="375"/>
      <c r="CA456" s="375"/>
      <c r="CB456" s="375"/>
      <c r="CC456" s="375"/>
      <c r="CD456" s="375"/>
      <c r="CE456" s="375"/>
      <c r="CF456" s="375"/>
      <c r="CG456" s="375"/>
      <c r="CH456" s="375"/>
      <c r="CI456" s="375"/>
      <c r="CJ456" s="375"/>
      <c r="CK456" s="375"/>
      <c r="CL456" s="375"/>
      <c r="CM456" s="375"/>
      <c r="CN456" s="375"/>
      <c r="CO456" s="375"/>
      <c r="CP456" s="375"/>
      <c r="CQ456" s="375"/>
      <c r="CR456" s="375"/>
      <c r="CS456" s="375"/>
      <c r="CT456" s="375"/>
      <c r="CU456" s="375"/>
      <c r="CV456" s="375"/>
      <c r="CW456" s="375"/>
      <c r="CX456" s="375"/>
      <c r="CY456" s="375"/>
      <c r="CZ456" s="375"/>
    </row>
    <row r="457" s="379" customFormat="true" ht="25.15" customHeight="true" x14ac:dyDescent="0.2">
      <c r="C457" s="1141" t="s">
        <v>403</v>
      </c>
      <c r="D457" s="1142"/>
      <c r="E457" s="761">
        <v>3.6550980614218749E-2</v>
      </c>
      <c r="F457" s="670"/>
      <c r="G457" s="670"/>
      <c r="H457" s="1142" t="s">
        <v>390</v>
      </c>
      <c r="I457" s="1142"/>
      <c r="J457" s="762">
        <v>-3.8687506783470334E-2</v>
      </c>
      <c r="K457" s="670"/>
      <c r="L457" s="670"/>
      <c r="M457" s="1142" t="s">
        <v>377</v>
      </c>
      <c r="N457" s="1142"/>
      <c r="O457" s="763">
        <v>1.5991424351003293E-2</v>
      </c>
      <c r="P457" s="670"/>
      <c r="Q457" s="670"/>
      <c r="AA457" s="372"/>
      <c r="AB457" s="372"/>
      <c r="AC457" s="372"/>
      <c r="AD457" s="372"/>
      <c r="AE457" s="372"/>
      <c r="AF457" s="372"/>
      <c r="AG457" s="372"/>
      <c r="AH457" s="372"/>
      <c r="AI457" s="372"/>
      <c r="AJ457" s="372"/>
      <c r="AK457" s="372"/>
      <c r="AL457" s="372"/>
      <c r="AM457" s="372"/>
      <c r="AN457" s="372"/>
      <c r="AO457" s="372"/>
      <c r="AP457" s="372"/>
      <c r="AQ457" s="372"/>
      <c r="AR457" s="372"/>
      <c r="AS457" s="372"/>
      <c r="AT457" s="372"/>
      <c r="AU457" s="372"/>
      <c r="AV457" s="372"/>
      <c r="AW457" s="372"/>
      <c r="AX457" s="372"/>
      <c r="AY457" s="372"/>
      <c r="AZ457" s="372"/>
      <c r="BA457" s="374"/>
      <c r="BB457" s="450"/>
      <c r="BC457" s="374"/>
      <c r="BD457" s="374"/>
      <c r="BE457" s="374"/>
      <c r="BF457" s="374"/>
      <c r="BG457" s="374"/>
      <c r="BH457" s="374"/>
      <c r="BI457" s="374"/>
      <c r="BJ457" s="374"/>
      <c r="BK457" s="374"/>
      <c r="BL457" s="374"/>
      <c r="BM457" s="374"/>
      <c r="BN457" s="374"/>
      <c r="BO457" s="374"/>
      <c r="BP457" s="374"/>
      <c r="BQ457" s="374"/>
      <c r="BR457" s="374"/>
      <c r="BS457" s="374"/>
      <c r="BT457" s="374"/>
      <c r="BU457" s="374"/>
      <c r="BV457" s="374"/>
      <c r="BW457" s="374"/>
      <c r="BX457" s="374"/>
      <c r="BY457" s="374"/>
      <c r="BZ457" s="375"/>
      <c r="CA457" s="375"/>
      <c r="CB457" s="375"/>
      <c r="CC457" s="375"/>
      <c r="CD457" s="375"/>
      <c r="CE457" s="375"/>
      <c r="CF457" s="375"/>
      <c r="CG457" s="375"/>
      <c r="CH457" s="375"/>
      <c r="CI457" s="375"/>
      <c r="CJ457" s="375"/>
      <c r="CK457" s="375"/>
      <c r="CL457" s="375"/>
      <c r="CM457" s="375"/>
      <c r="CN457" s="375"/>
      <c r="CO457" s="375"/>
      <c r="CP457" s="375"/>
      <c r="CQ457" s="375"/>
      <c r="CR457" s="375"/>
      <c r="CS457" s="375"/>
      <c r="CT457" s="375"/>
      <c r="CU457" s="375"/>
      <c r="CV457" s="375"/>
      <c r="CW457" s="375"/>
      <c r="CX457" s="375"/>
      <c r="CY457" s="375"/>
      <c r="CZ457" s="375"/>
    </row>
    <row r="458" s="379" customFormat="true" ht="25.15" customHeight="true" x14ac:dyDescent="0.2">
      <c r="C458" s="1141" t="s">
        <v>404</v>
      </c>
      <c r="D458" s="1142"/>
      <c r="E458" s="761">
        <v>-3.6276025752744426E-2</v>
      </c>
      <c r="F458" s="670"/>
      <c r="G458" s="670"/>
      <c r="H458" s="1142" t="s">
        <v>405</v>
      </c>
      <c r="I458" s="1142"/>
      <c r="J458" s="762">
        <v>3.4333946334508453E-2</v>
      </c>
      <c r="K458" s="670"/>
      <c r="L458" s="670"/>
      <c r="M458" s="1142" t="s">
        <v>386</v>
      </c>
      <c r="N458" s="1142"/>
      <c r="O458" s="763">
        <v>-1.581105352959581E-2</v>
      </c>
      <c r="P458" s="670"/>
      <c r="Q458" s="670"/>
      <c r="AA458" s="372"/>
      <c r="AB458" s="372"/>
      <c r="AC458" s="372"/>
      <c r="AD458" s="372"/>
      <c r="AE458" s="372"/>
      <c r="AF458" s="372"/>
      <c r="AG458" s="372"/>
      <c r="AH458" s="372"/>
      <c r="AI458" s="372"/>
      <c r="AJ458" s="372"/>
      <c r="AK458" s="372"/>
      <c r="AL458" s="372"/>
      <c r="AM458" s="372"/>
      <c r="AN458" s="372"/>
      <c r="AO458" s="372"/>
      <c r="AP458" s="372"/>
      <c r="AQ458" s="372"/>
      <c r="AR458" s="372"/>
      <c r="AS458" s="372"/>
      <c r="AT458" s="372"/>
      <c r="AU458" s="372"/>
      <c r="AV458" s="372"/>
      <c r="AW458" s="372"/>
      <c r="AX458" s="372"/>
      <c r="AY458" s="372"/>
      <c r="AZ458" s="372"/>
      <c r="BA458" s="374"/>
      <c r="BB458" s="450"/>
      <c r="BC458" s="374"/>
      <c r="BD458" s="374"/>
      <c r="BE458" s="374"/>
      <c r="BF458" s="374"/>
      <c r="BG458" s="374"/>
      <c r="BH458" s="374"/>
      <c r="BI458" s="374"/>
      <c r="BJ458" s="374"/>
      <c r="BK458" s="374"/>
      <c r="BL458" s="374"/>
      <c r="BM458" s="374"/>
      <c r="BN458" s="374"/>
      <c r="BO458" s="374"/>
      <c r="BP458" s="374"/>
      <c r="BQ458" s="374"/>
      <c r="BR458" s="374"/>
      <c r="BS458" s="374"/>
      <c r="BT458" s="374"/>
      <c r="BU458" s="374"/>
      <c r="BV458" s="374"/>
      <c r="BW458" s="374"/>
      <c r="BX458" s="374"/>
      <c r="BY458" s="374"/>
      <c r="BZ458" s="375"/>
      <c r="CA458" s="375"/>
      <c r="CB458" s="375"/>
      <c r="CC458" s="375"/>
      <c r="CD458" s="375"/>
      <c r="CE458" s="375"/>
      <c r="CF458" s="375"/>
      <c r="CG458" s="375"/>
      <c r="CH458" s="375"/>
      <c r="CI458" s="375"/>
      <c r="CJ458" s="375"/>
      <c r="CK458" s="375"/>
      <c r="CL458" s="375"/>
      <c r="CM458" s="375"/>
      <c r="CN458" s="375"/>
      <c r="CO458" s="375"/>
      <c r="CP458" s="375"/>
      <c r="CQ458" s="375"/>
      <c r="CR458" s="375"/>
      <c r="CS458" s="375"/>
      <c r="CT458" s="375"/>
      <c r="CU458" s="375"/>
      <c r="CV458" s="375"/>
      <c r="CW458" s="375"/>
      <c r="CX458" s="375"/>
      <c r="CY458" s="375"/>
      <c r="CZ458" s="375"/>
    </row>
    <row r="459" s="379" customFormat="true" ht="25.15" customHeight="true" x14ac:dyDescent="0.2">
      <c r="C459" s="1141" t="s">
        <v>397</v>
      </c>
      <c r="D459" s="1142"/>
      <c r="E459" s="761">
        <v>-3.2241364145447211E-2</v>
      </c>
      <c r="F459" s="670"/>
      <c r="G459" s="670"/>
      <c r="H459" s="1142" t="s">
        <v>404</v>
      </c>
      <c r="I459" s="1142"/>
      <c r="J459" s="762">
        <v>3.3845593016720604E-2</v>
      </c>
      <c r="K459" s="670"/>
      <c r="L459" s="670"/>
      <c r="M459" s="1142" t="s">
        <v>406</v>
      </c>
      <c r="N459" s="1142"/>
      <c r="O459" s="763">
        <v>1.4268548111144121E-2</v>
      </c>
      <c r="P459" s="670"/>
      <c r="Q459" s="670"/>
      <c r="AA459" s="372"/>
      <c r="AB459" s="372"/>
      <c r="AC459" s="372"/>
      <c r="AD459" s="372"/>
      <c r="AE459" s="372"/>
      <c r="AF459" s="372"/>
      <c r="AG459" s="372"/>
      <c r="AH459" s="372"/>
      <c r="AI459" s="372"/>
      <c r="AJ459" s="372"/>
      <c r="AK459" s="372"/>
      <c r="AL459" s="372"/>
      <c r="AM459" s="372"/>
      <c r="AN459" s="372"/>
      <c r="AO459" s="372"/>
      <c r="AP459" s="372"/>
      <c r="AQ459" s="372"/>
      <c r="AR459" s="372"/>
      <c r="AS459" s="372"/>
      <c r="AT459" s="372"/>
      <c r="AU459" s="372"/>
      <c r="AV459" s="372"/>
      <c r="AW459" s="372"/>
      <c r="AX459" s="372"/>
      <c r="AY459" s="372"/>
      <c r="AZ459" s="372"/>
      <c r="BA459" s="374"/>
      <c r="BB459" s="450"/>
      <c r="BC459" s="374"/>
      <c r="BD459" s="374"/>
      <c r="BE459" s="374"/>
      <c r="BF459" s="374"/>
      <c r="BG459" s="374"/>
      <c r="BH459" s="374"/>
      <c r="BI459" s="374"/>
      <c r="BJ459" s="374"/>
      <c r="BK459" s="374"/>
      <c r="BL459" s="374"/>
      <c r="BM459" s="374"/>
      <c r="BN459" s="374"/>
      <c r="BO459" s="374"/>
      <c r="BP459" s="374"/>
      <c r="BQ459" s="374"/>
      <c r="BR459" s="374"/>
      <c r="BS459" s="374"/>
      <c r="BT459" s="374"/>
      <c r="BU459" s="374"/>
      <c r="BV459" s="374"/>
      <c r="BW459" s="374"/>
      <c r="BX459" s="374"/>
      <c r="BY459" s="374"/>
      <c r="BZ459" s="375"/>
      <c r="CA459" s="375"/>
      <c r="CB459" s="375"/>
      <c r="CC459" s="375"/>
      <c r="CD459" s="375"/>
      <c r="CE459" s="375"/>
      <c r="CF459" s="375"/>
      <c r="CG459" s="375"/>
      <c r="CH459" s="375"/>
      <c r="CI459" s="375"/>
      <c r="CJ459" s="375"/>
      <c r="CK459" s="375"/>
      <c r="CL459" s="375"/>
      <c r="CM459" s="375"/>
      <c r="CN459" s="375"/>
      <c r="CO459" s="375"/>
      <c r="CP459" s="375"/>
      <c r="CQ459" s="375"/>
      <c r="CR459" s="375"/>
      <c r="CS459" s="375"/>
      <c r="CT459" s="375"/>
      <c r="CU459" s="375"/>
      <c r="CV459" s="375"/>
      <c r="CW459" s="375"/>
      <c r="CX459" s="375"/>
      <c r="CY459" s="375"/>
      <c r="CZ459" s="375"/>
    </row>
    <row r="460" s="379" customFormat="true" ht="25.15" customHeight="true" x14ac:dyDescent="0.2">
      <c r="C460" s="1141" t="s">
        <v>401</v>
      </c>
      <c r="D460" s="1142"/>
      <c r="E460" s="761">
        <v>-2.9490400460922533E-2</v>
      </c>
      <c r="F460" s="670"/>
      <c r="G460" s="670"/>
      <c r="H460" s="1142" t="s">
        <v>401</v>
      </c>
      <c r="I460" s="1142"/>
      <c r="J460" s="762">
        <v>3.1979409489450328E-2</v>
      </c>
      <c r="K460" s="670"/>
      <c r="L460" s="670"/>
      <c r="M460" s="1142" t="s">
        <v>403</v>
      </c>
      <c r="N460" s="1142"/>
      <c r="O460" s="763">
        <v>1.3124300099649693E-2</v>
      </c>
      <c r="P460" s="670"/>
      <c r="Q460" s="670"/>
      <c r="AA460" s="372"/>
      <c r="AB460" s="372"/>
      <c r="AC460" s="372"/>
      <c r="AD460" s="372"/>
      <c r="AE460" s="372"/>
      <c r="AF460" s="372"/>
      <c r="AG460" s="372"/>
      <c r="AH460" s="372"/>
      <c r="AI460" s="372"/>
      <c r="AJ460" s="372"/>
      <c r="AK460" s="372"/>
      <c r="AL460" s="372"/>
      <c r="AM460" s="372"/>
      <c r="AN460" s="372"/>
      <c r="AO460" s="372"/>
      <c r="AP460" s="372"/>
      <c r="AQ460" s="372"/>
      <c r="AR460" s="372"/>
      <c r="AS460" s="372"/>
      <c r="AT460" s="372"/>
      <c r="AU460" s="372"/>
      <c r="AV460" s="372"/>
      <c r="AW460" s="372"/>
      <c r="AX460" s="372"/>
      <c r="AY460" s="372"/>
      <c r="AZ460" s="372"/>
      <c r="BA460" s="374"/>
      <c r="BB460" s="450"/>
      <c r="BC460" s="374"/>
      <c r="BD460" s="374"/>
      <c r="BE460" s="374"/>
      <c r="BF460" s="374"/>
      <c r="BG460" s="374"/>
      <c r="BH460" s="374"/>
      <c r="BI460" s="374"/>
      <c r="BJ460" s="374"/>
      <c r="BK460" s="374"/>
      <c r="BL460" s="374"/>
      <c r="BM460" s="374"/>
      <c r="BN460" s="374"/>
      <c r="BO460" s="374"/>
      <c r="BP460" s="374"/>
      <c r="BQ460" s="374"/>
      <c r="BR460" s="374"/>
      <c r="BS460" s="374"/>
      <c r="BT460" s="374"/>
      <c r="BU460" s="374"/>
      <c r="BV460" s="374"/>
      <c r="BW460" s="374"/>
      <c r="BX460" s="374"/>
      <c r="BY460" s="374"/>
      <c r="BZ460" s="375"/>
      <c r="CA460" s="375"/>
      <c r="CB460" s="375"/>
      <c r="CC460" s="375"/>
      <c r="CD460" s="375"/>
      <c r="CE460" s="375"/>
      <c r="CF460" s="375"/>
      <c r="CG460" s="375"/>
      <c r="CH460" s="375"/>
      <c r="CI460" s="375"/>
      <c r="CJ460" s="375"/>
      <c r="CK460" s="375"/>
      <c r="CL460" s="375"/>
      <c r="CM460" s="375"/>
      <c r="CN460" s="375"/>
      <c r="CO460" s="375"/>
      <c r="CP460" s="375"/>
      <c r="CQ460" s="375"/>
      <c r="CR460" s="375"/>
      <c r="CS460" s="375"/>
      <c r="CT460" s="375"/>
      <c r="CU460" s="375"/>
      <c r="CV460" s="375"/>
      <c r="CW460" s="375"/>
      <c r="CX460" s="375"/>
      <c r="CY460" s="375"/>
      <c r="CZ460" s="375"/>
    </row>
    <row r="461" s="379" customFormat="true" ht="25.15" customHeight="true" x14ac:dyDescent="0.2">
      <c r="C461" s="1141" t="s">
        <v>407</v>
      </c>
      <c r="D461" s="1142"/>
      <c r="E461" s="761">
        <v>-2.1122034651089791E-2</v>
      </c>
      <c r="F461" s="670"/>
      <c r="G461" s="670"/>
      <c r="H461" s="1142" t="s">
        <v>388</v>
      </c>
      <c r="I461" s="1142"/>
      <c r="J461" s="762">
        <v>-3.0624290377801809E-2</v>
      </c>
      <c r="K461" s="670"/>
      <c r="L461" s="670"/>
      <c r="M461" s="1142" t="s">
        <v>395</v>
      </c>
      <c r="N461" s="1142"/>
      <c r="O461" s="763">
        <v>1.2345147944974573E-2</v>
      </c>
      <c r="P461" s="670"/>
      <c r="Q461" s="670"/>
      <c r="AA461" s="372"/>
      <c r="AB461" s="372"/>
      <c r="AC461" s="372"/>
      <c r="AD461" s="372"/>
      <c r="AE461" s="372"/>
      <c r="AF461" s="372"/>
      <c r="AG461" s="372"/>
      <c r="AH461" s="372"/>
      <c r="AI461" s="372"/>
      <c r="AJ461" s="372"/>
      <c r="AK461" s="372"/>
      <c r="AL461" s="372"/>
      <c r="AM461" s="372"/>
      <c r="AN461" s="372"/>
      <c r="AO461" s="372"/>
      <c r="AP461" s="372"/>
      <c r="AQ461" s="372"/>
      <c r="AR461" s="372"/>
      <c r="AS461" s="372"/>
      <c r="AT461" s="372"/>
      <c r="AU461" s="372"/>
      <c r="AV461" s="372"/>
      <c r="AW461" s="372"/>
      <c r="AX461" s="372"/>
      <c r="AY461" s="372"/>
      <c r="AZ461" s="372"/>
      <c r="BA461" s="374"/>
      <c r="BB461" s="450"/>
      <c r="BC461" s="374"/>
      <c r="BD461" s="374"/>
      <c r="BE461" s="374"/>
      <c r="BF461" s="374"/>
      <c r="BG461" s="374"/>
      <c r="BH461" s="374"/>
      <c r="BI461" s="374"/>
      <c r="BJ461" s="374"/>
      <c r="BK461" s="374"/>
      <c r="BL461" s="374"/>
      <c r="BM461" s="374"/>
      <c r="BN461" s="374"/>
      <c r="BO461" s="374"/>
      <c r="BP461" s="374"/>
      <c r="BQ461" s="374"/>
      <c r="BR461" s="374"/>
      <c r="BS461" s="374"/>
      <c r="BT461" s="374"/>
      <c r="BU461" s="374"/>
      <c r="BV461" s="374"/>
      <c r="BW461" s="374"/>
      <c r="BX461" s="374"/>
      <c r="BY461" s="374"/>
      <c r="BZ461" s="375"/>
      <c r="CA461" s="375"/>
      <c r="CB461" s="375"/>
      <c r="CC461" s="375"/>
      <c r="CD461" s="375"/>
      <c r="CE461" s="375"/>
      <c r="CF461" s="375"/>
      <c r="CG461" s="375"/>
      <c r="CH461" s="375"/>
      <c r="CI461" s="375"/>
      <c r="CJ461" s="375"/>
      <c r="CK461" s="375"/>
      <c r="CL461" s="375"/>
      <c r="CM461" s="375"/>
      <c r="CN461" s="375"/>
      <c r="CO461" s="375"/>
      <c r="CP461" s="375"/>
      <c r="CQ461" s="375"/>
      <c r="CR461" s="375"/>
      <c r="CS461" s="375"/>
      <c r="CT461" s="375"/>
      <c r="CU461" s="375"/>
      <c r="CV461" s="375"/>
      <c r="CW461" s="375"/>
      <c r="CX461" s="375"/>
      <c r="CY461" s="375"/>
      <c r="CZ461" s="375"/>
    </row>
    <row r="462" s="379" customFormat="true" ht="25.15" customHeight="true" x14ac:dyDescent="0.2">
      <c r="C462" s="1141" t="s">
        <v>408</v>
      </c>
      <c r="D462" s="1142"/>
      <c r="E462" s="761">
        <v>-2.0171126405334659E-2</v>
      </c>
      <c r="F462" s="670"/>
      <c r="G462" s="670"/>
      <c r="H462" s="1142" t="s">
        <v>396</v>
      </c>
      <c r="I462" s="1142"/>
      <c r="J462" s="762">
        <v>2.8684450389104228E-2</v>
      </c>
      <c r="K462" s="670"/>
      <c r="L462" s="670"/>
      <c r="M462" s="1142" t="s">
        <v>380</v>
      </c>
      <c r="N462" s="1142"/>
      <c r="O462" s="763">
        <v>1.172796260466275E-2</v>
      </c>
      <c r="P462" s="670"/>
      <c r="Q462" s="670"/>
      <c r="AA462" s="372"/>
      <c r="AB462" s="372"/>
      <c r="AC462" s="372"/>
      <c r="AD462" s="372"/>
      <c r="AE462" s="372"/>
      <c r="AF462" s="372"/>
      <c r="AG462" s="372"/>
      <c r="AH462" s="372"/>
      <c r="AI462" s="372"/>
      <c r="AJ462" s="372"/>
      <c r="AK462" s="372"/>
      <c r="AL462" s="372"/>
      <c r="AM462" s="372"/>
      <c r="AN462" s="372"/>
      <c r="AO462" s="372"/>
      <c r="AP462" s="372"/>
      <c r="AQ462" s="372"/>
      <c r="AR462" s="372"/>
      <c r="AS462" s="372"/>
      <c r="AT462" s="372"/>
      <c r="AU462" s="372"/>
      <c r="AV462" s="372"/>
      <c r="AW462" s="372"/>
      <c r="AX462" s="372"/>
      <c r="AY462" s="372"/>
      <c r="AZ462" s="372"/>
      <c r="BA462" s="374"/>
      <c r="BB462" s="450"/>
      <c r="BC462" s="374"/>
      <c r="BD462" s="374"/>
      <c r="BE462" s="374"/>
      <c r="BF462" s="374"/>
      <c r="BG462" s="374"/>
      <c r="BH462" s="374"/>
      <c r="BI462" s="374"/>
      <c r="BJ462" s="374"/>
      <c r="BK462" s="374"/>
      <c r="BL462" s="374"/>
      <c r="BM462" s="374"/>
      <c r="BN462" s="374"/>
      <c r="BO462" s="374"/>
      <c r="BP462" s="374"/>
      <c r="BQ462" s="374"/>
      <c r="BR462" s="374"/>
      <c r="BS462" s="374"/>
      <c r="BT462" s="374"/>
      <c r="BU462" s="374"/>
      <c r="BV462" s="374"/>
      <c r="BW462" s="374"/>
      <c r="BX462" s="374"/>
      <c r="BY462" s="374"/>
      <c r="BZ462" s="375"/>
      <c r="CA462" s="375"/>
      <c r="CB462" s="375"/>
      <c r="CC462" s="375"/>
      <c r="CD462" s="375"/>
      <c r="CE462" s="375"/>
      <c r="CF462" s="375"/>
      <c r="CG462" s="375"/>
      <c r="CH462" s="375"/>
      <c r="CI462" s="375"/>
      <c r="CJ462" s="375"/>
      <c r="CK462" s="375"/>
      <c r="CL462" s="375"/>
      <c r="CM462" s="375"/>
      <c r="CN462" s="375"/>
      <c r="CO462" s="375"/>
      <c r="CP462" s="375"/>
      <c r="CQ462" s="375"/>
      <c r="CR462" s="375"/>
      <c r="CS462" s="375"/>
      <c r="CT462" s="375"/>
      <c r="CU462" s="375"/>
      <c r="CV462" s="375"/>
      <c r="CW462" s="375"/>
      <c r="CX462" s="375"/>
      <c r="CY462" s="375"/>
      <c r="CZ462" s="375"/>
    </row>
    <row r="463" s="379" customFormat="true" ht="25.15" customHeight="true" x14ac:dyDescent="0.2">
      <c r="C463" s="1141" t="s">
        <v>406</v>
      </c>
      <c r="D463" s="1142"/>
      <c r="E463" s="761">
        <v>-1.5528950114586349E-2</v>
      </c>
      <c r="F463" s="670"/>
      <c r="G463" s="670"/>
      <c r="H463" s="1142" t="s">
        <v>400</v>
      </c>
      <c r="I463" s="1142"/>
      <c r="J463" s="762">
        <v>-2.8004098549243399E-2</v>
      </c>
      <c r="K463" s="670"/>
      <c r="L463" s="670"/>
      <c r="M463" s="1142" t="s">
        <v>399</v>
      </c>
      <c r="N463" s="1142"/>
      <c r="O463" s="763">
        <v>8.9264530049750976E-3</v>
      </c>
      <c r="P463" s="670"/>
      <c r="Q463" s="670"/>
      <c r="AA463" s="372"/>
      <c r="AB463" s="372"/>
      <c r="AC463" s="372"/>
      <c r="AD463" s="372"/>
      <c r="AE463" s="372"/>
      <c r="AF463" s="372"/>
      <c r="AG463" s="372"/>
      <c r="AH463" s="372"/>
      <c r="AI463" s="372"/>
      <c r="AJ463" s="372"/>
      <c r="AK463" s="372"/>
      <c r="AL463" s="372"/>
      <c r="AM463" s="372"/>
      <c r="AN463" s="372"/>
      <c r="AO463" s="372"/>
      <c r="AP463" s="372"/>
      <c r="AQ463" s="372"/>
      <c r="AR463" s="372"/>
      <c r="AS463" s="372"/>
      <c r="AT463" s="372"/>
      <c r="AU463" s="372"/>
      <c r="AV463" s="372"/>
      <c r="AW463" s="372"/>
      <c r="AX463" s="372"/>
      <c r="AY463" s="372"/>
      <c r="AZ463" s="372"/>
      <c r="BA463" s="374"/>
      <c r="BB463" s="450"/>
      <c r="BC463" s="374"/>
      <c r="BD463" s="374"/>
      <c r="BE463" s="374"/>
      <c r="BF463" s="374"/>
      <c r="BG463" s="374"/>
      <c r="BH463" s="374"/>
      <c r="BI463" s="374"/>
      <c r="BJ463" s="374"/>
      <c r="BK463" s="374"/>
      <c r="BL463" s="374"/>
      <c r="BM463" s="374"/>
      <c r="BN463" s="374"/>
      <c r="BO463" s="374"/>
      <c r="BP463" s="374"/>
      <c r="BQ463" s="374"/>
      <c r="BR463" s="374"/>
      <c r="BS463" s="374"/>
      <c r="BT463" s="374"/>
      <c r="BU463" s="374"/>
      <c r="BV463" s="374"/>
      <c r="BW463" s="374"/>
      <c r="BX463" s="374"/>
      <c r="BY463" s="374"/>
      <c r="BZ463" s="375"/>
      <c r="CA463" s="375"/>
      <c r="CB463" s="375"/>
      <c r="CC463" s="375"/>
      <c r="CD463" s="375"/>
      <c r="CE463" s="375"/>
      <c r="CF463" s="375"/>
      <c r="CG463" s="375"/>
      <c r="CH463" s="375"/>
      <c r="CI463" s="375"/>
      <c r="CJ463" s="375"/>
      <c r="CK463" s="375"/>
      <c r="CL463" s="375"/>
      <c r="CM463" s="375"/>
      <c r="CN463" s="375"/>
      <c r="CO463" s="375"/>
      <c r="CP463" s="375"/>
      <c r="CQ463" s="375"/>
      <c r="CR463" s="375"/>
      <c r="CS463" s="375"/>
      <c r="CT463" s="375"/>
      <c r="CU463" s="375"/>
      <c r="CV463" s="375"/>
      <c r="CW463" s="375"/>
      <c r="CX463" s="375"/>
      <c r="CY463" s="375"/>
      <c r="CZ463" s="375"/>
    </row>
    <row r="464" s="379" customFormat="true" ht="25.15" customHeight="true" x14ac:dyDescent="0.2">
      <c r="C464" s="1141" t="s">
        <v>409</v>
      </c>
      <c r="D464" s="1142"/>
      <c r="E464" s="761">
        <v>-1.3209103961287775E-2</v>
      </c>
      <c r="F464" s="670"/>
      <c r="G464" s="670"/>
      <c r="H464" s="1142" t="s">
        <v>377</v>
      </c>
      <c r="I464" s="1142"/>
      <c r="J464" s="762">
        <v>2.7712456391137195E-2</v>
      </c>
      <c r="K464" s="670"/>
      <c r="L464" s="670"/>
      <c r="M464" s="1142" t="s">
        <v>405</v>
      </c>
      <c r="N464" s="1142"/>
      <c r="O464" s="763">
        <v>8.8938891392276766E-3</v>
      </c>
      <c r="P464" s="670"/>
      <c r="Q464" s="670"/>
      <c r="AA464" s="372"/>
      <c r="AB464" s="372"/>
      <c r="AC464" s="372"/>
      <c r="AD464" s="372"/>
      <c r="AE464" s="372"/>
      <c r="AF464" s="372"/>
      <c r="AG464" s="372"/>
      <c r="AH464" s="372"/>
      <c r="AI464" s="372"/>
      <c r="AJ464" s="372"/>
      <c r="AK464" s="372"/>
      <c r="AL464" s="372"/>
      <c r="AM464" s="372"/>
      <c r="AN464" s="372"/>
      <c r="AO464" s="372"/>
      <c r="AP464" s="372"/>
      <c r="AQ464" s="372"/>
      <c r="AR464" s="372"/>
      <c r="AS464" s="372"/>
      <c r="AT464" s="372"/>
      <c r="AU464" s="372"/>
      <c r="AV464" s="372"/>
      <c r="AW464" s="372"/>
      <c r="AX464" s="372"/>
      <c r="AY464" s="372"/>
      <c r="AZ464" s="372"/>
      <c r="BA464" s="374"/>
      <c r="BB464" s="450"/>
      <c r="BC464" s="374"/>
      <c r="BD464" s="374"/>
      <c r="BE464" s="374"/>
      <c r="BF464" s="374"/>
      <c r="BG464" s="374"/>
      <c r="BH464" s="374"/>
      <c r="BI464" s="374"/>
      <c r="BJ464" s="374"/>
      <c r="BK464" s="374"/>
      <c r="BL464" s="374"/>
      <c r="BM464" s="374"/>
      <c r="BN464" s="374"/>
      <c r="BO464" s="374"/>
      <c r="BP464" s="374"/>
      <c r="BQ464" s="374"/>
      <c r="BR464" s="374"/>
      <c r="BS464" s="374"/>
      <c r="BT464" s="374"/>
      <c r="BU464" s="374"/>
      <c r="BV464" s="374"/>
      <c r="BW464" s="374"/>
      <c r="BX464" s="374"/>
      <c r="BY464" s="374"/>
      <c r="BZ464" s="375"/>
      <c r="CA464" s="375"/>
      <c r="CB464" s="375"/>
      <c r="CC464" s="375"/>
      <c r="CD464" s="375"/>
      <c r="CE464" s="375"/>
      <c r="CF464" s="375"/>
      <c r="CG464" s="375"/>
      <c r="CH464" s="375"/>
      <c r="CI464" s="375"/>
      <c r="CJ464" s="375"/>
      <c r="CK464" s="375"/>
      <c r="CL464" s="375"/>
      <c r="CM464" s="375"/>
      <c r="CN464" s="375"/>
      <c r="CO464" s="375"/>
      <c r="CP464" s="375"/>
      <c r="CQ464" s="375"/>
      <c r="CR464" s="375"/>
      <c r="CS464" s="375"/>
      <c r="CT464" s="375"/>
      <c r="CU464" s="375"/>
      <c r="CV464" s="375"/>
      <c r="CW464" s="375"/>
      <c r="CX464" s="375"/>
      <c r="CY464" s="375"/>
      <c r="CZ464" s="375"/>
    </row>
    <row r="465" s="379" customFormat="true" ht="25.15" customHeight="true" x14ac:dyDescent="0.2">
      <c r="C465" s="1141" t="s">
        <v>410</v>
      </c>
      <c r="D465" s="1142"/>
      <c r="E465" s="761">
        <v>1.2763527891474816E-2</v>
      </c>
      <c r="F465" s="670"/>
      <c r="G465" s="670"/>
      <c r="H465" s="1142" t="s">
        <v>397</v>
      </c>
      <c r="I465" s="1142"/>
      <c r="J465" s="762">
        <v>2.5761308714201823E-2</v>
      </c>
      <c r="K465" s="670"/>
      <c r="L465" s="670"/>
      <c r="M465" s="1142" t="s">
        <v>381</v>
      </c>
      <c r="N465" s="1142"/>
      <c r="O465" s="763">
        <v>8.7527536500387193E-3</v>
      </c>
      <c r="P465" s="670"/>
      <c r="Q465" s="670"/>
      <c r="AA465" s="372"/>
      <c r="AB465" s="372"/>
      <c r="AC465" s="372"/>
      <c r="AD465" s="372"/>
      <c r="AE465" s="372"/>
      <c r="AF465" s="372"/>
      <c r="AG465" s="372"/>
      <c r="AH465" s="372"/>
      <c r="AI465" s="372"/>
      <c r="AJ465" s="372"/>
      <c r="AK465" s="372"/>
      <c r="AL465" s="372"/>
      <c r="AM465" s="372"/>
      <c r="AN465" s="372"/>
      <c r="AO465" s="372"/>
      <c r="AP465" s="372"/>
      <c r="AQ465" s="372"/>
      <c r="AR465" s="372"/>
      <c r="AS465" s="372"/>
      <c r="AT465" s="372"/>
      <c r="AU465" s="372"/>
      <c r="AV465" s="372"/>
      <c r="AW465" s="372"/>
      <c r="AX465" s="372"/>
      <c r="AY465" s="372"/>
      <c r="AZ465" s="372"/>
      <c r="BA465" s="374"/>
      <c r="BB465" s="450"/>
      <c r="BC465" s="374"/>
      <c r="BD465" s="374"/>
      <c r="BE465" s="374"/>
      <c r="BF465" s="374"/>
      <c r="BG465" s="374"/>
      <c r="BH465" s="374"/>
      <c r="BI465" s="374"/>
      <c r="BJ465" s="374"/>
      <c r="BK465" s="374"/>
      <c r="BL465" s="374"/>
      <c r="BM465" s="374"/>
      <c r="BN465" s="374"/>
      <c r="BO465" s="374"/>
      <c r="BP465" s="374"/>
      <c r="BQ465" s="374"/>
      <c r="BR465" s="374"/>
      <c r="BS465" s="374"/>
      <c r="BT465" s="374"/>
      <c r="BU465" s="374"/>
      <c r="BV465" s="374"/>
      <c r="BW465" s="374"/>
      <c r="BX465" s="374"/>
      <c r="BY465" s="374"/>
      <c r="BZ465" s="375"/>
      <c r="CA465" s="375"/>
      <c r="CB465" s="375"/>
      <c r="CC465" s="375"/>
      <c r="CD465" s="375"/>
      <c r="CE465" s="375"/>
      <c r="CF465" s="375"/>
      <c r="CG465" s="375"/>
      <c r="CH465" s="375"/>
      <c r="CI465" s="375"/>
      <c r="CJ465" s="375"/>
      <c r="CK465" s="375"/>
      <c r="CL465" s="375"/>
      <c r="CM465" s="375"/>
      <c r="CN465" s="375"/>
      <c r="CO465" s="375"/>
      <c r="CP465" s="375"/>
      <c r="CQ465" s="375"/>
      <c r="CR465" s="375"/>
      <c r="CS465" s="375"/>
      <c r="CT465" s="375"/>
      <c r="CU465" s="375"/>
      <c r="CV465" s="375"/>
      <c r="CW465" s="375"/>
      <c r="CX465" s="375"/>
      <c r="CY465" s="375"/>
      <c r="CZ465" s="375"/>
    </row>
    <row r="466" s="379" customFormat="true" ht="25.15" customHeight="true" x14ac:dyDescent="0.2">
      <c r="C466" s="1141" t="s">
        <v>405</v>
      </c>
      <c r="D466" s="1142"/>
      <c r="E466" s="764">
        <v>-4.4997925950215232E-3</v>
      </c>
      <c r="F466" s="670"/>
      <c r="G466" s="670"/>
      <c r="H466" s="1142" t="s">
        <v>402</v>
      </c>
      <c r="I466" s="1142"/>
      <c r="J466" s="762">
        <v>-2.5556281454948936E-2</v>
      </c>
      <c r="K466" s="670"/>
      <c r="L466" s="670"/>
      <c r="M466" s="1142" t="s">
        <v>408</v>
      </c>
      <c r="N466" s="1142"/>
      <c r="O466" s="763">
        <v>6.7869844763606387E-3</v>
      </c>
      <c r="P466" s="670"/>
      <c r="Q466" s="670"/>
      <c r="AA466" s="372"/>
      <c r="AB466" s="372"/>
      <c r="AC466" s="372"/>
      <c r="AD466" s="372"/>
      <c r="AE466" s="372"/>
      <c r="AF466" s="372"/>
      <c r="AG466" s="372"/>
      <c r="AH466" s="372"/>
      <c r="AI466" s="372"/>
      <c r="AJ466" s="372"/>
      <c r="AK466" s="372"/>
      <c r="AL466" s="372"/>
      <c r="AM466" s="372"/>
      <c r="AN466" s="372"/>
      <c r="AO466" s="372"/>
      <c r="AP466" s="372"/>
      <c r="AQ466" s="372"/>
      <c r="AR466" s="372"/>
      <c r="AS466" s="372"/>
      <c r="AT466" s="372"/>
      <c r="AU466" s="372"/>
      <c r="AV466" s="372"/>
      <c r="AW466" s="372"/>
      <c r="AX466" s="372"/>
      <c r="AY466" s="372"/>
      <c r="AZ466" s="372"/>
      <c r="BA466" s="374"/>
      <c r="BB466" s="450"/>
      <c r="BC466" s="374"/>
      <c r="BD466" s="374"/>
      <c r="BE466" s="374"/>
      <c r="BF466" s="374"/>
      <c r="BG466" s="374"/>
      <c r="BH466" s="374"/>
      <c r="BI466" s="374"/>
      <c r="BJ466" s="374"/>
      <c r="BK466" s="374"/>
      <c r="BL466" s="374"/>
      <c r="BM466" s="374"/>
      <c r="BN466" s="374"/>
      <c r="BO466" s="374"/>
      <c r="BP466" s="374"/>
      <c r="BQ466" s="374"/>
      <c r="BR466" s="374"/>
      <c r="BS466" s="374"/>
      <c r="BT466" s="374"/>
      <c r="BU466" s="374"/>
      <c r="BV466" s="374"/>
      <c r="BW466" s="374"/>
      <c r="BX466" s="374"/>
      <c r="BY466" s="374"/>
      <c r="BZ466" s="375"/>
      <c r="CA466" s="375"/>
      <c r="CB466" s="375"/>
      <c r="CC466" s="375"/>
      <c r="CD466" s="375"/>
      <c r="CE466" s="375"/>
      <c r="CF466" s="375"/>
      <c r="CG466" s="375"/>
      <c r="CH466" s="375"/>
      <c r="CI466" s="375"/>
      <c r="CJ466" s="375"/>
      <c r="CK466" s="375"/>
      <c r="CL466" s="375"/>
      <c r="CM466" s="375"/>
      <c r="CN466" s="375"/>
      <c r="CO466" s="375"/>
      <c r="CP466" s="375"/>
      <c r="CQ466" s="375"/>
      <c r="CR466" s="375"/>
      <c r="CS466" s="375"/>
      <c r="CT466" s="375"/>
      <c r="CU466" s="375"/>
      <c r="CV466" s="375"/>
      <c r="CW466" s="375"/>
      <c r="CX466" s="375"/>
      <c r="CY466" s="375"/>
      <c r="CZ466" s="375"/>
    </row>
    <row r="467" s="379" customFormat="true" ht="25.15" customHeight="true" x14ac:dyDescent="0.2">
      <c r="C467" s="1141"/>
      <c r="D467" s="1142"/>
      <c r="E467" s="670"/>
      <c r="F467" s="670"/>
      <c r="G467" s="670"/>
      <c r="H467" s="1142" t="s">
        <v>406</v>
      </c>
      <c r="I467" s="1142"/>
      <c r="J467" s="762">
        <v>2.3516653000312467E-2</v>
      </c>
      <c r="K467" s="670"/>
      <c r="L467" s="670"/>
      <c r="M467" s="1142" t="s">
        <v>400</v>
      </c>
      <c r="N467" s="1142"/>
      <c r="O467" s="763">
        <v>-5.598922169233086E-3</v>
      </c>
      <c r="P467" s="670"/>
      <c r="Q467" s="670"/>
      <c r="AA467" s="372"/>
      <c r="AB467" s="372"/>
      <c r="AC467" s="372"/>
      <c r="AD467" s="372"/>
      <c r="AE467" s="372"/>
      <c r="AF467" s="372"/>
      <c r="AG467" s="372"/>
      <c r="AH467" s="372"/>
      <c r="AI467" s="372"/>
      <c r="AJ467" s="372"/>
      <c r="AK467" s="372"/>
      <c r="AL467" s="372"/>
      <c r="AM467" s="372"/>
      <c r="AN467" s="372"/>
      <c r="AO467" s="372"/>
      <c r="AP467" s="372"/>
      <c r="AQ467" s="372"/>
      <c r="AR467" s="372"/>
      <c r="AS467" s="372"/>
      <c r="AT467" s="372"/>
      <c r="AU467" s="372"/>
      <c r="AV467" s="372"/>
      <c r="AW467" s="372"/>
      <c r="AX467" s="372"/>
      <c r="AY467" s="372"/>
      <c r="AZ467" s="372"/>
      <c r="BA467" s="374"/>
      <c r="BB467" s="450"/>
      <c r="BC467" s="374"/>
      <c r="BD467" s="374"/>
      <c r="BE467" s="374"/>
      <c r="BF467" s="374"/>
      <c r="BG467" s="374"/>
      <c r="BH467" s="374"/>
      <c r="BI467" s="374"/>
      <c r="BJ467" s="374"/>
      <c r="BK467" s="374"/>
      <c r="BL467" s="374"/>
      <c r="BM467" s="374"/>
      <c r="BN467" s="374"/>
      <c r="BO467" s="374"/>
      <c r="BP467" s="374"/>
      <c r="BQ467" s="374"/>
      <c r="BR467" s="374"/>
      <c r="BS467" s="374"/>
      <c r="BT467" s="374"/>
      <c r="BU467" s="374"/>
      <c r="BV467" s="374"/>
      <c r="BW467" s="374"/>
      <c r="BX467" s="374"/>
      <c r="BY467" s="374"/>
      <c r="BZ467" s="375"/>
      <c r="CA467" s="375"/>
      <c r="CB467" s="375"/>
      <c r="CC467" s="375"/>
      <c r="CD467" s="375"/>
      <c r="CE467" s="375"/>
      <c r="CF467" s="375"/>
      <c r="CG467" s="375"/>
      <c r="CH467" s="375"/>
      <c r="CI467" s="375"/>
      <c r="CJ467" s="375"/>
      <c r="CK467" s="375"/>
      <c r="CL467" s="375"/>
      <c r="CM467" s="375"/>
      <c r="CN467" s="375"/>
      <c r="CO467" s="375"/>
      <c r="CP467" s="375"/>
      <c r="CQ467" s="375"/>
      <c r="CR467" s="375"/>
      <c r="CS467" s="375"/>
      <c r="CT467" s="375"/>
      <c r="CU467" s="375"/>
      <c r="CV467" s="375"/>
      <c r="CW467" s="375"/>
      <c r="CX467" s="375"/>
      <c r="CY467" s="375"/>
      <c r="CZ467" s="375"/>
    </row>
    <row r="468" s="379" customFormat="true" ht="25.15" customHeight="true" x14ac:dyDescent="0.2">
      <c r="C468" s="1141"/>
      <c r="D468" s="1142"/>
      <c r="E468" s="670"/>
      <c r="F468" s="670"/>
      <c r="G468" s="670"/>
      <c r="H468" s="1142" t="s">
        <v>392</v>
      </c>
      <c r="I468" s="1142"/>
      <c r="J468" s="762">
        <v>-2.2085028078727639E-2</v>
      </c>
      <c r="K468" s="670"/>
      <c r="L468" s="670"/>
      <c r="M468" s="1142" t="s">
        <v>407</v>
      </c>
      <c r="N468" s="1142"/>
      <c r="O468" s="763">
        <v>-5.1498371207707224E-3</v>
      </c>
      <c r="P468" s="670"/>
      <c r="Q468" s="670"/>
      <c r="AA468" s="372"/>
      <c r="AB468" s="372"/>
      <c r="AC468" s="372"/>
      <c r="AD468" s="372"/>
      <c r="AE468" s="372"/>
      <c r="AF468" s="372"/>
      <c r="AG468" s="372"/>
      <c r="AH468" s="372"/>
      <c r="AI468" s="372"/>
      <c r="AJ468" s="372"/>
      <c r="AK468" s="372"/>
      <c r="AL468" s="372"/>
      <c r="AM468" s="372"/>
      <c r="AN468" s="372"/>
      <c r="AO468" s="372"/>
      <c r="AP468" s="372"/>
      <c r="AQ468" s="372"/>
      <c r="AR468" s="372"/>
      <c r="AS468" s="372"/>
      <c r="AT468" s="372"/>
      <c r="AU468" s="372"/>
      <c r="AV468" s="372"/>
      <c r="AW468" s="372"/>
      <c r="AX468" s="372"/>
      <c r="AY468" s="372"/>
      <c r="AZ468" s="372"/>
      <c r="BA468" s="374"/>
      <c r="BB468" s="450"/>
      <c r="BC468" s="374"/>
      <c r="BD468" s="374"/>
      <c r="BE468" s="374"/>
      <c r="BF468" s="374"/>
      <c r="BG468" s="374"/>
      <c r="BH468" s="374"/>
      <c r="BI468" s="374"/>
      <c r="BJ468" s="374"/>
      <c r="BK468" s="374"/>
      <c r="BL468" s="374"/>
      <c r="BM468" s="374"/>
      <c r="BN468" s="374"/>
      <c r="BO468" s="374"/>
      <c r="BP468" s="374"/>
      <c r="BQ468" s="374"/>
      <c r="BR468" s="374"/>
      <c r="BS468" s="374"/>
      <c r="BT468" s="374"/>
      <c r="BU468" s="374"/>
      <c r="BV468" s="374"/>
      <c r="BW468" s="374"/>
      <c r="BX468" s="374"/>
      <c r="BY468" s="374"/>
      <c r="BZ468" s="375"/>
      <c r="CA468" s="375"/>
      <c r="CB468" s="375"/>
      <c r="CC468" s="375"/>
      <c r="CD468" s="375"/>
      <c r="CE468" s="375"/>
      <c r="CF468" s="375"/>
      <c r="CG468" s="375"/>
      <c r="CH468" s="375"/>
      <c r="CI468" s="375"/>
      <c r="CJ468" s="375"/>
      <c r="CK468" s="375"/>
      <c r="CL468" s="375"/>
      <c r="CM468" s="375"/>
      <c r="CN468" s="375"/>
      <c r="CO468" s="375"/>
      <c r="CP468" s="375"/>
      <c r="CQ468" s="375"/>
      <c r="CR468" s="375"/>
      <c r="CS468" s="375"/>
      <c r="CT468" s="375"/>
      <c r="CU468" s="375"/>
      <c r="CV468" s="375"/>
      <c r="CW468" s="375"/>
      <c r="CX468" s="375"/>
      <c r="CY468" s="375"/>
      <c r="CZ468" s="375"/>
    </row>
    <row r="469" s="379" customFormat="true" ht="25.15" customHeight="true" x14ac:dyDescent="0.2">
      <c r="C469" s="1141"/>
      <c r="D469" s="1142"/>
      <c r="E469" s="670"/>
      <c r="F469" s="670"/>
      <c r="G469" s="670"/>
      <c r="H469" s="1142" t="s">
        <v>408</v>
      </c>
      <c r="I469" s="1142"/>
      <c r="J469" s="762">
        <v>-2.6771944747425473E-3</v>
      </c>
      <c r="K469" s="670"/>
      <c r="L469" s="670"/>
      <c r="M469" s="1142" t="s">
        <v>409</v>
      </c>
      <c r="N469" s="1142"/>
      <c r="O469" s="763">
        <v>-4.7244512761085277E-3</v>
      </c>
      <c r="P469" s="670"/>
      <c r="Q469" s="670"/>
      <c r="AA469" s="372"/>
      <c r="AB469" s="372"/>
      <c r="AC469" s="372"/>
      <c r="AD469" s="372"/>
      <c r="AE469" s="372"/>
      <c r="AF469" s="372"/>
      <c r="AG469" s="372"/>
      <c r="AH469" s="372"/>
      <c r="AI469" s="372"/>
      <c r="AJ469" s="372"/>
      <c r="AK469" s="372"/>
      <c r="AL469" s="372"/>
      <c r="AM469" s="372"/>
      <c r="AN469" s="372"/>
      <c r="AO469" s="372"/>
      <c r="AP469" s="372"/>
      <c r="AQ469" s="372"/>
      <c r="AR469" s="372"/>
      <c r="AS469" s="372"/>
      <c r="AT469" s="372"/>
      <c r="AU469" s="372"/>
      <c r="AV469" s="372"/>
      <c r="AW469" s="372"/>
      <c r="AX469" s="372"/>
      <c r="AY469" s="372"/>
      <c r="AZ469" s="372"/>
      <c r="BA469" s="374"/>
      <c r="BB469" s="450"/>
      <c r="BC469" s="374"/>
      <c r="BD469" s="374"/>
      <c r="BE469" s="374"/>
      <c r="BF469" s="374"/>
      <c r="BG469" s="374"/>
      <c r="BH469" s="374"/>
      <c r="BI469" s="374"/>
      <c r="BJ469" s="374"/>
      <c r="BK469" s="374"/>
      <c r="BL469" s="374"/>
      <c r="BM469" s="374"/>
      <c r="BN469" s="374"/>
      <c r="BO469" s="374"/>
      <c r="BP469" s="374"/>
      <c r="BQ469" s="374"/>
      <c r="BR469" s="374"/>
      <c r="BS469" s="374"/>
      <c r="BT469" s="374"/>
      <c r="BU469" s="374"/>
      <c r="BV469" s="374"/>
      <c r="BW469" s="374"/>
      <c r="BX469" s="374"/>
      <c r="BY469" s="374"/>
      <c r="BZ469" s="375"/>
      <c r="CA469" s="375"/>
      <c r="CB469" s="375"/>
      <c r="CC469" s="375"/>
      <c r="CD469" s="375"/>
      <c r="CE469" s="375"/>
      <c r="CF469" s="375"/>
      <c r="CG469" s="375"/>
      <c r="CH469" s="375"/>
      <c r="CI469" s="375"/>
      <c r="CJ469" s="375"/>
      <c r="CK469" s="375"/>
      <c r="CL469" s="375"/>
      <c r="CM469" s="375"/>
      <c r="CN469" s="375"/>
      <c r="CO469" s="375"/>
      <c r="CP469" s="375"/>
      <c r="CQ469" s="375"/>
      <c r="CR469" s="375"/>
      <c r="CS469" s="375"/>
      <c r="CT469" s="375"/>
      <c r="CU469" s="375"/>
      <c r="CV469" s="375"/>
      <c r="CW469" s="375"/>
      <c r="CX469" s="375"/>
      <c r="CY469" s="375"/>
      <c r="CZ469" s="375"/>
    </row>
    <row r="470" s="379" customFormat="true" ht="25.15" customHeight="true" x14ac:dyDescent="0.2">
      <c r="C470" s="1141" t="s">
        <v>249</v>
      </c>
      <c r="D470" s="1142"/>
      <c r="E470" s="1142"/>
      <c r="F470" s="670"/>
      <c r="G470" s="670"/>
      <c r="H470" s="1142" t="s">
        <v>410</v>
      </c>
      <c r="I470" s="1142"/>
      <c r="J470" s="762">
        <v>-2.3291619054766292E-3</v>
      </c>
      <c r="K470" s="670"/>
      <c r="L470" s="670"/>
      <c r="M470" s="1142" t="s">
        <v>396</v>
      </c>
      <c r="N470" s="1142"/>
      <c r="O470" s="763">
        <v>-3.8179161254578162E-3</v>
      </c>
      <c r="P470" s="670"/>
      <c r="Q470" s="670"/>
      <c r="AA470" s="372"/>
      <c r="AB470" s="372"/>
      <c r="AC470" s="372"/>
      <c r="AD470" s="372"/>
      <c r="AE470" s="372"/>
      <c r="AF470" s="372"/>
      <c r="AG470" s="372"/>
      <c r="AH470" s="372"/>
      <c r="AI470" s="372"/>
      <c r="AJ470" s="372"/>
      <c r="AK470" s="372"/>
      <c r="AL470" s="372"/>
      <c r="AM470" s="372"/>
      <c r="AN470" s="372"/>
      <c r="AO470" s="372"/>
      <c r="AP470" s="372"/>
      <c r="AQ470" s="372"/>
      <c r="AR470" s="372"/>
      <c r="AS470" s="372"/>
      <c r="AT470" s="372"/>
      <c r="AU470" s="372"/>
      <c r="AV470" s="372"/>
      <c r="AW470" s="372"/>
      <c r="AX470" s="372"/>
      <c r="AY470" s="372"/>
      <c r="AZ470" s="372"/>
      <c r="BA470" s="374"/>
      <c r="BB470" s="450"/>
      <c r="BC470" s="374"/>
      <c r="BD470" s="374"/>
      <c r="BE470" s="374"/>
      <c r="BF470" s="374"/>
      <c r="BG470" s="374"/>
      <c r="BH470" s="374"/>
      <c r="BI470" s="374"/>
      <c r="BJ470" s="374"/>
      <c r="BK470" s="374"/>
      <c r="BL470" s="374"/>
      <c r="BM470" s="374"/>
      <c r="BN470" s="374"/>
      <c r="BO470" s="374"/>
      <c r="BP470" s="374"/>
      <c r="BQ470" s="374"/>
      <c r="BR470" s="374"/>
      <c r="BS470" s="374"/>
      <c r="BT470" s="374"/>
      <c r="BU470" s="374"/>
      <c r="BV470" s="374"/>
      <c r="BW470" s="374"/>
      <c r="BX470" s="374"/>
      <c r="BY470" s="374"/>
      <c r="BZ470" s="375"/>
      <c r="CA470" s="375"/>
      <c r="CB470" s="375"/>
      <c r="CC470" s="375"/>
      <c r="CD470" s="375"/>
      <c r="CE470" s="375"/>
      <c r="CF470" s="375"/>
      <c r="CG470" s="375"/>
      <c r="CH470" s="375"/>
      <c r="CI470" s="375"/>
      <c r="CJ470" s="375"/>
      <c r="CK470" s="375"/>
      <c r="CL470" s="375"/>
      <c r="CM470" s="375"/>
      <c r="CN470" s="375"/>
      <c r="CO470" s="375"/>
      <c r="CP470" s="375"/>
      <c r="CQ470" s="375"/>
      <c r="CR470" s="375"/>
      <c r="CS470" s="375"/>
      <c r="CT470" s="375"/>
      <c r="CU470" s="375"/>
      <c r="CV470" s="375"/>
      <c r="CW470" s="375"/>
      <c r="CX470" s="375"/>
      <c r="CY470" s="375"/>
      <c r="CZ470" s="375"/>
    </row>
    <row r="471" s="379" customFormat="true" ht="25.15" customHeight="true" x14ac:dyDescent="0.2">
      <c r="C471" s="1141"/>
      <c r="D471" s="1142"/>
      <c r="E471" s="743" t="s">
        <v>250</v>
      </c>
      <c r="F471" s="670"/>
      <c r="G471" s="670"/>
      <c r="H471" s="1142" t="s">
        <v>403</v>
      </c>
      <c r="I471" s="1142"/>
      <c r="J471" s="762">
        <v>-1.9119704984596688E-3</v>
      </c>
      <c r="K471" s="670"/>
      <c r="L471" s="670"/>
      <c r="M471" s="1142" t="s">
        <v>404</v>
      </c>
      <c r="N471" s="1142"/>
      <c r="O471" s="763">
        <v>-3.4025104487002966E-3</v>
      </c>
      <c r="P471" s="670"/>
      <c r="Q471" s="670"/>
      <c r="AA471" s="372"/>
      <c r="AB471" s="372"/>
      <c r="AC471" s="372"/>
      <c r="AD471" s="372"/>
      <c r="AE471" s="372"/>
      <c r="AF471" s="372"/>
      <c r="AG471" s="372"/>
      <c r="AH471" s="372"/>
      <c r="AI471" s="372"/>
      <c r="AJ471" s="372"/>
      <c r="AK471" s="372"/>
      <c r="AL471" s="372"/>
      <c r="AM471" s="372"/>
      <c r="AN471" s="372"/>
      <c r="AO471" s="372"/>
      <c r="AP471" s="372"/>
      <c r="AQ471" s="372"/>
      <c r="AR471" s="372"/>
      <c r="AS471" s="372"/>
      <c r="AT471" s="372"/>
      <c r="AU471" s="372"/>
      <c r="AV471" s="372"/>
      <c r="AW471" s="372"/>
      <c r="AX471" s="372"/>
      <c r="AY471" s="372"/>
      <c r="AZ471" s="372"/>
      <c r="BA471" s="374"/>
      <c r="BB471" s="450"/>
      <c r="BC471" s="374"/>
      <c r="BD471" s="374"/>
      <c r="BE471" s="374"/>
      <c r="BF471" s="374"/>
      <c r="BG471" s="374"/>
      <c r="BH471" s="374"/>
      <c r="BI471" s="374"/>
      <c r="BJ471" s="374"/>
      <c r="BK471" s="374"/>
      <c r="BL471" s="374"/>
      <c r="BM471" s="374"/>
      <c r="BN471" s="374"/>
      <c r="BO471" s="374"/>
      <c r="BP471" s="374"/>
      <c r="BQ471" s="374"/>
      <c r="BR471" s="374"/>
      <c r="BS471" s="374"/>
      <c r="BT471" s="374"/>
      <c r="BU471" s="374"/>
      <c r="BV471" s="374"/>
      <c r="BW471" s="374"/>
      <c r="BX471" s="374"/>
      <c r="BY471" s="374"/>
      <c r="BZ471" s="375"/>
      <c r="CA471" s="375"/>
      <c r="CB471" s="375"/>
      <c r="CC471" s="375"/>
      <c r="CD471" s="375"/>
      <c r="CE471" s="375"/>
      <c r="CF471" s="375"/>
      <c r="CG471" s="375"/>
      <c r="CH471" s="375"/>
      <c r="CI471" s="375"/>
      <c r="CJ471" s="375"/>
      <c r="CK471" s="375"/>
      <c r="CL471" s="375"/>
      <c r="CM471" s="375"/>
      <c r="CN471" s="375"/>
      <c r="CO471" s="375"/>
      <c r="CP471" s="375"/>
      <c r="CQ471" s="375"/>
      <c r="CR471" s="375"/>
      <c r="CS471" s="375"/>
      <c r="CT471" s="375"/>
      <c r="CU471" s="375"/>
      <c r="CV471" s="375"/>
      <c r="CW471" s="375"/>
      <c r="CX471" s="375"/>
      <c r="CY471" s="375"/>
      <c r="CZ471" s="375"/>
    </row>
    <row r="472" s="379" customFormat="true" ht="25.15" customHeight="true" x14ac:dyDescent="0.2">
      <c r="C472" s="1141" t="s">
        <v>385</v>
      </c>
      <c r="D472" s="1142"/>
      <c r="E472" s="758">
        <v>1.0618955476433089E-2</v>
      </c>
      <c r="F472" s="670"/>
      <c r="G472" s="670"/>
      <c r="H472" s="1142" t="s">
        <v>372</v>
      </c>
      <c r="I472" s="1142"/>
      <c r="J472" s="762">
        <v>1.8380800195187533E-3</v>
      </c>
      <c r="K472" s="670"/>
      <c r="L472" s="670"/>
      <c r="M472" s="1142" t="s">
        <v>393</v>
      </c>
      <c r="N472" s="1142"/>
      <c r="O472" s="763">
        <v>3.0871134325462894E-3</v>
      </c>
      <c r="P472" s="670"/>
      <c r="Q472" s="670"/>
      <c r="AA472" s="372"/>
      <c r="AB472" s="372"/>
      <c r="AC472" s="372"/>
      <c r="AD472" s="372"/>
      <c r="AE472" s="372"/>
      <c r="AF472" s="372"/>
      <c r="AG472" s="372"/>
      <c r="AH472" s="372"/>
      <c r="AI472" s="372"/>
      <c r="AJ472" s="372"/>
      <c r="AK472" s="372"/>
      <c r="AL472" s="372"/>
      <c r="AM472" s="372"/>
      <c r="AN472" s="372"/>
      <c r="AO472" s="372"/>
      <c r="AP472" s="372"/>
      <c r="AQ472" s="372"/>
      <c r="AR472" s="372"/>
      <c r="AS472" s="372"/>
      <c r="AT472" s="372"/>
      <c r="AU472" s="372"/>
      <c r="AV472" s="372"/>
      <c r="AW472" s="372"/>
      <c r="AX472" s="372"/>
      <c r="AY472" s="372"/>
      <c r="AZ472" s="372"/>
      <c r="BA472" s="374"/>
      <c r="BB472" s="450"/>
      <c r="BC472" s="374"/>
      <c r="BD472" s="374"/>
      <c r="BE472" s="374"/>
      <c r="BF472" s="374"/>
      <c r="BG472" s="374"/>
      <c r="BH472" s="374"/>
      <c r="BI472" s="374"/>
      <c r="BJ472" s="374"/>
      <c r="BK472" s="374"/>
      <c r="BL472" s="374"/>
      <c r="BM472" s="374"/>
      <c r="BN472" s="374"/>
      <c r="BO472" s="374"/>
      <c r="BP472" s="374"/>
      <c r="BQ472" s="374"/>
      <c r="BR472" s="374"/>
      <c r="BS472" s="374"/>
      <c r="BT472" s="374"/>
      <c r="BU472" s="374"/>
      <c r="BV472" s="374"/>
      <c r="BW472" s="374"/>
      <c r="BX472" s="374"/>
      <c r="BY472" s="374"/>
      <c r="BZ472" s="375"/>
      <c r="CA472" s="375"/>
      <c r="CB472" s="375"/>
      <c r="CC472" s="375"/>
      <c r="CD472" s="375"/>
      <c r="CE472" s="375"/>
      <c r="CF472" s="375"/>
      <c r="CG472" s="375"/>
      <c r="CH472" s="375"/>
      <c r="CI472" s="375"/>
      <c r="CJ472" s="375"/>
      <c r="CK472" s="375"/>
      <c r="CL472" s="375"/>
      <c r="CM472" s="375"/>
      <c r="CN472" s="375"/>
      <c r="CO472" s="375"/>
      <c r="CP472" s="375"/>
      <c r="CQ472" s="375"/>
      <c r="CR472" s="375"/>
      <c r="CS472" s="375"/>
      <c r="CT472" s="375"/>
      <c r="CU472" s="375"/>
      <c r="CV472" s="375"/>
      <c r="CW472" s="375"/>
      <c r="CX472" s="375"/>
      <c r="CY472" s="375"/>
      <c r="CZ472" s="375"/>
    </row>
    <row r="473" s="379" customFormat="true" ht="25.15" customHeight="true" x14ac:dyDescent="0.2">
      <c r="C473" s="1141" t="s">
        <v>347</v>
      </c>
      <c r="D473" s="1142"/>
      <c r="E473" s="761">
        <v>0.46722779408894155</v>
      </c>
      <c r="F473" s="670"/>
      <c r="G473" s="670"/>
      <c r="H473" s="1142" t="s">
        <v>409</v>
      </c>
      <c r="I473" s="1142"/>
      <c r="J473" s="765">
        <v>1.2181739819554897E-3</v>
      </c>
      <c r="K473" s="670"/>
      <c r="L473" s="670"/>
      <c r="M473" s="1142" t="s">
        <v>410</v>
      </c>
      <c r="N473" s="1142"/>
      <c r="O473" s="763">
        <v>-2.5323896536111521E-3</v>
      </c>
      <c r="P473" s="670"/>
      <c r="Q473" s="670"/>
      <c r="AA473" s="372"/>
      <c r="AB473" s="372"/>
      <c r="AC473" s="372"/>
      <c r="AD473" s="372"/>
      <c r="AE473" s="372"/>
      <c r="AF473" s="372"/>
      <c r="AG473" s="372"/>
      <c r="AH473" s="372"/>
      <c r="AI473" s="372"/>
      <c r="AJ473" s="372"/>
      <c r="AK473" s="372"/>
      <c r="AL473" s="372"/>
      <c r="AM473" s="372"/>
      <c r="AN473" s="372"/>
      <c r="AO473" s="372"/>
      <c r="AP473" s="372"/>
      <c r="AQ473" s="372"/>
      <c r="AR473" s="372"/>
      <c r="AS473" s="372"/>
      <c r="AT473" s="372"/>
      <c r="AU473" s="372"/>
      <c r="AV473" s="372"/>
      <c r="AW473" s="372"/>
      <c r="AX473" s="372"/>
      <c r="AY473" s="372"/>
      <c r="AZ473" s="372"/>
      <c r="BA473" s="374"/>
      <c r="BB473" s="450"/>
      <c r="BC473" s="374"/>
      <c r="BD473" s="374"/>
      <c r="BE473" s="374"/>
      <c r="BF473" s="374"/>
      <c r="BG473" s="374"/>
      <c r="BH473" s="374"/>
      <c r="BI473" s="374"/>
      <c r="BJ473" s="374"/>
      <c r="BK473" s="374"/>
      <c r="BL473" s="374"/>
      <c r="BM473" s="374"/>
      <c r="BN473" s="374"/>
      <c r="BO473" s="374"/>
      <c r="BP473" s="374"/>
      <c r="BQ473" s="374"/>
      <c r="BR473" s="374"/>
      <c r="BS473" s="374"/>
      <c r="BT473" s="374"/>
      <c r="BU473" s="374"/>
      <c r="BV473" s="374"/>
      <c r="BW473" s="374"/>
      <c r="BX473" s="374"/>
      <c r="BY473" s="374"/>
      <c r="BZ473" s="375"/>
      <c r="CA473" s="375"/>
      <c r="CB473" s="375"/>
      <c r="CC473" s="375"/>
      <c r="CD473" s="375"/>
      <c r="CE473" s="375"/>
      <c r="CF473" s="375"/>
      <c r="CG473" s="375"/>
      <c r="CH473" s="375"/>
      <c r="CI473" s="375"/>
      <c r="CJ473" s="375"/>
      <c r="CK473" s="375"/>
      <c r="CL473" s="375"/>
      <c r="CM473" s="375"/>
      <c r="CN473" s="375"/>
      <c r="CO473" s="375"/>
      <c r="CP473" s="375"/>
      <c r="CQ473" s="375"/>
      <c r="CR473" s="375"/>
      <c r="CS473" s="375"/>
      <c r="CT473" s="375"/>
      <c r="CU473" s="375"/>
      <c r="CV473" s="375"/>
      <c r="CW473" s="375"/>
      <c r="CX473" s="375"/>
      <c r="CY473" s="375"/>
      <c r="CZ473" s="375"/>
    </row>
    <row r="474" s="379" customFormat="true" ht="25.15" customHeight="true" x14ac:dyDescent="0.2">
      <c r="C474" s="1141" t="s">
        <v>386</v>
      </c>
      <c r="D474" s="1142"/>
      <c r="E474" s="761">
        <v>1.054736164687251E-2</v>
      </c>
      <c r="F474" s="670"/>
      <c r="G474" s="670"/>
      <c r="H474" s="1142"/>
      <c r="I474" s="1142"/>
      <c r="J474" s="670"/>
      <c r="K474" s="670"/>
      <c r="L474" s="670"/>
      <c r="M474" s="1142" t="s">
        <v>387</v>
      </c>
      <c r="N474" s="1142"/>
      <c r="O474" s="766">
        <v>6.8159976774544617E-4</v>
      </c>
      <c r="P474" s="670"/>
      <c r="Q474" s="670"/>
      <c r="AA474" s="372"/>
      <c r="AB474" s="372"/>
      <c r="AC474" s="372"/>
      <c r="AD474" s="372"/>
      <c r="AE474" s="372"/>
      <c r="AF474" s="372"/>
      <c r="AG474" s="372"/>
      <c r="AH474" s="372"/>
      <c r="AI474" s="372"/>
      <c r="AJ474" s="372"/>
      <c r="AK474" s="372"/>
      <c r="AL474" s="372"/>
      <c r="AM474" s="372"/>
      <c r="AN474" s="372"/>
      <c r="AO474" s="372"/>
      <c r="AP474" s="372"/>
      <c r="AQ474" s="372"/>
      <c r="AR474" s="372"/>
      <c r="AS474" s="372"/>
      <c r="AT474" s="372"/>
      <c r="AU474" s="372"/>
      <c r="AV474" s="372"/>
      <c r="AW474" s="372"/>
      <c r="AX474" s="372"/>
      <c r="AY474" s="372"/>
      <c r="AZ474" s="372"/>
      <c r="BA474" s="374"/>
      <c r="BB474" s="450"/>
      <c r="BC474" s="374"/>
      <c r="BD474" s="374"/>
      <c r="BE474" s="374"/>
      <c r="BF474" s="374"/>
      <c r="BG474" s="374"/>
      <c r="BH474" s="374"/>
      <c r="BI474" s="374"/>
      <c r="BJ474" s="374"/>
      <c r="BK474" s="374"/>
      <c r="BL474" s="374"/>
      <c r="BM474" s="374"/>
      <c r="BN474" s="374"/>
      <c r="BO474" s="374"/>
      <c r="BP474" s="374"/>
      <c r="BQ474" s="374"/>
      <c r="BR474" s="374"/>
      <c r="BS474" s="374"/>
      <c r="BT474" s="374"/>
      <c r="BU474" s="374"/>
      <c r="BV474" s="374"/>
      <c r="BW474" s="374"/>
      <c r="BX474" s="374"/>
      <c r="BY474" s="374"/>
      <c r="BZ474" s="375"/>
      <c r="CA474" s="375"/>
      <c r="CB474" s="375"/>
      <c r="CC474" s="375"/>
      <c r="CD474" s="375"/>
      <c r="CE474" s="375"/>
      <c r="CF474" s="375"/>
      <c r="CG474" s="375"/>
      <c r="CH474" s="375"/>
      <c r="CI474" s="375"/>
      <c r="CJ474" s="375"/>
      <c r="CK474" s="375"/>
      <c r="CL474" s="375"/>
      <c r="CM474" s="375"/>
      <c r="CN474" s="375"/>
      <c r="CO474" s="375"/>
      <c r="CP474" s="375"/>
      <c r="CQ474" s="375"/>
      <c r="CR474" s="375"/>
      <c r="CS474" s="375"/>
      <c r="CT474" s="375"/>
      <c r="CU474" s="375"/>
      <c r="CV474" s="375"/>
      <c r="CW474" s="375"/>
      <c r="CX474" s="375"/>
      <c r="CY474" s="375"/>
      <c r="CZ474" s="375"/>
    </row>
    <row r="475" s="379" customFormat="true" ht="25.15" customHeight="true" x14ac:dyDescent="0.2">
      <c r="C475" s="1141" t="s">
        <v>408</v>
      </c>
      <c r="D475" s="1142"/>
      <c r="E475" s="761">
        <v>4.0687434045998913E-4</v>
      </c>
      <c r="F475" s="670"/>
      <c r="G475" s="670"/>
      <c r="H475" s="1142"/>
      <c r="I475" s="1142"/>
      <c r="J475" s="670"/>
      <c r="K475" s="670"/>
      <c r="L475" s="670"/>
      <c r="M475" s="1142"/>
      <c r="N475" s="1142"/>
      <c r="O475" s="670"/>
      <c r="P475" s="670"/>
      <c r="Q475" s="670"/>
      <c r="AA475" s="372"/>
      <c r="AB475" s="372"/>
      <c r="AC475" s="372"/>
      <c r="AD475" s="372"/>
      <c r="AE475" s="372"/>
      <c r="AF475" s="372"/>
      <c r="AG475" s="372"/>
      <c r="AH475" s="372"/>
      <c r="AI475" s="372"/>
      <c r="AJ475" s="372"/>
      <c r="AK475" s="372"/>
      <c r="AL475" s="372"/>
      <c r="AM475" s="372"/>
      <c r="AN475" s="372"/>
      <c r="AO475" s="372"/>
      <c r="AP475" s="372"/>
      <c r="AQ475" s="372"/>
      <c r="AR475" s="372"/>
      <c r="AS475" s="372"/>
      <c r="AT475" s="372"/>
      <c r="AU475" s="372"/>
      <c r="AV475" s="372"/>
      <c r="AW475" s="372"/>
      <c r="AX475" s="372"/>
      <c r="AY475" s="372"/>
      <c r="AZ475" s="372"/>
      <c r="BA475" s="374"/>
      <c r="BB475" s="450"/>
      <c r="BC475" s="374"/>
      <c r="BD475" s="374"/>
      <c r="BE475" s="374"/>
      <c r="BF475" s="374"/>
      <c r="BG475" s="374"/>
      <c r="BH475" s="374"/>
      <c r="BI475" s="374"/>
      <c r="BJ475" s="374"/>
      <c r="BK475" s="374"/>
      <c r="BL475" s="374"/>
      <c r="BM475" s="374"/>
      <c r="BN475" s="374"/>
      <c r="BO475" s="374"/>
      <c r="BP475" s="374"/>
      <c r="BQ475" s="374"/>
      <c r="BR475" s="374"/>
      <c r="BS475" s="374"/>
      <c r="BT475" s="374"/>
      <c r="BU475" s="374"/>
      <c r="BV475" s="374"/>
      <c r="BW475" s="374"/>
      <c r="BX475" s="374"/>
      <c r="BY475" s="374"/>
      <c r="BZ475" s="375"/>
      <c r="CA475" s="375"/>
      <c r="CB475" s="375"/>
      <c r="CC475" s="375"/>
      <c r="CD475" s="375"/>
      <c r="CE475" s="375"/>
      <c r="CF475" s="375"/>
      <c r="CG475" s="375"/>
      <c r="CH475" s="375"/>
      <c r="CI475" s="375"/>
      <c r="CJ475" s="375"/>
      <c r="CK475" s="375"/>
      <c r="CL475" s="375"/>
      <c r="CM475" s="375"/>
      <c r="CN475" s="375"/>
      <c r="CO475" s="375"/>
      <c r="CP475" s="375"/>
      <c r="CQ475" s="375"/>
      <c r="CR475" s="375"/>
      <c r="CS475" s="375"/>
      <c r="CT475" s="375"/>
      <c r="CU475" s="375"/>
      <c r="CV475" s="375"/>
      <c r="CW475" s="375"/>
      <c r="CX475" s="375"/>
      <c r="CY475" s="375"/>
      <c r="CZ475" s="375"/>
    </row>
    <row r="476" s="379" customFormat="true" ht="25.15" customHeight="true" x14ac:dyDescent="0.2">
      <c r="C476" s="1141" t="s">
        <v>404</v>
      </c>
      <c r="D476" s="1142"/>
      <c r="E476" s="761">
        <v>1.3159500444137769E-3</v>
      </c>
      <c r="F476" s="670"/>
      <c r="G476" s="670"/>
      <c r="H476" s="1142"/>
      <c r="I476" s="1142"/>
      <c r="J476" s="670"/>
      <c r="K476" s="670"/>
      <c r="L476" s="670"/>
      <c r="M476" s="1142"/>
      <c r="N476" s="1142"/>
      <c r="O476" s="670"/>
      <c r="P476" s="670"/>
      <c r="Q476" s="670"/>
      <c r="AA476" s="372"/>
      <c r="AB476" s="372"/>
      <c r="AC476" s="372"/>
      <c r="AD476" s="372"/>
      <c r="AE476" s="372"/>
      <c r="AF476" s="372"/>
      <c r="AG476" s="372"/>
      <c r="AH476" s="372"/>
      <c r="AI476" s="372"/>
      <c r="AJ476" s="372"/>
      <c r="AK476" s="372"/>
      <c r="AL476" s="372"/>
      <c r="AM476" s="372"/>
      <c r="AN476" s="372"/>
      <c r="AO476" s="372"/>
      <c r="AP476" s="372"/>
      <c r="AQ476" s="372"/>
      <c r="AR476" s="372"/>
      <c r="AS476" s="372"/>
      <c r="AT476" s="372"/>
      <c r="AU476" s="372"/>
      <c r="AV476" s="372"/>
      <c r="AW476" s="372"/>
      <c r="AX476" s="372"/>
      <c r="AY476" s="372"/>
      <c r="AZ476" s="372"/>
      <c r="BA476" s="374"/>
      <c r="BB476" s="450"/>
      <c r="BC476" s="374"/>
      <c r="BD476" s="374"/>
      <c r="BE476" s="374"/>
      <c r="BF476" s="374"/>
      <c r="BG476" s="374"/>
      <c r="BH476" s="374"/>
      <c r="BI476" s="374"/>
      <c r="BJ476" s="374"/>
      <c r="BK476" s="374"/>
      <c r="BL476" s="374"/>
      <c r="BM476" s="374"/>
      <c r="BN476" s="374"/>
      <c r="BO476" s="374"/>
      <c r="BP476" s="374"/>
      <c r="BQ476" s="374"/>
      <c r="BR476" s="374"/>
      <c r="BS476" s="374"/>
      <c r="BT476" s="374"/>
      <c r="BU476" s="374"/>
      <c r="BV476" s="374"/>
      <c r="BW476" s="374"/>
      <c r="BX476" s="374"/>
      <c r="BY476" s="374"/>
      <c r="BZ476" s="375"/>
      <c r="CA476" s="375"/>
      <c r="CB476" s="375"/>
      <c r="CC476" s="375"/>
      <c r="CD476" s="375"/>
      <c r="CE476" s="375"/>
      <c r="CF476" s="375"/>
      <c r="CG476" s="375"/>
      <c r="CH476" s="375"/>
      <c r="CI476" s="375"/>
      <c r="CJ476" s="375"/>
      <c r="CK476" s="375"/>
      <c r="CL476" s="375"/>
      <c r="CM476" s="375"/>
      <c r="CN476" s="375"/>
      <c r="CO476" s="375"/>
      <c r="CP476" s="375"/>
      <c r="CQ476" s="375"/>
      <c r="CR476" s="375"/>
      <c r="CS476" s="375"/>
      <c r="CT476" s="375"/>
      <c r="CU476" s="375"/>
      <c r="CV476" s="375"/>
      <c r="CW476" s="375"/>
      <c r="CX476" s="375"/>
      <c r="CY476" s="375"/>
      <c r="CZ476" s="375"/>
    </row>
    <row r="477" s="379" customFormat="true" ht="25.15" customHeight="true" x14ac:dyDescent="0.2">
      <c r="C477" s="1141" t="s">
        <v>365</v>
      </c>
      <c r="D477" s="1142"/>
      <c r="E477" s="761">
        <v>0.20498061464927861</v>
      </c>
      <c r="F477" s="670"/>
      <c r="G477" s="670"/>
      <c r="H477" s="1142" t="s">
        <v>249</v>
      </c>
      <c r="I477" s="1142"/>
      <c r="J477" s="1142"/>
      <c r="K477" s="670"/>
      <c r="L477" s="670"/>
      <c r="M477" s="1142"/>
      <c r="N477" s="1142"/>
      <c r="O477" s="670"/>
      <c r="P477" s="670"/>
      <c r="Q477" s="670"/>
      <c r="AA477" s="372"/>
      <c r="AB477" s="372"/>
      <c r="AC477" s="372"/>
      <c r="AD477" s="372"/>
      <c r="AE477" s="372"/>
      <c r="AF477" s="372"/>
      <c r="AG477" s="372"/>
      <c r="AH477" s="372"/>
      <c r="AI477" s="372"/>
      <c r="AJ477" s="372"/>
      <c r="AK477" s="372"/>
      <c r="AL477" s="372"/>
      <c r="AM477" s="372"/>
      <c r="AN477" s="372"/>
      <c r="AO477" s="372"/>
      <c r="AP477" s="372"/>
      <c r="AQ477" s="372"/>
      <c r="AR477" s="372"/>
      <c r="AS477" s="372"/>
      <c r="AT477" s="372"/>
      <c r="AU477" s="372"/>
      <c r="AV477" s="372"/>
      <c r="AW477" s="372"/>
      <c r="AX477" s="372"/>
      <c r="AY477" s="372"/>
      <c r="AZ477" s="372"/>
      <c r="BA477" s="374"/>
      <c r="BB477" s="450"/>
      <c r="BC477" s="374"/>
      <c r="BD477" s="374"/>
      <c r="BE477" s="374"/>
      <c r="BF477" s="374"/>
      <c r="BG477" s="374"/>
      <c r="BH477" s="374"/>
      <c r="BI477" s="374"/>
      <c r="BJ477" s="374"/>
      <c r="BK477" s="374"/>
      <c r="BL477" s="374"/>
      <c r="BM477" s="374"/>
      <c r="BN477" s="374"/>
      <c r="BO477" s="374"/>
      <c r="BP477" s="374"/>
      <c r="BQ477" s="374"/>
      <c r="BR477" s="374"/>
      <c r="BS477" s="374"/>
      <c r="BT477" s="374"/>
      <c r="BU477" s="374"/>
      <c r="BV477" s="374"/>
      <c r="BW477" s="374"/>
      <c r="BX477" s="374"/>
      <c r="BY477" s="374"/>
      <c r="BZ477" s="375"/>
      <c r="CA477" s="375"/>
      <c r="CB477" s="375"/>
      <c r="CC477" s="375"/>
      <c r="CD477" s="375"/>
      <c r="CE477" s="375"/>
      <c r="CF477" s="375"/>
      <c r="CG477" s="375"/>
      <c r="CH477" s="375"/>
      <c r="CI477" s="375"/>
      <c r="CJ477" s="375"/>
      <c r="CK477" s="375"/>
      <c r="CL477" s="375"/>
      <c r="CM477" s="375"/>
      <c r="CN477" s="375"/>
      <c r="CO477" s="375"/>
      <c r="CP477" s="375"/>
      <c r="CQ477" s="375"/>
      <c r="CR477" s="375"/>
      <c r="CS477" s="375"/>
      <c r="CT477" s="375"/>
      <c r="CU477" s="375"/>
      <c r="CV477" s="375"/>
      <c r="CW477" s="375"/>
      <c r="CX477" s="375"/>
      <c r="CY477" s="375"/>
      <c r="CZ477" s="375"/>
    </row>
    <row r="478" s="379" customFormat="true" ht="25.15" customHeight="true" x14ac:dyDescent="0.2">
      <c r="C478" s="1141" t="s">
        <v>350</v>
      </c>
      <c r="D478" s="1142"/>
      <c r="E478" s="761">
        <v>0.37353912241027259</v>
      </c>
      <c r="F478" s="670"/>
      <c r="G478" s="670"/>
      <c r="H478" s="1142"/>
      <c r="I478" s="1142"/>
      <c r="J478" s="744" t="s">
        <v>250</v>
      </c>
      <c r="K478" s="670"/>
      <c r="L478" s="670"/>
      <c r="M478" s="1142" t="s">
        <v>249</v>
      </c>
      <c r="N478" s="1142"/>
      <c r="O478" s="1142"/>
      <c r="P478" s="670"/>
      <c r="Q478" s="670"/>
      <c r="AA478" s="372"/>
      <c r="AB478" s="372"/>
      <c r="AC478" s="372"/>
      <c r="AD478" s="372"/>
      <c r="AE478" s="372"/>
      <c r="AF478" s="372"/>
      <c r="AG478" s="372"/>
      <c r="AH478" s="372"/>
      <c r="AI478" s="372"/>
      <c r="AJ478" s="372"/>
      <c r="AK478" s="372"/>
      <c r="AL478" s="372"/>
      <c r="AM478" s="372"/>
      <c r="AN478" s="372"/>
      <c r="AO478" s="372"/>
      <c r="AP478" s="372"/>
      <c r="AQ478" s="372"/>
      <c r="AR478" s="372"/>
      <c r="AS478" s="372"/>
      <c r="AT478" s="372"/>
      <c r="AU478" s="372"/>
      <c r="AV478" s="372"/>
      <c r="AW478" s="372"/>
      <c r="AX478" s="372"/>
      <c r="AY478" s="372"/>
      <c r="AZ478" s="372"/>
      <c r="BA478" s="374"/>
      <c r="BB478" s="450"/>
      <c r="BC478" s="374"/>
      <c r="BD478" s="374"/>
      <c r="BE478" s="374"/>
      <c r="BF478" s="374"/>
      <c r="BG478" s="374"/>
      <c r="BH478" s="374"/>
      <c r="BI478" s="374"/>
      <c r="BJ478" s="374"/>
      <c r="BK478" s="374"/>
      <c r="BL478" s="374"/>
      <c r="BM478" s="374"/>
      <c r="BN478" s="374"/>
      <c r="BO478" s="374"/>
      <c r="BP478" s="374"/>
      <c r="BQ478" s="374"/>
      <c r="BR478" s="374"/>
      <c r="BS478" s="374"/>
      <c r="BT478" s="374"/>
      <c r="BU478" s="374"/>
      <c r="BV478" s="374"/>
      <c r="BW478" s="374"/>
      <c r="BX478" s="374"/>
      <c r="BY478" s="374"/>
      <c r="BZ478" s="375"/>
      <c r="CA478" s="375"/>
      <c r="CB478" s="375"/>
      <c r="CC478" s="375"/>
      <c r="CD478" s="375"/>
      <c r="CE478" s="375"/>
      <c r="CF478" s="375"/>
      <c r="CG478" s="375"/>
      <c r="CH478" s="375"/>
      <c r="CI478" s="375"/>
      <c r="CJ478" s="375"/>
      <c r="CK478" s="375"/>
      <c r="CL478" s="375"/>
      <c r="CM478" s="375"/>
      <c r="CN478" s="375"/>
      <c r="CO478" s="375"/>
      <c r="CP478" s="375"/>
      <c r="CQ478" s="375"/>
      <c r="CR478" s="375"/>
      <c r="CS478" s="375"/>
      <c r="CT478" s="375"/>
      <c r="CU478" s="375"/>
      <c r="CV478" s="375"/>
      <c r="CW478" s="375"/>
      <c r="CX478" s="375"/>
      <c r="CY478" s="375"/>
      <c r="CZ478" s="375"/>
    </row>
    <row r="479" s="379" customFormat="true" ht="25.15" customHeight="true" x14ac:dyDescent="0.2">
      <c r="C479" s="1141" t="s">
        <v>392</v>
      </c>
      <c r="D479" s="1142"/>
      <c r="E479" s="761">
        <v>4.2165851352353595E-3</v>
      </c>
      <c r="F479" s="670"/>
      <c r="G479" s="670"/>
      <c r="H479" s="1142" t="s">
        <v>385</v>
      </c>
      <c r="I479" s="1142"/>
      <c r="J479" s="759">
        <v>3.9952495470999688E-3</v>
      </c>
      <c r="K479" s="670"/>
      <c r="L479" s="670"/>
      <c r="M479" s="1142"/>
      <c r="N479" s="1142"/>
      <c r="O479" s="745" t="s">
        <v>250</v>
      </c>
      <c r="P479" s="670"/>
      <c r="Q479" s="670"/>
      <c r="AA479" s="372"/>
      <c r="AB479" s="372"/>
      <c r="AC479" s="372"/>
      <c r="AD479" s="372"/>
      <c r="AE479" s="372"/>
      <c r="AF479" s="372"/>
      <c r="AG479" s="372"/>
      <c r="AH479" s="372"/>
      <c r="AI479" s="372"/>
      <c r="AJ479" s="372"/>
      <c r="AK479" s="372"/>
      <c r="AL479" s="372"/>
      <c r="AM479" s="372"/>
      <c r="AN479" s="372"/>
      <c r="AO479" s="372"/>
      <c r="AP479" s="372"/>
      <c r="AQ479" s="372"/>
      <c r="AR479" s="372"/>
      <c r="AS479" s="372"/>
      <c r="AT479" s="372"/>
      <c r="AU479" s="372"/>
      <c r="AV479" s="372"/>
      <c r="AW479" s="372"/>
      <c r="AX479" s="372"/>
      <c r="AY479" s="372"/>
      <c r="AZ479" s="372"/>
      <c r="BA479" s="374"/>
      <c r="BB479" s="450"/>
      <c r="BC479" s="374"/>
      <c r="BD479" s="374"/>
      <c r="BE479" s="374"/>
      <c r="BF479" s="374"/>
      <c r="BG479" s="374"/>
      <c r="BH479" s="374"/>
      <c r="BI479" s="374"/>
      <c r="BJ479" s="374"/>
      <c r="BK479" s="374"/>
      <c r="BL479" s="374"/>
      <c r="BM479" s="374"/>
      <c r="BN479" s="374"/>
      <c r="BO479" s="374"/>
      <c r="BP479" s="374"/>
      <c r="BQ479" s="374"/>
      <c r="BR479" s="374"/>
      <c r="BS479" s="374"/>
      <c r="BT479" s="374"/>
      <c r="BU479" s="374"/>
      <c r="BV479" s="374"/>
      <c r="BW479" s="374"/>
      <c r="BX479" s="374"/>
      <c r="BY479" s="374"/>
      <c r="BZ479" s="375"/>
      <c r="CA479" s="375"/>
      <c r="CB479" s="375"/>
      <c r="CC479" s="375"/>
      <c r="CD479" s="375"/>
      <c r="CE479" s="375"/>
      <c r="CF479" s="375"/>
      <c r="CG479" s="375"/>
      <c r="CH479" s="375"/>
      <c r="CI479" s="375"/>
      <c r="CJ479" s="375"/>
      <c r="CK479" s="375"/>
      <c r="CL479" s="375"/>
      <c r="CM479" s="375"/>
      <c r="CN479" s="375"/>
      <c r="CO479" s="375"/>
      <c r="CP479" s="375"/>
      <c r="CQ479" s="375"/>
      <c r="CR479" s="375"/>
      <c r="CS479" s="375"/>
      <c r="CT479" s="375"/>
      <c r="CU479" s="375"/>
      <c r="CV479" s="375"/>
      <c r="CW479" s="375"/>
      <c r="CX479" s="375"/>
      <c r="CY479" s="375"/>
      <c r="CZ479" s="375"/>
    </row>
    <row r="480" s="379" customFormat="true" ht="25.15" customHeight="true" x14ac:dyDescent="0.2">
      <c r="C480" s="1141" t="s">
        <v>409</v>
      </c>
      <c r="D480" s="1142"/>
      <c r="E480" s="761">
        <v>1.7448042746010838E-4</v>
      </c>
      <c r="F480" s="670"/>
      <c r="G480" s="670"/>
      <c r="H480" s="1142" t="s">
        <v>347</v>
      </c>
      <c r="I480" s="1142"/>
      <c r="J480" s="762">
        <v>0.23593068405047762</v>
      </c>
      <c r="K480" s="670"/>
      <c r="L480" s="670"/>
      <c r="M480" s="1142" t="s">
        <v>385</v>
      </c>
      <c r="N480" s="1142"/>
      <c r="O480" s="760">
        <v>5.9962033969669787E-3</v>
      </c>
      <c r="P480" s="670"/>
      <c r="Q480" s="670"/>
      <c r="AA480" s="372"/>
      <c r="AB480" s="372"/>
      <c r="AC480" s="372"/>
      <c r="AD480" s="372"/>
      <c r="AE480" s="372"/>
      <c r="AF480" s="372"/>
      <c r="AG480" s="372"/>
      <c r="AH480" s="372"/>
      <c r="AI480" s="372"/>
      <c r="AJ480" s="372"/>
      <c r="AK480" s="372"/>
      <c r="AL480" s="372"/>
      <c r="AM480" s="372"/>
      <c r="AN480" s="372"/>
      <c r="AO480" s="372"/>
      <c r="AP480" s="372"/>
      <c r="AQ480" s="372"/>
      <c r="AR480" s="372"/>
      <c r="AS480" s="372"/>
      <c r="AT480" s="372"/>
      <c r="AU480" s="372"/>
      <c r="AV480" s="372"/>
      <c r="AW480" s="372"/>
      <c r="AX480" s="372"/>
      <c r="AY480" s="372"/>
      <c r="AZ480" s="372"/>
      <c r="BA480" s="374"/>
      <c r="BB480" s="450"/>
      <c r="BC480" s="374"/>
      <c r="BD480" s="374"/>
      <c r="BE480" s="374"/>
      <c r="BF480" s="374"/>
      <c r="BG480" s="374"/>
      <c r="BH480" s="374"/>
      <c r="BI480" s="374"/>
      <c r="BJ480" s="374"/>
      <c r="BK480" s="374"/>
      <c r="BL480" s="374"/>
      <c r="BM480" s="374"/>
      <c r="BN480" s="374"/>
      <c r="BO480" s="374"/>
      <c r="BP480" s="374"/>
      <c r="BQ480" s="374"/>
      <c r="BR480" s="374"/>
      <c r="BS480" s="374"/>
      <c r="BT480" s="374"/>
      <c r="BU480" s="374"/>
      <c r="BV480" s="374"/>
      <c r="BW480" s="374"/>
      <c r="BX480" s="374"/>
      <c r="BY480" s="374"/>
      <c r="BZ480" s="375"/>
      <c r="CA480" s="375"/>
      <c r="CB480" s="375"/>
      <c r="CC480" s="375"/>
      <c r="CD480" s="375"/>
      <c r="CE480" s="375"/>
      <c r="CF480" s="375"/>
      <c r="CG480" s="375"/>
      <c r="CH480" s="375"/>
      <c r="CI480" s="375"/>
      <c r="CJ480" s="375"/>
      <c r="CK480" s="375"/>
      <c r="CL480" s="375"/>
      <c r="CM480" s="375"/>
      <c r="CN480" s="375"/>
      <c r="CO480" s="375"/>
      <c r="CP480" s="375"/>
      <c r="CQ480" s="375"/>
      <c r="CR480" s="375"/>
      <c r="CS480" s="375"/>
      <c r="CT480" s="375"/>
      <c r="CU480" s="375"/>
      <c r="CV480" s="375"/>
      <c r="CW480" s="375"/>
      <c r="CX480" s="375"/>
      <c r="CY480" s="375"/>
      <c r="CZ480" s="375"/>
    </row>
    <row r="481" s="379" customFormat="true" ht="25.15" customHeight="true" x14ac:dyDescent="0.2">
      <c r="C481" s="1141" t="s">
        <v>379</v>
      </c>
      <c r="D481" s="1142"/>
      <c r="E481" s="761">
        <v>2.2447458922317774E-2</v>
      </c>
      <c r="F481" s="670"/>
      <c r="G481" s="670"/>
      <c r="H481" s="1142" t="s">
        <v>386</v>
      </c>
      <c r="I481" s="1142"/>
      <c r="J481" s="762">
        <v>5.7354189527600123E-3</v>
      </c>
      <c r="K481" s="670"/>
      <c r="L481" s="670"/>
      <c r="M481" s="1142" t="s">
        <v>347</v>
      </c>
      <c r="N481" s="1142"/>
      <c r="O481" s="763">
        <v>8.2842862380434146E-2</v>
      </c>
      <c r="P481" s="670"/>
      <c r="Q481" s="670"/>
      <c r="AA481" s="372"/>
      <c r="AB481" s="372"/>
      <c r="AC481" s="372"/>
      <c r="AD481" s="372"/>
      <c r="AE481" s="372"/>
      <c r="AF481" s="372"/>
      <c r="AG481" s="372"/>
      <c r="AH481" s="372"/>
      <c r="AI481" s="372"/>
      <c r="AJ481" s="372"/>
      <c r="AK481" s="372"/>
      <c r="AL481" s="372"/>
      <c r="AM481" s="372"/>
      <c r="AN481" s="372"/>
      <c r="AO481" s="372"/>
      <c r="AP481" s="372"/>
      <c r="AQ481" s="372"/>
      <c r="AR481" s="372"/>
      <c r="AS481" s="372"/>
      <c r="AT481" s="372"/>
      <c r="AU481" s="372"/>
      <c r="AV481" s="372"/>
      <c r="AW481" s="372"/>
      <c r="AX481" s="372"/>
      <c r="AY481" s="372"/>
      <c r="AZ481" s="372"/>
      <c r="BA481" s="374"/>
      <c r="BB481" s="450"/>
      <c r="BC481" s="374"/>
      <c r="BD481" s="374"/>
      <c r="BE481" s="374"/>
      <c r="BF481" s="374"/>
      <c r="BG481" s="374"/>
      <c r="BH481" s="374"/>
      <c r="BI481" s="374"/>
      <c r="BJ481" s="374"/>
      <c r="BK481" s="374"/>
      <c r="BL481" s="374"/>
      <c r="BM481" s="374"/>
      <c r="BN481" s="374"/>
      <c r="BO481" s="374"/>
      <c r="BP481" s="374"/>
      <c r="BQ481" s="374"/>
      <c r="BR481" s="374"/>
      <c r="BS481" s="374"/>
      <c r="BT481" s="374"/>
      <c r="BU481" s="374"/>
      <c r="BV481" s="374"/>
      <c r="BW481" s="374"/>
      <c r="BX481" s="374"/>
      <c r="BY481" s="374"/>
      <c r="BZ481" s="375"/>
      <c r="CA481" s="375"/>
      <c r="CB481" s="375"/>
      <c r="CC481" s="375"/>
      <c r="CD481" s="375"/>
      <c r="CE481" s="375"/>
      <c r="CF481" s="375"/>
      <c r="CG481" s="375"/>
      <c r="CH481" s="375"/>
      <c r="CI481" s="375"/>
      <c r="CJ481" s="375"/>
      <c r="CK481" s="375"/>
      <c r="CL481" s="375"/>
      <c r="CM481" s="375"/>
      <c r="CN481" s="375"/>
      <c r="CO481" s="375"/>
      <c r="CP481" s="375"/>
      <c r="CQ481" s="375"/>
      <c r="CR481" s="375"/>
      <c r="CS481" s="375"/>
      <c r="CT481" s="375"/>
      <c r="CU481" s="375"/>
      <c r="CV481" s="375"/>
      <c r="CW481" s="375"/>
      <c r="CX481" s="375"/>
      <c r="CY481" s="375"/>
      <c r="CZ481" s="375"/>
    </row>
    <row r="482" s="379" customFormat="true" ht="25.15" customHeight="true" x14ac:dyDescent="0.2">
      <c r="C482" s="1141" t="s">
        <v>380</v>
      </c>
      <c r="D482" s="1142"/>
      <c r="E482" s="761">
        <v>1.5323100351211608E-2</v>
      </c>
      <c r="F482" s="670"/>
      <c r="G482" s="670"/>
      <c r="H482" s="1142" t="s">
        <v>408</v>
      </c>
      <c r="I482" s="1142"/>
      <c r="J482" s="762">
        <v>7.1673702555920239E-6</v>
      </c>
      <c r="K482" s="670"/>
      <c r="L482" s="670"/>
      <c r="M482" s="1142" t="s">
        <v>386</v>
      </c>
      <c r="N482" s="1142"/>
      <c r="O482" s="763">
        <v>2.4998941371574411E-4</v>
      </c>
      <c r="P482" s="670"/>
      <c r="Q482" s="670"/>
      <c r="AA482" s="372"/>
      <c r="AB482" s="372"/>
      <c r="AC482" s="372"/>
      <c r="AD482" s="372"/>
      <c r="AE482" s="372"/>
      <c r="AF482" s="372"/>
      <c r="AG482" s="372"/>
      <c r="AH482" s="372"/>
      <c r="AI482" s="372"/>
      <c r="AJ482" s="372"/>
      <c r="AK482" s="372"/>
      <c r="AL482" s="372"/>
      <c r="AM482" s="372"/>
      <c r="AN482" s="372"/>
      <c r="AO482" s="372"/>
      <c r="AP482" s="372"/>
      <c r="AQ482" s="372"/>
      <c r="AR482" s="372"/>
      <c r="AS482" s="372"/>
      <c r="AT482" s="372"/>
      <c r="AU482" s="372"/>
      <c r="AV482" s="372"/>
      <c r="AW482" s="372"/>
      <c r="AX482" s="372"/>
      <c r="AY482" s="372"/>
      <c r="AZ482" s="372"/>
      <c r="BA482" s="374"/>
      <c r="BB482" s="450"/>
      <c r="BC482" s="374"/>
      <c r="BD482" s="374"/>
      <c r="BE482" s="374"/>
      <c r="BF482" s="374"/>
      <c r="BG482" s="374"/>
      <c r="BH482" s="374"/>
      <c r="BI482" s="374"/>
      <c r="BJ482" s="374"/>
      <c r="BK482" s="374"/>
      <c r="BL482" s="374"/>
      <c r="BM482" s="374"/>
      <c r="BN482" s="374"/>
      <c r="BO482" s="374"/>
      <c r="BP482" s="374"/>
      <c r="BQ482" s="374"/>
      <c r="BR482" s="374"/>
      <c r="BS482" s="374"/>
      <c r="BT482" s="374"/>
      <c r="BU482" s="374"/>
      <c r="BV482" s="374"/>
      <c r="BW482" s="374"/>
      <c r="BX482" s="374"/>
      <c r="BY482" s="374"/>
      <c r="BZ482" s="375"/>
      <c r="CA482" s="375"/>
      <c r="CB482" s="375"/>
      <c r="CC482" s="375"/>
      <c r="CD482" s="375"/>
      <c r="CE482" s="375"/>
      <c r="CF482" s="375"/>
      <c r="CG482" s="375"/>
      <c r="CH482" s="375"/>
      <c r="CI482" s="375"/>
      <c r="CJ482" s="375"/>
      <c r="CK482" s="375"/>
      <c r="CL482" s="375"/>
      <c r="CM482" s="375"/>
      <c r="CN482" s="375"/>
      <c r="CO482" s="375"/>
      <c r="CP482" s="375"/>
      <c r="CQ482" s="375"/>
      <c r="CR482" s="375"/>
      <c r="CS482" s="375"/>
      <c r="CT482" s="375"/>
      <c r="CU482" s="375"/>
      <c r="CV482" s="375"/>
      <c r="CW482" s="375"/>
      <c r="CX482" s="375"/>
      <c r="CY482" s="375"/>
      <c r="CZ482" s="375"/>
    </row>
    <row r="483" s="379" customFormat="true" ht="25.15" customHeight="true" x14ac:dyDescent="0.2">
      <c r="C483" s="1141" t="s">
        <v>364</v>
      </c>
      <c r="D483" s="1142"/>
      <c r="E483" s="761">
        <v>0.21566579932945434</v>
      </c>
      <c r="F483" s="670"/>
      <c r="G483" s="670"/>
      <c r="H483" s="1142" t="s">
        <v>404</v>
      </c>
      <c r="I483" s="1142"/>
      <c r="J483" s="762">
        <v>1.1455241666534866E-3</v>
      </c>
      <c r="K483" s="670"/>
      <c r="L483" s="670"/>
      <c r="M483" s="1142" t="s">
        <v>408</v>
      </c>
      <c r="N483" s="1142"/>
      <c r="O483" s="763">
        <v>4.6063158282360291E-5</v>
      </c>
      <c r="P483" s="670"/>
      <c r="Q483" s="670"/>
      <c r="AA483" s="372"/>
      <c r="AB483" s="372"/>
      <c r="AC483" s="372"/>
      <c r="AD483" s="372"/>
      <c r="AE483" s="372"/>
      <c r="AF483" s="372"/>
      <c r="AG483" s="372"/>
      <c r="AH483" s="372"/>
      <c r="AI483" s="372"/>
      <c r="AJ483" s="372"/>
      <c r="AK483" s="372"/>
      <c r="AL483" s="372"/>
      <c r="AM483" s="372"/>
      <c r="AN483" s="372"/>
      <c r="AO483" s="372"/>
      <c r="AP483" s="372"/>
      <c r="AQ483" s="372"/>
      <c r="AR483" s="372"/>
      <c r="AS483" s="372"/>
      <c r="AT483" s="372"/>
      <c r="AU483" s="372"/>
      <c r="AV483" s="372"/>
      <c r="AW483" s="372"/>
      <c r="AX483" s="372"/>
      <c r="AY483" s="372"/>
      <c r="AZ483" s="372"/>
      <c r="BA483" s="374"/>
      <c r="BB483" s="450"/>
      <c r="BC483" s="374"/>
      <c r="BD483" s="374"/>
      <c r="BE483" s="374"/>
      <c r="BF483" s="374"/>
      <c r="BG483" s="374"/>
      <c r="BH483" s="374"/>
      <c r="BI483" s="374"/>
      <c r="BJ483" s="374"/>
      <c r="BK483" s="374"/>
      <c r="BL483" s="374"/>
      <c r="BM483" s="374"/>
      <c r="BN483" s="374"/>
      <c r="BO483" s="374"/>
      <c r="BP483" s="374"/>
      <c r="BQ483" s="374"/>
      <c r="BR483" s="374"/>
      <c r="BS483" s="374"/>
      <c r="BT483" s="374"/>
      <c r="BU483" s="374"/>
      <c r="BV483" s="374"/>
      <c r="BW483" s="374"/>
      <c r="BX483" s="374"/>
      <c r="BY483" s="374"/>
      <c r="BZ483" s="375"/>
      <c r="CA483" s="375"/>
      <c r="CB483" s="375"/>
      <c r="CC483" s="375"/>
      <c r="CD483" s="375"/>
      <c r="CE483" s="375"/>
      <c r="CF483" s="375"/>
      <c r="CG483" s="375"/>
      <c r="CH483" s="375"/>
      <c r="CI483" s="375"/>
      <c r="CJ483" s="375"/>
      <c r="CK483" s="375"/>
      <c r="CL483" s="375"/>
      <c r="CM483" s="375"/>
      <c r="CN483" s="375"/>
      <c r="CO483" s="375"/>
      <c r="CP483" s="375"/>
      <c r="CQ483" s="375"/>
      <c r="CR483" s="375"/>
      <c r="CS483" s="375"/>
      <c r="CT483" s="375"/>
      <c r="CU483" s="375"/>
      <c r="CV483" s="375"/>
      <c r="CW483" s="375"/>
      <c r="CX483" s="375"/>
      <c r="CY483" s="375"/>
      <c r="CZ483" s="375"/>
    </row>
    <row r="484" s="379" customFormat="true" ht="25.15" customHeight="true" x14ac:dyDescent="0.2">
      <c r="C484" s="1141" t="s">
        <v>387</v>
      </c>
      <c r="D484" s="1142"/>
      <c r="E484" s="761">
        <v>5.8829863262299543E-3</v>
      </c>
      <c r="F484" s="670"/>
      <c r="G484" s="670"/>
      <c r="H484" s="1142" t="s">
        <v>365</v>
      </c>
      <c r="I484" s="1142"/>
      <c r="J484" s="762">
        <v>4.336680229270741E-2</v>
      </c>
      <c r="K484" s="670"/>
      <c r="L484" s="670"/>
      <c r="M484" s="1142" t="s">
        <v>404</v>
      </c>
      <c r="N484" s="1142"/>
      <c r="O484" s="763">
        <v>1.1577077353514694E-5</v>
      </c>
      <c r="P484" s="670"/>
      <c r="Q484" s="670"/>
      <c r="AA484" s="372"/>
      <c r="AB484" s="372"/>
      <c r="AC484" s="372"/>
      <c r="AD484" s="372"/>
      <c r="AE484" s="372"/>
      <c r="AF484" s="372"/>
      <c r="AG484" s="372"/>
      <c r="AH484" s="372"/>
      <c r="AI484" s="372"/>
      <c r="AJ484" s="372"/>
      <c r="AK484" s="372"/>
      <c r="AL484" s="372"/>
      <c r="AM484" s="372"/>
      <c r="AN484" s="372"/>
      <c r="AO484" s="372"/>
      <c r="AP484" s="372"/>
      <c r="AQ484" s="372"/>
      <c r="AR484" s="372"/>
      <c r="AS484" s="372"/>
      <c r="AT484" s="372"/>
      <c r="AU484" s="372"/>
      <c r="AV484" s="372"/>
      <c r="AW484" s="372"/>
      <c r="AX484" s="372"/>
      <c r="AY484" s="372"/>
      <c r="AZ484" s="372"/>
      <c r="BA484" s="374"/>
      <c r="BB484" s="450"/>
      <c r="BC484" s="374"/>
      <c r="BD484" s="374"/>
      <c r="BE484" s="374"/>
      <c r="BF484" s="374"/>
      <c r="BG484" s="374"/>
      <c r="BH484" s="374"/>
      <c r="BI484" s="374"/>
      <c r="BJ484" s="374"/>
      <c r="BK484" s="374"/>
      <c r="BL484" s="374"/>
      <c r="BM484" s="374"/>
      <c r="BN484" s="374"/>
      <c r="BO484" s="374"/>
      <c r="BP484" s="374"/>
      <c r="BQ484" s="374"/>
      <c r="BR484" s="374"/>
      <c r="BS484" s="374"/>
      <c r="BT484" s="374"/>
      <c r="BU484" s="374"/>
      <c r="BV484" s="374"/>
      <c r="BW484" s="374"/>
      <c r="BX484" s="374"/>
      <c r="BY484" s="374"/>
      <c r="BZ484" s="375"/>
      <c r="CA484" s="375"/>
      <c r="CB484" s="375"/>
      <c r="CC484" s="375"/>
      <c r="CD484" s="375"/>
      <c r="CE484" s="375"/>
      <c r="CF484" s="375"/>
      <c r="CG484" s="375"/>
      <c r="CH484" s="375"/>
      <c r="CI484" s="375"/>
      <c r="CJ484" s="375"/>
      <c r="CK484" s="375"/>
      <c r="CL484" s="375"/>
      <c r="CM484" s="375"/>
      <c r="CN484" s="375"/>
      <c r="CO484" s="375"/>
      <c r="CP484" s="375"/>
      <c r="CQ484" s="375"/>
      <c r="CR484" s="375"/>
      <c r="CS484" s="375"/>
      <c r="CT484" s="375"/>
      <c r="CU484" s="375"/>
      <c r="CV484" s="375"/>
      <c r="CW484" s="375"/>
      <c r="CX484" s="375"/>
      <c r="CY484" s="375"/>
      <c r="CZ484" s="375"/>
    </row>
    <row r="485" s="379" customFormat="true" ht="25.15" customHeight="true" x14ac:dyDescent="0.2">
      <c r="C485" s="1141" t="s">
        <v>393</v>
      </c>
      <c r="D485" s="1142"/>
      <c r="E485" s="761">
        <v>3.7094647028999648E-3</v>
      </c>
      <c r="F485" s="670"/>
      <c r="G485" s="670"/>
      <c r="H485" s="1142" t="s">
        <v>350</v>
      </c>
      <c r="I485" s="1142"/>
      <c r="J485" s="762">
        <v>0.1347797403764332</v>
      </c>
      <c r="K485" s="670"/>
      <c r="L485" s="670"/>
      <c r="M485" s="1142" t="s">
        <v>365</v>
      </c>
      <c r="N485" s="1142"/>
      <c r="O485" s="763">
        <v>5.7983453338590535E-2</v>
      </c>
      <c r="P485" s="670"/>
      <c r="Q485" s="670"/>
      <c r="AA485" s="372"/>
      <c r="AB485" s="372"/>
      <c r="AC485" s="372"/>
      <c r="AD485" s="372"/>
      <c r="AE485" s="372"/>
      <c r="AF485" s="372"/>
      <c r="AG485" s="372"/>
      <c r="AH485" s="372"/>
      <c r="AI485" s="372"/>
      <c r="AJ485" s="372"/>
      <c r="AK485" s="372"/>
      <c r="AL485" s="372"/>
      <c r="AM485" s="372"/>
      <c r="AN485" s="372"/>
      <c r="AO485" s="372"/>
      <c r="AP485" s="372"/>
      <c r="AQ485" s="372"/>
      <c r="AR485" s="372"/>
      <c r="AS485" s="372"/>
      <c r="AT485" s="372"/>
      <c r="AU485" s="372"/>
      <c r="AV485" s="372"/>
      <c r="AW485" s="372"/>
      <c r="AX485" s="372"/>
      <c r="AY485" s="372"/>
      <c r="AZ485" s="372"/>
      <c r="BA485" s="374"/>
      <c r="BB485" s="450"/>
      <c r="BC485" s="374"/>
      <c r="BD485" s="374"/>
      <c r="BE485" s="374"/>
      <c r="BF485" s="374"/>
      <c r="BG485" s="374"/>
      <c r="BH485" s="374"/>
      <c r="BI485" s="374"/>
      <c r="BJ485" s="374"/>
      <c r="BK485" s="374"/>
      <c r="BL485" s="374"/>
      <c r="BM485" s="374"/>
      <c r="BN485" s="374"/>
      <c r="BO485" s="374"/>
      <c r="BP485" s="374"/>
      <c r="BQ485" s="374"/>
      <c r="BR485" s="374"/>
      <c r="BS485" s="374"/>
      <c r="BT485" s="374"/>
      <c r="BU485" s="374"/>
      <c r="BV485" s="374"/>
      <c r="BW485" s="374"/>
      <c r="BX485" s="374"/>
      <c r="BY485" s="374"/>
      <c r="BZ485" s="375"/>
      <c r="CA485" s="375"/>
      <c r="CB485" s="375"/>
      <c r="CC485" s="375"/>
      <c r="CD485" s="375"/>
      <c r="CE485" s="375"/>
      <c r="CF485" s="375"/>
      <c r="CG485" s="375"/>
      <c r="CH485" s="375"/>
      <c r="CI485" s="375"/>
      <c r="CJ485" s="375"/>
      <c r="CK485" s="375"/>
      <c r="CL485" s="375"/>
      <c r="CM485" s="375"/>
      <c r="CN485" s="375"/>
      <c r="CO485" s="375"/>
      <c r="CP485" s="375"/>
      <c r="CQ485" s="375"/>
      <c r="CR485" s="375"/>
      <c r="CS485" s="375"/>
      <c r="CT485" s="375"/>
      <c r="CU485" s="375"/>
      <c r="CV485" s="375"/>
      <c r="CW485" s="375"/>
      <c r="CX485" s="375"/>
      <c r="CY485" s="375"/>
      <c r="CZ485" s="375"/>
    </row>
    <row r="486" s="379" customFormat="true" ht="25.15" customHeight="true" x14ac:dyDescent="0.2">
      <c r="C486" s="1141" t="s">
        <v>381</v>
      </c>
      <c r="D486" s="1142"/>
      <c r="E486" s="761">
        <v>7.1052911787072692E-3</v>
      </c>
      <c r="F486" s="670"/>
      <c r="G486" s="670"/>
      <c r="H486" s="1142" t="s">
        <v>392</v>
      </c>
      <c r="I486" s="1142"/>
      <c r="J486" s="762">
        <v>4.8774846523818823E-4</v>
      </c>
      <c r="K486" s="670"/>
      <c r="L486" s="670"/>
      <c r="M486" s="1142" t="s">
        <v>350</v>
      </c>
      <c r="N486" s="1142"/>
      <c r="O486" s="763">
        <v>9.2970776329002677E-2</v>
      </c>
      <c r="P486" s="670"/>
      <c r="Q486" s="670"/>
      <c r="AA486" s="372"/>
      <c r="AB486" s="372"/>
      <c r="AC486" s="372"/>
      <c r="AD486" s="372"/>
      <c r="AE486" s="372"/>
      <c r="AF486" s="372"/>
      <c r="AG486" s="372"/>
      <c r="AH486" s="372"/>
      <c r="AI486" s="372"/>
      <c r="AJ486" s="372"/>
      <c r="AK486" s="372"/>
      <c r="AL486" s="372"/>
      <c r="AM486" s="372"/>
      <c r="AN486" s="372"/>
      <c r="AO486" s="372"/>
      <c r="AP486" s="372"/>
      <c r="AQ486" s="372"/>
      <c r="AR486" s="372"/>
      <c r="AS486" s="372"/>
      <c r="AT486" s="372"/>
      <c r="AU486" s="372"/>
      <c r="AV486" s="372"/>
      <c r="AW486" s="372"/>
      <c r="AX486" s="372"/>
      <c r="AY486" s="372"/>
      <c r="AZ486" s="372"/>
      <c r="BA486" s="374"/>
      <c r="BB486" s="450"/>
      <c r="BC486" s="374"/>
      <c r="BD486" s="374"/>
      <c r="BE486" s="374"/>
      <c r="BF486" s="374"/>
      <c r="BG486" s="374"/>
      <c r="BH486" s="374"/>
      <c r="BI486" s="374"/>
      <c r="BJ486" s="374"/>
      <c r="BK486" s="374"/>
      <c r="BL486" s="374"/>
      <c r="BM486" s="374"/>
      <c r="BN486" s="374"/>
      <c r="BO486" s="374"/>
      <c r="BP486" s="374"/>
      <c r="BQ486" s="374"/>
      <c r="BR486" s="374"/>
      <c r="BS486" s="374"/>
      <c r="BT486" s="374"/>
      <c r="BU486" s="374"/>
      <c r="BV486" s="374"/>
      <c r="BW486" s="374"/>
      <c r="BX486" s="374"/>
      <c r="BY486" s="374"/>
      <c r="BZ486" s="375"/>
      <c r="CA486" s="375"/>
      <c r="CB486" s="375"/>
      <c r="CC486" s="375"/>
      <c r="CD486" s="375"/>
      <c r="CE486" s="375"/>
      <c r="CF486" s="375"/>
      <c r="CG486" s="375"/>
      <c r="CH486" s="375"/>
      <c r="CI486" s="375"/>
      <c r="CJ486" s="375"/>
      <c r="CK486" s="375"/>
      <c r="CL486" s="375"/>
      <c r="CM486" s="375"/>
      <c r="CN486" s="375"/>
      <c r="CO486" s="375"/>
      <c r="CP486" s="375"/>
      <c r="CQ486" s="375"/>
      <c r="CR486" s="375"/>
      <c r="CS486" s="375"/>
      <c r="CT486" s="375"/>
      <c r="CU486" s="375"/>
      <c r="CV486" s="375"/>
      <c r="CW486" s="375"/>
      <c r="CX486" s="375"/>
      <c r="CY486" s="375"/>
      <c r="CZ486" s="375"/>
    </row>
    <row r="487" s="379" customFormat="true" ht="25.15" customHeight="true" x14ac:dyDescent="0.2">
      <c r="C487" s="1141" t="s">
        <v>367</v>
      </c>
      <c r="D487" s="1142"/>
      <c r="E487" s="761">
        <v>0.16318723724601356</v>
      </c>
      <c r="F487" s="670"/>
      <c r="G487" s="670"/>
      <c r="H487" s="1142" t="s">
        <v>409</v>
      </c>
      <c r="I487" s="1142"/>
      <c r="J487" s="762">
        <v>1.4839478503132938E-6</v>
      </c>
      <c r="K487" s="670"/>
      <c r="L487" s="670"/>
      <c r="M487" s="1142" t="s">
        <v>392</v>
      </c>
      <c r="N487" s="1142"/>
      <c r="O487" s="763">
        <v>1.8442969792266243E-3</v>
      </c>
      <c r="P487" s="670"/>
      <c r="Q487" s="670"/>
      <c r="AA487" s="372"/>
      <c r="AB487" s="372"/>
      <c r="AC487" s="372"/>
      <c r="AD487" s="372"/>
      <c r="AE487" s="372"/>
      <c r="AF487" s="372"/>
      <c r="AG487" s="372"/>
      <c r="AH487" s="372"/>
      <c r="AI487" s="372"/>
      <c r="AJ487" s="372"/>
      <c r="AK487" s="372"/>
      <c r="AL487" s="372"/>
      <c r="AM487" s="372"/>
      <c r="AN487" s="372"/>
      <c r="AO487" s="372"/>
      <c r="AP487" s="372"/>
      <c r="AQ487" s="372"/>
      <c r="AR487" s="372"/>
      <c r="AS487" s="372"/>
      <c r="AT487" s="372"/>
      <c r="AU487" s="372"/>
      <c r="AV487" s="372"/>
      <c r="AW487" s="372"/>
      <c r="AX487" s="372"/>
      <c r="AY487" s="372"/>
      <c r="AZ487" s="372"/>
      <c r="BA487" s="374"/>
      <c r="BB487" s="450"/>
      <c r="BC487" s="374"/>
      <c r="BD487" s="374"/>
      <c r="BE487" s="374"/>
      <c r="BF487" s="374"/>
      <c r="BG487" s="374"/>
      <c r="BH487" s="374"/>
      <c r="BI487" s="374"/>
      <c r="BJ487" s="374"/>
      <c r="BK487" s="374"/>
      <c r="BL487" s="374"/>
      <c r="BM487" s="374"/>
      <c r="BN487" s="374"/>
      <c r="BO487" s="374"/>
      <c r="BP487" s="374"/>
      <c r="BQ487" s="374"/>
      <c r="BR487" s="374"/>
      <c r="BS487" s="374"/>
      <c r="BT487" s="374"/>
      <c r="BU487" s="374"/>
      <c r="BV487" s="374"/>
      <c r="BW487" s="374"/>
      <c r="BX487" s="374"/>
      <c r="BY487" s="374"/>
      <c r="BZ487" s="375"/>
      <c r="CA487" s="375"/>
      <c r="CB487" s="375"/>
      <c r="CC487" s="375"/>
      <c r="CD487" s="375"/>
      <c r="CE487" s="375"/>
      <c r="CF487" s="375"/>
      <c r="CG487" s="375"/>
      <c r="CH487" s="375"/>
      <c r="CI487" s="375"/>
      <c r="CJ487" s="375"/>
      <c r="CK487" s="375"/>
      <c r="CL487" s="375"/>
      <c r="CM487" s="375"/>
      <c r="CN487" s="375"/>
      <c r="CO487" s="375"/>
      <c r="CP487" s="375"/>
      <c r="CQ487" s="375"/>
      <c r="CR487" s="375"/>
      <c r="CS487" s="375"/>
      <c r="CT487" s="375"/>
      <c r="CU487" s="375"/>
      <c r="CV487" s="375"/>
      <c r="CW487" s="375"/>
      <c r="CX487" s="375"/>
      <c r="CY487" s="375"/>
      <c r="CZ487" s="375"/>
    </row>
    <row r="488" s="379" customFormat="true" ht="25.15" customHeight="true" x14ac:dyDescent="0.2">
      <c r="C488" s="1141" t="s">
        <v>396</v>
      </c>
      <c r="D488" s="1142"/>
      <c r="E488" s="761">
        <v>2.4907124459184683E-3</v>
      </c>
      <c r="F488" s="670"/>
      <c r="G488" s="670"/>
      <c r="H488" s="1142" t="s">
        <v>379</v>
      </c>
      <c r="I488" s="1142"/>
      <c r="J488" s="762">
        <v>1.1525055816200344E-2</v>
      </c>
      <c r="K488" s="670"/>
      <c r="L488" s="670"/>
      <c r="M488" s="1142" t="s">
        <v>409</v>
      </c>
      <c r="N488" s="1142"/>
      <c r="O488" s="763">
        <v>2.2320439860323495E-5</v>
      </c>
      <c r="P488" s="670"/>
      <c r="Q488" s="670"/>
      <c r="AA488" s="372"/>
      <c r="AB488" s="372"/>
      <c r="AC488" s="372"/>
      <c r="AD488" s="372"/>
      <c r="AE488" s="372"/>
      <c r="AF488" s="372"/>
      <c r="AG488" s="372"/>
      <c r="AH488" s="372"/>
      <c r="AI488" s="372"/>
      <c r="AJ488" s="372"/>
      <c r="AK488" s="372"/>
      <c r="AL488" s="372"/>
      <c r="AM488" s="372"/>
      <c r="AN488" s="372"/>
      <c r="AO488" s="372"/>
      <c r="AP488" s="372"/>
      <c r="AQ488" s="372"/>
      <c r="AR488" s="372"/>
      <c r="AS488" s="372"/>
      <c r="AT488" s="372"/>
      <c r="AU488" s="372"/>
      <c r="AV488" s="372"/>
      <c r="AW488" s="372"/>
      <c r="AX488" s="372"/>
      <c r="AY488" s="372"/>
      <c r="AZ488" s="372"/>
      <c r="BA488" s="374"/>
      <c r="BB488" s="450"/>
      <c r="BC488" s="374"/>
      <c r="BD488" s="374"/>
      <c r="BE488" s="374"/>
      <c r="BF488" s="374"/>
      <c r="BG488" s="374"/>
      <c r="BH488" s="374"/>
      <c r="BI488" s="374"/>
      <c r="BJ488" s="374"/>
      <c r="BK488" s="374"/>
      <c r="BL488" s="374"/>
      <c r="BM488" s="374"/>
      <c r="BN488" s="374"/>
      <c r="BO488" s="374"/>
      <c r="BP488" s="374"/>
      <c r="BQ488" s="374"/>
      <c r="BR488" s="374"/>
      <c r="BS488" s="374"/>
      <c r="BT488" s="374"/>
      <c r="BU488" s="374"/>
      <c r="BV488" s="374"/>
      <c r="BW488" s="374"/>
      <c r="BX488" s="374"/>
      <c r="BY488" s="374"/>
      <c r="BZ488" s="375"/>
      <c r="CA488" s="375"/>
      <c r="CB488" s="375"/>
      <c r="CC488" s="375"/>
      <c r="CD488" s="375"/>
      <c r="CE488" s="375"/>
      <c r="CF488" s="375"/>
      <c r="CG488" s="375"/>
      <c r="CH488" s="375"/>
      <c r="CI488" s="375"/>
      <c r="CJ488" s="375"/>
      <c r="CK488" s="375"/>
      <c r="CL488" s="375"/>
      <c r="CM488" s="375"/>
      <c r="CN488" s="375"/>
      <c r="CO488" s="375"/>
      <c r="CP488" s="375"/>
      <c r="CQ488" s="375"/>
      <c r="CR488" s="375"/>
      <c r="CS488" s="375"/>
      <c r="CT488" s="375"/>
      <c r="CU488" s="375"/>
      <c r="CV488" s="375"/>
      <c r="CW488" s="375"/>
      <c r="CX488" s="375"/>
      <c r="CY488" s="375"/>
      <c r="CZ488" s="375"/>
    </row>
    <row r="489" s="379" customFormat="true" ht="25.15" customHeight="true" x14ac:dyDescent="0.2">
      <c r="C489" s="1141" t="s">
        <v>402</v>
      </c>
      <c r="D489" s="1142"/>
      <c r="E489" s="761">
        <v>1.629096561253528E-3</v>
      </c>
      <c r="F489" s="670"/>
      <c r="G489" s="670"/>
      <c r="H489" s="1142" t="s">
        <v>380</v>
      </c>
      <c r="I489" s="1142"/>
      <c r="J489" s="762">
        <v>1.4040833791360683E-2</v>
      </c>
      <c r="K489" s="670"/>
      <c r="L489" s="670"/>
      <c r="M489" s="1142" t="s">
        <v>379</v>
      </c>
      <c r="N489" s="1142"/>
      <c r="O489" s="763">
        <v>4.4271101881791401E-4</v>
      </c>
      <c r="P489" s="670"/>
      <c r="Q489" s="670"/>
      <c r="AA489" s="372"/>
      <c r="AB489" s="372"/>
      <c r="AC489" s="372"/>
      <c r="AD489" s="372"/>
      <c r="AE489" s="372"/>
      <c r="AF489" s="372"/>
      <c r="AG489" s="372"/>
      <c r="AH489" s="372"/>
      <c r="AI489" s="372"/>
      <c r="AJ489" s="372"/>
      <c r="AK489" s="372"/>
      <c r="AL489" s="372"/>
      <c r="AM489" s="372"/>
      <c r="AN489" s="372"/>
      <c r="AO489" s="372"/>
      <c r="AP489" s="372"/>
      <c r="AQ489" s="372"/>
      <c r="AR489" s="372"/>
      <c r="AS489" s="372"/>
      <c r="AT489" s="372"/>
      <c r="AU489" s="372"/>
      <c r="AV489" s="372"/>
      <c r="AW489" s="372"/>
      <c r="AX489" s="372"/>
      <c r="AY489" s="372"/>
      <c r="AZ489" s="372"/>
      <c r="BA489" s="374"/>
      <c r="BB489" s="450"/>
      <c r="BC489" s="374"/>
      <c r="BD489" s="374"/>
      <c r="BE489" s="374"/>
      <c r="BF489" s="374"/>
      <c r="BG489" s="374"/>
      <c r="BH489" s="374"/>
      <c r="BI489" s="374"/>
      <c r="BJ489" s="374"/>
      <c r="BK489" s="374"/>
      <c r="BL489" s="374"/>
      <c r="BM489" s="374"/>
      <c r="BN489" s="374"/>
      <c r="BO489" s="374"/>
      <c r="BP489" s="374"/>
      <c r="BQ489" s="374"/>
      <c r="BR489" s="374"/>
      <c r="BS489" s="374"/>
      <c r="BT489" s="374"/>
      <c r="BU489" s="374"/>
      <c r="BV489" s="374"/>
      <c r="BW489" s="374"/>
      <c r="BX489" s="374"/>
      <c r="BY489" s="374"/>
      <c r="BZ489" s="375"/>
      <c r="CA489" s="375"/>
      <c r="CB489" s="375"/>
      <c r="CC489" s="375"/>
      <c r="CD489" s="375"/>
      <c r="CE489" s="375"/>
      <c r="CF489" s="375"/>
      <c r="CG489" s="375"/>
      <c r="CH489" s="375"/>
      <c r="CI489" s="375"/>
      <c r="CJ489" s="375"/>
      <c r="CK489" s="375"/>
      <c r="CL489" s="375"/>
      <c r="CM489" s="375"/>
      <c r="CN489" s="375"/>
      <c r="CO489" s="375"/>
      <c r="CP489" s="375"/>
      <c r="CQ489" s="375"/>
      <c r="CR489" s="375"/>
      <c r="CS489" s="375"/>
      <c r="CT489" s="375"/>
      <c r="CU489" s="375"/>
      <c r="CV489" s="375"/>
      <c r="CW489" s="375"/>
      <c r="CX489" s="375"/>
      <c r="CY489" s="375"/>
      <c r="CZ489" s="375"/>
    </row>
    <row r="490" s="379" customFormat="true" ht="25.15" customHeight="true" x14ac:dyDescent="0.2">
      <c r="C490" s="1141" t="s">
        <v>399</v>
      </c>
      <c r="D490" s="1142"/>
      <c r="E490" s="761">
        <v>2.3749099722304334E-3</v>
      </c>
      <c r="F490" s="670"/>
      <c r="G490" s="670"/>
      <c r="H490" s="1142" t="s">
        <v>364</v>
      </c>
      <c r="I490" s="1142"/>
      <c r="J490" s="762">
        <v>0.19847131834733261</v>
      </c>
      <c r="K490" s="670"/>
      <c r="L490" s="670"/>
      <c r="M490" s="1142" t="s">
        <v>380</v>
      </c>
      <c r="N490" s="1142"/>
      <c r="O490" s="763">
        <v>1.3754510685636787E-4</v>
      </c>
      <c r="P490" s="670"/>
      <c r="Q490" s="670"/>
      <c r="AA490" s="372"/>
      <c r="AB490" s="372"/>
      <c r="AC490" s="372"/>
      <c r="AD490" s="372"/>
      <c r="AE490" s="372"/>
      <c r="AF490" s="372"/>
      <c r="AG490" s="372"/>
      <c r="AH490" s="372"/>
      <c r="AI490" s="372"/>
      <c r="AJ490" s="372"/>
      <c r="AK490" s="372"/>
      <c r="AL490" s="372"/>
      <c r="AM490" s="372"/>
      <c r="AN490" s="372"/>
      <c r="AO490" s="372"/>
      <c r="AP490" s="372"/>
      <c r="AQ490" s="372"/>
      <c r="AR490" s="372"/>
      <c r="AS490" s="372"/>
      <c r="AT490" s="372"/>
      <c r="AU490" s="372"/>
      <c r="AV490" s="372"/>
      <c r="AW490" s="372"/>
      <c r="AX490" s="372"/>
      <c r="AY490" s="372"/>
      <c r="AZ490" s="372"/>
      <c r="BA490" s="374"/>
      <c r="BB490" s="450"/>
      <c r="BC490" s="374"/>
      <c r="BD490" s="374"/>
      <c r="BE490" s="374"/>
      <c r="BF490" s="374"/>
      <c r="BG490" s="374"/>
      <c r="BH490" s="374"/>
      <c r="BI490" s="374"/>
      <c r="BJ490" s="374"/>
      <c r="BK490" s="374"/>
      <c r="BL490" s="374"/>
      <c r="BM490" s="374"/>
      <c r="BN490" s="374"/>
      <c r="BO490" s="374"/>
      <c r="BP490" s="374"/>
      <c r="BQ490" s="374"/>
      <c r="BR490" s="374"/>
      <c r="BS490" s="374"/>
      <c r="BT490" s="374"/>
      <c r="BU490" s="374"/>
      <c r="BV490" s="374"/>
      <c r="BW490" s="374"/>
      <c r="BX490" s="374"/>
      <c r="BY490" s="374"/>
      <c r="BZ490" s="375"/>
      <c r="CA490" s="375"/>
      <c r="CB490" s="375"/>
      <c r="CC490" s="375"/>
      <c r="CD490" s="375"/>
      <c r="CE490" s="375"/>
      <c r="CF490" s="375"/>
      <c r="CG490" s="375"/>
      <c r="CH490" s="375"/>
      <c r="CI490" s="375"/>
      <c r="CJ490" s="375"/>
      <c r="CK490" s="375"/>
      <c r="CL490" s="375"/>
      <c r="CM490" s="375"/>
      <c r="CN490" s="375"/>
      <c r="CO490" s="375"/>
      <c r="CP490" s="375"/>
      <c r="CQ490" s="375"/>
      <c r="CR490" s="375"/>
      <c r="CS490" s="375"/>
      <c r="CT490" s="375"/>
      <c r="CU490" s="375"/>
      <c r="CV490" s="375"/>
      <c r="CW490" s="375"/>
      <c r="CX490" s="375"/>
      <c r="CY490" s="375"/>
      <c r="CZ490" s="375"/>
    </row>
    <row r="491" s="379" customFormat="true" ht="25.15" customHeight="true" x14ac:dyDescent="0.2">
      <c r="C491" s="1141" t="s">
        <v>358</v>
      </c>
      <c r="D491" s="1142"/>
      <c r="E491" s="761">
        <v>0.27841867689771949</v>
      </c>
      <c r="F491" s="670"/>
      <c r="G491" s="670"/>
      <c r="H491" s="1142" t="s">
        <v>387</v>
      </c>
      <c r="I491" s="1142"/>
      <c r="J491" s="762">
        <v>9.585186692184066E-3</v>
      </c>
      <c r="K491" s="670"/>
      <c r="L491" s="670"/>
      <c r="M491" s="1142" t="s">
        <v>364</v>
      </c>
      <c r="N491" s="1142"/>
      <c r="O491" s="763">
        <v>3.8083130958072781E-2</v>
      </c>
      <c r="P491" s="670"/>
      <c r="Q491" s="670"/>
      <c r="AA491" s="372"/>
      <c r="AB491" s="372"/>
      <c r="AC491" s="372"/>
      <c r="AD491" s="372"/>
      <c r="AE491" s="372"/>
      <c r="AF491" s="372"/>
      <c r="AG491" s="372"/>
      <c r="AH491" s="372"/>
      <c r="AI491" s="372"/>
      <c r="AJ491" s="372"/>
      <c r="AK491" s="372"/>
      <c r="AL491" s="372"/>
      <c r="AM491" s="372"/>
      <c r="AN491" s="372"/>
      <c r="AO491" s="372"/>
      <c r="AP491" s="372"/>
      <c r="AQ491" s="372"/>
      <c r="AR491" s="372"/>
      <c r="AS491" s="372"/>
      <c r="AT491" s="372"/>
      <c r="AU491" s="372"/>
      <c r="AV491" s="372"/>
      <c r="AW491" s="372"/>
      <c r="AX491" s="372"/>
      <c r="AY491" s="372"/>
      <c r="AZ491" s="372"/>
      <c r="BA491" s="374"/>
      <c r="BB491" s="450"/>
      <c r="BC491" s="374"/>
      <c r="BD491" s="374"/>
      <c r="BE491" s="374"/>
      <c r="BF491" s="374"/>
      <c r="BG491" s="374"/>
      <c r="BH491" s="374"/>
      <c r="BI491" s="374"/>
      <c r="BJ491" s="374"/>
      <c r="BK491" s="374"/>
      <c r="BL491" s="374"/>
      <c r="BM491" s="374"/>
      <c r="BN491" s="374"/>
      <c r="BO491" s="374"/>
      <c r="BP491" s="374"/>
      <c r="BQ491" s="374"/>
      <c r="BR491" s="374"/>
      <c r="BS491" s="374"/>
      <c r="BT491" s="374"/>
      <c r="BU491" s="374"/>
      <c r="BV491" s="374"/>
      <c r="BW491" s="374"/>
      <c r="BX491" s="374"/>
      <c r="BY491" s="374"/>
      <c r="BZ491" s="375"/>
      <c r="CA491" s="375"/>
      <c r="CB491" s="375"/>
      <c r="CC491" s="375"/>
      <c r="CD491" s="375"/>
      <c r="CE491" s="375"/>
      <c r="CF491" s="375"/>
      <c r="CG491" s="375"/>
      <c r="CH491" s="375"/>
      <c r="CI491" s="375"/>
      <c r="CJ491" s="375"/>
      <c r="CK491" s="375"/>
      <c r="CL491" s="375"/>
      <c r="CM491" s="375"/>
      <c r="CN491" s="375"/>
      <c r="CO491" s="375"/>
      <c r="CP491" s="375"/>
      <c r="CQ491" s="375"/>
      <c r="CR491" s="375"/>
      <c r="CS491" s="375"/>
      <c r="CT491" s="375"/>
      <c r="CU491" s="375"/>
      <c r="CV491" s="375"/>
      <c r="CW491" s="375"/>
      <c r="CX491" s="375"/>
      <c r="CY491" s="375"/>
      <c r="CZ491" s="375"/>
    </row>
    <row r="492" s="379" customFormat="true" ht="25.15" customHeight="true" x14ac:dyDescent="0.2">
      <c r="C492" s="1141" t="s">
        <v>377</v>
      </c>
      <c r="D492" s="1142"/>
      <c r="E492" s="761">
        <v>2.5237941655243384E-2</v>
      </c>
      <c r="F492" s="670"/>
      <c r="G492" s="670"/>
      <c r="H492" s="1142" t="s">
        <v>393</v>
      </c>
      <c r="I492" s="1142"/>
      <c r="J492" s="762">
        <v>2.6092601899718433E-3</v>
      </c>
      <c r="K492" s="670"/>
      <c r="L492" s="670"/>
      <c r="M492" s="1142" t="s">
        <v>387</v>
      </c>
      <c r="N492" s="1142"/>
      <c r="O492" s="763">
        <v>4.6457824339064617E-7</v>
      </c>
      <c r="P492" s="670"/>
      <c r="Q492" s="670"/>
      <c r="AA492" s="372"/>
      <c r="AB492" s="372"/>
      <c r="AC492" s="372"/>
      <c r="AD492" s="372"/>
      <c r="AE492" s="372"/>
      <c r="AF492" s="372"/>
      <c r="AG492" s="372"/>
      <c r="AH492" s="372"/>
      <c r="AI492" s="372"/>
      <c r="AJ492" s="372"/>
      <c r="AK492" s="372"/>
      <c r="AL492" s="372"/>
      <c r="AM492" s="372"/>
      <c r="AN492" s="372"/>
      <c r="AO492" s="372"/>
      <c r="AP492" s="372"/>
      <c r="AQ492" s="372"/>
      <c r="AR492" s="372"/>
      <c r="AS492" s="372"/>
      <c r="AT492" s="372"/>
      <c r="AU492" s="372"/>
      <c r="AV492" s="372"/>
      <c r="AW492" s="372"/>
      <c r="AX492" s="372"/>
      <c r="AY492" s="372"/>
      <c r="AZ492" s="372"/>
      <c r="BA492" s="374"/>
      <c r="BB492" s="450"/>
      <c r="BC492" s="374"/>
      <c r="BD492" s="374"/>
      <c r="BE492" s="374"/>
      <c r="BF492" s="374"/>
      <c r="BG492" s="374"/>
      <c r="BH492" s="374"/>
      <c r="BI492" s="374"/>
      <c r="BJ492" s="374"/>
      <c r="BK492" s="374"/>
      <c r="BL492" s="374"/>
      <c r="BM492" s="374"/>
      <c r="BN492" s="374"/>
      <c r="BO492" s="374"/>
      <c r="BP492" s="374"/>
      <c r="BQ492" s="374"/>
      <c r="BR492" s="374"/>
      <c r="BS492" s="374"/>
      <c r="BT492" s="374"/>
      <c r="BU492" s="374"/>
      <c r="BV492" s="374"/>
      <c r="BW492" s="374"/>
      <c r="BX492" s="374"/>
      <c r="BY492" s="374"/>
      <c r="BZ492" s="375"/>
      <c r="CA492" s="375"/>
      <c r="CB492" s="375"/>
      <c r="CC492" s="375"/>
      <c r="CD492" s="375"/>
      <c r="CE492" s="375"/>
      <c r="CF492" s="375"/>
      <c r="CG492" s="375"/>
      <c r="CH492" s="375"/>
      <c r="CI492" s="375"/>
      <c r="CJ492" s="375"/>
      <c r="CK492" s="375"/>
      <c r="CL492" s="375"/>
      <c r="CM492" s="375"/>
      <c r="CN492" s="375"/>
      <c r="CO492" s="375"/>
      <c r="CP492" s="375"/>
      <c r="CQ492" s="375"/>
      <c r="CR492" s="375"/>
      <c r="CS492" s="375"/>
      <c r="CT492" s="375"/>
      <c r="CU492" s="375"/>
      <c r="CV492" s="375"/>
      <c r="CW492" s="375"/>
      <c r="CX492" s="375"/>
      <c r="CY492" s="375"/>
      <c r="CZ492" s="375"/>
    </row>
    <row r="493" s="379" customFormat="true" ht="25.15" customHeight="true" x14ac:dyDescent="0.2">
      <c r="C493" s="1141" t="s">
        <v>395</v>
      </c>
      <c r="D493" s="1142"/>
      <c r="E493" s="761">
        <v>2.8195080490195736E-3</v>
      </c>
      <c r="F493" s="670"/>
      <c r="G493" s="670"/>
      <c r="H493" s="1142" t="s">
        <v>381</v>
      </c>
      <c r="I493" s="1142"/>
      <c r="J493" s="762">
        <v>1.3134013607491111E-2</v>
      </c>
      <c r="K493" s="670"/>
      <c r="L493" s="670"/>
      <c r="M493" s="1142" t="s">
        <v>393</v>
      </c>
      <c r="N493" s="1142"/>
      <c r="O493" s="763">
        <v>9.530269345407733E-6</v>
      </c>
      <c r="P493" s="670"/>
      <c r="Q493" s="670"/>
      <c r="AA493" s="372"/>
      <c r="AB493" s="372"/>
      <c r="AC493" s="372"/>
      <c r="AD493" s="372"/>
      <c r="AE493" s="372"/>
      <c r="AF493" s="372"/>
      <c r="AG493" s="372"/>
      <c r="AH493" s="372"/>
      <c r="AI493" s="372"/>
      <c r="AJ493" s="372"/>
      <c r="AK493" s="372"/>
      <c r="AL493" s="372"/>
      <c r="AM493" s="372"/>
      <c r="AN493" s="372"/>
      <c r="AO493" s="372"/>
      <c r="AP493" s="372"/>
      <c r="AQ493" s="372"/>
      <c r="AR493" s="372"/>
      <c r="AS493" s="372"/>
      <c r="AT493" s="372"/>
      <c r="AU493" s="372"/>
      <c r="AV493" s="372"/>
      <c r="AW493" s="372"/>
      <c r="AX493" s="372"/>
      <c r="AY493" s="372"/>
      <c r="AZ493" s="372"/>
      <c r="BA493" s="374"/>
      <c r="BB493" s="450"/>
      <c r="BC493" s="374"/>
      <c r="BD493" s="374"/>
      <c r="BE493" s="374"/>
      <c r="BF493" s="374"/>
      <c r="BG493" s="374"/>
      <c r="BH493" s="374"/>
      <c r="BI493" s="374"/>
      <c r="BJ493" s="374"/>
      <c r="BK493" s="374"/>
      <c r="BL493" s="374"/>
      <c r="BM493" s="374"/>
      <c r="BN493" s="374"/>
      <c r="BO493" s="374"/>
      <c r="BP493" s="374"/>
      <c r="BQ493" s="374"/>
      <c r="BR493" s="374"/>
      <c r="BS493" s="374"/>
      <c r="BT493" s="374"/>
      <c r="BU493" s="374"/>
      <c r="BV493" s="374"/>
      <c r="BW493" s="374"/>
      <c r="BX493" s="374"/>
      <c r="BY493" s="374"/>
      <c r="BZ493" s="375"/>
      <c r="CA493" s="375"/>
      <c r="CB493" s="375"/>
      <c r="CC493" s="375"/>
      <c r="CD493" s="375"/>
      <c r="CE493" s="375"/>
      <c r="CF493" s="375"/>
      <c r="CG493" s="375"/>
      <c r="CH493" s="375"/>
      <c r="CI493" s="375"/>
      <c r="CJ493" s="375"/>
      <c r="CK493" s="375"/>
      <c r="CL493" s="375"/>
      <c r="CM493" s="375"/>
      <c r="CN493" s="375"/>
      <c r="CO493" s="375"/>
      <c r="CP493" s="375"/>
      <c r="CQ493" s="375"/>
      <c r="CR493" s="375"/>
      <c r="CS493" s="375"/>
      <c r="CT493" s="375"/>
      <c r="CU493" s="375"/>
      <c r="CV493" s="375"/>
      <c r="CW493" s="375"/>
      <c r="CX493" s="375"/>
      <c r="CY493" s="375"/>
      <c r="CZ493" s="375"/>
    </row>
    <row r="494" s="379" customFormat="true" ht="25.15" customHeight="true" x14ac:dyDescent="0.2">
      <c r="C494" s="1141" t="s">
        <v>355</v>
      </c>
      <c r="D494" s="1142"/>
      <c r="E494" s="761">
        <v>0.29683089562542414</v>
      </c>
      <c r="F494" s="670"/>
      <c r="G494" s="670"/>
      <c r="H494" s="1142" t="s">
        <v>367</v>
      </c>
      <c r="I494" s="1142"/>
      <c r="J494" s="762">
        <v>6.6214541713690872E-2</v>
      </c>
      <c r="K494" s="670"/>
      <c r="L494" s="670"/>
      <c r="M494" s="1142" t="s">
        <v>381</v>
      </c>
      <c r="N494" s="1142"/>
      <c r="O494" s="763">
        <v>7.6610696458266126E-5</v>
      </c>
      <c r="P494" s="670"/>
      <c r="Q494" s="670"/>
      <c r="AA494" s="372"/>
      <c r="AB494" s="372"/>
      <c r="AC494" s="372"/>
      <c r="AD494" s="372"/>
      <c r="AE494" s="372"/>
      <c r="AF494" s="372"/>
      <c r="AG494" s="372"/>
      <c r="AH494" s="372"/>
      <c r="AI494" s="372"/>
      <c r="AJ494" s="372"/>
      <c r="AK494" s="372"/>
      <c r="AL494" s="372"/>
      <c r="AM494" s="372"/>
      <c r="AN494" s="372"/>
      <c r="AO494" s="372"/>
      <c r="AP494" s="372"/>
      <c r="AQ494" s="372"/>
      <c r="AR494" s="372"/>
      <c r="AS494" s="372"/>
      <c r="AT494" s="372"/>
      <c r="AU494" s="372"/>
      <c r="AV494" s="372"/>
      <c r="AW494" s="372"/>
      <c r="AX494" s="372"/>
      <c r="AY494" s="372"/>
      <c r="AZ494" s="372"/>
      <c r="BA494" s="374"/>
      <c r="BB494" s="450"/>
      <c r="BC494" s="374"/>
      <c r="BD494" s="374"/>
      <c r="BE494" s="374"/>
      <c r="BF494" s="374"/>
      <c r="BG494" s="374"/>
      <c r="BH494" s="374"/>
      <c r="BI494" s="374"/>
      <c r="BJ494" s="374"/>
      <c r="BK494" s="374"/>
      <c r="BL494" s="374"/>
      <c r="BM494" s="374"/>
      <c r="BN494" s="374"/>
      <c r="BO494" s="374"/>
      <c r="BP494" s="374"/>
      <c r="BQ494" s="374"/>
      <c r="BR494" s="374"/>
      <c r="BS494" s="374"/>
      <c r="BT494" s="374"/>
      <c r="BU494" s="374"/>
      <c r="BV494" s="374"/>
      <c r="BW494" s="374"/>
      <c r="BX494" s="374"/>
      <c r="BY494" s="374"/>
      <c r="BZ494" s="375"/>
      <c r="CA494" s="375"/>
      <c r="CB494" s="375"/>
      <c r="CC494" s="375"/>
      <c r="CD494" s="375"/>
      <c r="CE494" s="375"/>
      <c r="CF494" s="375"/>
      <c r="CG494" s="375"/>
      <c r="CH494" s="375"/>
      <c r="CI494" s="375"/>
      <c r="CJ494" s="375"/>
      <c r="CK494" s="375"/>
      <c r="CL494" s="375"/>
      <c r="CM494" s="375"/>
      <c r="CN494" s="375"/>
      <c r="CO494" s="375"/>
      <c r="CP494" s="375"/>
      <c r="CQ494" s="375"/>
      <c r="CR494" s="375"/>
      <c r="CS494" s="375"/>
      <c r="CT494" s="375"/>
      <c r="CU494" s="375"/>
      <c r="CV494" s="375"/>
      <c r="CW494" s="375"/>
      <c r="CX494" s="375"/>
      <c r="CY494" s="375"/>
      <c r="CZ494" s="375"/>
    </row>
    <row r="495" s="379" customFormat="true" ht="25.15" customHeight="true" x14ac:dyDescent="0.2">
      <c r="C495" s="1141" t="s">
        <v>398</v>
      </c>
      <c r="D495" s="1142"/>
      <c r="E495" s="761">
        <v>2.4764736386921277E-3</v>
      </c>
      <c r="F495" s="670"/>
      <c r="G495" s="670"/>
      <c r="H495" s="1142" t="s">
        <v>396</v>
      </c>
      <c r="I495" s="1142"/>
      <c r="J495" s="762">
        <v>8.2279769412498167E-4</v>
      </c>
      <c r="K495" s="670"/>
      <c r="L495" s="670"/>
      <c r="M495" s="1142" t="s">
        <v>367</v>
      </c>
      <c r="N495" s="1142"/>
      <c r="O495" s="763">
        <v>2.5549486046670108E-2</v>
      </c>
      <c r="P495" s="670"/>
      <c r="Q495" s="670"/>
      <c r="AA495" s="372"/>
      <c r="AB495" s="372"/>
      <c r="AC495" s="372"/>
      <c r="AD495" s="372"/>
      <c r="AE495" s="372"/>
      <c r="AF495" s="372"/>
      <c r="AG495" s="372"/>
      <c r="AH495" s="372"/>
      <c r="AI495" s="372"/>
      <c r="AJ495" s="372"/>
      <c r="AK495" s="372"/>
      <c r="AL495" s="372"/>
      <c r="AM495" s="372"/>
      <c r="AN495" s="372"/>
      <c r="AO495" s="372"/>
      <c r="AP495" s="372"/>
      <c r="AQ495" s="372"/>
      <c r="AR495" s="372"/>
      <c r="AS495" s="372"/>
      <c r="AT495" s="372"/>
      <c r="AU495" s="372"/>
      <c r="AV495" s="372"/>
      <c r="AW495" s="372"/>
      <c r="AX495" s="372"/>
      <c r="AY495" s="372"/>
      <c r="AZ495" s="372"/>
      <c r="BA495" s="374"/>
      <c r="BB495" s="450"/>
      <c r="BC495" s="374"/>
      <c r="BD495" s="374"/>
      <c r="BE495" s="374"/>
      <c r="BF495" s="374"/>
      <c r="BG495" s="374"/>
      <c r="BH495" s="374"/>
      <c r="BI495" s="374"/>
      <c r="BJ495" s="374"/>
      <c r="BK495" s="374"/>
      <c r="BL495" s="374"/>
      <c r="BM495" s="374"/>
      <c r="BN495" s="374"/>
      <c r="BO495" s="374"/>
      <c r="BP495" s="374"/>
      <c r="BQ495" s="374"/>
      <c r="BR495" s="374"/>
      <c r="BS495" s="374"/>
      <c r="BT495" s="374"/>
      <c r="BU495" s="374"/>
      <c r="BV495" s="374"/>
      <c r="BW495" s="374"/>
      <c r="BX495" s="374"/>
      <c r="BY495" s="374"/>
      <c r="BZ495" s="375"/>
      <c r="CA495" s="375"/>
      <c r="CB495" s="375"/>
      <c r="CC495" s="375"/>
      <c r="CD495" s="375"/>
      <c r="CE495" s="375"/>
      <c r="CF495" s="375"/>
      <c r="CG495" s="375"/>
      <c r="CH495" s="375"/>
      <c r="CI495" s="375"/>
      <c r="CJ495" s="375"/>
      <c r="CK495" s="375"/>
      <c r="CL495" s="375"/>
      <c r="CM495" s="375"/>
      <c r="CN495" s="375"/>
      <c r="CO495" s="375"/>
      <c r="CP495" s="375"/>
      <c r="CQ495" s="375"/>
      <c r="CR495" s="375"/>
      <c r="CS495" s="375"/>
      <c r="CT495" s="375"/>
      <c r="CU495" s="375"/>
      <c r="CV495" s="375"/>
      <c r="CW495" s="375"/>
      <c r="CX495" s="375"/>
      <c r="CY495" s="375"/>
      <c r="CZ495" s="375"/>
    </row>
    <row r="496" s="379" customFormat="true" ht="25.15" customHeight="true" x14ac:dyDescent="0.2">
      <c r="C496" s="1141" t="s">
        <v>394</v>
      </c>
      <c r="D496" s="1142"/>
      <c r="E496" s="761">
        <v>3.1027851089065299E-3</v>
      </c>
      <c r="F496" s="670"/>
      <c r="G496" s="670"/>
      <c r="H496" s="1142" t="s">
        <v>402</v>
      </c>
      <c r="I496" s="1142"/>
      <c r="J496" s="762">
        <v>6.5312352180456692E-4</v>
      </c>
      <c r="K496" s="670"/>
      <c r="L496" s="670"/>
      <c r="M496" s="1142" t="s">
        <v>396</v>
      </c>
      <c r="N496" s="1142"/>
      <c r="O496" s="763">
        <v>1.4576483541030823E-5</v>
      </c>
      <c r="P496" s="670"/>
      <c r="Q496" s="670"/>
      <c r="AA496" s="372"/>
      <c r="AB496" s="372"/>
      <c r="AC496" s="372"/>
      <c r="AD496" s="372"/>
      <c r="AE496" s="372"/>
      <c r="AF496" s="372"/>
      <c r="AG496" s="372"/>
      <c r="AH496" s="372"/>
      <c r="AI496" s="372"/>
      <c r="AJ496" s="372"/>
      <c r="AK496" s="372"/>
      <c r="AL496" s="372"/>
      <c r="AM496" s="372"/>
      <c r="AN496" s="372"/>
      <c r="AO496" s="372"/>
      <c r="AP496" s="372"/>
      <c r="AQ496" s="372"/>
      <c r="AR496" s="372"/>
      <c r="AS496" s="372"/>
      <c r="AT496" s="372"/>
      <c r="AU496" s="372"/>
      <c r="AV496" s="372"/>
      <c r="AW496" s="372"/>
      <c r="AX496" s="372"/>
      <c r="AY496" s="372"/>
      <c r="AZ496" s="372"/>
      <c r="BA496" s="374"/>
      <c r="BB496" s="450"/>
      <c r="BC496" s="374"/>
      <c r="BD496" s="374"/>
      <c r="BE496" s="374"/>
      <c r="BF496" s="374"/>
      <c r="BG496" s="374"/>
      <c r="BH496" s="374"/>
      <c r="BI496" s="374"/>
      <c r="BJ496" s="374"/>
      <c r="BK496" s="374"/>
      <c r="BL496" s="374"/>
      <c r="BM496" s="374"/>
      <c r="BN496" s="374"/>
      <c r="BO496" s="374"/>
      <c r="BP496" s="374"/>
      <c r="BQ496" s="374"/>
      <c r="BR496" s="374"/>
      <c r="BS496" s="374"/>
      <c r="BT496" s="374"/>
      <c r="BU496" s="374"/>
      <c r="BV496" s="374"/>
      <c r="BW496" s="374"/>
      <c r="BX496" s="374"/>
      <c r="BY496" s="374"/>
      <c r="BZ496" s="375"/>
      <c r="CA496" s="375"/>
      <c r="CB496" s="375"/>
      <c r="CC496" s="375"/>
      <c r="CD496" s="375"/>
      <c r="CE496" s="375"/>
      <c r="CF496" s="375"/>
      <c r="CG496" s="375"/>
      <c r="CH496" s="375"/>
      <c r="CI496" s="375"/>
      <c r="CJ496" s="375"/>
      <c r="CK496" s="375"/>
      <c r="CL496" s="375"/>
      <c r="CM496" s="375"/>
      <c r="CN496" s="375"/>
      <c r="CO496" s="375"/>
      <c r="CP496" s="375"/>
      <c r="CQ496" s="375"/>
      <c r="CR496" s="375"/>
      <c r="CS496" s="375"/>
      <c r="CT496" s="375"/>
      <c r="CU496" s="375"/>
      <c r="CV496" s="375"/>
      <c r="CW496" s="375"/>
      <c r="CX496" s="375"/>
      <c r="CY496" s="375"/>
      <c r="CZ496" s="375"/>
    </row>
    <row r="497" s="379" customFormat="true" ht="25.15" customHeight="true" x14ac:dyDescent="0.2">
      <c r="C497" s="1141" t="s">
        <v>401</v>
      </c>
      <c r="D497" s="1142"/>
      <c r="E497" s="761">
        <v>8.6968371934557996E-4</v>
      </c>
      <c r="F497" s="670"/>
      <c r="G497" s="670"/>
      <c r="H497" s="1142" t="s">
        <v>399</v>
      </c>
      <c r="I497" s="1142"/>
      <c r="J497" s="762">
        <v>1.5820937921234763E-3</v>
      </c>
      <c r="K497" s="670"/>
      <c r="L497" s="670"/>
      <c r="M497" s="1142" t="s">
        <v>402</v>
      </c>
      <c r="N497" s="1142"/>
      <c r="O497" s="763">
        <v>3.8001327324052391E-4</v>
      </c>
      <c r="P497" s="670"/>
      <c r="Q497" s="670"/>
      <c r="AA497" s="372"/>
      <c r="AB497" s="372"/>
      <c r="AC497" s="372"/>
      <c r="AD497" s="372"/>
      <c r="AE497" s="372"/>
      <c r="AF497" s="372"/>
      <c r="AG497" s="372"/>
      <c r="AH497" s="372"/>
      <c r="AI497" s="372"/>
      <c r="AJ497" s="372"/>
      <c r="AK497" s="372"/>
      <c r="AL497" s="372"/>
      <c r="AM497" s="372"/>
      <c r="AN497" s="372"/>
      <c r="AO497" s="372"/>
      <c r="AP497" s="372"/>
      <c r="AQ497" s="372"/>
      <c r="AR497" s="372"/>
      <c r="AS497" s="372"/>
      <c r="AT497" s="372"/>
      <c r="AU497" s="372"/>
      <c r="AV497" s="372"/>
      <c r="AW497" s="372"/>
      <c r="AX497" s="372"/>
      <c r="AY497" s="372"/>
      <c r="AZ497" s="372"/>
      <c r="BA497" s="374"/>
      <c r="BB497" s="450"/>
      <c r="BC497" s="374"/>
      <c r="BD497" s="374"/>
      <c r="BE497" s="374"/>
      <c r="BF497" s="374"/>
      <c r="BG497" s="374"/>
      <c r="BH497" s="374"/>
      <c r="BI497" s="374"/>
      <c r="BJ497" s="374"/>
      <c r="BK497" s="374"/>
      <c r="BL497" s="374"/>
      <c r="BM497" s="374"/>
      <c r="BN497" s="374"/>
      <c r="BO497" s="374"/>
      <c r="BP497" s="374"/>
      <c r="BQ497" s="374"/>
      <c r="BR497" s="374"/>
      <c r="BS497" s="374"/>
      <c r="BT497" s="374"/>
      <c r="BU497" s="374"/>
      <c r="BV497" s="374"/>
      <c r="BW497" s="374"/>
      <c r="BX497" s="374"/>
      <c r="BY497" s="374"/>
      <c r="BZ497" s="375"/>
      <c r="CA497" s="375"/>
      <c r="CB497" s="375"/>
      <c r="CC497" s="375"/>
      <c r="CD497" s="375"/>
      <c r="CE497" s="375"/>
      <c r="CF497" s="375"/>
      <c r="CG497" s="375"/>
      <c r="CH497" s="375"/>
      <c r="CI497" s="375"/>
      <c r="CJ497" s="375"/>
      <c r="CK497" s="375"/>
      <c r="CL497" s="375"/>
      <c r="CM497" s="375"/>
      <c r="CN497" s="375"/>
      <c r="CO497" s="375"/>
      <c r="CP497" s="375"/>
      <c r="CQ497" s="375"/>
      <c r="CR497" s="375"/>
      <c r="CS497" s="375"/>
      <c r="CT497" s="375"/>
      <c r="CU497" s="375"/>
      <c r="CV497" s="375"/>
      <c r="CW497" s="375"/>
      <c r="CX497" s="375"/>
      <c r="CY497" s="375"/>
      <c r="CZ497" s="375"/>
    </row>
    <row r="498" s="379" customFormat="true" ht="25.15" customHeight="true" x14ac:dyDescent="0.2">
      <c r="C498" s="1141" t="s">
        <v>339</v>
      </c>
      <c r="D498" s="1142"/>
      <c r="E498" s="761">
        <v>0.60475990933243429</v>
      </c>
      <c r="F498" s="670"/>
      <c r="G498" s="670"/>
      <c r="H498" s="1142" t="s">
        <v>358</v>
      </c>
      <c r="I498" s="1142"/>
      <c r="J498" s="762">
        <v>7.9139434448212892E-2</v>
      </c>
      <c r="K498" s="670"/>
      <c r="L498" s="670"/>
      <c r="M498" s="1142" t="s">
        <v>399</v>
      </c>
      <c r="N498" s="1142"/>
      <c r="O498" s="763">
        <v>7.9681563250028946E-5</v>
      </c>
      <c r="P498" s="670"/>
      <c r="Q498" s="670"/>
      <c r="AA498" s="372"/>
      <c r="AB498" s="372"/>
      <c r="AC498" s="372"/>
      <c r="AD498" s="372"/>
      <c r="AE498" s="372"/>
      <c r="AF498" s="372"/>
      <c r="AG498" s="372"/>
      <c r="AH498" s="372"/>
      <c r="AI498" s="372"/>
      <c r="AJ498" s="372"/>
      <c r="AK498" s="372"/>
      <c r="AL498" s="372"/>
      <c r="AM498" s="372"/>
      <c r="AN498" s="372"/>
      <c r="AO498" s="372"/>
      <c r="AP498" s="372"/>
      <c r="AQ498" s="372"/>
      <c r="AR498" s="372"/>
      <c r="AS498" s="372"/>
      <c r="AT498" s="372"/>
      <c r="AU498" s="372"/>
      <c r="AV498" s="372"/>
      <c r="AW498" s="372"/>
      <c r="AX498" s="372"/>
      <c r="AY498" s="372"/>
      <c r="AZ498" s="372"/>
      <c r="BA498" s="374"/>
      <c r="BB498" s="450"/>
      <c r="BC498" s="374"/>
      <c r="BD498" s="374"/>
      <c r="BE498" s="374"/>
      <c r="BF498" s="374"/>
      <c r="BG498" s="374"/>
      <c r="BH498" s="374"/>
      <c r="BI498" s="374"/>
      <c r="BJ498" s="374"/>
      <c r="BK498" s="374"/>
      <c r="BL498" s="374"/>
      <c r="BM498" s="374"/>
      <c r="BN498" s="374"/>
      <c r="BO498" s="374"/>
      <c r="BP498" s="374"/>
      <c r="BQ498" s="374"/>
      <c r="BR498" s="374"/>
      <c r="BS498" s="374"/>
      <c r="BT498" s="374"/>
      <c r="BU498" s="374"/>
      <c r="BV498" s="374"/>
      <c r="BW498" s="374"/>
      <c r="BX498" s="374"/>
      <c r="BY498" s="374"/>
      <c r="BZ498" s="375"/>
      <c r="CA498" s="375"/>
      <c r="CB498" s="375"/>
      <c r="CC498" s="375"/>
      <c r="CD498" s="375"/>
      <c r="CE498" s="375"/>
      <c r="CF498" s="375"/>
      <c r="CG498" s="375"/>
      <c r="CH498" s="375"/>
      <c r="CI498" s="375"/>
      <c r="CJ498" s="375"/>
      <c r="CK498" s="375"/>
      <c r="CL498" s="375"/>
      <c r="CM498" s="375"/>
      <c r="CN498" s="375"/>
      <c r="CO498" s="375"/>
      <c r="CP498" s="375"/>
      <c r="CQ498" s="375"/>
      <c r="CR498" s="375"/>
      <c r="CS498" s="375"/>
      <c r="CT498" s="375"/>
      <c r="CU498" s="375"/>
      <c r="CV498" s="375"/>
      <c r="CW498" s="375"/>
      <c r="CX498" s="375"/>
      <c r="CY498" s="375"/>
      <c r="CZ498" s="375"/>
    </row>
    <row r="499" s="379" customFormat="true" ht="25.15" customHeight="true" x14ac:dyDescent="0.2">
      <c r="C499" s="1141" t="s">
        <v>403</v>
      </c>
      <c r="D499" s="1142"/>
      <c r="E499" s="761">
        <v>1.3359741838609948E-3</v>
      </c>
      <c r="F499" s="670"/>
      <c r="G499" s="670"/>
      <c r="H499" s="1142" t="s">
        <v>377</v>
      </c>
      <c r="I499" s="1142"/>
      <c r="J499" s="762">
        <v>7.6798023923068076E-4</v>
      </c>
      <c r="K499" s="670"/>
      <c r="L499" s="670"/>
      <c r="M499" s="1142" t="s">
        <v>358</v>
      </c>
      <c r="N499" s="1142"/>
      <c r="O499" s="763">
        <v>0.10929994236245839</v>
      </c>
      <c r="P499" s="670"/>
      <c r="Q499" s="670"/>
      <c r="AA499" s="372"/>
      <c r="AB499" s="372"/>
      <c r="AC499" s="372"/>
      <c r="AD499" s="372"/>
      <c r="AE499" s="372"/>
      <c r="AF499" s="372"/>
      <c r="AG499" s="372"/>
      <c r="AH499" s="372"/>
      <c r="AI499" s="372"/>
      <c r="AJ499" s="372"/>
      <c r="AK499" s="372"/>
      <c r="AL499" s="372"/>
      <c r="AM499" s="372"/>
      <c r="AN499" s="372"/>
      <c r="AO499" s="372"/>
      <c r="AP499" s="372"/>
      <c r="AQ499" s="372"/>
      <c r="AR499" s="372"/>
      <c r="AS499" s="372"/>
      <c r="AT499" s="372"/>
      <c r="AU499" s="372"/>
      <c r="AV499" s="372"/>
      <c r="AW499" s="372"/>
      <c r="AX499" s="372"/>
      <c r="AY499" s="372"/>
      <c r="AZ499" s="372"/>
      <c r="BA499" s="374"/>
      <c r="BB499" s="450"/>
      <c r="BC499" s="374"/>
      <c r="BD499" s="374"/>
      <c r="BE499" s="374"/>
      <c r="BF499" s="374"/>
      <c r="BG499" s="374"/>
      <c r="BH499" s="374"/>
      <c r="BI499" s="374"/>
      <c r="BJ499" s="374"/>
      <c r="BK499" s="374"/>
      <c r="BL499" s="374"/>
      <c r="BM499" s="374"/>
      <c r="BN499" s="374"/>
      <c r="BO499" s="374"/>
      <c r="BP499" s="374"/>
      <c r="BQ499" s="374"/>
      <c r="BR499" s="374"/>
      <c r="BS499" s="374"/>
      <c r="BT499" s="374"/>
      <c r="BU499" s="374"/>
      <c r="BV499" s="374"/>
      <c r="BW499" s="374"/>
      <c r="BX499" s="374"/>
      <c r="BY499" s="374"/>
      <c r="BZ499" s="375"/>
      <c r="CA499" s="375"/>
      <c r="CB499" s="375"/>
      <c r="CC499" s="375"/>
      <c r="CD499" s="375"/>
      <c r="CE499" s="375"/>
      <c r="CF499" s="375"/>
      <c r="CG499" s="375"/>
      <c r="CH499" s="375"/>
      <c r="CI499" s="375"/>
      <c r="CJ499" s="375"/>
      <c r="CK499" s="375"/>
      <c r="CL499" s="375"/>
      <c r="CM499" s="375"/>
      <c r="CN499" s="375"/>
      <c r="CO499" s="375"/>
      <c r="CP499" s="375"/>
      <c r="CQ499" s="375"/>
      <c r="CR499" s="375"/>
      <c r="CS499" s="375"/>
      <c r="CT499" s="375"/>
      <c r="CU499" s="375"/>
      <c r="CV499" s="375"/>
      <c r="CW499" s="375"/>
      <c r="CX499" s="375"/>
      <c r="CY499" s="375"/>
      <c r="CZ499" s="375"/>
    </row>
    <row r="500" s="379" customFormat="true" ht="25.15" customHeight="true" x14ac:dyDescent="0.2">
      <c r="C500" s="1141" t="s">
        <v>410</v>
      </c>
      <c r="D500" s="1142"/>
      <c r="E500" s="761">
        <v>1.6290764423645555E-4</v>
      </c>
      <c r="F500" s="670"/>
      <c r="G500" s="670"/>
      <c r="H500" s="1142" t="s">
        <v>395</v>
      </c>
      <c r="I500" s="1142"/>
      <c r="J500" s="762">
        <v>3.5371827477362087E-3</v>
      </c>
      <c r="K500" s="670"/>
      <c r="L500" s="670"/>
      <c r="M500" s="1142" t="s">
        <v>377</v>
      </c>
      <c r="N500" s="1142"/>
      <c r="O500" s="763">
        <v>2.5572565277386111E-4</v>
      </c>
      <c r="P500" s="670"/>
      <c r="Q500" s="670"/>
      <c r="AA500" s="372"/>
      <c r="AB500" s="372"/>
      <c r="AC500" s="372"/>
      <c r="AD500" s="372"/>
      <c r="AE500" s="372"/>
      <c r="AF500" s="372"/>
      <c r="AG500" s="372"/>
      <c r="AH500" s="372"/>
      <c r="AI500" s="372"/>
      <c r="AJ500" s="372"/>
      <c r="AK500" s="372"/>
      <c r="AL500" s="372"/>
      <c r="AM500" s="372"/>
      <c r="AN500" s="372"/>
      <c r="AO500" s="372"/>
      <c r="AP500" s="372"/>
      <c r="AQ500" s="372"/>
      <c r="AR500" s="372"/>
      <c r="AS500" s="372"/>
      <c r="AT500" s="372"/>
      <c r="AU500" s="372"/>
      <c r="AV500" s="372"/>
      <c r="AW500" s="372"/>
      <c r="AX500" s="372"/>
      <c r="AY500" s="372"/>
      <c r="AZ500" s="372"/>
      <c r="BA500" s="374"/>
      <c r="BB500" s="450"/>
      <c r="BC500" s="374"/>
      <c r="BD500" s="374"/>
      <c r="BE500" s="374"/>
      <c r="BF500" s="374"/>
      <c r="BG500" s="374"/>
      <c r="BH500" s="374"/>
      <c r="BI500" s="374"/>
      <c r="BJ500" s="374"/>
      <c r="BK500" s="374"/>
      <c r="BL500" s="374"/>
      <c r="BM500" s="374"/>
      <c r="BN500" s="374"/>
      <c r="BO500" s="374"/>
      <c r="BP500" s="374"/>
      <c r="BQ500" s="374"/>
      <c r="BR500" s="374"/>
      <c r="BS500" s="374"/>
      <c r="BT500" s="374"/>
      <c r="BU500" s="374"/>
      <c r="BV500" s="374"/>
      <c r="BW500" s="374"/>
      <c r="BX500" s="374"/>
      <c r="BY500" s="374"/>
      <c r="BZ500" s="375"/>
      <c r="CA500" s="375"/>
      <c r="CB500" s="375"/>
      <c r="CC500" s="375"/>
      <c r="CD500" s="375"/>
      <c r="CE500" s="375"/>
      <c r="CF500" s="375"/>
      <c r="CG500" s="375"/>
      <c r="CH500" s="375"/>
      <c r="CI500" s="375"/>
      <c r="CJ500" s="375"/>
      <c r="CK500" s="375"/>
      <c r="CL500" s="375"/>
      <c r="CM500" s="375"/>
      <c r="CN500" s="375"/>
      <c r="CO500" s="375"/>
      <c r="CP500" s="375"/>
      <c r="CQ500" s="375"/>
      <c r="CR500" s="375"/>
      <c r="CS500" s="375"/>
      <c r="CT500" s="375"/>
      <c r="CU500" s="375"/>
      <c r="CV500" s="375"/>
      <c r="CW500" s="375"/>
      <c r="CX500" s="375"/>
      <c r="CY500" s="375"/>
      <c r="CZ500" s="375"/>
    </row>
    <row r="501" s="379" customFormat="true" ht="25.15" customHeight="true" x14ac:dyDescent="0.2">
      <c r="C501" s="1141" t="s">
        <v>391</v>
      </c>
      <c r="D501" s="1142"/>
      <c r="E501" s="761">
        <v>4.7819258218572726E-3</v>
      </c>
      <c r="F501" s="670"/>
      <c r="G501" s="670"/>
      <c r="H501" s="1142" t="s">
        <v>355</v>
      </c>
      <c r="I501" s="1142"/>
      <c r="J501" s="762">
        <v>0.25749814172510449</v>
      </c>
      <c r="K501" s="670"/>
      <c r="L501" s="670"/>
      <c r="M501" s="1142" t="s">
        <v>395</v>
      </c>
      <c r="N501" s="1142"/>
      <c r="O501" s="763">
        <v>1.5240267778330994E-4</v>
      </c>
      <c r="P501" s="670"/>
      <c r="Q501" s="670"/>
      <c r="AA501" s="372"/>
      <c r="AB501" s="372"/>
      <c r="AC501" s="372"/>
      <c r="AD501" s="372"/>
      <c r="AE501" s="372"/>
      <c r="AF501" s="372"/>
      <c r="AG501" s="372"/>
      <c r="AH501" s="372"/>
      <c r="AI501" s="372"/>
      <c r="AJ501" s="372"/>
      <c r="AK501" s="372"/>
      <c r="AL501" s="372"/>
      <c r="AM501" s="372"/>
      <c r="AN501" s="372"/>
      <c r="AO501" s="372"/>
      <c r="AP501" s="372"/>
      <c r="AQ501" s="372"/>
      <c r="AR501" s="372"/>
      <c r="AS501" s="372"/>
      <c r="AT501" s="372"/>
      <c r="AU501" s="372"/>
      <c r="AV501" s="372"/>
      <c r="AW501" s="372"/>
      <c r="AX501" s="372"/>
      <c r="AY501" s="372"/>
      <c r="AZ501" s="372"/>
      <c r="BA501" s="374"/>
      <c r="BB501" s="450"/>
      <c r="BC501" s="374"/>
      <c r="BD501" s="374"/>
      <c r="BE501" s="374"/>
      <c r="BF501" s="374"/>
      <c r="BG501" s="374"/>
      <c r="BH501" s="374"/>
      <c r="BI501" s="374"/>
      <c r="BJ501" s="374"/>
      <c r="BK501" s="374"/>
      <c r="BL501" s="374"/>
      <c r="BM501" s="374"/>
      <c r="BN501" s="374"/>
      <c r="BO501" s="374"/>
      <c r="BP501" s="374"/>
      <c r="BQ501" s="374"/>
      <c r="BR501" s="374"/>
      <c r="BS501" s="374"/>
      <c r="BT501" s="374"/>
      <c r="BU501" s="374"/>
      <c r="BV501" s="374"/>
      <c r="BW501" s="374"/>
      <c r="BX501" s="374"/>
      <c r="BY501" s="374"/>
      <c r="BZ501" s="375"/>
      <c r="CA501" s="375"/>
      <c r="CB501" s="375"/>
      <c r="CC501" s="375"/>
      <c r="CD501" s="375"/>
      <c r="CE501" s="375"/>
      <c r="CF501" s="375"/>
      <c r="CG501" s="375"/>
      <c r="CH501" s="375"/>
      <c r="CI501" s="375"/>
      <c r="CJ501" s="375"/>
      <c r="CK501" s="375"/>
      <c r="CL501" s="375"/>
      <c r="CM501" s="375"/>
      <c r="CN501" s="375"/>
      <c r="CO501" s="375"/>
      <c r="CP501" s="375"/>
      <c r="CQ501" s="375"/>
      <c r="CR501" s="375"/>
      <c r="CS501" s="375"/>
      <c r="CT501" s="375"/>
      <c r="CU501" s="375"/>
      <c r="CV501" s="375"/>
      <c r="CW501" s="375"/>
      <c r="CX501" s="375"/>
      <c r="CY501" s="375"/>
      <c r="CZ501" s="375"/>
    </row>
    <row r="502" s="379" customFormat="true" ht="25.15" customHeight="true" x14ac:dyDescent="0.2">
      <c r="C502" s="1141" t="s">
        <v>389</v>
      </c>
      <c r="D502" s="1142"/>
      <c r="E502" s="761">
        <v>1.768053496038767E-3</v>
      </c>
      <c r="F502" s="670"/>
      <c r="G502" s="670"/>
      <c r="H502" s="1142" t="s">
        <v>398</v>
      </c>
      <c r="I502" s="1142"/>
      <c r="J502" s="762">
        <v>2.8813200557984424E-3</v>
      </c>
      <c r="K502" s="670"/>
      <c r="L502" s="670"/>
      <c r="M502" s="1142" t="s">
        <v>355</v>
      </c>
      <c r="N502" s="1142"/>
      <c r="O502" s="763">
        <v>4.2212473149108407E-2</v>
      </c>
      <c r="P502" s="670"/>
      <c r="Q502" s="670"/>
      <c r="AA502" s="372"/>
      <c r="AB502" s="372"/>
      <c r="AC502" s="372"/>
      <c r="AD502" s="372"/>
      <c r="AE502" s="372"/>
      <c r="AF502" s="372"/>
      <c r="AG502" s="372"/>
      <c r="AH502" s="372"/>
      <c r="AI502" s="372"/>
      <c r="AJ502" s="372"/>
      <c r="AK502" s="372"/>
      <c r="AL502" s="372"/>
      <c r="AM502" s="372"/>
      <c r="AN502" s="372"/>
      <c r="AO502" s="372"/>
      <c r="AP502" s="372"/>
      <c r="AQ502" s="372"/>
      <c r="AR502" s="372"/>
      <c r="AS502" s="372"/>
      <c r="AT502" s="372"/>
      <c r="AU502" s="372"/>
      <c r="AV502" s="372"/>
      <c r="AW502" s="372"/>
      <c r="AX502" s="372"/>
      <c r="AY502" s="372"/>
      <c r="AZ502" s="372"/>
      <c r="BA502" s="374"/>
      <c r="BB502" s="450"/>
      <c r="BC502" s="374"/>
      <c r="BD502" s="374"/>
      <c r="BE502" s="374"/>
      <c r="BF502" s="374"/>
      <c r="BG502" s="374"/>
      <c r="BH502" s="374"/>
      <c r="BI502" s="374"/>
      <c r="BJ502" s="374"/>
      <c r="BK502" s="374"/>
      <c r="BL502" s="374"/>
      <c r="BM502" s="374"/>
      <c r="BN502" s="374"/>
      <c r="BO502" s="374"/>
      <c r="BP502" s="374"/>
      <c r="BQ502" s="374"/>
      <c r="BR502" s="374"/>
      <c r="BS502" s="374"/>
      <c r="BT502" s="374"/>
      <c r="BU502" s="374"/>
      <c r="BV502" s="374"/>
      <c r="BW502" s="374"/>
      <c r="BX502" s="374"/>
      <c r="BY502" s="374"/>
      <c r="BZ502" s="375"/>
      <c r="CA502" s="375"/>
      <c r="CB502" s="375"/>
      <c r="CC502" s="375"/>
      <c r="CD502" s="375"/>
      <c r="CE502" s="375"/>
      <c r="CF502" s="375"/>
      <c r="CG502" s="375"/>
      <c r="CH502" s="375"/>
      <c r="CI502" s="375"/>
      <c r="CJ502" s="375"/>
      <c r="CK502" s="375"/>
      <c r="CL502" s="375"/>
      <c r="CM502" s="375"/>
      <c r="CN502" s="375"/>
      <c r="CO502" s="375"/>
      <c r="CP502" s="375"/>
      <c r="CQ502" s="375"/>
      <c r="CR502" s="375"/>
      <c r="CS502" s="375"/>
      <c r="CT502" s="375"/>
      <c r="CU502" s="375"/>
      <c r="CV502" s="375"/>
      <c r="CW502" s="375"/>
      <c r="CX502" s="375"/>
      <c r="CY502" s="375"/>
      <c r="CZ502" s="375"/>
    </row>
    <row r="503" s="379" customFormat="true" ht="25.15" customHeight="true" x14ac:dyDescent="0.2">
      <c r="C503" s="1141" t="s">
        <v>407</v>
      </c>
      <c r="D503" s="1142"/>
      <c r="E503" s="761">
        <v>4.4614034780183782E-4</v>
      </c>
      <c r="F503" s="670"/>
      <c r="G503" s="670"/>
      <c r="H503" s="1142" t="s">
        <v>394</v>
      </c>
      <c r="I503" s="1142"/>
      <c r="J503" s="762">
        <v>1.7208334896462551E-3</v>
      </c>
      <c r="K503" s="670"/>
      <c r="L503" s="670"/>
      <c r="M503" s="1142" t="s">
        <v>398</v>
      </c>
      <c r="N503" s="1142"/>
      <c r="O503" s="763">
        <v>7.0352667266093487E-4</v>
      </c>
      <c r="P503" s="670"/>
      <c r="Q503" s="670"/>
      <c r="AA503" s="372"/>
      <c r="AB503" s="372"/>
      <c r="AC503" s="372"/>
      <c r="AD503" s="372"/>
      <c r="AE503" s="372"/>
      <c r="AF503" s="372"/>
      <c r="AG503" s="372"/>
      <c r="AH503" s="372"/>
      <c r="AI503" s="372"/>
      <c r="AJ503" s="372"/>
      <c r="AK503" s="372"/>
      <c r="AL503" s="372"/>
      <c r="AM503" s="372"/>
      <c r="AN503" s="372"/>
      <c r="AO503" s="372"/>
      <c r="AP503" s="372"/>
      <c r="AQ503" s="372"/>
      <c r="AR503" s="372"/>
      <c r="AS503" s="372"/>
      <c r="AT503" s="372"/>
      <c r="AU503" s="372"/>
      <c r="AV503" s="372"/>
      <c r="AW503" s="372"/>
      <c r="AX503" s="372"/>
      <c r="AY503" s="372"/>
      <c r="AZ503" s="372"/>
      <c r="BA503" s="374"/>
      <c r="BB503" s="450"/>
      <c r="BC503" s="374"/>
      <c r="BD503" s="374"/>
      <c r="BE503" s="374"/>
      <c r="BF503" s="374"/>
      <c r="BG503" s="374"/>
      <c r="BH503" s="374"/>
      <c r="BI503" s="374"/>
      <c r="BJ503" s="374"/>
      <c r="BK503" s="374"/>
      <c r="BL503" s="374"/>
      <c r="BM503" s="374"/>
      <c r="BN503" s="374"/>
      <c r="BO503" s="374"/>
      <c r="BP503" s="374"/>
      <c r="BQ503" s="374"/>
      <c r="BR503" s="374"/>
      <c r="BS503" s="374"/>
      <c r="BT503" s="374"/>
      <c r="BU503" s="374"/>
      <c r="BV503" s="374"/>
      <c r="BW503" s="374"/>
      <c r="BX503" s="374"/>
      <c r="BY503" s="374"/>
      <c r="BZ503" s="375"/>
      <c r="CA503" s="375"/>
      <c r="CB503" s="375"/>
      <c r="CC503" s="375"/>
      <c r="CD503" s="375"/>
      <c r="CE503" s="375"/>
      <c r="CF503" s="375"/>
      <c r="CG503" s="375"/>
      <c r="CH503" s="375"/>
      <c r="CI503" s="375"/>
      <c r="CJ503" s="375"/>
      <c r="CK503" s="375"/>
      <c r="CL503" s="375"/>
      <c r="CM503" s="375"/>
      <c r="CN503" s="375"/>
      <c r="CO503" s="375"/>
      <c r="CP503" s="375"/>
      <c r="CQ503" s="375"/>
      <c r="CR503" s="375"/>
      <c r="CS503" s="375"/>
      <c r="CT503" s="375"/>
      <c r="CU503" s="375"/>
      <c r="CV503" s="375"/>
      <c r="CW503" s="375"/>
      <c r="CX503" s="375"/>
      <c r="CY503" s="375"/>
      <c r="CZ503" s="375"/>
    </row>
    <row r="504" s="379" customFormat="true" ht="25.15" customHeight="true" x14ac:dyDescent="0.2">
      <c r="C504" s="1141" t="s">
        <v>376</v>
      </c>
      <c r="D504" s="1142"/>
      <c r="E504" s="761">
        <v>2.9850581441216613E-2</v>
      </c>
      <c r="F504" s="670"/>
      <c r="G504" s="670"/>
      <c r="H504" s="1142" t="s">
        <v>401</v>
      </c>
      <c r="I504" s="1142"/>
      <c r="J504" s="762">
        <v>1.0226826312939457E-3</v>
      </c>
      <c r="K504" s="670"/>
      <c r="L504" s="670"/>
      <c r="M504" s="1142" t="s">
        <v>394</v>
      </c>
      <c r="N504" s="1142"/>
      <c r="O504" s="763">
        <v>6.0714477387172104E-4</v>
      </c>
      <c r="P504" s="670"/>
      <c r="Q504" s="670"/>
      <c r="AA504" s="372"/>
      <c r="AB504" s="372"/>
      <c r="AC504" s="372"/>
      <c r="AD504" s="372"/>
      <c r="AE504" s="372"/>
      <c r="AF504" s="372"/>
      <c r="AG504" s="372"/>
      <c r="AH504" s="372"/>
      <c r="AI504" s="372"/>
      <c r="AJ504" s="372"/>
      <c r="AK504" s="372"/>
      <c r="AL504" s="372"/>
      <c r="AM504" s="372"/>
      <c r="AN504" s="372"/>
      <c r="AO504" s="372"/>
      <c r="AP504" s="372"/>
      <c r="AQ504" s="372"/>
      <c r="AR504" s="372"/>
      <c r="AS504" s="372"/>
      <c r="AT504" s="372"/>
      <c r="AU504" s="372"/>
      <c r="AV504" s="372"/>
      <c r="AW504" s="372"/>
      <c r="AX504" s="372"/>
      <c r="AY504" s="372"/>
      <c r="AZ504" s="372"/>
      <c r="BA504" s="374"/>
      <c r="BB504" s="450"/>
      <c r="BC504" s="374"/>
      <c r="BD504" s="374"/>
      <c r="BE504" s="374"/>
      <c r="BF504" s="374"/>
      <c r="BG504" s="374"/>
      <c r="BH504" s="374"/>
      <c r="BI504" s="374"/>
      <c r="BJ504" s="374"/>
      <c r="BK504" s="374"/>
      <c r="BL504" s="374"/>
      <c r="BM504" s="374"/>
      <c r="BN504" s="374"/>
      <c r="BO504" s="374"/>
      <c r="BP504" s="374"/>
      <c r="BQ504" s="374"/>
      <c r="BR504" s="374"/>
      <c r="BS504" s="374"/>
      <c r="BT504" s="374"/>
      <c r="BU504" s="374"/>
      <c r="BV504" s="374"/>
      <c r="BW504" s="374"/>
      <c r="BX504" s="374"/>
      <c r="BY504" s="374"/>
      <c r="BZ504" s="375"/>
      <c r="CA504" s="375"/>
      <c r="CB504" s="375"/>
      <c r="CC504" s="375"/>
      <c r="CD504" s="375"/>
      <c r="CE504" s="375"/>
      <c r="CF504" s="375"/>
      <c r="CG504" s="375"/>
      <c r="CH504" s="375"/>
      <c r="CI504" s="375"/>
      <c r="CJ504" s="375"/>
      <c r="CK504" s="375"/>
      <c r="CL504" s="375"/>
      <c r="CM504" s="375"/>
      <c r="CN504" s="375"/>
      <c r="CO504" s="375"/>
      <c r="CP504" s="375"/>
      <c r="CQ504" s="375"/>
      <c r="CR504" s="375"/>
      <c r="CS504" s="375"/>
      <c r="CT504" s="375"/>
      <c r="CU504" s="375"/>
      <c r="CV504" s="375"/>
      <c r="CW504" s="375"/>
      <c r="CX504" s="375"/>
      <c r="CY504" s="375"/>
      <c r="CZ504" s="375"/>
    </row>
    <row r="505" s="379" customFormat="true" ht="25.15" customHeight="true" x14ac:dyDescent="0.2">
      <c r="C505" s="1141" t="s">
        <v>390</v>
      </c>
      <c r="D505" s="1142"/>
      <c r="E505" s="761">
        <v>5.8734893209698861E-3</v>
      </c>
      <c r="F505" s="670"/>
      <c r="G505" s="670"/>
      <c r="H505" s="1142" t="s">
        <v>339</v>
      </c>
      <c r="I505" s="1142"/>
      <c r="J505" s="762">
        <v>0.28568913616089242</v>
      </c>
      <c r="K505" s="670"/>
      <c r="L505" s="670"/>
      <c r="M505" s="1142" t="s">
        <v>401</v>
      </c>
      <c r="N505" s="1142"/>
      <c r="O505" s="763">
        <v>4.6671927048769338E-4</v>
      </c>
      <c r="P505" s="670"/>
      <c r="Q505" s="670"/>
      <c r="AA505" s="372"/>
      <c r="AB505" s="372"/>
      <c r="AC505" s="372"/>
      <c r="AD505" s="372"/>
      <c r="AE505" s="372"/>
      <c r="AF505" s="372"/>
      <c r="AG505" s="372"/>
      <c r="AH505" s="372"/>
      <c r="AI505" s="372"/>
      <c r="AJ505" s="372"/>
      <c r="AK505" s="372"/>
      <c r="AL505" s="372"/>
      <c r="AM505" s="372"/>
      <c r="AN505" s="372"/>
      <c r="AO505" s="372"/>
      <c r="AP505" s="372"/>
      <c r="AQ505" s="372"/>
      <c r="AR505" s="372"/>
      <c r="AS505" s="372"/>
      <c r="AT505" s="372"/>
      <c r="AU505" s="372"/>
      <c r="AV505" s="372"/>
      <c r="AW505" s="372"/>
      <c r="AX505" s="372"/>
      <c r="AY505" s="372"/>
      <c r="AZ505" s="372"/>
      <c r="BA505" s="374"/>
      <c r="BB505" s="450"/>
      <c r="BC505" s="374"/>
      <c r="BD505" s="374"/>
      <c r="BE505" s="374"/>
      <c r="BF505" s="374"/>
      <c r="BG505" s="374"/>
      <c r="BH505" s="374"/>
      <c r="BI505" s="374"/>
      <c r="BJ505" s="374"/>
      <c r="BK505" s="374"/>
      <c r="BL505" s="374"/>
      <c r="BM505" s="374"/>
      <c r="BN505" s="374"/>
      <c r="BO505" s="374"/>
      <c r="BP505" s="374"/>
      <c r="BQ505" s="374"/>
      <c r="BR505" s="374"/>
      <c r="BS505" s="374"/>
      <c r="BT505" s="374"/>
      <c r="BU505" s="374"/>
      <c r="BV505" s="374"/>
      <c r="BW505" s="374"/>
      <c r="BX505" s="374"/>
      <c r="BY505" s="374"/>
      <c r="BZ505" s="375"/>
      <c r="CA505" s="375"/>
      <c r="CB505" s="375"/>
      <c r="CC505" s="375"/>
      <c r="CD505" s="375"/>
      <c r="CE505" s="375"/>
      <c r="CF505" s="375"/>
      <c r="CG505" s="375"/>
      <c r="CH505" s="375"/>
      <c r="CI505" s="375"/>
      <c r="CJ505" s="375"/>
      <c r="CK505" s="375"/>
      <c r="CL505" s="375"/>
      <c r="CM505" s="375"/>
      <c r="CN505" s="375"/>
      <c r="CO505" s="375"/>
      <c r="CP505" s="375"/>
      <c r="CQ505" s="375"/>
      <c r="CR505" s="375"/>
      <c r="CS505" s="375"/>
      <c r="CT505" s="375"/>
      <c r="CU505" s="375"/>
      <c r="CV505" s="375"/>
      <c r="CW505" s="375"/>
      <c r="CX505" s="375"/>
      <c r="CY505" s="375"/>
      <c r="CZ505" s="375"/>
    </row>
    <row r="506" s="379" customFormat="true" ht="25.15" customHeight="true" x14ac:dyDescent="0.2">
      <c r="C506" s="1141" t="s">
        <v>384</v>
      </c>
      <c r="D506" s="1142"/>
      <c r="E506" s="761">
        <v>6.7566323355056955E-3</v>
      </c>
      <c r="F506" s="670"/>
      <c r="G506" s="670"/>
      <c r="H506" s="1142" t="s">
        <v>403</v>
      </c>
      <c r="I506" s="1142"/>
      <c r="J506" s="762">
        <v>3.6556311869801141E-6</v>
      </c>
      <c r="K506" s="670"/>
      <c r="L506" s="670"/>
      <c r="M506" s="1142" t="s">
        <v>339</v>
      </c>
      <c r="N506" s="1142"/>
      <c r="O506" s="763">
        <v>0.18000131847634604</v>
      </c>
      <c r="P506" s="670"/>
      <c r="Q506" s="670"/>
      <c r="AA506" s="372"/>
      <c r="AB506" s="372"/>
      <c r="AC506" s="372"/>
      <c r="AD506" s="372"/>
      <c r="AE506" s="372"/>
      <c r="AF506" s="372"/>
      <c r="AG506" s="372"/>
      <c r="AH506" s="372"/>
      <c r="AI506" s="372"/>
      <c r="AJ506" s="372"/>
      <c r="AK506" s="372"/>
      <c r="AL506" s="372"/>
      <c r="AM506" s="372"/>
      <c r="AN506" s="372"/>
      <c r="AO506" s="372"/>
      <c r="AP506" s="372"/>
      <c r="AQ506" s="372"/>
      <c r="AR506" s="372"/>
      <c r="AS506" s="372"/>
      <c r="AT506" s="372"/>
      <c r="AU506" s="372"/>
      <c r="AV506" s="372"/>
      <c r="AW506" s="372"/>
      <c r="AX506" s="372"/>
      <c r="AY506" s="372"/>
      <c r="AZ506" s="372"/>
      <c r="BA506" s="374"/>
      <c r="BB506" s="450"/>
      <c r="BC506" s="374"/>
      <c r="BD506" s="374"/>
      <c r="BE506" s="374"/>
      <c r="BF506" s="374"/>
      <c r="BG506" s="374"/>
      <c r="BH506" s="374"/>
      <c r="BI506" s="374"/>
      <c r="BJ506" s="374"/>
      <c r="BK506" s="374"/>
      <c r="BL506" s="374"/>
      <c r="BM506" s="374"/>
      <c r="BN506" s="374"/>
      <c r="BO506" s="374"/>
      <c r="BP506" s="374"/>
      <c r="BQ506" s="374"/>
      <c r="BR506" s="374"/>
      <c r="BS506" s="374"/>
      <c r="BT506" s="374"/>
      <c r="BU506" s="374"/>
      <c r="BV506" s="374"/>
      <c r="BW506" s="374"/>
      <c r="BX506" s="374"/>
      <c r="BY506" s="374"/>
      <c r="BZ506" s="375"/>
      <c r="CA506" s="375"/>
      <c r="CB506" s="375"/>
      <c r="CC506" s="375"/>
      <c r="CD506" s="375"/>
      <c r="CE506" s="375"/>
      <c r="CF506" s="375"/>
      <c r="CG506" s="375"/>
      <c r="CH506" s="375"/>
      <c r="CI506" s="375"/>
      <c r="CJ506" s="375"/>
      <c r="CK506" s="375"/>
      <c r="CL506" s="375"/>
      <c r="CM506" s="375"/>
      <c r="CN506" s="375"/>
      <c r="CO506" s="375"/>
      <c r="CP506" s="375"/>
      <c r="CQ506" s="375"/>
      <c r="CR506" s="375"/>
      <c r="CS506" s="375"/>
      <c r="CT506" s="375"/>
      <c r="CU506" s="375"/>
      <c r="CV506" s="375"/>
      <c r="CW506" s="375"/>
      <c r="CX506" s="375"/>
      <c r="CY506" s="375"/>
      <c r="CZ506" s="375"/>
    </row>
    <row r="507" s="379" customFormat="true" ht="25.15" customHeight="true" x14ac:dyDescent="0.2">
      <c r="C507" s="1141" t="s">
        <v>400</v>
      </c>
      <c r="D507" s="1142"/>
      <c r="E507" s="761">
        <v>2.0965324980739427E-3</v>
      </c>
      <c r="F507" s="670"/>
      <c r="G507" s="670"/>
      <c r="H507" s="1142" t="s">
        <v>410</v>
      </c>
      <c r="I507" s="1142"/>
      <c r="J507" s="762">
        <v>5.4249951819235216E-6</v>
      </c>
      <c r="K507" s="670"/>
      <c r="L507" s="670"/>
      <c r="M507" s="1142" t="s">
        <v>403</v>
      </c>
      <c r="N507" s="1142"/>
      <c r="O507" s="763">
        <v>1.7224725310566495E-4</v>
      </c>
      <c r="P507" s="670"/>
      <c r="Q507" s="670"/>
      <c r="AA507" s="372"/>
      <c r="AB507" s="372"/>
      <c r="AC507" s="372"/>
      <c r="AD507" s="372"/>
      <c r="AE507" s="372"/>
      <c r="AF507" s="372"/>
      <c r="AG507" s="372"/>
      <c r="AH507" s="372"/>
      <c r="AI507" s="372"/>
      <c r="AJ507" s="372"/>
      <c r="AK507" s="372"/>
      <c r="AL507" s="372"/>
      <c r="AM507" s="372"/>
      <c r="AN507" s="372"/>
      <c r="AO507" s="372"/>
      <c r="AP507" s="372"/>
      <c r="AQ507" s="372"/>
      <c r="AR507" s="372"/>
      <c r="AS507" s="372"/>
      <c r="AT507" s="372"/>
      <c r="AU507" s="372"/>
      <c r="AV507" s="372"/>
      <c r="AW507" s="372"/>
      <c r="AX507" s="372"/>
      <c r="AY507" s="372"/>
      <c r="AZ507" s="372"/>
      <c r="BA507" s="374"/>
      <c r="BB507" s="450"/>
      <c r="BC507" s="374"/>
      <c r="BD507" s="374"/>
      <c r="BE507" s="374"/>
      <c r="BF507" s="374"/>
      <c r="BG507" s="374"/>
      <c r="BH507" s="374"/>
      <c r="BI507" s="374"/>
      <c r="BJ507" s="374"/>
      <c r="BK507" s="374"/>
      <c r="BL507" s="374"/>
      <c r="BM507" s="374"/>
      <c r="BN507" s="374"/>
      <c r="BO507" s="374"/>
      <c r="BP507" s="374"/>
      <c r="BQ507" s="374"/>
      <c r="BR507" s="374"/>
      <c r="BS507" s="374"/>
      <c r="BT507" s="374"/>
      <c r="BU507" s="374"/>
      <c r="BV507" s="374"/>
      <c r="BW507" s="374"/>
      <c r="BX507" s="374"/>
      <c r="BY507" s="374"/>
      <c r="BZ507" s="375"/>
      <c r="CA507" s="375"/>
      <c r="CB507" s="375"/>
      <c r="CC507" s="375"/>
      <c r="CD507" s="375"/>
      <c r="CE507" s="375"/>
      <c r="CF507" s="375"/>
      <c r="CG507" s="375"/>
      <c r="CH507" s="375"/>
      <c r="CI507" s="375"/>
      <c r="CJ507" s="375"/>
      <c r="CK507" s="375"/>
      <c r="CL507" s="375"/>
      <c r="CM507" s="375"/>
      <c r="CN507" s="375"/>
      <c r="CO507" s="375"/>
      <c r="CP507" s="375"/>
      <c r="CQ507" s="375"/>
      <c r="CR507" s="375"/>
      <c r="CS507" s="375"/>
      <c r="CT507" s="375"/>
      <c r="CU507" s="375"/>
      <c r="CV507" s="375"/>
      <c r="CW507" s="375"/>
      <c r="CX507" s="375"/>
      <c r="CY507" s="375"/>
      <c r="CZ507" s="375"/>
    </row>
    <row r="508" s="379" customFormat="true" ht="25.15" customHeight="true" x14ac:dyDescent="0.2">
      <c r="C508" s="1141" t="s">
        <v>388</v>
      </c>
      <c r="D508" s="1142"/>
      <c r="E508" s="761">
        <v>1.7349954385050049E-3</v>
      </c>
      <c r="F508" s="670"/>
      <c r="G508" s="670"/>
      <c r="H508" s="1142" t="s">
        <v>391</v>
      </c>
      <c r="I508" s="1142"/>
      <c r="J508" s="762">
        <v>1.5962483294211295E-3</v>
      </c>
      <c r="K508" s="670"/>
      <c r="L508" s="670"/>
      <c r="M508" s="1142" t="s">
        <v>410</v>
      </c>
      <c r="N508" s="1142"/>
      <c r="O508" s="763">
        <v>6.4129973577168108E-6</v>
      </c>
      <c r="P508" s="670"/>
      <c r="Q508" s="670"/>
      <c r="AA508" s="372"/>
      <c r="AB508" s="372"/>
      <c r="AC508" s="372"/>
      <c r="AD508" s="372"/>
      <c r="AE508" s="372"/>
      <c r="AF508" s="372"/>
      <c r="AG508" s="372"/>
      <c r="AH508" s="372"/>
      <c r="AI508" s="372"/>
      <c r="AJ508" s="372"/>
      <c r="AK508" s="372"/>
      <c r="AL508" s="372"/>
      <c r="AM508" s="372"/>
      <c r="AN508" s="372"/>
      <c r="AO508" s="372"/>
      <c r="AP508" s="372"/>
      <c r="AQ508" s="372"/>
      <c r="AR508" s="372"/>
      <c r="AS508" s="372"/>
      <c r="AT508" s="372"/>
      <c r="AU508" s="372"/>
      <c r="AV508" s="372"/>
      <c r="AW508" s="372"/>
      <c r="AX508" s="372"/>
      <c r="AY508" s="372"/>
      <c r="AZ508" s="372"/>
      <c r="BA508" s="374"/>
      <c r="BB508" s="450"/>
      <c r="BC508" s="374"/>
      <c r="BD508" s="374"/>
      <c r="BE508" s="374"/>
      <c r="BF508" s="374"/>
      <c r="BG508" s="374"/>
      <c r="BH508" s="374"/>
      <c r="BI508" s="374"/>
      <c r="BJ508" s="374"/>
      <c r="BK508" s="374"/>
      <c r="BL508" s="374"/>
      <c r="BM508" s="374"/>
      <c r="BN508" s="374"/>
      <c r="BO508" s="374"/>
      <c r="BP508" s="374"/>
      <c r="BQ508" s="374"/>
      <c r="BR508" s="374"/>
      <c r="BS508" s="374"/>
      <c r="BT508" s="374"/>
      <c r="BU508" s="374"/>
      <c r="BV508" s="374"/>
      <c r="BW508" s="374"/>
      <c r="BX508" s="374"/>
      <c r="BY508" s="374"/>
      <c r="BZ508" s="375"/>
      <c r="CA508" s="375"/>
      <c r="CB508" s="375"/>
      <c r="CC508" s="375"/>
      <c r="CD508" s="375"/>
      <c r="CE508" s="375"/>
      <c r="CF508" s="375"/>
      <c r="CG508" s="375"/>
      <c r="CH508" s="375"/>
      <c r="CI508" s="375"/>
      <c r="CJ508" s="375"/>
      <c r="CK508" s="375"/>
      <c r="CL508" s="375"/>
      <c r="CM508" s="375"/>
      <c r="CN508" s="375"/>
      <c r="CO508" s="375"/>
      <c r="CP508" s="375"/>
      <c r="CQ508" s="375"/>
      <c r="CR508" s="375"/>
      <c r="CS508" s="375"/>
      <c r="CT508" s="375"/>
      <c r="CU508" s="375"/>
      <c r="CV508" s="375"/>
      <c r="CW508" s="375"/>
      <c r="CX508" s="375"/>
      <c r="CY508" s="375"/>
      <c r="CZ508" s="375"/>
    </row>
    <row r="509" s="379" customFormat="true" ht="25.15" customHeight="true" x14ac:dyDescent="0.2">
      <c r="C509" s="1141" t="s">
        <v>353</v>
      </c>
      <c r="D509" s="1142"/>
      <c r="E509" s="761">
        <v>0.30299039670873074</v>
      </c>
      <c r="F509" s="670"/>
      <c r="G509" s="670"/>
      <c r="H509" s="1142" t="s">
        <v>389</v>
      </c>
      <c r="I509" s="1142"/>
      <c r="J509" s="762">
        <v>6.6417653694736617E-3</v>
      </c>
      <c r="K509" s="670"/>
      <c r="L509" s="670"/>
      <c r="M509" s="1142" t="s">
        <v>391</v>
      </c>
      <c r="N509" s="1142"/>
      <c r="O509" s="763">
        <v>1.9903431902891268E-3</v>
      </c>
      <c r="P509" s="670"/>
      <c r="Q509" s="670"/>
      <c r="AA509" s="372"/>
      <c r="AB509" s="372"/>
      <c r="AC509" s="372"/>
      <c r="AD509" s="372"/>
      <c r="AE509" s="372"/>
      <c r="AF509" s="372"/>
      <c r="AG509" s="372"/>
      <c r="AH509" s="372"/>
      <c r="AI509" s="372"/>
      <c r="AJ509" s="372"/>
      <c r="AK509" s="372"/>
      <c r="AL509" s="372"/>
      <c r="AM509" s="372"/>
      <c r="AN509" s="372"/>
      <c r="AO509" s="372"/>
      <c r="AP509" s="372"/>
      <c r="AQ509" s="372"/>
      <c r="AR509" s="372"/>
      <c r="AS509" s="372"/>
      <c r="AT509" s="372"/>
      <c r="AU509" s="372"/>
      <c r="AV509" s="372"/>
      <c r="AW509" s="372"/>
      <c r="AX509" s="372"/>
      <c r="AY509" s="372"/>
      <c r="AZ509" s="372"/>
      <c r="BA509" s="374"/>
      <c r="BB509" s="450"/>
      <c r="BC509" s="374"/>
      <c r="BD509" s="374"/>
      <c r="BE509" s="374"/>
      <c r="BF509" s="374"/>
      <c r="BG509" s="374"/>
      <c r="BH509" s="374"/>
      <c r="BI509" s="374"/>
      <c r="BJ509" s="374"/>
      <c r="BK509" s="374"/>
      <c r="BL509" s="374"/>
      <c r="BM509" s="374"/>
      <c r="BN509" s="374"/>
      <c r="BO509" s="374"/>
      <c r="BP509" s="374"/>
      <c r="BQ509" s="374"/>
      <c r="BR509" s="374"/>
      <c r="BS509" s="374"/>
      <c r="BT509" s="374"/>
      <c r="BU509" s="374"/>
      <c r="BV509" s="374"/>
      <c r="BW509" s="374"/>
      <c r="BX509" s="374"/>
      <c r="BY509" s="374"/>
      <c r="BZ509" s="375"/>
      <c r="CA509" s="375"/>
      <c r="CB509" s="375"/>
      <c r="CC509" s="375"/>
      <c r="CD509" s="375"/>
      <c r="CE509" s="375"/>
      <c r="CF509" s="375"/>
      <c r="CG509" s="375"/>
      <c r="CH509" s="375"/>
      <c r="CI509" s="375"/>
      <c r="CJ509" s="375"/>
      <c r="CK509" s="375"/>
      <c r="CL509" s="375"/>
      <c r="CM509" s="375"/>
      <c r="CN509" s="375"/>
      <c r="CO509" s="375"/>
      <c r="CP509" s="375"/>
      <c r="CQ509" s="375"/>
      <c r="CR509" s="375"/>
      <c r="CS509" s="375"/>
      <c r="CT509" s="375"/>
      <c r="CU509" s="375"/>
      <c r="CV509" s="375"/>
      <c r="CW509" s="375"/>
      <c r="CX509" s="375"/>
      <c r="CY509" s="375"/>
      <c r="CZ509" s="375"/>
    </row>
    <row r="510" s="379" customFormat="true" ht="25.15" customHeight="true" x14ac:dyDescent="0.2">
      <c r="C510" s="1141" t="s">
        <v>356</v>
      </c>
      <c r="D510" s="1142"/>
      <c r="E510" s="761">
        <v>0.28549955415881662</v>
      </c>
      <c r="F510" s="670"/>
      <c r="G510" s="670"/>
      <c r="H510" s="1142" t="s">
        <v>376</v>
      </c>
      <c r="I510" s="1142"/>
      <c r="J510" s="762">
        <v>7.7601263084108515E-3</v>
      </c>
      <c r="K510" s="670"/>
      <c r="L510" s="670"/>
      <c r="M510" s="1142" t="s">
        <v>389</v>
      </c>
      <c r="N510" s="1142"/>
      <c r="O510" s="763">
        <v>1.2359119395875405E-3</v>
      </c>
      <c r="P510" s="670"/>
      <c r="Q510" s="670"/>
      <c r="AA510" s="372"/>
      <c r="AB510" s="372"/>
      <c r="AC510" s="372"/>
      <c r="AD510" s="372"/>
      <c r="AE510" s="372"/>
      <c r="AF510" s="372"/>
      <c r="AG510" s="372"/>
      <c r="AH510" s="372"/>
      <c r="AI510" s="372"/>
      <c r="AJ510" s="372"/>
      <c r="AK510" s="372"/>
      <c r="AL510" s="372"/>
      <c r="AM510" s="372"/>
      <c r="AN510" s="372"/>
      <c r="AO510" s="372"/>
      <c r="AP510" s="372"/>
      <c r="AQ510" s="372"/>
      <c r="AR510" s="372"/>
      <c r="AS510" s="372"/>
      <c r="AT510" s="372"/>
      <c r="AU510" s="372"/>
      <c r="AV510" s="372"/>
      <c r="AW510" s="372"/>
      <c r="AX510" s="372"/>
      <c r="AY510" s="372"/>
      <c r="AZ510" s="372"/>
      <c r="BA510" s="374"/>
      <c r="BB510" s="450"/>
      <c r="BC510" s="374"/>
      <c r="BD510" s="374"/>
      <c r="BE510" s="374"/>
      <c r="BF510" s="374"/>
      <c r="BG510" s="374"/>
      <c r="BH510" s="374"/>
      <c r="BI510" s="374"/>
      <c r="BJ510" s="374"/>
      <c r="BK510" s="374"/>
      <c r="BL510" s="374"/>
      <c r="BM510" s="374"/>
      <c r="BN510" s="374"/>
      <c r="BO510" s="374"/>
      <c r="BP510" s="374"/>
      <c r="BQ510" s="374"/>
      <c r="BR510" s="374"/>
      <c r="BS510" s="374"/>
      <c r="BT510" s="374"/>
      <c r="BU510" s="374"/>
      <c r="BV510" s="374"/>
      <c r="BW510" s="374"/>
      <c r="BX510" s="374"/>
      <c r="BY510" s="374"/>
      <c r="BZ510" s="375"/>
      <c r="CA510" s="375"/>
      <c r="CB510" s="375"/>
      <c r="CC510" s="375"/>
      <c r="CD510" s="375"/>
      <c r="CE510" s="375"/>
      <c r="CF510" s="375"/>
      <c r="CG510" s="375"/>
      <c r="CH510" s="375"/>
      <c r="CI510" s="375"/>
      <c r="CJ510" s="375"/>
      <c r="CK510" s="375"/>
      <c r="CL510" s="375"/>
      <c r="CM510" s="375"/>
      <c r="CN510" s="375"/>
      <c r="CO510" s="375"/>
      <c r="CP510" s="375"/>
      <c r="CQ510" s="375"/>
      <c r="CR510" s="375"/>
      <c r="CS510" s="375"/>
      <c r="CT510" s="375"/>
      <c r="CU510" s="375"/>
      <c r="CV510" s="375"/>
      <c r="CW510" s="375"/>
      <c r="CX510" s="375"/>
      <c r="CY510" s="375"/>
      <c r="CZ510" s="375"/>
    </row>
    <row r="511" s="379" customFormat="true" ht="25.15" customHeight="true" x14ac:dyDescent="0.2">
      <c r="C511" s="1141" t="s">
        <v>397</v>
      </c>
      <c r="D511" s="1142"/>
      <c r="E511" s="761">
        <v>1.0395055619593289E-3</v>
      </c>
      <c r="F511" s="670"/>
      <c r="G511" s="670"/>
      <c r="H511" s="1142" t="s">
        <v>390</v>
      </c>
      <c r="I511" s="1142"/>
      <c r="J511" s="762">
        <v>1.4967231811210632E-3</v>
      </c>
      <c r="K511" s="670"/>
      <c r="L511" s="670"/>
      <c r="M511" s="1142" t="s">
        <v>407</v>
      </c>
      <c r="N511" s="1142"/>
      <c r="O511" s="763">
        <v>2.6520822370468083E-5</v>
      </c>
      <c r="P511" s="670"/>
      <c r="Q511" s="670"/>
      <c r="AA511" s="372"/>
      <c r="AB511" s="372"/>
      <c r="AC511" s="372"/>
      <c r="AD511" s="372"/>
      <c r="AE511" s="372"/>
      <c r="AF511" s="372"/>
      <c r="AG511" s="372"/>
      <c r="AH511" s="372"/>
      <c r="AI511" s="372"/>
      <c r="AJ511" s="372"/>
      <c r="AK511" s="372"/>
      <c r="AL511" s="372"/>
      <c r="AM511" s="372"/>
      <c r="AN511" s="372"/>
      <c r="AO511" s="372"/>
      <c r="AP511" s="372"/>
      <c r="AQ511" s="372"/>
      <c r="AR511" s="372"/>
      <c r="AS511" s="372"/>
      <c r="AT511" s="372"/>
      <c r="AU511" s="372"/>
      <c r="AV511" s="372"/>
      <c r="AW511" s="372"/>
      <c r="AX511" s="372"/>
      <c r="AY511" s="372"/>
      <c r="AZ511" s="372"/>
      <c r="BA511" s="374"/>
      <c r="BB511" s="450"/>
      <c r="BC511" s="374"/>
      <c r="BD511" s="374"/>
      <c r="BE511" s="374"/>
      <c r="BF511" s="374"/>
      <c r="BG511" s="374"/>
      <c r="BH511" s="374"/>
      <c r="BI511" s="374"/>
      <c r="BJ511" s="374"/>
      <c r="BK511" s="374"/>
      <c r="BL511" s="374"/>
      <c r="BM511" s="374"/>
      <c r="BN511" s="374"/>
      <c r="BO511" s="374"/>
      <c r="BP511" s="374"/>
      <c r="BQ511" s="374"/>
      <c r="BR511" s="374"/>
      <c r="BS511" s="374"/>
      <c r="BT511" s="374"/>
      <c r="BU511" s="374"/>
      <c r="BV511" s="374"/>
      <c r="BW511" s="374"/>
      <c r="BX511" s="374"/>
      <c r="BY511" s="374"/>
      <c r="BZ511" s="375"/>
      <c r="CA511" s="375"/>
      <c r="CB511" s="375"/>
      <c r="CC511" s="375"/>
      <c r="CD511" s="375"/>
      <c r="CE511" s="375"/>
      <c r="CF511" s="375"/>
      <c r="CG511" s="375"/>
      <c r="CH511" s="375"/>
      <c r="CI511" s="375"/>
      <c r="CJ511" s="375"/>
      <c r="CK511" s="375"/>
      <c r="CL511" s="375"/>
      <c r="CM511" s="375"/>
      <c r="CN511" s="375"/>
      <c r="CO511" s="375"/>
      <c r="CP511" s="375"/>
      <c r="CQ511" s="375"/>
      <c r="CR511" s="375"/>
      <c r="CS511" s="375"/>
      <c r="CT511" s="375"/>
      <c r="CU511" s="375"/>
      <c r="CV511" s="375"/>
      <c r="CW511" s="375"/>
      <c r="CX511" s="375"/>
      <c r="CY511" s="375"/>
      <c r="CZ511" s="375"/>
    </row>
    <row r="512" s="379" customFormat="true" ht="25.15" customHeight="true" x14ac:dyDescent="0.2">
      <c r="C512" s="1141" t="s">
        <v>383</v>
      </c>
      <c r="D512" s="1142"/>
      <c r="E512" s="761">
        <v>1.4622082257388654E-2</v>
      </c>
      <c r="F512" s="670"/>
      <c r="G512" s="670"/>
      <c r="H512" s="1142" t="s">
        <v>384</v>
      </c>
      <c r="I512" s="1142"/>
      <c r="J512" s="762">
        <v>2.969319210502681E-3</v>
      </c>
      <c r="K512" s="670"/>
      <c r="L512" s="670"/>
      <c r="M512" s="1142" t="s">
        <v>376</v>
      </c>
      <c r="N512" s="1142"/>
      <c r="O512" s="763">
        <v>1.4871211326212287E-2</v>
      </c>
      <c r="P512" s="670"/>
      <c r="Q512" s="670"/>
      <c r="AA512" s="372"/>
      <c r="AB512" s="372"/>
      <c r="AC512" s="372"/>
      <c r="AD512" s="372"/>
      <c r="AE512" s="372"/>
      <c r="AF512" s="372"/>
      <c r="AG512" s="372"/>
      <c r="AH512" s="372"/>
      <c r="AI512" s="372"/>
      <c r="AJ512" s="372"/>
      <c r="AK512" s="372"/>
      <c r="AL512" s="372"/>
      <c r="AM512" s="372"/>
      <c r="AN512" s="372"/>
      <c r="AO512" s="372"/>
      <c r="AP512" s="372"/>
      <c r="AQ512" s="372"/>
      <c r="AR512" s="372"/>
      <c r="AS512" s="372"/>
      <c r="AT512" s="372"/>
      <c r="AU512" s="372"/>
      <c r="AV512" s="372"/>
      <c r="AW512" s="372"/>
      <c r="AX512" s="372"/>
      <c r="AY512" s="372"/>
      <c r="AZ512" s="372"/>
      <c r="BA512" s="374"/>
      <c r="BB512" s="450"/>
      <c r="BC512" s="374"/>
      <c r="BD512" s="374"/>
      <c r="BE512" s="374"/>
      <c r="BF512" s="374"/>
      <c r="BG512" s="374"/>
      <c r="BH512" s="374"/>
      <c r="BI512" s="374"/>
      <c r="BJ512" s="374"/>
      <c r="BK512" s="374"/>
      <c r="BL512" s="374"/>
      <c r="BM512" s="374"/>
      <c r="BN512" s="374"/>
      <c r="BO512" s="374"/>
      <c r="BP512" s="374"/>
      <c r="BQ512" s="374"/>
      <c r="BR512" s="374"/>
      <c r="BS512" s="374"/>
      <c r="BT512" s="374"/>
      <c r="BU512" s="374"/>
      <c r="BV512" s="374"/>
      <c r="BW512" s="374"/>
      <c r="BX512" s="374"/>
      <c r="BY512" s="374"/>
      <c r="BZ512" s="375"/>
      <c r="CA512" s="375"/>
      <c r="CB512" s="375"/>
      <c r="CC512" s="375"/>
      <c r="CD512" s="375"/>
      <c r="CE512" s="375"/>
      <c r="CF512" s="375"/>
      <c r="CG512" s="375"/>
      <c r="CH512" s="375"/>
      <c r="CI512" s="375"/>
      <c r="CJ512" s="375"/>
      <c r="CK512" s="375"/>
      <c r="CL512" s="375"/>
      <c r="CM512" s="375"/>
      <c r="CN512" s="375"/>
      <c r="CO512" s="375"/>
      <c r="CP512" s="375"/>
      <c r="CQ512" s="375"/>
      <c r="CR512" s="375"/>
      <c r="CS512" s="375"/>
      <c r="CT512" s="375"/>
      <c r="CU512" s="375"/>
      <c r="CV512" s="375"/>
      <c r="CW512" s="375"/>
      <c r="CX512" s="375"/>
      <c r="CY512" s="375"/>
      <c r="CZ512" s="375"/>
    </row>
    <row r="513" s="379" customFormat="true" ht="25.15" customHeight="true" x14ac:dyDescent="0.2">
      <c r="C513" s="1141" t="s">
        <v>406</v>
      </c>
      <c r="D513" s="1142"/>
      <c r="E513" s="761">
        <v>2.4114829166131137E-4</v>
      </c>
      <c r="F513" s="670"/>
      <c r="G513" s="670"/>
      <c r="H513" s="1142" t="s">
        <v>400</v>
      </c>
      <c r="I513" s="1142"/>
      <c r="J513" s="762">
        <v>7.8422953555573626E-4</v>
      </c>
      <c r="K513" s="670"/>
      <c r="L513" s="670"/>
      <c r="M513" s="1142" t="s">
        <v>390</v>
      </c>
      <c r="N513" s="1142"/>
      <c r="O513" s="763">
        <v>3.0976680287147064E-3</v>
      </c>
      <c r="P513" s="670"/>
      <c r="Q513" s="670"/>
      <c r="AA513" s="372"/>
      <c r="AB513" s="372"/>
      <c r="AC513" s="372"/>
      <c r="AD513" s="372"/>
      <c r="AE513" s="372"/>
      <c r="AF513" s="372"/>
      <c r="AG513" s="372"/>
      <c r="AH513" s="372"/>
      <c r="AI513" s="372"/>
      <c r="AJ513" s="372"/>
      <c r="AK513" s="372"/>
      <c r="AL513" s="372"/>
      <c r="AM513" s="372"/>
      <c r="AN513" s="372"/>
      <c r="AO513" s="372"/>
      <c r="AP513" s="372"/>
      <c r="AQ513" s="372"/>
      <c r="AR513" s="372"/>
      <c r="AS513" s="372"/>
      <c r="AT513" s="372"/>
      <c r="AU513" s="372"/>
      <c r="AV513" s="372"/>
      <c r="AW513" s="372"/>
      <c r="AX513" s="372"/>
      <c r="AY513" s="372"/>
      <c r="AZ513" s="372"/>
      <c r="BA513" s="374"/>
      <c r="BB513" s="450"/>
      <c r="BC513" s="374"/>
      <c r="BD513" s="374"/>
      <c r="BE513" s="374"/>
      <c r="BF513" s="374"/>
      <c r="BG513" s="374"/>
      <c r="BH513" s="374"/>
      <c r="BI513" s="374"/>
      <c r="BJ513" s="374"/>
      <c r="BK513" s="374"/>
      <c r="BL513" s="374"/>
      <c r="BM513" s="374"/>
      <c r="BN513" s="374"/>
      <c r="BO513" s="374"/>
      <c r="BP513" s="374"/>
      <c r="BQ513" s="374"/>
      <c r="BR513" s="374"/>
      <c r="BS513" s="374"/>
      <c r="BT513" s="374"/>
      <c r="BU513" s="374"/>
      <c r="BV513" s="374"/>
      <c r="BW513" s="374"/>
      <c r="BX513" s="374"/>
      <c r="BY513" s="374"/>
      <c r="BZ513" s="375"/>
      <c r="CA513" s="375"/>
      <c r="CB513" s="375"/>
      <c r="CC513" s="375"/>
      <c r="CD513" s="375"/>
      <c r="CE513" s="375"/>
      <c r="CF513" s="375"/>
      <c r="CG513" s="375"/>
      <c r="CH513" s="375"/>
      <c r="CI513" s="375"/>
      <c r="CJ513" s="375"/>
      <c r="CK513" s="375"/>
      <c r="CL513" s="375"/>
      <c r="CM513" s="375"/>
      <c r="CN513" s="375"/>
      <c r="CO513" s="375"/>
      <c r="CP513" s="375"/>
      <c r="CQ513" s="375"/>
      <c r="CR513" s="375"/>
      <c r="CS513" s="375"/>
      <c r="CT513" s="375"/>
      <c r="CU513" s="375"/>
      <c r="CV513" s="375"/>
      <c r="CW513" s="375"/>
      <c r="CX513" s="375"/>
      <c r="CY513" s="375"/>
      <c r="CZ513" s="375"/>
    </row>
    <row r="514" s="379" customFormat="true" ht="25.15" customHeight="true" x14ac:dyDescent="0.2">
      <c r="C514" s="1141" t="s">
        <v>382</v>
      </c>
      <c r="D514" s="1142"/>
      <c r="E514" s="761">
        <v>1.5256365079868607E-2</v>
      </c>
      <c r="F514" s="670"/>
      <c r="G514" s="670"/>
      <c r="H514" s="1142" t="s">
        <v>388</v>
      </c>
      <c r="I514" s="1142"/>
      <c r="J514" s="762">
        <v>9.3784716114392449E-4</v>
      </c>
      <c r="K514" s="670"/>
      <c r="L514" s="670"/>
      <c r="M514" s="1142" t="s">
        <v>384</v>
      </c>
      <c r="N514" s="1142"/>
      <c r="O514" s="763">
        <v>9.6783034310161508E-3</v>
      </c>
      <c r="P514" s="670"/>
      <c r="Q514" s="670"/>
      <c r="AA514" s="372"/>
      <c r="AB514" s="372"/>
      <c r="AC514" s="372"/>
      <c r="AD514" s="372"/>
      <c r="AE514" s="372"/>
      <c r="AF514" s="372"/>
      <c r="AG514" s="372"/>
      <c r="AH514" s="372"/>
      <c r="AI514" s="372"/>
      <c r="AJ514" s="372"/>
      <c r="AK514" s="372"/>
      <c r="AL514" s="372"/>
      <c r="AM514" s="372"/>
      <c r="AN514" s="372"/>
      <c r="AO514" s="372"/>
      <c r="AP514" s="372"/>
      <c r="AQ514" s="372"/>
      <c r="AR514" s="372"/>
      <c r="AS514" s="372"/>
      <c r="AT514" s="372"/>
      <c r="AU514" s="372"/>
      <c r="AV514" s="372"/>
      <c r="AW514" s="372"/>
      <c r="AX514" s="372"/>
      <c r="AY514" s="372"/>
      <c r="AZ514" s="372"/>
      <c r="BA514" s="374"/>
      <c r="BB514" s="450"/>
      <c r="BC514" s="374"/>
      <c r="BD514" s="374"/>
      <c r="BE514" s="374"/>
      <c r="BF514" s="374"/>
      <c r="BG514" s="374"/>
      <c r="BH514" s="374"/>
      <c r="BI514" s="374"/>
      <c r="BJ514" s="374"/>
      <c r="BK514" s="374"/>
      <c r="BL514" s="374"/>
      <c r="BM514" s="374"/>
      <c r="BN514" s="374"/>
      <c r="BO514" s="374"/>
      <c r="BP514" s="374"/>
      <c r="BQ514" s="374"/>
      <c r="BR514" s="374"/>
      <c r="BS514" s="374"/>
      <c r="BT514" s="374"/>
      <c r="BU514" s="374"/>
      <c r="BV514" s="374"/>
      <c r="BW514" s="374"/>
      <c r="BX514" s="374"/>
      <c r="BY514" s="374"/>
      <c r="BZ514" s="375"/>
      <c r="CA514" s="375"/>
      <c r="CB514" s="375"/>
      <c r="CC514" s="375"/>
      <c r="CD514" s="375"/>
      <c r="CE514" s="375"/>
      <c r="CF514" s="375"/>
      <c r="CG514" s="375"/>
      <c r="CH514" s="375"/>
      <c r="CI514" s="375"/>
      <c r="CJ514" s="375"/>
      <c r="CK514" s="375"/>
      <c r="CL514" s="375"/>
      <c r="CM514" s="375"/>
      <c r="CN514" s="375"/>
      <c r="CO514" s="375"/>
      <c r="CP514" s="375"/>
      <c r="CQ514" s="375"/>
      <c r="CR514" s="375"/>
      <c r="CS514" s="375"/>
      <c r="CT514" s="375"/>
      <c r="CU514" s="375"/>
      <c r="CV514" s="375"/>
      <c r="CW514" s="375"/>
      <c r="CX514" s="375"/>
      <c r="CY514" s="375"/>
      <c r="CZ514" s="375"/>
    </row>
    <row r="515" s="379" customFormat="true" ht="25.15" customHeight="true" x14ac:dyDescent="0.2">
      <c r="C515" s="1141" t="s">
        <v>375</v>
      </c>
      <c r="D515" s="1142"/>
      <c r="E515" s="761">
        <v>7.9175339558465192E-3</v>
      </c>
      <c r="F515" s="670"/>
      <c r="G515" s="670"/>
      <c r="H515" s="1142" t="s">
        <v>353</v>
      </c>
      <c r="I515" s="1142"/>
      <c r="J515" s="762">
        <v>0.20623216440402872</v>
      </c>
      <c r="K515" s="670"/>
      <c r="L515" s="670"/>
      <c r="M515" s="1142" t="s">
        <v>400</v>
      </c>
      <c r="N515" s="1142"/>
      <c r="O515" s="763">
        <v>3.1347929457129727E-5</v>
      </c>
      <c r="P515" s="670"/>
      <c r="Q515" s="670"/>
      <c r="AA515" s="372"/>
      <c r="AB515" s="372"/>
      <c r="AC515" s="372"/>
      <c r="AD515" s="372"/>
      <c r="AE515" s="372"/>
      <c r="AF515" s="372"/>
      <c r="AG515" s="372"/>
      <c r="AH515" s="372"/>
      <c r="AI515" s="372"/>
      <c r="AJ515" s="372"/>
      <c r="AK515" s="372"/>
      <c r="AL515" s="372"/>
      <c r="AM515" s="372"/>
      <c r="AN515" s="372"/>
      <c r="AO515" s="372"/>
      <c r="AP515" s="372"/>
      <c r="AQ515" s="372"/>
      <c r="AR515" s="372"/>
      <c r="AS515" s="372"/>
      <c r="AT515" s="372"/>
      <c r="AU515" s="372"/>
      <c r="AV515" s="372"/>
      <c r="AW515" s="372"/>
      <c r="AX515" s="372"/>
      <c r="AY515" s="372"/>
      <c r="AZ515" s="372"/>
      <c r="BA515" s="374"/>
      <c r="BB515" s="450"/>
      <c r="BC515" s="374"/>
      <c r="BD515" s="374"/>
      <c r="BE515" s="374"/>
      <c r="BF515" s="374"/>
      <c r="BG515" s="374"/>
      <c r="BH515" s="374"/>
      <c r="BI515" s="374"/>
      <c r="BJ515" s="374"/>
      <c r="BK515" s="374"/>
      <c r="BL515" s="374"/>
      <c r="BM515" s="374"/>
      <c r="BN515" s="374"/>
      <c r="BO515" s="374"/>
      <c r="BP515" s="374"/>
      <c r="BQ515" s="374"/>
      <c r="BR515" s="374"/>
      <c r="BS515" s="374"/>
      <c r="BT515" s="374"/>
      <c r="BU515" s="374"/>
      <c r="BV515" s="374"/>
      <c r="BW515" s="374"/>
      <c r="BX515" s="374"/>
      <c r="BY515" s="374"/>
      <c r="BZ515" s="375"/>
      <c r="CA515" s="375"/>
      <c r="CB515" s="375"/>
      <c r="CC515" s="375"/>
      <c r="CD515" s="375"/>
      <c r="CE515" s="375"/>
      <c r="CF515" s="375"/>
      <c r="CG515" s="375"/>
      <c r="CH515" s="375"/>
      <c r="CI515" s="375"/>
      <c r="CJ515" s="375"/>
      <c r="CK515" s="375"/>
      <c r="CL515" s="375"/>
      <c r="CM515" s="375"/>
      <c r="CN515" s="375"/>
      <c r="CO515" s="375"/>
      <c r="CP515" s="375"/>
      <c r="CQ515" s="375"/>
      <c r="CR515" s="375"/>
      <c r="CS515" s="375"/>
      <c r="CT515" s="375"/>
      <c r="CU515" s="375"/>
      <c r="CV515" s="375"/>
      <c r="CW515" s="375"/>
      <c r="CX515" s="375"/>
      <c r="CY515" s="375"/>
      <c r="CZ515" s="375"/>
    </row>
    <row r="516" s="379" customFormat="true" ht="25.15" customHeight="true" x14ac:dyDescent="0.2">
      <c r="C516" s="1141" t="s">
        <v>342</v>
      </c>
      <c r="D516" s="1142"/>
      <c r="E516" s="761">
        <v>0.58979635435410227</v>
      </c>
      <c r="F516" s="670"/>
      <c r="G516" s="670"/>
      <c r="H516" s="1142" t="s">
        <v>356</v>
      </c>
      <c r="I516" s="1142"/>
      <c r="J516" s="762">
        <v>0.29186260230762251</v>
      </c>
      <c r="K516" s="670"/>
      <c r="L516" s="670"/>
      <c r="M516" s="1142" t="s">
        <v>388</v>
      </c>
      <c r="N516" s="1142"/>
      <c r="O516" s="763">
        <v>4.7373642935655113E-3</v>
      </c>
      <c r="P516" s="670"/>
      <c r="Q516" s="670"/>
      <c r="AA516" s="372"/>
      <c r="AB516" s="372"/>
      <c r="AC516" s="372"/>
      <c r="AD516" s="372"/>
      <c r="AE516" s="372"/>
      <c r="AF516" s="372"/>
      <c r="AG516" s="372"/>
      <c r="AH516" s="372"/>
      <c r="AI516" s="372"/>
      <c r="AJ516" s="372"/>
      <c r="AK516" s="372"/>
      <c r="AL516" s="372"/>
      <c r="AM516" s="372"/>
      <c r="AN516" s="372"/>
      <c r="AO516" s="372"/>
      <c r="AP516" s="372"/>
      <c r="AQ516" s="372"/>
      <c r="AR516" s="372"/>
      <c r="AS516" s="372"/>
      <c r="AT516" s="372"/>
      <c r="AU516" s="372"/>
      <c r="AV516" s="372"/>
      <c r="AW516" s="372"/>
      <c r="AX516" s="372"/>
      <c r="AY516" s="372"/>
      <c r="AZ516" s="372"/>
      <c r="BA516" s="374"/>
      <c r="BB516" s="450"/>
      <c r="BC516" s="374"/>
      <c r="BD516" s="374"/>
      <c r="BE516" s="374"/>
      <c r="BF516" s="374"/>
      <c r="BG516" s="374"/>
      <c r="BH516" s="374"/>
      <c r="BI516" s="374"/>
      <c r="BJ516" s="374"/>
      <c r="BK516" s="374"/>
      <c r="BL516" s="374"/>
      <c r="BM516" s="374"/>
      <c r="BN516" s="374"/>
      <c r="BO516" s="374"/>
      <c r="BP516" s="374"/>
      <c r="BQ516" s="374"/>
      <c r="BR516" s="374"/>
      <c r="BS516" s="374"/>
      <c r="BT516" s="374"/>
      <c r="BU516" s="374"/>
      <c r="BV516" s="374"/>
      <c r="BW516" s="374"/>
      <c r="BX516" s="374"/>
      <c r="BY516" s="374"/>
      <c r="BZ516" s="375"/>
      <c r="CA516" s="375"/>
      <c r="CB516" s="375"/>
      <c r="CC516" s="375"/>
      <c r="CD516" s="375"/>
      <c r="CE516" s="375"/>
      <c r="CF516" s="375"/>
      <c r="CG516" s="375"/>
      <c r="CH516" s="375"/>
      <c r="CI516" s="375"/>
      <c r="CJ516" s="375"/>
      <c r="CK516" s="375"/>
      <c r="CL516" s="375"/>
      <c r="CM516" s="375"/>
      <c r="CN516" s="375"/>
      <c r="CO516" s="375"/>
      <c r="CP516" s="375"/>
      <c r="CQ516" s="375"/>
      <c r="CR516" s="375"/>
      <c r="CS516" s="375"/>
      <c r="CT516" s="375"/>
      <c r="CU516" s="375"/>
      <c r="CV516" s="375"/>
      <c r="CW516" s="375"/>
      <c r="CX516" s="375"/>
      <c r="CY516" s="375"/>
      <c r="CZ516" s="375"/>
    </row>
    <row r="517" s="379" customFormat="true" ht="25.15" customHeight="true" x14ac:dyDescent="0.2">
      <c r="C517" s="1141" t="s">
        <v>378</v>
      </c>
      <c r="D517" s="1142"/>
      <c r="E517" s="761">
        <v>2.4658778058609023E-2</v>
      </c>
      <c r="F517" s="670"/>
      <c r="G517" s="670"/>
      <c r="H517" s="1142" t="s">
        <v>397</v>
      </c>
      <c r="I517" s="1142"/>
      <c r="J517" s="762">
        <v>6.6364502666841079E-4</v>
      </c>
      <c r="K517" s="670"/>
      <c r="L517" s="670"/>
      <c r="M517" s="1142" t="s">
        <v>353</v>
      </c>
      <c r="N517" s="1142"/>
      <c r="O517" s="763">
        <v>8.9911267890267904E-2</v>
      </c>
      <c r="P517" s="670"/>
      <c r="Q517" s="670"/>
      <c r="AA517" s="372"/>
      <c r="AB517" s="372"/>
      <c r="AC517" s="372"/>
      <c r="AD517" s="372"/>
      <c r="AE517" s="372"/>
      <c r="AF517" s="372"/>
      <c r="AG517" s="372"/>
      <c r="AH517" s="372"/>
      <c r="AI517" s="372"/>
      <c r="AJ517" s="372"/>
      <c r="AK517" s="372"/>
      <c r="AL517" s="372"/>
      <c r="AM517" s="372"/>
      <c r="AN517" s="372"/>
      <c r="AO517" s="372"/>
      <c r="AP517" s="372"/>
      <c r="AQ517" s="372"/>
      <c r="AR517" s="372"/>
      <c r="AS517" s="372"/>
      <c r="AT517" s="372"/>
      <c r="AU517" s="372"/>
      <c r="AV517" s="372"/>
      <c r="AW517" s="372"/>
      <c r="AX517" s="372"/>
      <c r="AY517" s="372"/>
      <c r="AZ517" s="372"/>
      <c r="BA517" s="374"/>
      <c r="BB517" s="450"/>
      <c r="BC517" s="374"/>
      <c r="BD517" s="374"/>
      <c r="BE517" s="374"/>
      <c r="BF517" s="374"/>
      <c r="BG517" s="374"/>
      <c r="BH517" s="374"/>
      <c r="BI517" s="374"/>
      <c r="BJ517" s="374"/>
      <c r="BK517" s="374"/>
      <c r="BL517" s="374"/>
      <c r="BM517" s="374"/>
      <c r="BN517" s="374"/>
      <c r="BO517" s="374"/>
      <c r="BP517" s="374"/>
      <c r="BQ517" s="374"/>
      <c r="BR517" s="374"/>
      <c r="BS517" s="374"/>
      <c r="BT517" s="374"/>
      <c r="BU517" s="374"/>
      <c r="BV517" s="374"/>
      <c r="BW517" s="374"/>
      <c r="BX517" s="374"/>
      <c r="BY517" s="374"/>
      <c r="BZ517" s="375"/>
      <c r="CA517" s="375"/>
      <c r="CB517" s="375"/>
      <c r="CC517" s="375"/>
      <c r="CD517" s="375"/>
      <c r="CE517" s="375"/>
      <c r="CF517" s="375"/>
      <c r="CG517" s="375"/>
      <c r="CH517" s="375"/>
      <c r="CI517" s="375"/>
      <c r="CJ517" s="375"/>
      <c r="CK517" s="375"/>
      <c r="CL517" s="375"/>
      <c r="CM517" s="375"/>
      <c r="CN517" s="375"/>
      <c r="CO517" s="375"/>
      <c r="CP517" s="375"/>
      <c r="CQ517" s="375"/>
      <c r="CR517" s="375"/>
      <c r="CS517" s="375"/>
      <c r="CT517" s="375"/>
      <c r="CU517" s="375"/>
      <c r="CV517" s="375"/>
      <c r="CW517" s="375"/>
      <c r="CX517" s="375"/>
      <c r="CY517" s="375"/>
      <c r="CZ517" s="375"/>
    </row>
    <row r="518" s="379" customFormat="true" ht="25.15" customHeight="true" x14ac:dyDescent="0.2">
      <c r="C518" s="1141" t="s">
        <v>349</v>
      </c>
      <c r="D518" s="1142"/>
      <c r="E518" s="761">
        <v>0.45409030096499375</v>
      </c>
      <c r="F518" s="670"/>
      <c r="G518" s="670"/>
      <c r="H518" s="1142" t="s">
        <v>383</v>
      </c>
      <c r="I518" s="1142"/>
      <c r="J518" s="762">
        <v>1.2208291926440268E-2</v>
      </c>
      <c r="K518" s="670"/>
      <c r="L518" s="670"/>
      <c r="M518" s="1142" t="s">
        <v>356</v>
      </c>
      <c r="N518" s="1142"/>
      <c r="O518" s="763">
        <v>9.2047225605608726E-2</v>
      </c>
      <c r="P518" s="670"/>
      <c r="Q518" s="670"/>
      <c r="AA518" s="372"/>
      <c r="AB518" s="372"/>
      <c r="AC518" s="372"/>
      <c r="AD518" s="372"/>
      <c r="AE518" s="372"/>
      <c r="AF518" s="372"/>
      <c r="AG518" s="372"/>
      <c r="AH518" s="372"/>
      <c r="AI518" s="372"/>
      <c r="AJ518" s="372"/>
      <c r="AK518" s="372"/>
      <c r="AL518" s="372"/>
      <c r="AM518" s="372"/>
      <c r="AN518" s="372"/>
      <c r="AO518" s="372"/>
      <c r="AP518" s="372"/>
      <c r="AQ518" s="372"/>
      <c r="AR518" s="372"/>
      <c r="AS518" s="372"/>
      <c r="AT518" s="372"/>
      <c r="AU518" s="372"/>
      <c r="AV518" s="372"/>
      <c r="AW518" s="372"/>
      <c r="AX518" s="372"/>
      <c r="AY518" s="372"/>
      <c r="AZ518" s="372"/>
      <c r="BA518" s="374"/>
      <c r="BB518" s="450"/>
      <c r="BC518" s="374"/>
      <c r="BD518" s="374"/>
      <c r="BE518" s="374"/>
      <c r="BF518" s="374"/>
      <c r="BG518" s="374"/>
      <c r="BH518" s="374"/>
      <c r="BI518" s="374"/>
      <c r="BJ518" s="374"/>
      <c r="BK518" s="374"/>
      <c r="BL518" s="374"/>
      <c r="BM518" s="374"/>
      <c r="BN518" s="374"/>
      <c r="BO518" s="374"/>
      <c r="BP518" s="374"/>
      <c r="BQ518" s="374"/>
      <c r="BR518" s="374"/>
      <c r="BS518" s="374"/>
      <c r="BT518" s="374"/>
      <c r="BU518" s="374"/>
      <c r="BV518" s="374"/>
      <c r="BW518" s="374"/>
      <c r="BX518" s="374"/>
      <c r="BY518" s="374"/>
      <c r="BZ518" s="375"/>
      <c r="CA518" s="375"/>
      <c r="CB518" s="375"/>
      <c r="CC518" s="375"/>
      <c r="CD518" s="375"/>
      <c r="CE518" s="375"/>
      <c r="CF518" s="375"/>
      <c r="CG518" s="375"/>
      <c r="CH518" s="375"/>
      <c r="CI518" s="375"/>
      <c r="CJ518" s="375"/>
      <c r="CK518" s="375"/>
      <c r="CL518" s="375"/>
      <c r="CM518" s="375"/>
      <c r="CN518" s="375"/>
      <c r="CO518" s="375"/>
      <c r="CP518" s="375"/>
      <c r="CQ518" s="375"/>
      <c r="CR518" s="375"/>
      <c r="CS518" s="375"/>
      <c r="CT518" s="375"/>
      <c r="CU518" s="375"/>
      <c r="CV518" s="375"/>
      <c r="CW518" s="375"/>
      <c r="CX518" s="375"/>
      <c r="CY518" s="375"/>
      <c r="CZ518" s="375"/>
    </row>
    <row r="519" s="379" customFormat="true" ht="25.15" customHeight="true" x14ac:dyDescent="0.2">
      <c r="C519" s="1141" t="s">
        <v>370</v>
      </c>
      <c r="D519" s="1142"/>
      <c r="E519" s="761">
        <v>0.11930630449832241</v>
      </c>
      <c r="F519" s="670"/>
      <c r="G519" s="670"/>
      <c r="H519" s="1142" t="s">
        <v>406</v>
      </c>
      <c r="I519" s="1142"/>
      <c r="J519" s="762">
        <v>5.5303296833710534E-4</v>
      </c>
      <c r="K519" s="670"/>
      <c r="L519" s="670"/>
      <c r="M519" s="1142" t="s">
        <v>397</v>
      </c>
      <c r="N519" s="1142"/>
      <c r="O519" s="763">
        <v>9.7707651855400649E-4</v>
      </c>
      <c r="P519" s="670"/>
      <c r="Q519" s="670"/>
      <c r="AA519" s="372"/>
      <c r="AB519" s="372"/>
      <c r="AC519" s="372"/>
      <c r="AD519" s="372"/>
      <c r="AE519" s="372"/>
      <c r="AF519" s="372"/>
      <c r="AG519" s="372"/>
      <c r="AH519" s="372"/>
      <c r="AI519" s="372"/>
      <c r="AJ519" s="372"/>
      <c r="AK519" s="372"/>
      <c r="AL519" s="372"/>
      <c r="AM519" s="372"/>
      <c r="AN519" s="372"/>
      <c r="AO519" s="372"/>
      <c r="AP519" s="372"/>
      <c r="AQ519" s="372"/>
      <c r="AR519" s="372"/>
      <c r="AS519" s="372"/>
      <c r="AT519" s="372"/>
      <c r="AU519" s="372"/>
      <c r="AV519" s="372"/>
      <c r="AW519" s="372"/>
      <c r="AX519" s="372"/>
      <c r="AY519" s="372"/>
      <c r="AZ519" s="372"/>
      <c r="BA519" s="374"/>
      <c r="BB519" s="450"/>
      <c r="BC519" s="374"/>
      <c r="BD519" s="374"/>
      <c r="BE519" s="374"/>
      <c r="BF519" s="374"/>
      <c r="BG519" s="374"/>
      <c r="BH519" s="374"/>
      <c r="BI519" s="374"/>
      <c r="BJ519" s="374"/>
      <c r="BK519" s="374"/>
      <c r="BL519" s="374"/>
      <c r="BM519" s="374"/>
      <c r="BN519" s="374"/>
      <c r="BO519" s="374"/>
      <c r="BP519" s="374"/>
      <c r="BQ519" s="374"/>
      <c r="BR519" s="374"/>
      <c r="BS519" s="374"/>
      <c r="BT519" s="374"/>
      <c r="BU519" s="374"/>
      <c r="BV519" s="374"/>
      <c r="BW519" s="374"/>
      <c r="BX519" s="374"/>
      <c r="BY519" s="374"/>
      <c r="BZ519" s="375"/>
      <c r="CA519" s="375"/>
      <c r="CB519" s="375"/>
      <c r="CC519" s="375"/>
      <c r="CD519" s="375"/>
      <c r="CE519" s="375"/>
      <c r="CF519" s="375"/>
      <c r="CG519" s="375"/>
      <c r="CH519" s="375"/>
      <c r="CI519" s="375"/>
      <c r="CJ519" s="375"/>
      <c r="CK519" s="375"/>
      <c r="CL519" s="375"/>
      <c r="CM519" s="375"/>
      <c r="CN519" s="375"/>
      <c r="CO519" s="375"/>
      <c r="CP519" s="375"/>
      <c r="CQ519" s="375"/>
      <c r="CR519" s="375"/>
      <c r="CS519" s="375"/>
      <c r="CT519" s="375"/>
      <c r="CU519" s="375"/>
      <c r="CV519" s="375"/>
      <c r="CW519" s="375"/>
      <c r="CX519" s="375"/>
      <c r="CY519" s="375"/>
      <c r="CZ519" s="375"/>
    </row>
    <row r="520" s="379" customFormat="true" ht="25.15" customHeight="true" x14ac:dyDescent="0.2">
      <c r="C520" s="1141" t="s">
        <v>351</v>
      </c>
      <c r="D520" s="1142"/>
      <c r="E520" s="761">
        <v>0.36758067066563488</v>
      </c>
      <c r="F520" s="670"/>
      <c r="G520" s="670"/>
      <c r="H520" s="1142" t="s">
        <v>382</v>
      </c>
      <c r="I520" s="1142"/>
      <c r="J520" s="762">
        <v>4.684621620368261E-3</v>
      </c>
      <c r="K520" s="670"/>
      <c r="L520" s="670"/>
      <c r="M520" s="1142" t="s">
        <v>383</v>
      </c>
      <c r="N520" s="1142"/>
      <c r="O520" s="763">
        <v>4.7382203329379545E-4</v>
      </c>
      <c r="P520" s="670"/>
      <c r="Q520" s="670"/>
      <c r="AA520" s="372"/>
      <c r="AB520" s="372"/>
      <c r="AC520" s="372"/>
      <c r="AD520" s="372"/>
      <c r="AE520" s="372"/>
      <c r="AF520" s="372"/>
      <c r="AG520" s="372"/>
      <c r="AH520" s="372"/>
      <c r="AI520" s="372"/>
      <c r="AJ520" s="372"/>
      <c r="AK520" s="372"/>
      <c r="AL520" s="372"/>
      <c r="AM520" s="372"/>
      <c r="AN520" s="372"/>
      <c r="AO520" s="372"/>
      <c r="AP520" s="372"/>
      <c r="AQ520" s="372"/>
      <c r="AR520" s="372"/>
      <c r="AS520" s="372"/>
      <c r="AT520" s="372"/>
      <c r="AU520" s="372"/>
      <c r="AV520" s="372"/>
      <c r="AW520" s="372"/>
      <c r="AX520" s="372"/>
      <c r="AY520" s="372"/>
      <c r="AZ520" s="372"/>
      <c r="BA520" s="374"/>
      <c r="BB520" s="450"/>
      <c r="BC520" s="374"/>
      <c r="BD520" s="374"/>
      <c r="BE520" s="374"/>
      <c r="BF520" s="374"/>
      <c r="BG520" s="374"/>
      <c r="BH520" s="374"/>
      <c r="BI520" s="374"/>
      <c r="BJ520" s="374"/>
      <c r="BK520" s="374"/>
      <c r="BL520" s="374"/>
      <c r="BM520" s="374"/>
      <c r="BN520" s="374"/>
      <c r="BO520" s="374"/>
      <c r="BP520" s="374"/>
      <c r="BQ520" s="374"/>
      <c r="BR520" s="374"/>
      <c r="BS520" s="374"/>
      <c r="BT520" s="374"/>
      <c r="BU520" s="374"/>
      <c r="BV520" s="374"/>
      <c r="BW520" s="374"/>
      <c r="BX520" s="374"/>
      <c r="BY520" s="374"/>
      <c r="BZ520" s="375"/>
      <c r="CA520" s="375"/>
      <c r="CB520" s="375"/>
      <c r="CC520" s="375"/>
      <c r="CD520" s="375"/>
      <c r="CE520" s="375"/>
      <c r="CF520" s="375"/>
      <c r="CG520" s="375"/>
      <c r="CH520" s="375"/>
      <c r="CI520" s="375"/>
      <c r="CJ520" s="375"/>
      <c r="CK520" s="375"/>
      <c r="CL520" s="375"/>
      <c r="CM520" s="375"/>
      <c r="CN520" s="375"/>
      <c r="CO520" s="375"/>
      <c r="CP520" s="375"/>
      <c r="CQ520" s="375"/>
      <c r="CR520" s="375"/>
      <c r="CS520" s="375"/>
      <c r="CT520" s="375"/>
      <c r="CU520" s="375"/>
      <c r="CV520" s="375"/>
      <c r="CW520" s="375"/>
      <c r="CX520" s="375"/>
      <c r="CY520" s="375"/>
      <c r="CZ520" s="375"/>
    </row>
    <row r="521" s="379" customFormat="true" ht="25.15" customHeight="true" x14ac:dyDescent="0.2">
      <c r="C521" s="1141" t="s">
        <v>366</v>
      </c>
      <c r="D521" s="1142"/>
      <c r="E521" s="761">
        <v>0.19863552222805042</v>
      </c>
      <c r="F521" s="670"/>
      <c r="G521" s="670"/>
      <c r="H521" s="1142" t="s">
        <v>375</v>
      </c>
      <c r="I521" s="1142"/>
      <c r="J521" s="762">
        <v>2.0335514027403953E-2</v>
      </c>
      <c r="K521" s="670"/>
      <c r="L521" s="670"/>
      <c r="M521" s="1142" t="s">
        <v>406</v>
      </c>
      <c r="N521" s="1142"/>
      <c r="O521" s="763">
        <v>2.0359146520003446E-4</v>
      </c>
      <c r="P521" s="670"/>
      <c r="Q521" s="670"/>
      <c r="AA521" s="372"/>
      <c r="AB521" s="372"/>
      <c r="AC521" s="372"/>
      <c r="AD521" s="372"/>
      <c r="AE521" s="372"/>
      <c r="AF521" s="372"/>
      <c r="AG521" s="372"/>
      <c r="AH521" s="372"/>
      <c r="AI521" s="372"/>
      <c r="AJ521" s="372"/>
      <c r="AK521" s="372"/>
      <c r="AL521" s="372"/>
      <c r="AM521" s="372"/>
      <c r="AN521" s="372"/>
      <c r="AO521" s="372"/>
      <c r="AP521" s="372"/>
      <c r="AQ521" s="372"/>
      <c r="AR521" s="372"/>
      <c r="AS521" s="372"/>
      <c r="AT521" s="372"/>
      <c r="AU521" s="372"/>
      <c r="AV521" s="372"/>
      <c r="AW521" s="372"/>
      <c r="AX521" s="372"/>
      <c r="AY521" s="372"/>
      <c r="AZ521" s="372"/>
      <c r="BA521" s="374"/>
      <c r="BB521" s="450"/>
      <c r="BC521" s="374"/>
      <c r="BD521" s="374"/>
      <c r="BE521" s="374"/>
      <c r="BF521" s="374"/>
      <c r="BG521" s="374"/>
      <c r="BH521" s="374"/>
      <c r="BI521" s="374"/>
      <c r="BJ521" s="374"/>
      <c r="BK521" s="374"/>
      <c r="BL521" s="374"/>
      <c r="BM521" s="374"/>
      <c r="BN521" s="374"/>
      <c r="BO521" s="374"/>
      <c r="BP521" s="374"/>
      <c r="BQ521" s="374"/>
      <c r="BR521" s="374"/>
      <c r="BS521" s="374"/>
      <c r="BT521" s="374"/>
      <c r="BU521" s="374"/>
      <c r="BV521" s="374"/>
      <c r="BW521" s="374"/>
      <c r="BX521" s="374"/>
      <c r="BY521" s="374"/>
      <c r="BZ521" s="375"/>
      <c r="CA521" s="375"/>
      <c r="CB521" s="375"/>
      <c r="CC521" s="375"/>
      <c r="CD521" s="375"/>
      <c r="CE521" s="375"/>
      <c r="CF521" s="375"/>
      <c r="CG521" s="375"/>
      <c r="CH521" s="375"/>
      <c r="CI521" s="375"/>
      <c r="CJ521" s="375"/>
      <c r="CK521" s="375"/>
      <c r="CL521" s="375"/>
      <c r="CM521" s="375"/>
      <c r="CN521" s="375"/>
      <c r="CO521" s="375"/>
      <c r="CP521" s="375"/>
      <c r="CQ521" s="375"/>
      <c r="CR521" s="375"/>
      <c r="CS521" s="375"/>
      <c r="CT521" s="375"/>
      <c r="CU521" s="375"/>
      <c r="CV521" s="375"/>
      <c r="CW521" s="375"/>
      <c r="CX521" s="375"/>
      <c r="CY521" s="375"/>
      <c r="CZ521" s="375"/>
    </row>
    <row r="522" s="379" customFormat="true" ht="25.15" customHeight="true" x14ac:dyDescent="0.2">
      <c r="C522" s="1141" t="s">
        <v>373</v>
      </c>
      <c r="D522" s="1142"/>
      <c r="E522" s="761">
        <v>7.4319362627460875E-2</v>
      </c>
      <c r="F522" s="670"/>
      <c r="G522" s="670"/>
      <c r="H522" s="1142" t="s">
        <v>342</v>
      </c>
      <c r="I522" s="1142"/>
      <c r="J522" s="762">
        <v>0.12301580551647309</v>
      </c>
      <c r="K522" s="670"/>
      <c r="L522" s="670"/>
      <c r="M522" s="1142" t="s">
        <v>382</v>
      </c>
      <c r="N522" s="1142"/>
      <c r="O522" s="763">
        <v>6.9837202131748342E-3</v>
      </c>
      <c r="P522" s="670"/>
      <c r="Q522" s="670"/>
      <c r="AA522" s="372"/>
      <c r="AB522" s="372"/>
      <c r="AC522" s="372"/>
      <c r="AD522" s="372"/>
      <c r="AE522" s="372"/>
      <c r="AF522" s="372"/>
      <c r="AG522" s="372"/>
      <c r="AH522" s="372"/>
      <c r="AI522" s="372"/>
      <c r="AJ522" s="372"/>
      <c r="AK522" s="372"/>
      <c r="AL522" s="372"/>
      <c r="AM522" s="372"/>
      <c r="AN522" s="372"/>
      <c r="AO522" s="372"/>
      <c r="AP522" s="372"/>
      <c r="AQ522" s="372"/>
      <c r="AR522" s="372"/>
      <c r="AS522" s="372"/>
      <c r="AT522" s="372"/>
      <c r="AU522" s="372"/>
      <c r="AV522" s="372"/>
      <c r="AW522" s="372"/>
      <c r="AX522" s="372"/>
      <c r="AY522" s="372"/>
      <c r="AZ522" s="372"/>
      <c r="BA522" s="374"/>
      <c r="BB522" s="450"/>
      <c r="BC522" s="374"/>
      <c r="BD522" s="374"/>
      <c r="BE522" s="374"/>
      <c r="BF522" s="374"/>
      <c r="BG522" s="374"/>
      <c r="BH522" s="374"/>
      <c r="BI522" s="374"/>
      <c r="BJ522" s="374"/>
      <c r="BK522" s="374"/>
      <c r="BL522" s="374"/>
      <c r="BM522" s="374"/>
      <c r="BN522" s="374"/>
      <c r="BO522" s="374"/>
      <c r="BP522" s="374"/>
      <c r="BQ522" s="374"/>
      <c r="BR522" s="374"/>
      <c r="BS522" s="374"/>
      <c r="BT522" s="374"/>
      <c r="BU522" s="374"/>
      <c r="BV522" s="374"/>
      <c r="BW522" s="374"/>
      <c r="BX522" s="374"/>
      <c r="BY522" s="374"/>
      <c r="BZ522" s="375"/>
      <c r="CA522" s="375"/>
      <c r="CB522" s="375"/>
      <c r="CC522" s="375"/>
      <c r="CD522" s="375"/>
      <c r="CE522" s="375"/>
      <c r="CF522" s="375"/>
      <c r="CG522" s="375"/>
      <c r="CH522" s="375"/>
      <c r="CI522" s="375"/>
      <c r="CJ522" s="375"/>
      <c r="CK522" s="375"/>
      <c r="CL522" s="375"/>
      <c r="CM522" s="375"/>
      <c r="CN522" s="375"/>
      <c r="CO522" s="375"/>
      <c r="CP522" s="375"/>
      <c r="CQ522" s="375"/>
      <c r="CR522" s="375"/>
      <c r="CS522" s="375"/>
      <c r="CT522" s="375"/>
      <c r="CU522" s="375"/>
      <c r="CV522" s="375"/>
      <c r="CW522" s="375"/>
      <c r="CX522" s="375"/>
      <c r="CY522" s="375"/>
      <c r="CZ522" s="375"/>
    </row>
    <row r="523" s="379" customFormat="true" ht="25.15" customHeight="true" x14ac:dyDescent="0.2">
      <c r="C523" s="1141" t="s">
        <v>368</v>
      </c>
      <c r="D523" s="1142"/>
      <c r="E523" s="761">
        <v>0.16058641994604975</v>
      </c>
      <c r="F523" s="670"/>
      <c r="G523" s="670"/>
      <c r="H523" s="1142" t="s">
        <v>378</v>
      </c>
      <c r="I523" s="1142"/>
      <c r="J523" s="762">
        <v>7.6917673883995152E-3</v>
      </c>
      <c r="K523" s="670"/>
      <c r="L523" s="670"/>
      <c r="M523" s="1142" t="s">
        <v>375</v>
      </c>
      <c r="N523" s="1142"/>
      <c r="O523" s="763">
        <v>2.7857002227638466E-2</v>
      </c>
      <c r="P523" s="670"/>
      <c r="Q523" s="670"/>
      <c r="AA523" s="372"/>
      <c r="AB523" s="372"/>
      <c r="AC523" s="372"/>
      <c r="AD523" s="372"/>
      <c r="AE523" s="372"/>
      <c r="AF523" s="372"/>
      <c r="AG523" s="372"/>
      <c r="AH523" s="372"/>
      <c r="AI523" s="372"/>
      <c r="AJ523" s="372"/>
      <c r="AK523" s="372"/>
      <c r="AL523" s="372"/>
      <c r="AM523" s="372"/>
      <c r="AN523" s="372"/>
      <c r="AO523" s="372"/>
      <c r="AP523" s="372"/>
      <c r="AQ523" s="372"/>
      <c r="AR523" s="372"/>
      <c r="AS523" s="372"/>
      <c r="AT523" s="372"/>
      <c r="AU523" s="372"/>
      <c r="AV523" s="372"/>
      <c r="AW523" s="372"/>
      <c r="AX523" s="372"/>
      <c r="AY523" s="372"/>
      <c r="AZ523" s="372"/>
      <c r="BA523" s="374"/>
      <c r="BB523" s="450"/>
      <c r="BC523" s="374"/>
      <c r="BD523" s="374"/>
      <c r="BE523" s="374"/>
      <c r="BF523" s="374"/>
      <c r="BG523" s="374"/>
      <c r="BH523" s="374"/>
      <c r="BI523" s="374"/>
      <c r="BJ523" s="374"/>
      <c r="BK523" s="374"/>
      <c r="BL523" s="374"/>
      <c r="BM523" s="374"/>
      <c r="BN523" s="374"/>
      <c r="BO523" s="374"/>
      <c r="BP523" s="374"/>
      <c r="BQ523" s="374"/>
      <c r="BR523" s="374"/>
      <c r="BS523" s="374"/>
      <c r="BT523" s="374"/>
      <c r="BU523" s="374"/>
      <c r="BV523" s="374"/>
      <c r="BW523" s="374"/>
      <c r="BX523" s="374"/>
      <c r="BY523" s="374"/>
      <c r="BZ523" s="375"/>
      <c r="CA523" s="375"/>
      <c r="CB523" s="375"/>
      <c r="CC523" s="375"/>
      <c r="CD523" s="375"/>
      <c r="CE523" s="375"/>
      <c r="CF523" s="375"/>
      <c r="CG523" s="375"/>
      <c r="CH523" s="375"/>
      <c r="CI523" s="375"/>
      <c r="CJ523" s="375"/>
      <c r="CK523" s="375"/>
      <c r="CL523" s="375"/>
      <c r="CM523" s="375"/>
      <c r="CN523" s="375"/>
      <c r="CO523" s="375"/>
      <c r="CP523" s="375"/>
      <c r="CQ523" s="375"/>
      <c r="CR523" s="375"/>
      <c r="CS523" s="375"/>
      <c r="CT523" s="375"/>
      <c r="CU523" s="375"/>
      <c r="CV523" s="375"/>
      <c r="CW523" s="375"/>
      <c r="CX523" s="375"/>
      <c r="CY523" s="375"/>
      <c r="CZ523" s="375"/>
    </row>
    <row r="524" s="379" customFormat="true" ht="25.15" customHeight="true" x14ac:dyDescent="0.2">
      <c r="C524" s="1141" t="s">
        <v>344</v>
      </c>
      <c r="D524" s="1142"/>
      <c r="E524" s="761">
        <v>0.56306412430247066</v>
      </c>
      <c r="F524" s="670"/>
      <c r="G524" s="670"/>
      <c r="H524" s="1142" t="s">
        <v>349</v>
      </c>
      <c r="I524" s="1142"/>
      <c r="J524" s="762">
        <v>3.8625783964198343E-2</v>
      </c>
      <c r="K524" s="670"/>
      <c r="L524" s="670"/>
      <c r="M524" s="1142" t="s">
        <v>342</v>
      </c>
      <c r="N524" s="1142"/>
      <c r="O524" s="763">
        <v>8.7308307930664616E-2</v>
      </c>
      <c r="P524" s="670"/>
      <c r="Q524" s="670"/>
      <c r="AA524" s="372"/>
      <c r="AB524" s="372"/>
      <c r="AC524" s="372"/>
      <c r="AD524" s="372"/>
      <c r="AE524" s="372"/>
      <c r="AF524" s="372"/>
      <c r="AG524" s="372"/>
      <c r="AH524" s="372"/>
      <c r="AI524" s="372"/>
      <c r="AJ524" s="372"/>
      <c r="AK524" s="372"/>
      <c r="AL524" s="372"/>
      <c r="AM524" s="372"/>
      <c r="AN524" s="372"/>
      <c r="AO524" s="372"/>
      <c r="AP524" s="372"/>
      <c r="AQ524" s="372"/>
      <c r="AR524" s="372"/>
      <c r="AS524" s="372"/>
      <c r="AT524" s="372"/>
      <c r="AU524" s="372"/>
      <c r="AV524" s="372"/>
      <c r="AW524" s="372"/>
      <c r="AX524" s="372"/>
      <c r="AY524" s="372"/>
      <c r="AZ524" s="372"/>
      <c r="BA524" s="374"/>
      <c r="BB524" s="450"/>
      <c r="BC524" s="374"/>
      <c r="BD524" s="374"/>
      <c r="BE524" s="374"/>
      <c r="BF524" s="374"/>
      <c r="BG524" s="374"/>
      <c r="BH524" s="374"/>
      <c r="BI524" s="374"/>
      <c r="BJ524" s="374"/>
      <c r="BK524" s="374"/>
      <c r="BL524" s="374"/>
      <c r="BM524" s="374"/>
      <c r="BN524" s="374"/>
      <c r="BO524" s="374"/>
      <c r="BP524" s="374"/>
      <c r="BQ524" s="374"/>
      <c r="BR524" s="374"/>
      <c r="BS524" s="374"/>
      <c r="BT524" s="374"/>
      <c r="BU524" s="374"/>
      <c r="BV524" s="374"/>
      <c r="BW524" s="374"/>
      <c r="BX524" s="374"/>
      <c r="BY524" s="374"/>
      <c r="BZ524" s="375"/>
      <c r="CA524" s="375"/>
      <c r="CB524" s="375"/>
      <c r="CC524" s="375"/>
      <c r="CD524" s="375"/>
      <c r="CE524" s="375"/>
      <c r="CF524" s="375"/>
      <c r="CG524" s="375"/>
      <c r="CH524" s="375"/>
      <c r="CI524" s="375"/>
      <c r="CJ524" s="375"/>
      <c r="CK524" s="375"/>
      <c r="CL524" s="375"/>
      <c r="CM524" s="375"/>
      <c r="CN524" s="375"/>
      <c r="CO524" s="375"/>
      <c r="CP524" s="375"/>
      <c r="CQ524" s="375"/>
      <c r="CR524" s="375"/>
      <c r="CS524" s="375"/>
      <c r="CT524" s="375"/>
      <c r="CU524" s="375"/>
      <c r="CV524" s="375"/>
      <c r="CW524" s="375"/>
      <c r="CX524" s="375"/>
      <c r="CY524" s="375"/>
      <c r="CZ524" s="375"/>
    </row>
    <row r="525" s="379" customFormat="true" ht="25.15" customHeight="true" x14ac:dyDescent="0.2">
      <c r="C525" s="1141" t="s">
        <v>361</v>
      </c>
      <c r="D525" s="1142"/>
      <c r="E525" s="761">
        <v>0.25080690879688949</v>
      </c>
      <c r="F525" s="670"/>
      <c r="G525" s="670"/>
      <c r="H525" s="1142" t="s">
        <v>370</v>
      </c>
      <c r="I525" s="1142"/>
      <c r="J525" s="762">
        <v>4.7467779910066706E-3</v>
      </c>
      <c r="K525" s="670"/>
      <c r="L525" s="670"/>
      <c r="M525" s="1142" t="s">
        <v>378</v>
      </c>
      <c r="N525" s="1142"/>
      <c r="O525" s="763">
        <v>9.1402610069299273E-3</v>
      </c>
      <c r="P525" s="670"/>
      <c r="Q525" s="670"/>
      <c r="AA525" s="372"/>
      <c r="AB525" s="372"/>
      <c r="AC525" s="372"/>
      <c r="AD525" s="372"/>
      <c r="AE525" s="372"/>
      <c r="AF525" s="372"/>
      <c r="AG525" s="372"/>
      <c r="AH525" s="372"/>
      <c r="AI525" s="372"/>
      <c r="AJ525" s="372"/>
      <c r="AK525" s="372"/>
      <c r="AL525" s="372"/>
      <c r="AM525" s="372"/>
      <c r="AN525" s="372"/>
      <c r="AO525" s="372"/>
      <c r="AP525" s="372"/>
      <c r="AQ525" s="372"/>
      <c r="AR525" s="372"/>
      <c r="AS525" s="372"/>
      <c r="AT525" s="372"/>
      <c r="AU525" s="372"/>
      <c r="AV525" s="372"/>
      <c r="AW525" s="372"/>
      <c r="AX525" s="372"/>
      <c r="AY525" s="372"/>
      <c r="AZ525" s="372"/>
      <c r="BA525" s="374"/>
      <c r="BB525" s="450"/>
      <c r="BC525" s="374"/>
      <c r="BD525" s="374"/>
      <c r="BE525" s="374"/>
      <c r="BF525" s="374"/>
      <c r="BG525" s="374"/>
      <c r="BH525" s="374"/>
      <c r="BI525" s="374"/>
      <c r="BJ525" s="374"/>
      <c r="BK525" s="374"/>
      <c r="BL525" s="374"/>
      <c r="BM525" s="374"/>
      <c r="BN525" s="374"/>
      <c r="BO525" s="374"/>
      <c r="BP525" s="374"/>
      <c r="BQ525" s="374"/>
      <c r="BR525" s="374"/>
      <c r="BS525" s="374"/>
      <c r="BT525" s="374"/>
      <c r="BU525" s="374"/>
      <c r="BV525" s="374"/>
      <c r="BW525" s="374"/>
      <c r="BX525" s="374"/>
      <c r="BY525" s="374"/>
      <c r="BZ525" s="375"/>
      <c r="CA525" s="375"/>
      <c r="CB525" s="375"/>
      <c r="CC525" s="375"/>
      <c r="CD525" s="375"/>
      <c r="CE525" s="375"/>
      <c r="CF525" s="375"/>
      <c r="CG525" s="375"/>
      <c r="CH525" s="375"/>
      <c r="CI525" s="375"/>
      <c r="CJ525" s="375"/>
      <c r="CK525" s="375"/>
      <c r="CL525" s="375"/>
      <c r="CM525" s="375"/>
      <c r="CN525" s="375"/>
      <c r="CO525" s="375"/>
      <c r="CP525" s="375"/>
      <c r="CQ525" s="375"/>
      <c r="CR525" s="375"/>
      <c r="CS525" s="375"/>
      <c r="CT525" s="375"/>
      <c r="CU525" s="375"/>
      <c r="CV525" s="375"/>
      <c r="CW525" s="375"/>
      <c r="CX525" s="375"/>
      <c r="CY525" s="375"/>
      <c r="CZ525" s="375"/>
    </row>
    <row r="526" s="379" customFormat="true" ht="25.15" customHeight="true" x14ac:dyDescent="0.2">
      <c r="C526" s="1141" t="s">
        <v>374</v>
      </c>
      <c r="D526" s="1142"/>
      <c r="E526" s="761">
        <v>3.6963922367367001E-2</v>
      </c>
      <c r="F526" s="670"/>
      <c r="G526" s="670"/>
      <c r="H526" s="1142" t="s">
        <v>351</v>
      </c>
      <c r="I526" s="1142"/>
      <c r="J526" s="762">
        <v>2.4288925958825473E-2</v>
      </c>
      <c r="K526" s="670"/>
      <c r="L526" s="670"/>
      <c r="M526" s="1142" t="s">
        <v>349</v>
      </c>
      <c r="N526" s="1142"/>
      <c r="O526" s="763">
        <v>2.2215829617297074E-2</v>
      </c>
      <c r="P526" s="670"/>
      <c r="Q526" s="670"/>
      <c r="AA526" s="372"/>
      <c r="AB526" s="372"/>
      <c r="AC526" s="372"/>
      <c r="AD526" s="372"/>
      <c r="AE526" s="372"/>
      <c r="AF526" s="372"/>
      <c r="AG526" s="372"/>
      <c r="AH526" s="372"/>
      <c r="AI526" s="372"/>
      <c r="AJ526" s="372"/>
      <c r="AK526" s="372"/>
      <c r="AL526" s="372"/>
      <c r="AM526" s="372"/>
      <c r="AN526" s="372"/>
      <c r="AO526" s="372"/>
      <c r="AP526" s="372"/>
      <c r="AQ526" s="372"/>
      <c r="AR526" s="372"/>
      <c r="AS526" s="372"/>
      <c r="AT526" s="372"/>
      <c r="AU526" s="372"/>
      <c r="AV526" s="372"/>
      <c r="AW526" s="372"/>
      <c r="AX526" s="372"/>
      <c r="AY526" s="372"/>
      <c r="AZ526" s="372"/>
      <c r="BA526" s="374"/>
      <c r="BB526" s="450"/>
      <c r="BC526" s="374"/>
      <c r="BD526" s="374"/>
      <c r="BE526" s="374"/>
      <c r="BF526" s="374"/>
      <c r="BG526" s="374"/>
      <c r="BH526" s="374"/>
      <c r="BI526" s="374"/>
      <c r="BJ526" s="374"/>
      <c r="BK526" s="374"/>
      <c r="BL526" s="374"/>
      <c r="BM526" s="374"/>
      <c r="BN526" s="374"/>
      <c r="BO526" s="374"/>
      <c r="BP526" s="374"/>
      <c r="BQ526" s="374"/>
      <c r="BR526" s="374"/>
      <c r="BS526" s="374"/>
      <c r="BT526" s="374"/>
      <c r="BU526" s="374"/>
      <c r="BV526" s="374"/>
      <c r="BW526" s="374"/>
      <c r="BX526" s="374"/>
      <c r="BY526" s="374"/>
      <c r="BZ526" s="375"/>
      <c r="CA526" s="375"/>
      <c r="CB526" s="375"/>
      <c r="CC526" s="375"/>
      <c r="CD526" s="375"/>
      <c r="CE526" s="375"/>
      <c r="CF526" s="375"/>
      <c r="CG526" s="375"/>
      <c r="CH526" s="375"/>
      <c r="CI526" s="375"/>
      <c r="CJ526" s="375"/>
      <c r="CK526" s="375"/>
      <c r="CL526" s="375"/>
      <c r="CM526" s="375"/>
      <c r="CN526" s="375"/>
      <c r="CO526" s="375"/>
      <c r="CP526" s="375"/>
      <c r="CQ526" s="375"/>
      <c r="CR526" s="375"/>
      <c r="CS526" s="375"/>
      <c r="CT526" s="375"/>
      <c r="CU526" s="375"/>
      <c r="CV526" s="375"/>
      <c r="CW526" s="375"/>
      <c r="CX526" s="375"/>
      <c r="CY526" s="375"/>
      <c r="CZ526" s="375"/>
    </row>
    <row r="527" s="379" customFormat="true" ht="25.15" customHeight="true" x14ac:dyDescent="0.2">
      <c r="C527" s="1141" t="s">
        <v>363</v>
      </c>
      <c r="D527" s="1142"/>
      <c r="E527" s="761">
        <v>0.21846363744424477</v>
      </c>
      <c r="F527" s="670"/>
      <c r="G527" s="670"/>
      <c r="H527" s="1142" t="s">
        <v>366</v>
      </c>
      <c r="I527" s="1142"/>
      <c r="J527" s="762">
        <v>1.5557710803986579E-2</v>
      </c>
      <c r="K527" s="670"/>
      <c r="L527" s="670"/>
      <c r="M527" s="1142" t="s">
        <v>370</v>
      </c>
      <c r="N527" s="1142"/>
      <c r="O527" s="763">
        <v>3.4338437526143044E-3</v>
      </c>
      <c r="P527" s="670"/>
      <c r="Q527" s="670"/>
      <c r="AA527" s="372"/>
      <c r="AB527" s="372"/>
      <c r="AC527" s="372"/>
      <c r="AD527" s="372"/>
      <c r="AE527" s="372"/>
      <c r="AF527" s="372"/>
      <c r="AG527" s="372"/>
      <c r="AH527" s="372"/>
      <c r="AI527" s="372"/>
      <c r="AJ527" s="372"/>
      <c r="AK527" s="372"/>
      <c r="AL527" s="372"/>
      <c r="AM527" s="372"/>
      <c r="AN527" s="372"/>
      <c r="AO527" s="372"/>
      <c r="AP527" s="372"/>
      <c r="AQ527" s="372"/>
      <c r="AR527" s="372"/>
      <c r="AS527" s="372"/>
      <c r="AT527" s="372"/>
      <c r="AU527" s="372"/>
      <c r="AV527" s="372"/>
      <c r="AW527" s="372"/>
      <c r="AX527" s="372"/>
      <c r="AY527" s="372"/>
      <c r="AZ527" s="372"/>
      <c r="BA527" s="374"/>
      <c r="BB527" s="450"/>
      <c r="BC527" s="374"/>
      <c r="BD527" s="374"/>
      <c r="BE527" s="374"/>
      <c r="BF527" s="374"/>
      <c r="BG527" s="374"/>
      <c r="BH527" s="374"/>
      <c r="BI527" s="374"/>
      <c r="BJ527" s="374"/>
      <c r="BK527" s="374"/>
      <c r="BL527" s="374"/>
      <c r="BM527" s="374"/>
      <c r="BN527" s="374"/>
      <c r="BO527" s="374"/>
      <c r="BP527" s="374"/>
      <c r="BQ527" s="374"/>
      <c r="BR527" s="374"/>
      <c r="BS527" s="374"/>
      <c r="BT527" s="374"/>
      <c r="BU527" s="374"/>
      <c r="BV527" s="374"/>
      <c r="BW527" s="374"/>
      <c r="BX527" s="374"/>
      <c r="BY527" s="374"/>
      <c r="BZ527" s="375"/>
      <c r="CA527" s="375"/>
      <c r="CB527" s="375"/>
      <c r="CC527" s="375"/>
      <c r="CD527" s="375"/>
      <c r="CE527" s="375"/>
      <c r="CF527" s="375"/>
      <c r="CG527" s="375"/>
      <c r="CH527" s="375"/>
      <c r="CI527" s="375"/>
      <c r="CJ527" s="375"/>
      <c r="CK527" s="375"/>
      <c r="CL527" s="375"/>
      <c r="CM527" s="375"/>
      <c r="CN527" s="375"/>
      <c r="CO527" s="375"/>
      <c r="CP527" s="375"/>
      <c r="CQ527" s="375"/>
      <c r="CR527" s="375"/>
      <c r="CS527" s="375"/>
      <c r="CT527" s="375"/>
      <c r="CU527" s="375"/>
      <c r="CV527" s="375"/>
      <c r="CW527" s="375"/>
      <c r="CX527" s="375"/>
      <c r="CY527" s="375"/>
      <c r="CZ527" s="375"/>
    </row>
    <row r="528" s="379" customFormat="true" ht="25.15" customHeight="true" x14ac:dyDescent="0.2">
      <c r="C528" s="1141" t="s">
        <v>371</v>
      </c>
      <c r="D528" s="1142"/>
      <c r="E528" s="761">
        <v>6.3527814606706718E-3</v>
      </c>
      <c r="F528" s="670"/>
      <c r="G528" s="670"/>
      <c r="H528" s="1142" t="s">
        <v>373</v>
      </c>
      <c r="I528" s="1142"/>
      <c r="J528" s="762">
        <v>3.5620373900907302E-3</v>
      </c>
      <c r="K528" s="670"/>
      <c r="L528" s="670"/>
      <c r="M528" s="1142" t="s">
        <v>351</v>
      </c>
      <c r="N528" s="1142"/>
      <c r="O528" s="763">
        <v>6.9951209008586368E-2</v>
      </c>
      <c r="P528" s="670"/>
      <c r="Q528" s="670"/>
      <c r="AA528" s="372"/>
      <c r="AB528" s="372"/>
      <c r="AC528" s="372"/>
      <c r="AD528" s="372"/>
      <c r="AE528" s="372"/>
      <c r="AF528" s="372"/>
      <c r="AG528" s="372"/>
      <c r="AH528" s="372"/>
      <c r="AI528" s="372"/>
      <c r="AJ528" s="372"/>
      <c r="AK528" s="372"/>
      <c r="AL528" s="372"/>
      <c r="AM528" s="372"/>
      <c r="AN528" s="372"/>
      <c r="AO528" s="372"/>
      <c r="AP528" s="372"/>
      <c r="AQ528" s="372"/>
      <c r="AR528" s="372"/>
      <c r="AS528" s="372"/>
      <c r="AT528" s="372"/>
      <c r="AU528" s="372"/>
      <c r="AV528" s="372"/>
      <c r="AW528" s="372"/>
      <c r="AX528" s="372"/>
      <c r="AY528" s="372"/>
      <c r="AZ528" s="372"/>
      <c r="BA528" s="374"/>
      <c r="BB528" s="450"/>
      <c r="BC528" s="374"/>
      <c r="BD528" s="374"/>
      <c r="BE528" s="374"/>
      <c r="BF528" s="374"/>
      <c r="BG528" s="374"/>
      <c r="BH528" s="374"/>
      <c r="BI528" s="374"/>
      <c r="BJ528" s="374"/>
      <c r="BK528" s="374"/>
      <c r="BL528" s="374"/>
      <c r="BM528" s="374"/>
      <c r="BN528" s="374"/>
      <c r="BO528" s="374"/>
      <c r="BP528" s="374"/>
      <c r="BQ528" s="374"/>
      <c r="BR528" s="374"/>
      <c r="BS528" s="374"/>
      <c r="BT528" s="374"/>
      <c r="BU528" s="374"/>
      <c r="BV528" s="374"/>
      <c r="BW528" s="374"/>
      <c r="BX528" s="374"/>
      <c r="BY528" s="374"/>
      <c r="BZ528" s="375"/>
      <c r="CA528" s="375"/>
      <c r="CB528" s="375"/>
      <c r="CC528" s="375"/>
      <c r="CD528" s="375"/>
      <c r="CE528" s="375"/>
      <c r="CF528" s="375"/>
      <c r="CG528" s="375"/>
      <c r="CH528" s="375"/>
      <c r="CI528" s="375"/>
      <c r="CJ528" s="375"/>
      <c r="CK528" s="375"/>
      <c r="CL528" s="375"/>
      <c r="CM528" s="375"/>
      <c r="CN528" s="375"/>
      <c r="CO528" s="375"/>
      <c r="CP528" s="375"/>
      <c r="CQ528" s="375"/>
      <c r="CR528" s="375"/>
      <c r="CS528" s="375"/>
      <c r="CT528" s="375"/>
      <c r="CU528" s="375"/>
      <c r="CV528" s="375"/>
      <c r="CW528" s="375"/>
      <c r="CX528" s="375"/>
      <c r="CY528" s="375"/>
      <c r="CZ528" s="375"/>
    </row>
    <row r="529" s="379" customFormat="true" ht="25.15" customHeight="true" x14ac:dyDescent="0.2">
      <c r="C529" s="1141" t="s">
        <v>372</v>
      </c>
      <c r="D529" s="1142"/>
      <c r="E529" s="761">
        <v>0.11873637961624053</v>
      </c>
      <c r="F529" s="670"/>
      <c r="G529" s="670"/>
      <c r="H529" s="1142" t="s">
        <v>368</v>
      </c>
      <c r="I529" s="1142"/>
      <c r="J529" s="762">
        <v>1.6752226078638549E-2</v>
      </c>
      <c r="K529" s="670"/>
      <c r="L529" s="670"/>
      <c r="M529" s="1142" t="s">
        <v>366</v>
      </c>
      <c r="N529" s="1142"/>
      <c r="O529" s="763">
        <v>3.7293882113702687E-2</v>
      </c>
      <c r="P529" s="670"/>
      <c r="Q529" s="670"/>
      <c r="AA529" s="372"/>
      <c r="AB529" s="372"/>
      <c r="AC529" s="372"/>
      <c r="AD529" s="372"/>
      <c r="AE529" s="372"/>
      <c r="AF529" s="372"/>
      <c r="AG529" s="372"/>
      <c r="AH529" s="372"/>
      <c r="AI529" s="372"/>
      <c r="AJ529" s="372"/>
      <c r="AK529" s="372"/>
      <c r="AL529" s="372"/>
      <c r="AM529" s="372"/>
      <c r="AN529" s="372"/>
      <c r="AO529" s="372"/>
      <c r="AP529" s="372"/>
      <c r="AQ529" s="372"/>
      <c r="AR529" s="372"/>
      <c r="AS529" s="372"/>
      <c r="AT529" s="372"/>
      <c r="AU529" s="372"/>
      <c r="AV529" s="372"/>
      <c r="AW529" s="372"/>
      <c r="AX529" s="372"/>
      <c r="AY529" s="372"/>
      <c r="AZ529" s="372"/>
      <c r="BA529" s="374"/>
      <c r="BB529" s="450"/>
      <c r="BC529" s="374"/>
      <c r="BD529" s="374"/>
      <c r="BE529" s="374"/>
      <c r="BF529" s="374"/>
      <c r="BG529" s="374"/>
      <c r="BH529" s="374"/>
      <c r="BI529" s="374"/>
      <c r="BJ529" s="374"/>
      <c r="BK529" s="374"/>
      <c r="BL529" s="374"/>
      <c r="BM529" s="374"/>
      <c r="BN529" s="374"/>
      <c r="BO529" s="374"/>
      <c r="BP529" s="374"/>
      <c r="BQ529" s="374"/>
      <c r="BR529" s="374"/>
      <c r="BS529" s="374"/>
      <c r="BT529" s="374"/>
      <c r="BU529" s="374"/>
      <c r="BV529" s="374"/>
      <c r="BW529" s="374"/>
      <c r="BX529" s="374"/>
      <c r="BY529" s="374"/>
      <c r="BZ529" s="375"/>
      <c r="CA529" s="375"/>
      <c r="CB529" s="375"/>
      <c r="CC529" s="375"/>
      <c r="CD529" s="375"/>
      <c r="CE529" s="375"/>
      <c r="CF529" s="375"/>
      <c r="CG529" s="375"/>
      <c r="CH529" s="375"/>
      <c r="CI529" s="375"/>
      <c r="CJ529" s="375"/>
      <c r="CK529" s="375"/>
      <c r="CL529" s="375"/>
      <c r="CM529" s="375"/>
      <c r="CN529" s="375"/>
      <c r="CO529" s="375"/>
      <c r="CP529" s="375"/>
      <c r="CQ529" s="375"/>
      <c r="CR529" s="375"/>
      <c r="CS529" s="375"/>
      <c r="CT529" s="375"/>
      <c r="CU529" s="375"/>
      <c r="CV529" s="375"/>
      <c r="CW529" s="375"/>
      <c r="CX529" s="375"/>
      <c r="CY529" s="375"/>
      <c r="CZ529" s="375"/>
    </row>
    <row r="530" s="379" customFormat="true" ht="25.15" customHeight="true" x14ac:dyDescent="0.2">
      <c r="C530" s="1141" t="s">
        <v>359</v>
      </c>
      <c r="D530" s="1142"/>
      <c r="E530" s="761">
        <v>0.11387957455288539</v>
      </c>
      <c r="F530" s="670"/>
      <c r="G530" s="670"/>
      <c r="H530" s="1142" t="s">
        <v>344</v>
      </c>
      <c r="I530" s="1142"/>
      <c r="J530" s="762">
        <v>9.8472231081626505E-2</v>
      </c>
      <c r="K530" s="670"/>
      <c r="L530" s="670"/>
      <c r="M530" s="1142" t="s">
        <v>373</v>
      </c>
      <c r="N530" s="1142"/>
      <c r="O530" s="763">
        <v>2.4251018314634974E-2</v>
      </c>
      <c r="P530" s="670"/>
      <c r="Q530" s="670"/>
      <c r="AA530" s="372"/>
      <c r="AB530" s="372"/>
      <c r="AC530" s="372"/>
      <c r="AD530" s="372"/>
      <c r="AE530" s="372"/>
      <c r="AF530" s="372"/>
      <c r="AG530" s="372"/>
      <c r="AH530" s="372"/>
      <c r="AI530" s="372"/>
      <c r="AJ530" s="372"/>
      <c r="AK530" s="372"/>
      <c r="AL530" s="372"/>
      <c r="AM530" s="372"/>
      <c r="AN530" s="372"/>
      <c r="AO530" s="372"/>
      <c r="AP530" s="372"/>
      <c r="AQ530" s="372"/>
      <c r="AR530" s="372"/>
      <c r="AS530" s="372"/>
      <c r="AT530" s="372"/>
      <c r="AU530" s="372"/>
      <c r="AV530" s="372"/>
      <c r="AW530" s="372"/>
      <c r="AX530" s="372"/>
      <c r="AY530" s="372"/>
      <c r="AZ530" s="372"/>
      <c r="BA530" s="374"/>
      <c r="BB530" s="450"/>
      <c r="BC530" s="374"/>
      <c r="BD530" s="374"/>
      <c r="BE530" s="374"/>
      <c r="BF530" s="374"/>
      <c r="BG530" s="374"/>
      <c r="BH530" s="374"/>
      <c r="BI530" s="374"/>
      <c r="BJ530" s="374"/>
      <c r="BK530" s="374"/>
      <c r="BL530" s="374"/>
      <c r="BM530" s="374"/>
      <c r="BN530" s="374"/>
      <c r="BO530" s="374"/>
      <c r="BP530" s="374"/>
      <c r="BQ530" s="374"/>
      <c r="BR530" s="374"/>
      <c r="BS530" s="374"/>
      <c r="BT530" s="374"/>
      <c r="BU530" s="374"/>
      <c r="BV530" s="374"/>
      <c r="BW530" s="374"/>
      <c r="BX530" s="374"/>
      <c r="BY530" s="374"/>
      <c r="BZ530" s="375"/>
      <c r="CA530" s="375"/>
      <c r="CB530" s="375"/>
      <c r="CC530" s="375"/>
      <c r="CD530" s="375"/>
      <c r="CE530" s="375"/>
      <c r="CF530" s="375"/>
      <c r="CG530" s="375"/>
      <c r="CH530" s="375"/>
      <c r="CI530" s="375"/>
      <c r="CJ530" s="375"/>
      <c r="CK530" s="375"/>
      <c r="CL530" s="375"/>
      <c r="CM530" s="375"/>
      <c r="CN530" s="375"/>
      <c r="CO530" s="375"/>
      <c r="CP530" s="375"/>
      <c r="CQ530" s="375"/>
      <c r="CR530" s="375"/>
      <c r="CS530" s="375"/>
      <c r="CT530" s="375"/>
      <c r="CU530" s="375"/>
      <c r="CV530" s="375"/>
      <c r="CW530" s="375"/>
      <c r="CX530" s="375"/>
      <c r="CY530" s="375"/>
      <c r="CZ530" s="375"/>
    </row>
    <row r="531" s="379" customFormat="true" ht="25.15" customHeight="true" x14ac:dyDescent="0.2">
      <c r="C531" s="1141" t="s">
        <v>362</v>
      </c>
      <c r="D531" s="1142"/>
      <c r="E531" s="761">
        <v>0.24283365650806443</v>
      </c>
      <c r="F531" s="670"/>
      <c r="G531" s="670"/>
      <c r="H531" s="1142" t="s">
        <v>361</v>
      </c>
      <c r="I531" s="1142"/>
      <c r="J531" s="762">
        <v>7.4103138012168611E-3</v>
      </c>
      <c r="K531" s="670"/>
      <c r="L531" s="670"/>
      <c r="M531" s="1142" t="s">
        <v>368</v>
      </c>
      <c r="N531" s="1142"/>
      <c r="O531" s="763">
        <v>2.2428122922454542E-2</v>
      </c>
      <c r="P531" s="670"/>
      <c r="Q531" s="670"/>
      <c r="AA531" s="372"/>
      <c r="AB531" s="372"/>
      <c r="AC531" s="372"/>
      <c r="AD531" s="372"/>
      <c r="AE531" s="372"/>
      <c r="AF531" s="372"/>
      <c r="AG531" s="372"/>
      <c r="AH531" s="372"/>
      <c r="AI531" s="372"/>
      <c r="AJ531" s="372"/>
      <c r="AK531" s="372"/>
      <c r="AL531" s="372"/>
      <c r="AM531" s="372"/>
      <c r="AN531" s="372"/>
      <c r="AO531" s="372"/>
      <c r="AP531" s="372"/>
      <c r="AQ531" s="372"/>
      <c r="AR531" s="372"/>
      <c r="AS531" s="372"/>
      <c r="AT531" s="372"/>
      <c r="AU531" s="372"/>
      <c r="AV531" s="372"/>
      <c r="AW531" s="372"/>
      <c r="AX531" s="372"/>
      <c r="AY531" s="372"/>
      <c r="AZ531" s="372"/>
      <c r="BA531" s="374"/>
      <c r="BB531" s="450"/>
      <c r="BC531" s="374"/>
      <c r="BD531" s="374"/>
      <c r="BE531" s="374"/>
      <c r="BF531" s="374"/>
      <c r="BG531" s="374"/>
      <c r="BH531" s="374"/>
      <c r="BI531" s="374"/>
      <c r="BJ531" s="374"/>
      <c r="BK531" s="374"/>
      <c r="BL531" s="374"/>
      <c r="BM531" s="374"/>
      <c r="BN531" s="374"/>
      <c r="BO531" s="374"/>
      <c r="BP531" s="374"/>
      <c r="BQ531" s="374"/>
      <c r="BR531" s="374"/>
      <c r="BS531" s="374"/>
      <c r="BT531" s="374"/>
      <c r="BU531" s="374"/>
      <c r="BV531" s="374"/>
      <c r="BW531" s="374"/>
      <c r="BX531" s="374"/>
      <c r="BY531" s="374"/>
      <c r="BZ531" s="375"/>
      <c r="CA531" s="375"/>
      <c r="CB531" s="375"/>
      <c r="CC531" s="375"/>
      <c r="CD531" s="375"/>
      <c r="CE531" s="375"/>
      <c r="CF531" s="375"/>
      <c r="CG531" s="375"/>
      <c r="CH531" s="375"/>
      <c r="CI531" s="375"/>
      <c r="CJ531" s="375"/>
      <c r="CK531" s="375"/>
      <c r="CL531" s="375"/>
      <c r="CM531" s="375"/>
      <c r="CN531" s="375"/>
      <c r="CO531" s="375"/>
      <c r="CP531" s="375"/>
      <c r="CQ531" s="375"/>
      <c r="CR531" s="375"/>
      <c r="CS531" s="375"/>
      <c r="CT531" s="375"/>
      <c r="CU531" s="375"/>
      <c r="CV531" s="375"/>
      <c r="CW531" s="375"/>
      <c r="CX531" s="375"/>
      <c r="CY531" s="375"/>
      <c r="CZ531" s="375"/>
    </row>
    <row r="532" s="379" customFormat="true" ht="25.15" customHeight="true" x14ac:dyDescent="0.2">
      <c r="C532" s="1141" t="s">
        <v>405</v>
      </c>
      <c r="D532" s="1142"/>
      <c r="E532" s="761">
        <v>2.0248133398210535E-5</v>
      </c>
      <c r="F532" s="670"/>
      <c r="G532" s="670"/>
      <c r="H532" s="1142" t="s">
        <v>374</v>
      </c>
      <c r="I532" s="1142"/>
      <c r="J532" s="762">
        <v>1.5815154972265958E-3</v>
      </c>
      <c r="K532" s="670"/>
      <c r="L532" s="670"/>
      <c r="M532" s="1142" t="s">
        <v>344</v>
      </c>
      <c r="N532" s="1142"/>
      <c r="O532" s="763">
        <v>0.11134653566226763</v>
      </c>
      <c r="P532" s="670"/>
      <c r="Q532" s="670"/>
      <c r="AA532" s="372"/>
      <c r="AB532" s="372"/>
      <c r="AC532" s="372"/>
      <c r="AD532" s="372"/>
      <c r="AE532" s="372"/>
      <c r="AF532" s="372"/>
      <c r="AG532" s="372"/>
      <c r="AH532" s="372"/>
      <c r="AI532" s="372"/>
      <c r="AJ532" s="372"/>
      <c r="AK532" s="372"/>
      <c r="AL532" s="372"/>
      <c r="AM532" s="372"/>
      <c r="AN532" s="372"/>
      <c r="AO532" s="372"/>
      <c r="AP532" s="372"/>
      <c r="AQ532" s="372"/>
      <c r="AR532" s="372"/>
      <c r="AS532" s="372"/>
      <c r="AT532" s="372"/>
      <c r="AU532" s="372"/>
      <c r="AV532" s="372"/>
      <c r="AW532" s="372"/>
      <c r="AX532" s="372"/>
      <c r="AY532" s="372"/>
      <c r="AZ532" s="372"/>
      <c r="BA532" s="374"/>
      <c r="BB532" s="450"/>
      <c r="BC532" s="374"/>
      <c r="BD532" s="374"/>
      <c r="BE532" s="374"/>
      <c r="BF532" s="374"/>
      <c r="BG532" s="374"/>
      <c r="BH532" s="374"/>
      <c r="BI532" s="374"/>
      <c r="BJ532" s="374"/>
      <c r="BK532" s="374"/>
      <c r="BL532" s="374"/>
      <c r="BM532" s="374"/>
      <c r="BN532" s="374"/>
      <c r="BO532" s="374"/>
      <c r="BP532" s="374"/>
      <c r="BQ532" s="374"/>
      <c r="BR532" s="374"/>
      <c r="BS532" s="374"/>
      <c r="BT532" s="374"/>
      <c r="BU532" s="374"/>
      <c r="BV532" s="374"/>
      <c r="BW532" s="374"/>
      <c r="BX532" s="374"/>
      <c r="BY532" s="374"/>
      <c r="BZ532" s="375"/>
      <c r="CA532" s="375"/>
      <c r="CB532" s="375"/>
      <c r="CC532" s="375"/>
      <c r="CD532" s="375"/>
      <c r="CE532" s="375"/>
      <c r="CF532" s="375"/>
      <c r="CG532" s="375"/>
      <c r="CH532" s="375"/>
      <c r="CI532" s="375"/>
      <c r="CJ532" s="375"/>
      <c r="CK532" s="375"/>
      <c r="CL532" s="375"/>
      <c r="CM532" s="375"/>
      <c r="CN532" s="375"/>
      <c r="CO532" s="375"/>
      <c r="CP532" s="375"/>
      <c r="CQ532" s="375"/>
      <c r="CR532" s="375"/>
      <c r="CS532" s="375"/>
      <c r="CT532" s="375"/>
      <c r="CU532" s="375"/>
      <c r="CV532" s="375"/>
      <c r="CW532" s="375"/>
      <c r="CX532" s="375"/>
      <c r="CY532" s="375"/>
      <c r="CZ532" s="375"/>
    </row>
    <row r="533" s="379" customFormat="true" ht="25.15" customHeight="true" x14ac:dyDescent="0.2">
      <c r="C533" s="1141" t="s">
        <v>369</v>
      </c>
      <c r="D533" s="1142"/>
      <c r="E533" s="761">
        <v>0.15749761235087309</v>
      </c>
      <c r="F533" s="670"/>
      <c r="G533" s="670"/>
      <c r="H533" s="1142" t="s">
        <v>363</v>
      </c>
      <c r="I533" s="1142"/>
      <c r="J533" s="762">
        <v>2.2425542355453104E-2</v>
      </c>
      <c r="K533" s="670"/>
      <c r="L533" s="670"/>
      <c r="M533" s="1142" t="s">
        <v>361</v>
      </c>
      <c r="N533" s="1142"/>
      <c r="O533" s="763">
        <v>3.7189135521807165E-2</v>
      </c>
      <c r="P533" s="670"/>
      <c r="Q533" s="670"/>
      <c r="AA533" s="372"/>
      <c r="AB533" s="372"/>
      <c r="AC533" s="372"/>
      <c r="AD533" s="372"/>
      <c r="AE533" s="372"/>
      <c r="AF533" s="372"/>
      <c r="AG533" s="372"/>
      <c r="AH533" s="372"/>
      <c r="AI533" s="372"/>
      <c r="AJ533" s="372"/>
      <c r="AK533" s="372"/>
      <c r="AL533" s="372"/>
      <c r="AM533" s="372"/>
      <c r="AN533" s="372"/>
      <c r="AO533" s="372"/>
      <c r="AP533" s="372"/>
      <c r="AQ533" s="372"/>
      <c r="AR533" s="372"/>
      <c r="AS533" s="372"/>
      <c r="AT533" s="372"/>
      <c r="AU533" s="372"/>
      <c r="AV533" s="372"/>
      <c r="AW533" s="372"/>
      <c r="AX533" s="372"/>
      <c r="AY533" s="372"/>
      <c r="AZ533" s="372"/>
      <c r="BA533" s="374"/>
      <c r="BB533" s="450"/>
      <c r="BC533" s="374"/>
      <c r="BD533" s="374"/>
      <c r="BE533" s="374"/>
      <c r="BF533" s="374"/>
      <c r="BG533" s="374"/>
      <c r="BH533" s="374"/>
      <c r="BI533" s="374"/>
      <c r="BJ533" s="374"/>
      <c r="BK533" s="374"/>
      <c r="BL533" s="374"/>
      <c r="BM533" s="374"/>
      <c r="BN533" s="374"/>
      <c r="BO533" s="374"/>
      <c r="BP533" s="374"/>
      <c r="BQ533" s="374"/>
      <c r="BR533" s="374"/>
      <c r="BS533" s="374"/>
      <c r="BT533" s="374"/>
      <c r="BU533" s="374"/>
      <c r="BV533" s="374"/>
      <c r="BW533" s="374"/>
      <c r="BX533" s="374"/>
      <c r="BY533" s="374"/>
      <c r="BZ533" s="375"/>
      <c r="CA533" s="375"/>
      <c r="CB533" s="375"/>
      <c r="CC533" s="375"/>
      <c r="CD533" s="375"/>
      <c r="CE533" s="375"/>
      <c r="CF533" s="375"/>
      <c r="CG533" s="375"/>
      <c r="CH533" s="375"/>
      <c r="CI533" s="375"/>
      <c r="CJ533" s="375"/>
      <c r="CK533" s="375"/>
      <c r="CL533" s="375"/>
      <c r="CM533" s="375"/>
      <c r="CN533" s="375"/>
      <c r="CO533" s="375"/>
      <c r="CP533" s="375"/>
      <c r="CQ533" s="375"/>
      <c r="CR533" s="375"/>
      <c r="CS533" s="375"/>
      <c r="CT533" s="375"/>
      <c r="CU533" s="375"/>
      <c r="CV533" s="375"/>
      <c r="CW533" s="375"/>
      <c r="CX533" s="375"/>
      <c r="CY533" s="375"/>
      <c r="CZ533" s="375"/>
    </row>
    <row r="534" s="379" customFormat="true" ht="25.15" customHeight="true" x14ac:dyDescent="0.2">
      <c r="C534" s="1141" t="s">
        <v>357</v>
      </c>
      <c r="D534" s="1142"/>
      <c r="E534" s="761">
        <v>0.19893246000021025</v>
      </c>
      <c r="F534" s="670"/>
      <c r="G534" s="670"/>
      <c r="H534" s="1142" t="s">
        <v>371</v>
      </c>
      <c r="I534" s="1142"/>
      <c r="J534" s="762">
        <v>4.3679025213134638E-2</v>
      </c>
      <c r="K534" s="670"/>
      <c r="L534" s="670"/>
      <c r="M534" s="1142" t="s">
        <v>374</v>
      </c>
      <c r="N534" s="1142"/>
      <c r="O534" s="763">
        <v>3.6204580802866536E-3</v>
      </c>
      <c r="P534" s="670"/>
      <c r="Q534" s="670"/>
      <c r="AA534" s="372"/>
      <c r="AB534" s="372"/>
      <c r="AC534" s="372"/>
      <c r="AD534" s="372"/>
      <c r="AE534" s="372"/>
      <c r="AF534" s="372"/>
      <c r="AG534" s="372"/>
      <c r="AH534" s="372"/>
      <c r="AI534" s="372"/>
      <c r="AJ534" s="372"/>
      <c r="AK534" s="372"/>
      <c r="AL534" s="372"/>
      <c r="AM534" s="372"/>
      <c r="AN534" s="372"/>
      <c r="AO534" s="372"/>
      <c r="AP534" s="372"/>
      <c r="AQ534" s="372"/>
      <c r="AR534" s="372"/>
      <c r="AS534" s="372"/>
      <c r="AT534" s="372"/>
      <c r="AU534" s="372"/>
      <c r="AV534" s="372"/>
      <c r="AW534" s="372"/>
      <c r="AX534" s="372"/>
      <c r="AY534" s="372"/>
      <c r="AZ534" s="372"/>
      <c r="BA534" s="374"/>
      <c r="BB534" s="450"/>
      <c r="BC534" s="374"/>
      <c r="BD534" s="374"/>
      <c r="BE534" s="374"/>
      <c r="BF534" s="374"/>
      <c r="BG534" s="374"/>
      <c r="BH534" s="374"/>
      <c r="BI534" s="374"/>
      <c r="BJ534" s="374"/>
      <c r="BK534" s="374"/>
      <c r="BL534" s="374"/>
      <c r="BM534" s="374"/>
      <c r="BN534" s="374"/>
      <c r="BO534" s="374"/>
      <c r="BP534" s="374"/>
      <c r="BQ534" s="374"/>
      <c r="BR534" s="374"/>
      <c r="BS534" s="374"/>
      <c r="BT534" s="374"/>
      <c r="BU534" s="374"/>
      <c r="BV534" s="374"/>
      <c r="BW534" s="374"/>
      <c r="BX534" s="374"/>
      <c r="BY534" s="374"/>
      <c r="BZ534" s="375"/>
      <c r="CA534" s="375"/>
      <c r="CB534" s="375"/>
      <c r="CC534" s="375"/>
      <c r="CD534" s="375"/>
      <c r="CE534" s="375"/>
      <c r="CF534" s="375"/>
      <c r="CG534" s="375"/>
      <c r="CH534" s="375"/>
      <c r="CI534" s="375"/>
      <c r="CJ534" s="375"/>
      <c r="CK534" s="375"/>
      <c r="CL534" s="375"/>
      <c r="CM534" s="375"/>
      <c r="CN534" s="375"/>
      <c r="CO534" s="375"/>
      <c r="CP534" s="375"/>
      <c r="CQ534" s="375"/>
      <c r="CR534" s="375"/>
      <c r="CS534" s="375"/>
      <c r="CT534" s="375"/>
      <c r="CU534" s="375"/>
      <c r="CV534" s="375"/>
      <c r="CW534" s="375"/>
      <c r="CX534" s="375"/>
      <c r="CY534" s="375"/>
      <c r="CZ534" s="375"/>
    </row>
    <row r="535" s="379" customFormat="true" ht="25.15" customHeight="true" x14ac:dyDescent="0.2">
      <c r="C535" s="1141" t="s">
        <v>360</v>
      </c>
      <c r="D535" s="1142"/>
      <c r="E535" s="764">
        <v>0.2074296919565938</v>
      </c>
      <c r="F535" s="670"/>
      <c r="G535" s="670"/>
      <c r="H535" s="1142" t="s">
        <v>372</v>
      </c>
      <c r="I535" s="1142"/>
      <c r="J535" s="762">
        <v>3.3785381581540605E-6</v>
      </c>
      <c r="K535" s="670"/>
      <c r="L535" s="670"/>
      <c r="M535" s="1142" t="s">
        <v>363</v>
      </c>
      <c r="N535" s="1142"/>
      <c r="O535" s="763">
        <v>4.0768770832466019E-3</v>
      </c>
      <c r="P535" s="670"/>
      <c r="Q535" s="670"/>
      <c r="AA535" s="372"/>
      <c r="AB535" s="372"/>
      <c r="AC535" s="372"/>
      <c r="AD535" s="372"/>
      <c r="AE535" s="372"/>
      <c r="AF535" s="372"/>
      <c r="AG535" s="372"/>
      <c r="AH535" s="372"/>
      <c r="AI535" s="372"/>
      <c r="AJ535" s="372"/>
      <c r="AK535" s="372"/>
      <c r="AL535" s="372"/>
      <c r="AM535" s="372"/>
      <c r="AN535" s="372"/>
      <c r="AO535" s="372"/>
      <c r="AP535" s="372"/>
      <c r="AQ535" s="372"/>
      <c r="AR535" s="372"/>
      <c r="AS535" s="372"/>
      <c r="AT535" s="372"/>
      <c r="AU535" s="372"/>
      <c r="AV535" s="372"/>
      <c r="AW535" s="372"/>
      <c r="AX535" s="372"/>
      <c r="AY535" s="372"/>
      <c r="AZ535" s="372"/>
      <c r="BA535" s="374"/>
      <c r="BB535" s="450"/>
      <c r="BC535" s="374"/>
      <c r="BD535" s="374"/>
      <c r="BE535" s="374"/>
      <c r="BF535" s="374"/>
      <c r="BG535" s="374"/>
      <c r="BH535" s="374"/>
      <c r="BI535" s="374"/>
      <c r="BJ535" s="374"/>
      <c r="BK535" s="374"/>
      <c r="BL535" s="374"/>
      <c r="BM535" s="374"/>
      <c r="BN535" s="374"/>
      <c r="BO535" s="374"/>
      <c r="BP535" s="374"/>
      <c r="BQ535" s="374"/>
      <c r="BR535" s="374"/>
      <c r="BS535" s="374"/>
      <c r="BT535" s="374"/>
      <c r="BU535" s="374"/>
      <c r="BV535" s="374"/>
      <c r="BW535" s="374"/>
      <c r="BX535" s="374"/>
      <c r="BY535" s="374"/>
      <c r="BZ535" s="375"/>
      <c r="CA535" s="375"/>
      <c r="CB535" s="375"/>
      <c r="CC535" s="375"/>
      <c r="CD535" s="375"/>
      <c r="CE535" s="375"/>
      <c r="CF535" s="375"/>
      <c r="CG535" s="375"/>
      <c r="CH535" s="375"/>
      <c r="CI535" s="375"/>
      <c r="CJ535" s="375"/>
      <c r="CK535" s="375"/>
      <c r="CL535" s="375"/>
      <c r="CM535" s="375"/>
      <c r="CN535" s="375"/>
      <c r="CO535" s="375"/>
      <c r="CP535" s="375"/>
      <c r="CQ535" s="375"/>
      <c r="CR535" s="375"/>
      <c r="CS535" s="375"/>
      <c r="CT535" s="375"/>
      <c r="CU535" s="375"/>
      <c r="CV535" s="375"/>
      <c r="CW535" s="375"/>
      <c r="CX535" s="375"/>
      <c r="CY535" s="375"/>
      <c r="CZ535" s="375"/>
    </row>
    <row r="536" s="379" customFormat="true" ht="25.15" customHeight="true" x14ac:dyDescent="0.2">
      <c r="C536" s="1141"/>
      <c r="D536" s="1142"/>
      <c r="E536" s="670"/>
      <c r="F536" s="670"/>
      <c r="G536" s="670"/>
      <c r="H536" s="1142" t="s">
        <v>359</v>
      </c>
      <c r="I536" s="1142"/>
      <c r="J536" s="762">
        <v>0.27264629680490243</v>
      </c>
      <c r="K536" s="670"/>
      <c r="L536" s="670"/>
      <c r="M536" s="1142" t="s">
        <v>371</v>
      </c>
      <c r="N536" s="1142"/>
      <c r="O536" s="763">
        <v>3.9027264885728823E-2</v>
      </c>
      <c r="P536" s="670"/>
      <c r="Q536" s="670"/>
      <c r="AA536" s="372"/>
      <c r="AB536" s="372"/>
      <c r="AC536" s="372"/>
      <c r="AD536" s="372"/>
      <c r="AE536" s="372"/>
      <c r="AF536" s="372"/>
      <c r="AG536" s="372"/>
      <c r="AH536" s="372"/>
      <c r="AI536" s="372"/>
      <c r="AJ536" s="372"/>
      <c r="AK536" s="372"/>
      <c r="AL536" s="372"/>
      <c r="AM536" s="372"/>
      <c r="AN536" s="372"/>
      <c r="AO536" s="372"/>
      <c r="AP536" s="372"/>
      <c r="AQ536" s="372"/>
      <c r="AR536" s="372"/>
      <c r="AS536" s="372"/>
      <c r="AT536" s="372"/>
      <c r="AU536" s="372"/>
      <c r="AV536" s="372"/>
      <c r="AW536" s="372"/>
      <c r="AX536" s="372"/>
      <c r="AY536" s="372"/>
      <c r="AZ536" s="372"/>
      <c r="BA536" s="374"/>
      <c r="BB536" s="450"/>
      <c r="BC536" s="374"/>
      <c r="BD536" s="374"/>
      <c r="BE536" s="374"/>
      <c r="BF536" s="374"/>
      <c r="BG536" s="374"/>
      <c r="BH536" s="374"/>
      <c r="BI536" s="374"/>
      <c r="BJ536" s="374"/>
      <c r="BK536" s="374"/>
      <c r="BL536" s="374"/>
      <c r="BM536" s="374"/>
      <c r="BN536" s="374"/>
      <c r="BO536" s="374"/>
      <c r="BP536" s="374"/>
      <c r="BQ536" s="374"/>
      <c r="BR536" s="374"/>
      <c r="BS536" s="374"/>
      <c r="BT536" s="374"/>
      <c r="BU536" s="374"/>
      <c r="BV536" s="374"/>
      <c r="BW536" s="374"/>
      <c r="BX536" s="374"/>
      <c r="BY536" s="374"/>
      <c r="BZ536" s="375"/>
      <c r="CA536" s="375"/>
      <c r="CB536" s="375"/>
      <c r="CC536" s="375"/>
      <c r="CD536" s="375"/>
      <c r="CE536" s="375"/>
      <c r="CF536" s="375"/>
      <c r="CG536" s="375"/>
      <c r="CH536" s="375"/>
      <c r="CI536" s="375"/>
      <c r="CJ536" s="375"/>
      <c r="CK536" s="375"/>
      <c r="CL536" s="375"/>
      <c r="CM536" s="375"/>
      <c r="CN536" s="375"/>
      <c r="CO536" s="375"/>
      <c r="CP536" s="375"/>
      <c r="CQ536" s="375"/>
      <c r="CR536" s="375"/>
      <c r="CS536" s="375"/>
      <c r="CT536" s="375"/>
      <c r="CU536" s="375"/>
      <c r="CV536" s="375"/>
      <c r="CW536" s="375"/>
      <c r="CX536" s="375"/>
      <c r="CY536" s="375"/>
      <c r="CZ536" s="375"/>
    </row>
    <row r="537" s="379" customFormat="true" ht="25.15" customHeight="true" x14ac:dyDescent="0.2">
      <c r="C537" s="1141"/>
      <c r="D537" s="1142"/>
      <c r="E537" s="670"/>
      <c r="F537" s="670"/>
      <c r="G537" s="670"/>
      <c r="H537" s="1142" t="s">
        <v>362</v>
      </c>
      <c r="I537" s="1142"/>
      <c r="J537" s="762">
        <v>1.1125500511298084E-2</v>
      </c>
      <c r="K537" s="670"/>
      <c r="L537" s="670"/>
      <c r="M537" s="1142" t="s">
        <v>372</v>
      </c>
      <c r="N537" s="1142"/>
      <c r="O537" s="763">
        <v>2.9027253428171207E-3</v>
      </c>
      <c r="P537" s="670"/>
      <c r="Q537" s="670"/>
      <c r="AA537" s="372"/>
      <c r="AB537" s="372"/>
      <c r="AC537" s="372"/>
      <c r="AD537" s="372"/>
      <c r="AE537" s="372"/>
      <c r="AF537" s="372"/>
      <c r="AG537" s="372"/>
      <c r="AH537" s="372"/>
      <c r="AI537" s="372"/>
      <c r="AJ537" s="372"/>
      <c r="AK537" s="372"/>
      <c r="AL537" s="372"/>
      <c r="AM537" s="372"/>
      <c r="AN537" s="372"/>
      <c r="AO537" s="372"/>
      <c r="AP537" s="372"/>
      <c r="AQ537" s="372"/>
      <c r="AR537" s="372"/>
      <c r="AS537" s="372"/>
      <c r="AT537" s="372"/>
      <c r="AU537" s="372"/>
      <c r="AV537" s="372"/>
      <c r="AW537" s="372"/>
      <c r="AX537" s="372"/>
      <c r="AY537" s="372"/>
      <c r="AZ537" s="372"/>
      <c r="BA537" s="374"/>
      <c r="BB537" s="450"/>
      <c r="BC537" s="374"/>
      <c r="BD537" s="374"/>
      <c r="BE537" s="374"/>
      <c r="BF537" s="374"/>
      <c r="BG537" s="374"/>
      <c r="BH537" s="374"/>
      <c r="BI537" s="374"/>
      <c r="BJ537" s="374"/>
      <c r="BK537" s="374"/>
      <c r="BL537" s="374"/>
      <c r="BM537" s="374"/>
      <c r="BN537" s="374"/>
      <c r="BO537" s="374"/>
      <c r="BP537" s="374"/>
      <c r="BQ537" s="374"/>
      <c r="BR537" s="374"/>
      <c r="BS537" s="374"/>
      <c r="BT537" s="374"/>
      <c r="BU537" s="374"/>
      <c r="BV537" s="374"/>
      <c r="BW537" s="374"/>
      <c r="BX537" s="374"/>
      <c r="BY537" s="374"/>
      <c r="BZ537" s="375"/>
      <c r="CA537" s="375"/>
      <c r="CB537" s="375"/>
      <c r="CC537" s="375"/>
      <c r="CD537" s="375"/>
      <c r="CE537" s="375"/>
      <c r="CF537" s="375"/>
      <c r="CG537" s="375"/>
      <c r="CH537" s="375"/>
      <c r="CI537" s="375"/>
      <c r="CJ537" s="375"/>
      <c r="CK537" s="375"/>
      <c r="CL537" s="375"/>
      <c r="CM537" s="375"/>
      <c r="CN537" s="375"/>
      <c r="CO537" s="375"/>
      <c r="CP537" s="375"/>
      <c r="CQ537" s="375"/>
      <c r="CR537" s="375"/>
      <c r="CS537" s="375"/>
      <c r="CT537" s="375"/>
      <c r="CU537" s="375"/>
      <c r="CV537" s="375"/>
      <c r="CW537" s="375"/>
      <c r="CX537" s="375"/>
      <c r="CY537" s="375"/>
      <c r="CZ537" s="375"/>
    </row>
    <row r="538" s="379" customFormat="true" ht="25.15" customHeight="true" x14ac:dyDescent="0.2">
      <c r="C538" s="1141" t="s">
        <v>251</v>
      </c>
      <c r="D538" s="1142"/>
      <c r="E538" s="1142"/>
      <c r="F538" s="1142"/>
      <c r="G538" s="1142"/>
      <c r="H538" s="1142" t="s">
        <v>405</v>
      </c>
      <c r="I538" s="1142"/>
      <c r="J538" s="762">
        <v>1.1788198709009065E-3</v>
      </c>
      <c r="K538" s="670"/>
      <c r="L538" s="670"/>
      <c r="M538" s="1142" t="s">
        <v>359</v>
      </c>
      <c r="N538" s="1142"/>
      <c r="O538" s="763">
        <v>0.1444847577900556</v>
      </c>
      <c r="P538" s="670"/>
      <c r="Q538" s="670"/>
      <c r="AA538" s="372"/>
      <c r="AB538" s="372"/>
      <c r="AC538" s="372"/>
      <c r="AD538" s="372"/>
      <c r="AE538" s="372"/>
      <c r="AF538" s="372"/>
      <c r="AG538" s="372"/>
      <c r="AH538" s="372"/>
      <c r="AI538" s="372"/>
      <c r="AJ538" s="372"/>
      <c r="AK538" s="372"/>
      <c r="AL538" s="372"/>
      <c r="AM538" s="372"/>
      <c r="AN538" s="372"/>
      <c r="AO538" s="372"/>
      <c r="AP538" s="372"/>
      <c r="AQ538" s="372"/>
      <c r="AR538" s="372"/>
      <c r="AS538" s="372"/>
      <c r="AT538" s="372"/>
      <c r="AU538" s="372"/>
      <c r="AV538" s="372"/>
      <c r="AW538" s="372"/>
      <c r="AX538" s="372"/>
      <c r="AY538" s="372"/>
      <c r="AZ538" s="372"/>
      <c r="BA538" s="374"/>
      <c r="BB538" s="450"/>
      <c r="BC538" s="374"/>
      <c r="BD538" s="374"/>
      <c r="BE538" s="374"/>
      <c r="BF538" s="374"/>
      <c r="BG538" s="374"/>
      <c r="BH538" s="374"/>
      <c r="BI538" s="374"/>
      <c r="BJ538" s="374"/>
      <c r="BK538" s="374"/>
      <c r="BL538" s="374"/>
      <c r="BM538" s="374"/>
      <c r="BN538" s="374"/>
      <c r="BO538" s="374"/>
      <c r="BP538" s="374"/>
      <c r="BQ538" s="374"/>
      <c r="BR538" s="374"/>
      <c r="BS538" s="374"/>
      <c r="BT538" s="374"/>
      <c r="BU538" s="374"/>
      <c r="BV538" s="374"/>
      <c r="BW538" s="374"/>
      <c r="BX538" s="374"/>
      <c r="BY538" s="374"/>
      <c r="BZ538" s="375"/>
      <c r="CA538" s="375"/>
      <c r="CB538" s="375"/>
      <c r="CC538" s="375"/>
      <c r="CD538" s="375"/>
      <c r="CE538" s="375"/>
      <c r="CF538" s="375"/>
      <c r="CG538" s="375"/>
      <c r="CH538" s="375"/>
      <c r="CI538" s="375"/>
      <c r="CJ538" s="375"/>
      <c r="CK538" s="375"/>
      <c r="CL538" s="375"/>
      <c r="CM538" s="375"/>
      <c r="CN538" s="375"/>
      <c r="CO538" s="375"/>
      <c r="CP538" s="375"/>
      <c r="CQ538" s="375"/>
      <c r="CR538" s="375"/>
      <c r="CS538" s="375"/>
      <c r="CT538" s="375"/>
      <c r="CU538" s="375"/>
      <c r="CV538" s="375"/>
      <c r="CW538" s="375"/>
      <c r="CX538" s="375"/>
      <c r="CY538" s="375"/>
      <c r="CZ538" s="375"/>
    </row>
    <row r="539" s="379" customFormat="true" ht="25.15" customHeight="true" x14ac:dyDescent="0.2">
      <c r="C539" s="1141" t="s">
        <v>212</v>
      </c>
      <c r="D539" s="1142"/>
      <c r="E539" s="1143" t="s">
        <v>252</v>
      </c>
      <c r="F539" s="1146"/>
      <c r="G539" s="1147"/>
      <c r="H539" s="1142" t="s">
        <v>369</v>
      </c>
      <c r="I539" s="1142"/>
      <c r="J539" s="762">
        <v>5.4764587133124916E-3</v>
      </c>
      <c r="K539" s="670"/>
      <c r="L539" s="670"/>
      <c r="M539" s="1142" t="s">
        <v>362</v>
      </c>
      <c r="N539" s="1142"/>
      <c r="O539" s="763">
        <v>2.4541440418457905E-2</v>
      </c>
      <c r="P539" s="670"/>
      <c r="Q539" s="670"/>
      <c r="AA539" s="372"/>
      <c r="AB539" s="372"/>
      <c r="AC539" s="372"/>
      <c r="AD539" s="372"/>
      <c r="AE539" s="372"/>
      <c r="AF539" s="372"/>
      <c r="AG539" s="372"/>
      <c r="AH539" s="372"/>
      <c r="AI539" s="372"/>
      <c r="AJ539" s="372"/>
      <c r="AK539" s="372"/>
      <c r="AL539" s="372"/>
      <c r="AM539" s="372"/>
      <c r="AN539" s="372"/>
      <c r="AO539" s="372"/>
      <c r="AP539" s="372"/>
      <c r="AQ539" s="372"/>
      <c r="AR539" s="372"/>
      <c r="AS539" s="372"/>
      <c r="AT539" s="372"/>
      <c r="AU539" s="372"/>
      <c r="AV539" s="372"/>
      <c r="AW539" s="372"/>
      <c r="AX539" s="372"/>
      <c r="AY539" s="372"/>
      <c r="AZ539" s="372"/>
      <c r="BA539" s="374"/>
      <c r="BB539" s="450"/>
      <c r="BC539" s="374"/>
      <c r="BD539" s="374"/>
      <c r="BE539" s="374"/>
      <c r="BF539" s="374"/>
      <c r="BG539" s="374"/>
      <c r="BH539" s="374"/>
      <c r="BI539" s="374"/>
      <c r="BJ539" s="374"/>
      <c r="BK539" s="374"/>
      <c r="BL539" s="374"/>
      <c r="BM539" s="374"/>
      <c r="BN539" s="374"/>
      <c r="BO539" s="374"/>
      <c r="BP539" s="374"/>
      <c r="BQ539" s="374"/>
      <c r="BR539" s="374"/>
      <c r="BS539" s="374"/>
      <c r="BT539" s="374"/>
      <c r="BU539" s="374"/>
      <c r="BV539" s="374"/>
      <c r="BW539" s="374"/>
      <c r="BX539" s="374"/>
      <c r="BY539" s="374"/>
      <c r="BZ539" s="375"/>
      <c r="CA539" s="375"/>
      <c r="CB539" s="375"/>
      <c r="CC539" s="375"/>
      <c r="CD539" s="375"/>
      <c r="CE539" s="375"/>
      <c r="CF539" s="375"/>
      <c r="CG539" s="375"/>
      <c r="CH539" s="375"/>
      <c r="CI539" s="375"/>
      <c r="CJ539" s="375"/>
      <c r="CK539" s="375"/>
      <c r="CL539" s="375"/>
      <c r="CM539" s="375"/>
      <c r="CN539" s="375"/>
      <c r="CO539" s="375"/>
      <c r="CP539" s="375"/>
      <c r="CQ539" s="375"/>
      <c r="CR539" s="375"/>
      <c r="CS539" s="375"/>
      <c r="CT539" s="375"/>
      <c r="CU539" s="375"/>
      <c r="CV539" s="375"/>
      <c r="CW539" s="375"/>
      <c r="CX539" s="375"/>
      <c r="CY539" s="375"/>
      <c r="CZ539" s="375"/>
    </row>
    <row r="540" s="379" customFormat="true" ht="25.15" customHeight="true" x14ac:dyDescent="0.2">
      <c r="C540" s="1142"/>
      <c r="D540" s="1142"/>
      <c r="E540" s="746" t="s">
        <v>191</v>
      </c>
      <c r="F540" s="747" t="s">
        <v>253</v>
      </c>
      <c r="G540" s="748" t="s">
        <v>254</v>
      </c>
      <c r="H540" s="1142" t="s">
        <v>357</v>
      </c>
      <c r="I540" s="1142"/>
      <c r="J540" s="762">
        <v>0.21087404192660375</v>
      </c>
      <c r="K540" s="670"/>
      <c r="L540" s="670"/>
      <c r="M540" s="1142" t="s">
        <v>405</v>
      </c>
      <c r="N540" s="1142"/>
      <c r="O540" s="763">
        <v>7.9101264020872019E-5</v>
      </c>
      <c r="P540" s="670"/>
      <c r="Q540" s="670"/>
      <c r="AA540" s="372"/>
      <c r="AB540" s="372"/>
      <c r="AC540" s="372"/>
      <c r="AD540" s="372"/>
      <c r="AE540" s="372"/>
      <c r="AF540" s="372"/>
      <c r="AG540" s="372"/>
      <c r="AH540" s="372"/>
      <c r="AI540" s="372"/>
      <c r="AJ540" s="372"/>
      <c r="AK540" s="372"/>
      <c r="AL540" s="372"/>
      <c r="AM540" s="372"/>
      <c r="AN540" s="372"/>
      <c r="AO540" s="372"/>
      <c r="AP540" s="372"/>
      <c r="AQ540" s="372"/>
      <c r="AR540" s="372"/>
      <c r="AS540" s="372"/>
      <c r="AT540" s="372"/>
      <c r="AU540" s="372"/>
      <c r="AV540" s="372"/>
      <c r="AW540" s="372"/>
      <c r="AX540" s="372"/>
      <c r="AY540" s="372"/>
      <c r="AZ540" s="372"/>
      <c r="BA540" s="374"/>
      <c r="BB540" s="450"/>
      <c r="BC540" s="374"/>
      <c r="BD540" s="374"/>
      <c r="BE540" s="374"/>
      <c r="BF540" s="374"/>
      <c r="BG540" s="374"/>
      <c r="BH540" s="374"/>
      <c r="BI540" s="374"/>
      <c r="BJ540" s="374"/>
      <c r="BK540" s="374"/>
      <c r="BL540" s="374"/>
      <c r="BM540" s="374"/>
      <c r="BN540" s="374"/>
      <c r="BO540" s="374"/>
      <c r="BP540" s="374"/>
      <c r="BQ540" s="374"/>
      <c r="BR540" s="374"/>
      <c r="BS540" s="374"/>
      <c r="BT540" s="374"/>
      <c r="BU540" s="374"/>
      <c r="BV540" s="374"/>
      <c r="BW540" s="374"/>
      <c r="BX540" s="374"/>
      <c r="BY540" s="374"/>
      <c r="BZ540" s="375"/>
      <c r="CA540" s="375"/>
      <c r="CB540" s="375"/>
      <c r="CC540" s="375"/>
      <c r="CD540" s="375"/>
      <c r="CE540" s="375"/>
      <c r="CF540" s="375"/>
      <c r="CG540" s="375"/>
      <c r="CH540" s="375"/>
      <c r="CI540" s="375"/>
      <c r="CJ540" s="375"/>
      <c r="CK540" s="375"/>
      <c r="CL540" s="375"/>
      <c r="CM540" s="375"/>
      <c r="CN540" s="375"/>
      <c r="CO540" s="375"/>
      <c r="CP540" s="375"/>
      <c r="CQ540" s="375"/>
      <c r="CR540" s="375"/>
      <c r="CS540" s="375"/>
      <c r="CT540" s="375"/>
      <c r="CU540" s="375"/>
      <c r="CV540" s="375"/>
      <c r="CW540" s="375"/>
      <c r="CX540" s="375"/>
      <c r="CY540" s="375"/>
      <c r="CZ540" s="375"/>
    </row>
    <row r="541" s="379" customFormat="true" ht="25.15" customHeight="true" x14ac:dyDescent="0.2">
      <c r="C541" s="1141" t="s">
        <v>213</v>
      </c>
      <c r="D541" s="1142"/>
      <c r="E541" s="767">
        <v>7.5136881986578601</v>
      </c>
      <c r="F541" s="768">
        <v>11.740137810402906</v>
      </c>
      <c r="G541" s="769">
        <v>11.740137810402906</v>
      </c>
      <c r="H541" s="1142" t="s">
        <v>360</v>
      </c>
      <c r="I541" s="1142"/>
      <c r="J541" s="762">
        <v>0.20356047627283397</v>
      </c>
      <c r="K541" s="670"/>
      <c r="L541" s="670"/>
      <c r="M541" s="1142" t="s">
        <v>369</v>
      </c>
      <c r="N541" s="1142"/>
      <c r="O541" s="763">
        <v>3.447424289557648E-3</v>
      </c>
      <c r="P541" s="670"/>
      <c r="Q541" s="670"/>
      <c r="AA541" s="372"/>
      <c r="AB541" s="372"/>
      <c r="AC541" s="372"/>
      <c r="AD541" s="372"/>
      <c r="AE541" s="372"/>
      <c r="AF541" s="372"/>
      <c r="AG541" s="372"/>
      <c r="AH541" s="372"/>
      <c r="AI541" s="372"/>
      <c r="AJ541" s="372"/>
      <c r="AK541" s="372"/>
      <c r="AL541" s="372"/>
      <c r="AM541" s="372"/>
      <c r="AN541" s="372"/>
      <c r="AO541" s="372"/>
      <c r="AP541" s="372"/>
      <c r="AQ541" s="372"/>
      <c r="AR541" s="372"/>
      <c r="AS541" s="372"/>
      <c r="AT541" s="372"/>
      <c r="AU541" s="372"/>
      <c r="AV541" s="372"/>
      <c r="AW541" s="372"/>
      <c r="AX541" s="372"/>
      <c r="AY541" s="372"/>
      <c r="AZ541" s="372"/>
      <c r="BA541" s="374"/>
      <c r="BB541" s="450"/>
      <c r="BC541" s="374"/>
      <c r="BD541" s="374"/>
      <c r="BE541" s="374"/>
      <c r="BF541" s="374"/>
      <c r="BG541" s="374"/>
      <c r="BH541" s="374"/>
      <c r="BI541" s="374"/>
      <c r="BJ541" s="374"/>
      <c r="BK541" s="374"/>
      <c r="BL541" s="374"/>
      <c r="BM541" s="374"/>
      <c r="BN541" s="374"/>
      <c r="BO541" s="374"/>
      <c r="BP541" s="374"/>
      <c r="BQ541" s="374"/>
      <c r="BR541" s="374"/>
      <c r="BS541" s="374"/>
      <c r="BT541" s="374"/>
      <c r="BU541" s="374"/>
      <c r="BV541" s="374"/>
      <c r="BW541" s="374"/>
      <c r="BX541" s="374"/>
      <c r="BY541" s="374"/>
      <c r="BZ541" s="375"/>
      <c r="CA541" s="375"/>
      <c r="CB541" s="375"/>
      <c r="CC541" s="375"/>
      <c r="CD541" s="375"/>
      <c r="CE541" s="375"/>
      <c r="CF541" s="375"/>
      <c r="CG541" s="375"/>
      <c r="CH541" s="375"/>
      <c r="CI541" s="375"/>
      <c r="CJ541" s="375"/>
      <c r="CK541" s="375"/>
      <c r="CL541" s="375"/>
      <c r="CM541" s="375"/>
      <c r="CN541" s="375"/>
      <c r="CO541" s="375"/>
      <c r="CP541" s="375"/>
      <c r="CQ541" s="375"/>
      <c r="CR541" s="375"/>
      <c r="CS541" s="375"/>
      <c r="CT541" s="375"/>
      <c r="CU541" s="375"/>
      <c r="CV541" s="375"/>
      <c r="CW541" s="375"/>
      <c r="CX541" s="375"/>
      <c r="CY541" s="375"/>
      <c r="CZ541" s="375"/>
    </row>
    <row r="542" s="379" customFormat="true" ht="25.15" customHeight="true" x14ac:dyDescent="0.2">
      <c r="C542" s="1141"/>
      <c r="D542" s="1142"/>
      <c r="E542" s="670"/>
      <c r="F542" s="670"/>
      <c r="G542" s="670"/>
      <c r="H542" s="1142" t="s">
        <v>354</v>
      </c>
      <c r="I542" s="1142"/>
      <c r="J542" s="762">
        <v>0.3748567209104291</v>
      </c>
      <c r="K542" s="670"/>
      <c r="L542" s="670"/>
      <c r="M542" s="1142" t="s">
        <v>357</v>
      </c>
      <c r="N542" s="1142"/>
      <c r="O542" s="763">
        <v>0.18001459587212734</v>
      </c>
      <c r="P542" s="670"/>
      <c r="Q542" s="670"/>
      <c r="AA542" s="372"/>
      <c r="AB542" s="372"/>
      <c r="AC542" s="372"/>
      <c r="AD542" s="372"/>
      <c r="AE542" s="372"/>
      <c r="AF542" s="372"/>
      <c r="AG542" s="372"/>
      <c r="AH542" s="372"/>
      <c r="AI542" s="372"/>
      <c r="AJ542" s="372"/>
      <c r="AK542" s="372"/>
      <c r="AL542" s="372"/>
      <c r="AM542" s="372"/>
      <c r="AN542" s="372"/>
      <c r="AO542" s="372"/>
      <c r="AP542" s="372"/>
      <c r="AQ542" s="372"/>
      <c r="AR542" s="372"/>
      <c r="AS542" s="372"/>
      <c r="AT542" s="372"/>
      <c r="AU542" s="372"/>
      <c r="AV542" s="372"/>
      <c r="AW542" s="372"/>
      <c r="AX542" s="372"/>
      <c r="AY542" s="372"/>
      <c r="AZ542" s="372"/>
      <c r="BA542" s="374"/>
      <c r="BB542" s="450"/>
      <c r="BC542" s="374"/>
      <c r="BD542" s="374"/>
      <c r="BE542" s="374"/>
      <c r="BF542" s="374"/>
      <c r="BG542" s="374"/>
      <c r="BH542" s="374"/>
      <c r="BI542" s="374"/>
      <c r="BJ542" s="374"/>
      <c r="BK542" s="374"/>
      <c r="BL542" s="374"/>
      <c r="BM542" s="374"/>
      <c r="BN542" s="374"/>
      <c r="BO542" s="374"/>
      <c r="BP542" s="374"/>
      <c r="BQ542" s="374"/>
      <c r="BR542" s="374"/>
      <c r="BS542" s="374"/>
      <c r="BT542" s="374"/>
      <c r="BU542" s="374"/>
      <c r="BV542" s="374"/>
      <c r="BW542" s="374"/>
      <c r="BX542" s="374"/>
      <c r="BY542" s="374"/>
      <c r="BZ542" s="375"/>
      <c r="CA542" s="375"/>
      <c r="CB542" s="375"/>
      <c r="CC542" s="375"/>
      <c r="CD542" s="375"/>
      <c r="CE542" s="375"/>
      <c r="CF542" s="375"/>
      <c r="CG542" s="375"/>
      <c r="CH542" s="375"/>
      <c r="CI542" s="375"/>
      <c r="CJ542" s="375"/>
      <c r="CK542" s="375"/>
      <c r="CL542" s="375"/>
      <c r="CM542" s="375"/>
      <c r="CN542" s="375"/>
      <c r="CO542" s="375"/>
      <c r="CP542" s="375"/>
      <c r="CQ542" s="375"/>
      <c r="CR542" s="375"/>
      <c r="CS542" s="375"/>
      <c r="CT542" s="375"/>
      <c r="CU542" s="375"/>
      <c r="CV542" s="375"/>
      <c r="CW542" s="375"/>
      <c r="CX542" s="375"/>
      <c r="CY542" s="375"/>
      <c r="CZ542" s="375"/>
    </row>
    <row r="543" s="379" customFormat="true" ht="25.15" customHeight="true" x14ac:dyDescent="0.2">
      <c r="C543" s="1141"/>
      <c r="D543" s="1142"/>
      <c r="E543" s="670"/>
      <c r="F543" s="670"/>
      <c r="G543" s="670"/>
      <c r="H543" s="1142" t="s">
        <v>343</v>
      </c>
      <c r="I543" s="1142"/>
      <c r="J543" s="762">
        <v>0.85098645327043687</v>
      </c>
      <c r="K543" s="670"/>
      <c r="L543" s="670"/>
      <c r="M543" s="1142" t="s">
        <v>360</v>
      </c>
      <c r="N543" s="1142"/>
      <c r="O543" s="763">
        <v>0.17409612151443329</v>
      </c>
      <c r="P543" s="670"/>
      <c r="Q543" s="670"/>
      <c r="AA543" s="372"/>
      <c r="AB543" s="372"/>
      <c r="AC543" s="372"/>
      <c r="AD543" s="372"/>
      <c r="AE543" s="372"/>
      <c r="AF543" s="372"/>
      <c r="AG543" s="372"/>
      <c r="AH543" s="372"/>
      <c r="AI543" s="372"/>
      <c r="AJ543" s="372"/>
      <c r="AK543" s="372"/>
      <c r="AL543" s="372"/>
      <c r="AM543" s="372"/>
      <c r="AN543" s="372"/>
      <c r="AO543" s="372"/>
      <c r="AP543" s="372"/>
      <c r="AQ543" s="372"/>
      <c r="AR543" s="372"/>
      <c r="AS543" s="372"/>
      <c r="AT543" s="372"/>
      <c r="AU543" s="372"/>
      <c r="AV543" s="372"/>
      <c r="AW543" s="372"/>
      <c r="AX543" s="372"/>
      <c r="AY543" s="372"/>
      <c r="AZ543" s="372"/>
      <c r="BA543" s="374"/>
      <c r="BB543" s="450"/>
      <c r="BC543" s="374"/>
      <c r="BD543" s="374"/>
      <c r="BE543" s="374"/>
      <c r="BF543" s="374"/>
      <c r="BG543" s="374"/>
      <c r="BH543" s="374"/>
      <c r="BI543" s="374"/>
      <c r="BJ543" s="374"/>
      <c r="BK543" s="374"/>
      <c r="BL543" s="374"/>
      <c r="BM543" s="374"/>
      <c r="BN543" s="374"/>
      <c r="BO543" s="374"/>
      <c r="BP543" s="374"/>
      <c r="BQ543" s="374"/>
      <c r="BR543" s="374"/>
      <c r="BS543" s="374"/>
      <c r="BT543" s="374"/>
      <c r="BU543" s="374"/>
      <c r="BV543" s="374"/>
      <c r="BW543" s="374"/>
      <c r="BX543" s="374"/>
      <c r="BY543" s="374"/>
      <c r="BZ543" s="375"/>
      <c r="CA543" s="375"/>
      <c r="CB543" s="375"/>
      <c r="CC543" s="375"/>
      <c r="CD543" s="375"/>
      <c r="CE543" s="375"/>
      <c r="CF543" s="375"/>
      <c r="CG543" s="375"/>
      <c r="CH543" s="375"/>
      <c r="CI543" s="375"/>
      <c r="CJ543" s="375"/>
      <c r="CK543" s="375"/>
      <c r="CL543" s="375"/>
      <c r="CM543" s="375"/>
      <c r="CN543" s="375"/>
      <c r="CO543" s="375"/>
      <c r="CP543" s="375"/>
      <c r="CQ543" s="375"/>
      <c r="CR543" s="375"/>
      <c r="CS543" s="375"/>
      <c r="CT543" s="375"/>
      <c r="CU543" s="375"/>
      <c r="CV543" s="375"/>
      <c r="CW543" s="375"/>
      <c r="CX543" s="375"/>
      <c r="CY543" s="375"/>
      <c r="CZ543" s="375"/>
    </row>
    <row r="544" s="379" customFormat="true" ht="25.15" customHeight="true" x14ac:dyDescent="0.2">
      <c r="C544" s="1141" t="s">
        <v>255</v>
      </c>
      <c r="D544" s="1142"/>
      <c r="E544" s="1142"/>
      <c r="F544" s="670"/>
      <c r="G544" s="670"/>
      <c r="H544" s="1142" t="s">
        <v>340</v>
      </c>
      <c r="I544" s="1142"/>
      <c r="J544" s="762">
        <v>0.85503502274064114</v>
      </c>
      <c r="K544" s="670"/>
      <c r="L544" s="670"/>
      <c r="M544" s="1142" t="s">
        <v>354</v>
      </c>
      <c r="N544" s="1142"/>
      <c r="O544" s="763">
        <v>0.20137932641324263</v>
      </c>
      <c r="P544" s="670"/>
      <c r="Q544" s="670"/>
      <c r="AA544" s="372"/>
      <c r="AB544" s="372"/>
      <c r="AC544" s="372"/>
      <c r="AD544" s="372"/>
      <c r="AE544" s="372"/>
      <c r="AF544" s="372"/>
      <c r="AG544" s="372"/>
      <c r="AH544" s="372"/>
      <c r="AI544" s="372"/>
      <c r="AJ544" s="372"/>
      <c r="AK544" s="372"/>
      <c r="AL544" s="372"/>
      <c r="AM544" s="372"/>
      <c r="AN544" s="372"/>
      <c r="AO544" s="372"/>
      <c r="AP544" s="372"/>
      <c r="AQ544" s="372"/>
      <c r="AR544" s="372"/>
      <c r="AS544" s="372"/>
      <c r="AT544" s="372"/>
      <c r="AU544" s="372"/>
      <c r="AV544" s="372"/>
      <c r="AW544" s="372"/>
      <c r="AX544" s="372"/>
      <c r="AY544" s="372"/>
      <c r="AZ544" s="372"/>
      <c r="BA544" s="374"/>
      <c r="BB544" s="450"/>
      <c r="BC544" s="374"/>
      <c r="BD544" s="374"/>
      <c r="BE544" s="374"/>
      <c r="BF544" s="374"/>
      <c r="BG544" s="374"/>
      <c r="BH544" s="374"/>
      <c r="BI544" s="374"/>
      <c r="BJ544" s="374"/>
      <c r="BK544" s="374"/>
      <c r="BL544" s="374"/>
      <c r="BM544" s="374"/>
      <c r="BN544" s="374"/>
      <c r="BO544" s="374"/>
      <c r="BP544" s="374"/>
      <c r="BQ544" s="374"/>
      <c r="BR544" s="374"/>
      <c r="BS544" s="374"/>
      <c r="BT544" s="374"/>
      <c r="BU544" s="374"/>
      <c r="BV544" s="374"/>
      <c r="BW544" s="374"/>
      <c r="BX544" s="374"/>
      <c r="BY544" s="374"/>
      <c r="BZ544" s="375"/>
      <c r="CA544" s="375"/>
      <c r="CB544" s="375"/>
      <c r="CC544" s="375"/>
      <c r="CD544" s="375"/>
      <c r="CE544" s="375"/>
      <c r="CF544" s="375"/>
      <c r="CG544" s="375"/>
      <c r="CH544" s="375"/>
      <c r="CI544" s="375"/>
      <c r="CJ544" s="375"/>
      <c r="CK544" s="375"/>
      <c r="CL544" s="375"/>
      <c r="CM544" s="375"/>
      <c r="CN544" s="375"/>
      <c r="CO544" s="375"/>
      <c r="CP544" s="375"/>
      <c r="CQ544" s="375"/>
      <c r="CR544" s="375"/>
      <c r="CS544" s="375"/>
      <c r="CT544" s="375"/>
      <c r="CU544" s="375"/>
      <c r="CV544" s="375"/>
      <c r="CW544" s="375"/>
      <c r="CX544" s="375"/>
      <c r="CY544" s="375"/>
      <c r="CZ544" s="375"/>
    </row>
    <row r="545" s="379" customFormat="true" ht="25.15" customHeight="true" x14ac:dyDescent="0.2">
      <c r="C545" s="1141"/>
      <c r="D545" s="1142"/>
      <c r="E545" s="749" t="s">
        <v>212</v>
      </c>
      <c r="F545" s="670"/>
      <c r="G545" s="670"/>
      <c r="H545" s="1142" t="s">
        <v>346</v>
      </c>
      <c r="I545" s="1142"/>
      <c r="J545" s="762">
        <v>0.85324498463268073</v>
      </c>
      <c r="K545" s="670"/>
      <c r="L545" s="670"/>
      <c r="M545" s="1142" t="s">
        <v>343</v>
      </c>
      <c r="N545" s="1142"/>
      <c r="O545" s="763">
        <v>0.87574106995364387</v>
      </c>
      <c r="P545" s="670"/>
      <c r="Q545" s="670"/>
      <c r="AA545" s="372"/>
      <c r="AB545" s="372"/>
      <c r="AC545" s="372"/>
      <c r="AD545" s="372"/>
      <c r="AE545" s="372"/>
      <c r="AF545" s="372"/>
      <c r="AG545" s="372"/>
      <c r="AH545" s="372"/>
      <c r="AI545" s="372"/>
      <c r="AJ545" s="372"/>
      <c r="AK545" s="372"/>
      <c r="AL545" s="372"/>
      <c r="AM545" s="372"/>
      <c r="AN545" s="372"/>
      <c r="AO545" s="372"/>
      <c r="AP545" s="372"/>
      <c r="AQ545" s="372"/>
      <c r="AR545" s="372"/>
      <c r="AS545" s="372"/>
      <c r="AT545" s="372"/>
      <c r="AU545" s="372"/>
      <c r="AV545" s="372"/>
      <c r="AW545" s="372"/>
      <c r="AX545" s="372"/>
      <c r="AY545" s="372"/>
      <c r="AZ545" s="372"/>
      <c r="BA545" s="374"/>
      <c r="BB545" s="450"/>
      <c r="BC545" s="374"/>
      <c r="BD545" s="374"/>
      <c r="BE545" s="374"/>
      <c r="BF545" s="374"/>
      <c r="BG545" s="374"/>
      <c r="BH545" s="374"/>
      <c r="BI545" s="374"/>
      <c r="BJ545" s="374"/>
      <c r="BK545" s="374"/>
      <c r="BL545" s="374"/>
      <c r="BM545" s="374"/>
      <c r="BN545" s="374"/>
      <c r="BO545" s="374"/>
      <c r="BP545" s="374"/>
      <c r="BQ545" s="374"/>
      <c r="BR545" s="374"/>
      <c r="BS545" s="374"/>
      <c r="BT545" s="374"/>
      <c r="BU545" s="374"/>
      <c r="BV545" s="374"/>
      <c r="BW545" s="374"/>
      <c r="BX545" s="374"/>
      <c r="BY545" s="374"/>
      <c r="BZ545" s="375"/>
      <c r="CA545" s="375"/>
      <c r="CB545" s="375"/>
      <c r="CC545" s="375"/>
      <c r="CD545" s="375"/>
      <c r="CE545" s="375"/>
      <c r="CF545" s="375"/>
      <c r="CG545" s="375"/>
      <c r="CH545" s="375"/>
      <c r="CI545" s="375"/>
      <c r="CJ545" s="375"/>
      <c r="CK545" s="375"/>
      <c r="CL545" s="375"/>
      <c r="CM545" s="375"/>
      <c r="CN545" s="375"/>
      <c r="CO545" s="375"/>
      <c r="CP545" s="375"/>
      <c r="CQ545" s="375"/>
      <c r="CR545" s="375"/>
      <c r="CS545" s="375"/>
      <c r="CT545" s="375"/>
      <c r="CU545" s="375"/>
      <c r="CV545" s="375"/>
      <c r="CW545" s="375"/>
      <c r="CX545" s="375"/>
      <c r="CY545" s="375"/>
      <c r="CZ545" s="375"/>
    </row>
    <row r="546" s="379" customFormat="true" ht="25.15" customHeight="true" x14ac:dyDescent="0.2">
      <c r="C546" s="1142"/>
      <c r="D546" s="1142"/>
      <c r="E546" s="770" t="s">
        <v>213</v>
      </c>
      <c r="F546" s="670"/>
      <c r="G546" s="670"/>
      <c r="H546" s="1142" t="s">
        <v>341</v>
      </c>
      <c r="I546" s="1142"/>
      <c r="J546" s="762">
        <v>0.85443928107142597</v>
      </c>
      <c r="K546" s="670"/>
      <c r="L546" s="670"/>
      <c r="M546" s="1142" t="s">
        <v>340</v>
      </c>
      <c r="N546" s="1142"/>
      <c r="O546" s="763">
        <v>0.87555932268288794</v>
      </c>
      <c r="P546" s="670"/>
      <c r="Q546" s="670"/>
      <c r="AA546" s="372"/>
      <c r="AB546" s="372"/>
      <c r="AC546" s="372"/>
      <c r="AD546" s="372"/>
      <c r="AE546" s="372"/>
      <c r="AF546" s="372"/>
      <c r="AG546" s="372"/>
      <c r="AH546" s="372"/>
      <c r="AI546" s="372"/>
      <c r="AJ546" s="372"/>
      <c r="AK546" s="372"/>
      <c r="AL546" s="372"/>
      <c r="AM546" s="372"/>
      <c r="AN546" s="372"/>
      <c r="AO546" s="372"/>
      <c r="AP546" s="372"/>
      <c r="AQ546" s="372"/>
      <c r="AR546" s="372"/>
      <c r="AS546" s="372"/>
      <c r="AT546" s="372"/>
      <c r="AU546" s="372"/>
      <c r="AV546" s="372"/>
      <c r="AW546" s="372"/>
      <c r="AX546" s="372"/>
      <c r="AY546" s="372"/>
      <c r="AZ546" s="372"/>
      <c r="BA546" s="374"/>
      <c r="BB546" s="450"/>
      <c r="BC546" s="374"/>
      <c r="BD546" s="374"/>
      <c r="BE546" s="374"/>
      <c r="BF546" s="374"/>
      <c r="BG546" s="374"/>
      <c r="BH546" s="374"/>
      <c r="BI546" s="374"/>
      <c r="BJ546" s="374"/>
      <c r="BK546" s="374"/>
      <c r="BL546" s="374"/>
      <c r="BM546" s="374"/>
      <c r="BN546" s="374"/>
      <c r="BO546" s="374"/>
      <c r="BP546" s="374"/>
      <c r="BQ546" s="374"/>
      <c r="BR546" s="374"/>
      <c r="BS546" s="374"/>
      <c r="BT546" s="374"/>
      <c r="BU546" s="374"/>
      <c r="BV546" s="374"/>
      <c r="BW546" s="374"/>
      <c r="BX546" s="374"/>
      <c r="BY546" s="374"/>
      <c r="BZ546" s="375"/>
      <c r="CA546" s="375"/>
      <c r="CB546" s="375"/>
      <c r="CC546" s="375"/>
      <c r="CD546" s="375"/>
      <c r="CE546" s="375"/>
      <c r="CF546" s="375"/>
      <c r="CG546" s="375"/>
      <c r="CH546" s="375"/>
      <c r="CI546" s="375"/>
      <c r="CJ546" s="375"/>
      <c r="CK546" s="375"/>
      <c r="CL546" s="375"/>
      <c r="CM546" s="375"/>
      <c r="CN546" s="375"/>
      <c r="CO546" s="375"/>
      <c r="CP546" s="375"/>
      <c r="CQ546" s="375"/>
      <c r="CR546" s="375"/>
      <c r="CS546" s="375"/>
      <c r="CT546" s="375"/>
      <c r="CU546" s="375"/>
      <c r="CV546" s="375"/>
      <c r="CW546" s="375"/>
      <c r="CX546" s="375"/>
      <c r="CY546" s="375"/>
      <c r="CZ546" s="375"/>
    </row>
    <row r="547" s="379" customFormat="true" ht="25.15" customHeight="true" x14ac:dyDescent="0.2">
      <c r="C547" s="1141" t="s">
        <v>385</v>
      </c>
      <c r="D547" s="1142"/>
      <c r="E547" s="758">
        <v>-1.3714744809558364E-2</v>
      </c>
      <c r="F547" s="670"/>
      <c r="G547" s="670"/>
      <c r="H547" s="1142" t="s">
        <v>352</v>
      </c>
      <c r="I547" s="1142"/>
      <c r="J547" s="762">
        <v>0.84765999736406095</v>
      </c>
      <c r="K547" s="670"/>
      <c r="L547" s="670"/>
      <c r="M547" s="1142" t="s">
        <v>346</v>
      </c>
      <c r="N547" s="1142"/>
      <c r="O547" s="763">
        <v>0.87563324310183688</v>
      </c>
      <c r="P547" s="670"/>
      <c r="Q547" s="670"/>
      <c r="AA547" s="372"/>
      <c r="AB547" s="372"/>
      <c r="AC547" s="372"/>
      <c r="AD547" s="372"/>
      <c r="AE547" s="372"/>
      <c r="AF547" s="372"/>
      <c r="AG547" s="372"/>
      <c r="AH547" s="372"/>
      <c r="AI547" s="372"/>
      <c r="AJ547" s="372"/>
      <c r="AK547" s="372"/>
      <c r="AL547" s="372"/>
      <c r="AM547" s="372"/>
      <c r="AN547" s="372"/>
      <c r="AO547" s="372"/>
      <c r="AP547" s="372"/>
      <c r="AQ547" s="372"/>
      <c r="AR547" s="372"/>
      <c r="AS547" s="372"/>
      <c r="AT547" s="372"/>
      <c r="AU547" s="372"/>
      <c r="AV547" s="372"/>
      <c r="AW547" s="372"/>
      <c r="AX547" s="372"/>
      <c r="AY547" s="372"/>
      <c r="AZ547" s="372"/>
      <c r="BA547" s="374"/>
      <c r="BB547" s="450"/>
      <c r="BC547" s="374"/>
      <c r="BD547" s="374"/>
      <c r="BE547" s="374"/>
      <c r="BF547" s="374"/>
      <c r="BG547" s="374"/>
      <c r="BH547" s="374"/>
      <c r="BI547" s="374"/>
      <c r="BJ547" s="374"/>
      <c r="BK547" s="374"/>
      <c r="BL547" s="374"/>
      <c r="BM547" s="374"/>
      <c r="BN547" s="374"/>
      <c r="BO547" s="374"/>
      <c r="BP547" s="374"/>
      <c r="BQ547" s="374"/>
      <c r="BR547" s="374"/>
      <c r="BS547" s="374"/>
      <c r="BT547" s="374"/>
      <c r="BU547" s="374"/>
      <c r="BV547" s="374"/>
      <c r="BW547" s="374"/>
      <c r="BX547" s="374"/>
      <c r="BY547" s="374"/>
      <c r="BZ547" s="375"/>
      <c r="CA547" s="375"/>
      <c r="CB547" s="375"/>
      <c r="CC547" s="375"/>
      <c r="CD547" s="375"/>
      <c r="CE547" s="375"/>
      <c r="CF547" s="375"/>
      <c r="CG547" s="375"/>
      <c r="CH547" s="375"/>
      <c r="CI547" s="375"/>
      <c r="CJ547" s="375"/>
      <c r="CK547" s="375"/>
      <c r="CL547" s="375"/>
      <c r="CM547" s="375"/>
      <c r="CN547" s="375"/>
      <c r="CO547" s="375"/>
      <c r="CP547" s="375"/>
      <c r="CQ547" s="375"/>
      <c r="CR547" s="375"/>
      <c r="CS547" s="375"/>
      <c r="CT547" s="375"/>
      <c r="CU547" s="375"/>
      <c r="CV547" s="375"/>
      <c r="CW547" s="375"/>
      <c r="CX547" s="375"/>
      <c r="CY547" s="375"/>
      <c r="CZ547" s="375"/>
    </row>
    <row r="548" s="379" customFormat="true" ht="25.15" customHeight="true" x14ac:dyDescent="0.2">
      <c r="C548" s="1141" t="s">
        <v>347</v>
      </c>
      <c r="D548" s="1142"/>
      <c r="E548" s="761">
        <v>-9.0972717103228726E-2</v>
      </c>
      <c r="F548" s="670"/>
      <c r="G548" s="670"/>
      <c r="H548" s="1142" t="s">
        <v>345</v>
      </c>
      <c r="I548" s="1142"/>
      <c r="J548" s="762">
        <v>0.85437845962446357</v>
      </c>
      <c r="K548" s="670"/>
      <c r="L548" s="670"/>
      <c r="M548" s="1142" t="s">
        <v>341</v>
      </c>
      <c r="N548" s="1142"/>
      <c r="O548" s="763">
        <v>0.8757898610628464</v>
      </c>
      <c r="P548" s="670"/>
      <c r="Q548" s="670"/>
      <c r="AA548" s="372"/>
      <c r="AB548" s="372"/>
      <c r="AC548" s="372"/>
      <c r="AD548" s="372"/>
      <c r="AE548" s="372"/>
      <c r="AF548" s="372"/>
      <c r="AG548" s="372"/>
      <c r="AH548" s="372"/>
      <c r="AI548" s="372"/>
      <c r="AJ548" s="372"/>
      <c r="AK548" s="372"/>
      <c r="AL548" s="372"/>
      <c r="AM548" s="372"/>
      <c r="AN548" s="372"/>
      <c r="AO548" s="372"/>
      <c r="AP548" s="372"/>
      <c r="AQ548" s="372"/>
      <c r="AR548" s="372"/>
      <c r="AS548" s="372"/>
      <c r="AT548" s="372"/>
      <c r="AU548" s="372"/>
      <c r="AV548" s="372"/>
      <c r="AW548" s="372"/>
      <c r="AX548" s="372"/>
      <c r="AY548" s="372"/>
      <c r="AZ548" s="372"/>
      <c r="BA548" s="374"/>
      <c r="BB548" s="450"/>
      <c r="BC548" s="374"/>
      <c r="BD548" s="374"/>
      <c r="BE548" s="374"/>
      <c r="BF548" s="374"/>
      <c r="BG548" s="374"/>
      <c r="BH548" s="374"/>
      <c r="BI548" s="374"/>
      <c r="BJ548" s="374"/>
      <c r="BK548" s="374"/>
      <c r="BL548" s="374"/>
      <c r="BM548" s="374"/>
      <c r="BN548" s="374"/>
      <c r="BO548" s="374"/>
      <c r="BP548" s="374"/>
      <c r="BQ548" s="374"/>
      <c r="BR548" s="374"/>
      <c r="BS548" s="374"/>
      <c r="BT548" s="374"/>
      <c r="BU548" s="374"/>
      <c r="BV548" s="374"/>
      <c r="BW548" s="374"/>
      <c r="BX548" s="374"/>
      <c r="BY548" s="374"/>
      <c r="BZ548" s="375"/>
      <c r="CA548" s="375"/>
      <c r="CB548" s="375"/>
      <c r="CC548" s="375"/>
      <c r="CD548" s="375"/>
      <c r="CE548" s="375"/>
      <c r="CF548" s="375"/>
      <c r="CG548" s="375"/>
      <c r="CH548" s="375"/>
      <c r="CI548" s="375"/>
      <c r="CJ548" s="375"/>
      <c r="CK548" s="375"/>
      <c r="CL548" s="375"/>
      <c r="CM548" s="375"/>
      <c r="CN548" s="375"/>
      <c r="CO548" s="375"/>
      <c r="CP548" s="375"/>
      <c r="CQ548" s="375"/>
      <c r="CR548" s="375"/>
      <c r="CS548" s="375"/>
      <c r="CT548" s="375"/>
      <c r="CU548" s="375"/>
      <c r="CV548" s="375"/>
      <c r="CW548" s="375"/>
      <c r="CX548" s="375"/>
      <c r="CY548" s="375"/>
      <c r="CZ548" s="375"/>
    </row>
    <row r="549" s="379" customFormat="true" ht="25.15" customHeight="true" x14ac:dyDescent="0.2">
      <c r="C549" s="1141" t="s">
        <v>386</v>
      </c>
      <c r="D549" s="1142"/>
      <c r="E549" s="761">
        <v>-1.3668433677361595E-2</v>
      </c>
      <c r="F549" s="670"/>
      <c r="G549" s="670"/>
      <c r="H549" s="1142" t="s">
        <v>348</v>
      </c>
      <c r="I549" s="1142"/>
      <c r="J549" s="765">
        <v>0.85437547971700178</v>
      </c>
      <c r="K549" s="670"/>
      <c r="L549" s="670"/>
      <c r="M549" s="1142" t="s">
        <v>352</v>
      </c>
      <c r="N549" s="1142"/>
      <c r="O549" s="763">
        <v>0.87334522374040191</v>
      </c>
      <c r="P549" s="670"/>
      <c r="Q549" s="670"/>
      <c r="AA549" s="372"/>
      <c r="AB549" s="372"/>
      <c r="AC549" s="372"/>
      <c r="AD549" s="372"/>
      <c r="AE549" s="372"/>
      <c r="AF549" s="372"/>
      <c r="AG549" s="372"/>
      <c r="AH549" s="372"/>
      <c r="AI549" s="372"/>
      <c r="AJ549" s="372"/>
      <c r="AK549" s="372"/>
      <c r="AL549" s="372"/>
      <c r="AM549" s="372"/>
      <c r="AN549" s="372"/>
      <c r="AO549" s="372"/>
      <c r="AP549" s="372"/>
      <c r="AQ549" s="372"/>
      <c r="AR549" s="372"/>
      <c r="AS549" s="372"/>
      <c r="AT549" s="372"/>
      <c r="AU549" s="372"/>
      <c r="AV549" s="372"/>
      <c r="AW549" s="372"/>
      <c r="AX549" s="372"/>
      <c r="AY549" s="372"/>
      <c r="AZ549" s="372"/>
      <c r="BA549" s="374"/>
      <c r="BB549" s="450"/>
      <c r="BC549" s="374"/>
      <c r="BD549" s="374"/>
      <c r="BE549" s="374"/>
      <c r="BF549" s="374"/>
      <c r="BG549" s="374"/>
      <c r="BH549" s="374"/>
      <c r="BI549" s="374"/>
      <c r="BJ549" s="374"/>
      <c r="BK549" s="374"/>
      <c r="BL549" s="374"/>
      <c r="BM549" s="374"/>
      <c r="BN549" s="374"/>
      <c r="BO549" s="374"/>
      <c r="BP549" s="374"/>
      <c r="BQ549" s="374"/>
      <c r="BR549" s="374"/>
      <c r="BS549" s="374"/>
      <c r="BT549" s="374"/>
      <c r="BU549" s="374"/>
      <c r="BV549" s="374"/>
      <c r="BW549" s="374"/>
      <c r="BX549" s="374"/>
      <c r="BY549" s="374"/>
      <c r="BZ549" s="375"/>
      <c r="CA549" s="375"/>
      <c r="CB549" s="375"/>
      <c r="CC549" s="375"/>
      <c r="CD549" s="375"/>
      <c r="CE549" s="375"/>
      <c r="CF549" s="375"/>
      <c r="CG549" s="375"/>
      <c r="CH549" s="375"/>
      <c r="CI549" s="375"/>
      <c r="CJ549" s="375"/>
      <c r="CK549" s="375"/>
      <c r="CL549" s="375"/>
      <c r="CM549" s="375"/>
      <c r="CN549" s="375"/>
      <c r="CO549" s="375"/>
      <c r="CP549" s="375"/>
      <c r="CQ549" s="375"/>
      <c r="CR549" s="375"/>
      <c r="CS549" s="375"/>
      <c r="CT549" s="375"/>
      <c r="CU549" s="375"/>
      <c r="CV549" s="375"/>
      <c r="CW549" s="375"/>
      <c r="CX549" s="375"/>
      <c r="CY549" s="375"/>
      <c r="CZ549" s="375"/>
    </row>
    <row r="550" s="379" customFormat="true" ht="25.15" customHeight="true" x14ac:dyDescent="0.2">
      <c r="C550" s="1141" t="s">
        <v>408</v>
      </c>
      <c r="D550" s="1142"/>
      <c r="E550" s="761">
        <v>-2.684583905003902E-3</v>
      </c>
      <c r="F550" s="670"/>
      <c r="G550" s="670"/>
      <c r="H550" s="1142"/>
      <c r="I550" s="1142"/>
      <c r="J550" s="670"/>
      <c r="K550" s="670"/>
      <c r="L550" s="670"/>
      <c r="M550" s="1142" t="s">
        <v>345</v>
      </c>
      <c r="N550" s="1142"/>
      <c r="O550" s="763">
        <v>0.87559157241512664</v>
      </c>
      <c r="P550" s="670"/>
      <c r="Q550" s="670"/>
      <c r="AA550" s="372"/>
      <c r="AB550" s="372"/>
      <c r="AC550" s="372"/>
      <c r="AD550" s="372"/>
      <c r="AE550" s="372"/>
      <c r="AF550" s="372"/>
      <c r="AG550" s="372"/>
      <c r="AH550" s="372"/>
      <c r="AI550" s="372"/>
      <c r="AJ550" s="372"/>
      <c r="AK550" s="372"/>
      <c r="AL550" s="372"/>
      <c r="AM550" s="372"/>
      <c r="AN550" s="372"/>
      <c r="AO550" s="372"/>
      <c r="AP550" s="372"/>
      <c r="AQ550" s="372"/>
      <c r="AR550" s="372"/>
      <c r="AS550" s="372"/>
      <c r="AT550" s="372"/>
      <c r="AU550" s="372"/>
      <c r="AV550" s="372"/>
      <c r="AW550" s="372"/>
      <c r="AX550" s="372"/>
      <c r="AY550" s="372"/>
      <c r="AZ550" s="372"/>
      <c r="BA550" s="374"/>
      <c r="BB550" s="450"/>
      <c r="BC550" s="374"/>
      <c r="BD550" s="374"/>
      <c r="BE550" s="374"/>
      <c r="BF550" s="374"/>
      <c r="BG550" s="374"/>
      <c r="BH550" s="374"/>
      <c r="BI550" s="374"/>
      <c r="BJ550" s="374"/>
      <c r="BK550" s="374"/>
      <c r="BL550" s="374"/>
      <c r="BM550" s="374"/>
      <c r="BN550" s="374"/>
      <c r="BO550" s="374"/>
      <c r="BP550" s="374"/>
      <c r="BQ550" s="374"/>
      <c r="BR550" s="374"/>
      <c r="BS550" s="374"/>
      <c r="BT550" s="374"/>
      <c r="BU550" s="374"/>
      <c r="BV550" s="374"/>
      <c r="BW550" s="374"/>
      <c r="BX550" s="374"/>
      <c r="BY550" s="374"/>
      <c r="BZ550" s="375"/>
      <c r="CA550" s="375"/>
      <c r="CB550" s="375"/>
      <c r="CC550" s="375"/>
      <c r="CD550" s="375"/>
      <c r="CE550" s="375"/>
      <c r="CF550" s="375"/>
      <c r="CG550" s="375"/>
      <c r="CH550" s="375"/>
      <c r="CI550" s="375"/>
      <c r="CJ550" s="375"/>
      <c r="CK550" s="375"/>
      <c r="CL550" s="375"/>
      <c r="CM550" s="375"/>
      <c r="CN550" s="375"/>
      <c r="CO550" s="375"/>
      <c r="CP550" s="375"/>
      <c r="CQ550" s="375"/>
      <c r="CR550" s="375"/>
      <c r="CS550" s="375"/>
      <c r="CT550" s="375"/>
      <c r="CU550" s="375"/>
      <c r="CV550" s="375"/>
      <c r="CW550" s="375"/>
      <c r="CX550" s="375"/>
      <c r="CY550" s="375"/>
      <c r="CZ550" s="375"/>
    </row>
    <row r="551" s="379" customFormat="true" ht="25.15" customHeight="true" x14ac:dyDescent="0.2">
      <c r="C551" s="1141" t="s">
        <v>404</v>
      </c>
      <c r="D551" s="1142"/>
      <c r="E551" s="761">
        <v>-4.8279918987354647E-3</v>
      </c>
      <c r="F551" s="670"/>
      <c r="G551" s="670"/>
      <c r="H551" s="1142"/>
      <c r="I551" s="1142"/>
      <c r="J551" s="670"/>
      <c r="K551" s="670"/>
      <c r="L551" s="670"/>
      <c r="M551" s="1142" t="s">
        <v>348</v>
      </c>
      <c r="N551" s="1142"/>
      <c r="O551" s="766">
        <v>0.87544266647012825</v>
      </c>
      <c r="P551" s="670"/>
      <c r="Q551" s="670"/>
      <c r="AA551" s="372"/>
      <c r="AB551" s="372"/>
      <c r="AC551" s="372"/>
      <c r="AD551" s="372"/>
      <c r="AE551" s="372"/>
      <c r="AF551" s="372"/>
      <c r="AG551" s="372"/>
      <c r="AH551" s="372"/>
      <c r="AI551" s="372"/>
      <c r="AJ551" s="372"/>
      <c r="AK551" s="372"/>
      <c r="AL551" s="372"/>
      <c r="AM551" s="372"/>
      <c r="AN551" s="372"/>
      <c r="AO551" s="372"/>
      <c r="AP551" s="372"/>
      <c r="AQ551" s="372"/>
      <c r="AR551" s="372"/>
      <c r="AS551" s="372"/>
      <c r="AT551" s="372"/>
      <c r="AU551" s="372"/>
      <c r="AV551" s="372"/>
      <c r="AW551" s="372"/>
      <c r="AX551" s="372"/>
      <c r="AY551" s="372"/>
      <c r="AZ551" s="372"/>
      <c r="BA551" s="374"/>
      <c r="BB551" s="450"/>
      <c r="BC551" s="374"/>
      <c r="BD551" s="374"/>
      <c r="BE551" s="374"/>
      <c r="BF551" s="374"/>
      <c r="BG551" s="374"/>
      <c r="BH551" s="374"/>
      <c r="BI551" s="374"/>
      <c r="BJ551" s="374"/>
      <c r="BK551" s="374"/>
      <c r="BL551" s="374"/>
      <c r="BM551" s="374"/>
      <c r="BN551" s="374"/>
      <c r="BO551" s="374"/>
      <c r="BP551" s="374"/>
      <c r="BQ551" s="374"/>
      <c r="BR551" s="374"/>
      <c r="BS551" s="374"/>
      <c r="BT551" s="374"/>
      <c r="BU551" s="374"/>
      <c r="BV551" s="374"/>
      <c r="BW551" s="374"/>
      <c r="BX551" s="374"/>
      <c r="BY551" s="374"/>
      <c r="BZ551" s="375"/>
      <c r="CA551" s="375"/>
      <c r="CB551" s="375"/>
      <c r="CC551" s="375"/>
      <c r="CD551" s="375"/>
      <c r="CE551" s="375"/>
      <c r="CF551" s="375"/>
      <c r="CG551" s="375"/>
      <c r="CH551" s="375"/>
      <c r="CI551" s="375"/>
      <c r="CJ551" s="375"/>
      <c r="CK551" s="375"/>
      <c r="CL551" s="375"/>
      <c r="CM551" s="375"/>
      <c r="CN551" s="375"/>
      <c r="CO551" s="375"/>
      <c r="CP551" s="375"/>
      <c r="CQ551" s="375"/>
      <c r="CR551" s="375"/>
      <c r="CS551" s="375"/>
      <c r="CT551" s="375"/>
      <c r="CU551" s="375"/>
      <c r="CV551" s="375"/>
      <c r="CW551" s="375"/>
      <c r="CX551" s="375"/>
      <c r="CY551" s="375"/>
      <c r="CZ551" s="375"/>
    </row>
    <row r="552" s="379" customFormat="true" ht="25.15" customHeight="true" x14ac:dyDescent="0.2">
      <c r="C552" s="1141" t="s">
        <v>365</v>
      </c>
      <c r="D552" s="1142"/>
      <c r="E552" s="761">
        <v>6.0256406293648722E-2</v>
      </c>
      <c r="F552" s="670"/>
      <c r="G552" s="670"/>
      <c r="H552" s="1142" t="s">
        <v>251</v>
      </c>
      <c r="I552" s="1142"/>
      <c r="J552" s="1142"/>
      <c r="K552" s="1142"/>
      <c r="L552" s="1142"/>
      <c r="M552" s="1142"/>
      <c r="N552" s="1142"/>
      <c r="O552" s="670"/>
      <c r="P552" s="670"/>
      <c r="Q552" s="670"/>
      <c r="AA552" s="372"/>
      <c r="AB552" s="372"/>
      <c r="AC552" s="372"/>
      <c r="AD552" s="372"/>
      <c r="AE552" s="372"/>
      <c r="AF552" s="372"/>
      <c r="AG552" s="372"/>
      <c r="AH552" s="372"/>
      <c r="AI552" s="372"/>
      <c r="AJ552" s="372"/>
      <c r="AK552" s="372"/>
      <c r="AL552" s="372"/>
      <c r="AM552" s="372"/>
      <c r="AN552" s="372"/>
      <c r="AO552" s="372"/>
      <c r="AP552" s="372"/>
      <c r="AQ552" s="372"/>
      <c r="AR552" s="372"/>
      <c r="AS552" s="372"/>
      <c r="AT552" s="372"/>
      <c r="AU552" s="372"/>
      <c r="AV552" s="372"/>
      <c r="AW552" s="372"/>
      <c r="AX552" s="372"/>
      <c r="AY552" s="372"/>
      <c r="AZ552" s="372"/>
      <c r="BA552" s="374"/>
      <c r="BB552" s="450"/>
      <c r="BC552" s="374"/>
      <c r="BD552" s="374"/>
      <c r="BE552" s="374"/>
      <c r="BF552" s="374"/>
      <c r="BG552" s="374"/>
      <c r="BH552" s="374"/>
      <c r="BI552" s="374"/>
      <c r="BJ552" s="374"/>
      <c r="BK552" s="374"/>
      <c r="BL552" s="374"/>
      <c r="BM552" s="374"/>
      <c r="BN552" s="374"/>
      <c r="BO552" s="374"/>
      <c r="BP552" s="374"/>
      <c r="BQ552" s="374"/>
      <c r="BR552" s="374"/>
      <c r="BS552" s="374"/>
      <c r="BT552" s="374"/>
      <c r="BU552" s="374"/>
      <c r="BV552" s="374"/>
      <c r="BW552" s="374"/>
      <c r="BX552" s="374"/>
      <c r="BY552" s="374"/>
      <c r="BZ552" s="375"/>
      <c r="CA552" s="375"/>
      <c r="CB552" s="375"/>
      <c r="CC552" s="375"/>
      <c r="CD552" s="375"/>
      <c r="CE552" s="375"/>
      <c r="CF552" s="375"/>
      <c r="CG552" s="375"/>
      <c r="CH552" s="375"/>
      <c r="CI552" s="375"/>
      <c r="CJ552" s="375"/>
      <c r="CK552" s="375"/>
      <c r="CL552" s="375"/>
      <c r="CM552" s="375"/>
      <c r="CN552" s="375"/>
      <c r="CO552" s="375"/>
      <c r="CP552" s="375"/>
      <c r="CQ552" s="375"/>
      <c r="CR552" s="375"/>
      <c r="CS552" s="375"/>
      <c r="CT552" s="375"/>
      <c r="CU552" s="375"/>
      <c r="CV552" s="375"/>
      <c r="CW552" s="375"/>
      <c r="CX552" s="375"/>
      <c r="CY552" s="375"/>
      <c r="CZ552" s="375"/>
    </row>
    <row r="553" s="379" customFormat="true" ht="25.15" customHeight="true" x14ac:dyDescent="0.2">
      <c r="C553" s="1141" t="s">
        <v>350</v>
      </c>
      <c r="D553" s="1142"/>
      <c r="E553" s="761">
        <v>8.1342005952298471E-2</v>
      </c>
      <c r="F553" s="670"/>
      <c r="G553" s="670"/>
      <c r="H553" s="1142" t="s">
        <v>212</v>
      </c>
      <c r="I553" s="1142"/>
      <c r="J553" s="1143" t="s">
        <v>252</v>
      </c>
      <c r="K553" s="1146"/>
      <c r="L553" s="1147"/>
      <c r="M553" s="1142"/>
      <c r="N553" s="1142"/>
      <c r="O553" s="670"/>
      <c r="P553" s="670"/>
      <c r="Q553" s="670"/>
      <c r="AA553" s="372"/>
      <c r="AB553" s="372"/>
      <c r="AC553" s="372"/>
      <c r="AD553" s="372"/>
      <c r="AE553" s="372"/>
      <c r="AF553" s="372"/>
      <c r="AG553" s="372"/>
      <c r="AH553" s="372"/>
      <c r="AI553" s="372"/>
      <c r="AJ553" s="372"/>
      <c r="AK553" s="372"/>
      <c r="AL553" s="372"/>
      <c r="AM553" s="372"/>
      <c r="AN553" s="372"/>
      <c r="AO553" s="372"/>
      <c r="AP553" s="372"/>
      <c r="AQ553" s="372"/>
      <c r="AR553" s="372"/>
      <c r="AS553" s="372"/>
      <c r="AT553" s="372"/>
      <c r="AU553" s="372"/>
      <c r="AV553" s="372"/>
      <c r="AW553" s="372"/>
      <c r="AX553" s="372"/>
      <c r="AY553" s="372"/>
      <c r="AZ553" s="372"/>
      <c r="BA553" s="374"/>
      <c r="BB553" s="450"/>
      <c r="BC553" s="374"/>
      <c r="BD553" s="374"/>
      <c r="BE553" s="374"/>
      <c r="BF553" s="374"/>
      <c r="BG553" s="374"/>
      <c r="BH553" s="374"/>
      <c r="BI553" s="374"/>
      <c r="BJ553" s="374"/>
      <c r="BK553" s="374"/>
      <c r="BL553" s="374"/>
      <c r="BM553" s="374"/>
      <c r="BN553" s="374"/>
      <c r="BO553" s="374"/>
      <c r="BP553" s="374"/>
      <c r="BQ553" s="374"/>
      <c r="BR553" s="374"/>
      <c r="BS553" s="374"/>
      <c r="BT553" s="374"/>
      <c r="BU553" s="374"/>
      <c r="BV553" s="374"/>
      <c r="BW553" s="374"/>
      <c r="BX553" s="374"/>
      <c r="BY553" s="374"/>
      <c r="BZ553" s="375"/>
      <c r="CA553" s="375"/>
      <c r="CB553" s="375"/>
      <c r="CC553" s="375"/>
      <c r="CD553" s="375"/>
      <c r="CE553" s="375"/>
      <c r="CF553" s="375"/>
      <c r="CG553" s="375"/>
      <c r="CH553" s="375"/>
      <c r="CI553" s="375"/>
      <c r="CJ553" s="375"/>
      <c r="CK553" s="375"/>
      <c r="CL553" s="375"/>
      <c r="CM553" s="375"/>
      <c r="CN553" s="375"/>
      <c r="CO553" s="375"/>
      <c r="CP553" s="375"/>
      <c r="CQ553" s="375"/>
      <c r="CR553" s="375"/>
      <c r="CS553" s="375"/>
      <c r="CT553" s="375"/>
      <c r="CU553" s="375"/>
      <c r="CV553" s="375"/>
      <c r="CW553" s="375"/>
      <c r="CX553" s="375"/>
      <c r="CY553" s="375"/>
      <c r="CZ553" s="375"/>
    </row>
    <row r="554" s="379" customFormat="true" ht="25.15" customHeight="true" x14ac:dyDescent="0.2">
      <c r="C554" s="1141" t="s">
        <v>392</v>
      </c>
      <c r="D554" s="1142"/>
      <c r="E554" s="761">
        <v>8.6422588070946549E-3</v>
      </c>
      <c r="F554" s="670"/>
      <c r="G554" s="670"/>
      <c r="H554" s="1142"/>
      <c r="I554" s="1142"/>
      <c r="J554" s="750" t="s">
        <v>191</v>
      </c>
      <c r="K554" s="751" t="s">
        <v>253</v>
      </c>
      <c r="L554" s="752" t="s">
        <v>254</v>
      </c>
      <c r="M554" s="1142" t="s">
        <v>251</v>
      </c>
      <c r="N554" s="1142"/>
      <c r="O554" s="1142"/>
      <c r="P554" s="1142"/>
      <c r="Q554" s="1142"/>
      <c r="AA554" s="372"/>
      <c r="AB554" s="372"/>
      <c r="AC554" s="372"/>
      <c r="AD554" s="372"/>
      <c r="AE554" s="372"/>
      <c r="AF554" s="372"/>
      <c r="AG554" s="372"/>
      <c r="AH554" s="372"/>
      <c r="AI554" s="372"/>
      <c r="AJ554" s="372"/>
      <c r="AK554" s="372"/>
      <c r="AL554" s="372"/>
      <c r="AM554" s="372"/>
      <c r="AN554" s="372"/>
      <c r="AO554" s="372"/>
      <c r="AP554" s="372"/>
      <c r="AQ554" s="372"/>
      <c r="AR554" s="372"/>
      <c r="AS554" s="372"/>
      <c r="AT554" s="372"/>
      <c r="AU554" s="372"/>
      <c r="AV554" s="372"/>
      <c r="AW554" s="372"/>
      <c r="AX554" s="372"/>
      <c r="AY554" s="372"/>
      <c r="AZ554" s="372"/>
      <c r="BA554" s="374"/>
      <c r="BB554" s="450"/>
      <c r="BC554" s="374"/>
      <c r="BD554" s="374"/>
      <c r="BE554" s="374"/>
      <c r="BF554" s="374"/>
      <c r="BG554" s="374"/>
      <c r="BH554" s="374"/>
      <c r="BI554" s="374"/>
      <c r="BJ554" s="374"/>
      <c r="BK554" s="374"/>
      <c r="BL554" s="374"/>
      <c r="BM554" s="374"/>
      <c r="BN554" s="374"/>
      <c r="BO554" s="374"/>
      <c r="BP554" s="374"/>
      <c r="BQ554" s="374"/>
      <c r="BR554" s="374"/>
      <c r="BS554" s="374"/>
      <c r="BT554" s="374"/>
      <c r="BU554" s="374"/>
      <c r="BV554" s="374"/>
      <c r="BW554" s="374"/>
      <c r="BX554" s="374"/>
      <c r="BY554" s="374"/>
      <c r="BZ554" s="375"/>
      <c r="CA554" s="375"/>
      <c r="CB554" s="375"/>
      <c r="CC554" s="375"/>
      <c r="CD554" s="375"/>
      <c r="CE554" s="375"/>
      <c r="CF554" s="375"/>
      <c r="CG554" s="375"/>
      <c r="CH554" s="375"/>
      <c r="CI554" s="375"/>
      <c r="CJ554" s="375"/>
      <c r="CK554" s="375"/>
      <c r="CL554" s="375"/>
      <c r="CM554" s="375"/>
      <c r="CN554" s="375"/>
      <c r="CO554" s="375"/>
      <c r="CP554" s="375"/>
      <c r="CQ554" s="375"/>
      <c r="CR554" s="375"/>
      <c r="CS554" s="375"/>
      <c r="CT554" s="375"/>
      <c r="CU554" s="375"/>
      <c r="CV554" s="375"/>
      <c r="CW554" s="375"/>
      <c r="CX554" s="375"/>
      <c r="CY554" s="375"/>
      <c r="CZ554" s="375"/>
    </row>
    <row r="555" s="379" customFormat="true" ht="25.15" customHeight="true" x14ac:dyDescent="0.2">
      <c r="C555" s="1141" t="s">
        <v>409</v>
      </c>
      <c r="D555" s="1142"/>
      <c r="E555" s="761">
        <v>-1.7580053379972914E-3</v>
      </c>
      <c r="F555" s="670"/>
      <c r="G555" s="670"/>
      <c r="H555" s="1142" t="s">
        <v>213</v>
      </c>
      <c r="I555" s="1142"/>
      <c r="J555" s="771">
        <v>9.3927310028459701</v>
      </c>
      <c r="K555" s="772">
        <v>13.229198595557703</v>
      </c>
      <c r="L555" s="773">
        <v>13.229198595557703</v>
      </c>
      <c r="M555" s="1142" t="s">
        <v>212</v>
      </c>
      <c r="N555" s="1142"/>
      <c r="O555" s="1143" t="s">
        <v>252</v>
      </c>
      <c r="P555" s="1146"/>
      <c r="Q555" s="1147"/>
      <c r="AA555" s="372"/>
      <c r="AB555" s="372"/>
      <c r="AC555" s="372"/>
      <c r="AD555" s="372"/>
      <c r="AE555" s="372"/>
      <c r="AF555" s="372"/>
      <c r="AG555" s="372"/>
      <c r="AH555" s="372"/>
      <c r="AI555" s="372"/>
      <c r="AJ555" s="372"/>
      <c r="AK555" s="372"/>
      <c r="AL555" s="372"/>
      <c r="AM555" s="372"/>
      <c r="AN555" s="372"/>
      <c r="AO555" s="372"/>
      <c r="AP555" s="372"/>
      <c r="AQ555" s="372"/>
      <c r="AR555" s="372"/>
      <c r="AS555" s="372"/>
      <c r="AT555" s="372"/>
      <c r="AU555" s="372"/>
      <c r="AV555" s="372"/>
      <c r="AW555" s="372"/>
      <c r="AX555" s="372"/>
      <c r="AY555" s="372"/>
      <c r="AZ555" s="372"/>
      <c r="BA555" s="374"/>
      <c r="BB555" s="450"/>
      <c r="BC555" s="374"/>
      <c r="BD555" s="374"/>
      <c r="BE555" s="374"/>
      <c r="BF555" s="374"/>
      <c r="BG555" s="374"/>
      <c r="BH555" s="374"/>
      <c r="BI555" s="374"/>
      <c r="BJ555" s="374"/>
      <c r="BK555" s="374"/>
      <c r="BL555" s="374"/>
      <c r="BM555" s="374"/>
      <c r="BN555" s="374"/>
      <c r="BO555" s="374"/>
      <c r="BP555" s="374"/>
      <c r="BQ555" s="374"/>
      <c r="BR555" s="374"/>
      <c r="BS555" s="374"/>
      <c r="BT555" s="374"/>
      <c r="BU555" s="374"/>
      <c r="BV555" s="374"/>
      <c r="BW555" s="374"/>
      <c r="BX555" s="374"/>
      <c r="BY555" s="374"/>
      <c r="BZ555" s="375"/>
      <c r="CA555" s="375"/>
      <c r="CB555" s="375"/>
      <c r="CC555" s="375"/>
      <c r="CD555" s="375"/>
      <c r="CE555" s="375"/>
      <c r="CF555" s="375"/>
      <c r="CG555" s="375"/>
      <c r="CH555" s="375"/>
      <c r="CI555" s="375"/>
      <c r="CJ555" s="375"/>
      <c r="CK555" s="375"/>
      <c r="CL555" s="375"/>
      <c r="CM555" s="375"/>
      <c r="CN555" s="375"/>
      <c r="CO555" s="375"/>
      <c r="CP555" s="375"/>
      <c r="CQ555" s="375"/>
      <c r="CR555" s="375"/>
      <c r="CS555" s="375"/>
      <c r="CT555" s="375"/>
      <c r="CU555" s="375"/>
      <c r="CV555" s="375"/>
      <c r="CW555" s="375"/>
      <c r="CX555" s="375"/>
      <c r="CY555" s="375"/>
      <c r="CZ555" s="375"/>
    </row>
    <row r="556" s="379" customFormat="true" ht="25.15" customHeight="true" x14ac:dyDescent="0.2">
      <c r="C556" s="1141" t="s">
        <v>379</v>
      </c>
      <c r="D556" s="1142"/>
      <c r="E556" s="761">
        <v>-1.9940241962457434E-2</v>
      </c>
      <c r="F556" s="670"/>
      <c r="G556" s="670"/>
      <c r="H556" s="1142"/>
      <c r="I556" s="1142"/>
      <c r="J556" s="670"/>
      <c r="K556" s="670"/>
      <c r="L556" s="670"/>
      <c r="M556" s="1142"/>
      <c r="N556" s="1142"/>
      <c r="O556" s="753" t="s">
        <v>191</v>
      </c>
      <c r="P556" s="754" t="s">
        <v>253</v>
      </c>
      <c r="Q556" s="755" t="s">
        <v>254</v>
      </c>
      <c r="AA556" s="372"/>
      <c r="AB556" s="372"/>
      <c r="AC556" s="372"/>
      <c r="AD556" s="372"/>
      <c r="AE556" s="372"/>
      <c r="AF556" s="372"/>
      <c r="AG556" s="372"/>
      <c r="AH556" s="372"/>
      <c r="AI556" s="372"/>
      <c r="AJ556" s="372"/>
      <c r="AK556" s="372"/>
      <c r="AL556" s="372"/>
      <c r="AM556" s="372"/>
      <c r="AN556" s="372"/>
      <c r="AO556" s="372"/>
      <c r="AP556" s="372"/>
      <c r="AQ556" s="372"/>
      <c r="AR556" s="372"/>
      <c r="AS556" s="372"/>
      <c r="AT556" s="372"/>
      <c r="AU556" s="372"/>
      <c r="AV556" s="372"/>
      <c r="AW556" s="372"/>
      <c r="AX556" s="372"/>
      <c r="AY556" s="372"/>
      <c r="AZ556" s="372"/>
      <c r="BA556" s="374"/>
      <c r="BB556" s="450"/>
      <c r="BC556" s="374"/>
      <c r="BD556" s="374"/>
      <c r="BE556" s="374"/>
      <c r="BF556" s="374"/>
      <c r="BG556" s="374"/>
      <c r="BH556" s="374"/>
      <c r="BI556" s="374"/>
      <c r="BJ556" s="374"/>
      <c r="BK556" s="374"/>
      <c r="BL556" s="374"/>
      <c r="BM556" s="374"/>
      <c r="BN556" s="374"/>
      <c r="BO556" s="374"/>
      <c r="BP556" s="374"/>
      <c r="BQ556" s="374"/>
      <c r="BR556" s="374"/>
      <c r="BS556" s="374"/>
      <c r="BT556" s="374"/>
      <c r="BU556" s="374"/>
      <c r="BV556" s="374"/>
      <c r="BW556" s="374"/>
      <c r="BX556" s="374"/>
      <c r="BY556" s="374"/>
      <c r="BZ556" s="375"/>
      <c r="CA556" s="375"/>
      <c r="CB556" s="375"/>
      <c r="CC556" s="375"/>
      <c r="CD556" s="375"/>
      <c r="CE556" s="375"/>
      <c r="CF556" s="375"/>
      <c r="CG556" s="375"/>
      <c r="CH556" s="375"/>
      <c r="CI556" s="375"/>
      <c r="CJ556" s="375"/>
      <c r="CK556" s="375"/>
      <c r="CL556" s="375"/>
      <c r="CM556" s="375"/>
      <c r="CN556" s="375"/>
      <c r="CO556" s="375"/>
      <c r="CP556" s="375"/>
      <c r="CQ556" s="375"/>
      <c r="CR556" s="375"/>
      <c r="CS556" s="375"/>
      <c r="CT556" s="375"/>
      <c r="CU556" s="375"/>
      <c r="CV556" s="375"/>
      <c r="CW556" s="375"/>
      <c r="CX556" s="375"/>
      <c r="CY556" s="375"/>
      <c r="CZ556" s="375"/>
    </row>
    <row r="557" s="379" customFormat="true" ht="25.15" customHeight="true" x14ac:dyDescent="0.2">
      <c r="C557" s="1141" t="s">
        <v>380</v>
      </c>
      <c r="D557" s="1142"/>
      <c r="E557" s="761">
        <v>-1.647480011301717E-2</v>
      </c>
      <c r="F557" s="670"/>
      <c r="G557" s="670"/>
      <c r="H557" s="1142"/>
      <c r="I557" s="1142"/>
      <c r="J557" s="670"/>
      <c r="K557" s="670"/>
      <c r="L557" s="670"/>
      <c r="M557" s="1142" t="s">
        <v>213</v>
      </c>
      <c r="N557" s="1142"/>
      <c r="O557" s="774">
        <v>8.2240727809406398</v>
      </c>
      <c r="P557" s="775">
        <v>11.422323306861999</v>
      </c>
      <c r="Q557" s="776">
        <v>11.422323306861999</v>
      </c>
      <c r="AA557" s="372"/>
      <c r="AB557" s="372"/>
      <c r="AC557" s="372"/>
      <c r="AD557" s="372"/>
      <c r="AE557" s="372"/>
      <c r="AF557" s="372"/>
      <c r="AG557" s="372"/>
      <c r="AH557" s="372"/>
      <c r="AI557" s="372"/>
      <c r="AJ557" s="372"/>
      <c r="AK557" s="372"/>
      <c r="AL557" s="372"/>
      <c r="AM557" s="372"/>
      <c r="AN557" s="372"/>
      <c r="AO557" s="372"/>
      <c r="AP557" s="372"/>
      <c r="AQ557" s="372"/>
      <c r="AR557" s="372"/>
      <c r="AS557" s="372"/>
      <c r="AT557" s="372"/>
      <c r="AU557" s="372"/>
      <c r="AV557" s="372"/>
      <c r="AW557" s="372"/>
      <c r="AX557" s="372"/>
      <c r="AY557" s="372"/>
      <c r="AZ557" s="372"/>
      <c r="BA557" s="374"/>
      <c r="BB557" s="450"/>
      <c r="BC557" s="374"/>
      <c r="BD557" s="374"/>
      <c r="BE557" s="374"/>
      <c r="BF557" s="374"/>
      <c r="BG557" s="374"/>
      <c r="BH557" s="374"/>
      <c r="BI557" s="374"/>
      <c r="BJ557" s="374"/>
      <c r="BK557" s="374"/>
      <c r="BL557" s="374"/>
      <c r="BM557" s="374"/>
      <c r="BN557" s="374"/>
      <c r="BO557" s="374"/>
      <c r="BP557" s="374"/>
      <c r="BQ557" s="374"/>
      <c r="BR557" s="374"/>
      <c r="BS557" s="374"/>
      <c r="BT557" s="374"/>
      <c r="BU557" s="374"/>
      <c r="BV557" s="374"/>
      <c r="BW557" s="374"/>
      <c r="BX557" s="374"/>
      <c r="BY557" s="374"/>
      <c r="BZ557" s="375"/>
      <c r="CA557" s="375"/>
      <c r="CB557" s="375"/>
      <c r="CC557" s="375"/>
      <c r="CD557" s="375"/>
      <c r="CE557" s="375"/>
      <c r="CF557" s="375"/>
      <c r="CG557" s="375"/>
      <c r="CH557" s="375"/>
      <c r="CI557" s="375"/>
      <c r="CJ557" s="375"/>
      <c r="CK557" s="375"/>
      <c r="CL557" s="375"/>
      <c r="CM557" s="375"/>
      <c r="CN557" s="375"/>
      <c r="CO557" s="375"/>
      <c r="CP557" s="375"/>
      <c r="CQ557" s="375"/>
      <c r="CR557" s="375"/>
      <c r="CS557" s="375"/>
      <c r="CT557" s="375"/>
      <c r="CU557" s="375"/>
      <c r="CV557" s="375"/>
      <c r="CW557" s="375"/>
      <c r="CX557" s="375"/>
      <c r="CY557" s="375"/>
      <c r="CZ557" s="375"/>
    </row>
    <row r="558" s="379" customFormat="true" ht="25.15" customHeight="true" x14ac:dyDescent="0.2">
      <c r="C558" s="1141" t="s">
        <v>364</v>
      </c>
      <c r="D558" s="1142"/>
      <c r="E558" s="761">
        <v>-6.1806972476100605E-2</v>
      </c>
      <c r="F558" s="670"/>
      <c r="G558" s="670"/>
      <c r="H558" s="1142" t="s">
        <v>255</v>
      </c>
      <c r="I558" s="1142"/>
      <c r="J558" s="1142"/>
      <c r="K558" s="670"/>
      <c r="L558" s="670"/>
      <c r="M558" s="1142"/>
      <c r="N558" s="1142"/>
      <c r="O558" s="670"/>
      <c r="P558" s="670"/>
      <c r="Q558" s="670"/>
      <c r="AA558" s="372"/>
      <c r="AB558" s="372"/>
      <c r="AC558" s="372"/>
      <c r="AD558" s="372"/>
      <c r="AE558" s="372"/>
      <c r="AF558" s="372"/>
      <c r="AG558" s="372"/>
      <c r="AH558" s="372"/>
      <c r="AI558" s="372"/>
      <c r="AJ558" s="372"/>
      <c r="AK558" s="372"/>
      <c r="AL558" s="372"/>
      <c r="AM558" s="372"/>
      <c r="AN558" s="372"/>
      <c r="AO558" s="372"/>
      <c r="AP558" s="372"/>
      <c r="AQ558" s="372"/>
      <c r="AR558" s="372"/>
      <c r="AS558" s="372"/>
      <c r="AT558" s="372"/>
      <c r="AU558" s="372"/>
      <c r="AV558" s="372"/>
      <c r="AW558" s="372"/>
      <c r="AX558" s="372"/>
      <c r="AY558" s="372"/>
      <c r="AZ558" s="372"/>
      <c r="BA558" s="374"/>
      <c r="BB558" s="450"/>
      <c r="BC558" s="374"/>
      <c r="BD558" s="374"/>
      <c r="BE558" s="374"/>
      <c r="BF558" s="374"/>
      <c r="BG558" s="374"/>
      <c r="BH558" s="374"/>
      <c r="BI558" s="374"/>
      <c r="BJ558" s="374"/>
      <c r="BK558" s="374"/>
      <c r="BL558" s="374"/>
      <c r="BM558" s="374"/>
      <c r="BN558" s="374"/>
      <c r="BO558" s="374"/>
      <c r="BP558" s="374"/>
      <c r="BQ558" s="374"/>
      <c r="BR558" s="374"/>
      <c r="BS558" s="374"/>
      <c r="BT558" s="374"/>
      <c r="BU558" s="374"/>
      <c r="BV558" s="374"/>
      <c r="BW558" s="374"/>
      <c r="BX558" s="374"/>
      <c r="BY558" s="374"/>
      <c r="BZ558" s="375"/>
      <c r="CA558" s="375"/>
      <c r="CB558" s="375"/>
      <c r="CC558" s="375"/>
      <c r="CD558" s="375"/>
      <c r="CE558" s="375"/>
      <c r="CF558" s="375"/>
      <c r="CG558" s="375"/>
      <c r="CH558" s="375"/>
      <c r="CI558" s="375"/>
      <c r="CJ558" s="375"/>
      <c r="CK558" s="375"/>
      <c r="CL558" s="375"/>
      <c r="CM558" s="375"/>
      <c r="CN558" s="375"/>
      <c r="CO558" s="375"/>
      <c r="CP558" s="375"/>
      <c r="CQ558" s="375"/>
      <c r="CR558" s="375"/>
      <c r="CS558" s="375"/>
      <c r="CT558" s="375"/>
      <c r="CU558" s="375"/>
      <c r="CV558" s="375"/>
      <c r="CW558" s="375"/>
      <c r="CX558" s="375"/>
      <c r="CY558" s="375"/>
      <c r="CZ558" s="375"/>
    </row>
    <row r="559" s="379" customFormat="true" ht="25.15" customHeight="true" x14ac:dyDescent="0.2">
      <c r="C559" s="1141" t="s">
        <v>387</v>
      </c>
      <c r="D559" s="1142"/>
      <c r="E559" s="761">
        <v>-1.0208119622618273E-2</v>
      </c>
      <c r="F559" s="670"/>
      <c r="G559" s="670"/>
      <c r="H559" s="1142"/>
      <c r="I559" s="1142"/>
      <c r="J559" s="756" t="s">
        <v>212</v>
      </c>
      <c r="K559" s="670"/>
      <c r="L559" s="670"/>
      <c r="M559" s="1142"/>
      <c r="N559" s="1142"/>
      <c r="O559" s="670"/>
      <c r="P559" s="670"/>
      <c r="Q559" s="670"/>
      <c r="AA559" s="372"/>
      <c r="AB559" s="372"/>
      <c r="AC559" s="372"/>
      <c r="AD559" s="372"/>
      <c r="AE559" s="372"/>
      <c r="AF559" s="372"/>
      <c r="AG559" s="372"/>
      <c r="AH559" s="372"/>
      <c r="AI559" s="372"/>
      <c r="AJ559" s="372"/>
      <c r="AK559" s="372"/>
      <c r="AL559" s="372"/>
      <c r="AM559" s="372"/>
      <c r="AN559" s="372"/>
      <c r="AO559" s="372"/>
      <c r="AP559" s="372"/>
      <c r="AQ559" s="372"/>
      <c r="AR559" s="372"/>
      <c r="AS559" s="372"/>
      <c r="AT559" s="372"/>
      <c r="AU559" s="372"/>
      <c r="AV559" s="372"/>
      <c r="AW559" s="372"/>
      <c r="AX559" s="372"/>
      <c r="AY559" s="372"/>
      <c r="AZ559" s="372"/>
      <c r="BA559" s="374"/>
      <c r="BB559" s="450"/>
      <c r="BC559" s="374"/>
      <c r="BD559" s="374"/>
      <c r="BE559" s="374"/>
      <c r="BF559" s="374"/>
      <c r="BG559" s="374"/>
      <c r="BH559" s="374"/>
      <c r="BI559" s="374"/>
      <c r="BJ559" s="374"/>
      <c r="BK559" s="374"/>
      <c r="BL559" s="374"/>
      <c r="BM559" s="374"/>
      <c r="BN559" s="374"/>
      <c r="BO559" s="374"/>
      <c r="BP559" s="374"/>
      <c r="BQ559" s="374"/>
      <c r="BR559" s="374"/>
      <c r="BS559" s="374"/>
      <c r="BT559" s="374"/>
      <c r="BU559" s="374"/>
      <c r="BV559" s="374"/>
      <c r="BW559" s="374"/>
      <c r="BX559" s="374"/>
      <c r="BY559" s="374"/>
      <c r="BZ559" s="375"/>
      <c r="CA559" s="375"/>
      <c r="CB559" s="375"/>
      <c r="CC559" s="375"/>
      <c r="CD559" s="375"/>
      <c r="CE559" s="375"/>
      <c r="CF559" s="375"/>
      <c r="CG559" s="375"/>
      <c r="CH559" s="375"/>
      <c r="CI559" s="375"/>
      <c r="CJ559" s="375"/>
      <c r="CK559" s="375"/>
      <c r="CL559" s="375"/>
      <c r="CM559" s="375"/>
      <c r="CN559" s="375"/>
      <c r="CO559" s="375"/>
      <c r="CP559" s="375"/>
      <c r="CQ559" s="375"/>
      <c r="CR559" s="375"/>
      <c r="CS559" s="375"/>
      <c r="CT559" s="375"/>
      <c r="CU559" s="375"/>
      <c r="CV559" s="375"/>
      <c r="CW559" s="375"/>
      <c r="CX559" s="375"/>
      <c r="CY559" s="375"/>
      <c r="CZ559" s="375"/>
    </row>
    <row r="560" s="379" customFormat="true" ht="25.15" customHeight="true" x14ac:dyDescent="0.2">
      <c r="C560" s="1141" t="s">
        <v>393</v>
      </c>
      <c r="D560" s="1142"/>
      <c r="E560" s="761">
        <v>-8.105922601731928E-3</v>
      </c>
      <c r="F560" s="670"/>
      <c r="G560" s="670"/>
      <c r="H560" s="1142"/>
      <c r="I560" s="1142"/>
      <c r="J560" s="777" t="s">
        <v>213</v>
      </c>
      <c r="K560" s="670"/>
      <c r="L560" s="670"/>
      <c r="M560" s="1142" t="s">
        <v>255</v>
      </c>
      <c r="N560" s="1142"/>
      <c r="O560" s="1142"/>
      <c r="P560" s="670"/>
      <c r="Q560" s="670"/>
      <c r="AA560" s="372"/>
      <c r="AB560" s="372"/>
      <c r="AC560" s="372"/>
      <c r="AD560" s="372"/>
      <c r="AE560" s="372"/>
      <c r="AF560" s="372"/>
      <c r="AG560" s="372"/>
      <c r="AH560" s="372"/>
      <c r="AI560" s="372"/>
      <c r="AJ560" s="372"/>
      <c r="AK560" s="372"/>
      <c r="AL560" s="372"/>
      <c r="AM560" s="372"/>
      <c r="AN560" s="372"/>
      <c r="AO560" s="372"/>
      <c r="AP560" s="372"/>
      <c r="AQ560" s="372"/>
      <c r="AR560" s="372"/>
      <c r="AS560" s="372"/>
      <c r="AT560" s="372"/>
      <c r="AU560" s="372"/>
      <c r="AV560" s="372"/>
      <c r="AW560" s="372"/>
      <c r="AX560" s="372"/>
      <c r="AY560" s="372"/>
      <c r="AZ560" s="372"/>
      <c r="BA560" s="374"/>
      <c r="BB560" s="450"/>
      <c r="BC560" s="374"/>
      <c r="BD560" s="374"/>
      <c r="BE560" s="374"/>
      <c r="BF560" s="374"/>
      <c r="BG560" s="374"/>
      <c r="BH560" s="374"/>
      <c r="BI560" s="374"/>
      <c r="BJ560" s="374"/>
      <c r="BK560" s="374"/>
      <c r="BL560" s="374"/>
      <c r="BM560" s="374"/>
      <c r="BN560" s="374"/>
      <c r="BO560" s="374"/>
      <c r="BP560" s="374"/>
      <c r="BQ560" s="374"/>
      <c r="BR560" s="374"/>
      <c r="BS560" s="374"/>
      <c r="BT560" s="374"/>
      <c r="BU560" s="374"/>
      <c r="BV560" s="374"/>
      <c r="BW560" s="374"/>
      <c r="BX560" s="374"/>
      <c r="BY560" s="374"/>
      <c r="BZ560" s="375"/>
      <c r="CA560" s="375"/>
      <c r="CB560" s="375"/>
      <c r="CC560" s="375"/>
      <c r="CD560" s="375"/>
      <c r="CE560" s="375"/>
      <c r="CF560" s="375"/>
      <c r="CG560" s="375"/>
      <c r="CH560" s="375"/>
      <c r="CI560" s="375"/>
      <c r="CJ560" s="375"/>
      <c r="CK560" s="375"/>
      <c r="CL560" s="375"/>
      <c r="CM560" s="375"/>
      <c r="CN560" s="375"/>
      <c r="CO560" s="375"/>
      <c r="CP560" s="375"/>
      <c r="CQ560" s="375"/>
      <c r="CR560" s="375"/>
      <c r="CS560" s="375"/>
      <c r="CT560" s="375"/>
      <c r="CU560" s="375"/>
      <c r="CV560" s="375"/>
      <c r="CW560" s="375"/>
      <c r="CX560" s="375"/>
      <c r="CY560" s="375"/>
      <c r="CZ560" s="375"/>
    </row>
    <row r="561" s="379" customFormat="true" ht="25.15" customHeight="true" x14ac:dyDescent="0.2">
      <c r="C561" s="1141" t="s">
        <v>381</v>
      </c>
      <c r="D561" s="1142"/>
      <c r="E561" s="761">
        <v>-1.1218576952472328E-2</v>
      </c>
      <c r="F561" s="670"/>
      <c r="G561" s="670"/>
      <c r="H561" s="1142" t="s">
        <v>385</v>
      </c>
      <c r="I561" s="1142"/>
      <c r="J561" s="759">
        <v>6.7294577476450668E-3</v>
      </c>
      <c r="K561" s="670"/>
      <c r="L561" s="670"/>
      <c r="M561" s="1142"/>
      <c r="N561" s="1142"/>
      <c r="O561" s="757" t="s">
        <v>212</v>
      </c>
      <c r="P561" s="670"/>
      <c r="Q561" s="670"/>
      <c r="AA561" s="372"/>
      <c r="AB561" s="372"/>
      <c r="AC561" s="372"/>
      <c r="AD561" s="372"/>
      <c r="AE561" s="372"/>
      <c r="AF561" s="372"/>
      <c r="AG561" s="372"/>
      <c r="AH561" s="372"/>
      <c r="AI561" s="372"/>
      <c r="AJ561" s="372"/>
      <c r="AK561" s="372"/>
      <c r="AL561" s="372"/>
      <c r="AM561" s="372"/>
      <c r="AN561" s="372"/>
      <c r="AO561" s="372"/>
      <c r="AP561" s="372"/>
      <c r="AQ561" s="372"/>
      <c r="AR561" s="372"/>
      <c r="AS561" s="372"/>
      <c r="AT561" s="372"/>
      <c r="AU561" s="372"/>
      <c r="AV561" s="372"/>
      <c r="AW561" s="372"/>
      <c r="AX561" s="372"/>
      <c r="AY561" s="372"/>
      <c r="AZ561" s="372"/>
      <c r="BA561" s="374"/>
      <c r="BB561" s="450"/>
      <c r="BC561" s="374"/>
      <c r="BD561" s="374"/>
      <c r="BE561" s="374"/>
      <c r="BF561" s="374"/>
      <c r="BG561" s="374"/>
      <c r="BH561" s="374"/>
      <c r="BI561" s="374"/>
      <c r="BJ561" s="374"/>
      <c r="BK561" s="374"/>
      <c r="BL561" s="374"/>
      <c r="BM561" s="374"/>
      <c r="BN561" s="374"/>
      <c r="BO561" s="374"/>
      <c r="BP561" s="374"/>
      <c r="BQ561" s="374"/>
      <c r="BR561" s="374"/>
      <c r="BS561" s="374"/>
      <c r="BT561" s="374"/>
      <c r="BU561" s="374"/>
      <c r="BV561" s="374"/>
      <c r="BW561" s="374"/>
      <c r="BX561" s="374"/>
      <c r="BY561" s="374"/>
      <c r="BZ561" s="375"/>
      <c r="CA561" s="375"/>
      <c r="CB561" s="375"/>
      <c r="CC561" s="375"/>
      <c r="CD561" s="375"/>
      <c r="CE561" s="375"/>
      <c r="CF561" s="375"/>
      <c r="CG561" s="375"/>
      <c r="CH561" s="375"/>
      <c r="CI561" s="375"/>
      <c r="CJ561" s="375"/>
      <c r="CK561" s="375"/>
      <c r="CL561" s="375"/>
      <c r="CM561" s="375"/>
      <c r="CN561" s="375"/>
      <c r="CO561" s="375"/>
      <c r="CP561" s="375"/>
      <c r="CQ561" s="375"/>
      <c r="CR561" s="375"/>
      <c r="CS561" s="375"/>
      <c r="CT561" s="375"/>
      <c r="CU561" s="375"/>
      <c r="CV561" s="375"/>
      <c r="CW561" s="375"/>
      <c r="CX561" s="375"/>
      <c r="CY561" s="375"/>
      <c r="CZ561" s="375"/>
    </row>
    <row r="562" s="379" customFormat="true" ht="25.15" customHeight="true" x14ac:dyDescent="0.2">
      <c r="C562" s="1141" t="s">
        <v>367</v>
      </c>
      <c r="D562" s="1142"/>
      <c r="E562" s="761">
        <v>5.3763796192118206E-2</v>
      </c>
      <c r="F562" s="670"/>
      <c r="G562" s="670"/>
      <c r="H562" s="1142" t="s">
        <v>347</v>
      </c>
      <c r="I562" s="1142"/>
      <c r="J562" s="762">
        <v>5.171307092273348E-2</v>
      </c>
      <c r="K562" s="670"/>
      <c r="L562" s="670"/>
      <c r="M562" s="1142"/>
      <c r="N562" s="1142"/>
      <c r="O562" s="778" t="s">
        <v>213</v>
      </c>
      <c r="P562" s="670"/>
      <c r="Q562" s="670"/>
      <c r="AA562" s="372"/>
      <c r="AB562" s="372"/>
      <c r="AC562" s="372"/>
      <c r="AD562" s="372"/>
      <c r="AE562" s="372"/>
      <c r="AF562" s="372"/>
      <c r="AG562" s="372"/>
      <c r="AH562" s="372"/>
      <c r="AI562" s="372"/>
      <c r="AJ562" s="372"/>
      <c r="AK562" s="372"/>
      <c r="AL562" s="372"/>
      <c r="AM562" s="372"/>
      <c r="AN562" s="372"/>
      <c r="AO562" s="372"/>
      <c r="AP562" s="372"/>
      <c r="AQ562" s="372"/>
      <c r="AR562" s="372"/>
      <c r="AS562" s="372"/>
      <c r="AT562" s="372"/>
      <c r="AU562" s="372"/>
      <c r="AV562" s="372"/>
      <c r="AW562" s="372"/>
      <c r="AX562" s="372"/>
      <c r="AY562" s="372"/>
      <c r="AZ562" s="372"/>
      <c r="BA562" s="374"/>
      <c r="BB562" s="450"/>
      <c r="BC562" s="374"/>
      <c r="BD562" s="374"/>
      <c r="BE562" s="374"/>
      <c r="BF562" s="374"/>
      <c r="BG562" s="374"/>
      <c r="BH562" s="374"/>
      <c r="BI562" s="374"/>
      <c r="BJ562" s="374"/>
      <c r="BK562" s="374"/>
      <c r="BL562" s="374"/>
      <c r="BM562" s="374"/>
      <c r="BN562" s="374"/>
      <c r="BO562" s="374"/>
      <c r="BP562" s="374"/>
      <c r="BQ562" s="374"/>
      <c r="BR562" s="374"/>
      <c r="BS562" s="374"/>
      <c r="BT562" s="374"/>
      <c r="BU562" s="374"/>
      <c r="BV562" s="374"/>
      <c r="BW562" s="374"/>
      <c r="BX562" s="374"/>
      <c r="BY562" s="374"/>
      <c r="BZ562" s="375"/>
      <c r="CA562" s="375"/>
      <c r="CB562" s="375"/>
      <c r="CC562" s="375"/>
      <c r="CD562" s="375"/>
      <c r="CE562" s="375"/>
      <c r="CF562" s="375"/>
      <c r="CG562" s="375"/>
      <c r="CH562" s="375"/>
      <c r="CI562" s="375"/>
      <c r="CJ562" s="375"/>
      <c r="CK562" s="375"/>
      <c r="CL562" s="375"/>
      <c r="CM562" s="375"/>
      <c r="CN562" s="375"/>
      <c r="CO562" s="375"/>
      <c r="CP562" s="375"/>
      <c r="CQ562" s="375"/>
      <c r="CR562" s="375"/>
      <c r="CS562" s="375"/>
      <c r="CT562" s="375"/>
      <c r="CU562" s="375"/>
      <c r="CV562" s="375"/>
      <c r="CW562" s="375"/>
      <c r="CX562" s="375"/>
      <c r="CY562" s="375"/>
      <c r="CZ562" s="375"/>
    </row>
    <row r="563" s="379" customFormat="true" ht="25.15" customHeight="true" x14ac:dyDescent="0.2">
      <c r="C563" s="1141" t="s">
        <v>396</v>
      </c>
      <c r="D563" s="1142"/>
      <c r="E563" s="761">
        <v>-6.6421491976256285E-3</v>
      </c>
      <c r="F563" s="670"/>
      <c r="G563" s="670"/>
      <c r="H563" s="1142" t="s">
        <v>386</v>
      </c>
      <c r="I563" s="1142"/>
      <c r="J563" s="762">
        <v>8.0628891437609963E-3</v>
      </c>
      <c r="K563" s="670"/>
      <c r="L563" s="670"/>
      <c r="M563" s="1142" t="s">
        <v>385</v>
      </c>
      <c r="N563" s="1142"/>
      <c r="O563" s="760">
        <v>9.4156700872563316E-3</v>
      </c>
      <c r="P563" s="670"/>
      <c r="Q563" s="670"/>
      <c r="AA563" s="372"/>
      <c r="AB563" s="372"/>
      <c r="AC563" s="372"/>
      <c r="AD563" s="372"/>
      <c r="AE563" s="372"/>
      <c r="AF563" s="372"/>
      <c r="AG563" s="372"/>
      <c r="AH563" s="372"/>
      <c r="AI563" s="372"/>
      <c r="AJ563" s="372"/>
      <c r="AK563" s="372"/>
      <c r="AL563" s="372"/>
      <c r="AM563" s="372"/>
      <c r="AN563" s="372"/>
      <c r="AO563" s="372"/>
      <c r="AP563" s="372"/>
      <c r="AQ563" s="372"/>
      <c r="AR563" s="372"/>
      <c r="AS563" s="372"/>
      <c r="AT563" s="372"/>
      <c r="AU563" s="372"/>
      <c r="AV563" s="372"/>
      <c r="AW563" s="372"/>
      <c r="AX563" s="372"/>
      <c r="AY563" s="372"/>
      <c r="AZ563" s="372"/>
      <c r="BA563" s="374"/>
      <c r="BB563" s="450"/>
      <c r="BC563" s="374"/>
      <c r="BD563" s="374"/>
      <c r="BE563" s="374"/>
      <c r="BF563" s="374"/>
      <c r="BG563" s="374"/>
      <c r="BH563" s="374"/>
      <c r="BI563" s="374"/>
      <c r="BJ563" s="374"/>
      <c r="BK563" s="374"/>
      <c r="BL563" s="374"/>
      <c r="BM563" s="374"/>
      <c r="BN563" s="374"/>
      <c r="BO563" s="374"/>
      <c r="BP563" s="374"/>
      <c r="BQ563" s="374"/>
      <c r="BR563" s="374"/>
      <c r="BS563" s="374"/>
      <c r="BT563" s="374"/>
      <c r="BU563" s="374"/>
      <c r="BV563" s="374"/>
      <c r="BW563" s="374"/>
      <c r="BX563" s="374"/>
      <c r="BY563" s="374"/>
      <c r="BZ563" s="375"/>
      <c r="CA563" s="375"/>
      <c r="CB563" s="375"/>
      <c r="CC563" s="375"/>
      <c r="CD563" s="375"/>
      <c r="CE563" s="375"/>
      <c r="CF563" s="375"/>
      <c r="CG563" s="375"/>
      <c r="CH563" s="375"/>
      <c r="CI563" s="375"/>
      <c r="CJ563" s="375"/>
      <c r="CK563" s="375"/>
      <c r="CL563" s="375"/>
      <c r="CM563" s="375"/>
      <c r="CN563" s="375"/>
      <c r="CO563" s="375"/>
      <c r="CP563" s="375"/>
      <c r="CQ563" s="375"/>
      <c r="CR563" s="375"/>
      <c r="CS563" s="375"/>
      <c r="CT563" s="375"/>
      <c r="CU563" s="375"/>
      <c r="CV563" s="375"/>
      <c r="CW563" s="375"/>
      <c r="CX563" s="375"/>
      <c r="CY563" s="375"/>
      <c r="CZ563" s="375"/>
    </row>
    <row r="564" s="379" customFormat="true" ht="25.15" customHeight="true" x14ac:dyDescent="0.2">
      <c r="C564" s="1141" t="s">
        <v>402</v>
      </c>
      <c r="D564" s="1142"/>
      <c r="E564" s="761">
        <v>5.3718050682858296E-3</v>
      </c>
      <c r="F564" s="670"/>
      <c r="G564" s="670"/>
      <c r="H564" s="1142" t="s">
        <v>408</v>
      </c>
      <c r="I564" s="1142"/>
      <c r="J564" s="762">
        <v>-2.8502833456333043E-4</v>
      </c>
      <c r="K564" s="670"/>
      <c r="L564" s="670"/>
      <c r="M564" s="1142" t="s">
        <v>347</v>
      </c>
      <c r="N564" s="1142"/>
      <c r="O564" s="763">
        <v>3.4997788560934696E-2</v>
      </c>
      <c r="P564" s="670"/>
      <c r="Q564" s="670"/>
      <c r="AA564" s="372"/>
      <c r="AB564" s="372"/>
      <c r="AC564" s="372"/>
      <c r="AD564" s="372"/>
      <c r="AE564" s="372"/>
      <c r="AF564" s="372"/>
      <c r="AG564" s="372"/>
      <c r="AH564" s="372"/>
      <c r="AI564" s="372"/>
      <c r="AJ564" s="372"/>
      <c r="AK564" s="372"/>
      <c r="AL564" s="372"/>
      <c r="AM564" s="372"/>
      <c r="AN564" s="372"/>
      <c r="AO564" s="372"/>
      <c r="AP564" s="372"/>
      <c r="AQ564" s="372"/>
      <c r="AR564" s="372"/>
      <c r="AS564" s="372"/>
      <c r="AT564" s="372"/>
      <c r="AU564" s="372"/>
      <c r="AV564" s="372"/>
      <c r="AW564" s="372"/>
      <c r="AX564" s="372"/>
      <c r="AY564" s="372"/>
      <c r="AZ564" s="372"/>
      <c r="BA564" s="374"/>
      <c r="BB564" s="450"/>
      <c r="BC564" s="374"/>
      <c r="BD564" s="374"/>
      <c r="BE564" s="374"/>
      <c r="BF564" s="374"/>
      <c r="BG564" s="374"/>
      <c r="BH564" s="374"/>
      <c r="BI564" s="374"/>
      <c r="BJ564" s="374"/>
      <c r="BK564" s="374"/>
      <c r="BL564" s="374"/>
      <c r="BM564" s="374"/>
      <c r="BN564" s="374"/>
      <c r="BO564" s="374"/>
      <c r="BP564" s="374"/>
      <c r="BQ564" s="374"/>
      <c r="BR564" s="374"/>
      <c r="BS564" s="374"/>
      <c r="BT564" s="374"/>
      <c r="BU564" s="374"/>
      <c r="BV564" s="374"/>
      <c r="BW564" s="374"/>
      <c r="BX564" s="374"/>
      <c r="BY564" s="374"/>
      <c r="BZ564" s="375"/>
      <c r="CA564" s="375"/>
      <c r="CB564" s="375"/>
      <c r="CC564" s="375"/>
      <c r="CD564" s="375"/>
      <c r="CE564" s="375"/>
      <c r="CF564" s="375"/>
      <c r="CG564" s="375"/>
      <c r="CH564" s="375"/>
      <c r="CI564" s="375"/>
      <c r="CJ564" s="375"/>
      <c r="CK564" s="375"/>
      <c r="CL564" s="375"/>
      <c r="CM564" s="375"/>
      <c r="CN564" s="375"/>
      <c r="CO564" s="375"/>
      <c r="CP564" s="375"/>
      <c r="CQ564" s="375"/>
      <c r="CR564" s="375"/>
      <c r="CS564" s="375"/>
      <c r="CT564" s="375"/>
      <c r="CU564" s="375"/>
      <c r="CV564" s="375"/>
      <c r="CW564" s="375"/>
      <c r="CX564" s="375"/>
      <c r="CY564" s="375"/>
      <c r="CZ564" s="375"/>
    </row>
    <row r="565" s="379" customFormat="true" ht="25.15" customHeight="true" x14ac:dyDescent="0.2">
      <c r="C565" s="1141" t="s">
        <v>399</v>
      </c>
      <c r="D565" s="1142"/>
      <c r="E565" s="761">
        <v>6.4859023639774931E-3</v>
      </c>
      <c r="F565" s="670"/>
      <c r="G565" s="670"/>
      <c r="H565" s="1142" t="s">
        <v>404</v>
      </c>
      <c r="I565" s="1142"/>
      <c r="J565" s="762">
        <v>3.6033814879256618E-3</v>
      </c>
      <c r="K565" s="670"/>
      <c r="L565" s="670"/>
      <c r="M565" s="1142" t="s">
        <v>386</v>
      </c>
      <c r="N565" s="1142"/>
      <c r="O565" s="763">
        <v>-1.9225332691896965E-3</v>
      </c>
      <c r="P565" s="670"/>
      <c r="Q565" s="670"/>
      <c r="AA565" s="372"/>
      <c r="AB565" s="372"/>
      <c r="AC565" s="372"/>
      <c r="AD565" s="372"/>
      <c r="AE565" s="372"/>
      <c r="AF565" s="372"/>
      <c r="AG565" s="372"/>
      <c r="AH565" s="372"/>
      <c r="AI565" s="372"/>
      <c r="AJ565" s="372"/>
      <c r="AK565" s="372"/>
      <c r="AL565" s="372"/>
      <c r="AM565" s="372"/>
      <c r="AN565" s="372"/>
      <c r="AO565" s="372"/>
      <c r="AP565" s="372"/>
      <c r="AQ565" s="372"/>
      <c r="AR565" s="372"/>
      <c r="AS565" s="372"/>
      <c r="AT565" s="372"/>
      <c r="AU565" s="372"/>
      <c r="AV565" s="372"/>
      <c r="AW565" s="372"/>
      <c r="AX565" s="372"/>
      <c r="AY565" s="372"/>
      <c r="AZ565" s="372"/>
      <c r="BA565" s="374"/>
      <c r="BB565" s="450"/>
      <c r="BC565" s="374"/>
      <c r="BD565" s="374"/>
      <c r="BE565" s="374"/>
      <c r="BF565" s="374"/>
      <c r="BG565" s="374"/>
      <c r="BH565" s="374"/>
      <c r="BI565" s="374"/>
      <c r="BJ565" s="374"/>
      <c r="BK565" s="374"/>
      <c r="BL565" s="374"/>
      <c r="BM565" s="374"/>
      <c r="BN565" s="374"/>
      <c r="BO565" s="374"/>
      <c r="BP565" s="374"/>
      <c r="BQ565" s="374"/>
      <c r="BR565" s="374"/>
      <c r="BS565" s="374"/>
      <c r="BT565" s="374"/>
      <c r="BU565" s="374"/>
      <c r="BV565" s="374"/>
      <c r="BW565" s="374"/>
      <c r="BX565" s="374"/>
      <c r="BY565" s="374"/>
      <c r="BZ565" s="375"/>
      <c r="CA565" s="375"/>
      <c r="CB565" s="375"/>
      <c r="CC565" s="375"/>
      <c r="CD565" s="375"/>
      <c r="CE565" s="375"/>
      <c r="CF565" s="375"/>
      <c r="CG565" s="375"/>
      <c r="CH565" s="375"/>
      <c r="CI565" s="375"/>
      <c r="CJ565" s="375"/>
      <c r="CK565" s="375"/>
      <c r="CL565" s="375"/>
      <c r="CM565" s="375"/>
      <c r="CN565" s="375"/>
      <c r="CO565" s="375"/>
      <c r="CP565" s="375"/>
      <c r="CQ565" s="375"/>
      <c r="CR565" s="375"/>
      <c r="CS565" s="375"/>
      <c r="CT565" s="375"/>
      <c r="CU565" s="375"/>
      <c r="CV565" s="375"/>
      <c r="CW565" s="375"/>
      <c r="CX565" s="375"/>
      <c r="CY565" s="375"/>
      <c r="CZ565" s="375"/>
    </row>
    <row r="566" s="379" customFormat="true" ht="25.15" customHeight="true" x14ac:dyDescent="0.2">
      <c r="C566" s="1141" t="s">
        <v>358</v>
      </c>
      <c r="D566" s="1142"/>
      <c r="E566" s="761">
        <v>7.0225689798768934E-2</v>
      </c>
      <c r="F566" s="670"/>
      <c r="G566" s="670"/>
      <c r="H566" s="1142" t="s">
        <v>365</v>
      </c>
      <c r="I566" s="1142"/>
      <c r="J566" s="762">
        <v>-2.2171078273947754E-2</v>
      </c>
      <c r="K566" s="670"/>
      <c r="L566" s="670"/>
      <c r="M566" s="1142" t="s">
        <v>408</v>
      </c>
      <c r="N566" s="1142"/>
      <c r="O566" s="763">
        <v>8.2525831873588636E-4</v>
      </c>
      <c r="P566" s="670"/>
      <c r="Q566" s="670"/>
      <c r="AA566" s="372"/>
      <c r="AB566" s="372"/>
      <c r="AC566" s="372"/>
      <c r="AD566" s="372"/>
      <c r="AE566" s="372"/>
      <c r="AF566" s="372"/>
      <c r="AG566" s="372"/>
      <c r="AH566" s="372"/>
      <c r="AI566" s="372"/>
      <c r="AJ566" s="372"/>
      <c r="AK566" s="372"/>
      <c r="AL566" s="372"/>
      <c r="AM566" s="372"/>
      <c r="AN566" s="372"/>
      <c r="AO566" s="372"/>
      <c r="AP566" s="372"/>
      <c r="AQ566" s="372"/>
      <c r="AR566" s="372"/>
      <c r="AS566" s="372"/>
      <c r="AT566" s="372"/>
      <c r="AU566" s="372"/>
      <c r="AV566" s="372"/>
      <c r="AW566" s="372"/>
      <c r="AX566" s="372"/>
      <c r="AY566" s="372"/>
      <c r="AZ566" s="372"/>
      <c r="BA566" s="374"/>
      <c r="BB566" s="450"/>
      <c r="BC566" s="374"/>
      <c r="BD566" s="374"/>
      <c r="BE566" s="374"/>
      <c r="BF566" s="374"/>
      <c r="BG566" s="374"/>
      <c r="BH566" s="374"/>
      <c r="BI566" s="374"/>
      <c r="BJ566" s="374"/>
      <c r="BK566" s="374"/>
      <c r="BL566" s="374"/>
      <c r="BM566" s="374"/>
      <c r="BN566" s="374"/>
      <c r="BO566" s="374"/>
      <c r="BP566" s="374"/>
      <c r="BQ566" s="374"/>
      <c r="BR566" s="374"/>
      <c r="BS566" s="374"/>
      <c r="BT566" s="374"/>
      <c r="BU566" s="374"/>
      <c r="BV566" s="374"/>
      <c r="BW566" s="374"/>
      <c r="BX566" s="374"/>
      <c r="BY566" s="374"/>
      <c r="BZ566" s="375"/>
      <c r="CA566" s="375"/>
      <c r="CB566" s="375"/>
      <c r="CC566" s="375"/>
      <c r="CD566" s="375"/>
      <c r="CE566" s="375"/>
      <c r="CF566" s="375"/>
      <c r="CG566" s="375"/>
      <c r="CH566" s="375"/>
      <c r="CI566" s="375"/>
      <c r="CJ566" s="375"/>
      <c r="CK566" s="375"/>
      <c r="CL566" s="375"/>
      <c r="CM566" s="375"/>
      <c r="CN566" s="375"/>
      <c r="CO566" s="375"/>
      <c r="CP566" s="375"/>
      <c r="CQ566" s="375"/>
      <c r="CR566" s="375"/>
      <c r="CS566" s="375"/>
      <c r="CT566" s="375"/>
      <c r="CU566" s="375"/>
      <c r="CV566" s="375"/>
      <c r="CW566" s="375"/>
      <c r="CX566" s="375"/>
      <c r="CY566" s="375"/>
      <c r="CZ566" s="375"/>
    </row>
    <row r="567" s="379" customFormat="true" ht="25.15" customHeight="true" x14ac:dyDescent="0.2">
      <c r="C567" s="1141" t="s">
        <v>377</v>
      </c>
      <c r="D567" s="1142"/>
      <c r="E567" s="761">
        <v>-2.11433499096823E-2</v>
      </c>
      <c r="F567" s="670"/>
      <c r="G567" s="670"/>
      <c r="H567" s="1142" t="s">
        <v>350</v>
      </c>
      <c r="I567" s="1142"/>
      <c r="J567" s="762">
        <v>-3.9085927571574322E-2</v>
      </c>
      <c r="K567" s="670"/>
      <c r="L567" s="670"/>
      <c r="M567" s="1142" t="s">
        <v>404</v>
      </c>
      <c r="N567" s="1142"/>
      <c r="O567" s="763">
        <v>-4.1372572195441215E-4</v>
      </c>
      <c r="P567" s="670"/>
      <c r="Q567" s="670"/>
      <c r="AA567" s="372"/>
      <c r="AB567" s="372"/>
      <c r="AC567" s="372"/>
      <c r="AD567" s="372"/>
      <c r="AE567" s="372"/>
      <c r="AF567" s="372"/>
      <c r="AG567" s="372"/>
      <c r="AH567" s="372"/>
      <c r="AI567" s="372"/>
      <c r="AJ567" s="372"/>
      <c r="AK567" s="372"/>
      <c r="AL567" s="372"/>
      <c r="AM567" s="372"/>
      <c r="AN567" s="372"/>
      <c r="AO567" s="372"/>
      <c r="AP567" s="372"/>
      <c r="AQ567" s="372"/>
      <c r="AR567" s="372"/>
      <c r="AS567" s="372"/>
      <c r="AT567" s="372"/>
      <c r="AU567" s="372"/>
      <c r="AV567" s="372"/>
      <c r="AW567" s="372"/>
      <c r="AX567" s="372"/>
      <c r="AY567" s="372"/>
      <c r="AZ567" s="372"/>
      <c r="BA567" s="374"/>
      <c r="BB567" s="450"/>
      <c r="BC567" s="374"/>
      <c r="BD567" s="374"/>
      <c r="BE567" s="374"/>
      <c r="BF567" s="374"/>
      <c r="BG567" s="374"/>
      <c r="BH567" s="374"/>
      <c r="BI567" s="374"/>
      <c r="BJ567" s="374"/>
      <c r="BK567" s="374"/>
      <c r="BL567" s="374"/>
      <c r="BM567" s="374"/>
      <c r="BN567" s="374"/>
      <c r="BO567" s="374"/>
      <c r="BP567" s="374"/>
      <c r="BQ567" s="374"/>
      <c r="BR567" s="374"/>
      <c r="BS567" s="374"/>
      <c r="BT567" s="374"/>
      <c r="BU567" s="374"/>
      <c r="BV567" s="374"/>
      <c r="BW567" s="374"/>
      <c r="BX567" s="374"/>
      <c r="BY567" s="374"/>
      <c r="BZ567" s="375"/>
      <c r="CA567" s="375"/>
      <c r="CB567" s="375"/>
      <c r="CC567" s="375"/>
      <c r="CD567" s="375"/>
      <c r="CE567" s="375"/>
      <c r="CF567" s="375"/>
      <c r="CG567" s="375"/>
      <c r="CH567" s="375"/>
      <c r="CI567" s="375"/>
      <c r="CJ567" s="375"/>
      <c r="CK567" s="375"/>
      <c r="CL567" s="375"/>
      <c r="CM567" s="375"/>
      <c r="CN567" s="375"/>
      <c r="CO567" s="375"/>
      <c r="CP567" s="375"/>
      <c r="CQ567" s="375"/>
      <c r="CR567" s="375"/>
      <c r="CS567" s="375"/>
      <c r="CT567" s="375"/>
      <c r="CU567" s="375"/>
      <c r="CV567" s="375"/>
      <c r="CW567" s="375"/>
      <c r="CX567" s="375"/>
      <c r="CY567" s="375"/>
      <c r="CZ567" s="375"/>
    </row>
    <row r="568" s="379" customFormat="true" ht="25.15" customHeight="true" x14ac:dyDescent="0.2">
      <c r="C568" s="1141" t="s">
        <v>395</v>
      </c>
      <c r="D568" s="1142"/>
      <c r="E568" s="761">
        <v>-7.0669741140452708E-3</v>
      </c>
      <c r="F568" s="670"/>
      <c r="G568" s="670"/>
      <c r="H568" s="1142" t="s">
        <v>392</v>
      </c>
      <c r="I568" s="1142"/>
      <c r="J568" s="762">
        <v>-2.3512893185204538E-3</v>
      </c>
      <c r="K568" s="670"/>
      <c r="L568" s="670"/>
      <c r="M568" s="1142" t="s">
        <v>365</v>
      </c>
      <c r="N568" s="1142"/>
      <c r="O568" s="763">
        <v>-2.9279596910608632E-2</v>
      </c>
      <c r="P568" s="670"/>
      <c r="Q568" s="670"/>
      <c r="AA568" s="372"/>
      <c r="AB568" s="372"/>
      <c r="AC568" s="372"/>
      <c r="AD568" s="372"/>
      <c r="AE568" s="372"/>
      <c r="AF568" s="372"/>
      <c r="AG568" s="372"/>
      <c r="AH568" s="372"/>
      <c r="AI568" s="372"/>
      <c r="AJ568" s="372"/>
      <c r="AK568" s="372"/>
      <c r="AL568" s="372"/>
      <c r="AM568" s="372"/>
      <c r="AN568" s="372"/>
      <c r="AO568" s="372"/>
      <c r="AP568" s="372"/>
      <c r="AQ568" s="372"/>
      <c r="AR568" s="372"/>
      <c r="AS568" s="372"/>
      <c r="AT568" s="372"/>
      <c r="AU568" s="372"/>
      <c r="AV568" s="372"/>
      <c r="AW568" s="372"/>
      <c r="AX568" s="372"/>
      <c r="AY568" s="372"/>
      <c r="AZ568" s="372"/>
      <c r="BA568" s="374"/>
      <c r="BB568" s="450"/>
      <c r="BC568" s="374"/>
      <c r="BD568" s="374"/>
      <c r="BE568" s="374"/>
      <c r="BF568" s="374"/>
      <c r="BG568" s="374"/>
      <c r="BH568" s="374"/>
      <c r="BI568" s="374"/>
      <c r="BJ568" s="374"/>
      <c r="BK568" s="374"/>
      <c r="BL568" s="374"/>
      <c r="BM568" s="374"/>
      <c r="BN568" s="374"/>
      <c r="BO568" s="374"/>
      <c r="BP568" s="374"/>
      <c r="BQ568" s="374"/>
      <c r="BR568" s="374"/>
      <c r="BS568" s="374"/>
      <c r="BT568" s="374"/>
      <c r="BU568" s="374"/>
      <c r="BV568" s="374"/>
      <c r="BW568" s="374"/>
      <c r="BX568" s="374"/>
      <c r="BY568" s="374"/>
      <c r="BZ568" s="375"/>
      <c r="CA568" s="375"/>
      <c r="CB568" s="375"/>
      <c r="CC568" s="375"/>
      <c r="CD568" s="375"/>
      <c r="CE568" s="375"/>
      <c r="CF568" s="375"/>
      <c r="CG568" s="375"/>
      <c r="CH568" s="375"/>
      <c r="CI568" s="375"/>
      <c r="CJ568" s="375"/>
      <c r="CK568" s="375"/>
      <c r="CL568" s="375"/>
      <c r="CM568" s="375"/>
      <c r="CN568" s="375"/>
      <c r="CO568" s="375"/>
      <c r="CP568" s="375"/>
      <c r="CQ568" s="375"/>
      <c r="CR568" s="375"/>
      <c r="CS568" s="375"/>
      <c r="CT568" s="375"/>
      <c r="CU568" s="375"/>
      <c r="CV568" s="375"/>
      <c r="CW568" s="375"/>
      <c r="CX568" s="375"/>
      <c r="CY568" s="375"/>
      <c r="CZ568" s="375"/>
    </row>
    <row r="569" s="379" customFormat="true" ht="25.15" customHeight="true" x14ac:dyDescent="0.2">
      <c r="C569" s="1141" t="s">
        <v>355</v>
      </c>
      <c r="D569" s="1142"/>
      <c r="E569" s="761">
        <v>-7.2510580567711633E-2</v>
      </c>
      <c r="F569" s="670"/>
      <c r="G569" s="670"/>
      <c r="H569" s="1142" t="s">
        <v>409</v>
      </c>
      <c r="I569" s="1142"/>
      <c r="J569" s="762">
        <v>1.2969326829293703E-4</v>
      </c>
      <c r="K569" s="670"/>
      <c r="L569" s="670"/>
      <c r="M569" s="1142" t="s">
        <v>350</v>
      </c>
      <c r="N569" s="1142"/>
      <c r="O569" s="763">
        <v>-3.707543742625815E-2</v>
      </c>
      <c r="P569" s="670"/>
      <c r="Q569" s="670"/>
      <c r="AA569" s="372"/>
      <c r="AB569" s="372"/>
      <c r="AC569" s="372"/>
      <c r="AD569" s="372"/>
      <c r="AE569" s="372"/>
      <c r="AF569" s="372"/>
      <c r="AG569" s="372"/>
      <c r="AH569" s="372"/>
      <c r="AI569" s="372"/>
      <c r="AJ569" s="372"/>
      <c r="AK569" s="372"/>
      <c r="AL569" s="372"/>
      <c r="AM569" s="372"/>
      <c r="AN569" s="372"/>
      <c r="AO569" s="372"/>
      <c r="AP569" s="372"/>
      <c r="AQ569" s="372"/>
      <c r="AR569" s="372"/>
      <c r="AS569" s="372"/>
      <c r="AT569" s="372"/>
      <c r="AU569" s="372"/>
      <c r="AV569" s="372"/>
      <c r="AW569" s="372"/>
      <c r="AX569" s="372"/>
      <c r="AY569" s="372"/>
      <c r="AZ569" s="372"/>
      <c r="BA569" s="374"/>
      <c r="BB569" s="450"/>
      <c r="BC569" s="374"/>
      <c r="BD569" s="374"/>
      <c r="BE569" s="374"/>
      <c r="BF569" s="374"/>
      <c r="BG569" s="374"/>
      <c r="BH569" s="374"/>
      <c r="BI569" s="374"/>
      <c r="BJ569" s="374"/>
      <c r="BK569" s="374"/>
      <c r="BL569" s="374"/>
      <c r="BM569" s="374"/>
      <c r="BN569" s="374"/>
      <c r="BO569" s="374"/>
      <c r="BP569" s="374"/>
      <c r="BQ569" s="374"/>
      <c r="BR569" s="374"/>
      <c r="BS569" s="374"/>
      <c r="BT569" s="374"/>
      <c r="BU569" s="374"/>
      <c r="BV569" s="374"/>
      <c r="BW569" s="374"/>
      <c r="BX569" s="374"/>
      <c r="BY569" s="374"/>
      <c r="BZ569" s="375"/>
      <c r="CA569" s="375"/>
      <c r="CB569" s="375"/>
      <c r="CC569" s="375"/>
      <c r="CD569" s="375"/>
      <c r="CE569" s="375"/>
      <c r="CF569" s="375"/>
      <c r="CG569" s="375"/>
      <c r="CH569" s="375"/>
      <c r="CI569" s="375"/>
      <c r="CJ569" s="375"/>
      <c r="CK569" s="375"/>
      <c r="CL569" s="375"/>
      <c r="CM569" s="375"/>
      <c r="CN569" s="375"/>
      <c r="CO569" s="375"/>
      <c r="CP569" s="375"/>
      <c r="CQ569" s="375"/>
      <c r="CR569" s="375"/>
      <c r="CS569" s="375"/>
      <c r="CT569" s="375"/>
      <c r="CU569" s="375"/>
      <c r="CV569" s="375"/>
      <c r="CW569" s="375"/>
      <c r="CX569" s="375"/>
      <c r="CY569" s="375"/>
      <c r="CZ569" s="375"/>
    </row>
    <row r="570" s="379" customFormat="true" ht="25.15" customHeight="true" x14ac:dyDescent="0.2">
      <c r="C570" s="1141" t="s">
        <v>398</v>
      </c>
      <c r="D570" s="1142"/>
      <c r="E570" s="761">
        <v>-6.623136196468103E-3</v>
      </c>
      <c r="F570" s="670"/>
      <c r="G570" s="670"/>
      <c r="H570" s="1142" t="s">
        <v>379</v>
      </c>
      <c r="I570" s="1142"/>
      <c r="J570" s="762">
        <v>1.1429563211917657E-2</v>
      </c>
      <c r="K570" s="670"/>
      <c r="L570" s="670"/>
      <c r="M570" s="1142" t="s">
        <v>392</v>
      </c>
      <c r="N570" s="1142"/>
      <c r="O570" s="763">
        <v>-5.2218991778458651E-3</v>
      </c>
      <c r="P570" s="670"/>
      <c r="Q570" s="670"/>
      <c r="AA570" s="372"/>
      <c r="AB570" s="372"/>
      <c r="AC570" s="372"/>
      <c r="AD570" s="372"/>
      <c r="AE570" s="372"/>
      <c r="AF570" s="372"/>
      <c r="AG570" s="372"/>
      <c r="AH570" s="372"/>
      <c r="AI570" s="372"/>
      <c r="AJ570" s="372"/>
      <c r="AK570" s="372"/>
      <c r="AL570" s="372"/>
      <c r="AM570" s="372"/>
      <c r="AN570" s="372"/>
      <c r="AO570" s="372"/>
      <c r="AP570" s="372"/>
      <c r="AQ570" s="372"/>
      <c r="AR570" s="372"/>
      <c r="AS570" s="372"/>
      <c r="AT570" s="372"/>
      <c r="AU570" s="372"/>
      <c r="AV570" s="372"/>
      <c r="AW570" s="372"/>
      <c r="AX570" s="372"/>
      <c r="AY570" s="372"/>
      <c r="AZ570" s="372"/>
      <c r="BA570" s="374"/>
      <c r="BB570" s="450"/>
      <c r="BC570" s="374"/>
      <c r="BD570" s="374"/>
      <c r="BE570" s="374"/>
      <c r="BF570" s="374"/>
      <c r="BG570" s="374"/>
      <c r="BH570" s="374"/>
      <c r="BI570" s="374"/>
      <c r="BJ570" s="374"/>
      <c r="BK570" s="374"/>
      <c r="BL570" s="374"/>
      <c r="BM570" s="374"/>
      <c r="BN570" s="374"/>
      <c r="BO570" s="374"/>
      <c r="BP570" s="374"/>
      <c r="BQ570" s="374"/>
      <c r="BR570" s="374"/>
      <c r="BS570" s="374"/>
      <c r="BT570" s="374"/>
      <c r="BU570" s="374"/>
      <c r="BV570" s="374"/>
      <c r="BW570" s="374"/>
      <c r="BX570" s="374"/>
      <c r="BY570" s="374"/>
      <c r="BZ570" s="375"/>
      <c r="CA570" s="375"/>
      <c r="CB570" s="375"/>
      <c r="CC570" s="375"/>
      <c r="CD570" s="375"/>
      <c r="CE570" s="375"/>
      <c r="CF570" s="375"/>
      <c r="CG570" s="375"/>
      <c r="CH570" s="375"/>
      <c r="CI570" s="375"/>
      <c r="CJ570" s="375"/>
      <c r="CK570" s="375"/>
      <c r="CL570" s="375"/>
      <c r="CM570" s="375"/>
      <c r="CN570" s="375"/>
      <c r="CO570" s="375"/>
      <c r="CP570" s="375"/>
      <c r="CQ570" s="375"/>
      <c r="CR570" s="375"/>
      <c r="CS570" s="375"/>
      <c r="CT570" s="375"/>
      <c r="CU570" s="375"/>
      <c r="CV570" s="375"/>
      <c r="CW570" s="375"/>
      <c r="CX570" s="375"/>
      <c r="CY570" s="375"/>
      <c r="CZ570" s="375"/>
    </row>
    <row r="571" s="379" customFormat="true" ht="25.15" customHeight="true" x14ac:dyDescent="0.2">
      <c r="C571" s="1141" t="s">
        <v>394</v>
      </c>
      <c r="D571" s="1142"/>
      <c r="E571" s="761">
        <v>-7.4134895615545655E-3</v>
      </c>
      <c r="F571" s="670"/>
      <c r="G571" s="670"/>
      <c r="H571" s="1142" t="s">
        <v>380</v>
      </c>
      <c r="I571" s="1142"/>
      <c r="J571" s="762">
        <v>1.2615502802065352E-2</v>
      </c>
      <c r="K571" s="670"/>
      <c r="L571" s="670"/>
      <c r="M571" s="1142" t="s">
        <v>409</v>
      </c>
      <c r="N571" s="1142"/>
      <c r="O571" s="763">
        <v>-5.7446613155679794E-4</v>
      </c>
      <c r="P571" s="670"/>
      <c r="Q571" s="670"/>
      <c r="AA571" s="372"/>
      <c r="AB571" s="372"/>
      <c r="AC571" s="372"/>
      <c r="AD571" s="372"/>
      <c r="AE571" s="372"/>
      <c r="AF571" s="372"/>
      <c r="AG571" s="372"/>
      <c r="AH571" s="372"/>
      <c r="AI571" s="372"/>
      <c r="AJ571" s="372"/>
      <c r="AK571" s="372"/>
      <c r="AL571" s="372"/>
      <c r="AM571" s="372"/>
      <c r="AN571" s="372"/>
      <c r="AO571" s="372"/>
      <c r="AP571" s="372"/>
      <c r="AQ571" s="372"/>
      <c r="AR571" s="372"/>
      <c r="AS571" s="372"/>
      <c r="AT571" s="372"/>
      <c r="AU571" s="372"/>
      <c r="AV571" s="372"/>
      <c r="AW571" s="372"/>
      <c r="AX571" s="372"/>
      <c r="AY571" s="372"/>
      <c r="AZ571" s="372"/>
      <c r="BA571" s="374"/>
      <c r="BB571" s="450"/>
      <c r="BC571" s="374"/>
      <c r="BD571" s="374"/>
      <c r="BE571" s="374"/>
      <c r="BF571" s="374"/>
      <c r="BG571" s="374"/>
      <c r="BH571" s="374"/>
      <c r="BI571" s="374"/>
      <c r="BJ571" s="374"/>
      <c r="BK571" s="374"/>
      <c r="BL571" s="374"/>
      <c r="BM571" s="374"/>
      <c r="BN571" s="374"/>
      <c r="BO571" s="374"/>
      <c r="BP571" s="374"/>
      <c r="BQ571" s="374"/>
      <c r="BR571" s="374"/>
      <c r="BS571" s="374"/>
      <c r="BT571" s="374"/>
      <c r="BU571" s="374"/>
      <c r="BV571" s="374"/>
      <c r="BW571" s="374"/>
      <c r="BX571" s="374"/>
      <c r="BY571" s="374"/>
      <c r="BZ571" s="375"/>
      <c r="CA571" s="375"/>
      <c r="CB571" s="375"/>
      <c r="CC571" s="375"/>
      <c r="CD571" s="375"/>
      <c r="CE571" s="375"/>
      <c r="CF571" s="375"/>
      <c r="CG571" s="375"/>
      <c r="CH571" s="375"/>
      <c r="CI571" s="375"/>
      <c r="CJ571" s="375"/>
      <c r="CK571" s="375"/>
      <c r="CL571" s="375"/>
      <c r="CM571" s="375"/>
      <c r="CN571" s="375"/>
      <c r="CO571" s="375"/>
      <c r="CP571" s="375"/>
      <c r="CQ571" s="375"/>
      <c r="CR571" s="375"/>
      <c r="CS571" s="375"/>
      <c r="CT571" s="375"/>
      <c r="CU571" s="375"/>
      <c r="CV571" s="375"/>
      <c r="CW571" s="375"/>
      <c r="CX571" s="375"/>
      <c r="CY571" s="375"/>
      <c r="CZ571" s="375"/>
    </row>
    <row r="572" s="379" customFormat="true" ht="25.15" customHeight="true" x14ac:dyDescent="0.2">
      <c r="C572" s="1141" t="s">
        <v>401</v>
      </c>
      <c r="D572" s="1142"/>
      <c r="E572" s="761">
        <v>-3.9248901047278318E-3</v>
      </c>
      <c r="F572" s="670"/>
      <c r="G572" s="670"/>
      <c r="H572" s="1142" t="s">
        <v>364</v>
      </c>
      <c r="I572" s="1142"/>
      <c r="J572" s="762">
        <v>4.7430422409246352E-2</v>
      </c>
      <c r="K572" s="670"/>
      <c r="L572" s="670"/>
      <c r="M572" s="1142" t="s">
        <v>379</v>
      </c>
      <c r="N572" s="1142"/>
      <c r="O572" s="763">
        <v>2.5584281249969691E-3</v>
      </c>
      <c r="P572" s="670"/>
      <c r="Q572" s="670"/>
      <c r="AA572" s="372"/>
      <c r="AB572" s="372"/>
      <c r="AC572" s="372"/>
      <c r="AD572" s="372"/>
      <c r="AE572" s="372"/>
      <c r="AF572" s="372"/>
      <c r="AG572" s="372"/>
      <c r="AH572" s="372"/>
      <c r="AI572" s="372"/>
      <c r="AJ572" s="372"/>
      <c r="AK572" s="372"/>
      <c r="AL572" s="372"/>
      <c r="AM572" s="372"/>
      <c r="AN572" s="372"/>
      <c r="AO572" s="372"/>
      <c r="AP572" s="372"/>
      <c r="AQ572" s="372"/>
      <c r="AR572" s="372"/>
      <c r="AS572" s="372"/>
      <c r="AT572" s="372"/>
      <c r="AU572" s="372"/>
      <c r="AV572" s="372"/>
      <c r="AW572" s="372"/>
      <c r="AX572" s="372"/>
      <c r="AY572" s="372"/>
      <c r="AZ572" s="372"/>
      <c r="BA572" s="374"/>
      <c r="BB572" s="450"/>
      <c r="BC572" s="374"/>
      <c r="BD572" s="374"/>
      <c r="BE572" s="374"/>
      <c r="BF572" s="374"/>
      <c r="BG572" s="374"/>
      <c r="BH572" s="374"/>
      <c r="BI572" s="374"/>
      <c r="BJ572" s="374"/>
      <c r="BK572" s="374"/>
      <c r="BL572" s="374"/>
      <c r="BM572" s="374"/>
      <c r="BN572" s="374"/>
      <c r="BO572" s="374"/>
      <c r="BP572" s="374"/>
      <c r="BQ572" s="374"/>
      <c r="BR572" s="374"/>
      <c r="BS572" s="374"/>
      <c r="BT572" s="374"/>
      <c r="BU572" s="374"/>
      <c r="BV572" s="374"/>
      <c r="BW572" s="374"/>
      <c r="BX572" s="374"/>
      <c r="BY572" s="374"/>
      <c r="BZ572" s="375"/>
      <c r="CA572" s="375"/>
      <c r="CB572" s="375"/>
      <c r="CC572" s="375"/>
      <c r="CD572" s="375"/>
      <c r="CE572" s="375"/>
      <c r="CF572" s="375"/>
      <c r="CG572" s="375"/>
      <c r="CH572" s="375"/>
      <c r="CI572" s="375"/>
      <c r="CJ572" s="375"/>
      <c r="CK572" s="375"/>
      <c r="CL572" s="375"/>
      <c r="CM572" s="375"/>
      <c r="CN572" s="375"/>
      <c r="CO572" s="375"/>
      <c r="CP572" s="375"/>
      <c r="CQ572" s="375"/>
      <c r="CR572" s="375"/>
      <c r="CS572" s="375"/>
      <c r="CT572" s="375"/>
      <c r="CU572" s="375"/>
      <c r="CV572" s="375"/>
      <c r="CW572" s="375"/>
      <c r="CX572" s="375"/>
      <c r="CY572" s="375"/>
      <c r="CZ572" s="375"/>
    </row>
    <row r="573" s="379" customFormat="true" ht="25.15" customHeight="true" x14ac:dyDescent="0.2">
      <c r="C573" s="1141" t="s">
        <v>339</v>
      </c>
      <c r="D573" s="1142"/>
      <c r="E573" s="761">
        <v>0.10349951811984197</v>
      </c>
      <c r="F573" s="670"/>
      <c r="G573" s="670"/>
      <c r="H573" s="1142" t="s">
        <v>387</v>
      </c>
      <c r="I573" s="1142"/>
      <c r="J573" s="762">
        <v>1.0423375975838879E-2</v>
      </c>
      <c r="K573" s="670"/>
      <c r="L573" s="670"/>
      <c r="M573" s="1142" t="s">
        <v>380</v>
      </c>
      <c r="N573" s="1142"/>
      <c r="O573" s="763">
        <v>1.4260528714972469E-3</v>
      </c>
      <c r="P573" s="670"/>
      <c r="Q573" s="670"/>
      <c r="AA573" s="372"/>
      <c r="AB573" s="372"/>
      <c r="AC573" s="372"/>
      <c r="AD573" s="372"/>
      <c r="AE573" s="372"/>
      <c r="AF573" s="372"/>
      <c r="AG573" s="372"/>
      <c r="AH573" s="372"/>
      <c r="AI573" s="372"/>
      <c r="AJ573" s="372"/>
      <c r="AK573" s="372"/>
      <c r="AL573" s="372"/>
      <c r="AM573" s="372"/>
      <c r="AN573" s="372"/>
      <c r="AO573" s="372"/>
      <c r="AP573" s="372"/>
      <c r="AQ573" s="372"/>
      <c r="AR573" s="372"/>
      <c r="AS573" s="372"/>
      <c r="AT573" s="372"/>
      <c r="AU573" s="372"/>
      <c r="AV573" s="372"/>
      <c r="AW573" s="372"/>
      <c r="AX573" s="372"/>
      <c r="AY573" s="372"/>
      <c r="AZ573" s="372"/>
      <c r="BA573" s="374"/>
      <c r="BB573" s="450"/>
      <c r="BC573" s="374"/>
      <c r="BD573" s="374"/>
      <c r="BE573" s="374"/>
      <c r="BF573" s="374"/>
      <c r="BG573" s="374"/>
      <c r="BH573" s="374"/>
      <c r="BI573" s="374"/>
      <c r="BJ573" s="374"/>
      <c r="BK573" s="374"/>
      <c r="BL573" s="374"/>
      <c r="BM573" s="374"/>
      <c r="BN573" s="374"/>
      <c r="BO573" s="374"/>
      <c r="BP573" s="374"/>
      <c r="BQ573" s="374"/>
      <c r="BR573" s="374"/>
      <c r="BS573" s="374"/>
      <c r="BT573" s="374"/>
      <c r="BU573" s="374"/>
      <c r="BV573" s="374"/>
      <c r="BW573" s="374"/>
      <c r="BX573" s="374"/>
      <c r="BY573" s="374"/>
      <c r="BZ573" s="375"/>
      <c r="CA573" s="375"/>
      <c r="CB573" s="375"/>
      <c r="CC573" s="375"/>
      <c r="CD573" s="375"/>
      <c r="CE573" s="375"/>
      <c r="CF573" s="375"/>
      <c r="CG573" s="375"/>
      <c r="CH573" s="375"/>
      <c r="CI573" s="375"/>
      <c r="CJ573" s="375"/>
      <c r="CK573" s="375"/>
      <c r="CL573" s="375"/>
      <c r="CM573" s="375"/>
      <c r="CN573" s="375"/>
      <c r="CO573" s="375"/>
      <c r="CP573" s="375"/>
      <c r="CQ573" s="375"/>
      <c r="CR573" s="375"/>
      <c r="CS573" s="375"/>
      <c r="CT573" s="375"/>
      <c r="CU573" s="375"/>
      <c r="CV573" s="375"/>
      <c r="CW573" s="375"/>
      <c r="CX573" s="375"/>
      <c r="CY573" s="375"/>
      <c r="CZ573" s="375"/>
    </row>
    <row r="574" s="379" customFormat="true" ht="25.15" customHeight="true" x14ac:dyDescent="0.2">
      <c r="C574" s="1141" t="s">
        <v>403</v>
      </c>
      <c r="D574" s="1142"/>
      <c r="E574" s="761">
        <v>4.8645857597268537E-3</v>
      </c>
      <c r="F574" s="670"/>
      <c r="G574" s="670"/>
      <c r="H574" s="1142" t="s">
        <v>393</v>
      </c>
      <c r="I574" s="1142"/>
      <c r="J574" s="762">
        <v>5.4383456787691943E-3</v>
      </c>
      <c r="K574" s="670"/>
      <c r="L574" s="670"/>
      <c r="M574" s="1142" t="s">
        <v>364</v>
      </c>
      <c r="N574" s="1142"/>
      <c r="O574" s="763">
        <v>2.3728996813804942E-2</v>
      </c>
      <c r="P574" s="670"/>
      <c r="Q574" s="670"/>
      <c r="AA574" s="372"/>
      <c r="AB574" s="372"/>
      <c r="AC574" s="372"/>
      <c r="AD574" s="372"/>
      <c r="AE574" s="372"/>
      <c r="AF574" s="372"/>
      <c r="AG574" s="372"/>
      <c r="AH574" s="372"/>
      <c r="AI574" s="372"/>
      <c r="AJ574" s="372"/>
      <c r="AK574" s="372"/>
      <c r="AL574" s="372"/>
      <c r="AM574" s="372"/>
      <c r="AN574" s="372"/>
      <c r="AO574" s="372"/>
      <c r="AP574" s="372"/>
      <c r="AQ574" s="372"/>
      <c r="AR574" s="372"/>
      <c r="AS574" s="372"/>
      <c r="AT574" s="372"/>
      <c r="AU574" s="372"/>
      <c r="AV574" s="372"/>
      <c r="AW574" s="372"/>
      <c r="AX574" s="372"/>
      <c r="AY574" s="372"/>
      <c r="AZ574" s="372"/>
      <c r="BA574" s="374"/>
      <c r="BB574" s="450"/>
      <c r="BC574" s="374"/>
      <c r="BD574" s="374"/>
      <c r="BE574" s="374"/>
      <c r="BF574" s="374"/>
      <c r="BG574" s="374"/>
      <c r="BH574" s="374"/>
      <c r="BI574" s="374"/>
      <c r="BJ574" s="374"/>
      <c r="BK574" s="374"/>
      <c r="BL574" s="374"/>
      <c r="BM574" s="374"/>
      <c r="BN574" s="374"/>
      <c r="BO574" s="374"/>
      <c r="BP574" s="374"/>
      <c r="BQ574" s="374"/>
      <c r="BR574" s="374"/>
      <c r="BS574" s="374"/>
      <c r="BT574" s="374"/>
      <c r="BU574" s="374"/>
      <c r="BV574" s="374"/>
      <c r="BW574" s="374"/>
      <c r="BX574" s="374"/>
      <c r="BY574" s="374"/>
      <c r="BZ574" s="375"/>
      <c r="CA574" s="375"/>
      <c r="CB574" s="375"/>
      <c r="CC574" s="375"/>
      <c r="CD574" s="375"/>
      <c r="CE574" s="375"/>
      <c r="CF574" s="375"/>
      <c r="CG574" s="375"/>
      <c r="CH574" s="375"/>
      <c r="CI574" s="375"/>
      <c r="CJ574" s="375"/>
      <c r="CK574" s="375"/>
      <c r="CL574" s="375"/>
      <c r="CM574" s="375"/>
      <c r="CN574" s="375"/>
      <c r="CO574" s="375"/>
      <c r="CP574" s="375"/>
      <c r="CQ574" s="375"/>
      <c r="CR574" s="375"/>
      <c r="CS574" s="375"/>
      <c r="CT574" s="375"/>
      <c r="CU574" s="375"/>
      <c r="CV574" s="375"/>
      <c r="CW574" s="375"/>
      <c r="CX574" s="375"/>
      <c r="CY574" s="375"/>
      <c r="CZ574" s="375"/>
    </row>
    <row r="575" s="379" customFormat="true" ht="25.15" customHeight="true" x14ac:dyDescent="0.2">
      <c r="C575" s="1141" t="s">
        <v>410</v>
      </c>
      <c r="D575" s="1142"/>
      <c r="E575" s="761">
        <v>1.6987034268676081E-3</v>
      </c>
      <c r="F575" s="670"/>
      <c r="G575" s="670"/>
      <c r="H575" s="1142" t="s">
        <v>381</v>
      </c>
      <c r="I575" s="1142"/>
      <c r="J575" s="762">
        <v>1.2201320808158403E-2</v>
      </c>
      <c r="K575" s="670"/>
      <c r="L575" s="670"/>
      <c r="M575" s="1142" t="s">
        <v>387</v>
      </c>
      <c r="N575" s="1142"/>
      <c r="O575" s="763">
        <v>8.2878615729795033E-5</v>
      </c>
      <c r="P575" s="670"/>
      <c r="Q575" s="670"/>
      <c r="AA575" s="372"/>
      <c r="AB575" s="372"/>
      <c r="AC575" s="372"/>
      <c r="AD575" s="372"/>
      <c r="AE575" s="372"/>
      <c r="AF575" s="372"/>
      <c r="AG575" s="372"/>
      <c r="AH575" s="372"/>
      <c r="AI575" s="372"/>
      <c r="AJ575" s="372"/>
      <c r="AK575" s="372"/>
      <c r="AL575" s="372"/>
      <c r="AM575" s="372"/>
      <c r="AN575" s="372"/>
      <c r="AO575" s="372"/>
      <c r="AP575" s="372"/>
      <c r="AQ575" s="372"/>
      <c r="AR575" s="372"/>
      <c r="AS575" s="372"/>
      <c r="AT575" s="372"/>
      <c r="AU575" s="372"/>
      <c r="AV575" s="372"/>
      <c r="AW575" s="372"/>
      <c r="AX575" s="372"/>
      <c r="AY575" s="372"/>
      <c r="AZ575" s="372"/>
      <c r="BA575" s="374"/>
      <c r="BB575" s="450"/>
      <c r="BC575" s="374"/>
      <c r="BD575" s="374"/>
      <c r="BE575" s="374"/>
      <c r="BF575" s="374"/>
      <c r="BG575" s="374"/>
      <c r="BH575" s="374"/>
      <c r="BI575" s="374"/>
      <c r="BJ575" s="374"/>
      <c r="BK575" s="374"/>
      <c r="BL575" s="374"/>
      <c r="BM575" s="374"/>
      <c r="BN575" s="374"/>
      <c r="BO575" s="374"/>
      <c r="BP575" s="374"/>
      <c r="BQ575" s="374"/>
      <c r="BR575" s="374"/>
      <c r="BS575" s="374"/>
      <c r="BT575" s="374"/>
      <c r="BU575" s="374"/>
      <c r="BV575" s="374"/>
      <c r="BW575" s="374"/>
      <c r="BX575" s="374"/>
      <c r="BY575" s="374"/>
      <c r="BZ575" s="375"/>
      <c r="CA575" s="375"/>
      <c r="CB575" s="375"/>
      <c r="CC575" s="375"/>
      <c r="CD575" s="375"/>
      <c r="CE575" s="375"/>
      <c r="CF575" s="375"/>
      <c r="CG575" s="375"/>
      <c r="CH575" s="375"/>
      <c r="CI575" s="375"/>
      <c r="CJ575" s="375"/>
      <c r="CK575" s="375"/>
      <c r="CL575" s="375"/>
      <c r="CM575" s="375"/>
      <c r="CN575" s="375"/>
      <c r="CO575" s="375"/>
      <c r="CP575" s="375"/>
      <c r="CQ575" s="375"/>
      <c r="CR575" s="375"/>
      <c r="CS575" s="375"/>
      <c r="CT575" s="375"/>
      <c r="CU575" s="375"/>
      <c r="CV575" s="375"/>
      <c r="CW575" s="375"/>
      <c r="CX575" s="375"/>
      <c r="CY575" s="375"/>
      <c r="CZ575" s="375"/>
    </row>
    <row r="576" s="379" customFormat="true" ht="25.15" customHeight="true" x14ac:dyDescent="0.2">
      <c r="C576" s="1141" t="s">
        <v>391</v>
      </c>
      <c r="D576" s="1142"/>
      <c r="E576" s="761">
        <v>9.203398957590021E-3</v>
      </c>
      <c r="F576" s="670"/>
      <c r="G576" s="670"/>
      <c r="H576" s="1142" t="s">
        <v>367</v>
      </c>
      <c r="I576" s="1142"/>
      <c r="J576" s="762">
        <v>-2.7395851532779479E-2</v>
      </c>
      <c r="K576" s="670"/>
      <c r="L576" s="670"/>
      <c r="M576" s="1142" t="s">
        <v>393</v>
      </c>
      <c r="N576" s="1142"/>
      <c r="O576" s="763">
        <v>3.7537525685578822E-4</v>
      </c>
      <c r="P576" s="670"/>
      <c r="Q576" s="670"/>
      <c r="AA576" s="372"/>
      <c r="AB576" s="372"/>
      <c r="AC576" s="372"/>
      <c r="AD576" s="372"/>
      <c r="AE576" s="372"/>
      <c r="AF576" s="372"/>
      <c r="AG576" s="372"/>
      <c r="AH576" s="372"/>
      <c r="AI576" s="372"/>
      <c r="AJ576" s="372"/>
      <c r="AK576" s="372"/>
      <c r="AL576" s="372"/>
      <c r="AM576" s="372"/>
      <c r="AN576" s="372"/>
      <c r="AO576" s="372"/>
      <c r="AP576" s="372"/>
      <c r="AQ576" s="372"/>
      <c r="AR576" s="372"/>
      <c r="AS576" s="372"/>
      <c r="AT576" s="372"/>
      <c r="AU576" s="372"/>
      <c r="AV576" s="372"/>
      <c r="AW576" s="372"/>
      <c r="AX576" s="372"/>
      <c r="AY576" s="372"/>
      <c r="AZ576" s="372"/>
      <c r="BA576" s="374"/>
      <c r="BB576" s="450"/>
      <c r="BC576" s="374"/>
      <c r="BD576" s="374"/>
      <c r="BE576" s="374"/>
      <c r="BF576" s="374"/>
      <c r="BG576" s="374"/>
      <c r="BH576" s="374"/>
      <c r="BI576" s="374"/>
      <c r="BJ576" s="374"/>
      <c r="BK576" s="374"/>
      <c r="BL576" s="374"/>
      <c r="BM576" s="374"/>
      <c r="BN576" s="374"/>
      <c r="BO576" s="374"/>
      <c r="BP576" s="374"/>
      <c r="BQ576" s="374"/>
      <c r="BR576" s="374"/>
      <c r="BS576" s="374"/>
      <c r="BT576" s="374"/>
      <c r="BU576" s="374"/>
      <c r="BV576" s="374"/>
      <c r="BW576" s="374"/>
      <c r="BX576" s="374"/>
      <c r="BY576" s="374"/>
      <c r="BZ576" s="375"/>
      <c r="CA576" s="375"/>
      <c r="CB576" s="375"/>
      <c r="CC576" s="375"/>
      <c r="CD576" s="375"/>
      <c r="CE576" s="375"/>
      <c r="CF576" s="375"/>
      <c r="CG576" s="375"/>
      <c r="CH576" s="375"/>
      <c r="CI576" s="375"/>
      <c r="CJ576" s="375"/>
      <c r="CK576" s="375"/>
      <c r="CL576" s="375"/>
      <c r="CM576" s="375"/>
      <c r="CN576" s="375"/>
      <c r="CO576" s="375"/>
      <c r="CP576" s="375"/>
      <c r="CQ576" s="375"/>
      <c r="CR576" s="375"/>
      <c r="CS576" s="375"/>
      <c r="CT576" s="375"/>
      <c r="CU576" s="375"/>
      <c r="CV576" s="375"/>
      <c r="CW576" s="375"/>
      <c r="CX576" s="375"/>
      <c r="CY576" s="375"/>
      <c r="CZ576" s="375"/>
    </row>
    <row r="577" s="379" customFormat="true" ht="25.15" customHeight="true" x14ac:dyDescent="0.2">
      <c r="C577" s="1141" t="s">
        <v>389</v>
      </c>
      <c r="D577" s="1142"/>
      <c r="E577" s="761">
        <v>-5.5962168117018041E-3</v>
      </c>
      <c r="F577" s="670"/>
      <c r="G577" s="670"/>
      <c r="H577" s="1142" t="s">
        <v>396</v>
      </c>
      <c r="I577" s="1142"/>
      <c r="J577" s="762">
        <v>3.0538988479935094E-3</v>
      </c>
      <c r="K577" s="670"/>
      <c r="L577" s="670"/>
      <c r="M577" s="1142" t="s">
        <v>381</v>
      </c>
      <c r="N577" s="1142"/>
      <c r="O577" s="763">
        <v>1.064284556226606E-3</v>
      </c>
      <c r="P577" s="670"/>
      <c r="Q577" s="670"/>
      <c r="AA577" s="372"/>
      <c r="AB577" s="372"/>
      <c r="AC577" s="372"/>
      <c r="AD577" s="372"/>
      <c r="AE577" s="372"/>
      <c r="AF577" s="372"/>
      <c r="AG577" s="372"/>
      <c r="AH577" s="372"/>
      <c r="AI577" s="372"/>
      <c r="AJ577" s="372"/>
      <c r="AK577" s="372"/>
      <c r="AL577" s="372"/>
      <c r="AM577" s="372"/>
      <c r="AN577" s="372"/>
      <c r="AO577" s="372"/>
      <c r="AP577" s="372"/>
      <c r="AQ577" s="372"/>
      <c r="AR577" s="372"/>
      <c r="AS577" s="372"/>
      <c r="AT577" s="372"/>
      <c r="AU577" s="372"/>
      <c r="AV577" s="372"/>
      <c r="AW577" s="372"/>
      <c r="AX577" s="372"/>
      <c r="AY577" s="372"/>
      <c r="AZ577" s="372"/>
      <c r="BA577" s="374"/>
      <c r="BB577" s="450"/>
      <c r="BC577" s="374"/>
      <c r="BD577" s="374"/>
      <c r="BE577" s="374"/>
      <c r="BF577" s="374"/>
      <c r="BG577" s="374"/>
      <c r="BH577" s="374"/>
      <c r="BI577" s="374"/>
      <c r="BJ577" s="374"/>
      <c r="BK577" s="374"/>
      <c r="BL577" s="374"/>
      <c r="BM577" s="374"/>
      <c r="BN577" s="374"/>
      <c r="BO577" s="374"/>
      <c r="BP577" s="374"/>
      <c r="BQ577" s="374"/>
      <c r="BR577" s="374"/>
      <c r="BS577" s="374"/>
      <c r="BT577" s="374"/>
      <c r="BU577" s="374"/>
      <c r="BV577" s="374"/>
      <c r="BW577" s="374"/>
      <c r="BX577" s="374"/>
      <c r="BY577" s="374"/>
      <c r="BZ577" s="375"/>
      <c r="CA577" s="375"/>
      <c r="CB577" s="375"/>
      <c r="CC577" s="375"/>
      <c r="CD577" s="375"/>
      <c r="CE577" s="375"/>
      <c r="CF577" s="375"/>
      <c r="CG577" s="375"/>
      <c r="CH577" s="375"/>
      <c r="CI577" s="375"/>
      <c r="CJ577" s="375"/>
      <c r="CK577" s="375"/>
      <c r="CL577" s="375"/>
      <c r="CM577" s="375"/>
      <c r="CN577" s="375"/>
      <c r="CO577" s="375"/>
      <c r="CP577" s="375"/>
      <c r="CQ577" s="375"/>
      <c r="CR577" s="375"/>
      <c r="CS577" s="375"/>
      <c r="CT577" s="375"/>
      <c r="CU577" s="375"/>
      <c r="CV577" s="375"/>
      <c r="CW577" s="375"/>
      <c r="CX577" s="375"/>
      <c r="CY577" s="375"/>
      <c r="CZ577" s="375"/>
    </row>
    <row r="578" s="379" customFormat="true" ht="25.15" customHeight="true" x14ac:dyDescent="0.2">
      <c r="C578" s="1141" t="s">
        <v>407</v>
      </c>
      <c r="D578" s="1142"/>
      <c r="E578" s="761">
        <v>-2.8111406931768516E-3</v>
      </c>
      <c r="F578" s="670"/>
      <c r="G578" s="670"/>
      <c r="H578" s="1142" t="s">
        <v>402</v>
      </c>
      <c r="I578" s="1142"/>
      <c r="J578" s="762">
        <v>-2.7208573786692558E-3</v>
      </c>
      <c r="K578" s="670"/>
      <c r="L578" s="670"/>
      <c r="M578" s="1142" t="s">
        <v>367</v>
      </c>
      <c r="N578" s="1142"/>
      <c r="O578" s="763">
        <v>-1.9435876870993889E-2</v>
      </c>
      <c r="P578" s="670"/>
      <c r="Q578" s="670"/>
      <c r="AA578" s="372"/>
      <c r="AB578" s="372"/>
      <c r="AC578" s="372"/>
      <c r="AD578" s="372"/>
      <c r="AE578" s="372"/>
      <c r="AF578" s="372"/>
      <c r="AG578" s="372"/>
      <c r="AH578" s="372"/>
      <c r="AI578" s="372"/>
      <c r="AJ578" s="372"/>
      <c r="AK578" s="372"/>
      <c r="AL578" s="372"/>
      <c r="AM578" s="372"/>
      <c r="AN578" s="372"/>
      <c r="AO578" s="372"/>
      <c r="AP578" s="372"/>
      <c r="AQ578" s="372"/>
      <c r="AR578" s="372"/>
      <c r="AS578" s="372"/>
      <c r="AT578" s="372"/>
      <c r="AU578" s="372"/>
      <c r="AV578" s="372"/>
      <c r="AW578" s="372"/>
      <c r="AX578" s="372"/>
      <c r="AY578" s="372"/>
      <c r="AZ578" s="372"/>
      <c r="BA578" s="374"/>
      <c r="BB578" s="450"/>
      <c r="BC578" s="374"/>
      <c r="BD578" s="374"/>
      <c r="BE578" s="374"/>
      <c r="BF578" s="374"/>
      <c r="BG578" s="374"/>
      <c r="BH578" s="374"/>
      <c r="BI578" s="374"/>
      <c r="BJ578" s="374"/>
      <c r="BK578" s="374"/>
      <c r="BL578" s="374"/>
      <c r="BM578" s="374"/>
      <c r="BN578" s="374"/>
      <c r="BO578" s="374"/>
      <c r="BP578" s="374"/>
      <c r="BQ578" s="374"/>
      <c r="BR578" s="374"/>
      <c r="BS578" s="374"/>
      <c r="BT578" s="374"/>
      <c r="BU578" s="374"/>
      <c r="BV578" s="374"/>
      <c r="BW578" s="374"/>
      <c r="BX578" s="374"/>
      <c r="BY578" s="374"/>
      <c r="BZ578" s="375"/>
      <c r="CA578" s="375"/>
      <c r="CB578" s="375"/>
      <c r="CC578" s="375"/>
      <c r="CD578" s="375"/>
      <c r="CE578" s="375"/>
      <c r="CF578" s="375"/>
      <c r="CG578" s="375"/>
      <c r="CH578" s="375"/>
      <c r="CI578" s="375"/>
      <c r="CJ578" s="375"/>
      <c r="CK578" s="375"/>
      <c r="CL578" s="375"/>
      <c r="CM578" s="375"/>
      <c r="CN578" s="375"/>
      <c r="CO578" s="375"/>
      <c r="CP578" s="375"/>
      <c r="CQ578" s="375"/>
      <c r="CR578" s="375"/>
      <c r="CS578" s="375"/>
      <c r="CT578" s="375"/>
      <c r="CU578" s="375"/>
      <c r="CV578" s="375"/>
      <c r="CW578" s="375"/>
      <c r="CX578" s="375"/>
      <c r="CY578" s="375"/>
      <c r="CZ578" s="375"/>
    </row>
    <row r="579" s="379" customFormat="true" ht="25.15" customHeight="true" x14ac:dyDescent="0.2">
      <c r="C579" s="1141" t="s">
        <v>376</v>
      </c>
      <c r="D579" s="1142"/>
      <c r="E579" s="761">
        <v>2.2994460715389329E-2</v>
      </c>
      <c r="F579" s="670"/>
      <c r="G579" s="670"/>
      <c r="H579" s="1142" t="s">
        <v>399</v>
      </c>
      <c r="I579" s="1142"/>
      <c r="J579" s="762">
        <v>-4.2347154012659311E-3</v>
      </c>
      <c r="K579" s="670"/>
      <c r="L579" s="670"/>
      <c r="M579" s="1142" t="s">
        <v>396</v>
      </c>
      <c r="N579" s="1142"/>
      <c r="O579" s="763">
        <v>-4.642366655978373E-4</v>
      </c>
      <c r="P579" s="670"/>
      <c r="Q579" s="670"/>
      <c r="AA579" s="372"/>
      <c r="AB579" s="372"/>
      <c r="AC579" s="372"/>
      <c r="AD579" s="372"/>
      <c r="AE579" s="372"/>
      <c r="AF579" s="372"/>
      <c r="AG579" s="372"/>
      <c r="AH579" s="372"/>
      <c r="AI579" s="372"/>
      <c r="AJ579" s="372"/>
      <c r="AK579" s="372"/>
      <c r="AL579" s="372"/>
      <c r="AM579" s="372"/>
      <c r="AN579" s="372"/>
      <c r="AO579" s="372"/>
      <c r="AP579" s="372"/>
      <c r="AQ579" s="372"/>
      <c r="AR579" s="372"/>
      <c r="AS579" s="372"/>
      <c r="AT579" s="372"/>
      <c r="AU579" s="372"/>
      <c r="AV579" s="372"/>
      <c r="AW579" s="372"/>
      <c r="AX579" s="372"/>
      <c r="AY579" s="372"/>
      <c r="AZ579" s="372"/>
      <c r="BA579" s="374"/>
      <c r="BB579" s="450"/>
      <c r="BC579" s="374"/>
      <c r="BD579" s="374"/>
      <c r="BE579" s="374"/>
      <c r="BF579" s="374"/>
      <c r="BG579" s="374"/>
      <c r="BH579" s="374"/>
      <c r="BI579" s="374"/>
      <c r="BJ579" s="374"/>
      <c r="BK579" s="374"/>
      <c r="BL579" s="374"/>
      <c r="BM579" s="374"/>
      <c r="BN579" s="374"/>
      <c r="BO579" s="374"/>
      <c r="BP579" s="374"/>
      <c r="BQ579" s="374"/>
      <c r="BR579" s="374"/>
      <c r="BS579" s="374"/>
      <c r="BT579" s="374"/>
      <c r="BU579" s="374"/>
      <c r="BV579" s="374"/>
      <c r="BW579" s="374"/>
      <c r="BX579" s="374"/>
      <c r="BY579" s="374"/>
      <c r="BZ579" s="375"/>
      <c r="CA579" s="375"/>
      <c r="CB579" s="375"/>
      <c r="CC579" s="375"/>
      <c r="CD579" s="375"/>
      <c r="CE579" s="375"/>
      <c r="CF579" s="375"/>
      <c r="CG579" s="375"/>
      <c r="CH579" s="375"/>
      <c r="CI579" s="375"/>
      <c r="CJ579" s="375"/>
      <c r="CK579" s="375"/>
      <c r="CL579" s="375"/>
      <c r="CM579" s="375"/>
      <c r="CN579" s="375"/>
      <c r="CO579" s="375"/>
      <c r="CP579" s="375"/>
      <c r="CQ579" s="375"/>
      <c r="CR579" s="375"/>
      <c r="CS579" s="375"/>
      <c r="CT579" s="375"/>
      <c r="CU579" s="375"/>
      <c r="CV579" s="375"/>
      <c r="CW579" s="375"/>
      <c r="CX579" s="375"/>
      <c r="CY579" s="375"/>
      <c r="CZ579" s="375"/>
    </row>
    <row r="580" s="379" customFormat="true" ht="25.15" customHeight="true" x14ac:dyDescent="0.2">
      <c r="C580" s="1141" t="s">
        <v>390</v>
      </c>
      <c r="D580" s="1142"/>
      <c r="E580" s="761">
        <v>1.0199876723722223E-2</v>
      </c>
      <c r="F580" s="670"/>
      <c r="G580" s="670"/>
      <c r="H580" s="1142" t="s">
        <v>358</v>
      </c>
      <c r="I580" s="1142"/>
      <c r="J580" s="762">
        <v>-2.9950535128268205E-2</v>
      </c>
      <c r="K580" s="670"/>
      <c r="L580" s="670"/>
      <c r="M580" s="1142" t="s">
        <v>402</v>
      </c>
      <c r="N580" s="1142"/>
      <c r="O580" s="763">
        <v>2.3703497837784656E-3</v>
      </c>
      <c r="P580" s="670"/>
      <c r="Q580" s="670"/>
      <c r="AA580" s="372"/>
      <c r="AB580" s="372"/>
      <c r="AC580" s="372"/>
      <c r="AD580" s="372"/>
      <c r="AE580" s="372"/>
      <c r="AF580" s="372"/>
      <c r="AG580" s="372"/>
      <c r="AH580" s="372"/>
      <c r="AI580" s="372"/>
      <c r="AJ580" s="372"/>
      <c r="AK580" s="372"/>
      <c r="AL580" s="372"/>
      <c r="AM580" s="372"/>
      <c r="AN580" s="372"/>
      <c r="AO580" s="372"/>
      <c r="AP580" s="372"/>
      <c r="AQ580" s="372"/>
      <c r="AR580" s="372"/>
      <c r="AS580" s="372"/>
      <c r="AT580" s="372"/>
      <c r="AU580" s="372"/>
      <c r="AV580" s="372"/>
      <c r="AW580" s="372"/>
      <c r="AX580" s="372"/>
      <c r="AY580" s="372"/>
      <c r="AZ580" s="372"/>
      <c r="BA580" s="374"/>
      <c r="BB580" s="450"/>
      <c r="BC580" s="374"/>
      <c r="BD580" s="374"/>
      <c r="BE580" s="374"/>
      <c r="BF580" s="374"/>
      <c r="BG580" s="374"/>
      <c r="BH580" s="374"/>
      <c r="BI580" s="374"/>
      <c r="BJ580" s="374"/>
      <c r="BK580" s="374"/>
      <c r="BL580" s="374"/>
      <c r="BM580" s="374"/>
      <c r="BN580" s="374"/>
      <c r="BO580" s="374"/>
      <c r="BP580" s="374"/>
      <c r="BQ580" s="374"/>
      <c r="BR580" s="374"/>
      <c r="BS580" s="374"/>
      <c r="BT580" s="374"/>
      <c r="BU580" s="374"/>
      <c r="BV580" s="374"/>
      <c r="BW580" s="374"/>
      <c r="BX580" s="374"/>
      <c r="BY580" s="374"/>
      <c r="BZ580" s="375"/>
      <c r="CA580" s="375"/>
      <c r="CB580" s="375"/>
      <c r="CC580" s="375"/>
      <c r="CD580" s="375"/>
      <c r="CE580" s="375"/>
      <c r="CF580" s="375"/>
      <c r="CG580" s="375"/>
      <c r="CH580" s="375"/>
      <c r="CI580" s="375"/>
      <c r="CJ580" s="375"/>
      <c r="CK580" s="375"/>
      <c r="CL580" s="375"/>
      <c r="CM580" s="375"/>
      <c r="CN580" s="375"/>
      <c r="CO580" s="375"/>
      <c r="CP580" s="375"/>
      <c r="CQ580" s="375"/>
      <c r="CR580" s="375"/>
      <c r="CS580" s="375"/>
      <c r="CT580" s="375"/>
      <c r="CU580" s="375"/>
      <c r="CV580" s="375"/>
      <c r="CW580" s="375"/>
      <c r="CX580" s="375"/>
      <c r="CY580" s="375"/>
      <c r="CZ580" s="375"/>
    </row>
    <row r="581" s="379" customFormat="true" ht="25.15" customHeight="true" x14ac:dyDescent="0.2">
      <c r="C581" s="1141" t="s">
        <v>384</v>
      </c>
      <c r="D581" s="1142"/>
      <c r="E581" s="761">
        <v>1.0939865303294511E-2</v>
      </c>
      <c r="F581" s="670"/>
      <c r="G581" s="670"/>
      <c r="H581" s="1142" t="s">
        <v>377</v>
      </c>
      <c r="I581" s="1142"/>
      <c r="J581" s="762">
        <v>2.9504152075408531E-3</v>
      </c>
      <c r="K581" s="670"/>
      <c r="L581" s="670"/>
      <c r="M581" s="1142" t="s">
        <v>399</v>
      </c>
      <c r="N581" s="1142"/>
      <c r="O581" s="763">
        <v>1.0854053998235799E-3</v>
      </c>
      <c r="P581" s="670"/>
      <c r="Q581" s="670"/>
      <c r="AA581" s="372"/>
      <c r="AB581" s="372"/>
      <c r="AC581" s="372"/>
      <c r="AD581" s="372"/>
      <c r="AE581" s="372"/>
      <c r="AF581" s="372"/>
      <c r="AG581" s="372"/>
      <c r="AH581" s="372"/>
      <c r="AI581" s="372"/>
      <c r="AJ581" s="372"/>
      <c r="AK581" s="372"/>
      <c r="AL581" s="372"/>
      <c r="AM581" s="372"/>
      <c r="AN581" s="372"/>
      <c r="AO581" s="372"/>
      <c r="AP581" s="372"/>
      <c r="AQ581" s="372"/>
      <c r="AR581" s="372"/>
      <c r="AS581" s="372"/>
      <c r="AT581" s="372"/>
      <c r="AU581" s="372"/>
      <c r="AV581" s="372"/>
      <c r="AW581" s="372"/>
      <c r="AX581" s="372"/>
      <c r="AY581" s="372"/>
      <c r="AZ581" s="372"/>
      <c r="BA581" s="374"/>
      <c r="BB581" s="450"/>
      <c r="BC581" s="374"/>
      <c r="BD581" s="374"/>
      <c r="BE581" s="374"/>
      <c r="BF581" s="374"/>
      <c r="BG581" s="374"/>
      <c r="BH581" s="374"/>
      <c r="BI581" s="374"/>
      <c r="BJ581" s="374"/>
      <c r="BK581" s="374"/>
      <c r="BL581" s="374"/>
      <c r="BM581" s="374"/>
      <c r="BN581" s="374"/>
      <c r="BO581" s="374"/>
      <c r="BP581" s="374"/>
      <c r="BQ581" s="374"/>
      <c r="BR581" s="374"/>
      <c r="BS581" s="374"/>
      <c r="BT581" s="374"/>
      <c r="BU581" s="374"/>
      <c r="BV581" s="374"/>
      <c r="BW581" s="374"/>
      <c r="BX581" s="374"/>
      <c r="BY581" s="374"/>
      <c r="BZ581" s="375"/>
      <c r="CA581" s="375"/>
      <c r="CB581" s="375"/>
      <c r="CC581" s="375"/>
      <c r="CD581" s="375"/>
      <c r="CE581" s="375"/>
      <c r="CF581" s="375"/>
      <c r="CG581" s="375"/>
      <c r="CH581" s="375"/>
      <c r="CI581" s="375"/>
      <c r="CJ581" s="375"/>
      <c r="CK581" s="375"/>
      <c r="CL581" s="375"/>
      <c r="CM581" s="375"/>
      <c r="CN581" s="375"/>
      <c r="CO581" s="375"/>
      <c r="CP581" s="375"/>
      <c r="CQ581" s="375"/>
      <c r="CR581" s="375"/>
      <c r="CS581" s="375"/>
      <c r="CT581" s="375"/>
      <c r="CU581" s="375"/>
      <c r="CV581" s="375"/>
      <c r="CW581" s="375"/>
      <c r="CX581" s="375"/>
      <c r="CY581" s="375"/>
      <c r="CZ581" s="375"/>
    </row>
    <row r="582" s="379" customFormat="true" ht="25.15" customHeight="true" x14ac:dyDescent="0.2">
      <c r="C582" s="1141" t="s">
        <v>400</v>
      </c>
      <c r="D582" s="1142"/>
      <c r="E582" s="761">
        <v>6.0939323752466036E-3</v>
      </c>
      <c r="F582" s="670"/>
      <c r="G582" s="670"/>
      <c r="H582" s="1142" t="s">
        <v>395</v>
      </c>
      <c r="I582" s="1142"/>
      <c r="J582" s="762">
        <v>6.3319410688514972E-3</v>
      </c>
      <c r="K582" s="670"/>
      <c r="L582" s="670"/>
      <c r="M582" s="1142" t="s">
        <v>358</v>
      </c>
      <c r="N582" s="1142"/>
      <c r="O582" s="763">
        <v>-4.0199719376613027E-2</v>
      </c>
      <c r="P582" s="670"/>
      <c r="Q582" s="670"/>
      <c r="AA582" s="372"/>
      <c r="AB582" s="372"/>
      <c r="AC582" s="372"/>
      <c r="AD582" s="372"/>
      <c r="AE582" s="372"/>
      <c r="AF582" s="372"/>
      <c r="AG582" s="372"/>
      <c r="AH582" s="372"/>
      <c r="AI582" s="372"/>
      <c r="AJ582" s="372"/>
      <c r="AK582" s="372"/>
      <c r="AL582" s="372"/>
      <c r="AM582" s="372"/>
      <c r="AN582" s="372"/>
      <c r="AO582" s="372"/>
      <c r="AP582" s="372"/>
      <c r="AQ582" s="372"/>
      <c r="AR582" s="372"/>
      <c r="AS582" s="372"/>
      <c r="AT582" s="372"/>
      <c r="AU582" s="372"/>
      <c r="AV582" s="372"/>
      <c r="AW582" s="372"/>
      <c r="AX582" s="372"/>
      <c r="AY582" s="372"/>
      <c r="AZ582" s="372"/>
      <c r="BA582" s="374"/>
      <c r="BB582" s="450"/>
      <c r="BC582" s="374"/>
      <c r="BD582" s="374"/>
      <c r="BE582" s="374"/>
      <c r="BF582" s="374"/>
      <c r="BG582" s="374"/>
      <c r="BH582" s="374"/>
      <c r="BI582" s="374"/>
      <c r="BJ582" s="374"/>
      <c r="BK582" s="374"/>
      <c r="BL582" s="374"/>
      <c r="BM582" s="374"/>
      <c r="BN582" s="374"/>
      <c r="BO582" s="374"/>
      <c r="BP582" s="374"/>
      <c r="BQ582" s="374"/>
      <c r="BR582" s="374"/>
      <c r="BS582" s="374"/>
      <c r="BT582" s="374"/>
      <c r="BU582" s="374"/>
      <c r="BV582" s="374"/>
      <c r="BW582" s="374"/>
      <c r="BX582" s="374"/>
      <c r="BY582" s="374"/>
      <c r="BZ582" s="375"/>
      <c r="CA582" s="375"/>
      <c r="CB582" s="375"/>
      <c r="CC582" s="375"/>
      <c r="CD582" s="375"/>
      <c r="CE582" s="375"/>
      <c r="CF582" s="375"/>
      <c r="CG582" s="375"/>
      <c r="CH582" s="375"/>
      <c r="CI582" s="375"/>
      <c r="CJ582" s="375"/>
      <c r="CK582" s="375"/>
      <c r="CL582" s="375"/>
      <c r="CM582" s="375"/>
      <c r="CN582" s="375"/>
      <c r="CO582" s="375"/>
      <c r="CP582" s="375"/>
      <c r="CQ582" s="375"/>
      <c r="CR582" s="375"/>
      <c r="CS582" s="375"/>
      <c r="CT582" s="375"/>
      <c r="CU582" s="375"/>
      <c r="CV582" s="375"/>
      <c r="CW582" s="375"/>
      <c r="CX582" s="375"/>
      <c r="CY582" s="375"/>
      <c r="CZ582" s="375"/>
    </row>
    <row r="583" s="379" customFormat="true" ht="25.15" customHeight="true" x14ac:dyDescent="0.2">
      <c r="C583" s="1141" t="s">
        <v>388</v>
      </c>
      <c r="D583" s="1142"/>
      <c r="E583" s="761">
        <v>5.5436525102621273E-3</v>
      </c>
      <c r="F583" s="670"/>
      <c r="G583" s="670"/>
      <c r="H583" s="1142" t="s">
        <v>355</v>
      </c>
      <c r="I583" s="1142"/>
      <c r="J583" s="762">
        <v>5.402504842147534E-2</v>
      </c>
      <c r="K583" s="670"/>
      <c r="L583" s="670"/>
      <c r="M583" s="1142" t="s">
        <v>377</v>
      </c>
      <c r="N583" s="1142"/>
      <c r="O583" s="763">
        <v>1.9444653247796585E-3</v>
      </c>
      <c r="P583" s="670"/>
      <c r="Q583" s="670"/>
      <c r="AA583" s="372"/>
      <c r="AB583" s="372"/>
      <c r="AC583" s="372"/>
      <c r="AD583" s="372"/>
      <c r="AE583" s="372"/>
      <c r="AF583" s="372"/>
      <c r="AG583" s="372"/>
      <c r="AH583" s="372"/>
      <c r="AI583" s="372"/>
      <c r="AJ583" s="372"/>
      <c r="AK583" s="372"/>
      <c r="AL583" s="372"/>
      <c r="AM583" s="372"/>
      <c r="AN583" s="372"/>
      <c r="AO583" s="372"/>
      <c r="AP583" s="372"/>
      <c r="AQ583" s="372"/>
      <c r="AR583" s="372"/>
      <c r="AS583" s="372"/>
      <c r="AT583" s="372"/>
      <c r="AU583" s="372"/>
      <c r="AV583" s="372"/>
      <c r="AW583" s="372"/>
      <c r="AX583" s="372"/>
      <c r="AY583" s="372"/>
      <c r="AZ583" s="372"/>
      <c r="BA583" s="374"/>
      <c r="BB583" s="450"/>
      <c r="BC583" s="374"/>
      <c r="BD583" s="374"/>
      <c r="BE583" s="374"/>
      <c r="BF583" s="374"/>
      <c r="BG583" s="374"/>
      <c r="BH583" s="374"/>
      <c r="BI583" s="374"/>
      <c r="BJ583" s="374"/>
      <c r="BK583" s="374"/>
      <c r="BL583" s="374"/>
      <c r="BM583" s="374"/>
      <c r="BN583" s="374"/>
      <c r="BO583" s="374"/>
      <c r="BP583" s="374"/>
      <c r="BQ583" s="374"/>
      <c r="BR583" s="374"/>
      <c r="BS583" s="374"/>
      <c r="BT583" s="374"/>
      <c r="BU583" s="374"/>
      <c r="BV583" s="374"/>
      <c r="BW583" s="374"/>
      <c r="BX583" s="374"/>
      <c r="BY583" s="374"/>
      <c r="BZ583" s="375"/>
      <c r="CA583" s="375"/>
      <c r="CB583" s="375"/>
      <c r="CC583" s="375"/>
      <c r="CD583" s="375"/>
      <c r="CE583" s="375"/>
      <c r="CF583" s="375"/>
      <c r="CG583" s="375"/>
      <c r="CH583" s="375"/>
      <c r="CI583" s="375"/>
      <c r="CJ583" s="375"/>
      <c r="CK583" s="375"/>
      <c r="CL583" s="375"/>
      <c r="CM583" s="375"/>
      <c r="CN583" s="375"/>
      <c r="CO583" s="375"/>
      <c r="CP583" s="375"/>
      <c r="CQ583" s="375"/>
      <c r="CR583" s="375"/>
      <c r="CS583" s="375"/>
      <c r="CT583" s="375"/>
      <c r="CU583" s="375"/>
      <c r="CV583" s="375"/>
      <c r="CW583" s="375"/>
      <c r="CX583" s="375"/>
      <c r="CY583" s="375"/>
      <c r="CZ583" s="375"/>
    </row>
    <row r="584" s="379" customFormat="true" ht="25.15" customHeight="true" x14ac:dyDescent="0.2">
      <c r="C584" s="1141" t="s">
        <v>353</v>
      </c>
      <c r="D584" s="1142"/>
      <c r="E584" s="761">
        <v>7.3259046702456115E-2</v>
      </c>
      <c r="F584" s="670"/>
      <c r="G584" s="670"/>
      <c r="H584" s="1142" t="s">
        <v>398</v>
      </c>
      <c r="I584" s="1142"/>
      <c r="J584" s="762">
        <v>5.7148372425967825E-3</v>
      </c>
      <c r="K584" s="670"/>
      <c r="L584" s="670"/>
      <c r="M584" s="1142" t="s">
        <v>395</v>
      </c>
      <c r="N584" s="1142"/>
      <c r="O584" s="763">
        <v>1.5010990629344332E-3</v>
      </c>
      <c r="P584" s="670"/>
      <c r="Q584" s="670"/>
      <c r="AA584" s="372"/>
      <c r="AB584" s="372"/>
      <c r="AC584" s="372"/>
      <c r="AD584" s="372"/>
      <c r="AE584" s="372"/>
      <c r="AF584" s="372"/>
      <c r="AG584" s="372"/>
      <c r="AH584" s="372"/>
      <c r="AI584" s="372"/>
      <c r="AJ584" s="372"/>
      <c r="AK584" s="372"/>
      <c r="AL584" s="372"/>
      <c r="AM584" s="372"/>
      <c r="AN584" s="372"/>
      <c r="AO584" s="372"/>
      <c r="AP584" s="372"/>
      <c r="AQ584" s="372"/>
      <c r="AR584" s="372"/>
      <c r="AS584" s="372"/>
      <c r="AT584" s="372"/>
      <c r="AU584" s="372"/>
      <c r="AV584" s="372"/>
      <c r="AW584" s="372"/>
      <c r="AX584" s="372"/>
      <c r="AY584" s="372"/>
      <c r="AZ584" s="372"/>
      <c r="BA584" s="374"/>
      <c r="BB584" s="450"/>
      <c r="BC584" s="374"/>
      <c r="BD584" s="374"/>
      <c r="BE584" s="374"/>
      <c r="BF584" s="374"/>
      <c r="BG584" s="374"/>
      <c r="BH584" s="374"/>
      <c r="BI584" s="374"/>
      <c r="BJ584" s="374"/>
      <c r="BK584" s="374"/>
      <c r="BL584" s="374"/>
      <c r="BM584" s="374"/>
      <c r="BN584" s="374"/>
      <c r="BO584" s="374"/>
      <c r="BP584" s="374"/>
      <c r="BQ584" s="374"/>
      <c r="BR584" s="374"/>
      <c r="BS584" s="374"/>
      <c r="BT584" s="374"/>
      <c r="BU584" s="374"/>
      <c r="BV584" s="374"/>
      <c r="BW584" s="374"/>
      <c r="BX584" s="374"/>
      <c r="BY584" s="374"/>
      <c r="BZ584" s="375"/>
      <c r="CA584" s="375"/>
      <c r="CB584" s="375"/>
      <c r="CC584" s="375"/>
      <c r="CD584" s="375"/>
      <c r="CE584" s="375"/>
      <c r="CF584" s="375"/>
      <c r="CG584" s="375"/>
      <c r="CH584" s="375"/>
      <c r="CI584" s="375"/>
      <c r="CJ584" s="375"/>
      <c r="CK584" s="375"/>
      <c r="CL584" s="375"/>
      <c r="CM584" s="375"/>
      <c r="CN584" s="375"/>
      <c r="CO584" s="375"/>
      <c r="CP584" s="375"/>
      <c r="CQ584" s="375"/>
      <c r="CR584" s="375"/>
      <c r="CS584" s="375"/>
      <c r="CT584" s="375"/>
      <c r="CU584" s="375"/>
      <c r="CV584" s="375"/>
      <c r="CW584" s="375"/>
      <c r="CX584" s="375"/>
      <c r="CY584" s="375"/>
      <c r="CZ584" s="375"/>
    </row>
    <row r="585" s="379" customFormat="true" ht="25.15" customHeight="true" x14ac:dyDescent="0.2">
      <c r="C585" s="1141" t="s">
        <v>356</v>
      </c>
      <c r="D585" s="1142"/>
      <c r="E585" s="761">
        <v>-7.1113089732451618E-2</v>
      </c>
      <c r="F585" s="670"/>
      <c r="G585" s="670"/>
      <c r="H585" s="1142" t="s">
        <v>394</v>
      </c>
      <c r="I585" s="1142"/>
      <c r="J585" s="762">
        <v>4.416492933419061E-3</v>
      </c>
      <c r="K585" s="670"/>
      <c r="L585" s="670"/>
      <c r="M585" s="1142" t="s">
        <v>355</v>
      </c>
      <c r="N585" s="1142"/>
      <c r="O585" s="763">
        <v>2.4982359500126311E-2</v>
      </c>
      <c r="P585" s="670"/>
      <c r="Q585" s="670"/>
      <c r="AA585" s="372"/>
      <c r="AB585" s="372"/>
      <c r="AC585" s="372"/>
      <c r="AD585" s="372"/>
      <c r="AE585" s="372"/>
      <c r="AF585" s="372"/>
      <c r="AG585" s="372"/>
      <c r="AH585" s="372"/>
      <c r="AI585" s="372"/>
      <c r="AJ585" s="372"/>
      <c r="AK585" s="372"/>
      <c r="AL585" s="372"/>
      <c r="AM585" s="372"/>
      <c r="AN585" s="372"/>
      <c r="AO585" s="372"/>
      <c r="AP585" s="372"/>
      <c r="AQ585" s="372"/>
      <c r="AR585" s="372"/>
      <c r="AS585" s="372"/>
      <c r="AT585" s="372"/>
      <c r="AU585" s="372"/>
      <c r="AV585" s="372"/>
      <c r="AW585" s="372"/>
      <c r="AX585" s="372"/>
      <c r="AY585" s="372"/>
      <c r="AZ585" s="372"/>
      <c r="BA585" s="374"/>
      <c r="BB585" s="450"/>
      <c r="BC585" s="374"/>
      <c r="BD585" s="374"/>
      <c r="BE585" s="374"/>
      <c r="BF585" s="374"/>
      <c r="BG585" s="374"/>
      <c r="BH585" s="374"/>
      <c r="BI585" s="374"/>
      <c r="BJ585" s="374"/>
      <c r="BK585" s="374"/>
      <c r="BL585" s="374"/>
      <c r="BM585" s="374"/>
      <c r="BN585" s="374"/>
      <c r="BO585" s="374"/>
      <c r="BP585" s="374"/>
      <c r="BQ585" s="374"/>
      <c r="BR585" s="374"/>
      <c r="BS585" s="374"/>
      <c r="BT585" s="374"/>
      <c r="BU585" s="374"/>
      <c r="BV585" s="374"/>
      <c r="BW585" s="374"/>
      <c r="BX585" s="374"/>
      <c r="BY585" s="374"/>
      <c r="BZ585" s="375"/>
      <c r="CA585" s="375"/>
      <c r="CB585" s="375"/>
      <c r="CC585" s="375"/>
      <c r="CD585" s="375"/>
      <c r="CE585" s="375"/>
      <c r="CF585" s="375"/>
      <c r="CG585" s="375"/>
      <c r="CH585" s="375"/>
      <c r="CI585" s="375"/>
      <c r="CJ585" s="375"/>
      <c r="CK585" s="375"/>
      <c r="CL585" s="375"/>
      <c r="CM585" s="375"/>
      <c r="CN585" s="375"/>
      <c r="CO585" s="375"/>
      <c r="CP585" s="375"/>
      <c r="CQ585" s="375"/>
      <c r="CR585" s="375"/>
      <c r="CS585" s="375"/>
      <c r="CT585" s="375"/>
      <c r="CU585" s="375"/>
      <c r="CV585" s="375"/>
      <c r="CW585" s="375"/>
      <c r="CX585" s="375"/>
      <c r="CY585" s="375"/>
      <c r="CZ585" s="375"/>
    </row>
    <row r="586" s="379" customFormat="true" ht="25.15" customHeight="true" x14ac:dyDescent="0.2">
      <c r="C586" s="1141" t="s">
        <v>397</v>
      </c>
      <c r="D586" s="1142"/>
      <c r="E586" s="761">
        <v>-4.2910170468886833E-3</v>
      </c>
      <c r="F586" s="670"/>
      <c r="G586" s="670"/>
      <c r="H586" s="1142" t="s">
        <v>401</v>
      </c>
      <c r="I586" s="1142"/>
      <c r="J586" s="762">
        <v>3.4046976837472146E-3</v>
      </c>
      <c r="K586" s="670"/>
      <c r="L586" s="670"/>
      <c r="M586" s="1142" t="s">
        <v>398</v>
      </c>
      <c r="N586" s="1142"/>
      <c r="O586" s="763">
        <v>-3.2251754005517279E-3</v>
      </c>
      <c r="P586" s="670"/>
      <c r="Q586" s="670"/>
      <c r="AA586" s="372"/>
      <c r="AB586" s="372"/>
      <c r="AC586" s="372"/>
      <c r="AD586" s="372"/>
      <c r="AE586" s="372"/>
      <c r="AF586" s="372"/>
      <c r="AG586" s="372"/>
      <c r="AH586" s="372"/>
      <c r="AI586" s="372"/>
      <c r="AJ586" s="372"/>
      <c r="AK586" s="372"/>
      <c r="AL586" s="372"/>
      <c r="AM586" s="372"/>
      <c r="AN586" s="372"/>
      <c r="AO586" s="372"/>
      <c r="AP586" s="372"/>
      <c r="AQ586" s="372"/>
      <c r="AR586" s="372"/>
      <c r="AS586" s="372"/>
      <c r="AT586" s="372"/>
      <c r="AU586" s="372"/>
      <c r="AV586" s="372"/>
      <c r="AW586" s="372"/>
      <c r="AX586" s="372"/>
      <c r="AY586" s="372"/>
      <c r="AZ586" s="372"/>
      <c r="BA586" s="374"/>
      <c r="BB586" s="450"/>
      <c r="BC586" s="374"/>
      <c r="BD586" s="374"/>
      <c r="BE586" s="374"/>
      <c r="BF586" s="374"/>
      <c r="BG586" s="374"/>
      <c r="BH586" s="374"/>
      <c r="BI586" s="374"/>
      <c r="BJ586" s="374"/>
      <c r="BK586" s="374"/>
      <c r="BL586" s="374"/>
      <c r="BM586" s="374"/>
      <c r="BN586" s="374"/>
      <c r="BO586" s="374"/>
      <c r="BP586" s="374"/>
      <c r="BQ586" s="374"/>
      <c r="BR586" s="374"/>
      <c r="BS586" s="374"/>
      <c r="BT586" s="374"/>
      <c r="BU586" s="374"/>
      <c r="BV586" s="374"/>
      <c r="BW586" s="374"/>
      <c r="BX586" s="374"/>
      <c r="BY586" s="374"/>
      <c r="BZ586" s="375"/>
      <c r="CA586" s="375"/>
      <c r="CB586" s="375"/>
      <c r="CC586" s="375"/>
      <c r="CD586" s="375"/>
      <c r="CE586" s="375"/>
      <c r="CF586" s="375"/>
      <c r="CG586" s="375"/>
      <c r="CH586" s="375"/>
      <c r="CI586" s="375"/>
      <c r="CJ586" s="375"/>
      <c r="CK586" s="375"/>
      <c r="CL586" s="375"/>
      <c r="CM586" s="375"/>
      <c r="CN586" s="375"/>
      <c r="CO586" s="375"/>
      <c r="CP586" s="375"/>
      <c r="CQ586" s="375"/>
      <c r="CR586" s="375"/>
      <c r="CS586" s="375"/>
      <c r="CT586" s="375"/>
      <c r="CU586" s="375"/>
      <c r="CV586" s="375"/>
      <c r="CW586" s="375"/>
      <c r="CX586" s="375"/>
      <c r="CY586" s="375"/>
      <c r="CZ586" s="375"/>
    </row>
    <row r="587" s="379" customFormat="true" ht="25.15" customHeight="true" x14ac:dyDescent="0.2">
      <c r="C587" s="1141" t="s">
        <v>383</v>
      </c>
      <c r="D587" s="1142"/>
      <c r="E587" s="761">
        <v>-1.6093534765434132E-2</v>
      </c>
      <c r="F587" s="670"/>
      <c r="G587" s="670"/>
      <c r="H587" s="1142" t="s">
        <v>339</v>
      </c>
      <c r="I587" s="1142"/>
      <c r="J587" s="762">
        <v>-5.6905596241617472E-2</v>
      </c>
      <c r="K587" s="670"/>
      <c r="L587" s="670"/>
      <c r="M587" s="1142" t="s">
        <v>394</v>
      </c>
      <c r="N587" s="1142"/>
      <c r="O587" s="763">
        <v>2.9961198746365951E-3</v>
      </c>
      <c r="P587" s="670"/>
      <c r="Q587" s="670"/>
      <c r="AA587" s="372"/>
      <c r="AB587" s="372"/>
      <c r="AC587" s="372"/>
      <c r="AD587" s="372"/>
      <c r="AE587" s="372"/>
      <c r="AF587" s="372"/>
      <c r="AG587" s="372"/>
      <c r="AH587" s="372"/>
      <c r="AI587" s="372"/>
      <c r="AJ587" s="372"/>
      <c r="AK587" s="372"/>
      <c r="AL587" s="372"/>
      <c r="AM587" s="372"/>
      <c r="AN587" s="372"/>
      <c r="AO587" s="372"/>
      <c r="AP587" s="372"/>
      <c r="AQ587" s="372"/>
      <c r="AR587" s="372"/>
      <c r="AS587" s="372"/>
      <c r="AT587" s="372"/>
      <c r="AU587" s="372"/>
      <c r="AV587" s="372"/>
      <c r="AW587" s="372"/>
      <c r="AX587" s="372"/>
      <c r="AY587" s="372"/>
      <c r="AZ587" s="372"/>
      <c r="BA587" s="374"/>
      <c r="BB587" s="450"/>
      <c r="BC587" s="374"/>
      <c r="BD587" s="374"/>
      <c r="BE587" s="374"/>
      <c r="BF587" s="374"/>
      <c r="BG587" s="374"/>
      <c r="BH587" s="374"/>
      <c r="BI587" s="374"/>
      <c r="BJ587" s="374"/>
      <c r="BK587" s="374"/>
      <c r="BL587" s="374"/>
      <c r="BM587" s="374"/>
      <c r="BN587" s="374"/>
      <c r="BO587" s="374"/>
      <c r="BP587" s="374"/>
      <c r="BQ587" s="374"/>
      <c r="BR587" s="374"/>
      <c r="BS587" s="374"/>
      <c r="BT587" s="374"/>
      <c r="BU587" s="374"/>
      <c r="BV587" s="374"/>
      <c r="BW587" s="374"/>
      <c r="BX587" s="374"/>
      <c r="BY587" s="374"/>
      <c r="BZ587" s="375"/>
      <c r="CA587" s="375"/>
      <c r="CB587" s="375"/>
      <c r="CC587" s="375"/>
      <c r="CD587" s="375"/>
      <c r="CE587" s="375"/>
      <c r="CF587" s="375"/>
      <c r="CG587" s="375"/>
      <c r="CH587" s="375"/>
      <c r="CI587" s="375"/>
      <c r="CJ587" s="375"/>
      <c r="CK587" s="375"/>
      <c r="CL587" s="375"/>
      <c r="CM587" s="375"/>
      <c r="CN587" s="375"/>
      <c r="CO587" s="375"/>
      <c r="CP587" s="375"/>
      <c r="CQ587" s="375"/>
      <c r="CR587" s="375"/>
      <c r="CS587" s="375"/>
      <c r="CT587" s="375"/>
      <c r="CU587" s="375"/>
      <c r="CV587" s="375"/>
      <c r="CW587" s="375"/>
      <c r="CX587" s="375"/>
      <c r="CY587" s="375"/>
      <c r="CZ587" s="375"/>
    </row>
    <row r="588" s="379" customFormat="true" ht="25.15" customHeight="true" x14ac:dyDescent="0.2">
      <c r="C588" s="1141" t="s">
        <v>406</v>
      </c>
      <c r="D588" s="1142"/>
      <c r="E588" s="761">
        <v>-2.0667546621591535E-3</v>
      </c>
      <c r="F588" s="670"/>
      <c r="G588" s="670"/>
      <c r="H588" s="1142" t="s">
        <v>403</v>
      </c>
      <c r="I588" s="1142"/>
      <c r="J588" s="762">
        <v>-2.0355852817251419E-4</v>
      </c>
      <c r="K588" s="670"/>
      <c r="L588" s="670"/>
      <c r="M588" s="1142" t="s">
        <v>401</v>
      </c>
      <c r="N588" s="1142"/>
      <c r="O588" s="763">
        <v>-2.6268841579711248E-3</v>
      </c>
      <c r="P588" s="670"/>
      <c r="Q588" s="670"/>
      <c r="AA588" s="372"/>
      <c r="AB588" s="372"/>
      <c r="AC588" s="372"/>
      <c r="AD588" s="372"/>
      <c r="AE588" s="372"/>
      <c r="AF588" s="372"/>
      <c r="AG588" s="372"/>
      <c r="AH588" s="372"/>
      <c r="AI588" s="372"/>
      <c r="AJ588" s="372"/>
      <c r="AK588" s="372"/>
      <c r="AL588" s="372"/>
      <c r="AM588" s="372"/>
      <c r="AN588" s="372"/>
      <c r="AO588" s="372"/>
      <c r="AP588" s="372"/>
      <c r="AQ588" s="372"/>
      <c r="AR588" s="372"/>
      <c r="AS588" s="372"/>
      <c r="AT588" s="372"/>
      <c r="AU588" s="372"/>
      <c r="AV588" s="372"/>
      <c r="AW588" s="372"/>
      <c r="AX588" s="372"/>
      <c r="AY588" s="372"/>
      <c r="AZ588" s="372"/>
      <c r="BA588" s="374"/>
      <c r="BB588" s="450"/>
      <c r="BC588" s="374"/>
      <c r="BD588" s="374"/>
      <c r="BE588" s="374"/>
      <c r="BF588" s="374"/>
      <c r="BG588" s="374"/>
      <c r="BH588" s="374"/>
      <c r="BI588" s="374"/>
      <c r="BJ588" s="374"/>
      <c r="BK588" s="374"/>
      <c r="BL588" s="374"/>
      <c r="BM588" s="374"/>
      <c r="BN588" s="374"/>
      <c r="BO588" s="374"/>
      <c r="BP588" s="374"/>
      <c r="BQ588" s="374"/>
      <c r="BR588" s="374"/>
      <c r="BS588" s="374"/>
      <c r="BT588" s="374"/>
      <c r="BU588" s="374"/>
      <c r="BV588" s="374"/>
      <c r="BW588" s="374"/>
      <c r="BX588" s="374"/>
      <c r="BY588" s="374"/>
      <c r="BZ588" s="375"/>
      <c r="CA588" s="375"/>
      <c r="CB588" s="375"/>
      <c r="CC588" s="375"/>
      <c r="CD588" s="375"/>
      <c r="CE588" s="375"/>
      <c r="CF588" s="375"/>
      <c r="CG588" s="375"/>
      <c r="CH588" s="375"/>
      <c r="CI588" s="375"/>
      <c r="CJ588" s="375"/>
      <c r="CK588" s="375"/>
      <c r="CL588" s="375"/>
      <c r="CM588" s="375"/>
      <c r="CN588" s="375"/>
      <c r="CO588" s="375"/>
      <c r="CP588" s="375"/>
      <c r="CQ588" s="375"/>
      <c r="CR588" s="375"/>
      <c r="CS588" s="375"/>
      <c r="CT588" s="375"/>
      <c r="CU588" s="375"/>
      <c r="CV588" s="375"/>
      <c r="CW588" s="375"/>
      <c r="CX588" s="375"/>
      <c r="CY588" s="375"/>
      <c r="CZ588" s="375"/>
    </row>
    <row r="589" s="379" customFormat="true" ht="25.15" customHeight="true" x14ac:dyDescent="0.2">
      <c r="C589" s="1141" t="s">
        <v>382</v>
      </c>
      <c r="D589" s="1142"/>
      <c r="E589" s="761">
        <v>1.6438885385323586E-2</v>
      </c>
      <c r="F589" s="670"/>
      <c r="G589" s="670"/>
      <c r="H589" s="1142" t="s">
        <v>410</v>
      </c>
      <c r="I589" s="1142"/>
      <c r="J589" s="762">
        <v>-2.4797493985198767E-4</v>
      </c>
      <c r="K589" s="670"/>
      <c r="L589" s="670"/>
      <c r="M589" s="1142" t="s">
        <v>339</v>
      </c>
      <c r="N589" s="1142"/>
      <c r="O589" s="763">
        <v>-5.1588262148116869E-2</v>
      </c>
      <c r="P589" s="670"/>
      <c r="Q589" s="670"/>
      <c r="AA589" s="372"/>
      <c r="AB589" s="372"/>
      <c r="AC589" s="372"/>
      <c r="AD589" s="372"/>
      <c r="AE589" s="372"/>
      <c r="AF589" s="372"/>
      <c r="AG589" s="372"/>
      <c r="AH589" s="372"/>
      <c r="AI589" s="372"/>
      <c r="AJ589" s="372"/>
      <c r="AK589" s="372"/>
      <c r="AL589" s="372"/>
      <c r="AM589" s="372"/>
      <c r="AN589" s="372"/>
      <c r="AO589" s="372"/>
      <c r="AP589" s="372"/>
      <c r="AQ589" s="372"/>
      <c r="AR589" s="372"/>
      <c r="AS589" s="372"/>
      <c r="AT589" s="372"/>
      <c r="AU589" s="372"/>
      <c r="AV589" s="372"/>
      <c r="AW589" s="372"/>
      <c r="AX589" s="372"/>
      <c r="AY589" s="372"/>
      <c r="AZ589" s="372"/>
      <c r="BA589" s="374"/>
      <c r="BB589" s="450"/>
      <c r="BC589" s="374"/>
      <c r="BD589" s="374"/>
      <c r="BE589" s="374"/>
      <c r="BF589" s="374"/>
      <c r="BG589" s="374"/>
      <c r="BH589" s="374"/>
      <c r="BI589" s="374"/>
      <c r="BJ589" s="374"/>
      <c r="BK589" s="374"/>
      <c r="BL589" s="374"/>
      <c r="BM589" s="374"/>
      <c r="BN589" s="374"/>
      <c r="BO589" s="374"/>
      <c r="BP589" s="374"/>
      <c r="BQ589" s="374"/>
      <c r="BR589" s="374"/>
      <c r="BS589" s="374"/>
      <c r="BT589" s="374"/>
      <c r="BU589" s="374"/>
      <c r="BV589" s="374"/>
      <c r="BW589" s="374"/>
      <c r="BX589" s="374"/>
      <c r="BY589" s="374"/>
      <c r="BZ589" s="375"/>
      <c r="CA589" s="375"/>
      <c r="CB589" s="375"/>
      <c r="CC589" s="375"/>
      <c r="CD589" s="375"/>
      <c r="CE589" s="375"/>
      <c r="CF589" s="375"/>
      <c r="CG589" s="375"/>
      <c r="CH589" s="375"/>
      <c r="CI589" s="375"/>
      <c r="CJ589" s="375"/>
      <c r="CK589" s="375"/>
      <c r="CL589" s="375"/>
      <c r="CM589" s="375"/>
      <c r="CN589" s="375"/>
      <c r="CO589" s="375"/>
      <c r="CP589" s="375"/>
      <c r="CQ589" s="375"/>
      <c r="CR589" s="375"/>
      <c r="CS589" s="375"/>
      <c r="CT589" s="375"/>
      <c r="CU589" s="375"/>
      <c r="CV589" s="375"/>
      <c r="CW589" s="375"/>
      <c r="CX589" s="375"/>
      <c r="CY589" s="375"/>
      <c r="CZ589" s="375"/>
    </row>
    <row r="590" s="379" customFormat="true" ht="25.15" customHeight="true" x14ac:dyDescent="0.2">
      <c r="C590" s="1141" t="s">
        <v>375</v>
      </c>
      <c r="D590" s="1142"/>
      <c r="E590" s="761">
        <v>1.1842456508525638E-2</v>
      </c>
      <c r="F590" s="670"/>
      <c r="G590" s="670"/>
      <c r="H590" s="1142" t="s">
        <v>391</v>
      </c>
      <c r="I590" s="1142"/>
      <c r="J590" s="762">
        <v>-4.2536166087461108E-3</v>
      </c>
      <c r="K590" s="670"/>
      <c r="L590" s="670"/>
      <c r="M590" s="1142" t="s">
        <v>403</v>
      </c>
      <c r="N590" s="1142"/>
      <c r="O590" s="763">
        <v>1.5958394884424383E-3</v>
      </c>
      <c r="P590" s="670"/>
      <c r="Q590" s="670"/>
      <c r="AA590" s="372"/>
      <c r="AB590" s="372"/>
      <c r="AC590" s="372"/>
      <c r="AD590" s="372"/>
      <c r="AE590" s="372"/>
      <c r="AF590" s="372"/>
      <c r="AG590" s="372"/>
      <c r="AH590" s="372"/>
      <c r="AI590" s="372"/>
      <c r="AJ590" s="372"/>
      <c r="AK590" s="372"/>
      <c r="AL590" s="372"/>
      <c r="AM590" s="372"/>
      <c r="AN590" s="372"/>
      <c r="AO590" s="372"/>
      <c r="AP590" s="372"/>
      <c r="AQ590" s="372"/>
      <c r="AR590" s="372"/>
      <c r="AS590" s="372"/>
      <c r="AT590" s="372"/>
      <c r="AU590" s="372"/>
      <c r="AV590" s="372"/>
      <c r="AW590" s="372"/>
      <c r="AX590" s="372"/>
      <c r="AY590" s="372"/>
      <c r="AZ590" s="372"/>
      <c r="BA590" s="374"/>
      <c r="BB590" s="450"/>
      <c r="BC590" s="374"/>
      <c r="BD590" s="374"/>
      <c r="BE590" s="374"/>
      <c r="BF590" s="374"/>
      <c r="BG590" s="374"/>
      <c r="BH590" s="374"/>
      <c r="BI590" s="374"/>
      <c r="BJ590" s="374"/>
      <c r="BK590" s="374"/>
      <c r="BL590" s="374"/>
      <c r="BM590" s="374"/>
      <c r="BN590" s="374"/>
      <c r="BO590" s="374"/>
      <c r="BP590" s="374"/>
      <c r="BQ590" s="374"/>
      <c r="BR590" s="374"/>
      <c r="BS590" s="374"/>
      <c r="BT590" s="374"/>
      <c r="BU590" s="374"/>
      <c r="BV590" s="374"/>
      <c r="BW590" s="374"/>
      <c r="BX590" s="374"/>
      <c r="BY590" s="374"/>
      <c r="BZ590" s="375"/>
      <c r="CA590" s="375"/>
      <c r="CB590" s="375"/>
      <c r="CC590" s="375"/>
      <c r="CD590" s="375"/>
      <c r="CE590" s="375"/>
      <c r="CF590" s="375"/>
      <c r="CG590" s="375"/>
      <c r="CH590" s="375"/>
      <c r="CI590" s="375"/>
      <c r="CJ590" s="375"/>
      <c r="CK590" s="375"/>
      <c r="CL590" s="375"/>
      <c r="CM590" s="375"/>
      <c r="CN590" s="375"/>
      <c r="CO590" s="375"/>
      <c r="CP590" s="375"/>
      <c r="CQ590" s="375"/>
      <c r="CR590" s="375"/>
      <c r="CS590" s="375"/>
      <c r="CT590" s="375"/>
      <c r="CU590" s="375"/>
      <c r="CV590" s="375"/>
      <c r="CW590" s="375"/>
      <c r="CX590" s="375"/>
      <c r="CY590" s="375"/>
      <c r="CZ590" s="375"/>
    </row>
    <row r="591" s="379" customFormat="true" ht="25.15" customHeight="true" x14ac:dyDescent="0.2">
      <c r="C591" s="1141" t="s">
        <v>342</v>
      </c>
      <c r="D591" s="1142"/>
      <c r="E591" s="761">
        <v>0.10221105547857222</v>
      </c>
      <c r="F591" s="670"/>
      <c r="G591" s="670"/>
      <c r="H591" s="1142" t="s">
        <v>389</v>
      </c>
      <c r="I591" s="1142"/>
      <c r="J591" s="762">
        <v>8.6766060613956853E-3</v>
      </c>
      <c r="K591" s="670"/>
      <c r="L591" s="670"/>
      <c r="M591" s="1142" t="s">
        <v>410</v>
      </c>
      <c r="N591" s="1142"/>
      <c r="O591" s="763">
        <v>-3.0792403241858301E-4</v>
      </c>
      <c r="P591" s="670"/>
      <c r="Q591" s="670"/>
      <c r="AA591" s="372"/>
      <c r="AB591" s="372"/>
      <c r="AC591" s="372"/>
      <c r="AD591" s="372"/>
      <c r="AE591" s="372"/>
      <c r="AF591" s="372"/>
      <c r="AG591" s="372"/>
      <c r="AH591" s="372"/>
      <c r="AI591" s="372"/>
      <c r="AJ591" s="372"/>
      <c r="AK591" s="372"/>
      <c r="AL591" s="372"/>
      <c r="AM591" s="372"/>
      <c r="AN591" s="372"/>
      <c r="AO591" s="372"/>
      <c r="AP591" s="372"/>
      <c r="AQ591" s="372"/>
      <c r="AR591" s="372"/>
      <c r="AS591" s="372"/>
      <c r="AT591" s="372"/>
      <c r="AU591" s="372"/>
      <c r="AV591" s="372"/>
      <c r="AW591" s="372"/>
      <c r="AX591" s="372"/>
      <c r="AY591" s="372"/>
      <c r="AZ591" s="372"/>
      <c r="BA591" s="374"/>
      <c r="BB591" s="450"/>
      <c r="BC591" s="374"/>
      <c r="BD591" s="374"/>
      <c r="BE591" s="374"/>
      <c r="BF591" s="374"/>
      <c r="BG591" s="374"/>
      <c r="BH591" s="374"/>
      <c r="BI591" s="374"/>
      <c r="BJ591" s="374"/>
      <c r="BK591" s="374"/>
      <c r="BL591" s="374"/>
      <c r="BM591" s="374"/>
      <c r="BN591" s="374"/>
      <c r="BO591" s="374"/>
      <c r="BP591" s="374"/>
      <c r="BQ591" s="374"/>
      <c r="BR591" s="374"/>
      <c r="BS591" s="374"/>
      <c r="BT591" s="374"/>
      <c r="BU591" s="374"/>
      <c r="BV591" s="374"/>
      <c r="BW591" s="374"/>
      <c r="BX591" s="374"/>
      <c r="BY591" s="374"/>
      <c r="BZ591" s="375"/>
      <c r="CA591" s="375"/>
      <c r="CB591" s="375"/>
      <c r="CC591" s="375"/>
      <c r="CD591" s="375"/>
      <c r="CE591" s="375"/>
      <c r="CF591" s="375"/>
      <c r="CG591" s="375"/>
      <c r="CH591" s="375"/>
      <c r="CI591" s="375"/>
      <c r="CJ591" s="375"/>
      <c r="CK591" s="375"/>
      <c r="CL591" s="375"/>
      <c r="CM591" s="375"/>
      <c r="CN591" s="375"/>
      <c r="CO591" s="375"/>
      <c r="CP591" s="375"/>
      <c r="CQ591" s="375"/>
      <c r="CR591" s="375"/>
      <c r="CS591" s="375"/>
      <c r="CT591" s="375"/>
      <c r="CU591" s="375"/>
      <c r="CV591" s="375"/>
      <c r="CW591" s="375"/>
      <c r="CX591" s="375"/>
      <c r="CY591" s="375"/>
      <c r="CZ591" s="375"/>
    </row>
    <row r="592" s="379" customFormat="true" ht="25.15" customHeight="true" x14ac:dyDescent="0.2">
      <c r="C592" s="1141" t="s">
        <v>378</v>
      </c>
      <c r="D592" s="1142"/>
      <c r="E592" s="761">
        <v>2.0899341718016207E-2</v>
      </c>
      <c r="F592" s="670"/>
      <c r="G592" s="670"/>
      <c r="H592" s="1142" t="s">
        <v>376</v>
      </c>
      <c r="I592" s="1142"/>
      <c r="J592" s="762">
        <v>-9.3786971088343288E-3</v>
      </c>
      <c r="K592" s="670"/>
      <c r="L592" s="670"/>
      <c r="M592" s="1142" t="s">
        <v>391</v>
      </c>
      <c r="N592" s="1142"/>
      <c r="O592" s="763">
        <v>-5.4247164004449953E-3</v>
      </c>
      <c r="P592" s="670"/>
      <c r="Q592" s="670"/>
      <c r="AA592" s="372"/>
      <c r="AB592" s="372"/>
      <c r="AC592" s="372"/>
      <c r="AD592" s="372"/>
      <c r="AE592" s="372"/>
      <c r="AF592" s="372"/>
      <c r="AG592" s="372"/>
      <c r="AH592" s="372"/>
      <c r="AI592" s="372"/>
      <c r="AJ592" s="372"/>
      <c r="AK592" s="372"/>
      <c r="AL592" s="372"/>
      <c r="AM592" s="372"/>
      <c r="AN592" s="372"/>
      <c r="AO592" s="372"/>
      <c r="AP592" s="372"/>
      <c r="AQ592" s="372"/>
      <c r="AR592" s="372"/>
      <c r="AS592" s="372"/>
      <c r="AT592" s="372"/>
      <c r="AU592" s="372"/>
      <c r="AV592" s="372"/>
      <c r="AW592" s="372"/>
      <c r="AX592" s="372"/>
      <c r="AY592" s="372"/>
      <c r="AZ592" s="372"/>
      <c r="BA592" s="374"/>
      <c r="BB592" s="450"/>
      <c r="BC592" s="374"/>
      <c r="BD592" s="374"/>
      <c r="BE592" s="374"/>
      <c r="BF592" s="374"/>
      <c r="BG592" s="374"/>
      <c r="BH592" s="374"/>
      <c r="BI592" s="374"/>
      <c r="BJ592" s="374"/>
      <c r="BK592" s="374"/>
      <c r="BL592" s="374"/>
      <c r="BM592" s="374"/>
      <c r="BN592" s="374"/>
      <c r="BO592" s="374"/>
      <c r="BP592" s="374"/>
      <c r="BQ592" s="374"/>
      <c r="BR592" s="374"/>
      <c r="BS592" s="374"/>
      <c r="BT592" s="374"/>
      <c r="BU592" s="374"/>
      <c r="BV592" s="374"/>
      <c r="BW592" s="374"/>
      <c r="BX592" s="374"/>
      <c r="BY592" s="374"/>
      <c r="BZ592" s="375"/>
      <c r="CA592" s="375"/>
      <c r="CB592" s="375"/>
      <c r="CC592" s="375"/>
      <c r="CD592" s="375"/>
      <c r="CE592" s="375"/>
      <c r="CF592" s="375"/>
      <c r="CG592" s="375"/>
      <c r="CH592" s="375"/>
      <c r="CI592" s="375"/>
      <c r="CJ592" s="375"/>
      <c r="CK592" s="375"/>
      <c r="CL592" s="375"/>
      <c r="CM592" s="375"/>
      <c r="CN592" s="375"/>
      <c r="CO592" s="375"/>
      <c r="CP592" s="375"/>
      <c r="CQ592" s="375"/>
      <c r="CR592" s="375"/>
      <c r="CS592" s="375"/>
      <c r="CT592" s="375"/>
      <c r="CU592" s="375"/>
      <c r="CV592" s="375"/>
      <c r="CW592" s="375"/>
      <c r="CX592" s="375"/>
      <c r="CY592" s="375"/>
      <c r="CZ592" s="375"/>
    </row>
    <row r="593" s="379" customFormat="true" ht="25.15" customHeight="true" x14ac:dyDescent="0.2">
      <c r="C593" s="1141" t="s">
        <v>349</v>
      </c>
      <c r="D593" s="1142"/>
      <c r="E593" s="761">
        <v>8.9684614156755146E-2</v>
      </c>
      <c r="F593" s="670"/>
      <c r="G593" s="670"/>
      <c r="H593" s="1142" t="s">
        <v>390</v>
      </c>
      <c r="I593" s="1142"/>
      <c r="J593" s="762">
        <v>-4.1188773288352593E-3</v>
      </c>
      <c r="K593" s="670"/>
      <c r="L593" s="670"/>
      <c r="M593" s="1142" t="s">
        <v>389</v>
      </c>
      <c r="N593" s="1142"/>
      <c r="O593" s="763">
        <v>4.2747115913419767E-3</v>
      </c>
      <c r="P593" s="670"/>
      <c r="Q593" s="670"/>
      <c r="AA593" s="372"/>
      <c r="AB593" s="372"/>
      <c r="AC593" s="372"/>
      <c r="AD593" s="372"/>
      <c r="AE593" s="372"/>
      <c r="AF593" s="372"/>
      <c r="AG593" s="372"/>
      <c r="AH593" s="372"/>
      <c r="AI593" s="372"/>
      <c r="AJ593" s="372"/>
      <c r="AK593" s="372"/>
      <c r="AL593" s="372"/>
      <c r="AM593" s="372"/>
      <c r="AN593" s="372"/>
      <c r="AO593" s="372"/>
      <c r="AP593" s="372"/>
      <c r="AQ593" s="372"/>
      <c r="AR593" s="372"/>
      <c r="AS593" s="372"/>
      <c r="AT593" s="372"/>
      <c r="AU593" s="372"/>
      <c r="AV593" s="372"/>
      <c r="AW593" s="372"/>
      <c r="AX593" s="372"/>
      <c r="AY593" s="372"/>
      <c r="AZ593" s="372"/>
      <c r="BA593" s="374"/>
      <c r="BB593" s="450"/>
      <c r="BC593" s="374"/>
      <c r="BD593" s="374"/>
      <c r="BE593" s="374"/>
      <c r="BF593" s="374"/>
      <c r="BG593" s="374"/>
      <c r="BH593" s="374"/>
      <c r="BI593" s="374"/>
      <c r="BJ593" s="374"/>
      <c r="BK593" s="374"/>
      <c r="BL593" s="374"/>
      <c r="BM593" s="374"/>
      <c r="BN593" s="374"/>
      <c r="BO593" s="374"/>
      <c r="BP593" s="374"/>
      <c r="BQ593" s="374"/>
      <c r="BR593" s="374"/>
      <c r="BS593" s="374"/>
      <c r="BT593" s="374"/>
      <c r="BU593" s="374"/>
      <c r="BV593" s="374"/>
      <c r="BW593" s="374"/>
      <c r="BX593" s="374"/>
      <c r="BY593" s="374"/>
      <c r="BZ593" s="375"/>
      <c r="CA593" s="375"/>
      <c r="CB593" s="375"/>
      <c r="CC593" s="375"/>
      <c r="CD593" s="375"/>
      <c r="CE593" s="375"/>
      <c r="CF593" s="375"/>
      <c r="CG593" s="375"/>
      <c r="CH593" s="375"/>
      <c r="CI593" s="375"/>
      <c r="CJ593" s="375"/>
      <c r="CK593" s="375"/>
      <c r="CL593" s="375"/>
      <c r="CM593" s="375"/>
      <c r="CN593" s="375"/>
      <c r="CO593" s="375"/>
      <c r="CP593" s="375"/>
      <c r="CQ593" s="375"/>
      <c r="CR593" s="375"/>
      <c r="CS593" s="375"/>
      <c r="CT593" s="375"/>
      <c r="CU593" s="375"/>
      <c r="CV593" s="375"/>
      <c r="CW593" s="375"/>
      <c r="CX593" s="375"/>
      <c r="CY593" s="375"/>
      <c r="CZ593" s="375"/>
    </row>
    <row r="594" s="379" customFormat="true" ht="25.15" customHeight="true" x14ac:dyDescent="0.2">
      <c r="C594" s="1141" t="s">
        <v>370</v>
      </c>
      <c r="D594" s="1142"/>
      <c r="E594" s="761">
        <v>4.5970425967595756E-2</v>
      </c>
      <c r="F594" s="670"/>
      <c r="G594" s="670"/>
      <c r="H594" s="1142" t="s">
        <v>384</v>
      </c>
      <c r="I594" s="1142"/>
      <c r="J594" s="762">
        <v>-5.8014500746590199E-3</v>
      </c>
      <c r="K594" s="670"/>
      <c r="L594" s="670"/>
      <c r="M594" s="1142" t="s">
        <v>407</v>
      </c>
      <c r="N594" s="1142"/>
      <c r="O594" s="763">
        <v>-6.2619060627789117E-4</v>
      </c>
      <c r="P594" s="670"/>
      <c r="Q594" s="670"/>
      <c r="AA594" s="372"/>
      <c r="AB594" s="372"/>
      <c r="AC594" s="372"/>
      <c r="AD594" s="372"/>
      <c r="AE594" s="372"/>
      <c r="AF594" s="372"/>
      <c r="AG594" s="372"/>
      <c r="AH594" s="372"/>
      <c r="AI594" s="372"/>
      <c r="AJ594" s="372"/>
      <c r="AK594" s="372"/>
      <c r="AL594" s="372"/>
      <c r="AM594" s="372"/>
      <c r="AN594" s="372"/>
      <c r="AO594" s="372"/>
      <c r="AP594" s="372"/>
      <c r="AQ594" s="372"/>
      <c r="AR594" s="372"/>
      <c r="AS594" s="372"/>
      <c r="AT594" s="372"/>
      <c r="AU594" s="372"/>
      <c r="AV594" s="372"/>
      <c r="AW594" s="372"/>
      <c r="AX594" s="372"/>
      <c r="AY594" s="372"/>
      <c r="AZ594" s="372"/>
      <c r="BA594" s="374"/>
      <c r="BB594" s="450"/>
      <c r="BC594" s="374"/>
      <c r="BD594" s="374"/>
      <c r="BE594" s="374"/>
      <c r="BF594" s="374"/>
      <c r="BG594" s="374"/>
      <c r="BH594" s="374"/>
      <c r="BI594" s="374"/>
      <c r="BJ594" s="374"/>
      <c r="BK594" s="374"/>
      <c r="BL594" s="374"/>
      <c r="BM594" s="374"/>
      <c r="BN594" s="374"/>
      <c r="BO594" s="374"/>
      <c r="BP594" s="374"/>
      <c r="BQ594" s="374"/>
      <c r="BR594" s="374"/>
      <c r="BS594" s="374"/>
      <c r="BT594" s="374"/>
      <c r="BU594" s="374"/>
      <c r="BV594" s="374"/>
      <c r="BW594" s="374"/>
      <c r="BX594" s="374"/>
      <c r="BY594" s="374"/>
      <c r="BZ594" s="375"/>
      <c r="CA594" s="375"/>
      <c r="CB594" s="375"/>
      <c r="CC594" s="375"/>
      <c r="CD594" s="375"/>
      <c r="CE594" s="375"/>
      <c r="CF594" s="375"/>
      <c r="CG594" s="375"/>
      <c r="CH594" s="375"/>
      <c r="CI594" s="375"/>
      <c r="CJ594" s="375"/>
      <c r="CK594" s="375"/>
      <c r="CL594" s="375"/>
      <c r="CM594" s="375"/>
      <c r="CN594" s="375"/>
      <c r="CO594" s="375"/>
      <c r="CP594" s="375"/>
      <c r="CQ594" s="375"/>
      <c r="CR594" s="375"/>
      <c r="CS594" s="375"/>
      <c r="CT594" s="375"/>
      <c r="CU594" s="375"/>
      <c r="CV594" s="375"/>
      <c r="CW594" s="375"/>
      <c r="CX594" s="375"/>
      <c r="CY594" s="375"/>
      <c r="CZ594" s="375"/>
    </row>
    <row r="595" s="379" customFormat="true" ht="25.15" customHeight="true" x14ac:dyDescent="0.2">
      <c r="C595" s="1141" t="s">
        <v>351</v>
      </c>
      <c r="D595" s="1142"/>
      <c r="E595" s="761">
        <v>8.0690640736202024E-2</v>
      </c>
      <c r="F595" s="670"/>
      <c r="G595" s="670"/>
      <c r="H595" s="1142" t="s">
        <v>400</v>
      </c>
      <c r="I595" s="1142"/>
      <c r="J595" s="762">
        <v>-2.9814649797549019E-3</v>
      </c>
      <c r="K595" s="670"/>
      <c r="L595" s="670"/>
      <c r="M595" s="1142" t="s">
        <v>376</v>
      </c>
      <c r="N595" s="1142"/>
      <c r="O595" s="763">
        <v>-1.4828124627223436E-2</v>
      </c>
      <c r="P595" s="670"/>
      <c r="Q595" s="670"/>
      <c r="AA595" s="372"/>
      <c r="AB595" s="372"/>
      <c r="AC595" s="372"/>
      <c r="AD595" s="372"/>
      <c r="AE595" s="372"/>
      <c r="AF595" s="372"/>
      <c r="AG595" s="372"/>
      <c r="AH595" s="372"/>
      <c r="AI595" s="372"/>
      <c r="AJ595" s="372"/>
      <c r="AK595" s="372"/>
      <c r="AL595" s="372"/>
      <c r="AM595" s="372"/>
      <c r="AN595" s="372"/>
      <c r="AO595" s="372"/>
      <c r="AP595" s="372"/>
      <c r="AQ595" s="372"/>
      <c r="AR595" s="372"/>
      <c r="AS595" s="372"/>
      <c r="AT595" s="372"/>
      <c r="AU595" s="372"/>
      <c r="AV595" s="372"/>
      <c r="AW595" s="372"/>
      <c r="AX595" s="372"/>
      <c r="AY595" s="372"/>
      <c r="AZ595" s="372"/>
      <c r="BA595" s="374"/>
      <c r="BB595" s="450"/>
      <c r="BC595" s="374"/>
      <c r="BD595" s="374"/>
      <c r="BE595" s="374"/>
      <c r="BF595" s="374"/>
      <c r="BG595" s="374"/>
      <c r="BH595" s="374"/>
      <c r="BI595" s="374"/>
      <c r="BJ595" s="374"/>
      <c r="BK595" s="374"/>
      <c r="BL595" s="374"/>
      <c r="BM595" s="374"/>
      <c r="BN595" s="374"/>
      <c r="BO595" s="374"/>
      <c r="BP595" s="374"/>
      <c r="BQ595" s="374"/>
      <c r="BR595" s="374"/>
      <c r="BS595" s="374"/>
      <c r="BT595" s="374"/>
      <c r="BU595" s="374"/>
      <c r="BV595" s="374"/>
      <c r="BW595" s="374"/>
      <c r="BX595" s="374"/>
      <c r="BY595" s="374"/>
      <c r="BZ595" s="375"/>
      <c r="CA595" s="375"/>
      <c r="CB595" s="375"/>
      <c r="CC595" s="375"/>
      <c r="CD595" s="375"/>
      <c r="CE595" s="375"/>
      <c r="CF595" s="375"/>
      <c r="CG595" s="375"/>
      <c r="CH595" s="375"/>
      <c r="CI595" s="375"/>
      <c r="CJ595" s="375"/>
      <c r="CK595" s="375"/>
      <c r="CL595" s="375"/>
      <c r="CM595" s="375"/>
      <c r="CN595" s="375"/>
      <c r="CO595" s="375"/>
      <c r="CP595" s="375"/>
      <c r="CQ595" s="375"/>
      <c r="CR595" s="375"/>
      <c r="CS595" s="375"/>
      <c r="CT595" s="375"/>
      <c r="CU595" s="375"/>
      <c r="CV595" s="375"/>
      <c r="CW595" s="375"/>
      <c r="CX595" s="375"/>
      <c r="CY595" s="375"/>
      <c r="CZ595" s="375"/>
    </row>
    <row r="596" s="379" customFormat="true" ht="25.15" customHeight="true" x14ac:dyDescent="0.2">
      <c r="C596" s="1141" t="s">
        <v>366</v>
      </c>
      <c r="D596" s="1142"/>
      <c r="E596" s="761">
        <v>5.931646886755871E-2</v>
      </c>
      <c r="F596" s="670"/>
      <c r="G596" s="670"/>
      <c r="H596" s="1142" t="s">
        <v>388</v>
      </c>
      <c r="I596" s="1142"/>
      <c r="J596" s="762">
        <v>-3.2604245100304415E-3</v>
      </c>
      <c r="K596" s="670"/>
      <c r="L596" s="670"/>
      <c r="M596" s="1142" t="s">
        <v>390</v>
      </c>
      <c r="N596" s="1142"/>
      <c r="O596" s="763">
        <v>-6.7675347058098068E-3</v>
      </c>
      <c r="P596" s="670"/>
      <c r="Q596" s="670"/>
      <c r="AA596" s="372"/>
      <c r="AB596" s="372"/>
      <c r="AC596" s="372"/>
      <c r="AD596" s="372"/>
      <c r="AE596" s="372"/>
      <c r="AF596" s="372"/>
      <c r="AG596" s="372"/>
      <c r="AH596" s="372"/>
      <c r="AI596" s="372"/>
      <c r="AJ596" s="372"/>
      <c r="AK596" s="372"/>
      <c r="AL596" s="372"/>
      <c r="AM596" s="372"/>
      <c r="AN596" s="372"/>
      <c r="AO596" s="372"/>
      <c r="AP596" s="372"/>
      <c r="AQ596" s="372"/>
      <c r="AR596" s="372"/>
      <c r="AS596" s="372"/>
      <c r="AT596" s="372"/>
      <c r="AU596" s="372"/>
      <c r="AV596" s="372"/>
      <c r="AW596" s="372"/>
      <c r="AX596" s="372"/>
      <c r="AY596" s="372"/>
      <c r="AZ596" s="372"/>
      <c r="BA596" s="374"/>
      <c r="BB596" s="450"/>
      <c r="BC596" s="374"/>
      <c r="BD596" s="374"/>
      <c r="BE596" s="374"/>
      <c r="BF596" s="374"/>
      <c r="BG596" s="374"/>
      <c r="BH596" s="374"/>
      <c r="BI596" s="374"/>
      <c r="BJ596" s="374"/>
      <c r="BK596" s="374"/>
      <c r="BL596" s="374"/>
      <c r="BM596" s="374"/>
      <c r="BN596" s="374"/>
      <c r="BO596" s="374"/>
      <c r="BP596" s="374"/>
      <c r="BQ596" s="374"/>
      <c r="BR596" s="374"/>
      <c r="BS596" s="374"/>
      <c r="BT596" s="374"/>
      <c r="BU596" s="374"/>
      <c r="BV596" s="374"/>
      <c r="BW596" s="374"/>
      <c r="BX596" s="374"/>
      <c r="BY596" s="374"/>
      <c r="BZ596" s="375"/>
      <c r="CA596" s="375"/>
      <c r="CB596" s="375"/>
      <c r="CC596" s="375"/>
      <c r="CD596" s="375"/>
      <c r="CE596" s="375"/>
      <c r="CF596" s="375"/>
      <c r="CG596" s="375"/>
      <c r="CH596" s="375"/>
      <c r="CI596" s="375"/>
      <c r="CJ596" s="375"/>
      <c r="CK596" s="375"/>
      <c r="CL596" s="375"/>
      <c r="CM596" s="375"/>
      <c r="CN596" s="375"/>
      <c r="CO596" s="375"/>
      <c r="CP596" s="375"/>
      <c r="CQ596" s="375"/>
      <c r="CR596" s="375"/>
      <c r="CS596" s="375"/>
      <c r="CT596" s="375"/>
      <c r="CU596" s="375"/>
      <c r="CV596" s="375"/>
      <c r="CW596" s="375"/>
      <c r="CX596" s="375"/>
      <c r="CY596" s="375"/>
      <c r="CZ596" s="375"/>
    </row>
    <row r="597" s="379" customFormat="true" ht="25.15" customHeight="true" x14ac:dyDescent="0.2">
      <c r="C597" s="1141" t="s">
        <v>373</v>
      </c>
      <c r="D597" s="1142"/>
      <c r="E597" s="761">
        <v>3.6282551415854743E-2</v>
      </c>
      <c r="F597" s="670"/>
      <c r="G597" s="670"/>
      <c r="H597" s="1142" t="s">
        <v>353</v>
      </c>
      <c r="I597" s="1142"/>
      <c r="J597" s="762">
        <v>-4.8348868524776864E-2</v>
      </c>
      <c r="K597" s="670"/>
      <c r="L597" s="670"/>
      <c r="M597" s="1142" t="s">
        <v>384</v>
      </c>
      <c r="N597" s="1142"/>
      <c r="O597" s="763">
        <v>-1.1962244417747655E-2</v>
      </c>
      <c r="P597" s="670"/>
      <c r="Q597" s="670"/>
      <c r="AA597" s="372"/>
      <c r="AB597" s="372"/>
      <c r="AC597" s="372"/>
      <c r="AD597" s="372"/>
      <c r="AE597" s="372"/>
      <c r="AF597" s="372"/>
      <c r="AG597" s="372"/>
      <c r="AH597" s="372"/>
      <c r="AI597" s="372"/>
      <c r="AJ597" s="372"/>
      <c r="AK597" s="372"/>
      <c r="AL597" s="372"/>
      <c r="AM597" s="372"/>
      <c r="AN597" s="372"/>
      <c r="AO597" s="372"/>
      <c r="AP597" s="372"/>
      <c r="AQ597" s="372"/>
      <c r="AR597" s="372"/>
      <c r="AS597" s="372"/>
      <c r="AT597" s="372"/>
      <c r="AU597" s="372"/>
      <c r="AV597" s="372"/>
      <c r="AW597" s="372"/>
      <c r="AX597" s="372"/>
      <c r="AY597" s="372"/>
      <c r="AZ597" s="372"/>
      <c r="BA597" s="374"/>
      <c r="BB597" s="450"/>
      <c r="BC597" s="374"/>
      <c r="BD597" s="374"/>
      <c r="BE597" s="374"/>
      <c r="BF597" s="374"/>
      <c r="BG597" s="374"/>
      <c r="BH597" s="374"/>
      <c r="BI597" s="374"/>
      <c r="BJ597" s="374"/>
      <c r="BK597" s="374"/>
      <c r="BL597" s="374"/>
      <c r="BM597" s="374"/>
      <c r="BN597" s="374"/>
      <c r="BO597" s="374"/>
      <c r="BP597" s="374"/>
      <c r="BQ597" s="374"/>
      <c r="BR597" s="374"/>
      <c r="BS597" s="374"/>
      <c r="BT597" s="374"/>
      <c r="BU597" s="374"/>
      <c r="BV597" s="374"/>
      <c r="BW597" s="374"/>
      <c r="BX597" s="374"/>
      <c r="BY597" s="374"/>
      <c r="BZ597" s="375"/>
      <c r="CA597" s="375"/>
      <c r="CB597" s="375"/>
      <c r="CC597" s="375"/>
      <c r="CD597" s="375"/>
      <c r="CE597" s="375"/>
      <c r="CF597" s="375"/>
      <c r="CG597" s="375"/>
      <c r="CH597" s="375"/>
      <c r="CI597" s="375"/>
      <c r="CJ597" s="375"/>
      <c r="CK597" s="375"/>
      <c r="CL597" s="375"/>
      <c r="CM597" s="375"/>
      <c r="CN597" s="375"/>
      <c r="CO597" s="375"/>
      <c r="CP597" s="375"/>
      <c r="CQ597" s="375"/>
      <c r="CR597" s="375"/>
      <c r="CS597" s="375"/>
      <c r="CT597" s="375"/>
      <c r="CU597" s="375"/>
      <c r="CV597" s="375"/>
      <c r="CW597" s="375"/>
      <c r="CX597" s="375"/>
      <c r="CY597" s="375"/>
      <c r="CZ597" s="375"/>
    </row>
    <row r="598" s="379" customFormat="true" ht="25.15" customHeight="true" x14ac:dyDescent="0.2">
      <c r="C598" s="1141" t="s">
        <v>368</v>
      </c>
      <c r="D598" s="1142"/>
      <c r="E598" s="761">
        <v>5.333364173605773E-2</v>
      </c>
      <c r="F598" s="670"/>
      <c r="G598" s="670"/>
      <c r="H598" s="1142" t="s">
        <v>356</v>
      </c>
      <c r="I598" s="1142"/>
      <c r="J598" s="762">
        <v>5.7517147611608387E-2</v>
      </c>
      <c r="K598" s="670"/>
      <c r="L598" s="670"/>
      <c r="M598" s="1142" t="s">
        <v>400</v>
      </c>
      <c r="N598" s="1142"/>
      <c r="O598" s="763">
        <v>-6.8079676802090512E-4</v>
      </c>
      <c r="P598" s="670"/>
      <c r="Q598" s="670"/>
      <c r="AA598" s="372"/>
      <c r="AB598" s="372"/>
      <c r="AC598" s="372"/>
      <c r="AD598" s="372"/>
      <c r="AE598" s="372"/>
      <c r="AF598" s="372"/>
      <c r="AG598" s="372"/>
      <c r="AH598" s="372"/>
      <c r="AI598" s="372"/>
      <c r="AJ598" s="372"/>
      <c r="AK598" s="372"/>
      <c r="AL598" s="372"/>
      <c r="AM598" s="372"/>
      <c r="AN598" s="372"/>
      <c r="AO598" s="372"/>
      <c r="AP598" s="372"/>
      <c r="AQ598" s="372"/>
      <c r="AR598" s="372"/>
      <c r="AS598" s="372"/>
      <c r="AT598" s="372"/>
      <c r="AU598" s="372"/>
      <c r="AV598" s="372"/>
      <c r="AW598" s="372"/>
      <c r="AX598" s="372"/>
      <c r="AY598" s="372"/>
      <c r="AZ598" s="372"/>
      <c r="BA598" s="374"/>
      <c r="BB598" s="450"/>
      <c r="BC598" s="374"/>
      <c r="BD598" s="374"/>
      <c r="BE598" s="374"/>
      <c r="BF598" s="374"/>
      <c r="BG598" s="374"/>
      <c r="BH598" s="374"/>
      <c r="BI598" s="374"/>
      <c r="BJ598" s="374"/>
      <c r="BK598" s="374"/>
      <c r="BL598" s="374"/>
      <c r="BM598" s="374"/>
      <c r="BN598" s="374"/>
      <c r="BO598" s="374"/>
      <c r="BP598" s="374"/>
      <c r="BQ598" s="374"/>
      <c r="BR598" s="374"/>
      <c r="BS598" s="374"/>
      <c r="BT598" s="374"/>
      <c r="BU598" s="374"/>
      <c r="BV598" s="374"/>
      <c r="BW598" s="374"/>
      <c r="BX598" s="374"/>
      <c r="BY598" s="374"/>
      <c r="BZ598" s="375"/>
      <c r="CA598" s="375"/>
      <c r="CB598" s="375"/>
      <c r="CC598" s="375"/>
      <c r="CD598" s="375"/>
      <c r="CE598" s="375"/>
      <c r="CF598" s="375"/>
      <c r="CG598" s="375"/>
      <c r="CH598" s="375"/>
      <c r="CI598" s="375"/>
      <c r="CJ598" s="375"/>
      <c r="CK598" s="375"/>
      <c r="CL598" s="375"/>
      <c r="CM598" s="375"/>
      <c r="CN598" s="375"/>
      <c r="CO598" s="375"/>
      <c r="CP598" s="375"/>
      <c r="CQ598" s="375"/>
      <c r="CR598" s="375"/>
      <c r="CS598" s="375"/>
      <c r="CT598" s="375"/>
      <c r="CU598" s="375"/>
      <c r="CV598" s="375"/>
      <c r="CW598" s="375"/>
      <c r="CX598" s="375"/>
      <c r="CY598" s="375"/>
      <c r="CZ598" s="375"/>
    </row>
    <row r="599" s="379" customFormat="true" ht="25.15" customHeight="true" x14ac:dyDescent="0.2">
      <c r="C599" s="1141" t="s">
        <v>344</v>
      </c>
      <c r="D599" s="1142"/>
      <c r="E599" s="761">
        <v>9.9867863662134265E-2</v>
      </c>
      <c r="F599" s="670"/>
      <c r="G599" s="670"/>
      <c r="H599" s="1142" t="s">
        <v>397</v>
      </c>
      <c r="I599" s="1142"/>
      <c r="J599" s="762">
        <v>2.7426856689919282E-3</v>
      </c>
      <c r="K599" s="670"/>
      <c r="L599" s="670"/>
      <c r="M599" s="1142" t="s">
        <v>388</v>
      </c>
      <c r="N599" s="1142"/>
      <c r="O599" s="763">
        <v>-8.3691518180869055E-3</v>
      </c>
      <c r="P599" s="670"/>
      <c r="Q599" s="670"/>
      <c r="AA599" s="372"/>
      <c r="AB599" s="372"/>
      <c r="AC599" s="372"/>
      <c r="AD599" s="372"/>
      <c r="AE599" s="372"/>
      <c r="AF599" s="372"/>
      <c r="AG599" s="372"/>
      <c r="AH599" s="372"/>
      <c r="AI599" s="372"/>
      <c r="AJ599" s="372"/>
      <c r="AK599" s="372"/>
      <c r="AL599" s="372"/>
      <c r="AM599" s="372"/>
      <c r="AN599" s="372"/>
      <c r="AO599" s="372"/>
      <c r="AP599" s="372"/>
      <c r="AQ599" s="372"/>
      <c r="AR599" s="372"/>
      <c r="AS599" s="372"/>
      <c r="AT599" s="372"/>
      <c r="AU599" s="372"/>
      <c r="AV599" s="372"/>
      <c r="AW599" s="372"/>
      <c r="AX599" s="372"/>
      <c r="AY599" s="372"/>
      <c r="AZ599" s="372"/>
      <c r="BA599" s="374"/>
      <c r="BB599" s="450"/>
      <c r="BC599" s="374"/>
      <c r="BD599" s="374"/>
      <c r="BE599" s="374"/>
      <c r="BF599" s="374"/>
      <c r="BG599" s="374"/>
      <c r="BH599" s="374"/>
      <c r="BI599" s="374"/>
      <c r="BJ599" s="374"/>
      <c r="BK599" s="374"/>
      <c r="BL599" s="374"/>
      <c r="BM599" s="374"/>
      <c r="BN599" s="374"/>
      <c r="BO599" s="374"/>
      <c r="BP599" s="374"/>
      <c r="BQ599" s="374"/>
      <c r="BR599" s="374"/>
      <c r="BS599" s="374"/>
      <c r="BT599" s="374"/>
      <c r="BU599" s="374"/>
      <c r="BV599" s="374"/>
      <c r="BW599" s="374"/>
      <c r="BX599" s="374"/>
      <c r="BY599" s="374"/>
      <c r="BZ599" s="375"/>
      <c r="CA599" s="375"/>
      <c r="CB599" s="375"/>
      <c r="CC599" s="375"/>
      <c r="CD599" s="375"/>
      <c r="CE599" s="375"/>
      <c r="CF599" s="375"/>
      <c r="CG599" s="375"/>
      <c r="CH599" s="375"/>
      <c r="CI599" s="375"/>
      <c r="CJ599" s="375"/>
      <c r="CK599" s="375"/>
      <c r="CL599" s="375"/>
      <c r="CM599" s="375"/>
      <c r="CN599" s="375"/>
      <c r="CO599" s="375"/>
      <c r="CP599" s="375"/>
      <c r="CQ599" s="375"/>
      <c r="CR599" s="375"/>
      <c r="CS599" s="375"/>
      <c r="CT599" s="375"/>
      <c r="CU599" s="375"/>
      <c r="CV599" s="375"/>
      <c r="CW599" s="375"/>
      <c r="CX599" s="375"/>
      <c r="CY599" s="375"/>
      <c r="CZ599" s="375"/>
    </row>
    <row r="600" s="379" customFormat="true" ht="25.15" customHeight="true" x14ac:dyDescent="0.2">
      <c r="C600" s="1141" t="s">
        <v>361</v>
      </c>
      <c r="D600" s="1142"/>
      <c r="E600" s="761">
        <v>6.6652520773111734E-2</v>
      </c>
      <c r="F600" s="670"/>
      <c r="G600" s="670"/>
      <c r="H600" s="1142" t="s">
        <v>383</v>
      </c>
      <c r="I600" s="1142"/>
      <c r="J600" s="762">
        <v>1.1763473216674687E-2</v>
      </c>
      <c r="K600" s="670"/>
      <c r="L600" s="670"/>
      <c r="M600" s="1142" t="s">
        <v>353</v>
      </c>
      <c r="N600" s="1142"/>
      <c r="O600" s="763">
        <v>-3.6460289769870396E-2</v>
      </c>
      <c r="P600" s="670"/>
      <c r="Q600" s="670"/>
      <c r="AA600" s="372"/>
      <c r="AB600" s="372"/>
      <c r="AC600" s="372"/>
      <c r="AD600" s="372"/>
      <c r="AE600" s="372"/>
      <c r="AF600" s="372"/>
      <c r="AG600" s="372"/>
      <c r="AH600" s="372"/>
      <c r="AI600" s="372"/>
      <c r="AJ600" s="372"/>
      <c r="AK600" s="372"/>
      <c r="AL600" s="372"/>
      <c r="AM600" s="372"/>
      <c r="AN600" s="372"/>
      <c r="AO600" s="372"/>
      <c r="AP600" s="372"/>
      <c r="AQ600" s="372"/>
      <c r="AR600" s="372"/>
      <c r="AS600" s="372"/>
      <c r="AT600" s="372"/>
      <c r="AU600" s="372"/>
      <c r="AV600" s="372"/>
      <c r="AW600" s="372"/>
      <c r="AX600" s="372"/>
      <c r="AY600" s="372"/>
      <c r="AZ600" s="372"/>
      <c r="BA600" s="374"/>
      <c r="BB600" s="450"/>
      <c r="BC600" s="374"/>
      <c r="BD600" s="374"/>
      <c r="BE600" s="374"/>
      <c r="BF600" s="374"/>
      <c r="BG600" s="374"/>
      <c r="BH600" s="374"/>
      <c r="BI600" s="374"/>
      <c r="BJ600" s="374"/>
      <c r="BK600" s="374"/>
      <c r="BL600" s="374"/>
      <c r="BM600" s="374"/>
      <c r="BN600" s="374"/>
      <c r="BO600" s="374"/>
      <c r="BP600" s="374"/>
      <c r="BQ600" s="374"/>
      <c r="BR600" s="374"/>
      <c r="BS600" s="374"/>
      <c r="BT600" s="374"/>
      <c r="BU600" s="374"/>
      <c r="BV600" s="374"/>
      <c r="BW600" s="374"/>
      <c r="BX600" s="374"/>
      <c r="BY600" s="374"/>
      <c r="BZ600" s="375"/>
      <c r="CA600" s="375"/>
      <c r="CB600" s="375"/>
      <c r="CC600" s="375"/>
      <c r="CD600" s="375"/>
      <c r="CE600" s="375"/>
      <c r="CF600" s="375"/>
      <c r="CG600" s="375"/>
      <c r="CH600" s="375"/>
      <c r="CI600" s="375"/>
      <c r="CJ600" s="375"/>
      <c r="CK600" s="375"/>
      <c r="CL600" s="375"/>
      <c r="CM600" s="375"/>
      <c r="CN600" s="375"/>
      <c r="CO600" s="375"/>
      <c r="CP600" s="375"/>
      <c r="CQ600" s="375"/>
      <c r="CR600" s="375"/>
      <c r="CS600" s="375"/>
      <c r="CT600" s="375"/>
      <c r="CU600" s="375"/>
      <c r="CV600" s="375"/>
      <c r="CW600" s="375"/>
      <c r="CX600" s="375"/>
      <c r="CY600" s="375"/>
      <c r="CZ600" s="375"/>
    </row>
    <row r="601" s="379" customFormat="true" ht="25.15" customHeight="true" x14ac:dyDescent="0.2">
      <c r="C601" s="1141" t="s">
        <v>374</v>
      </c>
      <c r="D601" s="1142"/>
      <c r="E601" s="761">
        <v>2.5587971355933738E-2</v>
      </c>
      <c r="F601" s="670"/>
      <c r="G601" s="670"/>
      <c r="H601" s="1142" t="s">
        <v>406</v>
      </c>
      <c r="I601" s="1142"/>
      <c r="J601" s="762">
        <v>2.5037077068625719E-3</v>
      </c>
      <c r="K601" s="670"/>
      <c r="L601" s="670"/>
      <c r="M601" s="1142" t="s">
        <v>356</v>
      </c>
      <c r="N601" s="1142"/>
      <c r="O601" s="763">
        <v>3.6890828298940505E-2</v>
      </c>
      <c r="P601" s="670"/>
      <c r="Q601" s="670"/>
      <c r="AA601" s="372"/>
      <c r="AB601" s="372"/>
      <c r="AC601" s="372"/>
      <c r="AD601" s="372"/>
      <c r="AE601" s="372"/>
      <c r="AF601" s="372"/>
      <c r="AG601" s="372"/>
      <c r="AH601" s="372"/>
      <c r="AI601" s="372"/>
      <c r="AJ601" s="372"/>
      <c r="AK601" s="372"/>
      <c r="AL601" s="372"/>
      <c r="AM601" s="372"/>
      <c r="AN601" s="372"/>
      <c r="AO601" s="372"/>
      <c r="AP601" s="372"/>
      <c r="AQ601" s="372"/>
      <c r="AR601" s="372"/>
      <c r="AS601" s="372"/>
      <c r="AT601" s="372"/>
      <c r="AU601" s="372"/>
      <c r="AV601" s="372"/>
      <c r="AW601" s="372"/>
      <c r="AX601" s="372"/>
      <c r="AY601" s="372"/>
      <c r="AZ601" s="372"/>
      <c r="BA601" s="374"/>
      <c r="BB601" s="450"/>
      <c r="BC601" s="374"/>
      <c r="BD601" s="374"/>
      <c r="BE601" s="374"/>
      <c r="BF601" s="374"/>
      <c r="BG601" s="374"/>
      <c r="BH601" s="374"/>
      <c r="BI601" s="374"/>
      <c r="BJ601" s="374"/>
      <c r="BK601" s="374"/>
      <c r="BL601" s="374"/>
      <c r="BM601" s="374"/>
      <c r="BN601" s="374"/>
      <c r="BO601" s="374"/>
      <c r="BP601" s="374"/>
      <c r="BQ601" s="374"/>
      <c r="BR601" s="374"/>
      <c r="BS601" s="374"/>
      <c r="BT601" s="374"/>
      <c r="BU601" s="374"/>
      <c r="BV601" s="374"/>
      <c r="BW601" s="374"/>
      <c r="BX601" s="374"/>
      <c r="BY601" s="374"/>
      <c r="BZ601" s="375"/>
      <c r="CA601" s="375"/>
      <c r="CB601" s="375"/>
      <c r="CC601" s="375"/>
      <c r="CD601" s="375"/>
      <c r="CE601" s="375"/>
      <c r="CF601" s="375"/>
      <c r="CG601" s="375"/>
      <c r="CH601" s="375"/>
      <c r="CI601" s="375"/>
      <c r="CJ601" s="375"/>
      <c r="CK601" s="375"/>
      <c r="CL601" s="375"/>
      <c r="CM601" s="375"/>
      <c r="CN601" s="375"/>
      <c r="CO601" s="375"/>
      <c r="CP601" s="375"/>
      <c r="CQ601" s="375"/>
      <c r="CR601" s="375"/>
      <c r="CS601" s="375"/>
      <c r="CT601" s="375"/>
      <c r="CU601" s="375"/>
      <c r="CV601" s="375"/>
      <c r="CW601" s="375"/>
      <c r="CX601" s="375"/>
      <c r="CY601" s="375"/>
      <c r="CZ601" s="375"/>
    </row>
    <row r="602" s="379" customFormat="true" ht="25.15" customHeight="true" x14ac:dyDescent="0.2">
      <c r="C602" s="1141" t="s">
        <v>363</v>
      </c>
      <c r="D602" s="1142"/>
      <c r="E602" s="761">
        <v>6.2206592326571296E-2</v>
      </c>
      <c r="F602" s="670"/>
      <c r="G602" s="670"/>
      <c r="H602" s="1142" t="s">
        <v>382</v>
      </c>
      <c r="I602" s="1142"/>
      <c r="J602" s="762">
        <v>-7.286943033579879E-3</v>
      </c>
      <c r="K602" s="670"/>
      <c r="L602" s="670"/>
      <c r="M602" s="1142" t="s">
        <v>397</v>
      </c>
      <c r="N602" s="1142"/>
      <c r="O602" s="763">
        <v>3.8008203535558542E-3</v>
      </c>
      <c r="P602" s="670"/>
      <c r="Q602" s="670"/>
      <c r="AA602" s="372"/>
      <c r="AB602" s="372"/>
      <c r="AC602" s="372"/>
      <c r="AD602" s="372"/>
      <c r="AE602" s="372"/>
      <c r="AF602" s="372"/>
      <c r="AG602" s="372"/>
      <c r="AH602" s="372"/>
      <c r="AI602" s="372"/>
      <c r="AJ602" s="372"/>
      <c r="AK602" s="372"/>
      <c r="AL602" s="372"/>
      <c r="AM602" s="372"/>
      <c r="AN602" s="372"/>
      <c r="AO602" s="372"/>
      <c r="AP602" s="372"/>
      <c r="AQ602" s="372"/>
      <c r="AR602" s="372"/>
      <c r="AS602" s="372"/>
      <c r="AT602" s="372"/>
      <c r="AU602" s="372"/>
      <c r="AV602" s="372"/>
      <c r="AW602" s="372"/>
      <c r="AX602" s="372"/>
      <c r="AY602" s="372"/>
      <c r="AZ602" s="372"/>
      <c r="BA602" s="374"/>
      <c r="BB602" s="450"/>
      <c r="BC602" s="374"/>
      <c r="BD602" s="374"/>
      <c r="BE602" s="374"/>
      <c r="BF602" s="374"/>
      <c r="BG602" s="374"/>
      <c r="BH602" s="374"/>
      <c r="BI602" s="374"/>
      <c r="BJ602" s="374"/>
      <c r="BK602" s="374"/>
      <c r="BL602" s="374"/>
      <c r="BM602" s="374"/>
      <c r="BN602" s="374"/>
      <c r="BO602" s="374"/>
      <c r="BP602" s="374"/>
      <c r="BQ602" s="374"/>
      <c r="BR602" s="374"/>
      <c r="BS602" s="374"/>
      <c r="BT602" s="374"/>
      <c r="BU602" s="374"/>
      <c r="BV602" s="374"/>
      <c r="BW602" s="374"/>
      <c r="BX602" s="374"/>
      <c r="BY602" s="374"/>
      <c r="BZ602" s="375"/>
      <c r="CA602" s="375"/>
      <c r="CB602" s="375"/>
      <c r="CC602" s="375"/>
      <c r="CD602" s="375"/>
      <c r="CE602" s="375"/>
      <c r="CF602" s="375"/>
      <c r="CG602" s="375"/>
      <c r="CH602" s="375"/>
      <c r="CI602" s="375"/>
      <c r="CJ602" s="375"/>
      <c r="CK602" s="375"/>
      <c r="CL602" s="375"/>
      <c r="CM602" s="375"/>
      <c r="CN602" s="375"/>
      <c r="CO602" s="375"/>
      <c r="CP602" s="375"/>
      <c r="CQ602" s="375"/>
      <c r="CR602" s="375"/>
      <c r="CS602" s="375"/>
      <c r="CT602" s="375"/>
      <c r="CU602" s="375"/>
      <c r="CV602" s="375"/>
      <c r="CW602" s="375"/>
      <c r="CX602" s="375"/>
      <c r="CY602" s="375"/>
      <c r="CZ602" s="375"/>
    </row>
    <row r="603" s="379" customFormat="true" ht="25.15" customHeight="true" x14ac:dyDescent="0.2">
      <c r="C603" s="1141" t="s">
        <v>371</v>
      </c>
      <c r="D603" s="1142"/>
      <c r="E603" s="761">
        <v>-1.0607884659426699E-2</v>
      </c>
      <c r="F603" s="670"/>
      <c r="G603" s="670"/>
      <c r="H603" s="1142" t="s">
        <v>375</v>
      </c>
      <c r="I603" s="1142"/>
      <c r="J603" s="762">
        <v>-1.5182234409474287E-2</v>
      </c>
      <c r="K603" s="670"/>
      <c r="L603" s="670"/>
      <c r="M603" s="1142" t="s">
        <v>383</v>
      </c>
      <c r="N603" s="1142"/>
      <c r="O603" s="763">
        <v>-2.646797287962219E-3</v>
      </c>
      <c r="P603" s="670"/>
      <c r="Q603" s="670"/>
      <c r="AA603" s="372"/>
      <c r="AB603" s="372"/>
      <c r="AC603" s="372"/>
      <c r="AD603" s="372"/>
      <c r="AE603" s="372"/>
      <c r="AF603" s="372"/>
      <c r="AG603" s="372"/>
      <c r="AH603" s="372"/>
      <c r="AI603" s="372"/>
      <c r="AJ603" s="372"/>
      <c r="AK603" s="372"/>
      <c r="AL603" s="372"/>
      <c r="AM603" s="372"/>
      <c r="AN603" s="372"/>
      <c r="AO603" s="372"/>
      <c r="AP603" s="372"/>
      <c r="AQ603" s="372"/>
      <c r="AR603" s="372"/>
      <c r="AS603" s="372"/>
      <c r="AT603" s="372"/>
      <c r="AU603" s="372"/>
      <c r="AV603" s="372"/>
      <c r="AW603" s="372"/>
      <c r="AX603" s="372"/>
      <c r="AY603" s="372"/>
      <c r="AZ603" s="372"/>
      <c r="BA603" s="374"/>
      <c r="BB603" s="450"/>
      <c r="BC603" s="374"/>
      <c r="BD603" s="374"/>
      <c r="BE603" s="374"/>
      <c r="BF603" s="374"/>
      <c r="BG603" s="374"/>
      <c r="BH603" s="374"/>
      <c r="BI603" s="374"/>
      <c r="BJ603" s="374"/>
      <c r="BK603" s="374"/>
      <c r="BL603" s="374"/>
      <c r="BM603" s="374"/>
      <c r="BN603" s="374"/>
      <c r="BO603" s="374"/>
      <c r="BP603" s="374"/>
      <c r="BQ603" s="374"/>
      <c r="BR603" s="374"/>
      <c r="BS603" s="374"/>
      <c r="BT603" s="374"/>
      <c r="BU603" s="374"/>
      <c r="BV603" s="374"/>
      <c r="BW603" s="374"/>
      <c r="BX603" s="374"/>
      <c r="BY603" s="374"/>
      <c r="BZ603" s="375"/>
      <c r="CA603" s="375"/>
      <c r="CB603" s="375"/>
      <c r="CC603" s="375"/>
      <c r="CD603" s="375"/>
      <c r="CE603" s="375"/>
      <c r="CF603" s="375"/>
      <c r="CG603" s="375"/>
      <c r="CH603" s="375"/>
      <c r="CI603" s="375"/>
      <c r="CJ603" s="375"/>
      <c r="CK603" s="375"/>
      <c r="CL603" s="375"/>
      <c r="CM603" s="375"/>
      <c r="CN603" s="375"/>
      <c r="CO603" s="375"/>
      <c r="CP603" s="375"/>
      <c r="CQ603" s="375"/>
      <c r="CR603" s="375"/>
      <c r="CS603" s="375"/>
      <c r="CT603" s="375"/>
      <c r="CU603" s="375"/>
      <c r="CV603" s="375"/>
      <c r="CW603" s="375"/>
      <c r="CX603" s="375"/>
      <c r="CY603" s="375"/>
      <c r="CZ603" s="375"/>
    </row>
    <row r="604" s="379" customFormat="true" ht="25.15" customHeight="true" x14ac:dyDescent="0.2">
      <c r="C604" s="1141" t="s">
        <v>372</v>
      </c>
      <c r="D604" s="1142"/>
      <c r="E604" s="761">
        <v>4.5860494419667809E-2</v>
      </c>
      <c r="F604" s="670"/>
      <c r="G604" s="670"/>
      <c r="H604" s="1142" t="s">
        <v>342</v>
      </c>
      <c r="I604" s="1142"/>
      <c r="J604" s="762">
        <v>-3.7341225983635748E-2</v>
      </c>
      <c r="K604" s="670"/>
      <c r="L604" s="670"/>
      <c r="M604" s="1142" t="s">
        <v>406</v>
      </c>
      <c r="N604" s="1142"/>
      <c r="O604" s="763">
        <v>1.7349734725368192E-3</v>
      </c>
      <c r="P604" s="670"/>
      <c r="Q604" s="670"/>
      <c r="AA604" s="372"/>
      <c r="AB604" s="372"/>
      <c r="AC604" s="372"/>
      <c r="AD604" s="372"/>
      <c r="AE604" s="372"/>
      <c r="AF604" s="372"/>
      <c r="AG604" s="372"/>
      <c r="AH604" s="372"/>
      <c r="AI604" s="372"/>
      <c r="AJ604" s="372"/>
      <c r="AK604" s="372"/>
      <c r="AL604" s="372"/>
      <c r="AM604" s="372"/>
      <c r="AN604" s="372"/>
      <c r="AO604" s="372"/>
      <c r="AP604" s="372"/>
      <c r="AQ604" s="372"/>
      <c r="AR604" s="372"/>
      <c r="AS604" s="372"/>
      <c r="AT604" s="372"/>
      <c r="AU604" s="372"/>
      <c r="AV604" s="372"/>
      <c r="AW604" s="372"/>
      <c r="AX604" s="372"/>
      <c r="AY604" s="372"/>
      <c r="AZ604" s="372"/>
      <c r="BA604" s="375"/>
      <c r="BB604" s="451"/>
      <c r="BC604" s="375"/>
      <c r="BD604" s="375"/>
      <c r="BE604" s="375"/>
      <c r="BF604" s="375"/>
      <c r="BG604" s="375"/>
      <c r="BH604" s="375"/>
      <c r="BI604" s="375"/>
      <c r="BJ604" s="375"/>
      <c r="BK604" s="375"/>
      <c r="BL604" s="375"/>
      <c r="BM604" s="375"/>
      <c r="BN604" s="375"/>
      <c r="BO604" s="375"/>
      <c r="BP604" s="375"/>
      <c r="BQ604" s="375"/>
      <c r="BR604" s="375"/>
      <c r="BS604" s="375"/>
      <c r="BT604" s="375"/>
      <c r="BU604" s="375"/>
      <c r="BV604" s="375"/>
      <c r="BW604" s="375"/>
      <c r="BX604" s="375"/>
      <c r="BY604" s="375"/>
      <c r="BZ604" s="375"/>
      <c r="CA604" s="375"/>
      <c r="CB604" s="375"/>
      <c r="CC604" s="375"/>
      <c r="CD604" s="375"/>
      <c r="CE604" s="375"/>
      <c r="CF604" s="375"/>
      <c r="CG604" s="375"/>
      <c r="CH604" s="375"/>
      <c r="CI604" s="375"/>
      <c r="CJ604" s="375"/>
      <c r="CK604" s="375"/>
      <c r="CL604" s="375"/>
      <c r="CM604" s="375"/>
      <c r="CN604" s="375"/>
      <c r="CO604" s="375"/>
      <c r="CP604" s="375"/>
      <c r="CQ604" s="375"/>
      <c r="CR604" s="375"/>
      <c r="CS604" s="375"/>
      <c r="CT604" s="375"/>
      <c r="CU604" s="375"/>
      <c r="CV604" s="375"/>
      <c r="CW604" s="375"/>
      <c r="CX604" s="375"/>
      <c r="CY604" s="375"/>
      <c r="CZ604" s="375"/>
    </row>
    <row r="605" s="379" customFormat="true" ht="25.15" customHeight="true" x14ac:dyDescent="0.2">
      <c r="C605" s="1141" t="s">
        <v>359</v>
      </c>
      <c r="D605" s="1142"/>
      <c r="E605" s="761">
        <v>-4.491276049562061E-2</v>
      </c>
      <c r="F605" s="670"/>
      <c r="G605" s="670"/>
      <c r="H605" s="1142" t="s">
        <v>378</v>
      </c>
      <c r="I605" s="1142"/>
      <c r="J605" s="762">
        <v>9.3372972827443224E-3</v>
      </c>
      <c r="K605" s="670"/>
      <c r="L605" s="670"/>
      <c r="M605" s="1142" t="s">
        <v>382</v>
      </c>
      <c r="N605" s="1142"/>
      <c r="O605" s="763">
        <v>-1.0161468400392637E-2</v>
      </c>
      <c r="P605" s="670"/>
      <c r="Q605" s="670"/>
      <c r="AA605" s="372"/>
      <c r="AB605" s="372"/>
      <c r="AC605" s="372"/>
      <c r="AD605" s="372"/>
      <c r="AE605" s="372"/>
      <c r="AF605" s="372"/>
      <c r="AG605" s="372"/>
      <c r="AH605" s="372"/>
      <c r="AI605" s="372"/>
      <c r="AJ605" s="372"/>
      <c r="AK605" s="372"/>
      <c r="AL605" s="372"/>
      <c r="AM605" s="372"/>
      <c r="AN605" s="372"/>
      <c r="AO605" s="372"/>
      <c r="AP605" s="372"/>
      <c r="AQ605" s="372"/>
      <c r="AR605" s="372"/>
      <c r="AS605" s="372"/>
      <c r="AT605" s="372"/>
      <c r="AU605" s="372"/>
      <c r="AV605" s="372"/>
      <c r="AW605" s="372"/>
      <c r="AX605" s="372"/>
      <c r="AY605" s="372"/>
      <c r="AZ605" s="372"/>
      <c r="BA605" s="375"/>
      <c r="BB605" s="451"/>
      <c r="BC605" s="375"/>
      <c r="BD605" s="375"/>
      <c r="BE605" s="375"/>
      <c r="BF605" s="375"/>
      <c r="BG605" s="375"/>
      <c r="BH605" s="375"/>
      <c r="BI605" s="375"/>
      <c r="BJ605" s="375"/>
      <c r="BK605" s="375"/>
      <c r="BL605" s="375"/>
      <c r="BM605" s="375"/>
      <c r="BN605" s="375"/>
      <c r="BO605" s="375"/>
      <c r="BP605" s="375"/>
      <c r="BQ605" s="375"/>
      <c r="BR605" s="375"/>
      <c r="BS605" s="375"/>
      <c r="BT605" s="375"/>
      <c r="BU605" s="375"/>
      <c r="BV605" s="375"/>
      <c r="BW605" s="375"/>
      <c r="BX605" s="375"/>
      <c r="BY605" s="375"/>
      <c r="BZ605" s="375"/>
      <c r="CA605" s="375"/>
      <c r="CB605" s="375"/>
      <c r="CC605" s="375"/>
      <c r="CD605" s="375"/>
      <c r="CE605" s="375"/>
      <c r="CF605" s="375"/>
      <c r="CG605" s="375"/>
      <c r="CH605" s="375"/>
      <c r="CI605" s="375"/>
      <c r="CJ605" s="375"/>
      <c r="CK605" s="375"/>
      <c r="CL605" s="375"/>
      <c r="CM605" s="375"/>
      <c r="CN605" s="375"/>
      <c r="CO605" s="375"/>
      <c r="CP605" s="375"/>
      <c r="CQ605" s="375"/>
      <c r="CR605" s="375"/>
      <c r="CS605" s="375"/>
      <c r="CT605" s="375"/>
      <c r="CU605" s="375"/>
      <c r="CV605" s="375"/>
      <c r="CW605" s="375"/>
      <c r="CX605" s="375"/>
      <c r="CY605" s="375"/>
      <c r="CZ605" s="375"/>
    </row>
    <row r="606" s="379" customFormat="true" ht="25.15" customHeight="true" x14ac:dyDescent="0.2">
      <c r="C606" s="1141" t="s">
        <v>362</v>
      </c>
      <c r="D606" s="1142"/>
      <c r="E606" s="761">
        <v>6.5584508894424021E-2</v>
      </c>
      <c r="F606" s="670"/>
      <c r="G606" s="670"/>
      <c r="H606" s="1142" t="s">
        <v>349</v>
      </c>
      <c r="I606" s="1142"/>
      <c r="J606" s="762">
        <v>-2.0924099124231238E-2</v>
      </c>
      <c r="K606" s="670"/>
      <c r="L606" s="670"/>
      <c r="M606" s="1142" t="s">
        <v>375</v>
      </c>
      <c r="N606" s="1142"/>
      <c r="O606" s="763">
        <v>-2.0294588245670986E-2</v>
      </c>
      <c r="P606" s="670"/>
      <c r="Q606" s="670"/>
      <c r="AA606" s="372"/>
      <c r="AB606" s="372"/>
      <c r="AC606" s="372"/>
      <c r="AD606" s="372"/>
      <c r="AE606" s="372"/>
      <c r="AF606" s="372"/>
      <c r="AG606" s="372"/>
      <c r="AH606" s="372"/>
      <c r="AI606" s="372"/>
      <c r="AJ606" s="372"/>
      <c r="AK606" s="372"/>
      <c r="AL606" s="372"/>
      <c r="AM606" s="372"/>
      <c r="AN606" s="372"/>
      <c r="AO606" s="372"/>
      <c r="AP606" s="372"/>
      <c r="AQ606" s="372"/>
      <c r="AR606" s="372"/>
      <c r="AS606" s="372"/>
      <c r="AT606" s="372"/>
      <c r="AU606" s="372"/>
      <c r="AV606" s="372"/>
      <c r="AW606" s="372"/>
      <c r="AX606" s="372"/>
      <c r="AY606" s="372"/>
      <c r="AZ606" s="372"/>
      <c r="BA606" s="375"/>
      <c r="BB606" s="451"/>
      <c r="BC606" s="375"/>
      <c r="BD606" s="375"/>
      <c r="BE606" s="375"/>
      <c r="BF606" s="375"/>
      <c r="BG606" s="375"/>
      <c r="BH606" s="375"/>
      <c r="BI606" s="375"/>
      <c r="BJ606" s="375"/>
      <c r="BK606" s="375"/>
      <c r="BL606" s="375"/>
      <c r="BM606" s="375"/>
      <c r="BN606" s="375"/>
      <c r="BO606" s="375"/>
      <c r="BP606" s="375"/>
      <c r="BQ606" s="375"/>
      <c r="BR606" s="375"/>
      <c r="BS606" s="375"/>
      <c r="BT606" s="375"/>
      <c r="BU606" s="375"/>
      <c r="BV606" s="375"/>
      <c r="BW606" s="375"/>
      <c r="BX606" s="375"/>
      <c r="BY606" s="375"/>
      <c r="BZ606" s="375"/>
      <c r="CA606" s="375"/>
      <c r="CB606" s="375"/>
      <c r="CC606" s="375"/>
      <c r="CD606" s="375"/>
      <c r="CE606" s="375"/>
      <c r="CF606" s="375"/>
      <c r="CG606" s="375"/>
      <c r="CH606" s="375"/>
      <c r="CI606" s="375"/>
      <c r="CJ606" s="375"/>
      <c r="CK606" s="375"/>
      <c r="CL606" s="375"/>
      <c r="CM606" s="375"/>
      <c r="CN606" s="375"/>
      <c r="CO606" s="375"/>
      <c r="CP606" s="375"/>
      <c r="CQ606" s="375"/>
      <c r="CR606" s="375"/>
      <c r="CS606" s="375"/>
      <c r="CT606" s="375"/>
      <c r="CU606" s="375"/>
      <c r="CV606" s="375"/>
      <c r="CW606" s="375"/>
      <c r="CX606" s="375"/>
      <c r="CY606" s="375"/>
      <c r="CZ606" s="375"/>
    </row>
    <row r="607" s="379" customFormat="true" ht="25.15" customHeight="true" x14ac:dyDescent="0.2">
      <c r="C607" s="1141" t="s">
        <v>405</v>
      </c>
      <c r="D607" s="1142"/>
      <c r="E607" s="761">
        <v>-5.9887933542748047E-4</v>
      </c>
      <c r="F607" s="670"/>
      <c r="G607" s="670"/>
      <c r="H607" s="1142" t="s">
        <v>370</v>
      </c>
      <c r="I607" s="1142"/>
      <c r="J607" s="762">
        <v>-7.335125946256087E-3</v>
      </c>
      <c r="K607" s="670"/>
      <c r="L607" s="670"/>
      <c r="M607" s="1142" t="s">
        <v>342</v>
      </c>
      <c r="N607" s="1142"/>
      <c r="O607" s="763">
        <v>-3.5928645165538939E-2</v>
      </c>
      <c r="P607" s="670"/>
      <c r="Q607" s="670"/>
      <c r="AA607" s="372"/>
      <c r="AB607" s="372"/>
      <c r="AC607" s="372"/>
      <c r="AD607" s="372"/>
      <c r="AE607" s="372"/>
      <c r="AF607" s="372"/>
      <c r="AG607" s="372"/>
      <c r="AH607" s="372"/>
      <c r="AI607" s="372"/>
      <c r="AJ607" s="372"/>
      <c r="AK607" s="372"/>
      <c r="AL607" s="372"/>
      <c r="AM607" s="372"/>
      <c r="AN607" s="372"/>
      <c r="AO607" s="372"/>
      <c r="AP607" s="372"/>
      <c r="AQ607" s="372"/>
      <c r="AR607" s="372"/>
      <c r="AS607" s="372"/>
      <c r="AT607" s="372"/>
      <c r="AU607" s="372"/>
      <c r="AV607" s="372"/>
      <c r="AW607" s="372"/>
      <c r="AX607" s="372"/>
      <c r="AY607" s="372"/>
      <c r="AZ607" s="372"/>
      <c r="BA607" s="375"/>
      <c r="BB607" s="451"/>
      <c r="BC607" s="375"/>
      <c r="BD607" s="375"/>
      <c r="BE607" s="375"/>
      <c r="BF607" s="375"/>
      <c r="BG607" s="375"/>
      <c r="BH607" s="375"/>
      <c r="BI607" s="375"/>
      <c r="BJ607" s="375"/>
      <c r="BK607" s="375"/>
      <c r="BL607" s="375"/>
      <c r="BM607" s="375"/>
      <c r="BN607" s="375"/>
      <c r="BO607" s="375"/>
      <c r="BP607" s="375"/>
      <c r="BQ607" s="375"/>
      <c r="BR607" s="375"/>
      <c r="BS607" s="375"/>
      <c r="BT607" s="375"/>
      <c r="BU607" s="375"/>
      <c r="BV607" s="375"/>
      <c r="BW607" s="375"/>
      <c r="BX607" s="375"/>
      <c r="BY607" s="375"/>
      <c r="BZ607" s="375"/>
      <c r="CA607" s="375"/>
      <c r="CB607" s="375"/>
      <c r="CC607" s="375"/>
      <c r="CD607" s="375"/>
      <c r="CE607" s="375"/>
      <c r="CF607" s="375"/>
      <c r="CG607" s="375"/>
      <c r="CH607" s="375"/>
      <c r="CI607" s="375"/>
      <c r="CJ607" s="375"/>
      <c r="CK607" s="375"/>
      <c r="CL607" s="375"/>
      <c r="CM607" s="375"/>
      <c r="CN607" s="375"/>
      <c r="CO607" s="375"/>
      <c r="CP607" s="375"/>
      <c r="CQ607" s="375"/>
      <c r="CR607" s="375"/>
      <c r="CS607" s="375"/>
      <c r="CT607" s="375"/>
      <c r="CU607" s="375"/>
      <c r="CV607" s="375"/>
      <c r="CW607" s="375"/>
      <c r="CX607" s="375"/>
      <c r="CY607" s="375"/>
      <c r="CZ607" s="375"/>
    </row>
    <row r="608" s="379" customFormat="true" ht="25.15" customHeight="true" x14ac:dyDescent="0.2">
      <c r="C608" s="1141" t="s">
        <v>369</v>
      </c>
      <c r="D608" s="1142"/>
      <c r="E608" s="761">
        <v>5.2818226947989481E-2</v>
      </c>
      <c r="F608" s="670"/>
      <c r="G608" s="670"/>
      <c r="H608" s="1142" t="s">
        <v>351</v>
      </c>
      <c r="I608" s="1142"/>
      <c r="J608" s="762">
        <v>-1.6592516977502685E-2</v>
      </c>
      <c r="K608" s="670"/>
      <c r="L608" s="670"/>
      <c r="M608" s="1142" t="s">
        <v>378</v>
      </c>
      <c r="N608" s="1142"/>
      <c r="O608" s="763">
        <v>1.1624983728836667E-2</v>
      </c>
      <c r="P608" s="670"/>
      <c r="Q608" s="670"/>
      <c r="AA608" s="372"/>
      <c r="AB608" s="372"/>
      <c r="AC608" s="372"/>
      <c r="AD608" s="372"/>
      <c r="AE608" s="372"/>
      <c r="AF608" s="372"/>
      <c r="AG608" s="372"/>
      <c r="AH608" s="372"/>
      <c r="AI608" s="372"/>
      <c r="AJ608" s="372"/>
      <c r="AK608" s="372"/>
      <c r="AL608" s="372"/>
      <c r="AM608" s="372"/>
      <c r="AN608" s="372"/>
      <c r="AO608" s="372"/>
      <c r="AP608" s="372"/>
      <c r="AQ608" s="372"/>
      <c r="AR608" s="372"/>
      <c r="AS608" s="372"/>
      <c r="AT608" s="372"/>
      <c r="AU608" s="372"/>
      <c r="AV608" s="372"/>
      <c r="AW608" s="372"/>
      <c r="AX608" s="372"/>
      <c r="AY608" s="372"/>
      <c r="AZ608" s="372"/>
      <c r="BA608" s="375"/>
      <c r="BB608" s="451"/>
      <c r="BC608" s="375"/>
      <c r="BD608" s="375"/>
      <c r="BE608" s="375"/>
      <c r="BF608" s="375"/>
      <c r="BG608" s="375"/>
      <c r="BH608" s="375"/>
      <c r="BI608" s="375"/>
      <c r="BJ608" s="375"/>
      <c r="BK608" s="375"/>
      <c r="BL608" s="375"/>
      <c r="BM608" s="375"/>
      <c r="BN608" s="375"/>
      <c r="BO608" s="375"/>
      <c r="BP608" s="375"/>
      <c r="BQ608" s="375"/>
      <c r="BR608" s="375"/>
      <c r="BS608" s="375"/>
      <c r="BT608" s="375"/>
      <c r="BU608" s="375"/>
      <c r="BV608" s="375"/>
      <c r="BW608" s="375"/>
      <c r="BX608" s="375"/>
      <c r="BY608" s="375"/>
      <c r="BZ608" s="375"/>
      <c r="CA608" s="375"/>
      <c r="CB608" s="375"/>
      <c r="CC608" s="375"/>
      <c r="CD608" s="375"/>
      <c r="CE608" s="375"/>
      <c r="CF608" s="375"/>
      <c r="CG608" s="375"/>
      <c r="CH608" s="375"/>
      <c r="CI608" s="375"/>
      <c r="CJ608" s="375"/>
      <c r="CK608" s="375"/>
      <c r="CL608" s="375"/>
      <c r="CM608" s="375"/>
      <c r="CN608" s="375"/>
      <c r="CO608" s="375"/>
      <c r="CP608" s="375"/>
      <c r="CQ608" s="375"/>
      <c r="CR608" s="375"/>
      <c r="CS608" s="375"/>
      <c r="CT608" s="375"/>
      <c r="CU608" s="375"/>
      <c r="CV608" s="375"/>
      <c r="CW608" s="375"/>
      <c r="CX608" s="375"/>
      <c r="CY608" s="375"/>
      <c r="CZ608" s="375"/>
    </row>
    <row r="609" s="379" customFormat="true" ht="25.15" customHeight="true" x14ac:dyDescent="0.2">
      <c r="C609" s="1141" t="s">
        <v>357</v>
      </c>
      <c r="D609" s="1142"/>
      <c r="E609" s="761">
        <v>-5.9360788036557373E-2</v>
      </c>
      <c r="F609" s="670"/>
      <c r="G609" s="670"/>
      <c r="H609" s="1142" t="s">
        <v>366</v>
      </c>
      <c r="I609" s="1142"/>
      <c r="J609" s="762">
        <v>-1.3279476732698714E-2</v>
      </c>
      <c r="K609" s="670"/>
      <c r="L609" s="670"/>
      <c r="M609" s="1142" t="s">
        <v>349</v>
      </c>
      <c r="N609" s="1142"/>
      <c r="O609" s="763">
        <v>-1.8123593927140191E-2</v>
      </c>
      <c r="P609" s="670"/>
      <c r="Q609" s="670"/>
      <c r="AA609" s="372"/>
      <c r="AB609" s="372"/>
      <c r="AC609" s="372"/>
      <c r="AD609" s="372"/>
      <c r="AE609" s="372"/>
      <c r="AF609" s="372"/>
      <c r="AG609" s="372"/>
      <c r="AH609" s="372"/>
      <c r="AI609" s="372"/>
      <c r="AJ609" s="372"/>
      <c r="AK609" s="372"/>
      <c r="AL609" s="372"/>
      <c r="AM609" s="372"/>
      <c r="AN609" s="372"/>
      <c r="AO609" s="372"/>
      <c r="AP609" s="372"/>
      <c r="AQ609" s="372"/>
      <c r="AR609" s="372"/>
      <c r="AS609" s="372"/>
      <c r="AT609" s="372"/>
      <c r="AU609" s="372"/>
      <c r="AV609" s="372"/>
      <c r="AW609" s="372"/>
      <c r="AX609" s="372"/>
      <c r="AY609" s="372"/>
      <c r="AZ609" s="372"/>
      <c r="BA609" s="375"/>
      <c r="BB609" s="451"/>
      <c r="BC609" s="375"/>
      <c r="BD609" s="375"/>
      <c r="BE609" s="375"/>
      <c r="BF609" s="375"/>
      <c r="BG609" s="375"/>
      <c r="BH609" s="375"/>
      <c r="BI609" s="375"/>
      <c r="BJ609" s="375"/>
      <c r="BK609" s="375"/>
      <c r="BL609" s="375"/>
      <c r="BM609" s="375"/>
      <c r="BN609" s="375"/>
      <c r="BO609" s="375"/>
      <c r="BP609" s="375"/>
      <c r="BQ609" s="375"/>
      <c r="BR609" s="375"/>
      <c r="BS609" s="375"/>
      <c r="BT609" s="375"/>
      <c r="BU609" s="375"/>
      <c r="BV609" s="375"/>
      <c r="BW609" s="375"/>
      <c r="BX609" s="375"/>
      <c r="BY609" s="375"/>
      <c r="BZ609" s="375"/>
      <c r="CA609" s="375"/>
      <c r="CB609" s="375"/>
      <c r="CC609" s="375"/>
      <c r="CD609" s="375"/>
      <c r="CE609" s="375"/>
      <c r="CF609" s="375"/>
      <c r="CG609" s="375"/>
      <c r="CH609" s="375"/>
      <c r="CI609" s="375"/>
      <c r="CJ609" s="375"/>
      <c r="CK609" s="375"/>
      <c r="CL609" s="375"/>
      <c r="CM609" s="375"/>
      <c r="CN609" s="375"/>
      <c r="CO609" s="375"/>
      <c r="CP609" s="375"/>
      <c r="CQ609" s="375"/>
      <c r="CR609" s="375"/>
      <c r="CS609" s="375"/>
      <c r="CT609" s="375"/>
      <c r="CU609" s="375"/>
      <c r="CV609" s="375"/>
      <c r="CW609" s="375"/>
      <c r="CX609" s="375"/>
      <c r="CY609" s="375"/>
      <c r="CZ609" s="375"/>
    </row>
    <row r="610" s="379" customFormat="true" ht="25.15" customHeight="true" x14ac:dyDescent="0.2">
      <c r="C610" s="1141" t="s">
        <v>360</v>
      </c>
      <c r="D610" s="1142"/>
      <c r="E610" s="764">
        <v>6.0615304664450476E-2</v>
      </c>
      <c r="F610" s="670"/>
      <c r="G610" s="670"/>
      <c r="H610" s="1142" t="s">
        <v>373</v>
      </c>
      <c r="I610" s="1142"/>
      <c r="J610" s="762">
        <v>-6.3541483800927208E-3</v>
      </c>
      <c r="K610" s="670"/>
      <c r="L610" s="670"/>
      <c r="M610" s="1142" t="s">
        <v>370</v>
      </c>
      <c r="N610" s="1142"/>
      <c r="O610" s="763">
        <v>-7.1253027156468847E-3</v>
      </c>
      <c r="P610" s="670"/>
      <c r="Q610" s="670"/>
      <c r="AA610" s="372"/>
      <c r="AB610" s="372"/>
      <c r="AC610" s="372"/>
      <c r="AD610" s="372"/>
      <c r="AE610" s="372"/>
      <c r="AF610" s="372"/>
      <c r="AG610" s="372"/>
      <c r="AH610" s="372"/>
      <c r="AI610" s="372"/>
      <c r="AJ610" s="372"/>
      <c r="AK610" s="372"/>
      <c r="AL610" s="372"/>
      <c r="AM610" s="372"/>
      <c r="AN610" s="372"/>
      <c r="AO610" s="372"/>
      <c r="AP610" s="372"/>
      <c r="AQ610" s="372"/>
      <c r="AR610" s="372"/>
      <c r="AS610" s="372"/>
      <c r="AT610" s="372"/>
      <c r="AU610" s="372"/>
      <c r="AV610" s="372"/>
      <c r="AW610" s="372"/>
      <c r="AX610" s="372"/>
      <c r="AY610" s="372"/>
      <c r="AZ610" s="372"/>
      <c r="BA610" s="375"/>
      <c r="BB610" s="451"/>
      <c r="BC610" s="375"/>
      <c r="BD610" s="375"/>
      <c r="BE610" s="375"/>
      <c r="BF610" s="375"/>
      <c r="BG610" s="375"/>
      <c r="BH610" s="375"/>
      <c r="BI610" s="375"/>
      <c r="BJ610" s="375"/>
      <c r="BK610" s="375"/>
      <c r="BL610" s="375"/>
      <c r="BM610" s="375"/>
      <c r="BN610" s="375"/>
      <c r="BO610" s="375"/>
      <c r="BP610" s="375"/>
      <c r="BQ610" s="375"/>
      <c r="BR610" s="375"/>
      <c r="BS610" s="375"/>
      <c r="BT610" s="375"/>
      <c r="BU610" s="375"/>
      <c r="BV610" s="375"/>
      <c r="BW610" s="375"/>
      <c r="BX610" s="375"/>
      <c r="BY610" s="375"/>
      <c r="BZ610" s="375"/>
      <c r="CA610" s="375"/>
      <c r="CB610" s="375"/>
      <c r="CC610" s="375"/>
      <c r="CD610" s="375"/>
      <c r="CE610" s="375"/>
      <c r="CF610" s="375"/>
      <c r="CG610" s="375"/>
      <c r="CH610" s="375"/>
      <c r="CI610" s="375"/>
      <c r="CJ610" s="375"/>
      <c r="CK610" s="375"/>
      <c r="CL610" s="375"/>
      <c r="CM610" s="375"/>
      <c r="CN610" s="375"/>
      <c r="CO610" s="375"/>
      <c r="CP610" s="375"/>
      <c r="CQ610" s="375"/>
      <c r="CR610" s="375"/>
      <c r="CS610" s="375"/>
      <c r="CT610" s="375"/>
      <c r="CU610" s="375"/>
      <c r="CV610" s="375"/>
      <c r="CW610" s="375"/>
      <c r="CX610" s="375"/>
      <c r="CY610" s="375"/>
      <c r="CZ610" s="375"/>
    </row>
    <row r="611" s="379" customFormat="true" ht="25.15" customHeight="true" x14ac:dyDescent="0.2">
      <c r="C611" s="1141"/>
      <c r="D611" s="1142"/>
      <c r="E611" s="670"/>
      <c r="F611" s="670"/>
      <c r="G611" s="670"/>
      <c r="H611" s="1142" t="s">
        <v>368</v>
      </c>
      <c r="I611" s="1142"/>
      <c r="J611" s="762">
        <v>-1.3779846438973271E-2</v>
      </c>
      <c r="K611" s="670"/>
      <c r="L611" s="670"/>
      <c r="M611" s="1142" t="s">
        <v>351</v>
      </c>
      <c r="N611" s="1142"/>
      <c r="O611" s="763">
        <v>-3.2159602154754365E-2</v>
      </c>
      <c r="P611" s="670"/>
      <c r="Q611" s="670"/>
      <c r="AA611" s="372"/>
      <c r="AB611" s="372"/>
      <c r="AC611" s="372"/>
      <c r="AD611" s="372"/>
      <c r="AE611" s="372"/>
      <c r="AF611" s="372"/>
      <c r="AG611" s="372"/>
      <c r="AH611" s="372"/>
      <c r="AI611" s="372"/>
      <c r="AJ611" s="372"/>
      <c r="AK611" s="372"/>
      <c r="AL611" s="372"/>
      <c r="AM611" s="372"/>
      <c r="AN611" s="372"/>
      <c r="AO611" s="372"/>
      <c r="AP611" s="372"/>
      <c r="AQ611" s="372"/>
      <c r="AR611" s="372"/>
      <c r="AS611" s="372"/>
      <c r="AT611" s="372"/>
      <c r="AU611" s="372"/>
      <c r="AV611" s="372"/>
      <c r="AW611" s="372"/>
      <c r="AX611" s="372"/>
      <c r="AY611" s="372"/>
      <c r="AZ611" s="372"/>
      <c r="BA611" s="375"/>
      <c r="BB611" s="451"/>
      <c r="BC611" s="375"/>
      <c r="BD611" s="375"/>
      <c r="BE611" s="375"/>
      <c r="BF611" s="375"/>
      <c r="BG611" s="375"/>
      <c r="BH611" s="375"/>
      <c r="BI611" s="375"/>
      <c r="BJ611" s="375"/>
      <c r="BK611" s="375"/>
      <c r="BL611" s="375"/>
      <c r="BM611" s="375"/>
      <c r="BN611" s="375"/>
      <c r="BO611" s="375"/>
      <c r="BP611" s="375"/>
      <c r="BQ611" s="375"/>
      <c r="BR611" s="375"/>
      <c r="BS611" s="375"/>
      <c r="BT611" s="375"/>
      <c r="BU611" s="375"/>
      <c r="BV611" s="375"/>
      <c r="BW611" s="375"/>
      <c r="BX611" s="375"/>
      <c r="BY611" s="375"/>
      <c r="BZ611" s="375"/>
      <c r="CA611" s="375"/>
      <c r="CB611" s="375"/>
      <c r="CC611" s="375"/>
      <c r="CD611" s="375"/>
      <c r="CE611" s="375"/>
      <c r="CF611" s="375"/>
      <c r="CG611" s="375"/>
      <c r="CH611" s="375"/>
      <c r="CI611" s="375"/>
      <c r="CJ611" s="375"/>
      <c r="CK611" s="375"/>
      <c r="CL611" s="375"/>
      <c r="CM611" s="375"/>
      <c r="CN611" s="375"/>
      <c r="CO611" s="375"/>
      <c r="CP611" s="375"/>
      <c r="CQ611" s="375"/>
      <c r="CR611" s="375"/>
      <c r="CS611" s="375"/>
      <c r="CT611" s="375"/>
      <c r="CU611" s="375"/>
      <c r="CV611" s="375"/>
      <c r="CW611" s="375"/>
      <c r="CX611" s="375"/>
      <c r="CY611" s="375"/>
      <c r="CZ611" s="375"/>
    </row>
    <row r="612" s="379" customFormat="true" ht="25.15" customHeight="true" x14ac:dyDescent="0.2">
      <c r="C612" s="1141"/>
      <c r="D612" s="1142"/>
      <c r="E612" s="670"/>
      <c r="F612" s="670"/>
      <c r="G612" s="670"/>
      <c r="H612" s="1142" t="s">
        <v>344</v>
      </c>
      <c r="I612" s="1142"/>
      <c r="J612" s="762">
        <v>-3.3409117513372028E-2</v>
      </c>
      <c r="K612" s="670"/>
      <c r="L612" s="670"/>
      <c r="M612" s="1142" t="s">
        <v>366</v>
      </c>
      <c r="N612" s="1142"/>
      <c r="O612" s="763">
        <v>-2.3481825251969048E-2</v>
      </c>
      <c r="P612" s="670"/>
      <c r="Q612" s="670"/>
      <c r="AA612" s="372"/>
      <c r="AB612" s="372"/>
      <c r="AC612" s="372"/>
      <c r="AD612" s="372"/>
      <c r="AE612" s="372"/>
      <c r="AF612" s="372"/>
      <c r="AG612" s="372"/>
      <c r="AH612" s="372"/>
      <c r="AI612" s="372"/>
      <c r="AJ612" s="372"/>
      <c r="AK612" s="372"/>
      <c r="AL612" s="372"/>
      <c r="AM612" s="372"/>
      <c r="AN612" s="372"/>
      <c r="AO612" s="372"/>
      <c r="AP612" s="372"/>
      <c r="AQ612" s="372"/>
      <c r="AR612" s="372"/>
      <c r="AS612" s="372"/>
      <c r="AT612" s="372"/>
      <c r="AU612" s="372"/>
      <c r="AV612" s="372"/>
      <c r="AW612" s="372"/>
      <c r="AX612" s="372"/>
      <c r="AY612" s="372"/>
      <c r="AZ612" s="372"/>
      <c r="BA612" s="375"/>
      <c r="BB612" s="451"/>
      <c r="BC612" s="375"/>
      <c r="BD612" s="375"/>
      <c r="BE612" s="375"/>
      <c r="BF612" s="375"/>
      <c r="BG612" s="375"/>
      <c r="BH612" s="375"/>
      <c r="BI612" s="375"/>
      <c r="BJ612" s="375"/>
      <c r="BK612" s="375"/>
      <c r="BL612" s="375"/>
      <c r="BM612" s="375"/>
      <c r="BN612" s="375"/>
      <c r="BO612" s="375"/>
      <c r="BP612" s="375"/>
      <c r="BQ612" s="375"/>
      <c r="BR612" s="375"/>
      <c r="BS612" s="375"/>
      <c r="BT612" s="375"/>
      <c r="BU612" s="375"/>
      <c r="BV612" s="375"/>
      <c r="BW612" s="375"/>
      <c r="BX612" s="375"/>
      <c r="BY612" s="375"/>
      <c r="BZ612" s="375"/>
      <c r="CA612" s="375"/>
      <c r="CB612" s="375"/>
      <c r="CC612" s="375"/>
      <c r="CD612" s="375"/>
      <c r="CE612" s="375"/>
      <c r="CF612" s="375"/>
      <c r="CG612" s="375"/>
      <c r="CH612" s="375"/>
      <c r="CI612" s="375"/>
      <c r="CJ612" s="375"/>
      <c r="CK612" s="375"/>
      <c r="CL612" s="375"/>
      <c r="CM612" s="375"/>
      <c r="CN612" s="375"/>
      <c r="CO612" s="375"/>
      <c r="CP612" s="375"/>
      <c r="CQ612" s="375"/>
      <c r="CR612" s="375"/>
      <c r="CS612" s="375"/>
      <c r="CT612" s="375"/>
      <c r="CU612" s="375"/>
      <c r="CV612" s="375"/>
      <c r="CW612" s="375"/>
      <c r="CX612" s="375"/>
      <c r="CY612" s="375"/>
      <c r="CZ612" s="375"/>
    </row>
    <row r="613" s="379" customFormat="true" ht="25.15" customHeight="true" x14ac:dyDescent="0.2">
      <c r="C613" s="1141" t="s">
        <v>256</v>
      </c>
      <c r="D613" s="1142"/>
      <c r="E613" s="1142"/>
      <c r="F613" s="670"/>
      <c r="G613" s="670"/>
      <c r="H613" s="1142" t="s">
        <v>361</v>
      </c>
      <c r="I613" s="1142"/>
      <c r="J613" s="762">
        <v>-9.1648722317966176E-3</v>
      </c>
      <c r="K613" s="670"/>
      <c r="L613" s="670"/>
      <c r="M613" s="1142" t="s">
        <v>373</v>
      </c>
      <c r="N613" s="1142"/>
      <c r="O613" s="763">
        <v>-1.8935555259407995E-2</v>
      </c>
      <c r="P613" s="670"/>
      <c r="Q613" s="670"/>
      <c r="AA613" s="372"/>
      <c r="AB613" s="372"/>
      <c r="AC613" s="372"/>
      <c r="AD613" s="372"/>
      <c r="AE613" s="372"/>
      <c r="AF613" s="372"/>
      <c r="AG613" s="372"/>
      <c r="AH613" s="372"/>
      <c r="AI613" s="372"/>
      <c r="AJ613" s="372"/>
      <c r="AK613" s="372"/>
      <c r="AL613" s="372"/>
      <c r="AM613" s="372"/>
      <c r="AN613" s="372"/>
      <c r="AO613" s="372"/>
      <c r="AP613" s="372"/>
      <c r="AQ613" s="372"/>
      <c r="AR613" s="372"/>
      <c r="AS613" s="372"/>
      <c r="AT613" s="372"/>
      <c r="AU613" s="372"/>
      <c r="AV613" s="372"/>
      <c r="AW613" s="372"/>
      <c r="AX613" s="372"/>
      <c r="AY613" s="372"/>
      <c r="AZ613" s="372"/>
      <c r="BA613" s="375"/>
      <c r="BB613" s="451"/>
      <c r="BC613" s="375"/>
      <c r="BD613" s="375"/>
      <c r="BE613" s="375"/>
      <c r="BF613" s="375"/>
      <c r="BG613" s="375"/>
      <c r="BH613" s="375"/>
      <c r="BI613" s="375"/>
      <c r="BJ613" s="375"/>
      <c r="BK613" s="375"/>
      <c r="BL613" s="375"/>
      <c r="BM613" s="375"/>
      <c r="BN613" s="375"/>
      <c r="BO613" s="375"/>
      <c r="BP613" s="375"/>
      <c r="BQ613" s="375"/>
      <c r="BR613" s="375"/>
      <c r="BS613" s="375"/>
      <c r="BT613" s="375"/>
      <c r="BU613" s="375"/>
      <c r="BV613" s="375"/>
      <c r="BW613" s="375"/>
      <c r="BX613" s="375"/>
      <c r="BY613" s="375"/>
      <c r="BZ613" s="375"/>
      <c r="CA613" s="375"/>
      <c r="CB613" s="375"/>
      <c r="CC613" s="375"/>
      <c r="CD613" s="375"/>
      <c r="CE613" s="375"/>
      <c r="CF613" s="375"/>
      <c r="CG613" s="375"/>
      <c r="CH613" s="375"/>
      <c r="CI613" s="375"/>
      <c r="CJ613" s="375"/>
      <c r="CK613" s="375"/>
      <c r="CL613" s="375"/>
      <c r="CM613" s="375"/>
      <c r="CN613" s="375"/>
      <c r="CO613" s="375"/>
      <c r="CP613" s="375"/>
      <c r="CQ613" s="375"/>
      <c r="CR613" s="375"/>
      <c r="CS613" s="375"/>
      <c r="CT613" s="375"/>
      <c r="CU613" s="375"/>
      <c r="CV613" s="375"/>
      <c r="CW613" s="375"/>
      <c r="CX613" s="375"/>
      <c r="CY613" s="375"/>
      <c r="CZ613" s="375"/>
    </row>
    <row r="614" s="379" customFormat="true" ht="25.15" customHeight="true" x14ac:dyDescent="0.2">
      <c r="C614" s="1141" t="s">
        <v>212</v>
      </c>
      <c r="D614" s="1142"/>
      <c r="E614" s="779" t="s">
        <v>213</v>
      </c>
      <c r="F614" s="670"/>
      <c r="G614" s="670"/>
      <c r="H614" s="1142" t="s">
        <v>374</v>
      </c>
      <c r="I614" s="1142"/>
      <c r="J614" s="762">
        <v>4.2339413832701992E-3</v>
      </c>
      <c r="K614" s="670"/>
      <c r="L614" s="670"/>
      <c r="M614" s="1142" t="s">
        <v>368</v>
      </c>
      <c r="N614" s="1142"/>
      <c r="O614" s="763">
        <v>-1.8209982095169643E-2</v>
      </c>
      <c r="P614" s="670"/>
      <c r="Q614" s="670"/>
      <c r="AA614" s="372"/>
      <c r="AB614" s="372"/>
      <c r="AC614" s="372"/>
      <c r="AD614" s="372"/>
      <c r="AE614" s="372"/>
      <c r="AF614" s="372"/>
      <c r="AG614" s="372"/>
      <c r="AH614" s="372"/>
      <c r="AI614" s="372"/>
      <c r="AJ614" s="372"/>
      <c r="AK614" s="372"/>
      <c r="AL614" s="372"/>
      <c r="AM614" s="372"/>
      <c r="AN614" s="372"/>
      <c r="AO614" s="372"/>
      <c r="AP614" s="372"/>
      <c r="AQ614" s="372"/>
      <c r="AR614" s="372"/>
      <c r="AS614" s="372"/>
      <c r="AT614" s="372"/>
      <c r="AU614" s="372"/>
      <c r="AV614" s="372"/>
      <c r="AW614" s="372"/>
      <c r="AX614" s="372"/>
      <c r="AY614" s="372"/>
      <c r="AZ614" s="372"/>
      <c r="BA614" s="375"/>
      <c r="BB614" s="451"/>
      <c r="BC614" s="375"/>
      <c r="BD614" s="375"/>
      <c r="BE614" s="375"/>
      <c r="BF614" s="375"/>
      <c r="BG614" s="375"/>
      <c r="BH614" s="375"/>
      <c r="BI614" s="375"/>
      <c r="BJ614" s="375"/>
      <c r="BK614" s="375"/>
      <c r="BL614" s="375"/>
      <c r="BM614" s="375"/>
      <c r="BN614" s="375"/>
      <c r="BO614" s="375"/>
      <c r="BP614" s="375"/>
      <c r="BQ614" s="375"/>
      <c r="BR614" s="375"/>
      <c r="BS614" s="375"/>
      <c r="BT614" s="375"/>
      <c r="BU614" s="375"/>
      <c r="BV614" s="375"/>
      <c r="BW614" s="375"/>
      <c r="BX614" s="375"/>
      <c r="BY614" s="375"/>
      <c r="BZ614" s="375"/>
      <c r="CA614" s="375"/>
      <c r="CB614" s="375"/>
      <c r="CC614" s="375"/>
      <c r="CD614" s="375"/>
      <c r="CE614" s="375"/>
      <c r="CF614" s="375"/>
      <c r="CG614" s="375"/>
      <c r="CH614" s="375"/>
      <c r="CI614" s="375"/>
      <c r="CJ614" s="375"/>
      <c r="CK614" s="375"/>
      <c r="CL614" s="375"/>
      <c r="CM614" s="375"/>
      <c r="CN614" s="375"/>
      <c r="CO614" s="375"/>
      <c r="CP614" s="375"/>
      <c r="CQ614" s="375"/>
      <c r="CR614" s="375"/>
      <c r="CS614" s="375"/>
      <c r="CT614" s="375"/>
      <c r="CU614" s="375"/>
      <c r="CV614" s="375"/>
      <c r="CW614" s="375"/>
      <c r="CX614" s="375"/>
      <c r="CY614" s="375"/>
      <c r="CZ614" s="375"/>
    </row>
    <row r="615" s="379" customFormat="true" ht="25.15" customHeight="true" x14ac:dyDescent="0.2">
      <c r="C615" s="1141" t="s">
        <v>213</v>
      </c>
      <c r="D615" s="1142"/>
      <c r="E615" s="780">
        <v>0.99999999999999956</v>
      </c>
      <c r="F615" s="670"/>
      <c r="G615" s="670"/>
      <c r="H615" s="1142" t="s">
        <v>363</v>
      </c>
      <c r="I615" s="1142"/>
      <c r="J615" s="762">
        <v>-1.5943350462665862E-2</v>
      </c>
      <c r="K615" s="670"/>
      <c r="L615" s="670"/>
      <c r="M615" s="1142" t="s">
        <v>344</v>
      </c>
      <c r="N615" s="1142"/>
      <c r="O615" s="763">
        <v>-4.0574334905312481E-2</v>
      </c>
      <c r="P615" s="670"/>
      <c r="Q615" s="670"/>
      <c r="AA615" s="372"/>
      <c r="AB615" s="372"/>
      <c r="AC615" s="372"/>
      <c r="AD615" s="372"/>
      <c r="AE615" s="372"/>
      <c r="AF615" s="372"/>
      <c r="AG615" s="372"/>
      <c r="AH615" s="372"/>
      <c r="AI615" s="372"/>
      <c r="AJ615" s="372"/>
      <c r="AK615" s="372"/>
      <c r="AL615" s="372"/>
      <c r="AM615" s="372"/>
      <c r="AN615" s="372"/>
      <c r="AO615" s="372"/>
      <c r="AP615" s="372"/>
      <c r="AQ615" s="372"/>
      <c r="AR615" s="372"/>
      <c r="AS615" s="372"/>
      <c r="AT615" s="372"/>
      <c r="AU615" s="372"/>
      <c r="AV615" s="372"/>
      <c r="AW615" s="372"/>
      <c r="AX615" s="372"/>
      <c r="AY615" s="372"/>
      <c r="AZ615" s="372"/>
      <c r="BA615" s="375"/>
      <c r="BB615" s="451"/>
      <c r="BC615" s="375"/>
      <c r="BD615" s="375"/>
      <c r="BE615" s="375"/>
      <c r="BF615" s="375"/>
      <c r="BG615" s="375"/>
      <c r="BH615" s="375"/>
      <c r="BI615" s="375"/>
      <c r="BJ615" s="375"/>
      <c r="BK615" s="375"/>
      <c r="BL615" s="375"/>
      <c r="BM615" s="375"/>
      <c r="BN615" s="375"/>
      <c r="BO615" s="375"/>
      <c r="BP615" s="375"/>
      <c r="BQ615" s="375"/>
      <c r="BR615" s="375"/>
      <c r="BS615" s="375"/>
      <c r="BT615" s="375"/>
      <c r="BU615" s="375"/>
      <c r="BV615" s="375"/>
      <c r="BW615" s="375"/>
      <c r="BX615" s="375"/>
      <c r="BY615" s="375"/>
      <c r="BZ615" s="375"/>
      <c r="CA615" s="375"/>
      <c r="CB615" s="375"/>
      <c r="CC615" s="375"/>
      <c r="CD615" s="375"/>
      <c r="CE615" s="375"/>
      <c r="CF615" s="375"/>
      <c r="CG615" s="375"/>
      <c r="CH615" s="375"/>
      <c r="CI615" s="375"/>
      <c r="CJ615" s="375"/>
      <c r="CK615" s="375"/>
      <c r="CL615" s="375"/>
      <c r="CM615" s="375"/>
      <c r="CN615" s="375"/>
      <c r="CO615" s="375"/>
      <c r="CP615" s="375"/>
      <c r="CQ615" s="375"/>
      <c r="CR615" s="375"/>
      <c r="CS615" s="375"/>
      <c r="CT615" s="375"/>
      <c r="CU615" s="375"/>
      <c r="CV615" s="375"/>
      <c r="CW615" s="375"/>
      <c r="CX615" s="375"/>
      <c r="CY615" s="375"/>
      <c r="CZ615" s="375"/>
    </row>
    <row r="616" s="379" customFormat="true" ht="25.15" customHeight="true" x14ac:dyDescent="0.2">
      <c r="C616" s="1141"/>
      <c r="D616" s="1142"/>
      <c r="E616" s="670"/>
      <c r="F616" s="670"/>
      <c r="G616" s="670"/>
      <c r="H616" s="1142" t="s">
        <v>371</v>
      </c>
      <c r="I616" s="1142"/>
      <c r="J616" s="762">
        <v>2.2250746403020185E-2</v>
      </c>
      <c r="K616" s="670"/>
      <c r="L616" s="670"/>
      <c r="M616" s="1142" t="s">
        <v>361</v>
      </c>
      <c r="N616" s="1142"/>
      <c r="O616" s="763">
        <v>-2.344882559434117E-2</v>
      </c>
      <c r="P616" s="670"/>
      <c r="Q616" s="670"/>
      <c r="AA616" s="372"/>
      <c r="AB616" s="372"/>
      <c r="AC616" s="372"/>
      <c r="AD616" s="372"/>
      <c r="AE616" s="372"/>
      <c r="AF616" s="372"/>
      <c r="AG616" s="372"/>
      <c r="AH616" s="372"/>
      <c r="AI616" s="372"/>
      <c r="AJ616" s="372"/>
      <c r="AK616" s="372"/>
      <c r="AL616" s="372"/>
      <c r="AM616" s="372"/>
      <c r="AN616" s="372"/>
      <c r="AO616" s="372"/>
      <c r="AP616" s="372"/>
      <c r="AQ616" s="372"/>
      <c r="AR616" s="372"/>
      <c r="AS616" s="372"/>
      <c r="AT616" s="372"/>
      <c r="AU616" s="372"/>
      <c r="AV616" s="372"/>
      <c r="AW616" s="372"/>
      <c r="AX616" s="372"/>
      <c r="AY616" s="372"/>
      <c r="AZ616" s="372"/>
      <c r="BA616" s="375"/>
      <c r="BB616" s="451"/>
      <c r="BC616" s="375"/>
      <c r="BD616" s="375"/>
      <c r="BE616" s="375"/>
      <c r="BF616" s="375"/>
      <c r="BG616" s="375"/>
      <c r="BH616" s="375"/>
      <c r="BI616" s="375"/>
      <c r="BJ616" s="375"/>
      <c r="BK616" s="375"/>
      <c r="BL616" s="375"/>
      <c r="BM616" s="375"/>
      <c r="BN616" s="375"/>
      <c r="BO616" s="375"/>
      <c r="BP616" s="375"/>
      <c r="BQ616" s="375"/>
      <c r="BR616" s="375"/>
      <c r="BS616" s="375"/>
      <c r="BT616" s="375"/>
      <c r="BU616" s="375"/>
      <c r="BV616" s="375"/>
      <c r="BW616" s="375"/>
      <c r="BX616" s="375"/>
      <c r="BY616" s="375"/>
      <c r="BZ616" s="375"/>
      <c r="CA616" s="375"/>
      <c r="CB616" s="375"/>
      <c r="CC616" s="375"/>
      <c r="CD616" s="375"/>
      <c r="CE616" s="375"/>
      <c r="CF616" s="375"/>
      <c r="CG616" s="375"/>
      <c r="CH616" s="375"/>
      <c r="CI616" s="375"/>
      <c r="CJ616" s="375"/>
      <c r="CK616" s="375"/>
      <c r="CL616" s="375"/>
      <c r="CM616" s="375"/>
      <c r="CN616" s="375"/>
      <c r="CO616" s="375"/>
      <c r="CP616" s="375"/>
      <c r="CQ616" s="375"/>
      <c r="CR616" s="375"/>
      <c r="CS616" s="375"/>
      <c r="CT616" s="375"/>
      <c r="CU616" s="375"/>
      <c r="CV616" s="375"/>
      <c r="CW616" s="375"/>
      <c r="CX616" s="375"/>
      <c r="CY616" s="375"/>
      <c r="CZ616" s="375"/>
    </row>
    <row r="617" s="379" customFormat="true" ht="25.15" customHeight="true" x14ac:dyDescent="0.2">
      <c r="C617" s="1141"/>
      <c r="D617" s="1142"/>
      <c r="E617" s="670"/>
      <c r="F617" s="670"/>
      <c r="G617" s="670"/>
      <c r="H617" s="1142" t="s">
        <v>372</v>
      </c>
      <c r="I617" s="1142"/>
      <c r="J617" s="762">
        <v>1.9569175556734462E-4</v>
      </c>
      <c r="K617" s="670"/>
      <c r="L617" s="670"/>
      <c r="M617" s="1142" t="s">
        <v>374</v>
      </c>
      <c r="N617" s="1142"/>
      <c r="O617" s="763">
        <v>7.3163557867556217E-3</v>
      </c>
      <c r="P617" s="670"/>
      <c r="Q617" s="670"/>
      <c r="AA617" s="372"/>
      <c r="AB617" s="372"/>
      <c r="AC617" s="372"/>
      <c r="AD617" s="372"/>
      <c r="AE617" s="372"/>
      <c r="AF617" s="372"/>
      <c r="AG617" s="372"/>
      <c r="AH617" s="372"/>
      <c r="AI617" s="372"/>
      <c r="AJ617" s="372"/>
      <c r="AK617" s="372"/>
      <c r="AL617" s="372"/>
      <c r="AM617" s="372"/>
      <c r="AN617" s="372"/>
      <c r="AO617" s="372"/>
      <c r="AP617" s="372"/>
      <c r="AQ617" s="372"/>
      <c r="AR617" s="372"/>
      <c r="AS617" s="372"/>
      <c r="AT617" s="372"/>
      <c r="AU617" s="372"/>
      <c r="AV617" s="372"/>
      <c r="AW617" s="372"/>
      <c r="AX617" s="372"/>
      <c r="AY617" s="372"/>
      <c r="AZ617" s="372"/>
      <c r="BA617" s="375"/>
      <c r="BB617" s="451"/>
      <c r="BC617" s="375"/>
      <c r="BD617" s="375"/>
      <c r="BE617" s="375"/>
      <c r="BF617" s="375"/>
      <c r="BG617" s="375"/>
      <c r="BH617" s="375"/>
      <c r="BI617" s="375"/>
      <c r="BJ617" s="375"/>
      <c r="BK617" s="375"/>
      <c r="BL617" s="375"/>
      <c r="BM617" s="375"/>
      <c r="BN617" s="375"/>
      <c r="BO617" s="375"/>
      <c r="BP617" s="375"/>
      <c r="BQ617" s="375"/>
      <c r="BR617" s="375"/>
      <c r="BS617" s="375"/>
      <c r="BT617" s="375"/>
      <c r="BU617" s="375"/>
      <c r="BV617" s="375"/>
      <c r="BW617" s="375"/>
      <c r="BX617" s="375"/>
      <c r="BY617" s="375"/>
      <c r="BZ617" s="375"/>
      <c r="CA617" s="375"/>
      <c r="CB617" s="375"/>
      <c r="CC617" s="375"/>
      <c r="CD617" s="375"/>
      <c r="CE617" s="375"/>
      <c r="CF617" s="375"/>
      <c r="CG617" s="375"/>
      <c r="CH617" s="375"/>
      <c r="CI617" s="375"/>
      <c r="CJ617" s="375"/>
      <c r="CK617" s="375"/>
      <c r="CL617" s="375"/>
      <c r="CM617" s="375"/>
      <c r="CN617" s="375"/>
      <c r="CO617" s="375"/>
      <c r="CP617" s="375"/>
      <c r="CQ617" s="375"/>
      <c r="CR617" s="375"/>
      <c r="CS617" s="375"/>
      <c r="CT617" s="375"/>
      <c r="CU617" s="375"/>
      <c r="CV617" s="375"/>
      <c r="CW617" s="375"/>
      <c r="CX617" s="375"/>
      <c r="CY617" s="375"/>
      <c r="CZ617" s="375"/>
    </row>
    <row r="618" s="379" customFormat="true" ht="25.15" customHeight="true" x14ac:dyDescent="0.2">
      <c r="C618" s="1141"/>
      <c r="D618" s="1142"/>
      <c r="E618" s="670"/>
      <c r="F618" s="670"/>
      <c r="G618" s="670"/>
      <c r="H618" s="1142" t="s">
        <v>359</v>
      </c>
      <c r="I618" s="1142"/>
      <c r="J618" s="762">
        <v>5.559143910435542E-2</v>
      </c>
      <c r="K618" s="670"/>
      <c r="L618" s="670"/>
      <c r="M618" s="1142" t="s">
        <v>363</v>
      </c>
      <c r="N618" s="1142"/>
      <c r="O618" s="763">
        <v>-7.7638451327855908E-3</v>
      </c>
      <c r="P618" s="670"/>
      <c r="Q618" s="670"/>
      <c r="AA618" s="372"/>
      <c r="AB618" s="372"/>
      <c r="AC618" s="372"/>
      <c r="AD618" s="372"/>
      <c r="AE618" s="372"/>
      <c r="AF618" s="372"/>
      <c r="AG618" s="372"/>
      <c r="AH618" s="372"/>
      <c r="AI618" s="372"/>
      <c r="AJ618" s="372"/>
      <c r="AK618" s="372"/>
      <c r="AL618" s="372"/>
      <c r="AM618" s="372"/>
      <c r="AN618" s="372"/>
      <c r="AO618" s="372"/>
      <c r="AP618" s="372"/>
      <c r="AQ618" s="372"/>
      <c r="AR618" s="372"/>
      <c r="AS618" s="372"/>
      <c r="AT618" s="372"/>
      <c r="AU618" s="372"/>
      <c r="AV618" s="372"/>
      <c r="AW618" s="372"/>
      <c r="AX618" s="372"/>
      <c r="AY618" s="372"/>
      <c r="AZ618" s="372"/>
      <c r="BA618" s="375"/>
      <c r="BB618" s="451"/>
      <c r="BC618" s="375"/>
      <c r="BD618" s="375"/>
      <c r="BE618" s="375"/>
      <c r="BF618" s="375"/>
      <c r="BG618" s="375"/>
      <c r="BH618" s="375"/>
      <c r="BI618" s="375"/>
      <c r="BJ618" s="375"/>
      <c r="BK618" s="375"/>
      <c r="BL618" s="375"/>
      <c r="BM618" s="375"/>
      <c r="BN618" s="375"/>
      <c r="BO618" s="375"/>
      <c r="BP618" s="375"/>
      <c r="BQ618" s="375"/>
      <c r="BR618" s="375"/>
      <c r="BS618" s="375"/>
      <c r="BT618" s="375"/>
      <c r="BU618" s="375"/>
      <c r="BV618" s="375"/>
      <c r="BW618" s="375"/>
      <c r="BX618" s="375"/>
      <c r="BY618" s="375"/>
      <c r="BZ618" s="375"/>
      <c r="CA618" s="375"/>
      <c r="CB618" s="375"/>
      <c r="CC618" s="375"/>
      <c r="CD618" s="375"/>
      <c r="CE618" s="375"/>
      <c r="CF618" s="375"/>
      <c r="CG618" s="375"/>
      <c r="CH618" s="375"/>
      <c r="CI618" s="375"/>
      <c r="CJ618" s="375"/>
      <c r="CK618" s="375"/>
      <c r="CL618" s="375"/>
      <c r="CM618" s="375"/>
      <c r="CN618" s="375"/>
      <c r="CO618" s="375"/>
      <c r="CP618" s="375"/>
      <c r="CQ618" s="375"/>
      <c r="CR618" s="375"/>
      <c r="CS618" s="375"/>
      <c r="CT618" s="375"/>
      <c r="CU618" s="375"/>
      <c r="CV618" s="375"/>
      <c r="CW618" s="375"/>
      <c r="CX618" s="375"/>
      <c r="CY618" s="375"/>
      <c r="CZ618" s="375"/>
    </row>
    <row r="619" s="379" customFormat="true" ht="25.15" customHeight="true" x14ac:dyDescent="0.2">
      <c r="C619" s="1141"/>
      <c r="D619" s="1142"/>
      <c r="E619" s="670"/>
      <c r="F619" s="670"/>
      <c r="G619" s="670"/>
      <c r="H619" s="1142" t="s">
        <v>362</v>
      </c>
      <c r="I619" s="1142"/>
      <c r="J619" s="762">
        <v>-1.1229693274629176E-2</v>
      </c>
      <c r="K619" s="670"/>
      <c r="L619" s="670"/>
      <c r="M619" s="1142" t="s">
        <v>371</v>
      </c>
      <c r="N619" s="1142"/>
      <c r="O619" s="763">
        <v>2.402133350963816E-2</v>
      </c>
      <c r="P619" s="670"/>
      <c r="Q619" s="670"/>
      <c r="AA619" s="372"/>
      <c r="AB619" s="372"/>
      <c r="AC619" s="372"/>
      <c r="AD619" s="372"/>
      <c r="AE619" s="372"/>
      <c r="AF619" s="372"/>
      <c r="AG619" s="372"/>
      <c r="AH619" s="372"/>
      <c r="AI619" s="372"/>
      <c r="AJ619" s="372"/>
      <c r="AK619" s="372"/>
      <c r="AL619" s="372"/>
      <c r="AM619" s="372"/>
      <c r="AN619" s="372"/>
      <c r="AO619" s="372"/>
      <c r="AP619" s="372"/>
      <c r="AQ619" s="372"/>
      <c r="AR619" s="372"/>
      <c r="AS619" s="372"/>
      <c r="AT619" s="372"/>
      <c r="AU619" s="372"/>
      <c r="AV619" s="372"/>
      <c r="AW619" s="372"/>
      <c r="AX619" s="372"/>
      <c r="AY619" s="372"/>
      <c r="AZ619" s="372"/>
      <c r="BA619" s="375"/>
      <c r="BB619" s="451"/>
      <c r="BC619" s="375"/>
      <c r="BD619" s="375"/>
      <c r="BE619" s="375"/>
      <c r="BF619" s="375"/>
      <c r="BG619" s="375"/>
      <c r="BH619" s="375"/>
      <c r="BI619" s="375"/>
      <c r="BJ619" s="375"/>
      <c r="BK619" s="375"/>
      <c r="BL619" s="375"/>
      <c r="BM619" s="375"/>
      <c r="BN619" s="375"/>
      <c r="BO619" s="375"/>
      <c r="BP619" s="375"/>
      <c r="BQ619" s="375"/>
      <c r="BR619" s="375"/>
      <c r="BS619" s="375"/>
      <c r="BT619" s="375"/>
      <c r="BU619" s="375"/>
      <c r="BV619" s="375"/>
      <c r="BW619" s="375"/>
      <c r="BX619" s="375"/>
      <c r="BY619" s="375"/>
      <c r="BZ619" s="375"/>
      <c r="CA619" s="375"/>
      <c r="CB619" s="375"/>
      <c r="CC619" s="375"/>
      <c r="CD619" s="375"/>
      <c r="CE619" s="375"/>
      <c r="CF619" s="375"/>
      <c r="CG619" s="375"/>
      <c r="CH619" s="375"/>
      <c r="CI619" s="375"/>
      <c r="CJ619" s="375"/>
      <c r="CK619" s="375"/>
      <c r="CL619" s="375"/>
      <c r="CM619" s="375"/>
      <c r="CN619" s="375"/>
      <c r="CO619" s="375"/>
      <c r="CP619" s="375"/>
      <c r="CQ619" s="375"/>
      <c r="CR619" s="375"/>
      <c r="CS619" s="375"/>
      <c r="CT619" s="375"/>
      <c r="CU619" s="375"/>
      <c r="CV619" s="375"/>
      <c r="CW619" s="375"/>
      <c r="CX619" s="375"/>
      <c r="CY619" s="375"/>
      <c r="CZ619" s="375"/>
    </row>
    <row r="620" s="379" customFormat="true" ht="25.15" customHeight="true" x14ac:dyDescent="0.2">
      <c r="C620" s="1141"/>
      <c r="D620" s="1142"/>
      <c r="E620" s="670"/>
      <c r="F620" s="670"/>
      <c r="G620" s="670"/>
      <c r="H620" s="1142" t="s">
        <v>405</v>
      </c>
      <c r="I620" s="1142"/>
      <c r="J620" s="762">
        <v>3.6553741743594456E-3</v>
      </c>
      <c r="K620" s="670"/>
      <c r="L620" s="670"/>
      <c r="M620" s="1142" t="s">
        <v>372</v>
      </c>
      <c r="N620" s="1142"/>
      <c r="O620" s="763">
        <v>6.5511271284896489E-3</v>
      </c>
      <c r="P620" s="670"/>
      <c r="Q620" s="670"/>
      <c r="AA620" s="372"/>
      <c r="AB620" s="372"/>
      <c r="AC620" s="372"/>
      <c r="AD620" s="372"/>
      <c r="AE620" s="372"/>
      <c r="AF620" s="372"/>
      <c r="AG620" s="372"/>
      <c r="AH620" s="372"/>
      <c r="AI620" s="372"/>
      <c r="AJ620" s="372"/>
      <c r="AK620" s="372"/>
      <c r="AL620" s="372"/>
      <c r="AM620" s="372"/>
      <c r="AN620" s="372"/>
      <c r="AO620" s="372"/>
      <c r="AP620" s="372"/>
      <c r="AQ620" s="372"/>
      <c r="AR620" s="372"/>
      <c r="AS620" s="372"/>
      <c r="AT620" s="372"/>
      <c r="AU620" s="372"/>
      <c r="AV620" s="372"/>
      <c r="AW620" s="372"/>
      <c r="AX620" s="372"/>
      <c r="AY620" s="372"/>
      <c r="AZ620" s="372"/>
      <c r="BA620" s="375"/>
      <c r="BB620" s="451"/>
      <c r="BC620" s="375"/>
      <c r="BD620" s="375"/>
      <c r="BE620" s="375"/>
      <c r="BF620" s="375"/>
      <c r="BG620" s="375"/>
      <c r="BH620" s="375"/>
      <c r="BI620" s="375"/>
      <c r="BJ620" s="375"/>
      <c r="BK620" s="375"/>
      <c r="BL620" s="375"/>
      <c r="BM620" s="375"/>
      <c r="BN620" s="375"/>
      <c r="BO620" s="375"/>
      <c r="BP620" s="375"/>
      <c r="BQ620" s="375"/>
      <c r="BR620" s="375"/>
      <c r="BS620" s="375"/>
      <c r="BT620" s="375"/>
      <c r="BU620" s="375"/>
      <c r="BV620" s="375"/>
      <c r="BW620" s="375"/>
      <c r="BX620" s="375"/>
      <c r="BY620" s="375"/>
      <c r="BZ620" s="375"/>
      <c r="CA620" s="375"/>
      <c r="CB620" s="375"/>
      <c r="CC620" s="375"/>
      <c r="CD620" s="375"/>
      <c r="CE620" s="375"/>
      <c r="CF620" s="375"/>
      <c r="CG620" s="375"/>
      <c r="CH620" s="375"/>
      <c r="CI620" s="375"/>
      <c r="CJ620" s="375"/>
      <c r="CK620" s="375"/>
      <c r="CL620" s="375"/>
      <c r="CM620" s="375"/>
      <c r="CN620" s="375"/>
      <c r="CO620" s="375"/>
      <c r="CP620" s="375"/>
      <c r="CQ620" s="375"/>
      <c r="CR620" s="375"/>
      <c r="CS620" s="375"/>
      <c r="CT620" s="375"/>
      <c r="CU620" s="375"/>
      <c r="CV620" s="375"/>
      <c r="CW620" s="375"/>
      <c r="CX620" s="375"/>
      <c r="CY620" s="375"/>
      <c r="CZ620" s="375"/>
    </row>
    <row r="621" s="379" customFormat="true" ht="25.15" customHeight="true" x14ac:dyDescent="0.2">
      <c r="C621" s="1141"/>
      <c r="D621" s="1142"/>
      <c r="E621" s="670"/>
      <c r="F621" s="670"/>
      <c r="G621" s="670"/>
      <c r="H621" s="1142" t="s">
        <v>369</v>
      </c>
      <c r="I621" s="1142"/>
      <c r="J621" s="762">
        <v>-7.8787627716524287E-3</v>
      </c>
      <c r="K621" s="670"/>
      <c r="L621" s="670"/>
      <c r="M621" s="1142" t="s">
        <v>359</v>
      </c>
      <c r="N621" s="1142"/>
      <c r="O621" s="763">
        <v>4.6219375384005341E-2</v>
      </c>
      <c r="P621" s="670"/>
      <c r="Q621" s="670"/>
      <c r="AA621" s="372"/>
      <c r="AB621" s="372"/>
      <c r="AC621" s="372"/>
      <c r="AD621" s="372"/>
      <c r="AE621" s="372"/>
      <c r="AF621" s="372"/>
      <c r="AG621" s="372"/>
      <c r="AH621" s="372"/>
      <c r="AI621" s="372"/>
      <c r="AJ621" s="372"/>
      <c r="AK621" s="372"/>
      <c r="AL621" s="372"/>
      <c r="AM621" s="372"/>
      <c r="AN621" s="372"/>
      <c r="AO621" s="372"/>
      <c r="AP621" s="372"/>
      <c r="AQ621" s="372"/>
      <c r="AR621" s="372"/>
      <c r="AS621" s="372"/>
      <c r="AT621" s="372"/>
      <c r="AU621" s="372"/>
      <c r="AV621" s="372"/>
      <c r="AW621" s="372"/>
      <c r="AX621" s="372"/>
      <c r="AY621" s="372"/>
      <c r="AZ621" s="372"/>
      <c r="BA621" s="375"/>
      <c r="BB621" s="451"/>
      <c r="BC621" s="375"/>
      <c r="BD621" s="375"/>
      <c r="BE621" s="375"/>
      <c r="BF621" s="375"/>
      <c r="BG621" s="375"/>
      <c r="BH621" s="375"/>
      <c r="BI621" s="375"/>
      <c r="BJ621" s="375"/>
      <c r="BK621" s="375"/>
      <c r="BL621" s="375"/>
      <c r="BM621" s="375"/>
      <c r="BN621" s="375"/>
      <c r="BO621" s="375"/>
      <c r="BP621" s="375"/>
      <c r="BQ621" s="375"/>
      <c r="BR621" s="375"/>
      <c r="BS621" s="375"/>
      <c r="BT621" s="375"/>
      <c r="BU621" s="375"/>
      <c r="BV621" s="375"/>
      <c r="BW621" s="375"/>
      <c r="BX621" s="375"/>
      <c r="BY621" s="375"/>
      <c r="BZ621" s="375"/>
      <c r="CA621" s="375"/>
      <c r="CB621" s="375"/>
      <c r="CC621" s="375"/>
      <c r="CD621" s="375"/>
      <c r="CE621" s="375"/>
      <c r="CF621" s="375"/>
      <c r="CG621" s="375"/>
      <c r="CH621" s="375"/>
      <c r="CI621" s="375"/>
      <c r="CJ621" s="375"/>
      <c r="CK621" s="375"/>
      <c r="CL621" s="375"/>
      <c r="CM621" s="375"/>
      <c r="CN621" s="375"/>
      <c r="CO621" s="375"/>
      <c r="CP621" s="375"/>
      <c r="CQ621" s="375"/>
      <c r="CR621" s="375"/>
      <c r="CS621" s="375"/>
      <c r="CT621" s="375"/>
      <c r="CU621" s="375"/>
      <c r="CV621" s="375"/>
      <c r="CW621" s="375"/>
      <c r="CX621" s="375"/>
      <c r="CY621" s="375"/>
      <c r="CZ621" s="375"/>
    </row>
    <row r="622" s="379" customFormat="true" ht="25.15" customHeight="true" x14ac:dyDescent="0.2">
      <c r="C622" s="1141"/>
      <c r="D622" s="1142"/>
      <c r="E622" s="670"/>
      <c r="F622" s="670"/>
      <c r="G622" s="670"/>
      <c r="H622" s="1142" t="s">
        <v>357</v>
      </c>
      <c r="I622" s="1142"/>
      <c r="J622" s="762">
        <v>4.8889959377753915E-2</v>
      </c>
      <c r="K622" s="670"/>
      <c r="L622" s="670"/>
      <c r="M622" s="1142" t="s">
        <v>362</v>
      </c>
      <c r="N622" s="1142"/>
      <c r="O622" s="763">
        <v>-1.9048600763769203E-2</v>
      </c>
      <c r="P622" s="670"/>
      <c r="Q622" s="670"/>
      <c r="AA622" s="372"/>
      <c r="AB622" s="372"/>
      <c r="AC622" s="372"/>
      <c r="AD622" s="372"/>
      <c r="AE622" s="372"/>
      <c r="AF622" s="372"/>
      <c r="AG622" s="372"/>
      <c r="AH622" s="372"/>
      <c r="AI622" s="372"/>
      <c r="AJ622" s="372"/>
      <c r="AK622" s="372"/>
      <c r="AL622" s="372"/>
      <c r="AM622" s="372"/>
      <c r="AN622" s="372"/>
      <c r="AO622" s="372"/>
      <c r="AP622" s="372"/>
      <c r="AQ622" s="372"/>
      <c r="AR622" s="372"/>
      <c r="AS622" s="372"/>
      <c r="AT622" s="372"/>
      <c r="AU622" s="372"/>
      <c r="AV622" s="372"/>
      <c r="AW622" s="372"/>
      <c r="AX622" s="372"/>
      <c r="AY622" s="372"/>
      <c r="AZ622" s="372"/>
      <c r="BA622" s="375"/>
      <c r="BB622" s="451"/>
      <c r="BC622" s="375"/>
      <c r="BD622" s="375"/>
      <c r="BE622" s="375"/>
      <c r="BF622" s="375"/>
      <c r="BG622" s="375"/>
      <c r="BH622" s="375"/>
      <c r="BI622" s="375"/>
      <c r="BJ622" s="375"/>
      <c r="BK622" s="375"/>
      <c r="BL622" s="375"/>
      <c r="BM622" s="375"/>
      <c r="BN622" s="375"/>
      <c r="BO622" s="375"/>
      <c r="BP622" s="375"/>
      <c r="BQ622" s="375"/>
      <c r="BR622" s="375"/>
      <c r="BS622" s="375"/>
      <c r="BT622" s="375"/>
      <c r="BU622" s="375"/>
      <c r="BV622" s="375"/>
      <c r="BW622" s="375"/>
      <c r="BX622" s="375"/>
      <c r="BY622" s="375"/>
      <c r="BZ622" s="375"/>
      <c r="CA622" s="375"/>
      <c r="CB622" s="375"/>
      <c r="CC622" s="375"/>
      <c r="CD622" s="375"/>
      <c r="CE622" s="375"/>
      <c r="CF622" s="375"/>
      <c r="CG622" s="375"/>
      <c r="CH622" s="375"/>
      <c r="CI622" s="375"/>
      <c r="CJ622" s="375"/>
      <c r="CK622" s="375"/>
      <c r="CL622" s="375"/>
      <c r="CM622" s="375"/>
      <c r="CN622" s="375"/>
      <c r="CO622" s="375"/>
      <c r="CP622" s="375"/>
      <c r="CQ622" s="375"/>
      <c r="CR622" s="375"/>
      <c r="CS622" s="375"/>
      <c r="CT622" s="375"/>
      <c r="CU622" s="375"/>
      <c r="CV622" s="375"/>
      <c r="CW622" s="375"/>
      <c r="CX622" s="375"/>
      <c r="CY622" s="375"/>
      <c r="CZ622" s="375"/>
    </row>
    <row r="623" s="379" customFormat="true" ht="25.15" customHeight="true" x14ac:dyDescent="0.2">
      <c r="C623" s="1141"/>
      <c r="D623" s="1142"/>
      <c r="E623" s="670"/>
      <c r="F623" s="670"/>
      <c r="G623" s="670"/>
      <c r="H623" s="1142" t="s">
        <v>360</v>
      </c>
      <c r="I623" s="1142"/>
      <c r="J623" s="762">
        <v>-4.8034673641199219E-2</v>
      </c>
      <c r="K623" s="670"/>
      <c r="L623" s="670"/>
      <c r="M623" s="1142" t="s">
        <v>405</v>
      </c>
      <c r="N623" s="1142"/>
      <c r="O623" s="763">
        <v>1.0814458208394436E-3</v>
      </c>
      <c r="P623" s="670"/>
      <c r="Q623" s="670"/>
      <c r="AA623" s="372"/>
      <c r="AB623" s="372"/>
      <c r="AC623" s="372"/>
      <c r="AD623" s="372"/>
      <c r="AE623" s="372"/>
      <c r="AF623" s="372"/>
      <c r="AG623" s="372"/>
      <c r="AH623" s="372"/>
      <c r="AI623" s="372"/>
      <c r="AJ623" s="372"/>
      <c r="AK623" s="372"/>
      <c r="AL623" s="372"/>
      <c r="AM623" s="372"/>
      <c r="AN623" s="372"/>
      <c r="AO623" s="372"/>
      <c r="AP623" s="372"/>
      <c r="AQ623" s="372"/>
      <c r="AR623" s="372"/>
      <c r="AS623" s="372"/>
      <c r="AT623" s="372"/>
      <c r="AU623" s="372"/>
      <c r="AV623" s="372"/>
      <c r="AW623" s="372"/>
      <c r="AX623" s="372"/>
      <c r="AY623" s="372"/>
      <c r="AZ623" s="372"/>
      <c r="BA623" s="375"/>
      <c r="BB623" s="451"/>
      <c r="BC623" s="375"/>
      <c r="BD623" s="375"/>
      <c r="BE623" s="375"/>
      <c r="BF623" s="375"/>
      <c r="BG623" s="375"/>
      <c r="BH623" s="375"/>
      <c r="BI623" s="375"/>
      <c r="BJ623" s="375"/>
      <c r="BK623" s="375"/>
      <c r="BL623" s="375"/>
      <c r="BM623" s="375"/>
      <c r="BN623" s="375"/>
      <c r="BO623" s="375"/>
      <c r="BP623" s="375"/>
      <c r="BQ623" s="375"/>
      <c r="BR623" s="375"/>
      <c r="BS623" s="375"/>
      <c r="BT623" s="375"/>
      <c r="BU623" s="375"/>
      <c r="BV623" s="375"/>
      <c r="BW623" s="375"/>
      <c r="BX623" s="375"/>
      <c r="BY623" s="375"/>
      <c r="BZ623" s="375"/>
      <c r="CA623" s="375"/>
      <c r="CB623" s="375"/>
      <c r="CC623" s="375"/>
      <c r="CD623" s="375"/>
      <c r="CE623" s="375"/>
      <c r="CF623" s="375"/>
      <c r="CG623" s="375"/>
      <c r="CH623" s="375"/>
      <c r="CI623" s="375"/>
      <c r="CJ623" s="375"/>
      <c r="CK623" s="375"/>
      <c r="CL623" s="375"/>
      <c r="CM623" s="375"/>
      <c r="CN623" s="375"/>
      <c r="CO623" s="375"/>
      <c r="CP623" s="375"/>
      <c r="CQ623" s="375"/>
      <c r="CR623" s="375"/>
      <c r="CS623" s="375"/>
      <c r="CT623" s="375"/>
      <c r="CU623" s="375"/>
      <c r="CV623" s="375"/>
      <c r="CW623" s="375"/>
      <c r="CX623" s="375"/>
      <c r="CY623" s="375"/>
      <c r="CZ623" s="375"/>
    </row>
    <row r="624" s="379" customFormat="true" ht="25.15" customHeight="true" x14ac:dyDescent="0.2">
      <c r="C624" s="1141"/>
      <c r="D624" s="1142"/>
      <c r="E624" s="670"/>
      <c r="F624" s="670"/>
      <c r="G624" s="670"/>
      <c r="H624" s="1142" t="s">
        <v>354</v>
      </c>
      <c r="I624" s="1142"/>
      <c r="J624" s="762">
        <v>6.5183963795713742E-2</v>
      </c>
      <c r="K624" s="670"/>
      <c r="L624" s="670"/>
      <c r="M624" s="1142" t="s">
        <v>369</v>
      </c>
      <c r="N624" s="1142"/>
      <c r="O624" s="763">
        <v>-7.1393787712054398E-3</v>
      </c>
      <c r="P624" s="670"/>
      <c r="Q624" s="670"/>
      <c r="AA624" s="372"/>
      <c r="AB624" s="372"/>
      <c r="AC624" s="372"/>
      <c r="AD624" s="372"/>
      <c r="AE624" s="372"/>
      <c r="AF624" s="372"/>
      <c r="AG624" s="372"/>
      <c r="AH624" s="372"/>
      <c r="AI624" s="372"/>
      <c r="AJ624" s="372"/>
      <c r="AK624" s="372"/>
      <c r="AL624" s="372"/>
      <c r="AM624" s="372"/>
      <c r="AN624" s="372"/>
      <c r="AO624" s="372"/>
      <c r="AP624" s="372"/>
      <c r="AQ624" s="372"/>
      <c r="AR624" s="372"/>
      <c r="AS624" s="372"/>
      <c r="AT624" s="372"/>
      <c r="AU624" s="372"/>
      <c r="AV624" s="372"/>
      <c r="AW624" s="372"/>
      <c r="AX624" s="372"/>
      <c r="AY624" s="372"/>
      <c r="AZ624" s="372"/>
      <c r="BA624" s="375"/>
      <c r="BB624" s="451"/>
      <c r="BC624" s="375"/>
      <c r="BD624" s="375"/>
      <c r="BE624" s="375"/>
      <c r="BF624" s="375"/>
      <c r="BG624" s="375"/>
      <c r="BH624" s="375"/>
      <c r="BI624" s="375"/>
      <c r="BJ624" s="375"/>
      <c r="BK624" s="375"/>
      <c r="BL624" s="375"/>
      <c r="BM624" s="375"/>
      <c r="BN624" s="375"/>
      <c r="BO624" s="375"/>
      <c r="BP624" s="375"/>
      <c r="BQ624" s="375"/>
      <c r="BR624" s="375"/>
      <c r="BS624" s="375"/>
      <c r="BT624" s="375"/>
      <c r="BU624" s="375"/>
      <c r="BV624" s="375"/>
      <c r="BW624" s="375"/>
      <c r="BX624" s="375"/>
      <c r="BY624" s="375"/>
      <c r="BZ624" s="375"/>
      <c r="CA624" s="375"/>
      <c r="CB624" s="375"/>
      <c r="CC624" s="375"/>
      <c r="CD624" s="375"/>
      <c r="CE624" s="375"/>
      <c r="CF624" s="375"/>
      <c r="CG624" s="375"/>
      <c r="CH624" s="375"/>
      <c r="CI624" s="375"/>
      <c r="CJ624" s="375"/>
      <c r="CK624" s="375"/>
      <c r="CL624" s="375"/>
      <c r="CM624" s="375"/>
      <c r="CN624" s="375"/>
      <c r="CO624" s="375"/>
      <c r="CP624" s="375"/>
      <c r="CQ624" s="375"/>
      <c r="CR624" s="375"/>
      <c r="CS624" s="375"/>
      <c r="CT624" s="375"/>
      <c r="CU624" s="375"/>
      <c r="CV624" s="375"/>
      <c r="CW624" s="375"/>
      <c r="CX624" s="375"/>
      <c r="CY624" s="375"/>
      <c r="CZ624" s="375"/>
    </row>
    <row r="625" s="379" customFormat="true" ht="25.15" customHeight="true" x14ac:dyDescent="0.2">
      <c r="C625" s="1141"/>
      <c r="D625" s="1142"/>
      <c r="E625" s="670"/>
      <c r="F625" s="670"/>
      <c r="G625" s="670"/>
      <c r="H625" s="1142" t="s">
        <v>343</v>
      </c>
      <c r="I625" s="1142"/>
      <c r="J625" s="762">
        <v>9.8213104338169946E-2</v>
      </c>
      <c r="K625" s="670"/>
      <c r="L625" s="670"/>
      <c r="M625" s="1142" t="s">
        <v>357</v>
      </c>
      <c r="N625" s="1142"/>
      <c r="O625" s="763">
        <v>5.1590164759579324E-2</v>
      </c>
      <c r="P625" s="670"/>
      <c r="Q625" s="670"/>
      <c r="AA625" s="372"/>
      <c r="AB625" s="372"/>
      <c r="AC625" s="372"/>
      <c r="AD625" s="372"/>
      <c r="AE625" s="372"/>
      <c r="AF625" s="372"/>
      <c r="AG625" s="372"/>
      <c r="AH625" s="372"/>
      <c r="AI625" s="372"/>
      <c r="AJ625" s="372"/>
      <c r="AK625" s="372"/>
      <c r="AL625" s="372"/>
      <c r="AM625" s="372"/>
      <c r="AN625" s="372"/>
      <c r="AO625" s="372"/>
      <c r="AP625" s="372"/>
      <c r="AQ625" s="372"/>
      <c r="AR625" s="372"/>
      <c r="AS625" s="372"/>
      <c r="AT625" s="372"/>
      <c r="AU625" s="372"/>
      <c r="AV625" s="372"/>
      <c r="AW625" s="372"/>
      <c r="AX625" s="372"/>
      <c r="AY625" s="372"/>
      <c r="AZ625" s="372"/>
      <c r="BA625" s="375"/>
      <c r="BB625" s="451"/>
      <c r="BC625" s="375"/>
      <c r="BD625" s="375"/>
      <c r="BE625" s="375"/>
      <c r="BF625" s="375"/>
      <c r="BG625" s="375"/>
      <c r="BH625" s="375"/>
      <c r="BI625" s="375"/>
      <c r="BJ625" s="375"/>
      <c r="BK625" s="375"/>
      <c r="BL625" s="375"/>
      <c r="BM625" s="375"/>
      <c r="BN625" s="375"/>
      <c r="BO625" s="375"/>
      <c r="BP625" s="375"/>
      <c r="BQ625" s="375"/>
      <c r="BR625" s="375"/>
      <c r="BS625" s="375"/>
      <c r="BT625" s="375"/>
      <c r="BU625" s="375"/>
      <c r="BV625" s="375"/>
      <c r="BW625" s="375"/>
      <c r="BX625" s="375"/>
      <c r="BY625" s="375"/>
      <c r="BZ625" s="375"/>
      <c r="CA625" s="375"/>
      <c r="CB625" s="375"/>
      <c r="CC625" s="375"/>
      <c r="CD625" s="375"/>
      <c r="CE625" s="375"/>
      <c r="CF625" s="375"/>
      <c r="CG625" s="375"/>
      <c r="CH625" s="375"/>
      <c r="CI625" s="375"/>
      <c r="CJ625" s="375"/>
      <c r="CK625" s="375"/>
      <c r="CL625" s="375"/>
      <c r="CM625" s="375"/>
      <c r="CN625" s="375"/>
      <c r="CO625" s="375"/>
      <c r="CP625" s="375"/>
      <c r="CQ625" s="375"/>
      <c r="CR625" s="375"/>
      <c r="CS625" s="375"/>
      <c r="CT625" s="375"/>
      <c r="CU625" s="375"/>
      <c r="CV625" s="375"/>
      <c r="CW625" s="375"/>
      <c r="CX625" s="375"/>
      <c r="CY625" s="375"/>
      <c r="CZ625" s="375"/>
    </row>
    <row r="626" s="379" customFormat="true" ht="25.15" customHeight="true" x14ac:dyDescent="0.2">
      <c r="C626" s="1141"/>
      <c r="D626" s="1142"/>
      <c r="E626" s="670"/>
      <c r="F626" s="670"/>
      <c r="G626" s="670"/>
      <c r="H626" s="1142" t="s">
        <v>340</v>
      </c>
      <c r="I626" s="1142"/>
      <c r="J626" s="762">
        <v>9.8446451633761603E-2</v>
      </c>
      <c r="K626" s="670"/>
      <c r="L626" s="670"/>
      <c r="M626" s="1142" t="s">
        <v>360</v>
      </c>
      <c r="N626" s="1142"/>
      <c r="O626" s="763">
        <v>-5.0734992788268436E-2</v>
      </c>
      <c r="P626" s="670"/>
      <c r="Q626" s="670"/>
      <c r="AA626" s="372"/>
      <c r="AB626" s="372"/>
      <c r="AC626" s="372"/>
      <c r="AD626" s="372"/>
      <c r="AE626" s="372"/>
      <c r="AF626" s="372"/>
      <c r="AG626" s="372"/>
      <c r="AH626" s="372"/>
      <c r="AI626" s="372"/>
      <c r="AJ626" s="372"/>
      <c r="AK626" s="372"/>
      <c r="AL626" s="372"/>
      <c r="AM626" s="372"/>
      <c r="AN626" s="372"/>
      <c r="AO626" s="372"/>
      <c r="AP626" s="372"/>
      <c r="AQ626" s="372"/>
      <c r="AR626" s="372"/>
      <c r="AS626" s="372"/>
      <c r="AT626" s="372"/>
      <c r="AU626" s="372"/>
      <c r="AV626" s="372"/>
      <c r="AW626" s="372"/>
      <c r="AX626" s="372"/>
      <c r="AY626" s="372"/>
      <c r="AZ626" s="372"/>
      <c r="BA626" s="375"/>
      <c r="BB626" s="451"/>
      <c r="BC626" s="375"/>
      <c r="BD626" s="375"/>
      <c r="BE626" s="375"/>
      <c r="BF626" s="375"/>
      <c r="BG626" s="375"/>
      <c r="BH626" s="375"/>
      <c r="BI626" s="375"/>
      <c r="BJ626" s="375"/>
      <c r="BK626" s="375"/>
      <c r="BL626" s="375"/>
      <c r="BM626" s="375"/>
      <c r="BN626" s="375"/>
      <c r="BO626" s="375"/>
      <c r="BP626" s="375"/>
      <c r="BQ626" s="375"/>
      <c r="BR626" s="375"/>
      <c r="BS626" s="375"/>
      <c r="BT626" s="375"/>
      <c r="BU626" s="375"/>
      <c r="BV626" s="375"/>
      <c r="BW626" s="375"/>
      <c r="BX626" s="375"/>
      <c r="BY626" s="375"/>
      <c r="BZ626" s="375"/>
      <c r="CA626" s="375"/>
      <c r="CB626" s="375"/>
      <c r="CC626" s="375"/>
      <c r="CD626" s="375"/>
      <c r="CE626" s="375"/>
      <c r="CF626" s="375"/>
      <c r="CG626" s="375"/>
      <c r="CH626" s="375"/>
      <c r="CI626" s="375"/>
      <c r="CJ626" s="375"/>
      <c r="CK626" s="375"/>
      <c r="CL626" s="375"/>
      <c r="CM626" s="375"/>
      <c r="CN626" s="375"/>
      <c r="CO626" s="375"/>
      <c r="CP626" s="375"/>
      <c r="CQ626" s="375"/>
      <c r="CR626" s="375"/>
      <c r="CS626" s="375"/>
      <c r="CT626" s="375"/>
      <c r="CU626" s="375"/>
      <c r="CV626" s="375"/>
      <c r="CW626" s="375"/>
      <c r="CX626" s="375"/>
      <c r="CY626" s="375"/>
      <c r="CZ626" s="375"/>
    </row>
    <row r="627" s="379" customFormat="true" ht="25.15" customHeight="true" x14ac:dyDescent="0.2">
      <c r="C627" s="1141"/>
      <c r="D627" s="1142"/>
      <c r="E627" s="670"/>
      <c r="F627" s="670"/>
      <c r="G627" s="670"/>
      <c r="H627" s="1142" t="s">
        <v>346</v>
      </c>
      <c r="I627" s="1142"/>
      <c r="J627" s="762">
        <v>9.8343347536380424E-2</v>
      </c>
      <c r="K627" s="670"/>
      <c r="L627" s="670"/>
      <c r="M627" s="1142" t="s">
        <v>354</v>
      </c>
      <c r="N627" s="1142"/>
      <c r="O627" s="763">
        <v>5.4565796231581865E-2</v>
      </c>
      <c r="P627" s="670"/>
      <c r="Q627" s="670"/>
      <c r="AA627" s="372"/>
      <c r="AB627" s="372"/>
      <c r="AC627" s="372"/>
      <c r="AD627" s="372"/>
      <c r="AE627" s="372"/>
      <c r="AF627" s="372"/>
      <c r="AG627" s="372"/>
      <c r="AH627" s="372"/>
      <c r="AI627" s="372"/>
      <c r="AJ627" s="372"/>
      <c r="AK627" s="372"/>
      <c r="AL627" s="372"/>
      <c r="AM627" s="372"/>
      <c r="AN627" s="372"/>
      <c r="AO627" s="372"/>
      <c r="AP627" s="372"/>
      <c r="AQ627" s="372"/>
      <c r="AR627" s="372"/>
      <c r="AS627" s="372"/>
      <c r="AT627" s="372"/>
      <c r="AU627" s="372"/>
      <c r="AV627" s="372"/>
      <c r="AW627" s="372"/>
      <c r="AX627" s="372"/>
      <c r="AY627" s="372"/>
      <c r="AZ627" s="372"/>
      <c r="BA627" s="375"/>
      <c r="BB627" s="451"/>
      <c r="BC627" s="375"/>
      <c r="BD627" s="375"/>
      <c r="BE627" s="375"/>
      <c r="BF627" s="375"/>
      <c r="BG627" s="375"/>
      <c r="BH627" s="375"/>
      <c r="BI627" s="375"/>
      <c r="BJ627" s="375"/>
      <c r="BK627" s="375"/>
      <c r="BL627" s="375"/>
      <c r="BM627" s="375"/>
      <c r="BN627" s="375"/>
      <c r="BO627" s="375"/>
      <c r="BP627" s="375"/>
      <c r="BQ627" s="375"/>
      <c r="BR627" s="375"/>
      <c r="BS627" s="375"/>
      <c r="BT627" s="375"/>
      <c r="BU627" s="375"/>
      <c r="BV627" s="375"/>
      <c r="BW627" s="375"/>
      <c r="BX627" s="375"/>
      <c r="BY627" s="375"/>
      <c r="BZ627" s="375"/>
      <c r="CA627" s="375"/>
      <c r="CB627" s="375"/>
      <c r="CC627" s="375"/>
      <c r="CD627" s="375"/>
      <c r="CE627" s="375"/>
      <c r="CF627" s="375"/>
      <c r="CG627" s="375"/>
      <c r="CH627" s="375"/>
      <c r="CI627" s="375"/>
      <c r="CJ627" s="375"/>
      <c r="CK627" s="375"/>
      <c r="CL627" s="375"/>
      <c r="CM627" s="375"/>
      <c r="CN627" s="375"/>
      <c r="CO627" s="375"/>
      <c r="CP627" s="375"/>
      <c r="CQ627" s="375"/>
      <c r="CR627" s="375"/>
      <c r="CS627" s="375"/>
      <c r="CT627" s="375"/>
      <c r="CU627" s="375"/>
      <c r="CV627" s="375"/>
      <c r="CW627" s="375"/>
      <c r="CX627" s="375"/>
      <c r="CY627" s="375"/>
      <c r="CZ627" s="375"/>
    </row>
    <row r="628" s="379" customFormat="true" ht="25.15" customHeight="true" x14ac:dyDescent="0.2">
      <c r="C628" s="1141"/>
      <c r="D628" s="1142"/>
      <c r="E628" s="670"/>
      <c r="F628" s="670"/>
      <c r="G628" s="670"/>
      <c r="H628" s="1142" t="s">
        <v>341</v>
      </c>
      <c r="I628" s="1142"/>
      <c r="J628" s="762">
        <v>9.8412149604476848E-2</v>
      </c>
      <c r="K628" s="670"/>
      <c r="L628" s="670"/>
      <c r="M628" s="1142" t="s">
        <v>343</v>
      </c>
      <c r="N628" s="1142"/>
      <c r="O628" s="763">
        <v>0.11378916582282302</v>
      </c>
      <c r="P628" s="670"/>
      <c r="Q628" s="670"/>
      <c r="AA628" s="372"/>
      <c r="AB628" s="372"/>
      <c r="AC628" s="372"/>
      <c r="AD628" s="372"/>
      <c r="AE628" s="372"/>
      <c r="AF628" s="372"/>
      <c r="AG628" s="372"/>
      <c r="AH628" s="372"/>
      <c r="AI628" s="372"/>
      <c r="AJ628" s="372"/>
      <c r="AK628" s="372"/>
      <c r="AL628" s="372"/>
      <c r="AM628" s="372"/>
      <c r="AN628" s="372"/>
      <c r="AO628" s="372"/>
      <c r="AP628" s="372"/>
      <c r="AQ628" s="372"/>
      <c r="AR628" s="372"/>
      <c r="AS628" s="372"/>
      <c r="AT628" s="372"/>
      <c r="AU628" s="372"/>
      <c r="AV628" s="372"/>
      <c r="AW628" s="372"/>
      <c r="AX628" s="372"/>
      <c r="AY628" s="372"/>
      <c r="AZ628" s="372"/>
      <c r="BA628" s="375"/>
      <c r="BB628" s="451"/>
      <c r="BC628" s="375"/>
      <c r="BD628" s="375"/>
      <c r="BE628" s="375"/>
      <c r="BF628" s="375"/>
      <c r="BG628" s="375"/>
      <c r="BH628" s="375"/>
      <c r="BI628" s="375"/>
      <c r="BJ628" s="375"/>
      <c r="BK628" s="375"/>
      <c r="BL628" s="375"/>
      <c r="BM628" s="375"/>
      <c r="BN628" s="375"/>
      <c r="BO628" s="375"/>
      <c r="BP628" s="375"/>
      <c r="BQ628" s="375"/>
      <c r="BR628" s="375"/>
      <c r="BS628" s="375"/>
      <c r="BT628" s="375"/>
      <c r="BU628" s="375"/>
      <c r="BV628" s="375"/>
      <c r="BW628" s="375"/>
      <c r="BX628" s="375"/>
      <c r="BY628" s="375"/>
      <c r="BZ628" s="375"/>
      <c r="CA628" s="375"/>
      <c r="CB628" s="375"/>
      <c r="CC628" s="375"/>
      <c r="CD628" s="375"/>
      <c r="CE628" s="375"/>
      <c r="CF628" s="375"/>
      <c r="CG628" s="375"/>
      <c r="CH628" s="375"/>
      <c r="CI628" s="375"/>
      <c r="CJ628" s="375"/>
      <c r="CK628" s="375"/>
      <c r="CL628" s="375"/>
      <c r="CM628" s="375"/>
      <c r="CN628" s="375"/>
      <c r="CO628" s="375"/>
      <c r="CP628" s="375"/>
      <c r="CQ628" s="375"/>
      <c r="CR628" s="375"/>
      <c r="CS628" s="375"/>
      <c r="CT628" s="375"/>
      <c r="CU628" s="375"/>
      <c r="CV628" s="375"/>
      <c r="CW628" s="375"/>
      <c r="CX628" s="375"/>
      <c r="CY628" s="375"/>
      <c r="CZ628" s="375"/>
    </row>
    <row r="629" s="379" customFormat="true" ht="25.15" customHeight="true" x14ac:dyDescent="0.2">
      <c r="C629" s="1141"/>
      <c r="D629" s="1142"/>
      <c r="E629" s="670"/>
      <c r="F629" s="670"/>
      <c r="G629" s="670"/>
      <c r="H629" s="1142" t="s">
        <v>352</v>
      </c>
      <c r="I629" s="1142"/>
      <c r="J629" s="762">
        <v>9.8020961766709505E-2</v>
      </c>
      <c r="K629" s="670"/>
      <c r="L629" s="670"/>
      <c r="M629" s="1142" t="s">
        <v>340</v>
      </c>
      <c r="N629" s="1142"/>
      <c r="O629" s="763">
        <v>0.11377735757027327</v>
      </c>
      <c r="P629" s="670"/>
      <c r="Q629" s="670"/>
      <c r="AA629" s="372"/>
      <c r="AB629" s="372"/>
      <c r="AC629" s="372"/>
      <c r="AD629" s="372"/>
      <c r="AE629" s="372"/>
      <c r="AF629" s="372"/>
      <c r="AG629" s="372"/>
      <c r="AH629" s="372"/>
      <c r="AI629" s="372"/>
      <c r="AJ629" s="372"/>
      <c r="AK629" s="372"/>
      <c r="AL629" s="372"/>
      <c r="AM629" s="372"/>
      <c r="AN629" s="372"/>
      <c r="AO629" s="372"/>
      <c r="AP629" s="372"/>
      <c r="AQ629" s="372"/>
      <c r="AR629" s="372"/>
      <c r="AS629" s="372"/>
      <c r="AT629" s="372"/>
      <c r="AU629" s="372"/>
      <c r="AV629" s="372"/>
      <c r="AW629" s="372"/>
      <c r="AX629" s="372"/>
      <c r="AY629" s="372"/>
      <c r="AZ629" s="372"/>
      <c r="BA629" s="375"/>
      <c r="BB629" s="451"/>
      <c r="BC629" s="375"/>
      <c r="BD629" s="375"/>
      <c r="BE629" s="375"/>
      <c r="BF629" s="375"/>
      <c r="BG629" s="375"/>
      <c r="BH629" s="375"/>
      <c r="BI629" s="375"/>
      <c r="BJ629" s="375"/>
      <c r="BK629" s="375"/>
      <c r="BL629" s="375"/>
      <c r="BM629" s="375"/>
      <c r="BN629" s="375"/>
      <c r="BO629" s="375"/>
      <c r="BP629" s="375"/>
      <c r="BQ629" s="375"/>
      <c r="BR629" s="375"/>
      <c r="BS629" s="375"/>
      <c r="BT629" s="375"/>
      <c r="BU629" s="375"/>
      <c r="BV629" s="375"/>
      <c r="BW629" s="375"/>
      <c r="BX629" s="375"/>
      <c r="BY629" s="375"/>
      <c r="BZ629" s="375"/>
      <c r="CA629" s="375"/>
      <c r="CB629" s="375"/>
      <c r="CC629" s="375"/>
      <c r="CD629" s="375"/>
      <c r="CE629" s="375"/>
      <c r="CF629" s="375"/>
      <c r="CG629" s="375"/>
      <c r="CH629" s="375"/>
      <c r="CI629" s="375"/>
      <c r="CJ629" s="375"/>
      <c r="CK629" s="375"/>
      <c r="CL629" s="375"/>
      <c r="CM629" s="375"/>
      <c r="CN629" s="375"/>
      <c r="CO629" s="375"/>
      <c r="CP629" s="375"/>
      <c r="CQ629" s="375"/>
      <c r="CR629" s="375"/>
      <c r="CS629" s="375"/>
      <c r="CT629" s="375"/>
      <c r="CU629" s="375"/>
      <c r="CV629" s="375"/>
      <c r="CW629" s="375"/>
      <c r="CX629" s="375"/>
      <c r="CY629" s="375"/>
      <c r="CZ629" s="375"/>
    </row>
    <row r="630" s="379" customFormat="true" ht="25.15" customHeight="true" x14ac:dyDescent="0.2">
      <c r="C630" s="1141"/>
      <c r="D630" s="1142"/>
      <c r="E630" s="670"/>
      <c r="F630" s="670"/>
      <c r="G630" s="670"/>
      <c r="H630" s="1142" t="s">
        <v>345</v>
      </c>
      <c r="I630" s="1142"/>
      <c r="J630" s="762">
        <v>9.8408646912131401E-2</v>
      </c>
      <c r="K630" s="670"/>
      <c r="L630" s="670"/>
      <c r="M630" s="1142" t="s">
        <v>346</v>
      </c>
      <c r="N630" s="1142"/>
      <c r="O630" s="763">
        <v>0.11378216038157996</v>
      </c>
      <c r="P630" s="670"/>
      <c r="Q630" s="670"/>
      <c r="AA630" s="372"/>
      <c r="AB630" s="372"/>
      <c r="AC630" s="372"/>
      <c r="AD630" s="372"/>
      <c r="AE630" s="372"/>
      <c r="AF630" s="372"/>
      <c r="AG630" s="372"/>
      <c r="AH630" s="372"/>
      <c r="AI630" s="372"/>
      <c r="AJ630" s="372"/>
      <c r="AK630" s="372"/>
      <c r="AL630" s="372"/>
      <c r="AM630" s="372"/>
      <c r="AN630" s="372"/>
      <c r="AO630" s="372"/>
      <c r="AP630" s="372"/>
      <c r="AQ630" s="372"/>
      <c r="AR630" s="372"/>
      <c r="AS630" s="372"/>
      <c r="AT630" s="372"/>
      <c r="AU630" s="372"/>
      <c r="AV630" s="372"/>
      <c r="AW630" s="372"/>
      <c r="AX630" s="372"/>
      <c r="AY630" s="372"/>
      <c r="AZ630" s="372"/>
      <c r="BA630" s="375"/>
      <c r="BB630" s="451"/>
      <c r="BC630" s="375"/>
      <c r="BD630" s="375"/>
      <c r="BE630" s="375"/>
      <c r="BF630" s="375"/>
      <c r="BG630" s="375"/>
      <c r="BH630" s="375"/>
      <c r="BI630" s="375"/>
      <c r="BJ630" s="375"/>
      <c r="BK630" s="375"/>
      <c r="BL630" s="375"/>
      <c r="BM630" s="375"/>
      <c r="BN630" s="375"/>
      <c r="BO630" s="375"/>
      <c r="BP630" s="375"/>
      <c r="BQ630" s="375"/>
      <c r="BR630" s="375"/>
      <c r="BS630" s="375"/>
      <c r="BT630" s="375"/>
      <c r="BU630" s="375"/>
      <c r="BV630" s="375"/>
      <c r="BW630" s="375"/>
      <c r="BX630" s="375"/>
      <c r="BY630" s="375"/>
      <c r="BZ630" s="375"/>
      <c r="CA630" s="375"/>
      <c r="CB630" s="375"/>
      <c r="CC630" s="375"/>
      <c r="CD630" s="375"/>
      <c r="CE630" s="375"/>
      <c r="CF630" s="375"/>
      <c r="CG630" s="375"/>
      <c r="CH630" s="375"/>
      <c r="CI630" s="375"/>
      <c r="CJ630" s="375"/>
      <c r="CK630" s="375"/>
      <c r="CL630" s="375"/>
      <c r="CM630" s="375"/>
      <c r="CN630" s="375"/>
      <c r="CO630" s="375"/>
      <c r="CP630" s="375"/>
      <c r="CQ630" s="375"/>
      <c r="CR630" s="375"/>
      <c r="CS630" s="375"/>
      <c r="CT630" s="375"/>
      <c r="CU630" s="375"/>
      <c r="CV630" s="375"/>
      <c r="CW630" s="375"/>
      <c r="CX630" s="375"/>
      <c r="CY630" s="375"/>
      <c r="CZ630" s="375"/>
    </row>
    <row r="631" s="379" customFormat="true" ht="25.15" customHeight="true" x14ac:dyDescent="0.2">
      <c r="C631" s="1141"/>
      <c r="D631" s="1142"/>
      <c r="E631" s="670"/>
      <c r="F631" s="670"/>
      <c r="G631" s="670"/>
      <c r="H631" s="1142" t="s">
        <v>348</v>
      </c>
      <c r="I631" s="1142"/>
      <c r="J631" s="765">
        <v>9.8408475296781289E-2</v>
      </c>
      <c r="K631" s="670"/>
      <c r="L631" s="670"/>
      <c r="M631" s="1142" t="s">
        <v>341</v>
      </c>
      <c r="N631" s="1142"/>
      <c r="O631" s="763">
        <v>0.11379233560809325</v>
      </c>
      <c r="P631" s="670"/>
      <c r="Q631" s="670"/>
      <c r="AA631" s="372"/>
      <c r="AB631" s="372"/>
      <c r="AC631" s="372"/>
      <c r="AD631" s="372"/>
      <c r="AE631" s="372"/>
      <c r="AF631" s="372"/>
      <c r="AG631" s="372"/>
      <c r="AH631" s="372"/>
      <c r="AI631" s="372"/>
      <c r="AJ631" s="372"/>
      <c r="AK631" s="372"/>
      <c r="AL631" s="372"/>
      <c r="AM631" s="372"/>
      <c r="AN631" s="372"/>
      <c r="AO631" s="372"/>
      <c r="AP631" s="372"/>
      <c r="AQ631" s="372"/>
      <c r="AR631" s="372"/>
      <c r="AS631" s="372"/>
      <c r="AT631" s="372"/>
      <c r="AU631" s="372"/>
      <c r="AV631" s="372"/>
      <c r="AW631" s="372"/>
      <c r="AX631" s="372"/>
      <c r="AY631" s="372"/>
      <c r="AZ631" s="372"/>
      <c r="BA631" s="375"/>
      <c r="BB631" s="451"/>
      <c r="BC631" s="375"/>
      <c r="BD631" s="375"/>
      <c r="BE631" s="375"/>
      <c r="BF631" s="375"/>
      <c r="BG631" s="375"/>
      <c r="BH631" s="375"/>
      <c r="BI631" s="375"/>
      <c r="BJ631" s="375"/>
      <c r="BK631" s="375"/>
      <c r="BL631" s="375"/>
      <c r="BM631" s="375"/>
      <c r="BN631" s="375"/>
      <c r="BO631" s="375"/>
      <c r="BP631" s="375"/>
      <c r="BQ631" s="375"/>
      <c r="BR631" s="375"/>
      <c r="BS631" s="375"/>
      <c r="BT631" s="375"/>
      <c r="BU631" s="375"/>
      <c r="BV631" s="375"/>
      <c r="BW631" s="375"/>
      <c r="BX631" s="375"/>
      <c r="BY631" s="375"/>
      <c r="BZ631" s="375"/>
      <c r="CA631" s="375"/>
      <c r="CB631" s="375"/>
      <c r="CC631" s="375"/>
      <c r="CD631" s="375"/>
      <c r="CE631" s="375"/>
      <c r="CF631" s="375"/>
      <c r="CG631" s="375"/>
      <c r="CH631" s="375"/>
      <c r="CI631" s="375"/>
      <c r="CJ631" s="375"/>
      <c r="CK631" s="375"/>
      <c r="CL631" s="375"/>
      <c r="CM631" s="375"/>
      <c r="CN631" s="375"/>
      <c r="CO631" s="375"/>
      <c r="CP631" s="375"/>
      <c r="CQ631" s="375"/>
      <c r="CR631" s="375"/>
      <c r="CS631" s="375"/>
      <c r="CT631" s="375"/>
      <c r="CU631" s="375"/>
      <c r="CV631" s="375"/>
      <c r="CW631" s="375"/>
      <c r="CX631" s="375"/>
      <c r="CY631" s="375"/>
      <c r="CZ631" s="375"/>
    </row>
    <row r="632" s="379" customFormat="true" ht="25.15" customHeight="true" x14ac:dyDescent="0.2">
      <c r="C632" s="1141"/>
      <c r="D632" s="1142"/>
      <c r="E632" s="670"/>
      <c r="F632" s="670"/>
      <c r="G632" s="670"/>
      <c r="H632" s="1142"/>
      <c r="I632" s="1142"/>
      <c r="J632" s="670"/>
      <c r="K632" s="670"/>
      <c r="L632" s="670"/>
      <c r="M632" s="1142" t="s">
        <v>352</v>
      </c>
      <c r="N632" s="1142"/>
      <c r="O632" s="763">
        <v>0.11363340742243401</v>
      </c>
      <c r="P632" s="670"/>
      <c r="Q632" s="670"/>
      <c r="AA632" s="372"/>
      <c r="AB632" s="372"/>
      <c r="AC632" s="372"/>
      <c r="AD632" s="372"/>
      <c r="AE632" s="372"/>
      <c r="AF632" s="372"/>
      <c r="AG632" s="372"/>
      <c r="AH632" s="372"/>
      <c r="AI632" s="372"/>
      <c r="AJ632" s="372"/>
      <c r="AK632" s="372"/>
      <c r="AL632" s="372"/>
      <c r="AM632" s="372"/>
      <c r="AN632" s="372"/>
      <c r="AO632" s="372"/>
      <c r="AP632" s="372"/>
      <c r="AQ632" s="372"/>
      <c r="AR632" s="372"/>
      <c r="AS632" s="372"/>
      <c r="AT632" s="372"/>
      <c r="AU632" s="372"/>
      <c r="AV632" s="372"/>
      <c r="AW632" s="372"/>
      <c r="AX632" s="372"/>
      <c r="AY632" s="372"/>
      <c r="AZ632" s="372"/>
      <c r="BA632" s="375"/>
      <c r="BB632" s="451"/>
      <c r="BC632" s="375"/>
      <c r="BD632" s="375"/>
      <c r="BE632" s="375"/>
      <c r="BF632" s="375"/>
      <c r="BG632" s="375"/>
      <c r="BH632" s="375"/>
      <c r="BI632" s="375"/>
      <c r="BJ632" s="375"/>
      <c r="BK632" s="375"/>
      <c r="BL632" s="375"/>
      <c r="BM632" s="375"/>
      <c r="BN632" s="375"/>
      <c r="BO632" s="375"/>
      <c r="BP632" s="375"/>
      <c r="BQ632" s="375"/>
      <c r="BR632" s="375"/>
      <c r="BS632" s="375"/>
      <c r="BT632" s="375"/>
      <c r="BU632" s="375"/>
      <c r="BV632" s="375"/>
      <c r="BW632" s="375"/>
      <c r="BX632" s="375"/>
      <c r="BY632" s="375"/>
      <c r="BZ632" s="375"/>
      <c r="CA632" s="375"/>
      <c r="CB632" s="375"/>
      <c r="CC632" s="375"/>
      <c r="CD632" s="375"/>
      <c r="CE632" s="375"/>
      <c r="CF632" s="375"/>
      <c r="CG632" s="375"/>
      <c r="CH632" s="375"/>
      <c r="CI632" s="375"/>
      <c r="CJ632" s="375"/>
      <c r="CK632" s="375"/>
      <c r="CL632" s="375"/>
      <c r="CM632" s="375"/>
      <c r="CN632" s="375"/>
      <c r="CO632" s="375"/>
      <c r="CP632" s="375"/>
      <c r="CQ632" s="375"/>
      <c r="CR632" s="375"/>
      <c r="CS632" s="375"/>
      <c r="CT632" s="375"/>
      <c r="CU632" s="375"/>
      <c r="CV632" s="375"/>
      <c r="CW632" s="375"/>
      <c r="CX632" s="375"/>
      <c r="CY632" s="375"/>
      <c r="CZ632" s="375"/>
    </row>
    <row r="633" s="379" customFormat="true" ht="25.15" customHeight="true" x14ac:dyDescent="0.2">
      <c r="C633" s="1141"/>
      <c r="D633" s="1142"/>
      <c r="E633" s="670"/>
      <c r="F633" s="670"/>
      <c r="G633" s="670"/>
      <c r="H633" s="1142"/>
      <c r="I633" s="1142"/>
      <c r="J633" s="670"/>
      <c r="K633" s="670"/>
      <c r="L633" s="670"/>
      <c r="M633" s="1142" t="s">
        <v>345</v>
      </c>
      <c r="N633" s="1142"/>
      <c r="O633" s="763">
        <v>0.11377945294829851</v>
      </c>
      <c r="P633" s="670"/>
      <c r="Q633" s="670"/>
      <c r="AA633" s="372"/>
      <c r="AB633" s="372"/>
      <c r="AC633" s="372"/>
      <c r="AD633" s="372"/>
      <c r="AE633" s="372"/>
      <c r="AF633" s="372"/>
      <c r="AG633" s="372"/>
      <c r="AH633" s="372"/>
      <c r="AI633" s="372"/>
      <c r="AJ633" s="372"/>
      <c r="AK633" s="372"/>
      <c r="AL633" s="372"/>
      <c r="AM633" s="372"/>
      <c r="AN633" s="372"/>
      <c r="AO633" s="372"/>
      <c r="AP633" s="372"/>
      <c r="AQ633" s="372"/>
      <c r="AR633" s="372"/>
      <c r="AS633" s="372"/>
      <c r="AT633" s="372"/>
      <c r="AU633" s="372"/>
      <c r="AV633" s="372"/>
      <c r="AW633" s="372"/>
      <c r="AX633" s="372"/>
      <c r="AY633" s="372"/>
      <c r="AZ633" s="372"/>
      <c r="BA633" s="375"/>
      <c r="BB633" s="451"/>
      <c r="BC633" s="375"/>
      <c r="BD633" s="375"/>
      <c r="BE633" s="375"/>
      <c r="BF633" s="375"/>
      <c r="BG633" s="375"/>
      <c r="BH633" s="375"/>
      <c r="BI633" s="375"/>
      <c r="BJ633" s="375"/>
      <c r="BK633" s="375"/>
      <c r="BL633" s="375"/>
      <c r="BM633" s="375"/>
      <c r="BN633" s="375"/>
      <c r="BO633" s="375"/>
      <c r="BP633" s="375"/>
      <c r="BQ633" s="375"/>
      <c r="BR633" s="375"/>
      <c r="BS633" s="375"/>
      <c r="BT633" s="375"/>
      <c r="BU633" s="375"/>
      <c r="BV633" s="375"/>
      <c r="BW633" s="375"/>
      <c r="BX633" s="375"/>
      <c r="BY633" s="375"/>
      <c r="BZ633" s="375"/>
      <c r="CA633" s="375"/>
      <c r="CB633" s="375"/>
      <c r="CC633" s="375"/>
      <c r="CD633" s="375"/>
      <c r="CE633" s="375"/>
      <c r="CF633" s="375"/>
      <c r="CG633" s="375"/>
      <c r="CH633" s="375"/>
      <c r="CI633" s="375"/>
      <c r="CJ633" s="375"/>
      <c r="CK633" s="375"/>
      <c r="CL633" s="375"/>
      <c r="CM633" s="375"/>
      <c r="CN633" s="375"/>
      <c r="CO633" s="375"/>
      <c r="CP633" s="375"/>
      <c r="CQ633" s="375"/>
      <c r="CR633" s="375"/>
      <c r="CS633" s="375"/>
      <c r="CT633" s="375"/>
      <c r="CU633" s="375"/>
      <c r="CV633" s="375"/>
      <c r="CW633" s="375"/>
      <c r="CX633" s="375"/>
      <c r="CY633" s="375"/>
      <c r="CZ633" s="375"/>
    </row>
    <row r="634" s="379" customFormat="true" ht="25.15" customHeight="true" x14ac:dyDescent="0.2">
      <c r="C634" s="1141"/>
      <c r="D634" s="1142"/>
      <c r="E634" s="670"/>
      <c r="F634" s="670"/>
      <c r="G634" s="670"/>
      <c r="H634" s="1142" t="s">
        <v>256</v>
      </c>
      <c r="I634" s="1142"/>
      <c r="J634" s="1142"/>
      <c r="K634" s="670"/>
      <c r="L634" s="670"/>
      <c r="M634" s="1142" t="s">
        <v>348</v>
      </c>
      <c r="N634" s="1142"/>
      <c r="O634" s="766">
        <v>0.1137697776853796</v>
      </c>
      <c r="P634" s="670"/>
      <c r="Q634" s="670"/>
      <c r="AA634" s="372"/>
      <c r="AB634" s="372"/>
      <c r="AC634" s="372"/>
      <c r="AD634" s="372"/>
      <c r="AE634" s="372"/>
      <c r="AF634" s="372"/>
      <c r="AG634" s="372"/>
      <c r="AH634" s="372"/>
      <c r="AI634" s="372"/>
      <c r="AJ634" s="372"/>
      <c r="AK634" s="372"/>
      <c r="AL634" s="372"/>
      <c r="AM634" s="372"/>
      <c r="AN634" s="372"/>
      <c r="AO634" s="372"/>
      <c r="AP634" s="372"/>
      <c r="AQ634" s="372"/>
      <c r="AR634" s="372"/>
      <c r="AS634" s="372"/>
      <c r="AT634" s="372"/>
      <c r="AU634" s="372"/>
      <c r="AV634" s="372"/>
      <c r="AW634" s="372"/>
      <c r="AX634" s="372"/>
      <c r="AY634" s="372"/>
      <c r="AZ634" s="372"/>
      <c r="BA634" s="375"/>
      <c r="BB634" s="451"/>
      <c r="BC634" s="375"/>
      <c r="BD634" s="375"/>
      <c r="BE634" s="375"/>
      <c r="BF634" s="375"/>
      <c r="BG634" s="375"/>
      <c r="BH634" s="375"/>
      <c r="BI634" s="375"/>
      <c r="BJ634" s="375"/>
      <c r="BK634" s="375"/>
      <c r="BL634" s="375"/>
      <c r="BM634" s="375"/>
      <c r="BN634" s="375"/>
      <c r="BO634" s="375"/>
      <c r="BP634" s="375"/>
      <c r="BQ634" s="375"/>
      <c r="BR634" s="375"/>
      <c r="BS634" s="375"/>
      <c r="BT634" s="375"/>
      <c r="BU634" s="375"/>
      <c r="BV634" s="375"/>
      <c r="BW634" s="375"/>
      <c r="BX634" s="375"/>
      <c r="BY634" s="375"/>
      <c r="BZ634" s="375"/>
      <c r="CA634" s="375"/>
      <c r="CB634" s="375"/>
      <c r="CC634" s="375"/>
      <c r="CD634" s="375"/>
      <c r="CE634" s="375"/>
      <c r="CF634" s="375"/>
      <c r="CG634" s="375"/>
      <c r="CH634" s="375"/>
      <c r="CI634" s="375"/>
      <c r="CJ634" s="375"/>
      <c r="CK634" s="375"/>
      <c r="CL634" s="375"/>
      <c r="CM634" s="375"/>
      <c r="CN634" s="375"/>
      <c r="CO634" s="375"/>
      <c r="CP634" s="375"/>
      <c r="CQ634" s="375"/>
      <c r="CR634" s="375"/>
      <c r="CS634" s="375"/>
      <c r="CT634" s="375"/>
      <c r="CU634" s="375"/>
      <c r="CV634" s="375"/>
      <c r="CW634" s="375"/>
      <c r="CX634" s="375"/>
      <c r="CY634" s="375"/>
      <c r="CZ634" s="375"/>
    </row>
    <row r="635" s="379" customFormat="true" ht="25.15" customHeight="true" x14ac:dyDescent="0.2">
      <c r="C635" s="1141"/>
      <c r="D635" s="1142"/>
      <c r="E635" s="670"/>
      <c r="F635" s="670"/>
      <c r="G635" s="670"/>
      <c r="H635" s="1142" t="s">
        <v>212</v>
      </c>
      <c r="I635" s="1142"/>
      <c r="J635" s="781" t="s">
        <v>213</v>
      </c>
      <c r="K635" s="670"/>
      <c r="L635" s="670"/>
      <c r="M635" s="1142"/>
      <c r="N635" s="1142"/>
      <c r="O635" s="670"/>
      <c r="P635" s="670"/>
      <c r="Q635" s="670"/>
      <c r="AA635" s="372"/>
      <c r="AB635" s="372"/>
      <c r="AC635" s="372"/>
      <c r="AD635" s="372"/>
      <c r="AE635" s="372"/>
      <c r="AF635" s="372"/>
      <c r="AG635" s="372"/>
      <c r="AH635" s="372"/>
      <c r="AI635" s="372"/>
      <c r="AJ635" s="372"/>
      <c r="AK635" s="372"/>
      <c r="AL635" s="372"/>
      <c r="AM635" s="372"/>
      <c r="AN635" s="372"/>
      <c r="AO635" s="372"/>
      <c r="AP635" s="372"/>
      <c r="AQ635" s="372"/>
      <c r="AR635" s="372"/>
      <c r="AS635" s="372"/>
      <c r="AT635" s="372"/>
      <c r="AU635" s="372"/>
      <c r="AV635" s="372"/>
      <c r="AW635" s="372"/>
      <c r="AX635" s="372"/>
      <c r="AY635" s="372"/>
      <c r="AZ635" s="372"/>
      <c r="BA635" s="375"/>
      <c r="BB635" s="451"/>
      <c r="BC635" s="375"/>
      <c r="BD635" s="375"/>
      <c r="BE635" s="375"/>
      <c r="BF635" s="375"/>
      <c r="BG635" s="375"/>
      <c r="BH635" s="375"/>
      <c r="BI635" s="375"/>
      <c r="BJ635" s="375"/>
      <c r="BK635" s="375"/>
      <c r="BL635" s="375"/>
      <c r="BM635" s="375"/>
      <c r="BN635" s="375"/>
      <c r="BO635" s="375"/>
      <c r="BP635" s="375"/>
      <c r="BQ635" s="375"/>
      <c r="BR635" s="375"/>
      <c r="BS635" s="375"/>
      <c r="BT635" s="375"/>
      <c r="BU635" s="375"/>
      <c r="BV635" s="375"/>
      <c r="BW635" s="375"/>
      <c r="BX635" s="375"/>
      <c r="BY635" s="375"/>
      <c r="BZ635" s="375"/>
      <c r="CA635" s="375"/>
      <c r="CB635" s="375"/>
      <c r="CC635" s="375"/>
      <c r="CD635" s="375"/>
      <c r="CE635" s="375"/>
      <c r="CF635" s="375"/>
      <c r="CG635" s="375"/>
      <c r="CH635" s="375"/>
      <c r="CI635" s="375"/>
      <c r="CJ635" s="375"/>
      <c r="CK635" s="375"/>
      <c r="CL635" s="375"/>
      <c r="CM635" s="375"/>
      <c r="CN635" s="375"/>
      <c r="CO635" s="375"/>
      <c r="CP635" s="375"/>
      <c r="CQ635" s="375"/>
      <c r="CR635" s="375"/>
      <c r="CS635" s="375"/>
      <c r="CT635" s="375"/>
      <c r="CU635" s="375"/>
      <c r="CV635" s="375"/>
      <c r="CW635" s="375"/>
      <c r="CX635" s="375"/>
      <c r="CY635" s="375"/>
      <c r="CZ635" s="375"/>
    </row>
    <row r="636" s="379" customFormat="true" ht="25.15" customHeight="true" x14ac:dyDescent="0.2">
      <c r="C636" s="1141"/>
      <c r="D636" s="1142"/>
      <c r="E636" s="670"/>
      <c r="F636" s="670"/>
      <c r="G636" s="670"/>
      <c r="H636" s="1142" t="s">
        <v>213</v>
      </c>
      <c r="I636" s="1142"/>
      <c r="J636" s="782">
        <v>1</v>
      </c>
      <c r="K636" s="670"/>
      <c r="L636" s="670"/>
      <c r="M636" s="1142"/>
      <c r="N636" s="1142"/>
      <c r="O636" s="670"/>
      <c r="P636" s="670"/>
      <c r="Q636" s="670"/>
      <c r="AA636" s="372"/>
      <c r="AB636" s="372"/>
      <c r="AC636" s="372"/>
      <c r="AD636" s="372"/>
      <c r="AE636" s="372"/>
      <c r="AF636" s="372"/>
      <c r="AG636" s="372"/>
      <c r="AH636" s="372"/>
      <c r="AI636" s="372"/>
      <c r="AJ636" s="372"/>
      <c r="AK636" s="372"/>
      <c r="AL636" s="372"/>
      <c r="AM636" s="372"/>
      <c r="AN636" s="372"/>
      <c r="AO636" s="372"/>
      <c r="AP636" s="372"/>
      <c r="AQ636" s="372"/>
      <c r="AR636" s="372"/>
      <c r="AS636" s="372"/>
      <c r="AT636" s="372"/>
      <c r="AU636" s="372"/>
      <c r="AV636" s="372"/>
      <c r="AW636" s="372"/>
      <c r="AX636" s="372"/>
      <c r="AY636" s="372"/>
      <c r="AZ636" s="372"/>
      <c r="BA636" s="375"/>
      <c r="BB636" s="451"/>
      <c r="BC636" s="375"/>
      <c r="BD636" s="375"/>
      <c r="BE636" s="375"/>
      <c r="BF636" s="375"/>
      <c r="BG636" s="375"/>
      <c r="BH636" s="375"/>
      <c r="BI636" s="375"/>
      <c r="BJ636" s="375"/>
      <c r="BK636" s="375"/>
      <c r="BL636" s="375"/>
      <c r="BM636" s="375"/>
      <c r="BN636" s="375"/>
      <c r="BO636" s="375"/>
      <c r="BP636" s="375"/>
      <c r="BQ636" s="375"/>
      <c r="BR636" s="375"/>
      <c r="BS636" s="375"/>
      <c r="BT636" s="375"/>
      <c r="BU636" s="375"/>
      <c r="BV636" s="375"/>
      <c r="BW636" s="375"/>
      <c r="BX636" s="375"/>
      <c r="BY636" s="375"/>
      <c r="BZ636" s="375"/>
      <c r="CA636" s="375"/>
      <c r="CB636" s="375"/>
      <c r="CC636" s="375"/>
      <c r="CD636" s="375"/>
      <c r="CE636" s="375"/>
      <c r="CF636" s="375"/>
      <c r="CG636" s="375"/>
      <c r="CH636" s="375"/>
      <c r="CI636" s="375"/>
      <c r="CJ636" s="375"/>
      <c r="CK636" s="375"/>
      <c r="CL636" s="375"/>
      <c r="CM636" s="375"/>
      <c r="CN636" s="375"/>
      <c r="CO636" s="375"/>
      <c r="CP636" s="375"/>
      <c r="CQ636" s="375"/>
      <c r="CR636" s="375"/>
      <c r="CS636" s="375"/>
      <c r="CT636" s="375"/>
      <c r="CU636" s="375"/>
      <c r="CV636" s="375"/>
      <c r="CW636" s="375"/>
      <c r="CX636" s="375"/>
      <c r="CY636" s="375"/>
      <c r="CZ636" s="375"/>
    </row>
    <row r="637" s="379" customFormat="true" ht="25.15" customHeight="true" x14ac:dyDescent="0.2">
      <c r="C637" s="1141"/>
      <c r="D637" s="1142"/>
      <c r="E637" s="670"/>
      <c r="F637" s="670"/>
      <c r="G637" s="670"/>
      <c r="H637" s="1142"/>
      <c r="I637" s="1142"/>
      <c r="J637" s="670"/>
      <c r="K637" s="670"/>
      <c r="L637" s="670"/>
      <c r="M637" s="1142" t="s">
        <v>256</v>
      </c>
      <c r="N637" s="1142"/>
      <c r="O637" s="1142"/>
      <c r="P637" s="670"/>
      <c r="Q637" s="670"/>
      <c r="AA637" s="372"/>
      <c r="AB637" s="372"/>
      <c r="AC637" s="372"/>
      <c r="AD637" s="372"/>
      <c r="AE637" s="372"/>
      <c r="AF637" s="372"/>
      <c r="AG637" s="372"/>
      <c r="AH637" s="372"/>
      <c r="AI637" s="372"/>
      <c r="AJ637" s="372"/>
      <c r="AK637" s="372"/>
      <c r="AL637" s="372"/>
      <c r="AM637" s="372"/>
      <c r="AN637" s="372"/>
      <c r="AO637" s="372"/>
      <c r="AP637" s="372"/>
      <c r="AQ637" s="372"/>
      <c r="AR637" s="372"/>
      <c r="AS637" s="372"/>
      <c r="AT637" s="372"/>
      <c r="AU637" s="372"/>
      <c r="AV637" s="372"/>
      <c r="AW637" s="372"/>
      <c r="AX637" s="372"/>
      <c r="AY637" s="372"/>
      <c r="AZ637" s="372"/>
      <c r="BA637" s="375"/>
      <c r="BB637" s="451"/>
      <c r="BC637" s="375"/>
      <c r="BD637" s="375"/>
      <c r="BE637" s="375"/>
      <c r="BF637" s="375"/>
      <c r="BG637" s="375"/>
      <c r="BH637" s="375"/>
      <c r="BI637" s="375"/>
      <c r="BJ637" s="375"/>
      <c r="BK637" s="375"/>
      <c r="BL637" s="375"/>
      <c r="BM637" s="375"/>
      <c r="BN637" s="375"/>
      <c r="BO637" s="375"/>
      <c r="BP637" s="375"/>
      <c r="BQ637" s="375"/>
      <c r="BR637" s="375"/>
      <c r="BS637" s="375"/>
      <c r="BT637" s="375"/>
      <c r="BU637" s="375"/>
      <c r="BV637" s="375"/>
      <c r="BW637" s="375"/>
      <c r="BX637" s="375"/>
      <c r="BY637" s="375"/>
      <c r="BZ637" s="375"/>
      <c r="CA637" s="375"/>
      <c r="CB637" s="375"/>
      <c r="CC637" s="375"/>
      <c r="CD637" s="375"/>
      <c r="CE637" s="375"/>
      <c r="CF637" s="375"/>
      <c r="CG637" s="375"/>
      <c r="CH637" s="375"/>
      <c r="CI637" s="375"/>
      <c r="CJ637" s="375"/>
      <c r="CK637" s="375"/>
      <c r="CL637" s="375"/>
      <c r="CM637" s="375"/>
      <c r="CN637" s="375"/>
      <c r="CO637" s="375"/>
      <c r="CP637" s="375"/>
      <c r="CQ637" s="375"/>
      <c r="CR637" s="375"/>
      <c r="CS637" s="375"/>
      <c r="CT637" s="375"/>
      <c r="CU637" s="375"/>
      <c r="CV637" s="375"/>
      <c r="CW637" s="375"/>
      <c r="CX637" s="375"/>
      <c r="CY637" s="375"/>
      <c r="CZ637" s="375"/>
    </row>
    <row r="638" s="379" customFormat="true" ht="25.15" customHeight="true" x14ac:dyDescent="0.2">
      <c r="C638" s="1141"/>
      <c r="D638" s="1142"/>
      <c r="E638" s="670"/>
      <c r="F638" s="670"/>
      <c r="G638" s="670"/>
      <c r="H638" s="1142"/>
      <c r="I638" s="1142"/>
      <c r="J638" s="670"/>
      <c r="K638" s="670"/>
      <c r="L638" s="670"/>
      <c r="M638" s="1142" t="s">
        <v>212</v>
      </c>
      <c r="N638" s="1142"/>
      <c r="O638" s="783" t="s">
        <v>213</v>
      </c>
      <c r="P638" s="670"/>
      <c r="Q638" s="670"/>
      <c r="AA638" s="372"/>
      <c r="AB638" s="372"/>
      <c r="AC638" s="372"/>
      <c r="AD638" s="372"/>
      <c r="AE638" s="372"/>
      <c r="AF638" s="372"/>
      <c r="AG638" s="372"/>
      <c r="AH638" s="372"/>
      <c r="AI638" s="372"/>
      <c r="AJ638" s="372"/>
      <c r="AK638" s="372"/>
      <c r="AL638" s="372"/>
      <c r="AM638" s="372"/>
      <c r="AN638" s="372"/>
      <c r="AO638" s="372"/>
      <c r="AP638" s="372"/>
      <c r="AQ638" s="372"/>
      <c r="AR638" s="372"/>
      <c r="AS638" s="372"/>
      <c r="AT638" s="372"/>
      <c r="AU638" s="372"/>
      <c r="AV638" s="372"/>
      <c r="AW638" s="372"/>
      <c r="AX638" s="372"/>
      <c r="AY638" s="372"/>
      <c r="AZ638" s="372"/>
      <c r="BA638" s="375"/>
      <c r="BB638" s="451"/>
      <c r="BC638" s="375"/>
      <c r="BD638" s="375"/>
      <c r="BE638" s="375"/>
      <c r="BF638" s="375"/>
      <c r="BG638" s="375"/>
      <c r="BH638" s="375"/>
      <c r="BI638" s="375"/>
      <c r="BJ638" s="375"/>
      <c r="BK638" s="375"/>
      <c r="BL638" s="375"/>
      <c r="BM638" s="375"/>
      <c r="BN638" s="375"/>
      <c r="BO638" s="375"/>
      <c r="BP638" s="375"/>
      <c r="BQ638" s="375"/>
      <c r="BR638" s="375"/>
      <c r="BS638" s="375"/>
      <c r="BT638" s="375"/>
      <c r="BU638" s="375"/>
      <c r="BV638" s="375"/>
      <c r="BW638" s="375"/>
      <c r="BX638" s="375"/>
      <c r="BY638" s="375"/>
      <c r="BZ638" s="375"/>
      <c r="CA638" s="375"/>
      <c r="CB638" s="375"/>
      <c r="CC638" s="375"/>
      <c r="CD638" s="375"/>
      <c r="CE638" s="375"/>
      <c r="CF638" s="375"/>
      <c r="CG638" s="375"/>
      <c r="CH638" s="375"/>
      <c r="CI638" s="375"/>
      <c r="CJ638" s="375"/>
      <c r="CK638" s="375"/>
      <c r="CL638" s="375"/>
      <c r="CM638" s="375"/>
      <c r="CN638" s="375"/>
      <c r="CO638" s="375"/>
      <c r="CP638" s="375"/>
      <c r="CQ638" s="375"/>
      <c r="CR638" s="375"/>
      <c r="CS638" s="375"/>
      <c r="CT638" s="375"/>
      <c r="CU638" s="375"/>
      <c r="CV638" s="375"/>
      <c r="CW638" s="375"/>
      <c r="CX638" s="375"/>
      <c r="CY638" s="375"/>
      <c r="CZ638" s="375"/>
    </row>
    <row r="639" s="379" customFormat="true" ht="25.15" customHeight="true" x14ac:dyDescent="0.2">
      <c r="C639" s="1141"/>
      <c r="D639" s="1142"/>
      <c r="E639" s="670"/>
      <c r="F639" s="670"/>
      <c r="G639" s="670"/>
      <c r="H639" s="1142"/>
      <c r="I639" s="1142"/>
      <c r="J639" s="670"/>
      <c r="K639" s="670"/>
      <c r="L639" s="670"/>
      <c r="M639" s="1142" t="s">
        <v>213</v>
      </c>
      <c r="N639" s="1142"/>
      <c r="O639" s="784">
        <v>0.99999999999999978</v>
      </c>
      <c r="P639" s="670"/>
      <c r="Q639" s="670"/>
      <c r="AA639" s="372"/>
      <c r="AB639" s="372"/>
      <c r="AC639" s="372"/>
      <c r="AD639" s="372"/>
      <c r="AE639" s="372"/>
      <c r="AF639" s="372"/>
      <c r="AG639" s="372"/>
      <c r="AH639" s="372"/>
      <c r="AI639" s="372"/>
      <c r="AJ639" s="372"/>
      <c r="AK639" s="372"/>
      <c r="AL639" s="372"/>
      <c r="AM639" s="372"/>
      <c r="AN639" s="372"/>
      <c r="AO639" s="372"/>
      <c r="AP639" s="372"/>
      <c r="AQ639" s="372"/>
      <c r="AR639" s="372"/>
      <c r="AS639" s="372"/>
      <c r="AT639" s="372"/>
      <c r="AU639" s="372"/>
      <c r="AV639" s="372"/>
      <c r="AW639" s="372"/>
      <c r="AX639" s="372"/>
      <c r="AY639" s="372"/>
      <c r="AZ639" s="372"/>
      <c r="BA639" s="375"/>
      <c r="BB639" s="451"/>
      <c r="BC639" s="375"/>
      <c r="BD639" s="375"/>
      <c r="BE639" s="375"/>
      <c r="BF639" s="375"/>
      <c r="BG639" s="375"/>
      <c r="BH639" s="375"/>
      <c r="BI639" s="375"/>
      <c r="BJ639" s="375"/>
      <c r="BK639" s="375"/>
      <c r="BL639" s="375"/>
      <c r="BM639" s="375"/>
      <c r="BN639" s="375"/>
      <c r="BO639" s="375"/>
      <c r="BP639" s="375"/>
      <c r="BQ639" s="375"/>
      <c r="BR639" s="375"/>
      <c r="BS639" s="375"/>
      <c r="BT639" s="375"/>
      <c r="BU639" s="375"/>
      <c r="BV639" s="375"/>
      <c r="BW639" s="375"/>
      <c r="BX639" s="375"/>
      <c r="BY639" s="375"/>
      <c r="BZ639" s="375"/>
      <c r="CA639" s="375"/>
      <c r="CB639" s="375"/>
      <c r="CC639" s="375"/>
      <c r="CD639" s="375"/>
      <c r="CE639" s="375"/>
      <c r="CF639" s="375"/>
      <c r="CG639" s="375"/>
      <c r="CH639" s="375"/>
      <c r="CI639" s="375"/>
      <c r="CJ639" s="375"/>
      <c r="CK639" s="375"/>
      <c r="CL639" s="375"/>
      <c r="CM639" s="375"/>
      <c r="CN639" s="375"/>
      <c r="CO639" s="375"/>
      <c r="CP639" s="375"/>
      <c r="CQ639" s="375"/>
      <c r="CR639" s="375"/>
      <c r="CS639" s="375"/>
      <c r="CT639" s="375"/>
      <c r="CU639" s="375"/>
      <c r="CV639" s="375"/>
      <c r="CW639" s="375"/>
      <c r="CX639" s="375"/>
      <c r="CY639" s="375"/>
      <c r="CZ639" s="375"/>
    </row>
    <row r="640" s="379" customFormat="true" ht="25.15" customHeight="true" x14ac:dyDescent="0.2">
      <c r="C640" s="1141"/>
      <c r="D640" s="1142"/>
      <c r="E640" s="670"/>
      <c r="F640" s="670"/>
      <c r="G640" s="670"/>
      <c r="H640" s="1142"/>
      <c r="I640" s="1142"/>
      <c r="J640" s="670"/>
      <c r="K640" s="670"/>
      <c r="L640" s="670"/>
      <c r="M640" s="1142"/>
      <c r="N640" s="1142"/>
      <c r="O640" s="670"/>
      <c r="P640" s="670"/>
      <c r="Q640" s="670"/>
      <c r="AA640" s="372"/>
      <c r="AB640" s="372"/>
      <c r="AC640" s="372"/>
      <c r="AD640" s="372"/>
      <c r="AE640" s="372"/>
      <c r="AF640" s="372"/>
      <c r="AG640" s="372"/>
      <c r="AH640" s="372"/>
      <c r="AI640" s="372"/>
      <c r="AJ640" s="372"/>
      <c r="AK640" s="372"/>
      <c r="AL640" s="372"/>
      <c r="AM640" s="372"/>
      <c r="AN640" s="372"/>
      <c r="AO640" s="372"/>
      <c r="AP640" s="372"/>
      <c r="AQ640" s="372"/>
      <c r="AR640" s="372"/>
      <c r="AS640" s="372"/>
      <c r="AT640" s="372"/>
      <c r="AU640" s="372"/>
      <c r="AV640" s="372"/>
      <c r="AW640" s="372"/>
      <c r="AX640" s="372"/>
      <c r="AY640" s="372"/>
      <c r="AZ640" s="372"/>
      <c r="BA640" s="375"/>
      <c r="BB640" s="451"/>
      <c r="BC640" s="375"/>
      <c r="BD640" s="375"/>
      <c r="BE640" s="375"/>
      <c r="BF640" s="375"/>
      <c r="BG640" s="375"/>
      <c r="BH640" s="375"/>
      <c r="BI640" s="375"/>
      <c r="BJ640" s="375"/>
      <c r="BK640" s="375"/>
      <c r="BL640" s="375"/>
      <c r="BM640" s="375"/>
      <c r="BN640" s="375"/>
      <c r="BO640" s="375"/>
      <c r="BP640" s="375"/>
      <c r="BQ640" s="375"/>
      <c r="BR640" s="375"/>
      <c r="BS640" s="375"/>
      <c r="BT640" s="375"/>
      <c r="BU640" s="375"/>
      <c r="BV640" s="375"/>
      <c r="BW640" s="375"/>
      <c r="BX640" s="375"/>
      <c r="BY640" s="375"/>
      <c r="BZ640" s="375"/>
      <c r="CA640" s="375"/>
      <c r="CB640" s="375"/>
      <c r="CC640" s="375"/>
      <c r="CD640" s="375"/>
      <c r="CE640" s="375"/>
      <c r="CF640" s="375"/>
      <c r="CG640" s="375"/>
      <c r="CH640" s="375"/>
      <c r="CI640" s="375"/>
      <c r="CJ640" s="375"/>
      <c r="CK640" s="375"/>
      <c r="CL640" s="375"/>
      <c r="CM640" s="375"/>
      <c r="CN640" s="375"/>
      <c r="CO640" s="375"/>
      <c r="CP640" s="375"/>
      <c r="CQ640" s="375"/>
      <c r="CR640" s="375"/>
      <c r="CS640" s="375"/>
      <c r="CT640" s="375"/>
      <c r="CU640" s="375"/>
      <c r="CV640" s="375"/>
      <c r="CW640" s="375"/>
      <c r="CX640" s="375"/>
      <c r="CY640" s="375"/>
      <c r="CZ640" s="375"/>
    </row>
    <row r="641" s="379" customFormat="true" ht="25.15" customHeight="true" x14ac:dyDescent="0.2">
      <c r="C641" s="1141"/>
      <c r="D641" s="1142"/>
      <c r="E641" s="654"/>
      <c r="F641" s="654"/>
      <c r="G641" s="654"/>
      <c r="H641" s="1141"/>
      <c r="I641" s="1142"/>
      <c r="J641" s="654"/>
      <c r="K641" s="654"/>
      <c r="L641" s="654"/>
      <c r="M641" s="1141"/>
      <c r="N641" s="1142"/>
      <c r="O641" s="654"/>
      <c r="P641" s="654"/>
      <c r="Q641" s="654"/>
      <c r="AA641" s="372"/>
      <c r="AB641" s="372"/>
      <c r="AC641" s="372"/>
      <c r="AD641" s="372"/>
      <c r="AE641" s="372"/>
      <c r="AF641" s="372"/>
      <c r="AG641" s="372"/>
      <c r="AH641" s="372"/>
      <c r="AI641" s="372"/>
      <c r="AJ641" s="372"/>
      <c r="AK641" s="372"/>
      <c r="AL641" s="372"/>
      <c r="AM641" s="372"/>
      <c r="AN641" s="372"/>
      <c r="AO641" s="372"/>
      <c r="AP641" s="372"/>
      <c r="AQ641" s="372"/>
      <c r="AR641" s="372"/>
      <c r="AS641" s="372"/>
      <c r="AT641" s="372"/>
      <c r="AU641" s="372"/>
      <c r="AV641" s="372"/>
      <c r="AW641" s="372"/>
      <c r="AX641" s="372"/>
      <c r="AY641" s="372"/>
      <c r="AZ641" s="372"/>
      <c r="BA641" s="375"/>
      <c r="BB641" s="451"/>
      <c r="BC641" s="375"/>
      <c r="BD641" s="375"/>
      <c r="BE641" s="375"/>
      <c r="BF641" s="375"/>
      <c r="BG641" s="375"/>
      <c r="BH641" s="375"/>
      <c r="BI641" s="375"/>
      <c r="BJ641" s="375"/>
      <c r="BK641" s="375"/>
      <c r="BL641" s="375"/>
      <c r="BM641" s="375"/>
      <c r="BN641" s="375"/>
      <c r="BO641" s="375"/>
      <c r="BP641" s="375"/>
      <c r="BQ641" s="375"/>
      <c r="BR641" s="375"/>
      <c r="BS641" s="375"/>
      <c r="BT641" s="375"/>
      <c r="BU641" s="375"/>
      <c r="BV641" s="375"/>
      <c r="BW641" s="375"/>
      <c r="BX641" s="375"/>
      <c r="BY641" s="375"/>
      <c r="BZ641" s="375"/>
      <c r="CA641" s="375"/>
      <c r="CB641" s="375"/>
      <c r="CC641" s="375"/>
      <c r="CD641" s="375"/>
      <c r="CE641" s="375"/>
      <c r="CF641" s="375"/>
      <c r="CG641" s="375"/>
      <c r="CH641" s="375"/>
      <c r="CI641" s="375"/>
      <c r="CJ641" s="375"/>
      <c r="CK641" s="375"/>
      <c r="CL641" s="375"/>
      <c r="CM641" s="375"/>
      <c r="CN641" s="375"/>
      <c r="CO641" s="375"/>
      <c r="CP641" s="375"/>
      <c r="CQ641" s="375"/>
      <c r="CR641" s="375"/>
      <c r="CS641" s="375"/>
      <c r="CT641" s="375"/>
      <c r="CU641" s="375"/>
      <c r="CV641" s="375"/>
      <c r="CW641" s="375"/>
      <c r="CX641" s="375"/>
      <c r="CY641" s="375"/>
      <c r="CZ641" s="375"/>
    </row>
    <row r="642" s="379" customFormat="true" ht="25.15" customHeight="true" x14ac:dyDescent="0.2">
      <c r="C642" s="1141"/>
      <c r="D642" s="1142"/>
      <c r="E642" s="654"/>
      <c r="F642" s="654"/>
      <c r="G642" s="654"/>
      <c r="H642" s="1141"/>
      <c r="I642" s="1142"/>
      <c r="J642" s="654"/>
      <c r="K642" s="654"/>
      <c r="L642" s="654"/>
      <c r="M642" s="1141"/>
      <c r="N642" s="1142"/>
      <c r="O642" s="654"/>
      <c r="P642" s="654"/>
      <c r="Q642" s="654"/>
      <c r="AA642" s="372"/>
      <c r="AB642" s="372"/>
      <c r="AC642" s="372"/>
      <c r="AD642" s="372"/>
      <c r="AE642" s="372"/>
      <c r="AF642" s="372"/>
      <c r="AG642" s="372"/>
      <c r="AH642" s="372"/>
      <c r="AI642" s="372"/>
      <c r="AJ642" s="372"/>
      <c r="AK642" s="372"/>
      <c r="AL642" s="372"/>
      <c r="AM642" s="372"/>
      <c r="AN642" s="372"/>
      <c r="AO642" s="372"/>
      <c r="AP642" s="372"/>
      <c r="AQ642" s="372"/>
      <c r="AR642" s="372"/>
      <c r="AS642" s="372"/>
      <c r="AT642" s="372"/>
      <c r="AU642" s="372"/>
      <c r="AV642" s="372"/>
      <c r="AW642" s="372"/>
      <c r="AX642" s="372"/>
      <c r="AY642" s="372"/>
      <c r="AZ642" s="372"/>
      <c r="BA642" s="375"/>
      <c r="BB642" s="451"/>
      <c r="BC642" s="375"/>
      <c r="BD642" s="375"/>
      <c r="BE642" s="375"/>
      <c r="BF642" s="375"/>
      <c r="BG642" s="375"/>
      <c r="BH642" s="375"/>
      <c r="BI642" s="375"/>
      <c r="BJ642" s="375"/>
      <c r="BK642" s="375"/>
      <c r="BL642" s="375"/>
      <c r="BM642" s="375"/>
      <c r="BN642" s="375"/>
      <c r="BO642" s="375"/>
      <c r="BP642" s="375"/>
      <c r="BQ642" s="375"/>
      <c r="BR642" s="375"/>
      <c r="BS642" s="375"/>
      <c r="BT642" s="375"/>
      <c r="BU642" s="375"/>
      <c r="BV642" s="375"/>
      <c r="BW642" s="375"/>
      <c r="BX642" s="375"/>
      <c r="BY642" s="375"/>
      <c r="BZ642" s="375"/>
      <c r="CA642" s="375"/>
      <c r="CB642" s="375"/>
      <c r="CC642" s="375"/>
      <c r="CD642" s="375"/>
      <c r="CE642" s="375"/>
      <c r="CF642" s="375"/>
      <c r="CG642" s="375"/>
      <c r="CH642" s="375"/>
      <c r="CI642" s="375"/>
      <c r="CJ642" s="375"/>
      <c r="CK642" s="375"/>
      <c r="CL642" s="375"/>
      <c r="CM642" s="375"/>
      <c r="CN642" s="375"/>
      <c r="CO642" s="375"/>
      <c r="CP642" s="375"/>
      <c r="CQ642" s="375"/>
      <c r="CR642" s="375"/>
      <c r="CS642" s="375"/>
      <c r="CT642" s="375"/>
      <c r="CU642" s="375"/>
      <c r="CV642" s="375"/>
      <c r="CW642" s="375"/>
      <c r="CX642" s="375"/>
      <c r="CY642" s="375"/>
      <c r="CZ642" s="375"/>
    </row>
    <row r="643" s="379" customFormat="true" ht="25.15" customHeight="true" x14ac:dyDescent="0.2">
      <c r="C643" s="1141"/>
      <c r="D643" s="1142"/>
      <c r="E643" s="654"/>
      <c r="F643" s="654"/>
      <c r="G643" s="654"/>
      <c r="H643" s="1141"/>
      <c r="I643" s="1142"/>
      <c r="J643" s="654"/>
      <c r="K643" s="654"/>
      <c r="L643" s="654"/>
      <c r="M643" s="1141"/>
      <c r="N643" s="1142"/>
      <c r="O643" s="654"/>
      <c r="P643" s="654"/>
      <c r="Q643" s="654"/>
      <c r="AA643" s="372"/>
      <c r="AB643" s="372"/>
      <c r="AC643" s="372"/>
      <c r="AD643" s="372"/>
      <c r="AE643" s="372"/>
      <c r="AF643" s="372"/>
      <c r="AG643" s="372"/>
      <c r="AH643" s="372"/>
      <c r="AI643" s="372"/>
      <c r="AJ643" s="372"/>
      <c r="AK643" s="372"/>
      <c r="AL643" s="372"/>
      <c r="AM643" s="372"/>
      <c r="AN643" s="372"/>
      <c r="AO643" s="372"/>
      <c r="AP643" s="372"/>
      <c r="AQ643" s="372"/>
      <c r="AR643" s="372"/>
      <c r="AS643" s="372"/>
      <c r="AT643" s="372"/>
      <c r="AU643" s="372"/>
      <c r="AV643" s="372"/>
      <c r="AW643" s="372"/>
      <c r="AX643" s="372"/>
      <c r="AY643" s="372"/>
      <c r="AZ643" s="372"/>
      <c r="BA643" s="375"/>
      <c r="BB643" s="451"/>
      <c r="BC643" s="375"/>
      <c r="BD643" s="375"/>
      <c r="BE643" s="375"/>
      <c r="BF643" s="375"/>
      <c r="BG643" s="375"/>
      <c r="BH643" s="375"/>
      <c r="BI643" s="375"/>
      <c r="BJ643" s="375"/>
      <c r="BK643" s="375"/>
      <c r="BL643" s="375"/>
      <c r="BM643" s="375"/>
      <c r="BN643" s="375"/>
      <c r="BO643" s="375"/>
      <c r="BP643" s="375"/>
      <c r="BQ643" s="375"/>
      <c r="BR643" s="375"/>
      <c r="BS643" s="375"/>
      <c r="BT643" s="375"/>
      <c r="BU643" s="375"/>
      <c r="BV643" s="375"/>
      <c r="BW643" s="375"/>
      <c r="BX643" s="375"/>
      <c r="BY643" s="375"/>
      <c r="BZ643" s="375"/>
      <c r="CA643" s="375"/>
      <c r="CB643" s="375"/>
      <c r="CC643" s="375"/>
      <c r="CD643" s="375"/>
      <c r="CE643" s="375"/>
      <c r="CF643" s="375"/>
      <c r="CG643" s="375"/>
      <c r="CH643" s="375"/>
      <c r="CI643" s="375"/>
      <c r="CJ643" s="375"/>
      <c r="CK643" s="375"/>
      <c r="CL643" s="375"/>
      <c r="CM643" s="375"/>
      <c r="CN643" s="375"/>
      <c r="CO643" s="375"/>
      <c r="CP643" s="375"/>
      <c r="CQ643" s="375"/>
      <c r="CR643" s="375"/>
      <c r="CS643" s="375"/>
      <c r="CT643" s="375"/>
      <c r="CU643" s="375"/>
      <c r="CV643" s="375"/>
      <c r="CW643" s="375"/>
      <c r="CX643" s="375"/>
      <c r="CY643" s="375"/>
      <c r="CZ643" s="375"/>
    </row>
    <row r="644" s="379" customFormat="true" ht="25.15" customHeight="true" x14ac:dyDescent="0.2">
      <c r="C644" s="1141"/>
      <c r="D644" s="1142"/>
      <c r="E644" s="654"/>
      <c r="F644" s="654"/>
      <c r="G644" s="654"/>
      <c r="H644" s="1141"/>
      <c r="I644" s="1142"/>
      <c r="J644" s="654"/>
      <c r="K644" s="654"/>
      <c r="L644" s="654"/>
      <c r="M644" s="1141"/>
      <c r="N644" s="1142"/>
      <c r="O644" s="654"/>
      <c r="P644" s="654"/>
      <c r="Q644" s="654"/>
      <c r="AA644" s="372"/>
      <c r="AB644" s="372"/>
      <c r="AC644" s="372"/>
      <c r="AD644" s="372"/>
      <c r="AE644" s="372"/>
      <c r="AF644" s="372"/>
      <c r="AG644" s="372"/>
      <c r="AH644" s="372"/>
      <c r="AI644" s="372"/>
      <c r="AJ644" s="372"/>
      <c r="AK644" s="372"/>
      <c r="AL644" s="372"/>
      <c r="AM644" s="372"/>
      <c r="AN644" s="372"/>
      <c r="AO644" s="372"/>
      <c r="AP644" s="372"/>
      <c r="AQ644" s="372"/>
      <c r="AR644" s="372"/>
      <c r="AS644" s="372"/>
      <c r="AT644" s="372"/>
      <c r="AU644" s="372"/>
      <c r="AV644" s="372"/>
      <c r="AW644" s="372"/>
      <c r="AX644" s="372"/>
      <c r="AY644" s="372"/>
      <c r="AZ644" s="372"/>
      <c r="BA644" s="375"/>
      <c r="BB644" s="451"/>
      <c r="BC644" s="375"/>
      <c r="BD644" s="375"/>
      <c r="BE644" s="375"/>
      <c r="BF644" s="375"/>
      <c r="BG644" s="375"/>
      <c r="BH644" s="375"/>
      <c r="BI644" s="375"/>
      <c r="BJ644" s="375"/>
      <c r="BK644" s="375"/>
      <c r="BL644" s="375"/>
      <c r="BM644" s="375"/>
      <c r="BN644" s="375"/>
      <c r="BO644" s="375"/>
      <c r="BP644" s="375"/>
      <c r="BQ644" s="375"/>
      <c r="BR644" s="375"/>
      <c r="BS644" s="375"/>
      <c r="BT644" s="375"/>
      <c r="BU644" s="375"/>
      <c r="BV644" s="375"/>
      <c r="BW644" s="375"/>
      <c r="BX644" s="375"/>
      <c r="BY644" s="375"/>
      <c r="BZ644" s="375"/>
      <c r="CA644" s="375"/>
      <c r="CB644" s="375"/>
      <c r="CC644" s="375"/>
      <c r="CD644" s="375"/>
      <c r="CE644" s="375"/>
      <c r="CF644" s="375"/>
      <c r="CG644" s="375"/>
      <c r="CH644" s="375"/>
      <c r="CI644" s="375"/>
      <c r="CJ644" s="375"/>
      <c r="CK644" s="375"/>
      <c r="CL644" s="375"/>
      <c r="CM644" s="375"/>
      <c r="CN644" s="375"/>
      <c r="CO644" s="375"/>
      <c r="CP644" s="375"/>
      <c r="CQ644" s="375"/>
      <c r="CR644" s="375"/>
      <c r="CS644" s="375"/>
      <c r="CT644" s="375"/>
      <c r="CU644" s="375"/>
      <c r="CV644" s="375"/>
      <c r="CW644" s="375"/>
      <c r="CX644" s="375"/>
      <c r="CY644" s="375"/>
      <c r="CZ644" s="375"/>
    </row>
    <row r="645" s="379" customFormat="true" ht="25.15" customHeight="true" x14ac:dyDescent="0.2">
      <c r="C645" s="1141"/>
      <c r="D645" s="1142"/>
      <c r="E645" s="654"/>
      <c r="F645" s="654"/>
      <c r="G645" s="654"/>
      <c r="H645" s="1141"/>
      <c r="I645" s="1142"/>
      <c r="J645" s="654"/>
      <c r="K645" s="654"/>
      <c r="L645" s="654"/>
      <c r="M645" s="1141"/>
      <c r="N645" s="1142"/>
      <c r="O645" s="654"/>
      <c r="P645" s="654"/>
      <c r="Q645" s="654"/>
      <c r="AA645" s="372"/>
      <c r="AB645" s="372"/>
      <c r="AC645" s="372"/>
      <c r="AD645" s="372"/>
      <c r="AE645" s="372"/>
      <c r="AF645" s="372"/>
      <c r="AG645" s="372"/>
      <c r="AH645" s="372"/>
      <c r="AI645" s="372"/>
      <c r="AJ645" s="372"/>
      <c r="AK645" s="372"/>
      <c r="AL645" s="372"/>
      <c r="AM645" s="372"/>
      <c r="AN645" s="372"/>
      <c r="AO645" s="372"/>
      <c r="AP645" s="372"/>
      <c r="AQ645" s="372"/>
      <c r="AR645" s="372"/>
      <c r="AS645" s="372"/>
      <c r="AT645" s="372"/>
      <c r="AU645" s="372"/>
      <c r="AV645" s="372"/>
      <c r="AW645" s="372"/>
      <c r="AX645" s="372"/>
      <c r="AY645" s="372"/>
      <c r="AZ645" s="372"/>
      <c r="BA645" s="375"/>
      <c r="BB645" s="451"/>
      <c r="BC645" s="375"/>
      <c r="BD645" s="375"/>
      <c r="BE645" s="375"/>
      <c r="BF645" s="375"/>
      <c r="BG645" s="375"/>
      <c r="BH645" s="375"/>
      <c r="BI645" s="375"/>
      <c r="BJ645" s="375"/>
      <c r="BK645" s="375"/>
      <c r="BL645" s="375"/>
      <c r="BM645" s="375"/>
      <c r="BN645" s="375"/>
      <c r="BO645" s="375"/>
      <c r="BP645" s="375"/>
      <c r="BQ645" s="375"/>
      <c r="BR645" s="375"/>
      <c r="BS645" s="375"/>
      <c r="BT645" s="375"/>
      <c r="BU645" s="375"/>
      <c r="BV645" s="375"/>
      <c r="BW645" s="375"/>
      <c r="BX645" s="375"/>
      <c r="BY645" s="375"/>
      <c r="BZ645" s="375"/>
      <c r="CA645" s="375"/>
      <c r="CB645" s="375"/>
      <c r="CC645" s="375"/>
      <c r="CD645" s="375"/>
      <c r="CE645" s="375"/>
      <c r="CF645" s="375"/>
      <c r="CG645" s="375"/>
      <c r="CH645" s="375"/>
      <c r="CI645" s="375"/>
      <c r="CJ645" s="375"/>
      <c r="CK645" s="375"/>
      <c r="CL645" s="375"/>
      <c r="CM645" s="375"/>
      <c r="CN645" s="375"/>
      <c r="CO645" s="375"/>
      <c r="CP645" s="375"/>
      <c r="CQ645" s="375"/>
      <c r="CR645" s="375"/>
      <c r="CS645" s="375"/>
      <c r="CT645" s="375"/>
      <c r="CU645" s="375"/>
      <c r="CV645" s="375"/>
      <c r="CW645" s="375"/>
      <c r="CX645" s="375"/>
      <c r="CY645" s="375"/>
      <c r="CZ645" s="375"/>
    </row>
    <row r="646" s="379" customFormat="true" ht="25.15" customHeight="true" x14ac:dyDescent="0.2">
      <c r="C646" s="1141"/>
      <c r="D646" s="1142"/>
      <c r="E646" s="654"/>
      <c r="F646" s="654"/>
      <c r="G646" s="654"/>
      <c r="H646" s="1141"/>
      <c r="I646" s="1142"/>
      <c r="J646" s="654"/>
      <c r="K646" s="654"/>
      <c r="L646" s="654"/>
      <c r="M646" s="1141"/>
      <c r="N646" s="1142"/>
      <c r="O646" s="654"/>
      <c r="P646" s="654"/>
      <c r="Q646" s="654"/>
      <c r="AA646" s="372"/>
      <c r="AB646" s="372"/>
      <c r="AC646" s="372"/>
      <c r="AD646" s="372"/>
      <c r="AE646" s="372"/>
      <c r="AF646" s="372"/>
      <c r="AG646" s="372"/>
      <c r="AH646" s="372"/>
      <c r="AI646" s="372"/>
      <c r="AJ646" s="372"/>
      <c r="AK646" s="372"/>
      <c r="AL646" s="372"/>
      <c r="AM646" s="372"/>
      <c r="AN646" s="372"/>
      <c r="AO646" s="372"/>
      <c r="AP646" s="372"/>
      <c r="AQ646" s="372"/>
      <c r="AR646" s="372"/>
      <c r="AS646" s="372"/>
      <c r="AT646" s="372"/>
      <c r="AU646" s="372"/>
      <c r="AV646" s="372"/>
      <c r="AW646" s="372"/>
      <c r="AX646" s="372"/>
      <c r="AY646" s="372"/>
      <c r="AZ646" s="372"/>
      <c r="BA646" s="375"/>
      <c r="BB646" s="451"/>
      <c r="BC646" s="375"/>
      <c r="BD646" s="375"/>
      <c r="BE646" s="375"/>
      <c r="BF646" s="375"/>
      <c r="BG646" s="375"/>
      <c r="BH646" s="375"/>
      <c r="BI646" s="375"/>
      <c r="BJ646" s="375"/>
      <c r="BK646" s="375"/>
      <c r="BL646" s="375"/>
      <c r="BM646" s="375"/>
      <c r="BN646" s="375"/>
      <c r="BO646" s="375"/>
      <c r="BP646" s="375"/>
      <c r="BQ646" s="375"/>
      <c r="BR646" s="375"/>
      <c r="BS646" s="375"/>
      <c r="BT646" s="375"/>
      <c r="BU646" s="375"/>
      <c r="BV646" s="375"/>
      <c r="BW646" s="375"/>
      <c r="BX646" s="375"/>
      <c r="BY646" s="375"/>
      <c r="BZ646" s="375"/>
      <c r="CA646" s="375"/>
      <c r="CB646" s="375"/>
      <c r="CC646" s="375"/>
      <c r="CD646" s="375"/>
      <c r="CE646" s="375"/>
      <c r="CF646" s="375"/>
      <c r="CG646" s="375"/>
      <c r="CH646" s="375"/>
      <c r="CI646" s="375"/>
      <c r="CJ646" s="375"/>
      <c r="CK646" s="375"/>
      <c r="CL646" s="375"/>
      <c r="CM646" s="375"/>
      <c r="CN646" s="375"/>
      <c r="CO646" s="375"/>
      <c r="CP646" s="375"/>
      <c r="CQ646" s="375"/>
      <c r="CR646" s="375"/>
      <c r="CS646" s="375"/>
      <c r="CT646" s="375"/>
      <c r="CU646" s="375"/>
      <c r="CV646" s="375"/>
      <c r="CW646" s="375"/>
      <c r="CX646" s="375"/>
      <c r="CY646" s="375"/>
      <c r="CZ646" s="375"/>
    </row>
    <row r="647" s="379" customFormat="true" ht="25.15" customHeight="true" x14ac:dyDescent="0.2">
      <c r="C647" s="1141"/>
      <c r="D647" s="1142"/>
      <c r="E647" s="654"/>
      <c r="F647" s="654"/>
      <c r="G647" s="654"/>
      <c r="H647" s="1141"/>
      <c r="I647" s="1142"/>
      <c r="J647" s="654"/>
      <c r="K647" s="654"/>
      <c r="L647" s="654"/>
      <c r="M647" s="1141"/>
      <c r="N647" s="1142"/>
      <c r="O647" s="654"/>
      <c r="P647" s="654"/>
      <c r="Q647" s="654"/>
      <c r="AA647" s="372"/>
      <c r="AB647" s="372"/>
      <c r="AC647" s="372"/>
      <c r="AD647" s="372"/>
      <c r="AE647" s="372"/>
      <c r="AF647" s="372"/>
      <c r="AG647" s="372"/>
      <c r="AH647" s="372"/>
      <c r="AI647" s="372"/>
      <c r="AJ647" s="372"/>
      <c r="AK647" s="372"/>
      <c r="AL647" s="372"/>
      <c r="AM647" s="372"/>
      <c r="AN647" s="372"/>
      <c r="AO647" s="372"/>
      <c r="AP647" s="372"/>
      <c r="AQ647" s="372"/>
      <c r="AR647" s="372"/>
      <c r="AS647" s="372"/>
      <c r="AT647" s="372"/>
      <c r="AU647" s="372"/>
      <c r="AV647" s="372"/>
      <c r="AW647" s="372"/>
      <c r="AX647" s="372"/>
      <c r="AY647" s="372"/>
      <c r="AZ647" s="372"/>
      <c r="BA647" s="375"/>
      <c r="BB647" s="451"/>
      <c r="BC647" s="375"/>
      <c r="BD647" s="375"/>
      <c r="BE647" s="375"/>
      <c r="BF647" s="375"/>
      <c r="BG647" s="375"/>
      <c r="BH647" s="375"/>
      <c r="BI647" s="375"/>
      <c r="BJ647" s="375"/>
      <c r="BK647" s="375"/>
      <c r="BL647" s="375"/>
      <c r="BM647" s="375"/>
      <c r="BN647" s="375"/>
      <c r="BO647" s="375"/>
      <c r="BP647" s="375"/>
      <c r="BQ647" s="375"/>
      <c r="BR647" s="375"/>
      <c r="BS647" s="375"/>
      <c r="BT647" s="375"/>
      <c r="BU647" s="375"/>
      <c r="BV647" s="375"/>
      <c r="BW647" s="375"/>
      <c r="BX647" s="375"/>
      <c r="BY647" s="375"/>
      <c r="BZ647" s="375"/>
      <c r="CA647" s="375"/>
      <c r="CB647" s="375"/>
      <c r="CC647" s="375"/>
      <c r="CD647" s="375"/>
      <c r="CE647" s="375"/>
      <c r="CF647" s="375"/>
      <c r="CG647" s="375"/>
      <c r="CH647" s="375"/>
      <c r="CI647" s="375"/>
      <c r="CJ647" s="375"/>
      <c r="CK647" s="375"/>
      <c r="CL647" s="375"/>
      <c r="CM647" s="375"/>
      <c r="CN647" s="375"/>
      <c r="CO647" s="375"/>
      <c r="CP647" s="375"/>
      <c r="CQ647" s="375"/>
      <c r="CR647" s="375"/>
      <c r="CS647" s="375"/>
      <c r="CT647" s="375"/>
      <c r="CU647" s="375"/>
      <c r="CV647" s="375"/>
      <c r="CW647" s="375"/>
      <c r="CX647" s="375"/>
      <c r="CY647" s="375"/>
      <c r="CZ647" s="375"/>
    </row>
    <row r="648" s="379" customFormat="true" ht="25.15" customHeight="true" x14ac:dyDescent="0.2">
      <c r="C648" s="1141"/>
      <c r="D648" s="1142"/>
      <c r="E648" s="654"/>
      <c r="F648" s="654"/>
      <c r="G648" s="654"/>
      <c r="H648" s="1141"/>
      <c r="I648" s="1142"/>
      <c r="J648" s="654"/>
      <c r="K648" s="654"/>
      <c r="L648" s="654"/>
      <c r="M648" s="1141"/>
      <c r="N648" s="1142"/>
      <c r="O648" s="654"/>
      <c r="P648" s="654"/>
      <c r="Q648" s="654"/>
      <c r="AA648" s="372"/>
      <c r="AB648" s="372"/>
      <c r="AC648" s="372"/>
      <c r="AD648" s="372"/>
      <c r="AE648" s="372"/>
      <c r="AF648" s="372"/>
      <c r="AG648" s="372"/>
      <c r="AH648" s="372"/>
      <c r="AI648" s="372"/>
      <c r="AJ648" s="372"/>
      <c r="AK648" s="372"/>
      <c r="AL648" s="372"/>
      <c r="AM648" s="372"/>
      <c r="AN648" s="372"/>
      <c r="AO648" s="372"/>
      <c r="AP648" s="372"/>
      <c r="AQ648" s="372"/>
      <c r="AR648" s="372"/>
      <c r="AS648" s="372"/>
      <c r="AT648" s="372"/>
      <c r="AU648" s="372"/>
      <c r="AV648" s="372"/>
      <c r="AW648" s="372"/>
      <c r="AX648" s="372"/>
      <c r="AY648" s="372"/>
      <c r="AZ648" s="372"/>
      <c r="BA648" s="375"/>
      <c r="BB648" s="451"/>
      <c r="BC648" s="375"/>
      <c r="BD648" s="375"/>
      <c r="BE648" s="375"/>
      <c r="BF648" s="375"/>
      <c r="BG648" s="375"/>
      <c r="BH648" s="375"/>
      <c r="BI648" s="375"/>
      <c r="BJ648" s="375"/>
      <c r="BK648" s="375"/>
      <c r="BL648" s="375"/>
      <c r="BM648" s="375"/>
      <c r="BN648" s="375"/>
      <c r="BO648" s="375"/>
      <c r="BP648" s="375"/>
      <c r="BQ648" s="375"/>
      <c r="BR648" s="375"/>
      <c r="BS648" s="375"/>
      <c r="BT648" s="375"/>
      <c r="BU648" s="375"/>
      <c r="BV648" s="375"/>
      <c r="BW648" s="375"/>
      <c r="BX648" s="375"/>
      <c r="BY648" s="375"/>
      <c r="BZ648" s="375"/>
      <c r="CA648" s="375"/>
      <c r="CB648" s="375"/>
      <c r="CC648" s="375"/>
      <c r="CD648" s="375"/>
      <c r="CE648" s="375"/>
      <c r="CF648" s="375"/>
      <c r="CG648" s="375"/>
      <c r="CH648" s="375"/>
      <c r="CI648" s="375"/>
      <c r="CJ648" s="375"/>
      <c r="CK648" s="375"/>
      <c r="CL648" s="375"/>
      <c r="CM648" s="375"/>
      <c r="CN648" s="375"/>
      <c r="CO648" s="375"/>
      <c r="CP648" s="375"/>
      <c r="CQ648" s="375"/>
      <c r="CR648" s="375"/>
      <c r="CS648" s="375"/>
      <c r="CT648" s="375"/>
      <c r="CU648" s="375"/>
      <c r="CV648" s="375"/>
      <c r="CW648" s="375"/>
      <c r="CX648" s="375"/>
      <c r="CY648" s="375"/>
      <c r="CZ648" s="375"/>
    </row>
    <row r="649" s="379" customFormat="true" ht="25.15" customHeight="true" x14ac:dyDescent="0.2">
      <c r="C649" s="1141"/>
      <c r="D649" s="1142"/>
      <c r="E649" s="654"/>
      <c r="F649" s="654"/>
      <c r="G649" s="654"/>
      <c r="H649" s="1141"/>
      <c r="I649" s="1142"/>
      <c r="J649" s="654"/>
      <c r="K649" s="654"/>
      <c r="L649" s="654"/>
      <c r="M649" s="1141"/>
      <c r="N649" s="1142"/>
      <c r="O649" s="654"/>
      <c r="P649" s="654"/>
      <c r="Q649" s="654"/>
      <c r="AA649" s="372"/>
      <c r="AB649" s="372"/>
      <c r="AC649" s="372"/>
      <c r="AD649" s="372"/>
      <c r="AE649" s="372"/>
      <c r="AF649" s="372"/>
      <c r="AG649" s="372"/>
      <c r="AH649" s="372"/>
      <c r="AI649" s="372"/>
      <c r="AJ649" s="372"/>
      <c r="AK649" s="372"/>
      <c r="AL649" s="372"/>
      <c r="AM649" s="372"/>
      <c r="AN649" s="372"/>
      <c r="AO649" s="372"/>
      <c r="AP649" s="372"/>
      <c r="AQ649" s="372"/>
      <c r="AR649" s="372"/>
      <c r="AS649" s="372"/>
      <c r="AT649" s="372"/>
      <c r="AU649" s="372"/>
      <c r="AV649" s="372"/>
      <c r="AW649" s="372"/>
      <c r="AX649" s="372"/>
      <c r="AY649" s="372"/>
      <c r="AZ649" s="372"/>
      <c r="BA649" s="375"/>
      <c r="BB649" s="451"/>
      <c r="BC649" s="375"/>
      <c r="BD649" s="375"/>
      <c r="BE649" s="375"/>
      <c r="BF649" s="375"/>
      <c r="BG649" s="375"/>
      <c r="BH649" s="375"/>
      <c r="BI649" s="375"/>
      <c r="BJ649" s="375"/>
      <c r="BK649" s="375"/>
      <c r="BL649" s="375"/>
      <c r="BM649" s="375"/>
      <c r="BN649" s="375"/>
      <c r="BO649" s="375"/>
      <c r="BP649" s="375"/>
      <c r="BQ649" s="375"/>
      <c r="BR649" s="375"/>
      <c r="BS649" s="375"/>
      <c r="BT649" s="375"/>
      <c r="BU649" s="375"/>
      <c r="BV649" s="375"/>
      <c r="BW649" s="375"/>
      <c r="BX649" s="375"/>
      <c r="BY649" s="375"/>
      <c r="BZ649" s="375"/>
      <c r="CA649" s="375"/>
      <c r="CB649" s="375"/>
      <c r="CC649" s="375"/>
      <c r="CD649" s="375"/>
      <c r="CE649" s="375"/>
      <c r="CF649" s="375"/>
      <c r="CG649" s="375"/>
      <c r="CH649" s="375"/>
      <c r="CI649" s="375"/>
      <c r="CJ649" s="375"/>
      <c r="CK649" s="375"/>
      <c r="CL649" s="375"/>
      <c r="CM649" s="375"/>
      <c r="CN649" s="375"/>
      <c r="CO649" s="375"/>
      <c r="CP649" s="375"/>
      <c r="CQ649" s="375"/>
      <c r="CR649" s="375"/>
      <c r="CS649" s="375"/>
      <c r="CT649" s="375"/>
      <c r="CU649" s="375"/>
      <c r="CV649" s="375"/>
      <c r="CW649" s="375"/>
      <c r="CX649" s="375"/>
      <c r="CY649" s="375"/>
      <c r="CZ649" s="375"/>
    </row>
    <row r="650" s="379" customFormat="true" ht="25.15" customHeight="true" x14ac:dyDescent="0.2">
      <c r="C650" s="1141"/>
      <c r="D650" s="1142"/>
      <c r="E650" s="654"/>
      <c r="F650" s="654"/>
      <c r="G650" s="654"/>
      <c r="H650" s="1141"/>
      <c r="I650" s="1142"/>
      <c r="J650" s="654"/>
      <c r="K650" s="654"/>
      <c r="L650" s="654"/>
      <c r="M650" s="1141"/>
      <c r="N650" s="1142"/>
      <c r="O650" s="654"/>
      <c r="P650" s="654"/>
      <c r="Q650" s="654"/>
      <c r="AA650" s="372"/>
      <c r="AB650" s="372"/>
      <c r="AC650" s="372"/>
      <c r="AD650" s="372"/>
      <c r="AE650" s="372"/>
      <c r="AF650" s="372"/>
      <c r="AG650" s="372"/>
      <c r="AH650" s="372"/>
      <c r="AI650" s="372"/>
      <c r="AJ650" s="372"/>
      <c r="AK650" s="372"/>
      <c r="AL650" s="372"/>
      <c r="AM650" s="372"/>
      <c r="AN650" s="372"/>
      <c r="AO650" s="372"/>
      <c r="AP650" s="372"/>
      <c r="AQ650" s="372"/>
      <c r="AR650" s="372"/>
      <c r="AS650" s="372"/>
      <c r="AT650" s="372"/>
      <c r="AU650" s="372"/>
      <c r="AV650" s="372"/>
      <c r="AW650" s="372"/>
      <c r="AX650" s="372"/>
      <c r="AY650" s="372"/>
      <c r="AZ650" s="372"/>
      <c r="BA650" s="375"/>
      <c r="BB650" s="451"/>
      <c r="BC650" s="375"/>
      <c r="BD650" s="375"/>
      <c r="BE650" s="375"/>
      <c r="BF650" s="375"/>
      <c r="BG650" s="375"/>
      <c r="BH650" s="375"/>
      <c r="BI650" s="375"/>
      <c r="BJ650" s="375"/>
      <c r="BK650" s="375"/>
      <c r="BL650" s="375"/>
      <c r="BM650" s="375"/>
      <c r="BN650" s="375"/>
      <c r="BO650" s="375"/>
      <c r="BP650" s="375"/>
      <c r="BQ650" s="375"/>
      <c r="BR650" s="375"/>
      <c r="BS650" s="375"/>
      <c r="BT650" s="375"/>
      <c r="BU650" s="375"/>
      <c r="BV650" s="375"/>
      <c r="BW650" s="375"/>
      <c r="BX650" s="375"/>
      <c r="BY650" s="375"/>
      <c r="BZ650" s="375"/>
      <c r="CA650" s="375"/>
      <c r="CB650" s="375"/>
      <c r="CC650" s="375"/>
      <c r="CD650" s="375"/>
      <c r="CE650" s="375"/>
      <c r="CF650" s="375"/>
      <c r="CG650" s="375"/>
      <c r="CH650" s="375"/>
      <c r="CI650" s="375"/>
      <c r="CJ650" s="375"/>
      <c r="CK650" s="375"/>
      <c r="CL650" s="375"/>
      <c r="CM650" s="375"/>
      <c r="CN650" s="375"/>
      <c r="CO650" s="375"/>
      <c r="CP650" s="375"/>
      <c r="CQ650" s="375"/>
      <c r="CR650" s="375"/>
      <c r="CS650" s="375"/>
      <c r="CT650" s="375"/>
      <c r="CU650" s="375"/>
      <c r="CV650" s="375"/>
      <c r="CW650" s="375"/>
      <c r="CX650" s="375"/>
      <c r="CY650" s="375"/>
      <c r="CZ650" s="375"/>
    </row>
    <row r="651" s="379" customFormat="true" ht="25.15" customHeight="true" x14ac:dyDescent="0.2">
      <c r="C651" s="1141"/>
      <c r="D651" s="1142"/>
      <c r="E651" s="654"/>
      <c r="F651" s="654"/>
      <c r="G651" s="654"/>
      <c r="H651" s="1141"/>
      <c r="I651" s="1142"/>
      <c r="J651" s="654"/>
      <c r="K651" s="654"/>
      <c r="L651" s="654"/>
      <c r="M651" s="1141"/>
      <c r="N651" s="1142"/>
      <c r="O651" s="654"/>
      <c r="P651" s="654"/>
      <c r="Q651" s="654"/>
      <c r="AA651" s="372"/>
      <c r="AB651" s="372"/>
      <c r="AC651" s="372"/>
      <c r="AD651" s="372"/>
      <c r="AE651" s="372"/>
      <c r="AF651" s="372"/>
      <c r="AG651" s="372"/>
      <c r="AH651" s="372"/>
      <c r="AI651" s="372"/>
      <c r="AJ651" s="372"/>
      <c r="AK651" s="372"/>
      <c r="AL651" s="372"/>
      <c r="AM651" s="372"/>
      <c r="AN651" s="372"/>
      <c r="AO651" s="372"/>
      <c r="AP651" s="372"/>
      <c r="AQ651" s="372"/>
      <c r="AR651" s="372"/>
      <c r="AS651" s="372"/>
      <c r="AT651" s="372"/>
      <c r="AU651" s="372"/>
      <c r="AV651" s="372"/>
      <c r="AW651" s="372"/>
      <c r="AX651" s="372"/>
      <c r="AY651" s="372"/>
      <c r="AZ651" s="372"/>
      <c r="BA651" s="375"/>
      <c r="BB651" s="451"/>
      <c r="BC651" s="375"/>
      <c r="BD651" s="375"/>
      <c r="BE651" s="375"/>
      <c r="BF651" s="375"/>
      <c r="BG651" s="375"/>
      <c r="BH651" s="375"/>
      <c r="BI651" s="375"/>
      <c r="BJ651" s="375"/>
      <c r="BK651" s="375"/>
      <c r="BL651" s="375"/>
      <c r="BM651" s="375"/>
      <c r="BN651" s="375"/>
      <c r="BO651" s="375"/>
      <c r="BP651" s="375"/>
      <c r="BQ651" s="375"/>
      <c r="BR651" s="375"/>
      <c r="BS651" s="375"/>
      <c r="BT651" s="375"/>
      <c r="BU651" s="375"/>
      <c r="BV651" s="375"/>
      <c r="BW651" s="375"/>
      <c r="BX651" s="375"/>
      <c r="BY651" s="375"/>
      <c r="BZ651" s="375"/>
      <c r="CA651" s="375"/>
      <c r="CB651" s="375"/>
      <c r="CC651" s="375"/>
      <c r="CD651" s="375"/>
      <c r="CE651" s="375"/>
      <c r="CF651" s="375"/>
      <c r="CG651" s="375"/>
      <c r="CH651" s="375"/>
      <c r="CI651" s="375"/>
      <c r="CJ651" s="375"/>
      <c r="CK651" s="375"/>
      <c r="CL651" s="375"/>
      <c r="CM651" s="375"/>
      <c r="CN651" s="375"/>
      <c r="CO651" s="375"/>
      <c r="CP651" s="375"/>
      <c r="CQ651" s="375"/>
      <c r="CR651" s="375"/>
      <c r="CS651" s="375"/>
      <c r="CT651" s="375"/>
      <c r="CU651" s="375"/>
      <c r="CV651" s="375"/>
      <c r="CW651" s="375"/>
      <c r="CX651" s="375"/>
      <c r="CY651" s="375"/>
      <c r="CZ651" s="375"/>
    </row>
    <row r="652" s="379" customFormat="true" ht="25.15" customHeight="true" x14ac:dyDescent="0.2">
      <c r="C652" s="1141"/>
      <c r="D652" s="1142"/>
      <c r="E652" s="654"/>
      <c r="F652" s="654"/>
      <c r="G652" s="654"/>
      <c r="H652" s="1141"/>
      <c r="I652" s="1142"/>
      <c r="J652" s="654"/>
      <c r="K652" s="654"/>
      <c r="L652" s="654"/>
      <c r="M652" s="1141"/>
      <c r="N652" s="1142"/>
      <c r="O652" s="654"/>
      <c r="P652" s="654"/>
      <c r="Q652" s="654"/>
      <c r="AA652" s="372"/>
      <c r="AB652" s="372"/>
      <c r="AC652" s="372"/>
      <c r="AD652" s="372"/>
      <c r="AE652" s="372"/>
      <c r="AF652" s="372"/>
      <c r="AG652" s="372"/>
      <c r="AH652" s="372"/>
      <c r="AI652" s="372"/>
      <c r="AJ652" s="372"/>
      <c r="AK652" s="372"/>
      <c r="AL652" s="372"/>
      <c r="AM652" s="372"/>
      <c r="AN652" s="372"/>
      <c r="AO652" s="372"/>
      <c r="AP652" s="372"/>
      <c r="AQ652" s="372"/>
      <c r="AR652" s="372"/>
      <c r="AS652" s="372"/>
      <c r="AT652" s="372"/>
      <c r="AU652" s="372"/>
      <c r="AV652" s="372"/>
      <c r="AW652" s="372"/>
      <c r="AX652" s="372"/>
      <c r="AY652" s="372"/>
      <c r="AZ652" s="372"/>
      <c r="BA652" s="375"/>
      <c r="BB652" s="451"/>
      <c r="BC652" s="375"/>
      <c r="BD652" s="375"/>
      <c r="BE652" s="375"/>
      <c r="BF652" s="375"/>
      <c r="BG652" s="375"/>
      <c r="BH652" s="375"/>
      <c r="BI652" s="375"/>
      <c r="BJ652" s="375"/>
      <c r="BK652" s="375"/>
      <c r="BL652" s="375"/>
      <c r="BM652" s="375"/>
      <c r="BN652" s="375"/>
      <c r="BO652" s="375"/>
      <c r="BP652" s="375"/>
      <c r="BQ652" s="375"/>
      <c r="BR652" s="375"/>
      <c r="BS652" s="375"/>
      <c r="BT652" s="375"/>
      <c r="BU652" s="375"/>
      <c r="BV652" s="375"/>
      <c r="BW652" s="375"/>
      <c r="BX652" s="375"/>
      <c r="BY652" s="375"/>
      <c r="BZ652" s="375"/>
      <c r="CA652" s="375"/>
      <c r="CB652" s="375"/>
      <c r="CC652" s="375"/>
      <c r="CD652" s="375"/>
      <c r="CE652" s="375"/>
      <c r="CF652" s="375"/>
      <c r="CG652" s="375"/>
      <c r="CH652" s="375"/>
      <c r="CI652" s="375"/>
      <c r="CJ652" s="375"/>
      <c r="CK652" s="375"/>
      <c r="CL652" s="375"/>
      <c r="CM652" s="375"/>
      <c r="CN652" s="375"/>
      <c r="CO652" s="375"/>
      <c r="CP652" s="375"/>
      <c r="CQ652" s="375"/>
      <c r="CR652" s="375"/>
      <c r="CS652" s="375"/>
      <c r="CT652" s="375"/>
      <c r="CU652" s="375"/>
      <c r="CV652" s="375"/>
      <c r="CW652" s="375"/>
      <c r="CX652" s="375"/>
      <c r="CY652" s="375"/>
      <c r="CZ652" s="375"/>
    </row>
    <row r="653" s="379" customFormat="true" ht="25.15" customHeight="true" x14ac:dyDescent="0.2">
      <c r="C653" s="1141"/>
      <c r="D653" s="1142"/>
      <c r="E653" s="654"/>
      <c r="F653" s="654"/>
      <c r="G653" s="654"/>
      <c r="H653" s="1141"/>
      <c r="I653" s="1142"/>
      <c r="J653" s="654"/>
      <c r="K653" s="654"/>
      <c r="L653" s="654"/>
      <c r="M653" s="1141"/>
      <c r="N653" s="1142"/>
      <c r="O653" s="654"/>
      <c r="P653" s="654"/>
      <c r="Q653" s="654"/>
      <c r="AA653" s="372"/>
      <c r="AB653" s="372"/>
      <c r="AC653" s="372"/>
      <c r="AD653" s="372"/>
      <c r="AE653" s="372"/>
      <c r="AF653" s="372"/>
      <c r="AG653" s="372"/>
      <c r="AH653" s="372"/>
      <c r="AI653" s="372"/>
      <c r="AJ653" s="372"/>
      <c r="AK653" s="372"/>
      <c r="AL653" s="372"/>
      <c r="AM653" s="372"/>
      <c r="AN653" s="372"/>
      <c r="AO653" s="372"/>
      <c r="AP653" s="372"/>
      <c r="AQ653" s="372"/>
      <c r="AR653" s="372"/>
      <c r="AS653" s="372"/>
      <c r="AT653" s="372"/>
      <c r="AU653" s="372"/>
      <c r="AV653" s="372"/>
      <c r="AW653" s="372"/>
      <c r="AX653" s="372"/>
      <c r="AY653" s="372"/>
      <c r="AZ653" s="372"/>
      <c r="BA653" s="375"/>
      <c r="BB653" s="451"/>
      <c r="BC653" s="375"/>
      <c r="BD653" s="375"/>
      <c r="BE653" s="375"/>
      <c r="BF653" s="375"/>
      <c r="BG653" s="375"/>
      <c r="BH653" s="375"/>
      <c r="BI653" s="375"/>
      <c r="BJ653" s="375"/>
      <c r="BK653" s="375"/>
      <c r="BL653" s="375"/>
      <c r="BM653" s="375"/>
      <c r="BN653" s="375"/>
      <c r="BO653" s="375"/>
      <c r="BP653" s="375"/>
      <c r="BQ653" s="375"/>
      <c r="BR653" s="375"/>
      <c r="BS653" s="375"/>
      <c r="BT653" s="375"/>
      <c r="BU653" s="375"/>
      <c r="BV653" s="375"/>
      <c r="BW653" s="375"/>
      <c r="BX653" s="375"/>
      <c r="BY653" s="375"/>
      <c r="BZ653" s="375"/>
      <c r="CA653" s="375"/>
      <c r="CB653" s="375"/>
      <c r="CC653" s="375"/>
      <c r="CD653" s="375"/>
      <c r="CE653" s="375"/>
      <c r="CF653" s="375"/>
      <c r="CG653" s="375"/>
      <c r="CH653" s="375"/>
      <c r="CI653" s="375"/>
      <c r="CJ653" s="375"/>
      <c r="CK653" s="375"/>
      <c r="CL653" s="375"/>
      <c r="CM653" s="375"/>
      <c r="CN653" s="375"/>
      <c r="CO653" s="375"/>
      <c r="CP653" s="375"/>
      <c r="CQ653" s="375"/>
      <c r="CR653" s="375"/>
      <c r="CS653" s="375"/>
      <c r="CT653" s="375"/>
      <c r="CU653" s="375"/>
      <c r="CV653" s="375"/>
      <c r="CW653" s="375"/>
      <c r="CX653" s="375"/>
      <c r="CY653" s="375"/>
      <c r="CZ653" s="375"/>
    </row>
    <row r="654" s="379" customFormat="true" ht="25.15" customHeight="true" x14ac:dyDescent="0.2">
      <c r="C654" s="1141"/>
      <c r="D654" s="1142"/>
      <c r="E654" s="654"/>
      <c r="F654" s="654"/>
      <c r="G654" s="654"/>
      <c r="H654" s="1141"/>
      <c r="I654" s="1142"/>
      <c r="J654" s="654"/>
      <c r="K654" s="654"/>
      <c r="L654" s="654"/>
      <c r="M654" s="1141"/>
      <c r="N654" s="1142"/>
      <c r="O654" s="654"/>
      <c r="P654" s="654"/>
      <c r="Q654" s="654"/>
      <c r="AA654" s="372"/>
      <c r="AB654" s="372"/>
      <c r="AC654" s="372"/>
      <c r="AD654" s="372"/>
      <c r="AE654" s="372"/>
      <c r="AF654" s="372"/>
      <c r="AG654" s="372"/>
      <c r="AH654" s="372"/>
      <c r="AI654" s="372"/>
      <c r="AJ654" s="372"/>
      <c r="AK654" s="372"/>
      <c r="AL654" s="372"/>
      <c r="AM654" s="372"/>
      <c r="AN654" s="372"/>
      <c r="AO654" s="372"/>
      <c r="AP654" s="372"/>
      <c r="AQ654" s="372"/>
      <c r="AR654" s="372"/>
      <c r="AS654" s="372"/>
      <c r="AT654" s="372"/>
      <c r="AU654" s="372"/>
      <c r="AV654" s="372"/>
      <c r="AW654" s="372"/>
      <c r="AX654" s="372"/>
      <c r="AY654" s="372"/>
      <c r="AZ654" s="372"/>
      <c r="BA654" s="375"/>
      <c r="BB654" s="451"/>
      <c r="BC654" s="375"/>
      <c r="BD654" s="375"/>
      <c r="BE654" s="375"/>
      <c r="BF654" s="375"/>
      <c r="BG654" s="375"/>
      <c r="BH654" s="375"/>
      <c r="BI654" s="375"/>
      <c r="BJ654" s="375"/>
      <c r="BK654" s="375"/>
      <c r="BL654" s="375"/>
      <c r="BM654" s="375"/>
      <c r="BN654" s="375"/>
      <c r="BO654" s="375"/>
      <c r="BP654" s="375"/>
      <c r="BQ654" s="375"/>
      <c r="BR654" s="375"/>
      <c r="BS654" s="375"/>
      <c r="BT654" s="375"/>
      <c r="BU654" s="375"/>
      <c r="BV654" s="375"/>
      <c r="BW654" s="375"/>
      <c r="BX654" s="375"/>
      <c r="BY654" s="375"/>
      <c r="BZ654" s="375"/>
      <c r="CA654" s="375"/>
      <c r="CB654" s="375"/>
      <c r="CC654" s="375"/>
      <c r="CD654" s="375"/>
      <c r="CE654" s="375"/>
      <c r="CF654" s="375"/>
      <c r="CG654" s="375"/>
      <c r="CH654" s="375"/>
      <c r="CI654" s="375"/>
      <c r="CJ654" s="375"/>
      <c r="CK654" s="375"/>
      <c r="CL654" s="375"/>
      <c r="CM654" s="375"/>
      <c r="CN654" s="375"/>
      <c r="CO654" s="375"/>
      <c r="CP654" s="375"/>
      <c r="CQ654" s="375"/>
      <c r="CR654" s="375"/>
      <c r="CS654" s="375"/>
      <c r="CT654" s="375"/>
      <c r="CU654" s="375"/>
      <c r="CV654" s="375"/>
      <c r="CW654" s="375"/>
      <c r="CX654" s="375"/>
      <c r="CY654" s="375"/>
      <c r="CZ654" s="375"/>
    </row>
    <row r="655" s="379" customFormat="true" ht="25.15" customHeight="true" x14ac:dyDescent="0.2">
      <c r="C655" s="1141"/>
      <c r="D655" s="1142"/>
      <c r="E655" s="654"/>
      <c r="F655" s="654"/>
      <c r="G655" s="654"/>
      <c r="H655" s="1141"/>
      <c r="I655" s="1142"/>
      <c r="J655" s="654"/>
      <c r="K655" s="654"/>
      <c r="L655" s="654"/>
      <c r="M655" s="1141"/>
      <c r="N655" s="1142"/>
      <c r="O655" s="654"/>
      <c r="P655" s="654"/>
      <c r="Q655" s="654"/>
      <c r="AA655" s="372"/>
      <c r="AB655" s="372"/>
      <c r="AC655" s="372"/>
      <c r="AD655" s="372"/>
      <c r="AE655" s="372"/>
      <c r="AF655" s="372"/>
      <c r="AG655" s="372"/>
      <c r="AH655" s="372"/>
      <c r="AI655" s="372"/>
      <c r="AJ655" s="372"/>
      <c r="AK655" s="372"/>
      <c r="AL655" s="372"/>
      <c r="AM655" s="372"/>
      <c r="AN655" s="372"/>
      <c r="AO655" s="372"/>
      <c r="AP655" s="372"/>
      <c r="AQ655" s="372"/>
      <c r="AR655" s="372"/>
      <c r="AS655" s="372"/>
      <c r="AT655" s="372"/>
      <c r="AU655" s="372"/>
      <c r="AV655" s="372"/>
      <c r="AW655" s="372"/>
      <c r="AX655" s="372"/>
      <c r="AY655" s="372"/>
      <c r="AZ655" s="372"/>
      <c r="BA655" s="375"/>
      <c r="BB655" s="451"/>
      <c r="BC655" s="375"/>
      <c r="BD655" s="375"/>
      <c r="BE655" s="375"/>
      <c r="BF655" s="375"/>
      <c r="BG655" s="375"/>
      <c r="BH655" s="375"/>
      <c r="BI655" s="375"/>
      <c r="BJ655" s="375"/>
      <c r="BK655" s="375"/>
      <c r="BL655" s="375"/>
      <c r="BM655" s="375"/>
      <c r="BN655" s="375"/>
      <c r="BO655" s="375"/>
      <c r="BP655" s="375"/>
      <c r="BQ655" s="375"/>
      <c r="BR655" s="375"/>
      <c r="BS655" s="375"/>
      <c r="BT655" s="375"/>
      <c r="BU655" s="375"/>
      <c r="BV655" s="375"/>
      <c r="BW655" s="375"/>
      <c r="BX655" s="375"/>
      <c r="BY655" s="375"/>
      <c r="BZ655" s="375"/>
      <c r="CA655" s="375"/>
      <c r="CB655" s="375"/>
      <c r="CC655" s="375"/>
      <c r="CD655" s="375"/>
      <c r="CE655" s="375"/>
      <c r="CF655" s="375"/>
      <c r="CG655" s="375"/>
      <c r="CH655" s="375"/>
      <c r="CI655" s="375"/>
      <c r="CJ655" s="375"/>
      <c r="CK655" s="375"/>
      <c r="CL655" s="375"/>
      <c r="CM655" s="375"/>
      <c r="CN655" s="375"/>
      <c r="CO655" s="375"/>
      <c r="CP655" s="375"/>
      <c r="CQ655" s="375"/>
      <c r="CR655" s="375"/>
      <c r="CS655" s="375"/>
      <c r="CT655" s="375"/>
      <c r="CU655" s="375"/>
      <c r="CV655" s="375"/>
      <c r="CW655" s="375"/>
      <c r="CX655" s="375"/>
      <c r="CY655" s="375"/>
      <c r="CZ655" s="375"/>
    </row>
    <row r="656" s="379" customFormat="true" ht="25.15" customHeight="true" x14ac:dyDescent="0.2">
      <c r="C656" s="1141"/>
      <c r="D656" s="1142"/>
      <c r="E656" s="654"/>
      <c r="F656" s="654"/>
      <c r="G656" s="654"/>
      <c r="H656" s="1141"/>
      <c r="I656" s="1142"/>
      <c r="J656" s="654"/>
      <c r="K656" s="654"/>
      <c r="L656" s="654"/>
      <c r="M656" s="1141"/>
      <c r="N656" s="1142"/>
      <c r="O656" s="654"/>
      <c r="P656" s="654"/>
      <c r="Q656" s="654"/>
      <c r="AA656" s="372"/>
      <c r="AB656" s="372"/>
      <c r="AC656" s="372"/>
      <c r="AD656" s="372"/>
      <c r="AE656" s="372"/>
      <c r="AF656" s="372"/>
      <c r="AG656" s="372"/>
      <c r="AH656" s="372"/>
      <c r="AI656" s="372"/>
      <c r="AJ656" s="372"/>
      <c r="AK656" s="372"/>
      <c r="AL656" s="372"/>
      <c r="AM656" s="372"/>
      <c r="AN656" s="372"/>
      <c r="AO656" s="372"/>
      <c r="AP656" s="372"/>
      <c r="AQ656" s="372"/>
      <c r="AR656" s="372"/>
      <c r="AS656" s="372"/>
      <c r="AT656" s="372"/>
      <c r="AU656" s="372"/>
      <c r="AV656" s="372"/>
      <c r="AW656" s="372"/>
      <c r="AX656" s="372"/>
      <c r="AY656" s="372"/>
      <c r="AZ656" s="372"/>
      <c r="BA656" s="375"/>
      <c r="BB656" s="451"/>
      <c r="BC656" s="375"/>
      <c r="BD656" s="375"/>
      <c r="BE656" s="375"/>
      <c r="BF656" s="375"/>
      <c r="BG656" s="375"/>
      <c r="BH656" s="375"/>
      <c r="BI656" s="375"/>
      <c r="BJ656" s="375"/>
      <c r="BK656" s="375"/>
      <c r="BL656" s="375"/>
      <c r="BM656" s="375"/>
      <c r="BN656" s="375"/>
      <c r="BO656" s="375"/>
      <c r="BP656" s="375"/>
      <c r="BQ656" s="375"/>
      <c r="BR656" s="375"/>
      <c r="BS656" s="375"/>
      <c r="BT656" s="375"/>
      <c r="BU656" s="375"/>
      <c r="BV656" s="375"/>
      <c r="BW656" s="375"/>
      <c r="BX656" s="375"/>
      <c r="BY656" s="375"/>
      <c r="BZ656" s="375"/>
      <c r="CA656" s="375"/>
      <c r="CB656" s="375"/>
      <c r="CC656" s="375"/>
      <c r="CD656" s="375"/>
      <c r="CE656" s="375"/>
      <c r="CF656" s="375"/>
      <c r="CG656" s="375"/>
      <c r="CH656" s="375"/>
      <c r="CI656" s="375"/>
      <c r="CJ656" s="375"/>
      <c r="CK656" s="375"/>
      <c r="CL656" s="375"/>
      <c r="CM656" s="375"/>
      <c r="CN656" s="375"/>
      <c r="CO656" s="375"/>
      <c r="CP656" s="375"/>
      <c r="CQ656" s="375"/>
      <c r="CR656" s="375"/>
      <c r="CS656" s="375"/>
      <c r="CT656" s="375"/>
      <c r="CU656" s="375"/>
      <c r="CV656" s="375"/>
      <c r="CW656" s="375"/>
      <c r="CX656" s="375"/>
      <c r="CY656" s="375"/>
      <c r="CZ656" s="375"/>
    </row>
    <row r="657" s="379" customFormat="true" ht="25.15" customHeight="true" x14ac:dyDescent="0.2">
      <c r="C657" s="1141"/>
      <c r="D657" s="1142"/>
      <c r="E657" s="654"/>
      <c r="F657" s="654"/>
      <c r="G657" s="654"/>
      <c r="H657" s="1141"/>
      <c r="I657" s="1142"/>
      <c r="J657" s="654"/>
      <c r="K657" s="654"/>
      <c r="L657" s="654"/>
      <c r="M657" s="1141"/>
      <c r="N657" s="1142"/>
      <c r="O657" s="654"/>
      <c r="P657" s="654"/>
      <c r="Q657" s="654"/>
      <c r="AA657" s="372"/>
      <c r="AB657" s="372"/>
      <c r="AC657" s="372"/>
      <c r="AD657" s="372"/>
      <c r="AE657" s="372"/>
      <c r="AF657" s="372"/>
      <c r="AG657" s="372"/>
      <c r="AH657" s="372"/>
      <c r="AI657" s="372"/>
      <c r="AJ657" s="372"/>
      <c r="AK657" s="372"/>
      <c r="AL657" s="372"/>
      <c r="AM657" s="372"/>
      <c r="AN657" s="372"/>
      <c r="AO657" s="372"/>
      <c r="AP657" s="372"/>
      <c r="AQ657" s="372"/>
      <c r="AR657" s="372"/>
      <c r="AS657" s="372"/>
      <c r="AT657" s="372"/>
      <c r="AU657" s="372"/>
      <c r="AV657" s="372"/>
      <c r="AW657" s="372"/>
      <c r="AX657" s="372"/>
      <c r="AY657" s="372"/>
      <c r="AZ657" s="372"/>
      <c r="BA657" s="375"/>
      <c r="BB657" s="451"/>
      <c r="BC657" s="375"/>
      <c r="BD657" s="375"/>
      <c r="BE657" s="375"/>
      <c r="BF657" s="375"/>
      <c r="BG657" s="375"/>
      <c r="BH657" s="375"/>
      <c r="BI657" s="375"/>
      <c r="BJ657" s="375"/>
      <c r="BK657" s="375"/>
      <c r="BL657" s="375"/>
      <c r="BM657" s="375"/>
      <c r="BN657" s="375"/>
      <c r="BO657" s="375"/>
      <c r="BP657" s="375"/>
      <c r="BQ657" s="375"/>
      <c r="BR657" s="375"/>
      <c r="BS657" s="375"/>
      <c r="BT657" s="375"/>
      <c r="BU657" s="375"/>
      <c r="BV657" s="375"/>
      <c r="BW657" s="375"/>
      <c r="BX657" s="375"/>
      <c r="BY657" s="375"/>
      <c r="BZ657" s="375"/>
      <c r="CA657" s="375"/>
      <c r="CB657" s="375"/>
      <c r="CC657" s="375"/>
      <c r="CD657" s="375"/>
      <c r="CE657" s="375"/>
      <c r="CF657" s="375"/>
      <c r="CG657" s="375"/>
      <c r="CH657" s="375"/>
      <c r="CI657" s="375"/>
      <c r="CJ657" s="375"/>
      <c r="CK657" s="375"/>
      <c r="CL657" s="375"/>
      <c r="CM657" s="375"/>
      <c r="CN657" s="375"/>
      <c r="CO657" s="375"/>
      <c r="CP657" s="375"/>
      <c r="CQ657" s="375"/>
      <c r="CR657" s="375"/>
      <c r="CS657" s="375"/>
      <c r="CT657" s="375"/>
      <c r="CU657" s="375"/>
      <c r="CV657" s="375"/>
      <c r="CW657" s="375"/>
      <c r="CX657" s="375"/>
      <c r="CY657" s="375"/>
      <c r="CZ657" s="375"/>
    </row>
    <row r="658" s="379" customFormat="true" ht="25.15" customHeight="true" x14ac:dyDescent="0.2">
      <c r="C658" s="1141"/>
      <c r="D658" s="1142"/>
      <c r="E658" s="654"/>
      <c r="F658" s="654"/>
      <c r="G658" s="654"/>
      <c r="H658" s="1141"/>
      <c r="I658" s="1142"/>
      <c r="J658" s="654"/>
      <c r="K658" s="654"/>
      <c r="L658" s="654"/>
      <c r="M658" s="1141"/>
      <c r="N658" s="1142"/>
      <c r="O658" s="654"/>
      <c r="P658" s="654"/>
      <c r="Q658" s="654"/>
      <c r="AA658" s="372"/>
      <c r="AB658" s="372"/>
      <c r="AC658" s="372"/>
      <c r="AD658" s="372"/>
      <c r="AE658" s="372"/>
      <c r="AF658" s="372"/>
      <c r="AG658" s="372"/>
      <c r="AH658" s="372"/>
      <c r="AI658" s="372"/>
      <c r="AJ658" s="372"/>
      <c r="AK658" s="372"/>
      <c r="AL658" s="372"/>
      <c r="AM658" s="372"/>
      <c r="AN658" s="372"/>
      <c r="AO658" s="372"/>
      <c r="AP658" s="372"/>
      <c r="AQ658" s="372"/>
      <c r="AR658" s="372"/>
      <c r="AS658" s="372"/>
      <c r="AT658" s="372"/>
      <c r="AU658" s="372"/>
      <c r="AV658" s="372"/>
      <c r="AW658" s="372"/>
      <c r="AX658" s="372"/>
      <c r="AY658" s="372"/>
      <c r="AZ658" s="372"/>
      <c r="BA658" s="375"/>
      <c r="BB658" s="451"/>
      <c r="BC658" s="375"/>
      <c r="BD658" s="375"/>
      <c r="BE658" s="375"/>
      <c r="BF658" s="375"/>
      <c r="BG658" s="375"/>
      <c r="BH658" s="375"/>
      <c r="BI658" s="375"/>
      <c r="BJ658" s="375"/>
      <c r="BK658" s="375"/>
      <c r="BL658" s="375"/>
      <c r="BM658" s="375"/>
      <c r="BN658" s="375"/>
      <c r="BO658" s="375"/>
      <c r="BP658" s="375"/>
      <c r="BQ658" s="375"/>
      <c r="BR658" s="375"/>
      <c r="BS658" s="375"/>
      <c r="BT658" s="375"/>
      <c r="BU658" s="375"/>
      <c r="BV658" s="375"/>
      <c r="BW658" s="375"/>
      <c r="BX658" s="375"/>
      <c r="BY658" s="375"/>
      <c r="BZ658" s="375"/>
      <c r="CA658" s="375"/>
      <c r="CB658" s="375"/>
      <c r="CC658" s="375"/>
      <c r="CD658" s="375"/>
      <c r="CE658" s="375"/>
      <c r="CF658" s="375"/>
      <c r="CG658" s="375"/>
      <c r="CH658" s="375"/>
      <c r="CI658" s="375"/>
      <c r="CJ658" s="375"/>
      <c r="CK658" s="375"/>
      <c r="CL658" s="375"/>
      <c r="CM658" s="375"/>
      <c r="CN658" s="375"/>
      <c r="CO658" s="375"/>
      <c r="CP658" s="375"/>
      <c r="CQ658" s="375"/>
      <c r="CR658" s="375"/>
      <c r="CS658" s="375"/>
      <c r="CT658" s="375"/>
      <c r="CU658" s="375"/>
      <c r="CV658" s="375"/>
      <c r="CW658" s="375"/>
      <c r="CX658" s="375"/>
      <c r="CY658" s="375"/>
      <c r="CZ658" s="375"/>
    </row>
    <row r="659" s="379" customFormat="true" ht="25.15" customHeight="true" x14ac:dyDescent="0.2">
      <c r="C659" s="1141"/>
      <c r="D659" s="1142"/>
      <c r="E659" s="654"/>
      <c r="F659" s="654"/>
      <c r="G659" s="654"/>
      <c r="H659" s="1141"/>
      <c r="I659" s="1142"/>
      <c r="J659" s="654"/>
      <c r="K659" s="654"/>
      <c r="L659" s="654"/>
      <c r="M659" s="1141"/>
      <c r="N659" s="1142"/>
      <c r="O659" s="654"/>
      <c r="P659" s="654"/>
      <c r="Q659" s="654"/>
      <c r="AA659" s="372"/>
      <c r="AB659" s="372"/>
      <c r="AC659" s="372"/>
      <c r="AD659" s="372"/>
      <c r="AE659" s="372"/>
      <c r="AF659" s="372"/>
      <c r="AG659" s="372"/>
      <c r="AH659" s="372"/>
      <c r="AI659" s="372"/>
      <c r="AJ659" s="372"/>
      <c r="AK659" s="372"/>
      <c r="AL659" s="372"/>
      <c r="AM659" s="372"/>
      <c r="AN659" s="372"/>
      <c r="AO659" s="372"/>
      <c r="AP659" s="372"/>
      <c r="AQ659" s="372"/>
      <c r="AR659" s="372"/>
      <c r="AS659" s="372"/>
      <c r="AT659" s="372"/>
      <c r="AU659" s="372"/>
      <c r="AV659" s="372"/>
      <c r="AW659" s="372"/>
      <c r="AX659" s="372"/>
      <c r="AY659" s="372"/>
      <c r="AZ659" s="372"/>
      <c r="BA659" s="375"/>
      <c r="BB659" s="451"/>
      <c r="BC659" s="375"/>
      <c r="BD659" s="375"/>
      <c r="BE659" s="375"/>
      <c r="BF659" s="375"/>
      <c r="BG659" s="375"/>
      <c r="BH659" s="375"/>
      <c r="BI659" s="375"/>
      <c r="BJ659" s="375"/>
      <c r="BK659" s="375"/>
      <c r="BL659" s="375"/>
      <c r="BM659" s="375"/>
      <c r="BN659" s="375"/>
      <c r="BO659" s="375"/>
      <c r="BP659" s="375"/>
      <c r="BQ659" s="375"/>
      <c r="BR659" s="375"/>
      <c r="BS659" s="375"/>
      <c r="BT659" s="375"/>
      <c r="BU659" s="375"/>
      <c r="BV659" s="375"/>
      <c r="BW659" s="375"/>
      <c r="BX659" s="375"/>
      <c r="BY659" s="375"/>
      <c r="BZ659" s="375"/>
      <c r="CA659" s="375"/>
      <c r="CB659" s="375"/>
      <c r="CC659" s="375"/>
      <c r="CD659" s="375"/>
      <c r="CE659" s="375"/>
      <c r="CF659" s="375"/>
      <c r="CG659" s="375"/>
      <c r="CH659" s="375"/>
      <c r="CI659" s="375"/>
      <c r="CJ659" s="375"/>
      <c r="CK659" s="375"/>
      <c r="CL659" s="375"/>
      <c r="CM659" s="375"/>
      <c r="CN659" s="375"/>
      <c r="CO659" s="375"/>
      <c r="CP659" s="375"/>
      <c r="CQ659" s="375"/>
      <c r="CR659" s="375"/>
      <c r="CS659" s="375"/>
      <c r="CT659" s="375"/>
      <c r="CU659" s="375"/>
      <c r="CV659" s="375"/>
      <c r="CW659" s="375"/>
      <c r="CX659" s="375"/>
      <c r="CY659" s="375"/>
      <c r="CZ659" s="375"/>
    </row>
    <row r="660" s="379" customFormat="true" ht="25.15" customHeight="true" x14ac:dyDescent="0.2">
      <c r="C660" s="1141"/>
      <c r="D660" s="1142"/>
      <c r="E660" s="654"/>
      <c r="F660" s="654"/>
      <c r="G660" s="654"/>
      <c r="H660" s="1141"/>
      <c r="I660" s="1142"/>
      <c r="J660" s="654"/>
      <c r="K660" s="654"/>
      <c r="L660" s="654"/>
      <c r="M660" s="1141"/>
      <c r="N660" s="1142"/>
      <c r="O660" s="654"/>
      <c r="P660" s="654"/>
      <c r="Q660" s="654"/>
      <c r="AA660" s="372"/>
      <c r="AB660" s="372"/>
      <c r="AC660" s="372"/>
      <c r="AD660" s="372"/>
      <c r="AE660" s="372"/>
      <c r="AF660" s="372"/>
      <c r="AG660" s="372"/>
      <c r="AH660" s="372"/>
      <c r="AI660" s="372"/>
      <c r="AJ660" s="372"/>
      <c r="AK660" s="372"/>
      <c r="AL660" s="372"/>
      <c r="AM660" s="372"/>
      <c r="AN660" s="372"/>
      <c r="AO660" s="372"/>
      <c r="AP660" s="372"/>
      <c r="AQ660" s="372"/>
      <c r="AR660" s="372"/>
      <c r="AS660" s="372"/>
      <c r="AT660" s="372"/>
      <c r="AU660" s="372"/>
      <c r="AV660" s="372"/>
      <c r="AW660" s="372"/>
      <c r="AX660" s="372"/>
      <c r="AY660" s="372"/>
      <c r="AZ660" s="372"/>
      <c r="BA660" s="375"/>
      <c r="BB660" s="451"/>
      <c r="BC660" s="375"/>
      <c r="BD660" s="375"/>
      <c r="BE660" s="375"/>
      <c r="BF660" s="375"/>
      <c r="BG660" s="375"/>
      <c r="BH660" s="375"/>
      <c r="BI660" s="375"/>
      <c r="BJ660" s="375"/>
      <c r="BK660" s="375"/>
      <c r="BL660" s="375"/>
      <c r="BM660" s="375"/>
      <c r="BN660" s="375"/>
      <c r="BO660" s="375"/>
      <c r="BP660" s="375"/>
      <c r="BQ660" s="375"/>
      <c r="BR660" s="375"/>
      <c r="BS660" s="375"/>
      <c r="BT660" s="375"/>
      <c r="BU660" s="375"/>
      <c r="BV660" s="375"/>
      <c r="BW660" s="375"/>
      <c r="BX660" s="375"/>
      <c r="BY660" s="375"/>
      <c r="BZ660" s="375"/>
      <c r="CA660" s="375"/>
      <c r="CB660" s="375"/>
      <c r="CC660" s="375"/>
      <c r="CD660" s="375"/>
      <c r="CE660" s="375"/>
      <c r="CF660" s="375"/>
      <c r="CG660" s="375"/>
      <c r="CH660" s="375"/>
      <c r="CI660" s="375"/>
      <c r="CJ660" s="375"/>
      <c r="CK660" s="375"/>
      <c r="CL660" s="375"/>
      <c r="CM660" s="375"/>
      <c r="CN660" s="375"/>
      <c r="CO660" s="375"/>
      <c r="CP660" s="375"/>
      <c r="CQ660" s="375"/>
      <c r="CR660" s="375"/>
      <c r="CS660" s="375"/>
      <c r="CT660" s="375"/>
      <c r="CU660" s="375"/>
      <c r="CV660" s="375"/>
      <c r="CW660" s="375"/>
      <c r="CX660" s="375"/>
      <c r="CY660" s="375"/>
      <c r="CZ660" s="375"/>
    </row>
    <row r="661" s="379" customFormat="true" ht="25.15" customHeight="true" x14ac:dyDescent="0.2">
      <c r="C661" s="1141"/>
      <c r="D661" s="1142"/>
      <c r="E661" s="654"/>
      <c r="F661" s="654"/>
      <c r="G661" s="654"/>
      <c r="H661" s="1141"/>
      <c r="I661" s="1142"/>
      <c r="J661" s="654"/>
      <c r="K661" s="654"/>
      <c r="L661" s="654"/>
      <c r="M661" s="1141"/>
      <c r="N661" s="1142"/>
      <c r="O661" s="654"/>
      <c r="P661" s="654"/>
      <c r="Q661" s="654"/>
      <c r="AA661" s="372"/>
      <c r="AB661" s="372"/>
      <c r="AC661" s="372"/>
      <c r="AD661" s="372"/>
      <c r="AE661" s="372"/>
      <c r="AF661" s="372"/>
      <c r="AG661" s="372"/>
      <c r="AH661" s="372"/>
      <c r="AI661" s="372"/>
      <c r="AJ661" s="372"/>
      <c r="AK661" s="372"/>
      <c r="AL661" s="372"/>
      <c r="AM661" s="372"/>
      <c r="AN661" s="372"/>
      <c r="AO661" s="372"/>
      <c r="AP661" s="372"/>
      <c r="AQ661" s="372"/>
      <c r="AR661" s="372"/>
      <c r="AS661" s="372"/>
      <c r="AT661" s="372"/>
      <c r="AU661" s="372"/>
      <c r="AV661" s="372"/>
      <c r="AW661" s="372"/>
      <c r="AX661" s="372"/>
      <c r="AY661" s="372"/>
      <c r="AZ661" s="372"/>
      <c r="BA661" s="375"/>
      <c r="BB661" s="451"/>
      <c r="BC661" s="375"/>
      <c r="BD661" s="375"/>
      <c r="BE661" s="375"/>
      <c r="BF661" s="375"/>
      <c r="BG661" s="375"/>
      <c r="BH661" s="375"/>
      <c r="BI661" s="375"/>
      <c r="BJ661" s="375"/>
      <c r="BK661" s="375"/>
      <c r="BL661" s="375"/>
      <c r="BM661" s="375"/>
      <c r="BN661" s="375"/>
      <c r="BO661" s="375"/>
      <c r="BP661" s="375"/>
      <c r="BQ661" s="375"/>
      <c r="BR661" s="375"/>
      <c r="BS661" s="375"/>
      <c r="BT661" s="375"/>
      <c r="BU661" s="375"/>
      <c r="BV661" s="375"/>
      <c r="BW661" s="375"/>
      <c r="BX661" s="375"/>
      <c r="BY661" s="375"/>
      <c r="BZ661" s="375"/>
      <c r="CA661" s="375"/>
      <c r="CB661" s="375"/>
      <c r="CC661" s="375"/>
      <c r="CD661" s="375"/>
      <c r="CE661" s="375"/>
      <c r="CF661" s="375"/>
      <c r="CG661" s="375"/>
      <c r="CH661" s="375"/>
      <c r="CI661" s="375"/>
      <c r="CJ661" s="375"/>
      <c r="CK661" s="375"/>
      <c r="CL661" s="375"/>
      <c r="CM661" s="375"/>
      <c r="CN661" s="375"/>
      <c r="CO661" s="375"/>
      <c r="CP661" s="375"/>
      <c r="CQ661" s="375"/>
      <c r="CR661" s="375"/>
      <c r="CS661" s="375"/>
      <c r="CT661" s="375"/>
      <c r="CU661" s="375"/>
      <c r="CV661" s="375"/>
      <c r="CW661" s="375"/>
      <c r="CX661" s="375"/>
      <c r="CY661" s="375"/>
      <c r="CZ661" s="375"/>
    </row>
    <row r="662" s="379" customFormat="true" ht="25.15" customHeight="true" x14ac:dyDescent="0.2">
      <c r="C662" s="1141"/>
      <c r="D662" s="1142"/>
      <c r="E662" s="654"/>
      <c r="F662" s="654"/>
      <c r="G662" s="654"/>
      <c r="H662" s="1141"/>
      <c r="I662" s="1142"/>
      <c r="J662" s="654"/>
      <c r="K662" s="654"/>
      <c r="L662" s="654"/>
      <c r="M662" s="1141"/>
      <c r="N662" s="1142"/>
      <c r="O662" s="654"/>
      <c r="P662" s="654"/>
      <c r="Q662" s="654"/>
      <c r="AA662" s="372"/>
      <c r="AB662" s="372"/>
      <c r="AC662" s="372"/>
      <c r="AD662" s="372"/>
      <c r="AE662" s="372"/>
      <c r="AF662" s="372"/>
      <c r="AG662" s="372"/>
      <c r="AH662" s="372"/>
      <c r="AI662" s="372"/>
      <c r="AJ662" s="372"/>
      <c r="AK662" s="372"/>
      <c r="AL662" s="372"/>
      <c r="AM662" s="372"/>
      <c r="AN662" s="372"/>
      <c r="AO662" s="372"/>
      <c r="AP662" s="372"/>
      <c r="AQ662" s="372"/>
      <c r="AR662" s="372"/>
      <c r="AS662" s="372"/>
      <c r="AT662" s="372"/>
      <c r="AU662" s="372"/>
      <c r="AV662" s="372"/>
      <c r="AW662" s="372"/>
      <c r="AX662" s="372"/>
      <c r="AY662" s="372"/>
      <c r="AZ662" s="372"/>
      <c r="BA662" s="375"/>
      <c r="BB662" s="451"/>
      <c r="BC662" s="375"/>
      <c r="BD662" s="375"/>
      <c r="BE662" s="375"/>
      <c r="BF662" s="375"/>
      <c r="BG662" s="375"/>
      <c r="BH662" s="375"/>
      <c r="BI662" s="375"/>
      <c r="BJ662" s="375"/>
      <c r="BK662" s="375"/>
      <c r="BL662" s="375"/>
      <c r="BM662" s="375"/>
      <c r="BN662" s="375"/>
      <c r="BO662" s="375"/>
      <c r="BP662" s="375"/>
      <c r="BQ662" s="375"/>
      <c r="BR662" s="375"/>
      <c r="BS662" s="375"/>
      <c r="BT662" s="375"/>
      <c r="BU662" s="375"/>
      <c r="BV662" s="375"/>
      <c r="BW662" s="375"/>
      <c r="BX662" s="375"/>
      <c r="BY662" s="375"/>
      <c r="BZ662" s="375"/>
      <c r="CA662" s="375"/>
      <c r="CB662" s="375"/>
      <c r="CC662" s="375"/>
      <c r="CD662" s="375"/>
      <c r="CE662" s="375"/>
      <c r="CF662" s="375"/>
      <c r="CG662" s="375"/>
      <c r="CH662" s="375"/>
      <c r="CI662" s="375"/>
      <c r="CJ662" s="375"/>
      <c r="CK662" s="375"/>
      <c r="CL662" s="375"/>
      <c r="CM662" s="375"/>
      <c r="CN662" s="375"/>
      <c r="CO662" s="375"/>
      <c r="CP662" s="375"/>
      <c r="CQ662" s="375"/>
      <c r="CR662" s="375"/>
      <c r="CS662" s="375"/>
      <c r="CT662" s="375"/>
      <c r="CU662" s="375"/>
      <c r="CV662" s="375"/>
      <c r="CW662" s="375"/>
      <c r="CX662" s="375"/>
      <c r="CY662" s="375"/>
      <c r="CZ662" s="375"/>
    </row>
    <row r="663" s="379" customFormat="true" ht="25.15" customHeight="true" x14ac:dyDescent="0.2">
      <c r="C663" s="1141"/>
      <c r="D663" s="1142"/>
      <c r="E663" s="654"/>
      <c r="F663" s="654"/>
      <c r="G663" s="654"/>
      <c r="H663" s="1141"/>
      <c r="I663" s="1142"/>
      <c r="J663" s="654"/>
      <c r="K663" s="654"/>
      <c r="L663" s="654"/>
      <c r="M663" s="1141"/>
      <c r="N663" s="1142"/>
      <c r="O663" s="654"/>
      <c r="P663" s="654"/>
      <c r="Q663" s="654"/>
      <c r="AA663" s="372"/>
      <c r="AB663" s="372"/>
      <c r="AC663" s="372"/>
      <c r="AD663" s="372"/>
      <c r="AE663" s="372"/>
      <c r="AF663" s="372"/>
      <c r="AG663" s="372"/>
      <c r="AH663" s="372"/>
      <c r="AI663" s="372"/>
      <c r="AJ663" s="372"/>
      <c r="AK663" s="372"/>
      <c r="AL663" s="372"/>
      <c r="AM663" s="372"/>
      <c r="AN663" s="372"/>
      <c r="AO663" s="372"/>
      <c r="AP663" s="372"/>
      <c r="AQ663" s="372"/>
      <c r="AR663" s="372"/>
      <c r="AS663" s="372"/>
      <c r="AT663" s="372"/>
      <c r="AU663" s="372"/>
      <c r="AV663" s="372"/>
      <c r="AW663" s="372"/>
      <c r="AX663" s="372"/>
      <c r="AY663" s="372"/>
      <c r="AZ663" s="372"/>
      <c r="BA663" s="375"/>
      <c r="BB663" s="451"/>
      <c r="BC663" s="375"/>
      <c r="BD663" s="375"/>
      <c r="BE663" s="375"/>
      <c r="BF663" s="375"/>
      <c r="BG663" s="375"/>
      <c r="BH663" s="375"/>
      <c r="BI663" s="375"/>
      <c r="BJ663" s="375"/>
      <c r="BK663" s="375"/>
      <c r="BL663" s="375"/>
      <c r="BM663" s="375"/>
      <c r="BN663" s="375"/>
      <c r="BO663" s="375"/>
      <c r="BP663" s="375"/>
      <c r="BQ663" s="375"/>
      <c r="BR663" s="375"/>
      <c r="BS663" s="375"/>
      <c r="BT663" s="375"/>
      <c r="BU663" s="375"/>
      <c r="BV663" s="375"/>
      <c r="BW663" s="375"/>
      <c r="BX663" s="375"/>
      <c r="BY663" s="375"/>
      <c r="BZ663" s="375"/>
      <c r="CA663" s="375"/>
      <c r="CB663" s="375"/>
      <c r="CC663" s="375"/>
      <c r="CD663" s="375"/>
      <c r="CE663" s="375"/>
      <c r="CF663" s="375"/>
      <c r="CG663" s="375"/>
      <c r="CH663" s="375"/>
      <c r="CI663" s="375"/>
      <c r="CJ663" s="375"/>
      <c r="CK663" s="375"/>
      <c r="CL663" s="375"/>
      <c r="CM663" s="375"/>
      <c r="CN663" s="375"/>
      <c r="CO663" s="375"/>
      <c r="CP663" s="375"/>
      <c r="CQ663" s="375"/>
      <c r="CR663" s="375"/>
      <c r="CS663" s="375"/>
      <c r="CT663" s="375"/>
      <c r="CU663" s="375"/>
      <c r="CV663" s="375"/>
      <c r="CW663" s="375"/>
      <c r="CX663" s="375"/>
      <c r="CY663" s="375"/>
      <c r="CZ663" s="375"/>
    </row>
    <row r="664" s="379" customFormat="true" ht="25.15" customHeight="true" x14ac:dyDescent="0.2">
      <c r="C664" s="1141"/>
      <c r="D664" s="1142"/>
      <c r="E664" s="654"/>
      <c r="F664" s="654"/>
      <c r="G664" s="654"/>
      <c r="H664" s="1141"/>
      <c r="I664" s="1142"/>
      <c r="J664" s="654"/>
      <c r="K664" s="654"/>
      <c r="L664" s="654"/>
      <c r="M664" s="1141"/>
      <c r="N664" s="1142"/>
      <c r="O664" s="654"/>
      <c r="P664" s="654"/>
      <c r="Q664" s="654"/>
      <c r="AA664" s="372"/>
      <c r="AB664" s="372"/>
      <c r="AC664" s="372"/>
      <c r="AD664" s="372"/>
      <c r="AE664" s="372"/>
      <c r="AF664" s="372"/>
      <c r="AG664" s="372"/>
      <c r="AH664" s="372"/>
      <c r="AI664" s="372"/>
      <c r="AJ664" s="372"/>
      <c r="AK664" s="372"/>
      <c r="AL664" s="372"/>
      <c r="AM664" s="372"/>
      <c r="AN664" s="372"/>
      <c r="AO664" s="372"/>
      <c r="AP664" s="372"/>
      <c r="AQ664" s="372"/>
      <c r="AR664" s="372"/>
      <c r="AS664" s="372"/>
      <c r="AT664" s="372"/>
      <c r="AU664" s="372"/>
      <c r="AV664" s="372"/>
      <c r="AW664" s="372"/>
      <c r="AX664" s="372"/>
      <c r="AY664" s="372"/>
      <c r="AZ664" s="372"/>
      <c r="BA664" s="375"/>
      <c r="BB664" s="451"/>
      <c r="BC664" s="375"/>
      <c r="BD664" s="375"/>
      <c r="BE664" s="375"/>
      <c r="BF664" s="375"/>
      <c r="BG664" s="375"/>
      <c r="BH664" s="375"/>
      <c r="BI664" s="375"/>
      <c r="BJ664" s="375"/>
      <c r="BK664" s="375"/>
      <c r="BL664" s="375"/>
      <c r="BM664" s="375"/>
      <c r="BN664" s="375"/>
      <c r="BO664" s="375"/>
      <c r="BP664" s="375"/>
      <c r="BQ664" s="375"/>
      <c r="BR664" s="375"/>
      <c r="BS664" s="375"/>
      <c r="BT664" s="375"/>
      <c r="BU664" s="375"/>
      <c r="BV664" s="375"/>
      <c r="BW664" s="375"/>
      <c r="BX664" s="375"/>
      <c r="BY664" s="375"/>
      <c r="BZ664" s="375"/>
      <c r="CA664" s="375"/>
      <c r="CB664" s="375"/>
      <c r="CC664" s="375"/>
      <c r="CD664" s="375"/>
      <c r="CE664" s="375"/>
      <c r="CF664" s="375"/>
      <c r="CG664" s="375"/>
      <c r="CH664" s="375"/>
      <c r="CI664" s="375"/>
      <c r="CJ664" s="375"/>
      <c r="CK664" s="375"/>
      <c r="CL664" s="375"/>
      <c r="CM664" s="375"/>
      <c r="CN664" s="375"/>
      <c r="CO664" s="375"/>
      <c r="CP664" s="375"/>
      <c r="CQ664" s="375"/>
      <c r="CR664" s="375"/>
      <c r="CS664" s="375"/>
      <c r="CT664" s="375"/>
      <c r="CU664" s="375"/>
      <c r="CV664" s="375"/>
      <c r="CW664" s="375"/>
      <c r="CX664" s="375"/>
      <c r="CY664" s="375"/>
      <c r="CZ664" s="375"/>
    </row>
    <row r="665" s="379" customFormat="true" ht="25.15" customHeight="true" x14ac:dyDescent="0.2">
      <c r="C665" s="1141"/>
      <c r="D665" s="1142"/>
      <c r="E665" s="654"/>
      <c r="F665" s="654"/>
      <c r="G665" s="654"/>
      <c r="H665" s="1141"/>
      <c r="I665" s="1142"/>
      <c r="J665" s="654"/>
      <c r="K665" s="654"/>
      <c r="L665" s="654"/>
      <c r="M665" s="1141"/>
      <c r="N665" s="1142"/>
      <c r="O665" s="654"/>
      <c r="P665" s="654"/>
      <c r="Q665" s="654"/>
      <c r="AA665" s="372"/>
      <c r="AB665" s="372"/>
      <c r="AC665" s="372"/>
      <c r="AD665" s="372"/>
      <c r="AE665" s="372"/>
      <c r="AF665" s="372"/>
      <c r="AG665" s="372"/>
      <c r="AH665" s="372"/>
      <c r="AI665" s="372"/>
      <c r="AJ665" s="372"/>
      <c r="AK665" s="372"/>
      <c r="AL665" s="372"/>
      <c r="AM665" s="372"/>
      <c r="AN665" s="372"/>
      <c r="AO665" s="372"/>
      <c r="AP665" s="372"/>
      <c r="AQ665" s="372"/>
      <c r="AR665" s="372"/>
      <c r="AS665" s="372"/>
      <c r="AT665" s="372"/>
      <c r="AU665" s="372"/>
      <c r="AV665" s="372"/>
      <c r="AW665" s="372"/>
      <c r="AX665" s="372"/>
      <c r="AY665" s="372"/>
      <c r="AZ665" s="372"/>
      <c r="BA665" s="375"/>
      <c r="BB665" s="451"/>
      <c r="BC665" s="375"/>
      <c r="BD665" s="375"/>
      <c r="BE665" s="375"/>
      <c r="BF665" s="375"/>
      <c r="BG665" s="375"/>
      <c r="BH665" s="375"/>
      <c r="BI665" s="375"/>
      <c r="BJ665" s="375"/>
      <c r="BK665" s="375"/>
      <c r="BL665" s="375"/>
      <c r="BM665" s="375"/>
      <c r="BN665" s="375"/>
      <c r="BO665" s="375"/>
      <c r="BP665" s="375"/>
      <c r="BQ665" s="375"/>
      <c r="BR665" s="375"/>
      <c r="BS665" s="375"/>
      <c r="BT665" s="375"/>
      <c r="BU665" s="375"/>
      <c r="BV665" s="375"/>
      <c r="BW665" s="375"/>
      <c r="BX665" s="375"/>
      <c r="BY665" s="375"/>
      <c r="BZ665" s="375"/>
      <c r="CA665" s="375"/>
      <c r="CB665" s="375"/>
      <c r="CC665" s="375"/>
      <c r="CD665" s="375"/>
      <c r="CE665" s="375"/>
      <c r="CF665" s="375"/>
      <c r="CG665" s="375"/>
      <c r="CH665" s="375"/>
      <c r="CI665" s="375"/>
      <c r="CJ665" s="375"/>
      <c r="CK665" s="375"/>
      <c r="CL665" s="375"/>
      <c r="CM665" s="375"/>
      <c r="CN665" s="375"/>
      <c r="CO665" s="375"/>
      <c r="CP665" s="375"/>
      <c r="CQ665" s="375"/>
      <c r="CR665" s="375"/>
      <c r="CS665" s="375"/>
      <c r="CT665" s="375"/>
      <c r="CU665" s="375"/>
      <c r="CV665" s="375"/>
      <c r="CW665" s="375"/>
      <c r="CX665" s="375"/>
      <c r="CY665" s="375"/>
      <c r="CZ665" s="375"/>
    </row>
    <row r="666" s="379" customFormat="true" ht="25.15" customHeight="true" x14ac:dyDescent="0.2">
      <c r="C666" s="1141"/>
      <c r="D666" s="1142"/>
      <c r="E666" s="654"/>
      <c r="F666" s="654"/>
      <c r="G666" s="654"/>
      <c r="H666" s="1141"/>
      <c r="I666" s="1142"/>
      <c r="J666" s="654"/>
      <c r="K666" s="654"/>
      <c r="L666" s="654"/>
      <c r="M666" s="1141"/>
      <c r="N666" s="1142"/>
      <c r="O666" s="654"/>
      <c r="P666" s="654"/>
      <c r="Q666" s="654"/>
      <c r="AA666" s="372"/>
      <c r="AB666" s="372"/>
      <c r="AC666" s="372"/>
      <c r="AD666" s="372"/>
      <c r="AE666" s="372"/>
      <c r="AF666" s="372"/>
      <c r="AG666" s="372"/>
      <c r="AH666" s="372"/>
      <c r="AI666" s="372"/>
      <c r="AJ666" s="372"/>
      <c r="AK666" s="372"/>
      <c r="AL666" s="372"/>
      <c r="AM666" s="372"/>
      <c r="AN666" s="372"/>
      <c r="AO666" s="372"/>
      <c r="AP666" s="372"/>
      <c r="AQ666" s="372"/>
      <c r="AR666" s="372"/>
      <c r="AS666" s="372"/>
      <c r="AT666" s="372"/>
      <c r="AU666" s="372"/>
      <c r="AV666" s="372"/>
      <c r="AW666" s="372"/>
      <c r="AX666" s="372"/>
      <c r="AY666" s="372"/>
      <c r="AZ666" s="372"/>
      <c r="BA666" s="375"/>
      <c r="BB666" s="451"/>
      <c r="BC666" s="375"/>
      <c r="BD666" s="375"/>
      <c r="BE666" s="375"/>
      <c r="BF666" s="375"/>
      <c r="BG666" s="375"/>
      <c r="BH666" s="375"/>
      <c r="BI666" s="375"/>
      <c r="BJ666" s="375"/>
      <c r="BK666" s="375"/>
      <c r="BL666" s="375"/>
      <c r="BM666" s="375"/>
      <c r="BN666" s="375"/>
      <c r="BO666" s="375"/>
      <c r="BP666" s="375"/>
      <c r="BQ666" s="375"/>
      <c r="BR666" s="375"/>
      <c r="BS666" s="375"/>
      <c r="BT666" s="375"/>
      <c r="BU666" s="375"/>
      <c r="BV666" s="375"/>
      <c r="BW666" s="375"/>
      <c r="BX666" s="375"/>
      <c r="BY666" s="375"/>
      <c r="BZ666" s="375"/>
      <c r="CA666" s="375"/>
      <c r="CB666" s="375"/>
      <c r="CC666" s="375"/>
      <c r="CD666" s="375"/>
      <c r="CE666" s="375"/>
      <c r="CF666" s="375"/>
      <c r="CG666" s="375"/>
      <c r="CH666" s="375"/>
      <c r="CI666" s="375"/>
      <c r="CJ666" s="375"/>
      <c r="CK666" s="375"/>
      <c r="CL666" s="375"/>
      <c r="CM666" s="375"/>
      <c r="CN666" s="375"/>
      <c r="CO666" s="375"/>
      <c r="CP666" s="375"/>
      <c r="CQ666" s="375"/>
      <c r="CR666" s="375"/>
      <c r="CS666" s="375"/>
      <c r="CT666" s="375"/>
      <c r="CU666" s="375"/>
      <c r="CV666" s="375"/>
      <c r="CW666" s="375"/>
      <c r="CX666" s="375"/>
      <c r="CY666" s="375"/>
      <c r="CZ666" s="375"/>
    </row>
    <row r="667" s="379" customFormat="true" ht="25.15" customHeight="true" x14ac:dyDescent="0.2">
      <c r="C667" s="1141"/>
      <c r="D667" s="1142"/>
      <c r="E667" s="654"/>
      <c r="F667" s="654"/>
      <c r="G667" s="654"/>
      <c r="H667" s="1141"/>
      <c r="I667" s="1142"/>
      <c r="J667" s="654"/>
      <c r="K667" s="654"/>
      <c r="L667" s="654"/>
      <c r="M667" s="1141"/>
      <c r="N667" s="1142"/>
      <c r="O667" s="654"/>
      <c r="P667" s="654"/>
      <c r="Q667" s="654"/>
      <c r="AA667" s="372"/>
      <c r="AB667" s="372"/>
      <c r="AC667" s="372"/>
      <c r="AD667" s="372"/>
      <c r="AE667" s="372"/>
      <c r="AF667" s="372"/>
      <c r="AG667" s="372"/>
      <c r="AH667" s="372"/>
      <c r="AI667" s="372"/>
      <c r="AJ667" s="372"/>
      <c r="AK667" s="372"/>
      <c r="AL667" s="372"/>
      <c r="AM667" s="372"/>
      <c r="AN667" s="372"/>
      <c r="AO667" s="372"/>
      <c r="AP667" s="372"/>
      <c r="AQ667" s="372"/>
      <c r="AR667" s="372"/>
      <c r="AS667" s="372"/>
      <c r="AT667" s="372"/>
      <c r="AU667" s="372"/>
      <c r="AV667" s="372"/>
      <c r="AW667" s="372"/>
      <c r="AX667" s="372"/>
      <c r="AY667" s="372"/>
      <c r="AZ667" s="372"/>
      <c r="BA667" s="375"/>
      <c r="BB667" s="451"/>
      <c r="BC667" s="375"/>
      <c r="BD667" s="375"/>
      <c r="BE667" s="375"/>
      <c r="BF667" s="375"/>
      <c r="BG667" s="375"/>
      <c r="BH667" s="375"/>
      <c r="BI667" s="375"/>
      <c r="BJ667" s="375"/>
      <c r="BK667" s="375"/>
      <c r="BL667" s="375"/>
      <c r="BM667" s="375"/>
      <c r="BN667" s="375"/>
      <c r="BO667" s="375"/>
      <c r="BP667" s="375"/>
      <c r="BQ667" s="375"/>
      <c r="BR667" s="375"/>
      <c r="BS667" s="375"/>
      <c r="BT667" s="375"/>
      <c r="BU667" s="375"/>
      <c r="BV667" s="375"/>
      <c r="BW667" s="375"/>
      <c r="BX667" s="375"/>
      <c r="BY667" s="375"/>
      <c r="BZ667" s="375"/>
      <c r="CA667" s="375"/>
      <c r="CB667" s="375"/>
      <c r="CC667" s="375"/>
      <c r="CD667" s="375"/>
      <c r="CE667" s="375"/>
      <c r="CF667" s="375"/>
      <c r="CG667" s="375"/>
      <c r="CH667" s="375"/>
      <c r="CI667" s="375"/>
      <c r="CJ667" s="375"/>
      <c r="CK667" s="375"/>
      <c r="CL667" s="375"/>
      <c r="CM667" s="375"/>
      <c r="CN667" s="375"/>
      <c r="CO667" s="375"/>
      <c r="CP667" s="375"/>
      <c r="CQ667" s="375"/>
      <c r="CR667" s="375"/>
      <c r="CS667" s="375"/>
      <c r="CT667" s="375"/>
      <c r="CU667" s="375"/>
      <c r="CV667" s="375"/>
      <c r="CW667" s="375"/>
      <c r="CX667" s="375"/>
      <c r="CY667" s="375"/>
      <c r="CZ667" s="375"/>
    </row>
    <row r="668" s="379" customFormat="true" ht="25.15" customHeight="true" x14ac:dyDescent="0.2">
      <c r="C668" s="1141"/>
      <c r="D668" s="1142"/>
      <c r="E668" s="654"/>
      <c r="F668" s="654"/>
      <c r="G668" s="654"/>
      <c r="H668" s="1141"/>
      <c r="I668" s="1142"/>
      <c r="J668" s="654"/>
      <c r="K668" s="654"/>
      <c r="L668" s="654"/>
      <c r="M668" s="1141"/>
      <c r="N668" s="1142"/>
      <c r="O668" s="654"/>
      <c r="P668" s="654"/>
      <c r="Q668" s="654"/>
      <c r="AA668" s="372"/>
      <c r="AB668" s="372"/>
      <c r="AC668" s="372"/>
      <c r="AD668" s="372"/>
      <c r="AE668" s="372"/>
      <c r="AF668" s="372"/>
      <c r="AG668" s="372"/>
      <c r="AH668" s="372"/>
      <c r="AI668" s="372"/>
      <c r="AJ668" s="372"/>
      <c r="AK668" s="372"/>
      <c r="AL668" s="372"/>
      <c r="AM668" s="372"/>
      <c r="AN668" s="372"/>
      <c r="AO668" s="372"/>
      <c r="AP668" s="372"/>
      <c r="AQ668" s="372"/>
      <c r="AR668" s="372"/>
      <c r="AS668" s="372"/>
      <c r="AT668" s="372"/>
      <c r="AU668" s="372"/>
      <c r="AV668" s="372"/>
      <c r="AW668" s="372"/>
      <c r="AX668" s="372"/>
      <c r="AY668" s="372"/>
      <c r="AZ668" s="372"/>
      <c r="BA668" s="375"/>
      <c r="BB668" s="451"/>
      <c r="BC668" s="375"/>
      <c r="BD668" s="375"/>
      <c r="BE668" s="375"/>
      <c r="BF668" s="375"/>
      <c r="BG668" s="375"/>
      <c r="BH668" s="375"/>
      <c r="BI668" s="375"/>
      <c r="BJ668" s="375"/>
      <c r="BK668" s="375"/>
      <c r="BL668" s="375"/>
      <c r="BM668" s="375"/>
      <c r="BN668" s="375"/>
      <c r="BO668" s="375"/>
      <c r="BP668" s="375"/>
      <c r="BQ668" s="375"/>
      <c r="BR668" s="375"/>
      <c r="BS668" s="375"/>
      <c r="BT668" s="375"/>
      <c r="BU668" s="375"/>
      <c r="BV668" s="375"/>
      <c r="BW668" s="375"/>
      <c r="BX668" s="375"/>
      <c r="BY668" s="375"/>
      <c r="BZ668" s="375"/>
      <c r="CA668" s="375"/>
      <c r="CB668" s="375"/>
      <c r="CC668" s="375"/>
      <c r="CD668" s="375"/>
      <c r="CE668" s="375"/>
      <c r="CF668" s="375"/>
      <c r="CG668" s="375"/>
      <c r="CH668" s="375"/>
      <c r="CI668" s="375"/>
      <c r="CJ668" s="375"/>
      <c r="CK668" s="375"/>
      <c r="CL668" s="375"/>
      <c r="CM668" s="375"/>
      <c r="CN668" s="375"/>
      <c r="CO668" s="375"/>
      <c r="CP668" s="375"/>
      <c r="CQ668" s="375"/>
      <c r="CR668" s="375"/>
      <c r="CS668" s="375"/>
      <c r="CT668" s="375"/>
      <c r="CU668" s="375"/>
      <c r="CV668" s="375"/>
      <c r="CW668" s="375"/>
      <c r="CX668" s="375"/>
      <c r="CY668" s="375"/>
      <c r="CZ668" s="375"/>
    </row>
    <row r="669" s="379" customFormat="true" ht="25.15" customHeight="true" x14ac:dyDescent="0.2">
      <c r="C669" s="1141"/>
      <c r="D669" s="1142"/>
      <c r="E669" s="654"/>
      <c r="F669" s="654"/>
      <c r="G669" s="654"/>
      <c r="H669" s="1141"/>
      <c r="I669" s="1142"/>
      <c r="J669" s="654"/>
      <c r="K669" s="654"/>
      <c r="L669" s="654"/>
      <c r="M669" s="1141"/>
      <c r="N669" s="1142"/>
      <c r="O669" s="654"/>
      <c r="P669" s="654"/>
      <c r="Q669" s="654"/>
      <c r="AA669" s="372"/>
      <c r="AB669" s="372"/>
      <c r="AC669" s="372"/>
      <c r="AD669" s="372"/>
      <c r="AE669" s="372"/>
      <c r="AF669" s="372"/>
      <c r="AG669" s="372"/>
      <c r="AH669" s="372"/>
      <c r="AI669" s="372"/>
      <c r="AJ669" s="372"/>
      <c r="AK669" s="372"/>
      <c r="AL669" s="372"/>
      <c r="AM669" s="372"/>
      <c r="AN669" s="372"/>
      <c r="AO669" s="372"/>
      <c r="AP669" s="372"/>
      <c r="AQ669" s="372"/>
      <c r="AR669" s="372"/>
      <c r="AS669" s="372"/>
      <c r="AT669" s="372"/>
      <c r="AU669" s="372"/>
      <c r="AV669" s="372"/>
      <c r="AW669" s="372"/>
      <c r="AX669" s="372"/>
      <c r="AY669" s="372"/>
      <c r="AZ669" s="372"/>
      <c r="BA669" s="375"/>
      <c r="BB669" s="451"/>
      <c r="BC669" s="375"/>
      <c r="BD669" s="375"/>
      <c r="BE669" s="375"/>
      <c r="BF669" s="375"/>
      <c r="BG669" s="375"/>
      <c r="BH669" s="375"/>
      <c r="BI669" s="375"/>
      <c r="BJ669" s="375"/>
      <c r="BK669" s="375"/>
      <c r="BL669" s="375"/>
      <c r="BM669" s="375"/>
      <c r="BN669" s="375"/>
      <c r="BO669" s="375"/>
      <c r="BP669" s="375"/>
      <c r="BQ669" s="375"/>
      <c r="BR669" s="375"/>
      <c r="BS669" s="375"/>
      <c r="BT669" s="375"/>
      <c r="BU669" s="375"/>
      <c r="BV669" s="375"/>
      <c r="BW669" s="375"/>
      <c r="BX669" s="375"/>
      <c r="BY669" s="375"/>
      <c r="BZ669" s="375"/>
      <c r="CA669" s="375"/>
      <c r="CB669" s="375"/>
      <c r="CC669" s="375"/>
      <c r="CD669" s="375"/>
      <c r="CE669" s="375"/>
      <c r="CF669" s="375"/>
      <c r="CG669" s="375"/>
      <c r="CH669" s="375"/>
      <c r="CI669" s="375"/>
      <c r="CJ669" s="375"/>
      <c r="CK669" s="375"/>
      <c r="CL669" s="375"/>
      <c r="CM669" s="375"/>
      <c r="CN669" s="375"/>
      <c r="CO669" s="375"/>
      <c r="CP669" s="375"/>
      <c r="CQ669" s="375"/>
      <c r="CR669" s="375"/>
      <c r="CS669" s="375"/>
      <c r="CT669" s="375"/>
      <c r="CU669" s="375"/>
      <c r="CV669" s="375"/>
      <c r="CW669" s="375"/>
      <c r="CX669" s="375"/>
      <c r="CY669" s="375"/>
      <c r="CZ669" s="375"/>
    </row>
    <row r="670" s="379" customFormat="true" ht="25.15" customHeight="true" x14ac:dyDescent="0.2">
      <c r="C670" s="1141"/>
      <c r="D670" s="1142"/>
      <c r="E670" s="654"/>
      <c r="F670" s="654"/>
      <c r="G670" s="654"/>
      <c r="H670" s="1141"/>
      <c r="I670" s="1142"/>
      <c r="J670" s="654"/>
      <c r="K670" s="654"/>
      <c r="L670" s="654"/>
      <c r="M670" s="1141"/>
      <c r="N670" s="1142"/>
      <c r="O670" s="654"/>
      <c r="P670" s="654"/>
      <c r="Q670" s="654"/>
      <c r="AA670" s="372"/>
      <c r="AB670" s="372"/>
      <c r="AC670" s="372"/>
      <c r="AD670" s="372"/>
      <c r="AE670" s="372"/>
      <c r="AF670" s="372"/>
      <c r="AG670" s="372"/>
      <c r="AH670" s="372"/>
      <c r="AI670" s="372"/>
      <c r="AJ670" s="372"/>
      <c r="AK670" s="372"/>
      <c r="AL670" s="372"/>
      <c r="AM670" s="372"/>
      <c r="AN670" s="372"/>
      <c r="AO670" s="372"/>
      <c r="AP670" s="372"/>
      <c r="AQ670" s="372"/>
      <c r="AR670" s="372"/>
      <c r="AS670" s="372"/>
      <c r="AT670" s="372"/>
      <c r="AU670" s="372"/>
      <c r="AV670" s="372"/>
      <c r="AW670" s="372"/>
      <c r="AX670" s="372"/>
      <c r="AY670" s="372"/>
      <c r="AZ670" s="372"/>
      <c r="BA670" s="375"/>
      <c r="BB670" s="451"/>
      <c r="BC670" s="375"/>
      <c r="BD670" s="375"/>
      <c r="BE670" s="375"/>
      <c r="BF670" s="375"/>
      <c r="BG670" s="375"/>
      <c r="BH670" s="375"/>
      <c r="BI670" s="375"/>
      <c r="BJ670" s="375"/>
      <c r="BK670" s="375"/>
      <c r="BL670" s="375"/>
      <c r="BM670" s="375"/>
      <c r="BN670" s="375"/>
      <c r="BO670" s="375"/>
      <c r="BP670" s="375"/>
      <c r="BQ670" s="375"/>
      <c r="BR670" s="375"/>
      <c r="BS670" s="375"/>
      <c r="BT670" s="375"/>
      <c r="BU670" s="375"/>
      <c r="BV670" s="375"/>
      <c r="BW670" s="375"/>
      <c r="BX670" s="375"/>
      <c r="BY670" s="375"/>
      <c r="BZ670" s="375"/>
      <c r="CA670" s="375"/>
      <c r="CB670" s="375"/>
      <c r="CC670" s="375"/>
      <c r="CD670" s="375"/>
      <c r="CE670" s="375"/>
      <c r="CF670" s="375"/>
      <c r="CG670" s="375"/>
      <c r="CH670" s="375"/>
      <c r="CI670" s="375"/>
      <c r="CJ670" s="375"/>
      <c r="CK670" s="375"/>
      <c r="CL670" s="375"/>
      <c r="CM670" s="375"/>
      <c r="CN670" s="375"/>
      <c r="CO670" s="375"/>
      <c r="CP670" s="375"/>
      <c r="CQ670" s="375"/>
      <c r="CR670" s="375"/>
      <c r="CS670" s="375"/>
      <c r="CT670" s="375"/>
      <c r="CU670" s="375"/>
      <c r="CV670" s="375"/>
      <c r="CW670" s="375"/>
      <c r="CX670" s="375"/>
      <c r="CY670" s="375"/>
      <c r="CZ670" s="375"/>
    </row>
    <row r="671" s="379" customFormat="true" ht="25.15" customHeight="true" x14ac:dyDescent="0.2">
      <c r="C671" s="1141"/>
      <c r="D671" s="1142"/>
      <c r="E671" s="654"/>
      <c r="F671" s="654"/>
      <c r="G671" s="654"/>
      <c r="H671" s="1141"/>
      <c r="I671" s="1142"/>
      <c r="J671" s="654"/>
      <c r="K671" s="654"/>
      <c r="L671" s="654"/>
      <c r="M671" s="1141"/>
      <c r="N671" s="1142"/>
      <c r="O671" s="654"/>
      <c r="P671" s="654"/>
      <c r="Q671" s="654"/>
      <c r="AA671" s="372"/>
      <c r="AB671" s="372"/>
      <c r="AC671" s="372"/>
      <c r="AD671" s="372"/>
      <c r="AE671" s="372"/>
      <c r="AF671" s="372"/>
      <c r="AG671" s="372"/>
      <c r="AH671" s="372"/>
      <c r="AI671" s="372"/>
      <c r="AJ671" s="372"/>
      <c r="AK671" s="372"/>
      <c r="AL671" s="372"/>
      <c r="AM671" s="372"/>
      <c r="AN671" s="372"/>
      <c r="AO671" s="372"/>
      <c r="AP671" s="372"/>
      <c r="AQ671" s="372"/>
      <c r="AR671" s="372"/>
      <c r="AS671" s="372"/>
      <c r="AT671" s="372"/>
      <c r="AU671" s="372"/>
      <c r="AV671" s="372"/>
      <c r="AW671" s="372"/>
      <c r="AX671" s="372"/>
      <c r="AY671" s="372"/>
      <c r="AZ671" s="372"/>
      <c r="BA671" s="375"/>
      <c r="BB671" s="451"/>
      <c r="BC671" s="375"/>
      <c r="BD671" s="375"/>
      <c r="BE671" s="375"/>
      <c r="BF671" s="375"/>
      <c r="BG671" s="375"/>
      <c r="BH671" s="375"/>
      <c r="BI671" s="375"/>
      <c r="BJ671" s="375"/>
      <c r="BK671" s="375"/>
      <c r="BL671" s="375"/>
      <c r="BM671" s="375"/>
      <c r="BN671" s="375"/>
      <c r="BO671" s="375"/>
      <c r="BP671" s="375"/>
      <c r="BQ671" s="375"/>
      <c r="BR671" s="375"/>
      <c r="BS671" s="375"/>
      <c r="BT671" s="375"/>
      <c r="BU671" s="375"/>
      <c r="BV671" s="375"/>
      <c r="BW671" s="375"/>
      <c r="BX671" s="375"/>
      <c r="BY671" s="375"/>
      <c r="BZ671" s="375"/>
      <c r="CA671" s="375"/>
      <c r="CB671" s="375"/>
      <c r="CC671" s="375"/>
      <c r="CD671" s="375"/>
      <c r="CE671" s="375"/>
      <c r="CF671" s="375"/>
      <c r="CG671" s="375"/>
      <c r="CH671" s="375"/>
      <c r="CI671" s="375"/>
      <c r="CJ671" s="375"/>
      <c r="CK671" s="375"/>
      <c r="CL671" s="375"/>
      <c r="CM671" s="375"/>
      <c r="CN671" s="375"/>
      <c r="CO671" s="375"/>
      <c r="CP671" s="375"/>
      <c r="CQ671" s="375"/>
      <c r="CR671" s="375"/>
      <c r="CS671" s="375"/>
      <c r="CT671" s="375"/>
      <c r="CU671" s="375"/>
      <c r="CV671" s="375"/>
      <c r="CW671" s="375"/>
      <c r="CX671" s="375"/>
      <c r="CY671" s="375"/>
      <c r="CZ671" s="375"/>
    </row>
    <row r="672" s="379" customFormat="true" ht="25.15" customHeight="true" x14ac:dyDescent="0.2">
      <c r="C672" s="1141"/>
      <c r="D672" s="1142"/>
      <c r="E672" s="654"/>
      <c r="F672" s="654"/>
      <c r="G672" s="654"/>
      <c r="H672" s="1141"/>
      <c r="I672" s="1142"/>
      <c r="J672" s="654"/>
      <c r="K672" s="654"/>
      <c r="L672" s="654"/>
      <c r="M672" s="1141"/>
      <c r="N672" s="1142"/>
      <c r="O672" s="654"/>
      <c r="P672" s="654"/>
      <c r="Q672" s="654"/>
      <c r="AA672" s="372"/>
      <c r="AB672" s="372"/>
      <c r="AC672" s="372"/>
      <c r="AD672" s="372"/>
      <c r="AE672" s="372"/>
      <c r="AF672" s="372"/>
      <c r="AG672" s="372"/>
      <c r="AH672" s="372"/>
      <c r="AI672" s="372"/>
      <c r="AJ672" s="372"/>
      <c r="AK672" s="372"/>
      <c r="AL672" s="372"/>
      <c r="AM672" s="372"/>
      <c r="AN672" s="372"/>
      <c r="AO672" s="372"/>
      <c r="AP672" s="372"/>
      <c r="AQ672" s="372"/>
      <c r="AR672" s="372"/>
      <c r="AS672" s="372"/>
      <c r="AT672" s="372"/>
      <c r="AU672" s="372"/>
      <c r="AV672" s="372"/>
      <c r="AW672" s="372"/>
      <c r="AX672" s="372"/>
      <c r="AY672" s="372"/>
      <c r="AZ672" s="372"/>
      <c r="BA672" s="375"/>
      <c r="BB672" s="451"/>
      <c r="BC672" s="375"/>
      <c r="BD672" s="375"/>
      <c r="BE672" s="375"/>
      <c r="BF672" s="375"/>
      <c r="BG672" s="375"/>
      <c r="BH672" s="375"/>
      <c r="BI672" s="375"/>
      <c r="BJ672" s="375"/>
      <c r="BK672" s="375"/>
      <c r="BL672" s="375"/>
      <c r="BM672" s="375"/>
      <c r="BN672" s="375"/>
      <c r="BO672" s="375"/>
      <c r="BP672" s="375"/>
      <c r="BQ672" s="375"/>
      <c r="BR672" s="375"/>
      <c r="BS672" s="375"/>
      <c r="BT672" s="375"/>
      <c r="BU672" s="375"/>
      <c r="BV672" s="375"/>
      <c r="BW672" s="375"/>
      <c r="BX672" s="375"/>
      <c r="BY672" s="375"/>
      <c r="BZ672" s="375"/>
      <c r="CA672" s="375"/>
      <c r="CB672" s="375"/>
      <c r="CC672" s="375"/>
      <c r="CD672" s="375"/>
      <c r="CE672" s="375"/>
      <c r="CF672" s="375"/>
      <c r="CG672" s="375"/>
      <c r="CH672" s="375"/>
      <c r="CI672" s="375"/>
      <c r="CJ672" s="375"/>
      <c r="CK672" s="375"/>
      <c r="CL672" s="375"/>
      <c r="CM672" s="375"/>
      <c r="CN672" s="375"/>
      <c r="CO672" s="375"/>
      <c r="CP672" s="375"/>
      <c r="CQ672" s="375"/>
      <c r="CR672" s="375"/>
      <c r="CS672" s="375"/>
      <c r="CT672" s="375"/>
      <c r="CU672" s="375"/>
      <c r="CV672" s="375"/>
      <c r="CW672" s="375"/>
      <c r="CX672" s="375"/>
      <c r="CY672" s="375"/>
      <c r="CZ672" s="375"/>
    </row>
    <row r="673" s="379" customFormat="true" ht="25.15" customHeight="true" x14ac:dyDescent="0.2">
      <c r="C673" s="1141"/>
      <c r="D673" s="1142"/>
      <c r="E673" s="654"/>
      <c r="F673" s="654"/>
      <c r="G673" s="654"/>
      <c r="H673" s="1141"/>
      <c r="I673" s="1142"/>
      <c r="J673" s="654"/>
      <c r="K673" s="654"/>
      <c r="L673" s="654"/>
      <c r="M673" s="1141"/>
      <c r="N673" s="1142"/>
      <c r="O673" s="654"/>
      <c r="P673" s="654"/>
      <c r="Q673" s="654"/>
      <c r="AA673" s="372"/>
      <c r="AB673" s="372"/>
      <c r="AC673" s="372"/>
      <c r="AD673" s="372"/>
      <c r="AE673" s="372"/>
      <c r="AF673" s="372"/>
      <c r="AG673" s="372"/>
      <c r="AH673" s="372"/>
      <c r="AI673" s="372"/>
      <c r="AJ673" s="372"/>
      <c r="AK673" s="372"/>
      <c r="AL673" s="372"/>
      <c r="AM673" s="372"/>
      <c r="AN673" s="372"/>
      <c r="AO673" s="372"/>
      <c r="AP673" s="372"/>
      <c r="AQ673" s="372"/>
      <c r="AR673" s="372"/>
      <c r="AS673" s="372"/>
      <c r="AT673" s="372"/>
      <c r="AU673" s="372"/>
      <c r="AV673" s="372"/>
      <c r="AW673" s="372"/>
      <c r="AX673" s="372"/>
      <c r="AY673" s="372"/>
      <c r="AZ673" s="372"/>
      <c r="BA673" s="375"/>
      <c r="BB673" s="451"/>
      <c r="BC673" s="375"/>
      <c r="BD673" s="375"/>
      <c r="BE673" s="375"/>
      <c r="BF673" s="375"/>
      <c r="BG673" s="375"/>
      <c r="BH673" s="375"/>
      <c r="BI673" s="375"/>
      <c r="BJ673" s="375"/>
      <c r="BK673" s="375"/>
      <c r="BL673" s="375"/>
      <c r="BM673" s="375"/>
      <c r="BN673" s="375"/>
      <c r="BO673" s="375"/>
      <c r="BP673" s="375"/>
      <c r="BQ673" s="375"/>
      <c r="BR673" s="375"/>
      <c r="BS673" s="375"/>
      <c r="BT673" s="375"/>
      <c r="BU673" s="375"/>
      <c r="BV673" s="375"/>
      <c r="BW673" s="375"/>
      <c r="BX673" s="375"/>
      <c r="BY673" s="375"/>
      <c r="BZ673" s="375"/>
      <c r="CA673" s="375"/>
      <c r="CB673" s="375"/>
      <c r="CC673" s="375"/>
      <c r="CD673" s="375"/>
      <c r="CE673" s="375"/>
      <c r="CF673" s="375"/>
      <c r="CG673" s="375"/>
      <c r="CH673" s="375"/>
      <c r="CI673" s="375"/>
      <c r="CJ673" s="375"/>
      <c r="CK673" s="375"/>
      <c r="CL673" s="375"/>
      <c r="CM673" s="375"/>
      <c r="CN673" s="375"/>
      <c r="CO673" s="375"/>
      <c r="CP673" s="375"/>
      <c r="CQ673" s="375"/>
      <c r="CR673" s="375"/>
      <c r="CS673" s="375"/>
      <c r="CT673" s="375"/>
      <c r="CU673" s="375"/>
      <c r="CV673" s="375"/>
      <c r="CW673" s="375"/>
      <c r="CX673" s="375"/>
      <c r="CY673" s="375"/>
      <c r="CZ673" s="375"/>
    </row>
    <row r="674" s="379" customFormat="true" ht="25.15" customHeight="true" x14ac:dyDescent="0.2">
      <c r="C674" s="1141"/>
      <c r="D674" s="1142"/>
      <c r="E674" s="654"/>
      <c r="F674" s="654"/>
      <c r="G674" s="654"/>
      <c r="H674" s="1141"/>
      <c r="I674" s="1142"/>
      <c r="J674" s="654"/>
      <c r="K674" s="654"/>
      <c r="L674" s="654"/>
      <c r="M674" s="1141"/>
      <c r="N674" s="1142"/>
      <c r="O674" s="654"/>
      <c r="P674" s="654"/>
      <c r="Q674" s="654"/>
      <c r="AA674" s="372"/>
      <c r="AB674" s="372"/>
      <c r="AC674" s="372"/>
      <c r="AD674" s="372"/>
      <c r="AE674" s="372"/>
      <c r="AF674" s="372"/>
      <c r="AG674" s="372"/>
      <c r="AH674" s="372"/>
      <c r="AI674" s="372"/>
      <c r="AJ674" s="372"/>
      <c r="AK674" s="372"/>
      <c r="AL674" s="372"/>
      <c r="AM674" s="372"/>
      <c r="AN674" s="372"/>
      <c r="AO674" s="372"/>
      <c r="AP674" s="372"/>
      <c r="AQ674" s="372"/>
      <c r="AR674" s="372"/>
      <c r="AS674" s="372"/>
      <c r="AT674" s="372"/>
      <c r="AU674" s="372"/>
      <c r="AV674" s="372"/>
      <c r="AW674" s="372"/>
      <c r="AX674" s="372"/>
      <c r="AY674" s="372"/>
      <c r="AZ674" s="372"/>
      <c r="BA674" s="375"/>
      <c r="BB674" s="451"/>
      <c r="BC674" s="375"/>
      <c r="BD674" s="375"/>
      <c r="BE674" s="375"/>
      <c r="BF674" s="375"/>
      <c r="BG674" s="375"/>
      <c r="BH674" s="375"/>
      <c r="BI674" s="375"/>
      <c r="BJ674" s="375"/>
      <c r="BK674" s="375"/>
      <c r="BL674" s="375"/>
      <c r="BM674" s="375"/>
      <c r="BN674" s="375"/>
      <c r="BO674" s="375"/>
      <c r="BP674" s="375"/>
      <c r="BQ674" s="375"/>
      <c r="BR674" s="375"/>
      <c r="BS674" s="375"/>
      <c r="BT674" s="375"/>
      <c r="BU674" s="375"/>
      <c r="BV674" s="375"/>
      <c r="BW674" s="375"/>
      <c r="BX674" s="375"/>
      <c r="BY674" s="375"/>
      <c r="BZ674" s="375"/>
      <c r="CA674" s="375"/>
      <c r="CB674" s="375"/>
      <c r="CC674" s="375"/>
      <c r="CD674" s="375"/>
      <c r="CE674" s="375"/>
      <c r="CF674" s="375"/>
      <c r="CG674" s="375"/>
      <c r="CH674" s="375"/>
      <c r="CI674" s="375"/>
      <c r="CJ674" s="375"/>
      <c r="CK674" s="375"/>
      <c r="CL674" s="375"/>
      <c r="CM674" s="375"/>
      <c r="CN674" s="375"/>
      <c r="CO674" s="375"/>
      <c r="CP674" s="375"/>
      <c r="CQ674" s="375"/>
      <c r="CR674" s="375"/>
      <c r="CS674" s="375"/>
      <c r="CT674" s="375"/>
      <c r="CU674" s="375"/>
      <c r="CV674" s="375"/>
      <c r="CW674" s="375"/>
      <c r="CX674" s="375"/>
      <c r="CY674" s="375"/>
      <c r="CZ674" s="375"/>
    </row>
    <row r="675" s="379" customFormat="true" ht="25.15" customHeight="true" x14ac:dyDescent="0.2">
      <c r="C675" s="1141"/>
      <c r="D675" s="1142"/>
      <c r="E675" s="654"/>
      <c r="F675" s="654"/>
      <c r="G675" s="654"/>
      <c r="H675" s="1141"/>
      <c r="I675" s="1142"/>
      <c r="J675" s="654"/>
      <c r="K675" s="654"/>
      <c r="L675" s="654"/>
      <c r="M675" s="1141"/>
      <c r="N675" s="1142"/>
      <c r="O675" s="654"/>
      <c r="P675" s="654"/>
      <c r="Q675" s="654"/>
      <c r="AA675" s="372"/>
      <c r="AB675" s="372"/>
      <c r="AC675" s="372"/>
      <c r="AD675" s="372"/>
      <c r="AE675" s="372"/>
      <c r="AF675" s="372"/>
      <c r="AG675" s="372"/>
      <c r="AH675" s="372"/>
      <c r="AI675" s="372"/>
      <c r="AJ675" s="372"/>
      <c r="AK675" s="372"/>
      <c r="AL675" s="372"/>
      <c r="AM675" s="372"/>
      <c r="AN675" s="372"/>
      <c r="AO675" s="372"/>
      <c r="AP675" s="372"/>
      <c r="AQ675" s="372"/>
      <c r="AR675" s="372"/>
      <c r="AS675" s="372"/>
      <c r="AT675" s="372"/>
      <c r="AU675" s="372"/>
      <c r="AV675" s="372"/>
      <c r="AW675" s="372"/>
      <c r="AX675" s="372"/>
      <c r="AY675" s="372"/>
      <c r="AZ675" s="372"/>
      <c r="BA675" s="375"/>
      <c r="BB675" s="451"/>
      <c r="BC675" s="375"/>
      <c r="BD675" s="375"/>
      <c r="BE675" s="375"/>
      <c r="BF675" s="375"/>
      <c r="BG675" s="375"/>
      <c r="BH675" s="375"/>
      <c r="BI675" s="375"/>
      <c r="BJ675" s="375"/>
      <c r="BK675" s="375"/>
      <c r="BL675" s="375"/>
      <c r="BM675" s="375"/>
      <c r="BN675" s="375"/>
      <c r="BO675" s="375"/>
      <c r="BP675" s="375"/>
      <c r="BQ675" s="375"/>
      <c r="BR675" s="375"/>
      <c r="BS675" s="375"/>
      <c r="BT675" s="375"/>
      <c r="BU675" s="375"/>
      <c r="BV675" s="375"/>
      <c r="BW675" s="375"/>
      <c r="BX675" s="375"/>
      <c r="BY675" s="375"/>
      <c r="BZ675" s="375"/>
      <c r="CA675" s="375"/>
      <c r="CB675" s="375"/>
      <c r="CC675" s="375"/>
      <c r="CD675" s="375"/>
      <c r="CE675" s="375"/>
      <c r="CF675" s="375"/>
      <c r="CG675" s="375"/>
      <c r="CH675" s="375"/>
      <c r="CI675" s="375"/>
      <c r="CJ675" s="375"/>
      <c r="CK675" s="375"/>
      <c r="CL675" s="375"/>
      <c r="CM675" s="375"/>
      <c r="CN675" s="375"/>
      <c r="CO675" s="375"/>
      <c r="CP675" s="375"/>
      <c r="CQ675" s="375"/>
      <c r="CR675" s="375"/>
      <c r="CS675" s="375"/>
      <c r="CT675" s="375"/>
      <c r="CU675" s="375"/>
      <c r="CV675" s="375"/>
      <c r="CW675" s="375"/>
      <c r="CX675" s="375"/>
      <c r="CY675" s="375"/>
      <c r="CZ675" s="375"/>
    </row>
    <row r="676" s="379" customFormat="true" ht="25.15" customHeight="true" x14ac:dyDescent="0.2">
      <c r="C676" s="1141"/>
      <c r="D676" s="1142"/>
      <c r="E676" s="654"/>
      <c r="F676" s="654"/>
      <c r="G676" s="654"/>
      <c r="H676" s="1141"/>
      <c r="I676" s="1142"/>
      <c r="J676" s="654"/>
      <c r="K676" s="654"/>
      <c r="L676" s="654"/>
      <c r="M676" s="1141"/>
      <c r="N676" s="1142"/>
      <c r="O676" s="654"/>
      <c r="P676" s="654"/>
      <c r="Q676" s="654"/>
      <c r="AA676" s="372"/>
      <c r="AB676" s="372"/>
      <c r="AC676" s="372"/>
      <c r="AD676" s="372"/>
      <c r="AE676" s="372"/>
      <c r="AF676" s="372"/>
      <c r="AG676" s="372"/>
      <c r="AH676" s="372"/>
      <c r="AI676" s="372"/>
      <c r="AJ676" s="372"/>
      <c r="AK676" s="372"/>
      <c r="AL676" s="372"/>
      <c r="AM676" s="372"/>
      <c r="AN676" s="372"/>
      <c r="AO676" s="372"/>
      <c r="AP676" s="372"/>
      <c r="AQ676" s="372"/>
      <c r="AR676" s="372"/>
      <c r="AS676" s="372"/>
      <c r="AT676" s="372"/>
      <c r="AU676" s="372"/>
      <c r="AV676" s="372"/>
      <c r="AW676" s="372"/>
      <c r="AX676" s="372"/>
      <c r="AY676" s="372"/>
      <c r="AZ676" s="372"/>
      <c r="BA676" s="375"/>
      <c r="BB676" s="451"/>
      <c r="BC676" s="375"/>
      <c r="BD676" s="375"/>
      <c r="BE676" s="375"/>
      <c r="BF676" s="375"/>
      <c r="BG676" s="375"/>
      <c r="BH676" s="375"/>
      <c r="BI676" s="375"/>
      <c r="BJ676" s="375"/>
      <c r="BK676" s="375"/>
      <c r="BL676" s="375"/>
      <c r="BM676" s="375"/>
      <c r="BN676" s="375"/>
      <c r="BO676" s="375"/>
      <c r="BP676" s="375"/>
      <c r="BQ676" s="375"/>
      <c r="BR676" s="375"/>
      <c r="BS676" s="375"/>
      <c r="BT676" s="375"/>
      <c r="BU676" s="375"/>
      <c r="BV676" s="375"/>
      <c r="BW676" s="375"/>
      <c r="BX676" s="375"/>
      <c r="BY676" s="375"/>
      <c r="BZ676" s="375"/>
      <c r="CA676" s="375"/>
      <c r="CB676" s="375"/>
      <c r="CC676" s="375"/>
      <c r="CD676" s="375"/>
      <c r="CE676" s="375"/>
      <c r="CF676" s="375"/>
      <c r="CG676" s="375"/>
      <c r="CH676" s="375"/>
      <c r="CI676" s="375"/>
      <c r="CJ676" s="375"/>
      <c r="CK676" s="375"/>
      <c r="CL676" s="375"/>
      <c r="CM676" s="375"/>
      <c r="CN676" s="375"/>
      <c r="CO676" s="375"/>
      <c r="CP676" s="375"/>
      <c r="CQ676" s="375"/>
      <c r="CR676" s="375"/>
      <c r="CS676" s="375"/>
      <c r="CT676" s="375"/>
      <c r="CU676" s="375"/>
      <c r="CV676" s="375"/>
      <c r="CW676" s="375"/>
      <c r="CX676" s="375"/>
      <c r="CY676" s="375"/>
      <c r="CZ676" s="375"/>
    </row>
    <row r="677" s="379" customFormat="true" ht="25.15" customHeight="true" x14ac:dyDescent="0.2">
      <c r="C677" s="1141"/>
      <c r="D677" s="1142"/>
      <c r="E677" s="654"/>
      <c r="F677" s="654"/>
      <c r="G677" s="654"/>
      <c r="H677" s="1141"/>
      <c r="I677" s="1142"/>
      <c r="J677" s="654"/>
      <c r="K677" s="654"/>
      <c r="L677" s="654"/>
      <c r="M677" s="1141"/>
      <c r="N677" s="1142"/>
      <c r="O677" s="654"/>
      <c r="P677" s="654"/>
      <c r="Q677" s="654"/>
      <c r="AA677" s="372"/>
      <c r="AB677" s="372"/>
      <c r="AC677" s="372"/>
      <c r="AD677" s="372"/>
      <c r="AE677" s="372"/>
      <c r="AF677" s="372"/>
      <c r="AG677" s="372"/>
      <c r="AH677" s="372"/>
      <c r="AI677" s="372"/>
      <c r="AJ677" s="372"/>
      <c r="AK677" s="372"/>
      <c r="AL677" s="372"/>
      <c r="AM677" s="372"/>
      <c r="AN677" s="372"/>
      <c r="AO677" s="372"/>
      <c r="AP677" s="372"/>
      <c r="AQ677" s="372"/>
      <c r="AR677" s="372"/>
      <c r="AS677" s="372"/>
      <c r="AT677" s="372"/>
      <c r="AU677" s="372"/>
      <c r="AV677" s="372"/>
      <c r="AW677" s="372"/>
      <c r="AX677" s="372"/>
      <c r="AY677" s="372"/>
      <c r="AZ677" s="372"/>
      <c r="BA677" s="375"/>
      <c r="BB677" s="451"/>
      <c r="BC677" s="375"/>
      <c r="BD677" s="375"/>
      <c r="BE677" s="375"/>
      <c r="BF677" s="375"/>
      <c r="BG677" s="375"/>
      <c r="BH677" s="375"/>
      <c r="BI677" s="375"/>
      <c r="BJ677" s="375"/>
      <c r="BK677" s="375"/>
      <c r="BL677" s="375"/>
      <c r="BM677" s="375"/>
      <c r="BN677" s="375"/>
      <c r="BO677" s="375"/>
      <c r="BP677" s="375"/>
      <c r="BQ677" s="375"/>
      <c r="BR677" s="375"/>
      <c r="BS677" s="375"/>
      <c r="BT677" s="375"/>
      <c r="BU677" s="375"/>
      <c r="BV677" s="375"/>
      <c r="BW677" s="375"/>
      <c r="BX677" s="375"/>
      <c r="BY677" s="375"/>
      <c r="BZ677" s="375"/>
      <c r="CA677" s="375"/>
      <c r="CB677" s="375"/>
      <c r="CC677" s="375"/>
      <c r="CD677" s="375"/>
      <c r="CE677" s="375"/>
      <c r="CF677" s="375"/>
      <c r="CG677" s="375"/>
      <c r="CH677" s="375"/>
      <c r="CI677" s="375"/>
      <c r="CJ677" s="375"/>
      <c r="CK677" s="375"/>
      <c r="CL677" s="375"/>
      <c r="CM677" s="375"/>
      <c r="CN677" s="375"/>
      <c r="CO677" s="375"/>
      <c r="CP677" s="375"/>
      <c r="CQ677" s="375"/>
      <c r="CR677" s="375"/>
      <c r="CS677" s="375"/>
      <c r="CT677" s="375"/>
      <c r="CU677" s="375"/>
      <c r="CV677" s="375"/>
      <c r="CW677" s="375"/>
      <c r="CX677" s="375"/>
      <c r="CY677" s="375"/>
      <c r="CZ677" s="375"/>
    </row>
    <row r="678" s="379" customFormat="true" ht="25.15" customHeight="true" x14ac:dyDescent="0.2">
      <c r="C678" s="1141"/>
      <c r="D678" s="1142"/>
      <c r="E678" s="654"/>
      <c r="F678" s="654"/>
      <c r="G678" s="654"/>
      <c r="H678" s="1141"/>
      <c r="I678" s="1142"/>
      <c r="J678" s="654"/>
      <c r="K678" s="654"/>
      <c r="L678" s="654"/>
      <c r="M678" s="1141"/>
      <c r="N678" s="1142"/>
      <c r="O678" s="654"/>
      <c r="P678" s="654"/>
      <c r="Q678" s="654"/>
      <c r="AA678" s="372"/>
      <c r="AB678" s="372"/>
      <c r="AC678" s="372"/>
      <c r="AD678" s="372"/>
      <c r="AE678" s="372"/>
      <c r="AF678" s="372"/>
      <c r="AG678" s="372"/>
      <c r="AH678" s="372"/>
      <c r="AI678" s="372"/>
      <c r="AJ678" s="372"/>
      <c r="AK678" s="372"/>
      <c r="AL678" s="372"/>
      <c r="AM678" s="372"/>
      <c r="AN678" s="372"/>
      <c r="AO678" s="372"/>
      <c r="AP678" s="372"/>
      <c r="AQ678" s="372"/>
      <c r="AR678" s="372"/>
      <c r="AS678" s="372"/>
      <c r="AT678" s="372"/>
      <c r="AU678" s="372"/>
      <c r="AV678" s="372"/>
      <c r="AW678" s="372"/>
      <c r="AX678" s="372"/>
      <c r="AY678" s="372"/>
      <c r="AZ678" s="372"/>
      <c r="BA678" s="375"/>
      <c r="BB678" s="451"/>
      <c r="BC678" s="375"/>
      <c r="BD678" s="375"/>
      <c r="BE678" s="375"/>
      <c r="BF678" s="375"/>
      <c r="BG678" s="375"/>
      <c r="BH678" s="375"/>
      <c r="BI678" s="375"/>
      <c r="BJ678" s="375"/>
      <c r="BK678" s="375"/>
      <c r="BL678" s="375"/>
      <c r="BM678" s="375"/>
      <c r="BN678" s="375"/>
      <c r="BO678" s="375"/>
      <c r="BP678" s="375"/>
      <c r="BQ678" s="375"/>
      <c r="BR678" s="375"/>
      <c r="BS678" s="375"/>
      <c r="BT678" s="375"/>
      <c r="BU678" s="375"/>
      <c r="BV678" s="375"/>
      <c r="BW678" s="375"/>
      <c r="BX678" s="375"/>
      <c r="BY678" s="375"/>
      <c r="BZ678" s="375"/>
      <c r="CA678" s="375"/>
      <c r="CB678" s="375"/>
      <c r="CC678" s="375"/>
      <c r="CD678" s="375"/>
      <c r="CE678" s="375"/>
      <c r="CF678" s="375"/>
      <c r="CG678" s="375"/>
      <c r="CH678" s="375"/>
      <c r="CI678" s="375"/>
      <c r="CJ678" s="375"/>
      <c r="CK678" s="375"/>
      <c r="CL678" s="375"/>
      <c r="CM678" s="375"/>
      <c r="CN678" s="375"/>
      <c r="CO678" s="375"/>
      <c r="CP678" s="375"/>
      <c r="CQ678" s="375"/>
      <c r="CR678" s="375"/>
      <c r="CS678" s="375"/>
      <c r="CT678" s="375"/>
      <c r="CU678" s="375"/>
      <c r="CV678" s="375"/>
      <c r="CW678" s="375"/>
      <c r="CX678" s="375"/>
      <c r="CY678" s="375"/>
      <c r="CZ678" s="375"/>
    </row>
    <row r="679" s="379" customFormat="true" ht="25.15" customHeight="true" x14ac:dyDescent="0.2">
      <c r="C679" s="1141"/>
      <c r="D679" s="1142"/>
      <c r="E679" s="654"/>
      <c r="F679" s="654"/>
      <c r="G679" s="654"/>
      <c r="H679" s="1141"/>
      <c r="I679" s="1142"/>
      <c r="J679" s="654"/>
      <c r="K679" s="654"/>
      <c r="L679" s="654"/>
      <c r="M679" s="1141"/>
      <c r="N679" s="1142"/>
      <c r="O679" s="654"/>
      <c r="P679" s="654"/>
      <c r="Q679" s="654"/>
      <c r="AA679" s="372"/>
      <c r="AB679" s="372"/>
      <c r="AC679" s="372"/>
      <c r="AD679" s="372"/>
      <c r="AE679" s="372"/>
      <c r="AF679" s="372"/>
      <c r="AG679" s="372"/>
      <c r="AH679" s="372"/>
      <c r="AI679" s="372"/>
      <c r="AJ679" s="372"/>
      <c r="AK679" s="372"/>
      <c r="AL679" s="372"/>
      <c r="AM679" s="372"/>
      <c r="AN679" s="372"/>
      <c r="AO679" s="372"/>
      <c r="AP679" s="372"/>
      <c r="AQ679" s="372"/>
      <c r="AR679" s="372"/>
      <c r="AS679" s="372"/>
      <c r="AT679" s="372"/>
      <c r="AU679" s="372"/>
      <c r="AV679" s="372"/>
      <c r="AW679" s="372"/>
      <c r="AX679" s="372"/>
      <c r="AY679" s="372"/>
      <c r="AZ679" s="372"/>
      <c r="BA679" s="375"/>
      <c r="BB679" s="451"/>
      <c r="BC679" s="375"/>
      <c r="BD679" s="375"/>
      <c r="BE679" s="375"/>
      <c r="BF679" s="375"/>
      <c r="BG679" s="375"/>
      <c r="BH679" s="375"/>
      <c r="BI679" s="375"/>
      <c r="BJ679" s="375"/>
      <c r="BK679" s="375"/>
      <c r="BL679" s="375"/>
      <c r="BM679" s="375"/>
      <c r="BN679" s="375"/>
      <c r="BO679" s="375"/>
      <c r="BP679" s="375"/>
      <c r="BQ679" s="375"/>
      <c r="BR679" s="375"/>
      <c r="BS679" s="375"/>
      <c r="BT679" s="375"/>
      <c r="BU679" s="375"/>
      <c r="BV679" s="375"/>
      <c r="BW679" s="375"/>
      <c r="BX679" s="375"/>
      <c r="BY679" s="375"/>
      <c r="BZ679" s="375"/>
      <c r="CA679" s="375"/>
      <c r="CB679" s="375"/>
      <c r="CC679" s="375"/>
      <c r="CD679" s="375"/>
      <c r="CE679" s="375"/>
      <c r="CF679" s="375"/>
      <c r="CG679" s="375"/>
      <c r="CH679" s="375"/>
      <c r="CI679" s="375"/>
      <c r="CJ679" s="375"/>
      <c r="CK679" s="375"/>
      <c r="CL679" s="375"/>
      <c r="CM679" s="375"/>
      <c r="CN679" s="375"/>
      <c r="CO679" s="375"/>
      <c r="CP679" s="375"/>
      <c r="CQ679" s="375"/>
      <c r="CR679" s="375"/>
      <c r="CS679" s="375"/>
      <c r="CT679" s="375"/>
      <c r="CU679" s="375"/>
      <c r="CV679" s="375"/>
      <c r="CW679" s="375"/>
      <c r="CX679" s="375"/>
      <c r="CY679" s="375"/>
      <c r="CZ679" s="375"/>
    </row>
    <row r="680" s="379" customFormat="true" ht="25.15" customHeight="true" x14ac:dyDescent="0.2">
      <c r="C680" s="1141"/>
      <c r="D680" s="1142"/>
      <c r="E680" s="654"/>
      <c r="F680" s="654"/>
      <c r="G680" s="654"/>
      <c r="H680" s="1141"/>
      <c r="I680" s="1142"/>
      <c r="J680" s="654"/>
      <c r="K680" s="654"/>
      <c r="L680" s="654"/>
      <c r="M680" s="1141"/>
      <c r="N680" s="1142"/>
      <c r="O680" s="654"/>
      <c r="P680" s="654"/>
      <c r="Q680" s="654"/>
      <c r="AA680" s="372"/>
      <c r="AB680" s="372"/>
      <c r="AC680" s="372"/>
      <c r="AD680" s="372"/>
      <c r="AE680" s="372"/>
      <c r="AF680" s="372"/>
      <c r="AG680" s="372"/>
      <c r="AH680" s="372"/>
      <c r="AI680" s="372"/>
      <c r="AJ680" s="372"/>
      <c r="AK680" s="372"/>
      <c r="AL680" s="372"/>
      <c r="AM680" s="372"/>
      <c r="AN680" s="372"/>
      <c r="AO680" s="372"/>
      <c r="AP680" s="372"/>
      <c r="AQ680" s="372"/>
      <c r="AR680" s="372"/>
      <c r="AS680" s="372"/>
      <c r="AT680" s="372"/>
      <c r="AU680" s="372"/>
      <c r="AV680" s="372"/>
      <c r="AW680" s="372"/>
      <c r="AX680" s="372"/>
      <c r="AY680" s="372"/>
      <c r="AZ680" s="372"/>
      <c r="BA680" s="375"/>
      <c r="BB680" s="451"/>
      <c r="BC680" s="375"/>
      <c r="BD680" s="375"/>
      <c r="BE680" s="375"/>
      <c r="BF680" s="375"/>
      <c r="BG680" s="375"/>
      <c r="BH680" s="375"/>
      <c r="BI680" s="375"/>
      <c r="BJ680" s="375"/>
      <c r="BK680" s="375"/>
      <c r="BL680" s="375"/>
      <c r="BM680" s="375"/>
      <c r="BN680" s="375"/>
      <c r="BO680" s="375"/>
      <c r="BP680" s="375"/>
      <c r="BQ680" s="375"/>
      <c r="BR680" s="375"/>
      <c r="BS680" s="375"/>
      <c r="BT680" s="375"/>
      <c r="BU680" s="375"/>
      <c r="BV680" s="375"/>
      <c r="BW680" s="375"/>
      <c r="BX680" s="375"/>
      <c r="BY680" s="375"/>
      <c r="BZ680" s="375"/>
      <c r="CA680" s="375"/>
      <c r="CB680" s="375"/>
      <c r="CC680" s="375"/>
      <c r="CD680" s="375"/>
      <c r="CE680" s="375"/>
      <c r="CF680" s="375"/>
      <c r="CG680" s="375"/>
      <c r="CH680" s="375"/>
      <c r="CI680" s="375"/>
      <c r="CJ680" s="375"/>
      <c r="CK680" s="375"/>
      <c r="CL680" s="375"/>
      <c r="CM680" s="375"/>
      <c r="CN680" s="375"/>
      <c r="CO680" s="375"/>
      <c r="CP680" s="375"/>
      <c r="CQ680" s="375"/>
      <c r="CR680" s="375"/>
      <c r="CS680" s="375"/>
      <c r="CT680" s="375"/>
      <c r="CU680" s="375"/>
      <c r="CV680" s="375"/>
      <c r="CW680" s="375"/>
      <c r="CX680" s="375"/>
      <c r="CY680" s="375"/>
      <c r="CZ680" s="375"/>
    </row>
    <row r="681" s="379" customFormat="true" ht="25.15" customHeight="true" x14ac:dyDescent="0.2">
      <c r="C681" s="1141"/>
      <c r="D681" s="1142"/>
      <c r="E681" s="654"/>
      <c r="F681" s="654"/>
      <c r="G681" s="654"/>
      <c r="H681" s="1141"/>
      <c r="I681" s="1142"/>
      <c r="J681" s="654"/>
      <c r="K681" s="654"/>
      <c r="L681" s="654"/>
      <c r="M681" s="1141"/>
      <c r="N681" s="1142"/>
      <c r="O681" s="654"/>
      <c r="P681" s="654"/>
      <c r="Q681" s="654"/>
      <c r="AA681" s="372"/>
      <c r="AB681" s="372"/>
      <c r="AC681" s="372"/>
      <c r="AD681" s="372"/>
      <c r="AE681" s="372"/>
      <c r="AF681" s="372"/>
      <c r="AG681" s="372"/>
      <c r="AH681" s="372"/>
      <c r="AI681" s="372"/>
      <c r="AJ681" s="372"/>
      <c r="AK681" s="372"/>
      <c r="AL681" s="372"/>
      <c r="AM681" s="372"/>
      <c r="AN681" s="372"/>
      <c r="AO681" s="372"/>
      <c r="AP681" s="372"/>
      <c r="AQ681" s="372"/>
      <c r="AR681" s="372"/>
      <c r="AS681" s="372"/>
      <c r="AT681" s="372"/>
      <c r="AU681" s="372"/>
      <c r="AV681" s="372"/>
      <c r="AW681" s="372"/>
      <c r="AX681" s="372"/>
      <c r="AY681" s="372"/>
      <c r="AZ681" s="372"/>
      <c r="BA681" s="375"/>
      <c r="BB681" s="451"/>
      <c r="BC681" s="375"/>
      <c r="BD681" s="375"/>
      <c r="BE681" s="375"/>
      <c r="BF681" s="375"/>
      <c r="BG681" s="375"/>
      <c r="BH681" s="375"/>
      <c r="BI681" s="375"/>
      <c r="BJ681" s="375"/>
      <c r="BK681" s="375"/>
      <c r="BL681" s="375"/>
      <c r="BM681" s="375"/>
      <c r="BN681" s="375"/>
      <c r="BO681" s="375"/>
      <c r="BP681" s="375"/>
      <c r="BQ681" s="375"/>
      <c r="BR681" s="375"/>
      <c r="BS681" s="375"/>
      <c r="BT681" s="375"/>
      <c r="BU681" s="375"/>
      <c r="BV681" s="375"/>
      <c r="BW681" s="375"/>
      <c r="BX681" s="375"/>
      <c r="BY681" s="375"/>
      <c r="BZ681" s="375"/>
      <c r="CA681" s="375"/>
      <c r="CB681" s="375"/>
      <c r="CC681" s="375"/>
      <c r="CD681" s="375"/>
      <c r="CE681" s="375"/>
      <c r="CF681" s="375"/>
      <c r="CG681" s="375"/>
      <c r="CH681" s="375"/>
      <c r="CI681" s="375"/>
      <c r="CJ681" s="375"/>
      <c r="CK681" s="375"/>
      <c r="CL681" s="375"/>
      <c r="CM681" s="375"/>
      <c r="CN681" s="375"/>
      <c r="CO681" s="375"/>
      <c r="CP681" s="375"/>
      <c r="CQ681" s="375"/>
      <c r="CR681" s="375"/>
      <c r="CS681" s="375"/>
      <c r="CT681" s="375"/>
      <c r="CU681" s="375"/>
      <c r="CV681" s="375"/>
      <c r="CW681" s="375"/>
      <c r="CX681" s="375"/>
      <c r="CY681" s="375"/>
      <c r="CZ681" s="375"/>
    </row>
    <row r="682" s="379" customFormat="true" ht="25.15" customHeight="true" x14ac:dyDescent="0.2">
      <c r="C682" s="1141"/>
      <c r="D682" s="1142"/>
      <c r="E682" s="654"/>
      <c r="F682" s="654"/>
      <c r="G682" s="654"/>
      <c r="H682" s="1141"/>
      <c r="I682" s="1142"/>
      <c r="J682" s="654"/>
      <c r="K682" s="654"/>
      <c r="L682" s="654"/>
      <c r="M682" s="1141"/>
      <c r="N682" s="1142"/>
      <c r="O682" s="654"/>
      <c r="P682" s="654"/>
      <c r="Q682" s="654"/>
      <c r="AA682" s="372"/>
      <c r="AB682" s="372"/>
      <c r="AC682" s="372"/>
      <c r="AD682" s="372"/>
      <c r="AE682" s="372"/>
      <c r="AF682" s="372"/>
      <c r="AG682" s="372"/>
      <c r="AH682" s="372"/>
      <c r="AI682" s="372"/>
      <c r="AJ682" s="372"/>
      <c r="AK682" s="372"/>
      <c r="AL682" s="372"/>
      <c r="AM682" s="372"/>
      <c r="AN682" s="372"/>
      <c r="AO682" s="372"/>
      <c r="AP682" s="372"/>
      <c r="AQ682" s="372"/>
      <c r="AR682" s="372"/>
      <c r="AS682" s="372"/>
      <c r="AT682" s="372"/>
      <c r="AU682" s="372"/>
      <c r="AV682" s="372"/>
      <c r="AW682" s="372"/>
      <c r="AX682" s="372"/>
      <c r="AY682" s="372"/>
      <c r="AZ682" s="372"/>
      <c r="BA682" s="375"/>
      <c r="BB682" s="451"/>
      <c r="BC682" s="375"/>
      <c r="BD682" s="375"/>
      <c r="BE682" s="375"/>
      <c r="BF682" s="375"/>
      <c r="BG682" s="375"/>
      <c r="BH682" s="375"/>
      <c r="BI682" s="375"/>
      <c r="BJ682" s="375"/>
      <c r="BK682" s="375"/>
      <c r="BL682" s="375"/>
      <c r="BM682" s="375"/>
      <c r="BN682" s="375"/>
      <c r="BO682" s="375"/>
      <c r="BP682" s="375"/>
      <c r="BQ682" s="375"/>
      <c r="BR682" s="375"/>
      <c r="BS682" s="375"/>
      <c r="BT682" s="375"/>
      <c r="BU682" s="375"/>
      <c r="BV682" s="375"/>
      <c r="BW682" s="375"/>
      <c r="BX682" s="375"/>
      <c r="BY682" s="375"/>
      <c r="BZ682" s="375"/>
      <c r="CA682" s="375"/>
      <c r="CB682" s="375"/>
      <c r="CC682" s="375"/>
      <c r="CD682" s="375"/>
      <c r="CE682" s="375"/>
      <c r="CF682" s="375"/>
      <c r="CG682" s="375"/>
      <c r="CH682" s="375"/>
      <c r="CI682" s="375"/>
      <c r="CJ682" s="375"/>
      <c r="CK682" s="375"/>
      <c r="CL682" s="375"/>
      <c r="CM682" s="375"/>
      <c r="CN682" s="375"/>
      <c r="CO682" s="375"/>
      <c r="CP682" s="375"/>
      <c r="CQ682" s="375"/>
      <c r="CR682" s="375"/>
      <c r="CS682" s="375"/>
      <c r="CT682" s="375"/>
      <c r="CU682" s="375"/>
      <c r="CV682" s="375"/>
      <c r="CW682" s="375"/>
      <c r="CX682" s="375"/>
      <c r="CY682" s="375"/>
      <c r="CZ682" s="375"/>
    </row>
    <row r="683" s="379" customFormat="true" ht="25.15" customHeight="true" x14ac:dyDescent="0.2">
      <c r="C683" s="1141"/>
      <c r="D683" s="1142"/>
      <c r="E683" s="654"/>
      <c r="F683" s="654"/>
      <c r="G683" s="654"/>
      <c r="H683" s="1141"/>
      <c r="I683" s="1142"/>
      <c r="J683" s="654"/>
      <c r="K683" s="654"/>
      <c r="L683" s="654"/>
      <c r="M683" s="1141"/>
      <c r="N683" s="1142"/>
      <c r="O683" s="654"/>
      <c r="P683" s="654"/>
      <c r="Q683" s="654"/>
      <c r="AA683" s="372"/>
      <c r="AB683" s="372"/>
      <c r="AC683" s="372"/>
      <c r="AD683" s="372"/>
      <c r="AE683" s="372"/>
      <c r="AF683" s="372"/>
      <c r="AG683" s="372"/>
      <c r="AH683" s="372"/>
      <c r="AI683" s="372"/>
      <c r="AJ683" s="372"/>
      <c r="AK683" s="372"/>
      <c r="AL683" s="372"/>
      <c r="AM683" s="372"/>
      <c r="AN683" s="372"/>
      <c r="AO683" s="372"/>
      <c r="AP683" s="372"/>
      <c r="AQ683" s="372"/>
      <c r="AR683" s="372"/>
      <c r="AS683" s="372"/>
      <c r="AT683" s="372"/>
      <c r="AU683" s="372"/>
      <c r="AV683" s="372"/>
      <c r="AW683" s="372"/>
      <c r="AX683" s="372"/>
      <c r="AY683" s="372"/>
      <c r="AZ683" s="372"/>
      <c r="BA683" s="375"/>
      <c r="BB683" s="451"/>
      <c r="BC683" s="375"/>
      <c r="BD683" s="375"/>
      <c r="BE683" s="375"/>
      <c r="BF683" s="375"/>
      <c r="BG683" s="375"/>
      <c r="BH683" s="375"/>
      <c r="BI683" s="375"/>
      <c r="BJ683" s="375"/>
      <c r="BK683" s="375"/>
      <c r="BL683" s="375"/>
      <c r="BM683" s="375"/>
      <c r="BN683" s="375"/>
      <c r="BO683" s="375"/>
      <c r="BP683" s="375"/>
      <c r="BQ683" s="375"/>
      <c r="BR683" s="375"/>
      <c r="BS683" s="375"/>
      <c r="BT683" s="375"/>
      <c r="BU683" s="375"/>
      <c r="BV683" s="375"/>
      <c r="BW683" s="375"/>
      <c r="BX683" s="375"/>
      <c r="BY683" s="375"/>
      <c r="BZ683" s="375"/>
      <c r="CA683" s="375"/>
      <c r="CB683" s="375"/>
      <c r="CC683" s="375"/>
      <c r="CD683" s="375"/>
      <c r="CE683" s="375"/>
      <c r="CF683" s="375"/>
      <c r="CG683" s="375"/>
      <c r="CH683" s="375"/>
      <c r="CI683" s="375"/>
      <c r="CJ683" s="375"/>
      <c r="CK683" s="375"/>
      <c r="CL683" s="375"/>
      <c r="CM683" s="375"/>
      <c r="CN683" s="375"/>
      <c r="CO683" s="375"/>
      <c r="CP683" s="375"/>
      <c r="CQ683" s="375"/>
      <c r="CR683" s="375"/>
      <c r="CS683" s="375"/>
      <c r="CT683" s="375"/>
      <c r="CU683" s="375"/>
      <c r="CV683" s="375"/>
      <c r="CW683" s="375"/>
      <c r="CX683" s="375"/>
      <c r="CY683" s="375"/>
      <c r="CZ683" s="375"/>
    </row>
    <row r="684" s="379" customFormat="true" ht="25.15" customHeight="true" x14ac:dyDescent="0.2">
      <c r="C684" s="1141"/>
      <c r="D684" s="1142"/>
      <c r="E684" s="654"/>
      <c r="F684" s="654"/>
      <c r="G684" s="654"/>
      <c r="H684" s="1141"/>
      <c r="I684" s="1142"/>
      <c r="J684" s="654"/>
      <c r="K684" s="654"/>
      <c r="L684" s="654"/>
      <c r="M684" s="1141"/>
      <c r="N684" s="1142"/>
      <c r="O684" s="654"/>
      <c r="P684" s="654"/>
      <c r="Q684" s="654"/>
      <c r="AA684" s="372"/>
      <c r="AB684" s="372"/>
      <c r="AC684" s="372"/>
      <c r="AD684" s="372"/>
      <c r="AE684" s="372"/>
      <c r="AF684" s="372"/>
      <c r="AG684" s="372"/>
      <c r="AH684" s="372"/>
      <c r="AI684" s="372"/>
      <c r="AJ684" s="372"/>
      <c r="AK684" s="372"/>
      <c r="AL684" s="372"/>
      <c r="AM684" s="372"/>
      <c r="AN684" s="372"/>
      <c r="AO684" s="372"/>
      <c r="AP684" s="372"/>
      <c r="AQ684" s="372"/>
      <c r="AR684" s="372"/>
      <c r="AS684" s="372"/>
      <c r="AT684" s="372"/>
      <c r="AU684" s="372"/>
      <c r="AV684" s="372"/>
      <c r="AW684" s="372"/>
      <c r="AX684" s="372"/>
      <c r="AY684" s="372"/>
      <c r="AZ684" s="372"/>
      <c r="BA684" s="375"/>
      <c r="BB684" s="451"/>
      <c r="BC684" s="375"/>
      <c r="BD684" s="375"/>
      <c r="BE684" s="375"/>
      <c r="BF684" s="375"/>
      <c r="BG684" s="375"/>
      <c r="BH684" s="375"/>
      <c r="BI684" s="375"/>
      <c r="BJ684" s="375"/>
      <c r="BK684" s="375"/>
      <c r="BL684" s="375"/>
      <c r="BM684" s="375"/>
      <c r="BN684" s="375"/>
      <c r="BO684" s="375"/>
      <c r="BP684" s="375"/>
      <c r="BQ684" s="375"/>
      <c r="BR684" s="375"/>
      <c r="BS684" s="375"/>
      <c r="BT684" s="375"/>
      <c r="BU684" s="375"/>
      <c r="BV684" s="375"/>
      <c r="BW684" s="375"/>
      <c r="BX684" s="375"/>
      <c r="BY684" s="375"/>
      <c r="BZ684" s="375"/>
      <c r="CA684" s="375"/>
      <c r="CB684" s="375"/>
      <c r="CC684" s="375"/>
      <c r="CD684" s="375"/>
      <c r="CE684" s="375"/>
      <c r="CF684" s="375"/>
      <c r="CG684" s="375"/>
      <c r="CH684" s="375"/>
      <c r="CI684" s="375"/>
      <c r="CJ684" s="375"/>
      <c r="CK684" s="375"/>
      <c r="CL684" s="375"/>
      <c r="CM684" s="375"/>
      <c r="CN684" s="375"/>
      <c r="CO684" s="375"/>
      <c r="CP684" s="375"/>
      <c r="CQ684" s="375"/>
      <c r="CR684" s="375"/>
      <c r="CS684" s="375"/>
      <c r="CT684" s="375"/>
      <c r="CU684" s="375"/>
      <c r="CV684" s="375"/>
      <c r="CW684" s="375"/>
      <c r="CX684" s="375"/>
      <c r="CY684" s="375"/>
      <c r="CZ684" s="375"/>
    </row>
    <row r="685" s="379" customFormat="true" ht="25.15" customHeight="true" x14ac:dyDescent="0.2">
      <c r="C685" s="1141"/>
      <c r="D685" s="1142"/>
      <c r="E685" s="654"/>
      <c r="F685" s="654"/>
      <c r="G685" s="654"/>
      <c r="H685" s="1141"/>
      <c r="I685" s="1142"/>
      <c r="J685" s="654"/>
      <c r="K685" s="654"/>
      <c r="L685" s="654"/>
      <c r="M685" s="1141"/>
      <c r="N685" s="1142"/>
      <c r="O685" s="654"/>
      <c r="P685" s="654"/>
      <c r="Q685" s="654"/>
      <c r="AA685" s="372"/>
      <c r="AB685" s="372"/>
      <c r="AC685" s="372"/>
      <c r="AD685" s="372"/>
      <c r="AE685" s="372"/>
      <c r="AF685" s="372"/>
      <c r="AG685" s="372"/>
      <c r="AH685" s="372"/>
      <c r="AI685" s="372"/>
      <c r="AJ685" s="372"/>
      <c r="AK685" s="372"/>
      <c r="AL685" s="372"/>
      <c r="AM685" s="372"/>
      <c r="AN685" s="372"/>
      <c r="AO685" s="372"/>
      <c r="AP685" s="372"/>
      <c r="AQ685" s="372"/>
      <c r="AR685" s="372"/>
      <c r="AS685" s="372"/>
      <c r="AT685" s="372"/>
      <c r="AU685" s="372"/>
      <c r="AV685" s="372"/>
      <c r="AW685" s="372"/>
      <c r="AX685" s="372"/>
      <c r="AY685" s="372"/>
      <c r="AZ685" s="372"/>
      <c r="BA685" s="375"/>
      <c r="BB685" s="451"/>
      <c r="BC685" s="375"/>
      <c r="BD685" s="375"/>
      <c r="BE685" s="375"/>
      <c r="BF685" s="375"/>
      <c r="BG685" s="375"/>
      <c r="BH685" s="375"/>
      <c r="BI685" s="375"/>
      <c r="BJ685" s="375"/>
      <c r="BK685" s="375"/>
      <c r="BL685" s="375"/>
      <c r="BM685" s="375"/>
      <c r="BN685" s="375"/>
      <c r="BO685" s="375"/>
      <c r="BP685" s="375"/>
      <c r="BQ685" s="375"/>
      <c r="BR685" s="375"/>
      <c r="BS685" s="375"/>
      <c r="BT685" s="375"/>
      <c r="BU685" s="375"/>
      <c r="BV685" s="375"/>
      <c r="BW685" s="375"/>
      <c r="BX685" s="375"/>
      <c r="BY685" s="375"/>
      <c r="BZ685" s="375"/>
      <c r="CA685" s="375"/>
      <c r="CB685" s="375"/>
      <c r="CC685" s="375"/>
      <c r="CD685" s="375"/>
      <c r="CE685" s="375"/>
      <c r="CF685" s="375"/>
      <c r="CG685" s="375"/>
      <c r="CH685" s="375"/>
      <c r="CI685" s="375"/>
      <c r="CJ685" s="375"/>
      <c r="CK685" s="375"/>
      <c r="CL685" s="375"/>
      <c r="CM685" s="375"/>
      <c r="CN685" s="375"/>
      <c r="CO685" s="375"/>
      <c r="CP685" s="375"/>
      <c r="CQ685" s="375"/>
      <c r="CR685" s="375"/>
      <c r="CS685" s="375"/>
      <c r="CT685" s="375"/>
      <c r="CU685" s="375"/>
      <c r="CV685" s="375"/>
      <c r="CW685" s="375"/>
      <c r="CX685" s="375"/>
      <c r="CY685" s="375"/>
      <c r="CZ685" s="375"/>
    </row>
    <row r="686" s="379" customFormat="true" ht="25.15" customHeight="true" x14ac:dyDescent="0.2">
      <c r="C686" s="1141"/>
      <c r="D686" s="1142"/>
      <c r="E686" s="654"/>
      <c r="F686" s="654"/>
      <c r="G686" s="654"/>
      <c r="H686" s="1141"/>
      <c r="I686" s="1142"/>
      <c r="J686" s="654"/>
      <c r="K686" s="654"/>
      <c r="L686" s="654"/>
      <c r="M686" s="1141"/>
      <c r="N686" s="1142"/>
      <c r="O686" s="654"/>
      <c r="P686" s="654"/>
      <c r="Q686" s="654"/>
      <c r="AA686" s="372"/>
      <c r="AB686" s="372"/>
      <c r="AC686" s="372"/>
      <c r="AD686" s="372"/>
      <c r="AE686" s="372"/>
      <c r="AF686" s="372"/>
      <c r="AG686" s="372"/>
      <c r="AH686" s="372"/>
      <c r="AI686" s="372"/>
      <c r="AJ686" s="372"/>
      <c r="AK686" s="372"/>
      <c r="AL686" s="372"/>
      <c r="AM686" s="372"/>
      <c r="AN686" s="372"/>
      <c r="AO686" s="372"/>
      <c r="AP686" s="372"/>
      <c r="AQ686" s="372"/>
      <c r="AR686" s="372"/>
      <c r="AS686" s="372"/>
      <c r="AT686" s="372"/>
      <c r="AU686" s="372"/>
      <c r="AV686" s="372"/>
      <c r="AW686" s="372"/>
      <c r="AX686" s="372"/>
      <c r="AY686" s="372"/>
      <c r="AZ686" s="372"/>
      <c r="BA686" s="375"/>
      <c r="BB686" s="451"/>
      <c r="BC686" s="375"/>
      <c r="BD686" s="375"/>
      <c r="BE686" s="375"/>
      <c r="BF686" s="375"/>
      <c r="BG686" s="375"/>
      <c r="BH686" s="375"/>
      <c r="BI686" s="375"/>
      <c r="BJ686" s="375"/>
      <c r="BK686" s="375"/>
      <c r="BL686" s="375"/>
      <c r="BM686" s="375"/>
      <c r="BN686" s="375"/>
      <c r="BO686" s="375"/>
      <c r="BP686" s="375"/>
      <c r="BQ686" s="375"/>
      <c r="BR686" s="375"/>
      <c r="BS686" s="375"/>
      <c r="BT686" s="375"/>
      <c r="BU686" s="375"/>
      <c r="BV686" s="375"/>
      <c r="BW686" s="375"/>
      <c r="BX686" s="375"/>
      <c r="BY686" s="375"/>
      <c r="BZ686" s="375"/>
      <c r="CA686" s="375"/>
      <c r="CB686" s="375"/>
      <c r="CC686" s="375"/>
      <c r="CD686" s="375"/>
      <c r="CE686" s="375"/>
      <c r="CF686" s="375"/>
      <c r="CG686" s="375"/>
      <c r="CH686" s="375"/>
      <c r="CI686" s="375"/>
      <c r="CJ686" s="375"/>
      <c r="CK686" s="375"/>
      <c r="CL686" s="375"/>
      <c r="CM686" s="375"/>
      <c r="CN686" s="375"/>
      <c r="CO686" s="375"/>
      <c r="CP686" s="375"/>
      <c r="CQ686" s="375"/>
      <c r="CR686" s="375"/>
      <c r="CS686" s="375"/>
      <c r="CT686" s="375"/>
      <c r="CU686" s="375"/>
      <c r="CV686" s="375"/>
      <c r="CW686" s="375"/>
      <c r="CX686" s="375"/>
      <c r="CY686" s="375"/>
      <c r="CZ686" s="375"/>
    </row>
    <row r="687" s="379" customFormat="true" ht="25.15" customHeight="true" x14ac:dyDescent="0.2">
      <c r="C687" s="1141"/>
      <c r="D687" s="1142"/>
      <c r="E687" s="654"/>
      <c r="F687" s="654"/>
      <c r="G687" s="654"/>
      <c r="H687" s="1141"/>
      <c r="I687" s="1142"/>
      <c r="J687" s="654"/>
      <c r="K687" s="654"/>
      <c r="L687" s="654"/>
      <c r="M687" s="1141"/>
      <c r="N687" s="1142"/>
      <c r="O687" s="654"/>
      <c r="P687" s="654"/>
      <c r="Q687" s="654"/>
      <c r="AA687" s="372"/>
      <c r="AB687" s="372"/>
      <c r="AC687" s="372"/>
      <c r="AD687" s="372"/>
      <c r="AE687" s="372"/>
      <c r="AF687" s="372"/>
      <c r="AG687" s="372"/>
      <c r="AH687" s="372"/>
      <c r="AI687" s="372"/>
      <c r="AJ687" s="372"/>
      <c r="AK687" s="372"/>
      <c r="AL687" s="372"/>
      <c r="AM687" s="372"/>
      <c r="AN687" s="372"/>
      <c r="AO687" s="372"/>
      <c r="AP687" s="372"/>
      <c r="AQ687" s="372"/>
      <c r="AR687" s="372"/>
      <c r="AS687" s="372"/>
      <c r="AT687" s="372"/>
      <c r="AU687" s="372"/>
      <c r="AV687" s="372"/>
      <c r="AW687" s="372"/>
      <c r="AX687" s="372"/>
      <c r="AY687" s="372"/>
      <c r="AZ687" s="372"/>
      <c r="BA687" s="375"/>
      <c r="BB687" s="451"/>
      <c r="BC687" s="375"/>
      <c r="BD687" s="375"/>
      <c r="BE687" s="375"/>
      <c r="BF687" s="375"/>
      <c r="BG687" s="375"/>
      <c r="BH687" s="375"/>
      <c r="BI687" s="375"/>
      <c r="BJ687" s="375"/>
      <c r="BK687" s="375"/>
      <c r="BL687" s="375"/>
      <c r="BM687" s="375"/>
      <c r="BN687" s="375"/>
      <c r="BO687" s="375"/>
      <c r="BP687" s="375"/>
      <c r="BQ687" s="375"/>
      <c r="BR687" s="375"/>
      <c r="BS687" s="375"/>
      <c r="BT687" s="375"/>
      <c r="BU687" s="375"/>
      <c r="BV687" s="375"/>
      <c r="BW687" s="375"/>
      <c r="BX687" s="375"/>
      <c r="BY687" s="375"/>
      <c r="BZ687" s="375"/>
      <c r="CA687" s="375"/>
      <c r="CB687" s="375"/>
      <c r="CC687" s="375"/>
      <c r="CD687" s="375"/>
      <c r="CE687" s="375"/>
      <c r="CF687" s="375"/>
      <c r="CG687" s="375"/>
      <c r="CH687" s="375"/>
      <c r="CI687" s="375"/>
      <c r="CJ687" s="375"/>
      <c r="CK687" s="375"/>
      <c r="CL687" s="375"/>
      <c r="CM687" s="375"/>
      <c r="CN687" s="375"/>
      <c r="CO687" s="375"/>
      <c r="CP687" s="375"/>
      <c r="CQ687" s="375"/>
      <c r="CR687" s="375"/>
      <c r="CS687" s="375"/>
      <c r="CT687" s="375"/>
      <c r="CU687" s="375"/>
      <c r="CV687" s="375"/>
      <c r="CW687" s="375"/>
      <c r="CX687" s="375"/>
      <c r="CY687" s="375"/>
      <c r="CZ687" s="375"/>
    </row>
    <row r="688" s="379" customFormat="true" ht="25.15" customHeight="true" x14ac:dyDescent="0.2">
      <c r="C688" s="1141"/>
      <c r="D688" s="1142"/>
      <c r="E688" s="654"/>
      <c r="F688" s="654"/>
      <c r="G688" s="654"/>
      <c r="H688" s="1141"/>
      <c r="I688" s="1142"/>
      <c r="J688" s="654"/>
      <c r="K688" s="654"/>
      <c r="L688" s="654"/>
      <c r="M688" s="1141"/>
      <c r="N688" s="1142"/>
      <c r="O688" s="654"/>
      <c r="P688" s="654"/>
      <c r="Q688" s="654"/>
      <c r="AA688" s="372"/>
      <c r="AB688" s="372"/>
      <c r="AC688" s="372"/>
      <c r="AD688" s="372"/>
      <c r="AE688" s="372"/>
      <c r="AF688" s="372"/>
      <c r="AG688" s="372"/>
      <c r="AH688" s="372"/>
      <c r="AI688" s="372"/>
      <c r="AJ688" s="372"/>
      <c r="AK688" s="372"/>
      <c r="AL688" s="372"/>
      <c r="AM688" s="372"/>
      <c r="AN688" s="372"/>
      <c r="AO688" s="372"/>
      <c r="AP688" s="372"/>
      <c r="AQ688" s="372"/>
      <c r="AR688" s="372"/>
      <c r="AS688" s="372"/>
      <c r="AT688" s="372"/>
      <c r="AU688" s="372"/>
      <c r="AV688" s="372"/>
      <c r="AW688" s="372"/>
      <c r="AX688" s="372"/>
      <c r="AY688" s="372"/>
      <c r="AZ688" s="372"/>
      <c r="BA688" s="375"/>
      <c r="BB688" s="451"/>
      <c r="BC688" s="375"/>
      <c r="BD688" s="375"/>
      <c r="BE688" s="375"/>
      <c r="BF688" s="375"/>
      <c r="BG688" s="375"/>
      <c r="BH688" s="375"/>
      <c r="BI688" s="375"/>
      <c r="BJ688" s="375"/>
      <c r="BK688" s="375"/>
      <c r="BL688" s="375"/>
      <c r="BM688" s="375"/>
      <c r="BN688" s="375"/>
      <c r="BO688" s="375"/>
      <c r="BP688" s="375"/>
      <c r="BQ688" s="375"/>
      <c r="BR688" s="375"/>
      <c r="BS688" s="375"/>
      <c r="BT688" s="375"/>
      <c r="BU688" s="375"/>
      <c r="BV688" s="375"/>
      <c r="BW688" s="375"/>
      <c r="BX688" s="375"/>
      <c r="BY688" s="375"/>
      <c r="BZ688" s="375"/>
      <c r="CA688" s="375"/>
      <c r="CB688" s="375"/>
      <c r="CC688" s="375"/>
      <c r="CD688" s="375"/>
      <c r="CE688" s="375"/>
      <c r="CF688" s="375"/>
      <c r="CG688" s="375"/>
      <c r="CH688" s="375"/>
      <c r="CI688" s="375"/>
      <c r="CJ688" s="375"/>
      <c r="CK688" s="375"/>
      <c r="CL688" s="375"/>
      <c r="CM688" s="375"/>
      <c r="CN688" s="375"/>
      <c r="CO688" s="375"/>
      <c r="CP688" s="375"/>
      <c r="CQ688" s="375"/>
      <c r="CR688" s="375"/>
      <c r="CS688" s="375"/>
      <c r="CT688" s="375"/>
      <c r="CU688" s="375"/>
      <c r="CV688" s="375"/>
      <c r="CW688" s="375"/>
      <c r="CX688" s="375"/>
      <c r="CY688" s="375"/>
      <c r="CZ688" s="375"/>
    </row>
    <row r="689" s="379" customFormat="true" ht="25.15" customHeight="true" x14ac:dyDescent="0.2">
      <c r="C689" s="1141"/>
      <c r="D689" s="1142"/>
      <c r="E689" s="654"/>
      <c r="F689" s="654"/>
      <c r="G689" s="654"/>
      <c r="H689" s="1141"/>
      <c r="I689" s="1142"/>
      <c r="J689" s="654"/>
      <c r="K689" s="654"/>
      <c r="L689" s="654"/>
      <c r="M689" s="1141"/>
      <c r="N689" s="1142"/>
      <c r="O689" s="654"/>
      <c r="P689" s="654"/>
      <c r="Q689" s="654"/>
      <c r="AA689" s="372"/>
      <c r="AB689" s="372"/>
      <c r="AC689" s="372"/>
      <c r="AD689" s="372"/>
      <c r="AE689" s="372"/>
      <c r="AF689" s="372"/>
      <c r="AG689" s="372"/>
      <c r="AH689" s="372"/>
      <c r="AI689" s="372"/>
      <c r="AJ689" s="372"/>
      <c r="AK689" s="372"/>
      <c r="AL689" s="372"/>
      <c r="AM689" s="372"/>
      <c r="AN689" s="372"/>
      <c r="AO689" s="372"/>
      <c r="AP689" s="372"/>
      <c r="AQ689" s="372"/>
      <c r="AR689" s="372"/>
      <c r="AS689" s="372"/>
      <c r="AT689" s="372"/>
      <c r="AU689" s="372"/>
      <c r="AV689" s="372"/>
      <c r="AW689" s="372"/>
      <c r="AX689" s="372"/>
      <c r="AY689" s="372"/>
      <c r="AZ689" s="372"/>
      <c r="BA689" s="375"/>
      <c r="BB689" s="451"/>
      <c r="BC689" s="375"/>
      <c r="BD689" s="375"/>
      <c r="BE689" s="375"/>
      <c r="BF689" s="375"/>
      <c r="BG689" s="375"/>
      <c r="BH689" s="375"/>
      <c r="BI689" s="375"/>
      <c r="BJ689" s="375"/>
      <c r="BK689" s="375"/>
      <c r="BL689" s="375"/>
      <c r="BM689" s="375"/>
      <c r="BN689" s="375"/>
      <c r="BO689" s="375"/>
      <c r="BP689" s="375"/>
      <c r="BQ689" s="375"/>
      <c r="BR689" s="375"/>
      <c r="BS689" s="375"/>
      <c r="BT689" s="375"/>
      <c r="BU689" s="375"/>
      <c r="BV689" s="375"/>
      <c r="BW689" s="375"/>
      <c r="BX689" s="375"/>
      <c r="BY689" s="375"/>
      <c r="BZ689" s="375"/>
      <c r="CA689" s="375"/>
      <c r="CB689" s="375"/>
      <c r="CC689" s="375"/>
      <c r="CD689" s="375"/>
      <c r="CE689" s="375"/>
      <c r="CF689" s="375"/>
      <c r="CG689" s="375"/>
      <c r="CH689" s="375"/>
      <c r="CI689" s="375"/>
      <c r="CJ689" s="375"/>
      <c r="CK689" s="375"/>
      <c r="CL689" s="375"/>
      <c r="CM689" s="375"/>
      <c r="CN689" s="375"/>
      <c r="CO689" s="375"/>
      <c r="CP689" s="375"/>
      <c r="CQ689" s="375"/>
      <c r="CR689" s="375"/>
      <c r="CS689" s="375"/>
      <c r="CT689" s="375"/>
      <c r="CU689" s="375"/>
      <c r="CV689" s="375"/>
      <c r="CW689" s="375"/>
      <c r="CX689" s="375"/>
      <c r="CY689" s="375"/>
      <c r="CZ689" s="375"/>
    </row>
    <row r="690" s="379" customFormat="true" ht="25.15" customHeight="true" x14ac:dyDescent="0.2">
      <c r="C690" s="1141"/>
      <c r="D690" s="1142"/>
      <c r="E690" s="654"/>
      <c r="F690" s="654"/>
      <c r="G690" s="654"/>
      <c r="H690" s="1141"/>
      <c r="I690" s="1142"/>
      <c r="J690" s="654"/>
      <c r="K690" s="654"/>
      <c r="L690" s="654"/>
      <c r="M690" s="1141"/>
      <c r="N690" s="1142"/>
      <c r="O690" s="654"/>
      <c r="P690" s="654"/>
      <c r="Q690" s="654"/>
      <c r="AA690" s="372"/>
      <c r="AB690" s="372"/>
      <c r="AC690" s="372"/>
      <c r="AD690" s="372"/>
      <c r="AE690" s="372"/>
      <c r="AF690" s="372"/>
      <c r="AG690" s="372"/>
      <c r="AH690" s="372"/>
      <c r="AI690" s="372"/>
      <c r="AJ690" s="372"/>
      <c r="AK690" s="372"/>
      <c r="AL690" s="372"/>
      <c r="AM690" s="372"/>
      <c r="AN690" s="372"/>
      <c r="AO690" s="372"/>
      <c r="AP690" s="372"/>
      <c r="AQ690" s="372"/>
      <c r="AR690" s="372"/>
      <c r="AS690" s="372"/>
      <c r="AT690" s="372"/>
      <c r="AU690" s="372"/>
      <c r="AV690" s="372"/>
      <c r="AW690" s="372"/>
      <c r="AX690" s="372"/>
      <c r="AY690" s="372"/>
      <c r="AZ690" s="372"/>
      <c r="BA690" s="375"/>
      <c r="BB690" s="451"/>
      <c r="BC690" s="375"/>
      <c r="BD690" s="375"/>
      <c r="BE690" s="375"/>
      <c r="BF690" s="375"/>
      <c r="BG690" s="375"/>
      <c r="BH690" s="375"/>
      <c r="BI690" s="375"/>
      <c r="BJ690" s="375"/>
      <c r="BK690" s="375"/>
      <c r="BL690" s="375"/>
      <c r="BM690" s="375"/>
      <c r="BN690" s="375"/>
      <c r="BO690" s="375"/>
      <c r="BP690" s="375"/>
      <c r="BQ690" s="375"/>
      <c r="BR690" s="375"/>
      <c r="BS690" s="375"/>
      <c r="BT690" s="375"/>
      <c r="BU690" s="375"/>
      <c r="BV690" s="375"/>
      <c r="BW690" s="375"/>
      <c r="BX690" s="375"/>
      <c r="BY690" s="375"/>
      <c r="BZ690" s="375"/>
      <c r="CA690" s="375"/>
      <c r="CB690" s="375"/>
      <c r="CC690" s="375"/>
      <c r="CD690" s="375"/>
      <c r="CE690" s="375"/>
      <c r="CF690" s="375"/>
      <c r="CG690" s="375"/>
      <c r="CH690" s="375"/>
      <c r="CI690" s="375"/>
      <c r="CJ690" s="375"/>
      <c r="CK690" s="375"/>
      <c r="CL690" s="375"/>
      <c r="CM690" s="375"/>
      <c r="CN690" s="375"/>
      <c r="CO690" s="375"/>
      <c r="CP690" s="375"/>
      <c r="CQ690" s="375"/>
      <c r="CR690" s="375"/>
      <c r="CS690" s="375"/>
      <c r="CT690" s="375"/>
      <c r="CU690" s="375"/>
      <c r="CV690" s="375"/>
      <c r="CW690" s="375"/>
      <c r="CX690" s="375"/>
      <c r="CY690" s="375"/>
      <c r="CZ690" s="375"/>
    </row>
    <row r="691" s="379" customFormat="true" ht="25.15" customHeight="true" x14ac:dyDescent="0.2">
      <c r="C691" s="1141"/>
      <c r="D691" s="1142"/>
      <c r="E691" s="654"/>
      <c r="F691" s="654"/>
      <c r="G691" s="654"/>
      <c r="H691" s="1141"/>
      <c r="I691" s="1142"/>
      <c r="J691" s="654"/>
      <c r="K691" s="654"/>
      <c r="L691" s="654"/>
      <c r="M691" s="1141"/>
      <c r="N691" s="1142"/>
      <c r="O691" s="654"/>
      <c r="P691" s="654"/>
      <c r="Q691" s="654"/>
      <c r="AA691" s="372"/>
      <c r="AB691" s="372"/>
      <c r="AC691" s="372"/>
      <c r="AD691" s="372"/>
      <c r="AE691" s="372"/>
      <c r="AF691" s="372"/>
      <c r="AG691" s="372"/>
      <c r="AH691" s="372"/>
      <c r="AI691" s="372"/>
      <c r="AJ691" s="372"/>
      <c r="AK691" s="372"/>
      <c r="AL691" s="372"/>
      <c r="AM691" s="372"/>
      <c r="AN691" s="372"/>
      <c r="AO691" s="372"/>
      <c r="AP691" s="372"/>
      <c r="AQ691" s="372"/>
      <c r="AR691" s="372"/>
      <c r="AS691" s="372"/>
      <c r="AT691" s="372"/>
      <c r="AU691" s="372"/>
      <c r="AV691" s="372"/>
      <c r="AW691" s="372"/>
      <c r="AX691" s="372"/>
      <c r="AY691" s="372"/>
      <c r="AZ691" s="372"/>
      <c r="BA691" s="375"/>
      <c r="BB691" s="451"/>
      <c r="BC691" s="375"/>
      <c r="BD691" s="375"/>
      <c r="BE691" s="375"/>
      <c r="BF691" s="375"/>
      <c r="BG691" s="375"/>
      <c r="BH691" s="375"/>
      <c r="BI691" s="375"/>
      <c r="BJ691" s="375"/>
      <c r="BK691" s="375"/>
      <c r="BL691" s="375"/>
      <c r="BM691" s="375"/>
      <c r="BN691" s="375"/>
      <c r="BO691" s="375"/>
      <c r="BP691" s="375"/>
      <c r="BQ691" s="375"/>
      <c r="BR691" s="375"/>
      <c r="BS691" s="375"/>
      <c r="BT691" s="375"/>
      <c r="BU691" s="375"/>
      <c r="BV691" s="375"/>
      <c r="BW691" s="375"/>
      <c r="BX691" s="375"/>
      <c r="BY691" s="375"/>
      <c r="BZ691" s="375"/>
      <c r="CA691" s="375"/>
      <c r="CB691" s="375"/>
      <c r="CC691" s="375"/>
      <c r="CD691" s="375"/>
      <c r="CE691" s="375"/>
      <c r="CF691" s="375"/>
      <c r="CG691" s="375"/>
      <c r="CH691" s="375"/>
      <c r="CI691" s="375"/>
      <c r="CJ691" s="375"/>
      <c r="CK691" s="375"/>
      <c r="CL691" s="375"/>
      <c r="CM691" s="375"/>
      <c r="CN691" s="375"/>
      <c r="CO691" s="375"/>
      <c r="CP691" s="375"/>
      <c r="CQ691" s="375"/>
      <c r="CR691" s="375"/>
      <c r="CS691" s="375"/>
      <c r="CT691" s="375"/>
      <c r="CU691" s="375"/>
      <c r="CV691" s="375"/>
      <c r="CW691" s="375"/>
      <c r="CX691" s="375"/>
      <c r="CY691" s="375"/>
      <c r="CZ691" s="375"/>
    </row>
    <row r="692" s="379" customFormat="true" ht="25.15" customHeight="true" x14ac:dyDescent="0.2">
      <c r="C692" s="1141"/>
      <c r="D692" s="1142"/>
      <c r="E692" s="654"/>
      <c r="F692" s="654"/>
      <c r="G692" s="654"/>
      <c r="H692" s="1141"/>
      <c r="I692" s="1142"/>
      <c r="J692" s="654"/>
      <c r="K692" s="654"/>
      <c r="L692" s="654"/>
      <c r="M692" s="1141"/>
      <c r="N692" s="1142"/>
      <c r="O692" s="654"/>
      <c r="P692" s="654"/>
      <c r="Q692" s="654"/>
      <c r="AA692" s="372"/>
      <c r="AB692" s="372"/>
      <c r="AC692" s="372"/>
      <c r="AD692" s="372"/>
      <c r="AE692" s="372"/>
      <c r="AF692" s="372"/>
      <c r="AG692" s="372"/>
      <c r="AH692" s="372"/>
      <c r="AI692" s="372"/>
      <c r="AJ692" s="372"/>
      <c r="AK692" s="372"/>
      <c r="AL692" s="372"/>
      <c r="AM692" s="372"/>
      <c r="AN692" s="372"/>
      <c r="AO692" s="372"/>
      <c r="AP692" s="372"/>
      <c r="AQ692" s="372"/>
      <c r="AR692" s="372"/>
      <c r="AS692" s="372"/>
      <c r="AT692" s="372"/>
      <c r="AU692" s="372"/>
      <c r="AV692" s="372"/>
      <c r="AW692" s="372"/>
      <c r="AX692" s="372"/>
      <c r="AY692" s="372"/>
      <c r="AZ692" s="372"/>
      <c r="BA692" s="375"/>
      <c r="BB692" s="451"/>
      <c r="BC692" s="375"/>
      <c r="BD692" s="375"/>
      <c r="BE692" s="375"/>
      <c r="BF692" s="375"/>
      <c r="BG692" s="375"/>
      <c r="BH692" s="375"/>
      <c r="BI692" s="375"/>
      <c r="BJ692" s="375"/>
      <c r="BK692" s="375"/>
      <c r="BL692" s="375"/>
      <c r="BM692" s="375"/>
      <c r="BN692" s="375"/>
      <c r="BO692" s="375"/>
      <c r="BP692" s="375"/>
      <c r="BQ692" s="375"/>
      <c r="BR692" s="375"/>
      <c r="BS692" s="375"/>
      <c r="BT692" s="375"/>
      <c r="BU692" s="375"/>
      <c r="BV692" s="375"/>
      <c r="BW692" s="375"/>
      <c r="BX692" s="375"/>
      <c r="BY692" s="375"/>
      <c r="BZ692" s="375"/>
      <c r="CA692" s="375"/>
      <c r="CB692" s="375"/>
      <c r="CC692" s="375"/>
      <c r="CD692" s="375"/>
      <c r="CE692" s="375"/>
      <c r="CF692" s="375"/>
      <c r="CG692" s="375"/>
      <c r="CH692" s="375"/>
      <c r="CI692" s="375"/>
      <c r="CJ692" s="375"/>
      <c r="CK692" s="375"/>
      <c r="CL692" s="375"/>
      <c r="CM692" s="375"/>
      <c r="CN692" s="375"/>
      <c r="CO692" s="375"/>
      <c r="CP692" s="375"/>
      <c r="CQ692" s="375"/>
      <c r="CR692" s="375"/>
      <c r="CS692" s="375"/>
      <c r="CT692" s="375"/>
      <c r="CU692" s="375"/>
      <c r="CV692" s="375"/>
      <c r="CW692" s="375"/>
      <c r="CX692" s="375"/>
      <c r="CY692" s="375"/>
      <c r="CZ692" s="375"/>
    </row>
    <row r="693" s="379" customFormat="true" ht="25.15" customHeight="true" x14ac:dyDescent="0.2">
      <c r="C693" s="1141"/>
      <c r="D693" s="1142"/>
      <c r="E693" s="654"/>
      <c r="F693" s="654"/>
      <c r="G693" s="654"/>
      <c r="H693" s="1141"/>
      <c r="I693" s="1142"/>
      <c r="J693" s="654"/>
      <c r="K693" s="654"/>
      <c r="L693" s="654"/>
      <c r="M693" s="1141"/>
      <c r="N693" s="1142"/>
      <c r="O693" s="654"/>
      <c r="P693" s="654"/>
      <c r="Q693" s="654"/>
      <c r="AA693" s="372"/>
      <c r="AB693" s="372"/>
      <c r="AC693" s="372"/>
      <c r="AD693" s="372"/>
      <c r="AE693" s="372"/>
      <c r="AF693" s="372"/>
      <c r="AG693" s="372"/>
      <c r="AH693" s="372"/>
      <c r="AI693" s="372"/>
      <c r="AJ693" s="372"/>
      <c r="AK693" s="372"/>
      <c r="AL693" s="372"/>
      <c r="AM693" s="372"/>
      <c r="AN693" s="372"/>
      <c r="AO693" s="372"/>
      <c r="AP693" s="372"/>
      <c r="AQ693" s="372"/>
      <c r="AR693" s="372"/>
      <c r="AS693" s="372"/>
      <c r="AT693" s="372"/>
      <c r="AU693" s="372"/>
      <c r="AV693" s="372"/>
      <c r="AW693" s="372"/>
      <c r="AX693" s="372"/>
      <c r="AY693" s="372"/>
      <c r="AZ693" s="372"/>
      <c r="BA693" s="375"/>
      <c r="BB693" s="451"/>
      <c r="BC693" s="375"/>
      <c r="BD693" s="375"/>
      <c r="BE693" s="375"/>
      <c r="BF693" s="375"/>
      <c r="BG693" s="375"/>
      <c r="BH693" s="375"/>
      <c r="BI693" s="375"/>
      <c r="BJ693" s="375"/>
      <c r="BK693" s="375"/>
      <c r="BL693" s="375"/>
      <c r="BM693" s="375"/>
      <c r="BN693" s="375"/>
      <c r="BO693" s="375"/>
      <c r="BP693" s="375"/>
      <c r="BQ693" s="375"/>
      <c r="BR693" s="375"/>
      <c r="BS693" s="375"/>
      <c r="BT693" s="375"/>
      <c r="BU693" s="375"/>
      <c r="BV693" s="375"/>
      <c r="BW693" s="375"/>
      <c r="BX693" s="375"/>
      <c r="BY693" s="375"/>
      <c r="BZ693" s="375"/>
      <c r="CA693" s="375"/>
      <c r="CB693" s="375"/>
      <c r="CC693" s="375"/>
      <c r="CD693" s="375"/>
      <c r="CE693" s="375"/>
      <c r="CF693" s="375"/>
      <c r="CG693" s="375"/>
      <c r="CH693" s="375"/>
      <c r="CI693" s="375"/>
      <c r="CJ693" s="375"/>
      <c r="CK693" s="375"/>
      <c r="CL693" s="375"/>
      <c r="CM693" s="375"/>
      <c r="CN693" s="375"/>
      <c r="CO693" s="375"/>
      <c r="CP693" s="375"/>
      <c r="CQ693" s="375"/>
      <c r="CR693" s="375"/>
      <c r="CS693" s="375"/>
      <c r="CT693" s="375"/>
      <c r="CU693" s="375"/>
      <c r="CV693" s="375"/>
      <c r="CW693" s="375"/>
      <c r="CX693" s="375"/>
      <c r="CY693" s="375"/>
      <c r="CZ693" s="375"/>
    </row>
    <row r="694" s="379" customFormat="true" ht="25.15" customHeight="true" x14ac:dyDescent="0.2">
      <c r="C694" s="1141"/>
      <c r="D694" s="1142"/>
      <c r="E694" s="654"/>
      <c r="F694" s="654"/>
      <c r="G694" s="654"/>
      <c r="H694" s="1141"/>
      <c r="I694" s="1142"/>
      <c r="J694" s="654"/>
      <c r="K694" s="654"/>
      <c r="L694" s="654"/>
      <c r="M694" s="1141"/>
      <c r="N694" s="1142"/>
      <c r="O694" s="654"/>
      <c r="P694" s="654"/>
      <c r="Q694" s="654"/>
      <c r="AA694" s="372"/>
      <c r="AB694" s="372"/>
      <c r="AC694" s="372"/>
      <c r="AD694" s="372"/>
      <c r="AE694" s="372"/>
      <c r="AF694" s="372"/>
      <c r="AG694" s="372"/>
      <c r="AH694" s="372"/>
      <c r="AI694" s="372"/>
      <c r="AJ694" s="372"/>
      <c r="AK694" s="372"/>
      <c r="AL694" s="372"/>
      <c r="AM694" s="372"/>
      <c r="AN694" s="372"/>
      <c r="AO694" s="372"/>
      <c r="AP694" s="372"/>
      <c r="AQ694" s="372"/>
      <c r="AR694" s="372"/>
      <c r="AS694" s="372"/>
      <c r="AT694" s="372"/>
      <c r="AU694" s="372"/>
      <c r="AV694" s="372"/>
      <c r="AW694" s="372"/>
      <c r="AX694" s="372"/>
      <c r="AY694" s="372"/>
      <c r="AZ694" s="372"/>
      <c r="BA694" s="375"/>
      <c r="BB694" s="451"/>
      <c r="BC694" s="375"/>
      <c r="BD694" s="375"/>
      <c r="BE694" s="375"/>
      <c r="BF694" s="375"/>
      <c r="BG694" s="375"/>
      <c r="BH694" s="375"/>
      <c r="BI694" s="375"/>
      <c r="BJ694" s="375"/>
      <c r="BK694" s="375"/>
      <c r="BL694" s="375"/>
      <c r="BM694" s="375"/>
      <c r="BN694" s="375"/>
      <c r="BO694" s="375"/>
      <c r="BP694" s="375"/>
      <c r="BQ694" s="375"/>
      <c r="BR694" s="375"/>
      <c r="BS694" s="375"/>
      <c r="BT694" s="375"/>
      <c r="BU694" s="375"/>
      <c r="BV694" s="375"/>
      <c r="BW694" s="375"/>
      <c r="BX694" s="375"/>
      <c r="BY694" s="375"/>
      <c r="BZ694" s="375"/>
      <c r="CA694" s="375"/>
      <c r="CB694" s="375"/>
      <c r="CC694" s="375"/>
      <c r="CD694" s="375"/>
      <c r="CE694" s="375"/>
      <c r="CF694" s="375"/>
      <c r="CG694" s="375"/>
      <c r="CH694" s="375"/>
      <c r="CI694" s="375"/>
      <c r="CJ694" s="375"/>
      <c r="CK694" s="375"/>
      <c r="CL694" s="375"/>
      <c r="CM694" s="375"/>
      <c r="CN694" s="375"/>
      <c r="CO694" s="375"/>
      <c r="CP694" s="375"/>
      <c r="CQ694" s="375"/>
      <c r="CR694" s="375"/>
      <c r="CS694" s="375"/>
      <c r="CT694" s="375"/>
      <c r="CU694" s="375"/>
      <c r="CV694" s="375"/>
      <c r="CW694" s="375"/>
      <c r="CX694" s="375"/>
      <c r="CY694" s="375"/>
      <c r="CZ694" s="375"/>
    </row>
    <row r="695" s="379" customFormat="true" ht="25.15" customHeight="true" x14ac:dyDescent="0.2">
      <c r="C695" s="1141"/>
      <c r="D695" s="1142"/>
      <c r="E695" s="654"/>
      <c r="F695" s="654"/>
      <c r="G695" s="654"/>
      <c r="H695" s="1141"/>
      <c r="I695" s="1142"/>
      <c r="J695" s="654"/>
      <c r="K695" s="654"/>
      <c r="L695" s="654"/>
      <c r="M695" s="1141"/>
      <c r="N695" s="1142"/>
      <c r="O695" s="654"/>
      <c r="P695" s="654"/>
      <c r="Q695" s="654"/>
      <c r="AA695" s="372"/>
      <c r="AB695" s="372"/>
      <c r="AC695" s="372"/>
      <c r="AD695" s="372"/>
      <c r="AE695" s="372"/>
      <c r="AF695" s="372"/>
      <c r="AG695" s="372"/>
      <c r="AH695" s="372"/>
      <c r="AI695" s="372"/>
      <c r="AJ695" s="372"/>
      <c r="AK695" s="372"/>
      <c r="AL695" s="372"/>
      <c r="AM695" s="372"/>
      <c r="AN695" s="372"/>
      <c r="AO695" s="372"/>
      <c r="AP695" s="372"/>
      <c r="AQ695" s="372"/>
      <c r="AR695" s="372"/>
      <c r="AS695" s="372"/>
      <c r="AT695" s="372"/>
      <c r="AU695" s="372"/>
      <c r="AV695" s="372"/>
      <c r="AW695" s="372"/>
      <c r="AX695" s="372"/>
      <c r="AY695" s="372"/>
      <c r="AZ695" s="372"/>
      <c r="BA695" s="375"/>
      <c r="BB695" s="451"/>
      <c r="BC695" s="375"/>
      <c r="BD695" s="375"/>
      <c r="BE695" s="375"/>
      <c r="BF695" s="375"/>
      <c r="BG695" s="375"/>
      <c r="BH695" s="375"/>
      <c r="BI695" s="375"/>
      <c r="BJ695" s="375"/>
      <c r="BK695" s="375"/>
      <c r="BL695" s="375"/>
      <c r="BM695" s="375"/>
      <c r="BN695" s="375"/>
      <c r="BO695" s="375"/>
      <c r="BP695" s="375"/>
      <c r="BQ695" s="375"/>
      <c r="BR695" s="375"/>
      <c r="BS695" s="375"/>
      <c r="BT695" s="375"/>
      <c r="BU695" s="375"/>
      <c r="BV695" s="375"/>
      <c r="BW695" s="375"/>
      <c r="BX695" s="375"/>
      <c r="BY695" s="375"/>
      <c r="BZ695" s="375"/>
      <c r="CA695" s="375"/>
      <c r="CB695" s="375"/>
      <c r="CC695" s="375"/>
      <c r="CD695" s="375"/>
      <c r="CE695" s="375"/>
      <c r="CF695" s="375"/>
      <c r="CG695" s="375"/>
      <c r="CH695" s="375"/>
      <c r="CI695" s="375"/>
      <c r="CJ695" s="375"/>
      <c r="CK695" s="375"/>
      <c r="CL695" s="375"/>
      <c r="CM695" s="375"/>
      <c r="CN695" s="375"/>
      <c r="CO695" s="375"/>
      <c r="CP695" s="375"/>
      <c r="CQ695" s="375"/>
      <c r="CR695" s="375"/>
      <c r="CS695" s="375"/>
      <c r="CT695" s="375"/>
      <c r="CU695" s="375"/>
      <c r="CV695" s="375"/>
      <c r="CW695" s="375"/>
      <c r="CX695" s="375"/>
      <c r="CY695" s="375"/>
      <c r="CZ695" s="375"/>
    </row>
    <row r="696" s="379" customFormat="true" ht="25.15" customHeight="true" x14ac:dyDescent="0.2">
      <c r="C696" s="1141"/>
      <c r="D696" s="1142"/>
      <c r="E696" s="654"/>
      <c r="F696" s="654"/>
      <c r="G696" s="654"/>
      <c r="H696" s="1141"/>
      <c r="I696" s="1142"/>
      <c r="J696" s="654"/>
      <c r="K696" s="654"/>
      <c r="L696" s="654"/>
      <c r="M696" s="1141"/>
      <c r="N696" s="1142"/>
      <c r="O696" s="654"/>
      <c r="P696" s="654"/>
      <c r="Q696" s="654"/>
      <c r="AA696" s="372"/>
      <c r="AB696" s="372"/>
      <c r="AC696" s="372"/>
      <c r="AD696" s="372"/>
      <c r="AE696" s="372"/>
      <c r="AF696" s="372"/>
      <c r="AG696" s="372"/>
      <c r="AH696" s="372"/>
      <c r="AI696" s="372"/>
      <c r="AJ696" s="372"/>
      <c r="AK696" s="372"/>
      <c r="AL696" s="372"/>
      <c r="AM696" s="372"/>
      <c r="AN696" s="372"/>
      <c r="AO696" s="372"/>
      <c r="AP696" s="372"/>
      <c r="AQ696" s="372"/>
      <c r="AR696" s="372"/>
      <c r="AS696" s="372"/>
      <c r="AT696" s="372"/>
      <c r="AU696" s="372"/>
      <c r="AV696" s="372"/>
      <c r="AW696" s="372"/>
      <c r="AX696" s="372"/>
      <c r="AY696" s="372"/>
      <c r="AZ696" s="372"/>
      <c r="BA696" s="375"/>
      <c r="BB696" s="451"/>
      <c r="BC696" s="375"/>
      <c r="BD696" s="375"/>
      <c r="BE696" s="375"/>
      <c r="BF696" s="375"/>
      <c r="BG696" s="375"/>
      <c r="BH696" s="375"/>
      <c r="BI696" s="375"/>
      <c r="BJ696" s="375"/>
      <c r="BK696" s="375"/>
      <c r="BL696" s="375"/>
      <c r="BM696" s="375"/>
      <c r="BN696" s="375"/>
      <c r="BO696" s="375"/>
      <c r="BP696" s="375"/>
      <c r="BQ696" s="375"/>
      <c r="BR696" s="375"/>
      <c r="BS696" s="375"/>
      <c r="BT696" s="375"/>
      <c r="BU696" s="375"/>
      <c r="BV696" s="375"/>
      <c r="BW696" s="375"/>
      <c r="BX696" s="375"/>
      <c r="BY696" s="375"/>
      <c r="BZ696" s="375"/>
      <c r="CA696" s="375"/>
      <c r="CB696" s="375"/>
      <c r="CC696" s="375"/>
      <c r="CD696" s="375"/>
      <c r="CE696" s="375"/>
      <c r="CF696" s="375"/>
      <c r="CG696" s="375"/>
      <c r="CH696" s="375"/>
      <c r="CI696" s="375"/>
      <c r="CJ696" s="375"/>
      <c r="CK696" s="375"/>
      <c r="CL696" s="375"/>
      <c r="CM696" s="375"/>
      <c r="CN696" s="375"/>
      <c r="CO696" s="375"/>
      <c r="CP696" s="375"/>
      <c r="CQ696" s="375"/>
      <c r="CR696" s="375"/>
      <c r="CS696" s="375"/>
      <c r="CT696" s="375"/>
      <c r="CU696" s="375"/>
      <c r="CV696" s="375"/>
      <c r="CW696" s="375"/>
      <c r="CX696" s="375"/>
      <c r="CY696" s="375"/>
      <c r="CZ696" s="375"/>
    </row>
    <row r="697" s="379" customFormat="true" ht="25.15" customHeight="true" x14ac:dyDescent="0.2">
      <c r="C697" s="1141"/>
      <c r="D697" s="1142"/>
      <c r="E697" s="654"/>
      <c r="F697" s="654"/>
      <c r="G697" s="654"/>
      <c r="H697" s="1141"/>
      <c r="I697" s="1142"/>
      <c r="J697" s="654"/>
      <c r="K697" s="654"/>
      <c r="L697" s="654"/>
      <c r="M697" s="1141"/>
      <c r="N697" s="1142"/>
      <c r="O697" s="654"/>
      <c r="P697" s="654"/>
      <c r="Q697" s="654"/>
      <c r="AA697" s="372"/>
      <c r="AB697" s="372"/>
      <c r="AC697" s="372"/>
      <c r="AD697" s="372"/>
      <c r="AE697" s="372"/>
      <c r="AF697" s="372"/>
      <c r="AG697" s="372"/>
      <c r="AH697" s="372"/>
      <c r="AI697" s="372"/>
      <c r="AJ697" s="372"/>
      <c r="AK697" s="372"/>
      <c r="AL697" s="372"/>
      <c r="AM697" s="372"/>
      <c r="AN697" s="372"/>
      <c r="AO697" s="372"/>
      <c r="AP697" s="372"/>
      <c r="AQ697" s="372"/>
      <c r="AR697" s="372"/>
      <c r="AS697" s="372"/>
      <c r="AT697" s="372"/>
      <c r="AU697" s="372"/>
      <c r="AV697" s="372"/>
      <c r="AW697" s="372"/>
      <c r="AX697" s="372"/>
      <c r="AY697" s="372"/>
      <c r="AZ697" s="372"/>
      <c r="BA697" s="375"/>
      <c r="BB697" s="451"/>
      <c r="BC697" s="375"/>
      <c r="BD697" s="375"/>
      <c r="BE697" s="375"/>
      <c r="BF697" s="375"/>
      <c r="BG697" s="375"/>
      <c r="BH697" s="375"/>
      <c r="BI697" s="375"/>
      <c r="BJ697" s="375"/>
      <c r="BK697" s="375"/>
      <c r="BL697" s="375"/>
      <c r="BM697" s="375"/>
      <c r="BN697" s="375"/>
      <c r="BO697" s="375"/>
      <c r="BP697" s="375"/>
      <c r="BQ697" s="375"/>
      <c r="BR697" s="375"/>
      <c r="BS697" s="375"/>
      <c r="BT697" s="375"/>
      <c r="BU697" s="375"/>
      <c r="BV697" s="375"/>
      <c r="BW697" s="375"/>
      <c r="BX697" s="375"/>
      <c r="BY697" s="375"/>
      <c r="BZ697" s="375"/>
      <c r="CA697" s="375"/>
      <c r="CB697" s="375"/>
      <c r="CC697" s="375"/>
      <c r="CD697" s="375"/>
      <c r="CE697" s="375"/>
      <c r="CF697" s="375"/>
      <c r="CG697" s="375"/>
      <c r="CH697" s="375"/>
      <c r="CI697" s="375"/>
      <c r="CJ697" s="375"/>
      <c r="CK697" s="375"/>
      <c r="CL697" s="375"/>
      <c r="CM697" s="375"/>
      <c r="CN697" s="375"/>
      <c r="CO697" s="375"/>
      <c r="CP697" s="375"/>
      <c r="CQ697" s="375"/>
      <c r="CR697" s="375"/>
      <c r="CS697" s="375"/>
      <c r="CT697" s="375"/>
      <c r="CU697" s="375"/>
      <c r="CV697" s="375"/>
      <c r="CW697" s="375"/>
      <c r="CX697" s="375"/>
      <c r="CY697" s="375"/>
      <c r="CZ697" s="375"/>
    </row>
    <row r="698" s="379" customFormat="true" ht="25.15" customHeight="true" x14ac:dyDescent="0.2">
      <c r="C698" s="1141"/>
      <c r="D698" s="1142"/>
      <c r="E698" s="654"/>
      <c r="F698" s="654"/>
      <c r="G698" s="654"/>
      <c r="H698" s="1141"/>
      <c r="I698" s="1142"/>
      <c r="J698" s="654"/>
      <c r="K698" s="654"/>
      <c r="L698" s="654"/>
      <c r="M698" s="1141"/>
      <c r="N698" s="1142"/>
      <c r="O698" s="654"/>
      <c r="P698" s="654"/>
      <c r="Q698" s="654"/>
      <c r="AA698" s="372"/>
      <c r="AB698" s="372"/>
      <c r="AC698" s="372"/>
      <c r="AD698" s="372"/>
      <c r="AE698" s="372"/>
      <c r="AF698" s="372"/>
      <c r="AG698" s="372"/>
      <c r="AH698" s="372"/>
      <c r="AI698" s="372"/>
      <c r="AJ698" s="372"/>
      <c r="AK698" s="372"/>
      <c r="AL698" s="372"/>
      <c r="AM698" s="372"/>
      <c r="AN698" s="372"/>
      <c r="AO698" s="372"/>
      <c r="AP698" s="372"/>
      <c r="AQ698" s="372"/>
      <c r="AR698" s="372"/>
      <c r="AS698" s="372"/>
      <c r="AT698" s="372"/>
      <c r="AU698" s="372"/>
      <c r="AV698" s="372"/>
      <c r="AW698" s="372"/>
      <c r="AX698" s="372"/>
      <c r="AY698" s="372"/>
      <c r="AZ698" s="372"/>
      <c r="BA698" s="375"/>
      <c r="BB698" s="451"/>
      <c r="BC698" s="375"/>
      <c r="BD698" s="375"/>
      <c r="BE698" s="375"/>
      <c r="BF698" s="375"/>
      <c r="BG698" s="375"/>
      <c r="BH698" s="375"/>
      <c r="BI698" s="375"/>
      <c r="BJ698" s="375"/>
      <c r="BK698" s="375"/>
      <c r="BL698" s="375"/>
      <c r="BM698" s="375"/>
      <c r="BN698" s="375"/>
      <c r="BO698" s="375"/>
      <c r="BP698" s="375"/>
      <c r="BQ698" s="375"/>
      <c r="BR698" s="375"/>
      <c r="BS698" s="375"/>
      <c r="BT698" s="375"/>
      <c r="BU698" s="375"/>
      <c r="BV698" s="375"/>
      <c r="BW698" s="375"/>
      <c r="BX698" s="375"/>
      <c r="BY698" s="375"/>
      <c r="BZ698" s="375"/>
      <c r="CA698" s="375"/>
      <c r="CB698" s="375"/>
      <c r="CC698" s="375"/>
      <c r="CD698" s="375"/>
      <c r="CE698" s="375"/>
      <c r="CF698" s="375"/>
      <c r="CG698" s="375"/>
      <c r="CH698" s="375"/>
      <c r="CI698" s="375"/>
      <c r="CJ698" s="375"/>
      <c r="CK698" s="375"/>
      <c r="CL698" s="375"/>
      <c r="CM698" s="375"/>
      <c r="CN698" s="375"/>
      <c r="CO698" s="375"/>
      <c r="CP698" s="375"/>
      <c r="CQ698" s="375"/>
      <c r="CR698" s="375"/>
      <c r="CS698" s="375"/>
      <c r="CT698" s="375"/>
      <c r="CU698" s="375"/>
      <c r="CV698" s="375"/>
      <c r="CW698" s="375"/>
      <c r="CX698" s="375"/>
      <c r="CY698" s="375"/>
      <c r="CZ698" s="375"/>
    </row>
    <row r="699" s="379" customFormat="true" ht="25.15" customHeight="true" x14ac:dyDescent="0.2">
      <c r="C699" s="1141"/>
      <c r="D699" s="1142"/>
      <c r="E699" s="654"/>
      <c r="F699" s="654"/>
      <c r="G699" s="654"/>
      <c r="H699" s="1141"/>
      <c r="I699" s="1142"/>
      <c r="J699" s="654"/>
      <c r="K699" s="654"/>
      <c r="L699" s="654"/>
      <c r="M699" s="1141"/>
      <c r="N699" s="1142"/>
      <c r="O699" s="654"/>
      <c r="P699" s="654"/>
      <c r="Q699" s="654"/>
      <c r="AA699" s="372"/>
      <c r="AB699" s="372"/>
      <c r="AC699" s="372"/>
      <c r="AD699" s="372"/>
      <c r="AE699" s="372"/>
      <c r="AF699" s="372"/>
      <c r="AG699" s="372"/>
      <c r="AH699" s="372"/>
      <c r="AI699" s="372"/>
      <c r="AJ699" s="372"/>
      <c r="AK699" s="372"/>
      <c r="AL699" s="372"/>
      <c r="AM699" s="372"/>
      <c r="AN699" s="372"/>
      <c r="AO699" s="372"/>
      <c r="AP699" s="372"/>
      <c r="AQ699" s="372"/>
      <c r="AR699" s="372"/>
      <c r="AS699" s="372"/>
      <c r="AT699" s="372"/>
      <c r="AU699" s="372"/>
      <c r="AV699" s="372"/>
      <c r="AW699" s="372"/>
      <c r="AX699" s="372"/>
      <c r="AY699" s="372"/>
      <c r="AZ699" s="372"/>
      <c r="BA699" s="375"/>
      <c r="BB699" s="451"/>
      <c r="BC699" s="375"/>
      <c r="BD699" s="375"/>
      <c r="BE699" s="375"/>
      <c r="BF699" s="375"/>
      <c r="BG699" s="375"/>
      <c r="BH699" s="375"/>
      <c r="BI699" s="375"/>
      <c r="BJ699" s="375"/>
      <c r="BK699" s="375"/>
      <c r="BL699" s="375"/>
      <c r="BM699" s="375"/>
      <c r="BN699" s="375"/>
      <c r="BO699" s="375"/>
      <c r="BP699" s="375"/>
      <c r="BQ699" s="375"/>
      <c r="BR699" s="375"/>
      <c r="BS699" s="375"/>
      <c r="BT699" s="375"/>
      <c r="BU699" s="375"/>
      <c r="BV699" s="375"/>
      <c r="BW699" s="375"/>
      <c r="BX699" s="375"/>
      <c r="BY699" s="375"/>
      <c r="BZ699" s="375"/>
      <c r="CA699" s="375"/>
      <c r="CB699" s="375"/>
      <c r="CC699" s="375"/>
      <c r="CD699" s="375"/>
      <c r="CE699" s="375"/>
      <c r="CF699" s="375"/>
      <c r="CG699" s="375"/>
      <c r="CH699" s="375"/>
      <c r="CI699" s="375"/>
      <c r="CJ699" s="375"/>
      <c r="CK699" s="375"/>
      <c r="CL699" s="375"/>
      <c r="CM699" s="375"/>
      <c r="CN699" s="375"/>
      <c r="CO699" s="375"/>
      <c r="CP699" s="375"/>
      <c r="CQ699" s="375"/>
      <c r="CR699" s="375"/>
      <c r="CS699" s="375"/>
      <c r="CT699" s="375"/>
      <c r="CU699" s="375"/>
      <c r="CV699" s="375"/>
      <c r="CW699" s="375"/>
      <c r="CX699" s="375"/>
      <c r="CY699" s="375"/>
      <c r="CZ699" s="375"/>
    </row>
    <row r="700" s="379" customFormat="true" ht="25.15" customHeight="true" x14ac:dyDescent="0.2">
      <c r="C700" s="1141"/>
      <c r="D700" s="1142"/>
      <c r="E700" s="654"/>
      <c r="F700" s="654"/>
      <c r="G700" s="654"/>
      <c r="H700" s="1141"/>
      <c r="I700" s="1142"/>
      <c r="J700" s="654"/>
      <c r="K700" s="654"/>
      <c r="L700" s="654"/>
      <c r="M700" s="1141"/>
      <c r="N700" s="1142"/>
      <c r="O700" s="654"/>
      <c r="P700" s="654"/>
      <c r="Q700" s="654"/>
      <c r="AA700" s="372"/>
      <c r="AB700" s="372"/>
      <c r="AC700" s="372"/>
      <c r="AD700" s="372"/>
      <c r="AE700" s="372"/>
      <c r="AF700" s="372"/>
      <c r="AG700" s="372"/>
      <c r="AH700" s="372"/>
      <c r="AI700" s="372"/>
      <c r="AJ700" s="372"/>
      <c r="AK700" s="372"/>
      <c r="AL700" s="372"/>
      <c r="AM700" s="372"/>
      <c r="AN700" s="372"/>
      <c r="AO700" s="372"/>
      <c r="AP700" s="372"/>
      <c r="AQ700" s="372"/>
      <c r="AR700" s="372"/>
      <c r="AS700" s="372"/>
      <c r="AT700" s="372"/>
      <c r="AU700" s="372"/>
      <c r="AV700" s="372"/>
      <c r="AW700" s="372"/>
      <c r="AX700" s="372"/>
      <c r="AY700" s="372"/>
      <c r="AZ700" s="372"/>
      <c r="BA700" s="375"/>
      <c r="BB700" s="451"/>
      <c r="BC700" s="375"/>
      <c r="BD700" s="375"/>
      <c r="BE700" s="375"/>
      <c r="BF700" s="375"/>
      <c r="BG700" s="375"/>
      <c r="BH700" s="375"/>
      <c r="BI700" s="375"/>
      <c r="BJ700" s="375"/>
      <c r="BK700" s="375"/>
      <c r="BL700" s="375"/>
      <c r="BM700" s="375"/>
      <c r="BN700" s="375"/>
      <c r="BO700" s="375"/>
      <c r="BP700" s="375"/>
      <c r="BQ700" s="375"/>
      <c r="BR700" s="375"/>
      <c r="BS700" s="375"/>
      <c r="BT700" s="375"/>
      <c r="BU700" s="375"/>
      <c r="BV700" s="375"/>
      <c r="BW700" s="375"/>
      <c r="BX700" s="375"/>
      <c r="BY700" s="375"/>
      <c r="BZ700" s="375"/>
      <c r="CA700" s="375"/>
      <c r="CB700" s="375"/>
      <c r="CC700" s="375"/>
      <c r="CD700" s="375"/>
      <c r="CE700" s="375"/>
      <c r="CF700" s="375"/>
      <c r="CG700" s="375"/>
      <c r="CH700" s="375"/>
      <c r="CI700" s="375"/>
      <c r="CJ700" s="375"/>
      <c r="CK700" s="375"/>
      <c r="CL700" s="375"/>
      <c r="CM700" s="375"/>
      <c r="CN700" s="375"/>
      <c r="CO700" s="375"/>
      <c r="CP700" s="375"/>
      <c r="CQ700" s="375"/>
      <c r="CR700" s="375"/>
      <c r="CS700" s="375"/>
      <c r="CT700" s="375"/>
      <c r="CU700" s="375"/>
      <c r="CV700" s="375"/>
      <c r="CW700" s="375"/>
      <c r="CX700" s="375"/>
      <c r="CY700" s="375"/>
      <c r="CZ700" s="375"/>
    </row>
    <row r="701" ht="25.15" customHeight="true" x14ac:dyDescent="0.2">
      <c r="C701" s="1142"/>
      <c r="D701" s="1142"/>
      <c r="E701" s="670"/>
      <c r="F701" s="670"/>
      <c r="G701" s="670"/>
      <c r="H701" s="1142"/>
      <c r="I701" s="1142"/>
      <c r="J701" s="670"/>
      <c r="K701" s="670"/>
      <c r="L701" s="670"/>
      <c r="M701" s="1142"/>
      <c r="N701" s="1142"/>
      <c r="O701" s="670"/>
      <c r="P701" s="670"/>
      <c r="Q701" s="670"/>
      <c r="BA701" s="375"/>
      <c r="BB701" s="451"/>
      <c r="BC701" s="375"/>
      <c r="BD701" s="375"/>
      <c r="BE701" s="375"/>
      <c r="BF701" s="375"/>
      <c r="BG701" s="375"/>
      <c r="BH701" s="375"/>
      <c r="BI701" s="375"/>
      <c r="BJ701" s="375"/>
      <c r="BK701" s="375"/>
      <c r="BL701" s="375"/>
      <c r="BM701" s="375"/>
      <c r="BN701" s="375"/>
      <c r="BO701" s="375"/>
      <c r="BP701" s="375"/>
      <c r="BQ701" s="375"/>
      <c r="BR701" s="375"/>
      <c r="BS701" s="375"/>
      <c r="BT701" s="375"/>
      <c r="BU701" s="375"/>
      <c r="BV701" s="375"/>
      <c r="BW701" s="375"/>
      <c r="BX701" s="375"/>
      <c r="BY701" s="375"/>
      <c r="BZ701" s="375"/>
      <c r="CA701" s="375"/>
      <c r="CB701" s="375"/>
      <c r="CC701" s="375"/>
      <c r="CD701" s="375"/>
      <c r="CE701" s="375"/>
      <c r="CF701" s="375"/>
      <c r="CG701" s="375"/>
      <c r="CH701" s="375"/>
      <c r="CI701" s="375"/>
      <c r="CJ701" s="375"/>
      <c r="CK701" s="375"/>
      <c r="CL701" s="375"/>
      <c r="CM701" s="375"/>
      <c r="CN701" s="375"/>
      <c r="CO701" s="375"/>
      <c r="CP701" s="375"/>
      <c r="CQ701" s="375"/>
      <c r="CR701" s="375"/>
      <c r="CS701" s="375"/>
      <c r="CT701" s="375"/>
      <c r="CU701" s="375"/>
      <c r="CV701" s="375"/>
      <c r="CW701" s="375"/>
      <c r="CX701" s="375"/>
      <c r="CY701" s="375"/>
      <c r="CZ701" s="375"/>
    </row>
    <row r="702" ht="25.15" customHeight="true" x14ac:dyDescent="0.2">
      <c r="C702" s="1142"/>
      <c r="D702" s="1142"/>
      <c r="E702" s="670"/>
      <c r="F702" s="670"/>
      <c r="G702" s="670"/>
      <c r="H702" s="1142"/>
      <c r="I702" s="1142"/>
      <c r="J702" s="670"/>
      <c r="K702" s="670"/>
      <c r="L702" s="670"/>
      <c r="M702" s="1142"/>
      <c r="N702" s="1142"/>
      <c r="O702" s="670"/>
      <c r="P702" s="670"/>
      <c r="Q702" s="670"/>
      <c r="BA702" s="375"/>
      <c r="BB702" s="451"/>
      <c r="BC702" s="375"/>
      <c r="BD702" s="375"/>
      <c r="BE702" s="375"/>
      <c r="BF702" s="375"/>
      <c r="BG702" s="375"/>
      <c r="BH702" s="375"/>
      <c r="BI702" s="375"/>
      <c r="BJ702" s="375"/>
      <c r="BK702" s="375"/>
      <c r="BL702" s="375"/>
      <c r="BM702" s="375"/>
      <c r="BN702" s="375"/>
      <c r="BO702" s="375"/>
      <c r="BP702" s="375"/>
      <c r="BQ702" s="375"/>
      <c r="BR702" s="375"/>
      <c r="BS702" s="375"/>
      <c r="BT702" s="375"/>
      <c r="BU702" s="375"/>
      <c r="BV702" s="375"/>
      <c r="BW702" s="375"/>
      <c r="BX702" s="375"/>
      <c r="BY702" s="375"/>
      <c r="BZ702" s="375"/>
      <c r="CA702" s="375"/>
      <c r="CB702" s="375"/>
      <c r="CC702" s="375"/>
      <c r="CD702" s="375"/>
      <c r="CE702" s="375"/>
      <c r="CF702" s="375"/>
      <c r="CG702" s="375"/>
      <c r="CH702" s="375"/>
      <c r="CI702" s="375"/>
      <c r="CJ702" s="375"/>
      <c r="CK702" s="375"/>
      <c r="CL702" s="375"/>
      <c r="CM702" s="375"/>
      <c r="CN702" s="375"/>
      <c r="CO702" s="375"/>
      <c r="CP702" s="375"/>
      <c r="CQ702" s="375"/>
      <c r="CR702" s="375"/>
      <c r="CS702" s="375"/>
      <c r="CT702" s="375"/>
      <c r="CU702" s="375"/>
      <c r="CV702" s="375"/>
      <c r="CW702" s="375"/>
      <c r="CX702" s="375"/>
      <c r="CY702" s="375"/>
      <c r="CZ702" s="375"/>
    </row>
    <row r="703" ht="25.15" customHeight="true" x14ac:dyDescent="0.2">
      <c r="C703" s="1142"/>
      <c r="D703" s="1142"/>
      <c r="E703" s="670"/>
      <c r="F703" s="670"/>
      <c r="G703" s="670"/>
      <c r="H703" s="1142"/>
      <c r="I703" s="1142"/>
      <c r="J703" s="670"/>
      <c r="K703" s="670"/>
      <c r="L703" s="670"/>
      <c r="M703" s="1142"/>
      <c r="N703" s="1142"/>
      <c r="O703" s="670"/>
      <c r="P703" s="670"/>
      <c r="Q703" s="670"/>
      <c r="BA703" s="375"/>
      <c r="BB703" s="451"/>
      <c r="BC703" s="375"/>
      <c r="BD703" s="375"/>
      <c r="BE703" s="375"/>
      <c r="BF703" s="375"/>
      <c r="BG703" s="375"/>
      <c r="BH703" s="375"/>
      <c r="BI703" s="375"/>
      <c r="BJ703" s="375"/>
      <c r="BK703" s="375"/>
      <c r="BL703" s="375"/>
      <c r="BM703" s="375"/>
      <c r="BN703" s="375"/>
      <c r="BO703" s="375"/>
      <c r="BP703" s="375"/>
      <c r="BQ703" s="375"/>
      <c r="BR703" s="375"/>
      <c r="BS703" s="375"/>
      <c r="BT703" s="375"/>
      <c r="BU703" s="375"/>
      <c r="BV703" s="375"/>
      <c r="BW703" s="375"/>
      <c r="BX703" s="375"/>
      <c r="BY703" s="375"/>
      <c r="BZ703" s="375"/>
      <c r="CA703" s="375"/>
      <c r="CB703" s="375"/>
      <c r="CC703" s="375"/>
      <c r="CD703" s="375"/>
      <c r="CE703" s="375"/>
      <c r="CF703" s="375"/>
      <c r="CG703" s="375"/>
      <c r="CH703" s="375"/>
      <c r="CI703" s="375"/>
      <c r="CJ703" s="375"/>
      <c r="CK703" s="375"/>
      <c r="CL703" s="375"/>
      <c r="CM703" s="375"/>
      <c r="CN703" s="375"/>
      <c r="CO703" s="375"/>
      <c r="CP703" s="375"/>
      <c r="CQ703" s="375"/>
      <c r="CR703" s="375"/>
      <c r="CS703" s="375"/>
      <c r="CT703" s="375"/>
      <c r="CU703" s="375"/>
      <c r="CV703" s="375"/>
      <c r="CW703" s="375"/>
      <c r="CX703" s="375"/>
      <c r="CY703" s="375"/>
      <c r="CZ703" s="375"/>
    </row>
    <row r="704" ht="25.15" customHeight="true" x14ac:dyDescent="0.2">
      <c r="C704" s="1142"/>
      <c r="D704" s="1142"/>
      <c r="E704" s="670"/>
      <c r="F704" s="670"/>
      <c r="G704" s="670"/>
      <c r="H704" s="1142"/>
      <c r="I704" s="1142"/>
      <c r="J704" s="670"/>
      <c r="K704" s="670"/>
      <c r="L704" s="670"/>
      <c r="M704" s="1142"/>
      <c r="N704" s="1142"/>
      <c r="O704" s="670"/>
      <c r="P704" s="670"/>
      <c r="Q704" s="670"/>
      <c r="BA704" s="375"/>
      <c r="BB704" s="451"/>
      <c r="BC704" s="375"/>
      <c r="BD704" s="375"/>
      <c r="BE704" s="375"/>
      <c r="BF704" s="375"/>
      <c r="BG704" s="375"/>
      <c r="BH704" s="375"/>
      <c r="BI704" s="375"/>
      <c r="BJ704" s="375"/>
      <c r="BK704" s="375"/>
      <c r="BL704" s="375"/>
      <c r="BM704" s="375"/>
      <c r="BN704" s="375"/>
      <c r="BO704" s="375"/>
      <c r="BP704" s="375"/>
      <c r="BQ704" s="375"/>
      <c r="BR704" s="375"/>
      <c r="BS704" s="375"/>
      <c r="BT704" s="375"/>
      <c r="BU704" s="375"/>
      <c r="BV704" s="375"/>
      <c r="BW704" s="375"/>
      <c r="BX704" s="375"/>
      <c r="BY704" s="375"/>
      <c r="BZ704" s="375"/>
      <c r="CA704" s="375"/>
      <c r="CB704" s="375"/>
      <c r="CC704" s="375"/>
      <c r="CD704" s="375"/>
      <c r="CE704" s="375"/>
      <c r="CF704" s="375"/>
      <c r="CG704" s="375"/>
      <c r="CH704" s="375"/>
      <c r="CI704" s="375"/>
      <c r="CJ704" s="375"/>
      <c r="CK704" s="375"/>
      <c r="CL704" s="375"/>
      <c r="CM704" s="375"/>
      <c r="CN704" s="375"/>
      <c r="CO704" s="375"/>
      <c r="CP704" s="375"/>
      <c r="CQ704" s="375"/>
      <c r="CR704" s="375"/>
      <c r="CS704" s="375"/>
      <c r="CT704" s="375"/>
      <c r="CU704" s="375"/>
      <c r="CV704" s="375"/>
      <c r="CW704" s="375"/>
      <c r="CX704" s="375"/>
      <c r="CY704" s="375"/>
      <c r="CZ704" s="375"/>
    </row>
    <row r="705" ht="25.15" customHeight="true" x14ac:dyDescent="0.2">
      <c r="C705" s="1142"/>
      <c r="D705" s="1142"/>
      <c r="E705" s="670"/>
      <c r="F705" s="670"/>
      <c r="G705" s="670"/>
      <c r="H705" s="1142"/>
      <c r="I705" s="1142"/>
      <c r="J705" s="670"/>
      <c r="K705" s="670"/>
      <c r="L705" s="670"/>
      <c r="M705" s="1142"/>
      <c r="N705" s="1142"/>
      <c r="O705" s="670"/>
      <c r="P705" s="670"/>
      <c r="Q705" s="670"/>
      <c r="BA705" s="375"/>
      <c r="BB705" s="451"/>
      <c r="BC705" s="375"/>
      <c r="BD705" s="375"/>
      <c r="BE705" s="375"/>
      <c r="BF705" s="375"/>
      <c r="BG705" s="375"/>
      <c r="BH705" s="375"/>
      <c r="BI705" s="375"/>
      <c r="BJ705" s="375"/>
      <c r="BK705" s="375"/>
      <c r="BL705" s="375"/>
      <c r="BM705" s="375"/>
      <c r="BN705" s="375"/>
      <c r="BO705" s="375"/>
      <c r="BP705" s="375"/>
      <c r="BQ705" s="375"/>
      <c r="BR705" s="375"/>
      <c r="BS705" s="375"/>
      <c r="BT705" s="375"/>
      <c r="BU705" s="375"/>
      <c r="BV705" s="375"/>
      <c r="BW705" s="375"/>
      <c r="BX705" s="375"/>
      <c r="BY705" s="375"/>
      <c r="BZ705" s="375"/>
      <c r="CA705" s="375"/>
      <c r="CB705" s="375"/>
      <c r="CC705" s="375"/>
      <c r="CD705" s="375"/>
      <c r="CE705" s="375"/>
      <c r="CF705" s="375"/>
      <c r="CG705" s="375"/>
      <c r="CH705" s="375"/>
      <c r="CI705" s="375"/>
      <c r="CJ705" s="375"/>
      <c r="CK705" s="375"/>
      <c r="CL705" s="375"/>
      <c r="CM705" s="375"/>
      <c r="CN705" s="375"/>
      <c r="CO705" s="375"/>
      <c r="CP705" s="375"/>
      <c r="CQ705" s="375"/>
      <c r="CR705" s="375"/>
      <c r="CS705" s="375"/>
      <c r="CT705" s="375"/>
      <c r="CU705" s="375"/>
      <c r="CV705" s="375"/>
      <c r="CW705" s="375"/>
      <c r="CX705" s="375"/>
      <c r="CY705" s="375"/>
      <c r="CZ705" s="375"/>
    </row>
    <row r="706" ht="25.15" customHeight="true" x14ac:dyDescent="0.2">
      <c r="C706" s="1142"/>
      <c r="D706" s="1142"/>
      <c r="E706" s="670"/>
      <c r="F706" s="670"/>
      <c r="G706" s="670"/>
      <c r="H706" s="1142"/>
      <c r="I706" s="1142"/>
      <c r="J706" s="670"/>
      <c r="K706" s="670"/>
      <c r="L706" s="670"/>
      <c r="M706" s="1142"/>
      <c r="N706" s="1142"/>
      <c r="O706" s="670"/>
      <c r="P706" s="670"/>
      <c r="Q706" s="670"/>
      <c r="BA706" s="375"/>
      <c r="BB706" s="451"/>
      <c r="BC706" s="375"/>
      <c r="BD706" s="375"/>
      <c r="BE706" s="375"/>
      <c r="BF706" s="375"/>
      <c r="BG706" s="375"/>
      <c r="BH706" s="375"/>
      <c r="BI706" s="375"/>
      <c r="BJ706" s="375"/>
      <c r="BK706" s="375"/>
      <c r="BL706" s="375"/>
      <c r="BM706" s="375"/>
      <c r="BN706" s="375"/>
      <c r="BO706" s="375"/>
      <c r="BP706" s="375"/>
      <c r="BQ706" s="375"/>
      <c r="BR706" s="375"/>
      <c r="BS706" s="375"/>
      <c r="BT706" s="375"/>
      <c r="BU706" s="375"/>
      <c r="BV706" s="375"/>
      <c r="BW706" s="375"/>
      <c r="BX706" s="375"/>
      <c r="BY706" s="375"/>
      <c r="BZ706" s="375"/>
      <c r="CA706" s="375"/>
      <c r="CB706" s="375"/>
      <c r="CC706" s="375"/>
      <c r="CD706" s="375"/>
      <c r="CE706" s="375"/>
      <c r="CF706" s="375"/>
      <c r="CG706" s="375"/>
      <c r="CH706" s="375"/>
      <c r="CI706" s="375"/>
      <c r="CJ706" s="375"/>
      <c r="CK706" s="375"/>
      <c r="CL706" s="375"/>
      <c r="CM706" s="375"/>
      <c r="CN706" s="375"/>
      <c r="CO706" s="375"/>
      <c r="CP706" s="375"/>
      <c r="CQ706" s="375"/>
      <c r="CR706" s="375"/>
      <c r="CS706" s="375"/>
      <c r="CT706" s="375"/>
      <c r="CU706" s="375"/>
      <c r="CV706" s="375"/>
      <c r="CW706" s="375"/>
      <c r="CX706" s="375"/>
      <c r="CY706" s="375"/>
      <c r="CZ706" s="375"/>
    </row>
    <row r="707" ht="25.15" customHeight="true" x14ac:dyDescent="0.2">
      <c r="C707" s="1142"/>
      <c r="D707" s="1142"/>
      <c r="E707" s="670"/>
      <c r="F707" s="670"/>
      <c r="G707" s="670"/>
      <c r="H707" s="1142"/>
      <c r="I707" s="1142"/>
      <c r="J707" s="670"/>
      <c r="K707" s="670"/>
      <c r="L707" s="670"/>
      <c r="M707" s="1142"/>
      <c r="N707" s="1142"/>
      <c r="O707" s="670"/>
      <c r="P707" s="670"/>
      <c r="Q707" s="670"/>
      <c r="BA707" s="375"/>
      <c r="BB707" s="451"/>
      <c r="BC707" s="375"/>
      <c r="BD707" s="375"/>
      <c r="BE707" s="375"/>
      <c r="BF707" s="375"/>
      <c r="BG707" s="375"/>
      <c r="BH707" s="375"/>
      <c r="BI707" s="375"/>
      <c r="BJ707" s="375"/>
      <c r="BK707" s="375"/>
      <c r="BL707" s="375"/>
      <c r="BM707" s="375"/>
      <c r="BN707" s="375"/>
      <c r="BO707" s="375"/>
      <c r="BP707" s="375"/>
      <c r="BQ707" s="375"/>
      <c r="BR707" s="375"/>
      <c r="BS707" s="375"/>
      <c r="BT707" s="375"/>
      <c r="BU707" s="375"/>
      <c r="BV707" s="375"/>
      <c r="BW707" s="375"/>
      <c r="BX707" s="375"/>
      <c r="BY707" s="375"/>
      <c r="BZ707" s="375"/>
      <c r="CA707" s="375"/>
      <c r="CB707" s="375"/>
      <c r="CC707" s="375"/>
      <c r="CD707" s="375"/>
      <c r="CE707" s="375"/>
      <c r="CF707" s="375"/>
      <c r="CG707" s="375"/>
      <c r="CH707" s="375"/>
      <c r="CI707" s="375"/>
      <c r="CJ707" s="375"/>
      <c r="CK707" s="375"/>
      <c r="CL707" s="375"/>
      <c r="CM707" s="375"/>
      <c r="CN707" s="375"/>
      <c r="CO707" s="375"/>
      <c r="CP707" s="375"/>
      <c r="CQ707" s="375"/>
      <c r="CR707" s="375"/>
      <c r="CS707" s="375"/>
      <c r="CT707" s="375"/>
      <c r="CU707" s="375"/>
      <c r="CV707" s="375"/>
      <c r="CW707" s="375"/>
      <c r="CX707" s="375"/>
      <c r="CY707" s="375"/>
      <c r="CZ707" s="375"/>
    </row>
    <row r="708" ht="25.15" customHeight="true" x14ac:dyDescent="0.2">
      <c r="C708" s="1142"/>
      <c r="D708" s="1142"/>
      <c r="E708" s="670"/>
      <c r="F708" s="670"/>
      <c r="G708" s="670"/>
      <c r="H708" s="1142"/>
      <c r="I708" s="1142"/>
      <c r="J708" s="670"/>
      <c r="K708" s="670"/>
      <c r="L708" s="670"/>
      <c r="M708" s="1142"/>
      <c r="N708" s="1142"/>
      <c r="O708" s="670"/>
      <c r="P708" s="670"/>
      <c r="Q708" s="670"/>
      <c r="BA708" s="375"/>
      <c r="BB708" s="451"/>
      <c r="BC708" s="375"/>
      <c r="BD708" s="375"/>
      <c r="BE708" s="375"/>
      <c r="BF708" s="375"/>
      <c r="BG708" s="375"/>
      <c r="BH708" s="375"/>
      <c r="BI708" s="375"/>
      <c r="BJ708" s="375"/>
      <c r="BK708" s="375"/>
      <c r="BL708" s="375"/>
      <c r="BM708" s="375"/>
      <c r="BN708" s="375"/>
      <c r="BO708" s="375"/>
      <c r="BP708" s="375"/>
      <c r="BQ708" s="375"/>
      <c r="BR708" s="375"/>
      <c r="BS708" s="375"/>
      <c r="BT708" s="375"/>
      <c r="BU708" s="375"/>
      <c r="BV708" s="375"/>
      <c r="BW708" s="375"/>
      <c r="BX708" s="375"/>
      <c r="BY708" s="375"/>
      <c r="BZ708" s="375"/>
      <c r="CA708" s="375"/>
      <c r="CB708" s="375"/>
      <c r="CC708" s="375"/>
      <c r="CD708" s="375"/>
      <c r="CE708" s="375"/>
      <c r="CF708" s="375"/>
      <c r="CG708" s="375"/>
      <c r="CH708" s="375"/>
      <c r="CI708" s="375"/>
      <c r="CJ708" s="375"/>
      <c r="CK708" s="375"/>
      <c r="CL708" s="375"/>
      <c r="CM708" s="375"/>
      <c r="CN708" s="375"/>
      <c r="CO708" s="375"/>
      <c r="CP708" s="375"/>
      <c r="CQ708" s="375"/>
      <c r="CR708" s="375"/>
      <c r="CS708" s="375"/>
      <c r="CT708" s="375"/>
      <c r="CU708" s="375"/>
      <c r="CV708" s="375"/>
      <c r="CW708" s="375"/>
      <c r="CX708" s="375"/>
      <c r="CY708" s="375"/>
      <c r="CZ708" s="375"/>
    </row>
    <row r="709" ht="25.15" customHeight="true" x14ac:dyDescent="0.2">
      <c r="C709" s="1142"/>
      <c r="D709" s="1142"/>
      <c r="E709" s="670"/>
      <c r="F709" s="670"/>
      <c r="G709" s="670"/>
      <c r="H709" s="1142"/>
      <c r="I709" s="1142"/>
      <c r="J709" s="670"/>
      <c r="K709" s="670"/>
      <c r="L709" s="670"/>
      <c r="M709" s="1142"/>
      <c r="N709" s="1142"/>
      <c r="O709" s="670"/>
      <c r="P709" s="670"/>
      <c r="Q709" s="670"/>
      <c r="BA709" s="375"/>
      <c r="BB709" s="451"/>
      <c r="BC709" s="375"/>
      <c r="BD709" s="375"/>
      <c r="BE709" s="375"/>
      <c r="BF709" s="375"/>
      <c r="BG709" s="375"/>
      <c r="BH709" s="375"/>
      <c r="BI709" s="375"/>
      <c r="BJ709" s="375"/>
      <c r="BK709" s="375"/>
      <c r="BL709" s="375"/>
      <c r="BM709" s="375"/>
      <c r="BN709" s="375"/>
      <c r="BO709" s="375"/>
      <c r="BP709" s="375"/>
      <c r="BQ709" s="375"/>
      <c r="BR709" s="375"/>
      <c r="BS709" s="375"/>
      <c r="BT709" s="375"/>
      <c r="BU709" s="375"/>
      <c r="BV709" s="375"/>
      <c r="BW709" s="375"/>
      <c r="BX709" s="375"/>
      <c r="BY709" s="375"/>
      <c r="BZ709" s="375"/>
      <c r="CA709" s="375"/>
      <c r="CB709" s="375"/>
      <c r="CC709" s="375"/>
      <c r="CD709" s="375"/>
      <c r="CE709" s="375"/>
      <c r="CF709" s="375"/>
      <c r="CG709" s="375"/>
      <c r="CH709" s="375"/>
      <c r="CI709" s="375"/>
      <c r="CJ709" s="375"/>
      <c r="CK709" s="375"/>
      <c r="CL709" s="375"/>
      <c r="CM709" s="375"/>
      <c r="CN709" s="375"/>
      <c r="CO709" s="375"/>
      <c r="CP709" s="375"/>
      <c r="CQ709" s="375"/>
      <c r="CR709" s="375"/>
      <c r="CS709" s="375"/>
      <c r="CT709" s="375"/>
      <c r="CU709" s="375"/>
      <c r="CV709" s="375"/>
      <c r="CW709" s="375"/>
      <c r="CX709" s="375"/>
      <c r="CY709" s="375"/>
      <c r="CZ709" s="375"/>
    </row>
    <row r="710" ht="25.15" customHeight="true" x14ac:dyDescent="0.2">
      <c r="C710" s="1142"/>
      <c r="D710" s="1142"/>
      <c r="E710" s="670"/>
      <c r="F710" s="670"/>
      <c r="G710" s="670"/>
      <c r="H710" s="1142"/>
      <c r="I710" s="1142"/>
      <c r="J710" s="670"/>
      <c r="K710" s="670"/>
      <c r="L710" s="670"/>
      <c r="M710" s="1142"/>
      <c r="N710" s="1142"/>
      <c r="O710" s="670"/>
      <c r="P710" s="670"/>
      <c r="Q710" s="670"/>
      <c r="BA710" s="375"/>
      <c r="BB710" s="451"/>
      <c r="BC710" s="375"/>
      <c r="BD710" s="375"/>
      <c r="BE710" s="375"/>
      <c r="BF710" s="375"/>
      <c r="BG710" s="375"/>
      <c r="BH710" s="375"/>
      <c r="BI710" s="375"/>
      <c r="BJ710" s="375"/>
      <c r="BK710" s="375"/>
      <c r="BL710" s="375"/>
      <c r="BM710" s="375"/>
      <c r="BN710" s="375"/>
      <c r="BO710" s="375"/>
      <c r="BP710" s="375"/>
      <c r="BQ710" s="375"/>
      <c r="BR710" s="375"/>
      <c r="BS710" s="375"/>
      <c r="BT710" s="375"/>
      <c r="BU710" s="375"/>
      <c r="BV710" s="375"/>
      <c r="BW710" s="375"/>
      <c r="BX710" s="375"/>
      <c r="BY710" s="375"/>
      <c r="BZ710" s="375"/>
      <c r="CA710" s="375"/>
      <c r="CB710" s="375"/>
      <c r="CC710" s="375"/>
      <c r="CD710" s="375"/>
      <c r="CE710" s="375"/>
      <c r="CF710" s="375"/>
      <c r="CG710" s="375"/>
      <c r="CH710" s="375"/>
      <c r="CI710" s="375"/>
      <c r="CJ710" s="375"/>
      <c r="CK710" s="375"/>
      <c r="CL710" s="375"/>
      <c r="CM710" s="375"/>
      <c r="CN710" s="375"/>
      <c r="CO710" s="375"/>
      <c r="CP710" s="375"/>
      <c r="CQ710" s="375"/>
      <c r="CR710" s="375"/>
      <c r="CS710" s="375"/>
      <c r="CT710" s="375"/>
      <c r="CU710" s="375"/>
      <c r="CV710" s="375"/>
      <c r="CW710" s="375"/>
      <c r="CX710" s="375"/>
      <c r="CY710" s="375"/>
      <c r="CZ710" s="375"/>
    </row>
    <row r="711" ht="25.15" customHeight="true" x14ac:dyDescent="0.2">
      <c r="C711" s="1142"/>
      <c r="D711" s="1142"/>
      <c r="E711" s="670"/>
      <c r="F711" s="670"/>
      <c r="G711" s="670"/>
      <c r="H711" s="1142"/>
      <c r="I711" s="1142"/>
      <c r="J711" s="670"/>
      <c r="K711" s="670"/>
      <c r="L711" s="670"/>
      <c r="M711" s="1142"/>
      <c r="N711" s="1142"/>
      <c r="O711" s="670"/>
      <c r="P711" s="670"/>
      <c r="Q711" s="670"/>
      <c r="BA711" s="375"/>
      <c r="BB711" s="451"/>
      <c r="BC711" s="375"/>
      <c r="BD711" s="375"/>
      <c r="BE711" s="375"/>
      <c r="BF711" s="375"/>
      <c r="BG711" s="375"/>
      <c r="BH711" s="375"/>
      <c r="BI711" s="375"/>
      <c r="BJ711" s="375"/>
      <c r="BK711" s="375"/>
      <c r="BL711" s="375"/>
      <c r="BM711" s="375"/>
      <c r="BN711" s="375"/>
      <c r="BO711" s="375"/>
      <c r="BP711" s="375"/>
      <c r="BQ711" s="375"/>
      <c r="BR711" s="375"/>
      <c r="BS711" s="375"/>
      <c r="BT711" s="375"/>
      <c r="BU711" s="375"/>
      <c r="BV711" s="375"/>
      <c r="BW711" s="375"/>
      <c r="BX711" s="375"/>
      <c r="BY711" s="375"/>
      <c r="BZ711" s="375"/>
      <c r="CA711" s="375"/>
      <c r="CB711" s="375"/>
      <c r="CC711" s="375"/>
      <c r="CD711" s="375"/>
      <c r="CE711" s="375"/>
      <c r="CF711" s="375"/>
      <c r="CG711" s="375"/>
      <c r="CH711" s="375"/>
      <c r="CI711" s="375"/>
      <c r="CJ711" s="375"/>
      <c r="CK711" s="375"/>
      <c r="CL711" s="375"/>
      <c r="CM711" s="375"/>
      <c r="CN711" s="375"/>
      <c r="CO711" s="375"/>
      <c r="CP711" s="375"/>
      <c r="CQ711" s="375"/>
      <c r="CR711" s="375"/>
      <c r="CS711" s="375"/>
      <c r="CT711" s="375"/>
      <c r="CU711" s="375"/>
      <c r="CV711" s="375"/>
      <c r="CW711" s="375"/>
      <c r="CX711" s="375"/>
      <c r="CY711" s="375"/>
      <c r="CZ711" s="375"/>
    </row>
    <row r="712" ht="25.15" customHeight="true" x14ac:dyDescent="0.2">
      <c r="C712" s="1142"/>
      <c r="D712" s="1142"/>
      <c r="E712" s="670"/>
      <c r="F712" s="670"/>
      <c r="G712" s="670"/>
      <c r="H712" s="1142"/>
      <c r="I712" s="1142"/>
      <c r="J712" s="670"/>
      <c r="K712" s="670"/>
      <c r="L712" s="670"/>
      <c r="M712" s="1142"/>
      <c r="N712" s="1142"/>
      <c r="O712" s="670"/>
      <c r="P712" s="670"/>
      <c r="Q712" s="670"/>
      <c r="BA712" s="375"/>
      <c r="BB712" s="451"/>
      <c r="BC712" s="375"/>
      <c r="BD712" s="375"/>
      <c r="BE712" s="375"/>
      <c r="BF712" s="375"/>
      <c r="BG712" s="375"/>
      <c r="BH712" s="375"/>
      <c r="BI712" s="375"/>
      <c r="BJ712" s="375"/>
      <c r="BK712" s="375"/>
      <c r="BL712" s="375"/>
      <c r="BM712" s="375"/>
      <c r="BN712" s="375"/>
      <c r="BO712" s="375"/>
      <c r="BP712" s="375"/>
      <c r="BQ712" s="375"/>
      <c r="BR712" s="375"/>
      <c r="BS712" s="375"/>
      <c r="BT712" s="375"/>
      <c r="BU712" s="375"/>
      <c r="BV712" s="375"/>
      <c r="BW712" s="375"/>
      <c r="BX712" s="375"/>
      <c r="BY712" s="375"/>
      <c r="BZ712" s="375"/>
      <c r="CA712" s="375"/>
      <c r="CB712" s="375"/>
      <c r="CC712" s="375"/>
      <c r="CD712" s="375"/>
      <c r="CE712" s="375"/>
      <c r="CF712" s="375"/>
      <c r="CG712" s="375"/>
      <c r="CH712" s="375"/>
      <c r="CI712" s="375"/>
      <c r="CJ712" s="375"/>
      <c r="CK712" s="375"/>
      <c r="CL712" s="375"/>
      <c r="CM712" s="375"/>
      <c r="CN712" s="375"/>
      <c r="CO712" s="375"/>
      <c r="CP712" s="375"/>
      <c r="CQ712" s="375"/>
      <c r="CR712" s="375"/>
      <c r="CS712" s="375"/>
      <c r="CT712" s="375"/>
      <c r="CU712" s="375"/>
      <c r="CV712" s="375"/>
      <c r="CW712" s="375"/>
      <c r="CX712" s="375"/>
      <c r="CY712" s="375"/>
      <c r="CZ712" s="375"/>
    </row>
    <row r="713" ht="25.15" customHeight="true" x14ac:dyDescent="0.2">
      <c r="C713" s="1142"/>
      <c r="D713" s="1142"/>
      <c r="E713" s="670"/>
      <c r="F713" s="670"/>
      <c r="G713" s="670"/>
      <c r="H713" s="1142"/>
      <c r="I713" s="1142"/>
      <c r="J713" s="670"/>
      <c r="K713" s="670"/>
      <c r="L713" s="670"/>
      <c r="M713" s="1142"/>
      <c r="N713" s="1142"/>
      <c r="O713" s="670"/>
      <c r="P713" s="670"/>
      <c r="Q713" s="670"/>
      <c r="BA713" s="375"/>
      <c r="BB713" s="451"/>
      <c r="BC713" s="375"/>
      <c r="BD713" s="375"/>
      <c r="BE713" s="375"/>
      <c r="BF713" s="375"/>
      <c r="BG713" s="375"/>
      <c r="BH713" s="375"/>
      <c r="BI713" s="375"/>
      <c r="BJ713" s="375"/>
      <c r="BK713" s="375"/>
      <c r="BL713" s="375"/>
      <c r="BM713" s="375"/>
      <c r="BN713" s="375"/>
      <c r="BO713" s="375"/>
      <c r="BP713" s="375"/>
      <c r="BQ713" s="375"/>
      <c r="BR713" s="375"/>
      <c r="BS713" s="375"/>
      <c r="BT713" s="375"/>
      <c r="BU713" s="375"/>
      <c r="BV713" s="375"/>
      <c r="BW713" s="375"/>
      <c r="BX713" s="375"/>
      <c r="BY713" s="375"/>
      <c r="BZ713" s="375"/>
      <c r="CA713" s="375"/>
      <c r="CB713" s="375"/>
      <c r="CC713" s="375"/>
      <c r="CD713" s="375"/>
      <c r="CE713" s="375"/>
      <c r="CF713" s="375"/>
      <c r="CG713" s="375"/>
      <c r="CH713" s="375"/>
      <c r="CI713" s="375"/>
      <c r="CJ713" s="375"/>
      <c r="CK713" s="375"/>
      <c r="CL713" s="375"/>
      <c r="CM713" s="375"/>
      <c r="CN713" s="375"/>
      <c r="CO713" s="375"/>
      <c r="CP713" s="375"/>
      <c r="CQ713" s="375"/>
      <c r="CR713" s="375"/>
      <c r="CS713" s="375"/>
      <c r="CT713" s="375"/>
      <c r="CU713" s="375"/>
      <c r="CV713" s="375"/>
      <c r="CW713" s="375"/>
      <c r="CX713" s="375"/>
      <c r="CY713" s="375"/>
      <c r="CZ713" s="375"/>
    </row>
    <row r="714" ht="25.15" customHeight="true" x14ac:dyDescent="0.2">
      <c r="C714" s="1142"/>
      <c r="D714" s="1142"/>
      <c r="E714" s="670"/>
      <c r="F714" s="670"/>
      <c r="G714" s="670"/>
      <c r="H714" s="1142"/>
      <c r="I714" s="1142"/>
      <c r="J714" s="670"/>
      <c r="K714" s="670"/>
      <c r="L714" s="670"/>
      <c r="M714" s="1142"/>
      <c r="N714" s="1142"/>
      <c r="O714" s="670"/>
      <c r="P714" s="670"/>
      <c r="Q714" s="670"/>
      <c r="BA714" s="375"/>
      <c r="BB714" s="451"/>
      <c r="BC714" s="375"/>
      <c r="BD714" s="375"/>
      <c r="BE714" s="375"/>
      <c r="BF714" s="375"/>
      <c r="BG714" s="375"/>
      <c r="BH714" s="375"/>
      <c r="BI714" s="375"/>
      <c r="BJ714" s="375"/>
      <c r="BK714" s="375"/>
      <c r="BL714" s="375"/>
      <c r="BM714" s="375"/>
      <c r="BN714" s="375"/>
      <c r="BO714" s="375"/>
      <c r="BP714" s="375"/>
      <c r="BQ714" s="375"/>
      <c r="BR714" s="375"/>
      <c r="BS714" s="375"/>
      <c r="BT714" s="375"/>
      <c r="BU714" s="375"/>
      <c r="BV714" s="375"/>
      <c r="BW714" s="375"/>
      <c r="BX714" s="375"/>
      <c r="BY714" s="375"/>
      <c r="BZ714" s="375"/>
      <c r="CA714" s="375"/>
      <c r="CB714" s="375"/>
      <c r="CC714" s="375"/>
      <c r="CD714" s="375"/>
      <c r="CE714" s="375"/>
      <c r="CF714" s="375"/>
      <c r="CG714" s="375"/>
      <c r="CH714" s="375"/>
      <c r="CI714" s="375"/>
      <c r="CJ714" s="375"/>
      <c r="CK714" s="375"/>
      <c r="CL714" s="375"/>
      <c r="CM714" s="375"/>
      <c r="CN714" s="375"/>
      <c r="CO714" s="375"/>
      <c r="CP714" s="375"/>
      <c r="CQ714" s="375"/>
      <c r="CR714" s="375"/>
      <c r="CS714" s="375"/>
      <c r="CT714" s="375"/>
      <c r="CU714" s="375"/>
      <c r="CV714" s="375"/>
      <c r="CW714" s="375"/>
      <c r="CX714" s="375"/>
      <c r="CY714" s="375"/>
      <c r="CZ714" s="375"/>
    </row>
    <row r="715" ht="25.15" customHeight="true" x14ac:dyDescent="0.2">
      <c r="C715" s="1142"/>
      <c r="D715" s="1142"/>
      <c r="E715" s="670"/>
      <c r="F715" s="670"/>
      <c r="G715" s="670"/>
      <c r="H715" s="1142"/>
      <c r="I715" s="1142"/>
      <c r="J715" s="670"/>
      <c r="K715" s="670"/>
      <c r="L715" s="670"/>
      <c r="M715" s="1142"/>
      <c r="N715" s="1142"/>
      <c r="O715" s="670"/>
      <c r="P715" s="670"/>
      <c r="Q715" s="670"/>
      <c r="BA715" s="375"/>
      <c r="BB715" s="451"/>
      <c r="BC715" s="375"/>
      <c r="BD715" s="375"/>
      <c r="BE715" s="375"/>
      <c r="BF715" s="375"/>
      <c r="BG715" s="375"/>
      <c r="BH715" s="375"/>
      <c r="BI715" s="375"/>
      <c r="BJ715" s="375"/>
      <c r="BK715" s="375"/>
      <c r="BL715" s="375"/>
      <c r="BM715" s="375"/>
      <c r="BN715" s="375"/>
      <c r="BO715" s="375"/>
      <c r="BP715" s="375"/>
      <c r="BQ715" s="375"/>
      <c r="BR715" s="375"/>
      <c r="BS715" s="375"/>
      <c r="BT715" s="375"/>
      <c r="BU715" s="375"/>
      <c r="BV715" s="375"/>
      <c r="BW715" s="375"/>
      <c r="BX715" s="375"/>
      <c r="BY715" s="375"/>
      <c r="BZ715" s="375"/>
      <c r="CA715" s="375"/>
      <c r="CB715" s="375"/>
      <c r="CC715" s="375"/>
      <c r="CD715" s="375"/>
      <c r="CE715" s="375"/>
      <c r="CF715" s="375"/>
      <c r="CG715" s="375"/>
      <c r="CH715" s="375"/>
      <c r="CI715" s="375"/>
      <c r="CJ715" s="375"/>
      <c r="CK715" s="375"/>
      <c r="CL715" s="375"/>
      <c r="CM715" s="375"/>
      <c r="CN715" s="375"/>
      <c r="CO715" s="375"/>
      <c r="CP715" s="375"/>
      <c r="CQ715" s="375"/>
      <c r="CR715" s="375"/>
      <c r="CS715" s="375"/>
      <c r="CT715" s="375"/>
      <c r="CU715" s="375"/>
      <c r="CV715" s="375"/>
      <c r="CW715" s="375"/>
      <c r="CX715" s="375"/>
      <c r="CY715" s="375"/>
      <c r="CZ715" s="375"/>
    </row>
    <row r="716" ht="25.15" customHeight="true" x14ac:dyDescent="0.2">
      <c r="C716" s="1142"/>
      <c r="D716" s="1142"/>
      <c r="E716" s="670"/>
      <c r="F716" s="670"/>
      <c r="G716" s="670"/>
      <c r="H716" s="1142"/>
      <c r="I716" s="1142"/>
      <c r="J716" s="670"/>
      <c r="K716" s="670"/>
      <c r="L716" s="670"/>
      <c r="M716" s="1142"/>
      <c r="N716" s="1142"/>
      <c r="O716" s="670"/>
      <c r="P716" s="670"/>
      <c r="Q716" s="670"/>
      <c r="BA716" s="375"/>
      <c r="BB716" s="451"/>
      <c r="BC716" s="375"/>
      <c r="BD716" s="375"/>
      <c r="BE716" s="375"/>
      <c r="BF716" s="375"/>
      <c r="BG716" s="375"/>
      <c r="BH716" s="375"/>
      <c r="BI716" s="375"/>
      <c r="BJ716" s="375"/>
      <c r="BK716" s="375"/>
      <c r="BL716" s="375"/>
      <c r="BM716" s="375"/>
      <c r="BN716" s="375"/>
      <c r="BO716" s="375"/>
      <c r="BP716" s="375"/>
      <c r="BQ716" s="375"/>
      <c r="BR716" s="375"/>
      <c r="BS716" s="375"/>
      <c r="BT716" s="375"/>
      <c r="BU716" s="375"/>
      <c r="BV716" s="375"/>
      <c r="BW716" s="375"/>
      <c r="BX716" s="375"/>
      <c r="BY716" s="375"/>
      <c r="BZ716" s="375"/>
      <c r="CA716" s="375"/>
      <c r="CB716" s="375"/>
      <c r="CC716" s="375"/>
      <c r="CD716" s="375"/>
      <c r="CE716" s="375"/>
      <c r="CF716" s="375"/>
      <c r="CG716" s="375"/>
      <c r="CH716" s="375"/>
      <c r="CI716" s="375"/>
      <c r="CJ716" s="375"/>
      <c r="CK716" s="375"/>
      <c r="CL716" s="375"/>
      <c r="CM716" s="375"/>
      <c r="CN716" s="375"/>
      <c r="CO716" s="375"/>
      <c r="CP716" s="375"/>
      <c r="CQ716" s="375"/>
      <c r="CR716" s="375"/>
      <c r="CS716" s="375"/>
      <c r="CT716" s="375"/>
      <c r="CU716" s="375"/>
      <c r="CV716" s="375"/>
      <c r="CW716" s="375"/>
      <c r="CX716" s="375"/>
      <c r="CY716" s="375"/>
      <c r="CZ716" s="375"/>
    </row>
    <row r="717" ht="25.15" customHeight="true" x14ac:dyDescent="0.2">
      <c r="C717" s="1142"/>
      <c r="D717" s="1142"/>
      <c r="E717" s="670"/>
      <c r="F717" s="670"/>
      <c r="G717" s="670"/>
      <c r="H717" s="1142"/>
      <c r="I717" s="1142"/>
      <c r="J717" s="670"/>
      <c r="K717" s="670"/>
      <c r="L717" s="670"/>
      <c r="M717" s="1142"/>
      <c r="N717" s="1142"/>
      <c r="O717" s="670"/>
      <c r="P717" s="670"/>
      <c r="Q717" s="670"/>
      <c r="BA717" s="375"/>
      <c r="BB717" s="451"/>
      <c r="BC717" s="375"/>
      <c r="BD717" s="375"/>
      <c r="BE717" s="375"/>
      <c r="BF717" s="375"/>
      <c r="BG717" s="375"/>
      <c r="BH717" s="375"/>
      <c r="BI717" s="375"/>
      <c r="BJ717" s="375"/>
      <c r="BK717" s="375"/>
      <c r="BL717" s="375"/>
      <c r="BM717" s="375"/>
      <c r="BN717" s="375"/>
      <c r="BO717" s="375"/>
      <c r="BP717" s="375"/>
      <c r="BQ717" s="375"/>
      <c r="BR717" s="375"/>
      <c r="BS717" s="375"/>
      <c r="BT717" s="375"/>
      <c r="BU717" s="375"/>
      <c r="BV717" s="375"/>
      <c r="BW717" s="375"/>
      <c r="BX717" s="375"/>
      <c r="BY717" s="375"/>
      <c r="BZ717" s="375"/>
      <c r="CA717" s="375"/>
      <c r="CB717" s="375"/>
      <c r="CC717" s="375"/>
      <c r="CD717" s="375"/>
      <c r="CE717" s="375"/>
      <c r="CF717" s="375"/>
      <c r="CG717" s="375"/>
      <c r="CH717" s="375"/>
      <c r="CI717" s="375"/>
      <c r="CJ717" s="375"/>
      <c r="CK717" s="375"/>
      <c r="CL717" s="375"/>
      <c r="CM717" s="375"/>
      <c r="CN717" s="375"/>
      <c r="CO717" s="375"/>
      <c r="CP717" s="375"/>
      <c r="CQ717" s="375"/>
      <c r="CR717" s="375"/>
      <c r="CS717" s="375"/>
      <c r="CT717" s="375"/>
      <c r="CU717" s="375"/>
      <c r="CV717" s="375"/>
      <c r="CW717" s="375"/>
      <c r="CX717" s="375"/>
      <c r="CY717" s="375"/>
      <c r="CZ717" s="375"/>
    </row>
    <row r="718" ht="25.15" customHeight="true" x14ac:dyDescent="0.2">
      <c r="C718" s="1142"/>
      <c r="D718" s="1142"/>
      <c r="E718" s="670"/>
      <c r="F718" s="670"/>
      <c r="G718" s="670"/>
      <c r="H718" s="1142"/>
      <c r="I718" s="1142"/>
      <c r="J718" s="670"/>
      <c r="K718" s="670"/>
      <c r="L718" s="670"/>
      <c r="M718" s="1142"/>
      <c r="N718" s="1142"/>
      <c r="O718" s="670"/>
      <c r="P718" s="670"/>
      <c r="Q718" s="670"/>
      <c r="BA718" s="375"/>
      <c r="BB718" s="451"/>
      <c r="BC718" s="375"/>
      <c r="BD718" s="375"/>
      <c r="BE718" s="375"/>
      <c r="BF718" s="375"/>
      <c r="BG718" s="375"/>
      <c r="BH718" s="375"/>
      <c r="BI718" s="375"/>
      <c r="BJ718" s="375"/>
      <c r="BK718" s="375"/>
      <c r="BL718" s="375"/>
      <c r="BM718" s="375"/>
      <c r="BN718" s="375"/>
      <c r="BO718" s="375"/>
      <c r="BP718" s="375"/>
      <c r="BQ718" s="375"/>
      <c r="BR718" s="375"/>
      <c r="BS718" s="375"/>
      <c r="BT718" s="375"/>
      <c r="BU718" s="375"/>
      <c r="BV718" s="375"/>
      <c r="BW718" s="375"/>
      <c r="BX718" s="375"/>
      <c r="BY718" s="375"/>
      <c r="BZ718" s="375"/>
      <c r="CA718" s="375"/>
      <c r="CB718" s="375"/>
      <c r="CC718" s="375"/>
      <c r="CD718" s="375"/>
      <c r="CE718" s="375"/>
      <c r="CF718" s="375"/>
      <c r="CG718" s="375"/>
      <c r="CH718" s="375"/>
      <c r="CI718" s="375"/>
      <c r="CJ718" s="375"/>
      <c r="CK718" s="375"/>
      <c r="CL718" s="375"/>
      <c r="CM718" s="375"/>
      <c r="CN718" s="375"/>
      <c r="CO718" s="375"/>
      <c r="CP718" s="375"/>
      <c r="CQ718" s="375"/>
      <c r="CR718" s="375"/>
      <c r="CS718" s="375"/>
      <c r="CT718" s="375"/>
      <c r="CU718" s="375"/>
      <c r="CV718" s="375"/>
      <c r="CW718" s="375"/>
      <c r="CX718" s="375"/>
      <c r="CY718" s="375"/>
      <c r="CZ718" s="375"/>
    </row>
    <row r="719" ht="25.15" customHeight="true" x14ac:dyDescent="0.2">
      <c r="C719" s="1142"/>
      <c r="D719" s="1142"/>
      <c r="E719" s="670"/>
      <c r="F719" s="670"/>
      <c r="G719" s="670"/>
      <c r="H719" s="1142"/>
      <c r="I719" s="1142"/>
      <c r="J719" s="670"/>
      <c r="K719" s="670"/>
      <c r="L719" s="670"/>
      <c r="M719" s="1142"/>
      <c r="N719" s="1142"/>
      <c r="O719" s="670"/>
      <c r="P719" s="670"/>
      <c r="Q719" s="670"/>
      <c r="BA719" s="375"/>
      <c r="BB719" s="451"/>
      <c r="BC719" s="375"/>
      <c r="BD719" s="375"/>
      <c r="BE719" s="375"/>
      <c r="BF719" s="375"/>
      <c r="BG719" s="375"/>
      <c r="BH719" s="375"/>
      <c r="BI719" s="375"/>
      <c r="BJ719" s="375"/>
      <c r="BK719" s="375"/>
      <c r="BL719" s="375"/>
      <c r="BM719" s="375"/>
      <c r="BN719" s="375"/>
      <c r="BO719" s="375"/>
      <c r="BP719" s="375"/>
      <c r="BQ719" s="375"/>
      <c r="BR719" s="375"/>
      <c r="BS719" s="375"/>
      <c r="BT719" s="375"/>
      <c r="BU719" s="375"/>
      <c r="BV719" s="375"/>
      <c r="BW719" s="375"/>
      <c r="BX719" s="375"/>
      <c r="BY719" s="375"/>
      <c r="BZ719" s="375"/>
      <c r="CA719" s="375"/>
      <c r="CB719" s="375"/>
      <c r="CC719" s="375"/>
      <c r="CD719" s="375"/>
      <c r="CE719" s="375"/>
      <c r="CF719" s="375"/>
      <c r="CG719" s="375"/>
      <c r="CH719" s="375"/>
      <c r="CI719" s="375"/>
      <c r="CJ719" s="375"/>
      <c r="CK719" s="375"/>
      <c r="CL719" s="375"/>
      <c r="CM719" s="375"/>
      <c r="CN719" s="375"/>
      <c r="CO719" s="375"/>
      <c r="CP719" s="375"/>
      <c r="CQ719" s="375"/>
      <c r="CR719" s="375"/>
      <c r="CS719" s="375"/>
      <c r="CT719" s="375"/>
      <c r="CU719" s="375"/>
      <c r="CV719" s="375"/>
      <c r="CW719" s="375"/>
      <c r="CX719" s="375"/>
      <c r="CY719" s="375"/>
      <c r="CZ719" s="375"/>
    </row>
    <row r="720" ht="25.15" customHeight="true" x14ac:dyDescent="0.2">
      <c r="C720" s="1142"/>
      <c r="D720" s="1142"/>
      <c r="E720" s="670"/>
      <c r="F720" s="670"/>
      <c r="G720" s="670"/>
      <c r="H720" s="1142"/>
      <c r="I720" s="1142"/>
      <c r="J720" s="670"/>
      <c r="K720" s="670"/>
      <c r="L720" s="670"/>
      <c r="M720" s="1142"/>
      <c r="N720" s="1142"/>
      <c r="O720" s="670"/>
      <c r="P720" s="670"/>
      <c r="Q720" s="670"/>
      <c r="BA720" s="375"/>
      <c r="BB720" s="451"/>
      <c r="BC720" s="375"/>
      <c r="BD720" s="375"/>
      <c r="BE720" s="375"/>
      <c r="BF720" s="375"/>
      <c r="BG720" s="375"/>
      <c r="BH720" s="375"/>
      <c r="BI720" s="375"/>
      <c r="BJ720" s="375"/>
      <c r="BK720" s="375"/>
      <c r="BL720" s="375"/>
      <c r="BM720" s="375"/>
      <c r="BN720" s="375"/>
      <c r="BO720" s="375"/>
      <c r="BP720" s="375"/>
      <c r="BQ720" s="375"/>
      <c r="BR720" s="375"/>
      <c r="BS720" s="375"/>
      <c r="BT720" s="375"/>
      <c r="BU720" s="375"/>
      <c r="BV720" s="375"/>
      <c r="BW720" s="375"/>
      <c r="BX720" s="375"/>
      <c r="BY720" s="375"/>
      <c r="BZ720" s="375"/>
      <c r="CA720" s="375"/>
      <c r="CB720" s="375"/>
      <c r="CC720" s="375"/>
      <c r="CD720" s="375"/>
      <c r="CE720" s="375"/>
      <c r="CF720" s="375"/>
      <c r="CG720" s="375"/>
      <c r="CH720" s="375"/>
      <c r="CI720" s="375"/>
      <c r="CJ720" s="375"/>
      <c r="CK720" s="375"/>
      <c r="CL720" s="375"/>
      <c r="CM720" s="375"/>
      <c r="CN720" s="375"/>
      <c r="CO720" s="375"/>
      <c r="CP720" s="375"/>
      <c r="CQ720" s="375"/>
      <c r="CR720" s="375"/>
      <c r="CS720" s="375"/>
      <c r="CT720" s="375"/>
      <c r="CU720" s="375"/>
      <c r="CV720" s="375"/>
      <c r="CW720" s="375"/>
      <c r="CX720" s="375"/>
      <c r="CY720" s="375"/>
      <c r="CZ720" s="375"/>
    </row>
    <row r="721" ht="25.15" customHeight="true" x14ac:dyDescent="0.2">
      <c r="C721" s="1142"/>
      <c r="D721" s="1142"/>
      <c r="E721" s="670"/>
      <c r="F721" s="670"/>
      <c r="G721" s="670"/>
      <c r="H721" s="1142"/>
      <c r="I721" s="1142"/>
      <c r="J721" s="670"/>
      <c r="K721" s="670"/>
      <c r="L721" s="670"/>
      <c r="M721" s="1142"/>
      <c r="N721" s="1142"/>
      <c r="O721" s="670"/>
      <c r="P721" s="670"/>
      <c r="Q721" s="670"/>
      <c r="BA721" s="375"/>
      <c r="BB721" s="451"/>
      <c r="BC721" s="375"/>
      <c r="BD721" s="375"/>
      <c r="BE721" s="375"/>
      <c r="BF721" s="375"/>
      <c r="BG721" s="375"/>
      <c r="BH721" s="375"/>
      <c r="BI721" s="375"/>
      <c r="BJ721" s="375"/>
      <c r="BK721" s="375"/>
      <c r="BL721" s="375"/>
      <c r="BM721" s="375"/>
      <c r="BN721" s="375"/>
      <c r="BO721" s="375"/>
      <c r="BP721" s="375"/>
      <c r="BQ721" s="375"/>
      <c r="BR721" s="375"/>
      <c r="BS721" s="375"/>
      <c r="BT721" s="375"/>
      <c r="BU721" s="375"/>
      <c r="BV721" s="375"/>
      <c r="BW721" s="375"/>
      <c r="BX721" s="375"/>
      <c r="BY721" s="375"/>
      <c r="BZ721" s="375"/>
      <c r="CA721" s="375"/>
      <c r="CB721" s="375"/>
      <c r="CC721" s="375"/>
      <c r="CD721" s="375"/>
      <c r="CE721" s="375"/>
      <c r="CF721" s="375"/>
      <c r="CG721" s="375"/>
      <c r="CH721" s="375"/>
      <c r="CI721" s="375"/>
      <c r="CJ721" s="375"/>
      <c r="CK721" s="375"/>
      <c r="CL721" s="375"/>
      <c r="CM721" s="375"/>
      <c r="CN721" s="375"/>
      <c r="CO721" s="375"/>
      <c r="CP721" s="375"/>
      <c r="CQ721" s="375"/>
      <c r="CR721" s="375"/>
      <c r="CS721" s="375"/>
      <c r="CT721" s="375"/>
      <c r="CU721" s="375"/>
      <c r="CV721" s="375"/>
      <c r="CW721" s="375"/>
      <c r="CX721" s="375"/>
      <c r="CY721" s="375"/>
      <c r="CZ721" s="375"/>
    </row>
    <row r="722" ht="25.15" customHeight="true" x14ac:dyDescent="0.2">
      <c r="C722" s="1142"/>
      <c r="D722" s="1142"/>
      <c r="E722" s="670"/>
      <c r="F722" s="670"/>
      <c r="G722" s="670"/>
      <c r="H722" s="1142"/>
      <c r="I722" s="1142"/>
      <c r="J722" s="670"/>
      <c r="K722" s="670"/>
      <c r="L722" s="670"/>
      <c r="M722" s="1142"/>
      <c r="N722" s="1142"/>
      <c r="O722" s="670"/>
      <c r="P722" s="670"/>
      <c r="Q722" s="670"/>
      <c r="BA722" s="375"/>
      <c r="BB722" s="451"/>
      <c r="BC722" s="375"/>
      <c r="BD722" s="375"/>
      <c r="BE722" s="375"/>
      <c r="BF722" s="375"/>
      <c r="BG722" s="375"/>
      <c r="BH722" s="375"/>
      <c r="BI722" s="375"/>
      <c r="BJ722" s="375"/>
      <c r="BK722" s="375"/>
      <c r="BL722" s="375"/>
      <c r="BM722" s="375"/>
      <c r="BN722" s="375"/>
      <c r="BO722" s="375"/>
      <c r="BP722" s="375"/>
      <c r="BQ722" s="375"/>
      <c r="BR722" s="375"/>
      <c r="BS722" s="375"/>
      <c r="BT722" s="375"/>
      <c r="BU722" s="375"/>
      <c r="BV722" s="375"/>
      <c r="BW722" s="375"/>
      <c r="BX722" s="375"/>
      <c r="BY722" s="375"/>
      <c r="BZ722" s="375"/>
      <c r="CA722" s="375"/>
      <c r="CB722" s="375"/>
      <c r="CC722" s="375"/>
      <c r="CD722" s="375"/>
      <c r="CE722" s="375"/>
      <c r="CF722" s="375"/>
      <c r="CG722" s="375"/>
      <c r="CH722" s="375"/>
      <c r="CI722" s="375"/>
      <c r="CJ722" s="375"/>
      <c r="CK722" s="375"/>
      <c r="CL722" s="375"/>
      <c r="CM722" s="375"/>
      <c r="CN722" s="375"/>
      <c r="CO722" s="375"/>
      <c r="CP722" s="375"/>
      <c r="CQ722" s="375"/>
      <c r="CR722" s="375"/>
      <c r="CS722" s="375"/>
      <c r="CT722" s="375"/>
      <c r="CU722" s="375"/>
      <c r="CV722" s="375"/>
      <c r="CW722" s="375"/>
      <c r="CX722" s="375"/>
      <c r="CY722" s="375"/>
      <c r="CZ722" s="375"/>
    </row>
    <row r="723" ht="25.15" customHeight="true" x14ac:dyDescent="0.2">
      <c r="C723" s="1142"/>
      <c r="D723" s="1142"/>
      <c r="E723" s="670"/>
      <c r="F723" s="670"/>
      <c r="G723" s="670"/>
      <c r="H723" s="1142"/>
      <c r="I723" s="1142"/>
      <c r="J723" s="670"/>
      <c r="K723" s="670"/>
      <c r="L723" s="670"/>
      <c r="M723" s="1142"/>
      <c r="N723" s="1142"/>
      <c r="O723" s="670"/>
      <c r="P723" s="670"/>
      <c r="Q723" s="670"/>
      <c r="BA723" s="375"/>
      <c r="BB723" s="451"/>
      <c r="BC723" s="375"/>
      <c r="BD723" s="375"/>
      <c r="BE723" s="375"/>
      <c r="BF723" s="375"/>
      <c r="BG723" s="375"/>
      <c r="BH723" s="375"/>
      <c r="BI723" s="375"/>
      <c r="BJ723" s="375"/>
      <c r="BK723" s="375"/>
      <c r="BL723" s="375"/>
      <c r="BM723" s="375"/>
      <c r="BN723" s="375"/>
      <c r="BO723" s="375"/>
      <c r="BP723" s="375"/>
      <c r="BQ723" s="375"/>
      <c r="BR723" s="375"/>
      <c r="BS723" s="375"/>
      <c r="BT723" s="375"/>
      <c r="BU723" s="375"/>
      <c r="BV723" s="375"/>
      <c r="BW723" s="375"/>
      <c r="BX723" s="375"/>
      <c r="BY723" s="375"/>
      <c r="BZ723" s="375"/>
      <c r="CA723" s="375"/>
      <c r="CB723" s="375"/>
      <c r="CC723" s="375"/>
      <c r="CD723" s="375"/>
      <c r="CE723" s="375"/>
      <c r="CF723" s="375"/>
      <c r="CG723" s="375"/>
      <c r="CH723" s="375"/>
      <c r="CI723" s="375"/>
      <c r="CJ723" s="375"/>
      <c r="CK723" s="375"/>
      <c r="CL723" s="375"/>
      <c r="CM723" s="375"/>
      <c r="CN723" s="375"/>
      <c r="CO723" s="375"/>
      <c r="CP723" s="375"/>
      <c r="CQ723" s="375"/>
      <c r="CR723" s="375"/>
      <c r="CS723" s="375"/>
      <c r="CT723" s="375"/>
      <c r="CU723" s="375"/>
      <c r="CV723" s="375"/>
      <c r="CW723" s="375"/>
      <c r="CX723" s="375"/>
      <c r="CY723" s="375"/>
      <c r="CZ723" s="375"/>
    </row>
    <row r="724" ht="25.15" customHeight="true" x14ac:dyDescent="0.2">
      <c r="C724" s="1142"/>
      <c r="D724" s="1142"/>
      <c r="E724" s="670"/>
      <c r="F724" s="670"/>
      <c r="G724" s="670"/>
      <c r="H724" s="1142"/>
      <c r="I724" s="1142"/>
      <c r="J724" s="670"/>
      <c r="K724" s="670"/>
      <c r="L724" s="670"/>
      <c r="M724" s="1142"/>
      <c r="N724" s="1142"/>
      <c r="O724" s="670"/>
      <c r="P724" s="670"/>
      <c r="Q724" s="670"/>
      <c r="BA724" s="375"/>
      <c r="BB724" s="451"/>
      <c r="BC724" s="375"/>
      <c r="BD724" s="375"/>
      <c r="BE724" s="375"/>
      <c r="BF724" s="375"/>
      <c r="BG724" s="375"/>
      <c r="BH724" s="375"/>
      <c r="BI724" s="375"/>
      <c r="BJ724" s="375"/>
      <c r="BK724" s="375"/>
      <c r="BL724" s="375"/>
      <c r="BM724" s="375"/>
      <c r="BN724" s="375"/>
      <c r="BO724" s="375"/>
      <c r="BP724" s="375"/>
      <c r="BQ724" s="375"/>
      <c r="BR724" s="375"/>
      <c r="BS724" s="375"/>
      <c r="BT724" s="375"/>
      <c r="BU724" s="375"/>
      <c r="BV724" s="375"/>
      <c r="BW724" s="375"/>
      <c r="BX724" s="375"/>
      <c r="BY724" s="375"/>
      <c r="BZ724" s="375"/>
      <c r="CA724" s="375"/>
      <c r="CB724" s="375"/>
      <c r="CC724" s="375"/>
      <c r="CD724" s="375"/>
      <c r="CE724" s="375"/>
      <c r="CF724" s="375"/>
      <c r="CG724" s="375"/>
      <c r="CH724" s="375"/>
      <c r="CI724" s="375"/>
      <c r="CJ724" s="375"/>
      <c r="CK724" s="375"/>
      <c r="CL724" s="375"/>
      <c r="CM724" s="375"/>
      <c r="CN724" s="375"/>
      <c r="CO724" s="375"/>
      <c r="CP724" s="375"/>
      <c r="CQ724" s="375"/>
      <c r="CR724" s="375"/>
      <c r="CS724" s="375"/>
      <c r="CT724" s="375"/>
      <c r="CU724" s="375"/>
      <c r="CV724" s="375"/>
      <c r="CW724" s="375"/>
      <c r="CX724" s="375"/>
      <c r="CY724" s="375"/>
      <c r="CZ724" s="375"/>
    </row>
    <row r="725" ht="25.15" customHeight="true" x14ac:dyDescent="0.2">
      <c r="C725" s="1142"/>
      <c r="D725" s="1142"/>
      <c r="E725" s="670"/>
      <c r="F725" s="670"/>
      <c r="G725" s="670"/>
      <c r="H725" s="1142"/>
      <c r="I725" s="1142"/>
      <c r="J725" s="670"/>
      <c r="K725" s="670"/>
      <c r="L725" s="670"/>
      <c r="M725" s="1142"/>
      <c r="N725" s="1142"/>
      <c r="O725" s="670"/>
      <c r="P725" s="670"/>
      <c r="Q725" s="670"/>
      <c r="BA725" s="375"/>
      <c r="BB725" s="451"/>
      <c r="BC725" s="375"/>
      <c r="BD725" s="375"/>
      <c r="BE725" s="375"/>
      <c r="BF725" s="375"/>
      <c r="BG725" s="375"/>
      <c r="BH725" s="375"/>
      <c r="BI725" s="375"/>
      <c r="BJ725" s="375"/>
      <c r="BK725" s="375"/>
      <c r="BL725" s="375"/>
      <c r="BM725" s="375"/>
      <c r="BN725" s="375"/>
      <c r="BO725" s="375"/>
      <c r="BP725" s="375"/>
      <c r="BQ725" s="375"/>
      <c r="BR725" s="375"/>
      <c r="BS725" s="375"/>
      <c r="BT725" s="375"/>
      <c r="BU725" s="375"/>
      <c r="BV725" s="375"/>
      <c r="BW725" s="375"/>
      <c r="BX725" s="375"/>
      <c r="BY725" s="375"/>
      <c r="BZ725" s="375"/>
      <c r="CA725" s="375"/>
      <c r="CB725" s="375"/>
      <c r="CC725" s="375"/>
      <c r="CD725" s="375"/>
      <c r="CE725" s="375"/>
      <c r="CF725" s="375"/>
      <c r="CG725" s="375"/>
      <c r="CH725" s="375"/>
      <c r="CI725" s="375"/>
      <c r="CJ725" s="375"/>
      <c r="CK725" s="375"/>
      <c r="CL725" s="375"/>
      <c r="CM725" s="375"/>
      <c r="CN725" s="375"/>
      <c r="CO725" s="375"/>
      <c r="CP725" s="375"/>
      <c r="CQ725" s="375"/>
      <c r="CR725" s="375"/>
      <c r="CS725" s="375"/>
      <c r="CT725" s="375"/>
      <c r="CU725" s="375"/>
      <c r="CV725" s="375"/>
      <c r="CW725" s="375"/>
      <c r="CX725" s="375"/>
      <c r="CY725" s="375"/>
      <c r="CZ725" s="375"/>
    </row>
    <row r="726" ht="25.15" customHeight="true" x14ac:dyDescent="0.2">
      <c r="C726" s="1142"/>
      <c r="D726" s="1142"/>
      <c r="E726" s="670"/>
      <c r="F726" s="670"/>
      <c r="G726" s="670"/>
      <c r="H726" s="1142"/>
      <c r="I726" s="1142"/>
      <c r="J726" s="670"/>
      <c r="K726" s="670"/>
      <c r="L726" s="670"/>
      <c r="M726" s="1142"/>
      <c r="N726" s="1142"/>
      <c r="O726" s="670"/>
      <c r="P726" s="670"/>
      <c r="Q726" s="670"/>
      <c r="BA726" s="375"/>
      <c r="BB726" s="451"/>
      <c r="BC726" s="375"/>
      <c r="BD726" s="375"/>
      <c r="BE726" s="375"/>
      <c r="BF726" s="375"/>
      <c r="BG726" s="375"/>
      <c r="BH726" s="375"/>
      <c r="BI726" s="375"/>
      <c r="BJ726" s="375"/>
      <c r="BK726" s="375"/>
      <c r="BL726" s="375"/>
      <c r="BM726" s="375"/>
      <c r="BN726" s="375"/>
      <c r="BO726" s="375"/>
      <c r="BP726" s="375"/>
      <c r="BQ726" s="375"/>
      <c r="BR726" s="375"/>
      <c r="BS726" s="375"/>
      <c r="BT726" s="375"/>
      <c r="BU726" s="375"/>
      <c r="BV726" s="375"/>
      <c r="BW726" s="375"/>
      <c r="BX726" s="375"/>
      <c r="BY726" s="375"/>
      <c r="BZ726" s="375"/>
      <c r="CA726" s="375"/>
      <c r="CB726" s="375"/>
      <c r="CC726" s="375"/>
      <c r="CD726" s="375"/>
      <c r="CE726" s="375"/>
      <c r="CF726" s="375"/>
      <c r="CG726" s="375"/>
      <c r="CH726" s="375"/>
      <c r="CI726" s="375"/>
      <c r="CJ726" s="375"/>
      <c r="CK726" s="375"/>
      <c r="CL726" s="375"/>
      <c r="CM726" s="375"/>
      <c r="CN726" s="375"/>
      <c r="CO726" s="375"/>
      <c r="CP726" s="375"/>
      <c r="CQ726" s="375"/>
      <c r="CR726" s="375"/>
      <c r="CS726" s="375"/>
      <c r="CT726" s="375"/>
      <c r="CU726" s="375"/>
      <c r="CV726" s="375"/>
      <c r="CW726" s="375"/>
      <c r="CX726" s="375"/>
      <c r="CY726" s="375"/>
      <c r="CZ726" s="375"/>
    </row>
    <row r="727" ht="25.15" customHeight="true" x14ac:dyDescent="0.2">
      <c r="C727" s="1142"/>
      <c r="D727" s="1142"/>
      <c r="E727" s="670"/>
      <c r="F727" s="670"/>
      <c r="G727" s="670"/>
      <c r="H727" s="1142"/>
      <c r="I727" s="1142"/>
      <c r="J727" s="670"/>
      <c r="K727" s="670"/>
      <c r="L727" s="670"/>
      <c r="M727" s="1142"/>
      <c r="N727" s="1142"/>
      <c r="O727" s="670"/>
      <c r="P727" s="670"/>
      <c r="Q727" s="670"/>
      <c r="BA727" s="375"/>
      <c r="BB727" s="451"/>
      <c r="BC727" s="375"/>
      <c r="BD727" s="375"/>
      <c r="BE727" s="375"/>
      <c r="BF727" s="375"/>
      <c r="BG727" s="375"/>
      <c r="BH727" s="375"/>
      <c r="BI727" s="375"/>
      <c r="BJ727" s="375"/>
      <c r="BK727" s="375"/>
      <c r="BL727" s="375"/>
      <c r="BM727" s="375"/>
      <c r="BN727" s="375"/>
      <c r="BO727" s="375"/>
      <c r="BP727" s="375"/>
      <c r="BQ727" s="375"/>
      <c r="BR727" s="375"/>
      <c r="BS727" s="375"/>
      <c r="BT727" s="375"/>
      <c r="BU727" s="375"/>
      <c r="BV727" s="375"/>
      <c r="BW727" s="375"/>
      <c r="BX727" s="375"/>
      <c r="BY727" s="375"/>
      <c r="BZ727" s="375"/>
      <c r="CA727" s="375"/>
      <c r="CB727" s="375"/>
      <c r="CC727" s="375"/>
      <c r="CD727" s="375"/>
      <c r="CE727" s="375"/>
      <c r="CF727" s="375"/>
      <c r="CG727" s="375"/>
      <c r="CH727" s="375"/>
      <c r="CI727" s="375"/>
      <c r="CJ727" s="375"/>
      <c r="CK727" s="375"/>
      <c r="CL727" s="375"/>
      <c r="CM727" s="375"/>
      <c r="CN727" s="375"/>
      <c r="CO727" s="375"/>
      <c r="CP727" s="375"/>
      <c r="CQ727" s="375"/>
      <c r="CR727" s="375"/>
      <c r="CS727" s="375"/>
      <c r="CT727" s="375"/>
      <c r="CU727" s="375"/>
      <c r="CV727" s="375"/>
      <c r="CW727" s="375"/>
      <c r="CX727" s="375"/>
      <c r="CY727" s="375"/>
      <c r="CZ727" s="375"/>
    </row>
    <row r="728" ht="25.15" customHeight="true" x14ac:dyDescent="0.2">
      <c r="C728" s="1142"/>
      <c r="D728" s="1142"/>
      <c r="E728" s="670"/>
      <c r="F728" s="670"/>
      <c r="G728" s="670"/>
      <c r="H728" s="1142"/>
      <c r="I728" s="1142"/>
      <c r="J728" s="670"/>
      <c r="K728" s="670"/>
      <c r="L728" s="670"/>
      <c r="M728" s="1142"/>
      <c r="N728" s="1142"/>
      <c r="O728" s="670"/>
      <c r="P728" s="670"/>
      <c r="Q728" s="670"/>
      <c r="BA728" s="375"/>
      <c r="BB728" s="451"/>
      <c r="BC728" s="375"/>
      <c r="BD728" s="375"/>
      <c r="BE728" s="375"/>
      <c r="BF728" s="375"/>
      <c r="BG728" s="375"/>
      <c r="BH728" s="375"/>
      <c r="BI728" s="375"/>
      <c r="BJ728" s="375"/>
      <c r="BK728" s="375"/>
      <c r="BL728" s="375"/>
      <c r="BM728" s="375"/>
      <c r="BN728" s="375"/>
      <c r="BO728" s="375"/>
      <c r="BP728" s="375"/>
      <c r="BQ728" s="375"/>
      <c r="BR728" s="375"/>
      <c r="BS728" s="375"/>
      <c r="BT728" s="375"/>
      <c r="BU728" s="375"/>
      <c r="BV728" s="375"/>
      <c r="BW728" s="375"/>
      <c r="BX728" s="375"/>
      <c r="BY728" s="375"/>
      <c r="BZ728" s="375"/>
      <c r="CA728" s="375"/>
      <c r="CB728" s="375"/>
      <c r="CC728" s="375"/>
      <c r="CD728" s="375"/>
      <c r="CE728" s="375"/>
      <c r="CF728" s="375"/>
      <c r="CG728" s="375"/>
      <c r="CH728" s="375"/>
      <c r="CI728" s="375"/>
      <c r="CJ728" s="375"/>
      <c r="CK728" s="375"/>
      <c r="CL728" s="375"/>
      <c r="CM728" s="375"/>
      <c r="CN728" s="375"/>
      <c r="CO728" s="375"/>
      <c r="CP728" s="375"/>
      <c r="CQ728" s="375"/>
      <c r="CR728" s="375"/>
      <c r="CS728" s="375"/>
      <c r="CT728" s="375"/>
      <c r="CU728" s="375"/>
      <c r="CV728" s="375"/>
      <c r="CW728" s="375"/>
      <c r="CX728" s="375"/>
      <c r="CY728" s="375"/>
      <c r="CZ728" s="375"/>
    </row>
    <row r="729" ht="25.15" customHeight="true" x14ac:dyDescent="0.2">
      <c r="C729" s="1142"/>
      <c r="D729" s="1142"/>
      <c r="E729" s="670"/>
      <c r="F729" s="670"/>
      <c r="G729" s="670"/>
      <c r="H729" s="1142"/>
      <c r="I729" s="1142"/>
      <c r="J729" s="670"/>
      <c r="K729" s="670"/>
      <c r="L729" s="670"/>
      <c r="M729" s="1142"/>
      <c r="N729" s="1142"/>
      <c r="O729" s="670"/>
      <c r="P729" s="670"/>
      <c r="Q729" s="670"/>
      <c r="BA729" s="375"/>
      <c r="BB729" s="451"/>
      <c r="BC729" s="375"/>
      <c r="BD729" s="375"/>
      <c r="BE729" s="375"/>
      <c r="BF729" s="375"/>
      <c r="BG729" s="375"/>
      <c r="BH729" s="375"/>
      <c r="BI729" s="375"/>
      <c r="BJ729" s="375"/>
      <c r="BK729" s="375"/>
      <c r="BL729" s="375"/>
      <c r="BM729" s="375"/>
      <c r="BN729" s="375"/>
      <c r="BO729" s="375"/>
      <c r="BP729" s="375"/>
      <c r="BQ729" s="375"/>
      <c r="BR729" s="375"/>
      <c r="BS729" s="375"/>
      <c r="BT729" s="375"/>
      <c r="BU729" s="375"/>
      <c r="BV729" s="375"/>
      <c r="BW729" s="375"/>
      <c r="BX729" s="375"/>
      <c r="BY729" s="375"/>
      <c r="BZ729" s="375"/>
      <c r="CA729" s="375"/>
      <c r="CB729" s="375"/>
      <c r="CC729" s="375"/>
      <c r="CD729" s="375"/>
      <c r="CE729" s="375"/>
      <c r="CF729" s="375"/>
      <c r="CG729" s="375"/>
      <c r="CH729" s="375"/>
      <c r="CI729" s="375"/>
      <c r="CJ729" s="375"/>
      <c r="CK729" s="375"/>
      <c r="CL729" s="375"/>
      <c r="CM729" s="375"/>
      <c r="CN729" s="375"/>
      <c r="CO729" s="375"/>
      <c r="CP729" s="375"/>
      <c r="CQ729" s="375"/>
      <c r="CR729" s="375"/>
      <c r="CS729" s="375"/>
      <c r="CT729" s="375"/>
      <c r="CU729" s="375"/>
      <c r="CV729" s="375"/>
      <c r="CW729" s="375"/>
      <c r="CX729" s="375"/>
      <c r="CY729" s="375"/>
      <c r="CZ729" s="375"/>
    </row>
    <row r="730" ht="25.15" customHeight="true" x14ac:dyDescent="0.2">
      <c r="C730" s="1142"/>
      <c r="D730" s="1142"/>
      <c r="E730" s="670"/>
      <c r="F730" s="670"/>
      <c r="G730" s="670"/>
      <c r="H730" s="1142"/>
      <c r="I730" s="1142"/>
      <c r="J730" s="670"/>
      <c r="K730" s="670"/>
      <c r="L730" s="670"/>
      <c r="M730" s="1142"/>
      <c r="N730" s="1142"/>
      <c r="O730" s="670"/>
      <c r="P730" s="670"/>
      <c r="Q730" s="670"/>
      <c r="BA730" s="375"/>
      <c r="BB730" s="451"/>
      <c r="BC730" s="375"/>
      <c r="BD730" s="375"/>
      <c r="BE730" s="375"/>
      <c r="BF730" s="375"/>
      <c r="BG730" s="375"/>
      <c r="BH730" s="375"/>
      <c r="BI730" s="375"/>
      <c r="BJ730" s="375"/>
      <c r="BK730" s="375"/>
      <c r="BL730" s="375"/>
      <c r="BM730" s="375"/>
      <c r="BN730" s="375"/>
      <c r="BO730" s="375"/>
      <c r="BP730" s="375"/>
      <c r="BQ730" s="375"/>
      <c r="BR730" s="375"/>
      <c r="BS730" s="375"/>
      <c r="BT730" s="375"/>
      <c r="BU730" s="375"/>
      <c r="BV730" s="375"/>
      <c r="BW730" s="375"/>
      <c r="BX730" s="375"/>
      <c r="BY730" s="375"/>
      <c r="BZ730" s="375"/>
      <c r="CA730" s="375"/>
      <c r="CB730" s="375"/>
      <c r="CC730" s="375"/>
      <c r="CD730" s="375"/>
      <c r="CE730" s="375"/>
      <c r="CF730" s="375"/>
      <c r="CG730" s="375"/>
      <c r="CH730" s="375"/>
      <c r="CI730" s="375"/>
      <c r="CJ730" s="375"/>
      <c r="CK730" s="375"/>
      <c r="CL730" s="375"/>
      <c r="CM730" s="375"/>
      <c r="CN730" s="375"/>
      <c r="CO730" s="375"/>
      <c r="CP730" s="375"/>
      <c r="CQ730" s="375"/>
      <c r="CR730" s="375"/>
      <c r="CS730" s="375"/>
      <c r="CT730" s="375"/>
      <c r="CU730" s="375"/>
      <c r="CV730" s="375"/>
      <c r="CW730" s="375"/>
      <c r="CX730" s="375"/>
      <c r="CY730" s="375"/>
      <c r="CZ730" s="375"/>
    </row>
    <row r="731" ht="25.15" customHeight="true" x14ac:dyDescent="0.2">
      <c r="C731" s="1142"/>
      <c r="D731" s="1142"/>
      <c r="E731" s="670"/>
      <c r="F731" s="670"/>
      <c r="G731" s="670"/>
      <c r="H731" s="1142"/>
      <c r="I731" s="1142"/>
      <c r="J731" s="670"/>
      <c r="K731" s="670"/>
      <c r="L731" s="670"/>
      <c r="M731" s="1142"/>
      <c r="N731" s="1142"/>
      <c r="O731" s="670"/>
      <c r="P731" s="670"/>
      <c r="Q731" s="670"/>
      <c r="BA731" s="375"/>
      <c r="BB731" s="451"/>
      <c r="BC731" s="375"/>
      <c r="BD731" s="375"/>
      <c r="BE731" s="375"/>
      <c r="BF731" s="375"/>
      <c r="BG731" s="375"/>
      <c r="BH731" s="375"/>
      <c r="BI731" s="375"/>
      <c r="BJ731" s="375"/>
      <c r="BK731" s="375"/>
      <c r="BL731" s="375"/>
      <c r="BM731" s="375"/>
      <c r="BN731" s="375"/>
      <c r="BO731" s="375"/>
      <c r="BP731" s="375"/>
      <c r="BQ731" s="375"/>
      <c r="BR731" s="375"/>
      <c r="BS731" s="375"/>
      <c r="BT731" s="375"/>
      <c r="BU731" s="375"/>
      <c r="BV731" s="375"/>
      <c r="BW731" s="375"/>
      <c r="BX731" s="375"/>
      <c r="BY731" s="375"/>
      <c r="BZ731" s="375"/>
      <c r="CA731" s="375"/>
      <c r="CB731" s="375"/>
      <c r="CC731" s="375"/>
      <c r="CD731" s="375"/>
      <c r="CE731" s="375"/>
      <c r="CF731" s="375"/>
      <c r="CG731" s="375"/>
      <c r="CH731" s="375"/>
      <c r="CI731" s="375"/>
      <c r="CJ731" s="375"/>
      <c r="CK731" s="375"/>
      <c r="CL731" s="375"/>
      <c r="CM731" s="375"/>
      <c r="CN731" s="375"/>
      <c r="CO731" s="375"/>
      <c r="CP731" s="375"/>
      <c r="CQ731" s="375"/>
      <c r="CR731" s="375"/>
      <c r="CS731" s="375"/>
      <c r="CT731" s="375"/>
      <c r="CU731" s="375"/>
      <c r="CV731" s="375"/>
      <c r="CW731" s="375"/>
      <c r="CX731" s="375"/>
      <c r="CY731" s="375"/>
      <c r="CZ731" s="375"/>
    </row>
    <row r="732" ht="25.15" customHeight="true" x14ac:dyDescent="0.2">
      <c r="C732" s="1142"/>
      <c r="D732" s="1142"/>
      <c r="E732" s="670"/>
      <c r="F732" s="670"/>
      <c r="G732" s="670"/>
      <c r="H732" s="1142"/>
      <c r="I732" s="1142"/>
      <c r="J732" s="670"/>
      <c r="K732" s="670"/>
      <c r="L732" s="670"/>
      <c r="M732" s="1142"/>
      <c r="N732" s="1142"/>
      <c r="O732" s="670"/>
      <c r="P732" s="670"/>
      <c r="Q732" s="670"/>
      <c r="BA732" s="375"/>
      <c r="BB732" s="451"/>
      <c r="BC732" s="375"/>
      <c r="BD732" s="375"/>
      <c r="BE732" s="375"/>
      <c r="BF732" s="375"/>
      <c r="BG732" s="375"/>
      <c r="BH732" s="375"/>
      <c r="BI732" s="375"/>
      <c r="BJ732" s="375"/>
      <c r="BK732" s="375"/>
      <c r="BL732" s="375"/>
      <c r="BM732" s="375"/>
      <c r="BN732" s="375"/>
      <c r="BO732" s="375"/>
      <c r="BP732" s="375"/>
      <c r="BQ732" s="375"/>
      <c r="BR732" s="375"/>
      <c r="BS732" s="375"/>
      <c r="BT732" s="375"/>
      <c r="BU732" s="375"/>
      <c r="BV732" s="375"/>
      <c r="BW732" s="375"/>
      <c r="BX732" s="375"/>
      <c r="BY732" s="375"/>
      <c r="BZ732" s="375"/>
      <c r="CA732" s="375"/>
      <c r="CB732" s="375"/>
      <c r="CC732" s="375"/>
      <c r="CD732" s="375"/>
      <c r="CE732" s="375"/>
      <c r="CF732" s="375"/>
      <c r="CG732" s="375"/>
      <c r="CH732" s="375"/>
      <c r="CI732" s="375"/>
      <c r="CJ732" s="375"/>
      <c r="CK732" s="375"/>
      <c r="CL732" s="375"/>
      <c r="CM732" s="375"/>
      <c r="CN732" s="375"/>
      <c r="CO732" s="375"/>
      <c r="CP732" s="375"/>
      <c r="CQ732" s="375"/>
      <c r="CR732" s="375"/>
      <c r="CS732" s="375"/>
      <c r="CT732" s="375"/>
      <c r="CU732" s="375"/>
      <c r="CV732" s="375"/>
      <c r="CW732" s="375"/>
      <c r="CX732" s="375"/>
      <c r="CY732" s="375"/>
      <c r="CZ732" s="375"/>
    </row>
    <row r="733" ht="25.15" customHeight="true" x14ac:dyDescent="0.2">
      <c r="C733" s="1142"/>
      <c r="D733" s="1142"/>
      <c r="E733" s="670"/>
      <c r="F733" s="670"/>
      <c r="G733" s="670"/>
      <c r="H733" s="1142"/>
      <c r="I733" s="1142"/>
      <c r="J733" s="670"/>
      <c r="K733" s="670"/>
      <c r="L733" s="670"/>
      <c r="M733" s="1142"/>
      <c r="N733" s="1142"/>
      <c r="O733" s="670"/>
      <c r="P733" s="670"/>
      <c r="Q733" s="670"/>
      <c r="BA733" s="375"/>
      <c r="BB733" s="451"/>
      <c r="BC733" s="375"/>
      <c r="BD733" s="375"/>
      <c r="BE733" s="375"/>
      <c r="BF733" s="375"/>
      <c r="BG733" s="375"/>
      <c r="BH733" s="375"/>
      <c r="BI733" s="375"/>
      <c r="BJ733" s="375"/>
      <c r="BK733" s="375"/>
      <c r="BL733" s="375"/>
      <c r="BM733" s="375"/>
      <c r="BN733" s="375"/>
      <c r="BO733" s="375"/>
      <c r="BP733" s="375"/>
      <c r="BQ733" s="375"/>
      <c r="BR733" s="375"/>
      <c r="BS733" s="375"/>
      <c r="BT733" s="375"/>
      <c r="BU733" s="375"/>
      <c r="BV733" s="375"/>
      <c r="BW733" s="375"/>
      <c r="BX733" s="375"/>
      <c r="BY733" s="375"/>
      <c r="BZ733" s="375"/>
      <c r="CA733" s="375"/>
      <c r="CB733" s="375"/>
      <c r="CC733" s="375"/>
      <c r="CD733" s="375"/>
      <c r="CE733" s="375"/>
      <c r="CF733" s="375"/>
      <c r="CG733" s="375"/>
      <c r="CH733" s="375"/>
      <c r="CI733" s="375"/>
      <c r="CJ733" s="375"/>
      <c r="CK733" s="375"/>
      <c r="CL733" s="375"/>
      <c r="CM733" s="375"/>
      <c r="CN733" s="375"/>
      <c r="CO733" s="375"/>
      <c r="CP733" s="375"/>
      <c r="CQ733" s="375"/>
      <c r="CR733" s="375"/>
      <c r="CS733" s="375"/>
      <c r="CT733" s="375"/>
      <c r="CU733" s="375"/>
      <c r="CV733" s="375"/>
      <c r="CW733" s="375"/>
      <c r="CX733" s="375"/>
      <c r="CY733" s="375"/>
      <c r="CZ733" s="375"/>
    </row>
    <row r="734" ht="25.15" customHeight="true" x14ac:dyDescent="0.2">
      <c r="C734" s="1142"/>
      <c r="D734" s="1142"/>
      <c r="E734" s="670"/>
      <c r="F734" s="670"/>
      <c r="G734" s="670"/>
      <c r="H734" s="1142"/>
      <c r="I734" s="1142"/>
      <c r="J734" s="670"/>
      <c r="K734" s="670"/>
      <c r="L734" s="670"/>
      <c r="M734" s="1142"/>
      <c r="N734" s="1142"/>
      <c r="O734" s="670"/>
      <c r="P734" s="670"/>
      <c r="Q734" s="670"/>
      <c r="BA734" s="375"/>
      <c r="BB734" s="451"/>
      <c r="BC734" s="375"/>
      <c r="BD734" s="375"/>
      <c r="BE734" s="375"/>
      <c r="BF734" s="375"/>
      <c r="BG734" s="375"/>
      <c r="BH734" s="375"/>
      <c r="BI734" s="375"/>
      <c r="BJ734" s="375"/>
      <c r="BK734" s="375"/>
      <c r="BL734" s="375"/>
      <c r="BM734" s="375"/>
      <c r="BN734" s="375"/>
      <c r="BO734" s="375"/>
      <c r="BP734" s="375"/>
      <c r="BQ734" s="375"/>
      <c r="BR734" s="375"/>
      <c r="BS734" s="375"/>
      <c r="BT734" s="375"/>
      <c r="BU734" s="375"/>
      <c r="BV734" s="375"/>
      <c r="BW734" s="375"/>
      <c r="BX734" s="375"/>
      <c r="BY734" s="375"/>
      <c r="BZ734" s="375"/>
      <c r="CA734" s="375"/>
      <c r="CB734" s="375"/>
      <c r="CC734" s="375"/>
      <c r="CD734" s="375"/>
      <c r="CE734" s="375"/>
      <c r="CF734" s="375"/>
      <c r="CG734" s="375"/>
      <c r="CH734" s="375"/>
      <c r="CI734" s="375"/>
      <c r="CJ734" s="375"/>
      <c r="CK734" s="375"/>
      <c r="CL734" s="375"/>
      <c r="CM734" s="375"/>
      <c r="CN734" s="375"/>
      <c r="CO734" s="375"/>
      <c r="CP734" s="375"/>
      <c r="CQ734" s="375"/>
      <c r="CR734" s="375"/>
      <c r="CS734" s="375"/>
      <c r="CT734" s="375"/>
      <c r="CU734" s="375"/>
      <c r="CV734" s="375"/>
      <c r="CW734" s="375"/>
      <c r="CX734" s="375"/>
      <c r="CY734" s="375"/>
      <c r="CZ734" s="375"/>
    </row>
    <row r="735" ht="25.15" customHeight="true" x14ac:dyDescent="0.2">
      <c r="C735" s="1142"/>
      <c r="D735" s="1142"/>
      <c r="E735" s="670"/>
      <c r="F735" s="670"/>
      <c r="G735" s="670"/>
      <c r="H735" s="1142"/>
      <c r="I735" s="1142"/>
      <c r="J735" s="670"/>
      <c r="K735" s="670"/>
      <c r="L735" s="670"/>
      <c r="M735" s="1142"/>
      <c r="N735" s="1142"/>
      <c r="O735" s="670"/>
      <c r="P735" s="670"/>
      <c r="Q735" s="670"/>
      <c r="BA735" s="375"/>
      <c r="BB735" s="451"/>
      <c r="BC735" s="375"/>
      <c r="BD735" s="375"/>
      <c r="BE735" s="375"/>
      <c r="BF735" s="375"/>
      <c r="BG735" s="375"/>
      <c r="BH735" s="375"/>
      <c r="BI735" s="375"/>
      <c r="BJ735" s="375"/>
      <c r="BK735" s="375"/>
      <c r="BL735" s="375"/>
      <c r="BM735" s="375"/>
      <c r="BN735" s="375"/>
      <c r="BO735" s="375"/>
      <c r="BP735" s="375"/>
      <c r="BQ735" s="375"/>
      <c r="BR735" s="375"/>
      <c r="BS735" s="375"/>
      <c r="BT735" s="375"/>
      <c r="BU735" s="375"/>
      <c r="BV735" s="375"/>
      <c r="BW735" s="375"/>
      <c r="BX735" s="375"/>
      <c r="BY735" s="375"/>
      <c r="BZ735" s="375"/>
      <c r="CA735" s="375"/>
      <c r="CB735" s="375"/>
      <c r="CC735" s="375"/>
      <c r="CD735" s="375"/>
      <c r="CE735" s="375"/>
      <c r="CF735" s="375"/>
      <c r="CG735" s="375"/>
      <c r="CH735" s="375"/>
      <c r="CI735" s="375"/>
      <c r="CJ735" s="375"/>
      <c r="CK735" s="375"/>
      <c r="CL735" s="375"/>
      <c r="CM735" s="375"/>
      <c r="CN735" s="375"/>
      <c r="CO735" s="375"/>
      <c r="CP735" s="375"/>
      <c r="CQ735" s="375"/>
      <c r="CR735" s="375"/>
      <c r="CS735" s="375"/>
      <c r="CT735" s="375"/>
      <c r="CU735" s="375"/>
      <c r="CV735" s="375"/>
      <c r="CW735" s="375"/>
      <c r="CX735" s="375"/>
      <c r="CY735" s="375"/>
      <c r="CZ735" s="375"/>
    </row>
    <row r="736" ht="25.15" customHeight="true" x14ac:dyDescent="0.2">
      <c r="C736" s="1142"/>
      <c r="D736" s="1142"/>
      <c r="E736" s="670"/>
      <c r="F736" s="670"/>
      <c r="G736" s="670"/>
      <c r="H736" s="1142"/>
      <c r="I736" s="1142"/>
      <c r="J736" s="670"/>
      <c r="K736" s="670"/>
      <c r="L736" s="670"/>
      <c r="M736" s="1142"/>
      <c r="N736" s="1142"/>
      <c r="O736" s="670"/>
      <c r="P736" s="670"/>
      <c r="Q736" s="670"/>
      <c r="BA736" s="375"/>
      <c r="BB736" s="451"/>
      <c r="BC736" s="375"/>
      <c r="BD736" s="375"/>
      <c r="BE736" s="375"/>
      <c r="BF736" s="375"/>
      <c r="BG736" s="375"/>
      <c r="BH736" s="375"/>
      <c r="BI736" s="375"/>
      <c r="BJ736" s="375"/>
      <c r="BK736" s="375"/>
      <c r="BL736" s="375"/>
      <c r="BM736" s="375"/>
      <c r="BN736" s="375"/>
      <c r="BO736" s="375"/>
      <c r="BP736" s="375"/>
      <c r="BQ736" s="375"/>
      <c r="BR736" s="375"/>
      <c r="BS736" s="375"/>
      <c r="BT736" s="375"/>
      <c r="BU736" s="375"/>
      <c r="BV736" s="375"/>
      <c r="BW736" s="375"/>
      <c r="BX736" s="375"/>
      <c r="BY736" s="375"/>
      <c r="BZ736" s="375"/>
      <c r="CA736" s="375"/>
      <c r="CB736" s="375"/>
      <c r="CC736" s="375"/>
      <c r="CD736" s="375"/>
      <c r="CE736" s="375"/>
      <c r="CF736" s="375"/>
      <c r="CG736" s="375"/>
      <c r="CH736" s="375"/>
      <c r="CI736" s="375"/>
      <c r="CJ736" s="375"/>
      <c r="CK736" s="375"/>
      <c r="CL736" s="375"/>
      <c r="CM736" s="375"/>
      <c r="CN736" s="375"/>
      <c r="CO736" s="375"/>
      <c r="CP736" s="375"/>
      <c r="CQ736" s="375"/>
      <c r="CR736" s="375"/>
      <c r="CS736" s="375"/>
      <c r="CT736" s="375"/>
      <c r="CU736" s="375"/>
      <c r="CV736" s="375"/>
      <c r="CW736" s="375"/>
      <c r="CX736" s="375"/>
      <c r="CY736" s="375"/>
      <c r="CZ736" s="375"/>
    </row>
    <row r="737" ht="25.15" customHeight="true" x14ac:dyDescent="0.2">
      <c r="C737" s="1142"/>
      <c r="D737" s="1142"/>
      <c r="E737" s="670"/>
      <c r="F737" s="670"/>
      <c r="G737" s="670"/>
      <c r="H737" s="1142"/>
      <c r="I737" s="1142"/>
      <c r="J737" s="670"/>
      <c r="K737" s="670"/>
      <c r="L737" s="670"/>
      <c r="M737" s="1142"/>
      <c r="N737" s="1142"/>
      <c r="O737" s="670"/>
      <c r="P737" s="670"/>
      <c r="Q737" s="670"/>
      <c r="BA737" s="375"/>
      <c r="BB737" s="451"/>
      <c r="BC737" s="375"/>
      <c r="BD737" s="375"/>
      <c r="BE737" s="375"/>
      <c r="BF737" s="375"/>
      <c r="BG737" s="375"/>
      <c r="BH737" s="375"/>
      <c r="BI737" s="375"/>
      <c r="BJ737" s="375"/>
      <c r="BK737" s="375"/>
      <c r="BL737" s="375"/>
      <c r="BM737" s="375"/>
      <c r="BN737" s="375"/>
      <c r="BO737" s="375"/>
      <c r="BP737" s="375"/>
      <c r="BQ737" s="375"/>
      <c r="BR737" s="375"/>
      <c r="BS737" s="375"/>
      <c r="BT737" s="375"/>
      <c r="BU737" s="375"/>
      <c r="BV737" s="375"/>
      <c r="BW737" s="375"/>
      <c r="BX737" s="375"/>
      <c r="BY737" s="375"/>
      <c r="BZ737" s="375"/>
      <c r="CA737" s="375"/>
      <c r="CB737" s="375"/>
      <c r="CC737" s="375"/>
      <c r="CD737" s="375"/>
      <c r="CE737" s="375"/>
      <c r="CF737" s="375"/>
      <c r="CG737" s="375"/>
      <c r="CH737" s="375"/>
      <c r="CI737" s="375"/>
      <c r="CJ737" s="375"/>
      <c r="CK737" s="375"/>
      <c r="CL737" s="375"/>
      <c r="CM737" s="375"/>
      <c r="CN737" s="375"/>
      <c r="CO737" s="375"/>
      <c r="CP737" s="375"/>
      <c r="CQ737" s="375"/>
      <c r="CR737" s="375"/>
      <c r="CS737" s="375"/>
      <c r="CT737" s="375"/>
      <c r="CU737" s="375"/>
      <c r="CV737" s="375"/>
      <c r="CW737" s="375"/>
      <c r="CX737" s="375"/>
      <c r="CY737" s="375"/>
      <c r="CZ737" s="375"/>
    </row>
    <row r="738" ht="25.15" customHeight="true" x14ac:dyDescent="0.2">
      <c r="C738" s="1142"/>
      <c r="D738" s="1142"/>
      <c r="E738" s="670"/>
      <c r="F738" s="670"/>
      <c r="G738" s="670"/>
      <c r="H738" s="1142"/>
      <c r="I738" s="1142"/>
      <c r="J738" s="670"/>
      <c r="K738" s="670"/>
      <c r="L738" s="670"/>
      <c r="M738" s="1142"/>
      <c r="N738" s="1142"/>
      <c r="O738" s="670"/>
      <c r="P738" s="670"/>
      <c r="Q738" s="670"/>
      <c r="BA738" s="375"/>
      <c r="BB738" s="451"/>
      <c r="BC738" s="375"/>
      <c r="BD738" s="375"/>
      <c r="BE738" s="375"/>
      <c r="BF738" s="375"/>
      <c r="BG738" s="375"/>
      <c r="BH738" s="375"/>
      <c r="BI738" s="375"/>
      <c r="BJ738" s="375"/>
      <c r="BK738" s="375"/>
      <c r="BL738" s="375"/>
      <c r="BM738" s="375"/>
      <c r="BN738" s="375"/>
      <c r="BO738" s="375"/>
      <c r="BP738" s="375"/>
      <c r="BQ738" s="375"/>
      <c r="BR738" s="375"/>
      <c r="BS738" s="375"/>
      <c r="BT738" s="375"/>
      <c r="BU738" s="375"/>
      <c r="BV738" s="375"/>
      <c r="BW738" s="375"/>
      <c r="BX738" s="375"/>
      <c r="BY738" s="375"/>
      <c r="BZ738" s="375"/>
      <c r="CA738" s="375"/>
      <c r="CB738" s="375"/>
      <c r="CC738" s="375"/>
      <c r="CD738" s="375"/>
      <c r="CE738" s="375"/>
      <c r="CF738" s="375"/>
      <c r="CG738" s="375"/>
      <c r="CH738" s="375"/>
      <c r="CI738" s="375"/>
      <c r="CJ738" s="375"/>
      <c r="CK738" s="375"/>
      <c r="CL738" s="375"/>
      <c r="CM738" s="375"/>
      <c r="CN738" s="375"/>
      <c r="CO738" s="375"/>
      <c r="CP738" s="375"/>
      <c r="CQ738" s="375"/>
      <c r="CR738" s="375"/>
      <c r="CS738" s="375"/>
      <c r="CT738" s="375"/>
      <c r="CU738" s="375"/>
      <c r="CV738" s="375"/>
      <c r="CW738" s="375"/>
      <c r="CX738" s="375"/>
      <c r="CY738" s="375"/>
      <c r="CZ738" s="375"/>
    </row>
    <row r="739" ht="25.15" customHeight="true" x14ac:dyDescent="0.2">
      <c r="C739" s="1142"/>
      <c r="D739" s="1142"/>
      <c r="E739" s="670"/>
      <c r="F739" s="670"/>
      <c r="G739" s="670"/>
      <c r="H739" s="1142"/>
      <c r="I739" s="1142"/>
      <c r="J739" s="670"/>
      <c r="K739" s="670"/>
      <c r="L739" s="670"/>
      <c r="M739" s="1142"/>
      <c r="N739" s="1142"/>
      <c r="O739" s="670"/>
      <c r="P739" s="670"/>
      <c r="Q739" s="670"/>
      <c r="BA739" s="375"/>
      <c r="BB739" s="451"/>
      <c r="BC739" s="375"/>
      <c r="BD739" s="375"/>
      <c r="BE739" s="375"/>
      <c r="BF739" s="375"/>
      <c r="BG739" s="375"/>
      <c r="BH739" s="375"/>
      <c r="BI739" s="375"/>
      <c r="BJ739" s="375"/>
      <c r="BK739" s="375"/>
      <c r="BL739" s="375"/>
      <c r="BM739" s="375"/>
      <c r="BN739" s="375"/>
      <c r="BO739" s="375"/>
      <c r="BP739" s="375"/>
      <c r="BQ739" s="375"/>
      <c r="BR739" s="375"/>
      <c r="BS739" s="375"/>
      <c r="BT739" s="375"/>
      <c r="BU739" s="375"/>
      <c r="BV739" s="375"/>
      <c r="BW739" s="375"/>
      <c r="BX739" s="375"/>
      <c r="BY739" s="375"/>
      <c r="BZ739" s="375"/>
      <c r="CA739" s="375"/>
      <c r="CB739" s="375"/>
      <c r="CC739" s="375"/>
      <c r="CD739" s="375"/>
      <c r="CE739" s="375"/>
      <c r="CF739" s="375"/>
      <c r="CG739" s="375"/>
      <c r="CH739" s="375"/>
      <c r="CI739" s="375"/>
      <c r="CJ739" s="375"/>
      <c r="CK739" s="375"/>
      <c r="CL739" s="375"/>
      <c r="CM739" s="375"/>
      <c r="CN739" s="375"/>
      <c r="CO739" s="375"/>
      <c r="CP739" s="375"/>
      <c r="CQ739" s="375"/>
      <c r="CR739" s="375"/>
      <c r="CS739" s="375"/>
      <c r="CT739" s="375"/>
      <c r="CU739" s="375"/>
      <c r="CV739" s="375"/>
      <c r="CW739" s="375"/>
      <c r="CX739" s="375"/>
      <c r="CY739" s="375"/>
      <c r="CZ739" s="375"/>
    </row>
    <row r="740" ht="25.15" customHeight="true" x14ac:dyDescent="0.2">
      <c r="C740" s="1142"/>
      <c r="D740" s="1142"/>
      <c r="E740" s="670"/>
      <c r="F740" s="670"/>
      <c r="G740" s="670"/>
      <c r="H740" s="1142"/>
      <c r="I740" s="1142"/>
      <c r="J740" s="670"/>
      <c r="K740" s="670"/>
      <c r="L740" s="670"/>
      <c r="M740" s="1142"/>
      <c r="N740" s="1142"/>
      <c r="O740" s="670"/>
      <c r="P740" s="670"/>
      <c r="Q740" s="670"/>
      <c r="BA740" s="375"/>
      <c r="BB740" s="451"/>
      <c r="BC740" s="375"/>
      <c r="BD740" s="375"/>
      <c r="BE740" s="375"/>
      <c r="BF740" s="375"/>
      <c r="BG740" s="375"/>
      <c r="BH740" s="375"/>
      <c r="BI740" s="375"/>
      <c r="BJ740" s="375"/>
      <c r="BK740" s="375"/>
      <c r="BL740" s="375"/>
      <c r="BM740" s="375"/>
      <c r="BN740" s="375"/>
      <c r="BO740" s="375"/>
      <c r="BP740" s="375"/>
      <c r="BQ740" s="375"/>
      <c r="BR740" s="375"/>
      <c r="BS740" s="375"/>
      <c r="BT740" s="375"/>
      <c r="BU740" s="375"/>
      <c r="BV740" s="375"/>
      <c r="BW740" s="375"/>
      <c r="BX740" s="375"/>
      <c r="BY740" s="375"/>
      <c r="BZ740" s="375"/>
      <c r="CA740" s="375"/>
      <c r="CB740" s="375"/>
      <c r="CC740" s="375"/>
      <c r="CD740" s="375"/>
      <c r="CE740" s="375"/>
      <c r="CF740" s="375"/>
      <c r="CG740" s="375"/>
      <c r="CH740" s="375"/>
      <c r="CI740" s="375"/>
      <c r="CJ740" s="375"/>
      <c r="CK740" s="375"/>
      <c r="CL740" s="375"/>
      <c r="CM740" s="375"/>
      <c r="CN740" s="375"/>
      <c r="CO740" s="375"/>
      <c r="CP740" s="375"/>
      <c r="CQ740" s="375"/>
      <c r="CR740" s="375"/>
      <c r="CS740" s="375"/>
      <c r="CT740" s="375"/>
      <c r="CU740" s="375"/>
      <c r="CV740" s="375"/>
      <c r="CW740" s="375"/>
      <c r="CX740" s="375"/>
      <c r="CY740" s="375"/>
      <c r="CZ740" s="375"/>
    </row>
    <row r="741" ht="25.15" customHeight="true" x14ac:dyDescent="0.2">
      <c r="C741" s="1142"/>
      <c r="D741" s="1142"/>
      <c r="E741" s="670"/>
      <c r="F741" s="670"/>
      <c r="G741" s="670"/>
      <c r="H741" s="1142"/>
      <c r="I741" s="1142"/>
      <c r="J741" s="670"/>
      <c r="K741" s="670"/>
      <c r="L741" s="670"/>
      <c r="M741" s="1142"/>
      <c r="N741" s="1142"/>
      <c r="O741" s="670"/>
      <c r="P741" s="670"/>
      <c r="Q741" s="670"/>
      <c r="BA741" s="375"/>
      <c r="BB741" s="451"/>
      <c r="BC741" s="375"/>
      <c r="BD741" s="375"/>
      <c r="BE741" s="375"/>
      <c r="BF741" s="375"/>
      <c r="BG741" s="375"/>
      <c r="BH741" s="375"/>
      <c r="BI741" s="375"/>
      <c r="BJ741" s="375"/>
      <c r="BK741" s="375"/>
      <c r="BL741" s="375"/>
      <c r="BM741" s="375"/>
      <c r="BN741" s="375"/>
      <c r="BO741" s="375"/>
      <c r="BP741" s="375"/>
      <c r="BQ741" s="375"/>
      <c r="BR741" s="375"/>
      <c r="BS741" s="375"/>
      <c r="BT741" s="375"/>
      <c r="BU741" s="375"/>
      <c r="BV741" s="375"/>
      <c r="BW741" s="375"/>
      <c r="BX741" s="375"/>
      <c r="BY741" s="375"/>
      <c r="BZ741" s="375"/>
      <c r="CA741" s="375"/>
      <c r="CB741" s="375"/>
      <c r="CC741" s="375"/>
      <c r="CD741" s="375"/>
      <c r="CE741" s="375"/>
      <c r="CF741" s="375"/>
      <c r="CG741" s="375"/>
      <c r="CH741" s="375"/>
      <c r="CI741" s="375"/>
      <c r="CJ741" s="375"/>
      <c r="CK741" s="375"/>
      <c r="CL741" s="375"/>
      <c r="CM741" s="375"/>
      <c r="CN741" s="375"/>
      <c r="CO741" s="375"/>
      <c r="CP741" s="375"/>
      <c r="CQ741" s="375"/>
      <c r="CR741" s="375"/>
      <c r="CS741" s="375"/>
      <c r="CT741" s="375"/>
      <c r="CU741" s="375"/>
      <c r="CV741" s="375"/>
      <c r="CW741" s="375"/>
      <c r="CX741" s="375"/>
      <c r="CY741" s="375"/>
      <c r="CZ741" s="375"/>
    </row>
    <row r="742" ht="25.15" customHeight="true" x14ac:dyDescent="0.2">
      <c r="C742" s="1142"/>
      <c r="D742" s="1142"/>
      <c r="E742" s="670"/>
      <c r="F742" s="670"/>
      <c r="G742" s="670"/>
      <c r="H742" s="1142"/>
      <c r="I742" s="1142"/>
      <c r="J742" s="670"/>
      <c r="K742" s="670"/>
      <c r="L742" s="670"/>
      <c r="M742" s="1142"/>
      <c r="N742" s="1142"/>
      <c r="O742" s="670"/>
      <c r="P742" s="670"/>
      <c r="Q742" s="670"/>
      <c r="BA742" s="375"/>
      <c r="BB742" s="451"/>
      <c r="BC742" s="375"/>
      <c r="BD742" s="375"/>
      <c r="BE742" s="375"/>
      <c r="BF742" s="375"/>
      <c r="BG742" s="375"/>
      <c r="BH742" s="375"/>
      <c r="BI742" s="375"/>
      <c r="BJ742" s="375"/>
      <c r="BK742" s="375"/>
      <c r="BL742" s="375"/>
      <c r="BM742" s="375"/>
      <c r="BN742" s="375"/>
      <c r="BO742" s="375"/>
      <c r="BP742" s="375"/>
      <c r="BQ742" s="375"/>
      <c r="BR742" s="375"/>
      <c r="BS742" s="375"/>
      <c r="BT742" s="375"/>
      <c r="BU742" s="375"/>
      <c r="BV742" s="375"/>
      <c r="BW742" s="375"/>
      <c r="BX742" s="375"/>
      <c r="BY742" s="375"/>
      <c r="BZ742" s="375"/>
      <c r="CA742" s="375"/>
      <c r="CB742" s="375"/>
      <c r="CC742" s="375"/>
      <c r="CD742" s="375"/>
      <c r="CE742" s="375"/>
      <c r="CF742" s="375"/>
      <c r="CG742" s="375"/>
      <c r="CH742" s="375"/>
      <c r="CI742" s="375"/>
      <c r="CJ742" s="375"/>
      <c r="CK742" s="375"/>
      <c r="CL742" s="375"/>
      <c r="CM742" s="375"/>
      <c r="CN742" s="375"/>
      <c r="CO742" s="375"/>
      <c r="CP742" s="375"/>
      <c r="CQ742" s="375"/>
      <c r="CR742" s="375"/>
      <c r="CS742" s="375"/>
      <c r="CT742" s="375"/>
      <c r="CU742" s="375"/>
      <c r="CV742" s="375"/>
      <c r="CW742" s="375"/>
      <c r="CX742" s="375"/>
      <c r="CY742" s="375"/>
      <c r="CZ742" s="375"/>
    </row>
    <row r="743" ht="25.15" customHeight="true" x14ac:dyDescent="0.2">
      <c r="C743" s="1142"/>
      <c r="D743" s="1142"/>
      <c r="E743" s="670"/>
      <c r="F743" s="670"/>
      <c r="G743" s="670"/>
      <c r="H743" s="1142"/>
      <c r="I743" s="1142"/>
      <c r="J743" s="670"/>
      <c r="K743" s="670"/>
      <c r="L743" s="670"/>
      <c r="M743" s="1142"/>
      <c r="N743" s="1142"/>
      <c r="O743" s="670"/>
      <c r="P743" s="670"/>
      <c r="Q743" s="670"/>
      <c r="BA743" s="375"/>
      <c r="BB743" s="451"/>
      <c r="BC743" s="375"/>
      <c r="BD743" s="375"/>
      <c r="BE743" s="375"/>
      <c r="BF743" s="375"/>
      <c r="BG743" s="375"/>
      <c r="BH743" s="375"/>
      <c r="BI743" s="375"/>
      <c r="BJ743" s="375"/>
      <c r="BK743" s="375"/>
      <c r="BL743" s="375"/>
      <c r="BM743" s="375"/>
      <c r="BN743" s="375"/>
      <c r="BO743" s="375"/>
      <c r="BP743" s="375"/>
      <c r="BQ743" s="375"/>
      <c r="BR743" s="375"/>
      <c r="BS743" s="375"/>
      <c r="BT743" s="375"/>
      <c r="BU743" s="375"/>
      <c r="BV743" s="375"/>
      <c r="BW743" s="375"/>
      <c r="BX743" s="375"/>
      <c r="BY743" s="375"/>
      <c r="BZ743" s="375"/>
      <c r="CA743" s="375"/>
      <c r="CB743" s="375"/>
      <c r="CC743" s="375"/>
      <c r="CD743" s="375"/>
      <c r="CE743" s="375"/>
      <c r="CF743" s="375"/>
      <c r="CG743" s="375"/>
      <c r="CH743" s="375"/>
      <c r="CI743" s="375"/>
      <c r="CJ743" s="375"/>
      <c r="CK743" s="375"/>
      <c r="CL743" s="375"/>
      <c r="CM743" s="375"/>
      <c r="CN743" s="375"/>
      <c r="CO743" s="375"/>
      <c r="CP743" s="375"/>
      <c r="CQ743" s="375"/>
      <c r="CR743" s="375"/>
      <c r="CS743" s="375"/>
      <c r="CT743" s="375"/>
      <c r="CU743" s="375"/>
      <c r="CV743" s="375"/>
      <c r="CW743" s="375"/>
      <c r="CX743" s="375"/>
      <c r="CY743" s="375"/>
      <c r="CZ743" s="375"/>
    </row>
    <row r="744" ht="25.15" customHeight="true" x14ac:dyDescent="0.2">
      <c r="C744" s="1142"/>
      <c r="D744" s="1142"/>
      <c r="E744" s="670"/>
      <c r="F744" s="670"/>
      <c r="G744" s="670"/>
      <c r="H744" s="1142"/>
      <c r="I744" s="1142"/>
      <c r="J744" s="670"/>
      <c r="K744" s="670"/>
      <c r="L744" s="670"/>
      <c r="M744" s="1142"/>
      <c r="N744" s="1142"/>
      <c r="O744" s="670"/>
      <c r="P744" s="670"/>
      <c r="Q744" s="670"/>
      <c r="BA744" s="375"/>
      <c r="BB744" s="451"/>
      <c r="BC744" s="375"/>
      <c r="BD744" s="375"/>
      <c r="BE744" s="375"/>
      <c r="BF744" s="375"/>
      <c r="BG744" s="375"/>
      <c r="BH744" s="375"/>
      <c r="BI744" s="375"/>
      <c r="BJ744" s="375"/>
      <c r="BK744" s="375"/>
      <c r="BL744" s="375"/>
      <c r="BM744" s="375"/>
      <c r="BN744" s="375"/>
      <c r="BO744" s="375"/>
      <c r="BP744" s="375"/>
      <c r="BQ744" s="375"/>
      <c r="BR744" s="375"/>
      <c r="BS744" s="375"/>
      <c r="BT744" s="375"/>
      <c r="BU744" s="375"/>
      <c r="BV744" s="375"/>
      <c r="BW744" s="375"/>
      <c r="BX744" s="375"/>
      <c r="BY744" s="375"/>
      <c r="BZ744" s="375"/>
      <c r="CA744" s="375"/>
      <c r="CB744" s="375"/>
      <c r="CC744" s="375"/>
      <c r="CD744" s="375"/>
      <c r="CE744" s="375"/>
      <c r="CF744" s="375"/>
      <c r="CG744" s="375"/>
      <c r="CH744" s="375"/>
      <c r="CI744" s="375"/>
      <c r="CJ744" s="375"/>
      <c r="CK744" s="375"/>
      <c r="CL744" s="375"/>
      <c r="CM744" s="375"/>
      <c r="CN744" s="375"/>
      <c r="CO744" s="375"/>
      <c r="CP744" s="375"/>
      <c r="CQ744" s="375"/>
      <c r="CR744" s="375"/>
      <c r="CS744" s="375"/>
      <c r="CT744" s="375"/>
      <c r="CU744" s="375"/>
      <c r="CV744" s="375"/>
      <c r="CW744" s="375"/>
      <c r="CX744" s="375"/>
      <c r="CY744" s="375"/>
      <c r="CZ744" s="375"/>
    </row>
    <row r="745" ht="25.15" customHeight="true" x14ac:dyDescent="0.2">
      <c r="C745" s="1142"/>
      <c r="D745" s="1142"/>
      <c r="E745" s="670"/>
      <c r="F745" s="670"/>
      <c r="G745" s="670"/>
      <c r="H745" s="1142"/>
      <c r="I745" s="1142"/>
      <c r="J745" s="670"/>
      <c r="K745" s="670"/>
      <c r="L745" s="670"/>
      <c r="M745" s="1142"/>
      <c r="N745" s="1142"/>
      <c r="O745" s="670"/>
      <c r="P745" s="670"/>
      <c r="Q745" s="670"/>
      <c r="BA745" s="375"/>
      <c r="BB745" s="451"/>
      <c r="BC745" s="375"/>
      <c r="BD745" s="375"/>
      <c r="BE745" s="375"/>
      <c r="BF745" s="375"/>
      <c r="BG745" s="375"/>
      <c r="BH745" s="375"/>
      <c r="BI745" s="375"/>
      <c r="BJ745" s="375"/>
      <c r="BK745" s="375"/>
      <c r="BL745" s="375"/>
      <c r="BM745" s="375"/>
      <c r="BN745" s="375"/>
      <c r="BO745" s="375"/>
      <c r="BP745" s="375"/>
      <c r="BQ745" s="375"/>
      <c r="BR745" s="375"/>
      <c r="BS745" s="375"/>
      <c r="BT745" s="375"/>
      <c r="BU745" s="375"/>
      <c r="BV745" s="375"/>
      <c r="BW745" s="375"/>
      <c r="BX745" s="375"/>
      <c r="BY745" s="375"/>
      <c r="BZ745" s="375"/>
      <c r="CA745" s="375"/>
      <c r="CB745" s="375"/>
      <c r="CC745" s="375"/>
      <c r="CD745" s="375"/>
      <c r="CE745" s="375"/>
      <c r="CF745" s="375"/>
      <c r="CG745" s="375"/>
      <c r="CH745" s="375"/>
      <c r="CI745" s="375"/>
      <c r="CJ745" s="375"/>
      <c r="CK745" s="375"/>
      <c r="CL745" s="375"/>
      <c r="CM745" s="375"/>
      <c r="CN745" s="375"/>
      <c r="CO745" s="375"/>
      <c r="CP745" s="375"/>
      <c r="CQ745" s="375"/>
      <c r="CR745" s="375"/>
      <c r="CS745" s="375"/>
      <c r="CT745" s="375"/>
      <c r="CU745" s="375"/>
      <c r="CV745" s="375"/>
      <c r="CW745" s="375"/>
      <c r="CX745" s="375"/>
      <c r="CY745" s="375"/>
      <c r="CZ745" s="375"/>
    </row>
    <row r="746" ht="25.15" customHeight="true" x14ac:dyDescent="0.2">
      <c r="C746" s="1142"/>
      <c r="D746" s="1142"/>
      <c r="E746" s="670"/>
      <c r="F746" s="670"/>
      <c r="G746" s="670"/>
      <c r="H746" s="1142"/>
      <c r="I746" s="1142"/>
      <c r="J746" s="670"/>
      <c r="K746" s="670"/>
      <c r="L746" s="670"/>
      <c r="M746" s="1142"/>
      <c r="N746" s="1142"/>
      <c r="O746" s="670"/>
      <c r="P746" s="670"/>
      <c r="Q746" s="670"/>
      <c r="BA746" s="375"/>
      <c r="BB746" s="451"/>
      <c r="BC746" s="375"/>
      <c r="BD746" s="375"/>
      <c r="BE746" s="375"/>
      <c r="BF746" s="375"/>
      <c r="BG746" s="375"/>
      <c r="BH746" s="375"/>
      <c r="BI746" s="375"/>
      <c r="BJ746" s="375"/>
      <c r="BK746" s="375"/>
      <c r="BL746" s="375"/>
      <c r="BM746" s="375"/>
      <c r="BN746" s="375"/>
      <c r="BO746" s="375"/>
      <c r="BP746" s="375"/>
      <c r="BQ746" s="375"/>
      <c r="BR746" s="375"/>
      <c r="BS746" s="375"/>
      <c r="BT746" s="375"/>
      <c r="BU746" s="375"/>
      <c r="BV746" s="375"/>
      <c r="BW746" s="375"/>
      <c r="BX746" s="375"/>
      <c r="BY746" s="375"/>
      <c r="BZ746" s="375"/>
      <c r="CA746" s="375"/>
      <c r="CB746" s="375"/>
      <c r="CC746" s="375"/>
      <c r="CD746" s="375"/>
      <c r="CE746" s="375"/>
      <c r="CF746" s="375"/>
      <c r="CG746" s="375"/>
      <c r="CH746" s="375"/>
      <c r="CI746" s="375"/>
      <c r="CJ746" s="375"/>
      <c r="CK746" s="375"/>
      <c r="CL746" s="375"/>
      <c r="CM746" s="375"/>
      <c r="CN746" s="375"/>
      <c r="CO746" s="375"/>
      <c r="CP746" s="375"/>
      <c r="CQ746" s="375"/>
      <c r="CR746" s="375"/>
      <c r="CS746" s="375"/>
      <c r="CT746" s="375"/>
      <c r="CU746" s="375"/>
      <c r="CV746" s="375"/>
      <c r="CW746" s="375"/>
      <c r="CX746" s="375"/>
      <c r="CY746" s="375"/>
      <c r="CZ746" s="375"/>
    </row>
    <row r="747" ht="25.15" customHeight="true" x14ac:dyDescent="0.2">
      <c r="C747" s="1142"/>
      <c r="D747" s="1142"/>
      <c r="E747" s="670"/>
      <c r="F747" s="670"/>
      <c r="G747" s="670"/>
      <c r="H747" s="1142"/>
      <c r="I747" s="1142"/>
      <c r="J747" s="670"/>
      <c r="K747" s="670"/>
      <c r="L747" s="670"/>
      <c r="M747" s="1142"/>
      <c r="N747" s="1142"/>
      <c r="O747" s="670"/>
      <c r="P747" s="670"/>
      <c r="Q747" s="670"/>
      <c r="BA747" s="375"/>
      <c r="BB747" s="451"/>
      <c r="BC747" s="375"/>
      <c r="BD747" s="375"/>
      <c r="BE747" s="375"/>
      <c r="BF747" s="375"/>
      <c r="BG747" s="375"/>
      <c r="BH747" s="375"/>
      <c r="BI747" s="375"/>
      <c r="BJ747" s="375"/>
      <c r="BK747" s="375"/>
      <c r="BL747" s="375"/>
      <c r="BM747" s="375"/>
      <c r="BN747" s="375"/>
      <c r="BO747" s="375"/>
      <c r="BP747" s="375"/>
      <c r="BQ747" s="375"/>
      <c r="BR747" s="375"/>
      <c r="BS747" s="375"/>
      <c r="BT747" s="375"/>
      <c r="BU747" s="375"/>
      <c r="BV747" s="375"/>
      <c r="BW747" s="375"/>
      <c r="BX747" s="375"/>
      <c r="BY747" s="375"/>
      <c r="BZ747" s="375"/>
      <c r="CA747" s="375"/>
      <c r="CB747" s="375"/>
      <c r="CC747" s="375"/>
      <c r="CD747" s="375"/>
      <c r="CE747" s="375"/>
      <c r="CF747" s="375"/>
      <c r="CG747" s="375"/>
      <c r="CH747" s="375"/>
      <c r="CI747" s="375"/>
      <c r="CJ747" s="375"/>
      <c r="CK747" s="375"/>
      <c r="CL747" s="375"/>
      <c r="CM747" s="375"/>
      <c r="CN747" s="375"/>
      <c r="CO747" s="375"/>
      <c r="CP747" s="375"/>
      <c r="CQ747" s="375"/>
      <c r="CR747" s="375"/>
      <c r="CS747" s="375"/>
      <c r="CT747" s="375"/>
      <c r="CU747" s="375"/>
      <c r="CV747" s="375"/>
      <c r="CW747" s="375"/>
      <c r="CX747" s="375"/>
      <c r="CY747" s="375"/>
      <c r="CZ747" s="375"/>
    </row>
    <row r="748" ht="25.15" customHeight="true" x14ac:dyDescent="0.2">
      <c r="C748" s="1142"/>
      <c r="D748" s="1142"/>
      <c r="E748" s="670"/>
      <c r="F748" s="670"/>
      <c r="G748" s="670"/>
      <c r="H748" s="1142"/>
      <c r="I748" s="1142"/>
      <c r="J748" s="670"/>
      <c r="K748" s="670"/>
      <c r="L748" s="670"/>
      <c r="M748" s="1142"/>
      <c r="N748" s="1142"/>
      <c r="O748" s="670"/>
      <c r="P748" s="670"/>
      <c r="Q748" s="670"/>
      <c r="BA748" s="375"/>
      <c r="BB748" s="451"/>
      <c r="BC748" s="375"/>
      <c r="BD748" s="375"/>
      <c r="BE748" s="375"/>
      <c r="BF748" s="375"/>
      <c r="BG748" s="375"/>
      <c r="BH748" s="375"/>
      <c r="BI748" s="375"/>
      <c r="BJ748" s="375"/>
      <c r="BK748" s="375"/>
      <c r="BL748" s="375"/>
      <c r="BM748" s="375"/>
      <c r="BN748" s="375"/>
      <c r="BO748" s="375"/>
      <c r="BP748" s="375"/>
      <c r="BQ748" s="375"/>
      <c r="BR748" s="375"/>
      <c r="BS748" s="375"/>
      <c r="BT748" s="375"/>
      <c r="BU748" s="375"/>
      <c r="BV748" s="375"/>
      <c r="BW748" s="375"/>
      <c r="BX748" s="375"/>
      <c r="BY748" s="375"/>
      <c r="BZ748" s="375"/>
      <c r="CA748" s="375"/>
      <c r="CB748" s="375"/>
      <c r="CC748" s="375"/>
      <c r="CD748" s="375"/>
      <c r="CE748" s="375"/>
      <c r="CF748" s="375"/>
      <c r="CG748" s="375"/>
      <c r="CH748" s="375"/>
      <c r="CI748" s="375"/>
      <c r="CJ748" s="375"/>
      <c r="CK748" s="375"/>
      <c r="CL748" s="375"/>
      <c r="CM748" s="375"/>
      <c r="CN748" s="375"/>
      <c r="CO748" s="375"/>
      <c r="CP748" s="375"/>
      <c r="CQ748" s="375"/>
      <c r="CR748" s="375"/>
      <c r="CS748" s="375"/>
      <c r="CT748" s="375"/>
      <c r="CU748" s="375"/>
      <c r="CV748" s="375"/>
      <c r="CW748" s="375"/>
      <c r="CX748" s="375"/>
      <c r="CY748" s="375"/>
      <c r="CZ748" s="375"/>
    </row>
    <row r="749" ht="25.15" customHeight="true" x14ac:dyDescent="0.2">
      <c r="C749" s="1142"/>
      <c r="D749" s="1142"/>
      <c r="E749" s="670"/>
      <c r="F749" s="670"/>
      <c r="G749" s="670"/>
      <c r="H749" s="1142"/>
      <c r="I749" s="1142"/>
      <c r="J749" s="670"/>
      <c r="K749" s="670"/>
      <c r="L749" s="670"/>
      <c r="M749" s="1142"/>
      <c r="N749" s="1142"/>
      <c r="O749" s="670"/>
      <c r="P749" s="670"/>
      <c r="Q749" s="670"/>
      <c r="BA749" s="375"/>
      <c r="BB749" s="451"/>
      <c r="BC749" s="375"/>
      <c r="BD749" s="375"/>
      <c r="BE749" s="375"/>
      <c r="BF749" s="375"/>
      <c r="BG749" s="375"/>
      <c r="BH749" s="375"/>
      <c r="BI749" s="375"/>
      <c r="BJ749" s="375"/>
      <c r="BK749" s="375"/>
      <c r="BL749" s="375"/>
      <c r="BM749" s="375"/>
      <c r="BN749" s="375"/>
      <c r="BO749" s="375"/>
      <c r="BP749" s="375"/>
      <c r="BQ749" s="375"/>
      <c r="BR749" s="375"/>
      <c r="BS749" s="375"/>
      <c r="BT749" s="375"/>
      <c r="BU749" s="375"/>
      <c r="BV749" s="375"/>
      <c r="BW749" s="375"/>
      <c r="BX749" s="375"/>
      <c r="BY749" s="375"/>
      <c r="BZ749" s="375"/>
      <c r="CA749" s="375"/>
      <c r="CB749" s="375"/>
      <c r="CC749" s="375"/>
      <c r="CD749" s="375"/>
      <c r="CE749" s="375"/>
      <c r="CF749" s="375"/>
      <c r="CG749" s="375"/>
      <c r="CH749" s="375"/>
      <c r="CI749" s="375"/>
      <c r="CJ749" s="375"/>
      <c r="CK749" s="375"/>
      <c r="CL749" s="375"/>
      <c r="CM749" s="375"/>
      <c r="CN749" s="375"/>
      <c r="CO749" s="375"/>
      <c r="CP749" s="375"/>
      <c r="CQ749" s="375"/>
      <c r="CR749" s="375"/>
      <c r="CS749" s="375"/>
      <c r="CT749" s="375"/>
      <c r="CU749" s="375"/>
      <c r="CV749" s="375"/>
      <c r="CW749" s="375"/>
      <c r="CX749" s="375"/>
      <c r="CY749" s="375"/>
      <c r="CZ749" s="375"/>
    </row>
    <row r="750" ht="25.15" customHeight="true" x14ac:dyDescent="0.2">
      <c r="C750" s="1142"/>
      <c r="D750" s="1142"/>
      <c r="E750" s="670"/>
      <c r="F750" s="670"/>
      <c r="G750" s="670"/>
      <c r="H750" s="1142"/>
      <c r="I750" s="1142"/>
      <c r="J750" s="670"/>
      <c r="K750" s="670"/>
      <c r="L750" s="670"/>
      <c r="M750" s="1142"/>
      <c r="N750" s="1142"/>
      <c r="O750" s="670"/>
      <c r="P750" s="670"/>
      <c r="Q750" s="670"/>
      <c r="BA750" s="375"/>
      <c r="BB750" s="451"/>
      <c r="BC750" s="375"/>
      <c r="BD750" s="375"/>
      <c r="BE750" s="375"/>
      <c r="BF750" s="375"/>
      <c r="BG750" s="375"/>
      <c r="BH750" s="375"/>
      <c r="BI750" s="375"/>
      <c r="BJ750" s="375"/>
      <c r="BK750" s="375"/>
      <c r="BL750" s="375"/>
      <c r="BM750" s="375"/>
      <c r="BN750" s="375"/>
      <c r="BO750" s="375"/>
      <c r="BP750" s="375"/>
      <c r="BQ750" s="375"/>
      <c r="BR750" s="375"/>
      <c r="BS750" s="375"/>
      <c r="BT750" s="375"/>
      <c r="BU750" s="375"/>
      <c r="BV750" s="375"/>
      <c r="BW750" s="375"/>
      <c r="BX750" s="375"/>
      <c r="BY750" s="375"/>
      <c r="BZ750" s="375"/>
      <c r="CA750" s="375"/>
      <c r="CB750" s="375"/>
      <c r="CC750" s="375"/>
      <c r="CD750" s="375"/>
      <c r="CE750" s="375"/>
      <c r="CF750" s="375"/>
      <c r="CG750" s="375"/>
      <c r="CH750" s="375"/>
      <c r="CI750" s="375"/>
      <c r="CJ750" s="375"/>
      <c r="CK750" s="375"/>
      <c r="CL750" s="375"/>
      <c r="CM750" s="375"/>
      <c r="CN750" s="375"/>
      <c r="CO750" s="375"/>
      <c r="CP750" s="375"/>
      <c r="CQ750" s="375"/>
      <c r="CR750" s="375"/>
      <c r="CS750" s="375"/>
      <c r="CT750" s="375"/>
      <c r="CU750" s="375"/>
      <c r="CV750" s="375"/>
      <c r="CW750" s="375"/>
      <c r="CX750" s="375"/>
      <c r="CY750" s="375"/>
      <c r="CZ750" s="375"/>
    </row>
    <row r="751" ht="25.15" customHeight="true" x14ac:dyDescent="0.2">
      <c r="C751" s="1142"/>
      <c r="D751" s="1142"/>
      <c r="E751" s="670"/>
      <c r="F751" s="670"/>
      <c r="G751" s="670"/>
      <c r="H751" s="1142"/>
      <c r="I751" s="1142"/>
      <c r="J751" s="670"/>
      <c r="K751" s="670"/>
      <c r="L751" s="670"/>
      <c r="M751" s="1142"/>
      <c r="N751" s="1142"/>
      <c r="O751" s="670"/>
      <c r="P751" s="670"/>
      <c r="Q751" s="670"/>
      <c r="BA751" s="375"/>
      <c r="BB751" s="451"/>
      <c r="BC751" s="375"/>
      <c r="BD751" s="375"/>
      <c r="BE751" s="375"/>
      <c r="BF751" s="375"/>
      <c r="BG751" s="375"/>
      <c r="BH751" s="375"/>
      <c r="BI751" s="375"/>
      <c r="BJ751" s="375"/>
      <c r="BK751" s="375"/>
      <c r="BL751" s="375"/>
      <c r="BM751" s="375"/>
      <c r="BN751" s="375"/>
      <c r="BO751" s="375"/>
      <c r="BP751" s="375"/>
      <c r="BQ751" s="375"/>
      <c r="BR751" s="375"/>
      <c r="BS751" s="375"/>
      <c r="BT751" s="375"/>
      <c r="BU751" s="375"/>
      <c r="BV751" s="375"/>
      <c r="BW751" s="375"/>
      <c r="BX751" s="375"/>
      <c r="BY751" s="375"/>
      <c r="BZ751" s="375"/>
      <c r="CA751" s="375"/>
      <c r="CB751" s="375"/>
      <c r="CC751" s="375"/>
      <c r="CD751" s="375"/>
      <c r="CE751" s="375"/>
      <c r="CF751" s="375"/>
      <c r="CG751" s="375"/>
      <c r="CH751" s="375"/>
      <c r="CI751" s="375"/>
      <c r="CJ751" s="375"/>
      <c r="CK751" s="375"/>
      <c r="CL751" s="375"/>
      <c r="CM751" s="375"/>
      <c r="CN751" s="375"/>
      <c r="CO751" s="375"/>
      <c r="CP751" s="375"/>
      <c r="CQ751" s="375"/>
      <c r="CR751" s="375"/>
      <c r="CS751" s="375"/>
      <c r="CT751" s="375"/>
      <c r="CU751" s="375"/>
      <c r="CV751" s="375"/>
      <c r="CW751" s="375"/>
      <c r="CX751" s="375"/>
      <c r="CY751" s="375"/>
      <c r="CZ751" s="375"/>
    </row>
    <row r="752" ht="25.15" customHeight="true" x14ac:dyDescent="0.2">
      <c r="C752" s="1142"/>
      <c r="D752" s="1142"/>
      <c r="E752" s="670"/>
      <c r="F752" s="670"/>
      <c r="G752" s="670"/>
      <c r="H752" s="1142"/>
      <c r="I752" s="1142"/>
      <c r="J752" s="670"/>
      <c r="K752" s="670"/>
      <c r="L752" s="670"/>
      <c r="M752" s="1142"/>
      <c r="N752" s="1142"/>
      <c r="O752" s="670"/>
      <c r="P752" s="670"/>
      <c r="Q752" s="670"/>
      <c r="BA752" s="375"/>
      <c r="BB752" s="451"/>
      <c r="BC752" s="375"/>
      <c r="BD752" s="375"/>
      <c r="BE752" s="375"/>
      <c r="BF752" s="375"/>
      <c r="BG752" s="375"/>
      <c r="BH752" s="375"/>
      <c r="BI752" s="375"/>
      <c r="BJ752" s="375"/>
      <c r="BK752" s="375"/>
      <c r="BL752" s="375"/>
      <c r="BM752" s="375"/>
      <c r="BN752" s="375"/>
      <c r="BO752" s="375"/>
      <c r="BP752" s="375"/>
      <c r="BQ752" s="375"/>
      <c r="BR752" s="375"/>
      <c r="BS752" s="375"/>
      <c r="BT752" s="375"/>
      <c r="BU752" s="375"/>
      <c r="BV752" s="375"/>
      <c r="BW752" s="375"/>
      <c r="BX752" s="375"/>
      <c r="BY752" s="375"/>
      <c r="BZ752" s="375"/>
      <c r="CA752" s="375"/>
      <c r="CB752" s="375"/>
      <c r="CC752" s="375"/>
      <c r="CD752" s="375"/>
      <c r="CE752" s="375"/>
      <c r="CF752" s="375"/>
      <c r="CG752" s="375"/>
      <c r="CH752" s="375"/>
      <c r="CI752" s="375"/>
      <c r="CJ752" s="375"/>
      <c r="CK752" s="375"/>
      <c r="CL752" s="375"/>
      <c r="CM752" s="375"/>
      <c r="CN752" s="375"/>
      <c r="CO752" s="375"/>
      <c r="CP752" s="375"/>
      <c r="CQ752" s="375"/>
      <c r="CR752" s="375"/>
      <c r="CS752" s="375"/>
      <c r="CT752" s="375"/>
      <c r="CU752" s="375"/>
      <c r="CV752" s="375"/>
      <c r="CW752" s="375"/>
      <c r="CX752" s="375"/>
      <c r="CY752" s="375"/>
      <c r="CZ752" s="375"/>
    </row>
    <row r="753" ht="25.15" customHeight="true" x14ac:dyDescent="0.2">
      <c r="C753" s="1142"/>
      <c r="D753" s="1142"/>
      <c r="E753" s="670"/>
      <c r="F753" s="670"/>
      <c r="G753" s="670"/>
      <c r="H753" s="1142"/>
      <c r="I753" s="1142"/>
      <c r="J753" s="670"/>
      <c r="K753" s="670"/>
      <c r="L753" s="670"/>
      <c r="M753" s="1142"/>
      <c r="N753" s="1142"/>
      <c r="O753" s="670"/>
      <c r="P753" s="670"/>
      <c r="Q753" s="670"/>
      <c r="BA753" s="375"/>
      <c r="BB753" s="451"/>
      <c r="BC753" s="375"/>
      <c r="BD753" s="375"/>
      <c r="BE753" s="375"/>
      <c r="BF753" s="375"/>
      <c r="BG753" s="375"/>
      <c r="BH753" s="375"/>
      <c r="BI753" s="375"/>
      <c r="BJ753" s="375"/>
      <c r="BK753" s="375"/>
      <c r="BL753" s="375"/>
      <c r="BM753" s="375"/>
      <c r="BN753" s="375"/>
      <c r="BO753" s="375"/>
      <c r="BP753" s="375"/>
      <c r="BQ753" s="375"/>
      <c r="BR753" s="375"/>
      <c r="BS753" s="375"/>
      <c r="BT753" s="375"/>
      <c r="BU753" s="375"/>
      <c r="BV753" s="375"/>
      <c r="BW753" s="375"/>
      <c r="BX753" s="375"/>
      <c r="BY753" s="375"/>
      <c r="BZ753" s="375"/>
      <c r="CA753" s="375"/>
      <c r="CB753" s="375"/>
      <c r="CC753" s="375"/>
      <c r="CD753" s="375"/>
      <c r="CE753" s="375"/>
      <c r="CF753" s="375"/>
      <c r="CG753" s="375"/>
      <c r="CH753" s="375"/>
      <c r="CI753" s="375"/>
      <c r="CJ753" s="375"/>
      <c r="CK753" s="375"/>
      <c r="CL753" s="375"/>
      <c r="CM753" s="375"/>
      <c r="CN753" s="375"/>
      <c r="CO753" s="375"/>
      <c r="CP753" s="375"/>
      <c r="CQ753" s="375"/>
      <c r="CR753" s="375"/>
      <c r="CS753" s="375"/>
      <c r="CT753" s="375"/>
      <c r="CU753" s="375"/>
      <c r="CV753" s="375"/>
      <c r="CW753" s="375"/>
      <c r="CX753" s="375"/>
      <c r="CY753" s="375"/>
      <c r="CZ753" s="375"/>
    </row>
    <row r="754" ht="25.15" customHeight="true" x14ac:dyDescent="0.2">
      <c r="C754" s="1142"/>
      <c r="D754" s="1142"/>
      <c r="E754" s="670"/>
      <c r="F754" s="670"/>
      <c r="G754" s="670"/>
      <c r="H754" s="1142"/>
      <c r="I754" s="1142"/>
      <c r="J754" s="670"/>
      <c r="K754" s="670"/>
      <c r="L754" s="670"/>
      <c r="M754" s="1142"/>
      <c r="N754" s="1142"/>
      <c r="O754" s="670"/>
      <c r="P754" s="670"/>
      <c r="Q754" s="670"/>
      <c r="BA754" s="375"/>
      <c r="BB754" s="451"/>
      <c r="BC754" s="375"/>
      <c r="BD754" s="375"/>
      <c r="BE754" s="375"/>
      <c r="BF754" s="375"/>
      <c r="BG754" s="375"/>
      <c r="BH754" s="375"/>
      <c r="BI754" s="375"/>
      <c r="BJ754" s="375"/>
      <c r="BK754" s="375"/>
      <c r="BL754" s="375"/>
      <c r="BM754" s="375"/>
      <c r="BN754" s="375"/>
      <c r="BO754" s="375"/>
      <c r="BP754" s="375"/>
      <c r="BQ754" s="375"/>
      <c r="BR754" s="375"/>
      <c r="BS754" s="375"/>
      <c r="BT754" s="375"/>
      <c r="BU754" s="375"/>
      <c r="BV754" s="375"/>
      <c r="BW754" s="375"/>
      <c r="BX754" s="375"/>
      <c r="BY754" s="375"/>
      <c r="BZ754" s="375"/>
      <c r="CA754" s="375"/>
      <c r="CB754" s="375"/>
      <c r="CC754" s="375"/>
      <c r="CD754" s="375"/>
      <c r="CE754" s="375"/>
      <c r="CF754" s="375"/>
      <c r="CG754" s="375"/>
      <c r="CH754" s="375"/>
      <c r="CI754" s="375"/>
      <c r="CJ754" s="375"/>
      <c r="CK754" s="375"/>
      <c r="CL754" s="375"/>
      <c r="CM754" s="375"/>
      <c r="CN754" s="375"/>
      <c r="CO754" s="375"/>
      <c r="CP754" s="375"/>
      <c r="CQ754" s="375"/>
      <c r="CR754" s="375"/>
      <c r="CS754" s="375"/>
      <c r="CT754" s="375"/>
      <c r="CU754" s="375"/>
      <c r="CV754" s="375"/>
      <c r="CW754" s="375"/>
      <c r="CX754" s="375"/>
      <c r="CY754" s="375"/>
      <c r="CZ754" s="375"/>
    </row>
    <row r="755" ht="25.15" customHeight="true" x14ac:dyDescent="0.2">
      <c r="C755" s="1142"/>
      <c r="D755" s="1142"/>
      <c r="E755" s="670"/>
      <c r="F755" s="670"/>
      <c r="G755" s="670"/>
      <c r="H755" s="1142"/>
      <c r="I755" s="1142"/>
      <c r="J755" s="670"/>
      <c r="K755" s="670"/>
      <c r="L755" s="670"/>
      <c r="M755" s="1142"/>
      <c r="N755" s="1142"/>
      <c r="O755" s="670"/>
      <c r="P755" s="670"/>
      <c r="Q755" s="670"/>
      <c r="BA755" s="375"/>
      <c r="BB755" s="451"/>
      <c r="BC755" s="375"/>
      <c r="BD755" s="375"/>
      <c r="BE755" s="375"/>
      <c r="BF755" s="375"/>
      <c r="BG755" s="375"/>
      <c r="BH755" s="375"/>
      <c r="BI755" s="375"/>
      <c r="BJ755" s="375"/>
      <c r="BK755" s="375"/>
      <c r="BL755" s="375"/>
      <c r="BM755" s="375"/>
      <c r="BN755" s="375"/>
      <c r="BO755" s="375"/>
      <c r="BP755" s="375"/>
      <c r="BQ755" s="375"/>
      <c r="BR755" s="375"/>
      <c r="BS755" s="375"/>
      <c r="BT755" s="375"/>
      <c r="BU755" s="375"/>
      <c r="BV755" s="375"/>
      <c r="BW755" s="375"/>
      <c r="BX755" s="375"/>
      <c r="BY755" s="375"/>
      <c r="BZ755" s="375"/>
      <c r="CA755" s="375"/>
      <c r="CB755" s="375"/>
      <c r="CC755" s="375"/>
      <c r="CD755" s="375"/>
      <c r="CE755" s="375"/>
      <c r="CF755" s="375"/>
      <c r="CG755" s="375"/>
      <c r="CH755" s="375"/>
      <c r="CI755" s="375"/>
      <c r="CJ755" s="375"/>
      <c r="CK755" s="375"/>
      <c r="CL755" s="375"/>
      <c r="CM755" s="375"/>
      <c r="CN755" s="375"/>
      <c r="CO755" s="375"/>
      <c r="CP755" s="375"/>
      <c r="CQ755" s="375"/>
      <c r="CR755" s="375"/>
      <c r="CS755" s="375"/>
      <c r="CT755" s="375"/>
      <c r="CU755" s="375"/>
      <c r="CV755" s="375"/>
      <c r="CW755" s="375"/>
      <c r="CX755" s="375"/>
      <c r="CY755" s="375"/>
      <c r="CZ755" s="375"/>
    </row>
    <row r="756" ht="25.15" customHeight="true" x14ac:dyDescent="0.2">
      <c r="C756" s="1142"/>
      <c r="D756" s="1142"/>
      <c r="E756" s="670"/>
      <c r="F756" s="670"/>
      <c r="G756" s="670"/>
      <c r="H756" s="1142"/>
      <c r="I756" s="1142"/>
      <c r="J756" s="670"/>
      <c r="K756" s="670"/>
      <c r="L756" s="670"/>
      <c r="M756" s="1142"/>
      <c r="N756" s="1142"/>
      <c r="O756" s="670"/>
      <c r="P756" s="670"/>
      <c r="Q756" s="670"/>
      <c r="BA756" s="375"/>
      <c r="BB756" s="451"/>
      <c r="BC756" s="375"/>
      <c r="BD756" s="375"/>
      <c r="BE756" s="375"/>
      <c r="BF756" s="375"/>
      <c r="BG756" s="375"/>
      <c r="BH756" s="375"/>
      <c r="BI756" s="375"/>
      <c r="BJ756" s="375"/>
      <c r="BK756" s="375"/>
      <c r="BL756" s="375"/>
      <c r="BM756" s="375"/>
      <c r="BN756" s="375"/>
      <c r="BO756" s="375"/>
      <c r="BP756" s="375"/>
      <c r="BQ756" s="375"/>
      <c r="BR756" s="375"/>
      <c r="BS756" s="375"/>
      <c r="BT756" s="375"/>
      <c r="BU756" s="375"/>
      <c r="BV756" s="375"/>
      <c r="BW756" s="375"/>
      <c r="BX756" s="375"/>
      <c r="BY756" s="375"/>
      <c r="BZ756" s="375"/>
      <c r="CA756" s="375"/>
      <c r="CB756" s="375"/>
      <c r="CC756" s="375"/>
      <c r="CD756" s="375"/>
      <c r="CE756" s="375"/>
      <c r="CF756" s="375"/>
      <c r="CG756" s="375"/>
      <c r="CH756" s="375"/>
      <c r="CI756" s="375"/>
      <c r="CJ756" s="375"/>
      <c r="CK756" s="375"/>
      <c r="CL756" s="375"/>
      <c r="CM756" s="375"/>
      <c r="CN756" s="375"/>
      <c r="CO756" s="375"/>
      <c r="CP756" s="375"/>
      <c r="CQ756" s="375"/>
      <c r="CR756" s="375"/>
      <c r="CS756" s="375"/>
      <c r="CT756" s="375"/>
      <c r="CU756" s="375"/>
      <c r="CV756" s="375"/>
      <c r="CW756" s="375"/>
      <c r="CX756" s="375"/>
      <c r="CY756" s="375"/>
      <c r="CZ756" s="375"/>
    </row>
    <row r="757" ht="25.15" customHeight="true" x14ac:dyDescent="0.2">
      <c r="C757" s="1142"/>
      <c r="D757" s="1142"/>
      <c r="E757" s="670"/>
      <c r="F757" s="670"/>
      <c r="G757" s="670"/>
      <c r="H757" s="1142"/>
      <c r="I757" s="1142"/>
      <c r="J757" s="670"/>
      <c r="K757" s="670"/>
      <c r="L757" s="670"/>
      <c r="M757" s="1142"/>
      <c r="N757" s="1142"/>
      <c r="O757" s="670"/>
      <c r="P757" s="670"/>
      <c r="Q757" s="670"/>
      <c r="BA757" s="375"/>
      <c r="BB757" s="451"/>
      <c r="BC757" s="375"/>
      <c r="BD757" s="375"/>
      <c r="BE757" s="375"/>
      <c r="BF757" s="375"/>
      <c r="BG757" s="375"/>
      <c r="BH757" s="375"/>
      <c r="BI757" s="375"/>
      <c r="BJ757" s="375"/>
      <c r="BK757" s="375"/>
      <c r="BL757" s="375"/>
      <c r="BM757" s="375"/>
      <c r="BN757" s="375"/>
      <c r="BO757" s="375"/>
      <c r="BP757" s="375"/>
      <c r="BQ757" s="375"/>
      <c r="BR757" s="375"/>
      <c r="BS757" s="375"/>
      <c r="BT757" s="375"/>
      <c r="BU757" s="375"/>
      <c r="BV757" s="375"/>
      <c r="BW757" s="375"/>
      <c r="BX757" s="375"/>
      <c r="BY757" s="375"/>
      <c r="BZ757" s="375"/>
      <c r="CA757" s="375"/>
      <c r="CB757" s="375"/>
      <c r="CC757" s="375"/>
      <c r="CD757" s="375"/>
      <c r="CE757" s="375"/>
      <c r="CF757" s="375"/>
      <c r="CG757" s="375"/>
      <c r="CH757" s="375"/>
      <c r="CI757" s="375"/>
      <c r="CJ757" s="375"/>
      <c r="CK757" s="375"/>
      <c r="CL757" s="375"/>
      <c r="CM757" s="375"/>
      <c r="CN757" s="375"/>
      <c r="CO757" s="375"/>
      <c r="CP757" s="375"/>
      <c r="CQ757" s="375"/>
      <c r="CR757" s="375"/>
      <c r="CS757" s="375"/>
      <c r="CT757" s="375"/>
      <c r="CU757" s="375"/>
      <c r="CV757" s="375"/>
      <c r="CW757" s="375"/>
      <c r="CX757" s="375"/>
      <c r="CY757" s="375"/>
      <c r="CZ757" s="375"/>
    </row>
    <row r="758" ht="25.15" customHeight="true" x14ac:dyDescent="0.2">
      <c r="C758" s="1142"/>
      <c r="D758" s="1142"/>
      <c r="E758" s="670"/>
      <c r="F758" s="670"/>
      <c r="G758" s="670"/>
      <c r="H758" s="1142"/>
      <c r="I758" s="1142"/>
      <c r="J758" s="670"/>
      <c r="K758" s="670"/>
      <c r="L758" s="670"/>
      <c r="M758" s="1142"/>
      <c r="N758" s="1142"/>
      <c r="O758" s="670"/>
      <c r="P758" s="670"/>
      <c r="Q758" s="670"/>
      <c r="BA758" s="375"/>
      <c r="BB758" s="451"/>
      <c r="BC758" s="375"/>
      <c r="BD758" s="375"/>
      <c r="BE758" s="375"/>
      <c r="BF758" s="375"/>
      <c r="BG758" s="375"/>
      <c r="BH758" s="375"/>
      <c r="BI758" s="375"/>
      <c r="BJ758" s="375"/>
      <c r="BK758" s="375"/>
      <c r="BL758" s="375"/>
      <c r="BM758" s="375"/>
      <c r="BN758" s="375"/>
      <c r="BO758" s="375"/>
      <c r="BP758" s="375"/>
      <c r="BQ758" s="375"/>
      <c r="BR758" s="375"/>
      <c r="BS758" s="375"/>
      <c r="BT758" s="375"/>
      <c r="BU758" s="375"/>
      <c r="BV758" s="375"/>
      <c r="BW758" s="375"/>
      <c r="BX758" s="375"/>
      <c r="BY758" s="375"/>
      <c r="BZ758" s="375"/>
      <c r="CA758" s="375"/>
      <c r="CB758" s="375"/>
      <c r="CC758" s="375"/>
      <c r="CD758" s="375"/>
      <c r="CE758" s="375"/>
      <c r="CF758" s="375"/>
      <c r="CG758" s="375"/>
      <c r="CH758" s="375"/>
      <c r="CI758" s="375"/>
      <c r="CJ758" s="375"/>
      <c r="CK758" s="375"/>
      <c r="CL758" s="375"/>
      <c r="CM758" s="375"/>
      <c r="CN758" s="375"/>
      <c r="CO758" s="375"/>
      <c r="CP758" s="375"/>
      <c r="CQ758" s="375"/>
      <c r="CR758" s="375"/>
      <c r="CS758" s="375"/>
      <c r="CT758" s="375"/>
      <c r="CU758" s="375"/>
      <c r="CV758" s="375"/>
      <c r="CW758" s="375"/>
      <c r="CX758" s="375"/>
      <c r="CY758" s="375"/>
      <c r="CZ758" s="375"/>
    </row>
    <row r="759" ht="25.15" customHeight="true" x14ac:dyDescent="0.2">
      <c r="C759" s="1142"/>
      <c r="D759" s="1142"/>
      <c r="E759" s="670"/>
      <c r="F759" s="670"/>
      <c r="G759" s="670"/>
      <c r="H759" s="1142"/>
      <c r="I759" s="1142"/>
      <c r="J759" s="670"/>
      <c r="K759" s="670"/>
      <c r="L759" s="670"/>
      <c r="M759" s="1142"/>
      <c r="N759" s="1142"/>
      <c r="O759" s="670"/>
      <c r="P759" s="670"/>
      <c r="Q759" s="670"/>
      <c r="BA759" s="375"/>
      <c r="BB759" s="451"/>
      <c r="BC759" s="375"/>
      <c r="BD759" s="375"/>
      <c r="BE759" s="375"/>
      <c r="BF759" s="375"/>
      <c r="BG759" s="375"/>
      <c r="BH759" s="375"/>
      <c r="BI759" s="375"/>
      <c r="BJ759" s="375"/>
      <c r="BK759" s="375"/>
      <c r="BL759" s="375"/>
      <c r="BM759" s="375"/>
      <c r="BN759" s="375"/>
      <c r="BO759" s="375"/>
      <c r="BP759" s="375"/>
      <c r="BQ759" s="375"/>
      <c r="BR759" s="375"/>
      <c r="BS759" s="375"/>
      <c r="BT759" s="375"/>
      <c r="BU759" s="375"/>
      <c r="BV759" s="375"/>
      <c r="BW759" s="375"/>
      <c r="BX759" s="375"/>
      <c r="BY759" s="375"/>
      <c r="BZ759" s="375"/>
      <c r="CA759" s="375"/>
      <c r="CB759" s="375"/>
      <c r="CC759" s="375"/>
      <c r="CD759" s="375"/>
      <c r="CE759" s="375"/>
      <c r="CF759" s="375"/>
      <c r="CG759" s="375"/>
      <c r="CH759" s="375"/>
      <c r="CI759" s="375"/>
      <c r="CJ759" s="375"/>
      <c r="CK759" s="375"/>
      <c r="CL759" s="375"/>
      <c r="CM759" s="375"/>
      <c r="CN759" s="375"/>
      <c r="CO759" s="375"/>
      <c r="CP759" s="375"/>
      <c r="CQ759" s="375"/>
      <c r="CR759" s="375"/>
      <c r="CS759" s="375"/>
      <c r="CT759" s="375"/>
      <c r="CU759" s="375"/>
      <c r="CV759" s="375"/>
      <c r="CW759" s="375"/>
      <c r="CX759" s="375"/>
      <c r="CY759" s="375"/>
      <c r="CZ759" s="375"/>
    </row>
    <row r="760" ht="25.15" customHeight="true" x14ac:dyDescent="0.2">
      <c r="C760" s="1142"/>
      <c r="D760" s="1142"/>
      <c r="E760" s="670"/>
      <c r="F760" s="670"/>
      <c r="G760" s="670"/>
      <c r="H760" s="1142"/>
      <c r="I760" s="1142"/>
      <c r="J760" s="670"/>
      <c r="K760" s="670"/>
      <c r="L760" s="670"/>
      <c r="M760" s="1142"/>
      <c r="N760" s="1142"/>
      <c r="O760" s="670"/>
      <c r="P760" s="670"/>
      <c r="Q760" s="670"/>
      <c r="BA760" s="375"/>
      <c r="BB760" s="451"/>
      <c r="BC760" s="375"/>
      <c r="BD760" s="375"/>
      <c r="BE760" s="375"/>
      <c r="BF760" s="375"/>
      <c r="BG760" s="375"/>
      <c r="BH760" s="375"/>
      <c r="BI760" s="375"/>
      <c r="BJ760" s="375"/>
      <c r="BK760" s="375"/>
      <c r="BL760" s="375"/>
      <c r="BM760" s="375"/>
      <c r="BN760" s="375"/>
      <c r="BO760" s="375"/>
      <c r="BP760" s="375"/>
      <c r="BQ760" s="375"/>
      <c r="BR760" s="375"/>
      <c r="BS760" s="375"/>
      <c r="BT760" s="375"/>
      <c r="BU760" s="375"/>
      <c r="BV760" s="375"/>
      <c r="BW760" s="375"/>
      <c r="BX760" s="375"/>
      <c r="BY760" s="375"/>
      <c r="BZ760" s="375"/>
      <c r="CA760" s="375"/>
      <c r="CB760" s="375"/>
      <c r="CC760" s="375"/>
      <c r="CD760" s="375"/>
      <c r="CE760" s="375"/>
      <c r="CF760" s="375"/>
      <c r="CG760" s="375"/>
      <c r="CH760" s="375"/>
      <c r="CI760" s="375"/>
      <c r="CJ760" s="375"/>
      <c r="CK760" s="375"/>
      <c r="CL760" s="375"/>
      <c r="CM760" s="375"/>
      <c r="CN760" s="375"/>
      <c r="CO760" s="375"/>
      <c r="CP760" s="375"/>
      <c r="CQ760" s="375"/>
      <c r="CR760" s="375"/>
      <c r="CS760" s="375"/>
      <c r="CT760" s="375"/>
      <c r="CU760" s="375"/>
      <c r="CV760" s="375"/>
      <c r="CW760" s="375"/>
      <c r="CX760" s="375"/>
      <c r="CY760" s="375"/>
      <c r="CZ760" s="375"/>
    </row>
    <row r="761" ht="25.15" customHeight="true" x14ac:dyDescent="0.2">
      <c r="C761" s="1142"/>
      <c r="D761" s="1142"/>
      <c r="E761" s="670"/>
      <c r="F761" s="670"/>
      <c r="G761" s="670"/>
      <c r="H761" s="1142"/>
      <c r="I761" s="1142"/>
      <c r="J761" s="670"/>
      <c r="K761" s="670"/>
      <c r="L761" s="670"/>
      <c r="M761" s="1142"/>
      <c r="N761" s="1142"/>
      <c r="O761" s="670"/>
      <c r="P761" s="670"/>
      <c r="Q761" s="670"/>
      <c r="BA761" s="375"/>
      <c r="BB761" s="451"/>
      <c r="BC761" s="375"/>
      <c r="BD761" s="375"/>
      <c r="BE761" s="375"/>
      <c r="BF761" s="375"/>
      <c r="BG761" s="375"/>
      <c r="BH761" s="375"/>
      <c r="BI761" s="375"/>
      <c r="BJ761" s="375"/>
      <c r="BK761" s="375"/>
      <c r="BL761" s="375"/>
      <c r="BM761" s="375"/>
      <c r="BN761" s="375"/>
      <c r="BO761" s="375"/>
      <c r="BP761" s="375"/>
      <c r="BQ761" s="375"/>
      <c r="BR761" s="375"/>
      <c r="BS761" s="375"/>
      <c r="BT761" s="375"/>
      <c r="BU761" s="375"/>
      <c r="BV761" s="375"/>
      <c r="BW761" s="375"/>
      <c r="BX761" s="375"/>
      <c r="BY761" s="375"/>
      <c r="BZ761" s="375"/>
      <c r="CA761" s="375"/>
      <c r="CB761" s="375"/>
      <c r="CC761" s="375"/>
      <c r="CD761" s="375"/>
      <c r="CE761" s="375"/>
      <c r="CF761" s="375"/>
      <c r="CG761" s="375"/>
      <c r="CH761" s="375"/>
      <c r="CI761" s="375"/>
      <c r="CJ761" s="375"/>
      <c r="CK761" s="375"/>
      <c r="CL761" s="375"/>
      <c r="CM761" s="375"/>
      <c r="CN761" s="375"/>
      <c r="CO761" s="375"/>
      <c r="CP761" s="375"/>
      <c r="CQ761" s="375"/>
      <c r="CR761" s="375"/>
      <c r="CS761" s="375"/>
      <c r="CT761" s="375"/>
      <c r="CU761" s="375"/>
      <c r="CV761" s="375"/>
      <c r="CW761" s="375"/>
      <c r="CX761" s="375"/>
      <c r="CY761" s="375"/>
      <c r="CZ761" s="375"/>
    </row>
    <row r="762" ht="25.15" customHeight="true" x14ac:dyDescent="0.2">
      <c r="C762" s="1142"/>
      <c r="D762" s="1142"/>
      <c r="E762" s="670"/>
      <c r="F762" s="670"/>
      <c r="G762" s="670"/>
      <c r="H762" s="1142"/>
      <c r="I762" s="1142"/>
      <c r="J762" s="670"/>
      <c r="K762" s="670"/>
      <c r="L762" s="670"/>
      <c r="M762" s="1142"/>
      <c r="N762" s="1142"/>
      <c r="O762" s="670"/>
      <c r="P762" s="670"/>
      <c r="Q762" s="670"/>
      <c r="BA762" s="375"/>
      <c r="BB762" s="451"/>
      <c r="BC762" s="375"/>
      <c r="BD762" s="375"/>
      <c r="BE762" s="375"/>
      <c r="BF762" s="375"/>
      <c r="BG762" s="375"/>
      <c r="BH762" s="375"/>
      <c r="BI762" s="375"/>
      <c r="BJ762" s="375"/>
      <c r="BK762" s="375"/>
      <c r="BL762" s="375"/>
      <c r="BM762" s="375"/>
      <c r="BN762" s="375"/>
      <c r="BO762" s="375"/>
      <c r="BP762" s="375"/>
      <c r="BQ762" s="375"/>
      <c r="BR762" s="375"/>
      <c r="BS762" s="375"/>
      <c r="BT762" s="375"/>
      <c r="BU762" s="375"/>
      <c r="BV762" s="375"/>
      <c r="BW762" s="375"/>
      <c r="BX762" s="375"/>
      <c r="BY762" s="375"/>
      <c r="BZ762" s="375"/>
      <c r="CA762" s="375"/>
      <c r="CB762" s="375"/>
      <c r="CC762" s="375"/>
      <c r="CD762" s="375"/>
      <c r="CE762" s="375"/>
      <c r="CF762" s="375"/>
      <c r="CG762" s="375"/>
      <c r="CH762" s="375"/>
      <c r="CI762" s="375"/>
      <c r="CJ762" s="375"/>
      <c r="CK762" s="375"/>
      <c r="CL762" s="375"/>
      <c r="CM762" s="375"/>
      <c r="CN762" s="375"/>
      <c r="CO762" s="375"/>
      <c r="CP762" s="375"/>
      <c r="CQ762" s="375"/>
      <c r="CR762" s="375"/>
      <c r="CS762" s="375"/>
      <c r="CT762" s="375"/>
      <c r="CU762" s="375"/>
      <c r="CV762" s="375"/>
      <c r="CW762" s="375"/>
      <c r="CX762" s="375"/>
      <c r="CY762" s="375"/>
      <c r="CZ762" s="375"/>
    </row>
    <row r="763" ht="25.15" customHeight="true" x14ac:dyDescent="0.2">
      <c r="C763" s="1142"/>
      <c r="D763" s="1142"/>
      <c r="E763" s="670"/>
      <c r="F763" s="670"/>
      <c r="G763" s="670"/>
      <c r="H763" s="1142"/>
      <c r="I763" s="1142"/>
      <c r="J763" s="670"/>
      <c r="K763" s="670"/>
      <c r="L763" s="670"/>
      <c r="M763" s="1142"/>
      <c r="N763" s="1142"/>
      <c r="O763" s="670"/>
      <c r="P763" s="670"/>
      <c r="Q763" s="670"/>
      <c r="BA763" s="375"/>
      <c r="BB763" s="451"/>
      <c r="BC763" s="375"/>
      <c r="BD763" s="375"/>
      <c r="BE763" s="375"/>
      <c r="BF763" s="375"/>
      <c r="BG763" s="375"/>
      <c r="BH763" s="375"/>
      <c r="BI763" s="375"/>
      <c r="BJ763" s="375"/>
      <c r="BK763" s="375"/>
      <c r="BL763" s="375"/>
      <c r="BM763" s="375"/>
      <c r="BN763" s="375"/>
      <c r="BO763" s="375"/>
      <c r="BP763" s="375"/>
      <c r="BQ763" s="375"/>
      <c r="BR763" s="375"/>
      <c r="BS763" s="375"/>
      <c r="BT763" s="375"/>
      <c r="BU763" s="375"/>
      <c r="BV763" s="375"/>
      <c r="BW763" s="375"/>
      <c r="BX763" s="375"/>
      <c r="BY763" s="375"/>
      <c r="BZ763" s="375"/>
      <c r="CA763" s="375"/>
      <c r="CB763" s="375"/>
      <c r="CC763" s="375"/>
      <c r="CD763" s="375"/>
      <c r="CE763" s="375"/>
      <c r="CF763" s="375"/>
      <c r="CG763" s="375"/>
      <c r="CH763" s="375"/>
      <c r="CI763" s="375"/>
      <c r="CJ763" s="375"/>
      <c r="CK763" s="375"/>
      <c r="CL763" s="375"/>
      <c r="CM763" s="375"/>
      <c r="CN763" s="375"/>
      <c r="CO763" s="375"/>
      <c r="CP763" s="375"/>
      <c r="CQ763" s="375"/>
      <c r="CR763" s="375"/>
      <c r="CS763" s="375"/>
      <c r="CT763" s="375"/>
      <c r="CU763" s="375"/>
      <c r="CV763" s="375"/>
      <c r="CW763" s="375"/>
      <c r="CX763" s="375"/>
      <c r="CY763" s="375"/>
      <c r="CZ763" s="375"/>
    </row>
    <row r="764" ht="25.15" customHeight="true" x14ac:dyDescent="0.2">
      <c r="C764" s="1142"/>
      <c r="D764" s="1142"/>
      <c r="E764" s="670"/>
      <c r="F764" s="670"/>
      <c r="G764" s="670"/>
      <c r="H764" s="1142"/>
      <c r="I764" s="1142"/>
      <c r="J764" s="670"/>
      <c r="K764" s="670"/>
      <c r="L764" s="670"/>
      <c r="M764" s="1142"/>
      <c r="N764" s="1142"/>
      <c r="O764" s="670"/>
      <c r="P764" s="670"/>
      <c r="Q764" s="670"/>
      <c r="BA764" s="375"/>
      <c r="BB764" s="451"/>
      <c r="BC764" s="375"/>
      <c r="BD764" s="375"/>
      <c r="BE764" s="375"/>
      <c r="BF764" s="375"/>
      <c r="BG764" s="375"/>
      <c r="BH764" s="375"/>
      <c r="BI764" s="375"/>
      <c r="BJ764" s="375"/>
      <c r="BK764" s="375"/>
      <c r="BL764" s="375"/>
      <c r="BM764" s="375"/>
      <c r="BN764" s="375"/>
      <c r="BO764" s="375"/>
      <c r="BP764" s="375"/>
      <c r="BQ764" s="375"/>
      <c r="BR764" s="375"/>
      <c r="BS764" s="375"/>
      <c r="BT764" s="375"/>
      <c r="BU764" s="375"/>
      <c r="BV764" s="375"/>
      <c r="BW764" s="375"/>
      <c r="BX764" s="375"/>
      <c r="BY764" s="375"/>
      <c r="BZ764" s="375"/>
      <c r="CA764" s="375"/>
      <c r="CB764" s="375"/>
      <c r="CC764" s="375"/>
      <c r="CD764" s="375"/>
      <c r="CE764" s="375"/>
      <c r="CF764" s="375"/>
      <c r="CG764" s="375"/>
      <c r="CH764" s="375"/>
      <c r="CI764" s="375"/>
      <c r="CJ764" s="375"/>
      <c r="CK764" s="375"/>
      <c r="CL764" s="375"/>
      <c r="CM764" s="375"/>
      <c r="CN764" s="375"/>
      <c r="CO764" s="375"/>
      <c r="CP764" s="375"/>
      <c r="CQ764" s="375"/>
      <c r="CR764" s="375"/>
      <c r="CS764" s="375"/>
      <c r="CT764" s="375"/>
      <c r="CU764" s="375"/>
      <c r="CV764" s="375"/>
      <c r="CW764" s="375"/>
      <c r="CX764" s="375"/>
      <c r="CY764" s="375"/>
      <c r="CZ764" s="375"/>
    </row>
    <row r="765" ht="25.15" customHeight="true" x14ac:dyDescent="0.2">
      <c r="C765" s="1142"/>
      <c r="D765" s="1142"/>
      <c r="E765" s="670"/>
      <c r="F765" s="670"/>
      <c r="G765" s="670"/>
      <c r="H765" s="1142"/>
      <c r="I765" s="1142"/>
      <c r="J765" s="670"/>
      <c r="K765" s="670"/>
      <c r="L765" s="670"/>
      <c r="M765" s="1142"/>
      <c r="N765" s="1142"/>
      <c r="O765" s="670"/>
      <c r="P765" s="670"/>
      <c r="Q765" s="670"/>
      <c r="BA765" s="375"/>
      <c r="BB765" s="451"/>
      <c r="BC765" s="375"/>
      <c r="BD765" s="375"/>
      <c r="BE765" s="375"/>
      <c r="BF765" s="375"/>
      <c r="BG765" s="375"/>
      <c r="BH765" s="375"/>
      <c r="BI765" s="375"/>
      <c r="BJ765" s="375"/>
      <c r="BK765" s="375"/>
      <c r="BL765" s="375"/>
      <c r="BM765" s="375"/>
      <c r="BN765" s="375"/>
      <c r="BO765" s="375"/>
      <c r="BP765" s="375"/>
      <c r="BQ765" s="375"/>
      <c r="BR765" s="375"/>
      <c r="BS765" s="375"/>
      <c r="BT765" s="375"/>
      <c r="BU765" s="375"/>
      <c r="BV765" s="375"/>
      <c r="BW765" s="375"/>
      <c r="BX765" s="375"/>
      <c r="BY765" s="375"/>
      <c r="BZ765" s="375"/>
      <c r="CA765" s="375"/>
      <c r="CB765" s="375"/>
      <c r="CC765" s="375"/>
      <c r="CD765" s="375"/>
      <c r="CE765" s="375"/>
      <c r="CF765" s="375"/>
      <c r="CG765" s="375"/>
      <c r="CH765" s="375"/>
      <c r="CI765" s="375"/>
      <c r="CJ765" s="375"/>
      <c r="CK765" s="375"/>
      <c r="CL765" s="375"/>
      <c r="CM765" s="375"/>
      <c r="CN765" s="375"/>
      <c r="CO765" s="375"/>
      <c r="CP765" s="375"/>
      <c r="CQ765" s="375"/>
      <c r="CR765" s="375"/>
      <c r="CS765" s="375"/>
      <c r="CT765" s="375"/>
      <c r="CU765" s="375"/>
      <c r="CV765" s="375"/>
      <c r="CW765" s="375"/>
      <c r="CX765" s="375"/>
      <c r="CY765" s="375"/>
      <c r="CZ765" s="375"/>
    </row>
    <row r="766" ht="25.15" customHeight="true" x14ac:dyDescent="0.2">
      <c r="C766" s="1142"/>
      <c r="D766" s="1142"/>
      <c r="E766" s="670"/>
      <c r="F766" s="670"/>
      <c r="G766" s="670"/>
      <c r="H766" s="1142"/>
      <c r="I766" s="1142"/>
      <c r="J766" s="670"/>
      <c r="K766" s="670"/>
      <c r="L766" s="670"/>
      <c r="M766" s="1142"/>
      <c r="N766" s="1142"/>
      <c r="O766" s="670"/>
      <c r="P766" s="670"/>
      <c r="Q766" s="670"/>
      <c r="BA766" s="375"/>
      <c r="BB766" s="451"/>
      <c r="BC766" s="375"/>
      <c r="BD766" s="375"/>
      <c r="BE766" s="375"/>
      <c r="BF766" s="375"/>
      <c r="BG766" s="375"/>
      <c r="BH766" s="375"/>
      <c r="BI766" s="375"/>
      <c r="BJ766" s="375"/>
      <c r="BK766" s="375"/>
      <c r="BL766" s="375"/>
      <c r="BM766" s="375"/>
      <c r="BN766" s="375"/>
      <c r="BO766" s="375"/>
      <c r="BP766" s="375"/>
      <c r="BQ766" s="375"/>
      <c r="BR766" s="375"/>
      <c r="BS766" s="375"/>
      <c r="BT766" s="375"/>
      <c r="BU766" s="375"/>
      <c r="BV766" s="375"/>
      <c r="BW766" s="375"/>
      <c r="BX766" s="375"/>
      <c r="BY766" s="375"/>
      <c r="BZ766" s="375"/>
      <c r="CA766" s="375"/>
      <c r="CB766" s="375"/>
      <c r="CC766" s="375"/>
      <c r="CD766" s="375"/>
      <c r="CE766" s="375"/>
      <c r="CF766" s="375"/>
      <c r="CG766" s="375"/>
      <c r="CH766" s="375"/>
      <c r="CI766" s="375"/>
      <c r="CJ766" s="375"/>
      <c r="CK766" s="375"/>
      <c r="CL766" s="375"/>
      <c r="CM766" s="375"/>
      <c r="CN766" s="375"/>
      <c r="CO766" s="375"/>
      <c r="CP766" s="375"/>
      <c r="CQ766" s="375"/>
      <c r="CR766" s="375"/>
      <c r="CS766" s="375"/>
      <c r="CT766" s="375"/>
      <c r="CU766" s="375"/>
      <c r="CV766" s="375"/>
      <c r="CW766" s="375"/>
      <c r="CX766" s="375"/>
      <c r="CY766" s="375"/>
      <c r="CZ766" s="375"/>
    </row>
    <row r="767" ht="25.15" customHeight="true" x14ac:dyDescent="0.2">
      <c r="C767" s="1142"/>
      <c r="D767" s="1142"/>
      <c r="E767" s="670"/>
      <c r="F767" s="670"/>
      <c r="G767" s="670"/>
      <c r="H767" s="1142"/>
      <c r="I767" s="1142"/>
      <c r="J767" s="670"/>
      <c r="K767" s="670"/>
      <c r="L767" s="670"/>
      <c r="M767" s="1142"/>
      <c r="N767" s="1142"/>
      <c r="O767" s="670"/>
      <c r="P767" s="670"/>
      <c r="Q767" s="670"/>
      <c r="BA767" s="375"/>
      <c r="BB767" s="451"/>
      <c r="BC767" s="375"/>
      <c r="BD767" s="375"/>
      <c r="BE767" s="375"/>
      <c r="BF767" s="375"/>
      <c r="BG767" s="375"/>
      <c r="BH767" s="375"/>
      <c r="BI767" s="375"/>
      <c r="BJ767" s="375"/>
      <c r="BK767" s="375"/>
      <c r="BL767" s="375"/>
      <c r="BM767" s="375"/>
      <c r="BN767" s="375"/>
      <c r="BO767" s="375"/>
      <c r="BP767" s="375"/>
      <c r="BQ767" s="375"/>
      <c r="BR767" s="375"/>
      <c r="BS767" s="375"/>
      <c r="BT767" s="375"/>
      <c r="BU767" s="375"/>
      <c r="BV767" s="375"/>
      <c r="BW767" s="375"/>
      <c r="BX767" s="375"/>
      <c r="BY767" s="375"/>
      <c r="BZ767" s="375"/>
      <c r="CA767" s="375"/>
      <c r="CB767" s="375"/>
      <c r="CC767" s="375"/>
      <c r="CD767" s="375"/>
      <c r="CE767" s="375"/>
      <c r="CF767" s="375"/>
      <c r="CG767" s="375"/>
      <c r="CH767" s="375"/>
      <c r="CI767" s="375"/>
      <c r="CJ767" s="375"/>
      <c r="CK767" s="375"/>
      <c r="CL767" s="375"/>
      <c r="CM767" s="375"/>
      <c r="CN767" s="375"/>
      <c r="CO767" s="375"/>
      <c r="CP767" s="375"/>
      <c r="CQ767" s="375"/>
      <c r="CR767" s="375"/>
      <c r="CS767" s="375"/>
      <c r="CT767" s="375"/>
      <c r="CU767" s="375"/>
      <c r="CV767" s="375"/>
      <c r="CW767" s="375"/>
      <c r="CX767" s="375"/>
      <c r="CY767" s="375"/>
      <c r="CZ767" s="375"/>
    </row>
    <row r="768" ht="25.15" customHeight="true" x14ac:dyDescent="0.2">
      <c r="C768" s="1142"/>
      <c r="D768" s="1142"/>
      <c r="E768" s="670"/>
      <c r="F768" s="670"/>
      <c r="G768" s="670"/>
      <c r="H768" s="1142"/>
      <c r="I768" s="1142"/>
      <c r="J768" s="670"/>
      <c r="K768" s="670"/>
      <c r="L768" s="670"/>
      <c r="M768" s="1142"/>
      <c r="N768" s="1142"/>
      <c r="O768" s="670"/>
      <c r="P768" s="670"/>
      <c r="Q768" s="670"/>
      <c r="BA768" s="373"/>
      <c r="BB768" s="452"/>
      <c r="BC768" s="373"/>
      <c r="BD768" s="373"/>
      <c r="BE768" s="373"/>
      <c r="BF768" s="373"/>
      <c r="BG768" s="373"/>
      <c r="BH768" s="373"/>
      <c r="BI768" s="373"/>
      <c r="BJ768" s="373"/>
      <c r="BK768" s="373"/>
      <c r="BL768" s="373"/>
      <c r="BM768" s="373"/>
      <c r="BN768" s="373"/>
      <c r="BO768" s="373"/>
      <c r="BP768" s="373"/>
      <c r="BQ768" s="373"/>
      <c r="BR768" s="373"/>
      <c r="BS768" s="373"/>
      <c r="BT768" s="373"/>
      <c r="BU768" s="373"/>
      <c r="BV768" s="373"/>
      <c r="BW768" s="373"/>
      <c r="BX768" s="373"/>
      <c r="BY768" s="373"/>
      <c r="BZ768" s="373"/>
      <c r="CA768" s="373"/>
      <c r="CB768" s="373"/>
      <c r="CC768" s="373"/>
      <c r="CD768" s="373"/>
      <c r="CE768" s="373"/>
      <c r="CF768" s="373"/>
      <c r="CG768" s="373"/>
      <c r="CH768" s="373"/>
      <c r="CI768" s="373"/>
      <c r="CJ768" s="373"/>
      <c r="CK768" s="373"/>
      <c r="CL768" s="373"/>
      <c r="CM768" s="373"/>
      <c r="CN768" s="373"/>
      <c r="CO768" s="373"/>
      <c r="CP768" s="373"/>
      <c r="CQ768" s="373"/>
      <c r="CR768" s="373"/>
      <c r="CS768" s="373"/>
      <c r="CT768" s="373"/>
      <c r="CU768" s="373"/>
      <c r="CV768" s="373"/>
      <c r="CW768" s="373"/>
      <c r="CX768" s="373"/>
      <c r="CY768" s="373"/>
      <c r="CZ768" s="373"/>
    </row>
    <row r="769" ht="25.15" customHeight="true" x14ac:dyDescent="0.2">
      <c r="C769" s="1142"/>
      <c r="D769" s="1142"/>
      <c r="E769" s="670"/>
      <c r="F769" s="670"/>
      <c r="G769" s="670"/>
      <c r="H769" s="1142"/>
      <c r="I769" s="1142"/>
      <c r="J769" s="670"/>
      <c r="K769" s="670"/>
      <c r="L769" s="670"/>
      <c r="M769" s="1142"/>
      <c r="N769" s="1142"/>
      <c r="O769" s="670"/>
      <c r="P769" s="670"/>
      <c r="Q769" s="670"/>
      <c r="BA769" s="373"/>
      <c r="BB769" s="452"/>
      <c r="BC769" s="373"/>
      <c r="BD769" s="373"/>
      <c r="BE769" s="373"/>
      <c r="BF769" s="373"/>
      <c r="BG769" s="373"/>
      <c r="BH769" s="373"/>
      <c r="BI769" s="373"/>
      <c r="BJ769" s="373"/>
      <c r="BK769" s="373"/>
      <c r="BL769" s="373"/>
      <c r="BM769" s="373"/>
      <c r="BN769" s="373"/>
      <c r="BO769" s="373"/>
      <c r="BP769" s="373"/>
      <c r="BQ769" s="373"/>
      <c r="BR769" s="373"/>
      <c r="BS769" s="373"/>
      <c r="BT769" s="373"/>
      <c r="BU769" s="373"/>
      <c r="BV769" s="373"/>
      <c r="BW769" s="373"/>
      <c r="BX769" s="373"/>
      <c r="BY769" s="373"/>
      <c r="BZ769" s="373"/>
      <c r="CA769" s="373"/>
      <c r="CB769" s="373"/>
      <c r="CC769" s="373"/>
      <c r="CD769" s="373"/>
      <c r="CE769" s="373"/>
      <c r="CF769" s="373"/>
      <c r="CG769" s="373"/>
      <c r="CH769" s="373"/>
      <c r="CI769" s="373"/>
      <c r="CJ769" s="373"/>
      <c r="CK769" s="373"/>
      <c r="CL769" s="373"/>
      <c r="CM769" s="373"/>
      <c r="CN769" s="373"/>
      <c r="CO769" s="373"/>
      <c r="CP769" s="373"/>
      <c r="CQ769" s="373"/>
      <c r="CR769" s="373"/>
      <c r="CS769" s="373"/>
      <c r="CT769" s="373"/>
      <c r="CU769" s="373"/>
      <c r="CV769" s="373"/>
      <c r="CW769" s="373"/>
      <c r="CX769" s="373"/>
      <c r="CY769" s="373"/>
      <c r="CZ769" s="373"/>
    </row>
    <row r="770" ht="25.15" customHeight="true" x14ac:dyDescent="0.2">
      <c r="C770" s="1142"/>
      <c r="D770" s="1142"/>
      <c r="E770" s="670"/>
      <c r="F770" s="670"/>
      <c r="G770" s="670"/>
      <c r="H770" s="1142"/>
      <c r="I770" s="1142"/>
      <c r="J770" s="670"/>
      <c r="K770" s="670"/>
      <c r="L770" s="670"/>
      <c r="M770" s="1142"/>
      <c r="N770" s="1142"/>
      <c r="O770" s="670"/>
      <c r="P770" s="670"/>
      <c r="Q770" s="670"/>
      <c r="BA770" s="373"/>
      <c r="BB770" s="452"/>
      <c r="BC770" s="373"/>
      <c r="BD770" s="373"/>
      <c r="BE770" s="373"/>
      <c r="BF770" s="373"/>
      <c r="BG770" s="373"/>
      <c r="BH770" s="373"/>
      <c r="BI770" s="373"/>
      <c r="BJ770" s="373"/>
      <c r="BK770" s="373"/>
      <c r="BL770" s="373"/>
      <c r="BM770" s="373"/>
      <c r="BN770" s="373"/>
      <c r="BO770" s="373"/>
      <c r="BP770" s="373"/>
      <c r="BQ770" s="373"/>
      <c r="BR770" s="373"/>
      <c r="BS770" s="373"/>
      <c r="BT770" s="373"/>
      <c r="BU770" s="373"/>
      <c r="BV770" s="373"/>
      <c r="BW770" s="373"/>
      <c r="BX770" s="373"/>
      <c r="BY770" s="373"/>
      <c r="BZ770" s="373"/>
      <c r="CA770" s="373"/>
      <c r="CB770" s="373"/>
      <c r="CC770" s="373"/>
      <c r="CD770" s="373"/>
      <c r="CE770" s="373"/>
      <c r="CF770" s="373"/>
      <c r="CG770" s="373"/>
      <c r="CH770" s="373"/>
      <c r="CI770" s="373"/>
      <c r="CJ770" s="373"/>
      <c r="CK770" s="373"/>
      <c r="CL770" s="373"/>
      <c r="CM770" s="373"/>
      <c r="CN770" s="373"/>
      <c r="CO770" s="373"/>
      <c r="CP770" s="373"/>
      <c r="CQ770" s="373"/>
      <c r="CR770" s="373"/>
      <c r="CS770" s="373"/>
      <c r="CT770" s="373"/>
      <c r="CU770" s="373"/>
      <c r="CV770" s="373"/>
      <c r="CW770" s="373"/>
      <c r="CX770" s="373"/>
      <c r="CY770" s="373"/>
      <c r="CZ770" s="373"/>
    </row>
    <row r="771" ht="25.15" customHeight="true" x14ac:dyDescent="0.2">
      <c r="C771" s="1142"/>
      <c r="D771" s="1142"/>
      <c r="E771" s="670"/>
      <c r="F771" s="670"/>
      <c r="G771" s="670"/>
      <c r="H771" s="1142"/>
      <c r="I771" s="1142"/>
      <c r="J771" s="670"/>
      <c r="K771" s="670"/>
      <c r="L771" s="670"/>
      <c r="M771" s="1142"/>
      <c r="N771" s="1142"/>
      <c r="O771" s="670"/>
      <c r="P771" s="670"/>
      <c r="Q771" s="670"/>
      <c r="BA771" s="373"/>
      <c r="BB771" s="452"/>
      <c r="BC771" s="373"/>
      <c r="BD771" s="373"/>
      <c r="BE771" s="373"/>
      <c r="BF771" s="373"/>
      <c r="BG771" s="373"/>
      <c r="BH771" s="373"/>
      <c r="BI771" s="373"/>
      <c r="BJ771" s="373"/>
      <c r="BK771" s="373"/>
      <c r="BL771" s="373"/>
      <c r="BM771" s="373"/>
      <c r="BN771" s="373"/>
      <c r="BO771" s="373"/>
      <c r="BP771" s="373"/>
      <c r="BQ771" s="373"/>
      <c r="BR771" s="373"/>
      <c r="BS771" s="373"/>
      <c r="BT771" s="373"/>
      <c r="BU771" s="373"/>
      <c r="BV771" s="373"/>
      <c r="BW771" s="373"/>
      <c r="BX771" s="373"/>
      <c r="BY771" s="373"/>
      <c r="BZ771" s="373"/>
      <c r="CA771" s="373"/>
      <c r="CB771" s="373"/>
      <c r="CC771" s="373"/>
      <c r="CD771" s="373"/>
      <c r="CE771" s="373"/>
      <c r="CF771" s="373"/>
      <c r="CG771" s="373"/>
      <c r="CH771" s="373"/>
      <c r="CI771" s="373"/>
      <c r="CJ771" s="373"/>
      <c r="CK771" s="373"/>
      <c r="CL771" s="373"/>
      <c r="CM771" s="373"/>
      <c r="CN771" s="373"/>
      <c r="CO771" s="373"/>
      <c r="CP771" s="373"/>
      <c r="CQ771" s="373"/>
      <c r="CR771" s="373"/>
      <c r="CS771" s="373"/>
      <c r="CT771" s="373"/>
      <c r="CU771" s="373"/>
      <c r="CV771" s="373"/>
      <c r="CW771" s="373"/>
      <c r="CX771" s="373"/>
      <c r="CY771" s="373"/>
      <c r="CZ771" s="373"/>
    </row>
    <row r="772" ht="25.15" customHeight="true" x14ac:dyDescent="0.2">
      <c r="C772" s="1142"/>
      <c r="D772" s="1142"/>
      <c r="E772" s="670"/>
      <c r="F772" s="670"/>
      <c r="G772" s="670"/>
      <c r="H772" s="1142"/>
      <c r="I772" s="1142"/>
      <c r="J772" s="670"/>
      <c r="K772" s="670"/>
      <c r="L772" s="670"/>
      <c r="M772" s="1142"/>
      <c r="N772" s="1142"/>
      <c r="O772" s="670"/>
      <c r="P772" s="670"/>
      <c r="Q772" s="670"/>
      <c r="BA772" s="373"/>
      <c r="BB772" s="452"/>
      <c r="BC772" s="373"/>
      <c r="BD772" s="373"/>
      <c r="BE772" s="373"/>
      <c r="BF772" s="373"/>
      <c r="BG772" s="373"/>
      <c r="BH772" s="373"/>
      <c r="BI772" s="373"/>
      <c r="BJ772" s="373"/>
      <c r="BK772" s="373"/>
      <c r="BL772" s="373"/>
      <c r="BM772" s="373"/>
      <c r="BN772" s="373"/>
      <c r="BO772" s="373"/>
      <c r="BP772" s="373"/>
      <c r="BQ772" s="373"/>
      <c r="BR772" s="373"/>
      <c r="BS772" s="373"/>
      <c r="BT772" s="373"/>
      <c r="BU772" s="373"/>
      <c r="BV772" s="373"/>
      <c r="BW772" s="373"/>
      <c r="BX772" s="373"/>
      <c r="BY772" s="373"/>
      <c r="BZ772" s="373"/>
      <c r="CA772" s="373"/>
      <c r="CB772" s="373"/>
      <c r="CC772" s="373"/>
      <c r="CD772" s="373"/>
      <c r="CE772" s="373"/>
      <c r="CF772" s="373"/>
      <c r="CG772" s="373"/>
      <c r="CH772" s="373"/>
      <c r="CI772" s="373"/>
      <c r="CJ772" s="373"/>
      <c r="CK772" s="373"/>
      <c r="CL772" s="373"/>
      <c r="CM772" s="373"/>
      <c r="CN772" s="373"/>
      <c r="CO772" s="373"/>
      <c r="CP772" s="373"/>
      <c r="CQ772" s="373"/>
      <c r="CR772" s="373"/>
      <c r="CS772" s="373"/>
      <c r="CT772" s="373"/>
      <c r="CU772" s="373"/>
      <c r="CV772" s="373"/>
      <c r="CW772" s="373"/>
      <c r="CX772" s="373"/>
      <c r="CY772" s="373"/>
      <c r="CZ772" s="373"/>
    </row>
    <row r="773" ht="25.15" customHeight="true" x14ac:dyDescent="0.2">
      <c r="C773" s="1142"/>
      <c r="D773" s="1142"/>
      <c r="E773" s="670"/>
      <c r="F773" s="670"/>
      <c r="G773" s="670"/>
      <c r="H773" s="1142"/>
      <c r="I773" s="1142"/>
      <c r="J773" s="670"/>
      <c r="K773" s="670"/>
      <c r="L773" s="670"/>
      <c r="M773" s="1142"/>
      <c r="N773" s="1142"/>
      <c r="O773" s="670"/>
      <c r="P773" s="670"/>
      <c r="Q773" s="670"/>
      <c r="BA773" s="373"/>
      <c r="BB773" s="452"/>
      <c r="BC773" s="373"/>
      <c r="BD773" s="373"/>
      <c r="BE773" s="373"/>
      <c r="BF773" s="373"/>
      <c r="BG773" s="373"/>
      <c r="BH773" s="373"/>
      <c r="BI773" s="373"/>
      <c r="BJ773" s="373"/>
      <c r="BK773" s="373"/>
      <c r="BL773" s="373"/>
      <c r="BM773" s="373"/>
      <c r="BN773" s="373"/>
      <c r="BO773" s="373"/>
      <c r="BP773" s="373"/>
      <c r="BQ773" s="373"/>
      <c r="BR773" s="373"/>
      <c r="BS773" s="373"/>
      <c r="BT773" s="373"/>
      <c r="BU773" s="373"/>
      <c r="BV773" s="373"/>
      <c r="BW773" s="373"/>
      <c r="BX773" s="373"/>
      <c r="BY773" s="373"/>
      <c r="BZ773" s="373"/>
      <c r="CA773" s="373"/>
      <c r="CB773" s="373"/>
      <c r="CC773" s="373"/>
      <c r="CD773" s="373"/>
      <c r="CE773" s="373"/>
      <c r="CF773" s="373"/>
      <c r="CG773" s="373"/>
      <c r="CH773" s="373"/>
      <c r="CI773" s="373"/>
      <c r="CJ773" s="373"/>
      <c r="CK773" s="373"/>
      <c r="CL773" s="373"/>
      <c r="CM773" s="373"/>
      <c r="CN773" s="373"/>
      <c r="CO773" s="373"/>
      <c r="CP773" s="373"/>
      <c r="CQ773" s="373"/>
      <c r="CR773" s="373"/>
      <c r="CS773" s="373"/>
      <c r="CT773" s="373"/>
      <c r="CU773" s="373"/>
      <c r="CV773" s="373"/>
      <c r="CW773" s="373"/>
      <c r="CX773" s="373"/>
      <c r="CY773" s="373"/>
      <c r="CZ773" s="373"/>
    </row>
    <row r="774" ht="25.15" customHeight="true" x14ac:dyDescent="0.2">
      <c r="C774" s="1142"/>
      <c r="D774" s="1142"/>
      <c r="E774" s="670"/>
      <c r="F774" s="670"/>
      <c r="G774" s="670"/>
      <c r="H774" s="1142"/>
      <c r="I774" s="1142"/>
      <c r="J774" s="670"/>
      <c r="K774" s="670"/>
      <c r="L774" s="670"/>
      <c r="M774" s="1142"/>
      <c r="N774" s="1142"/>
      <c r="O774" s="670"/>
      <c r="P774" s="670"/>
      <c r="Q774" s="670"/>
      <c r="BA774" s="373"/>
      <c r="BB774" s="452"/>
      <c r="BC774" s="373"/>
      <c r="BD774" s="373"/>
      <c r="BE774" s="373"/>
      <c r="BF774" s="373"/>
      <c r="BG774" s="373"/>
      <c r="BH774" s="373"/>
      <c r="BI774" s="373"/>
      <c r="BJ774" s="373"/>
      <c r="BK774" s="373"/>
      <c r="BL774" s="373"/>
      <c r="BM774" s="373"/>
      <c r="BN774" s="373"/>
      <c r="BO774" s="373"/>
      <c r="BP774" s="373"/>
      <c r="BQ774" s="373"/>
      <c r="BR774" s="373"/>
      <c r="BS774" s="373"/>
      <c r="BT774" s="373"/>
      <c r="BU774" s="373"/>
      <c r="BV774" s="373"/>
      <c r="BW774" s="373"/>
      <c r="BX774" s="373"/>
      <c r="BY774" s="373"/>
      <c r="BZ774" s="373"/>
      <c r="CA774" s="373"/>
      <c r="CB774" s="373"/>
      <c r="CC774" s="373"/>
      <c r="CD774" s="373"/>
      <c r="CE774" s="373"/>
      <c r="CF774" s="373"/>
      <c r="CG774" s="373"/>
      <c r="CH774" s="373"/>
      <c r="CI774" s="373"/>
      <c r="CJ774" s="373"/>
      <c r="CK774" s="373"/>
      <c r="CL774" s="373"/>
      <c r="CM774" s="373"/>
      <c r="CN774" s="373"/>
      <c r="CO774" s="373"/>
      <c r="CP774" s="373"/>
      <c r="CQ774" s="373"/>
      <c r="CR774" s="373"/>
      <c r="CS774" s="373"/>
      <c r="CT774" s="373"/>
      <c r="CU774" s="373"/>
      <c r="CV774" s="373"/>
      <c r="CW774" s="373"/>
      <c r="CX774" s="373"/>
      <c r="CY774" s="373"/>
      <c r="CZ774" s="373"/>
    </row>
    <row r="775" ht="25.15" customHeight="true" x14ac:dyDescent="0.2">
      <c r="C775" s="1142"/>
      <c r="D775" s="1142"/>
      <c r="E775" s="670"/>
      <c r="F775" s="670"/>
      <c r="G775" s="670"/>
      <c r="H775" s="1142"/>
      <c r="I775" s="1142"/>
      <c r="J775" s="670"/>
      <c r="K775" s="670"/>
      <c r="L775" s="670"/>
      <c r="M775" s="1142"/>
      <c r="N775" s="1142"/>
      <c r="O775" s="670"/>
      <c r="P775" s="670"/>
      <c r="Q775" s="670"/>
      <c r="BA775" s="373"/>
      <c r="BB775" s="452"/>
      <c r="BC775" s="373"/>
      <c r="BD775" s="373"/>
      <c r="BE775" s="373"/>
      <c r="BF775" s="373"/>
      <c r="BG775" s="373"/>
      <c r="BH775" s="373"/>
      <c r="BI775" s="373"/>
      <c r="BJ775" s="373"/>
      <c r="BK775" s="373"/>
      <c r="BL775" s="373"/>
      <c r="BM775" s="373"/>
      <c r="BN775" s="373"/>
      <c r="BO775" s="373"/>
      <c r="BP775" s="373"/>
      <c r="BQ775" s="373"/>
      <c r="BR775" s="373"/>
      <c r="BS775" s="373"/>
      <c r="BT775" s="373"/>
      <c r="BU775" s="373"/>
      <c r="BV775" s="373"/>
      <c r="BW775" s="373"/>
      <c r="BX775" s="373"/>
      <c r="BY775" s="373"/>
      <c r="BZ775" s="373"/>
      <c r="CA775" s="373"/>
      <c r="CB775" s="373"/>
      <c r="CC775" s="373"/>
      <c r="CD775" s="373"/>
      <c r="CE775" s="373"/>
      <c r="CF775" s="373"/>
      <c r="CG775" s="373"/>
      <c r="CH775" s="373"/>
      <c r="CI775" s="373"/>
      <c r="CJ775" s="373"/>
      <c r="CK775" s="373"/>
      <c r="CL775" s="373"/>
      <c r="CM775" s="373"/>
      <c r="CN775" s="373"/>
      <c r="CO775" s="373"/>
      <c r="CP775" s="373"/>
      <c r="CQ775" s="373"/>
      <c r="CR775" s="373"/>
      <c r="CS775" s="373"/>
      <c r="CT775" s="373"/>
      <c r="CU775" s="373"/>
      <c r="CV775" s="373"/>
      <c r="CW775" s="373"/>
      <c r="CX775" s="373"/>
      <c r="CY775" s="373"/>
      <c r="CZ775" s="373"/>
    </row>
    <row r="776" ht="25.15" customHeight="true" x14ac:dyDescent="0.2">
      <c r="C776" s="1142"/>
      <c r="D776" s="1142"/>
      <c r="E776" s="670"/>
      <c r="F776" s="670"/>
      <c r="G776" s="670"/>
      <c r="H776" s="1142"/>
      <c r="I776" s="1142"/>
      <c r="J776" s="670"/>
      <c r="K776" s="670"/>
      <c r="L776" s="670"/>
      <c r="M776" s="1142"/>
      <c r="N776" s="1142"/>
      <c r="O776" s="670"/>
      <c r="P776" s="670"/>
      <c r="Q776" s="670"/>
      <c r="BA776" s="373"/>
      <c r="BB776" s="452"/>
      <c r="BC776" s="373"/>
      <c r="BD776" s="373"/>
      <c r="BE776" s="373"/>
      <c r="BF776" s="373"/>
      <c r="BG776" s="373"/>
      <c r="BH776" s="373"/>
      <c r="BI776" s="373"/>
      <c r="BJ776" s="373"/>
      <c r="BK776" s="373"/>
      <c r="BL776" s="373"/>
      <c r="BM776" s="373"/>
      <c r="BN776" s="373"/>
      <c r="BO776" s="373"/>
      <c r="BP776" s="373"/>
      <c r="BQ776" s="373"/>
      <c r="BR776" s="373"/>
      <c r="BS776" s="373"/>
      <c r="BT776" s="373"/>
      <c r="BU776" s="373"/>
      <c r="BV776" s="373"/>
      <c r="BW776" s="373"/>
      <c r="BX776" s="373"/>
      <c r="BY776" s="373"/>
      <c r="BZ776" s="373"/>
      <c r="CA776" s="373"/>
      <c r="CB776" s="373"/>
      <c r="CC776" s="373"/>
      <c r="CD776" s="373"/>
      <c r="CE776" s="373"/>
      <c r="CF776" s="373"/>
      <c r="CG776" s="373"/>
      <c r="CH776" s="373"/>
      <c r="CI776" s="373"/>
      <c r="CJ776" s="373"/>
      <c r="CK776" s="373"/>
      <c r="CL776" s="373"/>
      <c r="CM776" s="373"/>
      <c r="CN776" s="373"/>
      <c r="CO776" s="373"/>
      <c r="CP776" s="373"/>
      <c r="CQ776" s="373"/>
      <c r="CR776" s="373"/>
      <c r="CS776" s="373"/>
      <c r="CT776" s="373"/>
      <c r="CU776" s="373"/>
      <c r="CV776" s="373"/>
      <c r="CW776" s="373"/>
      <c r="CX776" s="373"/>
      <c r="CY776" s="373"/>
      <c r="CZ776" s="373"/>
    </row>
    <row r="777" ht="25.15" customHeight="true" x14ac:dyDescent="0.2">
      <c r="C777" s="1142"/>
      <c r="D777" s="1142"/>
      <c r="E777" s="670"/>
      <c r="F777" s="670"/>
      <c r="G777" s="670"/>
      <c r="H777" s="1142"/>
      <c r="I777" s="1142"/>
      <c r="J777" s="670"/>
      <c r="K777" s="670"/>
      <c r="L777" s="670"/>
      <c r="M777" s="1142"/>
      <c r="N777" s="1142"/>
      <c r="O777" s="670"/>
      <c r="P777" s="670"/>
      <c r="Q777" s="670"/>
      <c r="BA777" s="373"/>
      <c r="BB777" s="452"/>
      <c r="BC777" s="373"/>
      <c r="BD777" s="373"/>
      <c r="BE777" s="373"/>
      <c r="BF777" s="373"/>
      <c r="BG777" s="373"/>
      <c r="BH777" s="373"/>
      <c r="BI777" s="373"/>
      <c r="BJ777" s="373"/>
      <c r="BK777" s="373"/>
      <c r="BL777" s="373"/>
      <c r="BM777" s="373"/>
      <c r="BN777" s="373"/>
      <c r="BO777" s="373"/>
      <c r="BP777" s="373"/>
      <c r="BQ777" s="373"/>
      <c r="BR777" s="373"/>
      <c r="BS777" s="373"/>
      <c r="BT777" s="373"/>
      <c r="BU777" s="373"/>
      <c r="BV777" s="373"/>
      <c r="BW777" s="373"/>
      <c r="BX777" s="373"/>
      <c r="BY777" s="373"/>
      <c r="BZ777" s="373"/>
      <c r="CA777" s="373"/>
      <c r="CB777" s="373"/>
      <c r="CC777" s="373"/>
      <c r="CD777" s="373"/>
      <c r="CE777" s="373"/>
      <c r="CF777" s="373"/>
      <c r="CG777" s="373"/>
      <c r="CH777" s="373"/>
      <c r="CI777" s="373"/>
      <c r="CJ777" s="373"/>
      <c r="CK777" s="373"/>
      <c r="CL777" s="373"/>
      <c r="CM777" s="373"/>
      <c r="CN777" s="373"/>
      <c r="CO777" s="373"/>
      <c r="CP777" s="373"/>
      <c r="CQ777" s="373"/>
      <c r="CR777" s="373"/>
      <c r="CS777" s="373"/>
      <c r="CT777" s="373"/>
      <c r="CU777" s="373"/>
      <c r="CV777" s="373"/>
      <c r="CW777" s="373"/>
      <c r="CX777" s="373"/>
      <c r="CY777" s="373"/>
      <c r="CZ777" s="373"/>
    </row>
    <row r="778" ht="25.15" customHeight="true" x14ac:dyDescent="0.2">
      <c r="C778" s="1142"/>
      <c r="D778" s="1142"/>
      <c r="E778" s="670"/>
      <c r="F778" s="670"/>
      <c r="G778" s="670"/>
      <c r="H778" s="1142"/>
      <c r="I778" s="1142"/>
      <c r="J778" s="670"/>
      <c r="K778" s="670"/>
      <c r="L778" s="670"/>
      <c r="M778" s="1142"/>
      <c r="N778" s="1142"/>
      <c r="O778" s="670"/>
      <c r="P778" s="670"/>
      <c r="Q778" s="670"/>
      <c r="BA778" s="373"/>
      <c r="BB778" s="452"/>
      <c r="BC778" s="373"/>
      <c r="BD778" s="373"/>
      <c r="BE778" s="373"/>
      <c r="BF778" s="373"/>
      <c r="BG778" s="373"/>
      <c r="BH778" s="373"/>
      <c r="BI778" s="373"/>
      <c r="BJ778" s="373"/>
      <c r="BK778" s="373"/>
      <c r="BL778" s="373"/>
      <c r="BM778" s="373"/>
      <c r="BN778" s="373"/>
      <c r="BO778" s="373"/>
      <c r="BP778" s="373"/>
      <c r="BQ778" s="373"/>
      <c r="BR778" s="373"/>
      <c r="BS778" s="373"/>
      <c r="BT778" s="373"/>
      <c r="BU778" s="373"/>
      <c r="BV778" s="373"/>
      <c r="BW778" s="373"/>
      <c r="BX778" s="373"/>
      <c r="BY778" s="373"/>
      <c r="BZ778" s="373"/>
      <c r="CA778" s="373"/>
      <c r="CB778" s="373"/>
      <c r="CC778" s="373"/>
      <c r="CD778" s="373"/>
      <c r="CE778" s="373"/>
      <c r="CF778" s="373"/>
      <c r="CG778" s="373"/>
      <c r="CH778" s="373"/>
      <c r="CI778" s="373"/>
      <c r="CJ778" s="373"/>
      <c r="CK778" s="373"/>
      <c r="CL778" s="373"/>
      <c r="CM778" s="373"/>
      <c r="CN778" s="373"/>
      <c r="CO778" s="373"/>
      <c r="CP778" s="373"/>
      <c r="CQ778" s="373"/>
      <c r="CR778" s="373"/>
      <c r="CS778" s="373"/>
      <c r="CT778" s="373"/>
      <c r="CU778" s="373"/>
      <c r="CV778" s="373"/>
      <c r="CW778" s="373"/>
      <c r="CX778" s="373"/>
      <c r="CY778" s="373"/>
      <c r="CZ778" s="373"/>
    </row>
    <row r="779" ht="25.15" customHeight="true" x14ac:dyDescent="0.2">
      <c r="C779" s="1142"/>
      <c r="D779" s="1142"/>
      <c r="E779" s="670"/>
      <c r="F779" s="670"/>
      <c r="G779" s="670"/>
      <c r="H779" s="1142"/>
      <c r="I779" s="1142"/>
      <c r="J779" s="670"/>
      <c r="K779" s="670"/>
      <c r="L779" s="670"/>
      <c r="M779" s="1142"/>
      <c r="N779" s="1142"/>
      <c r="O779" s="670"/>
      <c r="P779" s="670"/>
      <c r="Q779" s="670"/>
      <c r="BA779" s="373"/>
      <c r="BB779" s="452"/>
      <c r="BC779" s="373"/>
      <c r="BD779" s="373"/>
      <c r="BE779" s="373"/>
      <c r="BF779" s="373"/>
      <c r="BG779" s="373"/>
      <c r="BH779" s="373"/>
      <c r="BI779" s="373"/>
      <c r="BJ779" s="373"/>
      <c r="BK779" s="373"/>
      <c r="BL779" s="373"/>
      <c r="BM779" s="373"/>
      <c r="BN779" s="373"/>
      <c r="BO779" s="373"/>
      <c r="BP779" s="373"/>
      <c r="BQ779" s="373"/>
      <c r="BR779" s="373"/>
      <c r="BS779" s="373"/>
      <c r="BT779" s="373"/>
      <c r="BU779" s="373"/>
      <c r="BV779" s="373"/>
      <c r="BW779" s="373"/>
      <c r="BX779" s="373"/>
      <c r="BY779" s="373"/>
      <c r="BZ779" s="373"/>
      <c r="CA779" s="373"/>
      <c r="CB779" s="373"/>
      <c r="CC779" s="373"/>
      <c r="CD779" s="373"/>
      <c r="CE779" s="373"/>
      <c r="CF779" s="373"/>
      <c r="CG779" s="373"/>
      <c r="CH779" s="373"/>
      <c r="CI779" s="373"/>
      <c r="CJ779" s="373"/>
      <c r="CK779" s="373"/>
      <c r="CL779" s="373"/>
      <c r="CM779" s="373"/>
      <c r="CN779" s="373"/>
      <c r="CO779" s="373"/>
      <c r="CP779" s="373"/>
      <c r="CQ779" s="373"/>
      <c r="CR779" s="373"/>
      <c r="CS779" s="373"/>
      <c r="CT779" s="373"/>
      <c r="CU779" s="373"/>
      <c r="CV779" s="373"/>
      <c r="CW779" s="373"/>
      <c r="CX779" s="373"/>
      <c r="CY779" s="373"/>
      <c r="CZ779" s="373"/>
    </row>
    <row r="780" ht="25.15" customHeight="true" x14ac:dyDescent="0.2">
      <c r="C780" s="1142"/>
      <c r="D780" s="1142"/>
      <c r="E780" s="670"/>
      <c r="F780" s="670"/>
      <c r="G780" s="670"/>
      <c r="H780" s="1142"/>
      <c r="I780" s="1142"/>
      <c r="J780" s="670"/>
      <c r="K780" s="670"/>
      <c r="L780" s="670"/>
      <c r="M780" s="1142"/>
      <c r="N780" s="1142"/>
      <c r="O780" s="670"/>
      <c r="P780" s="670"/>
      <c r="Q780" s="670"/>
      <c r="BA780" s="373"/>
      <c r="BB780" s="452"/>
      <c r="BC780" s="373"/>
      <c r="BD780" s="373"/>
      <c r="BE780" s="373"/>
      <c r="BF780" s="373"/>
      <c r="BG780" s="373"/>
      <c r="BH780" s="373"/>
      <c r="BI780" s="373"/>
      <c r="BJ780" s="373"/>
      <c r="BK780" s="373"/>
      <c r="BL780" s="373"/>
      <c r="BM780" s="373"/>
      <c r="BN780" s="373"/>
      <c r="BO780" s="373"/>
      <c r="BP780" s="373"/>
      <c r="BQ780" s="373"/>
      <c r="BR780" s="373"/>
      <c r="BS780" s="373"/>
      <c r="BT780" s="373"/>
      <c r="BU780" s="373"/>
      <c r="BV780" s="373"/>
      <c r="BW780" s="373"/>
      <c r="BX780" s="373"/>
      <c r="BY780" s="373"/>
      <c r="BZ780" s="373"/>
      <c r="CA780" s="373"/>
      <c r="CB780" s="373"/>
      <c r="CC780" s="373"/>
      <c r="CD780" s="373"/>
      <c r="CE780" s="373"/>
      <c r="CF780" s="373"/>
      <c r="CG780" s="373"/>
      <c r="CH780" s="373"/>
      <c r="CI780" s="373"/>
      <c r="CJ780" s="373"/>
      <c r="CK780" s="373"/>
      <c r="CL780" s="373"/>
      <c r="CM780" s="373"/>
      <c r="CN780" s="373"/>
      <c r="CO780" s="373"/>
      <c r="CP780" s="373"/>
      <c r="CQ780" s="373"/>
      <c r="CR780" s="373"/>
      <c r="CS780" s="373"/>
      <c r="CT780" s="373"/>
      <c r="CU780" s="373"/>
      <c r="CV780" s="373"/>
      <c r="CW780" s="373"/>
      <c r="CX780" s="373"/>
      <c r="CY780" s="373"/>
      <c r="CZ780" s="373"/>
    </row>
    <row r="781" ht="25.15" customHeight="true" x14ac:dyDescent="0.2">
      <c r="C781" s="1142"/>
      <c r="D781" s="1142"/>
      <c r="E781" s="670"/>
      <c r="F781" s="670"/>
      <c r="G781" s="670"/>
      <c r="H781" s="1142"/>
      <c r="I781" s="1142"/>
      <c r="J781" s="670"/>
      <c r="K781" s="670"/>
      <c r="L781" s="670"/>
      <c r="M781" s="1142"/>
      <c r="N781" s="1142"/>
      <c r="O781" s="670"/>
      <c r="P781" s="670"/>
      <c r="Q781" s="670"/>
      <c r="BA781" s="373"/>
      <c r="BB781" s="452"/>
      <c r="BC781" s="373"/>
      <c r="BD781" s="373"/>
      <c r="BE781" s="373"/>
      <c r="BF781" s="373"/>
      <c r="BG781" s="373"/>
      <c r="BH781" s="373"/>
      <c r="BI781" s="373"/>
      <c r="BJ781" s="373"/>
      <c r="BK781" s="373"/>
      <c r="BL781" s="373"/>
      <c r="BM781" s="373"/>
      <c r="BN781" s="373"/>
      <c r="BO781" s="373"/>
      <c r="BP781" s="373"/>
      <c r="BQ781" s="373"/>
      <c r="BR781" s="373"/>
      <c r="BS781" s="373"/>
      <c r="BT781" s="373"/>
      <c r="BU781" s="373"/>
      <c r="BV781" s="373"/>
      <c r="BW781" s="373"/>
      <c r="BX781" s="373"/>
      <c r="BY781" s="373"/>
      <c r="BZ781" s="373"/>
      <c r="CA781" s="373"/>
      <c r="CB781" s="373"/>
      <c r="CC781" s="373"/>
      <c r="CD781" s="373"/>
      <c r="CE781" s="373"/>
      <c r="CF781" s="373"/>
      <c r="CG781" s="373"/>
      <c r="CH781" s="373"/>
      <c r="CI781" s="373"/>
      <c r="CJ781" s="373"/>
      <c r="CK781" s="373"/>
      <c r="CL781" s="373"/>
      <c r="CM781" s="373"/>
      <c r="CN781" s="373"/>
      <c r="CO781" s="373"/>
      <c r="CP781" s="373"/>
      <c r="CQ781" s="373"/>
      <c r="CR781" s="373"/>
      <c r="CS781" s="373"/>
      <c r="CT781" s="373"/>
      <c r="CU781" s="373"/>
      <c r="CV781" s="373"/>
      <c r="CW781" s="373"/>
      <c r="CX781" s="373"/>
      <c r="CY781" s="373"/>
      <c r="CZ781" s="373"/>
    </row>
    <row r="782" ht="25.15" customHeight="true" x14ac:dyDescent="0.2">
      <c r="C782" s="1142"/>
      <c r="D782" s="1142"/>
      <c r="E782" s="670"/>
      <c r="F782" s="670"/>
      <c r="G782" s="670"/>
      <c r="H782" s="1142"/>
      <c r="I782" s="1142"/>
      <c r="J782" s="670"/>
      <c r="K782" s="670"/>
      <c r="L782" s="670"/>
      <c r="M782" s="1142"/>
      <c r="N782" s="1142"/>
      <c r="O782" s="670"/>
      <c r="P782" s="670"/>
      <c r="Q782" s="670"/>
      <c r="BA782" s="373"/>
      <c r="BB782" s="452"/>
      <c r="BC782" s="373"/>
      <c r="BD782" s="373"/>
      <c r="BE782" s="373"/>
      <c r="BF782" s="373"/>
      <c r="BG782" s="373"/>
      <c r="BH782" s="373"/>
      <c r="BI782" s="373"/>
      <c r="BJ782" s="373"/>
      <c r="BK782" s="373"/>
      <c r="BL782" s="373"/>
      <c r="BM782" s="373"/>
      <c r="BN782" s="373"/>
      <c r="BO782" s="373"/>
      <c r="BP782" s="373"/>
      <c r="BQ782" s="373"/>
      <c r="BR782" s="373"/>
      <c r="BS782" s="373"/>
      <c r="BT782" s="373"/>
      <c r="BU782" s="373"/>
      <c r="BV782" s="373"/>
      <c r="BW782" s="373"/>
      <c r="BX782" s="373"/>
      <c r="BY782" s="373"/>
      <c r="BZ782" s="373"/>
      <c r="CA782" s="373"/>
      <c r="CB782" s="373"/>
      <c r="CC782" s="373"/>
      <c r="CD782" s="373"/>
      <c r="CE782" s="373"/>
      <c r="CF782" s="373"/>
      <c r="CG782" s="373"/>
      <c r="CH782" s="373"/>
      <c r="CI782" s="373"/>
      <c r="CJ782" s="373"/>
      <c r="CK782" s="373"/>
      <c r="CL782" s="373"/>
      <c r="CM782" s="373"/>
      <c r="CN782" s="373"/>
      <c r="CO782" s="373"/>
      <c r="CP782" s="373"/>
      <c r="CQ782" s="373"/>
      <c r="CR782" s="373"/>
      <c r="CS782" s="373"/>
      <c r="CT782" s="373"/>
      <c r="CU782" s="373"/>
      <c r="CV782" s="373"/>
      <c r="CW782" s="373"/>
      <c r="CX782" s="373"/>
      <c r="CY782" s="373"/>
      <c r="CZ782" s="373"/>
    </row>
    <row r="783" ht="25.15" customHeight="true" x14ac:dyDescent="0.2">
      <c r="C783" s="1142"/>
      <c r="D783" s="1142"/>
      <c r="E783" s="670"/>
      <c r="F783" s="670"/>
      <c r="G783" s="670"/>
      <c r="H783" s="1142"/>
      <c r="I783" s="1142"/>
      <c r="J783" s="670"/>
      <c r="K783" s="670"/>
      <c r="L783" s="670"/>
      <c r="M783" s="1142"/>
      <c r="N783" s="1142"/>
      <c r="O783" s="670"/>
      <c r="P783" s="670"/>
      <c r="Q783" s="670"/>
      <c r="BA783" s="373"/>
      <c r="BB783" s="452"/>
      <c r="BC783" s="373"/>
      <c r="BD783" s="373"/>
      <c r="BE783" s="373"/>
      <c r="BF783" s="373"/>
      <c r="BG783" s="373"/>
      <c r="BH783" s="373"/>
      <c r="BI783" s="373"/>
      <c r="BJ783" s="373"/>
      <c r="BK783" s="373"/>
      <c r="BL783" s="373"/>
      <c r="BM783" s="373"/>
      <c r="BN783" s="373"/>
      <c r="BO783" s="373"/>
      <c r="BP783" s="373"/>
      <c r="BQ783" s="373"/>
      <c r="BR783" s="373"/>
      <c r="BS783" s="373"/>
      <c r="BT783" s="373"/>
      <c r="BU783" s="373"/>
      <c r="BV783" s="373"/>
      <c r="BW783" s="373"/>
      <c r="BX783" s="373"/>
      <c r="BY783" s="373"/>
      <c r="BZ783" s="373"/>
      <c r="CA783" s="373"/>
      <c r="CB783" s="373"/>
      <c r="CC783" s="373"/>
      <c r="CD783" s="373"/>
      <c r="CE783" s="373"/>
      <c r="CF783" s="373"/>
      <c r="CG783" s="373"/>
      <c r="CH783" s="373"/>
      <c r="CI783" s="373"/>
      <c r="CJ783" s="373"/>
      <c r="CK783" s="373"/>
      <c r="CL783" s="373"/>
      <c r="CM783" s="373"/>
      <c r="CN783" s="373"/>
      <c r="CO783" s="373"/>
      <c r="CP783" s="373"/>
      <c r="CQ783" s="373"/>
      <c r="CR783" s="373"/>
      <c r="CS783" s="373"/>
      <c r="CT783" s="373"/>
      <c r="CU783" s="373"/>
      <c r="CV783" s="373"/>
      <c r="CW783" s="373"/>
      <c r="CX783" s="373"/>
      <c r="CY783" s="373"/>
      <c r="CZ783" s="373"/>
    </row>
    <row r="784" ht="25.15" customHeight="true" x14ac:dyDescent="0.2">
      <c r="C784" s="1142"/>
      <c r="D784" s="1142"/>
      <c r="E784" s="670"/>
      <c r="F784" s="670"/>
      <c r="G784" s="670"/>
      <c r="H784" s="1142"/>
      <c r="I784" s="1142"/>
      <c r="J784" s="670"/>
      <c r="K784" s="670"/>
      <c r="L784" s="670"/>
      <c r="M784" s="1142"/>
      <c r="N784" s="1142"/>
      <c r="O784" s="670"/>
      <c r="P784" s="670"/>
      <c r="Q784" s="670"/>
      <c r="BA784" s="373"/>
      <c r="BB784" s="452"/>
      <c r="BC784" s="373"/>
      <c r="BD784" s="373"/>
      <c r="BE784" s="373"/>
      <c r="BF784" s="373"/>
      <c r="BG784" s="373"/>
      <c r="BH784" s="373"/>
      <c r="BI784" s="373"/>
      <c r="BJ784" s="373"/>
      <c r="BK784" s="373"/>
      <c r="BL784" s="373"/>
      <c r="BM784" s="373"/>
      <c r="BN784" s="373"/>
      <c r="BO784" s="373"/>
      <c r="BP784" s="373"/>
      <c r="BQ784" s="373"/>
      <c r="BR784" s="373"/>
      <c r="BS784" s="373"/>
      <c r="BT784" s="373"/>
      <c r="BU784" s="373"/>
      <c r="BV784" s="373"/>
      <c r="BW784" s="373"/>
      <c r="BX784" s="373"/>
      <c r="BY784" s="373"/>
      <c r="BZ784" s="373"/>
      <c r="CA784" s="373"/>
      <c r="CB784" s="373"/>
      <c r="CC784" s="373"/>
      <c r="CD784" s="373"/>
      <c r="CE784" s="373"/>
      <c r="CF784" s="373"/>
      <c r="CG784" s="373"/>
      <c r="CH784" s="373"/>
      <c r="CI784" s="373"/>
      <c r="CJ784" s="373"/>
      <c r="CK784" s="373"/>
      <c r="CL784" s="373"/>
      <c r="CM784" s="373"/>
      <c r="CN784" s="373"/>
      <c r="CO784" s="373"/>
      <c r="CP784" s="373"/>
      <c r="CQ784" s="373"/>
      <c r="CR784" s="373"/>
      <c r="CS784" s="373"/>
      <c r="CT784" s="373"/>
      <c r="CU784" s="373"/>
      <c r="CV784" s="373"/>
      <c r="CW784" s="373"/>
      <c r="CX784" s="373"/>
      <c r="CY784" s="373"/>
      <c r="CZ784" s="373"/>
    </row>
    <row r="785" ht="25.15" customHeight="true" x14ac:dyDescent="0.2">
      <c r="C785" s="1142"/>
      <c r="D785" s="1142"/>
      <c r="E785" s="670"/>
      <c r="F785" s="670"/>
      <c r="G785" s="670"/>
      <c r="H785" s="1142"/>
      <c r="I785" s="1142"/>
      <c r="J785" s="670"/>
      <c r="K785" s="670"/>
      <c r="L785" s="670"/>
      <c r="M785" s="1142"/>
      <c r="N785" s="1142"/>
      <c r="O785" s="670"/>
      <c r="P785" s="670"/>
      <c r="Q785" s="670"/>
      <c r="BA785" s="373"/>
      <c r="BB785" s="452"/>
      <c r="BC785" s="373"/>
      <c r="BD785" s="373"/>
      <c r="BE785" s="373"/>
      <c r="BF785" s="373"/>
      <c r="BG785" s="373"/>
      <c r="BH785" s="373"/>
      <c r="BI785" s="373"/>
      <c r="BJ785" s="373"/>
      <c r="BK785" s="373"/>
      <c r="BL785" s="373"/>
      <c r="BM785" s="373"/>
      <c r="BN785" s="373"/>
      <c r="BO785" s="373"/>
      <c r="BP785" s="373"/>
      <c r="BQ785" s="373"/>
      <c r="BR785" s="373"/>
      <c r="BS785" s="373"/>
      <c r="BT785" s="373"/>
      <c r="BU785" s="373"/>
      <c r="BV785" s="373"/>
      <c r="BW785" s="373"/>
      <c r="BX785" s="373"/>
      <c r="BY785" s="373"/>
      <c r="BZ785" s="373"/>
      <c r="CA785" s="373"/>
      <c r="CB785" s="373"/>
      <c r="CC785" s="373"/>
      <c r="CD785" s="373"/>
      <c r="CE785" s="373"/>
      <c r="CF785" s="373"/>
      <c r="CG785" s="373"/>
      <c r="CH785" s="373"/>
      <c r="CI785" s="373"/>
      <c r="CJ785" s="373"/>
      <c r="CK785" s="373"/>
      <c r="CL785" s="373"/>
      <c r="CM785" s="373"/>
      <c r="CN785" s="373"/>
      <c r="CO785" s="373"/>
      <c r="CP785" s="373"/>
      <c r="CQ785" s="373"/>
      <c r="CR785" s="373"/>
      <c r="CS785" s="373"/>
      <c r="CT785" s="373"/>
      <c r="CU785" s="373"/>
      <c r="CV785" s="373"/>
      <c r="CW785" s="373"/>
      <c r="CX785" s="373"/>
      <c r="CY785" s="373"/>
      <c r="CZ785" s="373"/>
    </row>
    <row r="786" ht="25.15" customHeight="true" x14ac:dyDescent="0.2">
      <c r="C786" s="1142"/>
      <c r="D786" s="1142"/>
      <c r="E786" s="670"/>
      <c r="F786" s="670"/>
      <c r="G786" s="670"/>
      <c r="H786" s="1142"/>
      <c r="I786" s="1142"/>
      <c r="J786" s="670"/>
      <c r="K786" s="670"/>
      <c r="L786" s="670"/>
      <c r="M786" s="1142"/>
      <c r="N786" s="1142"/>
      <c r="O786" s="670"/>
      <c r="P786" s="670"/>
      <c r="Q786" s="670"/>
      <c r="BA786" s="373"/>
      <c r="BB786" s="452"/>
      <c r="BC786" s="373"/>
      <c r="BD786" s="373"/>
      <c r="BE786" s="373"/>
      <c r="BF786" s="373"/>
      <c r="BG786" s="373"/>
      <c r="BH786" s="373"/>
      <c r="BI786" s="373"/>
      <c r="BJ786" s="373"/>
      <c r="BK786" s="373"/>
      <c r="BL786" s="373"/>
      <c r="BM786" s="373"/>
      <c r="BN786" s="373"/>
      <c r="BO786" s="373"/>
      <c r="BP786" s="373"/>
      <c r="BQ786" s="373"/>
      <c r="BR786" s="373"/>
      <c r="BS786" s="373"/>
      <c r="BT786" s="373"/>
      <c r="BU786" s="373"/>
      <c r="BV786" s="373"/>
      <c r="BW786" s="373"/>
      <c r="BX786" s="373"/>
      <c r="BY786" s="373"/>
      <c r="BZ786" s="373"/>
      <c r="CA786" s="373"/>
      <c r="CB786" s="373"/>
      <c r="CC786" s="373"/>
      <c r="CD786" s="373"/>
      <c r="CE786" s="373"/>
      <c r="CF786" s="373"/>
      <c r="CG786" s="373"/>
      <c r="CH786" s="373"/>
      <c r="CI786" s="373"/>
      <c r="CJ786" s="373"/>
      <c r="CK786" s="373"/>
      <c r="CL786" s="373"/>
      <c r="CM786" s="373"/>
      <c r="CN786" s="373"/>
      <c r="CO786" s="373"/>
      <c r="CP786" s="373"/>
      <c r="CQ786" s="373"/>
      <c r="CR786" s="373"/>
      <c r="CS786" s="373"/>
      <c r="CT786" s="373"/>
      <c r="CU786" s="373"/>
      <c r="CV786" s="373"/>
      <c r="CW786" s="373"/>
      <c r="CX786" s="373"/>
      <c r="CY786" s="373"/>
      <c r="CZ786" s="373"/>
    </row>
    <row r="787" ht="25.15" customHeight="true" x14ac:dyDescent="0.2">
      <c r="C787" s="1142"/>
      <c r="D787" s="1142"/>
      <c r="E787" s="670"/>
      <c r="F787" s="670"/>
      <c r="G787" s="670"/>
      <c r="H787" s="1142"/>
      <c r="I787" s="1142"/>
      <c r="J787" s="670"/>
      <c r="K787" s="670"/>
      <c r="L787" s="670"/>
      <c r="M787" s="1142"/>
      <c r="N787" s="1142"/>
      <c r="O787" s="670"/>
      <c r="P787" s="670"/>
      <c r="Q787" s="670"/>
      <c r="BA787" s="373"/>
      <c r="BB787" s="452"/>
      <c r="BC787" s="373"/>
      <c r="BD787" s="373"/>
      <c r="BE787" s="373"/>
      <c r="BF787" s="373"/>
      <c r="BG787" s="373"/>
      <c r="BH787" s="373"/>
      <c r="BI787" s="373"/>
      <c r="BJ787" s="373"/>
      <c r="BK787" s="373"/>
      <c r="BL787" s="373"/>
      <c r="BM787" s="373"/>
      <c r="BN787" s="373"/>
      <c r="BO787" s="373"/>
      <c r="BP787" s="373"/>
      <c r="BQ787" s="373"/>
      <c r="BR787" s="373"/>
      <c r="BS787" s="373"/>
      <c r="BT787" s="373"/>
      <c r="BU787" s="373"/>
      <c r="BV787" s="373"/>
      <c r="BW787" s="373"/>
      <c r="BX787" s="373"/>
      <c r="BY787" s="373"/>
      <c r="BZ787" s="373"/>
      <c r="CA787" s="373"/>
      <c r="CB787" s="373"/>
      <c r="CC787" s="373"/>
      <c r="CD787" s="373"/>
      <c r="CE787" s="373"/>
      <c r="CF787" s="373"/>
      <c r="CG787" s="373"/>
      <c r="CH787" s="373"/>
      <c r="CI787" s="373"/>
      <c r="CJ787" s="373"/>
      <c r="CK787" s="373"/>
      <c r="CL787" s="373"/>
      <c r="CM787" s="373"/>
      <c r="CN787" s="373"/>
      <c r="CO787" s="373"/>
      <c r="CP787" s="373"/>
      <c r="CQ787" s="373"/>
      <c r="CR787" s="373"/>
      <c r="CS787" s="373"/>
      <c r="CT787" s="373"/>
      <c r="CU787" s="373"/>
      <c r="CV787" s="373"/>
      <c r="CW787" s="373"/>
      <c r="CX787" s="373"/>
      <c r="CY787" s="373"/>
      <c r="CZ787" s="373"/>
    </row>
    <row r="788" ht="25.15" customHeight="true" x14ac:dyDescent="0.2">
      <c r="C788" s="1142"/>
      <c r="D788" s="1142"/>
      <c r="E788" s="670"/>
      <c r="F788" s="670"/>
      <c r="G788" s="670"/>
      <c r="H788" s="1142"/>
      <c r="I788" s="1142"/>
      <c r="J788" s="670"/>
      <c r="K788" s="670"/>
      <c r="L788" s="670"/>
      <c r="M788" s="1142"/>
      <c r="N788" s="1142"/>
      <c r="O788" s="670"/>
      <c r="P788" s="670"/>
      <c r="Q788" s="670"/>
      <c r="BA788" s="373"/>
      <c r="BB788" s="452"/>
      <c r="BC788" s="373"/>
      <c r="BD788" s="373"/>
      <c r="BE788" s="373"/>
      <c r="BF788" s="373"/>
      <c r="BG788" s="373"/>
      <c r="BH788" s="373"/>
      <c r="BI788" s="373"/>
      <c r="BJ788" s="373"/>
      <c r="BK788" s="373"/>
      <c r="BL788" s="373"/>
      <c r="BM788" s="373"/>
      <c r="BN788" s="373"/>
      <c r="BO788" s="373"/>
      <c r="BP788" s="373"/>
      <c r="BQ788" s="373"/>
      <c r="BR788" s="373"/>
      <c r="BS788" s="373"/>
      <c r="BT788" s="373"/>
      <c r="BU788" s="373"/>
      <c r="BV788" s="373"/>
      <c r="BW788" s="373"/>
      <c r="BX788" s="373"/>
      <c r="BY788" s="373"/>
      <c r="BZ788" s="373"/>
      <c r="CA788" s="373"/>
      <c r="CB788" s="373"/>
      <c r="CC788" s="373"/>
      <c r="CD788" s="373"/>
      <c r="CE788" s="373"/>
      <c r="CF788" s="373"/>
      <c r="CG788" s="373"/>
      <c r="CH788" s="373"/>
      <c r="CI788" s="373"/>
      <c r="CJ788" s="373"/>
      <c r="CK788" s="373"/>
      <c r="CL788" s="373"/>
      <c r="CM788" s="373"/>
      <c r="CN788" s="373"/>
      <c r="CO788" s="373"/>
      <c r="CP788" s="373"/>
      <c r="CQ788" s="373"/>
      <c r="CR788" s="373"/>
      <c r="CS788" s="373"/>
      <c r="CT788" s="373"/>
      <c r="CU788" s="373"/>
      <c r="CV788" s="373"/>
      <c r="CW788" s="373"/>
      <c r="CX788" s="373"/>
      <c r="CY788" s="373"/>
      <c r="CZ788" s="373"/>
    </row>
    <row r="789" ht="25.15" customHeight="true" x14ac:dyDescent="0.2">
      <c r="C789" s="1142"/>
      <c r="D789" s="1142"/>
      <c r="E789" s="670"/>
      <c r="F789" s="670"/>
      <c r="G789" s="670"/>
      <c r="H789" s="1142"/>
      <c r="I789" s="1142"/>
      <c r="J789" s="670"/>
      <c r="K789" s="670"/>
      <c r="L789" s="670"/>
      <c r="M789" s="1142"/>
      <c r="N789" s="1142"/>
      <c r="O789" s="670"/>
      <c r="P789" s="670"/>
      <c r="Q789" s="670"/>
      <c r="BA789" s="373"/>
      <c r="BB789" s="452"/>
      <c r="BC789" s="373"/>
      <c r="BD789" s="373"/>
      <c r="BE789" s="373"/>
      <c r="BF789" s="373"/>
      <c r="BG789" s="373"/>
      <c r="BH789" s="373"/>
      <c r="BI789" s="373"/>
      <c r="BJ789" s="373"/>
      <c r="BK789" s="373"/>
      <c r="BL789" s="373"/>
      <c r="BM789" s="373"/>
      <c r="BN789" s="373"/>
      <c r="BO789" s="373"/>
      <c r="BP789" s="373"/>
      <c r="BQ789" s="373"/>
      <c r="BR789" s="373"/>
      <c r="BS789" s="373"/>
      <c r="BT789" s="373"/>
      <c r="BU789" s="373"/>
      <c r="BV789" s="373"/>
      <c r="BW789" s="373"/>
      <c r="BX789" s="373"/>
      <c r="BY789" s="373"/>
      <c r="BZ789" s="373"/>
      <c r="CA789" s="373"/>
      <c r="CB789" s="373"/>
      <c r="CC789" s="373"/>
      <c r="CD789" s="373"/>
      <c r="CE789" s="373"/>
      <c r="CF789" s="373"/>
      <c r="CG789" s="373"/>
      <c r="CH789" s="373"/>
      <c r="CI789" s="373"/>
      <c r="CJ789" s="373"/>
      <c r="CK789" s="373"/>
      <c r="CL789" s="373"/>
      <c r="CM789" s="373"/>
      <c r="CN789" s="373"/>
      <c r="CO789" s="373"/>
      <c r="CP789" s="373"/>
      <c r="CQ789" s="373"/>
      <c r="CR789" s="373"/>
      <c r="CS789" s="373"/>
      <c r="CT789" s="373"/>
      <c r="CU789" s="373"/>
      <c r="CV789" s="373"/>
      <c r="CW789" s="373"/>
      <c r="CX789" s="373"/>
      <c r="CY789" s="373"/>
      <c r="CZ789" s="373"/>
    </row>
    <row r="790" ht="25.15" customHeight="true" x14ac:dyDescent="0.2">
      <c r="C790" s="1142"/>
      <c r="D790" s="1142"/>
      <c r="E790" s="670"/>
      <c r="F790" s="670"/>
      <c r="G790" s="670"/>
      <c r="H790" s="1142"/>
      <c r="I790" s="1142"/>
      <c r="J790" s="670"/>
      <c r="K790" s="670"/>
      <c r="L790" s="670"/>
      <c r="M790" s="1142"/>
      <c r="N790" s="1142"/>
      <c r="O790" s="670"/>
      <c r="P790" s="670"/>
      <c r="Q790" s="670"/>
      <c r="BA790" s="373"/>
      <c r="BB790" s="452"/>
      <c r="BC790" s="373"/>
      <c r="BD790" s="373"/>
      <c r="BE790" s="373"/>
      <c r="BF790" s="373"/>
      <c r="BG790" s="373"/>
      <c r="BH790" s="373"/>
      <c r="BI790" s="373"/>
      <c r="BJ790" s="373"/>
      <c r="BK790" s="373"/>
      <c r="BL790" s="373"/>
      <c r="BM790" s="373"/>
      <c r="BN790" s="373"/>
      <c r="BO790" s="373"/>
      <c r="BP790" s="373"/>
      <c r="BQ790" s="373"/>
      <c r="BR790" s="373"/>
      <c r="BS790" s="373"/>
      <c r="BT790" s="373"/>
      <c r="BU790" s="373"/>
      <c r="BV790" s="373"/>
      <c r="BW790" s="373"/>
      <c r="BX790" s="373"/>
      <c r="BY790" s="373"/>
      <c r="BZ790" s="373"/>
      <c r="CA790" s="373"/>
      <c r="CB790" s="373"/>
      <c r="CC790" s="373"/>
      <c r="CD790" s="373"/>
      <c r="CE790" s="373"/>
      <c r="CF790" s="373"/>
      <c r="CG790" s="373"/>
      <c r="CH790" s="373"/>
      <c r="CI790" s="373"/>
      <c r="CJ790" s="373"/>
      <c r="CK790" s="373"/>
      <c r="CL790" s="373"/>
      <c r="CM790" s="373"/>
      <c r="CN790" s="373"/>
      <c r="CO790" s="373"/>
      <c r="CP790" s="373"/>
      <c r="CQ790" s="373"/>
      <c r="CR790" s="373"/>
      <c r="CS790" s="373"/>
      <c r="CT790" s="373"/>
      <c r="CU790" s="373"/>
      <c r="CV790" s="373"/>
      <c r="CW790" s="373"/>
      <c r="CX790" s="373"/>
      <c r="CY790" s="373"/>
      <c r="CZ790" s="373"/>
    </row>
    <row r="791" ht="25.15" customHeight="true" x14ac:dyDescent="0.2">
      <c r="C791" s="1142"/>
      <c r="D791" s="1142"/>
      <c r="E791" s="670"/>
      <c r="F791" s="670"/>
      <c r="G791" s="670"/>
      <c r="H791" s="1142"/>
      <c r="I791" s="1142"/>
      <c r="J791" s="670"/>
      <c r="K791" s="670"/>
      <c r="L791" s="670"/>
      <c r="M791" s="1142"/>
      <c r="N791" s="1142"/>
      <c r="O791" s="670"/>
      <c r="P791" s="670"/>
      <c r="Q791" s="670"/>
      <c r="BA791" s="373"/>
      <c r="BB791" s="452"/>
      <c r="BC791" s="373"/>
      <c r="BD791" s="373"/>
      <c r="BE791" s="373"/>
      <c r="BF791" s="373"/>
      <c r="BG791" s="373"/>
      <c r="BH791" s="373"/>
      <c r="BI791" s="373"/>
      <c r="BJ791" s="373"/>
      <c r="BK791" s="373"/>
      <c r="BL791" s="373"/>
      <c r="BM791" s="373"/>
      <c r="BN791" s="373"/>
      <c r="BO791" s="373"/>
      <c r="BP791" s="373"/>
      <c r="BQ791" s="373"/>
      <c r="BR791" s="373"/>
      <c r="BS791" s="373"/>
      <c r="BT791" s="373"/>
      <c r="BU791" s="373"/>
      <c r="BV791" s="373"/>
      <c r="BW791" s="373"/>
      <c r="BX791" s="373"/>
      <c r="BY791" s="373"/>
      <c r="BZ791" s="373"/>
      <c r="CA791" s="373"/>
      <c r="CB791" s="373"/>
      <c r="CC791" s="373"/>
      <c r="CD791" s="373"/>
      <c r="CE791" s="373"/>
      <c r="CF791" s="373"/>
      <c r="CG791" s="373"/>
      <c r="CH791" s="373"/>
      <c r="CI791" s="373"/>
      <c r="CJ791" s="373"/>
      <c r="CK791" s="373"/>
      <c r="CL791" s="373"/>
      <c r="CM791" s="373"/>
      <c r="CN791" s="373"/>
      <c r="CO791" s="373"/>
      <c r="CP791" s="373"/>
      <c r="CQ791" s="373"/>
      <c r="CR791" s="373"/>
      <c r="CS791" s="373"/>
      <c r="CT791" s="373"/>
      <c r="CU791" s="373"/>
      <c r="CV791" s="373"/>
      <c r="CW791" s="373"/>
      <c r="CX791" s="373"/>
      <c r="CY791" s="373"/>
      <c r="CZ791" s="373"/>
    </row>
    <row r="792" ht="25.15" customHeight="true" x14ac:dyDescent="0.2">
      <c r="C792" s="1142"/>
      <c r="D792" s="1142"/>
      <c r="E792" s="670"/>
      <c r="F792" s="670"/>
      <c r="G792" s="670"/>
      <c r="H792" s="1142"/>
      <c r="I792" s="1142"/>
      <c r="J792" s="670"/>
      <c r="K792" s="670"/>
      <c r="L792" s="670"/>
      <c r="M792" s="1142"/>
      <c r="N792" s="1142"/>
      <c r="O792" s="670"/>
      <c r="P792" s="670"/>
      <c r="Q792" s="670"/>
      <c r="BA792" s="373"/>
      <c r="BB792" s="452"/>
      <c r="BC792" s="373"/>
      <c r="BD792" s="373"/>
      <c r="BE792" s="373"/>
      <c r="BF792" s="373"/>
      <c r="BG792" s="373"/>
      <c r="BH792" s="373"/>
      <c r="BI792" s="373"/>
      <c r="BJ792" s="373"/>
      <c r="BK792" s="373"/>
      <c r="BL792" s="373"/>
      <c r="BM792" s="373"/>
      <c r="BN792" s="373"/>
      <c r="BO792" s="373"/>
      <c r="BP792" s="373"/>
      <c r="BQ792" s="373"/>
      <c r="BR792" s="373"/>
      <c r="BS792" s="373"/>
      <c r="BT792" s="373"/>
      <c r="BU792" s="373"/>
      <c r="BV792" s="373"/>
      <c r="BW792" s="373"/>
      <c r="BX792" s="373"/>
      <c r="BY792" s="373"/>
      <c r="BZ792" s="373"/>
      <c r="CA792" s="373"/>
      <c r="CB792" s="373"/>
      <c r="CC792" s="373"/>
      <c r="CD792" s="373"/>
      <c r="CE792" s="373"/>
      <c r="CF792" s="373"/>
      <c r="CG792" s="373"/>
      <c r="CH792" s="373"/>
      <c r="CI792" s="373"/>
      <c r="CJ792" s="373"/>
      <c r="CK792" s="373"/>
      <c r="CL792" s="373"/>
      <c r="CM792" s="373"/>
      <c r="CN792" s="373"/>
      <c r="CO792" s="373"/>
      <c r="CP792" s="373"/>
      <c r="CQ792" s="373"/>
      <c r="CR792" s="373"/>
      <c r="CS792" s="373"/>
      <c r="CT792" s="373"/>
      <c r="CU792" s="373"/>
      <c r="CV792" s="373"/>
      <c r="CW792" s="373"/>
      <c r="CX792" s="373"/>
      <c r="CY792" s="373"/>
      <c r="CZ792" s="373"/>
    </row>
    <row r="793" ht="25.15" customHeight="true" x14ac:dyDescent="0.2">
      <c r="C793" s="1142"/>
      <c r="D793" s="1142"/>
      <c r="E793" s="670"/>
      <c r="F793" s="670"/>
      <c r="G793" s="670"/>
      <c r="H793" s="1142"/>
      <c r="I793" s="1142"/>
      <c r="J793" s="670"/>
      <c r="K793" s="670"/>
      <c r="L793" s="670"/>
      <c r="M793" s="1142"/>
      <c r="N793" s="1142"/>
      <c r="O793" s="670"/>
      <c r="P793" s="670"/>
      <c r="Q793" s="670"/>
      <c r="BA793" s="373"/>
      <c r="BB793" s="452"/>
      <c r="BC793" s="373"/>
      <c r="BD793" s="373"/>
      <c r="BE793" s="373"/>
      <c r="BF793" s="373"/>
      <c r="BG793" s="373"/>
      <c r="BH793" s="373"/>
      <c r="BI793" s="373"/>
      <c r="BJ793" s="373"/>
      <c r="BK793" s="373"/>
      <c r="BL793" s="373"/>
      <c r="BM793" s="373"/>
      <c r="BN793" s="373"/>
      <c r="BO793" s="373"/>
      <c r="BP793" s="373"/>
      <c r="BQ793" s="373"/>
      <c r="BR793" s="373"/>
      <c r="BS793" s="373"/>
      <c r="BT793" s="373"/>
      <c r="BU793" s="373"/>
      <c r="BV793" s="373"/>
      <c r="BW793" s="373"/>
      <c r="BX793" s="373"/>
      <c r="BY793" s="373"/>
      <c r="BZ793" s="373"/>
      <c r="CA793" s="373"/>
      <c r="CB793" s="373"/>
      <c r="CC793" s="373"/>
      <c r="CD793" s="373"/>
      <c r="CE793" s="373"/>
      <c r="CF793" s="373"/>
      <c r="CG793" s="373"/>
      <c r="CH793" s="373"/>
      <c r="CI793" s="373"/>
      <c r="CJ793" s="373"/>
      <c r="CK793" s="373"/>
      <c r="CL793" s="373"/>
      <c r="CM793" s="373"/>
      <c r="CN793" s="373"/>
      <c r="CO793" s="373"/>
      <c r="CP793" s="373"/>
      <c r="CQ793" s="373"/>
      <c r="CR793" s="373"/>
      <c r="CS793" s="373"/>
      <c r="CT793" s="373"/>
      <c r="CU793" s="373"/>
      <c r="CV793" s="373"/>
      <c r="CW793" s="373"/>
      <c r="CX793" s="373"/>
      <c r="CY793" s="373"/>
      <c r="CZ793" s="373"/>
    </row>
    <row r="794" ht="25.15" customHeight="true" x14ac:dyDescent="0.2">
      <c r="C794" s="1142"/>
      <c r="D794" s="1142"/>
      <c r="E794" s="670"/>
      <c r="F794" s="670"/>
      <c r="G794" s="670"/>
      <c r="H794" s="1142"/>
      <c r="I794" s="1142"/>
      <c r="J794" s="670"/>
      <c r="K794" s="670"/>
      <c r="L794" s="670"/>
      <c r="M794" s="1142"/>
      <c r="N794" s="1142"/>
      <c r="O794" s="670"/>
      <c r="P794" s="670"/>
      <c r="Q794" s="670"/>
      <c r="BA794" s="373"/>
      <c r="BB794" s="452"/>
      <c r="BC794" s="373"/>
      <c r="BD794" s="373"/>
      <c r="BE794" s="373"/>
      <c r="BF794" s="373"/>
      <c r="BG794" s="373"/>
      <c r="BH794" s="373"/>
      <c r="BI794" s="373"/>
      <c r="BJ794" s="373"/>
      <c r="BK794" s="373"/>
      <c r="BL794" s="373"/>
      <c r="BM794" s="373"/>
      <c r="BN794" s="373"/>
      <c r="BO794" s="373"/>
      <c r="BP794" s="373"/>
      <c r="BQ794" s="373"/>
      <c r="BR794" s="373"/>
      <c r="BS794" s="373"/>
      <c r="BT794" s="373"/>
      <c r="BU794" s="373"/>
      <c r="BV794" s="373"/>
      <c r="BW794" s="373"/>
      <c r="BX794" s="373"/>
      <c r="BY794" s="373"/>
      <c r="BZ794" s="373"/>
      <c r="CA794" s="373"/>
      <c r="CB794" s="373"/>
      <c r="CC794" s="373"/>
      <c r="CD794" s="373"/>
      <c r="CE794" s="373"/>
      <c r="CF794" s="373"/>
      <c r="CG794" s="373"/>
      <c r="CH794" s="373"/>
      <c r="CI794" s="373"/>
      <c r="CJ794" s="373"/>
      <c r="CK794" s="373"/>
      <c r="CL794" s="373"/>
      <c r="CM794" s="373"/>
      <c r="CN794" s="373"/>
      <c r="CO794" s="373"/>
      <c r="CP794" s="373"/>
      <c r="CQ794" s="373"/>
      <c r="CR794" s="373"/>
      <c r="CS794" s="373"/>
      <c r="CT794" s="373"/>
      <c r="CU794" s="373"/>
      <c r="CV794" s="373"/>
      <c r="CW794" s="373"/>
      <c r="CX794" s="373"/>
      <c r="CY794" s="373"/>
      <c r="CZ794" s="373"/>
    </row>
    <row r="795" ht="25.15" customHeight="true" x14ac:dyDescent="0.2">
      <c r="C795" s="1142"/>
      <c r="D795" s="1142"/>
      <c r="E795" s="670"/>
      <c r="F795" s="670"/>
      <c r="G795" s="670"/>
      <c r="H795" s="1142"/>
      <c r="I795" s="1142"/>
      <c r="J795" s="670"/>
      <c r="K795" s="670"/>
      <c r="L795" s="670"/>
      <c r="M795" s="1142"/>
      <c r="N795" s="1142"/>
      <c r="O795" s="670"/>
      <c r="P795" s="670"/>
      <c r="Q795" s="670"/>
      <c r="BA795" s="373"/>
      <c r="BB795" s="452"/>
      <c r="BC795" s="373"/>
      <c r="BD795" s="373"/>
      <c r="BE795" s="373"/>
      <c r="BF795" s="373"/>
      <c r="BG795" s="373"/>
      <c r="BH795" s="373"/>
      <c r="BI795" s="373"/>
      <c r="BJ795" s="373"/>
      <c r="BK795" s="373"/>
      <c r="BL795" s="373"/>
      <c r="BM795" s="373"/>
      <c r="BN795" s="373"/>
      <c r="BO795" s="373"/>
      <c r="BP795" s="373"/>
      <c r="BQ795" s="373"/>
      <c r="BR795" s="373"/>
      <c r="BS795" s="373"/>
      <c r="BT795" s="373"/>
      <c r="BU795" s="373"/>
      <c r="BV795" s="373"/>
      <c r="BW795" s="373"/>
      <c r="BX795" s="373"/>
      <c r="BY795" s="373"/>
      <c r="BZ795" s="373"/>
      <c r="CA795" s="373"/>
      <c r="CB795" s="373"/>
      <c r="CC795" s="373"/>
      <c r="CD795" s="373"/>
      <c r="CE795" s="373"/>
      <c r="CF795" s="373"/>
      <c r="CG795" s="373"/>
      <c r="CH795" s="373"/>
      <c r="CI795" s="373"/>
      <c r="CJ795" s="373"/>
      <c r="CK795" s="373"/>
      <c r="CL795" s="373"/>
      <c r="CM795" s="373"/>
      <c r="CN795" s="373"/>
      <c r="CO795" s="373"/>
      <c r="CP795" s="373"/>
      <c r="CQ795" s="373"/>
      <c r="CR795" s="373"/>
      <c r="CS795" s="373"/>
      <c r="CT795" s="373"/>
      <c r="CU795" s="373"/>
      <c r="CV795" s="373"/>
      <c r="CW795" s="373"/>
      <c r="CX795" s="373"/>
      <c r="CY795" s="373"/>
      <c r="CZ795" s="373"/>
    </row>
    <row r="796" ht="25.15" customHeight="true" x14ac:dyDescent="0.2">
      <c r="C796" s="1142"/>
      <c r="D796" s="1142"/>
      <c r="E796" s="670"/>
      <c r="F796" s="670"/>
      <c r="G796" s="670"/>
      <c r="H796" s="1142"/>
      <c r="I796" s="1142"/>
      <c r="J796" s="670"/>
      <c r="K796" s="670"/>
      <c r="L796" s="670"/>
      <c r="M796" s="1142"/>
      <c r="N796" s="1142"/>
      <c r="O796" s="670"/>
      <c r="P796" s="670"/>
      <c r="Q796" s="670"/>
      <c r="BA796" s="373"/>
      <c r="BB796" s="452"/>
      <c r="BC796" s="373"/>
      <c r="BD796" s="373"/>
      <c r="BE796" s="373"/>
      <c r="BF796" s="373"/>
      <c r="BG796" s="373"/>
      <c r="BH796" s="373"/>
      <c r="BI796" s="373"/>
      <c r="BJ796" s="373"/>
      <c r="BK796" s="373"/>
      <c r="BL796" s="373"/>
      <c r="BM796" s="373"/>
      <c r="BN796" s="373"/>
      <c r="BO796" s="373"/>
      <c r="BP796" s="373"/>
      <c r="BQ796" s="373"/>
      <c r="BR796" s="373"/>
      <c r="BS796" s="373"/>
      <c r="BT796" s="373"/>
      <c r="BU796" s="373"/>
      <c r="BV796" s="373"/>
      <c r="BW796" s="373"/>
      <c r="BX796" s="373"/>
      <c r="BY796" s="373"/>
      <c r="BZ796" s="373"/>
      <c r="CA796" s="373"/>
      <c r="CB796" s="373"/>
      <c r="CC796" s="373"/>
      <c r="CD796" s="373"/>
      <c r="CE796" s="373"/>
      <c r="CF796" s="373"/>
      <c r="CG796" s="373"/>
      <c r="CH796" s="373"/>
      <c r="CI796" s="373"/>
      <c r="CJ796" s="373"/>
      <c r="CK796" s="373"/>
      <c r="CL796" s="373"/>
      <c r="CM796" s="373"/>
      <c r="CN796" s="373"/>
      <c r="CO796" s="373"/>
      <c r="CP796" s="373"/>
      <c r="CQ796" s="373"/>
      <c r="CR796" s="373"/>
      <c r="CS796" s="373"/>
      <c r="CT796" s="373"/>
      <c r="CU796" s="373"/>
      <c r="CV796" s="373"/>
      <c r="CW796" s="373"/>
      <c r="CX796" s="373"/>
      <c r="CY796" s="373"/>
      <c r="CZ796" s="373"/>
    </row>
    <row r="797" ht="25.15" customHeight="true" x14ac:dyDescent="0.2">
      <c r="C797" s="1142"/>
      <c r="D797" s="1142"/>
      <c r="E797" s="670"/>
      <c r="F797" s="670"/>
      <c r="G797" s="670"/>
      <c r="H797" s="1142"/>
      <c r="I797" s="1142"/>
      <c r="J797" s="670"/>
      <c r="K797" s="670"/>
      <c r="L797" s="670"/>
      <c r="M797" s="1142"/>
      <c r="N797" s="1142"/>
      <c r="O797" s="670"/>
      <c r="P797" s="670"/>
      <c r="Q797" s="670"/>
      <c r="BA797" s="373"/>
      <c r="BB797" s="452"/>
      <c r="BC797" s="373"/>
      <c r="BD797" s="373"/>
      <c r="BE797" s="373"/>
      <c r="BF797" s="373"/>
      <c r="BG797" s="373"/>
      <c r="BH797" s="373"/>
      <c r="BI797" s="373"/>
      <c r="BJ797" s="373"/>
      <c r="BK797" s="373"/>
      <c r="BL797" s="373"/>
      <c r="BM797" s="373"/>
      <c r="BN797" s="373"/>
      <c r="BO797" s="373"/>
      <c r="BP797" s="373"/>
      <c r="BQ797" s="373"/>
      <c r="BR797" s="373"/>
      <c r="BS797" s="373"/>
      <c r="BT797" s="373"/>
      <c r="BU797" s="373"/>
      <c r="BV797" s="373"/>
      <c r="BW797" s="373"/>
      <c r="BX797" s="373"/>
      <c r="BY797" s="373"/>
      <c r="BZ797" s="373"/>
      <c r="CA797" s="373"/>
      <c r="CB797" s="373"/>
      <c r="CC797" s="373"/>
      <c r="CD797" s="373"/>
      <c r="CE797" s="373"/>
      <c r="CF797" s="373"/>
      <c r="CG797" s="373"/>
      <c r="CH797" s="373"/>
      <c r="CI797" s="373"/>
      <c r="CJ797" s="373"/>
      <c r="CK797" s="373"/>
      <c r="CL797" s="373"/>
      <c r="CM797" s="373"/>
      <c r="CN797" s="373"/>
      <c r="CO797" s="373"/>
      <c r="CP797" s="373"/>
      <c r="CQ797" s="373"/>
      <c r="CR797" s="373"/>
      <c r="CS797" s="373"/>
      <c r="CT797" s="373"/>
      <c r="CU797" s="373"/>
      <c r="CV797" s="373"/>
      <c r="CW797" s="373"/>
      <c r="CX797" s="373"/>
      <c r="CY797" s="373"/>
      <c r="CZ797" s="373"/>
    </row>
    <row r="798" ht="25.15" customHeight="true" x14ac:dyDescent="0.2">
      <c r="C798" s="1142"/>
      <c r="D798" s="1142"/>
      <c r="E798" s="670"/>
      <c r="F798" s="670"/>
      <c r="G798" s="670"/>
      <c r="H798" s="1142"/>
      <c r="I798" s="1142"/>
      <c r="J798" s="670"/>
      <c r="K798" s="670"/>
      <c r="L798" s="670"/>
      <c r="M798" s="1142"/>
      <c r="N798" s="1142"/>
      <c r="O798" s="670"/>
      <c r="P798" s="670"/>
      <c r="Q798" s="670"/>
      <c r="BA798" s="373"/>
      <c r="BB798" s="452"/>
      <c r="BC798" s="373"/>
      <c r="BD798" s="373"/>
      <c r="BE798" s="373"/>
      <c r="BF798" s="373"/>
      <c r="BG798" s="373"/>
      <c r="BH798" s="373"/>
      <c r="BI798" s="373"/>
      <c r="BJ798" s="373"/>
      <c r="BK798" s="373"/>
      <c r="BL798" s="373"/>
      <c r="BM798" s="373"/>
      <c r="BN798" s="373"/>
      <c r="BO798" s="373"/>
      <c r="BP798" s="373"/>
      <c r="BQ798" s="373"/>
      <c r="BR798" s="373"/>
      <c r="BS798" s="373"/>
      <c r="BT798" s="373"/>
      <c r="BU798" s="373"/>
      <c r="BV798" s="373"/>
      <c r="BW798" s="373"/>
      <c r="BX798" s="373"/>
      <c r="BY798" s="373"/>
      <c r="BZ798" s="373"/>
      <c r="CA798" s="373"/>
      <c r="CB798" s="373"/>
      <c r="CC798" s="373"/>
      <c r="CD798" s="373"/>
      <c r="CE798" s="373"/>
      <c r="CF798" s="373"/>
      <c r="CG798" s="373"/>
      <c r="CH798" s="373"/>
      <c r="CI798" s="373"/>
      <c r="CJ798" s="373"/>
      <c r="CK798" s="373"/>
      <c r="CL798" s="373"/>
      <c r="CM798" s="373"/>
      <c r="CN798" s="373"/>
      <c r="CO798" s="373"/>
      <c r="CP798" s="373"/>
      <c r="CQ798" s="373"/>
      <c r="CR798" s="373"/>
      <c r="CS798" s="373"/>
      <c r="CT798" s="373"/>
      <c r="CU798" s="373"/>
      <c r="CV798" s="373"/>
      <c r="CW798" s="373"/>
      <c r="CX798" s="373"/>
      <c r="CY798" s="373"/>
      <c r="CZ798" s="373"/>
    </row>
    <row r="799" ht="25.15" customHeight="true" x14ac:dyDescent="0.2">
      <c r="C799" s="1142"/>
      <c r="D799" s="1142"/>
      <c r="E799" s="670"/>
      <c r="F799" s="670"/>
      <c r="G799" s="670"/>
      <c r="H799" s="1142"/>
      <c r="I799" s="1142"/>
      <c r="J799" s="670"/>
      <c r="K799" s="670"/>
      <c r="L799" s="670"/>
      <c r="M799" s="1142"/>
      <c r="N799" s="1142"/>
      <c r="O799" s="670"/>
      <c r="P799" s="670"/>
      <c r="Q799" s="670"/>
      <c r="BA799" s="373"/>
      <c r="BB799" s="452"/>
      <c r="BC799" s="373"/>
      <c r="BD799" s="373"/>
      <c r="BE799" s="373"/>
      <c r="BF799" s="373"/>
      <c r="BG799" s="373"/>
      <c r="BH799" s="373"/>
      <c r="BI799" s="373"/>
      <c r="BJ799" s="373"/>
      <c r="BK799" s="373"/>
      <c r="BL799" s="373"/>
      <c r="BM799" s="373"/>
      <c r="BN799" s="373"/>
      <c r="BO799" s="373"/>
      <c r="BP799" s="373"/>
      <c r="BQ799" s="373"/>
      <c r="BR799" s="373"/>
      <c r="BS799" s="373"/>
      <c r="BT799" s="373"/>
      <c r="BU799" s="373"/>
      <c r="BV799" s="373"/>
      <c r="BW799" s="373"/>
      <c r="BX799" s="373"/>
      <c r="BY799" s="373"/>
      <c r="BZ799" s="373"/>
      <c r="CA799" s="373"/>
      <c r="CB799" s="373"/>
      <c r="CC799" s="373"/>
      <c r="CD799" s="373"/>
      <c r="CE799" s="373"/>
      <c r="CF799" s="373"/>
      <c r="CG799" s="373"/>
      <c r="CH799" s="373"/>
      <c r="CI799" s="373"/>
      <c r="CJ799" s="373"/>
      <c r="CK799" s="373"/>
      <c r="CL799" s="373"/>
      <c r="CM799" s="373"/>
      <c r="CN799" s="373"/>
      <c r="CO799" s="373"/>
      <c r="CP799" s="373"/>
      <c r="CQ799" s="373"/>
      <c r="CR799" s="373"/>
      <c r="CS799" s="373"/>
      <c r="CT799" s="373"/>
      <c r="CU799" s="373"/>
      <c r="CV799" s="373"/>
      <c r="CW799" s="373"/>
      <c r="CX799" s="373"/>
      <c r="CY799" s="373"/>
      <c r="CZ799" s="373"/>
    </row>
    <row r="800" ht="25.15" customHeight="true" x14ac:dyDescent="0.2">
      <c r="C800" s="670"/>
      <c r="D800" s="670"/>
      <c r="E800" s="670"/>
      <c r="F800" s="670"/>
      <c r="G800" s="670"/>
      <c r="H800" s="670"/>
      <c r="I800" s="670"/>
      <c r="J800" s="670"/>
      <c r="K800" s="670"/>
      <c r="L800" s="670"/>
      <c r="M800" s="670"/>
      <c r="N800" s="670"/>
      <c r="O800" s="670"/>
      <c r="P800" s="670"/>
      <c r="Q800" s="670"/>
      <c r="BA800" s="373"/>
      <c r="BB800" s="452"/>
      <c r="BC800" s="373"/>
      <c r="BD800" s="373"/>
      <c r="BE800" s="373"/>
      <c r="BF800" s="373"/>
      <c r="BG800" s="373"/>
      <c r="BH800" s="373"/>
      <c r="BI800" s="373"/>
      <c r="BJ800" s="373"/>
      <c r="BK800" s="373"/>
      <c r="BL800" s="373"/>
      <c r="BM800" s="373"/>
      <c r="BN800" s="373"/>
      <c r="BO800" s="373"/>
      <c r="BP800" s="373"/>
      <c r="BQ800" s="373"/>
      <c r="BR800" s="373"/>
      <c r="BS800" s="373"/>
      <c r="BT800" s="373"/>
      <c r="BU800" s="373"/>
      <c r="BV800" s="373"/>
      <c r="BW800" s="373"/>
      <c r="BX800" s="373"/>
      <c r="BY800" s="373"/>
      <c r="BZ800" s="373"/>
      <c r="CA800" s="373"/>
      <c r="CB800" s="373"/>
      <c r="CC800" s="373"/>
      <c r="CD800" s="373"/>
      <c r="CE800" s="373"/>
      <c r="CF800" s="373"/>
      <c r="CG800" s="373"/>
      <c r="CH800" s="373"/>
      <c r="CI800" s="373"/>
      <c r="CJ800" s="373"/>
      <c r="CK800" s="373"/>
      <c r="CL800" s="373"/>
      <c r="CM800" s="373"/>
      <c r="CN800" s="373"/>
      <c r="CO800" s="373"/>
      <c r="CP800" s="373"/>
      <c r="CQ800" s="373"/>
      <c r="CR800" s="373"/>
      <c r="CS800" s="373"/>
      <c r="CT800" s="373"/>
      <c r="CU800" s="373"/>
      <c r="CV800" s="373"/>
      <c r="CW800" s="373"/>
      <c r="CX800" s="373"/>
      <c r="CY800" s="373"/>
      <c r="CZ800" s="373"/>
    </row>
    <row r="801" ht="25.15" customHeight="true" x14ac:dyDescent="0.2">
      <c r="C801" s="670"/>
      <c r="D801" s="670"/>
      <c r="E801" s="670"/>
      <c r="F801" s="670"/>
      <c r="G801" s="670"/>
      <c r="H801" s="670"/>
      <c r="I801" s="670"/>
      <c r="J801" s="670"/>
      <c r="K801" s="670"/>
      <c r="L801" s="670"/>
      <c r="M801" s="670"/>
      <c r="N801" s="670"/>
      <c r="O801" s="670"/>
      <c r="P801" s="670"/>
      <c r="Q801" s="670"/>
    </row>
    <row r="802" ht="25.15" customHeight="true" x14ac:dyDescent="0.2">
      <c r="C802" s="670"/>
      <c r="D802" s="670"/>
      <c r="E802" s="670"/>
      <c r="F802" s="670"/>
      <c r="G802" s="670"/>
      <c r="H802" s="670"/>
      <c r="I802" s="670"/>
      <c r="J802" s="670"/>
      <c r="K802" s="670"/>
      <c r="L802" s="670"/>
      <c r="M802" s="670"/>
      <c r="N802" s="670"/>
      <c r="O802" s="670"/>
      <c r="P802" s="670"/>
      <c r="Q802" s="670"/>
    </row>
    <row r="803" ht="25.15" customHeight="true" x14ac:dyDescent="0.2">
      <c r="C803" s="670"/>
      <c r="D803" s="670"/>
      <c r="E803" s="670"/>
      <c r="F803" s="670"/>
      <c r="G803" s="670"/>
      <c r="H803" s="670"/>
      <c r="I803" s="670"/>
      <c r="J803" s="670"/>
      <c r="K803" s="670"/>
      <c r="L803" s="670"/>
      <c r="M803" s="670"/>
      <c r="N803" s="670"/>
      <c r="O803" s="670"/>
      <c r="P803" s="670"/>
      <c r="Q803" s="670"/>
    </row>
    <row r="804" ht="25.15" customHeight="true" x14ac:dyDescent="0.2">
      <c r="C804" s="670"/>
      <c r="D804" s="670"/>
      <c r="E804" s="670"/>
      <c r="F804" s="670"/>
      <c r="G804" s="670"/>
      <c r="H804" s="670"/>
      <c r="I804" s="670"/>
      <c r="J804" s="670"/>
      <c r="K804" s="670"/>
      <c r="L804" s="670"/>
      <c r="M804" s="670"/>
      <c r="N804" s="670"/>
      <c r="O804" s="670"/>
      <c r="P804" s="670"/>
      <c r="Q804" s="670"/>
    </row>
    <row r="805" ht="25.15" customHeight="true" x14ac:dyDescent="0.2">
      <c r="C805" s="670"/>
      <c r="D805" s="670"/>
      <c r="E805" s="670"/>
      <c r="F805" s="670"/>
      <c r="G805" s="670"/>
      <c r="H805" s="670"/>
      <c r="I805" s="670"/>
      <c r="J805" s="670"/>
      <c r="K805" s="670"/>
      <c r="L805" s="670"/>
      <c r="M805" s="670"/>
      <c r="N805" s="670"/>
      <c r="O805" s="670"/>
      <c r="P805" s="670"/>
      <c r="Q805" s="670"/>
    </row>
    <row r="806" ht="25.15" customHeight="true" x14ac:dyDescent="0.2">
      <c r="C806" s="670"/>
      <c r="D806" s="670"/>
      <c r="E806" s="670"/>
      <c r="F806" s="670"/>
      <c r="G806" s="670"/>
      <c r="H806" s="670"/>
      <c r="I806" s="670"/>
      <c r="J806" s="670"/>
      <c r="K806" s="670"/>
      <c r="L806" s="670"/>
      <c r="M806" s="670"/>
      <c r="N806" s="670"/>
      <c r="O806" s="670"/>
      <c r="P806" s="670"/>
      <c r="Q806" s="670"/>
    </row>
    <row r="807" ht="25.15" customHeight="true" x14ac:dyDescent="0.2">
      <c r="C807" s="670"/>
      <c r="D807" s="670"/>
      <c r="E807" s="670"/>
      <c r="F807" s="670"/>
      <c r="G807" s="670"/>
      <c r="H807" s="670"/>
      <c r="I807" s="670"/>
      <c r="J807" s="670"/>
      <c r="K807" s="670"/>
      <c r="L807" s="670"/>
      <c r="M807" s="670"/>
      <c r="N807" s="670"/>
      <c r="O807" s="670"/>
      <c r="P807" s="670"/>
      <c r="Q807" s="670"/>
    </row>
    <row r="808" ht="25.15" customHeight="true" x14ac:dyDescent="0.2">
      <c r="C808" s="670"/>
      <c r="D808" s="670"/>
      <c r="E808" s="670"/>
      <c r="F808" s="670"/>
      <c r="G808" s="670"/>
      <c r="H808" s="670"/>
      <c r="I808" s="670"/>
      <c r="J808" s="670"/>
      <c r="K808" s="670"/>
      <c r="L808" s="670"/>
      <c r="M808" s="670"/>
      <c r="N808" s="670"/>
      <c r="O808" s="670"/>
      <c r="P808" s="670"/>
      <c r="Q808" s="670"/>
    </row>
    <row r="809" ht="25.15" customHeight="true" x14ac:dyDescent="0.2">
      <c r="C809" s="670"/>
      <c r="D809" s="670"/>
      <c r="E809" s="670"/>
      <c r="F809" s="670"/>
      <c r="G809" s="670"/>
      <c r="H809" s="670"/>
      <c r="I809" s="670"/>
      <c r="J809" s="670"/>
      <c r="K809" s="670"/>
      <c r="L809" s="670"/>
      <c r="M809" s="670"/>
      <c r="N809" s="670"/>
      <c r="O809" s="670"/>
      <c r="P809" s="670"/>
      <c r="Q809" s="670"/>
    </row>
    <row r="810" ht="25.15" customHeight="true" x14ac:dyDescent="0.2">
      <c r="C810" s="670"/>
      <c r="D810" s="670"/>
      <c r="E810" s="670"/>
      <c r="F810" s="670"/>
      <c r="G810" s="670"/>
      <c r="H810" s="670"/>
      <c r="I810" s="670"/>
      <c r="J810" s="670"/>
      <c r="K810" s="670"/>
      <c r="L810" s="670"/>
      <c r="M810" s="670"/>
      <c r="N810" s="670"/>
      <c r="O810" s="670"/>
      <c r="P810" s="670"/>
      <c r="Q810" s="670"/>
    </row>
    <row r="811" ht="25.15" customHeight="true" x14ac:dyDescent="0.2">
      <c r="C811" s="670"/>
      <c r="D811" s="670"/>
      <c r="E811" s="670"/>
      <c r="F811" s="670"/>
      <c r="G811" s="670"/>
      <c r="H811" s="670"/>
      <c r="I811" s="670"/>
      <c r="J811" s="670"/>
      <c r="K811" s="670"/>
      <c r="L811" s="670"/>
      <c r="M811" s="670"/>
      <c r="N811" s="670"/>
      <c r="O811" s="670"/>
      <c r="P811" s="670"/>
      <c r="Q811" s="670"/>
    </row>
    <row r="812" ht="25.15" customHeight="true" x14ac:dyDescent="0.2">
      <c r="C812" s="670"/>
      <c r="D812" s="670"/>
      <c r="E812" s="670"/>
      <c r="F812" s="670"/>
      <c r="G812" s="670"/>
      <c r="H812" s="670"/>
      <c r="I812" s="670"/>
      <c r="J812" s="670"/>
      <c r="K812" s="670"/>
      <c r="L812" s="670"/>
      <c r="M812" s="670"/>
      <c r="N812" s="670"/>
      <c r="O812" s="670"/>
      <c r="P812" s="670"/>
      <c r="Q812" s="670"/>
    </row>
    <row r="813" ht="25.15" customHeight="true" x14ac:dyDescent="0.2">
      <c r="C813" s="670"/>
      <c r="D813" s="670"/>
      <c r="E813" s="670"/>
      <c r="F813" s="670"/>
      <c r="G813" s="670"/>
      <c r="H813" s="670"/>
      <c r="I813" s="670"/>
      <c r="J813" s="670"/>
      <c r="K813" s="670"/>
      <c r="L813" s="670"/>
      <c r="M813" s="670"/>
      <c r="N813" s="670"/>
      <c r="O813" s="670"/>
      <c r="P813" s="670"/>
      <c r="Q813" s="670"/>
    </row>
    <row r="814" ht="25.15" customHeight="true" x14ac:dyDescent="0.2">
      <c r="C814" s="670"/>
      <c r="D814" s="670"/>
      <c r="E814" s="670"/>
      <c r="F814" s="670"/>
      <c r="G814" s="670"/>
      <c r="H814" s="670"/>
      <c r="I814" s="670"/>
      <c r="J814" s="670"/>
      <c r="K814" s="670"/>
      <c r="L814" s="670"/>
      <c r="M814" s="670"/>
      <c r="N814" s="670"/>
      <c r="O814" s="670"/>
      <c r="P814" s="670"/>
      <c r="Q814" s="670"/>
    </row>
    <row r="815" ht="25.15" customHeight="true" x14ac:dyDescent="0.2">
      <c r="C815" s="670"/>
      <c r="D815" s="670"/>
      <c r="E815" s="670"/>
      <c r="F815" s="670"/>
      <c r="G815" s="670"/>
      <c r="H815" s="670"/>
      <c r="I815" s="670"/>
      <c r="J815" s="670"/>
      <c r="K815" s="670"/>
      <c r="L815" s="670"/>
      <c r="M815" s="670"/>
      <c r="N815" s="670"/>
      <c r="O815" s="670"/>
      <c r="P815" s="670"/>
      <c r="Q815" s="670"/>
    </row>
    <row r="816" ht="25.15" customHeight="true" x14ac:dyDescent="0.2">
      <c r="C816" s="670"/>
      <c r="D816" s="670"/>
      <c r="E816" s="670"/>
      <c r="F816" s="670"/>
      <c r="G816" s="670"/>
      <c r="H816" s="670"/>
      <c r="I816" s="670"/>
      <c r="J816" s="670"/>
      <c r="K816" s="670"/>
      <c r="L816" s="670"/>
      <c r="M816" s="670"/>
      <c r="N816" s="670"/>
      <c r="O816" s="670"/>
      <c r="P816" s="670"/>
      <c r="Q816" s="670"/>
    </row>
    <row r="817" ht="25.15" customHeight="true" x14ac:dyDescent="0.2">
      <c r="C817" s="670"/>
      <c r="D817" s="670"/>
      <c r="E817" s="670"/>
      <c r="F817" s="670"/>
      <c r="G817" s="670"/>
      <c r="H817" s="670"/>
      <c r="I817" s="670"/>
      <c r="J817" s="670"/>
      <c r="K817" s="670"/>
      <c r="L817" s="670"/>
      <c r="M817" s="670"/>
      <c r="N817" s="670"/>
      <c r="O817" s="670"/>
      <c r="P817" s="670"/>
      <c r="Q817" s="670"/>
    </row>
    <row r="818" ht="25.15" customHeight="true" x14ac:dyDescent="0.2">
      <c r="C818" s="670"/>
      <c r="D818" s="670"/>
      <c r="E818" s="670"/>
      <c r="F818" s="670"/>
      <c r="G818" s="670"/>
      <c r="H818" s="670"/>
      <c r="I818" s="670"/>
      <c r="J818" s="670"/>
      <c r="K818" s="670"/>
      <c r="L818" s="670"/>
      <c r="M818" s="670"/>
      <c r="N818" s="670"/>
      <c r="O818" s="670"/>
      <c r="P818" s="670"/>
      <c r="Q818" s="670"/>
    </row>
    <row r="819" ht="25.15" customHeight="true" x14ac:dyDescent="0.2">
      <c r="C819" s="670"/>
      <c r="D819" s="670"/>
      <c r="E819" s="670"/>
      <c r="F819" s="670"/>
      <c r="G819" s="670"/>
      <c r="H819" s="670"/>
      <c r="I819" s="670"/>
      <c r="J819" s="670"/>
      <c r="K819" s="670"/>
      <c r="L819" s="670"/>
      <c r="M819" s="670"/>
      <c r="N819" s="670"/>
      <c r="O819" s="670"/>
      <c r="P819" s="670"/>
      <c r="Q819" s="670"/>
    </row>
    <row r="820" ht="25.15" customHeight="true" x14ac:dyDescent="0.2">
      <c r="C820" s="670"/>
      <c r="D820" s="670"/>
      <c r="E820" s="670"/>
      <c r="F820" s="670"/>
      <c r="G820" s="670"/>
      <c r="H820" s="670"/>
      <c r="I820" s="670"/>
      <c r="J820" s="670"/>
      <c r="K820" s="670"/>
      <c r="L820" s="670"/>
      <c r="M820" s="670"/>
      <c r="N820" s="670"/>
      <c r="O820" s="670"/>
      <c r="P820" s="670"/>
      <c r="Q820" s="670"/>
    </row>
    <row r="821" ht="25.15" customHeight="true" x14ac:dyDescent="0.2">
      <c r="C821" s="670"/>
      <c r="D821" s="670"/>
      <c r="E821" s="670"/>
      <c r="F821" s="670"/>
      <c r="G821" s="670"/>
      <c r="H821" s="670"/>
      <c r="I821" s="670"/>
      <c r="J821" s="670"/>
      <c r="K821" s="670"/>
      <c r="L821" s="670"/>
      <c r="M821" s="670"/>
      <c r="N821" s="670"/>
      <c r="O821" s="670"/>
      <c r="P821" s="670"/>
      <c r="Q821" s="670"/>
    </row>
    <row r="822" ht="25.15" customHeight="true" x14ac:dyDescent="0.2">
      <c r="C822" s="670"/>
      <c r="D822" s="670"/>
      <c r="E822" s="670"/>
      <c r="F822" s="670"/>
      <c r="G822" s="670"/>
      <c r="H822" s="670"/>
      <c r="I822" s="670"/>
      <c r="J822" s="670"/>
      <c r="K822" s="670"/>
      <c r="L822" s="670"/>
      <c r="M822" s="670"/>
      <c r="N822" s="670"/>
      <c r="O822" s="670"/>
      <c r="P822" s="670"/>
      <c r="Q822" s="670"/>
    </row>
    <row r="823" ht="25.15" customHeight="true" x14ac:dyDescent="0.2">
      <c r="C823" s="670"/>
      <c r="D823" s="670"/>
      <c r="E823" s="670"/>
      <c r="F823" s="670"/>
      <c r="G823" s="670"/>
      <c r="H823" s="670"/>
      <c r="I823" s="670"/>
      <c r="J823" s="670"/>
      <c r="K823" s="670"/>
      <c r="L823" s="670"/>
      <c r="M823" s="670"/>
      <c r="N823" s="670"/>
      <c r="O823" s="670"/>
      <c r="P823" s="670"/>
      <c r="Q823" s="670"/>
    </row>
    <row r="824" ht="25.15" customHeight="true" x14ac:dyDescent="0.2">
      <c r="C824" s="670"/>
      <c r="D824" s="670"/>
      <c r="E824" s="670"/>
      <c r="F824" s="670"/>
      <c r="G824" s="670"/>
      <c r="H824" s="670"/>
      <c r="I824" s="670"/>
      <c r="J824" s="670"/>
      <c r="K824" s="670"/>
      <c r="L824" s="670"/>
      <c r="M824" s="670"/>
      <c r="N824" s="670"/>
      <c r="O824" s="670"/>
      <c r="P824" s="670"/>
      <c r="Q824" s="670"/>
    </row>
    <row r="825" ht="25.15" customHeight="true" x14ac:dyDescent="0.2">
      <c r="C825" s="670"/>
      <c r="D825" s="670"/>
      <c r="E825" s="670"/>
      <c r="F825" s="670"/>
      <c r="G825" s="670"/>
      <c r="H825" s="670"/>
      <c r="I825" s="670"/>
      <c r="J825" s="670"/>
      <c r="K825" s="670"/>
      <c r="L825" s="670"/>
      <c r="M825" s="670"/>
      <c r="N825" s="670"/>
      <c r="O825" s="670"/>
      <c r="P825" s="670"/>
      <c r="Q825" s="670"/>
    </row>
    <row r="826" ht="25.15" customHeight="true" x14ac:dyDescent="0.2">
      <c r="C826" s="670"/>
      <c r="D826" s="670"/>
      <c r="E826" s="670"/>
      <c r="F826" s="670"/>
      <c r="G826" s="670"/>
      <c r="H826" s="670"/>
      <c r="I826" s="670"/>
      <c r="J826" s="670"/>
      <c r="K826" s="670"/>
      <c r="L826" s="670"/>
      <c r="M826" s="670"/>
      <c r="N826" s="670"/>
      <c r="O826" s="670"/>
      <c r="P826" s="670"/>
      <c r="Q826" s="670"/>
    </row>
    <row r="827" ht="25.15" customHeight="true" x14ac:dyDescent="0.2">
      <c r="C827" s="670"/>
      <c r="D827" s="670"/>
      <c r="E827" s="670"/>
      <c r="F827" s="670"/>
      <c r="G827" s="670"/>
      <c r="H827" s="670"/>
      <c r="I827" s="670"/>
      <c r="J827" s="670"/>
      <c r="K827" s="670"/>
      <c r="L827" s="670"/>
      <c r="M827" s="670"/>
      <c r="N827" s="670"/>
      <c r="O827" s="670"/>
      <c r="P827" s="670"/>
      <c r="Q827" s="670"/>
    </row>
    <row r="828" ht="25.15" customHeight="true" x14ac:dyDescent="0.2">
      <c r="C828" s="670"/>
      <c r="D828" s="670"/>
      <c r="E828" s="670"/>
      <c r="F828" s="670"/>
      <c r="G828" s="670"/>
      <c r="H828" s="670"/>
      <c r="I828" s="670"/>
      <c r="J828" s="670"/>
      <c r="K828" s="670"/>
      <c r="L828" s="670"/>
      <c r="M828" s="670"/>
      <c r="N828" s="670"/>
      <c r="O828" s="670"/>
      <c r="P828" s="670"/>
      <c r="Q828" s="670"/>
    </row>
    <row r="829" ht="25.15" customHeight="true" x14ac:dyDescent="0.2">
      <c r="C829" s="670"/>
      <c r="D829" s="670"/>
      <c r="E829" s="670"/>
      <c r="F829" s="670"/>
      <c r="G829" s="670"/>
      <c r="H829" s="670"/>
      <c r="I829" s="670"/>
      <c r="J829" s="670"/>
      <c r="K829" s="670"/>
      <c r="L829" s="670"/>
      <c r="M829" s="670"/>
      <c r="N829" s="670"/>
      <c r="O829" s="670"/>
      <c r="P829" s="670"/>
      <c r="Q829" s="670"/>
    </row>
    <row r="830" ht="25.15" customHeight="true" x14ac:dyDescent="0.2">
      <c r="C830" s="670"/>
      <c r="D830" s="670"/>
      <c r="E830" s="670"/>
      <c r="F830" s="670"/>
      <c r="G830" s="670"/>
      <c r="H830" s="670"/>
      <c r="I830" s="670"/>
      <c r="J830" s="670"/>
      <c r="K830" s="670"/>
      <c r="L830" s="670"/>
      <c r="M830" s="670"/>
      <c r="N830" s="670"/>
      <c r="O830" s="670"/>
      <c r="P830" s="670"/>
      <c r="Q830" s="670"/>
    </row>
    <row r="831" ht="25.15" customHeight="true" x14ac:dyDescent="0.2">
      <c r="C831" s="670"/>
      <c r="D831" s="670"/>
      <c r="E831" s="670"/>
      <c r="F831" s="670"/>
      <c r="G831" s="670"/>
      <c r="H831" s="670"/>
      <c r="I831" s="670"/>
      <c r="J831" s="670"/>
      <c r="K831" s="670"/>
      <c r="L831" s="670"/>
      <c r="M831" s="670"/>
      <c r="N831" s="670"/>
      <c r="O831" s="670"/>
      <c r="P831" s="670"/>
      <c r="Q831" s="670"/>
    </row>
    <row r="832" ht="25.15" customHeight="true" x14ac:dyDescent="0.2">
      <c r="C832" s="670"/>
      <c r="D832" s="670"/>
      <c r="E832" s="670"/>
      <c r="F832" s="670"/>
      <c r="G832" s="670"/>
      <c r="H832" s="670"/>
      <c r="I832" s="670"/>
      <c r="J832" s="670"/>
      <c r="K832" s="670"/>
      <c r="L832" s="670"/>
      <c r="M832" s="670"/>
      <c r="N832" s="670"/>
      <c r="O832" s="670"/>
      <c r="P832" s="670"/>
      <c r="Q832" s="670"/>
    </row>
    <row r="833" ht="25.15" customHeight="true" x14ac:dyDescent="0.2">
      <c r="C833" s="670"/>
      <c r="D833" s="670"/>
      <c r="E833" s="670"/>
      <c r="F833" s="670"/>
      <c r="G833" s="670"/>
      <c r="H833" s="670"/>
      <c r="I833" s="670"/>
      <c r="J833" s="670"/>
      <c r="K833" s="670"/>
      <c r="L833" s="670"/>
      <c r="M833" s="670"/>
      <c r="N833" s="670"/>
      <c r="O833" s="670"/>
      <c r="P833" s="670"/>
      <c r="Q833" s="670"/>
    </row>
    <row r="834" ht="25.15" customHeight="true" x14ac:dyDescent="0.2">
      <c r="C834" s="670"/>
      <c r="D834" s="670"/>
      <c r="E834" s="670"/>
      <c r="F834" s="670"/>
      <c r="G834" s="670"/>
      <c r="H834" s="670"/>
      <c r="I834" s="670"/>
      <c r="J834" s="670"/>
      <c r="K834" s="670"/>
      <c r="L834" s="670"/>
      <c r="M834" s="670"/>
      <c r="N834" s="670"/>
      <c r="O834" s="670"/>
      <c r="P834" s="670"/>
      <c r="Q834" s="670"/>
    </row>
    <row r="835" ht="25.15" customHeight="true" x14ac:dyDescent="0.2">
      <c r="C835" s="670"/>
      <c r="D835" s="670"/>
      <c r="E835" s="670"/>
      <c r="F835" s="670"/>
      <c r="G835" s="670"/>
      <c r="H835" s="670"/>
      <c r="I835" s="670"/>
      <c r="J835" s="670"/>
      <c r="K835" s="670"/>
      <c r="L835" s="670"/>
      <c r="M835" s="670"/>
      <c r="N835" s="670"/>
      <c r="O835" s="670"/>
      <c r="P835" s="670"/>
      <c r="Q835" s="670"/>
    </row>
    <row r="836" ht="25.15" customHeight="true" x14ac:dyDescent="0.2">
      <c r="C836" s="670"/>
      <c r="D836" s="670"/>
      <c r="E836" s="670"/>
      <c r="F836" s="670"/>
      <c r="G836" s="670"/>
      <c r="H836" s="670"/>
      <c r="I836" s="670"/>
      <c r="J836" s="670"/>
      <c r="K836" s="670"/>
      <c r="L836" s="670"/>
      <c r="M836" s="670"/>
      <c r="N836" s="670"/>
      <c r="O836" s="670"/>
      <c r="P836" s="670"/>
      <c r="Q836" s="670"/>
    </row>
    <row r="837" ht="25.15" customHeight="true" x14ac:dyDescent="0.2">
      <c r="C837" s="670"/>
      <c r="D837" s="670"/>
      <c r="E837" s="670"/>
      <c r="F837" s="670"/>
      <c r="G837" s="670"/>
      <c r="H837" s="670"/>
      <c r="I837" s="670"/>
      <c r="J837" s="670"/>
      <c r="K837" s="670"/>
      <c r="L837" s="670"/>
      <c r="M837" s="670"/>
      <c r="N837" s="670"/>
      <c r="O837" s="670"/>
      <c r="P837" s="670"/>
      <c r="Q837" s="670"/>
    </row>
    <row r="838" ht="25.15" customHeight="true" x14ac:dyDescent="0.2">
      <c r="C838" s="670"/>
      <c r="D838" s="670"/>
      <c r="E838" s="670"/>
      <c r="F838" s="670"/>
      <c r="G838" s="670"/>
      <c r="H838" s="670"/>
      <c r="I838" s="670"/>
      <c r="J838" s="670"/>
      <c r="K838" s="670"/>
      <c r="L838" s="670"/>
      <c r="M838" s="670"/>
      <c r="N838" s="670"/>
      <c r="O838" s="670"/>
      <c r="P838" s="670"/>
      <c r="Q838" s="670"/>
    </row>
    <row r="839" ht="25.15" customHeight="true" x14ac:dyDescent="0.2">
      <c r="C839" s="670"/>
      <c r="D839" s="670"/>
      <c r="E839" s="670"/>
      <c r="F839" s="670"/>
      <c r="G839" s="670"/>
      <c r="H839" s="670"/>
      <c r="I839" s="670"/>
      <c r="J839" s="670"/>
      <c r="K839" s="670"/>
      <c r="L839" s="670"/>
      <c r="M839" s="670"/>
      <c r="N839" s="670"/>
      <c r="O839" s="670"/>
      <c r="P839" s="670"/>
      <c r="Q839" s="670"/>
    </row>
    <row r="840" ht="25.15" customHeight="true" x14ac:dyDescent="0.2">
      <c r="C840" s="670"/>
      <c r="D840" s="670"/>
      <c r="E840" s="670"/>
      <c r="F840" s="670"/>
      <c r="G840" s="670"/>
      <c r="H840" s="670"/>
      <c r="I840" s="670"/>
      <c r="J840" s="670"/>
      <c r="K840" s="670"/>
      <c r="L840" s="670"/>
      <c r="M840" s="670"/>
      <c r="N840" s="670"/>
      <c r="O840" s="670"/>
      <c r="P840" s="670"/>
      <c r="Q840" s="670"/>
    </row>
    <row r="841" ht="25.15" customHeight="true" x14ac:dyDescent="0.2">
      <c r="C841" s="670"/>
      <c r="D841" s="670"/>
      <c r="E841" s="670"/>
      <c r="F841" s="670"/>
      <c r="G841" s="670"/>
      <c r="H841" s="670"/>
      <c r="I841" s="670"/>
      <c r="J841" s="670"/>
      <c r="K841" s="670"/>
      <c r="L841" s="670"/>
      <c r="M841" s="670"/>
      <c r="N841" s="670"/>
      <c r="O841" s="670"/>
      <c r="P841" s="670"/>
      <c r="Q841" s="670"/>
    </row>
    <row r="842" ht="25.15" customHeight="true" x14ac:dyDescent="0.2">
      <c r="C842" s="670"/>
      <c r="D842" s="670"/>
      <c r="E842" s="670"/>
      <c r="F842" s="670"/>
      <c r="G842" s="670"/>
      <c r="H842" s="670"/>
      <c r="I842" s="670"/>
      <c r="J842" s="670"/>
      <c r="K842" s="670"/>
      <c r="L842" s="670"/>
      <c r="M842" s="670"/>
      <c r="N842" s="670"/>
      <c r="O842" s="670"/>
      <c r="P842" s="670"/>
      <c r="Q842" s="670"/>
    </row>
    <row r="843" ht="25.15" customHeight="true" x14ac:dyDescent="0.2">
      <c r="C843" s="670"/>
      <c r="D843" s="670"/>
      <c r="E843" s="670"/>
      <c r="F843" s="670"/>
      <c r="G843" s="670"/>
      <c r="H843" s="670"/>
      <c r="I843" s="670"/>
      <c r="J843" s="670"/>
      <c r="K843" s="670"/>
      <c r="L843" s="670"/>
      <c r="M843" s="670"/>
      <c r="N843" s="670"/>
      <c r="O843" s="670"/>
      <c r="P843" s="670"/>
      <c r="Q843" s="670"/>
    </row>
    <row r="844" ht="25.15" customHeight="true" x14ac:dyDescent="0.2">
      <c r="C844" s="670"/>
      <c r="D844" s="670"/>
      <c r="E844" s="670"/>
      <c r="F844" s="670"/>
      <c r="G844" s="670"/>
      <c r="H844" s="670"/>
      <c r="I844" s="670"/>
      <c r="J844" s="670"/>
      <c r="K844" s="670"/>
      <c r="L844" s="670"/>
      <c r="M844" s="670"/>
      <c r="N844" s="670"/>
      <c r="O844" s="670"/>
      <c r="P844" s="670"/>
      <c r="Q844" s="670"/>
    </row>
    <row r="845" ht="25.15" customHeight="true" x14ac:dyDescent="0.2">
      <c r="C845" s="670"/>
      <c r="D845" s="670"/>
      <c r="E845" s="670"/>
      <c r="F845" s="670"/>
      <c r="G845" s="670"/>
      <c r="H845" s="670"/>
      <c r="I845" s="670"/>
      <c r="J845" s="670"/>
      <c r="K845" s="670"/>
      <c r="L845" s="670"/>
      <c r="M845" s="670"/>
      <c r="N845" s="670"/>
      <c r="O845" s="670"/>
      <c r="P845" s="670"/>
      <c r="Q845" s="670"/>
    </row>
    <row r="846" ht="25.15" customHeight="true" x14ac:dyDescent="0.2">
      <c r="C846" s="670"/>
      <c r="D846" s="670"/>
      <c r="E846" s="670"/>
      <c r="F846" s="670"/>
      <c r="G846" s="670"/>
      <c r="H846" s="670"/>
      <c r="I846" s="670"/>
      <c r="J846" s="670"/>
      <c r="K846" s="670"/>
      <c r="L846" s="670"/>
      <c r="M846" s="670"/>
      <c r="N846" s="670"/>
      <c r="O846" s="670"/>
      <c r="P846" s="670"/>
      <c r="Q846" s="670"/>
    </row>
    <row r="847" ht="25.15" customHeight="true" x14ac:dyDescent="0.2">
      <c r="C847" s="670"/>
      <c r="D847" s="670"/>
      <c r="E847" s="670"/>
      <c r="F847" s="670"/>
      <c r="G847" s="670"/>
      <c r="H847" s="670"/>
      <c r="I847" s="670"/>
      <c r="J847" s="670"/>
      <c r="K847" s="670"/>
      <c r="L847" s="670"/>
      <c r="M847" s="670"/>
      <c r="N847" s="670"/>
      <c r="O847" s="670"/>
      <c r="P847" s="670"/>
      <c r="Q847" s="670"/>
    </row>
    <row r="848" ht="25.15" customHeight="true" x14ac:dyDescent="0.2">
      <c r="C848" s="670"/>
      <c r="D848" s="670"/>
      <c r="E848" s="670"/>
      <c r="F848" s="670"/>
      <c r="G848" s="670"/>
      <c r="H848" s="670"/>
      <c r="I848" s="670"/>
      <c r="J848" s="670"/>
      <c r="K848" s="670"/>
      <c r="L848" s="670"/>
      <c r="M848" s="670"/>
      <c r="N848" s="670"/>
      <c r="O848" s="670"/>
      <c r="P848" s="670"/>
      <c r="Q848" s="670"/>
    </row>
    <row r="849" ht="25.15" customHeight="true" x14ac:dyDescent="0.2">
      <c r="C849" s="670"/>
      <c r="D849" s="670"/>
      <c r="E849" s="670"/>
      <c r="F849" s="670"/>
      <c r="G849" s="670"/>
      <c r="H849" s="670"/>
      <c r="I849" s="670"/>
      <c r="J849" s="670"/>
      <c r="K849" s="670"/>
      <c r="L849" s="670"/>
      <c r="M849" s="670"/>
      <c r="N849" s="670"/>
      <c r="O849" s="670"/>
      <c r="P849" s="670"/>
      <c r="Q849" s="670"/>
    </row>
    <row r="850" ht="25.15" customHeight="true" x14ac:dyDescent="0.2">
      <c r="C850" s="670"/>
      <c r="D850" s="670"/>
      <c r="E850" s="670"/>
      <c r="F850" s="670"/>
      <c r="G850" s="670"/>
      <c r="H850" s="670"/>
      <c r="I850" s="670"/>
      <c r="J850" s="670"/>
      <c r="K850" s="670"/>
      <c r="L850" s="670"/>
      <c r="M850" s="670"/>
      <c r="N850" s="670"/>
      <c r="O850" s="670"/>
      <c r="P850" s="670"/>
      <c r="Q850" s="670"/>
    </row>
    <row r="851" ht="25.15" customHeight="true" x14ac:dyDescent="0.2">
      <c r="C851" s="670"/>
      <c r="D851" s="670"/>
      <c r="E851" s="670"/>
      <c r="F851" s="670"/>
      <c r="G851" s="670"/>
      <c r="H851" s="670"/>
      <c r="I851" s="670"/>
      <c r="J851" s="670"/>
      <c r="K851" s="670"/>
      <c r="L851" s="670"/>
      <c r="M851" s="670"/>
      <c r="N851" s="670"/>
      <c r="O851" s="670"/>
      <c r="P851" s="670"/>
      <c r="Q851" s="670"/>
    </row>
    <row r="852" ht="25.15" customHeight="true" x14ac:dyDescent="0.2">
      <c r="C852" s="670"/>
      <c r="D852" s="670"/>
      <c r="E852" s="670"/>
      <c r="F852" s="670"/>
      <c r="G852" s="670"/>
      <c r="H852" s="670"/>
      <c r="I852" s="670"/>
      <c r="J852" s="670"/>
      <c r="K852" s="670"/>
      <c r="L852" s="670"/>
      <c r="M852" s="670"/>
      <c r="N852" s="670"/>
      <c r="O852" s="670"/>
      <c r="P852" s="670"/>
      <c r="Q852" s="670"/>
    </row>
    <row r="853" ht="25.15" customHeight="true" x14ac:dyDescent="0.2">
      <c r="C853" s="670"/>
      <c r="D853" s="670"/>
      <c r="E853" s="670"/>
      <c r="F853" s="670"/>
      <c r="G853" s="670"/>
      <c r="H853" s="670"/>
      <c r="I853" s="670"/>
      <c r="J853" s="670"/>
      <c r="K853" s="670"/>
      <c r="L853" s="670"/>
      <c r="M853" s="670"/>
      <c r="N853" s="670"/>
      <c r="O853" s="670"/>
      <c r="P853" s="670"/>
      <c r="Q853" s="670"/>
    </row>
    <row r="854" ht="25.15" customHeight="true" x14ac:dyDescent="0.2">
      <c r="C854" s="670"/>
      <c r="D854" s="670"/>
      <c r="E854" s="670"/>
      <c r="F854" s="670"/>
      <c r="G854" s="670"/>
      <c r="H854" s="670"/>
      <c r="I854" s="670"/>
      <c r="J854" s="670"/>
      <c r="K854" s="670"/>
      <c r="L854" s="670"/>
      <c r="M854" s="670"/>
      <c r="N854" s="670"/>
      <c r="O854" s="670"/>
      <c r="P854" s="670"/>
      <c r="Q854" s="670"/>
    </row>
    <row r="855" ht="25.15" customHeight="true" x14ac:dyDescent="0.2">
      <c r="C855" s="670"/>
      <c r="D855" s="670"/>
      <c r="E855" s="670"/>
      <c r="F855" s="670"/>
      <c r="G855" s="670"/>
      <c r="H855" s="670"/>
      <c r="I855" s="670"/>
      <c r="J855" s="670"/>
      <c r="K855" s="670"/>
      <c r="L855" s="670"/>
      <c r="M855" s="670"/>
      <c r="N855" s="670"/>
      <c r="O855" s="670"/>
      <c r="P855" s="670"/>
      <c r="Q855" s="670"/>
    </row>
    <row r="856" ht="25.15" customHeight="true" x14ac:dyDescent="0.2">
      <c r="C856" s="670"/>
      <c r="D856" s="670"/>
      <c r="E856" s="670"/>
      <c r="F856" s="670"/>
      <c r="G856" s="670"/>
      <c r="H856" s="670"/>
      <c r="I856" s="670"/>
      <c r="J856" s="670"/>
      <c r="K856" s="670"/>
      <c r="L856" s="670"/>
      <c r="M856" s="670"/>
      <c r="N856" s="670"/>
      <c r="O856" s="670"/>
      <c r="P856" s="670"/>
      <c r="Q856" s="670"/>
    </row>
    <row r="857" ht="25.15" customHeight="true" x14ac:dyDescent="0.2">
      <c r="C857" s="670"/>
      <c r="D857" s="670"/>
      <c r="E857" s="670"/>
      <c r="F857" s="670"/>
      <c r="G857" s="670"/>
      <c r="H857" s="670"/>
      <c r="I857" s="670"/>
      <c r="J857" s="670"/>
      <c r="K857" s="670"/>
      <c r="L857" s="670"/>
      <c r="M857" s="670"/>
      <c r="N857" s="670"/>
      <c r="O857" s="670"/>
      <c r="P857" s="670"/>
      <c r="Q857" s="670"/>
    </row>
    <row r="858" ht="25.15" customHeight="true" x14ac:dyDescent="0.2">
      <c r="C858" s="670"/>
      <c r="D858" s="670"/>
      <c r="E858" s="670"/>
      <c r="F858" s="670"/>
      <c r="G858" s="670"/>
      <c r="H858" s="670"/>
      <c r="I858" s="670"/>
      <c r="J858" s="670"/>
      <c r="K858" s="670"/>
      <c r="L858" s="670"/>
      <c r="M858" s="670"/>
      <c r="N858" s="670"/>
      <c r="O858" s="670"/>
      <c r="P858" s="670"/>
      <c r="Q858" s="670"/>
    </row>
    <row r="859" ht="25.15" customHeight="true" x14ac:dyDescent="0.2">
      <c r="C859" s="670"/>
      <c r="D859" s="670"/>
      <c r="E859" s="670"/>
      <c r="F859" s="670"/>
      <c r="G859" s="670"/>
      <c r="H859" s="670"/>
      <c r="I859" s="670"/>
      <c r="J859" s="670"/>
      <c r="K859" s="670"/>
      <c r="L859" s="670"/>
      <c r="M859" s="670"/>
      <c r="N859" s="670"/>
      <c r="O859" s="670"/>
      <c r="P859" s="670"/>
      <c r="Q859" s="670"/>
    </row>
    <row r="860" ht="25.15" customHeight="true" x14ac:dyDescent="0.2">
      <c r="C860" s="670"/>
      <c r="D860" s="670"/>
      <c r="E860" s="670"/>
      <c r="F860" s="670"/>
      <c r="G860" s="670"/>
      <c r="H860" s="670"/>
      <c r="I860" s="670"/>
      <c r="J860" s="670"/>
      <c r="K860" s="670"/>
      <c r="L860" s="670"/>
      <c r="M860" s="670"/>
      <c r="N860" s="670"/>
      <c r="O860" s="670"/>
      <c r="P860" s="670"/>
      <c r="Q860" s="670"/>
    </row>
    <row r="861" ht="25.15" customHeight="true" x14ac:dyDescent="0.2">
      <c r="C861" s="670"/>
      <c r="D861" s="670"/>
      <c r="E861" s="670"/>
      <c r="F861" s="670"/>
      <c r="G861" s="670"/>
      <c r="H861" s="670"/>
      <c r="I861" s="670"/>
      <c r="J861" s="670"/>
      <c r="K861" s="670"/>
      <c r="L861" s="670"/>
      <c r="M861" s="670"/>
      <c r="N861" s="670"/>
      <c r="O861" s="670"/>
      <c r="P861" s="670"/>
      <c r="Q861" s="670"/>
    </row>
    <row r="862" ht="25.15" customHeight="true" x14ac:dyDescent="0.2">
      <c r="C862" s="670"/>
      <c r="D862" s="670"/>
      <c r="E862" s="670"/>
      <c r="F862" s="670"/>
      <c r="G862" s="670"/>
      <c r="H862" s="670"/>
      <c r="I862" s="670"/>
      <c r="J862" s="670"/>
      <c r="K862" s="670"/>
      <c r="L862" s="670"/>
      <c r="M862" s="670"/>
      <c r="N862" s="670"/>
      <c r="O862" s="670"/>
      <c r="P862" s="670"/>
      <c r="Q862" s="670"/>
    </row>
    <row r="863" ht="25.15" customHeight="true" x14ac:dyDescent="0.2">
      <c r="C863" s="670"/>
      <c r="D863" s="670"/>
      <c r="E863" s="670"/>
      <c r="F863" s="670"/>
      <c r="G863" s="670"/>
      <c r="H863" s="670"/>
      <c r="I863" s="670"/>
      <c r="J863" s="670"/>
      <c r="K863" s="670"/>
      <c r="L863" s="670"/>
      <c r="M863" s="670"/>
      <c r="N863" s="670"/>
      <c r="O863" s="670"/>
      <c r="P863" s="670"/>
      <c r="Q863" s="670"/>
    </row>
    <row r="864" ht="25.15" customHeight="true" x14ac:dyDescent="0.2">
      <c r="C864" s="670"/>
      <c r="D864" s="670"/>
      <c r="E864" s="670"/>
      <c r="F864" s="670"/>
      <c r="G864" s="670"/>
      <c r="H864" s="670"/>
      <c r="I864" s="670"/>
      <c r="J864" s="670"/>
      <c r="K864" s="670"/>
      <c r="L864" s="670"/>
      <c r="M864" s="670"/>
      <c r="N864" s="670"/>
      <c r="O864" s="670"/>
      <c r="P864" s="670"/>
      <c r="Q864" s="670"/>
    </row>
    <row r="865" ht="25.15" customHeight="true" x14ac:dyDescent="0.2">
      <c r="C865" s="670"/>
      <c r="D865" s="670"/>
      <c r="E865" s="670"/>
      <c r="F865" s="670"/>
      <c r="G865" s="670"/>
      <c r="H865" s="670"/>
      <c r="I865" s="670"/>
      <c r="J865" s="670"/>
      <c r="K865" s="670"/>
      <c r="L865" s="670"/>
      <c r="M865" s="670"/>
      <c r="N865" s="670"/>
      <c r="O865" s="670"/>
      <c r="P865" s="670"/>
      <c r="Q865" s="670"/>
    </row>
    <row r="866" ht="25.15" customHeight="true" x14ac:dyDescent="0.2">
      <c r="C866" s="670"/>
      <c r="D866" s="670"/>
      <c r="E866" s="670"/>
      <c r="F866" s="670"/>
      <c r="G866" s="670"/>
      <c r="H866" s="670"/>
      <c r="I866" s="670"/>
      <c r="J866" s="670"/>
      <c r="K866" s="670"/>
      <c r="L866" s="670"/>
      <c r="M866" s="670"/>
      <c r="N866" s="670"/>
      <c r="O866" s="670"/>
      <c r="P866" s="670"/>
      <c r="Q866" s="670"/>
    </row>
    <row r="867" ht="25.15" customHeight="true" x14ac:dyDescent="0.2">
      <c r="C867" s="670"/>
      <c r="D867" s="670"/>
      <c r="E867" s="670"/>
      <c r="F867" s="670"/>
      <c r="G867" s="670"/>
      <c r="H867" s="670"/>
      <c r="I867" s="670"/>
      <c r="J867" s="670"/>
      <c r="K867" s="670"/>
      <c r="L867" s="670"/>
      <c r="M867" s="670"/>
      <c r="N867" s="670"/>
      <c r="O867" s="670"/>
      <c r="P867" s="670"/>
      <c r="Q867" s="670"/>
    </row>
    <row r="868" ht="25.15" customHeight="true" x14ac:dyDescent="0.2">
      <c r="C868" s="670"/>
      <c r="D868" s="670"/>
      <c r="E868" s="670"/>
      <c r="F868" s="670"/>
      <c r="G868" s="670"/>
      <c r="H868" s="670"/>
      <c r="I868" s="670"/>
      <c r="J868" s="670"/>
      <c r="K868" s="670"/>
      <c r="L868" s="670"/>
      <c r="M868" s="670"/>
      <c r="N868" s="670"/>
      <c r="O868" s="670"/>
      <c r="P868" s="670"/>
      <c r="Q868" s="670"/>
    </row>
    <row r="869" ht="25.15" customHeight="true" x14ac:dyDescent="0.2">
      <c r="C869" s="670"/>
      <c r="D869" s="670"/>
      <c r="E869" s="670"/>
      <c r="F869" s="670"/>
      <c r="G869" s="670"/>
      <c r="H869" s="670"/>
      <c r="I869" s="670"/>
      <c r="J869" s="670"/>
      <c r="K869" s="670"/>
      <c r="L869" s="670"/>
      <c r="M869" s="670"/>
      <c r="N869" s="670"/>
      <c r="O869" s="670"/>
      <c r="P869" s="670"/>
      <c r="Q869" s="670"/>
    </row>
    <row r="870" ht="25.15" customHeight="true" x14ac:dyDescent="0.2">
      <c r="C870" s="670"/>
      <c r="D870" s="670"/>
      <c r="E870" s="670"/>
      <c r="F870" s="670"/>
      <c r="G870" s="670"/>
      <c r="H870" s="670"/>
      <c r="I870" s="670"/>
      <c r="J870" s="670"/>
      <c r="K870" s="670"/>
      <c r="L870" s="670"/>
      <c r="M870" s="670"/>
      <c r="N870" s="670"/>
      <c r="O870" s="670"/>
      <c r="P870" s="670"/>
      <c r="Q870" s="670"/>
    </row>
    <row r="871" ht="25.15" customHeight="true" x14ac:dyDescent="0.2">
      <c r="C871" s="670"/>
      <c r="D871" s="670"/>
      <c r="E871" s="670"/>
      <c r="F871" s="670"/>
      <c r="G871" s="670"/>
      <c r="H871" s="670"/>
      <c r="I871" s="670"/>
      <c r="J871" s="670"/>
      <c r="K871" s="670"/>
      <c r="L871" s="670"/>
      <c r="M871" s="670"/>
      <c r="N871" s="670"/>
      <c r="O871" s="670"/>
      <c r="P871" s="670"/>
      <c r="Q871" s="670"/>
    </row>
    <row r="872" ht="25.15" customHeight="true" x14ac:dyDescent="0.2">
      <c r="C872" s="670"/>
      <c r="D872" s="670"/>
      <c r="E872" s="670"/>
      <c r="F872" s="670"/>
      <c r="G872" s="670"/>
      <c r="H872" s="670"/>
      <c r="I872" s="670"/>
      <c r="J872" s="670"/>
      <c r="K872" s="670"/>
      <c r="L872" s="670"/>
      <c r="M872" s="670"/>
      <c r="N872" s="670"/>
      <c r="O872" s="670"/>
      <c r="P872" s="670"/>
      <c r="Q872" s="670"/>
    </row>
    <row r="873" ht="25.15" customHeight="true" x14ac:dyDescent="0.2">
      <c r="C873" s="670"/>
      <c r="D873" s="670"/>
      <c r="E873" s="670"/>
      <c r="F873" s="670"/>
      <c r="G873" s="670"/>
      <c r="H873" s="670"/>
      <c r="I873" s="670"/>
      <c r="J873" s="670"/>
      <c r="K873" s="670"/>
      <c r="L873" s="670"/>
      <c r="M873" s="670"/>
      <c r="N873" s="670"/>
      <c r="O873" s="670"/>
      <c r="P873" s="670"/>
      <c r="Q873" s="670"/>
    </row>
    <row r="874" ht="25.15" customHeight="true" x14ac:dyDescent="0.2">
      <c r="C874" s="670"/>
      <c r="D874" s="670"/>
      <c r="E874" s="670"/>
      <c r="F874" s="670"/>
      <c r="G874" s="670"/>
      <c r="H874" s="670"/>
      <c r="I874" s="670"/>
      <c r="J874" s="670"/>
      <c r="K874" s="670"/>
      <c r="L874" s="670"/>
      <c r="M874" s="670"/>
      <c r="N874" s="670"/>
      <c r="O874" s="670"/>
      <c r="P874" s="670"/>
      <c r="Q874" s="670"/>
    </row>
    <row r="875" ht="25.15" customHeight="true" x14ac:dyDescent="0.2">
      <c r="C875" s="670"/>
      <c r="D875" s="670"/>
      <c r="E875" s="670"/>
      <c r="F875" s="670"/>
      <c r="G875" s="670"/>
      <c r="H875" s="670"/>
      <c r="I875" s="670"/>
      <c r="J875" s="670"/>
      <c r="K875" s="670"/>
      <c r="L875" s="670"/>
      <c r="M875" s="670"/>
      <c r="N875" s="670"/>
      <c r="O875" s="670"/>
      <c r="P875" s="670"/>
      <c r="Q875" s="670"/>
    </row>
    <row r="876" ht="25.15" customHeight="true" x14ac:dyDescent="0.2">
      <c r="C876" s="670"/>
      <c r="D876" s="670"/>
      <c r="E876" s="670"/>
      <c r="F876" s="670"/>
      <c r="G876" s="670"/>
      <c r="H876" s="670"/>
      <c r="I876" s="670"/>
      <c r="J876" s="670"/>
      <c r="K876" s="670"/>
      <c r="L876" s="670"/>
      <c r="M876" s="670"/>
      <c r="N876" s="670"/>
      <c r="O876" s="670"/>
      <c r="P876" s="670"/>
      <c r="Q876" s="670"/>
    </row>
    <row r="877" ht="25.15" customHeight="true" x14ac:dyDescent="0.2">
      <c r="C877" s="670"/>
      <c r="D877" s="670"/>
      <c r="E877" s="670"/>
      <c r="F877" s="670"/>
      <c r="G877" s="670"/>
      <c r="H877" s="670"/>
      <c r="I877" s="670"/>
      <c r="J877" s="670"/>
      <c r="K877" s="670"/>
      <c r="L877" s="670"/>
      <c r="M877" s="670"/>
      <c r="N877" s="670"/>
      <c r="O877" s="670"/>
      <c r="P877" s="670"/>
      <c r="Q877" s="670"/>
    </row>
    <row r="878" ht="25.15" customHeight="true" x14ac:dyDescent="0.2">
      <c r="C878" s="670"/>
      <c r="D878" s="670"/>
      <c r="E878" s="670"/>
      <c r="F878" s="670"/>
      <c r="G878" s="670"/>
      <c r="H878" s="670"/>
      <c r="I878" s="670"/>
      <c r="J878" s="670"/>
      <c r="K878" s="670"/>
      <c r="L878" s="670"/>
      <c r="M878" s="670"/>
      <c r="N878" s="670"/>
      <c r="O878" s="670"/>
      <c r="P878" s="670"/>
      <c r="Q878" s="670"/>
    </row>
    <row r="879" ht="25.15" customHeight="true" x14ac:dyDescent="0.2">
      <c r="C879" s="670"/>
      <c r="D879" s="670"/>
      <c r="E879" s="670"/>
      <c r="F879" s="670"/>
      <c r="G879" s="670"/>
      <c r="H879" s="670"/>
      <c r="I879" s="670"/>
      <c r="J879" s="670"/>
      <c r="K879" s="670"/>
      <c r="L879" s="670"/>
      <c r="M879" s="670"/>
      <c r="N879" s="670"/>
      <c r="O879" s="670"/>
      <c r="P879" s="670"/>
      <c r="Q879" s="670"/>
    </row>
    <row r="880" ht="25.15" customHeight="true" x14ac:dyDescent="0.2">
      <c r="C880" s="670"/>
      <c r="D880" s="670"/>
      <c r="E880" s="670"/>
      <c r="F880" s="670"/>
      <c r="G880" s="670"/>
      <c r="H880" s="670"/>
      <c r="I880" s="670"/>
      <c r="J880" s="670"/>
      <c r="K880" s="670"/>
      <c r="L880" s="670"/>
      <c r="M880" s="670"/>
      <c r="N880" s="670"/>
      <c r="O880" s="670"/>
      <c r="P880" s="670"/>
      <c r="Q880" s="670"/>
    </row>
    <row r="881" ht="25.15" customHeight="true" x14ac:dyDescent="0.2">
      <c r="C881" s="670"/>
      <c r="D881" s="670"/>
      <c r="E881" s="670"/>
      <c r="F881" s="670"/>
      <c r="G881" s="670"/>
      <c r="H881" s="670"/>
      <c r="I881" s="670"/>
      <c r="J881" s="670"/>
      <c r="K881" s="670"/>
      <c r="L881" s="670"/>
      <c r="M881" s="670"/>
      <c r="N881" s="670"/>
      <c r="O881" s="670"/>
      <c r="P881" s="670"/>
      <c r="Q881" s="670"/>
    </row>
    <row r="882" ht="25.15" customHeight="true" x14ac:dyDescent="0.2">
      <c r="C882" s="670"/>
      <c r="D882" s="670"/>
      <c r="E882" s="670"/>
      <c r="F882" s="670"/>
      <c r="G882" s="670"/>
      <c r="H882" s="670"/>
      <c r="I882" s="670"/>
      <c r="J882" s="670"/>
      <c r="K882" s="670"/>
      <c r="L882" s="670"/>
      <c r="M882" s="670"/>
      <c r="N882" s="670"/>
      <c r="O882" s="670"/>
      <c r="P882" s="670"/>
      <c r="Q882" s="670"/>
    </row>
    <row r="883" ht="25.15" customHeight="true" x14ac:dyDescent="0.2">
      <c r="C883" s="670"/>
      <c r="D883" s="670"/>
      <c r="E883" s="670"/>
      <c r="F883" s="670"/>
      <c r="G883" s="670"/>
      <c r="H883" s="670"/>
      <c r="I883" s="670"/>
      <c r="J883" s="670"/>
      <c r="K883" s="670"/>
      <c r="L883" s="670"/>
      <c r="M883" s="670"/>
      <c r="N883" s="670"/>
      <c r="O883" s="670"/>
      <c r="P883" s="670"/>
      <c r="Q883" s="670"/>
    </row>
    <row r="884" ht="25.15" customHeight="true" x14ac:dyDescent="0.2">
      <c r="C884" s="670"/>
      <c r="D884" s="670"/>
      <c r="E884" s="670"/>
      <c r="F884" s="670"/>
      <c r="G884" s="670"/>
      <c r="H884" s="670"/>
      <c r="I884" s="670"/>
      <c r="J884" s="670"/>
      <c r="K884" s="670"/>
      <c r="L884" s="670"/>
      <c r="M884" s="670"/>
      <c r="N884" s="670"/>
      <c r="O884" s="670"/>
      <c r="P884" s="670"/>
      <c r="Q884" s="670"/>
    </row>
    <row r="885" ht="25.15" customHeight="true" x14ac:dyDescent="0.2">
      <c r="C885" s="670"/>
      <c r="D885" s="670"/>
      <c r="E885" s="670"/>
      <c r="F885" s="670"/>
      <c r="G885" s="670"/>
      <c r="H885" s="670"/>
      <c r="I885" s="670"/>
      <c r="J885" s="670"/>
      <c r="K885" s="670"/>
      <c r="L885" s="670"/>
      <c r="M885" s="670"/>
      <c r="N885" s="670"/>
      <c r="O885" s="670"/>
      <c r="P885" s="670"/>
      <c r="Q885" s="670"/>
    </row>
    <row r="886" ht="25.15" customHeight="true" x14ac:dyDescent="0.2">
      <c r="C886" s="670"/>
      <c r="D886" s="670"/>
      <c r="E886" s="670"/>
      <c r="F886" s="670"/>
      <c r="G886" s="670"/>
      <c r="H886" s="670"/>
      <c r="I886" s="670"/>
      <c r="J886" s="670"/>
      <c r="K886" s="670"/>
      <c r="L886" s="670"/>
      <c r="M886" s="670"/>
      <c r="N886" s="670"/>
      <c r="O886" s="670"/>
      <c r="P886" s="670"/>
      <c r="Q886" s="670"/>
    </row>
    <row r="887" ht="25.15" customHeight="true" x14ac:dyDescent="0.2">
      <c r="C887" s="670"/>
      <c r="D887" s="670"/>
      <c r="E887" s="670"/>
      <c r="F887" s="670"/>
      <c r="G887" s="670"/>
      <c r="H887" s="670"/>
      <c r="I887" s="670"/>
      <c r="J887" s="670"/>
      <c r="K887" s="670"/>
      <c r="L887" s="670"/>
      <c r="M887" s="670"/>
      <c r="N887" s="670"/>
      <c r="O887" s="670"/>
      <c r="P887" s="670"/>
      <c r="Q887" s="670"/>
    </row>
    <row r="888" ht="25.15" customHeight="true" x14ac:dyDescent="0.2">
      <c r="C888" s="670"/>
      <c r="D888" s="670"/>
      <c r="E888" s="670"/>
      <c r="F888" s="670"/>
      <c r="G888" s="670"/>
      <c r="H888" s="670"/>
      <c r="I888" s="670"/>
      <c r="J888" s="670"/>
      <c r="K888" s="670"/>
      <c r="L888" s="670"/>
      <c r="M888" s="670"/>
      <c r="N888" s="670"/>
      <c r="O888" s="670"/>
      <c r="P888" s="670"/>
      <c r="Q888" s="670"/>
    </row>
    <row r="889" ht="25.15" customHeight="true" x14ac:dyDescent="0.2">
      <c r="C889" s="670"/>
      <c r="D889" s="670"/>
      <c r="E889" s="670"/>
      <c r="F889" s="670"/>
      <c r="G889" s="670"/>
      <c r="H889" s="670"/>
      <c r="I889" s="670"/>
      <c r="J889" s="670"/>
      <c r="K889" s="670"/>
      <c r="L889" s="670"/>
      <c r="M889" s="670"/>
      <c r="N889" s="670"/>
      <c r="O889" s="670"/>
      <c r="P889" s="670"/>
      <c r="Q889" s="670"/>
    </row>
    <row r="890" ht="25.15" customHeight="true" x14ac:dyDescent="0.2">
      <c r="C890" s="670"/>
      <c r="D890" s="670"/>
      <c r="E890" s="670"/>
      <c r="F890" s="670"/>
      <c r="G890" s="670"/>
      <c r="H890" s="670"/>
      <c r="I890" s="670"/>
      <c r="J890" s="670"/>
      <c r="K890" s="670"/>
      <c r="L890" s="670"/>
      <c r="M890" s="670"/>
      <c r="N890" s="670"/>
      <c r="O890" s="670"/>
      <c r="P890" s="670"/>
      <c r="Q890" s="670"/>
    </row>
    <row r="891" ht="25.15" customHeight="true" x14ac:dyDescent="0.2">
      <c r="C891" s="670"/>
      <c r="D891" s="670"/>
      <c r="E891" s="670"/>
      <c r="F891" s="670"/>
      <c r="G891" s="670"/>
      <c r="H891" s="670"/>
      <c r="I891" s="670"/>
      <c r="J891" s="670"/>
      <c r="K891" s="670"/>
      <c r="L891" s="670"/>
      <c r="M891" s="670"/>
      <c r="N891" s="670"/>
      <c r="O891" s="670"/>
      <c r="P891" s="670"/>
      <c r="Q891" s="670"/>
    </row>
    <row r="892" ht="25.15" customHeight="true" x14ac:dyDescent="0.2">
      <c r="C892" s="670"/>
      <c r="D892" s="670"/>
      <c r="E892" s="670"/>
      <c r="F892" s="670"/>
      <c r="G892" s="670"/>
      <c r="H892" s="670"/>
      <c r="I892" s="670"/>
      <c r="J892" s="670"/>
      <c r="K892" s="670"/>
      <c r="L892" s="670"/>
      <c r="M892" s="670"/>
      <c r="N892" s="670"/>
      <c r="O892" s="670"/>
      <c r="P892" s="670"/>
      <c r="Q892" s="670"/>
    </row>
    <row r="893" ht="25.15" customHeight="true" x14ac:dyDescent="0.2">
      <c r="C893" s="670"/>
      <c r="D893" s="670"/>
      <c r="E893" s="670"/>
      <c r="F893" s="670"/>
      <c r="G893" s="670"/>
      <c r="H893" s="670"/>
      <c r="I893" s="670"/>
      <c r="J893" s="670"/>
      <c r="K893" s="670"/>
      <c r="L893" s="670"/>
      <c r="M893" s="670"/>
      <c r="N893" s="670"/>
      <c r="O893" s="670"/>
      <c r="P893" s="670"/>
      <c r="Q893" s="670"/>
    </row>
    <row r="894" ht="25.15" customHeight="true" x14ac:dyDescent="0.2">
      <c r="C894" s="670"/>
      <c r="D894" s="670"/>
      <c r="E894" s="670"/>
      <c r="F894" s="670"/>
      <c r="G894" s="670"/>
      <c r="H894" s="670"/>
      <c r="I894" s="670"/>
      <c r="J894" s="670"/>
      <c r="K894" s="670"/>
      <c r="L894" s="670"/>
      <c r="M894" s="670"/>
      <c r="N894" s="670"/>
      <c r="O894" s="670"/>
      <c r="P894" s="670"/>
      <c r="Q894" s="670"/>
    </row>
    <row r="895" ht="25.15" customHeight="true" x14ac:dyDescent="0.2">
      <c r="C895" s="670"/>
      <c r="D895" s="670"/>
      <c r="E895" s="670"/>
      <c r="F895" s="670"/>
      <c r="G895" s="670"/>
      <c r="H895" s="670"/>
      <c r="I895" s="670"/>
      <c r="J895" s="670"/>
      <c r="K895" s="670"/>
      <c r="L895" s="670"/>
      <c r="M895" s="670"/>
      <c r="N895" s="670"/>
      <c r="O895" s="670"/>
      <c r="P895" s="670"/>
      <c r="Q895" s="670"/>
    </row>
    <row r="896" ht="25.15" customHeight="true" x14ac:dyDescent="0.2">
      <c r="C896" s="670"/>
      <c r="D896" s="670"/>
      <c r="E896" s="670"/>
      <c r="F896" s="670"/>
      <c r="G896" s="670"/>
      <c r="H896" s="670"/>
      <c r="I896" s="670"/>
      <c r="J896" s="670"/>
      <c r="K896" s="670"/>
      <c r="L896" s="670"/>
      <c r="M896" s="670"/>
      <c r="N896" s="670"/>
      <c r="O896" s="670"/>
      <c r="P896" s="670"/>
      <c r="Q896" s="670"/>
    </row>
    <row r="897" ht="25.15" customHeight="true" x14ac:dyDescent="0.2">
      <c r="C897" s="670"/>
      <c r="D897" s="670"/>
      <c r="E897" s="670"/>
      <c r="F897" s="670"/>
      <c r="G897" s="670"/>
      <c r="H897" s="670"/>
      <c r="I897" s="670"/>
      <c r="J897" s="670"/>
      <c r="K897" s="670"/>
      <c r="L897" s="670"/>
      <c r="M897" s="670"/>
      <c r="N897" s="670"/>
      <c r="O897" s="670"/>
      <c r="P897" s="670"/>
      <c r="Q897" s="670"/>
    </row>
    <row r="898" ht="25.15" customHeight="true" x14ac:dyDescent="0.2">
      <c r="C898" s="670"/>
      <c r="D898" s="670"/>
      <c r="E898" s="670"/>
      <c r="F898" s="670"/>
      <c r="G898" s="670"/>
      <c r="H898" s="670"/>
      <c r="I898" s="670"/>
      <c r="J898" s="670"/>
      <c r="K898" s="670"/>
      <c r="L898" s="670"/>
      <c r="M898" s="670"/>
      <c r="N898" s="670"/>
      <c r="O898" s="670"/>
      <c r="P898" s="670"/>
      <c r="Q898" s="670"/>
    </row>
    <row r="899" ht="25.15" customHeight="true" x14ac:dyDescent="0.2">
      <c r="C899" s="670"/>
      <c r="D899" s="670"/>
      <c r="E899" s="670"/>
      <c r="F899" s="670"/>
      <c r="G899" s="670"/>
      <c r="H899" s="670"/>
      <c r="I899" s="670"/>
      <c r="J899" s="670"/>
      <c r="K899" s="670"/>
      <c r="L899" s="670"/>
      <c r="M899" s="670"/>
      <c r="N899" s="670"/>
      <c r="O899" s="670"/>
      <c r="P899" s="670"/>
      <c r="Q899" s="670"/>
    </row>
    <row r="900" ht="25.15" customHeight="true" x14ac:dyDescent="0.2">
      <c r="C900" s="670"/>
      <c r="D900" s="670"/>
      <c r="E900" s="670"/>
      <c r="F900" s="670"/>
      <c r="G900" s="670"/>
      <c r="H900" s="670"/>
      <c r="I900" s="670"/>
      <c r="J900" s="670"/>
      <c r="K900" s="670"/>
      <c r="L900" s="670"/>
      <c r="M900" s="670"/>
      <c r="N900" s="670"/>
      <c r="O900" s="670"/>
      <c r="P900" s="670"/>
      <c r="Q900" s="670"/>
    </row>
    <row r="901" ht="25.15" customHeight="true" x14ac:dyDescent="0.2">
      <c r="C901" s="670"/>
      <c r="D901" s="670"/>
      <c r="E901" s="670"/>
      <c r="F901" s="670"/>
      <c r="G901" s="670"/>
      <c r="H901" s="670"/>
      <c r="I901" s="670"/>
      <c r="J901" s="670"/>
      <c r="K901" s="670"/>
      <c r="L901" s="670"/>
      <c r="M901" s="670"/>
      <c r="N901" s="670"/>
      <c r="O901" s="670"/>
      <c r="P901" s="670"/>
      <c r="Q901" s="670"/>
    </row>
    <row r="902" ht="25.15" customHeight="true" x14ac:dyDescent="0.2">
      <c r="C902" s="670"/>
      <c r="D902" s="670"/>
      <c r="E902" s="670"/>
      <c r="F902" s="670"/>
      <c r="G902" s="670"/>
      <c r="H902" s="670"/>
      <c r="I902" s="670"/>
      <c r="J902" s="670"/>
      <c r="K902" s="670"/>
      <c r="L902" s="670"/>
      <c r="M902" s="670"/>
      <c r="N902" s="670"/>
      <c r="O902" s="670"/>
      <c r="P902" s="670"/>
      <c r="Q902" s="670"/>
    </row>
    <row r="903" ht="25.15" customHeight="true" x14ac:dyDescent="0.2">
      <c r="C903" s="670"/>
      <c r="D903" s="670"/>
      <c r="E903" s="670"/>
      <c r="F903" s="670"/>
      <c r="G903" s="670"/>
      <c r="H903" s="670"/>
      <c r="I903" s="670"/>
      <c r="J903" s="670"/>
      <c r="K903" s="670"/>
      <c r="L903" s="670"/>
      <c r="M903" s="670"/>
      <c r="N903" s="670"/>
      <c r="O903" s="670"/>
      <c r="P903" s="670"/>
      <c r="Q903" s="670"/>
    </row>
    <row r="904" ht="25.15" customHeight="true" x14ac:dyDescent="0.2">
      <c r="C904" s="670"/>
      <c r="D904" s="670"/>
      <c r="E904" s="670"/>
      <c r="F904" s="670"/>
      <c r="G904" s="670"/>
      <c r="H904" s="670"/>
      <c r="I904" s="670"/>
      <c r="J904" s="670"/>
      <c r="K904" s="670"/>
      <c r="L904" s="670"/>
      <c r="M904" s="670"/>
      <c r="N904" s="670"/>
      <c r="O904" s="670"/>
      <c r="P904" s="670"/>
      <c r="Q904" s="670"/>
    </row>
    <row r="905" ht="25.15" customHeight="true" x14ac:dyDescent="0.2">
      <c r="C905" s="670"/>
      <c r="D905" s="670"/>
      <c r="E905" s="670"/>
      <c r="F905" s="670"/>
      <c r="G905" s="670"/>
      <c r="H905" s="670"/>
      <c r="I905" s="670"/>
      <c r="J905" s="670"/>
      <c r="K905" s="670"/>
      <c r="L905" s="670"/>
      <c r="M905" s="670"/>
      <c r="N905" s="670"/>
      <c r="O905" s="670"/>
      <c r="P905" s="670"/>
      <c r="Q905" s="670"/>
    </row>
    <row r="906" ht="25.15" customHeight="true" x14ac:dyDescent="0.2">
      <c r="C906" s="670"/>
      <c r="D906" s="670"/>
      <c r="E906" s="670"/>
      <c r="F906" s="670"/>
      <c r="G906" s="670"/>
      <c r="H906" s="670"/>
      <c r="I906" s="670"/>
      <c r="J906" s="670"/>
      <c r="K906" s="670"/>
      <c r="L906" s="670"/>
      <c r="M906" s="670"/>
      <c r="N906" s="670"/>
      <c r="O906" s="670"/>
      <c r="P906" s="670"/>
      <c r="Q906" s="670"/>
    </row>
    <row r="907" ht="25.15" customHeight="true" x14ac:dyDescent="0.2">
      <c r="C907" s="670"/>
      <c r="D907" s="670"/>
      <c r="E907" s="670"/>
      <c r="F907" s="670"/>
      <c r="G907" s="670"/>
      <c r="H907" s="670"/>
      <c r="I907" s="670"/>
      <c r="J907" s="670"/>
      <c r="K907" s="670"/>
      <c r="L907" s="670"/>
      <c r="M907" s="670"/>
      <c r="N907" s="670"/>
      <c r="O907" s="670"/>
      <c r="P907" s="670"/>
      <c r="Q907" s="670"/>
    </row>
    <row r="908" ht="25.15" customHeight="true" x14ac:dyDescent="0.2">
      <c r="C908" s="670"/>
      <c r="D908" s="670"/>
      <c r="E908" s="670"/>
      <c r="F908" s="670"/>
      <c r="G908" s="670"/>
      <c r="H908" s="670"/>
      <c r="I908" s="670"/>
      <c r="J908" s="670"/>
      <c r="K908" s="670"/>
      <c r="L908" s="670"/>
      <c r="M908" s="670"/>
      <c r="N908" s="670"/>
      <c r="O908" s="670"/>
      <c r="P908" s="670"/>
      <c r="Q908" s="670"/>
    </row>
    <row r="909" ht="25.15" customHeight="true" x14ac:dyDescent="0.2">
      <c r="C909" s="670"/>
      <c r="D909" s="670"/>
      <c r="E909" s="670"/>
      <c r="F909" s="670"/>
      <c r="G909" s="670"/>
      <c r="H909" s="670"/>
      <c r="I909" s="670"/>
      <c r="J909" s="670"/>
      <c r="K909" s="670"/>
      <c r="L909" s="670"/>
      <c r="M909" s="670"/>
      <c r="N909" s="670"/>
      <c r="O909" s="670"/>
      <c r="P909" s="670"/>
      <c r="Q909" s="670"/>
    </row>
    <row r="910" ht="25.15" customHeight="true" x14ac:dyDescent="0.2">
      <c r="C910" s="670"/>
      <c r="D910" s="670"/>
      <c r="E910" s="670"/>
      <c r="F910" s="670"/>
      <c r="G910" s="670"/>
      <c r="H910" s="670"/>
      <c r="I910" s="670"/>
      <c r="J910" s="670"/>
      <c r="K910" s="670"/>
      <c r="L910" s="670"/>
      <c r="M910" s="670"/>
      <c r="N910" s="670"/>
      <c r="O910" s="670"/>
      <c r="P910" s="670"/>
      <c r="Q910" s="670"/>
    </row>
    <row r="911" ht="25.15" customHeight="true" x14ac:dyDescent="0.2">
      <c r="C911" s="670"/>
      <c r="D911" s="670"/>
      <c r="E911" s="670"/>
      <c r="F911" s="670"/>
      <c r="G911" s="670"/>
      <c r="H911" s="670"/>
      <c r="I911" s="670"/>
      <c r="J911" s="670"/>
      <c r="K911" s="670"/>
      <c r="L911" s="670"/>
      <c r="M911" s="670"/>
      <c r="N911" s="670"/>
      <c r="O911" s="670"/>
      <c r="P911" s="670"/>
      <c r="Q911" s="670"/>
    </row>
    <row r="912" ht="25.15" customHeight="true" x14ac:dyDescent="0.2">
      <c r="C912" s="670"/>
      <c r="D912" s="670"/>
      <c r="E912" s="670"/>
      <c r="F912" s="670"/>
      <c r="G912" s="670"/>
      <c r="H912" s="670"/>
      <c r="I912" s="670"/>
      <c r="J912" s="670"/>
      <c r="K912" s="670"/>
      <c r="L912" s="670"/>
      <c r="M912" s="670"/>
      <c r="N912" s="670"/>
      <c r="O912" s="670"/>
      <c r="P912" s="670"/>
      <c r="Q912" s="670"/>
    </row>
    <row r="913" ht="25.15" customHeight="true" x14ac:dyDescent="0.2">
      <c r="C913" s="670"/>
      <c r="D913" s="670"/>
      <c r="E913" s="670"/>
      <c r="F913" s="670"/>
      <c r="G913" s="670"/>
      <c r="H913" s="670"/>
      <c r="I913" s="670"/>
      <c r="J913" s="670"/>
      <c r="K913" s="670"/>
      <c r="L913" s="670"/>
      <c r="M913" s="670"/>
      <c r="N913" s="670"/>
      <c r="O913" s="670"/>
      <c r="P913" s="670"/>
      <c r="Q913" s="670"/>
    </row>
    <row r="914" ht="25.15" customHeight="true" x14ac:dyDescent="0.2">
      <c r="C914" s="670"/>
      <c r="D914" s="670"/>
      <c r="E914" s="670"/>
      <c r="F914" s="670"/>
      <c r="G914" s="670"/>
      <c r="H914" s="670"/>
      <c r="I914" s="670"/>
      <c r="J914" s="670"/>
      <c r="K914" s="670"/>
      <c r="L914" s="670"/>
      <c r="M914" s="670"/>
      <c r="N914" s="670"/>
      <c r="O914" s="670"/>
      <c r="P914" s="670"/>
      <c r="Q914" s="670"/>
    </row>
    <row r="915" ht="25.15" customHeight="true" x14ac:dyDescent="0.2">
      <c r="C915" s="670"/>
      <c r="D915" s="670"/>
      <c r="E915" s="670"/>
      <c r="F915" s="670"/>
      <c r="G915" s="670"/>
      <c r="H915" s="670"/>
      <c r="I915" s="670"/>
      <c r="J915" s="670"/>
      <c r="K915" s="670"/>
      <c r="L915" s="670"/>
      <c r="M915" s="670"/>
      <c r="N915" s="670"/>
      <c r="O915" s="670"/>
      <c r="P915" s="670"/>
      <c r="Q915" s="670"/>
    </row>
    <row r="916" ht="25.15" customHeight="true" x14ac:dyDescent="0.2">
      <c r="C916" s="670"/>
      <c r="D916" s="670"/>
      <c r="E916" s="670"/>
      <c r="F916" s="670"/>
      <c r="G916" s="670"/>
      <c r="H916" s="670"/>
      <c r="I916" s="670"/>
      <c r="J916" s="670"/>
      <c r="K916" s="670"/>
      <c r="L916" s="670"/>
      <c r="M916" s="670"/>
      <c r="N916" s="670"/>
      <c r="O916" s="670"/>
      <c r="P916" s="670"/>
      <c r="Q916" s="670"/>
    </row>
    <row r="917" ht="25.15" customHeight="true" x14ac:dyDescent="0.2">
      <c r="C917" s="670"/>
      <c r="D917" s="670"/>
      <c r="E917" s="670"/>
      <c r="F917" s="670"/>
      <c r="G917" s="670"/>
      <c r="H917" s="670"/>
      <c r="I917" s="670"/>
      <c r="J917" s="670"/>
      <c r="K917" s="670"/>
      <c r="L917" s="670"/>
      <c r="M917" s="670"/>
      <c r="N917" s="670"/>
      <c r="O917" s="670"/>
      <c r="P917" s="670"/>
      <c r="Q917" s="670"/>
    </row>
    <row r="918" ht="25.15" customHeight="true" x14ac:dyDescent="0.2">
      <c r="C918" s="670"/>
      <c r="D918" s="670"/>
      <c r="E918" s="670"/>
      <c r="F918" s="670"/>
      <c r="G918" s="670"/>
      <c r="H918" s="670"/>
      <c r="I918" s="670"/>
      <c r="J918" s="670"/>
      <c r="K918" s="670"/>
      <c r="L918" s="670"/>
      <c r="M918" s="670"/>
      <c r="N918" s="670"/>
      <c r="O918" s="670"/>
      <c r="P918" s="670"/>
      <c r="Q918" s="670"/>
    </row>
    <row r="919" ht="25.15" customHeight="true" x14ac:dyDescent="0.2">
      <c r="C919" s="670"/>
      <c r="D919" s="670"/>
      <c r="E919" s="670"/>
      <c r="F919" s="670"/>
      <c r="G919" s="670"/>
      <c r="H919" s="670"/>
      <c r="I919" s="670"/>
      <c r="J919" s="670"/>
      <c r="K919" s="670"/>
      <c r="L919" s="670"/>
      <c r="M919" s="670"/>
      <c r="N919" s="670"/>
      <c r="O919" s="670"/>
      <c r="P919" s="670"/>
      <c r="Q919" s="670"/>
    </row>
    <row r="920" ht="25.15" customHeight="true" x14ac:dyDescent="0.2">
      <c r="C920" s="670"/>
      <c r="D920" s="670"/>
      <c r="E920" s="670"/>
      <c r="F920" s="670"/>
      <c r="G920" s="670"/>
      <c r="H920" s="670"/>
      <c r="I920" s="670"/>
      <c r="J920" s="670"/>
      <c r="K920" s="670"/>
      <c r="L920" s="670"/>
      <c r="M920" s="670"/>
      <c r="N920" s="670"/>
      <c r="O920" s="670"/>
      <c r="P920" s="670"/>
      <c r="Q920" s="670"/>
    </row>
    <row r="921" ht="25.15" customHeight="true" x14ac:dyDescent="0.2">
      <c r="C921" s="670"/>
      <c r="D921" s="670"/>
      <c r="E921" s="670"/>
      <c r="F921" s="670"/>
      <c r="G921" s="670"/>
      <c r="H921" s="670"/>
      <c r="I921" s="670"/>
      <c r="J921" s="670"/>
      <c r="K921" s="670"/>
      <c r="L921" s="670"/>
      <c r="M921" s="670"/>
      <c r="N921" s="670"/>
      <c r="O921" s="670"/>
      <c r="P921" s="670"/>
      <c r="Q921" s="670"/>
    </row>
    <row r="922" ht="25.15" customHeight="true" x14ac:dyDescent="0.2">
      <c r="C922" s="670"/>
      <c r="D922" s="670"/>
      <c r="E922" s="670"/>
      <c r="F922" s="670"/>
      <c r="G922" s="670"/>
      <c r="H922" s="670"/>
      <c r="I922" s="670"/>
      <c r="J922" s="670"/>
      <c r="K922" s="670"/>
      <c r="L922" s="670"/>
      <c r="M922" s="670"/>
      <c r="N922" s="670"/>
      <c r="O922" s="670"/>
      <c r="P922" s="670"/>
      <c r="Q922" s="670"/>
    </row>
    <row r="923" ht="25.15" customHeight="true" x14ac:dyDescent="0.2">
      <c r="C923" s="670"/>
      <c r="D923" s="670"/>
      <c r="E923" s="670"/>
      <c r="F923" s="670"/>
      <c r="G923" s="670"/>
      <c r="H923" s="670"/>
      <c r="I923" s="670"/>
      <c r="J923" s="670"/>
      <c r="K923" s="670"/>
      <c r="L923" s="670"/>
      <c r="M923" s="670"/>
      <c r="N923" s="670"/>
      <c r="O923" s="670"/>
      <c r="P923" s="670"/>
      <c r="Q923" s="670"/>
    </row>
    <row r="924" ht="25.15" customHeight="true" x14ac:dyDescent="0.2">
      <c r="C924" s="670"/>
      <c r="D924" s="670"/>
      <c r="E924" s="670"/>
      <c r="F924" s="670"/>
      <c r="G924" s="670"/>
      <c r="H924" s="670"/>
      <c r="I924" s="670"/>
      <c r="J924" s="670"/>
      <c r="K924" s="670"/>
      <c r="L924" s="670"/>
      <c r="M924" s="670"/>
      <c r="N924" s="670"/>
      <c r="O924" s="670"/>
      <c r="P924" s="670"/>
      <c r="Q924" s="670"/>
    </row>
    <row r="925" ht="25.15" customHeight="true" x14ac:dyDescent="0.2">
      <c r="C925" s="670"/>
      <c r="D925" s="670"/>
      <c r="E925" s="670"/>
      <c r="F925" s="670"/>
      <c r="G925" s="670"/>
      <c r="H925" s="670"/>
      <c r="I925" s="670"/>
      <c r="J925" s="670"/>
      <c r="K925" s="670"/>
      <c r="L925" s="670"/>
      <c r="M925" s="670"/>
      <c r="N925" s="670"/>
      <c r="O925" s="670"/>
      <c r="P925" s="670"/>
      <c r="Q925" s="670"/>
    </row>
    <row r="926" ht="25.15" customHeight="true" x14ac:dyDescent="0.2">
      <c r="C926" s="670"/>
      <c r="D926" s="670"/>
      <c r="E926" s="670"/>
      <c r="F926" s="670"/>
      <c r="G926" s="670"/>
      <c r="H926" s="670"/>
      <c r="I926" s="670"/>
      <c r="J926" s="670"/>
      <c r="K926" s="670"/>
      <c r="L926" s="670"/>
      <c r="M926" s="670"/>
      <c r="N926" s="670"/>
      <c r="O926" s="670"/>
      <c r="P926" s="670"/>
      <c r="Q926" s="670"/>
    </row>
    <row r="927" ht="25.15" customHeight="true" x14ac:dyDescent="0.2">
      <c r="C927" s="670"/>
      <c r="D927" s="670"/>
      <c r="E927" s="670"/>
      <c r="F927" s="670"/>
      <c r="G927" s="670"/>
      <c r="H927" s="670"/>
      <c r="I927" s="670"/>
      <c r="J927" s="670"/>
      <c r="K927" s="670"/>
      <c r="L927" s="670"/>
      <c r="M927" s="670"/>
      <c r="N927" s="670"/>
      <c r="O927" s="670"/>
      <c r="P927" s="670"/>
      <c r="Q927" s="670"/>
    </row>
    <row r="928" ht="25.15" customHeight="true" x14ac:dyDescent="0.2">
      <c r="C928" s="670"/>
      <c r="D928" s="670"/>
      <c r="E928" s="670"/>
      <c r="F928" s="670"/>
      <c r="G928" s="670"/>
      <c r="H928" s="670"/>
      <c r="I928" s="670"/>
      <c r="J928" s="670"/>
      <c r="K928" s="670"/>
      <c r="L928" s="670"/>
      <c r="M928" s="670"/>
      <c r="N928" s="670"/>
      <c r="O928" s="670"/>
      <c r="P928" s="670"/>
      <c r="Q928" s="670"/>
    </row>
    <row r="929" ht="25.15" customHeight="true" x14ac:dyDescent="0.2">
      <c r="C929" s="670"/>
      <c r="D929" s="670"/>
      <c r="E929" s="670"/>
      <c r="F929" s="670"/>
      <c r="G929" s="670"/>
      <c r="H929" s="670"/>
      <c r="I929" s="670"/>
      <c r="J929" s="670"/>
      <c r="K929" s="670"/>
      <c r="L929" s="670"/>
      <c r="M929" s="670"/>
      <c r="N929" s="670"/>
      <c r="O929" s="670"/>
      <c r="P929" s="670"/>
      <c r="Q929" s="670"/>
    </row>
    <row r="930" ht="25.15" customHeight="true" x14ac:dyDescent="0.2">
      <c r="C930" s="670"/>
      <c r="D930" s="670"/>
      <c r="E930" s="670"/>
      <c r="F930" s="670"/>
      <c r="G930" s="670"/>
      <c r="H930" s="670"/>
      <c r="I930" s="670"/>
      <c r="J930" s="670"/>
      <c r="K930" s="670"/>
      <c r="L930" s="670"/>
      <c r="M930" s="670"/>
      <c r="N930" s="670"/>
      <c r="O930" s="670"/>
      <c r="P930" s="670"/>
      <c r="Q930" s="670"/>
    </row>
    <row r="931" ht="25.15" customHeight="true" x14ac:dyDescent="0.2">
      <c r="C931" s="670"/>
      <c r="D931" s="670"/>
      <c r="E931" s="670"/>
      <c r="F931" s="670"/>
      <c r="G931" s="670"/>
      <c r="H931" s="670"/>
      <c r="I931" s="670"/>
      <c r="J931" s="670"/>
      <c r="K931" s="670"/>
      <c r="L931" s="670"/>
      <c r="M931" s="670"/>
      <c r="N931" s="670"/>
      <c r="O931" s="670"/>
      <c r="P931" s="670"/>
      <c r="Q931" s="670"/>
    </row>
    <row r="932" ht="25.15" customHeight="true" x14ac:dyDescent="0.2">
      <c r="C932" s="670"/>
      <c r="D932" s="670"/>
      <c r="E932" s="670"/>
      <c r="F932" s="670"/>
      <c r="G932" s="670"/>
      <c r="H932" s="670"/>
      <c r="I932" s="670"/>
      <c r="J932" s="670"/>
      <c r="K932" s="670"/>
      <c r="L932" s="670"/>
      <c r="M932" s="670"/>
      <c r="N932" s="670"/>
      <c r="O932" s="670"/>
      <c r="P932" s="670"/>
      <c r="Q932" s="670"/>
    </row>
    <row r="933" ht="25.15" customHeight="true" x14ac:dyDescent="0.2">
      <c r="C933" s="670"/>
      <c r="D933" s="670"/>
      <c r="E933" s="670"/>
      <c r="F933" s="670"/>
      <c r="G933" s="670"/>
      <c r="H933" s="670"/>
      <c r="I933" s="670"/>
      <c r="J933" s="670"/>
      <c r="K933" s="670"/>
      <c r="L933" s="670"/>
      <c r="M933" s="670"/>
      <c r="N933" s="670"/>
      <c r="O933" s="670"/>
      <c r="P933" s="670"/>
      <c r="Q933" s="670"/>
    </row>
    <row r="934" ht="25.15" customHeight="true" x14ac:dyDescent="0.2">
      <c r="C934" s="670"/>
      <c r="D934" s="670"/>
      <c r="E934" s="670"/>
      <c r="F934" s="670"/>
      <c r="G934" s="670"/>
      <c r="H934" s="670"/>
      <c r="I934" s="670"/>
      <c r="J934" s="670"/>
      <c r="K934" s="670"/>
      <c r="L934" s="670"/>
      <c r="M934" s="670"/>
      <c r="N934" s="670"/>
      <c r="O934" s="670"/>
      <c r="P934" s="670"/>
      <c r="Q934" s="670"/>
    </row>
    <row r="935" ht="25.15" customHeight="true" x14ac:dyDescent="0.2">
      <c r="C935" s="670"/>
      <c r="D935" s="670"/>
      <c r="E935" s="670"/>
      <c r="F935" s="670"/>
      <c r="G935" s="670"/>
      <c r="H935" s="670"/>
      <c r="I935" s="670"/>
      <c r="J935" s="670"/>
      <c r="K935" s="670"/>
      <c r="L935" s="670"/>
      <c r="M935" s="670"/>
      <c r="N935" s="670"/>
      <c r="O935" s="670"/>
      <c r="P935" s="670"/>
      <c r="Q935" s="670"/>
    </row>
    <row r="936" ht="25.15" customHeight="true" x14ac:dyDescent="0.2">
      <c r="C936" s="670"/>
      <c r="D936" s="670"/>
      <c r="E936" s="670"/>
      <c r="F936" s="670"/>
      <c r="G936" s="670"/>
      <c r="H936" s="670"/>
      <c r="I936" s="670"/>
      <c r="J936" s="670"/>
      <c r="K936" s="670"/>
      <c r="L936" s="670"/>
      <c r="M936" s="670"/>
      <c r="N936" s="670"/>
      <c r="O936" s="670"/>
      <c r="P936" s="670"/>
      <c r="Q936" s="670"/>
    </row>
    <row r="937" ht="25.15" customHeight="true" x14ac:dyDescent="0.2">
      <c r="C937" s="670"/>
      <c r="D937" s="670"/>
      <c r="E937" s="670"/>
      <c r="F937" s="670"/>
      <c r="G937" s="670"/>
      <c r="H937" s="670"/>
      <c r="I937" s="670"/>
      <c r="J937" s="670"/>
      <c r="K937" s="670"/>
      <c r="L937" s="670"/>
      <c r="M937" s="670"/>
      <c r="N937" s="670"/>
      <c r="O937" s="670"/>
      <c r="P937" s="670"/>
      <c r="Q937" s="670"/>
    </row>
    <row r="938" ht="25.15" customHeight="true" x14ac:dyDescent="0.2">
      <c r="C938" s="670"/>
      <c r="D938" s="670"/>
      <c r="E938" s="670"/>
      <c r="F938" s="670"/>
      <c r="G938" s="670"/>
      <c r="H938" s="670"/>
      <c r="I938" s="670"/>
      <c r="J938" s="670"/>
      <c r="K938" s="670"/>
      <c r="L938" s="670"/>
      <c r="M938" s="670"/>
      <c r="N938" s="670"/>
      <c r="O938" s="670"/>
      <c r="P938" s="670"/>
      <c r="Q938" s="670"/>
    </row>
    <row r="939" ht="25.15" customHeight="true" x14ac:dyDescent="0.2">
      <c r="C939" s="670"/>
      <c r="D939" s="670"/>
      <c r="E939" s="670"/>
      <c r="F939" s="670"/>
      <c r="G939" s="670"/>
      <c r="H939" s="670"/>
      <c r="I939" s="670"/>
      <c r="J939" s="670"/>
      <c r="K939" s="670"/>
      <c r="L939" s="670"/>
      <c r="M939" s="670"/>
      <c r="N939" s="670"/>
      <c r="O939" s="670"/>
      <c r="P939" s="670"/>
      <c r="Q939" s="670"/>
    </row>
    <row r="940" ht="25.15" customHeight="true" x14ac:dyDescent="0.2">
      <c r="C940" s="670"/>
      <c r="D940" s="670"/>
      <c r="E940" s="670"/>
      <c r="F940" s="670"/>
      <c r="G940" s="670"/>
      <c r="H940" s="670"/>
      <c r="I940" s="670"/>
      <c r="J940" s="670"/>
      <c r="K940" s="670"/>
      <c r="L940" s="670"/>
      <c r="M940" s="670"/>
      <c r="N940" s="670"/>
      <c r="O940" s="670"/>
      <c r="P940" s="670"/>
      <c r="Q940" s="670"/>
    </row>
    <row r="941" ht="25.15" customHeight="true" x14ac:dyDescent="0.2">
      <c r="C941" s="670"/>
      <c r="D941" s="670"/>
      <c r="E941" s="670"/>
      <c r="F941" s="670"/>
      <c r="G941" s="670"/>
      <c r="H941" s="670"/>
      <c r="I941" s="670"/>
      <c r="J941" s="670"/>
      <c r="K941" s="670"/>
      <c r="L941" s="670"/>
      <c r="M941" s="670"/>
      <c r="N941" s="670"/>
      <c r="O941" s="670"/>
      <c r="P941" s="670"/>
      <c r="Q941" s="670"/>
    </row>
    <row r="942" ht="25.15" customHeight="true" x14ac:dyDescent="0.2">
      <c r="C942" s="670"/>
      <c r="D942" s="670"/>
      <c r="E942" s="670"/>
      <c r="F942" s="670"/>
      <c r="G942" s="670"/>
      <c r="H942" s="670"/>
      <c r="I942" s="670"/>
      <c r="J942" s="670"/>
      <c r="K942" s="670"/>
      <c r="L942" s="670"/>
      <c r="M942" s="670"/>
      <c r="N942" s="670"/>
      <c r="O942" s="670"/>
      <c r="P942" s="670"/>
      <c r="Q942" s="670"/>
    </row>
    <row r="943" ht="25.15" customHeight="true" x14ac:dyDescent="0.2">
      <c r="C943" s="670"/>
      <c r="D943" s="670"/>
      <c r="E943" s="670"/>
      <c r="F943" s="670"/>
      <c r="G943" s="670"/>
      <c r="H943" s="670"/>
      <c r="I943" s="670"/>
      <c r="J943" s="670"/>
      <c r="K943" s="670"/>
      <c r="L943" s="670"/>
      <c r="M943" s="670"/>
      <c r="N943" s="670"/>
      <c r="O943" s="670"/>
      <c r="P943" s="670"/>
      <c r="Q943" s="670"/>
    </row>
    <row r="944" ht="25.15" customHeight="true" x14ac:dyDescent="0.2">
      <c r="C944" s="670"/>
      <c r="D944" s="670"/>
      <c r="E944" s="670"/>
      <c r="F944" s="670"/>
      <c r="G944" s="670"/>
      <c r="H944" s="670"/>
      <c r="I944" s="670"/>
      <c r="J944" s="670"/>
      <c r="K944" s="670"/>
      <c r="L944" s="670"/>
      <c r="M944" s="670"/>
      <c r="N944" s="670"/>
      <c r="O944" s="670"/>
      <c r="P944" s="670"/>
      <c r="Q944" s="670"/>
    </row>
    <row r="945" ht="25.15" customHeight="true" x14ac:dyDescent="0.2">
      <c r="C945" s="670"/>
      <c r="D945" s="670"/>
      <c r="E945" s="670"/>
      <c r="F945" s="670"/>
      <c r="G945" s="670"/>
      <c r="H945" s="670"/>
      <c r="I945" s="670"/>
      <c r="J945" s="670"/>
      <c r="K945" s="670"/>
      <c r="L945" s="670"/>
      <c r="M945" s="670"/>
      <c r="N945" s="670"/>
      <c r="O945" s="670"/>
      <c r="P945" s="670"/>
      <c r="Q945" s="670"/>
    </row>
    <row r="946" ht="25.15" customHeight="true" x14ac:dyDescent="0.2">
      <c r="C946" s="670"/>
      <c r="D946" s="670"/>
      <c r="E946" s="670"/>
      <c r="F946" s="670"/>
      <c r="G946" s="670"/>
      <c r="H946" s="670"/>
      <c r="I946" s="670"/>
      <c r="J946" s="670"/>
      <c r="K946" s="670"/>
      <c r="L946" s="670"/>
      <c r="M946" s="670"/>
      <c r="N946" s="670"/>
      <c r="O946" s="670"/>
      <c r="P946" s="670"/>
      <c r="Q946" s="670"/>
    </row>
    <row r="947" ht="25.15" customHeight="true" x14ac:dyDescent="0.2">
      <c r="C947" s="670"/>
      <c r="D947" s="670"/>
      <c r="E947" s="670"/>
      <c r="F947" s="670"/>
      <c r="G947" s="670"/>
      <c r="H947" s="670"/>
      <c r="I947" s="670"/>
      <c r="J947" s="670"/>
      <c r="K947" s="670"/>
      <c r="L947" s="670"/>
      <c r="M947" s="670"/>
      <c r="N947" s="670"/>
      <c r="O947" s="670"/>
      <c r="P947" s="670"/>
      <c r="Q947" s="670"/>
    </row>
    <row r="948" ht="25.15" customHeight="true" x14ac:dyDescent="0.2">
      <c r="C948" s="670"/>
      <c r="D948" s="670"/>
      <c r="E948" s="670"/>
      <c r="F948" s="670"/>
      <c r="G948" s="670"/>
      <c r="H948" s="670"/>
      <c r="I948" s="670"/>
      <c r="J948" s="670"/>
      <c r="K948" s="670"/>
      <c r="L948" s="670"/>
      <c r="M948" s="670"/>
      <c r="N948" s="670"/>
      <c r="O948" s="670"/>
      <c r="P948" s="670"/>
      <c r="Q948" s="670"/>
    </row>
    <row r="949" ht="25.15" customHeight="true" x14ac:dyDescent="0.2">
      <c r="C949" s="670"/>
      <c r="D949" s="670"/>
      <c r="E949" s="670"/>
      <c r="F949" s="670"/>
      <c r="G949" s="670"/>
      <c r="H949" s="670"/>
      <c r="I949" s="670"/>
      <c r="J949" s="670"/>
      <c r="K949" s="670"/>
      <c r="L949" s="670"/>
      <c r="M949" s="670"/>
      <c r="N949" s="670"/>
      <c r="O949" s="670"/>
      <c r="P949" s="670"/>
      <c r="Q949" s="670"/>
    </row>
    <row r="950" ht="25.15" customHeight="true" x14ac:dyDescent="0.2">
      <c r="C950" s="670"/>
      <c r="D950" s="670"/>
      <c r="E950" s="670"/>
      <c r="F950" s="670"/>
      <c r="G950" s="670"/>
      <c r="H950" s="670"/>
      <c r="I950" s="670"/>
      <c r="J950" s="670"/>
      <c r="K950" s="670"/>
      <c r="L950" s="670"/>
      <c r="M950" s="670"/>
      <c r="N950" s="670"/>
      <c r="O950" s="670"/>
      <c r="P950" s="670"/>
      <c r="Q950" s="670"/>
    </row>
    <row r="951" ht="25.15" customHeight="true" x14ac:dyDescent="0.2">
      <c r="C951" s="670"/>
      <c r="D951" s="670"/>
      <c r="E951" s="670"/>
      <c r="F951" s="670"/>
      <c r="G951" s="670"/>
      <c r="H951" s="670"/>
      <c r="I951" s="670"/>
      <c r="J951" s="670"/>
      <c r="K951" s="670"/>
      <c r="L951" s="670"/>
      <c r="M951" s="670"/>
      <c r="N951" s="670"/>
      <c r="O951" s="670"/>
      <c r="P951" s="670"/>
      <c r="Q951" s="670"/>
    </row>
    <row r="952" ht="25.15" customHeight="true" x14ac:dyDescent="0.2">
      <c r="C952" s="670"/>
      <c r="D952" s="670"/>
      <c r="E952" s="670"/>
      <c r="F952" s="670"/>
      <c r="G952" s="670"/>
      <c r="H952" s="670"/>
      <c r="I952" s="670"/>
      <c r="J952" s="670"/>
      <c r="K952" s="670"/>
      <c r="L952" s="670"/>
      <c r="M952" s="670"/>
      <c r="N952" s="670"/>
      <c r="O952" s="670"/>
      <c r="P952" s="670"/>
      <c r="Q952" s="670"/>
    </row>
    <row r="953" ht="25.15" customHeight="true" x14ac:dyDescent="0.2">
      <c r="C953" s="670"/>
      <c r="D953" s="670"/>
      <c r="E953" s="670"/>
      <c r="F953" s="670"/>
      <c r="G953" s="670"/>
      <c r="H953" s="670"/>
      <c r="I953" s="670"/>
      <c r="J953" s="670"/>
      <c r="K953" s="670"/>
      <c r="L953" s="670"/>
      <c r="M953" s="670"/>
      <c r="N953" s="670"/>
      <c r="O953" s="670"/>
      <c r="P953" s="670"/>
      <c r="Q953" s="670"/>
    </row>
    <row r="954" ht="25.15" customHeight="true" x14ac:dyDescent="0.2">
      <c r="C954" s="670"/>
      <c r="D954" s="670"/>
      <c r="E954" s="670"/>
      <c r="F954" s="670"/>
      <c r="G954" s="670"/>
      <c r="H954" s="670"/>
      <c r="I954" s="670"/>
      <c r="J954" s="670"/>
      <c r="K954" s="670"/>
      <c r="L954" s="670"/>
      <c r="M954" s="670"/>
      <c r="N954" s="670"/>
      <c r="O954" s="670"/>
      <c r="P954" s="670"/>
      <c r="Q954" s="670"/>
    </row>
    <row r="955" ht="25.15" customHeight="true" x14ac:dyDescent="0.2">
      <c r="C955" s="670"/>
      <c r="D955" s="670"/>
      <c r="E955" s="670"/>
      <c r="F955" s="670"/>
      <c r="G955" s="670"/>
      <c r="H955" s="670"/>
      <c r="I955" s="670"/>
      <c r="J955" s="670"/>
      <c r="K955" s="670"/>
      <c r="L955" s="670"/>
      <c r="M955" s="670"/>
      <c r="N955" s="670"/>
      <c r="O955" s="670"/>
      <c r="P955" s="670"/>
      <c r="Q955" s="670"/>
    </row>
    <row r="956" ht="25.15" customHeight="true" x14ac:dyDescent="0.2">
      <c r="C956" s="670"/>
      <c r="D956" s="670"/>
      <c r="E956" s="670"/>
      <c r="F956" s="670"/>
      <c r="G956" s="670"/>
      <c r="H956" s="670"/>
      <c r="I956" s="670"/>
      <c r="J956" s="670"/>
      <c r="K956" s="670"/>
      <c r="L956" s="670"/>
      <c r="M956" s="670"/>
      <c r="N956" s="670"/>
      <c r="O956" s="670"/>
      <c r="P956" s="670"/>
      <c r="Q956" s="670"/>
    </row>
    <row r="957" ht="25.15" customHeight="true" x14ac:dyDescent="0.2">
      <c r="C957" s="670"/>
      <c r="D957" s="670"/>
      <c r="E957" s="670"/>
      <c r="F957" s="670"/>
      <c r="G957" s="670"/>
      <c r="H957" s="670"/>
      <c r="I957" s="670"/>
      <c r="J957" s="670"/>
      <c r="K957" s="670"/>
      <c r="L957" s="670"/>
      <c r="M957" s="670"/>
      <c r="N957" s="670"/>
      <c r="O957" s="670"/>
      <c r="P957" s="670"/>
      <c r="Q957" s="670"/>
    </row>
    <row r="958" ht="25.15" customHeight="true" x14ac:dyDescent="0.2">
      <c r="C958" s="670"/>
      <c r="D958" s="670"/>
      <c r="E958" s="670"/>
      <c r="F958" s="670"/>
      <c r="G958" s="670"/>
      <c r="H958" s="670"/>
      <c r="I958" s="670"/>
      <c r="J958" s="670"/>
      <c r="K958" s="670"/>
      <c r="L958" s="670"/>
      <c r="M958" s="670"/>
      <c r="N958" s="670"/>
      <c r="O958" s="670"/>
      <c r="P958" s="670"/>
      <c r="Q958" s="670"/>
    </row>
    <row r="959" ht="25.15" customHeight="true" x14ac:dyDescent="0.2">
      <c r="C959" s="670"/>
      <c r="D959" s="670"/>
      <c r="E959" s="670"/>
      <c r="F959" s="670"/>
      <c r="G959" s="670"/>
      <c r="H959" s="670"/>
      <c r="I959" s="670"/>
      <c r="J959" s="670"/>
      <c r="K959" s="670"/>
      <c r="L959" s="670"/>
      <c r="M959" s="670"/>
      <c r="N959" s="670"/>
      <c r="O959" s="670"/>
      <c r="P959" s="670"/>
      <c r="Q959" s="670"/>
    </row>
    <row r="960" ht="25.15" customHeight="true" x14ac:dyDescent="0.2">
      <c r="C960" s="670"/>
      <c r="D960" s="670"/>
      <c r="E960" s="670"/>
      <c r="F960" s="670"/>
      <c r="G960" s="670"/>
      <c r="H960" s="670"/>
      <c r="I960" s="670"/>
      <c r="J960" s="670"/>
      <c r="K960" s="670"/>
      <c r="L960" s="670"/>
      <c r="M960" s="670"/>
      <c r="N960" s="670"/>
      <c r="O960" s="670"/>
      <c r="P960" s="670"/>
      <c r="Q960" s="670"/>
    </row>
    <row r="961" ht="25.15" customHeight="true" x14ac:dyDescent="0.2">
      <c r="C961" s="670"/>
      <c r="D961" s="670"/>
      <c r="E961" s="670"/>
      <c r="F961" s="670"/>
      <c r="G961" s="670"/>
      <c r="H961" s="670"/>
      <c r="I961" s="670"/>
      <c r="J961" s="670"/>
      <c r="K961" s="670"/>
      <c r="L961" s="670"/>
      <c r="M961" s="670"/>
      <c r="N961" s="670"/>
      <c r="O961" s="670"/>
      <c r="P961" s="670"/>
      <c r="Q961" s="670"/>
    </row>
    <row r="962" ht="25.15" customHeight="true" x14ac:dyDescent="0.2">
      <c r="C962" s="670"/>
      <c r="D962" s="670"/>
      <c r="E962" s="670"/>
      <c r="F962" s="670"/>
      <c r="G962" s="670"/>
      <c r="H962" s="670"/>
      <c r="I962" s="670"/>
      <c r="J962" s="670"/>
      <c r="K962" s="670"/>
      <c r="L962" s="670"/>
      <c r="M962" s="670"/>
      <c r="N962" s="670"/>
      <c r="O962" s="670"/>
      <c r="P962" s="670"/>
      <c r="Q962" s="670"/>
    </row>
    <row r="963" ht="25.15" customHeight="true" x14ac:dyDescent="0.2">
      <c r="C963" s="670"/>
      <c r="D963" s="670"/>
      <c r="E963" s="670"/>
      <c r="F963" s="670"/>
      <c r="G963" s="670"/>
      <c r="H963" s="670"/>
      <c r="I963" s="670"/>
      <c r="J963" s="670"/>
      <c r="K963" s="670"/>
      <c r="L963" s="670"/>
      <c r="M963" s="670"/>
      <c r="N963" s="670"/>
      <c r="O963" s="670"/>
      <c r="P963" s="670"/>
      <c r="Q963" s="670"/>
    </row>
    <row r="964" ht="25.15" customHeight="true" x14ac:dyDescent="0.2">
      <c r="C964" s="670"/>
      <c r="D964" s="670"/>
      <c r="E964" s="670"/>
      <c r="F964" s="670"/>
      <c r="G964" s="670"/>
      <c r="H964" s="670"/>
      <c r="I964" s="670"/>
      <c r="J964" s="670"/>
      <c r="K964" s="670"/>
      <c r="L964" s="670"/>
      <c r="M964" s="670"/>
      <c r="N964" s="670"/>
      <c r="O964" s="670"/>
      <c r="P964" s="670"/>
      <c r="Q964" s="670"/>
    </row>
    <row r="965" ht="25.15" customHeight="true" x14ac:dyDescent="0.2">
      <c r="C965" s="670"/>
      <c r="D965" s="670"/>
      <c r="E965" s="670"/>
      <c r="F965" s="670"/>
      <c r="G965" s="670"/>
      <c r="H965" s="670"/>
      <c r="I965" s="670"/>
      <c r="J965" s="670"/>
      <c r="K965" s="670"/>
      <c r="L965" s="670"/>
      <c r="M965" s="670"/>
      <c r="N965" s="670"/>
      <c r="O965" s="670"/>
      <c r="P965" s="670"/>
      <c r="Q965" s="670"/>
    </row>
    <row r="966" ht="25.15" customHeight="true" x14ac:dyDescent="0.2">
      <c r="C966" s="670"/>
      <c r="D966" s="670"/>
      <c r="E966" s="670"/>
      <c r="F966" s="670"/>
      <c r="G966" s="670"/>
      <c r="H966" s="670"/>
      <c r="I966" s="670"/>
      <c r="J966" s="670"/>
      <c r="K966" s="670"/>
      <c r="L966" s="670"/>
      <c r="M966" s="670"/>
      <c r="N966" s="670"/>
      <c r="O966" s="670"/>
      <c r="P966" s="670"/>
      <c r="Q966" s="670"/>
    </row>
    <row r="967" ht="25.15" customHeight="true" x14ac:dyDescent="0.2">
      <c r="C967" s="670"/>
      <c r="D967" s="670"/>
      <c r="E967" s="670"/>
      <c r="F967" s="670"/>
      <c r="G967" s="670"/>
      <c r="H967" s="670"/>
      <c r="I967" s="670"/>
      <c r="J967" s="670"/>
      <c r="K967" s="670"/>
      <c r="L967" s="670"/>
      <c r="M967" s="670"/>
      <c r="N967" s="670"/>
      <c r="O967" s="670"/>
      <c r="P967" s="670"/>
      <c r="Q967" s="670"/>
    </row>
    <row r="968" ht="25.15" customHeight="true" x14ac:dyDescent="0.2">
      <c r="C968" s="670"/>
      <c r="D968" s="670"/>
      <c r="E968" s="670"/>
      <c r="F968" s="670"/>
      <c r="G968" s="670"/>
      <c r="H968" s="670"/>
      <c r="I968" s="670"/>
      <c r="J968" s="670"/>
      <c r="K968" s="670"/>
      <c r="L968" s="670"/>
      <c r="M968" s="670"/>
      <c r="N968" s="670"/>
      <c r="O968" s="670"/>
      <c r="P968" s="670"/>
      <c r="Q968" s="670"/>
    </row>
    <row r="969" ht="25.15" customHeight="true" x14ac:dyDescent="0.2">
      <c r="C969" s="670"/>
      <c r="D969" s="670"/>
      <c r="E969" s="670"/>
      <c r="F969" s="670"/>
      <c r="G969" s="670"/>
      <c r="H969" s="670"/>
      <c r="I969" s="670"/>
      <c r="J969" s="670"/>
      <c r="K969" s="670"/>
      <c r="L969" s="670"/>
      <c r="M969" s="670"/>
      <c r="N969" s="670"/>
      <c r="O969" s="670"/>
      <c r="P969" s="670"/>
      <c r="Q969" s="670"/>
    </row>
    <row r="970" ht="25.15" customHeight="true" x14ac:dyDescent="0.2">
      <c r="C970" s="670"/>
      <c r="D970" s="670"/>
      <c r="E970" s="670"/>
      <c r="F970" s="670"/>
      <c r="G970" s="670"/>
      <c r="H970" s="670"/>
      <c r="I970" s="670"/>
      <c r="J970" s="670"/>
      <c r="K970" s="670"/>
      <c r="L970" s="670"/>
      <c r="M970" s="670"/>
      <c r="N970" s="670"/>
      <c r="O970" s="670"/>
      <c r="P970" s="670"/>
      <c r="Q970" s="670"/>
    </row>
    <row r="971" ht="25.15" customHeight="true" x14ac:dyDescent="0.2">
      <c r="C971" s="670"/>
      <c r="D971" s="670"/>
      <c r="E971" s="670"/>
      <c r="F971" s="670"/>
      <c r="G971" s="670"/>
      <c r="H971" s="670"/>
      <c r="I971" s="670"/>
      <c r="J971" s="670"/>
      <c r="K971" s="670"/>
      <c r="L971" s="670"/>
      <c r="M971" s="670"/>
      <c r="N971" s="670"/>
      <c r="O971" s="670"/>
      <c r="P971" s="670"/>
      <c r="Q971" s="670"/>
    </row>
    <row r="972" ht="25.15" customHeight="true" x14ac:dyDescent="0.2">
      <c r="C972" s="670"/>
      <c r="D972" s="670"/>
      <c r="E972" s="670"/>
      <c r="F972" s="670"/>
      <c r="G972" s="670"/>
      <c r="H972" s="670"/>
      <c r="I972" s="670"/>
      <c r="J972" s="670"/>
      <c r="K972" s="670"/>
      <c r="L972" s="670"/>
      <c r="M972" s="670"/>
      <c r="N972" s="670"/>
      <c r="O972" s="670"/>
      <c r="P972" s="670"/>
      <c r="Q972" s="670"/>
    </row>
    <row r="973" ht="25.15" customHeight="true" x14ac:dyDescent="0.2">
      <c r="C973" s="670"/>
      <c r="D973" s="670"/>
      <c r="E973" s="670"/>
      <c r="F973" s="670"/>
      <c r="G973" s="670"/>
      <c r="H973" s="670"/>
      <c r="I973" s="670"/>
      <c r="J973" s="670"/>
      <c r="K973" s="670"/>
      <c r="L973" s="670"/>
      <c r="M973" s="670"/>
      <c r="N973" s="670"/>
      <c r="O973" s="670"/>
      <c r="P973" s="670"/>
      <c r="Q973" s="670"/>
    </row>
    <row r="974" ht="25.15" customHeight="true" x14ac:dyDescent="0.2">
      <c r="C974" s="670"/>
      <c r="D974" s="670"/>
      <c r="E974" s="670"/>
      <c r="F974" s="670"/>
      <c r="G974" s="670"/>
      <c r="H974" s="670"/>
      <c r="I974" s="670"/>
      <c r="J974" s="670"/>
      <c r="K974" s="670"/>
      <c r="L974" s="670"/>
      <c r="M974" s="670"/>
      <c r="N974" s="670"/>
      <c r="O974" s="670"/>
      <c r="P974" s="670"/>
      <c r="Q974" s="670"/>
    </row>
    <row r="975" ht="25.15" customHeight="true" x14ac:dyDescent="0.2">
      <c r="C975" s="670"/>
      <c r="D975" s="670"/>
      <c r="E975" s="670"/>
      <c r="F975" s="670"/>
      <c r="G975" s="670"/>
      <c r="H975" s="670"/>
      <c r="I975" s="670"/>
      <c r="J975" s="670"/>
      <c r="K975" s="670"/>
      <c r="L975" s="670"/>
      <c r="M975" s="670"/>
      <c r="N975" s="670"/>
      <c r="O975" s="670"/>
      <c r="P975" s="670"/>
      <c r="Q975" s="670"/>
    </row>
    <row r="976" ht="25.15" customHeight="true" x14ac:dyDescent="0.2">
      <c r="C976" s="670"/>
      <c r="D976" s="670"/>
      <c r="E976" s="670"/>
      <c r="F976" s="670"/>
      <c r="G976" s="670"/>
      <c r="H976" s="670"/>
      <c r="I976" s="670"/>
      <c r="J976" s="670"/>
      <c r="K976" s="670"/>
      <c r="L976" s="670"/>
      <c r="M976" s="670"/>
      <c r="N976" s="670"/>
      <c r="O976" s="670"/>
      <c r="P976" s="670"/>
      <c r="Q976" s="670"/>
    </row>
    <row r="977" ht="25.15" customHeight="true" x14ac:dyDescent="0.2">
      <c r="C977" s="670"/>
      <c r="D977" s="670"/>
      <c r="E977" s="670"/>
      <c r="F977" s="670"/>
      <c r="G977" s="670"/>
      <c r="H977" s="670"/>
      <c r="I977" s="670"/>
      <c r="J977" s="670"/>
      <c r="K977" s="670"/>
      <c r="L977" s="670"/>
      <c r="M977" s="670"/>
      <c r="N977" s="670"/>
      <c r="O977" s="670"/>
      <c r="P977" s="670"/>
      <c r="Q977" s="670"/>
    </row>
    <row r="978" ht="25.15" customHeight="true" x14ac:dyDescent="0.2">
      <c r="C978" s="670"/>
      <c r="D978" s="670"/>
      <c r="E978" s="670"/>
      <c r="F978" s="670"/>
      <c r="G978" s="670"/>
      <c r="H978" s="670"/>
      <c r="I978" s="670"/>
      <c r="J978" s="670"/>
      <c r="K978" s="670"/>
      <c r="L978" s="670"/>
      <c r="M978" s="670"/>
      <c r="N978" s="670"/>
      <c r="O978" s="670"/>
      <c r="P978" s="670"/>
      <c r="Q978" s="670"/>
    </row>
    <row r="979" ht="25.15" customHeight="true" x14ac:dyDescent="0.2">
      <c r="C979" s="670"/>
      <c r="D979" s="670"/>
      <c r="E979" s="670"/>
      <c r="F979" s="670"/>
      <c r="G979" s="670"/>
      <c r="H979" s="670"/>
      <c r="I979" s="670"/>
      <c r="J979" s="670"/>
      <c r="K979" s="670"/>
      <c r="L979" s="670"/>
      <c r="M979" s="670"/>
      <c r="N979" s="670"/>
      <c r="O979" s="670"/>
      <c r="P979" s="670"/>
      <c r="Q979" s="670"/>
    </row>
    <row r="980" ht="25.15" customHeight="true" x14ac:dyDescent="0.2">
      <c r="C980" s="670"/>
      <c r="D980" s="670"/>
      <c r="E980" s="670"/>
      <c r="F980" s="670"/>
      <c r="G980" s="670"/>
      <c r="H980" s="670"/>
      <c r="I980" s="670"/>
      <c r="J980" s="670"/>
      <c r="K980" s="670"/>
      <c r="L980" s="670"/>
      <c r="M980" s="670"/>
      <c r="N980" s="670"/>
      <c r="O980" s="670"/>
      <c r="P980" s="670"/>
      <c r="Q980" s="670"/>
    </row>
    <row r="981" ht="25.15" customHeight="true" x14ac:dyDescent="0.2">
      <c r="C981" s="670"/>
      <c r="D981" s="670"/>
      <c r="E981" s="670"/>
      <c r="F981" s="670"/>
      <c r="G981" s="670"/>
      <c r="H981" s="670"/>
      <c r="I981" s="670"/>
      <c r="J981" s="670"/>
      <c r="K981" s="670"/>
      <c r="L981" s="670"/>
      <c r="M981" s="670"/>
      <c r="N981" s="670"/>
      <c r="O981" s="670"/>
      <c r="P981" s="670"/>
      <c r="Q981" s="670"/>
    </row>
    <row r="982" ht="25.15" customHeight="true" x14ac:dyDescent="0.2">
      <c r="C982" s="670"/>
      <c r="D982" s="670"/>
      <c r="E982" s="670"/>
      <c r="F982" s="670"/>
      <c r="G982" s="670"/>
      <c r="H982" s="670"/>
      <c r="I982" s="670"/>
      <c r="J982" s="670"/>
      <c r="K982" s="670"/>
      <c r="L982" s="670"/>
      <c r="M982" s="670"/>
      <c r="N982" s="670"/>
      <c r="O982" s="670"/>
      <c r="P982" s="670"/>
      <c r="Q982" s="670"/>
    </row>
    <row r="983" ht="25.15" customHeight="true" x14ac:dyDescent="0.2">
      <c r="C983" s="670"/>
      <c r="D983" s="670"/>
      <c r="E983" s="670"/>
      <c r="F983" s="670"/>
      <c r="G983" s="670"/>
      <c r="H983" s="670"/>
      <c r="I983" s="670"/>
      <c r="J983" s="670"/>
      <c r="K983" s="670"/>
      <c r="L983" s="670"/>
      <c r="M983" s="670"/>
      <c r="N983" s="670"/>
      <c r="O983" s="670"/>
      <c r="P983" s="670"/>
      <c r="Q983" s="670"/>
    </row>
    <row r="984" ht="25.15" customHeight="true" x14ac:dyDescent="0.2">
      <c r="C984" s="670"/>
      <c r="D984" s="670"/>
      <c r="E984" s="670"/>
      <c r="F984" s="670"/>
      <c r="G984" s="670"/>
      <c r="H984" s="670"/>
      <c r="I984" s="670"/>
      <c r="J984" s="670"/>
      <c r="K984" s="670"/>
      <c r="L984" s="670"/>
      <c r="M984" s="670"/>
      <c r="N984" s="670"/>
      <c r="O984" s="670"/>
      <c r="P984" s="670"/>
      <c r="Q984" s="670"/>
    </row>
    <row r="985" ht="25.15" customHeight="true" x14ac:dyDescent="0.2">
      <c r="C985" s="670"/>
      <c r="D985" s="670"/>
      <c r="E985" s="670"/>
      <c r="F985" s="670"/>
      <c r="G985" s="670"/>
      <c r="H985" s="670"/>
      <c r="I985" s="670"/>
      <c r="J985" s="670"/>
      <c r="K985" s="670"/>
      <c r="L985" s="670"/>
      <c r="M985" s="670"/>
      <c r="N985" s="670"/>
      <c r="O985" s="670"/>
      <c r="P985" s="670"/>
      <c r="Q985" s="670"/>
    </row>
    <row r="986" ht="25.15" customHeight="true" x14ac:dyDescent="0.2">
      <c r="C986" s="670"/>
      <c r="D986" s="670"/>
      <c r="E986" s="670"/>
      <c r="F986" s="670"/>
      <c r="G986" s="670"/>
      <c r="H986" s="670"/>
      <c r="I986" s="670"/>
      <c r="J986" s="670"/>
      <c r="K986" s="670"/>
      <c r="L986" s="670"/>
      <c r="M986" s="670"/>
      <c r="N986" s="670"/>
      <c r="O986" s="670"/>
      <c r="P986" s="670"/>
      <c r="Q986" s="670"/>
    </row>
    <row r="987" ht="25.15" customHeight="true" x14ac:dyDescent="0.2">
      <c r="C987" s="670"/>
      <c r="D987" s="670"/>
      <c r="E987" s="670"/>
      <c r="F987" s="670"/>
      <c r="G987" s="670"/>
      <c r="H987" s="670"/>
      <c r="I987" s="670"/>
      <c r="J987" s="670"/>
      <c r="K987" s="670"/>
      <c r="L987" s="670"/>
      <c r="M987" s="670"/>
      <c r="N987" s="670"/>
      <c r="O987" s="670"/>
      <c r="P987" s="670"/>
      <c r="Q987" s="670"/>
    </row>
    <row r="988" ht="25.15" customHeight="true" x14ac:dyDescent="0.2">
      <c r="C988" s="670"/>
      <c r="D988" s="670"/>
      <c r="E988" s="670"/>
      <c r="F988" s="670"/>
      <c r="G988" s="670"/>
      <c r="H988" s="670"/>
      <c r="I988" s="670"/>
      <c r="J988" s="670"/>
      <c r="K988" s="670"/>
      <c r="L988" s="670"/>
      <c r="M988" s="670"/>
      <c r="N988" s="670"/>
      <c r="O988" s="670"/>
      <c r="P988" s="670"/>
      <c r="Q988" s="670"/>
    </row>
    <row r="989" ht="25.15" customHeight="true" x14ac:dyDescent="0.2">
      <c r="C989" s="670"/>
      <c r="D989" s="670"/>
      <c r="E989" s="670"/>
      <c r="F989" s="670"/>
      <c r="G989" s="670"/>
      <c r="H989" s="670"/>
      <c r="I989" s="670"/>
      <c r="J989" s="670"/>
      <c r="K989" s="670"/>
      <c r="L989" s="670"/>
      <c r="M989" s="670"/>
      <c r="N989" s="670"/>
      <c r="O989" s="670"/>
      <c r="P989" s="670"/>
      <c r="Q989" s="670"/>
    </row>
    <row r="990" ht="25.15" customHeight="true" x14ac:dyDescent="0.2">
      <c r="C990" s="670"/>
      <c r="D990" s="670"/>
      <c r="E990" s="670"/>
      <c r="F990" s="670"/>
      <c r="G990" s="670"/>
      <c r="H990" s="670"/>
      <c r="I990" s="670"/>
      <c r="J990" s="670"/>
      <c r="K990" s="670"/>
      <c r="L990" s="670"/>
      <c r="M990" s="670"/>
      <c r="N990" s="670"/>
      <c r="O990" s="670"/>
      <c r="P990" s="670"/>
      <c r="Q990" s="670"/>
    </row>
    <row r="991" ht="25.15" customHeight="true" x14ac:dyDescent="0.2">
      <c r="C991" s="670"/>
      <c r="D991" s="670"/>
      <c r="E991" s="670"/>
      <c r="F991" s="670"/>
      <c r="G991" s="670"/>
      <c r="H991" s="670"/>
      <c r="I991" s="670"/>
      <c r="J991" s="670"/>
      <c r="K991" s="670"/>
      <c r="L991" s="670"/>
      <c r="M991" s="670"/>
      <c r="N991" s="670"/>
      <c r="O991" s="670"/>
      <c r="P991" s="670"/>
      <c r="Q991" s="670"/>
    </row>
    <row r="992" ht="25.15" customHeight="true" x14ac:dyDescent="0.2">
      <c r="C992" s="670"/>
      <c r="D992" s="670"/>
      <c r="E992" s="670"/>
      <c r="F992" s="670"/>
      <c r="G992" s="670"/>
      <c r="H992" s="670"/>
      <c r="I992" s="670"/>
      <c r="J992" s="670"/>
      <c r="K992" s="670"/>
      <c r="L992" s="670"/>
      <c r="M992" s="670"/>
      <c r="N992" s="670"/>
      <c r="O992" s="670"/>
      <c r="P992" s="670"/>
      <c r="Q992" s="670"/>
    </row>
    <row r="993" ht="25.15" customHeight="true" x14ac:dyDescent="0.2">
      <c r="C993" s="670"/>
      <c r="D993" s="670"/>
      <c r="E993" s="670"/>
      <c r="F993" s="670"/>
      <c r="G993" s="670"/>
      <c r="H993" s="670"/>
      <c r="I993" s="670"/>
      <c r="J993" s="670"/>
      <c r="K993" s="670"/>
      <c r="L993" s="670"/>
      <c r="M993" s="670"/>
      <c r="N993" s="670"/>
      <c r="O993" s="670"/>
      <c r="P993" s="670"/>
      <c r="Q993" s="670"/>
    </row>
    <row r="994" ht="25.15" customHeight="true" x14ac:dyDescent="0.2">
      <c r="C994" s="670"/>
      <c r="D994" s="670"/>
      <c r="E994" s="670"/>
      <c r="F994" s="670"/>
      <c r="G994" s="670"/>
      <c r="H994" s="670"/>
      <c r="I994" s="670"/>
      <c r="J994" s="670"/>
      <c r="K994" s="670"/>
      <c r="L994" s="670"/>
      <c r="M994" s="670"/>
      <c r="N994" s="670"/>
      <c r="O994" s="670"/>
      <c r="P994" s="670"/>
      <c r="Q994" s="670"/>
    </row>
    <row r="995" ht="25.15" customHeight="true" x14ac:dyDescent="0.2">
      <c r="C995" s="670"/>
      <c r="D995" s="670"/>
      <c r="E995" s="670"/>
      <c r="F995" s="670"/>
      <c r="G995" s="670"/>
      <c r="H995" s="670"/>
      <c r="I995" s="670"/>
      <c r="J995" s="670"/>
      <c r="K995" s="670"/>
      <c r="L995" s="670"/>
      <c r="M995" s="670"/>
      <c r="N995" s="670"/>
      <c r="O995" s="670"/>
      <c r="P995" s="670"/>
      <c r="Q995" s="670"/>
    </row>
    <row r="996" ht="25.15" customHeight="true" x14ac:dyDescent="0.2">
      <c r="C996" s="670"/>
      <c r="D996" s="670"/>
      <c r="E996" s="670"/>
      <c r="F996" s="670"/>
      <c r="G996" s="670"/>
      <c r="H996" s="670"/>
      <c r="I996" s="670"/>
      <c r="J996" s="670"/>
      <c r="K996" s="670"/>
      <c r="L996" s="670"/>
      <c r="M996" s="670"/>
      <c r="N996" s="670"/>
      <c r="O996" s="670"/>
      <c r="P996" s="670"/>
      <c r="Q996" s="670"/>
    </row>
    <row r="997" ht="25.15" customHeight="true" x14ac:dyDescent="0.2">
      <c r="C997" s="670"/>
      <c r="D997" s="670"/>
      <c r="E997" s="670"/>
      <c r="F997" s="670"/>
      <c r="G997" s="670"/>
      <c r="H997" s="670"/>
      <c r="I997" s="670"/>
      <c r="J997" s="670"/>
      <c r="K997" s="670"/>
      <c r="L997" s="670"/>
      <c r="M997" s="670"/>
      <c r="N997" s="670"/>
      <c r="O997" s="670"/>
      <c r="P997" s="670"/>
      <c r="Q997" s="670"/>
    </row>
    <row r="998" ht="25.15" customHeight="true" x14ac:dyDescent="0.2">
      <c r="C998" s="670"/>
      <c r="D998" s="670"/>
      <c r="E998" s="670"/>
      <c r="F998" s="670"/>
      <c r="G998" s="670"/>
      <c r="H998" s="670"/>
      <c r="I998" s="670"/>
      <c r="J998" s="670"/>
      <c r="K998" s="670"/>
      <c r="L998" s="670"/>
      <c r="M998" s="670"/>
      <c r="N998" s="670"/>
      <c r="O998" s="670"/>
      <c r="P998" s="670"/>
      <c r="Q998" s="670"/>
    </row>
    <row r="999" ht="25.15" customHeight="true" x14ac:dyDescent="0.2">
      <c r="C999" s="670"/>
      <c r="D999" s="670"/>
      <c r="E999" s="670"/>
      <c r="F999" s="670"/>
      <c r="G999" s="670"/>
      <c r="H999" s="670"/>
      <c r="I999" s="670"/>
      <c r="J999" s="670"/>
      <c r="K999" s="670"/>
      <c r="L999" s="670"/>
      <c r="M999" s="670"/>
      <c r="N999" s="670"/>
      <c r="O999" s="670"/>
      <c r="P999" s="670"/>
      <c r="Q999" s="670"/>
    </row>
    <row r="1000" ht="25.15" customHeight="true" x14ac:dyDescent="0.2">
      <c r="C1000" s="670"/>
      <c r="D1000" s="670"/>
      <c r="E1000" s="670"/>
      <c r="F1000" s="670"/>
      <c r="G1000" s="670"/>
      <c r="H1000" s="670"/>
      <c r="I1000" s="670"/>
      <c r="J1000" s="670"/>
      <c r="K1000" s="670"/>
      <c r="L1000" s="670"/>
      <c r="M1000" s="670"/>
      <c r="N1000" s="670"/>
      <c r="O1000" s="670"/>
      <c r="P1000" s="670"/>
      <c r="Q1000" s="670"/>
    </row>
    <row r="1001" ht="25.15" customHeight="true" x14ac:dyDescent="0.2">
      <c r="C1001" s="670"/>
      <c r="D1001" s="670"/>
      <c r="E1001" s="670"/>
      <c r="F1001" s="670"/>
      <c r="G1001" s="670"/>
      <c r="H1001" s="670"/>
      <c r="I1001" s="670"/>
      <c r="J1001" s="670"/>
      <c r="K1001" s="670"/>
      <c r="L1001" s="670"/>
      <c r="M1001" s="670"/>
      <c r="N1001" s="670"/>
      <c r="O1001" s="670"/>
      <c r="P1001" s="670"/>
      <c r="Q1001" s="670"/>
    </row>
    <row r="1002" ht="25.15" customHeight="true" x14ac:dyDescent="0.2">
      <c r="C1002" s="670"/>
      <c r="D1002" s="670"/>
      <c r="E1002" s="670"/>
      <c r="F1002" s="670"/>
      <c r="G1002" s="670"/>
      <c r="H1002" s="670"/>
      <c r="I1002" s="670"/>
      <c r="J1002" s="670"/>
      <c r="K1002" s="670"/>
      <c r="L1002" s="670"/>
      <c r="M1002" s="670"/>
      <c r="N1002" s="670"/>
      <c r="O1002" s="670"/>
      <c r="P1002" s="670"/>
      <c r="Q1002" s="670"/>
    </row>
    <row r="1003" ht="25.15" customHeight="true" x14ac:dyDescent="0.2">
      <c r="C1003" s="670"/>
      <c r="D1003" s="670"/>
      <c r="E1003" s="670"/>
      <c r="F1003" s="670"/>
      <c r="G1003" s="670"/>
      <c r="H1003" s="670"/>
      <c r="I1003" s="670"/>
      <c r="J1003" s="670"/>
      <c r="K1003" s="670"/>
      <c r="L1003" s="670"/>
      <c r="M1003" s="670"/>
      <c r="N1003" s="670"/>
      <c r="O1003" s="670"/>
      <c r="P1003" s="670"/>
      <c r="Q1003" s="670"/>
    </row>
    <row r="1004" ht="25.15" customHeight="true" x14ac:dyDescent="0.2">
      <c r="C1004" s="670"/>
      <c r="D1004" s="670"/>
      <c r="E1004" s="670"/>
      <c r="F1004" s="670"/>
      <c r="G1004" s="670"/>
      <c r="H1004" s="670"/>
      <c r="I1004" s="670"/>
      <c r="J1004" s="670"/>
      <c r="K1004" s="670"/>
      <c r="L1004" s="670"/>
      <c r="M1004" s="670"/>
      <c r="N1004" s="670"/>
      <c r="O1004" s="670"/>
      <c r="P1004" s="670"/>
      <c r="Q1004" s="670"/>
    </row>
    <row r="1005" ht="25.15" customHeight="true" x14ac:dyDescent="0.2">
      <c r="C1005" s="670"/>
      <c r="D1005" s="670"/>
      <c r="E1005" s="670"/>
      <c r="F1005" s="670"/>
      <c r="G1005" s="670"/>
      <c r="H1005" s="670"/>
      <c r="I1005" s="670"/>
      <c r="J1005" s="670"/>
      <c r="K1005" s="670"/>
      <c r="L1005" s="670"/>
      <c r="M1005" s="670"/>
      <c r="N1005" s="670"/>
      <c r="O1005" s="670"/>
      <c r="P1005" s="670"/>
      <c r="Q1005" s="670"/>
    </row>
    <row r="1006" ht="25.15" customHeight="true" x14ac:dyDescent="0.2">
      <c r="C1006" s="670"/>
      <c r="D1006" s="670"/>
      <c r="E1006" s="670"/>
      <c r="F1006" s="670"/>
      <c r="G1006" s="670"/>
      <c r="H1006" s="670"/>
      <c r="I1006" s="670"/>
      <c r="J1006" s="670"/>
      <c r="K1006" s="670"/>
      <c r="L1006" s="670"/>
      <c r="M1006" s="670"/>
      <c r="N1006" s="670"/>
      <c r="O1006" s="670"/>
      <c r="P1006" s="670"/>
      <c r="Q1006" s="670"/>
    </row>
    <row r="1007" ht="25.15" customHeight="true" x14ac:dyDescent="0.2">
      <c r="C1007" s="670"/>
      <c r="D1007" s="670"/>
      <c r="E1007" s="670"/>
      <c r="F1007" s="670"/>
      <c r="G1007" s="670"/>
      <c r="H1007" s="670"/>
      <c r="I1007" s="670"/>
      <c r="J1007" s="670"/>
      <c r="K1007" s="670"/>
      <c r="L1007" s="670"/>
      <c r="M1007" s="670"/>
      <c r="N1007" s="670"/>
      <c r="O1007" s="670"/>
      <c r="P1007" s="670"/>
      <c r="Q1007" s="670"/>
    </row>
    <row r="1008" ht="25.15" customHeight="true" x14ac:dyDescent="0.2">
      <c r="C1008" s="670"/>
      <c r="D1008" s="670"/>
      <c r="E1008" s="670"/>
      <c r="F1008" s="670"/>
      <c r="G1008" s="670"/>
      <c r="H1008" s="670"/>
      <c r="I1008" s="670"/>
      <c r="J1008" s="670"/>
      <c r="K1008" s="670"/>
      <c r="L1008" s="670"/>
      <c r="M1008" s="670"/>
      <c r="N1008" s="670"/>
      <c r="O1008" s="670"/>
      <c r="P1008" s="670"/>
      <c r="Q1008" s="670"/>
    </row>
    <row r="1009" ht="25.15" customHeight="true" x14ac:dyDescent="0.2">
      <c r="C1009" s="670"/>
      <c r="D1009" s="670"/>
      <c r="E1009" s="670"/>
      <c r="F1009" s="670"/>
      <c r="G1009" s="670"/>
      <c r="H1009" s="670"/>
      <c r="I1009" s="670"/>
      <c r="J1009" s="670"/>
      <c r="K1009" s="670"/>
      <c r="L1009" s="670"/>
      <c r="M1009" s="670"/>
      <c r="N1009" s="670"/>
      <c r="O1009" s="670"/>
      <c r="P1009" s="670"/>
      <c r="Q1009" s="670"/>
    </row>
    <row r="1010" ht="25.15" customHeight="true" x14ac:dyDescent="0.2">
      <c r="C1010" s="670"/>
      <c r="D1010" s="670"/>
      <c r="E1010" s="670"/>
      <c r="F1010" s="670"/>
      <c r="G1010" s="670"/>
      <c r="H1010" s="670"/>
      <c r="I1010" s="670"/>
      <c r="J1010" s="670"/>
      <c r="K1010" s="670"/>
      <c r="L1010" s="670"/>
      <c r="M1010" s="670"/>
      <c r="N1010" s="670"/>
      <c r="O1010" s="670"/>
      <c r="P1010" s="670"/>
      <c r="Q1010" s="670"/>
    </row>
    <row r="1011" ht="25.15" customHeight="true" x14ac:dyDescent="0.2">
      <c r="C1011" s="670"/>
      <c r="D1011" s="670"/>
      <c r="E1011" s="670"/>
      <c r="F1011" s="670"/>
      <c r="G1011" s="670"/>
      <c r="H1011" s="670"/>
      <c r="I1011" s="670"/>
      <c r="J1011" s="670"/>
      <c r="K1011" s="670"/>
      <c r="L1011" s="670"/>
      <c r="M1011" s="670"/>
      <c r="N1011" s="670"/>
      <c r="O1011" s="670"/>
      <c r="P1011" s="670"/>
      <c r="Q1011" s="670"/>
    </row>
    <row r="1012" ht="25.15" customHeight="true" x14ac:dyDescent="0.2">
      <c r="C1012" s="670"/>
      <c r="D1012" s="670"/>
      <c r="E1012" s="670"/>
      <c r="F1012" s="670"/>
      <c r="G1012" s="670"/>
      <c r="H1012" s="670"/>
      <c r="I1012" s="670"/>
      <c r="J1012" s="670"/>
      <c r="K1012" s="670"/>
      <c r="L1012" s="670"/>
      <c r="M1012" s="670"/>
      <c r="N1012" s="670"/>
      <c r="O1012" s="670"/>
      <c r="P1012" s="670"/>
      <c r="Q1012" s="670"/>
    </row>
    <row r="1013" ht="25.15" customHeight="true" x14ac:dyDescent="0.2">
      <c r="C1013" s="670"/>
      <c r="D1013" s="670"/>
      <c r="E1013" s="670"/>
      <c r="F1013" s="670"/>
      <c r="G1013" s="670"/>
      <c r="H1013" s="670"/>
      <c r="I1013" s="670"/>
      <c r="J1013" s="670"/>
      <c r="K1013" s="670"/>
      <c r="L1013" s="670"/>
      <c r="M1013" s="670"/>
      <c r="N1013" s="670"/>
      <c r="O1013" s="670"/>
      <c r="P1013" s="670"/>
      <c r="Q1013" s="670"/>
    </row>
    <row r="1014" ht="25.15" customHeight="true" x14ac:dyDescent="0.2">
      <c r="C1014" s="670"/>
      <c r="D1014" s="670"/>
      <c r="E1014" s="670"/>
      <c r="F1014" s="670"/>
      <c r="G1014" s="670"/>
      <c r="H1014" s="670"/>
      <c r="I1014" s="670"/>
      <c r="J1014" s="670"/>
      <c r="K1014" s="670"/>
      <c r="L1014" s="670"/>
      <c r="M1014" s="670"/>
      <c r="N1014" s="670"/>
      <c r="O1014" s="670"/>
      <c r="P1014" s="670"/>
      <c r="Q1014" s="670"/>
    </row>
    <row r="1015" ht="25.15" customHeight="true" x14ac:dyDescent="0.2">
      <c r="C1015" s="670"/>
      <c r="D1015" s="670"/>
      <c r="E1015" s="670"/>
      <c r="F1015" s="670"/>
      <c r="G1015" s="670"/>
      <c r="H1015" s="670"/>
      <c r="I1015" s="670"/>
      <c r="J1015" s="670"/>
      <c r="K1015" s="670"/>
      <c r="L1015" s="670"/>
      <c r="M1015" s="670"/>
      <c r="N1015" s="670"/>
      <c r="O1015" s="670"/>
      <c r="P1015" s="670"/>
      <c r="Q1015" s="670"/>
    </row>
    <row r="1016" ht="25.15" customHeight="true" x14ac:dyDescent="0.2">
      <c r="C1016" s="670"/>
      <c r="D1016" s="670"/>
      <c r="E1016" s="670"/>
      <c r="F1016" s="670"/>
      <c r="G1016" s="670"/>
      <c r="H1016" s="670"/>
      <c r="I1016" s="670"/>
      <c r="J1016" s="670"/>
      <c r="K1016" s="670"/>
      <c r="L1016" s="670"/>
      <c r="M1016" s="670"/>
      <c r="N1016" s="670"/>
      <c r="O1016" s="670"/>
      <c r="P1016" s="670"/>
      <c r="Q1016" s="670"/>
    </row>
    <row r="1017" ht="25.15" customHeight="true" x14ac:dyDescent="0.2">
      <c r="C1017" s="670"/>
      <c r="D1017" s="670"/>
      <c r="E1017" s="670"/>
      <c r="F1017" s="670"/>
      <c r="G1017" s="670"/>
      <c r="H1017" s="670"/>
      <c r="I1017" s="670"/>
      <c r="J1017" s="670"/>
      <c r="K1017" s="670"/>
      <c r="L1017" s="670"/>
      <c r="M1017" s="670"/>
      <c r="N1017" s="670"/>
      <c r="O1017" s="670"/>
      <c r="P1017" s="670"/>
      <c r="Q1017" s="670"/>
    </row>
    <row r="1018" ht="25.15" customHeight="true" x14ac:dyDescent="0.2">
      <c r="C1018" s="670"/>
      <c r="D1018" s="670"/>
      <c r="E1018" s="670"/>
      <c r="F1018" s="670"/>
      <c r="G1018" s="670"/>
      <c r="H1018" s="670"/>
      <c r="I1018" s="670"/>
      <c r="J1018" s="670"/>
      <c r="K1018" s="670"/>
      <c r="L1018" s="670"/>
      <c r="M1018" s="670"/>
      <c r="N1018" s="670"/>
      <c r="O1018" s="670"/>
      <c r="P1018" s="670"/>
      <c r="Q1018" s="670"/>
    </row>
    <row r="1019" ht="25.15" customHeight="true" x14ac:dyDescent="0.2">
      <c r="C1019" s="670"/>
      <c r="D1019" s="670"/>
      <c r="E1019" s="670"/>
      <c r="F1019" s="670"/>
      <c r="G1019" s="670"/>
      <c r="H1019" s="670"/>
      <c r="I1019" s="670"/>
      <c r="J1019" s="670"/>
      <c r="K1019" s="670"/>
      <c r="L1019" s="670"/>
      <c r="M1019" s="670"/>
      <c r="N1019" s="670"/>
      <c r="O1019" s="670"/>
      <c r="P1019" s="670"/>
      <c r="Q1019" s="670"/>
    </row>
    <row r="1020" ht="25.15" customHeight="true" x14ac:dyDescent="0.2">
      <c r="C1020" s="670"/>
      <c r="D1020" s="670"/>
      <c r="E1020" s="670"/>
      <c r="F1020" s="670"/>
      <c r="G1020" s="670"/>
      <c r="H1020" s="670"/>
      <c r="I1020" s="670"/>
      <c r="J1020" s="670"/>
      <c r="K1020" s="670"/>
      <c r="L1020" s="670"/>
      <c r="M1020" s="670"/>
      <c r="N1020" s="670"/>
      <c r="O1020" s="670"/>
      <c r="P1020" s="670"/>
      <c r="Q1020" s="670"/>
    </row>
    <row r="1021" ht="25.15" customHeight="true" x14ac:dyDescent="0.2">
      <c r="C1021" s="670"/>
      <c r="D1021" s="670"/>
      <c r="E1021" s="670"/>
      <c r="F1021" s="670"/>
      <c r="G1021" s="670"/>
      <c r="H1021" s="670"/>
      <c r="I1021" s="670"/>
      <c r="J1021" s="670"/>
      <c r="K1021" s="670"/>
      <c r="L1021" s="670"/>
      <c r="M1021" s="670"/>
      <c r="N1021" s="670"/>
      <c r="O1021" s="670"/>
      <c r="P1021" s="670"/>
      <c r="Q1021" s="670"/>
    </row>
    <row r="1022" ht="25.15" customHeight="true" x14ac:dyDescent="0.2">
      <c r="C1022" s="670"/>
      <c r="D1022" s="670"/>
      <c r="E1022" s="670"/>
      <c r="F1022" s="670"/>
      <c r="G1022" s="670"/>
      <c r="H1022" s="670"/>
      <c r="I1022" s="670"/>
      <c r="J1022" s="670"/>
      <c r="K1022" s="670"/>
      <c r="L1022" s="670"/>
      <c r="M1022" s="670"/>
      <c r="N1022" s="670"/>
      <c r="O1022" s="670"/>
      <c r="P1022" s="670"/>
      <c r="Q1022" s="670"/>
    </row>
    <row r="1023" ht="25.15" customHeight="true" x14ac:dyDescent="0.2">
      <c r="C1023" s="670"/>
      <c r="D1023" s="670"/>
      <c r="E1023" s="670"/>
      <c r="F1023" s="670"/>
      <c r="G1023" s="670"/>
      <c r="H1023" s="670"/>
      <c r="I1023" s="670"/>
      <c r="J1023" s="670"/>
      <c r="K1023" s="670"/>
      <c r="L1023" s="670"/>
      <c r="M1023" s="670"/>
      <c r="N1023" s="670"/>
      <c r="O1023" s="670"/>
      <c r="P1023" s="670"/>
      <c r="Q1023" s="670"/>
    </row>
    <row r="1024" ht="25.15" customHeight="true" x14ac:dyDescent="0.2">
      <c r="C1024" s="670"/>
      <c r="D1024" s="670"/>
      <c r="E1024" s="670"/>
      <c r="F1024" s="670"/>
      <c r="G1024" s="670"/>
      <c r="H1024" s="670"/>
      <c r="I1024" s="670"/>
      <c r="J1024" s="670"/>
      <c r="K1024" s="670"/>
      <c r="L1024" s="670"/>
      <c r="M1024" s="670"/>
      <c r="N1024" s="670"/>
      <c r="O1024" s="670"/>
      <c r="P1024" s="670"/>
      <c r="Q1024" s="670"/>
    </row>
    <row r="1025" s="555" customFormat="true" ht="21" customHeight="true" x14ac:dyDescent="0.2">
      <c r="A1025" s="1189" t="s">
        <v>139</v>
      </c>
      <c r="B1025" s="1189"/>
      <c r="C1025" s="1189"/>
      <c r="AA1025" s="24"/>
      <c r="AB1025" s="24"/>
      <c r="AC1025" s="24"/>
      <c r="AD1025" s="24"/>
      <c r="AE1025" s="24"/>
      <c r="AF1025" s="24"/>
      <c r="AG1025" s="24"/>
      <c r="AH1025" s="24"/>
      <c r="AI1025" s="24"/>
      <c r="AJ1025" s="24"/>
      <c r="AK1025" s="24"/>
      <c r="AL1025" s="24"/>
      <c r="AM1025" s="24"/>
      <c r="AN1025" s="24"/>
      <c r="AO1025" s="24"/>
      <c r="AP1025" s="24"/>
      <c r="AQ1025" s="24"/>
      <c r="AR1025" s="24"/>
      <c r="AS1025" s="24"/>
      <c r="AT1025" s="24"/>
      <c r="AU1025" s="24"/>
      <c r="AV1025" s="24"/>
      <c r="AW1025" s="24"/>
      <c r="AX1025" s="24"/>
      <c r="AY1025" s="24"/>
      <c r="AZ1025" s="24"/>
      <c r="BA1025" s="387"/>
      <c r="BB1025" s="453"/>
      <c r="BC1025"/>
      <c r="BD1025"/>
      <c r="BE1025"/>
      <c r="BF1025"/>
      <c r="BG1025"/>
      <c r="BH1025"/>
      <c r="BI1025"/>
      <c r="BJ1025"/>
      <c r="BK1025"/>
      <c r="BL1025"/>
      <c r="BM1025"/>
      <c r="BN1025"/>
      <c r="BO1025"/>
      <c r="BP1025"/>
      <c r="BQ1025"/>
      <c r="BR1025"/>
      <c r="BS1025"/>
      <c r="BT1025"/>
      <c r="BU1025"/>
      <c r="BV1025"/>
      <c r="BW1025"/>
      <c r="BX1025"/>
      <c r="BY1025" s="387"/>
      <c r="BZ1025" s="388"/>
      <c r="CA1025" s="388"/>
      <c r="CB1025" s="388"/>
      <c r="CC1025" s="388"/>
      <c r="CD1025" s="388"/>
      <c r="CE1025" s="388"/>
      <c r="CF1025" s="388"/>
      <c r="CG1025" s="388"/>
      <c r="CH1025" s="388"/>
      <c r="CI1025" s="388"/>
      <c r="CJ1025" s="388"/>
      <c r="CK1025" s="388"/>
      <c r="CL1025" s="388"/>
      <c r="CM1025" s="388"/>
      <c r="CN1025" s="388"/>
      <c r="CO1025" s="388"/>
      <c r="CP1025" s="388"/>
      <c r="CQ1025" s="388"/>
      <c r="CR1025" s="388"/>
      <c r="CS1025" s="388"/>
      <c r="CT1025" s="388"/>
      <c r="CU1025" s="388"/>
      <c r="CV1025" s="388"/>
      <c r="CW1025" s="388"/>
      <c r="CX1025" s="388"/>
      <c r="CY1025" s="388"/>
      <c r="CZ1025" s="388"/>
    </row>
    <row r="1026" s="555" customFormat="true" ht="15.95" customHeight="true" x14ac:dyDescent="0.2">
      <c r="A1026" s="1173" t="s">
        <v>197</v>
      </c>
      <c r="B1026" s="1173"/>
      <c r="C1026" s="571" t="s">
        <v>198</v>
      </c>
      <c r="AA1026" s="24"/>
      <c r="AB1026" s="24"/>
      <c r="AC1026" s="24"/>
      <c r="AD1026" s="24"/>
      <c r="AE1026" s="24"/>
      <c r="AF1026" s="24"/>
      <c r="AG1026" s="24"/>
      <c r="AH1026" s="24"/>
      <c r="AI1026" s="24"/>
      <c r="AJ1026" s="24"/>
      <c r="AK1026" s="24"/>
      <c r="AL1026" s="24"/>
      <c r="AM1026" s="24"/>
      <c r="AN1026" s="24"/>
      <c r="AO1026" s="24"/>
      <c r="AP1026" s="24"/>
      <c r="AQ1026" s="24"/>
      <c r="AR1026" s="24"/>
      <c r="AS1026" s="24"/>
      <c r="AT1026" s="24"/>
      <c r="AU1026" s="24"/>
      <c r="AV1026" s="24"/>
      <c r="AW1026" s="24"/>
      <c r="AX1026" s="24"/>
      <c r="AY1026" s="24"/>
      <c r="AZ1026" s="24"/>
      <c r="BA1026" s="387"/>
      <c r="BB1026" s="453"/>
      <c r="BC1026"/>
      <c r="BD1026"/>
      <c r="BE1026"/>
      <c r="BF1026"/>
      <c r="BG1026"/>
      <c r="BH1026"/>
      <c r="BI1026"/>
      <c r="BJ1026"/>
      <c r="BK1026"/>
      <c r="BL1026"/>
      <c r="BM1026"/>
      <c r="BN1026"/>
      <c r="BO1026"/>
      <c r="BP1026"/>
      <c r="BQ1026"/>
      <c r="BR1026"/>
      <c r="BS1026"/>
      <c r="BT1026"/>
      <c r="BU1026"/>
      <c r="BV1026"/>
      <c r="BW1026"/>
      <c r="BX1026"/>
      <c r="BY1026" s="387"/>
      <c r="BZ1026" s="388"/>
      <c r="CA1026" s="388"/>
      <c r="CB1026" s="388"/>
      <c r="CC1026" s="388"/>
      <c r="CD1026" s="388"/>
      <c r="CE1026" s="388"/>
      <c r="CF1026" s="388"/>
      <c r="CG1026" s="388"/>
      <c r="CH1026" s="388"/>
      <c r="CI1026" s="388"/>
      <c r="CJ1026" s="388"/>
      <c r="CK1026" s="388"/>
      <c r="CL1026" s="388"/>
      <c r="CM1026" s="388"/>
      <c r="CN1026" s="388"/>
      <c r="CO1026" s="388"/>
      <c r="CP1026" s="388"/>
      <c r="CQ1026" s="388"/>
      <c r="CR1026" s="388"/>
      <c r="CS1026" s="388"/>
      <c r="CT1026" s="388"/>
      <c r="CU1026" s="388"/>
      <c r="CV1026" s="388"/>
      <c r="CW1026" s="388"/>
      <c r="CX1026" s="388"/>
      <c r="CY1026" s="388"/>
      <c r="CZ1026" s="388"/>
    </row>
    <row r="1027" s="555" customFormat="true" ht="17.1" hidden="true" customHeight="true" x14ac:dyDescent="0.2">
      <c r="A1027" s="572" t="s">
        <v>199</v>
      </c>
      <c r="B1027" s="573" t="s">
        <v>200</v>
      </c>
      <c r="C1027" s="574">
        <v>13852</v>
      </c>
      <c r="AA1027" s="24"/>
      <c r="AB1027" s="24"/>
      <c r="AC1027" s="24"/>
      <c r="AD1027" s="24"/>
      <c r="AE1027" s="24"/>
      <c r="AF1027" s="24"/>
      <c r="AG1027" s="24"/>
      <c r="AH1027" s="24"/>
      <c r="AI1027" s="24"/>
      <c r="AJ1027" s="24"/>
      <c r="AK1027" s="24"/>
      <c r="AL1027" s="24"/>
      <c r="AM1027" s="24"/>
      <c r="AN1027" s="24"/>
      <c r="AO1027" s="24"/>
      <c r="AP1027" s="24"/>
      <c r="AQ1027" s="24"/>
      <c r="AR1027" s="24"/>
      <c r="AS1027" s="24"/>
      <c r="AT1027" s="24"/>
      <c r="AU1027" s="24"/>
      <c r="AV1027" s="24"/>
      <c r="AW1027" s="24"/>
      <c r="AX1027" s="24"/>
      <c r="AY1027" s="24"/>
      <c r="AZ1027" s="24"/>
      <c r="BA1027" s="387"/>
      <c r="BB1027" s="453"/>
      <c r="BC1027"/>
      <c r="BD1027"/>
      <c r="BE1027"/>
      <c r="BF1027"/>
      <c r="BG1027"/>
      <c r="BH1027"/>
      <c r="BI1027"/>
      <c r="BJ1027"/>
      <c r="BK1027"/>
      <c r="BL1027"/>
      <c r="BM1027"/>
      <c r="BN1027"/>
      <c r="BO1027"/>
      <c r="BP1027"/>
      <c r="BQ1027"/>
      <c r="BR1027"/>
      <c r="BS1027"/>
      <c r="BT1027"/>
      <c r="BU1027"/>
      <c r="BV1027"/>
      <c r="BW1027"/>
      <c r="BX1027"/>
      <c r="BY1027" s="387"/>
      <c r="BZ1027" s="388"/>
      <c r="CA1027" s="388"/>
      <c r="CB1027" s="388"/>
      <c r="CC1027" s="388"/>
      <c r="CD1027" s="388"/>
      <c r="CE1027" s="388"/>
      <c r="CF1027" s="388"/>
      <c r="CG1027" s="388"/>
      <c r="CH1027" s="388"/>
      <c r="CI1027" s="388"/>
      <c r="CJ1027" s="388"/>
      <c r="CK1027" s="388"/>
      <c r="CL1027" s="388"/>
      <c r="CM1027" s="388"/>
      <c r="CN1027" s="388"/>
      <c r="CO1027" s="388"/>
      <c r="CP1027" s="388"/>
      <c r="CQ1027" s="388"/>
      <c r="CR1027" s="388"/>
      <c r="CS1027" s="388"/>
      <c r="CT1027" s="388"/>
      <c r="CU1027" s="388"/>
      <c r="CV1027" s="388"/>
      <c r="CW1027" s="388"/>
      <c r="CX1027" s="388"/>
      <c r="CY1027" s="388"/>
      <c r="CZ1027" s="388"/>
    </row>
    <row r="1028" s="555" customFormat="true" ht="17.1" hidden="true" customHeight="true" x14ac:dyDescent="0.2">
      <c r="A1028" s="575" t="s">
        <v>201</v>
      </c>
      <c r="B1028" s="576" t="s">
        <v>200</v>
      </c>
      <c r="C1028" s="577">
        <v>13852</v>
      </c>
      <c r="AA1028" s="24"/>
      <c r="AB1028" s="24"/>
      <c r="AC1028" s="24"/>
      <c r="AD1028" s="24"/>
      <c r="AE1028" s="24"/>
      <c r="AF1028" s="24"/>
      <c r="AG1028" s="24"/>
      <c r="AH1028" s="24"/>
      <c r="AI1028" s="24"/>
      <c r="AJ1028" s="24"/>
      <c r="AK1028" s="24"/>
      <c r="AL1028" s="24"/>
      <c r="AM1028" s="24"/>
      <c r="AN1028" s="24"/>
      <c r="AO1028" s="24"/>
      <c r="AP1028" s="24"/>
      <c r="AQ1028" s="24"/>
      <c r="AR1028" s="24"/>
      <c r="AS1028" s="24"/>
      <c r="AT1028" s="24"/>
      <c r="AU1028" s="24"/>
      <c r="AV1028" s="24"/>
      <c r="AW1028" s="24"/>
      <c r="AX1028" s="24"/>
      <c r="AY1028" s="24"/>
      <c r="AZ1028" s="24"/>
      <c r="BA1028" s="387"/>
      <c r="BB1028" s="453"/>
      <c r="BC1028"/>
      <c r="BD1028"/>
      <c r="BE1028"/>
      <c r="BF1028"/>
      <c r="BG1028"/>
      <c r="BH1028"/>
      <c r="BI1028"/>
      <c r="BJ1028"/>
      <c r="BK1028"/>
      <c r="BL1028"/>
      <c r="BM1028"/>
      <c r="BN1028"/>
      <c r="BO1028"/>
      <c r="BP1028"/>
      <c r="BQ1028"/>
      <c r="BR1028"/>
      <c r="BS1028"/>
      <c r="BT1028"/>
      <c r="BU1028"/>
      <c r="BV1028"/>
      <c r="BW1028"/>
      <c r="BX1028"/>
      <c r="BY1028" s="387"/>
      <c r="BZ1028" s="388"/>
      <c r="CA1028" s="388"/>
      <c r="CB1028" s="388"/>
      <c r="CC1028" s="388"/>
      <c r="CD1028" s="388"/>
      <c r="CE1028" s="388"/>
      <c r="CF1028" s="388"/>
      <c r="CG1028" s="388"/>
      <c r="CH1028" s="388"/>
      <c r="CI1028" s="388"/>
      <c r="CJ1028" s="388"/>
      <c r="CK1028" s="388"/>
      <c r="CL1028" s="388"/>
      <c r="CM1028" s="388"/>
      <c r="CN1028" s="388"/>
      <c r="CO1028" s="388"/>
      <c r="CP1028" s="388"/>
      <c r="CQ1028" s="388"/>
      <c r="CR1028" s="388"/>
      <c r="CS1028" s="388"/>
      <c r="CT1028" s="388"/>
      <c r="CU1028" s="388"/>
      <c r="CV1028" s="388"/>
      <c r="CW1028" s="388"/>
      <c r="CX1028" s="388"/>
      <c r="CY1028" s="388"/>
      <c r="CZ1028" s="388"/>
    </row>
    <row r="1029" s="555" customFormat="true" ht="17.1" hidden="true" customHeight="true" x14ac:dyDescent="0.2">
      <c r="A1029" s="575" t="s">
        <v>202</v>
      </c>
      <c r="B1029" s="576" t="s">
        <v>200</v>
      </c>
      <c r="C1029" s="577">
        <v>13852</v>
      </c>
      <c r="AA1029" s="24"/>
      <c r="AB1029" s="24"/>
      <c r="AC1029" s="24"/>
      <c r="AD1029" s="24"/>
      <c r="AE1029" s="24"/>
      <c r="AF1029" s="24"/>
      <c r="AG1029" s="24"/>
      <c r="AH1029" s="24"/>
      <c r="AI1029" s="24"/>
      <c r="AJ1029" s="24"/>
      <c r="AK1029" s="24"/>
      <c r="AL1029" s="24"/>
      <c r="AM1029" s="24"/>
      <c r="AN1029" s="24"/>
      <c r="AO1029" s="24"/>
      <c r="AP1029" s="24"/>
      <c r="AQ1029" s="24"/>
      <c r="AR1029" s="24"/>
      <c r="AS1029" s="24"/>
      <c r="AT1029" s="24"/>
      <c r="AU1029" s="24"/>
      <c r="AV1029" s="24"/>
      <c r="AW1029" s="24"/>
      <c r="AX1029" s="24"/>
      <c r="AY1029" s="24"/>
      <c r="AZ1029" s="24"/>
      <c r="BA1029" s="387"/>
      <c r="BB1029" s="453"/>
      <c r="BC1029"/>
      <c r="BD1029"/>
      <c r="BE1029"/>
      <c r="BF1029"/>
      <c r="BG1029"/>
      <c r="BH1029"/>
      <c r="BI1029"/>
      <c r="BJ1029"/>
      <c r="BK1029"/>
      <c r="BL1029"/>
      <c r="BM1029"/>
      <c r="BN1029"/>
      <c r="BO1029"/>
      <c r="BP1029"/>
      <c r="BQ1029"/>
      <c r="BR1029"/>
      <c r="BS1029"/>
      <c r="BT1029"/>
      <c r="BU1029"/>
      <c r="BV1029"/>
      <c r="BW1029"/>
      <c r="BX1029"/>
      <c r="BY1029" s="387"/>
      <c r="BZ1029" s="388"/>
      <c r="CA1029" s="388"/>
      <c r="CB1029" s="388"/>
      <c r="CC1029" s="388"/>
      <c r="CD1029" s="388"/>
      <c r="CE1029" s="388"/>
      <c r="CF1029" s="388"/>
      <c r="CG1029" s="388"/>
      <c r="CH1029" s="388"/>
      <c r="CI1029" s="388"/>
      <c r="CJ1029" s="388"/>
      <c r="CK1029" s="388"/>
      <c r="CL1029" s="388"/>
      <c r="CM1029" s="388"/>
      <c r="CN1029" s="388"/>
      <c r="CO1029" s="388"/>
      <c r="CP1029" s="388"/>
      <c r="CQ1029" s="388"/>
      <c r="CR1029" s="388"/>
      <c r="CS1029" s="388"/>
      <c r="CT1029" s="388"/>
      <c r="CU1029" s="388"/>
      <c r="CV1029" s="388"/>
      <c r="CW1029" s="388"/>
      <c r="CX1029" s="388"/>
      <c r="CY1029" s="388"/>
      <c r="CZ1029" s="388"/>
    </row>
    <row r="1030" s="555" customFormat="true" ht="17.1" hidden="true" customHeight="true" x14ac:dyDescent="0.2">
      <c r="A1030" s="575" t="s">
        <v>204</v>
      </c>
      <c r="B1030" s="576" t="s">
        <v>200</v>
      </c>
      <c r="C1030" s="577">
        <v>13852</v>
      </c>
      <c r="AA1030" s="24"/>
      <c r="AB1030" s="24"/>
      <c r="AC1030" s="24"/>
      <c r="AD1030" s="24"/>
      <c r="AE1030" s="24"/>
      <c r="AF1030" s="24"/>
      <c r="AG1030" s="24"/>
      <c r="AH1030" s="24"/>
      <c r="AI1030" s="24"/>
      <c r="AJ1030" s="24"/>
      <c r="AK1030" s="24"/>
      <c r="AL1030" s="24"/>
      <c r="AM1030" s="24"/>
      <c r="AN1030" s="24"/>
      <c r="AO1030" s="24"/>
      <c r="AP1030" s="24"/>
      <c r="AQ1030" s="24"/>
      <c r="AR1030" s="24"/>
      <c r="AS1030" s="24"/>
      <c r="AT1030" s="24"/>
      <c r="AU1030" s="24"/>
      <c r="AV1030" s="24"/>
      <c r="AW1030" s="24"/>
      <c r="AX1030" s="24"/>
      <c r="AY1030" s="24"/>
      <c r="AZ1030" s="24"/>
      <c r="BA1030" s="387"/>
      <c r="BB1030" s="453"/>
      <c r="BC1030"/>
      <c r="BD1030"/>
      <c r="BE1030"/>
      <c r="BF1030"/>
      <c r="BG1030"/>
      <c r="BH1030"/>
      <c r="BI1030"/>
      <c r="BJ1030"/>
      <c r="BK1030"/>
      <c r="BL1030"/>
      <c r="BM1030"/>
      <c r="BN1030"/>
      <c r="BO1030"/>
      <c r="BP1030"/>
      <c r="BQ1030"/>
      <c r="BR1030"/>
      <c r="BS1030"/>
      <c r="BT1030"/>
      <c r="BU1030"/>
      <c r="BV1030"/>
      <c r="BW1030"/>
      <c r="BX1030"/>
      <c r="BY1030" s="387"/>
      <c r="BZ1030" s="388"/>
      <c r="CA1030" s="388"/>
      <c r="CB1030" s="388"/>
      <c r="CC1030" s="388"/>
      <c r="CD1030" s="388"/>
      <c r="CE1030" s="388"/>
      <c r="CF1030" s="388"/>
      <c r="CG1030" s="388"/>
      <c r="CH1030" s="388"/>
      <c r="CI1030" s="388"/>
      <c r="CJ1030" s="388"/>
      <c r="CK1030" s="388"/>
      <c r="CL1030" s="388"/>
      <c r="CM1030" s="388"/>
      <c r="CN1030" s="388"/>
      <c r="CO1030" s="388"/>
      <c r="CP1030" s="388"/>
      <c r="CQ1030" s="388"/>
      <c r="CR1030" s="388"/>
      <c r="CS1030" s="388"/>
      <c r="CT1030" s="388"/>
      <c r="CU1030" s="388"/>
      <c r="CV1030" s="388"/>
      <c r="CW1030" s="388"/>
      <c r="CX1030" s="388"/>
      <c r="CY1030" s="388"/>
      <c r="CZ1030" s="388"/>
    </row>
    <row r="1031" s="555" customFormat="true" ht="17.1" customHeight="true" x14ac:dyDescent="0.2">
      <c r="A1031" s="1148" t="s">
        <v>206</v>
      </c>
      <c r="B1031" s="576" t="s">
        <v>207</v>
      </c>
      <c r="C1031" s="577">
        <v>5346</v>
      </c>
      <c r="AA1031" s="24"/>
      <c r="AB1031" s="24"/>
      <c r="AC1031" s="24"/>
      <c r="AD1031" s="24"/>
      <c r="AE1031" s="24"/>
      <c r="AF1031" s="24"/>
      <c r="AG1031" s="24"/>
      <c r="AH1031" s="24"/>
      <c r="AI1031" s="24"/>
      <c r="AJ1031" s="24"/>
      <c r="AK1031" s="24"/>
      <c r="AL1031" s="24"/>
      <c r="AM1031" s="24"/>
      <c r="AN1031" s="24"/>
      <c r="AO1031" s="24"/>
      <c r="AP1031" s="24"/>
      <c r="AQ1031" s="24"/>
      <c r="AR1031" s="24"/>
      <c r="AS1031" s="24"/>
      <c r="AT1031" s="24"/>
      <c r="AU1031" s="24"/>
      <c r="AV1031" s="24"/>
      <c r="AW1031" s="24"/>
      <c r="AX1031" s="24"/>
      <c r="AY1031" s="24"/>
      <c r="AZ1031" s="24"/>
      <c r="BA1031" s="387"/>
      <c r="BB1031" s="453"/>
      <c r="BC1031"/>
      <c r="BD1031"/>
      <c r="BE1031"/>
      <c r="BF1031"/>
      <c r="BG1031"/>
      <c r="BH1031"/>
      <c r="BI1031"/>
      <c r="BJ1031"/>
      <c r="BK1031"/>
      <c r="BL1031"/>
      <c r="BM1031"/>
      <c r="BN1031"/>
      <c r="BO1031"/>
      <c r="BP1031"/>
      <c r="BQ1031"/>
      <c r="BR1031"/>
      <c r="BS1031"/>
      <c r="BT1031"/>
      <c r="BU1031"/>
      <c r="BV1031"/>
      <c r="BW1031"/>
      <c r="BX1031"/>
      <c r="BY1031" s="387"/>
      <c r="BZ1031" s="388"/>
      <c r="CA1031" s="388"/>
      <c r="CB1031" s="388"/>
      <c r="CC1031" s="388"/>
      <c r="CD1031" s="388"/>
      <c r="CE1031" s="388"/>
      <c r="CF1031" s="388"/>
      <c r="CG1031" s="388"/>
      <c r="CH1031" s="388"/>
      <c r="CI1031" s="388"/>
      <c r="CJ1031" s="388"/>
      <c r="CK1031" s="388"/>
      <c r="CL1031" s="388"/>
      <c r="CM1031" s="388"/>
      <c r="CN1031" s="388"/>
      <c r="CO1031" s="388"/>
      <c r="CP1031" s="388"/>
      <c r="CQ1031" s="388"/>
      <c r="CR1031" s="388"/>
      <c r="CS1031" s="388"/>
      <c r="CT1031" s="388"/>
      <c r="CU1031" s="388"/>
      <c r="CV1031" s="388"/>
      <c r="CW1031" s="388"/>
      <c r="CX1031" s="388"/>
      <c r="CY1031" s="388"/>
      <c r="CZ1031" s="388"/>
    </row>
    <row r="1032" s="555" customFormat="true" ht="17.1" customHeight="true" x14ac:dyDescent="0.2">
      <c r="A1032" s="1148"/>
      <c r="B1032" s="576" t="s">
        <v>208</v>
      </c>
      <c r="C1032" s="577">
        <v>8506</v>
      </c>
      <c r="AA1032" s="24"/>
      <c r="AB1032" s="24"/>
      <c r="AC1032" s="24"/>
      <c r="AD1032" s="24"/>
      <c r="AE1032" s="24"/>
      <c r="AF1032" s="24"/>
      <c r="AG1032" s="24"/>
      <c r="AH1032" s="24"/>
      <c r="AI1032" s="24"/>
      <c r="AJ1032" s="24"/>
      <c r="AK1032" s="24"/>
      <c r="AL1032" s="24"/>
      <c r="AM1032" s="24"/>
      <c r="AN1032" s="24"/>
      <c r="AO1032" s="24"/>
      <c r="AP1032" s="24"/>
      <c r="AQ1032" s="24"/>
      <c r="AR1032" s="24"/>
      <c r="AS1032" s="24"/>
      <c r="AT1032" s="24"/>
      <c r="AU1032" s="24"/>
      <c r="AV1032" s="24"/>
      <c r="AW1032" s="24"/>
      <c r="AX1032" s="24"/>
      <c r="AY1032" s="24"/>
      <c r="AZ1032" s="24"/>
      <c r="BA1032" s="387"/>
      <c r="BB1032" s="453"/>
      <c r="BC1032"/>
      <c r="BD1032"/>
      <c r="BE1032"/>
      <c r="BF1032"/>
      <c r="BG1032"/>
      <c r="BH1032"/>
      <c r="BI1032"/>
      <c r="BJ1032"/>
      <c r="BK1032"/>
      <c r="BL1032"/>
      <c r="BM1032"/>
      <c r="BN1032"/>
      <c r="BO1032"/>
      <c r="BP1032"/>
      <c r="BQ1032"/>
      <c r="BR1032"/>
      <c r="BS1032"/>
      <c r="BT1032"/>
      <c r="BU1032"/>
      <c r="BV1032"/>
      <c r="BW1032"/>
      <c r="BX1032"/>
      <c r="BY1032" s="387"/>
      <c r="BZ1032" s="388"/>
      <c r="CA1032" s="388"/>
      <c r="CB1032" s="388"/>
      <c r="CC1032" s="388"/>
      <c r="CD1032" s="388"/>
      <c r="CE1032" s="388"/>
      <c r="CF1032" s="388"/>
      <c r="CG1032" s="388"/>
      <c r="CH1032" s="388"/>
      <c r="CI1032" s="388"/>
      <c r="CJ1032" s="388"/>
      <c r="CK1032" s="388"/>
      <c r="CL1032" s="388"/>
      <c r="CM1032" s="388"/>
      <c r="CN1032" s="388"/>
      <c r="CO1032" s="388"/>
      <c r="CP1032" s="388"/>
      <c r="CQ1032" s="388"/>
      <c r="CR1032" s="388"/>
      <c r="CS1032" s="388"/>
      <c r="CT1032" s="388"/>
      <c r="CU1032" s="388"/>
      <c r="CV1032" s="388"/>
      <c r="CW1032" s="388"/>
      <c r="CX1032" s="388"/>
      <c r="CY1032" s="388"/>
      <c r="CZ1032" s="388"/>
    </row>
    <row r="1033" s="555" customFormat="true" ht="17.1" customHeight="true" x14ac:dyDescent="0.2">
      <c r="A1033" s="1149"/>
      <c r="B1033" s="578" t="s">
        <v>209</v>
      </c>
      <c r="C1033" s="579">
        <v>0</v>
      </c>
      <c r="AA1033" s="24"/>
      <c r="AB1033" s="24"/>
      <c r="AC1033" s="24"/>
      <c r="AD1033" s="24"/>
      <c r="AE1033" s="24"/>
      <c r="AF1033" s="24"/>
      <c r="AG1033" s="24"/>
      <c r="AH1033" s="24"/>
      <c r="AI1033" s="24"/>
      <c r="AJ1033" s="24"/>
      <c r="AK1033" s="24"/>
      <c r="AL1033" s="24"/>
      <c r="AM1033" s="24"/>
      <c r="AN1033" s="24"/>
      <c r="AO1033" s="24"/>
      <c r="AP1033" s="24"/>
      <c r="AQ1033" s="24"/>
      <c r="AR1033" s="24"/>
      <c r="AS1033" s="24"/>
      <c r="AT1033" s="24"/>
      <c r="AU1033" s="24"/>
      <c r="AV1033" s="24"/>
      <c r="AW1033" s="24"/>
      <c r="AX1033" s="24"/>
      <c r="AY1033" s="24"/>
      <c r="AZ1033" s="24"/>
      <c r="BA1033" s="548"/>
      <c r="BB1033" s="345"/>
      <c r="BC1033" s="548"/>
      <c r="BD1033" s="548"/>
      <c r="BE1033" s="548"/>
      <c r="BF1033" s="548"/>
      <c r="BG1033" s="548"/>
      <c r="BH1033" s="548"/>
      <c r="BI1033" s="548"/>
      <c r="BJ1033" s="548"/>
      <c r="BK1033" s="548"/>
      <c r="BL1033" s="548"/>
      <c r="BM1033" s="548"/>
      <c r="BN1033" s="548"/>
      <c r="BO1033" s="548"/>
      <c r="BP1033" s="548"/>
      <c r="BQ1033" s="548"/>
      <c r="BR1033" s="548"/>
      <c r="BS1033" s="548"/>
      <c r="BT1033" s="548"/>
      <c r="BU1033" s="548"/>
      <c r="BV1033" s="548"/>
      <c r="BW1033" s="548"/>
      <c r="BX1033" s="548"/>
      <c r="BY1033" s="548"/>
      <c r="BZ1033" s="372"/>
      <c r="CA1033" s="372"/>
      <c r="CB1033" s="372"/>
      <c r="CC1033" s="372"/>
      <c r="CD1033" s="372"/>
      <c r="CE1033" s="372"/>
      <c r="CF1033" s="372"/>
      <c r="CG1033" s="372"/>
      <c r="CH1033" s="372"/>
      <c r="CI1033" s="372"/>
      <c r="CJ1033" s="372"/>
      <c r="CK1033" s="372"/>
      <c r="CL1033" s="372"/>
      <c r="CM1033" s="372"/>
      <c r="CN1033" s="372"/>
      <c r="CO1033" s="372"/>
      <c r="CP1033" s="372"/>
      <c r="CQ1033" s="372"/>
      <c r="CR1033" s="372"/>
      <c r="CS1033" s="372"/>
      <c r="CT1033" s="372"/>
      <c r="CU1033" s="372"/>
      <c r="CV1033" s="372"/>
      <c r="CW1033" s="372"/>
      <c r="CX1033" s="372"/>
      <c r="CY1033" s="372"/>
      <c r="CZ1033" s="372"/>
    </row>
    <row r="1034" s="555" customFormat="true" ht="12.95" customHeight="true" x14ac:dyDescent="0.2">
      <c r="A1034" s="1150" t="s">
        <v>338</v>
      </c>
      <c r="B1034" s="1150"/>
      <c r="C1034" s="1150"/>
      <c r="AA1034" s="24"/>
      <c r="AB1034" s="24"/>
      <c r="AC1034" s="24"/>
      <c r="AD1034" s="24"/>
      <c r="AE1034" s="24"/>
      <c r="AF1034" s="24"/>
      <c r="AG1034" s="24"/>
      <c r="AH1034" s="24"/>
      <c r="AI1034" s="24"/>
      <c r="AJ1034" s="24"/>
      <c r="AK1034" s="24"/>
      <c r="AL1034" s="24"/>
      <c r="AM1034" s="24"/>
      <c r="AN1034" s="24"/>
      <c r="AO1034" s="24"/>
      <c r="AP1034" s="24"/>
      <c r="AQ1034" s="24"/>
      <c r="AR1034" s="24"/>
      <c r="AS1034" s="24"/>
      <c r="AT1034" s="24"/>
      <c r="AU1034" s="24"/>
      <c r="AV1034" s="24"/>
      <c r="AW1034" s="24"/>
      <c r="AX1034" s="24"/>
      <c r="AY1034" s="24"/>
      <c r="AZ1034" s="24"/>
      <c r="BA1034" s="387"/>
      <c r="BB1034" s="453"/>
      <c r="BC1034"/>
      <c r="BD1034"/>
      <c r="BE1034"/>
      <c r="BF1034"/>
      <c r="BG1034"/>
      <c r="BH1034"/>
      <c r="BI1034"/>
      <c r="BJ1034"/>
      <c r="BK1034"/>
      <c r="BL1034"/>
      <c r="BM1034"/>
      <c r="BN1034"/>
      <c r="BO1034"/>
      <c r="BP1034"/>
      <c r="BQ1034"/>
      <c r="BR1034"/>
      <c r="BS1034"/>
      <c r="BT1034"/>
      <c r="BU1034"/>
      <c r="BV1034"/>
      <c r="BW1034"/>
      <c r="BX1034"/>
      <c r="BY1034" s="387"/>
      <c r="BZ1034" s="388"/>
      <c r="CA1034" s="388"/>
      <c r="CB1034" s="388"/>
      <c r="CC1034" s="388"/>
      <c r="CD1034" s="388"/>
      <c r="CE1034" s="388"/>
      <c r="CF1034" s="388"/>
      <c r="CG1034" s="388"/>
      <c r="CH1034" s="388"/>
      <c r="CI1034" s="388"/>
      <c r="CJ1034" s="388"/>
      <c r="CK1034" s="388"/>
      <c r="CL1034" s="388"/>
      <c r="CM1034" s="388"/>
      <c r="CN1034" s="388"/>
      <c r="CO1034" s="388"/>
      <c r="CP1034" s="388"/>
      <c r="CQ1034" s="388"/>
      <c r="CR1034" s="388"/>
      <c r="CS1034" s="388"/>
      <c r="CT1034" s="388"/>
      <c r="CU1034" s="388"/>
      <c r="CV1034" s="388"/>
      <c r="CW1034" s="388"/>
      <c r="CX1034" s="388"/>
      <c r="CY1034" s="388"/>
      <c r="CZ1034" s="388"/>
    </row>
    <row r="1035" s="379" customFormat="true" ht="15" customHeight="true" x14ac:dyDescent="0.2">
      <c r="B1035" s="534"/>
      <c r="AA1035" s="372"/>
      <c r="AB1035" s="372"/>
      <c r="AC1035" s="372"/>
      <c r="AD1035" s="372"/>
      <c r="AE1035" s="372"/>
      <c r="AF1035" s="372"/>
      <c r="AG1035" s="372"/>
      <c r="AH1035" s="372"/>
      <c r="AI1035" s="372"/>
      <c r="AJ1035" s="372"/>
      <c r="AK1035" s="372"/>
      <c r="AL1035" s="372"/>
      <c r="AM1035" s="372"/>
      <c r="AN1035" s="372"/>
      <c r="AO1035" s="372"/>
      <c r="AP1035" s="372"/>
      <c r="AQ1035" s="372"/>
      <c r="AR1035" s="372"/>
      <c r="AS1035" s="372"/>
      <c r="AT1035" s="372"/>
      <c r="AU1035" s="372"/>
      <c r="AV1035" s="372"/>
      <c r="AW1035" s="372"/>
      <c r="AX1035" s="372"/>
      <c r="AY1035" s="372"/>
      <c r="AZ1035" s="372"/>
      <c r="BA1035" s="530"/>
      <c r="BB1035" s="399"/>
      <c r="BC1035" s="530"/>
      <c r="BD1035" s="530"/>
      <c r="BE1035" s="530"/>
      <c r="BF1035" s="530"/>
      <c r="BG1035" s="530"/>
      <c r="BH1035" s="530"/>
      <c r="BI1035" s="530"/>
      <c r="BJ1035" s="530"/>
      <c r="BK1035" s="530"/>
      <c r="BL1035" s="530"/>
      <c r="BM1035" s="530"/>
      <c r="BN1035" s="530"/>
      <c r="BO1035" s="530"/>
      <c r="BP1035" s="530"/>
      <c r="BQ1035" s="530"/>
      <c r="BR1035" s="530"/>
      <c r="BS1035" s="530"/>
      <c r="BT1035" s="530"/>
      <c r="BU1035" s="530"/>
      <c r="BV1035" s="530"/>
      <c r="BW1035" s="530"/>
      <c r="BX1035" s="530"/>
      <c r="BY1035" s="530"/>
      <c r="BZ1035" s="372"/>
      <c r="CA1035" s="372"/>
      <c r="CB1035" s="372"/>
      <c r="CC1035" s="372"/>
      <c r="CD1035" s="372"/>
      <c r="CE1035" s="372"/>
      <c r="CF1035" s="372"/>
      <c r="CG1035" s="372"/>
      <c r="CH1035" s="372"/>
      <c r="CI1035" s="372"/>
      <c r="CJ1035" s="372"/>
      <c r="CK1035" s="372"/>
      <c r="CL1035" s="372"/>
      <c r="CM1035" s="372"/>
      <c r="CN1035" s="372"/>
      <c r="CO1035" s="372"/>
      <c r="CP1035" s="372"/>
      <c r="CQ1035" s="372"/>
      <c r="CR1035" s="372"/>
      <c r="CS1035" s="372"/>
      <c r="CT1035" s="372"/>
      <c r="CU1035" s="372"/>
      <c r="CV1035" s="372"/>
      <c r="CW1035" s="372"/>
      <c r="CX1035" s="372"/>
      <c r="CY1035" s="372"/>
      <c r="CZ1035" s="372"/>
    </row>
    <row r="1036" ht="15" customHeight="true" x14ac:dyDescent="0.25">
      <c r="A1036" s="454" t="s">
        <v>121</v>
      </c>
      <c r="B1036" s="327" t="s">
        <v>122</v>
      </c>
    </row>
    <row r="1037" ht="15" customHeight="true" x14ac:dyDescent="0.2">
      <c r="A1037" s="455" t="str">
        <f>R15</f>
        <v>Bamako</v>
      </c>
      <c r="B1037" s="455">
        <f>BR122+BR123</f>
        <v>19371.291041976354</v>
      </c>
    </row>
    <row r="1038" ht="15" customHeight="true" x14ac:dyDescent="0.2">
      <c r="A1038" s="455" t="str">
        <f>S15</f>
        <v>Gao</v>
      </c>
      <c r="B1038" s="455">
        <f>BS122+BS123</f>
        <v>4491.2655580304627</v>
      </c>
    </row>
    <row r="1039" ht="15" customHeight="true" x14ac:dyDescent="0.2">
      <c r="A1039" s="455" t="str">
        <f>T15</f>
        <v>Kayes</v>
      </c>
      <c r="B1039" s="455">
        <f>BT122+BT123</f>
        <v>16626.39970308285</v>
      </c>
    </row>
    <row r="1040" ht="15" customHeight="true" x14ac:dyDescent="0.2">
      <c r="A1040" s="455" t="str">
        <f>U15</f>
        <v>Kidal</v>
      </c>
      <c r="B1040" s="455">
        <f>BU122+BU123</f>
        <v>378.35424010776205</v>
      </c>
    </row>
    <row r="1041" ht="15" customHeight="true" x14ac:dyDescent="0.2">
      <c r="A1041" s="455" t="str">
        <f>V15</f>
        <v>Koulikoro</v>
      </c>
      <c r="B1041" s="455">
        <f>BV122+BV123</f>
        <v>23798.825141177305</v>
      </c>
    </row>
    <row r="1042" ht="15" customHeight="true" x14ac:dyDescent="0.2">
      <c r="A1042" s="455" t="str">
        <f>W15</f>
        <v>Mopti</v>
      </c>
      <c r="B1042" s="455">
        <f>BW122+BW123</f>
        <v>17097.293673875647</v>
      </c>
    </row>
    <row r="1043" ht="15" customHeight="true" x14ac:dyDescent="0.2">
      <c r="A1043" s="455" t="str">
        <f>X15</f>
        <v>Ségou</v>
      </c>
      <c r="B1043" s="455">
        <f>BX122+XR123</f>
        <v>6789.9557954503771</v>
      </c>
    </row>
    <row r="1044" ht="15" customHeight="true" x14ac:dyDescent="0.2">
      <c r="A1044" s="455" t="str">
        <f>Y15</f>
        <v>Sikasso</v>
      </c>
      <c r="B1044" s="455">
        <f>BY122+BY123</f>
        <v>22713.052563142239</v>
      </c>
    </row>
    <row r="1045" ht="15" customHeight="true" x14ac:dyDescent="0.2">
      <c r="A1045" s="455" t="str">
        <f>Z15</f>
        <v>Tombouctou</v>
      </c>
      <c r="B1045" s="455">
        <f>BZ122+BZ123</f>
        <v>5962.006090339285</v>
      </c>
    </row>
    <row r="1046" ht="15" customHeight="true" x14ac:dyDescent="0.2">
      <c r="A1046" s="399">
        <f>AA15</f>
        <v>0</v>
      </c>
      <c r="B1046" s="455">
        <f>CA122+CA123</f>
        <v>0</v>
      </c>
    </row>
    <row r="1047" ht="15" customHeight="true" x14ac:dyDescent="0.2">
      <c r="A1047" s="399">
        <f>AB15</f>
        <v>0</v>
      </c>
      <c r="B1047" s="455">
        <f>CB122+CB123</f>
        <v>0</v>
      </c>
    </row>
    <row r="1048" ht="15" customHeight="true" x14ac:dyDescent="0.2">
      <c r="A1048" s="399">
        <f>AC15</f>
        <v>0</v>
      </c>
      <c r="B1048" s="455">
        <f>CC122+CC123</f>
        <v>0</v>
      </c>
    </row>
    <row r="1049" ht="15" customHeight="true" x14ac:dyDescent="0.2">
      <c r="A1049" s="399">
        <f>AD15</f>
        <v>0</v>
      </c>
      <c r="B1049" s="455">
        <f>CD122+CD123</f>
        <v>0</v>
      </c>
    </row>
    <row r="1050" ht="15" customHeight="true" x14ac:dyDescent="0.2">
      <c r="A1050" s="399">
        <f>AE15</f>
        <v>0</v>
      </c>
      <c r="B1050" s="455">
        <f>CE122+CE123</f>
        <v>0</v>
      </c>
    </row>
    <row r="1051" ht="15" customHeight="true" x14ac:dyDescent="0.2">
      <c r="A1051" s="399">
        <f>AF15</f>
        <v>0</v>
      </c>
      <c r="B1051" s="455">
        <f>CF122+CF123</f>
        <v>0</v>
      </c>
    </row>
    <row r="1052" ht="15" customHeight="true" x14ac:dyDescent="0.2">
      <c r="A1052" s="399">
        <f>AG15</f>
        <v>0</v>
      </c>
      <c r="B1052" s="455">
        <f>CG122+CG123</f>
        <v>0</v>
      </c>
    </row>
    <row r="1053" ht="15" customHeight="true" x14ac:dyDescent="0.2">
      <c r="A1053" s="399">
        <f>AH15</f>
        <v>0</v>
      </c>
      <c r="B1053" s="455">
        <f>CH122+CH123</f>
        <v>0</v>
      </c>
    </row>
    <row r="1054" ht="15" customHeight="true" x14ac:dyDescent="0.2">
      <c r="A1054" s="399">
        <f>AI15</f>
        <v>0</v>
      </c>
      <c r="B1054" s="455">
        <f>CI122+CI123</f>
        <v>0</v>
      </c>
    </row>
    <row r="1055" ht="15" customHeight="true" x14ac:dyDescent="0.2">
      <c r="A1055" s="399">
        <f>AJ15</f>
        <v>0</v>
      </c>
      <c r="B1055" s="455">
        <f>CJ122+CJ123</f>
        <v>0</v>
      </c>
    </row>
    <row r="1056" ht="15" customHeight="true" x14ac:dyDescent="0.2">
      <c r="A1056" s="399">
        <f>AK15</f>
        <v>0</v>
      </c>
      <c r="B1056" s="455">
        <f>CK122+CK123</f>
        <v>0</v>
      </c>
    </row>
    <row r="1057" ht="15" customHeight="true" x14ac:dyDescent="0.2">
      <c r="A1057" s="399">
        <f>AL15</f>
        <v>0</v>
      </c>
      <c r="B1057" s="455">
        <f>CL122+CL123</f>
        <v>0</v>
      </c>
    </row>
    <row r="1058" ht="15" customHeight="true" x14ac:dyDescent="0.2">
      <c r="A1058" s="399">
        <f>AM15</f>
        <v>0</v>
      </c>
      <c r="B1058" s="455">
        <f>CM122+CM123</f>
        <v>0</v>
      </c>
    </row>
    <row r="1059" ht="15" customHeight="true" x14ac:dyDescent="0.2">
      <c r="A1059" s="399">
        <f>AN15</f>
        <v>0</v>
      </c>
      <c r="B1059" s="455">
        <f>CN122+CN123</f>
        <v>0</v>
      </c>
    </row>
    <row r="1060" ht="15" customHeight="true" x14ac:dyDescent="0.2">
      <c r="A1060" s="399">
        <f>AO15</f>
        <v>0</v>
      </c>
      <c r="B1060" s="455">
        <f>CO122+CO123</f>
        <v>0</v>
      </c>
    </row>
    <row r="1061" ht="15" customHeight="true" x14ac:dyDescent="0.2">
      <c r="A1061" s="399">
        <f>AP15</f>
        <v>0</v>
      </c>
      <c r="B1061" s="455">
        <f>CP122+CP123</f>
        <v>0</v>
      </c>
    </row>
    <row r="1062" ht="15" customHeight="true" x14ac:dyDescent="0.2">
      <c r="A1062" s="399">
        <f>AQ15</f>
        <v>0</v>
      </c>
      <c r="B1062" s="455">
        <f>CQ122+CQ123</f>
        <v>0</v>
      </c>
    </row>
    <row r="1063" ht="15" customHeight="true" x14ac:dyDescent="0.2">
      <c r="A1063" s="399">
        <f>AR15</f>
        <v>0</v>
      </c>
      <c r="B1063" s="455">
        <f>CR122+CR123</f>
        <v>0</v>
      </c>
    </row>
    <row r="1064" ht="15" customHeight="true" x14ac:dyDescent="0.2">
      <c r="A1064" s="399">
        <f>AS15</f>
        <v>0</v>
      </c>
      <c r="B1064" s="455">
        <f>CS122+CS123</f>
        <v>0</v>
      </c>
    </row>
    <row r="1065" ht="15" customHeight="true" x14ac:dyDescent="0.2">
      <c r="A1065" s="399">
        <f>AT15</f>
        <v>0</v>
      </c>
      <c r="B1065" s="455">
        <f>CT122+CT123</f>
        <v>0</v>
      </c>
    </row>
    <row r="1066" ht="15" customHeight="true" x14ac:dyDescent="0.2">
      <c r="A1066" s="399">
        <f>AU15</f>
        <v>0</v>
      </c>
      <c r="B1066" s="455">
        <f>CU122+CU123</f>
        <v>0</v>
      </c>
    </row>
    <row r="1067" ht="15" customHeight="true" x14ac:dyDescent="0.2">
      <c r="A1067" s="399">
        <f>AV15</f>
        <v>0</v>
      </c>
      <c r="B1067" s="455">
        <f>CV122+CV123</f>
        <v>0</v>
      </c>
    </row>
    <row r="1068" ht="15" customHeight="true" x14ac:dyDescent="0.2">
      <c r="A1068" s="399">
        <f>AW15</f>
        <v>0</v>
      </c>
      <c r="B1068" s="455">
        <f>CW122+CW123</f>
        <v>0</v>
      </c>
    </row>
    <row r="1069" ht="15" customHeight="true" x14ac:dyDescent="0.2">
      <c r="A1069" s="399">
        <f>AX15</f>
        <v>0</v>
      </c>
      <c r="B1069" s="455">
        <f>CX122+CX123</f>
        <v>0</v>
      </c>
    </row>
    <row r="1070" ht="15" customHeight="true" x14ac:dyDescent="0.2">
      <c r="A1070" s="399">
        <f>AY15</f>
        <v>0</v>
      </c>
      <c r="B1070" s="455">
        <f>CY122+CY123</f>
        <v>0</v>
      </c>
    </row>
    <row r="1071" ht="15" customHeight="true" x14ac:dyDescent="0.2">
      <c r="A1071" s="399"/>
      <c r="B1071" s="455"/>
    </row>
    <row r="1072" ht="15" customHeight="true" x14ac:dyDescent="0.2">
      <c r="A1072" s="455">
        <f>34-COUNTIF(A1037:A1071,"0")</f>
        <v>9</v>
      </c>
      <c r="B1072" s="399" t="s">
        <v>142</v>
      </c>
    </row>
    <row r="1100" s="928" customFormat="true" ht="17.1" customHeight="true" x14ac:dyDescent="0.2">
      <c r="A1100" s="946"/>
      <c r="B1100" s="935"/>
      <c r="BA1100" s="530"/>
      <c r="BB1100" s="399"/>
      <c r="BC1100" s="530"/>
      <c r="BD1100" s="530"/>
      <c r="BE1100" s="530"/>
      <c r="BF1100" s="530"/>
      <c r="BG1100" s="530"/>
      <c r="BH1100" s="530"/>
      <c r="BI1100" s="530"/>
      <c r="BJ1100" s="530"/>
      <c r="BK1100" s="530"/>
      <c r="BL1100" s="530"/>
      <c r="BM1100" s="530"/>
      <c r="BN1100" s="530"/>
      <c r="BO1100" s="530"/>
      <c r="BP1100" s="530"/>
      <c r="BQ1100" s="530"/>
      <c r="BR1100" s="530"/>
      <c r="BS1100" s="530"/>
      <c r="BT1100" s="530"/>
      <c r="BU1100" s="530"/>
      <c r="BV1100" s="530"/>
      <c r="BW1100" s="530"/>
      <c r="BX1100" s="530"/>
      <c r="BY1100" s="530"/>
      <c r="BZ1100" s="372"/>
      <c r="CA1100" s="372"/>
      <c r="CB1100" s="372"/>
      <c r="CC1100" s="372"/>
      <c r="CD1100" s="372"/>
      <c r="CE1100" s="372"/>
      <c r="CF1100" s="372"/>
      <c r="CG1100" s="372"/>
      <c r="CH1100" s="372"/>
      <c r="CI1100" s="372"/>
      <c r="CJ1100" s="372"/>
      <c r="CK1100" s="372"/>
      <c r="CL1100" s="372"/>
      <c r="CM1100" s="372"/>
      <c r="CN1100" s="372"/>
      <c r="CO1100" s="372"/>
      <c r="CP1100" s="372"/>
      <c r="CQ1100" s="372"/>
      <c r="CR1100" s="372"/>
      <c r="CS1100" s="372"/>
      <c r="CT1100" s="372"/>
      <c r="CU1100" s="372"/>
      <c r="CV1100" s="372"/>
      <c r="CW1100" s="372"/>
      <c r="CX1100" s="372"/>
      <c r="CY1100" s="372"/>
      <c r="CZ1100" s="372"/>
    </row>
    <row r="1101" s="928" customFormat="true" ht="17.1" customHeight="true" x14ac:dyDescent="0.2">
      <c r="A1101" s="947"/>
      <c r="B1101" s="936"/>
      <c r="BA1101" s="530"/>
      <c r="BB1101" s="399"/>
      <c r="BC1101" s="530"/>
      <c r="BD1101" s="530"/>
      <c r="BE1101" s="530"/>
      <c r="BF1101" s="530"/>
      <c r="BG1101" s="530"/>
      <c r="BH1101" s="530"/>
      <c r="BI1101" s="530"/>
      <c r="BJ1101" s="530"/>
      <c r="BK1101" s="530"/>
      <c r="BL1101" s="530"/>
      <c r="BM1101" s="530"/>
      <c r="BN1101" s="530"/>
      <c r="BO1101" s="530"/>
      <c r="BP1101" s="530"/>
      <c r="BQ1101" s="530"/>
      <c r="BR1101" s="530"/>
      <c r="BS1101" s="530"/>
      <c r="BT1101" s="530"/>
      <c r="BU1101" s="530"/>
      <c r="BV1101" s="530"/>
      <c r="BW1101" s="530"/>
      <c r="BX1101" s="530"/>
      <c r="BY1101" s="530"/>
      <c r="BZ1101" s="372"/>
      <c r="CA1101" s="372"/>
      <c r="CB1101" s="372"/>
      <c r="CC1101" s="372"/>
      <c r="CD1101" s="372"/>
      <c r="CE1101" s="372"/>
      <c r="CF1101" s="372"/>
      <c r="CG1101" s="372"/>
      <c r="CH1101" s="372"/>
      <c r="CI1101" s="372"/>
      <c r="CJ1101" s="372"/>
      <c r="CK1101" s="372"/>
      <c r="CL1101" s="372"/>
      <c r="CM1101" s="372"/>
      <c r="CN1101" s="372"/>
      <c r="CO1101" s="372"/>
      <c r="CP1101" s="372"/>
      <c r="CQ1101" s="372"/>
      <c r="CR1101" s="372"/>
      <c r="CS1101" s="372"/>
      <c r="CT1101" s="372"/>
      <c r="CU1101" s="372"/>
      <c r="CV1101" s="372"/>
      <c r="CW1101" s="372"/>
      <c r="CX1101" s="372"/>
      <c r="CY1101" s="372"/>
      <c r="CZ1101" s="372"/>
    </row>
    <row r="1102" s="372" customFormat="true" ht="15" customHeight="true" x14ac:dyDescent="0.2">
      <c r="BA1102" s="530"/>
      <c r="BB1102" s="399"/>
      <c r="BC1102" s="530"/>
      <c r="BD1102" s="530"/>
      <c r="BE1102" s="530"/>
      <c r="BF1102" s="530"/>
      <c r="BG1102" s="530"/>
      <c r="BH1102" s="530"/>
      <c r="BI1102" s="530"/>
      <c r="BJ1102" s="530"/>
      <c r="BK1102" s="530"/>
      <c r="BL1102" s="530"/>
      <c r="BM1102" s="530"/>
      <c r="BN1102" s="530"/>
      <c r="BO1102" s="530"/>
      <c r="BP1102" s="530"/>
      <c r="BQ1102" s="530"/>
      <c r="BR1102" s="530"/>
      <c r="BS1102" s="530"/>
      <c r="BT1102" s="530"/>
      <c r="BU1102" s="530"/>
      <c r="BV1102" s="530"/>
      <c r="BW1102" s="530"/>
      <c r="BX1102" s="530"/>
      <c r="BY1102" s="530"/>
    </row>
    <row r="1103" s="372" customFormat="true" ht="15" customHeight="true" x14ac:dyDescent="0.2">
      <c r="BA1103" s="530"/>
      <c r="BB1103" s="399"/>
      <c r="BC1103" s="530"/>
      <c r="BD1103" s="530"/>
      <c r="BE1103" s="530"/>
      <c r="BF1103" s="530"/>
      <c r="BG1103" s="530"/>
      <c r="BH1103" s="530"/>
      <c r="BI1103" s="530"/>
      <c r="BJ1103" s="530"/>
      <c r="BK1103" s="530"/>
      <c r="BL1103" s="530"/>
      <c r="BM1103" s="530"/>
      <c r="BN1103" s="530"/>
      <c r="BO1103" s="530"/>
      <c r="BP1103" s="530"/>
      <c r="BQ1103" s="530"/>
      <c r="BR1103" s="530"/>
      <c r="BS1103" s="530"/>
      <c r="BT1103" s="530"/>
      <c r="BU1103" s="530"/>
      <c r="BV1103" s="530"/>
      <c r="BW1103" s="530"/>
      <c r="BX1103" s="530"/>
      <c r="BY1103" s="530"/>
    </row>
    <row r="1104" s="372" customFormat="true" ht="15" customHeight="true" x14ac:dyDescent="0.2">
      <c r="BA1104" s="530"/>
      <c r="BB1104" s="399"/>
      <c r="BC1104" s="530"/>
      <c r="BD1104" s="530"/>
      <c r="BE1104" s="530"/>
      <c r="BF1104" s="530"/>
      <c r="BG1104" s="530"/>
      <c r="BH1104" s="530"/>
      <c r="BI1104" s="530"/>
      <c r="BJ1104" s="530"/>
      <c r="BK1104" s="530"/>
      <c r="BL1104" s="530"/>
      <c r="BM1104" s="530"/>
      <c r="BN1104" s="530"/>
      <c r="BO1104" s="530"/>
      <c r="BP1104" s="530"/>
      <c r="BQ1104" s="530"/>
      <c r="BR1104" s="530"/>
      <c r="BS1104" s="530"/>
      <c r="BT1104" s="530"/>
      <c r="BU1104" s="530"/>
      <c r="BV1104" s="530"/>
      <c r="BW1104" s="530"/>
      <c r="BX1104" s="530"/>
      <c r="BY1104" s="530"/>
    </row>
    <row r="1105" s="372" customFormat="true" ht="15" customHeight="true" x14ac:dyDescent="0.2">
      <c r="BA1105" s="530"/>
      <c r="BB1105" s="399"/>
      <c r="BC1105" s="530"/>
      <c r="BD1105" s="530"/>
      <c r="BE1105" s="530"/>
      <c r="BF1105" s="530"/>
      <c r="BG1105" s="530"/>
      <c r="BH1105" s="530"/>
      <c r="BI1105" s="530"/>
      <c r="BJ1105" s="530"/>
      <c r="BK1105" s="530"/>
      <c r="BL1105" s="530"/>
      <c r="BM1105" s="530"/>
      <c r="BN1105" s="530"/>
      <c r="BO1105" s="530"/>
      <c r="BP1105" s="530"/>
      <c r="BQ1105" s="530"/>
      <c r="BR1105" s="530"/>
      <c r="BS1105" s="530"/>
      <c r="BT1105" s="530"/>
      <c r="BU1105" s="530"/>
      <c r="BV1105" s="530"/>
      <c r="BW1105" s="530"/>
      <c r="BX1105" s="530"/>
      <c r="BY1105" s="530"/>
    </row>
    <row r="1106" s="372" customFormat="true" ht="15" customHeight="true" x14ac:dyDescent="0.2">
      <c r="BA1106" s="530"/>
      <c r="BB1106" s="399"/>
      <c r="BC1106" s="530"/>
      <c r="BD1106" s="530"/>
      <c r="BE1106" s="530"/>
      <c r="BF1106" s="530"/>
      <c r="BG1106" s="530"/>
      <c r="BH1106" s="530"/>
      <c r="BI1106" s="530"/>
      <c r="BJ1106" s="530"/>
      <c r="BK1106" s="530"/>
      <c r="BL1106" s="530"/>
      <c r="BM1106" s="530"/>
      <c r="BN1106" s="530"/>
      <c r="BO1106" s="530"/>
      <c r="BP1106" s="530"/>
      <c r="BQ1106" s="530"/>
      <c r="BR1106" s="530"/>
      <c r="BS1106" s="530"/>
      <c r="BT1106" s="530"/>
      <c r="BU1106" s="530"/>
      <c r="BV1106" s="530"/>
      <c r="BW1106" s="530"/>
      <c r="BX1106" s="530"/>
      <c r="BY1106" s="530"/>
    </row>
    <row r="1107" s="372" customFormat="true" ht="15" customHeight="true" x14ac:dyDescent="0.2">
      <c r="BA1107" s="530"/>
      <c r="BB1107" s="399"/>
      <c r="BC1107" s="530"/>
      <c r="BD1107" s="530"/>
      <c r="BE1107" s="530"/>
      <c r="BF1107" s="530"/>
      <c r="BG1107" s="530"/>
      <c r="BH1107" s="530"/>
      <c r="BI1107" s="530"/>
      <c r="BJ1107" s="530"/>
      <c r="BK1107" s="530"/>
      <c r="BL1107" s="530"/>
      <c r="BM1107" s="530"/>
      <c r="BN1107" s="530"/>
      <c r="BO1107" s="530"/>
      <c r="BP1107" s="530"/>
      <c r="BQ1107" s="530"/>
      <c r="BR1107" s="530"/>
      <c r="BS1107" s="530"/>
      <c r="BT1107" s="530"/>
      <c r="BU1107" s="530"/>
      <c r="BV1107" s="530"/>
      <c r="BW1107" s="530"/>
      <c r="BX1107" s="530"/>
      <c r="BY1107" s="530"/>
    </row>
    <row r="1108" s="372" customFormat="true" ht="15" customHeight="true" x14ac:dyDescent="0.2">
      <c r="BA1108" s="530"/>
      <c r="BB1108" s="399"/>
      <c r="BC1108" s="530"/>
      <c r="BD1108" s="530"/>
      <c r="BE1108" s="530"/>
      <c r="BF1108" s="530"/>
      <c r="BG1108" s="530"/>
      <c r="BH1108" s="530"/>
      <c r="BI1108" s="530"/>
      <c r="BJ1108" s="530"/>
      <c r="BK1108" s="530"/>
      <c r="BL1108" s="530"/>
      <c r="BM1108" s="530"/>
      <c r="BN1108" s="530"/>
      <c r="BO1108" s="530"/>
      <c r="BP1108" s="530"/>
      <c r="BQ1108" s="530"/>
      <c r="BR1108" s="530"/>
      <c r="BS1108" s="530"/>
      <c r="BT1108" s="530"/>
      <c r="BU1108" s="530"/>
      <c r="BV1108" s="530"/>
      <c r="BW1108" s="530"/>
      <c r="BX1108" s="530"/>
      <c r="BY1108" s="530"/>
    </row>
    <row r="1109" s="372" customFormat="true" ht="15" customHeight="true" x14ac:dyDescent="0.2">
      <c r="BA1109" s="530"/>
      <c r="BB1109" s="399"/>
      <c r="BC1109" s="530"/>
      <c r="BD1109" s="530"/>
      <c r="BE1109" s="530"/>
      <c r="BF1109" s="530"/>
      <c r="BG1109" s="530"/>
      <c r="BH1109" s="530"/>
      <c r="BI1109" s="530"/>
      <c r="BJ1109" s="530"/>
      <c r="BK1109" s="530"/>
      <c r="BL1109" s="530"/>
      <c r="BM1109" s="530"/>
      <c r="BN1109" s="530"/>
      <c r="BO1109" s="530"/>
      <c r="BP1109" s="530"/>
      <c r="BQ1109" s="530"/>
      <c r="BR1109" s="530"/>
      <c r="BS1109" s="530"/>
      <c r="BT1109" s="530"/>
      <c r="BU1109" s="530"/>
      <c r="BV1109" s="530"/>
      <c r="BW1109" s="530"/>
      <c r="BX1109" s="530"/>
      <c r="BY1109" s="530"/>
    </row>
    <row r="1110" s="372" customFormat="true" ht="15" customHeight="true" x14ac:dyDescent="0.2">
      <c r="BA1110" s="530"/>
      <c r="BB1110" s="399"/>
      <c r="BC1110" s="530"/>
      <c r="BD1110" s="530"/>
      <c r="BE1110" s="530"/>
      <c r="BF1110" s="530"/>
      <c r="BG1110" s="530"/>
      <c r="BH1110" s="530"/>
      <c r="BI1110" s="530"/>
      <c r="BJ1110" s="530"/>
      <c r="BK1110" s="530"/>
      <c r="BL1110" s="530"/>
      <c r="BM1110" s="530"/>
      <c r="BN1110" s="530"/>
      <c r="BO1110" s="530"/>
      <c r="BP1110" s="530"/>
      <c r="BQ1110" s="530"/>
      <c r="BR1110" s="530"/>
      <c r="BS1110" s="530"/>
      <c r="BT1110" s="530"/>
      <c r="BU1110" s="530"/>
      <c r="BV1110" s="530"/>
      <c r="BW1110" s="530"/>
      <c r="BX1110" s="530"/>
      <c r="BY1110" s="530"/>
    </row>
    <row r="1111" s="372" customFormat="true" ht="15" customHeight="true" x14ac:dyDescent="0.2">
      <c r="BA1111" s="530"/>
      <c r="BB1111" s="399"/>
      <c r="BC1111" s="530"/>
      <c r="BD1111" s="530"/>
      <c r="BE1111" s="530"/>
      <c r="BF1111" s="530"/>
      <c r="BG1111" s="530"/>
      <c r="BH1111" s="530"/>
      <c r="BI1111" s="530"/>
      <c r="BJ1111" s="530"/>
      <c r="BK1111" s="530"/>
      <c r="BL1111" s="530"/>
      <c r="BM1111" s="530"/>
      <c r="BN1111" s="530"/>
      <c r="BO1111" s="530"/>
      <c r="BP1111" s="530"/>
      <c r="BQ1111" s="530"/>
      <c r="BR1111" s="530"/>
      <c r="BS1111" s="530"/>
      <c r="BT1111" s="530"/>
      <c r="BU1111" s="530"/>
      <c r="BV1111" s="530"/>
      <c r="BW1111" s="530"/>
      <c r="BX1111" s="530"/>
      <c r="BY1111" s="530"/>
    </row>
    <row r="1112" s="372" customFormat="true" ht="15" customHeight="true" x14ac:dyDescent="0.2">
      <c r="BA1112" s="530"/>
      <c r="BB1112" s="399"/>
      <c r="BC1112" s="530"/>
      <c r="BD1112" s="530"/>
      <c r="BE1112" s="530"/>
      <c r="BF1112" s="530"/>
      <c r="BG1112" s="530"/>
      <c r="BH1112" s="530"/>
      <c r="BI1112" s="530"/>
      <c r="BJ1112" s="530"/>
      <c r="BK1112" s="530"/>
      <c r="BL1112" s="530"/>
      <c r="BM1112" s="530"/>
      <c r="BN1112" s="530"/>
      <c r="BO1112" s="530"/>
      <c r="BP1112" s="530"/>
      <c r="BQ1112" s="530"/>
      <c r="BR1112" s="530"/>
      <c r="BS1112" s="530"/>
      <c r="BT1112" s="530"/>
      <c r="BU1112" s="530"/>
      <c r="BV1112" s="530"/>
      <c r="BW1112" s="530"/>
      <c r="BX1112" s="530"/>
      <c r="BY1112" s="530"/>
    </row>
    <row r="1113" s="372" customFormat="true" ht="15" customHeight="true" x14ac:dyDescent="0.2">
      <c r="BA1113" s="530"/>
      <c r="BB1113" s="399"/>
      <c r="BC1113" s="530"/>
      <c r="BD1113" s="530"/>
      <c r="BE1113" s="530"/>
      <c r="BF1113" s="530"/>
      <c r="BG1113" s="530"/>
      <c r="BH1113" s="530"/>
      <c r="BI1113" s="530"/>
      <c r="BJ1113" s="530"/>
      <c r="BK1113" s="530"/>
      <c r="BL1113" s="530"/>
      <c r="BM1113" s="530"/>
      <c r="BN1113" s="530"/>
      <c r="BO1113" s="530"/>
      <c r="BP1113" s="530"/>
      <c r="BQ1113" s="530"/>
      <c r="BR1113" s="530"/>
      <c r="BS1113" s="530"/>
      <c r="BT1113" s="530"/>
      <c r="BU1113" s="530"/>
      <c r="BV1113" s="530"/>
      <c r="BW1113" s="530"/>
      <c r="BX1113" s="530"/>
      <c r="BY1113" s="530"/>
    </row>
    <row r="1114" s="928" customFormat="true" ht="17.1" customHeight="true" x14ac:dyDescent="0.2">
      <c r="A1114" s="947"/>
      <c r="B1114" s="936"/>
      <c r="C1114" s="937"/>
      <c r="D1114" s="938"/>
      <c r="E1114" s="938"/>
      <c r="F1114" s="938"/>
      <c r="G1114" s="939"/>
      <c r="H1114" s="938"/>
      <c r="I1114" s="938"/>
      <c r="J1114" s="938"/>
      <c r="K1114" s="938"/>
      <c r="L1114" s="939"/>
      <c r="M1114" s="938"/>
      <c r="N1114" s="938"/>
      <c r="O1114" s="938"/>
      <c r="P1114" s="938"/>
      <c r="Q1114" s="939"/>
      <c r="R1114" s="938"/>
      <c r="S1114" s="938"/>
      <c r="T1114" s="938"/>
      <c r="U1114" s="938"/>
      <c r="V1114" s="938"/>
      <c r="W1114" s="938"/>
      <c r="X1114" s="938"/>
      <c r="Y1114" s="938"/>
      <c r="Z1114" s="940"/>
      <c r="BA1114" s="530"/>
      <c r="BB1114" s="399"/>
      <c r="BC1114" s="530"/>
      <c r="BD1114" s="530"/>
      <c r="BE1114" s="530"/>
      <c r="BF1114" s="530"/>
      <c r="BG1114" s="530"/>
      <c r="BH1114" s="530"/>
      <c r="BI1114" s="530"/>
      <c r="BJ1114" s="530"/>
      <c r="BK1114" s="530"/>
      <c r="BL1114" s="530"/>
      <c r="BM1114" s="530"/>
      <c r="BN1114" s="530"/>
      <c r="BO1114" s="530"/>
      <c r="BP1114" s="530"/>
      <c r="BQ1114" s="530"/>
      <c r="BR1114" s="530"/>
      <c r="BS1114" s="530"/>
      <c r="BT1114" s="530"/>
      <c r="BU1114" s="530"/>
      <c r="BV1114" s="530"/>
      <c r="BW1114" s="530"/>
      <c r="BX1114" s="530"/>
      <c r="BY1114" s="530"/>
      <c r="BZ1114" s="372"/>
      <c r="CA1114" s="372"/>
      <c r="CB1114" s="372"/>
      <c r="CC1114" s="372"/>
      <c r="CD1114" s="372"/>
      <c r="CE1114" s="372"/>
      <c r="CF1114" s="372"/>
      <c r="CG1114" s="372"/>
      <c r="CH1114" s="372"/>
      <c r="CI1114" s="372"/>
      <c r="CJ1114" s="372"/>
      <c r="CK1114" s="372"/>
      <c r="CL1114" s="372"/>
      <c r="CM1114" s="372"/>
      <c r="CN1114" s="372"/>
      <c r="CO1114" s="372"/>
      <c r="CP1114" s="372"/>
      <c r="CQ1114" s="372"/>
      <c r="CR1114" s="372"/>
      <c r="CS1114" s="372"/>
      <c r="CT1114" s="372"/>
      <c r="CU1114" s="372"/>
      <c r="CV1114" s="372"/>
      <c r="CW1114" s="372"/>
      <c r="CX1114" s="372"/>
      <c r="CY1114" s="372"/>
      <c r="CZ1114" s="372"/>
    </row>
    <row r="1115" s="928" customFormat="true" ht="17.1" customHeight="true" x14ac:dyDescent="0.2">
      <c r="A1115" s="947"/>
      <c r="B1115" s="936"/>
      <c r="C1115" s="937"/>
      <c r="D1115" s="938"/>
      <c r="E1115" s="938"/>
      <c r="F1115" s="938"/>
      <c r="G1115" s="939"/>
      <c r="H1115" s="938"/>
      <c r="I1115" s="938"/>
      <c r="J1115" s="938"/>
      <c r="K1115" s="938"/>
      <c r="L1115" s="939"/>
      <c r="M1115" s="938"/>
      <c r="N1115" s="938"/>
      <c r="O1115" s="938"/>
      <c r="P1115" s="938"/>
      <c r="Q1115" s="939"/>
      <c r="R1115" s="938"/>
      <c r="S1115" s="938"/>
      <c r="T1115" s="938"/>
      <c r="U1115" s="938"/>
      <c r="V1115" s="938"/>
      <c r="W1115" s="938"/>
      <c r="X1115" s="938"/>
      <c r="Y1115" s="938"/>
      <c r="Z1115" s="940"/>
      <c r="BA1115" s="530"/>
      <c r="BB1115" s="399"/>
      <c r="BC1115" s="530"/>
      <c r="BD1115" s="530"/>
      <c r="BE1115" s="530"/>
      <c r="BF1115" s="530"/>
      <c r="BG1115" s="530"/>
      <c r="BH1115" s="530"/>
      <c r="BI1115" s="530"/>
      <c r="BJ1115" s="530"/>
      <c r="BK1115" s="530"/>
      <c r="BL1115" s="530"/>
      <c r="BM1115" s="530"/>
      <c r="BN1115" s="530"/>
      <c r="BO1115" s="530"/>
      <c r="BP1115" s="530"/>
      <c r="BQ1115" s="530"/>
      <c r="BR1115" s="530"/>
      <c r="BS1115" s="530"/>
      <c r="BT1115" s="530"/>
      <c r="BU1115" s="530"/>
      <c r="BV1115" s="530"/>
      <c r="BW1115" s="530"/>
      <c r="BX1115" s="530"/>
      <c r="BY1115" s="530"/>
      <c r="BZ1115" s="372"/>
      <c r="CA1115" s="372"/>
      <c r="CB1115" s="372"/>
      <c r="CC1115" s="372"/>
      <c r="CD1115" s="372"/>
      <c r="CE1115" s="372"/>
      <c r="CF1115" s="372"/>
      <c r="CG1115" s="372"/>
      <c r="CH1115" s="372"/>
      <c r="CI1115" s="372"/>
      <c r="CJ1115" s="372"/>
      <c r="CK1115" s="372"/>
      <c r="CL1115" s="372"/>
      <c r="CM1115" s="372"/>
      <c r="CN1115" s="372"/>
      <c r="CO1115" s="372"/>
      <c r="CP1115" s="372"/>
      <c r="CQ1115" s="372"/>
      <c r="CR1115" s="372"/>
      <c r="CS1115" s="372"/>
      <c r="CT1115" s="372"/>
      <c r="CU1115" s="372"/>
      <c r="CV1115" s="372"/>
      <c r="CW1115" s="372"/>
      <c r="CX1115" s="372"/>
      <c r="CY1115" s="372"/>
      <c r="CZ1115" s="372"/>
    </row>
    <row r="1116" s="928" customFormat="true" ht="17.1" customHeight="true" x14ac:dyDescent="0.2">
      <c r="A1116" s="947"/>
      <c r="B1116" s="936"/>
      <c r="C1116" s="937"/>
      <c r="D1116" s="938"/>
      <c r="E1116" s="938"/>
      <c r="F1116" s="938"/>
      <c r="G1116" s="939"/>
      <c r="H1116" s="938"/>
      <c r="I1116" s="938"/>
      <c r="J1116" s="938"/>
      <c r="K1116" s="938"/>
      <c r="L1116" s="939"/>
      <c r="M1116" s="938"/>
      <c r="N1116" s="938"/>
      <c r="O1116" s="938"/>
      <c r="P1116" s="938"/>
      <c r="Q1116" s="939"/>
      <c r="R1116" s="938"/>
      <c r="S1116" s="938"/>
      <c r="T1116" s="938"/>
      <c r="U1116" s="938"/>
      <c r="V1116" s="938"/>
      <c r="W1116" s="938"/>
      <c r="X1116" s="938"/>
      <c r="Y1116" s="938"/>
      <c r="Z1116" s="940"/>
      <c r="BA1116" s="530"/>
      <c r="BB1116" s="399"/>
      <c r="BC1116" s="530"/>
      <c r="BD1116" s="530"/>
      <c r="BE1116" s="530"/>
      <c r="BF1116" s="530"/>
      <c r="BG1116" s="530"/>
      <c r="BH1116" s="530"/>
      <c r="BI1116" s="530"/>
      <c r="BJ1116" s="530"/>
      <c r="BK1116" s="530"/>
      <c r="BL1116" s="530"/>
      <c r="BM1116" s="530"/>
      <c r="BN1116" s="530"/>
      <c r="BO1116" s="530"/>
      <c r="BP1116" s="530"/>
      <c r="BQ1116" s="530"/>
      <c r="BR1116" s="530"/>
      <c r="BS1116" s="530"/>
      <c r="BT1116" s="530"/>
      <c r="BU1116" s="530"/>
      <c r="BV1116" s="530"/>
      <c r="BW1116" s="530"/>
      <c r="BX1116" s="530"/>
      <c r="BY1116" s="530"/>
      <c r="BZ1116" s="372"/>
      <c r="CA1116" s="372"/>
      <c r="CB1116" s="372"/>
      <c r="CC1116" s="372"/>
      <c r="CD1116" s="372"/>
      <c r="CE1116" s="372"/>
      <c r="CF1116" s="372"/>
      <c r="CG1116" s="372"/>
      <c r="CH1116" s="372"/>
      <c r="CI1116" s="372"/>
      <c r="CJ1116" s="372"/>
      <c r="CK1116" s="372"/>
      <c r="CL1116" s="372"/>
      <c r="CM1116" s="372"/>
      <c r="CN1116" s="372"/>
      <c r="CO1116" s="372"/>
      <c r="CP1116" s="372"/>
      <c r="CQ1116" s="372"/>
      <c r="CR1116" s="372"/>
      <c r="CS1116" s="372"/>
      <c r="CT1116" s="372"/>
      <c r="CU1116" s="372"/>
      <c r="CV1116" s="372"/>
      <c r="CW1116" s="372"/>
      <c r="CX1116" s="372"/>
      <c r="CY1116" s="372"/>
      <c r="CZ1116" s="372"/>
    </row>
    <row r="1117" s="928" customFormat="true" ht="17.1" customHeight="true" x14ac:dyDescent="0.2">
      <c r="A1117" s="948"/>
      <c r="B1117" s="941"/>
      <c r="C1117" s="942"/>
      <c r="D1117" s="943"/>
      <c r="E1117" s="943"/>
      <c r="F1117" s="943"/>
      <c r="G1117" s="944"/>
      <c r="H1117" s="943"/>
      <c r="I1117" s="943"/>
      <c r="J1117" s="943"/>
      <c r="K1117" s="943"/>
      <c r="L1117" s="944"/>
      <c r="M1117" s="943"/>
      <c r="N1117" s="943"/>
      <c r="O1117" s="943"/>
      <c r="P1117" s="943"/>
      <c r="Q1117" s="944"/>
      <c r="R1117" s="943"/>
      <c r="S1117" s="943"/>
      <c r="T1117" s="943"/>
      <c r="U1117" s="943"/>
      <c r="V1117" s="943"/>
      <c r="W1117" s="943"/>
      <c r="X1117" s="943"/>
      <c r="Y1117" s="943"/>
      <c r="Z1117" s="945"/>
      <c r="BA1117" s="530"/>
      <c r="BB1117" s="399"/>
      <c r="BC1117" s="530"/>
      <c r="BD1117" s="530"/>
      <c r="BE1117" s="530"/>
      <c r="BF1117" s="530"/>
      <c r="BG1117" s="530"/>
      <c r="BH1117" s="530"/>
      <c r="BI1117" s="530"/>
      <c r="BJ1117" s="530"/>
      <c r="BK1117" s="530"/>
      <c r="BL1117" s="530"/>
      <c r="BM1117" s="530"/>
      <c r="BN1117" s="530"/>
      <c r="BO1117" s="530"/>
      <c r="BP1117" s="530"/>
      <c r="BQ1117" s="530"/>
      <c r="BR1117" s="530"/>
      <c r="BS1117" s="530"/>
      <c r="BT1117" s="530"/>
      <c r="BU1117" s="530"/>
      <c r="BV1117" s="530"/>
      <c r="BW1117" s="530"/>
      <c r="BX1117" s="530"/>
      <c r="BY1117" s="530"/>
      <c r="BZ1117" s="372"/>
      <c r="CA1117" s="372"/>
      <c r="CB1117" s="372"/>
      <c r="CC1117" s="372"/>
      <c r="CD1117" s="372"/>
      <c r="CE1117" s="372"/>
      <c r="CF1117" s="372"/>
      <c r="CG1117" s="372"/>
      <c r="CH1117" s="372"/>
      <c r="CI1117" s="372"/>
      <c r="CJ1117" s="372"/>
      <c r="CK1117" s="372"/>
      <c r="CL1117" s="372"/>
      <c r="CM1117" s="372"/>
      <c r="CN1117" s="372"/>
      <c r="CO1117" s="372"/>
      <c r="CP1117" s="372"/>
      <c r="CQ1117" s="372"/>
      <c r="CR1117" s="372"/>
      <c r="CS1117" s="372"/>
      <c r="CT1117" s="372"/>
      <c r="CU1117" s="372"/>
      <c r="CV1117" s="372"/>
      <c r="CW1117" s="372"/>
      <c r="CX1117" s="372"/>
      <c r="CY1117" s="372"/>
      <c r="CZ1117" s="372"/>
    </row>
    <row r="1118" s="372" customFormat="true" ht="15" customHeight="true" x14ac:dyDescent="0.2">
      <c r="BA1118" s="530"/>
      <c r="BB1118" s="399"/>
      <c r="BC1118" s="530"/>
      <c r="BD1118" s="530"/>
      <c r="BE1118" s="530"/>
      <c r="BF1118" s="530"/>
      <c r="BG1118" s="530"/>
      <c r="BH1118" s="530"/>
      <c r="BI1118" s="530"/>
      <c r="BJ1118" s="530"/>
      <c r="BK1118" s="530"/>
      <c r="BL1118" s="530"/>
      <c r="BM1118" s="530"/>
      <c r="BN1118" s="530"/>
      <c r="BO1118" s="530"/>
      <c r="BP1118" s="530"/>
      <c r="BQ1118" s="530"/>
      <c r="BR1118" s="530"/>
      <c r="BS1118" s="530"/>
      <c r="BT1118" s="530"/>
      <c r="BU1118" s="530"/>
      <c r="BV1118" s="530"/>
      <c r="BW1118" s="530"/>
      <c r="BX1118" s="530"/>
      <c r="BY1118" s="530"/>
    </row>
    <row r="1119" s="372" customFormat="true" ht="15" customHeight="true" x14ac:dyDescent="0.2">
      <c r="BA1119" s="530"/>
      <c r="BB1119" s="399"/>
      <c r="BC1119" s="530"/>
      <c r="BD1119" s="530"/>
      <c r="BE1119" s="530"/>
      <c r="BF1119" s="530"/>
      <c r="BG1119" s="530"/>
      <c r="BH1119" s="530"/>
      <c r="BI1119" s="530"/>
      <c r="BJ1119" s="530"/>
      <c r="BK1119" s="530"/>
      <c r="BL1119" s="530"/>
      <c r="BM1119" s="530"/>
      <c r="BN1119" s="530"/>
      <c r="BO1119" s="530"/>
      <c r="BP1119" s="530"/>
      <c r="BQ1119" s="530"/>
      <c r="BR1119" s="530"/>
      <c r="BS1119" s="530"/>
      <c r="BT1119" s="530"/>
      <c r="BU1119" s="530"/>
      <c r="BV1119" s="530"/>
      <c r="BW1119" s="530"/>
      <c r="BX1119" s="530"/>
      <c r="BY1119" s="530"/>
    </row>
    <row r="1120" s="372" customFormat="true" ht="15" customHeight="true" x14ac:dyDescent="0.2">
      <c r="BA1120" s="530"/>
      <c r="BB1120" s="399"/>
      <c r="BC1120" s="530"/>
      <c r="BD1120" s="530"/>
      <c r="BE1120" s="530"/>
      <c r="BF1120" s="530"/>
      <c r="BG1120" s="530"/>
      <c r="BH1120" s="530"/>
      <c r="BI1120" s="530"/>
      <c r="BJ1120" s="530"/>
      <c r="BK1120" s="530"/>
      <c r="BL1120" s="530"/>
      <c r="BM1120" s="530"/>
      <c r="BN1120" s="530"/>
      <c r="BO1120" s="530"/>
      <c r="BP1120" s="530"/>
      <c r="BQ1120" s="530"/>
      <c r="BR1120" s="530"/>
      <c r="BS1120" s="530"/>
      <c r="BT1120" s="530"/>
      <c r="BU1120" s="530"/>
      <c r="BV1120" s="530"/>
      <c r="BW1120" s="530"/>
      <c r="BX1120" s="530"/>
      <c r="BY1120" s="530"/>
    </row>
    <row r="1121" s="372" customFormat="true" ht="15" customHeight="true" x14ac:dyDescent="0.2">
      <c r="BA1121" s="530"/>
      <c r="BB1121" s="399"/>
      <c r="BC1121" s="530"/>
      <c r="BD1121" s="530"/>
      <c r="BE1121" s="530"/>
      <c r="BF1121" s="530"/>
      <c r="BG1121" s="530"/>
      <c r="BH1121" s="530"/>
      <c r="BI1121" s="530"/>
      <c r="BJ1121" s="530"/>
      <c r="BK1121" s="530"/>
      <c r="BL1121" s="530"/>
      <c r="BM1121" s="530"/>
      <c r="BN1121" s="530"/>
      <c r="BO1121" s="530"/>
      <c r="BP1121" s="530"/>
      <c r="BQ1121" s="530"/>
      <c r="BR1121" s="530"/>
      <c r="BS1121" s="530"/>
      <c r="BT1121" s="530"/>
      <c r="BU1121" s="530"/>
      <c r="BV1121" s="530"/>
      <c r="BW1121" s="530"/>
      <c r="BX1121" s="530"/>
      <c r="BY1121" s="530"/>
    </row>
    <row r="1122" s="372" customFormat="true" ht="15" customHeight="true" x14ac:dyDescent="0.2">
      <c r="BA1122" s="530"/>
      <c r="BB1122" s="399"/>
      <c r="BC1122" s="530"/>
      <c r="BD1122" s="530"/>
      <c r="BE1122" s="530"/>
      <c r="BF1122" s="530"/>
      <c r="BG1122" s="530"/>
      <c r="BH1122" s="530"/>
      <c r="BI1122" s="530"/>
      <c r="BJ1122" s="530"/>
      <c r="BK1122" s="530"/>
      <c r="BL1122" s="530"/>
      <c r="BM1122" s="530"/>
      <c r="BN1122" s="530"/>
      <c r="BO1122" s="530"/>
      <c r="BP1122" s="530"/>
      <c r="BQ1122" s="530"/>
      <c r="BR1122" s="530"/>
      <c r="BS1122" s="530"/>
      <c r="BT1122" s="530"/>
      <c r="BU1122" s="530"/>
      <c r="BV1122" s="530"/>
      <c r="BW1122" s="530"/>
      <c r="BX1122" s="530"/>
      <c r="BY1122" s="530"/>
    </row>
    <row r="1123" s="372" customFormat="true" ht="15" customHeight="true" x14ac:dyDescent="0.2">
      <c r="BA1123" s="530"/>
      <c r="BB1123" s="399"/>
      <c r="BC1123" s="530"/>
      <c r="BD1123" s="530"/>
      <c r="BE1123" s="530"/>
      <c r="BF1123" s="530"/>
      <c r="BG1123" s="530"/>
      <c r="BH1123" s="530"/>
      <c r="BI1123" s="530"/>
      <c r="BJ1123" s="530"/>
      <c r="BK1123" s="530"/>
      <c r="BL1123" s="530"/>
      <c r="BM1123" s="530"/>
      <c r="BN1123" s="530"/>
      <c r="BO1123" s="530"/>
      <c r="BP1123" s="530"/>
      <c r="BQ1123" s="530"/>
      <c r="BR1123" s="530"/>
      <c r="BS1123" s="530"/>
      <c r="BT1123" s="530"/>
      <c r="BU1123" s="530"/>
      <c r="BV1123" s="530"/>
      <c r="BW1123" s="530"/>
      <c r="BX1123" s="530"/>
      <c r="BY1123" s="530"/>
    </row>
    <row r="1124" s="372" customFormat="true" ht="15" customHeight="true" x14ac:dyDescent="0.2">
      <c r="BA1124" s="530"/>
      <c r="BB1124" s="399"/>
      <c r="BC1124" s="530"/>
      <c r="BD1124" s="530"/>
      <c r="BE1124" s="530"/>
      <c r="BF1124" s="530"/>
      <c r="BG1124" s="530"/>
      <c r="BH1124" s="530"/>
      <c r="BI1124" s="530"/>
      <c r="BJ1124" s="530"/>
      <c r="BK1124" s="530"/>
      <c r="BL1124" s="530"/>
      <c r="BM1124" s="530"/>
      <c r="BN1124" s="530"/>
      <c r="BO1124" s="530"/>
      <c r="BP1124" s="530"/>
      <c r="BQ1124" s="530"/>
      <c r="BR1124" s="530"/>
      <c r="BS1124" s="530"/>
      <c r="BT1124" s="530"/>
      <c r="BU1124" s="530"/>
      <c r="BV1124" s="530"/>
      <c r="BW1124" s="530"/>
      <c r="BX1124" s="530"/>
      <c r="BY1124" s="530"/>
    </row>
    <row r="1125" s="372" customFormat="true" ht="15" customHeight="true" x14ac:dyDescent="0.2">
      <c r="BA1125" s="530"/>
      <c r="BB1125" s="399"/>
      <c r="BC1125" s="530"/>
      <c r="BD1125" s="530"/>
      <c r="BE1125" s="530"/>
      <c r="BF1125" s="530"/>
      <c r="BG1125" s="530"/>
      <c r="BH1125" s="530"/>
      <c r="BI1125" s="530"/>
      <c r="BJ1125" s="530"/>
      <c r="BK1125" s="530"/>
      <c r="BL1125" s="530"/>
      <c r="BM1125" s="530"/>
      <c r="BN1125" s="530"/>
      <c r="BO1125" s="530"/>
      <c r="BP1125" s="530"/>
      <c r="BQ1125" s="530"/>
      <c r="BR1125" s="530"/>
      <c r="BS1125" s="530"/>
      <c r="BT1125" s="530"/>
      <c r="BU1125" s="530"/>
      <c r="BV1125" s="530"/>
      <c r="BW1125" s="530"/>
      <c r="BX1125" s="530"/>
      <c r="BY1125" s="530"/>
    </row>
    <row r="1126" s="372" customFormat="true" ht="15" customHeight="true" x14ac:dyDescent="0.2">
      <c r="BA1126" s="530"/>
      <c r="BB1126" s="399"/>
      <c r="BC1126" s="530"/>
      <c r="BD1126" s="530"/>
      <c r="BE1126" s="530"/>
      <c r="BF1126" s="530"/>
      <c r="BG1126" s="530"/>
      <c r="BH1126" s="530"/>
      <c r="BI1126" s="530"/>
      <c r="BJ1126" s="530"/>
      <c r="BK1126" s="530"/>
      <c r="BL1126" s="530"/>
      <c r="BM1126" s="530"/>
      <c r="BN1126" s="530"/>
      <c r="BO1126" s="530"/>
      <c r="BP1126" s="530"/>
      <c r="BQ1126" s="530"/>
      <c r="BR1126" s="530"/>
      <c r="BS1126" s="530"/>
      <c r="BT1126" s="530"/>
      <c r="BU1126" s="530"/>
      <c r="BV1126" s="530"/>
      <c r="BW1126" s="530"/>
      <c r="BX1126" s="530"/>
      <c r="BY1126" s="530"/>
    </row>
    <row r="1127" s="372" customFormat="true" ht="15" customHeight="true" x14ac:dyDescent="0.2">
      <c r="BA1127" s="530"/>
      <c r="BB1127" s="399"/>
      <c r="BC1127" s="530"/>
      <c r="BD1127" s="530"/>
      <c r="BE1127" s="530"/>
      <c r="BF1127" s="530"/>
      <c r="BG1127" s="530"/>
      <c r="BH1127" s="530"/>
      <c r="BI1127" s="530"/>
      <c r="BJ1127" s="530"/>
      <c r="BK1127" s="530"/>
      <c r="BL1127" s="530"/>
      <c r="BM1127" s="530"/>
      <c r="BN1127" s="530"/>
      <c r="BO1127" s="530"/>
      <c r="BP1127" s="530"/>
      <c r="BQ1127" s="530"/>
      <c r="BR1127" s="530"/>
      <c r="BS1127" s="530"/>
      <c r="BT1127" s="530"/>
      <c r="BU1127" s="530"/>
      <c r="BV1127" s="530"/>
      <c r="BW1127" s="530"/>
      <c r="BX1127" s="530"/>
      <c r="BY1127" s="530"/>
    </row>
    <row r="1128" s="372" customFormat="true" ht="15" customHeight="true" x14ac:dyDescent="0.2">
      <c r="BA1128" s="530"/>
      <c r="BB1128" s="399"/>
      <c r="BC1128" s="530"/>
      <c r="BD1128" s="530"/>
      <c r="BE1128" s="530"/>
      <c r="BF1128" s="530"/>
      <c r="BG1128" s="530"/>
      <c r="BH1128" s="530"/>
      <c r="BI1128" s="530"/>
      <c r="BJ1128" s="530"/>
      <c r="BK1128" s="530"/>
      <c r="BL1128" s="530"/>
      <c r="BM1128" s="530"/>
      <c r="BN1128" s="530"/>
      <c r="BO1128" s="530"/>
      <c r="BP1128" s="530"/>
      <c r="BQ1128" s="530"/>
      <c r="BR1128" s="530"/>
      <c r="BS1128" s="530"/>
      <c r="BT1128" s="530"/>
      <c r="BU1128" s="530"/>
      <c r="BV1128" s="530"/>
      <c r="BW1128" s="530"/>
      <c r="BX1128" s="530"/>
      <c r="BY1128" s="530"/>
    </row>
    <row r="1129" s="372" customFormat="true" ht="15" customHeight="true" x14ac:dyDescent="0.2">
      <c r="BA1129" s="530"/>
      <c r="BB1129" s="399"/>
      <c r="BC1129" s="530"/>
      <c r="BD1129" s="530"/>
      <c r="BE1129" s="530"/>
      <c r="BF1129" s="530"/>
      <c r="BG1129" s="530"/>
      <c r="BH1129" s="530"/>
      <c r="BI1129" s="530"/>
      <c r="BJ1129" s="530"/>
      <c r="BK1129" s="530"/>
      <c r="BL1129" s="530"/>
      <c r="BM1129" s="530"/>
      <c r="BN1129" s="530"/>
      <c r="BO1129" s="530"/>
      <c r="BP1129" s="530"/>
      <c r="BQ1129" s="530"/>
      <c r="BR1129" s="530"/>
      <c r="BS1129" s="530"/>
      <c r="BT1129" s="530"/>
      <c r="BU1129" s="530"/>
      <c r="BV1129" s="530"/>
      <c r="BW1129" s="530"/>
      <c r="BX1129" s="530"/>
      <c r="BY1129" s="530"/>
    </row>
    <row r="1130" s="372" customFormat="true" ht="15" customHeight="true" x14ac:dyDescent="0.2">
      <c r="BA1130" s="530"/>
      <c r="BB1130" s="399"/>
      <c r="BC1130" s="530"/>
      <c r="BD1130" s="530"/>
      <c r="BE1130" s="530"/>
      <c r="BF1130" s="530"/>
      <c r="BG1130" s="530"/>
      <c r="BH1130" s="530"/>
      <c r="BI1130" s="530"/>
      <c r="BJ1130" s="530"/>
      <c r="BK1130" s="530"/>
      <c r="BL1130" s="530"/>
      <c r="BM1130" s="530"/>
      <c r="BN1130" s="530"/>
      <c r="BO1130" s="530"/>
      <c r="BP1130" s="530"/>
      <c r="BQ1130" s="530"/>
      <c r="BR1130" s="530"/>
      <c r="BS1130" s="530"/>
      <c r="BT1130" s="530"/>
      <c r="BU1130" s="530"/>
      <c r="BV1130" s="530"/>
      <c r="BW1130" s="530"/>
      <c r="BX1130" s="530"/>
      <c r="BY1130" s="530"/>
    </row>
    <row r="1131" s="372" customFormat="true" ht="15" customHeight="true" x14ac:dyDescent="0.2">
      <c r="BA1131" s="530"/>
      <c r="BB1131" s="399"/>
      <c r="BC1131" s="530"/>
      <c r="BD1131" s="530"/>
      <c r="BE1131" s="530"/>
      <c r="BF1131" s="530"/>
      <c r="BG1131" s="530"/>
      <c r="BH1131" s="530"/>
      <c r="BI1131" s="530"/>
      <c r="BJ1131" s="530"/>
      <c r="BK1131" s="530"/>
      <c r="BL1131" s="530"/>
      <c r="BM1131" s="530"/>
      <c r="BN1131" s="530"/>
      <c r="BO1131" s="530"/>
      <c r="BP1131" s="530"/>
      <c r="BQ1131" s="530"/>
      <c r="BR1131" s="530"/>
      <c r="BS1131" s="530"/>
      <c r="BT1131" s="530"/>
      <c r="BU1131" s="530"/>
      <c r="BV1131" s="530"/>
      <c r="BW1131" s="530"/>
      <c r="BX1131" s="530"/>
      <c r="BY1131" s="530"/>
    </row>
    <row r="1132" s="372" customFormat="true" ht="15" customHeight="true" x14ac:dyDescent="0.2">
      <c r="BA1132" s="530"/>
      <c r="BB1132" s="399"/>
      <c r="BC1132" s="530"/>
      <c r="BD1132" s="530"/>
      <c r="BE1132" s="530"/>
      <c r="BF1132" s="530"/>
      <c r="BG1132" s="530"/>
      <c r="BH1132" s="530"/>
      <c r="BI1132" s="530"/>
      <c r="BJ1132" s="530"/>
      <c r="BK1132" s="530"/>
      <c r="BL1132" s="530"/>
      <c r="BM1132" s="530"/>
      <c r="BN1132" s="530"/>
      <c r="BO1132" s="530"/>
      <c r="BP1132" s="530"/>
      <c r="BQ1132" s="530"/>
      <c r="BR1132" s="530"/>
      <c r="BS1132" s="530"/>
      <c r="BT1132" s="530"/>
      <c r="BU1132" s="530"/>
      <c r="BV1132" s="530"/>
      <c r="BW1132" s="530"/>
      <c r="BX1132" s="530"/>
      <c r="BY1132" s="530"/>
    </row>
    <row r="1133" s="372" customFormat="true" ht="15" customHeight="true" x14ac:dyDescent="0.2">
      <c r="BA1133" s="530"/>
      <c r="BB1133" s="399"/>
      <c r="BC1133" s="530"/>
      <c r="BD1133" s="530"/>
      <c r="BE1133" s="530"/>
      <c r="BF1133" s="530"/>
      <c r="BG1133" s="530"/>
      <c r="BH1133" s="530"/>
      <c r="BI1133" s="530"/>
      <c r="BJ1133" s="530"/>
      <c r="BK1133" s="530"/>
      <c r="BL1133" s="530"/>
      <c r="BM1133" s="530"/>
      <c r="BN1133" s="530"/>
      <c r="BO1133" s="530"/>
      <c r="BP1133" s="530"/>
      <c r="BQ1133" s="530"/>
      <c r="BR1133" s="530"/>
      <c r="BS1133" s="530"/>
      <c r="BT1133" s="530"/>
      <c r="BU1133" s="530"/>
      <c r="BV1133" s="530"/>
      <c r="BW1133" s="530"/>
      <c r="BX1133" s="530"/>
      <c r="BY1133" s="530"/>
    </row>
    <row r="1134" s="372" customFormat="true" ht="15" customHeight="true" x14ac:dyDescent="0.2">
      <c r="BA1134" s="530"/>
      <c r="BB1134" s="399"/>
      <c r="BC1134" s="530"/>
      <c r="BD1134" s="530"/>
      <c r="BE1134" s="530"/>
      <c r="BF1134" s="530"/>
      <c r="BG1134" s="530"/>
      <c r="BH1134" s="530"/>
      <c r="BI1134" s="530"/>
      <c r="BJ1134" s="530"/>
      <c r="BK1134" s="530"/>
      <c r="BL1134" s="530"/>
      <c r="BM1134" s="530"/>
      <c r="BN1134" s="530"/>
      <c r="BO1134" s="530"/>
      <c r="BP1134" s="530"/>
      <c r="BQ1134" s="530"/>
      <c r="BR1134" s="530"/>
      <c r="BS1134" s="530"/>
      <c r="BT1134" s="530"/>
      <c r="BU1134" s="530"/>
      <c r="BV1134" s="530"/>
      <c r="BW1134" s="530"/>
      <c r="BX1134" s="530"/>
      <c r="BY1134" s="530"/>
    </row>
    <row r="1135" s="372" customFormat="true" ht="15" customHeight="true" x14ac:dyDescent="0.2">
      <c r="BA1135" s="530"/>
      <c r="BB1135" s="399"/>
      <c r="BC1135" s="530"/>
      <c r="BD1135" s="530"/>
      <c r="BE1135" s="530"/>
      <c r="BF1135" s="530"/>
      <c r="BG1135" s="530"/>
      <c r="BH1135" s="530"/>
      <c r="BI1135" s="530"/>
      <c r="BJ1135" s="530"/>
      <c r="BK1135" s="530"/>
      <c r="BL1135" s="530"/>
      <c r="BM1135" s="530"/>
      <c r="BN1135" s="530"/>
      <c r="BO1135" s="530"/>
      <c r="BP1135" s="530"/>
      <c r="BQ1135" s="530"/>
      <c r="BR1135" s="530"/>
      <c r="BS1135" s="530"/>
      <c r="BT1135" s="530"/>
      <c r="BU1135" s="530"/>
      <c r="BV1135" s="530"/>
      <c r="BW1135" s="530"/>
      <c r="BX1135" s="530"/>
      <c r="BY1135" s="530"/>
    </row>
    <row r="1136" s="372" customFormat="true" ht="15" customHeight="true" x14ac:dyDescent="0.2">
      <c r="BA1136" s="530"/>
      <c r="BB1136" s="399"/>
      <c r="BC1136" s="530"/>
      <c r="BD1136" s="530"/>
      <c r="BE1136" s="530"/>
      <c r="BF1136" s="530"/>
      <c r="BG1136" s="530"/>
      <c r="BH1136" s="530"/>
      <c r="BI1136" s="530"/>
      <c r="BJ1136" s="530"/>
      <c r="BK1136" s="530"/>
      <c r="BL1136" s="530"/>
      <c r="BM1136" s="530"/>
      <c r="BN1136" s="530"/>
      <c r="BO1136" s="530"/>
      <c r="BP1136" s="530"/>
      <c r="BQ1136" s="530"/>
      <c r="BR1136" s="530"/>
      <c r="BS1136" s="530"/>
      <c r="BT1136" s="530"/>
      <c r="BU1136" s="530"/>
      <c r="BV1136" s="530"/>
      <c r="BW1136" s="530"/>
      <c r="BX1136" s="530"/>
      <c r="BY1136" s="530"/>
    </row>
    <row r="1137" s="372" customFormat="true" ht="15" customHeight="true" x14ac:dyDescent="0.2">
      <c r="BA1137" s="530"/>
      <c r="BB1137" s="399"/>
      <c r="BC1137" s="530"/>
      <c r="BD1137" s="530"/>
      <c r="BE1137" s="530"/>
      <c r="BF1137" s="530"/>
      <c r="BG1137" s="530"/>
      <c r="BH1137" s="530"/>
      <c r="BI1137" s="530"/>
      <c r="BJ1137" s="530"/>
      <c r="BK1137" s="530"/>
      <c r="BL1137" s="530"/>
      <c r="BM1137" s="530"/>
      <c r="BN1137" s="530"/>
      <c r="BO1137" s="530"/>
      <c r="BP1137" s="530"/>
      <c r="BQ1137" s="530"/>
      <c r="BR1137" s="530"/>
      <c r="BS1137" s="530"/>
      <c r="BT1137" s="530"/>
      <c r="BU1137" s="530"/>
      <c r="BV1137" s="530"/>
      <c r="BW1137" s="530"/>
      <c r="BX1137" s="530"/>
      <c r="BY1137" s="530"/>
    </row>
    <row r="1138" s="372" customFormat="true" ht="15" customHeight="true" x14ac:dyDescent="0.2">
      <c r="BA1138" s="530"/>
      <c r="BB1138" s="399"/>
      <c r="BC1138" s="530"/>
      <c r="BD1138" s="530"/>
      <c r="BE1138" s="530"/>
      <c r="BF1138" s="530"/>
      <c r="BG1138" s="530"/>
      <c r="BH1138" s="530"/>
      <c r="BI1138" s="530"/>
      <c r="BJ1138" s="530"/>
      <c r="BK1138" s="530"/>
      <c r="BL1138" s="530"/>
      <c r="BM1138" s="530"/>
      <c r="BN1138" s="530"/>
      <c r="BO1138" s="530"/>
      <c r="BP1138" s="530"/>
      <c r="BQ1138" s="530"/>
      <c r="BR1138" s="530"/>
      <c r="BS1138" s="530"/>
      <c r="BT1138" s="530"/>
      <c r="BU1138" s="530"/>
      <c r="BV1138" s="530"/>
      <c r="BW1138" s="530"/>
      <c r="BX1138" s="530"/>
      <c r="BY1138" s="530"/>
    </row>
    <row r="1139" s="372" customFormat="true" ht="15" customHeight="true" x14ac:dyDescent="0.2">
      <c r="BA1139" s="530"/>
      <c r="BB1139" s="399"/>
      <c r="BC1139" s="530"/>
      <c r="BD1139" s="530"/>
      <c r="BE1139" s="530"/>
      <c r="BF1139" s="530"/>
      <c r="BG1139" s="530"/>
      <c r="BH1139" s="530"/>
      <c r="BI1139" s="530"/>
      <c r="BJ1139" s="530"/>
      <c r="BK1139" s="530"/>
      <c r="BL1139" s="530"/>
      <c r="BM1139" s="530"/>
      <c r="BN1139" s="530"/>
      <c r="BO1139" s="530"/>
      <c r="BP1139" s="530"/>
      <c r="BQ1139" s="530"/>
      <c r="BR1139" s="530"/>
      <c r="BS1139" s="530"/>
      <c r="BT1139" s="530"/>
      <c r="BU1139" s="530"/>
      <c r="BV1139" s="530"/>
      <c r="BW1139" s="530"/>
      <c r="BX1139" s="530"/>
      <c r="BY1139" s="530"/>
    </row>
    <row r="1140" s="372" customFormat="true" ht="15" customHeight="true" x14ac:dyDescent="0.2">
      <c r="BA1140" s="530"/>
      <c r="BB1140" s="399"/>
      <c r="BC1140" s="530"/>
      <c r="BD1140" s="530"/>
      <c r="BE1140" s="530"/>
      <c r="BF1140" s="530"/>
      <c r="BG1140" s="530"/>
      <c r="BH1140" s="530"/>
      <c r="BI1140" s="530"/>
      <c r="BJ1140" s="530"/>
      <c r="BK1140" s="530"/>
      <c r="BL1140" s="530"/>
      <c r="BM1140" s="530"/>
      <c r="BN1140" s="530"/>
      <c r="BO1140" s="530"/>
      <c r="BP1140" s="530"/>
      <c r="BQ1140" s="530"/>
      <c r="BR1140" s="530"/>
      <c r="BS1140" s="530"/>
      <c r="BT1140" s="530"/>
      <c r="BU1140" s="530"/>
      <c r="BV1140" s="530"/>
      <c r="BW1140" s="530"/>
      <c r="BX1140" s="530"/>
      <c r="BY1140" s="530"/>
    </row>
    <row r="1141" s="372" customFormat="true" ht="15" customHeight="true" x14ac:dyDescent="0.2">
      <c r="BA1141" s="530"/>
      <c r="BB1141" s="399"/>
      <c r="BC1141" s="530"/>
      <c r="BD1141" s="530"/>
      <c r="BE1141" s="530"/>
      <c r="BF1141" s="530"/>
      <c r="BG1141" s="530"/>
      <c r="BH1141" s="530"/>
      <c r="BI1141" s="530"/>
      <c r="BJ1141" s="530"/>
      <c r="BK1141" s="530"/>
      <c r="BL1141" s="530"/>
      <c r="BM1141" s="530"/>
      <c r="BN1141" s="530"/>
      <c r="BO1141" s="530"/>
      <c r="BP1141" s="530"/>
      <c r="BQ1141" s="530"/>
      <c r="BR1141" s="530"/>
      <c r="BS1141" s="530"/>
      <c r="BT1141" s="530"/>
      <c r="BU1141" s="530"/>
      <c r="BV1141" s="530"/>
      <c r="BW1141" s="530"/>
      <c r="BX1141" s="530"/>
      <c r="BY1141" s="530"/>
    </row>
    <row r="1142" s="372" customFormat="true" ht="15" customHeight="true" x14ac:dyDescent="0.2">
      <c r="BA1142" s="530"/>
      <c r="BB1142" s="399"/>
      <c r="BC1142" s="530"/>
      <c r="BD1142" s="530"/>
      <c r="BE1142" s="530"/>
      <c r="BF1142" s="530"/>
      <c r="BG1142" s="530"/>
      <c r="BH1142" s="530"/>
      <c r="BI1142" s="530"/>
      <c r="BJ1142" s="530"/>
      <c r="BK1142" s="530"/>
      <c r="BL1142" s="530"/>
      <c r="BM1142" s="530"/>
      <c r="BN1142" s="530"/>
      <c r="BO1142" s="530"/>
      <c r="BP1142" s="530"/>
      <c r="BQ1142" s="530"/>
      <c r="BR1142" s="530"/>
      <c r="BS1142" s="530"/>
      <c r="BT1142" s="530"/>
      <c r="BU1142" s="530"/>
      <c r="BV1142" s="530"/>
      <c r="BW1142" s="530"/>
      <c r="BX1142" s="530"/>
      <c r="BY1142" s="530"/>
    </row>
    <row r="1143" s="372" customFormat="true" ht="15" customHeight="true" x14ac:dyDescent="0.2">
      <c r="BA1143" s="530"/>
      <c r="BB1143" s="399"/>
      <c r="BC1143" s="530"/>
      <c r="BD1143" s="530"/>
      <c r="BE1143" s="530"/>
      <c r="BF1143" s="530"/>
      <c r="BG1143" s="530"/>
      <c r="BH1143" s="530"/>
      <c r="BI1143" s="530"/>
      <c r="BJ1143" s="530"/>
      <c r="BK1143" s="530"/>
      <c r="BL1143" s="530"/>
      <c r="BM1143" s="530"/>
      <c r="BN1143" s="530"/>
      <c r="BO1143" s="530"/>
      <c r="BP1143" s="530"/>
      <c r="BQ1143" s="530"/>
      <c r="BR1143" s="530"/>
      <c r="BS1143" s="530"/>
      <c r="BT1143" s="530"/>
      <c r="BU1143" s="530"/>
      <c r="BV1143" s="530"/>
      <c r="BW1143" s="530"/>
      <c r="BX1143" s="530"/>
      <c r="BY1143" s="530"/>
    </row>
    <row r="1144" s="372" customFormat="true" ht="15" customHeight="true" x14ac:dyDescent="0.2">
      <c r="BA1144" s="530"/>
      <c r="BB1144" s="399"/>
      <c r="BC1144" s="530"/>
      <c r="BD1144" s="530"/>
      <c r="BE1144" s="530"/>
      <c r="BF1144" s="530"/>
      <c r="BG1144" s="530"/>
      <c r="BH1144" s="530"/>
      <c r="BI1144" s="530"/>
      <c r="BJ1144" s="530"/>
      <c r="BK1144" s="530"/>
      <c r="BL1144" s="530"/>
      <c r="BM1144" s="530"/>
      <c r="BN1144" s="530"/>
      <c r="BO1144" s="530"/>
      <c r="BP1144" s="530"/>
      <c r="BQ1144" s="530"/>
      <c r="BR1144" s="530"/>
      <c r="BS1144" s="530"/>
      <c r="BT1144" s="530"/>
      <c r="BU1144" s="530"/>
      <c r="BV1144" s="530"/>
      <c r="BW1144" s="530"/>
      <c r="BX1144" s="530"/>
      <c r="BY1144" s="530"/>
    </row>
    <row r="1145" s="372" customFormat="true" ht="15" customHeight="true" x14ac:dyDescent="0.2">
      <c r="BA1145" s="530"/>
      <c r="BB1145" s="399"/>
      <c r="BC1145" s="530"/>
      <c r="BD1145" s="530"/>
      <c r="BE1145" s="530"/>
      <c r="BF1145" s="530"/>
      <c r="BG1145" s="530"/>
      <c r="BH1145" s="530"/>
      <c r="BI1145" s="530"/>
      <c r="BJ1145" s="530"/>
      <c r="BK1145" s="530"/>
      <c r="BL1145" s="530"/>
      <c r="BM1145" s="530"/>
      <c r="BN1145" s="530"/>
      <c r="BO1145" s="530"/>
      <c r="BP1145" s="530"/>
      <c r="BQ1145" s="530"/>
      <c r="BR1145" s="530"/>
      <c r="BS1145" s="530"/>
      <c r="BT1145" s="530"/>
      <c r="BU1145" s="530"/>
      <c r="BV1145" s="530"/>
      <c r="BW1145" s="530"/>
      <c r="BX1145" s="530"/>
      <c r="BY1145" s="530"/>
    </row>
    <row r="1146" s="372" customFormat="true" ht="15" customHeight="true" x14ac:dyDescent="0.2">
      <c r="BA1146" s="530"/>
      <c r="BB1146" s="399"/>
      <c r="BC1146" s="530"/>
      <c r="BD1146" s="530"/>
      <c r="BE1146" s="530"/>
      <c r="BF1146" s="530"/>
      <c r="BG1146" s="530"/>
      <c r="BH1146" s="530"/>
      <c r="BI1146" s="530"/>
      <c r="BJ1146" s="530"/>
      <c r="BK1146" s="530"/>
      <c r="BL1146" s="530"/>
      <c r="BM1146" s="530"/>
      <c r="BN1146" s="530"/>
      <c r="BO1146" s="530"/>
      <c r="BP1146" s="530"/>
      <c r="BQ1146" s="530"/>
      <c r="BR1146" s="530"/>
      <c r="BS1146" s="530"/>
      <c r="BT1146" s="530"/>
      <c r="BU1146" s="530"/>
      <c r="BV1146" s="530"/>
      <c r="BW1146" s="530"/>
      <c r="BX1146" s="530"/>
      <c r="BY1146" s="530"/>
    </row>
    <row r="1147" s="372" customFormat="true" ht="15" customHeight="true" x14ac:dyDescent="0.2">
      <c r="BA1147" s="530"/>
      <c r="BB1147" s="399"/>
      <c r="BC1147" s="530"/>
      <c r="BD1147" s="530"/>
      <c r="BE1147" s="530"/>
      <c r="BF1147" s="530"/>
      <c r="BG1147" s="530"/>
      <c r="BH1147" s="530"/>
      <c r="BI1147" s="530"/>
      <c r="BJ1147" s="530"/>
      <c r="BK1147" s="530"/>
      <c r="BL1147" s="530"/>
      <c r="BM1147" s="530"/>
      <c r="BN1147" s="530"/>
      <c r="BO1147" s="530"/>
      <c r="BP1147" s="530"/>
      <c r="BQ1147" s="530"/>
      <c r="BR1147" s="530"/>
      <c r="BS1147" s="530"/>
      <c r="BT1147" s="530"/>
      <c r="BU1147" s="530"/>
      <c r="BV1147" s="530"/>
      <c r="BW1147" s="530"/>
      <c r="BX1147" s="530"/>
      <c r="BY1147" s="530"/>
    </row>
    <row r="1148" s="372" customFormat="true" ht="15" customHeight="true" x14ac:dyDescent="0.2">
      <c r="BA1148" s="530"/>
      <c r="BB1148" s="399"/>
      <c r="BC1148" s="530"/>
      <c r="BD1148" s="530"/>
      <c r="BE1148" s="530"/>
      <c r="BF1148" s="530"/>
      <c r="BG1148" s="530"/>
      <c r="BH1148" s="530"/>
      <c r="BI1148" s="530"/>
      <c r="BJ1148" s="530"/>
      <c r="BK1148" s="530"/>
      <c r="BL1148" s="530"/>
      <c r="BM1148" s="530"/>
      <c r="BN1148" s="530"/>
      <c r="BO1148" s="530"/>
      <c r="BP1148" s="530"/>
      <c r="BQ1148" s="530"/>
      <c r="BR1148" s="530"/>
      <c r="BS1148" s="530"/>
      <c r="BT1148" s="530"/>
      <c r="BU1148" s="530"/>
      <c r="BV1148" s="530"/>
      <c r="BW1148" s="530"/>
      <c r="BX1148" s="530"/>
      <c r="BY1148" s="530"/>
    </row>
    <row r="1149" s="372" customFormat="true" ht="15" customHeight="true" x14ac:dyDescent="0.2">
      <c r="BA1149" s="530"/>
      <c r="BB1149" s="399"/>
      <c r="BC1149" s="530"/>
      <c r="BD1149" s="530"/>
      <c r="BE1149" s="530"/>
      <c r="BF1149" s="530"/>
      <c r="BG1149" s="530"/>
      <c r="BH1149" s="530"/>
      <c r="BI1149" s="530"/>
      <c r="BJ1149" s="530"/>
      <c r="BK1149" s="530"/>
      <c r="BL1149" s="530"/>
      <c r="BM1149" s="530"/>
      <c r="BN1149" s="530"/>
      <c r="BO1149" s="530"/>
      <c r="BP1149" s="530"/>
      <c r="BQ1149" s="530"/>
      <c r="BR1149" s="530"/>
      <c r="BS1149" s="530"/>
      <c r="BT1149" s="530"/>
      <c r="BU1149" s="530"/>
      <c r="BV1149" s="530"/>
      <c r="BW1149" s="530"/>
      <c r="BX1149" s="530"/>
      <c r="BY1149" s="530"/>
    </row>
    <row r="1150" s="372" customFormat="true" ht="15" customHeight="true" x14ac:dyDescent="0.2">
      <c r="BA1150" s="530"/>
      <c r="BB1150" s="399"/>
      <c r="BC1150" s="530"/>
      <c r="BD1150" s="530"/>
      <c r="BE1150" s="530"/>
      <c r="BF1150" s="530"/>
      <c r="BG1150" s="530"/>
      <c r="BH1150" s="530"/>
      <c r="BI1150" s="530"/>
      <c r="BJ1150" s="530"/>
      <c r="BK1150" s="530"/>
      <c r="BL1150" s="530"/>
      <c r="BM1150" s="530"/>
      <c r="BN1150" s="530"/>
      <c r="BO1150" s="530"/>
      <c r="BP1150" s="530"/>
      <c r="BQ1150" s="530"/>
      <c r="BR1150" s="530"/>
      <c r="BS1150" s="530"/>
      <c r="BT1150" s="530"/>
      <c r="BU1150" s="530"/>
      <c r="BV1150" s="530"/>
      <c r="BW1150" s="530"/>
      <c r="BX1150" s="530"/>
      <c r="BY1150" s="530"/>
    </row>
    <row r="1151" s="372" customFormat="true" ht="15" customHeight="true" x14ac:dyDescent="0.2">
      <c r="BA1151" s="530"/>
      <c r="BB1151" s="399"/>
      <c r="BC1151" s="530"/>
      <c r="BD1151" s="530"/>
      <c r="BE1151" s="530"/>
      <c r="BF1151" s="530"/>
      <c r="BG1151" s="530"/>
      <c r="BH1151" s="530"/>
      <c r="BI1151" s="530"/>
      <c r="BJ1151" s="530"/>
      <c r="BK1151" s="530"/>
      <c r="BL1151" s="530"/>
      <c r="BM1151" s="530"/>
      <c r="BN1151" s="530"/>
      <c r="BO1151" s="530"/>
      <c r="BP1151" s="530"/>
      <c r="BQ1151" s="530"/>
      <c r="BR1151" s="530"/>
      <c r="BS1151" s="530"/>
      <c r="BT1151" s="530"/>
      <c r="BU1151" s="530"/>
      <c r="BV1151" s="530"/>
      <c r="BW1151" s="530"/>
      <c r="BX1151" s="530"/>
      <c r="BY1151" s="530"/>
    </row>
    <row r="1152" s="372" customFormat="true" ht="15" customHeight="true" x14ac:dyDescent="0.2">
      <c r="BA1152" s="530"/>
      <c r="BB1152" s="399"/>
      <c r="BC1152" s="530"/>
      <c r="BD1152" s="530"/>
      <c r="BE1152" s="530"/>
      <c r="BF1152" s="530"/>
      <c r="BG1152" s="530"/>
      <c r="BH1152" s="530"/>
      <c r="BI1152" s="530"/>
      <c r="BJ1152" s="530"/>
      <c r="BK1152" s="530"/>
      <c r="BL1152" s="530"/>
      <c r="BM1152" s="530"/>
      <c r="BN1152" s="530"/>
      <c r="BO1152" s="530"/>
      <c r="BP1152" s="530"/>
      <c r="BQ1152" s="530"/>
      <c r="BR1152" s="530"/>
      <c r="BS1152" s="530"/>
      <c r="BT1152" s="530"/>
      <c r="BU1152" s="530"/>
      <c r="BV1152" s="530"/>
      <c r="BW1152" s="530"/>
      <c r="BX1152" s="530"/>
      <c r="BY1152" s="530"/>
    </row>
    <row r="1153" s="372" customFormat="true" ht="15" customHeight="true" x14ac:dyDescent="0.2">
      <c r="BA1153" s="530"/>
      <c r="BB1153" s="399"/>
      <c r="BC1153" s="530"/>
      <c r="BD1153" s="530"/>
      <c r="BE1153" s="530"/>
      <c r="BF1153" s="530"/>
      <c r="BG1153" s="530"/>
      <c r="BH1153" s="530"/>
      <c r="BI1153" s="530"/>
      <c r="BJ1153" s="530"/>
      <c r="BK1153" s="530"/>
      <c r="BL1153" s="530"/>
      <c r="BM1153" s="530"/>
      <c r="BN1153" s="530"/>
      <c r="BO1153" s="530"/>
      <c r="BP1153" s="530"/>
      <c r="BQ1153" s="530"/>
      <c r="BR1153" s="530"/>
      <c r="BS1153" s="530"/>
      <c r="BT1153" s="530"/>
      <c r="BU1153" s="530"/>
      <c r="BV1153" s="530"/>
      <c r="BW1153" s="530"/>
      <c r="BX1153" s="530"/>
      <c r="BY1153" s="530"/>
    </row>
    <row r="1154" s="372" customFormat="true" ht="15" customHeight="true" x14ac:dyDescent="0.2">
      <c r="BA1154" s="530"/>
      <c r="BB1154" s="399"/>
      <c r="BC1154" s="530"/>
      <c r="BD1154" s="530"/>
      <c r="BE1154" s="530"/>
      <c r="BF1154" s="530"/>
      <c r="BG1154" s="530"/>
      <c r="BH1154" s="530"/>
      <c r="BI1154" s="530"/>
      <c r="BJ1154" s="530"/>
      <c r="BK1154" s="530"/>
      <c r="BL1154" s="530"/>
      <c r="BM1154" s="530"/>
      <c r="BN1154" s="530"/>
      <c r="BO1154" s="530"/>
      <c r="BP1154" s="530"/>
      <c r="BQ1154" s="530"/>
      <c r="BR1154" s="530"/>
      <c r="BS1154" s="530"/>
      <c r="BT1154" s="530"/>
      <c r="BU1154" s="530"/>
      <c r="BV1154" s="530"/>
      <c r="BW1154" s="530"/>
      <c r="BX1154" s="530"/>
      <c r="BY1154" s="530"/>
    </row>
    <row r="1155" s="372" customFormat="true" ht="15" customHeight="true" x14ac:dyDescent="0.2">
      <c r="BA1155" s="530"/>
      <c r="BB1155" s="399"/>
      <c r="BC1155" s="530"/>
      <c r="BD1155" s="530"/>
      <c r="BE1155" s="530"/>
      <c r="BF1155" s="530"/>
      <c r="BG1155" s="530"/>
      <c r="BH1155" s="530"/>
      <c r="BI1155" s="530"/>
      <c r="BJ1155" s="530"/>
      <c r="BK1155" s="530"/>
      <c r="BL1155" s="530"/>
      <c r="BM1155" s="530"/>
      <c r="BN1155" s="530"/>
      <c r="BO1155" s="530"/>
      <c r="BP1155" s="530"/>
      <c r="BQ1155" s="530"/>
      <c r="BR1155" s="530"/>
      <c r="BS1155" s="530"/>
      <c r="BT1155" s="530"/>
      <c r="BU1155" s="530"/>
      <c r="BV1155" s="530"/>
      <c r="BW1155" s="530"/>
      <c r="BX1155" s="530"/>
      <c r="BY1155" s="530"/>
    </row>
    <row r="1156" s="372" customFormat="true" ht="15" customHeight="true" x14ac:dyDescent="0.2">
      <c r="BA1156" s="530"/>
      <c r="BB1156" s="399"/>
      <c r="BC1156" s="530"/>
      <c r="BD1156" s="530"/>
      <c r="BE1156" s="530"/>
      <c r="BF1156" s="530"/>
      <c r="BG1156" s="530"/>
      <c r="BH1156" s="530"/>
      <c r="BI1156" s="530"/>
      <c r="BJ1156" s="530"/>
      <c r="BK1156" s="530"/>
      <c r="BL1156" s="530"/>
      <c r="BM1156" s="530"/>
      <c r="BN1156" s="530"/>
      <c r="BO1156" s="530"/>
      <c r="BP1156" s="530"/>
      <c r="BQ1156" s="530"/>
      <c r="BR1156" s="530"/>
      <c r="BS1156" s="530"/>
      <c r="BT1156" s="530"/>
      <c r="BU1156" s="530"/>
      <c r="BV1156" s="530"/>
      <c r="BW1156" s="530"/>
      <c r="BX1156" s="530"/>
      <c r="BY1156" s="530"/>
    </row>
    <row r="1157" s="372" customFormat="true" ht="15" customHeight="true" x14ac:dyDescent="0.2">
      <c r="BA1157" s="530"/>
      <c r="BB1157" s="399"/>
      <c r="BC1157" s="530"/>
      <c r="BD1157" s="530"/>
      <c r="BE1157" s="530"/>
      <c r="BF1157" s="530"/>
      <c r="BG1157" s="530"/>
      <c r="BH1157" s="530"/>
      <c r="BI1157" s="530"/>
      <c r="BJ1157" s="530"/>
      <c r="BK1157" s="530"/>
      <c r="BL1157" s="530"/>
      <c r="BM1157" s="530"/>
      <c r="BN1157" s="530"/>
      <c r="BO1157" s="530"/>
      <c r="BP1157" s="530"/>
      <c r="BQ1157" s="530"/>
      <c r="BR1157" s="530"/>
      <c r="BS1157" s="530"/>
      <c r="BT1157" s="530"/>
      <c r="BU1157" s="530"/>
      <c r="BV1157" s="530"/>
      <c r="BW1157" s="530"/>
      <c r="BX1157" s="530"/>
      <c r="BY1157" s="530"/>
    </row>
    <row r="1158" s="372" customFormat="true" ht="15" customHeight="true" x14ac:dyDescent="0.2">
      <c r="BA1158" s="530"/>
      <c r="BB1158" s="399"/>
      <c r="BC1158" s="530"/>
      <c r="BD1158" s="530"/>
      <c r="BE1158" s="530"/>
      <c r="BF1158" s="530"/>
      <c r="BG1158" s="530"/>
      <c r="BH1158" s="530"/>
      <c r="BI1158" s="530"/>
      <c r="BJ1158" s="530"/>
      <c r="BK1158" s="530"/>
      <c r="BL1158" s="530"/>
      <c r="BM1158" s="530"/>
      <c r="BN1158" s="530"/>
      <c r="BO1158" s="530"/>
      <c r="BP1158" s="530"/>
      <c r="BQ1158" s="530"/>
      <c r="BR1158" s="530"/>
      <c r="BS1158" s="530"/>
      <c r="BT1158" s="530"/>
      <c r="BU1158" s="530"/>
      <c r="BV1158" s="530"/>
      <c r="BW1158" s="530"/>
      <c r="BX1158" s="530"/>
      <c r="BY1158" s="530"/>
    </row>
    <row r="1159" s="372" customFormat="true" ht="15" customHeight="true" x14ac:dyDescent="0.2">
      <c r="BA1159" s="530"/>
      <c r="BB1159" s="399"/>
      <c r="BC1159" s="530"/>
      <c r="BD1159" s="530"/>
      <c r="BE1159" s="530"/>
      <c r="BF1159" s="530"/>
      <c r="BG1159" s="530"/>
      <c r="BH1159" s="530"/>
      <c r="BI1159" s="530"/>
      <c r="BJ1159" s="530"/>
      <c r="BK1159" s="530"/>
      <c r="BL1159" s="530"/>
      <c r="BM1159" s="530"/>
      <c r="BN1159" s="530"/>
      <c r="BO1159" s="530"/>
      <c r="BP1159" s="530"/>
      <c r="BQ1159" s="530"/>
      <c r="BR1159" s="530"/>
      <c r="BS1159" s="530"/>
      <c r="BT1159" s="530"/>
      <c r="BU1159" s="530"/>
      <c r="BV1159" s="530"/>
      <c r="BW1159" s="530"/>
      <c r="BX1159" s="530"/>
      <c r="BY1159" s="530"/>
    </row>
    <row r="1160" s="372" customFormat="true" ht="15" customHeight="true" x14ac:dyDescent="0.2">
      <c r="BA1160" s="530"/>
      <c r="BB1160" s="399"/>
      <c r="BC1160" s="530"/>
      <c r="BD1160" s="530"/>
      <c r="BE1160" s="530"/>
      <c r="BF1160" s="530"/>
      <c r="BG1160" s="530"/>
      <c r="BH1160" s="530"/>
      <c r="BI1160" s="530"/>
      <c r="BJ1160" s="530"/>
      <c r="BK1160" s="530"/>
      <c r="BL1160" s="530"/>
      <c r="BM1160" s="530"/>
      <c r="BN1160" s="530"/>
      <c r="BO1160" s="530"/>
      <c r="BP1160" s="530"/>
      <c r="BQ1160" s="530"/>
      <c r="BR1160" s="530"/>
      <c r="BS1160" s="530"/>
      <c r="BT1160" s="530"/>
      <c r="BU1160" s="530"/>
      <c r="BV1160" s="530"/>
      <c r="BW1160" s="530"/>
      <c r="BX1160" s="530"/>
      <c r="BY1160" s="530"/>
    </row>
    <row r="1161" s="372" customFormat="true" ht="15" customHeight="true" x14ac:dyDescent="0.2">
      <c r="BA1161" s="530"/>
      <c r="BB1161" s="399"/>
      <c r="BC1161" s="530"/>
      <c r="BD1161" s="530"/>
      <c r="BE1161" s="530"/>
      <c r="BF1161" s="530"/>
      <c r="BG1161" s="530"/>
      <c r="BH1161" s="530"/>
      <c r="BI1161" s="530"/>
      <c r="BJ1161" s="530"/>
      <c r="BK1161" s="530"/>
      <c r="BL1161" s="530"/>
      <c r="BM1161" s="530"/>
      <c r="BN1161" s="530"/>
      <c r="BO1161" s="530"/>
      <c r="BP1161" s="530"/>
      <c r="BQ1161" s="530"/>
      <c r="BR1161" s="530"/>
      <c r="BS1161" s="530"/>
      <c r="BT1161" s="530"/>
      <c r="BU1161" s="530"/>
      <c r="BV1161" s="530"/>
      <c r="BW1161" s="530"/>
      <c r="BX1161" s="530"/>
      <c r="BY1161" s="530"/>
    </row>
    <row r="1162" s="372" customFormat="true" ht="15" customHeight="true" x14ac:dyDescent="0.2">
      <c r="BA1162" s="530"/>
      <c r="BB1162" s="399"/>
      <c r="BC1162" s="530"/>
      <c r="BD1162" s="530"/>
      <c r="BE1162" s="530"/>
      <c r="BF1162" s="530"/>
      <c r="BG1162" s="530"/>
      <c r="BH1162" s="530"/>
      <c r="BI1162" s="530"/>
      <c r="BJ1162" s="530"/>
      <c r="BK1162" s="530"/>
      <c r="BL1162" s="530"/>
      <c r="BM1162" s="530"/>
      <c r="BN1162" s="530"/>
      <c r="BO1162" s="530"/>
      <c r="BP1162" s="530"/>
      <c r="BQ1162" s="530"/>
      <c r="BR1162" s="530"/>
      <c r="BS1162" s="530"/>
      <c r="BT1162" s="530"/>
      <c r="BU1162" s="530"/>
      <c r="BV1162" s="530"/>
      <c r="BW1162" s="530"/>
      <c r="BX1162" s="530"/>
      <c r="BY1162" s="530"/>
    </row>
    <row r="1163" s="372" customFormat="true" ht="15" customHeight="true" x14ac:dyDescent="0.2">
      <c r="BA1163" s="530"/>
      <c r="BB1163" s="399"/>
      <c r="BC1163" s="530"/>
      <c r="BD1163" s="530"/>
      <c r="BE1163" s="530"/>
      <c r="BF1163" s="530"/>
      <c r="BG1163" s="530"/>
      <c r="BH1163" s="530"/>
      <c r="BI1163" s="530"/>
      <c r="BJ1163" s="530"/>
      <c r="BK1163" s="530"/>
      <c r="BL1163" s="530"/>
      <c r="BM1163" s="530"/>
      <c r="BN1163" s="530"/>
      <c r="BO1163" s="530"/>
      <c r="BP1163" s="530"/>
      <c r="BQ1163" s="530"/>
      <c r="BR1163" s="530"/>
      <c r="BS1163" s="530"/>
      <c r="BT1163" s="530"/>
      <c r="BU1163" s="530"/>
      <c r="BV1163" s="530"/>
      <c r="BW1163" s="530"/>
      <c r="BX1163" s="530"/>
      <c r="BY1163" s="530"/>
    </row>
    <row r="1164" s="372" customFormat="true" ht="15" customHeight="true" x14ac:dyDescent="0.2">
      <c r="BA1164" s="530"/>
      <c r="BB1164" s="399"/>
      <c r="BC1164" s="530"/>
      <c r="BD1164" s="530"/>
      <c r="BE1164" s="530"/>
      <c r="BF1164" s="530"/>
      <c r="BG1164" s="530"/>
      <c r="BH1164" s="530"/>
      <c r="BI1164" s="530"/>
      <c r="BJ1164" s="530"/>
      <c r="BK1164" s="530"/>
      <c r="BL1164" s="530"/>
      <c r="BM1164" s="530"/>
      <c r="BN1164" s="530"/>
      <c r="BO1164" s="530"/>
      <c r="BP1164" s="530"/>
      <c r="BQ1164" s="530"/>
      <c r="BR1164" s="530"/>
      <c r="BS1164" s="530"/>
      <c r="BT1164" s="530"/>
      <c r="BU1164" s="530"/>
      <c r="BV1164" s="530"/>
      <c r="BW1164" s="530"/>
      <c r="BX1164" s="530"/>
      <c r="BY1164" s="530"/>
    </row>
    <row r="1165" s="372" customFormat="true" ht="15" customHeight="true" x14ac:dyDescent="0.2">
      <c r="BA1165" s="530"/>
      <c r="BB1165" s="399"/>
      <c r="BC1165" s="530"/>
      <c r="BD1165" s="530"/>
      <c r="BE1165" s="530"/>
      <c r="BF1165" s="530"/>
      <c r="BG1165" s="530"/>
      <c r="BH1165" s="530"/>
      <c r="BI1165" s="530"/>
      <c r="BJ1165" s="530"/>
      <c r="BK1165" s="530"/>
      <c r="BL1165" s="530"/>
      <c r="BM1165" s="530"/>
      <c r="BN1165" s="530"/>
      <c r="BO1165" s="530"/>
      <c r="BP1165" s="530"/>
      <c r="BQ1165" s="530"/>
      <c r="BR1165" s="530"/>
      <c r="BS1165" s="530"/>
      <c r="BT1165" s="530"/>
      <c r="BU1165" s="530"/>
      <c r="BV1165" s="530"/>
      <c r="BW1165" s="530"/>
      <c r="BX1165" s="530"/>
      <c r="BY1165" s="530"/>
    </row>
    <row r="1166" s="372" customFormat="true" ht="15" customHeight="true" x14ac:dyDescent="0.2">
      <c r="BA1166" s="530"/>
      <c r="BB1166" s="399"/>
      <c r="BC1166" s="530"/>
      <c r="BD1166" s="530"/>
      <c r="BE1166" s="530"/>
      <c r="BF1166" s="530"/>
      <c r="BG1166" s="530"/>
      <c r="BH1166" s="530"/>
      <c r="BI1166" s="530"/>
      <c r="BJ1166" s="530"/>
      <c r="BK1166" s="530"/>
      <c r="BL1166" s="530"/>
      <c r="BM1166" s="530"/>
      <c r="BN1166" s="530"/>
      <c r="BO1166" s="530"/>
      <c r="BP1166" s="530"/>
      <c r="BQ1166" s="530"/>
      <c r="BR1166" s="530"/>
      <c r="BS1166" s="530"/>
      <c r="BT1166" s="530"/>
      <c r="BU1166" s="530"/>
      <c r="BV1166" s="530"/>
      <c r="BW1166" s="530"/>
      <c r="BX1166" s="530"/>
      <c r="BY1166" s="530"/>
    </row>
    <row r="1167" s="372" customFormat="true" ht="15" customHeight="true" x14ac:dyDescent="0.2">
      <c r="BA1167" s="530"/>
      <c r="BB1167" s="399"/>
      <c r="BC1167" s="530"/>
      <c r="BD1167" s="530"/>
      <c r="BE1167" s="530"/>
      <c r="BF1167" s="530"/>
      <c r="BG1167" s="530"/>
      <c r="BH1167" s="530"/>
      <c r="BI1167" s="530"/>
      <c r="BJ1167" s="530"/>
      <c r="BK1167" s="530"/>
      <c r="BL1167" s="530"/>
      <c r="BM1167" s="530"/>
      <c r="BN1167" s="530"/>
      <c r="BO1167" s="530"/>
      <c r="BP1167" s="530"/>
      <c r="BQ1167" s="530"/>
      <c r="BR1167" s="530"/>
      <c r="BS1167" s="530"/>
      <c r="BT1167" s="530"/>
      <c r="BU1167" s="530"/>
      <c r="BV1167" s="530"/>
      <c r="BW1167" s="530"/>
      <c r="BX1167" s="530"/>
      <c r="BY1167" s="530"/>
    </row>
    <row r="1168" s="372" customFormat="true" ht="15" customHeight="true" x14ac:dyDescent="0.2">
      <c r="BA1168" s="530"/>
      <c r="BB1168" s="399"/>
      <c r="BC1168" s="530"/>
      <c r="BD1168" s="530"/>
      <c r="BE1168" s="530"/>
      <c r="BF1168" s="530"/>
      <c r="BG1168" s="530"/>
      <c r="BH1168" s="530"/>
      <c r="BI1168" s="530"/>
      <c r="BJ1168" s="530"/>
      <c r="BK1168" s="530"/>
      <c r="BL1168" s="530"/>
      <c r="BM1168" s="530"/>
      <c r="BN1168" s="530"/>
      <c r="BO1168" s="530"/>
      <c r="BP1168" s="530"/>
      <c r="BQ1168" s="530"/>
      <c r="BR1168" s="530"/>
      <c r="BS1168" s="530"/>
      <c r="BT1168" s="530"/>
      <c r="BU1168" s="530"/>
      <c r="BV1168" s="530"/>
      <c r="BW1168" s="530"/>
      <c r="BX1168" s="530"/>
      <c r="BY1168" s="530"/>
    </row>
    <row r="1169" s="372" customFormat="true" ht="15" customHeight="true" x14ac:dyDescent="0.2">
      <c r="BA1169" s="530"/>
      <c r="BB1169" s="399"/>
      <c r="BC1169" s="530"/>
      <c r="BD1169" s="530"/>
      <c r="BE1169" s="530"/>
      <c r="BF1169" s="530"/>
      <c r="BG1169" s="530"/>
      <c r="BH1169" s="530"/>
      <c r="BI1169" s="530"/>
      <c r="BJ1169" s="530"/>
      <c r="BK1169" s="530"/>
      <c r="BL1169" s="530"/>
      <c r="BM1169" s="530"/>
      <c r="BN1169" s="530"/>
      <c r="BO1169" s="530"/>
      <c r="BP1169" s="530"/>
      <c r="BQ1169" s="530"/>
      <c r="BR1169" s="530"/>
      <c r="BS1169" s="530"/>
      <c r="BT1169" s="530"/>
      <c r="BU1169" s="530"/>
      <c r="BV1169" s="530"/>
      <c r="BW1169" s="530"/>
      <c r="BX1169" s="530"/>
      <c r="BY1169" s="530"/>
    </row>
    <row r="1170" s="372" customFormat="true" ht="15" customHeight="true" x14ac:dyDescent="0.2">
      <c r="A1170" s="468"/>
      <c r="B1170" s="920"/>
      <c r="C1170" s="921"/>
      <c r="D1170" s="921"/>
      <c r="E1170" s="921"/>
      <c r="F1170" s="921"/>
      <c r="G1170" s="921"/>
      <c r="H1170" s="921"/>
      <c r="I1170" s="921"/>
      <c r="J1170" s="921"/>
      <c r="K1170" s="921"/>
      <c r="L1170" s="921"/>
      <c r="M1170" s="921"/>
      <c r="N1170" s="921"/>
      <c r="O1170" s="921"/>
      <c r="P1170" s="921"/>
      <c r="Q1170" s="921"/>
      <c r="R1170" s="921"/>
      <c r="S1170" s="921"/>
      <c r="T1170" s="921"/>
      <c r="U1170" s="921"/>
      <c r="V1170" s="921"/>
      <c r="W1170" s="921"/>
      <c r="X1170" s="921"/>
      <c r="Y1170" s="921"/>
      <c r="Z1170" s="921"/>
      <c r="BA1170" s="530"/>
      <c r="BB1170" s="399"/>
      <c r="BC1170" s="530"/>
      <c r="BD1170" s="530"/>
      <c r="BE1170" s="530"/>
      <c r="BF1170" s="530"/>
      <c r="BG1170" s="530"/>
      <c r="BH1170" s="530"/>
      <c r="BI1170" s="530"/>
      <c r="BJ1170" s="530"/>
      <c r="BK1170" s="530"/>
      <c r="BL1170" s="530"/>
      <c r="BM1170" s="530"/>
      <c r="BN1170" s="530"/>
      <c r="BO1170" s="530"/>
      <c r="BP1170" s="530"/>
      <c r="BQ1170" s="530"/>
      <c r="BR1170" s="530"/>
      <c r="BS1170" s="530"/>
      <c r="BT1170" s="530"/>
      <c r="BU1170" s="530"/>
      <c r="BV1170" s="530"/>
      <c r="BW1170" s="530"/>
      <c r="BX1170" s="530"/>
      <c r="BY1170" s="530"/>
    </row>
    <row r="1171" s="372" customFormat="true" ht="15" customHeight="true" x14ac:dyDescent="0.2">
      <c r="A1171" s="468"/>
      <c r="B1171" s="920"/>
      <c r="C1171" s="921"/>
      <c r="D1171" s="921"/>
      <c r="E1171" s="921"/>
      <c r="F1171" s="921"/>
      <c r="G1171" s="921"/>
      <c r="H1171" s="921"/>
      <c r="I1171" s="921"/>
      <c r="J1171" s="921"/>
      <c r="K1171" s="921"/>
      <c r="L1171" s="921"/>
      <c r="M1171" s="921"/>
      <c r="N1171" s="921"/>
      <c r="O1171" s="921"/>
      <c r="P1171" s="921"/>
      <c r="Q1171" s="921"/>
      <c r="R1171" s="921"/>
      <c r="S1171" s="921"/>
      <c r="T1171" s="921"/>
      <c r="U1171" s="921"/>
      <c r="V1171" s="921"/>
      <c r="W1171" s="921"/>
      <c r="X1171" s="921"/>
      <c r="Y1171" s="921"/>
      <c r="Z1171" s="921"/>
      <c r="BA1171" s="530"/>
      <c r="BB1171" s="399"/>
      <c r="BC1171" s="530"/>
      <c r="BD1171" s="530"/>
      <c r="BE1171" s="530"/>
      <c r="BF1171" s="530"/>
      <c r="BG1171" s="530"/>
      <c r="BH1171" s="530"/>
      <c r="BI1171" s="530"/>
      <c r="BJ1171" s="530"/>
      <c r="BK1171" s="530"/>
      <c r="BL1171" s="530"/>
      <c r="BM1171" s="530"/>
      <c r="BN1171" s="530"/>
      <c r="BO1171" s="530"/>
      <c r="BP1171" s="530"/>
      <c r="BQ1171" s="530"/>
      <c r="BR1171" s="530"/>
      <c r="BS1171" s="530"/>
      <c r="BT1171" s="530"/>
      <c r="BU1171" s="530"/>
      <c r="BV1171" s="530"/>
      <c r="BW1171" s="530"/>
      <c r="BX1171" s="530"/>
      <c r="BY1171" s="530"/>
    </row>
    <row r="1172" s="372" customFormat="true" ht="15" customHeight="true" x14ac:dyDescent="0.2">
      <c r="A1172" s="468"/>
      <c r="B1172" s="920"/>
      <c r="C1172" s="921"/>
      <c r="D1172" s="921"/>
      <c r="E1172" s="921"/>
      <c r="F1172" s="921"/>
      <c r="G1172" s="921"/>
      <c r="H1172" s="921"/>
      <c r="I1172" s="921"/>
      <c r="J1172" s="921"/>
      <c r="K1172" s="921"/>
      <c r="L1172" s="921"/>
      <c r="M1172" s="921"/>
      <c r="N1172" s="921"/>
      <c r="O1172" s="921"/>
      <c r="P1172" s="921"/>
      <c r="Q1172" s="921"/>
      <c r="R1172" s="921"/>
      <c r="S1172" s="921"/>
      <c r="T1172" s="921"/>
      <c r="U1172" s="921"/>
      <c r="V1172" s="921"/>
      <c r="W1172" s="921"/>
      <c r="X1172" s="921"/>
      <c r="Y1172" s="921"/>
      <c r="Z1172" s="921"/>
      <c r="BA1172" s="530"/>
      <c r="BB1172" s="399"/>
      <c r="BC1172" s="530"/>
      <c r="BD1172" s="530"/>
      <c r="BE1172" s="530"/>
      <c r="BF1172" s="530"/>
      <c r="BG1172" s="530"/>
      <c r="BH1172" s="530"/>
      <c r="BI1172" s="530"/>
      <c r="BJ1172" s="530"/>
      <c r="BK1172" s="530"/>
      <c r="BL1172" s="530"/>
      <c r="BM1172" s="530"/>
      <c r="BN1172" s="530"/>
      <c r="BO1172" s="530"/>
      <c r="BP1172" s="530"/>
      <c r="BQ1172" s="530"/>
      <c r="BR1172" s="530"/>
      <c r="BS1172" s="530"/>
      <c r="BT1172" s="530"/>
      <c r="BU1172" s="530"/>
      <c r="BV1172" s="530"/>
      <c r="BW1172" s="530"/>
      <c r="BX1172" s="530"/>
      <c r="BY1172" s="530"/>
    </row>
    <row r="1173" s="372" customFormat="true" ht="15" customHeight="true" x14ac:dyDescent="0.2">
      <c r="A1173" s="468"/>
      <c r="B1173" s="920"/>
      <c r="C1173" s="921"/>
      <c r="D1173" s="921"/>
      <c r="E1173" s="921"/>
      <c r="F1173" s="921"/>
      <c r="G1173" s="921"/>
      <c r="H1173" s="921"/>
      <c r="I1173" s="921"/>
      <c r="J1173" s="921"/>
      <c r="K1173" s="921"/>
      <c r="L1173" s="921"/>
      <c r="M1173" s="921"/>
      <c r="N1173" s="921"/>
      <c r="O1173" s="921"/>
      <c r="P1173" s="921"/>
      <c r="Q1173" s="921"/>
      <c r="R1173" s="921"/>
      <c r="S1173" s="921"/>
      <c r="T1173" s="921"/>
      <c r="U1173" s="921"/>
      <c r="V1173" s="921"/>
      <c r="W1173" s="921"/>
      <c r="X1173" s="921"/>
      <c r="Y1173" s="921"/>
      <c r="Z1173" s="921"/>
      <c r="BA1173" s="530"/>
      <c r="BB1173" s="399"/>
      <c r="BC1173" s="530"/>
      <c r="BD1173" s="530"/>
      <c r="BE1173" s="530"/>
      <c r="BF1173" s="530"/>
      <c r="BG1173" s="530"/>
      <c r="BH1173" s="530"/>
      <c r="BI1173" s="530"/>
      <c r="BJ1173" s="530"/>
      <c r="BK1173" s="530"/>
      <c r="BL1173" s="530"/>
      <c r="BM1173" s="530"/>
      <c r="BN1173" s="530"/>
      <c r="BO1173" s="530"/>
      <c r="BP1173" s="530"/>
      <c r="BQ1173" s="530"/>
      <c r="BR1173" s="530"/>
      <c r="BS1173" s="530"/>
      <c r="BT1173" s="530"/>
      <c r="BU1173" s="530"/>
      <c r="BV1173" s="530"/>
      <c r="BW1173" s="530"/>
      <c r="BX1173" s="530"/>
      <c r="BY1173" s="530"/>
    </row>
    <row r="1174" s="372" customFormat="true" ht="15" customHeight="true" x14ac:dyDescent="0.2">
      <c r="A1174" s="468"/>
      <c r="B1174" s="920"/>
      <c r="C1174" s="921"/>
      <c r="D1174" s="921"/>
      <c r="E1174" s="921"/>
      <c r="F1174" s="921"/>
      <c r="G1174" s="921"/>
      <c r="H1174" s="921"/>
      <c r="I1174" s="921"/>
      <c r="J1174" s="921"/>
      <c r="K1174" s="921"/>
      <c r="L1174" s="921"/>
      <c r="M1174" s="921"/>
      <c r="N1174" s="921"/>
      <c r="O1174" s="921"/>
      <c r="P1174" s="921"/>
      <c r="Q1174" s="921"/>
      <c r="R1174" s="921"/>
      <c r="S1174" s="921"/>
      <c r="T1174" s="921"/>
      <c r="U1174" s="921"/>
      <c r="V1174" s="921"/>
      <c r="W1174" s="921"/>
      <c r="X1174" s="921"/>
      <c r="Y1174" s="921"/>
      <c r="Z1174" s="921"/>
      <c r="BA1174" s="530"/>
      <c r="BB1174" s="399"/>
      <c r="BC1174" s="530"/>
      <c r="BD1174" s="530"/>
      <c r="BE1174" s="530"/>
      <c r="BF1174" s="530"/>
      <c r="BG1174" s="530"/>
      <c r="BH1174" s="530"/>
      <c r="BI1174" s="530"/>
      <c r="BJ1174" s="530"/>
      <c r="BK1174" s="530"/>
      <c r="BL1174" s="530"/>
      <c r="BM1174" s="530"/>
      <c r="BN1174" s="530"/>
      <c r="BO1174" s="530"/>
      <c r="BP1174" s="530"/>
      <c r="BQ1174" s="530"/>
      <c r="BR1174" s="530"/>
      <c r="BS1174" s="530"/>
      <c r="BT1174" s="530"/>
      <c r="BU1174" s="530"/>
      <c r="BV1174" s="530"/>
      <c r="BW1174" s="530"/>
      <c r="BX1174" s="530"/>
      <c r="BY1174" s="530"/>
    </row>
    <row r="1175" s="372" customFormat="true" ht="15" customHeight="true" x14ac:dyDescent="0.2">
      <c r="A1175" s="468"/>
      <c r="B1175" s="920"/>
      <c r="C1175" s="921"/>
      <c r="D1175" s="921"/>
      <c r="E1175" s="921"/>
      <c r="F1175" s="921"/>
      <c r="G1175" s="921"/>
      <c r="H1175" s="921"/>
      <c r="I1175" s="921"/>
      <c r="J1175" s="921"/>
      <c r="K1175" s="921"/>
      <c r="L1175" s="921"/>
      <c r="M1175" s="921"/>
      <c r="N1175" s="921"/>
      <c r="O1175" s="921"/>
      <c r="P1175" s="921"/>
      <c r="Q1175" s="921"/>
      <c r="R1175" s="921"/>
      <c r="S1175" s="921"/>
      <c r="T1175" s="921"/>
      <c r="U1175" s="921"/>
      <c r="V1175" s="921"/>
      <c r="W1175" s="921"/>
      <c r="X1175" s="921"/>
      <c r="Y1175" s="921"/>
      <c r="Z1175" s="921"/>
      <c r="BA1175" s="530"/>
      <c r="BB1175" s="399"/>
      <c r="BC1175" s="530"/>
      <c r="BD1175" s="530"/>
      <c r="BE1175" s="530"/>
      <c r="BF1175" s="530"/>
      <c r="BG1175" s="530"/>
      <c r="BH1175" s="530"/>
      <c r="BI1175" s="530"/>
      <c r="BJ1175" s="530"/>
      <c r="BK1175" s="530"/>
      <c r="BL1175" s="530"/>
      <c r="BM1175" s="530"/>
      <c r="BN1175" s="530"/>
      <c r="BO1175" s="530"/>
      <c r="BP1175" s="530"/>
      <c r="BQ1175" s="530"/>
      <c r="BR1175" s="530"/>
      <c r="BS1175" s="530"/>
      <c r="BT1175" s="530"/>
      <c r="BU1175" s="530"/>
      <c r="BV1175" s="530"/>
      <c r="BW1175" s="530"/>
      <c r="BX1175" s="530"/>
      <c r="BY1175" s="530"/>
    </row>
    <row r="1176" s="372" customFormat="true" ht="15" customHeight="true" x14ac:dyDescent="0.2">
      <c r="A1176" s="922"/>
      <c r="B1176" s="468"/>
      <c r="C1176" s="923"/>
      <c r="D1176" s="924"/>
      <c r="E1176" s="924"/>
      <c r="F1176" s="924"/>
      <c r="G1176" s="924"/>
      <c r="H1176" s="923"/>
      <c r="I1176" s="924"/>
      <c r="J1176" s="924"/>
      <c r="K1176" s="924"/>
      <c r="L1176" s="924"/>
      <c r="M1176" s="923"/>
      <c r="N1176" s="924"/>
      <c r="O1176" s="924"/>
      <c r="P1176" s="924"/>
      <c r="Q1176" s="924"/>
      <c r="R1176" s="923"/>
      <c r="S1176" s="924"/>
      <c r="T1176" s="924"/>
      <c r="U1176" s="924"/>
      <c r="BA1176" s="530"/>
      <c r="BB1176" s="399"/>
      <c r="BC1176" s="530"/>
      <c r="BD1176" s="530"/>
      <c r="BE1176" s="530"/>
      <c r="BF1176" s="530"/>
      <c r="BG1176" s="530"/>
      <c r="BH1176" s="530"/>
      <c r="BI1176" s="530"/>
      <c r="BJ1176" s="530"/>
      <c r="BK1176" s="530"/>
      <c r="BL1176" s="530"/>
      <c r="BM1176" s="530"/>
      <c r="BN1176" s="530"/>
      <c r="BO1176" s="530"/>
      <c r="BP1176" s="530"/>
      <c r="BQ1176" s="530"/>
      <c r="BR1176" s="530"/>
      <c r="BS1176" s="530"/>
      <c r="BT1176" s="530"/>
      <c r="BU1176" s="530"/>
      <c r="BV1176" s="530"/>
      <c r="BW1176" s="530"/>
      <c r="BX1176" s="530"/>
      <c r="BY1176" s="530"/>
    </row>
    <row r="1177" s="372" customFormat="true" ht="15" customHeight="true" x14ac:dyDescent="0.2">
      <c r="A1177" s="924"/>
      <c r="B1177" s="924"/>
      <c r="C1177" s="923"/>
      <c r="D1177" s="923"/>
      <c r="E1177" s="923"/>
      <c r="F1177" s="923"/>
      <c r="G1177" s="923"/>
      <c r="H1177" s="923"/>
      <c r="I1177" s="923"/>
      <c r="J1177" s="923"/>
      <c r="K1177" s="923"/>
      <c r="L1177" s="923"/>
      <c r="M1177" s="923"/>
      <c r="N1177" s="923"/>
      <c r="O1177" s="923"/>
      <c r="P1177" s="923"/>
      <c r="Q1177" s="923"/>
      <c r="R1177" s="923"/>
      <c r="S1177" s="923"/>
      <c r="T1177" s="923"/>
      <c r="U1177" s="923"/>
      <c r="BA1177" s="530"/>
      <c r="BB1177" s="399"/>
      <c r="BC1177" s="530"/>
      <c r="BD1177" s="530"/>
      <c r="BE1177" s="530"/>
      <c r="BF1177" s="530"/>
      <c r="BG1177" s="530"/>
      <c r="BH1177" s="530"/>
      <c r="BI1177" s="530"/>
      <c r="BJ1177" s="530"/>
      <c r="BK1177" s="530"/>
      <c r="BL1177" s="530"/>
      <c r="BM1177" s="530"/>
      <c r="BN1177" s="530"/>
      <c r="BO1177" s="530"/>
      <c r="BP1177" s="530"/>
      <c r="BQ1177" s="530"/>
      <c r="BR1177" s="530"/>
      <c r="BS1177" s="530"/>
      <c r="BT1177" s="530"/>
      <c r="BU1177" s="530"/>
      <c r="BV1177" s="530"/>
      <c r="BW1177" s="530"/>
      <c r="BX1177" s="530"/>
      <c r="BY1177" s="530"/>
    </row>
    <row r="1178" s="372" customFormat="true" ht="15" customHeight="true" x14ac:dyDescent="0.2">
      <c r="BA1178" s="530"/>
      <c r="BB1178" s="399"/>
      <c r="BC1178" s="530"/>
      <c r="BD1178" s="530"/>
      <c r="BE1178" s="530"/>
      <c r="BF1178" s="530"/>
      <c r="BG1178" s="530"/>
      <c r="BH1178" s="530"/>
      <c r="BI1178" s="530"/>
      <c r="BJ1178" s="530"/>
      <c r="BK1178" s="530"/>
      <c r="BL1178" s="530"/>
      <c r="BM1178" s="530"/>
      <c r="BN1178" s="530"/>
      <c r="BO1178" s="530"/>
      <c r="BP1178" s="530"/>
      <c r="BQ1178" s="530"/>
      <c r="BR1178" s="530"/>
      <c r="BS1178" s="530"/>
      <c r="BT1178" s="530"/>
      <c r="BU1178" s="530"/>
      <c r="BV1178" s="530"/>
      <c r="BW1178" s="530"/>
      <c r="BX1178" s="530"/>
      <c r="BY1178" s="530"/>
    </row>
    <row r="1179" s="372" customFormat="true" ht="15" customHeight="true" x14ac:dyDescent="0.2">
      <c r="BA1179" s="530"/>
      <c r="BB1179" s="399"/>
      <c r="BC1179" s="530"/>
      <c r="BD1179" s="530"/>
      <c r="BE1179" s="530"/>
      <c r="BF1179" s="530"/>
      <c r="BG1179" s="530"/>
      <c r="BH1179" s="530"/>
      <c r="BI1179" s="530"/>
      <c r="BJ1179" s="530"/>
      <c r="BK1179" s="530"/>
      <c r="BL1179" s="530"/>
      <c r="BM1179" s="530"/>
      <c r="BN1179" s="530"/>
      <c r="BO1179" s="530"/>
      <c r="BP1179" s="530"/>
      <c r="BQ1179" s="530"/>
      <c r="BR1179" s="530"/>
      <c r="BS1179" s="530"/>
      <c r="BT1179" s="530"/>
      <c r="BU1179" s="530"/>
      <c r="BV1179" s="530"/>
      <c r="BW1179" s="530"/>
      <c r="BX1179" s="530"/>
      <c r="BY1179" s="530"/>
    </row>
    <row r="1180" s="372" customFormat="true" ht="15" customHeight="true" x14ac:dyDescent="0.2">
      <c r="BA1180" s="530"/>
      <c r="BB1180" s="399"/>
      <c r="BC1180" s="530"/>
      <c r="BD1180" s="530"/>
      <c r="BE1180" s="530"/>
      <c r="BF1180" s="530"/>
      <c r="BG1180" s="530"/>
      <c r="BH1180" s="530"/>
      <c r="BI1180" s="530"/>
      <c r="BJ1180" s="530"/>
      <c r="BK1180" s="530"/>
      <c r="BL1180" s="530"/>
      <c r="BM1180" s="530"/>
      <c r="BN1180" s="530"/>
      <c r="BO1180" s="530"/>
      <c r="BP1180" s="530"/>
      <c r="BQ1180" s="530"/>
      <c r="BR1180" s="530"/>
      <c r="BS1180" s="530"/>
      <c r="BT1180" s="530"/>
      <c r="BU1180" s="530"/>
      <c r="BV1180" s="530"/>
      <c r="BW1180" s="530"/>
      <c r="BX1180" s="530"/>
      <c r="BY1180" s="530"/>
    </row>
    <row r="1181" s="372" customFormat="true" ht="15" customHeight="true" x14ac:dyDescent="0.2">
      <c r="BA1181" s="530"/>
      <c r="BB1181" s="399"/>
      <c r="BC1181" s="530"/>
      <c r="BD1181" s="530"/>
      <c r="BE1181" s="530"/>
      <c r="BF1181" s="530"/>
      <c r="BG1181" s="530"/>
      <c r="BH1181" s="530"/>
      <c r="BI1181" s="530"/>
      <c r="BJ1181" s="530"/>
      <c r="BK1181" s="530"/>
      <c r="BL1181" s="530"/>
      <c r="BM1181" s="530"/>
      <c r="BN1181" s="530"/>
      <c r="BO1181" s="530"/>
      <c r="BP1181" s="530"/>
      <c r="BQ1181" s="530"/>
      <c r="BR1181" s="530"/>
      <c r="BS1181" s="530"/>
      <c r="BT1181" s="530"/>
      <c r="BU1181" s="530"/>
      <c r="BV1181" s="530"/>
      <c r="BW1181" s="530"/>
      <c r="BX1181" s="530"/>
      <c r="BY1181" s="530"/>
    </row>
    <row r="1182" s="372" customFormat="true" ht="15" customHeight="true" x14ac:dyDescent="0.2">
      <c r="BA1182" s="530"/>
      <c r="BB1182" s="399"/>
      <c r="BC1182" s="530"/>
      <c r="BD1182" s="530"/>
      <c r="BE1182" s="530"/>
      <c r="BF1182" s="530"/>
      <c r="BG1182" s="530"/>
      <c r="BH1182" s="530"/>
      <c r="BI1182" s="530"/>
      <c r="BJ1182" s="530"/>
      <c r="BK1182" s="530"/>
      <c r="BL1182" s="530"/>
      <c r="BM1182" s="530"/>
      <c r="BN1182" s="530"/>
      <c r="BO1182" s="530"/>
      <c r="BP1182" s="530"/>
      <c r="BQ1182" s="530"/>
      <c r="BR1182" s="530"/>
      <c r="BS1182" s="530"/>
      <c r="BT1182" s="530"/>
      <c r="BU1182" s="530"/>
      <c r="BV1182" s="530"/>
      <c r="BW1182" s="530"/>
      <c r="BX1182" s="530"/>
      <c r="BY1182" s="530"/>
    </row>
    <row r="1183" s="372" customFormat="true" ht="15" customHeight="true" x14ac:dyDescent="0.2">
      <c r="BA1183" s="530"/>
      <c r="BB1183" s="399"/>
      <c r="BC1183" s="530"/>
      <c r="BD1183" s="530"/>
      <c r="BE1183" s="530"/>
      <c r="BF1183" s="530"/>
      <c r="BG1183" s="530"/>
      <c r="BH1183" s="530"/>
      <c r="BI1183" s="530"/>
      <c r="BJ1183" s="530"/>
      <c r="BK1183" s="530"/>
      <c r="BL1183" s="530"/>
      <c r="BM1183" s="530"/>
      <c r="BN1183" s="530"/>
      <c r="BO1183" s="530"/>
      <c r="BP1183" s="530"/>
      <c r="BQ1183" s="530"/>
      <c r="BR1183" s="530"/>
      <c r="BS1183" s="530"/>
      <c r="BT1183" s="530"/>
      <c r="BU1183" s="530"/>
      <c r="BV1183" s="530"/>
      <c r="BW1183" s="530"/>
      <c r="BX1183" s="530"/>
      <c r="BY1183" s="530"/>
    </row>
    <row r="1184" s="372" customFormat="true" ht="15" customHeight="true" x14ac:dyDescent="0.2">
      <c r="BA1184" s="530"/>
      <c r="BB1184" s="399"/>
      <c r="BC1184" s="530"/>
      <c r="BD1184" s="530"/>
      <c r="BE1184" s="530"/>
      <c r="BF1184" s="530"/>
      <c r="BG1184" s="530"/>
      <c r="BH1184" s="530"/>
      <c r="BI1184" s="530"/>
      <c r="BJ1184" s="530"/>
      <c r="BK1184" s="530"/>
      <c r="BL1184" s="530"/>
      <c r="BM1184" s="530"/>
      <c r="BN1184" s="530"/>
      <c r="BO1184" s="530"/>
      <c r="BP1184" s="530"/>
      <c r="BQ1184" s="530"/>
      <c r="BR1184" s="530"/>
      <c r="BS1184" s="530"/>
      <c r="BT1184" s="530"/>
      <c r="BU1184" s="530"/>
      <c r="BV1184" s="530"/>
      <c r="BW1184" s="530"/>
      <c r="BX1184" s="530"/>
      <c r="BY1184" s="530"/>
    </row>
    <row r="1185" s="372" customFormat="true" ht="15" customHeight="true" x14ac:dyDescent="0.2">
      <c r="BA1185" s="530"/>
      <c r="BB1185" s="399"/>
      <c r="BC1185" s="530"/>
      <c r="BD1185" s="530"/>
      <c r="BE1185" s="530"/>
      <c r="BF1185" s="530"/>
      <c r="BG1185" s="530"/>
      <c r="BH1185" s="530"/>
      <c r="BI1185" s="530"/>
      <c r="BJ1185" s="530"/>
      <c r="BK1185" s="530"/>
      <c r="BL1185" s="530"/>
      <c r="BM1185" s="530"/>
      <c r="BN1185" s="530"/>
      <c r="BO1185" s="530"/>
      <c r="BP1185" s="530"/>
      <c r="BQ1185" s="530"/>
      <c r="BR1185" s="530"/>
      <c r="BS1185" s="530"/>
      <c r="BT1185" s="530"/>
      <c r="BU1185" s="530"/>
      <c r="BV1185" s="530"/>
      <c r="BW1185" s="530"/>
      <c r="BX1185" s="530"/>
      <c r="BY1185" s="530"/>
    </row>
    <row r="1186" s="372" customFormat="true" ht="15" customHeight="true" x14ac:dyDescent="0.2">
      <c r="BA1186" s="530"/>
      <c r="BB1186" s="399"/>
      <c r="BC1186" s="530"/>
      <c r="BD1186" s="530"/>
      <c r="BE1186" s="530"/>
      <c r="BF1186" s="530"/>
      <c r="BG1186" s="530"/>
      <c r="BH1186" s="530"/>
      <c r="BI1186" s="530"/>
      <c r="BJ1186" s="530"/>
      <c r="BK1186" s="530"/>
      <c r="BL1186" s="530"/>
      <c r="BM1186" s="530"/>
      <c r="BN1186" s="530"/>
      <c r="BO1186" s="530"/>
      <c r="BP1186" s="530"/>
      <c r="BQ1186" s="530"/>
      <c r="BR1186" s="530"/>
      <c r="BS1186" s="530"/>
      <c r="BT1186" s="530"/>
      <c r="BU1186" s="530"/>
      <c r="BV1186" s="530"/>
      <c r="BW1186" s="530"/>
      <c r="BX1186" s="530"/>
      <c r="BY1186" s="530"/>
    </row>
    <row r="1187" s="372" customFormat="true" ht="15" customHeight="true" x14ac:dyDescent="0.2">
      <c r="BA1187" s="530"/>
      <c r="BB1187" s="399"/>
      <c r="BC1187" s="530"/>
      <c r="BD1187" s="530"/>
      <c r="BE1187" s="530"/>
      <c r="BF1187" s="530"/>
      <c r="BG1187" s="530"/>
      <c r="BH1187" s="530"/>
      <c r="BI1187" s="530"/>
      <c r="BJ1187" s="530"/>
      <c r="BK1187" s="530"/>
      <c r="BL1187" s="530"/>
      <c r="BM1187" s="530"/>
      <c r="BN1187" s="530"/>
      <c r="BO1187" s="530"/>
      <c r="BP1187" s="530"/>
      <c r="BQ1187" s="530"/>
      <c r="BR1187" s="530"/>
      <c r="BS1187" s="530"/>
      <c r="BT1187" s="530"/>
      <c r="BU1187" s="530"/>
      <c r="BV1187" s="530"/>
      <c r="BW1187" s="530"/>
      <c r="BX1187" s="530"/>
      <c r="BY1187" s="530"/>
    </row>
    <row r="1188" s="372" customFormat="true" ht="15" customHeight="true" x14ac:dyDescent="0.2">
      <c r="BA1188" s="530"/>
      <c r="BB1188" s="399"/>
      <c r="BC1188" s="530"/>
      <c r="BD1188" s="530"/>
      <c r="BE1188" s="530"/>
      <c r="BF1188" s="530"/>
      <c r="BG1188" s="530"/>
      <c r="BH1188" s="530"/>
      <c r="BI1188" s="530"/>
      <c r="BJ1188" s="530"/>
      <c r="BK1188" s="530"/>
      <c r="BL1188" s="530"/>
      <c r="BM1188" s="530"/>
      <c r="BN1188" s="530"/>
      <c r="BO1188" s="530"/>
      <c r="BP1188" s="530"/>
      <c r="BQ1188" s="530"/>
      <c r="BR1188" s="530"/>
      <c r="BS1188" s="530"/>
      <c r="BT1188" s="530"/>
      <c r="BU1188" s="530"/>
      <c r="BV1188" s="530"/>
      <c r="BW1188" s="530"/>
      <c r="BX1188" s="530"/>
      <c r="BY1188" s="530"/>
    </row>
    <row r="1189" s="372" customFormat="true" ht="15" customHeight="true" x14ac:dyDescent="0.2">
      <c r="BA1189" s="530"/>
      <c r="BB1189" s="399"/>
      <c r="BC1189" s="530"/>
      <c r="BD1189" s="530"/>
      <c r="BE1189" s="530"/>
      <c r="BF1189" s="530"/>
      <c r="BG1189" s="530"/>
      <c r="BH1189" s="530"/>
      <c r="BI1189" s="530"/>
      <c r="BJ1189" s="530"/>
      <c r="BK1189" s="530"/>
      <c r="BL1189" s="530"/>
      <c r="BM1189" s="530"/>
      <c r="BN1189" s="530"/>
      <c r="BO1189" s="530"/>
      <c r="BP1189" s="530"/>
      <c r="BQ1189" s="530"/>
      <c r="BR1189" s="530"/>
      <c r="BS1189" s="530"/>
      <c r="BT1189" s="530"/>
      <c r="BU1189" s="530"/>
      <c r="BV1189" s="530"/>
      <c r="BW1189" s="530"/>
      <c r="BX1189" s="530"/>
      <c r="BY1189" s="530"/>
    </row>
    <row r="1190" s="372" customFormat="true" ht="15" customHeight="true" x14ac:dyDescent="0.2">
      <c r="BA1190" s="530"/>
      <c r="BB1190" s="399"/>
      <c r="BC1190" s="530"/>
      <c r="BD1190" s="530"/>
      <c r="BE1190" s="530"/>
      <c r="BF1190" s="530"/>
      <c r="BG1190" s="530"/>
      <c r="BH1190" s="530"/>
      <c r="BI1190" s="530"/>
      <c r="BJ1190" s="530"/>
      <c r="BK1190" s="530"/>
      <c r="BL1190" s="530"/>
      <c r="BM1190" s="530"/>
      <c r="BN1190" s="530"/>
      <c r="BO1190" s="530"/>
      <c r="BP1190" s="530"/>
      <c r="BQ1190" s="530"/>
      <c r="BR1190" s="530"/>
      <c r="BS1190" s="530"/>
      <c r="BT1190" s="530"/>
      <c r="BU1190" s="530"/>
      <c r="BV1190" s="530"/>
      <c r="BW1190" s="530"/>
      <c r="BX1190" s="530"/>
      <c r="BY1190" s="530"/>
    </row>
    <row r="1191" s="372" customFormat="true" ht="15" customHeight="true" x14ac:dyDescent="0.2">
      <c r="BA1191" s="530"/>
      <c r="BB1191" s="399"/>
      <c r="BC1191" s="530"/>
      <c r="BD1191" s="530"/>
      <c r="BE1191" s="530"/>
      <c r="BF1191" s="530"/>
      <c r="BG1191" s="530"/>
      <c r="BH1191" s="530"/>
      <c r="BI1191" s="530"/>
      <c r="BJ1191" s="530"/>
      <c r="BK1191" s="530"/>
      <c r="BL1191" s="530"/>
      <c r="BM1191" s="530"/>
      <c r="BN1191" s="530"/>
      <c r="BO1191" s="530"/>
      <c r="BP1191" s="530"/>
      <c r="BQ1191" s="530"/>
      <c r="BR1191" s="530"/>
      <c r="BS1191" s="530"/>
      <c r="BT1191" s="530"/>
      <c r="BU1191" s="530"/>
      <c r="BV1191" s="530"/>
      <c r="BW1191" s="530"/>
      <c r="BX1191" s="530"/>
      <c r="BY1191" s="530"/>
    </row>
    <row r="1192" s="372" customFormat="true" ht="15" customHeight="true" x14ac:dyDescent="0.2">
      <c r="BA1192" s="530"/>
      <c r="BB1192" s="399"/>
      <c r="BC1192" s="530"/>
      <c r="BD1192" s="530"/>
      <c r="BE1192" s="530"/>
      <c r="BF1192" s="530"/>
      <c r="BG1192" s="530"/>
      <c r="BH1192" s="530"/>
      <c r="BI1192" s="530"/>
      <c r="BJ1192" s="530"/>
      <c r="BK1192" s="530"/>
      <c r="BL1192" s="530"/>
      <c r="BM1192" s="530"/>
      <c r="BN1192" s="530"/>
      <c r="BO1192" s="530"/>
      <c r="BP1192" s="530"/>
      <c r="BQ1192" s="530"/>
      <c r="BR1192" s="530"/>
      <c r="BS1192" s="530"/>
      <c r="BT1192" s="530"/>
      <c r="BU1192" s="530"/>
      <c r="BV1192" s="530"/>
      <c r="BW1192" s="530"/>
      <c r="BX1192" s="530"/>
      <c r="BY1192" s="530"/>
    </row>
    <row r="1193" s="372" customFormat="true" ht="15" customHeight="true" x14ac:dyDescent="0.2">
      <c r="BA1193" s="530"/>
      <c r="BB1193" s="399"/>
      <c r="BC1193" s="530"/>
      <c r="BD1193" s="530"/>
      <c r="BE1193" s="530"/>
      <c r="BF1193" s="530"/>
      <c r="BG1193" s="530"/>
      <c r="BH1193" s="530"/>
      <c r="BI1193" s="530"/>
      <c r="BJ1193" s="530"/>
      <c r="BK1193" s="530"/>
      <c r="BL1193" s="530"/>
      <c r="BM1193" s="530"/>
      <c r="BN1193" s="530"/>
      <c r="BO1193" s="530"/>
      <c r="BP1193" s="530"/>
      <c r="BQ1193" s="530"/>
      <c r="BR1193" s="530"/>
      <c r="BS1193" s="530"/>
      <c r="BT1193" s="530"/>
      <c r="BU1193" s="530"/>
      <c r="BV1193" s="530"/>
      <c r="BW1193" s="530"/>
      <c r="BX1193" s="530"/>
      <c r="BY1193" s="530"/>
    </row>
    <row r="1194" s="372" customFormat="true" ht="15" customHeight="true" x14ac:dyDescent="0.2">
      <c r="BA1194" s="530"/>
      <c r="BB1194" s="399"/>
      <c r="BC1194" s="530"/>
      <c r="BD1194" s="530"/>
      <c r="BE1194" s="530"/>
      <c r="BF1194" s="530"/>
      <c r="BG1194" s="530"/>
      <c r="BH1194" s="530"/>
      <c r="BI1194" s="530"/>
      <c r="BJ1194" s="530"/>
      <c r="BK1194" s="530"/>
      <c r="BL1194" s="530"/>
      <c r="BM1194" s="530"/>
      <c r="BN1194" s="530"/>
      <c r="BO1194" s="530"/>
      <c r="BP1194" s="530"/>
      <c r="BQ1194" s="530"/>
      <c r="BR1194" s="530"/>
      <c r="BS1194" s="530"/>
      <c r="BT1194" s="530"/>
      <c r="BU1194" s="530"/>
      <c r="BV1194" s="530"/>
      <c r="BW1194" s="530"/>
      <c r="BX1194" s="530"/>
      <c r="BY1194" s="530"/>
    </row>
    <row r="1195" s="372" customFormat="true" ht="15" customHeight="true" x14ac:dyDescent="0.2">
      <c r="BA1195" s="530"/>
      <c r="BB1195" s="399"/>
      <c r="BC1195" s="530"/>
      <c r="BD1195" s="530"/>
      <c r="BE1195" s="530"/>
      <c r="BF1195" s="530"/>
      <c r="BG1195" s="530"/>
      <c r="BH1195" s="530"/>
      <c r="BI1195" s="530"/>
      <c r="BJ1195" s="530"/>
      <c r="BK1195" s="530"/>
      <c r="BL1195" s="530"/>
      <c r="BM1195" s="530"/>
      <c r="BN1195" s="530"/>
      <c r="BO1195" s="530"/>
      <c r="BP1195" s="530"/>
      <c r="BQ1195" s="530"/>
      <c r="BR1195" s="530"/>
      <c r="BS1195" s="530"/>
      <c r="BT1195" s="530"/>
      <c r="BU1195" s="530"/>
      <c r="BV1195" s="530"/>
      <c r="BW1195" s="530"/>
      <c r="BX1195" s="530"/>
      <c r="BY1195" s="530"/>
    </row>
    <row r="1196" s="372" customFormat="true" ht="15" customHeight="true" x14ac:dyDescent="0.2">
      <c r="BA1196" s="530"/>
      <c r="BB1196" s="399"/>
      <c r="BC1196" s="530"/>
      <c r="BD1196" s="530"/>
      <c r="BE1196" s="530"/>
      <c r="BF1196" s="530"/>
      <c r="BG1196" s="530"/>
      <c r="BH1196" s="530"/>
      <c r="BI1196" s="530"/>
      <c r="BJ1196" s="530"/>
      <c r="BK1196" s="530"/>
      <c r="BL1196" s="530"/>
      <c r="BM1196" s="530"/>
      <c r="BN1196" s="530"/>
      <c r="BO1196" s="530"/>
      <c r="BP1196" s="530"/>
      <c r="BQ1196" s="530"/>
      <c r="BR1196" s="530"/>
      <c r="BS1196" s="530"/>
      <c r="BT1196" s="530"/>
      <c r="BU1196" s="530"/>
      <c r="BV1196" s="530"/>
      <c r="BW1196" s="530"/>
      <c r="BX1196" s="530"/>
      <c r="BY1196" s="530"/>
    </row>
    <row r="1197" s="372" customFormat="true" ht="15" customHeight="true" x14ac:dyDescent="0.2">
      <c r="BA1197" s="530"/>
      <c r="BB1197" s="399"/>
      <c r="BC1197" s="530"/>
      <c r="BD1197" s="530"/>
      <c r="BE1197" s="530"/>
      <c r="BF1197" s="530"/>
      <c r="BG1197" s="530"/>
      <c r="BH1197" s="530"/>
      <c r="BI1197" s="530"/>
      <c r="BJ1197" s="530"/>
      <c r="BK1197" s="530"/>
      <c r="BL1197" s="530"/>
      <c r="BM1197" s="530"/>
      <c r="BN1197" s="530"/>
      <c r="BO1197" s="530"/>
      <c r="BP1197" s="530"/>
      <c r="BQ1197" s="530"/>
      <c r="BR1197" s="530"/>
      <c r="BS1197" s="530"/>
      <c r="BT1197" s="530"/>
      <c r="BU1197" s="530"/>
      <c r="BV1197" s="530"/>
      <c r="BW1197" s="530"/>
      <c r="BX1197" s="530"/>
      <c r="BY1197" s="530"/>
    </row>
    <row r="1198" s="372" customFormat="true" ht="15" customHeight="true" x14ac:dyDescent="0.2">
      <c r="BA1198" s="530"/>
      <c r="BB1198" s="399"/>
      <c r="BC1198" s="530"/>
      <c r="BD1198" s="530"/>
      <c r="BE1198" s="530"/>
      <c r="BF1198" s="530"/>
      <c r="BG1198" s="530"/>
      <c r="BH1198" s="530"/>
      <c r="BI1198" s="530"/>
      <c r="BJ1198" s="530"/>
      <c r="BK1198" s="530"/>
      <c r="BL1198" s="530"/>
      <c r="BM1198" s="530"/>
      <c r="BN1198" s="530"/>
      <c r="BO1198" s="530"/>
      <c r="BP1198" s="530"/>
      <c r="BQ1198" s="530"/>
      <c r="BR1198" s="530"/>
      <c r="BS1198" s="530"/>
      <c r="BT1198" s="530"/>
      <c r="BU1198" s="530"/>
      <c r="BV1198" s="530"/>
      <c r="BW1198" s="530"/>
      <c r="BX1198" s="530"/>
      <c r="BY1198" s="530"/>
    </row>
    <row r="1199" s="372" customFormat="true" ht="15" customHeight="true" x14ac:dyDescent="0.2">
      <c r="BA1199" s="530"/>
      <c r="BB1199" s="399"/>
      <c r="BC1199" s="530"/>
      <c r="BD1199" s="530"/>
      <c r="BE1199" s="530"/>
      <c r="BF1199" s="530"/>
      <c r="BG1199" s="530"/>
      <c r="BH1199" s="530"/>
      <c r="BI1199" s="530"/>
      <c r="BJ1199" s="530"/>
      <c r="BK1199" s="530"/>
      <c r="BL1199" s="530"/>
      <c r="BM1199" s="530"/>
      <c r="BN1199" s="530"/>
      <c r="BO1199" s="530"/>
      <c r="BP1199" s="530"/>
      <c r="BQ1199" s="530"/>
      <c r="BR1199" s="530"/>
      <c r="BS1199" s="530"/>
      <c r="BT1199" s="530"/>
      <c r="BU1199" s="530"/>
      <c r="BV1199" s="530"/>
      <c r="BW1199" s="530"/>
      <c r="BX1199" s="530"/>
      <c r="BY1199" s="530"/>
    </row>
    <row r="1200" s="372" customFormat="true" ht="15" customHeight="true" x14ac:dyDescent="0.2">
      <c r="BA1200" s="530"/>
      <c r="BB1200" s="399"/>
      <c r="BC1200" s="530"/>
      <c r="BD1200" s="530"/>
      <c r="BE1200" s="530"/>
      <c r="BF1200" s="530"/>
      <c r="BG1200" s="530"/>
      <c r="BH1200" s="530"/>
      <c r="BI1200" s="530"/>
      <c r="BJ1200" s="530"/>
      <c r="BK1200" s="530"/>
      <c r="BL1200" s="530"/>
      <c r="BM1200" s="530"/>
      <c r="BN1200" s="530"/>
      <c r="BO1200" s="530"/>
      <c r="BP1200" s="530"/>
      <c r="BQ1200" s="530"/>
      <c r="BR1200" s="530"/>
      <c r="BS1200" s="530"/>
      <c r="BT1200" s="530"/>
      <c r="BU1200" s="530"/>
      <c r="BV1200" s="530"/>
      <c r="BW1200" s="530"/>
      <c r="BX1200" s="530"/>
      <c r="BY1200" s="530"/>
    </row>
  </sheetData>
  <mergeCells count="1316">
    <mergeCell ref="BC339:BG339"/>
    <mergeCell ref="BH339:BL339"/>
    <mergeCell ref="BM339:BQ339"/>
    <mergeCell ref="BC133:BG133"/>
    <mergeCell ref="BH133:BL133"/>
    <mergeCell ref="BM133:BQ133"/>
    <mergeCell ref="BA135:BA139"/>
    <mergeCell ref="BA41:BA42"/>
    <mergeCell ref="BA43:BA44"/>
    <mergeCell ref="BA45:BA46"/>
    <mergeCell ref="BA140:BA143"/>
    <mergeCell ref="BA341:BA342"/>
    <mergeCell ref="BA343:BA344"/>
    <mergeCell ref="BA345:BA346"/>
    <mergeCell ref="BA347:BA348"/>
    <mergeCell ref="BA349:BA350"/>
    <mergeCell ref="BA351:BA352"/>
    <mergeCell ref="BA353:BA354"/>
    <mergeCell ref="BA153:BA167"/>
    <mergeCell ref="BA231:BA236"/>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H56:L56"/>
    <mergeCell ref="M56:Q56"/>
    <mergeCell ref="A47:A49"/>
    <mergeCell ref="BA47:BA49"/>
    <mergeCell ref="A50:A52"/>
    <mergeCell ref="BA50:BA52"/>
    <mergeCell ref="A53:A55"/>
    <mergeCell ref="BA53:BA55"/>
    <mergeCell ref="A151:A152"/>
    <mergeCell ref="A135:A139"/>
    <mergeCell ref="A153:A166"/>
    <mergeCell ref="A128:A129"/>
    <mergeCell ref="A130:A132"/>
    <mergeCell ref="C133:G133"/>
    <mergeCell ref="H133:L133"/>
    <mergeCell ref="M133:Q133"/>
    <mergeCell ref="C120:G120"/>
    <mergeCell ref="H120:L120"/>
    <mergeCell ref="M120:Q120"/>
    <mergeCell ref="A122:A123"/>
    <mergeCell ref="A124:A127"/>
    <mergeCell ref="A144:A147"/>
    <mergeCell ref="BA144:BA147"/>
    <mergeCell ref="A148:A150"/>
    <mergeCell ref="BA148:BA150"/>
    <mergeCell ref="A108:B108"/>
    <mergeCell ref="A58:A76"/>
    <mergeCell ref="C56:G56"/>
    <mergeCell ref="BA151:BA152"/>
    <mergeCell ref="BA128:BA129"/>
    <mergeCell ref="A1025:C1025"/>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A140:A143"/>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21:D421"/>
    <mergeCell ref="A1026:B1026"/>
    <mergeCell ref="A1031:A1033"/>
    <mergeCell ref="A1034:C1034"/>
    <mergeCell ref="A225:A229"/>
    <mergeCell ref="C220:G220"/>
    <mergeCell ref="H220:L220"/>
    <mergeCell ref="M220:Q220"/>
    <mergeCell ref="A222:A224"/>
    <mergeCell ref="A208:B208"/>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9:D409"/>
    <mergeCell ref="H409:I409"/>
    <mergeCell ref="M409:N409"/>
    <mergeCell ref="C415:D415"/>
    <mergeCell ref="H415:I415"/>
    <mergeCell ref="M415:N415"/>
    <mergeCell ref="C416:D416"/>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9:D469"/>
    <mergeCell ref="H469:I469"/>
    <mergeCell ref="M469:N469"/>
    <mergeCell ref="C470:E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J477"/>
    <mergeCell ref="M477:N477"/>
    <mergeCell ref="C478:D478"/>
    <mergeCell ref="H478:I478"/>
    <mergeCell ref="M478:O478"/>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41:D541"/>
    <mergeCell ref="H541:I541"/>
    <mergeCell ref="M541:N541"/>
    <mergeCell ref="C542:D542"/>
    <mergeCell ref="H542:I542"/>
    <mergeCell ref="M542:N542"/>
    <mergeCell ref="C539:D540"/>
    <mergeCell ref="E539:G539"/>
    <mergeCell ref="H539:I539"/>
    <mergeCell ref="M539:N539"/>
    <mergeCell ref="H540:I540"/>
    <mergeCell ref="M540:N540"/>
    <mergeCell ref="C537:D537"/>
    <mergeCell ref="H537:I537"/>
    <mergeCell ref="M537:N537"/>
    <mergeCell ref="C538:G538"/>
    <mergeCell ref="H538:I538"/>
    <mergeCell ref="M538:N538"/>
    <mergeCell ref="C548:D548"/>
    <mergeCell ref="H548:I548"/>
    <mergeCell ref="M548:N548"/>
    <mergeCell ref="C549:D549"/>
    <mergeCell ref="H549:I549"/>
    <mergeCell ref="M549:N549"/>
    <mergeCell ref="C545:D546"/>
    <mergeCell ref="H545:I545"/>
    <mergeCell ref="M545:N545"/>
    <mergeCell ref="H546:I546"/>
    <mergeCell ref="M546:N546"/>
    <mergeCell ref="C547:D547"/>
    <mergeCell ref="H547:I547"/>
    <mergeCell ref="M547:N547"/>
    <mergeCell ref="C543:D543"/>
    <mergeCell ref="H543:I543"/>
    <mergeCell ref="M543:N543"/>
    <mergeCell ref="C544:E544"/>
    <mergeCell ref="H544:I544"/>
    <mergeCell ref="M544:N544"/>
    <mergeCell ref="C555:D555"/>
    <mergeCell ref="H555:I555"/>
    <mergeCell ref="M555:N556"/>
    <mergeCell ref="O555:Q555"/>
    <mergeCell ref="C556:D556"/>
    <mergeCell ref="H556:I556"/>
    <mergeCell ref="C552:D552"/>
    <mergeCell ref="H552:L552"/>
    <mergeCell ref="M552:N552"/>
    <mergeCell ref="C553:D553"/>
    <mergeCell ref="H553:I554"/>
    <mergeCell ref="J553:L553"/>
    <mergeCell ref="M553:N553"/>
    <mergeCell ref="C554:D554"/>
    <mergeCell ref="M554:Q554"/>
    <mergeCell ref="C550:D550"/>
    <mergeCell ref="H550:I550"/>
    <mergeCell ref="M550:N550"/>
    <mergeCell ref="C551:D551"/>
    <mergeCell ref="H551:I551"/>
    <mergeCell ref="M551:N551"/>
    <mergeCell ref="C563:D563"/>
    <mergeCell ref="H563:I563"/>
    <mergeCell ref="M563:N563"/>
    <mergeCell ref="C564:D564"/>
    <mergeCell ref="H564:I564"/>
    <mergeCell ref="M564:N564"/>
    <mergeCell ref="C559:D559"/>
    <mergeCell ref="H559:I560"/>
    <mergeCell ref="M559:N559"/>
    <mergeCell ref="C560:D560"/>
    <mergeCell ref="M560:O560"/>
    <mergeCell ref="C561:D561"/>
    <mergeCell ref="H561:I561"/>
    <mergeCell ref="M561:N562"/>
    <mergeCell ref="C562:D562"/>
    <mergeCell ref="H562:I562"/>
    <mergeCell ref="C557:D557"/>
    <mergeCell ref="H557:I557"/>
    <mergeCell ref="M557:N557"/>
    <mergeCell ref="C558:D558"/>
    <mergeCell ref="H558:J558"/>
    <mergeCell ref="M558:N558"/>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E613"/>
    <mergeCell ref="H613:I613"/>
    <mergeCell ref="M613:N613"/>
    <mergeCell ref="C614:D614"/>
    <mergeCell ref="H614:I614"/>
    <mergeCell ref="M614:N61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J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O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s>
  <conditionalFormatting sqref="BC1:CZ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180975</xdr:rowOff>
                  </from>
                  <to>
                    <xdr:col>1</xdr:col>
                    <xdr:colOff>1704975</xdr:colOff>
                    <xdr:row>400</xdr:row>
                    <xdr:rowOff>180975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027A7-EA33-47B4-9DD5-1D88BABA61F1}">
  <sheetPr codeName="Feuil4"/>
  <dimension ref="A1:CZ1200"/>
  <sheetViews>
    <sheetView showGridLines="false" workbookViewId="0"/>
  </sheetViews>
  <sheetFormatPr defaultColWidth="9.140625" defaultRowHeight="15" customHeight="true" x14ac:dyDescent="0.2"/>
  <cols>
    <col min="1" max="1" width="31.5703125" style="529" customWidth="true"/>
    <col min="2" max="2" width="41.5703125" style="529" customWidth="true"/>
    <col min="3" max="17" width="10.7109375" style="529" customWidth="true"/>
    <col min="18" max="26" width="12.5703125" style="529" customWidth="true"/>
    <col min="27" max="52" width="12.5703125" style="372" customWidth="true"/>
    <col min="53" max="53" width="31.5703125" style="530" customWidth="true"/>
    <col min="54" max="54" width="41.5703125" style="399" customWidth="true"/>
    <col min="55" max="69" width="9.140625" style="530"/>
    <col min="70" max="77" width="12.5703125" style="530" customWidth="true"/>
    <col min="78" max="104" width="12.5703125" style="372" customWidth="true"/>
    <col min="105" max="16384" width="9.140625" style="529"/>
  </cols>
  <sheetData>
    <row r="1" s="320" customFormat="true" ht="18" customHeight="true" x14ac:dyDescent="0.2">
      <c r="AA1" s="372"/>
      <c r="AB1" s="372"/>
      <c r="AC1" s="372"/>
      <c r="AD1" s="372"/>
      <c r="AE1" s="372"/>
      <c r="AF1" s="372"/>
      <c r="AG1" s="372"/>
      <c r="AH1" s="372"/>
      <c r="AI1" s="372"/>
      <c r="AJ1" s="372"/>
      <c r="AK1" s="372"/>
      <c r="AL1" s="372"/>
      <c r="AM1" s="372"/>
      <c r="AN1" s="372"/>
      <c r="AO1" s="372"/>
      <c r="AP1" s="372"/>
      <c r="AQ1" s="372"/>
      <c r="AR1" s="372"/>
      <c r="AS1" s="372"/>
      <c r="AT1" s="372"/>
      <c r="AU1" s="372"/>
      <c r="AV1" s="372"/>
      <c r="AW1" s="372"/>
      <c r="AX1" s="372"/>
      <c r="AY1" s="372"/>
      <c r="AZ1" s="372"/>
      <c r="BB1" s="343"/>
      <c r="BZ1" s="372"/>
      <c r="CA1" s="372"/>
      <c r="CB1" s="372"/>
      <c r="CC1" s="372"/>
      <c r="CD1" s="372"/>
      <c r="CE1" s="372"/>
      <c r="CF1" s="372"/>
      <c r="CG1" s="372"/>
      <c r="CH1" s="372"/>
      <c r="CI1" s="372"/>
      <c r="CJ1" s="372"/>
      <c r="CK1" s="372"/>
      <c r="CL1" s="372"/>
      <c r="CM1" s="372"/>
      <c r="CN1" s="372"/>
      <c r="CO1" s="372"/>
      <c r="CP1" s="372"/>
      <c r="CQ1" s="372"/>
      <c r="CR1" s="372"/>
      <c r="CS1" s="372"/>
      <c r="CT1" s="372"/>
      <c r="CU1" s="372"/>
      <c r="CV1" s="372"/>
      <c r="CW1" s="372"/>
      <c r="CX1" s="372"/>
      <c r="CY1" s="372"/>
      <c r="CZ1" s="372"/>
    </row>
    <row r="2" s="320" customFormat="true" ht="22.5" customHeight="true" x14ac:dyDescent="0.35">
      <c r="A2" s="389" t="str">
        <f>A1026</f>
        <v>Mali</v>
      </c>
      <c r="B2" s="390"/>
      <c r="AA2" s="372"/>
      <c r="AB2" s="372"/>
      <c r="AC2" s="372"/>
      <c r="AD2" s="372"/>
      <c r="AE2" s="372"/>
      <c r="AF2" s="372"/>
      <c r="AG2" s="372"/>
      <c r="AH2" s="372"/>
      <c r="AI2" s="372"/>
      <c r="AJ2" s="372"/>
      <c r="AK2" s="372"/>
      <c r="AL2" s="372"/>
      <c r="AM2" s="372"/>
      <c r="AN2" s="372"/>
      <c r="AO2" s="372"/>
      <c r="AP2" s="372"/>
      <c r="AQ2" s="372"/>
      <c r="AR2" s="372"/>
      <c r="AS2" s="372"/>
      <c r="AT2" s="372"/>
      <c r="AU2" s="372"/>
      <c r="AV2" s="372"/>
      <c r="AW2" s="372"/>
      <c r="AX2" s="372"/>
      <c r="AY2" s="372"/>
      <c r="AZ2" s="372"/>
      <c r="BB2" s="343"/>
      <c r="BZ2" s="372"/>
      <c r="CA2" s="372"/>
      <c r="CB2" s="372"/>
      <c r="CC2" s="372"/>
      <c r="CD2" s="372"/>
      <c r="CE2" s="372"/>
      <c r="CF2" s="372"/>
      <c r="CG2" s="372"/>
      <c r="CH2" s="372"/>
      <c r="CI2" s="372"/>
      <c r="CJ2" s="372"/>
      <c r="CK2" s="372"/>
      <c r="CL2" s="372"/>
      <c r="CM2" s="372"/>
      <c r="CN2" s="372"/>
      <c r="CO2" s="372"/>
      <c r="CP2" s="372"/>
      <c r="CQ2" s="372"/>
      <c r="CR2" s="372"/>
      <c r="CS2" s="372"/>
      <c r="CT2" s="372"/>
      <c r="CU2" s="372"/>
      <c r="CV2" s="372"/>
      <c r="CW2" s="372"/>
      <c r="CX2" s="372"/>
      <c r="CY2" s="372"/>
      <c r="CZ2" s="372"/>
    </row>
    <row r="3" s="320" customFormat="true" ht="22.5" customHeight="true" x14ac:dyDescent="0.35">
      <c r="A3" s="347" t="str">
        <f>A1034</f>
        <v>2013</v>
      </c>
      <c r="B3" s="392"/>
      <c r="AA3" s="372"/>
      <c r="AB3" s="372"/>
      <c r="AC3" s="372"/>
      <c r="AD3" s="372"/>
      <c r="AE3" s="372"/>
      <c r="AF3" s="372"/>
      <c r="AG3" s="372"/>
      <c r="AH3" s="372"/>
      <c r="AI3" s="372"/>
      <c r="AJ3" s="372"/>
      <c r="AK3" s="372"/>
      <c r="AL3" s="372"/>
      <c r="AM3" s="372"/>
      <c r="AN3" s="372"/>
      <c r="AO3" s="372"/>
      <c r="AP3" s="372"/>
      <c r="AQ3" s="372"/>
      <c r="AR3" s="372"/>
      <c r="AS3" s="372"/>
      <c r="AT3" s="372"/>
      <c r="AU3" s="372"/>
      <c r="AV3" s="372"/>
      <c r="AW3" s="372"/>
      <c r="AX3" s="372"/>
      <c r="AY3" s="372"/>
      <c r="AZ3" s="372"/>
      <c r="BB3" s="343"/>
      <c r="BZ3" s="372"/>
      <c r="CA3" s="372"/>
      <c r="CB3" s="372"/>
      <c r="CC3" s="372"/>
      <c r="CD3" s="372"/>
      <c r="CE3" s="372"/>
      <c r="CF3" s="372"/>
      <c r="CG3" s="372"/>
      <c r="CH3" s="372"/>
      <c r="CI3" s="372"/>
      <c r="CJ3" s="372"/>
      <c r="CK3" s="372"/>
      <c r="CL3" s="372"/>
      <c r="CM3" s="372"/>
      <c r="CN3" s="372"/>
      <c r="CO3" s="372"/>
      <c r="CP3" s="372"/>
      <c r="CQ3" s="372"/>
      <c r="CR3" s="372"/>
      <c r="CS3" s="372"/>
      <c r="CT3" s="372"/>
      <c r="CU3" s="372"/>
      <c r="CV3" s="372"/>
      <c r="CW3" s="372"/>
      <c r="CX3" s="372"/>
      <c r="CY3" s="372"/>
      <c r="CZ3" s="372"/>
    </row>
    <row r="4" s="320" customFormat="true" ht="22.5" customHeight="true" x14ac:dyDescent="0.35">
      <c r="A4" s="391" t="s">
        <v>96</v>
      </c>
      <c r="B4" s="392"/>
      <c r="AA4" s="372"/>
      <c r="AB4" s="372"/>
      <c r="AC4" s="372"/>
      <c r="AD4" s="372"/>
      <c r="AE4" s="372"/>
      <c r="AF4" s="372"/>
      <c r="AG4" s="372"/>
      <c r="AH4" s="372"/>
      <c r="AI4" s="372"/>
      <c r="AJ4" s="372"/>
      <c r="AK4" s="372"/>
      <c r="AL4" s="372"/>
      <c r="AM4" s="372"/>
      <c r="AN4" s="372"/>
      <c r="AO4" s="372"/>
      <c r="AP4" s="372"/>
      <c r="AQ4" s="372"/>
      <c r="AR4" s="372"/>
      <c r="AS4" s="372"/>
      <c r="AT4" s="372"/>
      <c r="AU4" s="372"/>
      <c r="AV4" s="372"/>
      <c r="AW4" s="372"/>
      <c r="AX4" s="372"/>
      <c r="AY4" s="372"/>
      <c r="AZ4" s="372"/>
      <c r="BB4" s="343"/>
      <c r="BZ4" s="372"/>
      <c r="CA4" s="372"/>
      <c r="CB4" s="372"/>
      <c r="CC4" s="372"/>
      <c r="CD4" s="372"/>
      <c r="CE4" s="372"/>
      <c r="CF4" s="372"/>
      <c r="CG4" s="372"/>
      <c r="CH4" s="372"/>
      <c r="CI4" s="372"/>
      <c r="CJ4" s="372"/>
      <c r="CK4" s="372"/>
      <c r="CL4" s="372"/>
      <c r="CM4" s="372"/>
      <c r="CN4" s="372"/>
      <c r="CO4" s="372"/>
      <c r="CP4" s="372"/>
      <c r="CQ4" s="372"/>
      <c r="CR4" s="372"/>
      <c r="CS4" s="372"/>
      <c r="CT4" s="372"/>
      <c r="CU4" s="372"/>
      <c r="CV4" s="372"/>
      <c r="CW4" s="372"/>
      <c r="CX4" s="372"/>
      <c r="CY4" s="372"/>
      <c r="CZ4" s="372"/>
    </row>
    <row r="5" s="320" customFormat="true" ht="20.1" customHeight="true" x14ac:dyDescent="0.35">
      <c r="A5" s="391" t="s">
        <v>97</v>
      </c>
      <c r="B5" s="392"/>
      <c r="AA5" s="372"/>
      <c r="AB5" s="372"/>
      <c r="AC5" s="372"/>
      <c r="AD5" s="372"/>
      <c r="AE5" s="372"/>
      <c r="AF5" s="372"/>
      <c r="AG5" s="372"/>
      <c r="AH5" s="372"/>
      <c r="AI5" s="372"/>
      <c r="AJ5" s="372"/>
      <c r="AK5" s="372"/>
      <c r="AL5" s="372"/>
      <c r="AM5" s="372"/>
      <c r="AN5" s="372"/>
      <c r="AO5" s="372"/>
      <c r="AP5" s="372"/>
      <c r="AQ5" s="372"/>
      <c r="AR5" s="372"/>
      <c r="AS5" s="372"/>
      <c r="AT5" s="372"/>
      <c r="AU5" s="372"/>
      <c r="AV5" s="372"/>
      <c r="AW5" s="372"/>
      <c r="AX5" s="372"/>
      <c r="AY5" s="372"/>
      <c r="AZ5" s="372"/>
      <c r="BB5" s="343"/>
      <c r="BZ5" s="372"/>
      <c r="CA5" s="372"/>
      <c r="CB5" s="372"/>
      <c r="CC5" s="372"/>
      <c r="CD5" s="372"/>
      <c r="CE5" s="372"/>
      <c r="CF5" s="372"/>
      <c r="CG5" s="372"/>
      <c r="CH5" s="372"/>
      <c r="CI5" s="372"/>
      <c r="CJ5" s="372"/>
      <c r="CK5" s="372"/>
      <c r="CL5" s="372"/>
      <c r="CM5" s="372"/>
      <c r="CN5" s="372"/>
      <c r="CO5" s="372"/>
      <c r="CP5" s="372"/>
      <c r="CQ5" s="372"/>
      <c r="CR5" s="372"/>
      <c r="CS5" s="372"/>
      <c r="CT5" s="372"/>
      <c r="CU5" s="372"/>
      <c r="CV5" s="372"/>
      <c r="CW5" s="372"/>
      <c r="CX5" s="372"/>
      <c r="CY5" s="372"/>
      <c r="CZ5" s="372"/>
    </row>
    <row r="6" s="320" customFormat="true" ht="15" customHeight="true" x14ac:dyDescent="0.2">
      <c r="A6" s="393" t="s">
        <v>98</v>
      </c>
      <c r="B6" s="394"/>
      <c r="AA6" s="372"/>
      <c r="AB6" s="372"/>
      <c r="AC6" s="372"/>
      <c r="AD6" s="372"/>
      <c r="AE6" s="372"/>
      <c r="AF6" s="372"/>
      <c r="AG6" s="372"/>
      <c r="AH6" s="372"/>
      <c r="AI6" s="372"/>
      <c r="AJ6" s="372"/>
      <c r="AK6" s="372"/>
      <c r="AL6" s="372"/>
      <c r="AM6" s="372"/>
      <c r="AN6" s="372"/>
      <c r="AO6" s="372"/>
      <c r="AP6" s="372"/>
      <c r="AQ6" s="372"/>
      <c r="AR6" s="372"/>
      <c r="AS6" s="372"/>
      <c r="AT6" s="372"/>
      <c r="AU6" s="372"/>
      <c r="AV6" s="372"/>
      <c r="AW6" s="372"/>
      <c r="AX6" s="372"/>
      <c r="AY6" s="372"/>
      <c r="AZ6" s="372"/>
      <c r="BB6" s="343"/>
      <c r="BZ6" s="372"/>
      <c r="CA6" s="372"/>
      <c r="CB6" s="372"/>
      <c r="CC6" s="372"/>
      <c r="CD6" s="372"/>
      <c r="CE6" s="372"/>
      <c r="CF6" s="372"/>
      <c r="CG6" s="372"/>
      <c r="CH6" s="372"/>
      <c r="CI6" s="372"/>
      <c r="CJ6" s="372"/>
      <c r="CK6" s="372"/>
      <c r="CL6" s="372"/>
      <c r="CM6" s="372"/>
      <c r="CN6" s="372"/>
      <c r="CO6" s="372"/>
      <c r="CP6" s="372"/>
      <c r="CQ6" s="372"/>
      <c r="CR6" s="372"/>
      <c r="CS6" s="372"/>
      <c r="CT6" s="372"/>
      <c r="CU6" s="372"/>
      <c r="CV6" s="372"/>
      <c r="CW6" s="372"/>
      <c r="CX6" s="372"/>
      <c r="CY6" s="372"/>
      <c r="CZ6" s="372"/>
    </row>
    <row r="7" s="320" customFormat="true" ht="15" customHeight="true" x14ac:dyDescent="0.2">
      <c r="A7" s="395" t="s">
        <v>40</v>
      </c>
      <c r="B7" s="396"/>
      <c r="AA7" s="372"/>
      <c r="AB7" s="372"/>
      <c r="AC7" s="372"/>
      <c r="AD7" s="372"/>
      <c r="AE7" s="372"/>
      <c r="AF7" s="372"/>
      <c r="AG7" s="372"/>
      <c r="AH7" s="372"/>
      <c r="AI7" s="372"/>
      <c r="AJ7" s="372"/>
      <c r="AK7" s="372"/>
      <c r="AL7" s="372"/>
      <c r="AM7" s="372"/>
      <c r="AN7" s="372"/>
      <c r="AO7" s="372"/>
      <c r="AP7" s="372"/>
      <c r="AQ7" s="372"/>
      <c r="AR7" s="372"/>
      <c r="AS7" s="372"/>
      <c r="AT7" s="372"/>
      <c r="AU7" s="372"/>
      <c r="AV7" s="372"/>
      <c r="AW7" s="372"/>
      <c r="AX7" s="372"/>
      <c r="AY7" s="372"/>
      <c r="AZ7" s="372"/>
      <c r="BB7" s="343"/>
      <c r="BZ7" s="372"/>
      <c r="CA7" s="372"/>
      <c r="CB7" s="372"/>
      <c r="CC7" s="372"/>
      <c r="CD7" s="372"/>
      <c r="CE7" s="372"/>
      <c r="CF7" s="372"/>
      <c r="CG7" s="372"/>
      <c r="CH7" s="372"/>
      <c r="CI7" s="372"/>
      <c r="CJ7" s="372"/>
      <c r="CK7" s="372"/>
      <c r="CL7" s="372"/>
      <c r="CM7" s="372"/>
      <c r="CN7" s="372"/>
      <c r="CO7" s="372"/>
      <c r="CP7" s="372"/>
      <c r="CQ7" s="372"/>
      <c r="CR7" s="372"/>
      <c r="CS7" s="372"/>
      <c r="CT7" s="372"/>
      <c r="CU7" s="372"/>
      <c r="CV7" s="372"/>
      <c r="CW7" s="372"/>
      <c r="CX7" s="372"/>
      <c r="CY7" s="372"/>
      <c r="CZ7" s="372"/>
    </row>
    <row r="8" s="320" customFormat="true" ht="15" customHeight="true" x14ac:dyDescent="0.2">
      <c r="A8" s="395" t="s">
        <v>39</v>
      </c>
      <c r="B8" s="396"/>
      <c r="AA8" s="372"/>
      <c r="AB8" s="372"/>
      <c r="AC8" s="372"/>
      <c r="AD8" s="372"/>
      <c r="AE8" s="372"/>
      <c r="AF8" s="372"/>
      <c r="AG8" s="372"/>
      <c r="AH8" s="372"/>
      <c r="AI8" s="372"/>
      <c r="AJ8" s="372"/>
      <c r="AK8" s="372"/>
      <c r="AL8" s="372"/>
      <c r="AM8" s="372"/>
      <c r="AN8" s="372"/>
      <c r="AO8" s="372"/>
      <c r="AP8" s="372"/>
      <c r="AQ8" s="372"/>
      <c r="AR8" s="372"/>
      <c r="AS8" s="372"/>
      <c r="AT8" s="372"/>
      <c r="AU8" s="372"/>
      <c r="AV8" s="372"/>
      <c r="AW8" s="372"/>
      <c r="AX8" s="372"/>
      <c r="AY8" s="372"/>
      <c r="AZ8" s="372"/>
      <c r="BB8" s="343"/>
      <c r="BZ8" s="372"/>
      <c r="CA8" s="372"/>
      <c r="CB8" s="372"/>
      <c r="CC8" s="372"/>
      <c r="CD8" s="372"/>
      <c r="CE8" s="372"/>
      <c r="CF8" s="372"/>
      <c r="CG8" s="372"/>
      <c r="CH8" s="372"/>
      <c r="CI8" s="372"/>
      <c r="CJ8" s="372"/>
      <c r="CK8" s="372"/>
      <c r="CL8" s="372"/>
      <c r="CM8" s="372"/>
      <c r="CN8" s="372"/>
      <c r="CO8" s="372"/>
      <c r="CP8" s="372"/>
      <c r="CQ8" s="372"/>
      <c r="CR8" s="372"/>
      <c r="CS8" s="372"/>
      <c r="CT8" s="372"/>
      <c r="CU8" s="372"/>
      <c r="CV8" s="372"/>
      <c r="CW8" s="372"/>
      <c r="CX8" s="372"/>
      <c r="CY8" s="372"/>
      <c r="CZ8" s="372"/>
    </row>
    <row r="9" s="320" customFormat="true" ht="15" customHeight="true" x14ac:dyDescent="0.2">
      <c r="A9" s="395" t="s">
        <v>136</v>
      </c>
      <c r="B9" s="397" t="str">
        <f>A1025</f>
        <v>DHS13</v>
      </c>
      <c r="AA9" s="372"/>
      <c r="AB9" s="372"/>
      <c r="AC9" s="372"/>
      <c r="AD9" s="372"/>
      <c r="AE9" s="372"/>
      <c r="AF9" s="372"/>
      <c r="AG9" s="372"/>
      <c r="AH9" s="372"/>
      <c r="AI9" s="372"/>
      <c r="AJ9" s="372"/>
      <c r="AK9" s="372"/>
      <c r="AL9" s="372"/>
      <c r="AM9" s="372"/>
      <c r="AN9" s="372"/>
      <c r="AO9" s="372"/>
      <c r="AP9" s="372"/>
      <c r="AQ9" s="372"/>
      <c r="AR9" s="372"/>
      <c r="AS9" s="372"/>
      <c r="AT9" s="372"/>
      <c r="AU9" s="372"/>
      <c r="AV9" s="372"/>
      <c r="AW9" s="372"/>
      <c r="AX9" s="372"/>
      <c r="AY9" s="372"/>
      <c r="AZ9" s="372"/>
      <c r="BB9" s="343"/>
      <c r="BZ9" s="372"/>
      <c r="CA9" s="372"/>
      <c r="CB9" s="372"/>
      <c r="CC9" s="372"/>
      <c r="CD9" s="372"/>
      <c r="CE9" s="372"/>
      <c r="CF9" s="372"/>
      <c r="CG9" s="372"/>
      <c r="CH9" s="372"/>
      <c r="CI9" s="372"/>
      <c r="CJ9" s="372"/>
      <c r="CK9" s="372"/>
      <c r="CL9" s="372"/>
      <c r="CM9" s="372"/>
      <c r="CN9" s="372"/>
      <c r="CO9" s="372"/>
      <c r="CP9" s="372"/>
      <c r="CQ9" s="372"/>
      <c r="CR9" s="372"/>
      <c r="CS9" s="372"/>
      <c r="CT9" s="372"/>
      <c r="CU9" s="372"/>
      <c r="CV9" s="372"/>
      <c r="CW9" s="372"/>
      <c r="CX9" s="372"/>
      <c r="CY9" s="372"/>
      <c r="CZ9" s="372"/>
    </row>
    <row r="10" s="320" customFormat="true" ht="15" customHeight="true" x14ac:dyDescent="0.2">
      <c r="A10" s="209" t="str">
        <f>B1028</f>
        <v/>
      </c>
      <c r="B10" s="208"/>
      <c r="AA10" s="372"/>
      <c r="AB10" s="372"/>
      <c r="AC10" s="372"/>
      <c r="AD10" s="372"/>
      <c r="AE10" s="372"/>
      <c r="AF10" s="372"/>
      <c r="AG10" s="372"/>
      <c r="AH10" s="372"/>
      <c r="AI10" s="372"/>
      <c r="AJ10" s="372"/>
      <c r="AK10" s="372"/>
      <c r="AL10" s="372"/>
      <c r="AM10" s="372"/>
      <c r="AN10" s="372"/>
      <c r="AO10" s="372"/>
      <c r="AP10" s="372"/>
      <c r="AQ10" s="372"/>
      <c r="AR10" s="372"/>
      <c r="AS10" s="372"/>
      <c r="AT10" s="372"/>
      <c r="AU10" s="372"/>
      <c r="AV10" s="372"/>
      <c r="AW10" s="372"/>
      <c r="AX10" s="372"/>
      <c r="AY10" s="372"/>
      <c r="AZ10" s="372"/>
      <c r="BB10" s="343"/>
      <c r="BZ10" s="372"/>
      <c r="CA10" s="372"/>
      <c r="CB10" s="372"/>
      <c r="CC10" s="372"/>
      <c r="CD10" s="372"/>
      <c r="CE10" s="372"/>
      <c r="CF10" s="372"/>
      <c r="CG10" s="372"/>
      <c r="CH10" s="372"/>
      <c r="CI10" s="372"/>
      <c r="CJ10" s="372"/>
      <c r="CK10" s="372"/>
      <c r="CL10" s="372"/>
      <c r="CM10" s="372"/>
      <c r="CN10" s="372"/>
      <c r="CO10" s="372"/>
      <c r="CP10" s="372"/>
      <c r="CQ10" s="372"/>
      <c r="CR10" s="372"/>
      <c r="CS10" s="372"/>
      <c r="CT10" s="372"/>
      <c r="CU10" s="372"/>
      <c r="CV10" s="372"/>
      <c r="CW10" s="372"/>
      <c r="CX10" s="372"/>
      <c r="CY10" s="372"/>
      <c r="CZ10" s="372"/>
    </row>
    <row r="11" s="320" customFormat="true" ht="15" customHeight="true" x14ac:dyDescent="0.2">
      <c r="A11" s="209" t="str">
        <f>B1027</f>
        <v/>
      </c>
      <c r="B11" s="207"/>
      <c r="AA11" s="372"/>
      <c r="AB11" s="372"/>
      <c r="AC11" s="372"/>
      <c r="AD11" s="372"/>
      <c r="AE11" s="372"/>
      <c r="AF11" s="372"/>
      <c r="AG11" s="372"/>
      <c r="AH11" s="372"/>
      <c r="AI11" s="372"/>
      <c r="AJ11" s="372"/>
      <c r="AK11" s="372"/>
      <c r="AL11" s="372"/>
      <c r="AM11" s="372"/>
      <c r="AN11" s="372"/>
      <c r="AO11" s="372"/>
      <c r="AP11" s="372"/>
      <c r="AQ11" s="372"/>
      <c r="AR11" s="372"/>
      <c r="AS11" s="372"/>
      <c r="AT11" s="372"/>
      <c r="AU11" s="372"/>
      <c r="AV11" s="372"/>
      <c r="AW11" s="372"/>
      <c r="AX11" s="372"/>
      <c r="AY11" s="372"/>
      <c r="AZ11" s="372"/>
      <c r="BB11" s="343"/>
      <c r="BZ11" s="372"/>
      <c r="CA11" s="372"/>
      <c r="CB11" s="372"/>
      <c r="CC11" s="372"/>
      <c r="CD11" s="372"/>
      <c r="CE11" s="372"/>
      <c r="CF11" s="372"/>
      <c r="CG11" s="372"/>
      <c r="CH11" s="372"/>
      <c r="CI11" s="372"/>
      <c r="CJ11" s="372"/>
      <c r="CK11" s="372"/>
      <c r="CL11" s="372"/>
      <c r="CM11" s="372"/>
      <c r="CN11" s="372"/>
      <c r="CO11" s="372"/>
      <c r="CP11" s="372"/>
      <c r="CQ11" s="372"/>
      <c r="CR11" s="372"/>
      <c r="CS11" s="372"/>
      <c r="CT11" s="372"/>
      <c r="CU11" s="372"/>
      <c r="CV11" s="372"/>
      <c r="CW11" s="372"/>
      <c r="CX11" s="372"/>
      <c r="CY11" s="372"/>
      <c r="CZ11" s="372"/>
    </row>
    <row r="12" s="320" customFormat="true" ht="18" customHeight="true" x14ac:dyDescent="0.2">
      <c r="A12" s="206"/>
      <c r="B12" s="208"/>
      <c r="AA12" s="372"/>
      <c r="AB12" s="372"/>
      <c r="AC12" s="372"/>
      <c r="AD12" s="372"/>
      <c r="AE12" s="372"/>
      <c r="AF12" s="372"/>
      <c r="AG12" s="372"/>
      <c r="AH12" s="372"/>
      <c r="AI12" s="372"/>
      <c r="AJ12" s="372"/>
      <c r="AK12" s="372"/>
      <c r="AL12" s="372"/>
      <c r="AM12" s="372"/>
      <c r="AN12" s="372"/>
      <c r="AO12" s="372"/>
      <c r="AP12" s="372"/>
      <c r="AQ12" s="372"/>
      <c r="AR12" s="372"/>
      <c r="AS12" s="372"/>
      <c r="AT12" s="372"/>
      <c r="AU12" s="372"/>
      <c r="AV12" s="372"/>
      <c r="AW12" s="372"/>
      <c r="AX12" s="372"/>
      <c r="AY12" s="372"/>
      <c r="AZ12" s="372"/>
      <c r="BB12" s="343"/>
      <c r="BZ12" s="372"/>
      <c r="CA12" s="372"/>
      <c r="CB12" s="372"/>
      <c r="CC12" s="372"/>
      <c r="CD12" s="372"/>
      <c r="CE12" s="372"/>
      <c r="CF12" s="372"/>
      <c r="CG12" s="372"/>
      <c r="CH12" s="372"/>
      <c r="CI12" s="372"/>
      <c r="CJ12" s="372"/>
      <c r="CK12" s="372"/>
      <c r="CL12" s="372"/>
      <c r="CM12" s="372"/>
      <c r="CN12" s="372"/>
      <c r="CO12" s="372"/>
      <c r="CP12" s="372"/>
      <c r="CQ12" s="372"/>
      <c r="CR12" s="372"/>
      <c r="CS12" s="372"/>
      <c r="CT12" s="372"/>
      <c r="CU12" s="372"/>
      <c r="CV12" s="372"/>
      <c r="CW12" s="372"/>
      <c r="CX12" s="372"/>
      <c r="CY12" s="372"/>
      <c r="CZ12" s="372"/>
    </row>
    <row r="13" s="320" customFormat="true" ht="18" customHeight="true" x14ac:dyDescent="0.2">
      <c r="A13" s="205"/>
      <c r="B13" s="204"/>
      <c r="AA13" s="372"/>
      <c r="AB13" s="372"/>
      <c r="AC13" s="372"/>
      <c r="AD13" s="372"/>
      <c r="AE13" s="372"/>
      <c r="AF13" s="372"/>
      <c r="AG13" s="372"/>
      <c r="AH13" s="372"/>
      <c r="AI13" s="372"/>
      <c r="AJ13" s="372"/>
      <c r="AK13" s="372"/>
      <c r="AL13" s="372"/>
      <c r="AM13" s="372"/>
      <c r="AN13" s="372"/>
      <c r="AO13" s="372"/>
      <c r="AP13" s="372"/>
      <c r="AQ13" s="372"/>
      <c r="AR13" s="372"/>
      <c r="AS13" s="372"/>
      <c r="AT13" s="372"/>
      <c r="AU13" s="372"/>
      <c r="AV13" s="372"/>
      <c r="AW13" s="372"/>
      <c r="AX13" s="372"/>
      <c r="AY13" s="372"/>
      <c r="AZ13" s="372"/>
      <c r="BB13" s="343"/>
      <c r="BZ13" s="372"/>
      <c r="CA13" s="372"/>
      <c r="CB13" s="372"/>
      <c r="CC13" s="372"/>
      <c r="CD13" s="372"/>
      <c r="CE13" s="372"/>
      <c r="CF13" s="372"/>
      <c r="CG13" s="372"/>
      <c r="CH13" s="372"/>
      <c r="CI13" s="372"/>
      <c r="CJ13" s="372"/>
      <c r="CK13" s="372"/>
      <c r="CL13" s="372"/>
      <c r="CM13" s="372"/>
      <c r="CN13" s="372"/>
      <c r="CO13" s="372"/>
      <c r="CP13" s="372"/>
      <c r="CQ13" s="372"/>
      <c r="CR13" s="372"/>
      <c r="CS13" s="372"/>
      <c r="CT13" s="372"/>
      <c r="CU13" s="372"/>
      <c r="CV13" s="372"/>
      <c r="CW13" s="372"/>
      <c r="CX13" s="372"/>
      <c r="CY13" s="372"/>
      <c r="CZ13" s="372"/>
    </row>
    <row r="14" s="535" customFormat="true" ht="15" customHeight="true" x14ac:dyDescent="0.2">
      <c r="A14" s="324" t="s">
        <v>96</v>
      </c>
      <c r="B14" s="369"/>
      <c r="C14" s="1167" t="s">
        <v>115</v>
      </c>
      <c r="D14" s="1168"/>
      <c r="E14" s="1168"/>
      <c r="F14" s="1168"/>
      <c r="G14" s="1169"/>
      <c r="H14" s="1170" t="s">
        <v>38</v>
      </c>
      <c r="I14" s="1171"/>
      <c r="J14" s="1171"/>
      <c r="K14" s="1171"/>
      <c r="L14" s="1172"/>
      <c r="M14" s="1151" t="s">
        <v>37</v>
      </c>
      <c r="N14" s="1152"/>
      <c r="O14" s="1152"/>
      <c r="P14" s="1152"/>
      <c r="Q14" s="1153"/>
      <c r="R14" s="40" t="s">
        <v>143</v>
      </c>
      <c r="S14" s="457"/>
      <c r="T14" s="457"/>
      <c r="U14" s="457"/>
      <c r="V14" s="457"/>
      <c r="W14" s="457"/>
      <c r="X14" s="457"/>
      <c r="Y14" s="457"/>
      <c r="Z14" s="457"/>
      <c r="AA14" s="468"/>
      <c r="AB14" s="468"/>
      <c r="AC14" s="468"/>
      <c r="AD14" s="468"/>
      <c r="AE14" s="468"/>
      <c r="AF14" s="468"/>
      <c r="AG14" s="468"/>
      <c r="AH14" s="468"/>
      <c r="AI14" s="468"/>
      <c r="AJ14" s="468"/>
      <c r="AK14" s="468"/>
      <c r="AL14" s="468"/>
      <c r="AM14" s="468"/>
      <c r="AN14" s="468"/>
      <c r="AO14" s="468"/>
      <c r="AP14" s="468"/>
      <c r="AQ14" s="468"/>
      <c r="AR14" s="468"/>
      <c r="AS14" s="468"/>
      <c r="AT14" s="468"/>
      <c r="AU14" s="468"/>
      <c r="AV14" s="468"/>
      <c r="AW14" s="468"/>
      <c r="AX14" s="468"/>
      <c r="AY14" s="468"/>
      <c r="AZ14" s="983"/>
      <c r="BA14" s="378" t="s">
        <v>131</v>
      </c>
      <c r="BB14" s="324" t="s">
        <v>96</v>
      </c>
      <c r="BC14" s="1151" t="s">
        <v>115</v>
      </c>
      <c r="BD14" s="1152"/>
      <c r="BE14" s="1152"/>
      <c r="BF14" s="1152"/>
      <c r="BG14" s="1183"/>
      <c r="BH14" s="1151" t="s">
        <v>38</v>
      </c>
      <c r="BI14" s="1152"/>
      <c r="BJ14" s="1152"/>
      <c r="BK14" s="1152"/>
      <c r="BL14" s="1183"/>
      <c r="BM14" s="1151" t="s">
        <v>37</v>
      </c>
      <c r="BN14" s="1152"/>
      <c r="BO14" s="1152"/>
      <c r="BP14" s="1152"/>
      <c r="BQ14" s="1153"/>
      <c r="BR14" s="39" t="s">
        <v>143</v>
      </c>
      <c r="BS14" s="457"/>
      <c r="BT14" s="457"/>
      <c r="BU14" s="457"/>
      <c r="BV14" s="457"/>
      <c r="BW14" s="457"/>
      <c r="BX14" s="457"/>
      <c r="BY14" s="457"/>
      <c r="BZ14" s="471"/>
      <c r="CA14" s="376"/>
      <c r="CB14" s="376"/>
      <c r="CC14" s="376"/>
      <c r="CD14" s="376"/>
      <c r="CE14" s="376"/>
      <c r="CF14" s="376"/>
      <c r="CG14" s="376"/>
      <c r="CH14" s="376"/>
      <c r="CI14" s="376"/>
      <c r="CJ14" s="376"/>
      <c r="CK14" s="376"/>
      <c r="CL14" s="376"/>
      <c r="CM14" s="376"/>
      <c r="CN14" s="376"/>
      <c r="CO14" s="376"/>
      <c r="CP14" s="376"/>
      <c r="CQ14" s="376"/>
      <c r="CR14" s="376"/>
      <c r="CS14" s="376"/>
      <c r="CT14" s="376"/>
      <c r="CU14" s="376"/>
      <c r="CV14" s="376"/>
      <c r="CW14" s="376"/>
      <c r="CX14" s="376"/>
      <c r="CY14" s="376"/>
      <c r="CZ14" s="376"/>
    </row>
    <row r="15" s="535" customFormat="true" ht="12.75" x14ac:dyDescent="0.2">
      <c r="A15" s="364" t="s">
        <v>87</v>
      </c>
      <c r="B15" s="406"/>
      <c r="C15" s="448" t="s">
        <v>0</v>
      </c>
      <c r="D15" s="642" t="s">
        <v>1</v>
      </c>
      <c r="E15" s="642" t="s">
        <v>2</v>
      </c>
      <c r="F15" s="642" t="s">
        <v>3</v>
      </c>
      <c r="G15" s="643" t="s">
        <v>4</v>
      </c>
      <c r="H15" s="411" t="s">
        <v>0</v>
      </c>
      <c r="I15" s="646" t="s">
        <v>1</v>
      </c>
      <c r="J15" s="646" t="s">
        <v>2</v>
      </c>
      <c r="K15" s="646" t="s">
        <v>3</v>
      </c>
      <c r="L15" s="647" t="s">
        <v>4</v>
      </c>
      <c r="M15" s="412" t="s">
        <v>0</v>
      </c>
      <c r="N15" s="646" t="s">
        <v>1</v>
      </c>
      <c r="O15" s="646" t="s">
        <v>2</v>
      </c>
      <c r="P15" s="646" t="s">
        <v>3</v>
      </c>
      <c r="Q15" s="640" t="s">
        <v>4</v>
      </c>
      <c r="R15" s="411" t="s">
        <v>160</v>
      </c>
      <c r="S15" s="646" t="s">
        <v>161</v>
      </c>
      <c r="T15" s="646" t="s">
        <v>162</v>
      </c>
      <c r="U15" s="646" t="s">
        <v>163</v>
      </c>
      <c r="V15" s="646" t="s">
        <v>164</v>
      </c>
      <c r="W15" s="646" t="s">
        <v>165</v>
      </c>
      <c r="X15" s="646" t="s">
        <v>166</v>
      </c>
      <c r="Y15" s="646" t="s">
        <v>167</v>
      </c>
      <c r="Z15" s="647" t="s">
        <v>168</v>
      </c>
      <c r="AA15" s="468"/>
      <c r="AB15" s="468"/>
      <c r="AC15" s="468"/>
      <c r="AD15" s="468"/>
      <c r="AE15" s="468"/>
      <c r="AF15" s="468"/>
      <c r="AG15" s="468"/>
      <c r="AH15" s="468"/>
      <c r="AI15" s="468"/>
      <c r="AJ15" s="468"/>
      <c r="AK15" s="468"/>
      <c r="AL15" s="468"/>
      <c r="AM15" s="468"/>
      <c r="AN15" s="468"/>
      <c r="AO15" s="468"/>
      <c r="AP15" s="468"/>
      <c r="AQ15" s="468"/>
      <c r="AR15" s="468"/>
      <c r="AS15" s="468"/>
      <c r="AT15" s="468"/>
      <c r="AU15" s="468"/>
      <c r="AV15" s="468"/>
      <c r="AW15" s="468"/>
      <c r="AX15" s="468"/>
      <c r="AY15" s="468"/>
      <c r="AZ15" s="983"/>
      <c r="BA15" s="364" t="s">
        <v>120</v>
      </c>
      <c r="BB15" s="363"/>
      <c r="BC15" s="488" t="s">
        <v>0</v>
      </c>
      <c r="BD15" s="616" t="s">
        <v>1</v>
      </c>
      <c r="BE15" s="616" t="s">
        <v>2</v>
      </c>
      <c r="BF15" s="616" t="s">
        <v>3</v>
      </c>
      <c r="BG15" s="489" t="s">
        <v>4</v>
      </c>
      <c r="BH15" s="488" t="s">
        <v>0</v>
      </c>
      <c r="BI15" s="616" t="s">
        <v>1</v>
      </c>
      <c r="BJ15" s="616" t="s">
        <v>2</v>
      </c>
      <c r="BK15" s="616" t="s">
        <v>3</v>
      </c>
      <c r="BL15" s="489" t="s">
        <v>4</v>
      </c>
      <c r="BM15" s="488" t="s">
        <v>0</v>
      </c>
      <c r="BN15" s="616" t="s">
        <v>1</v>
      </c>
      <c r="BO15" s="616" t="s">
        <v>2</v>
      </c>
      <c r="BP15" s="616" t="s">
        <v>3</v>
      </c>
      <c r="BQ15" s="489" t="s">
        <v>4</v>
      </c>
      <c r="BR15" s="488" t="s">
        <v>160</v>
      </c>
      <c r="BS15" s="616" t="s">
        <v>161</v>
      </c>
      <c r="BT15" s="616" t="s">
        <v>162</v>
      </c>
      <c r="BU15" s="616" t="s">
        <v>163</v>
      </c>
      <c r="BV15" s="616" t="s">
        <v>164</v>
      </c>
      <c r="BW15" s="616" t="s">
        <v>165</v>
      </c>
      <c r="BX15" s="616" t="s">
        <v>166</v>
      </c>
      <c r="BY15" s="617" t="s">
        <v>167</v>
      </c>
      <c r="BZ15" s="617" t="s">
        <v>168</v>
      </c>
      <c r="CA15" s="992"/>
      <c r="CB15" s="992"/>
      <c r="CC15" s="992"/>
      <c r="CD15" s="992"/>
      <c r="CE15" s="992"/>
      <c r="CF15" s="992"/>
      <c r="CG15" s="992"/>
      <c r="CH15" s="992"/>
      <c r="CI15" s="992"/>
      <c r="CJ15" s="992"/>
      <c r="CK15" s="992"/>
      <c r="CL15" s="992"/>
      <c r="CM15" s="992"/>
      <c r="CN15" s="992"/>
      <c r="CO15" s="992"/>
      <c r="CP15" s="992"/>
      <c r="CQ15" s="992"/>
      <c r="CR15" s="992"/>
      <c r="CS15" s="992"/>
      <c r="CT15" s="992"/>
      <c r="CU15" s="992"/>
      <c r="CV15" s="992"/>
      <c r="CW15" s="992"/>
      <c r="CX15" s="992"/>
      <c r="CY15" s="992"/>
      <c r="CZ15" s="992"/>
    </row>
    <row r="16" s="535" customFormat="true" ht="15" customHeight="true" x14ac:dyDescent="0.2">
      <c r="A16" s="1154" t="s">
        <v>13</v>
      </c>
      <c r="B16" s="408" t="s">
        <v>14</v>
      </c>
      <c r="C16" s="160">
        <v>46.4</v>
      </c>
      <c r="D16" s="159">
        <v>54.3</v>
      </c>
      <c r="E16" s="159">
        <v>59.7</v>
      </c>
      <c r="F16" s="159">
        <v>77</v>
      </c>
      <c r="G16" s="158">
        <v>95.8</v>
      </c>
      <c r="H16" s="157">
        <v>82.4</v>
      </c>
      <c r="I16" s="159">
        <v>93</v>
      </c>
      <c r="J16" s="159">
        <v>96.8</v>
      </c>
      <c r="K16" s="159">
        <v>98.5</v>
      </c>
      <c r="L16" s="156">
        <v>99.4</v>
      </c>
      <c r="M16" s="160">
        <v>46.1</v>
      </c>
      <c r="N16" s="159">
        <v>52</v>
      </c>
      <c r="O16" s="159">
        <v>56.4</v>
      </c>
      <c r="P16" s="159">
        <v>61.8</v>
      </c>
      <c r="Q16" s="158">
        <v>79.2</v>
      </c>
      <c r="R16" s="157">
        <v>98.7</v>
      </c>
      <c r="S16" s="100" t="s">
        <v>35</v>
      </c>
      <c r="T16" s="159">
        <v>66.5</v>
      </c>
      <c r="U16" s="100" t="s">
        <v>35</v>
      </c>
      <c r="V16" s="159">
        <v>58.1</v>
      </c>
      <c r="W16" s="159">
        <v>56.3</v>
      </c>
      <c r="X16" s="159">
        <v>61.9</v>
      </c>
      <c r="Y16" s="159">
        <v>68.5</v>
      </c>
      <c r="Z16" s="91" t="s">
        <v>35</v>
      </c>
      <c r="AA16" s="468"/>
      <c r="AB16" s="468"/>
      <c r="AC16" s="468"/>
      <c r="AD16" s="468"/>
      <c r="AE16" s="468"/>
      <c r="AF16" s="468"/>
      <c r="AG16" s="468"/>
      <c r="AH16" s="468"/>
      <c r="AI16" s="468"/>
      <c r="AJ16" s="468"/>
      <c r="AK16" s="468"/>
      <c r="AL16" s="468"/>
      <c r="AM16" s="468"/>
      <c r="AN16" s="468"/>
      <c r="AO16" s="468"/>
      <c r="AP16" s="468"/>
      <c r="AQ16" s="468"/>
      <c r="AR16" s="468"/>
      <c r="AS16" s="468"/>
      <c r="AT16" s="468"/>
      <c r="AU16" s="468"/>
      <c r="AV16" s="468"/>
      <c r="AW16" s="468"/>
      <c r="AX16" s="468"/>
      <c r="AY16" s="468"/>
      <c r="AZ16" s="983"/>
      <c r="BA16" s="1181" t="s">
        <v>13</v>
      </c>
      <c r="BB16" s="652" t="s">
        <v>14</v>
      </c>
      <c r="BC16" s="90" t="s">
        <v>35</v>
      </c>
      <c r="BD16" s="86" t="s">
        <v>35</v>
      </c>
      <c r="BE16" s="86" t="s">
        <v>35</v>
      </c>
      <c r="BF16" s="86" t="s">
        <v>35</v>
      </c>
      <c r="BG16" s="81" t="s">
        <v>35</v>
      </c>
      <c r="BH16" s="90" t="s">
        <v>35</v>
      </c>
      <c r="BI16" s="86" t="s">
        <v>35</v>
      </c>
      <c r="BJ16" s="86" t="s">
        <v>35</v>
      </c>
      <c r="BK16" s="86" t="s">
        <v>35</v>
      </c>
      <c r="BL16" s="81" t="s">
        <v>35</v>
      </c>
      <c r="BM16" s="90" t="s">
        <v>35</v>
      </c>
      <c r="BN16" s="86" t="s">
        <v>35</v>
      </c>
      <c r="BO16" s="86" t="s">
        <v>35</v>
      </c>
      <c r="BP16" s="86" t="s">
        <v>35</v>
      </c>
      <c r="BQ16" s="81" t="s">
        <v>35</v>
      </c>
      <c r="BR16" s="90" t="s">
        <v>35</v>
      </c>
      <c r="BS16" s="86" t="s">
        <v>35</v>
      </c>
      <c r="BT16" s="86" t="s">
        <v>35</v>
      </c>
      <c r="BU16" s="86" t="s">
        <v>35</v>
      </c>
      <c r="BV16" s="86" t="s">
        <v>35</v>
      </c>
      <c r="BW16" s="86" t="s">
        <v>35</v>
      </c>
      <c r="BX16" s="86" t="s">
        <v>35</v>
      </c>
      <c r="BY16" s="74" t="s">
        <v>35</v>
      </c>
      <c r="BZ16" s="74" t="s">
        <v>35</v>
      </c>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row>
    <row r="17" s="535" customFormat="true" ht="15" customHeight="true" x14ac:dyDescent="0.2">
      <c r="A17" s="1155"/>
      <c r="B17" s="409" t="s">
        <v>51</v>
      </c>
      <c r="C17" s="155">
        <v>53.6</v>
      </c>
      <c r="D17" s="154">
        <v>45.7</v>
      </c>
      <c r="E17" s="154">
        <v>40.299999999999997</v>
      </c>
      <c r="F17" s="154">
        <v>23</v>
      </c>
      <c r="G17" s="153">
        <v>4.2</v>
      </c>
      <c r="H17" s="152">
        <v>17.600000000000001</v>
      </c>
      <c r="I17" s="154">
        <v>7</v>
      </c>
      <c r="J17" s="154">
        <v>3.2</v>
      </c>
      <c r="K17" s="154">
        <v>1.5</v>
      </c>
      <c r="L17" s="151">
        <v>0.6</v>
      </c>
      <c r="M17" s="155">
        <v>53.9</v>
      </c>
      <c r="N17" s="154">
        <v>48</v>
      </c>
      <c r="O17" s="154">
        <v>43.6</v>
      </c>
      <c r="P17" s="154">
        <v>38.200000000000003</v>
      </c>
      <c r="Q17" s="153">
        <v>20.8</v>
      </c>
      <c r="R17" s="152">
        <v>1.3</v>
      </c>
      <c r="S17" s="102" t="s">
        <v>35</v>
      </c>
      <c r="T17" s="154">
        <v>33.5</v>
      </c>
      <c r="U17" s="102" t="s">
        <v>35</v>
      </c>
      <c r="V17" s="154">
        <v>41.9</v>
      </c>
      <c r="W17" s="154">
        <v>43.7</v>
      </c>
      <c r="X17" s="154">
        <v>38.1</v>
      </c>
      <c r="Y17" s="154">
        <v>31.5</v>
      </c>
      <c r="Z17" s="93" t="s">
        <v>35</v>
      </c>
      <c r="AA17" s="468"/>
      <c r="AB17" s="468"/>
      <c r="AC17" s="468"/>
      <c r="AD17" s="468"/>
      <c r="AE17" s="468"/>
      <c r="AF17" s="468"/>
      <c r="AG17" s="468"/>
      <c r="AH17" s="468"/>
      <c r="AI17" s="468"/>
      <c r="AJ17" s="468"/>
      <c r="AK17" s="468"/>
      <c r="AL17" s="468"/>
      <c r="AM17" s="468"/>
      <c r="AN17" s="468"/>
      <c r="AO17" s="468"/>
      <c r="AP17" s="468"/>
      <c r="AQ17" s="468"/>
      <c r="AR17" s="468"/>
      <c r="AS17" s="468"/>
      <c r="AT17" s="468"/>
      <c r="AU17" s="468"/>
      <c r="AV17" s="468"/>
      <c r="AW17" s="468"/>
      <c r="AX17" s="468"/>
      <c r="AY17" s="468"/>
      <c r="AZ17" s="983"/>
      <c r="BA17" s="1182"/>
      <c r="BB17" s="651" t="s">
        <v>51</v>
      </c>
      <c r="BC17" s="89" t="s">
        <v>35</v>
      </c>
      <c r="BD17" s="85" t="s">
        <v>35</v>
      </c>
      <c r="BE17" s="85" t="s">
        <v>35</v>
      </c>
      <c r="BF17" s="85" t="s">
        <v>35</v>
      </c>
      <c r="BG17" s="80" t="s">
        <v>35</v>
      </c>
      <c r="BH17" s="89" t="s">
        <v>35</v>
      </c>
      <c r="BI17" s="85" t="s">
        <v>35</v>
      </c>
      <c r="BJ17" s="85" t="s">
        <v>35</v>
      </c>
      <c r="BK17" s="85" t="s">
        <v>35</v>
      </c>
      <c r="BL17" s="80" t="s">
        <v>35</v>
      </c>
      <c r="BM17" s="89" t="s">
        <v>35</v>
      </c>
      <c r="BN17" s="85" t="s">
        <v>35</v>
      </c>
      <c r="BO17" s="85" t="s">
        <v>35</v>
      </c>
      <c r="BP17" s="85" t="s">
        <v>35</v>
      </c>
      <c r="BQ17" s="80" t="s">
        <v>35</v>
      </c>
      <c r="BR17" s="89" t="s">
        <v>35</v>
      </c>
      <c r="BS17" s="85" t="s">
        <v>35</v>
      </c>
      <c r="BT17" s="85" t="s">
        <v>35</v>
      </c>
      <c r="BU17" s="85" t="s">
        <v>35</v>
      </c>
      <c r="BV17" s="85" t="s">
        <v>35</v>
      </c>
      <c r="BW17" s="85" t="s">
        <v>35</v>
      </c>
      <c r="BX17" s="85" t="s">
        <v>35</v>
      </c>
      <c r="BY17" s="73" t="s">
        <v>35</v>
      </c>
      <c r="BZ17" s="73" t="s">
        <v>35</v>
      </c>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row>
    <row r="18" s="535" customFormat="true" ht="15" customHeight="true" x14ac:dyDescent="0.2">
      <c r="A18" s="1155" t="s">
        <v>60</v>
      </c>
      <c r="B18" s="409" t="s">
        <v>15</v>
      </c>
      <c r="C18" s="155">
        <v>44.6</v>
      </c>
      <c r="D18" s="154">
        <v>52.5</v>
      </c>
      <c r="E18" s="154">
        <v>57.2</v>
      </c>
      <c r="F18" s="154">
        <v>74.400000000000006</v>
      </c>
      <c r="G18" s="153">
        <v>93.4</v>
      </c>
      <c r="H18" s="152">
        <v>80.8</v>
      </c>
      <c r="I18" s="154">
        <v>90.5</v>
      </c>
      <c r="J18" s="154">
        <v>94.8</v>
      </c>
      <c r="K18" s="154">
        <v>95.1</v>
      </c>
      <c r="L18" s="151">
        <v>98.9</v>
      </c>
      <c r="M18" s="155">
        <v>44.4</v>
      </c>
      <c r="N18" s="154">
        <v>50.2</v>
      </c>
      <c r="O18" s="154">
        <v>54.6</v>
      </c>
      <c r="P18" s="154">
        <v>58.7</v>
      </c>
      <c r="Q18" s="153">
        <v>76</v>
      </c>
      <c r="R18" s="152">
        <v>96.3</v>
      </c>
      <c r="S18" s="102" t="s">
        <v>35</v>
      </c>
      <c r="T18" s="154">
        <v>63</v>
      </c>
      <c r="U18" s="102" t="s">
        <v>35</v>
      </c>
      <c r="V18" s="154">
        <v>55.9</v>
      </c>
      <c r="W18" s="154">
        <v>54</v>
      </c>
      <c r="X18" s="154">
        <v>59.9</v>
      </c>
      <c r="Y18" s="154">
        <v>66.8</v>
      </c>
      <c r="Z18" s="93" t="s">
        <v>35</v>
      </c>
      <c r="AA18" s="468"/>
      <c r="AB18" s="468"/>
      <c r="AC18" s="468"/>
      <c r="AD18" s="468"/>
      <c r="AE18" s="468"/>
      <c r="AF18" s="468"/>
      <c r="AG18" s="468"/>
      <c r="AH18" s="468"/>
      <c r="AI18" s="468"/>
      <c r="AJ18" s="468"/>
      <c r="AK18" s="468"/>
      <c r="AL18" s="468"/>
      <c r="AM18" s="468"/>
      <c r="AN18" s="468"/>
      <c r="AO18" s="468"/>
      <c r="AP18" s="468"/>
      <c r="AQ18" s="468"/>
      <c r="AR18" s="468"/>
      <c r="AS18" s="468"/>
      <c r="AT18" s="468"/>
      <c r="AU18" s="468"/>
      <c r="AV18" s="468"/>
      <c r="AW18" s="468"/>
      <c r="AX18" s="468"/>
      <c r="AY18" s="468"/>
      <c r="AZ18" s="983"/>
      <c r="BA18" s="1182" t="s">
        <v>60</v>
      </c>
      <c r="BB18" s="651" t="s">
        <v>15</v>
      </c>
      <c r="BC18" s="89" t="s">
        <v>35</v>
      </c>
      <c r="BD18" s="85" t="s">
        <v>35</v>
      </c>
      <c r="BE18" s="85" t="s">
        <v>35</v>
      </c>
      <c r="BF18" s="85" t="s">
        <v>35</v>
      </c>
      <c r="BG18" s="80" t="s">
        <v>35</v>
      </c>
      <c r="BH18" s="89" t="s">
        <v>35</v>
      </c>
      <c r="BI18" s="85" t="s">
        <v>35</v>
      </c>
      <c r="BJ18" s="85" t="s">
        <v>35</v>
      </c>
      <c r="BK18" s="85" t="s">
        <v>35</v>
      </c>
      <c r="BL18" s="80" t="s">
        <v>35</v>
      </c>
      <c r="BM18" s="89" t="s">
        <v>35</v>
      </c>
      <c r="BN18" s="85" t="s">
        <v>35</v>
      </c>
      <c r="BO18" s="85" t="s">
        <v>35</v>
      </c>
      <c r="BP18" s="85" t="s">
        <v>35</v>
      </c>
      <c r="BQ18" s="80" t="s">
        <v>35</v>
      </c>
      <c r="BR18" s="89" t="s">
        <v>35</v>
      </c>
      <c r="BS18" s="85" t="s">
        <v>35</v>
      </c>
      <c r="BT18" s="85" t="s">
        <v>35</v>
      </c>
      <c r="BU18" s="85" t="s">
        <v>35</v>
      </c>
      <c r="BV18" s="85" t="s">
        <v>35</v>
      </c>
      <c r="BW18" s="85" t="s">
        <v>35</v>
      </c>
      <c r="BX18" s="85" t="s">
        <v>35</v>
      </c>
      <c r="BY18" s="73" t="s">
        <v>35</v>
      </c>
      <c r="BZ18" s="73" t="s">
        <v>35</v>
      </c>
      <c r="CA18" s="28"/>
      <c r="CB18" s="28"/>
      <c r="CC18" s="28"/>
      <c r="CD18" s="28"/>
      <c r="CE18" s="28"/>
      <c r="CF18" s="28"/>
      <c r="CG18" s="28"/>
      <c r="CH18" s="28"/>
      <c r="CI18" s="28"/>
      <c r="CJ18" s="28"/>
      <c r="CK18" s="28"/>
      <c r="CL18" s="28"/>
      <c r="CM18" s="28"/>
      <c r="CN18" s="28"/>
      <c r="CO18" s="28"/>
      <c r="CP18" s="28"/>
      <c r="CQ18" s="28"/>
      <c r="CR18" s="28"/>
      <c r="CS18" s="28"/>
      <c r="CT18" s="28"/>
      <c r="CU18" s="28"/>
      <c r="CV18" s="28"/>
      <c r="CW18" s="28"/>
      <c r="CX18" s="28"/>
      <c r="CY18" s="28"/>
      <c r="CZ18" s="28"/>
    </row>
    <row r="19" s="535" customFormat="true" ht="15" customHeight="true" x14ac:dyDescent="0.2">
      <c r="A19" s="1155"/>
      <c r="B19" s="409" t="s">
        <v>16</v>
      </c>
      <c r="C19" s="155">
        <v>1.8</v>
      </c>
      <c r="D19" s="154">
        <v>1.8</v>
      </c>
      <c r="E19" s="154">
        <v>2.5</v>
      </c>
      <c r="F19" s="154">
        <v>2.6</v>
      </c>
      <c r="G19" s="153">
        <v>2.4</v>
      </c>
      <c r="H19" s="152">
        <v>1.6</v>
      </c>
      <c r="I19" s="154">
        <v>2.5</v>
      </c>
      <c r="J19" s="154">
        <v>1.9</v>
      </c>
      <c r="K19" s="154">
        <v>3.4</v>
      </c>
      <c r="L19" s="151">
        <v>0.5</v>
      </c>
      <c r="M19" s="155">
        <v>1.8</v>
      </c>
      <c r="N19" s="154">
        <v>1.8</v>
      </c>
      <c r="O19" s="154">
        <v>1.8</v>
      </c>
      <c r="P19" s="154">
        <v>3</v>
      </c>
      <c r="Q19" s="153">
        <v>3.1</v>
      </c>
      <c r="R19" s="152">
        <v>2.4</v>
      </c>
      <c r="S19" s="102" t="s">
        <v>35</v>
      </c>
      <c r="T19" s="154">
        <v>3.5</v>
      </c>
      <c r="U19" s="102" t="s">
        <v>35</v>
      </c>
      <c r="V19" s="154">
        <v>2.2000000000000002</v>
      </c>
      <c r="W19" s="154">
        <v>2.2999999999999998</v>
      </c>
      <c r="X19" s="154">
        <v>1.9</v>
      </c>
      <c r="Y19" s="154">
        <v>1.6</v>
      </c>
      <c r="Z19" s="93" t="s">
        <v>35</v>
      </c>
      <c r="AA19" s="468"/>
      <c r="AB19" s="468"/>
      <c r="AC19" s="468"/>
      <c r="AD19" s="468"/>
      <c r="AE19" s="468"/>
      <c r="AF19" s="468"/>
      <c r="AG19" s="468"/>
      <c r="AH19" s="468"/>
      <c r="AI19" s="468"/>
      <c r="AJ19" s="468"/>
      <c r="AK19" s="468"/>
      <c r="AL19" s="468"/>
      <c r="AM19" s="468"/>
      <c r="AN19" s="468"/>
      <c r="AO19" s="468"/>
      <c r="AP19" s="468"/>
      <c r="AQ19" s="468"/>
      <c r="AR19" s="468"/>
      <c r="AS19" s="468"/>
      <c r="AT19" s="468"/>
      <c r="AU19" s="468"/>
      <c r="AV19" s="468"/>
      <c r="AW19" s="468"/>
      <c r="AX19" s="468"/>
      <c r="AY19" s="468"/>
      <c r="AZ19" s="983"/>
      <c r="BA19" s="1182"/>
      <c r="BB19" s="651" t="s">
        <v>16</v>
      </c>
      <c r="BC19" s="89" t="s">
        <v>35</v>
      </c>
      <c r="BD19" s="85" t="s">
        <v>35</v>
      </c>
      <c r="BE19" s="85" t="s">
        <v>35</v>
      </c>
      <c r="BF19" s="85" t="s">
        <v>35</v>
      </c>
      <c r="BG19" s="80" t="s">
        <v>35</v>
      </c>
      <c r="BH19" s="89" t="s">
        <v>35</v>
      </c>
      <c r="BI19" s="85" t="s">
        <v>35</v>
      </c>
      <c r="BJ19" s="85" t="s">
        <v>35</v>
      </c>
      <c r="BK19" s="85" t="s">
        <v>35</v>
      </c>
      <c r="BL19" s="80" t="s">
        <v>35</v>
      </c>
      <c r="BM19" s="89" t="s">
        <v>35</v>
      </c>
      <c r="BN19" s="85" t="s">
        <v>35</v>
      </c>
      <c r="BO19" s="85" t="s">
        <v>35</v>
      </c>
      <c r="BP19" s="85" t="s">
        <v>35</v>
      </c>
      <c r="BQ19" s="80" t="s">
        <v>35</v>
      </c>
      <c r="BR19" s="89" t="s">
        <v>35</v>
      </c>
      <c r="BS19" s="85" t="s">
        <v>35</v>
      </c>
      <c r="BT19" s="85" t="s">
        <v>35</v>
      </c>
      <c r="BU19" s="85" t="s">
        <v>35</v>
      </c>
      <c r="BV19" s="85" t="s">
        <v>35</v>
      </c>
      <c r="BW19" s="85" t="s">
        <v>35</v>
      </c>
      <c r="BX19" s="85" t="s">
        <v>35</v>
      </c>
      <c r="BY19" s="73" t="s">
        <v>35</v>
      </c>
      <c r="BZ19" s="73" t="s">
        <v>35</v>
      </c>
      <c r="CA19" s="28"/>
      <c r="CB19" s="28"/>
      <c r="CC19" s="28"/>
      <c r="CD19" s="28"/>
      <c r="CE19" s="28"/>
      <c r="CF19" s="28"/>
      <c r="CG19" s="28"/>
      <c r="CH19" s="28"/>
      <c r="CI19" s="28"/>
      <c r="CJ19" s="28"/>
      <c r="CK19" s="28"/>
      <c r="CL19" s="28"/>
      <c r="CM19" s="28"/>
      <c r="CN19" s="28"/>
      <c r="CO19" s="28"/>
      <c r="CP19" s="28"/>
      <c r="CQ19" s="28"/>
      <c r="CR19" s="28"/>
      <c r="CS19" s="28"/>
      <c r="CT19" s="28"/>
      <c r="CU19" s="28"/>
      <c r="CV19" s="28"/>
      <c r="CW19" s="28"/>
      <c r="CX19" s="28"/>
      <c r="CY19" s="28"/>
      <c r="CZ19" s="28"/>
    </row>
    <row r="20" s="535" customFormat="true" ht="15" customHeight="true" x14ac:dyDescent="0.2">
      <c r="A20" s="1155"/>
      <c r="B20" s="409" t="s">
        <v>22</v>
      </c>
      <c r="C20" s="155">
        <v>51.7</v>
      </c>
      <c r="D20" s="154">
        <v>42.5</v>
      </c>
      <c r="E20" s="154">
        <v>38.299999999999997</v>
      </c>
      <c r="F20" s="154">
        <v>22.3</v>
      </c>
      <c r="G20" s="153">
        <v>4.0999999999999996</v>
      </c>
      <c r="H20" s="152">
        <v>16.899999999999999</v>
      </c>
      <c r="I20" s="154">
        <v>7</v>
      </c>
      <c r="J20" s="154">
        <v>3.1</v>
      </c>
      <c r="K20" s="154">
        <v>1.5</v>
      </c>
      <c r="L20" s="151">
        <v>0.6</v>
      </c>
      <c r="M20" s="155">
        <v>52</v>
      </c>
      <c r="N20" s="154">
        <v>45.4</v>
      </c>
      <c r="O20" s="154">
        <v>40.9</v>
      </c>
      <c r="P20" s="154">
        <v>36.299999999999997</v>
      </c>
      <c r="Q20" s="153">
        <v>20.399999999999999</v>
      </c>
      <c r="R20" s="152">
        <v>1.3</v>
      </c>
      <c r="S20" s="102" t="s">
        <v>35</v>
      </c>
      <c r="T20" s="154">
        <v>32</v>
      </c>
      <c r="U20" s="102" t="s">
        <v>35</v>
      </c>
      <c r="V20" s="154">
        <v>41.7</v>
      </c>
      <c r="W20" s="154">
        <v>33.799999999999997</v>
      </c>
      <c r="X20" s="154">
        <v>37.700000000000003</v>
      </c>
      <c r="Y20" s="154">
        <v>31.5</v>
      </c>
      <c r="Z20" s="93" t="s">
        <v>35</v>
      </c>
      <c r="AA20" s="468"/>
      <c r="AB20" s="468"/>
      <c r="AC20" s="468"/>
      <c r="AD20" s="468"/>
      <c r="AE20" s="468"/>
      <c r="AF20" s="468"/>
      <c r="AG20" s="468"/>
      <c r="AH20" s="468"/>
      <c r="AI20" s="468"/>
      <c r="AJ20" s="468"/>
      <c r="AK20" s="468"/>
      <c r="AL20" s="468"/>
      <c r="AM20" s="468"/>
      <c r="AN20" s="468"/>
      <c r="AO20" s="468"/>
      <c r="AP20" s="468"/>
      <c r="AQ20" s="468"/>
      <c r="AR20" s="468"/>
      <c r="AS20" s="468"/>
      <c r="AT20" s="468"/>
      <c r="AU20" s="468"/>
      <c r="AV20" s="468"/>
      <c r="AW20" s="468"/>
      <c r="AX20" s="468"/>
      <c r="AY20" s="468"/>
      <c r="AZ20" s="983"/>
      <c r="BA20" s="1182"/>
      <c r="BB20" s="651" t="s">
        <v>22</v>
      </c>
      <c r="BC20" s="89" t="s">
        <v>35</v>
      </c>
      <c r="BD20" s="85" t="s">
        <v>35</v>
      </c>
      <c r="BE20" s="85" t="s">
        <v>35</v>
      </c>
      <c r="BF20" s="85" t="s">
        <v>35</v>
      </c>
      <c r="BG20" s="80" t="s">
        <v>35</v>
      </c>
      <c r="BH20" s="89" t="s">
        <v>35</v>
      </c>
      <c r="BI20" s="85" t="s">
        <v>35</v>
      </c>
      <c r="BJ20" s="85" t="s">
        <v>35</v>
      </c>
      <c r="BK20" s="85" t="s">
        <v>35</v>
      </c>
      <c r="BL20" s="80" t="s">
        <v>35</v>
      </c>
      <c r="BM20" s="89" t="s">
        <v>35</v>
      </c>
      <c r="BN20" s="85" t="s">
        <v>35</v>
      </c>
      <c r="BO20" s="85" t="s">
        <v>35</v>
      </c>
      <c r="BP20" s="85" t="s">
        <v>35</v>
      </c>
      <c r="BQ20" s="80" t="s">
        <v>35</v>
      </c>
      <c r="BR20" s="89" t="s">
        <v>35</v>
      </c>
      <c r="BS20" s="85" t="s">
        <v>35</v>
      </c>
      <c r="BT20" s="85" t="s">
        <v>35</v>
      </c>
      <c r="BU20" s="85" t="s">
        <v>35</v>
      </c>
      <c r="BV20" s="85" t="s">
        <v>35</v>
      </c>
      <c r="BW20" s="85" t="s">
        <v>35</v>
      </c>
      <c r="BX20" s="85" t="s">
        <v>35</v>
      </c>
      <c r="BY20" s="73" t="s">
        <v>35</v>
      </c>
      <c r="BZ20" s="73" t="s">
        <v>35</v>
      </c>
      <c r="CA20" s="28"/>
      <c r="CB20" s="28"/>
      <c r="CC20" s="28"/>
      <c r="CD20" s="28"/>
      <c r="CE20" s="28"/>
      <c r="CF20" s="28"/>
      <c r="CG20" s="28"/>
      <c r="CH20" s="28"/>
      <c r="CI20" s="28"/>
      <c r="CJ20" s="28"/>
      <c r="CK20" s="28"/>
      <c r="CL20" s="28"/>
      <c r="CM20" s="28"/>
      <c r="CN20" s="28"/>
      <c r="CO20" s="28"/>
      <c r="CP20" s="28"/>
      <c r="CQ20" s="28"/>
      <c r="CR20" s="28"/>
      <c r="CS20" s="28"/>
      <c r="CT20" s="28"/>
      <c r="CU20" s="28"/>
      <c r="CV20" s="28"/>
      <c r="CW20" s="28"/>
      <c r="CX20" s="28"/>
      <c r="CY20" s="28"/>
      <c r="CZ20" s="28"/>
    </row>
    <row r="21" s="535" customFormat="true" ht="15" customHeight="true" x14ac:dyDescent="0.2">
      <c r="A21" s="1155"/>
      <c r="B21" s="409" t="s">
        <v>17</v>
      </c>
      <c r="C21" s="155">
        <v>1.9</v>
      </c>
      <c r="D21" s="154">
        <v>3.2</v>
      </c>
      <c r="E21" s="154">
        <v>2</v>
      </c>
      <c r="F21" s="154">
        <v>0.7</v>
      </c>
      <c r="G21" s="153">
        <v>0.1</v>
      </c>
      <c r="H21" s="152">
        <v>0.7</v>
      </c>
      <c r="I21" s="154">
        <v>0</v>
      </c>
      <c r="J21" s="154">
        <v>0.2</v>
      </c>
      <c r="K21" s="154">
        <v>0</v>
      </c>
      <c r="L21" s="151">
        <v>0</v>
      </c>
      <c r="M21" s="155">
        <v>1.9</v>
      </c>
      <c r="N21" s="154">
        <v>2.6</v>
      </c>
      <c r="O21" s="154">
        <v>2.8</v>
      </c>
      <c r="P21" s="154">
        <v>2</v>
      </c>
      <c r="Q21" s="153">
        <v>0.4</v>
      </c>
      <c r="R21" s="152">
        <v>0</v>
      </c>
      <c r="S21" s="102" t="s">
        <v>35</v>
      </c>
      <c r="T21" s="154">
        <v>1.5</v>
      </c>
      <c r="U21" s="102" t="s">
        <v>35</v>
      </c>
      <c r="V21" s="154">
        <v>0.2</v>
      </c>
      <c r="W21" s="154">
        <v>10</v>
      </c>
      <c r="X21" s="154">
        <v>0.4</v>
      </c>
      <c r="Y21" s="154">
        <v>0</v>
      </c>
      <c r="Z21" s="93" t="s">
        <v>35</v>
      </c>
      <c r="AA21" s="468"/>
      <c r="AB21" s="468"/>
      <c r="AC21" s="468"/>
      <c r="AD21" s="468"/>
      <c r="AE21" s="468"/>
      <c r="AF21" s="468"/>
      <c r="AG21" s="468"/>
      <c r="AH21" s="468"/>
      <c r="AI21" s="468"/>
      <c r="AJ21" s="468"/>
      <c r="AK21" s="468"/>
      <c r="AL21" s="468"/>
      <c r="AM21" s="468"/>
      <c r="AN21" s="468"/>
      <c r="AO21" s="468"/>
      <c r="AP21" s="468"/>
      <c r="AQ21" s="468"/>
      <c r="AR21" s="468"/>
      <c r="AS21" s="468"/>
      <c r="AT21" s="468"/>
      <c r="AU21" s="468"/>
      <c r="AV21" s="468"/>
      <c r="AW21" s="468"/>
      <c r="AX21" s="468"/>
      <c r="AY21" s="468"/>
      <c r="AZ21" s="983"/>
      <c r="BA21" s="1182"/>
      <c r="BB21" s="651" t="s">
        <v>17</v>
      </c>
      <c r="BC21" s="89" t="s">
        <v>35</v>
      </c>
      <c r="BD21" s="85" t="s">
        <v>35</v>
      </c>
      <c r="BE21" s="85" t="s">
        <v>35</v>
      </c>
      <c r="BF21" s="85" t="s">
        <v>35</v>
      </c>
      <c r="BG21" s="80" t="s">
        <v>35</v>
      </c>
      <c r="BH21" s="89" t="s">
        <v>35</v>
      </c>
      <c r="BI21" s="85" t="s">
        <v>35</v>
      </c>
      <c r="BJ21" s="85" t="s">
        <v>35</v>
      </c>
      <c r="BK21" s="85" t="s">
        <v>35</v>
      </c>
      <c r="BL21" s="80" t="s">
        <v>35</v>
      </c>
      <c r="BM21" s="89" t="s">
        <v>35</v>
      </c>
      <c r="BN21" s="85" t="s">
        <v>35</v>
      </c>
      <c r="BO21" s="85" t="s">
        <v>35</v>
      </c>
      <c r="BP21" s="85" t="s">
        <v>35</v>
      </c>
      <c r="BQ21" s="80" t="s">
        <v>35</v>
      </c>
      <c r="BR21" s="89" t="s">
        <v>35</v>
      </c>
      <c r="BS21" s="85" t="s">
        <v>35</v>
      </c>
      <c r="BT21" s="85" t="s">
        <v>35</v>
      </c>
      <c r="BU21" s="85" t="s">
        <v>35</v>
      </c>
      <c r="BV21" s="85" t="s">
        <v>35</v>
      </c>
      <c r="BW21" s="85" t="s">
        <v>35</v>
      </c>
      <c r="BX21" s="85" t="s">
        <v>35</v>
      </c>
      <c r="BY21" s="73" t="s">
        <v>35</v>
      </c>
      <c r="BZ21" s="73" t="s">
        <v>35</v>
      </c>
      <c r="CA21" s="28"/>
      <c r="CB21" s="28"/>
      <c r="CC21" s="28"/>
      <c r="CD21" s="28"/>
      <c r="CE21" s="28"/>
      <c r="CF21" s="28"/>
      <c r="CG21" s="28"/>
      <c r="CH21" s="28"/>
      <c r="CI21" s="28"/>
      <c r="CJ21" s="28"/>
      <c r="CK21" s="28"/>
      <c r="CL21" s="28"/>
      <c r="CM21" s="28"/>
      <c r="CN21" s="28"/>
      <c r="CO21" s="28"/>
      <c r="CP21" s="28"/>
      <c r="CQ21" s="28"/>
      <c r="CR21" s="28"/>
      <c r="CS21" s="28"/>
      <c r="CT21" s="28"/>
      <c r="CU21" s="28"/>
      <c r="CV21" s="28"/>
      <c r="CW21" s="28"/>
      <c r="CX21" s="28"/>
      <c r="CY21" s="28"/>
      <c r="CZ21" s="28"/>
    </row>
    <row r="22" s="535" customFormat="true" ht="15" customHeight="true" x14ac:dyDescent="0.2">
      <c r="A22" s="1155" t="s">
        <v>54</v>
      </c>
      <c r="B22" s="409" t="s">
        <v>49</v>
      </c>
      <c r="C22" s="155">
        <v>3.9</v>
      </c>
      <c r="D22" s="154">
        <v>3.4</v>
      </c>
      <c r="E22" s="154">
        <v>4.0999999999999996</v>
      </c>
      <c r="F22" s="154">
        <v>3.3</v>
      </c>
      <c r="G22" s="153">
        <v>2.5</v>
      </c>
      <c r="H22" s="152">
        <v>2</v>
      </c>
      <c r="I22" s="154">
        <v>2.7</v>
      </c>
      <c r="J22" s="154">
        <v>2</v>
      </c>
      <c r="K22" s="154">
        <v>3.5</v>
      </c>
      <c r="L22" s="151">
        <v>0.5</v>
      </c>
      <c r="M22" s="155">
        <v>3.8</v>
      </c>
      <c r="N22" s="154">
        <v>3.4</v>
      </c>
      <c r="O22" s="154">
        <v>3.2</v>
      </c>
      <c r="P22" s="154">
        <v>4.9000000000000004</v>
      </c>
      <c r="Q22" s="153">
        <v>3.9</v>
      </c>
      <c r="R22" s="152">
        <v>2.5</v>
      </c>
      <c r="S22" s="102" t="s">
        <v>35</v>
      </c>
      <c r="T22" s="154">
        <v>5.3</v>
      </c>
      <c r="U22" s="102" t="s">
        <v>35</v>
      </c>
      <c r="V22" s="154">
        <v>3.8</v>
      </c>
      <c r="W22" s="154">
        <v>4</v>
      </c>
      <c r="X22" s="154">
        <v>3.1</v>
      </c>
      <c r="Y22" s="154">
        <v>2.4</v>
      </c>
      <c r="Z22" s="93" t="s">
        <v>35</v>
      </c>
      <c r="AA22" s="468"/>
      <c r="AB22" s="468"/>
      <c r="AC22" s="468"/>
      <c r="AD22" s="468"/>
      <c r="AE22" s="468"/>
      <c r="AF22" s="468"/>
      <c r="AG22" s="468"/>
      <c r="AH22" s="468"/>
      <c r="AI22" s="468"/>
      <c r="AJ22" s="468"/>
      <c r="AK22" s="468"/>
      <c r="AL22" s="468"/>
      <c r="AM22" s="468"/>
      <c r="AN22" s="468"/>
      <c r="AO22" s="468"/>
      <c r="AP22" s="468"/>
      <c r="AQ22" s="468"/>
      <c r="AR22" s="468"/>
      <c r="AS22" s="468"/>
      <c r="AT22" s="468"/>
      <c r="AU22" s="468"/>
      <c r="AV22" s="468"/>
      <c r="AW22" s="468"/>
      <c r="AX22" s="468"/>
      <c r="AY22" s="468"/>
      <c r="AZ22" s="983"/>
      <c r="BA22" s="1182" t="s">
        <v>54</v>
      </c>
      <c r="BB22" s="651" t="s">
        <v>49</v>
      </c>
      <c r="BC22" s="89" t="s">
        <v>35</v>
      </c>
      <c r="BD22" s="85" t="s">
        <v>35</v>
      </c>
      <c r="BE22" s="85" t="s">
        <v>35</v>
      </c>
      <c r="BF22" s="85" t="s">
        <v>35</v>
      </c>
      <c r="BG22" s="80" t="s">
        <v>35</v>
      </c>
      <c r="BH22" s="89" t="s">
        <v>35</v>
      </c>
      <c r="BI22" s="85" t="s">
        <v>35</v>
      </c>
      <c r="BJ22" s="85" t="s">
        <v>35</v>
      </c>
      <c r="BK22" s="85" t="s">
        <v>35</v>
      </c>
      <c r="BL22" s="80" t="s">
        <v>35</v>
      </c>
      <c r="BM22" s="89" t="s">
        <v>35</v>
      </c>
      <c r="BN22" s="85" t="s">
        <v>35</v>
      </c>
      <c r="BO22" s="85" t="s">
        <v>35</v>
      </c>
      <c r="BP22" s="85" t="s">
        <v>35</v>
      </c>
      <c r="BQ22" s="80" t="s">
        <v>35</v>
      </c>
      <c r="BR22" s="89" t="s">
        <v>35</v>
      </c>
      <c r="BS22" s="85" t="s">
        <v>35</v>
      </c>
      <c r="BT22" s="85" t="s">
        <v>35</v>
      </c>
      <c r="BU22" s="85" t="s">
        <v>35</v>
      </c>
      <c r="BV22" s="85" t="s">
        <v>35</v>
      </c>
      <c r="BW22" s="85" t="s">
        <v>35</v>
      </c>
      <c r="BX22" s="85" t="s">
        <v>35</v>
      </c>
      <c r="BY22" s="73" t="s">
        <v>35</v>
      </c>
      <c r="BZ22" s="73" t="s">
        <v>35</v>
      </c>
      <c r="CA22" s="28"/>
      <c r="CB22" s="28"/>
      <c r="CC22" s="28"/>
      <c r="CD22" s="28"/>
      <c r="CE22" s="28"/>
      <c r="CF22" s="28"/>
      <c r="CG22" s="28"/>
      <c r="CH22" s="28"/>
      <c r="CI22" s="28"/>
      <c r="CJ22" s="28"/>
      <c r="CK22" s="28"/>
      <c r="CL22" s="28"/>
      <c r="CM22" s="28"/>
      <c r="CN22" s="28"/>
      <c r="CO22" s="28"/>
      <c r="CP22" s="28"/>
      <c r="CQ22" s="28"/>
      <c r="CR22" s="28"/>
      <c r="CS22" s="28"/>
      <c r="CT22" s="28"/>
      <c r="CU22" s="28"/>
      <c r="CV22" s="28"/>
      <c r="CW22" s="28"/>
      <c r="CX22" s="28"/>
      <c r="CY22" s="28"/>
      <c r="CZ22" s="28"/>
    </row>
    <row r="23" s="535" customFormat="true" ht="15" customHeight="true" x14ac:dyDescent="0.2">
      <c r="A23" s="1156"/>
      <c r="B23" s="410" t="s">
        <v>48</v>
      </c>
      <c r="C23" s="150">
        <v>96.1</v>
      </c>
      <c r="D23" s="149">
        <v>96.6</v>
      </c>
      <c r="E23" s="149">
        <v>95.9</v>
      </c>
      <c r="F23" s="149">
        <v>96.7</v>
      </c>
      <c r="G23" s="148">
        <v>97.5</v>
      </c>
      <c r="H23" s="147">
        <v>98</v>
      </c>
      <c r="I23" s="149">
        <v>97.3</v>
      </c>
      <c r="J23" s="149">
        <v>98</v>
      </c>
      <c r="K23" s="149">
        <v>96.5</v>
      </c>
      <c r="L23" s="146">
        <v>99.5</v>
      </c>
      <c r="M23" s="150">
        <v>96.2</v>
      </c>
      <c r="N23" s="149">
        <v>96.6</v>
      </c>
      <c r="O23" s="149">
        <v>96.8</v>
      </c>
      <c r="P23" s="149">
        <v>95.1</v>
      </c>
      <c r="Q23" s="148">
        <v>96.1</v>
      </c>
      <c r="R23" s="147">
        <v>97.5</v>
      </c>
      <c r="S23" s="101" t="s">
        <v>35</v>
      </c>
      <c r="T23" s="149">
        <v>94.7</v>
      </c>
      <c r="U23" s="101" t="s">
        <v>35</v>
      </c>
      <c r="V23" s="149">
        <v>96.2</v>
      </c>
      <c r="W23" s="149">
        <v>96</v>
      </c>
      <c r="X23" s="149">
        <v>96.9</v>
      </c>
      <c r="Y23" s="149">
        <v>97.6</v>
      </c>
      <c r="Z23" s="92" t="s">
        <v>35</v>
      </c>
      <c r="AA23" s="468"/>
      <c r="AB23" s="468"/>
      <c r="AC23" s="468"/>
      <c r="AD23" s="468"/>
      <c r="AE23" s="468"/>
      <c r="AF23" s="468"/>
      <c r="AG23" s="468"/>
      <c r="AH23" s="468"/>
      <c r="AI23" s="468"/>
      <c r="AJ23" s="468"/>
      <c r="AK23" s="468"/>
      <c r="AL23" s="468"/>
      <c r="AM23" s="468"/>
      <c r="AN23" s="468"/>
      <c r="AO23" s="468"/>
      <c r="AP23" s="468"/>
      <c r="AQ23" s="468"/>
      <c r="AR23" s="468"/>
      <c r="AS23" s="468"/>
      <c r="AT23" s="468"/>
      <c r="AU23" s="468"/>
      <c r="AV23" s="468"/>
      <c r="AW23" s="468"/>
      <c r="AX23" s="468"/>
      <c r="AY23" s="468"/>
      <c r="AZ23" s="983"/>
      <c r="BA23" s="1184"/>
      <c r="BB23" s="653" t="s">
        <v>48</v>
      </c>
      <c r="BC23" s="88" t="s">
        <v>35</v>
      </c>
      <c r="BD23" s="84" t="s">
        <v>35</v>
      </c>
      <c r="BE23" s="84" t="s">
        <v>35</v>
      </c>
      <c r="BF23" s="84" t="s">
        <v>35</v>
      </c>
      <c r="BG23" s="79" t="s">
        <v>35</v>
      </c>
      <c r="BH23" s="88" t="s">
        <v>35</v>
      </c>
      <c r="BI23" s="84" t="s">
        <v>35</v>
      </c>
      <c r="BJ23" s="84" t="s">
        <v>35</v>
      </c>
      <c r="BK23" s="84" t="s">
        <v>35</v>
      </c>
      <c r="BL23" s="79" t="s">
        <v>35</v>
      </c>
      <c r="BM23" s="88" t="s">
        <v>35</v>
      </c>
      <c r="BN23" s="84" t="s">
        <v>35</v>
      </c>
      <c r="BO23" s="84" t="s">
        <v>35</v>
      </c>
      <c r="BP23" s="84" t="s">
        <v>35</v>
      </c>
      <c r="BQ23" s="79" t="s">
        <v>35</v>
      </c>
      <c r="BR23" s="88" t="s">
        <v>35</v>
      </c>
      <c r="BS23" s="84" t="s">
        <v>35</v>
      </c>
      <c r="BT23" s="84" t="s">
        <v>35</v>
      </c>
      <c r="BU23" s="84" t="s">
        <v>35</v>
      </c>
      <c r="BV23" s="84" t="s">
        <v>35</v>
      </c>
      <c r="BW23" s="84" t="s">
        <v>35</v>
      </c>
      <c r="BX23" s="84" t="s">
        <v>35</v>
      </c>
      <c r="BY23" s="72" t="s">
        <v>35</v>
      </c>
      <c r="BZ23" s="72" t="s">
        <v>35</v>
      </c>
      <c r="CA23" s="28"/>
      <c r="CB23" s="28"/>
      <c r="CC23" s="28"/>
      <c r="CD23" s="28"/>
      <c r="CE23" s="28"/>
      <c r="CF23" s="28"/>
      <c r="CG23" s="28"/>
      <c r="CH23" s="28"/>
      <c r="CI23" s="28"/>
      <c r="CJ23" s="28"/>
      <c r="CK23" s="28"/>
      <c r="CL23" s="28"/>
      <c r="CM23" s="28"/>
      <c r="CN23" s="28"/>
      <c r="CO23" s="28"/>
      <c r="CP23" s="28"/>
      <c r="CQ23" s="28"/>
      <c r="CR23" s="28"/>
      <c r="CS23" s="28"/>
      <c r="CT23" s="28"/>
      <c r="CU23" s="28"/>
      <c r="CV23" s="28"/>
      <c r="CW23" s="28"/>
      <c r="CX23" s="28"/>
      <c r="CY23" s="28"/>
      <c r="CZ23" s="28"/>
    </row>
    <row r="24" s="340" customFormat="true" ht="15" hidden="true" customHeight="true" x14ac:dyDescent="0.2">
      <c r="A24" s="1174" t="s">
        <v>47</v>
      </c>
      <c r="B24" s="407" t="s">
        <v>59</v>
      </c>
      <c r="C24" s="413"/>
      <c r="D24" s="414"/>
      <c r="E24" s="414"/>
      <c r="F24" s="414"/>
      <c r="G24" s="415"/>
      <c r="H24" s="416"/>
      <c r="I24" s="414"/>
      <c r="J24" s="414"/>
      <c r="K24" s="414"/>
      <c r="L24" s="417"/>
      <c r="M24" s="413"/>
      <c r="N24" s="414"/>
      <c r="O24" s="414"/>
      <c r="P24" s="414"/>
      <c r="Q24" s="415"/>
      <c r="R24" s="416"/>
      <c r="S24" s="414"/>
      <c r="T24" s="414"/>
      <c r="U24" s="414"/>
      <c r="V24" s="414"/>
      <c r="W24" s="414"/>
      <c r="X24" s="414"/>
      <c r="Y24" s="414"/>
      <c r="Z24" s="417"/>
      <c r="AA24" s="924"/>
      <c r="AB24" s="924"/>
      <c r="AC24" s="924"/>
      <c r="AD24" s="924"/>
      <c r="AE24" s="924"/>
      <c r="AF24" s="924"/>
      <c r="AG24" s="924"/>
      <c r="AH24" s="924"/>
      <c r="AI24" s="924"/>
      <c r="AJ24" s="924"/>
      <c r="AK24" s="924"/>
      <c r="AL24" s="924"/>
      <c r="AM24" s="924"/>
      <c r="AN24" s="924"/>
      <c r="AO24" s="924"/>
      <c r="AP24" s="924"/>
      <c r="AQ24" s="924"/>
      <c r="AR24" s="924"/>
      <c r="AS24" s="924"/>
      <c r="AT24" s="924"/>
      <c r="AU24" s="924"/>
      <c r="AV24" s="924"/>
      <c r="AW24" s="924"/>
      <c r="AX24" s="924"/>
      <c r="AY24" s="924"/>
      <c r="AZ24" s="377"/>
      <c r="BB24" s="342"/>
      <c r="BZ24" s="377"/>
      <c r="CA24" s="377"/>
      <c r="CB24" s="377"/>
      <c r="CC24" s="377"/>
      <c r="CD24" s="377"/>
      <c r="CE24" s="377"/>
      <c r="CF24" s="377"/>
      <c r="CG24" s="377"/>
      <c r="CH24" s="377"/>
      <c r="CI24" s="377"/>
      <c r="CJ24" s="377"/>
      <c r="CK24" s="377"/>
      <c r="CL24" s="377"/>
      <c r="CM24" s="377"/>
      <c r="CN24" s="377"/>
      <c r="CO24" s="377"/>
      <c r="CP24" s="377"/>
      <c r="CQ24" s="377"/>
      <c r="CR24" s="377"/>
      <c r="CS24" s="377"/>
      <c r="CT24" s="377"/>
      <c r="CU24" s="377"/>
      <c r="CV24" s="377"/>
      <c r="CW24" s="377"/>
      <c r="CX24" s="377"/>
      <c r="CY24" s="377"/>
      <c r="CZ24" s="377"/>
    </row>
    <row r="25" s="340" customFormat="true" ht="15" hidden="true" customHeight="true" x14ac:dyDescent="0.2">
      <c r="A25" s="1175"/>
      <c r="B25" s="404" t="s">
        <v>58</v>
      </c>
      <c r="C25" s="418"/>
      <c r="D25" s="419"/>
      <c r="E25" s="419"/>
      <c r="F25" s="419"/>
      <c r="G25" s="420"/>
      <c r="H25" s="421"/>
      <c r="I25" s="419"/>
      <c r="J25" s="419"/>
      <c r="K25" s="419"/>
      <c r="L25" s="422"/>
      <c r="M25" s="418"/>
      <c r="N25" s="419"/>
      <c r="O25" s="419"/>
      <c r="P25" s="419"/>
      <c r="Q25" s="420"/>
      <c r="R25" s="421"/>
      <c r="S25" s="419"/>
      <c r="T25" s="419"/>
      <c r="U25" s="419"/>
      <c r="V25" s="419"/>
      <c r="W25" s="419"/>
      <c r="X25" s="419"/>
      <c r="Y25" s="419"/>
      <c r="Z25" s="422"/>
      <c r="AA25" s="924"/>
      <c r="AB25" s="924"/>
      <c r="AC25" s="924"/>
      <c r="AD25" s="924"/>
      <c r="AE25" s="924"/>
      <c r="AF25" s="924"/>
      <c r="AG25" s="924"/>
      <c r="AH25" s="924"/>
      <c r="AI25" s="924"/>
      <c r="AJ25" s="924"/>
      <c r="AK25" s="924"/>
      <c r="AL25" s="924"/>
      <c r="AM25" s="924"/>
      <c r="AN25" s="924"/>
      <c r="AO25" s="924"/>
      <c r="AP25" s="924"/>
      <c r="AQ25" s="924"/>
      <c r="AR25" s="924"/>
      <c r="AS25" s="924"/>
      <c r="AT25" s="924"/>
      <c r="AU25" s="924"/>
      <c r="AV25" s="924"/>
      <c r="AW25" s="924"/>
      <c r="AX25" s="924"/>
      <c r="AY25" s="924"/>
      <c r="AZ25" s="377"/>
      <c r="BB25" s="342"/>
      <c r="BZ25" s="377"/>
      <c r="CA25" s="377"/>
      <c r="CB25" s="377"/>
      <c r="CC25" s="377"/>
      <c r="CD25" s="377"/>
      <c r="CE25" s="377"/>
      <c r="CF25" s="377"/>
      <c r="CG25" s="377"/>
      <c r="CH25" s="377"/>
      <c r="CI25" s="377"/>
      <c r="CJ25" s="377"/>
      <c r="CK25" s="377"/>
      <c r="CL25" s="377"/>
      <c r="CM25" s="377"/>
      <c r="CN25" s="377"/>
      <c r="CO25" s="377"/>
      <c r="CP25" s="377"/>
      <c r="CQ25" s="377"/>
      <c r="CR25" s="377"/>
      <c r="CS25" s="377"/>
      <c r="CT25" s="377"/>
      <c r="CU25" s="377"/>
      <c r="CV25" s="377"/>
      <c r="CW25" s="377"/>
      <c r="CX25" s="377"/>
      <c r="CY25" s="377"/>
      <c r="CZ25" s="377"/>
    </row>
    <row r="26" s="340" customFormat="true" ht="15" hidden="true" customHeight="true" x14ac:dyDescent="0.2">
      <c r="A26" s="1176"/>
      <c r="B26" s="405" t="s">
        <v>46</v>
      </c>
      <c r="C26" s="423"/>
      <c r="D26" s="424"/>
      <c r="E26" s="424"/>
      <c r="F26" s="424"/>
      <c r="G26" s="425"/>
      <c r="H26" s="426"/>
      <c r="I26" s="424"/>
      <c r="J26" s="424"/>
      <c r="K26" s="424"/>
      <c r="L26" s="427"/>
      <c r="M26" s="423"/>
      <c r="N26" s="424"/>
      <c r="O26" s="424"/>
      <c r="P26" s="424"/>
      <c r="Q26" s="425"/>
      <c r="R26" s="38"/>
      <c r="S26" s="37"/>
      <c r="T26" s="37"/>
      <c r="U26" s="37"/>
      <c r="V26" s="37"/>
      <c r="W26" s="37"/>
      <c r="X26" s="37"/>
      <c r="Y26" s="37"/>
      <c r="Z26" s="32"/>
      <c r="AA26" s="924"/>
      <c r="AB26" s="924"/>
      <c r="AC26" s="924"/>
      <c r="AD26" s="924"/>
      <c r="AE26" s="924"/>
      <c r="AF26" s="924"/>
      <c r="AG26" s="924"/>
      <c r="AH26" s="924"/>
      <c r="AI26" s="924"/>
      <c r="AJ26" s="924"/>
      <c r="AK26" s="924"/>
      <c r="AL26" s="924"/>
      <c r="AM26" s="924"/>
      <c r="AN26" s="924"/>
      <c r="AO26" s="924"/>
      <c r="AP26" s="924"/>
      <c r="AQ26" s="924"/>
      <c r="AR26" s="924"/>
      <c r="AS26" s="924"/>
      <c r="AT26" s="924"/>
      <c r="AU26" s="924"/>
      <c r="AV26" s="924"/>
      <c r="AW26" s="924"/>
      <c r="AX26" s="924"/>
      <c r="AY26" s="924"/>
      <c r="AZ26" s="377"/>
      <c r="BB26" s="342"/>
      <c r="BZ26" s="377"/>
      <c r="CA26" s="377"/>
      <c r="CB26" s="377"/>
      <c r="CC26" s="377"/>
      <c r="CD26" s="377"/>
      <c r="CE26" s="377"/>
      <c r="CF26" s="377"/>
      <c r="CG26" s="377"/>
      <c r="CH26" s="377"/>
      <c r="CI26" s="377"/>
      <c r="CJ26" s="377"/>
      <c r="CK26" s="377"/>
      <c r="CL26" s="377"/>
      <c r="CM26" s="377"/>
      <c r="CN26" s="377"/>
      <c r="CO26" s="377"/>
      <c r="CP26" s="377"/>
      <c r="CQ26" s="377"/>
      <c r="CR26" s="377"/>
      <c r="CS26" s="377"/>
      <c r="CT26" s="377"/>
      <c r="CU26" s="377"/>
      <c r="CV26" s="377"/>
      <c r="CW26" s="377"/>
      <c r="CX26" s="377"/>
      <c r="CY26" s="377"/>
      <c r="CZ26" s="377"/>
    </row>
    <row r="27" s="984" customFormat="true" ht="15" customHeight="true" x14ac:dyDescent="0.2">
      <c r="A27" s="339"/>
      <c r="B27" s="406"/>
      <c r="C27" s="1177" t="s">
        <v>115</v>
      </c>
      <c r="D27" s="1178"/>
      <c r="E27" s="1178"/>
      <c r="F27" s="1178"/>
      <c r="G27" s="1179"/>
      <c r="H27" s="1170" t="s">
        <v>38</v>
      </c>
      <c r="I27" s="1171"/>
      <c r="J27" s="1171"/>
      <c r="K27" s="1171"/>
      <c r="L27" s="1172"/>
      <c r="M27" s="1180" t="s">
        <v>37</v>
      </c>
      <c r="N27" s="1171"/>
      <c r="O27" s="1171"/>
      <c r="P27" s="1171"/>
      <c r="Q27" s="1172"/>
      <c r="R27" s="40" t="s">
        <v>143</v>
      </c>
      <c r="S27" s="457"/>
      <c r="T27" s="457"/>
      <c r="U27" s="457"/>
      <c r="V27" s="457"/>
      <c r="W27" s="457"/>
      <c r="X27" s="457"/>
      <c r="Y27" s="457"/>
      <c r="Z27" s="457"/>
      <c r="AA27" s="924"/>
      <c r="AB27" s="924"/>
      <c r="AC27" s="924"/>
      <c r="AD27" s="924"/>
      <c r="AE27" s="924"/>
      <c r="AF27" s="924"/>
      <c r="AG27" s="924"/>
      <c r="AH27" s="924"/>
      <c r="AI27" s="924"/>
      <c r="AJ27" s="924"/>
      <c r="AK27" s="924"/>
      <c r="AL27" s="924"/>
      <c r="AM27" s="924"/>
      <c r="AN27" s="924"/>
      <c r="AO27" s="924"/>
      <c r="AP27" s="924"/>
      <c r="AQ27" s="924"/>
      <c r="AR27" s="924"/>
      <c r="AS27" s="924"/>
      <c r="AT27" s="924"/>
      <c r="AU27" s="924"/>
      <c r="AV27" s="924"/>
      <c r="AW27" s="924"/>
      <c r="AX27" s="924"/>
      <c r="AY27" s="924"/>
      <c r="AZ27" s="377"/>
      <c r="BA27" s="378" t="s">
        <v>131</v>
      </c>
      <c r="BB27" s="324" t="s">
        <v>96</v>
      </c>
      <c r="BC27" s="1151" t="s">
        <v>115</v>
      </c>
      <c r="BD27" s="1152"/>
      <c r="BE27" s="1152"/>
      <c r="BF27" s="1152"/>
      <c r="BG27" s="1183"/>
      <c r="BH27" s="1151" t="s">
        <v>38</v>
      </c>
      <c r="BI27" s="1152"/>
      <c r="BJ27" s="1152"/>
      <c r="BK27" s="1152"/>
      <c r="BL27" s="1183"/>
      <c r="BM27" s="1151" t="s">
        <v>37</v>
      </c>
      <c r="BN27" s="1152"/>
      <c r="BO27" s="1152"/>
      <c r="BP27" s="1152"/>
      <c r="BQ27" s="1153"/>
      <c r="BR27" s="39" t="s">
        <v>143</v>
      </c>
      <c r="BS27" s="457"/>
      <c r="BT27" s="457"/>
      <c r="BU27" s="457"/>
      <c r="BV27" s="457"/>
      <c r="BW27" s="457"/>
      <c r="BX27" s="457"/>
      <c r="BY27" s="457"/>
      <c r="BZ27" s="471"/>
      <c r="CA27" s="376"/>
      <c r="CB27" s="376"/>
      <c r="CC27" s="376"/>
      <c r="CD27" s="376"/>
      <c r="CE27" s="376"/>
      <c r="CF27" s="376"/>
      <c r="CG27" s="376"/>
      <c r="CH27" s="376"/>
      <c r="CI27" s="376"/>
      <c r="CJ27" s="376"/>
      <c r="CK27" s="376"/>
      <c r="CL27" s="376"/>
      <c r="CM27" s="376"/>
      <c r="CN27" s="376"/>
      <c r="CO27" s="376"/>
      <c r="CP27" s="376"/>
      <c r="CQ27" s="376"/>
      <c r="CR27" s="376"/>
      <c r="CS27" s="376"/>
      <c r="CT27" s="376"/>
      <c r="CU27" s="376"/>
      <c r="CV27" s="376"/>
      <c r="CW27" s="376"/>
      <c r="CX27" s="376"/>
      <c r="CY27" s="376"/>
      <c r="CZ27" s="376"/>
    </row>
    <row r="28" s="984" customFormat="true" ht="12.75" x14ac:dyDescent="0.2">
      <c r="A28" s="364" t="s">
        <v>69</v>
      </c>
      <c r="B28" s="406"/>
      <c r="C28" s="448" t="s">
        <v>0</v>
      </c>
      <c r="D28" s="642" t="s">
        <v>1</v>
      </c>
      <c r="E28" s="642" t="s">
        <v>2</v>
      </c>
      <c r="F28" s="642" t="s">
        <v>3</v>
      </c>
      <c r="G28" s="643" t="s">
        <v>4</v>
      </c>
      <c r="H28" s="411" t="s">
        <v>0</v>
      </c>
      <c r="I28" s="646" t="s">
        <v>1</v>
      </c>
      <c r="J28" s="646" t="s">
        <v>2</v>
      </c>
      <c r="K28" s="646" t="s">
        <v>3</v>
      </c>
      <c r="L28" s="647" t="s">
        <v>4</v>
      </c>
      <c r="M28" s="412" t="s">
        <v>0</v>
      </c>
      <c r="N28" s="646" t="s">
        <v>1</v>
      </c>
      <c r="O28" s="646" t="s">
        <v>2</v>
      </c>
      <c r="P28" s="646" t="s">
        <v>3</v>
      </c>
      <c r="Q28" s="640" t="s">
        <v>4</v>
      </c>
      <c r="R28" s="411" t="s">
        <v>160</v>
      </c>
      <c r="S28" s="646" t="s">
        <v>161</v>
      </c>
      <c r="T28" s="646" t="s">
        <v>162</v>
      </c>
      <c r="U28" s="646" t="s">
        <v>163</v>
      </c>
      <c r="V28" s="646" t="s">
        <v>164</v>
      </c>
      <c r="W28" s="646" t="s">
        <v>165</v>
      </c>
      <c r="X28" s="646" t="s">
        <v>166</v>
      </c>
      <c r="Y28" s="646" t="s">
        <v>167</v>
      </c>
      <c r="Z28" s="647" t="s">
        <v>168</v>
      </c>
      <c r="AA28" s="924"/>
      <c r="AB28" s="924"/>
      <c r="AC28" s="924"/>
      <c r="AD28" s="924"/>
      <c r="AE28" s="924"/>
      <c r="AF28" s="924"/>
      <c r="AG28" s="924"/>
      <c r="AH28" s="924"/>
      <c r="AI28" s="924"/>
      <c r="AJ28" s="924"/>
      <c r="AK28" s="924"/>
      <c r="AL28" s="924"/>
      <c r="AM28" s="924"/>
      <c r="AN28" s="924"/>
      <c r="AO28" s="924"/>
      <c r="AP28" s="924"/>
      <c r="AQ28" s="924"/>
      <c r="AR28" s="924"/>
      <c r="AS28" s="924"/>
      <c r="AT28" s="924"/>
      <c r="AU28" s="924"/>
      <c r="AV28" s="924"/>
      <c r="AW28" s="924"/>
      <c r="AX28" s="924"/>
      <c r="AY28" s="924"/>
      <c r="AZ28" s="377"/>
      <c r="BA28" s="364" t="s">
        <v>120</v>
      </c>
      <c r="BB28" s="363"/>
      <c r="BC28" s="488" t="s">
        <v>0</v>
      </c>
      <c r="BD28" s="616" t="s">
        <v>1</v>
      </c>
      <c r="BE28" s="616" t="s">
        <v>2</v>
      </c>
      <c r="BF28" s="616" t="s">
        <v>3</v>
      </c>
      <c r="BG28" s="489" t="s">
        <v>4</v>
      </c>
      <c r="BH28" s="488" t="s">
        <v>0</v>
      </c>
      <c r="BI28" s="616" t="s">
        <v>1</v>
      </c>
      <c r="BJ28" s="616" t="s">
        <v>2</v>
      </c>
      <c r="BK28" s="616" t="s">
        <v>3</v>
      </c>
      <c r="BL28" s="489" t="s">
        <v>4</v>
      </c>
      <c r="BM28" s="488" t="s">
        <v>0</v>
      </c>
      <c r="BN28" s="616" t="s">
        <v>1</v>
      </c>
      <c r="BO28" s="616" t="s">
        <v>2</v>
      </c>
      <c r="BP28" s="616" t="s">
        <v>3</v>
      </c>
      <c r="BQ28" s="489" t="s">
        <v>4</v>
      </c>
      <c r="BR28" s="488" t="s">
        <v>160</v>
      </c>
      <c r="BS28" s="616" t="s">
        <v>161</v>
      </c>
      <c r="BT28" s="616" t="s">
        <v>162</v>
      </c>
      <c r="BU28" s="616" t="s">
        <v>163</v>
      </c>
      <c r="BV28" s="616" t="s">
        <v>164</v>
      </c>
      <c r="BW28" s="616" t="s">
        <v>165</v>
      </c>
      <c r="BX28" s="616" t="s">
        <v>166</v>
      </c>
      <c r="BY28" s="617" t="s">
        <v>167</v>
      </c>
      <c r="BZ28" s="617" t="s">
        <v>168</v>
      </c>
      <c r="CA28" s="992"/>
      <c r="CB28" s="992"/>
      <c r="CC28" s="992"/>
      <c r="CD28" s="992"/>
      <c r="CE28" s="992"/>
      <c r="CF28" s="992"/>
      <c r="CG28" s="992"/>
      <c r="CH28" s="992"/>
      <c r="CI28" s="992"/>
      <c r="CJ28" s="992"/>
      <c r="CK28" s="992"/>
      <c r="CL28" s="992"/>
      <c r="CM28" s="992"/>
      <c r="CN28" s="992"/>
      <c r="CO28" s="992"/>
      <c r="CP28" s="992"/>
      <c r="CQ28" s="992"/>
      <c r="CR28" s="992"/>
      <c r="CS28" s="992"/>
      <c r="CT28" s="992"/>
      <c r="CU28" s="992"/>
      <c r="CV28" s="992"/>
      <c r="CW28" s="992"/>
      <c r="CX28" s="992"/>
      <c r="CY28" s="992"/>
      <c r="CZ28" s="992"/>
    </row>
    <row r="29" s="984" customFormat="true" ht="15" customHeight="true" x14ac:dyDescent="0.2">
      <c r="A29" s="1154" t="s">
        <v>57</v>
      </c>
      <c r="B29" s="408" t="s">
        <v>49</v>
      </c>
      <c r="C29" s="160">
        <v>6.9</v>
      </c>
      <c r="D29" s="159">
        <v>8</v>
      </c>
      <c r="E29" s="159">
        <v>10.3</v>
      </c>
      <c r="F29" s="159">
        <v>30.3</v>
      </c>
      <c r="G29" s="158">
        <v>74.400000000000006</v>
      </c>
      <c r="H29" s="157">
        <v>45.5</v>
      </c>
      <c r="I29" s="159">
        <v>68.599999999999994</v>
      </c>
      <c r="J29" s="159">
        <v>77.599999999999994</v>
      </c>
      <c r="K29" s="159">
        <v>87.1</v>
      </c>
      <c r="L29" s="156">
        <v>93.1</v>
      </c>
      <c r="M29" s="160">
        <v>6.2</v>
      </c>
      <c r="N29" s="159">
        <v>7.8</v>
      </c>
      <c r="O29" s="159">
        <v>8</v>
      </c>
      <c r="P29" s="159">
        <v>11.2</v>
      </c>
      <c r="Q29" s="158">
        <v>29.7</v>
      </c>
      <c r="R29" s="157">
        <v>87.5</v>
      </c>
      <c r="S29" s="100" t="s">
        <v>35</v>
      </c>
      <c r="T29" s="159">
        <v>26.1</v>
      </c>
      <c r="U29" s="100" t="s">
        <v>35</v>
      </c>
      <c r="V29" s="159">
        <v>17.2</v>
      </c>
      <c r="W29" s="159">
        <v>16.3</v>
      </c>
      <c r="X29" s="159">
        <v>13.2</v>
      </c>
      <c r="Y29" s="159">
        <v>19.899999999999999</v>
      </c>
      <c r="Z29" s="91" t="s">
        <v>35</v>
      </c>
      <c r="AA29" s="924"/>
      <c r="AB29" s="924"/>
      <c r="AC29" s="924"/>
      <c r="AD29" s="924"/>
      <c r="AE29" s="924"/>
      <c r="AF29" s="924"/>
      <c r="AG29" s="924"/>
      <c r="AH29" s="924"/>
      <c r="AI29" s="924"/>
      <c r="AJ29" s="924"/>
      <c r="AK29" s="924"/>
      <c r="AL29" s="924"/>
      <c r="AM29" s="924"/>
      <c r="AN29" s="924"/>
      <c r="AO29" s="924"/>
      <c r="AP29" s="924"/>
      <c r="AQ29" s="924"/>
      <c r="AR29" s="924"/>
      <c r="AS29" s="924"/>
      <c r="AT29" s="924"/>
      <c r="AU29" s="924"/>
      <c r="AV29" s="924"/>
      <c r="AW29" s="924"/>
      <c r="AX29" s="924"/>
      <c r="AY29" s="924"/>
      <c r="AZ29" s="377"/>
      <c r="BA29" s="1181" t="s">
        <v>57</v>
      </c>
      <c r="BB29" s="652" t="s">
        <v>49</v>
      </c>
      <c r="BC29" s="90" t="s">
        <v>35</v>
      </c>
      <c r="BD29" s="86" t="s">
        <v>35</v>
      </c>
      <c r="BE29" s="86" t="s">
        <v>35</v>
      </c>
      <c r="BF29" s="86" t="s">
        <v>35</v>
      </c>
      <c r="BG29" s="81" t="s">
        <v>35</v>
      </c>
      <c r="BH29" s="90" t="s">
        <v>35</v>
      </c>
      <c r="BI29" s="86" t="s">
        <v>35</v>
      </c>
      <c r="BJ29" s="86" t="s">
        <v>35</v>
      </c>
      <c r="BK29" s="86" t="s">
        <v>35</v>
      </c>
      <c r="BL29" s="81" t="s">
        <v>35</v>
      </c>
      <c r="BM29" s="90" t="s">
        <v>35</v>
      </c>
      <c r="BN29" s="86" t="s">
        <v>35</v>
      </c>
      <c r="BO29" s="86" t="s">
        <v>35</v>
      </c>
      <c r="BP29" s="86" t="s">
        <v>35</v>
      </c>
      <c r="BQ29" s="81" t="s">
        <v>35</v>
      </c>
      <c r="BR29" s="90" t="s">
        <v>35</v>
      </c>
      <c r="BS29" s="86" t="s">
        <v>35</v>
      </c>
      <c r="BT29" s="86" t="s">
        <v>35</v>
      </c>
      <c r="BU29" s="86" t="s">
        <v>35</v>
      </c>
      <c r="BV29" s="86" t="s">
        <v>35</v>
      </c>
      <c r="BW29" s="86" t="s">
        <v>35</v>
      </c>
      <c r="BX29" s="86" t="s">
        <v>35</v>
      </c>
      <c r="BY29" s="74" t="s">
        <v>35</v>
      </c>
      <c r="BZ29" s="74" t="s">
        <v>35</v>
      </c>
      <c r="CA29" s="28"/>
      <c r="CB29" s="28"/>
      <c r="CC29" s="28"/>
      <c r="CD29" s="28"/>
      <c r="CE29" s="28"/>
      <c r="CF29" s="28"/>
      <c r="CG29" s="28"/>
      <c r="CH29" s="28"/>
      <c r="CI29" s="28"/>
      <c r="CJ29" s="28"/>
      <c r="CK29" s="28"/>
      <c r="CL29" s="28"/>
      <c r="CM29" s="28"/>
      <c r="CN29" s="28"/>
      <c r="CO29" s="28"/>
      <c r="CP29" s="28"/>
      <c r="CQ29" s="28"/>
      <c r="CR29" s="28"/>
      <c r="CS29" s="28"/>
      <c r="CT29" s="28"/>
      <c r="CU29" s="28"/>
      <c r="CV29" s="28"/>
      <c r="CW29" s="28"/>
      <c r="CX29" s="28"/>
      <c r="CY29" s="28"/>
      <c r="CZ29" s="28"/>
    </row>
    <row r="30" s="984" customFormat="true" ht="15" customHeight="true" x14ac:dyDescent="0.2">
      <c r="A30" s="1155"/>
      <c r="B30" s="409" t="s">
        <v>48</v>
      </c>
      <c r="C30" s="155">
        <v>93.1</v>
      </c>
      <c r="D30" s="154">
        <v>92</v>
      </c>
      <c r="E30" s="154">
        <v>89.7</v>
      </c>
      <c r="F30" s="154">
        <v>69.7</v>
      </c>
      <c r="G30" s="153">
        <v>25.6</v>
      </c>
      <c r="H30" s="152">
        <v>54.5</v>
      </c>
      <c r="I30" s="154">
        <v>31.4</v>
      </c>
      <c r="J30" s="154">
        <v>22.4</v>
      </c>
      <c r="K30" s="154">
        <v>12.9</v>
      </c>
      <c r="L30" s="151">
        <v>6.9</v>
      </c>
      <c r="M30" s="155">
        <v>93.8</v>
      </c>
      <c r="N30" s="154">
        <v>92.2</v>
      </c>
      <c r="O30" s="154">
        <v>92</v>
      </c>
      <c r="P30" s="154">
        <v>88.8</v>
      </c>
      <c r="Q30" s="153">
        <v>70.3</v>
      </c>
      <c r="R30" s="152">
        <v>12.5</v>
      </c>
      <c r="S30" s="102" t="s">
        <v>35</v>
      </c>
      <c r="T30" s="154">
        <v>73.900000000000006</v>
      </c>
      <c r="U30" s="102" t="s">
        <v>35</v>
      </c>
      <c r="V30" s="154">
        <v>82.8</v>
      </c>
      <c r="W30" s="154">
        <v>83.7</v>
      </c>
      <c r="X30" s="154">
        <v>86.8</v>
      </c>
      <c r="Y30" s="154">
        <v>80.099999999999994</v>
      </c>
      <c r="Z30" s="93" t="s">
        <v>35</v>
      </c>
      <c r="AA30" s="924"/>
      <c r="AB30" s="924"/>
      <c r="AC30" s="924"/>
      <c r="AD30" s="924"/>
      <c r="AE30" s="924"/>
      <c r="AF30" s="924"/>
      <c r="AG30" s="924"/>
      <c r="AH30" s="924"/>
      <c r="AI30" s="924"/>
      <c r="AJ30" s="924"/>
      <c r="AK30" s="924"/>
      <c r="AL30" s="924"/>
      <c r="AM30" s="924"/>
      <c r="AN30" s="924"/>
      <c r="AO30" s="924"/>
      <c r="AP30" s="924"/>
      <c r="AQ30" s="924"/>
      <c r="AR30" s="924"/>
      <c r="AS30" s="924"/>
      <c r="AT30" s="924"/>
      <c r="AU30" s="924"/>
      <c r="AV30" s="924"/>
      <c r="AW30" s="924"/>
      <c r="AX30" s="924"/>
      <c r="AY30" s="924"/>
      <c r="AZ30" s="377"/>
      <c r="BA30" s="1182"/>
      <c r="BB30" s="651" t="s">
        <v>48</v>
      </c>
      <c r="BC30" s="89" t="s">
        <v>35</v>
      </c>
      <c r="BD30" s="85" t="s">
        <v>35</v>
      </c>
      <c r="BE30" s="85" t="s">
        <v>35</v>
      </c>
      <c r="BF30" s="85" t="s">
        <v>35</v>
      </c>
      <c r="BG30" s="80" t="s">
        <v>35</v>
      </c>
      <c r="BH30" s="89" t="s">
        <v>35</v>
      </c>
      <c r="BI30" s="85" t="s">
        <v>35</v>
      </c>
      <c r="BJ30" s="85" t="s">
        <v>35</v>
      </c>
      <c r="BK30" s="85" t="s">
        <v>35</v>
      </c>
      <c r="BL30" s="80" t="s">
        <v>35</v>
      </c>
      <c r="BM30" s="89" t="s">
        <v>35</v>
      </c>
      <c r="BN30" s="85" t="s">
        <v>35</v>
      </c>
      <c r="BO30" s="85" t="s">
        <v>35</v>
      </c>
      <c r="BP30" s="85" t="s">
        <v>35</v>
      </c>
      <c r="BQ30" s="80" t="s">
        <v>35</v>
      </c>
      <c r="BR30" s="89" t="s">
        <v>35</v>
      </c>
      <c r="BS30" s="85" t="s">
        <v>35</v>
      </c>
      <c r="BT30" s="85" t="s">
        <v>35</v>
      </c>
      <c r="BU30" s="85" t="s">
        <v>35</v>
      </c>
      <c r="BV30" s="85" t="s">
        <v>35</v>
      </c>
      <c r="BW30" s="85" t="s">
        <v>35</v>
      </c>
      <c r="BX30" s="85" t="s">
        <v>35</v>
      </c>
      <c r="BY30" s="73" t="s">
        <v>35</v>
      </c>
      <c r="BZ30" s="73" t="s">
        <v>35</v>
      </c>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row>
    <row r="31" s="339" customFormat="true" ht="15" customHeight="true" x14ac:dyDescent="0.2">
      <c r="A31" s="1155" t="s">
        <v>104</v>
      </c>
      <c r="B31" s="409" t="s">
        <v>49</v>
      </c>
      <c r="C31" s="155">
        <v>0.3</v>
      </c>
      <c r="D31" s="154">
        <v>0.5</v>
      </c>
      <c r="E31" s="154">
        <v>0.9</v>
      </c>
      <c r="F31" s="154">
        <v>6.2</v>
      </c>
      <c r="G31" s="153">
        <v>36.299999999999997</v>
      </c>
      <c r="H31" s="152">
        <v>10.7</v>
      </c>
      <c r="I31" s="154">
        <v>20.6</v>
      </c>
      <c r="J31" s="154">
        <v>30.9</v>
      </c>
      <c r="K31" s="154">
        <v>40</v>
      </c>
      <c r="L31" s="151">
        <v>71.099999999999994</v>
      </c>
      <c r="M31" s="155">
        <v>0.2</v>
      </c>
      <c r="N31" s="154">
        <v>0.2</v>
      </c>
      <c r="O31" s="154">
        <v>0.6</v>
      </c>
      <c r="P31" s="154">
        <v>0.9</v>
      </c>
      <c r="Q31" s="153">
        <v>6.5</v>
      </c>
      <c r="R31" s="152">
        <v>33.299999999999997</v>
      </c>
      <c r="S31" s="102" t="s">
        <v>35</v>
      </c>
      <c r="T31" s="154">
        <v>9.6</v>
      </c>
      <c r="U31" s="102" t="s">
        <v>35</v>
      </c>
      <c r="V31" s="154">
        <v>5.0999999999999996</v>
      </c>
      <c r="W31" s="154">
        <v>4.7</v>
      </c>
      <c r="X31" s="154">
        <v>3.1</v>
      </c>
      <c r="Y31" s="154">
        <v>6.9</v>
      </c>
      <c r="Z31" s="93" t="s">
        <v>35</v>
      </c>
      <c r="AA31" s="924"/>
      <c r="AB31" s="924"/>
      <c r="AC31" s="924"/>
      <c r="AD31" s="924"/>
      <c r="AE31" s="924"/>
      <c r="AF31" s="924"/>
      <c r="AG31" s="924"/>
      <c r="AH31" s="924"/>
      <c r="AI31" s="924"/>
      <c r="AJ31" s="924"/>
      <c r="AK31" s="924"/>
      <c r="AL31" s="924"/>
      <c r="AM31" s="924"/>
      <c r="AN31" s="924"/>
      <c r="AO31" s="924"/>
      <c r="AP31" s="924"/>
      <c r="AQ31" s="924"/>
      <c r="AR31" s="924"/>
      <c r="AS31" s="924"/>
      <c r="AT31" s="924"/>
      <c r="AU31" s="924"/>
      <c r="AV31" s="924"/>
      <c r="AW31" s="924"/>
      <c r="AX31" s="924"/>
      <c r="AY31" s="924"/>
      <c r="AZ31" s="377"/>
      <c r="BA31" s="1182" t="s">
        <v>104</v>
      </c>
      <c r="BB31" s="651" t="s">
        <v>49</v>
      </c>
      <c r="BC31" s="89" t="s">
        <v>35</v>
      </c>
      <c r="BD31" s="85" t="s">
        <v>35</v>
      </c>
      <c r="BE31" s="85" t="s">
        <v>35</v>
      </c>
      <c r="BF31" s="85" t="s">
        <v>35</v>
      </c>
      <c r="BG31" s="80" t="s">
        <v>35</v>
      </c>
      <c r="BH31" s="89" t="s">
        <v>35</v>
      </c>
      <c r="BI31" s="85" t="s">
        <v>35</v>
      </c>
      <c r="BJ31" s="85" t="s">
        <v>35</v>
      </c>
      <c r="BK31" s="85" t="s">
        <v>35</v>
      </c>
      <c r="BL31" s="80" t="s">
        <v>35</v>
      </c>
      <c r="BM31" s="89" t="s">
        <v>35</v>
      </c>
      <c r="BN31" s="85" t="s">
        <v>35</v>
      </c>
      <c r="BO31" s="85" t="s">
        <v>35</v>
      </c>
      <c r="BP31" s="85" t="s">
        <v>35</v>
      </c>
      <c r="BQ31" s="80" t="s">
        <v>35</v>
      </c>
      <c r="BR31" s="89" t="s">
        <v>35</v>
      </c>
      <c r="BS31" s="85" t="s">
        <v>35</v>
      </c>
      <c r="BT31" s="85" t="s">
        <v>35</v>
      </c>
      <c r="BU31" s="85" t="s">
        <v>35</v>
      </c>
      <c r="BV31" s="85" t="s">
        <v>35</v>
      </c>
      <c r="BW31" s="85" t="s">
        <v>35</v>
      </c>
      <c r="BX31" s="85" t="s">
        <v>35</v>
      </c>
      <c r="BY31" s="73" t="s">
        <v>35</v>
      </c>
      <c r="BZ31" s="73" t="s">
        <v>35</v>
      </c>
      <c r="CA31" s="28"/>
      <c r="CB31" s="28"/>
      <c r="CC31" s="28"/>
      <c r="CD31" s="28"/>
      <c r="CE31" s="28"/>
      <c r="CF31" s="28"/>
      <c r="CG31" s="28"/>
      <c r="CH31" s="28"/>
      <c r="CI31" s="28"/>
      <c r="CJ31" s="28"/>
      <c r="CK31" s="28"/>
      <c r="CL31" s="28"/>
      <c r="CM31" s="28"/>
      <c r="CN31" s="28"/>
      <c r="CO31" s="28"/>
      <c r="CP31" s="28"/>
      <c r="CQ31" s="28"/>
      <c r="CR31" s="28"/>
      <c r="CS31" s="28"/>
      <c r="CT31" s="28"/>
      <c r="CU31" s="28"/>
      <c r="CV31" s="28"/>
      <c r="CW31" s="28"/>
      <c r="CX31" s="28"/>
      <c r="CY31" s="28"/>
      <c r="CZ31" s="28"/>
    </row>
    <row r="32" s="339" customFormat="true" ht="15" customHeight="true" x14ac:dyDescent="0.2">
      <c r="A32" s="1155"/>
      <c r="B32" s="409" t="s">
        <v>48</v>
      </c>
      <c r="C32" s="155">
        <v>99.7</v>
      </c>
      <c r="D32" s="154">
        <v>99.5</v>
      </c>
      <c r="E32" s="154">
        <v>99.1</v>
      </c>
      <c r="F32" s="154">
        <v>93.8</v>
      </c>
      <c r="G32" s="153">
        <v>63.7</v>
      </c>
      <c r="H32" s="152">
        <v>89.3</v>
      </c>
      <c r="I32" s="154">
        <v>79.400000000000006</v>
      </c>
      <c r="J32" s="154">
        <v>69.099999999999994</v>
      </c>
      <c r="K32" s="154">
        <v>60</v>
      </c>
      <c r="L32" s="151">
        <v>28.9</v>
      </c>
      <c r="M32" s="155">
        <v>99.8</v>
      </c>
      <c r="N32" s="154">
        <v>99.8</v>
      </c>
      <c r="O32" s="154">
        <v>99.4</v>
      </c>
      <c r="P32" s="154">
        <v>99.1</v>
      </c>
      <c r="Q32" s="153">
        <v>93.5</v>
      </c>
      <c r="R32" s="152">
        <v>66.7</v>
      </c>
      <c r="S32" s="102" t="s">
        <v>35</v>
      </c>
      <c r="T32" s="154">
        <v>90.4</v>
      </c>
      <c r="U32" s="102" t="s">
        <v>35</v>
      </c>
      <c r="V32" s="154">
        <v>94.9</v>
      </c>
      <c r="W32" s="154">
        <v>95.3</v>
      </c>
      <c r="X32" s="154">
        <v>96.9</v>
      </c>
      <c r="Y32" s="154">
        <v>93.1</v>
      </c>
      <c r="Z32" s="93" t="s">
        <v>35</v>
      </c>
      <c r="AA32" s="924"/>
      <c r="AB32" s="924"/>
      <c r="AC32" s="924"/>
      <c r="AD32" s="924"/>
      <c r="AE32" s="924"/>
      <c r="AF32" s="924"/>
      <c r="AG32" s="924"/>
      <c r="AH32" s="924"/>
      <c r="AI32" s="924"/>
      <c r="AJ32" s="924"/>
      <c r="AK32" s="924"/>
      <c r="AL32" s="924"/>
      <c r="AM32" s="924"/>
      <c r="AN32" s="924"/>
      <c r="AO32" s="924"/>
      <c r="AP32" s="924"/>
      <c r="AQ32" s="924"/>
      <c r="AR32" s="924"/>
      <c r="AS32" s="924"/>
      <c r="AT32" s="924"/>
      <c r="AU32" s="924"/>
      <c r="AV32" s="924"/>
      <c r="AW32" s="924"/>
      <c r="AX32" s="924"/>
      <c r="AY32" s="924"/>
      <c r="AZ32" s="377"/>
      <c r="BA32" s="1182"/>
      <c r="BB32" s="651" t="s">
        <v>48</v>
      </c>
      <c r="BC32" s="89" t="s">
        <v>35</v>
      </c>
      <c r="BD32" s="85" t="s">
        <v>35</v>
      </c>
      <c r="BE32" s="85" t="s">
        <v>35</v>
      </c>
      <c r="BF32" s="85" t="s">
        <v>35</v>
      </c>
      <c r="BG32" s="80" t="s">
        <v>35</v>
      </c>
      <c r="BH32" s="89" t="s">
        <v>35</v>
      </c>
      <c r="BI32" s="85" t="s">
        <v>35</v>
      </c>
      <c r="BJ32" s="85" t="s">
        <v>35</v>
      </c>
      <c r="BK32" s="85" t="s">
        <v>35</v>
      </c>
      <c r="BL32" s="80" t="s">
        <v>35</v>
      </c>
      <c r="BM32" s="89" t="s">
        <v>35</v>
      </c>
      <c r="BN32" s="85" t="s">
        <v>35</v>
      </c>
      <c r="BO32" s="85" t="s">
        <v>35</v>
      </c>
      <c r="BP32" s="85" t="s">
        <v>35</v>
      </c>
      <c r="BQ32" s="80" t="s">
        <v>35</v>
      </c>
      <c r="BR32" s="89" t="s">
        <v>35</v>
      </c>
      <c r="BS32" s="85" t="s">
        <v>35</v>
      </c>
      <c r="BT32" s="85" t="s">
        <v>35</v>
      </c>
      <c r="BU32" s="85" t="s">
        <v>35</v>
      </c>
      <c r="BV32" s="85" t="s">
        <v>35</v>
      </c>
      <c r="BW32" s="85" t="s">
        <v>35</v>
      </c>
      <c r="BX32" s="85" t="s">
        <v>35</v>
      </c>
      <c r="BY32" s="73" t="s">
        <v>35</v>
      </c>
      <c r="BZ32" s="73" t="s">
        <v>35</v>
      </c>
      <c r="CA32" s="28"/>
      <c r="CB32" s="28"/>
      <c r="CC32" s="28"/>
      <c r="CD32" s="28"/>
      <c r="CE32" s="28"/>
      <c r="CF32" s="28"/>
      <c r="CG32" s="28"/>
      <c r="CH32" s="28"/>
      <c r="CI32" s="28"/>
      <c r="CJ32" s="28"/>
      <c r="CK32" s="28"/>
      <c r="CL32" s="28"/>
      <c r="CM32" s="28"/>
      <c r="CN32" s="28"/>
      <c r="CO32" s="28"/>
      <c r="CP32" s="28"/>
      <c r="CQ32" s="28"/>
      <c r="CR32" s="28"/>
      <c r="CS32" s="28"/>
      <c r="CT32" s="28"/>
      <c r="CU32" s="28"/>
      <c r="CV32" s="28"/>
      <c r="CW32" s="28"/>
      <c r="CX32" s="28"/>
      <c r="CY32" s="28"/>
      <c r="CZ32" s="28"/>
    </row>
    <row r="33" s="339" customFormat="true" ht="15" customHeight="true" x14ac:dyDescent="0.2">
      <c r="A33" s="1155" t="s">
        <v>105</v>
      </c>
      <c r="B33" s="409" t="s">
        <v>49</v>
      </c>
      <c r="C33" s="105" t="s">
        <v>35</v>
      </c>
      <c r="D33" s="102" t="s">
        <v>35</v>
      </c>
      <c r="E33" s="102" t="s">
        <v>35</v>
      </c>
      <c r="F33" s="102" t="s">
        <v>35</v>
      </c>
      <c r="G33" s="99" t="s">
        <v>35</v>
      </c>
      <c r="H33" s="96" t="s">
        <v>35</v>
      </c>
      <c r="I33" s="102" t="s">
        <v>35</v>
      </c>
      <c r="J33" s="102" t="s">
        <v>35</v>
      </c>
      <c r="K33" s="102" t="s">
        <v>35</v>
      </c>
      <c r="L33" s="93" t="s">
        <v>35</v>
      </c>
      <c r="M33" s="105" t="s">
        <v>35</v>
      </c>
      <c r="N33" s="102" t="s">
        <v>35</v>
      </c>
      <c r="O33" s="102" t="s">
        <v>35</v>
      </c>
      <c r="P33" s="102" t="s">
        <v>35</v>
      </c>
      <c r="Q33" s="99" t="s">
        <v>35</v>
      </c>
      <c r="R33" s="96" t="s">
        <v>35</v>
      </c>
      <c r="S33" s="102" t="s">
        <v>35</v>
      </c>
      <c r="T33" s="102" t="s">
        <v>35</v>
      </c>
      <c r="U33" s="102" t="s">
        <v>35</v>
      </c>
      <c r="V33" s="102" t="s">
        <v>35</v>
      </c>
      <c r="W33" s="102" t="s">
        <v>35</v>
      </c>
      <c r="X33" s="102" t="s">
        <v>35</v>
      </c>
      <c r="Y33" s="102" t="s">
        <v>35</v>
      </c>
      <c r="Z33" s="93" t="s">
        <v>35</v>
      </c>
      <c r="AA33" s="30"/>
      <c r="AB33" s="30"/>
      <c r="AC33" s="30"/>
      <c r="AD33" s="30"/>
      <c r="AE33" s="30"/>
      <c r="AF33" s="30"/>
      <c r="AG33" s="30"/>
      <c r="AH33" s="30"/>
      <c r="AI33" s="30"/>
      <c r="AJ33" s="30"/>
      <c r="AK33" s="30"/>
      <c r="AL33" s="30"/>
      <c r="AM33" s="30"/>
      <c r="AN33" s="30"/>
      <c r="AO33" s="30"/>
      <c r="AP33" s="30"/>
      <c r="AQ33" s="30"/>
      <c r="AR33" s="30"/>
      <c r="AS33" s="30"/>
      <c r="AT33" s="30"/>
      <c r="AU33" s="30"/>
      <c r="AV33" s="30"/>
      <c r="AW33" s="30"/>
      <c r="AX33" s="30"/>
      <c r="AY33" s="30"/>
      <c r="AZ33" s="376"/>
      <c r="BA33" s="1182" t="s">
        <v>105</v>
      </c>
      <c r="BB33" s="651" t="s">
        <v>49</v>
      </c>
      <c r="BC33" s="89" t="s">
        <v>35</v>
      </c>
      <c r="BD33" s="85" t="s">
        <v>35</v>
      </c>
      <c r="BE33" s="85" t="s">
        <v>35</v>
      </c>
      <c r="BF33" s="85" t="s">
        <v>35</v>
      </c>
      <c r="BG33" s="80" t="s">
        <v>35</v>
      </c>
      <c r="BH33" s="89" t="s">
        <v>35</v>
      </c>
      <c r="BI33" s="85" t="s">
        <v>35</v>
      </c>
      <c r="BJ33" s="85" t="s">
        <v>35</v>
      </c>
      <c r="BK33" s="85" t="s">
        <v>35</v>
      </c>
      <c r="BL33" s="80" t="s">
        <v>35</v>
      </c>
      <c r="BM33" s="89" t="s">
        <v>35</v>
      </c>
      <c r="BN33" s="85" t="s">
        <v>35</v>
      </c>
      <c r="BO33" s="85" t="s">
        <v>35</v>
      </c>
      <c r="BP33" s="85" t="s">
        <v>35</v>
      </c>
      <c r="BQ33" s="80" t="s">
        <v>35</v>
      </c>
      <c r="BR33" s="89" t="s">
        <v>35</v>
      </c>
      <c r="BS33" s="85" t="s">
        <v>35</v>
      </c>
      <c r="BT33" s="85" t="s">
        <v>35</v>
      </c>
      <c r="BU33" s="85" t="s">
        <v>35</v>
      </c>
      <c r="BV33" s="85" t="s">
        <v>35</v>
      </c>
      <c r="BW33" s="85" t="s">
        <v>35</v>
      </c>
      <c r="BX33" s="85" t="s">
        <v>35</v>
      </c>
      <c r="BY33" s="73" t="s">
        <v>35</v>
      </c>
      <c r="BZ33" s="73" t="s">
        <v>35</v>
      </c>
      <c r="CA33" s="28"/>
      <c r="CB33" s="28"/>
      <c r="CC33" s="28"/>
      <c r="CD33" s="28"/>
      <c r="CE33" s="28"/>
      <c r="CF33" s="28"/>
      <c r="CG33" s="28"/>
      <c r="CH33" s="28"/>
      <c r="CI33" s="28"/>
      <c r="CJ33" s="28"/>
      <c r="CK33" s="28"/>
      <c r="CL33" s="28"/>
      <c r="CM33" s="28"/>
      <c r="CN33" s="28"/>
      <c r="CO33" s="28"/>
      <c r="CP33" s="28"/>
      <c r="CQ33" s="28"/>
      <c r="CR33" s="28"/>
      <c r="CS33" s="28"/>
      <c r="CT33" s="28"/>
      <c r="CU33" s="28"/>
      <c r="CV33" s="28"/>
      <c r="CW33" s="28"/>
      <c r="CX33" s="28"/>
      <c r="CY33" s="28"/>
      <c r="CZ33" s="28"/>
    </row>
    <row r="34" s="339" customFormat="true" ht="15" customHeight="true" x14ac:dyDescent="0.2">
      <c r="A34" s="1155"/>
      <c r="B34" s="409" t="s">
        <v>48</v>
      </c>
      <c r="C34" s="105" t="s">
        <v>35</v>
      </c>
      <c r="D34" s="102" t="s">
        <v>35</v>
      </c>
      <c r="E34" s="102" t="s">
        <v>35</v>
      </c>
      <c r="F34" s="102" t="s">
        <v>35</v>
      </c>
      <c r="G34" s="99" t="s">
        <v>35</v>
      </c>
      <c r="H34" s="96" t="s">
        <v>35</v>
      </c>
      <c r="I34" s="102" t="s">
        <v>35</v>
      </c>
      <c r="J34" s="102" t="s">
        <v>35</v>
      </c>
      <c r="K34" s="102" t="s">
        <v>35</v>
      </c>
      <c r="L34" s="93" t="s">
        <v>35</v>
      </c>
      <c r="M34" s="105" t="s">
        <v>35</v>
      </c>
      <c r="N34" s="102" t="s">
        <v>35</v>
      </c>
      <c r="O34" s="102" t="s">
        <v>35</v>
      </c>
      <c r="P34" s="102" t="s">
        <v>35</v>
      </c>
      <c r="Q34" s="99" t="s">
        <v>35</v>
      </c>
      <c r="R34" s="96" t="s">
        <v>35</v>
      </c>
      <c r="S34" s="102" t="s">
        <v>35</v>
      </c>
      <c r="T34" s="102" t="s">
        <v>35</v>
      </c>
      <c r="U34" s="102" t="s">
        <v>35</v>
      </c>
      <c r="V34" s="102" t="s">
        <v>35</v>
      </c>
      <c r="W34" s="102" t="s">
        <v>35</v>
      </c>
      <c r="X34" s="102" t="s">
        <v>35</v>
      </c>
      <c r="Y34" s="102" t="s">
        <v>35</v>
      </c>
      <c r="Z34" s="93" t="s">
        <v>35</v>
      </c>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76"/>
      <c r="BA34" s="1182"/>
      <c r="BB34" s="651" t="s">
        <v>48</v>
      </c>
      <c r="BC34" s="89" t="s">
        <v>35</v>
      </c>
      <c r="BD34" s="85" t="s">
        <v>35</v>
      </c>
      <c r="BE34" s="85" t="s">
        <v>35</v>
      </c>
      <c r="BF34" s="85" t="s">
        <v>35</v>
      </c>
      <c r="BG34" s="80" t="s">
        <v>35</v>
      </c>
      <c r="BH34" s="89" t="s">
        <v>35</v>
      </c>
      <c r="BI34" s="85" t="s">
        <v>35</v>
      </c>
      <c r="BJ34" s="85" t="s">
        <v>35</v>
      </c>
      <c r="BK34" s="85" t="s">
        <v>35</v>
      </c>
      <c r="BL34" s="80" t="s">
        <v>35</v>
      </c>
      <c r="BM34" s="89" t="s">
        <v>35</v>
      </c>
      <c r="BN34" s="85" t="s">
        <v>35</v>
      </c>
      <c r="BO34" s="85" t="s">
        <v>35</v>
      </c>
      <c r="BP34" s="85" t="s">
        <v>35</v>
      </c>
      <c r="BQ34" s="80" t="s">
        <v>35</v>
      </c>
      <c r="BR34" s="89" t="s">
        <v>35</v>
      </c>
      <c r="BS34" s="85" t="s">
        <v>35</v>
      </c>
      <c r="BT34" s="85" t="s">
        <v>35</v>
      </c>
      <c r="BU34" s="85" t="s">
        <v>35</v>
      </c>
      <c r="BV34" s="85" t="s">
        <v>35</v>
      </c>
      <c r="BW34" s="85" t="s">
        <v>35</v>
      </c>
      <c r="BX34" s="85" t="s">
        <v>35</v>
      </c>
      <c r="BY34" s="73" t="s">
        <v>35</v>
      </c>
      <c r="BZ34" s="73" t="s">
        <v>35</v>
      </c>
      <c r="CA34" s="28"/>
      <c r="CB34" s="28"/>
      <c r="CC34" s="28"/>
      <c r="CD34" s="28"/>
      <c r="CE34" s="28"/>
      <c r="CF34" s="28"/>
      <c r="CG34" s="28"/>
      <c r="CH34" s="28"/>
      <c r="CI34" s="28"/>
      <c r="CJ34" s="28"/>
      <c r="CK34" s="28"/>
      <c r="CL34" s="28"/>
      <c r="CM34" s="28"/>
      <c r="CN34" s="28"/>
      <c r="CO34" s="28"/>
      <c r="CP34" s="28"/>
      <c r="CQ34" s="28"/>
      <c r="CR34" s="28"/>
      <c r="CS34" s="28"/>
      <c r="CT34" s="28"/>
      <c r="CU34" s="28"/>
      <c r="CV34" s="28"/>
      <c r="CW34" s="28"/>
      <c r="CX34" s="28"/>
      <c r="CY34" s="28"/>
      <c r="CZ34" s="28"/>
    </row>
    <row r="35" s="984" customFormat="true" ht="15" customHeight="true" x14ac:dyDescent="0.2">
      <c r="A35" s="1155" t="s">
        <v>55</v>
      </c>
      <c r="B35" s="409" t="s">
        <v>49</v>
      </c>
      <c r="C35" s="155">
        <v>27.7</v>
      </c>
      <c r="D35" s="154">
        <v>28.6</v>
      </c>
      <c r="E35" s="154">
        <v>31.2</v>
      </c>
      <c r="F35" s="154">
        <v>38.5</v>
      </c>
      <c r="G35" s="153">
        <v>58.6</v>
      </c>
      <c r="H35" s="152">
        <v>51.1</v>
      </c>
      <c r="I35" s="154">
        <v>51.6</v>
      </c>
      <c r="J35" s="154">
        <v>55.2</v>
      </c>
      <c r="K35" s="154">
        <v>56.2</v>
      </c>
      <c r="L35" s="151">
        <v>81.8</v>
      </c>
      <c r="M35" s="155">
        <v>27.2</v>
      </c>
      <c r="N35" s="154">
        <v>28.5</v>
      </c>
      <c r="O35" s="154">
        <v>28.7</v>
      </c>
      <c r="P35" s="154">
        <v>30.6</v>
      </c>
      <c r="Q35" s="153">
        <v>38.9</v>
      </c>
      <c r="R35" s="152">
        <v>51.6</v>
      </c>
      <c r="S35" s="102" t="s">
        <v>35</v>
      </c>
      <c r="T35" s="154">
        <v>30.1</v>
      </c>
      <c r="U35" s="102" t="s">
        <v>35</v>
      </c>
      <c r="V35" s="154">
        <v>41</v>
      </c>
      <c r="W35" s="154">
        <v>19.100000000000001</v>
      </c>
      <c r="X35" s="154">
        <v>31.7</v>
      </c>
      <c r="Y35" s="154">
        <v>44</v>
      </c>
      <c r="Z35" s="93" t="s">
        <v>35</v>
      </c>
      <c r="AA35" s="924"/>
      <c r="AB35" s="924"/>
      <c r="AC35" s="924"/>
      <c r="AD35" s="924"/>
      <c r="AE35" s="924"/>
      <c r="AF35" s="924"/>
      <c r="AG35" s="924"/>
      <c r="AH35" s="924"/>
      <c r="AI35" s="924"/>
      <c r="AJ35" s="924"/>
      <c r="AK35" s="924"/>
      <c r="AL35" s="924"/>
      <c r="AM35" s="924"/>
      <c r="AN35" s="924"/>
      <c r="AO35" s="924"/>
      <c r="AP35" s="924"/>
      <c r="AQ35" s="924"/>
      <c r="AR35" s="924"/>
      <c r="AS35" s="924"/>
      <c r="AT35" s="924"/>
      <c r="AU35" s="924"/>
      <c r="AV35" s="924"/>
      <c r="AW35" s="924"/>
      <c r="AX35" s="924"/>
      <c r="AY35" s="924"/>
      <c r="AZ35" s="377"/>
      <c r="BA35" s="1182" t="s">
        <v>55</v>
      </c>
      <c r="BB35" s="651" t="s">
        <v>49</v>
      </c>
      <c r="BC35" s="89" t="s">
        <v>35</v>
      </c>
      <c r="BD35" s="85" t="s">
        <v>35</v>
      </c>
      <c r="BE35" s="85" t="s">
        <v>35</v>
      </c>
      <c r="BF35" s="85" t="s">
        <v>35</v>
      </c>
      <c r="BG35" s="80" t="s">
        <v>35</v>
      </c>
      <c r="BH35" s="89" t="s">
        <v>35</v>
      </c>
      <c r="BI35" s="85" t="s">
        <v>35</v>
      </c>
      <c r="BJ35" s="85" t="s">
        <v>35</v>
      </c>
      <c r="BK35" s="85" t="s">
        <v>35</v>
      </c>
      <c r="BL35" s="80" t="s">
        <v>35</v>
      </c>
      <c r="BM35" s="89" t="s">
        <v>35</v>
      </c>
      <c r="BN35" s="85" t="s">
        <v>35</v>
      </c>
      <c r="BO35" s="85" t="s">
        <v>35</v>
      </c>
      <c r="BP35" s="85" t="s">
        <v>35</v>
      </c>
      <c r="BQ35" s="80" t="s">
        <v>35</v>
      </c>
      <c r="BR35" s="89" t="s">
        <v>35</v>
      </c>
      <c r="BS35" s="85" t="s">
        <v>35</v>
      </c>
      <c r="BT35" s="85" t="s">
        <v>35</v>
      </c>
      <c r="BU35" s="85" t="s">
        <v>35</v>
      </c>
      <c r="BV35" s="85" t="s">
        <v>35</v>
      </c>
      <c r="BW35" s="85" t="s">
        <v>35</v>
      </c>
      <c r="BX35" s="85" t="s">
        <v>35</v>
      </c>
      <c r="BY35" s="73" t="s">
        <v>35</v>
      </c>
      <c r="BZ35" s="73" t="s">
        <v>35</v>
      </c>
      <c r="CA35" s="28"/>
      <c r="CB35" s="28"/>
      <c r="CC35" s="28"/>
      <c r="CD35" s="28"/>
      <c r="CE35" s="28"/>
      <c r="CF35" s="28"/>
      <c r="CG35" s="28"/>
      <c r="CH35" s="28"/>
      <c r="CI35" s="28"/>
      <c r="CJ35" s="28"/>
      <c r="CK35" s="28"/>
      <c r="CL35" s="28"/>
      <c r="CM35" s="28"/>
      <c r="CN35" s="28"/>
      <c r="CO35" s="28"/>
      <c r="CP35" s="28"/>
      <c r="CQ35" s="28"/>
      <c r="CR35" s="28"/>
      <c r="CS35" s="28"/>
      <c r="CT35" s="28"/>
      <c r="CU35" s="28"/>
      <c r="CV35" s="28"/>
      <c r="CW35" s="28"/>
      <c r="CX35" s="28"/>
      <c r="CY35" s="28"/>
      <c r="CZ35" s="28"/>
    </row>
    <row r="36" s="984" customFormat="true" ht="15" customHeight="true" x14ac:dyDescent="0.2">
      <c r="A36" s="1155"/>
      <c r="B36" s="409" t="s">
        <v>48</v>
      </c>
      <c r="C36" s="155">
        <v>72.3</v>
      </c>
      <c r="D36" s="154">
        <v>71.400000000000006</v>
      </c>
      <c r="E36" s="154">
        <v>68.8</v>
      </c>
      <c r="F36" s="154">
        <v>61.5</v>
      </c>
      <c r="G36" s="153">
        <v>41.4</v>
      </c>
      <c r="H36" s="152">
        <v>48.9</v>
      </c>
      <c r="I36" s="154">
        <v>48.4</v>
      </c>
      <c r="J36" s="154">
        <v>44.8</v>
      </c>
      <c r="K36" s="154">
        <v>43.8</v>
      </c>
      <c r="L36" s="151">
        <v>18.2</v>
      </c>
      <c r="M36" s="155">
        <v>72.8</v>
      </c>
      <c r="N36" s="154">
        <v>71.5</v>
      </c>
      <c r="O36" s="154">
        <v>71.3</v>
      </c>
      <c r="P36" s="154">
        <v>69.400000000000006</v>
      </c>
      <c r="Q36" s="153">
        <v>61.1</v>
      </c>
      <c r="R36" s="152">
        <v>48.4</v>
      </c>
      <c r="S36" s="102" t="s">
        <v>35</v>
      </c>
      <c r="T36" s="154">
        <v>69.900000000000006</v>
      </c>
      <c r="U36" s="102" t="s">
        <v>35</v>
      </c>
      <c r="V36" s="154">
        <v>59</v>
      </c>
      <c r="W36" s="154">
        <v>80.900000000000006</v>
      </c>
      <c r="X36" s="154">
        <v>68.3</v>
      </c>
      <c r="Y36" s="154">
        <v>56</v>
      </c>
      <c r="Z36" s="93" t="s">
        <v>35</v>
      </c>
      <c r="AA36" s="924"/>
      <c r="AB36" s="924"/>
      <c r="AC36" s="924"/>
      <c r="AD36" s="924"/>
      <c r="AE36" s="924"/>
      <c r="AF36" s="924"/>
      <c r="AG36" s="924"/>
      <c r="AH36" s="924"/>
      <c r="AI36" s="924"/>
      <c r="AJ36" s="924"/>
      <c r="AK36" s="924"/>
      <c r="AL36" s="924"/>
      <c r="AM36" s="924"/>
      <c r="AN36" s="924"/>
      <c r="AO36" s="924"/>
      <c r="AP36" s="924"/>
      <c r="AQ36" s="924"/>
      <c r="AR36" s="924"/>
      <c r="AS36" s="924"/>
      <c r="AT36" s="924"/>
      <c r="AU36" s="924"/>
      <c r="AV36" s="924"/>
      <c r="AW36" s="924"/>
      <c r="AX36" s="924"/>
      <c r="AY36" s="924"/>
      <c r="AZ36" s="377"/>
      <c r="BA36" s="1182"/>
      <c r="BB36" s="651" t="s">
        <v>48</v>
      </c>
      <c r="BC36" s="89" t="s">
        <v>35</v>
      </c>
      <c r="BD36" s="85" t="s">
        <v>35</v>
      </c>
      <c r="BE36" s="85" t="s">
        <v>35</v>
      </c>
      <c r="BF36" s="85" t="s">
        <v>35</v>
      </c>
      <c r="BG36" s="80" t="s">
        <v>35</v>
      </c>
      <c r="BH36" s="89" t="s">
        <v>35</v>
      </c>
      <c r="BI36" s="85" t="s">
        <v>35</v>
      </c>
      <c r="BJ36" s="85" t="s">
        <v>35</v>
      </c>
      <c r="BK36" s="85" t="s">
        <v>35</v>
      </c>
      <c r="BL36" s="80" t="s">
        <v>35</v>
      </c>
      <c r="BM36" s="89" t="s">
        <v>35</v>
      </c>
      <c r="BN36" s="85" t="s">
        <v>35</v>
      </c>
      <c r="BO36" s="85" t="s">
        <v>35</v>
      </c>
      <c r="BP36" s="85" t="s">
        <v>35</v>
      </c>
      <c r="BQ36" s="80" t="s">
        <v>35</v>
      </c>
      <c r="BR36" s="89" t="s">
        <v>35</v>
      </c>
      <c r="BS36" s="85" t="s">
        <v>35</v>
      </c>
      <c r="BT36" s="85" t="s">
        <v>35</v>
      </c>
      <c r="BU36" s="85" t="s">
        <v>35</v>
      </c>
      <c r="BV36" s="85" t="s">
        <v>35</v>
      </c>
      <c r="BW36" s="85" t="s">
        <v>35</v>
      </c>
      <c r="BX36" s="85" t="s">
        <v>35</v>
      </c>
      <c r="BY36" s="73" t="s">
        <v>35</v>
      </c>
      <c r="BZ36" s="73" t="s">
        <v>35</v>
      </c>
      <c r="CA36" s="28"/>
      <c r="CB36" s="28"/>
      <c r="CC36" s="28"/>
      <c r="CD36" s="28"/>
      <c r="CE36" s="28"/>
      <c r="CF36" s="28"/>
      <c r="CG36" s="28"/>
      <c r="CH36" s="28"/>
      <c r="CI36" s="28"/>
      <c r="CJ36" s="28"/>
      <c r="CK36" s="28"/>
      <c r="CL36" s="28"/>
      <c r="CM36" s="28"/>
      <c r="CN36" s="28"/>
      <c r="CO36" s="28"/>
      <c r="CP36" s="28"/>
      <c r="CQ36" s="28"/>
      <c r="CR36" s="28"/>
      <c r="CS36" s="28"/>
      <c r="CT36" s="28"/>
      <c r="CU36" s="28"/>
      <c r="CV36" s="28"/>
      <c r="CW36" s="28"/>
      <c r="CX36" s="28"/>
      <c r="CY36" s="28"/>
      <c r="CZ36" s="28"/>
    </row>
    <row r="37" s="984" customFormat="true" ht="15" customHeight="true" x14ac:dyDescent="0.2">
      <c r="A37" s="1155" t="s">
        <v>169</v>
      </c>
      <c r="B37" s="409" t="s">
        <v>49</v>
      </c>
      <c r="C37" s="155">
        <v>22.8</v>
      </c>
      <c r="D37" s="154">
        <v>22.3</v>
      </c>
      <c r="E37" s="154">
        <v>24.6</v>
      </c>
      <c r="F37" s="154">
        <v>34.200000000000003</v>
      </c>
      <c r="G37" s="153">
        <v>57.8</v>
      </c>
      <c r="H37" s="152">
        <v>49.1</v>
      </c>
      <c r="I37" s="154">
        <v>48.2</v>
      </c>
      <c r="J37" s="154">
        <v>54</v>
      </c>
      <c r="K37" s="154">
        <v>55.6</v>
      </c>
      <c r="L37" s="151">
        <v>81.7</v>
      </c>
      <c r="M37" s="155">
        <v>21.3</v>
      </c>
      <c r="N37" s="154">
        <v>22.2</v>
      </c>
      <c r="O37" s="154">
        <v>21.5</v>
      </c>
      <c r="P37" s="154">
        <v>24.6</v>
      </c>
      <c r="Q37" s="153">
        <v>34.9</v>
      </c>
      <c r="R37" s="152">
        <v>51.3</v>
      </c>
      <c r="S37" s="102" t="s">
        <v>35</v>
      </c>
      <c r="T37" s="154">
        <v>31.8</v>
      </c>
      <c r="U37" s="102" t="s">
        <v>35</v>
      </c>
      <c r="V37" s="154">
        <v>38.1</v>
      </c>
      <c r="W37" s="154">
        <v>21.3</v>
      </c>
      <c r="X37" s="154">
        <v>28.3</v>
      </c>
      <c r="Y37" s="154">
        <v>37.1</v>
      </c>
      <c r="Z37" s="93" t="s">
        <v>35</v>
      </c>
      <c r="AA37" s="924"/>
      <c r="AB37" s="924"/>
      <c r="AC37" s="924"/>
      <c r="AD37" s="924"/>
      <c r="AE37" s="924"/>
      <c r="AF37" s="924"/>
      <c r="AG37" s="924"/>
      <c r="AH37" s="924"/>
      <c r="AI37" s="924"/>
      <c r="AJ37" s="924"/>
      <c r="AK37" s="924"/>
      <c r="AL37" s="924"/>
      <c r="AM37" s="924"/>
      <c r="AN37" s="924"/>
      <c r="AO37" s="924"/>
      <c r="AP37" s="924"/>
      <c r="AQ37" s="924"/>
      <c r="AR37" s="924"/>
      <c r="AS37" s="924"/>
      <c r="AT37" s="924"/>
      <c r="AU37" s="924"/>
      <c r="AV37" s="924"/>
      <c r="AW37" s="924"/>
      <c r="AX37" s="924"/>
      <c r="AY37" s="924"/>
      <c r="AZ37" s="377"/>
      <c r="BA37" s="1182" t="s">
        <v>126</v>
      </c>
      <c r="BB37" s="651" t="s">
        <v>49</v>
      </c>
      <c r="BC37" s="89" t="s">
        <v>35</v>
      </c>
      <c r="BD37" s="85" t="s">
        <v>35</v>
      </c>
      <c r="BE37" s="85" t="s">
        <v>35</v>
      </c>
      <c r="BF37" s="85" t="s">
        <v>35</v>
      </c>
      <c r="BG37" s="80" t="s">
        <v>35</v>
      </c>
      <c r="BH37" s="89" t="s">
        <v>35</v>
      </c>
      <c r="BI37" s="85" t="s">
        <v>35</v>
      </c>
      <c r="BJ37" s="85" t="s">
        <v>35</v>
      </c>
      <c r="BK37" s="85" t="s">
        <v>35</v>
      </c>
      <c r="BL37" s="80" t="s">
        <v>35</v>
      </c>
      <c r="BM37" s="89" t="s">
        <v>35</v>
      </c>
      <c r="BN37" s="85" t="s">
        <v>35</v>
      </c>
      <c r="BO37" s="85" t="s">
        <v>35</v>
      </c>
      <c r="BP37" s="85" t="s">
        <v>35</v>
      </c>
      <c r="BQ37" s="80" t="s">
        <v>35</v>
      </c>
      <c r="BR37" s="89" t="s">
        <v>35</v>
      </c>
      <c r="BS37" s="85" t="s">
        <v>35</v>
      </c>
      <c r="BT37" s="85" t="s">
        <v>35</v>
      </c>
      <c r="BU37" s="85" t="s">
        <v>35</v>
      </c>
      <c r="BV37" s="85" t="s">
        <v>35</v>
      </c>
      <c r="BW37" s="85" t="s">
        <v>35</v>
      </c>
      <c r="BX37" s="85" t="s">
        <v>35</v>
      </c>
      <c r="BY37" s="73" t="s">
        <v>35</v>
      </c>
      <c r="BZ37" s="73" t="s">
        <v>35</v>
      </c>
      <c r="CA37" s="28"/>
      <c r="CB37" s="28"/>
      <c r="CC37" s="28"/>
      <c r="CD37" s="28"/>
      <c r="CE37" s="28"/>
      <c r="CF37" s="28"/>
      <c r="CG37" s="28"/>
      <c r="CH37" s="28"/>
      <c r="CI37" s="28"/>
      <c r="CJ37" s="28"/>
      <c r="CK37" s="28"/>
      <c r="CL37" s="28"/>
      <c r="CM37" s="28"/>
      <c r="CN37" s="28"/>
      <c r="CO37" s="28"/>
      <c r="CP37" s="28"/>
      <c r="CQ37" s="28"/>
      <c r="CR37" s="28"/>
      <c r="CS37" s="28"/>
      <c r="CT37" s="28"/>
      <c r="CU37" s="28"/>
      <c r="CV37" s="28"/>
      <c r="CW37" s="28"/>
      <c r="CX37" s="28"/>
      <c r="CY37" s="28"/>
      <c r="CZ37" s="28"/>
    </row>
    <row r="38" s="984" customFormat="true" ht="15" customHeight="true" x14ac:dyDescent="0.2">
      <c r="A38" s="1155"/>
      <c r="B38" s="409" t="s">
        <v>48</v>
      </c>
      <c r="C38" s="155">
        <v>77.2</v>
      </c>
      <c r="D38" s="154">
        <v>77.7</v>
      </c>
      <c r="E38" s="154">
        <v>75.400000000000006</v>
      </c>
      <c r="F38" s="154">
        <v>65.8</v>
      </c>
      <c r="G38" s="153">
        <v>42.2</v>
      </c>
      <c r="H38" s="152">
        <v>50.9</v>
      </c>
      <c r="I38" s="154">
        <v>51.8</v>
      </c>
      <c r="J38" s="154">
        <v>46</v>
      </c>
      <c r="K38" s="154">
        <v>44.4</v>
      </c>
      <c r="L38" s="151">
        <v>18.3</v>
      </c>
      <c r="M38" s="155">
        <v>78.7</v>
      </c>
      <c r="N38" s="154">
        <v>77.8</v>
      </c>
      <c r="O38" s="154">
        <v>78.5</v>
      </c>
      <c r="P38" s="154">
        <v>75.400000000000006</v>
      </c>
      <c r="Q38" s="153">
        <v>65.099999999999994</v>
      </c>
      <c r="R38" s="152">
        <v>48.7</v>
      </c>
      <c r="S38" s="102" t="s">
        <v>35</v>
      </c>
      <c r="T38" s="154">
        <v>68.2</v>
      </c>
      <c r="U38" s="102" t="s">
        <v>35</v>
      </c>
      <c r="V38" s="154">
        <v>61.9</v>
      </c>
      <c r="W38" s="154">
        <v>78.7</v>
      </c>
      <c r="X38" s="154">
        <v>71.7</v>
      </c>
      <c r="Y38" s="154">
        <v>62.9</v>
      </c>
      <c r="Z38" s="93" t="s">
        <v>35</v>
      </c>
      <c r="AA38" s="924"/>
      <c r="AB38" s="924"/>
      <c r="AC38" s="924"/>
      <c r="AD38" s="924"/>
      <c r="AE38" s="924"/>
      <c r="AF38" s="924"/>
      <c r="AG38" s="924"/>
      <c r="AH38" s="924"/>
      <c r="AI38" s="924"/>
      <c r="AJ38" s="924"/>
      <c r="AK38" s="924"/>
      <c r="AL38" s="924"/>
      <c r="AM38" s="924"/>
      <c r="AN38" s="924"/>
      <c r="AO38" s="924"/>
      <c r="AP38" s="924"/>
      <c r="AQ38" s="924"/>
      <c r="AR38" s="924"/>
      <c r="AS38" s="924"/>
      <c r="AT38" s="924"/>
      <c r="AU38" s="924"/>
      <c r="AV38" s="924"/>
      <c r="AW38" s="924"/>
      <c r="AX38" s="924"/>
      <c r="AY38" s="924"/>
      <c r="AZ38" s="377"/>
      <c r="BA38" s="1182"/>
      <c r="BB38" s="651" t="s">
        <v>48</v>
      </c>
      <c r="BC38" s="89" t="s">
        <v>35</v>
      </c>
      <c r="BD38" s="85" t="s">
        <v>35</v>
      </c>
      <c r="BE38" s="85" t="s">
        <v>35</v>
      </c>
      <c r="BF38" s="85" t="s">
        <v>35</v>
      </c>
      <c r="BG38" s="80" t="s">
        <v>35</v>
      </c>
      <c r="BH38" s="89" t="s">
        <v>35</v>
      </c>
      <c r="BI38" s="85" t="s">
        <v>35</v>
      </c>
      <c r="BJ38" s="85" t="s">
        <v>35</v>
      </c>
      <c r="BK38" s="85" t="s">
        <v>35</v>
      </c>
      <c r="BL38" s="80" t="s">
        <v>35</v>
      </c>
      <c r="BM38" s="89" t="s">
        <v>35</v>
      </c>
      <c r="BN38" s="85" t="s">
        <v>35</v>
      </c>
      <c r="BO38" s="85" t="s">
        <v>35</v>
      </c>
      <c r="BP38" s="85" t="s">
        <v>35</v>
      </c>
      <c r="BQ38" s="80" t="s">
        <v>35</v>
      </c>
      <c r="BR38" s="89" t="s">
        <v>35</v>
      </c>
      <c r="BS38" s="85" t="s">
        <v>35</v>
      </c>
      <c r="BT38" s="85" t="s">
        <v>35</v>
      </c>
      <c r="BU38" s="85" t="s">
        <v>35</v>
      </c>
      <c r="BV38" s="85" t="s">
        <v>35</v>
      </c>
      <c r="BW38" s="85" t="s">
        <v>35</v>
      </c>
      <c r="BX38" s="85" t="s">
        <v>35</v>
      </c>
      <c r="BY38" s="73" t="s">
        <v>35</v>
      </c>
      <c r="BZ38" s="73" t="s">
        <v>35</v>
      </c>
      <c r="CA38" s="28"/>
      <c r="CB38" s="28"/>
      <c r="CC38" s="28"/>
      <c r="CD38" s="28"/>
      <c r="CE38" s="28"/>
      <c r="CF38" s="28"/>
      <c r="CG38" s="28"/>
      <c r="CH38" s="28"/>
      <c r="CI38" s="28"/>
      <c r="CJ38" s="28"/>
      <c r="CK38" s="28"/>
      <c r="CL38" s="28"/>
      <c r="CM38" s="28"/>
      <c r="CN38" s="28"/>
      <c r="CO38" s="28"/>
      <c r="CP38" s="28"/>
      <c r="CQ38" s="28"/>
      <c r="CR38" s="28"/>
      <c r="CS38" s="28"/>
      <c r="CT38" s="28"/>
      <c r="CU38" s="28"/>
      <c r="CV38" s="28"/>
      <c r="CW38" s="28"/>
      <c r="CX38" s="28"/>
      <c r="CY38" s="28"/>
      <c r="CZ38" s="28"/>
    </row>
    <row r="39" s="339" customFormat="true" ht="15" customHeight="true" x14ac:dyDescent="0.2">
      <c r="A39" s="1155" t="s">
        <v>123</v>
      </c>
      <c r="B39" s="409" t="s">
        <v>49</v>
      </c>
      <c r="C39" s="105" t="s">
        <v>35</v>
      </c>
      <c r="D39" s="102" t="s">
        <v>35</v>
      </c>
      <c r="E39" s="102" t="s">
        <v>35</v>
      </c>
      <c r="F39" s="102" t="s">
        <v>35</v>
      </c>
      <c r="G39" s="99" t="s">
        <v>35</v>
      </c>
      <c r="H39" s="96" t="s">
        <v>35</v>
      </c>
      <c r="I39" s="102" t="s">
        <v>35</v>
      </c>
      <c r="J39" s="102" t="s">
        <v>35</v>
      </c>
      <c r="K39" s="102" t="s">
        <v>35</v>
      </c>
      <c r="L39" s="93" t="s">
        <v>35</v>
      </c>
      <c r="M39" s="105" t="s">
        <v>35</v>
      </c>
      <c r="N39" s="102" t="s">
        <v>35</v>
      </c>
      <c r="O39" s="102" t="s">
        <v>35</v>
      </c>
      <c r="P39" s="102" t="s">
        <v>35</v>
      </c>
      <c r="Q39" s="99" t="s">
        <v>35</v>
      </c>
      <c r="R39" s="96" t="s">
        <v>35</v>
      </c>
      <c r="S39" s="102" t="s">
        <v>35</v>
      </c>
      <c r="T39" s="102" t="s">
        <v>35</v>
      </c>
      <c r="U39" s="102" t="s">
        <v>35</v>
      </c>
      <c r="V39" s="102" t="s">
        <v>35</v>
      </c>
      <c r="W39" s="102" t="s">
        <v>35</v>
      </c>
      <c r="X39" s="102" t="s">
        <v>35</v>
      </c>
      <c r="Y39" s="102" t="s">
        <v>35</v>
      </c>
      <c r="Z39" s="93" t="s">
        <v>35</v>
      </c>
      <c r="AA39" s="30"/>
      <c r="AB39" s="30"/>
      <c r="AC39" s="30"/>
      <c r="AD39" s="30"/>
      <c r="AE39" s="30"/>
      <c r="AF39" s="30"/>
      <c r="AG39" s="30"/>
      <c r="AH39" s="30"/>
      <c r="AI39" s="30"/>
      <c r="AJ39" s="30"/>
      <c r="AK39" s="30"/>
      <c r="AL39" s="30"/>
      <c r="AM39" s="30"/>
      <c r="AN39" s="30"/>
      <c r="AO39" s="30"/>
      <c r="AP39" s="30"/>
      <c r="AQ39" s="30"/>
      <c r="AR39" s="30"/>
      <c r="AS39" s="30"/>
      <c r="AT39" s="30"/>
      <c r="AU39" s="30"/>
      <c r="AV39" s="30"/>
      <c r="AW39" s="30"/>
      <c r="AX39" s="30"/>
      <c r="AY39" s="30"/>
      <c r="AZ39" s="376"/>
      <c r="BA39" s="1182" t="s">
        <v>123</v>
      </c>
      <c r="BB39" s="651" t="s">
        <v>49</v>
      </c>
      <c r="BC39" s="89" t="s">
        <v>35</v>
      </c>
      <c r="BD39" s="85" t="s">
        <v>35</v>
      </c>
      <c r="BE39" s="85" t="s">
        <v>35</v>
      </c>
      <c r="BF39" s="85" t="s">
        <v>35</v>
      </c>
      <c r="BG39" s="80" t="s">
        <v>35</v>
      </c>
      <c r="BH39" s="89" t="s">
        <v>35</v>
      </c>
      <c r="BI39" s="85" t="s">
        <v>35</v>
      </c>
      <c r="BJ39" s="85" t="s">
        <v>35</v>
      </c>
      <c r="BK39" s="85" t="s">
        <v>35</v>
      </c>
      <c r="BL39" s="80" t="s">
        <v>35</v>
      </c>
      <c r="BM39" s="89" t="s">
        <v>35</v>
      </c>
      <c r="BN39" s="85" t="s">
        <v>35</v>
      </c>
      <c r="BO39" s="85" t="s">
        <v>35</v>
      </c>
      <c r="BP39" s="85" t="s">
        <v>35</v>
      </c>
      <c r="BQ39" s="80" t="s">
        <v>35</v>
      </c>
      <c r="BR39" s="89" t="s">
        <v>35</v>
      </c>
      <c r="BS39" s="85" t="s">
        <v>35</v>
      </c>
      <c r="BT39" s="85" t="s">
        <v>35</v>
      </c>
      <c r="BU39" s="85" t="s">
        <v>35</v>
      </c>
      <c r="BV39" s="85" t="s">
        <v>35</v>
      </c>
      <c r="BW39" s="85" t="s">
        <v>35</v>
      </c>
      <c r="BX39" s="85" t="s">
        <v>35</v>
      </c>
      <c r="BY39" s="73" t="s">
        <v>35</v>
      </c>
      <c r="BZ39" s="73" t="s">
        <v>35</v>
      </c>
      <c r="CA39" s="28"/>
      <c r="CB39" s="28"/>
      <c r="CC39" s="28"/>
      <c r="CD39" s="28"/>
      <c r="CE39" s="28"/>
      <c r="CF39" s="28"/>
      <c r="CG39" s="28"/>
      <c r="CH39" s="28"/>
      <c r="CI39" s="28"/>
      <c r="CJ39" s="28"/>
      <c r="CK39" s="28"/>
      <c r="CL39" s="28"/>
      <c r="CM39" s="28"/>
      <c r="CN39" s="28"/>
      <c r="CO39" s="28"/>
      <c r="CP39" s="28"/>
      <c r="CQ39" s="28"/>
      <c r="CR39" s="28"/>
      <c r="CS39" s="28"/>
      <c r="CT39" s="28"/>
      <c r="CU39" s="28"/>
      <c r="CV39" s="28"/>
      <c r="CW39" s="28"/>
      <c r="CX39" s="28"/>
      <c r="CY39" s="28"/>
      <c r="CZ39" s="28"/>
    </row>
    <row r="40" s="339" customFormat="true" ht="15" customHeight="true" x14ac:dyDescent="0.2">
      <c r="A40" s="1155"/>
      <c r="B40" s="409" t="s">
        <v>48</v>
      </c>
      <c r="C40" s="105" t="s">
        <v>35</v>
      </c>
      <c r="D40" s="102" t="s">
        <v>35</v>
      </c>
      <c r="E40" s="102" t="s">
        <v>35</v>
      </c>
      <c r="F40" s="102" t="s">
        <v>35</v>
      </c>
      <c r="G40" s="99" t="s">
        <v>35</v>
      </c>
      <c r="H40" s="96" t="s">
        <v>35</v>
      </c>
      <c r="I40" s="102" t="s">
        <v>35</v>
      </c>
      <c r="J40" s="102" t="s">
        <v>35</v>
      </c>
      <c r="K40" s="102" t="s">
        <v>35</v>
      </c>
      <c r="L40" s="93" t="s">
        <v>35</v>
      </c>
      <c r="M40" s="105" t="s">
        <v>35</v>
      </c>
      <c r="N40" s="102" t="s">
        <v>35</v>
      </c>
      <c r="O40" s="102" t="s">
        <v>35</v>
      </c>
      <c r="P40" s="102" t="s">
        <v>35</v>
      </c>
      <c r="Q40" s="99" t="s">
        <v>35</v>
      </c>
      <c r="R40" s="96" t="s">
        <v>35</v>
      </c>
      <c r="S40" s="102" t="s">
        <v>35</v>
      </c>
      <c r="T40" s="102" t="s">
        <v>35</v>
      </c>
      <c r="U40" s="102" t="s">
        <v>35</v>
      </c>
      <c r="V40" s="102" t="s">
        <v>35</v>
      </c>
      <c r="W40" s="102" t="s">
        <v>35</v>
      </c>
      <c r="X40" s="102" t="s">
        <v>35</v>
      </c>
      <c r="Y40" s="102" t="s">
        <v>35</v>
      </c>
      <c r="Z40" s="93" t="s">
        <v>35</v>
      </c>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76"/>
      <c r="BA40" s="1182"/>
      <c r="BB40" s="651" t="s">
        <v>48</v>
      </c>
      <c r="BC40" s="89" t="s">
        <v>35</v>
      </c>
      <c r="BD40" s="85" t="s">
        <v>35</v>
      </c>
      <c r="BE40" s="85" t="s">
        <v>35</v>
      </c>
      <c r="BF40" s="85" t="s">
        <v>35</v>
      </c>
      <c r="BG40" s="80" t="s">
        <v>35</v>
      </c>
      <c r="BH40" s="89" t="s">
        <v>35</v>
      </c>
      <c r="BI40" s="85" t="s">
        <v>35</v>
      </c>
      <c r="BJ40" s="85" t="s">
        <v>35</v>
      </c>
      <c r="BK40" s="85" t="s">
        <v>35</v>
      </c>
      <c r="BL40" s="80" t="s">
        <v>35</v>
      </c>
      <c r="BM40" s="89" t="s">
        <v>35</v>
      </c>
      <c r="BN40" s="85" t="s">
        <v>35</v>
      </c>
      <c r="BO40" s="85" t="s">
        <v>35</v>
      </c>
      <c r="BP40" s="85" t="s">
        <v>35</v>
      </c>
      <c r="BQ40" s="80" t="s">
        <v>35</v>
      </c>
      <c r="BR40" s="89" t="s">
        <v>35</v>
      </c>
      <c r="BS40" s="85" t="s">
        <v>35</v>
      </c>
      <c r="BT40" s="85" t="s">
        <v>35</v>
      </c>
      <c r="BU40" s="85" t="s">
        <v>35</v>
      </c>
      <c r="BV40" s="85" t="s">
        <v>35</v>
      </c>
      <c r="BW40" s="85" t="s">
        <v>35</v>
      </c>
      <c r="BX40" s="85" t="s">
        <v>35</v>
      </c>
      <c r="BY40" s="73" t="s">
        <v>35</v>
      </c>
      <c r="BZ40" s="73" t="s">
        <v>35</v>
      </c>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row>
    <row r="41" s="984" customFormat="true" ht="15" customHeight="true" x14ac:dyDescent="0.2">
      <c r="A41" s="1155" t="s">
        <v>56</v>
      </c>
      <c r="B41" s="409" t="s">
        <v>49</v>
      </c>
      <c r="C41" s="155">
        <v>4.0999999999999996</v>
      </c>
      <c r="D41" s="154">
        <v>3.7</v>
      </c>
      <c r="E41" s="154">
        <v>4.2</v>
      </c>
      <c r="F41" s="154">
        <v>3</v>
      </c>
      <c r="G41" s="153">
        <v>2.5</v>
      </c>
      <c r="H41" s="152">
        <v>2.1</v>
      </c>
      <c r="I41" s="154">
        <v>2.5</v>
      </c>
      <c r="J41" s="154">
        <v>2</v>
      </c>
      <c r="K41" s="154">
        <v>3.4</v>
      </c>
      <c r="L41" s="151">
        <v>0.5</v>
      </c>
      <c r="M41" s="155">
        <v>4.2</v>
      </c>
      <c r="N41" s="154">
        <v>3.9</v>
      </c>
      <c r="O41" s="154">
        <v>3.6</v>
      </c>
      <c r="P41" s="154">
        <v>4.0999999999999996</v>
      </c>
      <c r="Q41" s="153">
        <v>3.6</v>
      </c>
      <c r="R41" s="152">
        <v>2.5</v>
      </c>
      <c r="S41" s="102" t="s">
        <v>35</v>
      </c>
      <c r="T41" s="154">
        <v>5.6</v>
      </c>
      <c r="U41" s="102" t="s">
        <v>35</v>
      </c>
      <c r="V41" s="154">
        <v>3.1</v>
      </c>
      <c r="W41" s="154">
        <v>5.8</v>
      </c>
      <c r="X41" s="154">
        <v>3.4</v>
      </c>
      <c r="Y41" s="154">
        <v>2</v>
      </c>
      <c r="Z41" s="93" t="s">
        <v>35</v>
      </c>
      <c r="AA41" s="924"/>
      <c r="AB41" s="924"/>
      <c r="AC41" s="924"/>
      <c r="AD41" s="924"/>
      <c r="AE41" s="924"/>
      <c r="AF41" s="924"/>
      <c r="AG41" s="924"/>
      <c r="AH41" s="924"/>
      <c r="AI41" s="924"/>
      <c r="AJ41" s="924"/>
      <c r="AK41" s="924"/>
      <c r="AL41" s="924"/>
      <c r="AM41" s="924"/>
      <c r="AN41" s="924"/>
      <c r="AO41" s="924"/>
      <c r="AP41" s="924"/>
      <c r="AQ41" s="924"/>
      <c r="AR41" s="924"/>
      <c r="AS41" s="924"/>
      <c r="AT41" s="924"/>
      <c r="AU41" s="924"/>
      <c r="AV41" s="924"/>
      <c r="AW41" s="924"/>
      <c r="AX41" s="924"/>
      <c r="AY41" s="924"/>
      <c r="AZ41" s="377"/>
      <c r="BA41" s="1182" t="s">
        <v>56</v>
      </c>
      <c r="BB41" s="651" t="s">
        <v>49</v>
      </c>
      <c r="BC41" s="89" t="s">
        <v>35</v>
      </c>
      <c r="BD41" s="85" t="s">
        <v>35</v>
      </c>
      <c r="BE41" s="85" t="s">
        <v>35</v>
      </c>
      <c r="BF41" s="85" t="s">
        <v>35</v>
      </c>
      <c r="BG41" s="80" t="s">
        <v>35</v>
      </c>
      <c r="BH41" s="89" t="s">
        <v>35</v>
      </c>
      <c r="BI41" s="85" t="s">
        <v>35</v>
      </c>
      <c r="BJ41" s="85" t="s">
        <v>35</v>
      </c>
      <c r="BK41" s="85" t="s">
        <v>35</v>
      </c>
      <c r="BL41" s="80" t="s">
        <v>35</v>
      </c>
      <c r="BM41" s="89" t="s">
        <v>35</v>
      </c>
      <c r="BN41" s="85" t="s">
        <v>35</v>
      </c>
      <c r="BO41" s="85" t="s">
        <v>35</v>
      </c>
      <c r="BP41" s="85" t="s">
        <v>35</v>
      </c>
      <c r="BQ41" s="80" t="s">
        <v>35</v>
      </c>
      <c r="BR41" s="89" t="s">
        <v>35</v>
      </c>
      <c r="BS41" s="85" t="s">
        <v>35</v>
      </c>
      <c r="BT41" s="85" t="s">
        <v>35</v>
      </c>
      <c r="BU41" s="85" t="s">
        <v>35</v>
      </c>
      <c r="BV41" s="85" t="s">
        <v>35</v>
      </c>
      <c r="BW41" s="85" t="s">
        <v>35</v>
      </c>
      <c r="BX41" s="85" t="s">
        <v>35</v>
      </c>
      <c r="BY41" s="73" t="s">
        <v>35</v>
      </c>
      <c r="BZ41" s="73" t="s">
        <v>35</v>
      </c>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row>
    <row r="42" s="984" customFormat="true" ht="15" customHeight="true" x14ac:dyDescent="0.2">
      <c r="A42" s="1155"/>
      <c r="B42" s="409" t="s">
        <v>48</v>
      </c>
      <c r="C42" s="155">
        <v>95.9</v>
      </c>
      <c r="D42" s="154">
        <v>96.3</v>
      </c>
      <c r="E42" s="154">
        <v>95.8</v>
      </c>
      <c r="F42" s="154">
        <v>97</v>
      </c>
      <c r="G42" s="153">
        <v>97.5</v>
      </c>
      <c r="H42" s="152">
        <v>97.9</v>
      </c>
      <c r="I42" s="154">
        <v>97.5</v>
      </c>
      <c r="J42" s="154">
        <v>98</v>
      </c>
      <c r="K42" s="154">
        <v>96.6</v>
      </c>
      <c r="L42" s="151">
        <v>99.5</v>
      </c>
      <c r="M42" s="155">
        <v>95.8</v>
      </c>
      <c r="N42" s="154">
        <v>96.1</v>
      </c>
      <c r="O42" s="154">
        <v>96.4</v>
      </c>
      <c r="P42" s="154">
        <v>95.9</v>
      </c>
      <c r="Q42" s="153">
        <v>96.4</v>
      </c>
      <c r="R42" s="152">
        <v>97.5</v>
      </c>
      <c r="S42" s="102" t="s">
        <v>35</v>
      </c>
      <c r="T42" s="154">
        <v>94.4</v>
      </c>
      <c r="U42" s="102" t="s">
        <v>35</v>
      </c>
      <c r="V42" s="154">
        <v>96.9</v>
      </c>
      <c r="W42" s="154">
        <v>94.2</v>
      </c>
      <c r="X42" s="154">
        <v>96.6</v>
      </c>
      <c r="Y42" s="154">
        <v>98</v>
      </c>
      <c r="Z42" s="93" t="s">
        <v>35</v>
      </c>
      <c r="AA42" s="924"/>
      <c r="AB42" s="924"/>
      <c r="AC42" s="924"/>
      <c r="AD42" s="924"/>
      <c r="AE42" s="924"/>
      <c r="AF42" s="924"/>
      <c r="AG42" s="924"/>
      <c r="AH42" s="924"/>
      <c r="AI42" s="924"/>
      <c r="AJ42" s="924"/>
      <c r="AK42" s="924"/>
      <c r="AL42" s="924"/>
      <c r="AM42" s="924"/>
      <c r="AN42" s="924"/>
      <c r="AO42" s="924"/>
      <c r="AP42" s="924"/>
      <c r="AQ42" s="924"/>
      <c r="AR42" s="924"/>
      <c r="AS42" s="924"/>
      <c r="AT42" s="924"/>
      <c r="AU42" s="924"/>
      <c r="AV42" s="924"/>
      <c r="AW42" s="924"/>
      <c r="AX42" s="924"/>
      <c r="AY42" s="924"/>
      <c r="AZ42" s="377"/>
      <c r="BA42" s="1182"/>
      <c r="BB42" s="651" t="s">
        <v>48</v>
      </c>
      <c r="BC42" s="89" t="s">
        <v>35</v>
      </c>
      <c r="BD42" s="85" t="s">
        <v>35</v>
      </c>
      <c r="BE42" s="85" t="s">
        <v>35</v>
      </c>
      <c r="BF42" s="85" t="s">
        <v>35</v>
      </c>
      <c r="BG42" s="80" t="s">
        <v>35</v>
      </c>
      <c r="BH42" s="89" t="s">
        <v>35</v>
      </c>
      <c r="BI42" s="85" t="s">
        <v>35</v>
      </c>
      <c r="BJ42" s="85" t="s">
        <v>35</v>
      </c>
      <c r="BK42" s="85" t="s">
        <v>35</v>
      </c>
      <c r="BL42" s="80" t="s">
        <v>35</v>
      </c>
      <c r="BM42" s="89" t="s">
        <v>35</v>
      </c>
      <c r="BN42" s="85" t="s">
        <v>35</v>
      </c>
      <c r="BO42" s="85" t="s">
        <v>35</v>
      </c>
      <c r="BP42" s="85" t="s">
        <v>35</v>
      </c>
      <c r="BQ42" s="80" t="s">
        <v>35</v>
      </c>
      <c r="BR42" s="89" t="s">
        <v>35</v>
      </c>
      <c r="BS42" s="85" t="s">
        <v>35</v>
      </c>
      <c r="BT42" s="85" t="s">
        <v>35</v>
      </c>
      <c r="BU42" s="85" t="s">
        <v>35</v>
      </c>
      <c r="BV42" s="85" t="s">
        <v>35</v>
      </c>
      <c r="BW42" s="85" t="s">
        <v>35</v>
      </c>
      <c r="BX42" s="85" t="s">
        <v>35</v>
      </c>
      <c r="BY42" s="73" t="s">
        <v>35</v>
      </c>
      <c r="BZ42" s="73" t="s">
        <v>35</v>
      </c>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row>
    <row r="43" s="984" customFormat="true" ht="15" customHeight="true" x14ac:dyDescent="0.2">
      <c r="A43" s="1155" t="s">
        <v>53</v>
      </c>
      <c r="B43" s="409" t="s">
        <v>49</v>
      </c>
      <c r="C43" s="105" t="s">
        <v>35</v>
      </c>
      <c r="D43" s="102" t="s">
        <v>35</v>
      </c>
      <c r="E43" s="102" t="s">
        <v>35</v>
      </c>
      <c r="F43" s="102" t="s">
        <v>35</v>
      </c>
      <c r="G43" s="99" t="s">
        <v>35</v>
      </c>
      <c r="H43" s="96" t="s">
        <v>35</v>
      </c>
      <c r="I43" s="102" t="s">
        <v>35</v>
      </c>
      <c r="J43" s="102" t="s">
        <v>35</v>
      </c>
      <c r="K43" s="102" t="s">
        <v>35</v>
      </c>
      <c r="L43" s="93" t="s">
        <v>35</v>
      </c>
      <c r="M43" s="105" t="s">
        <v>35</v>
      </c>
      <c r="N43" s="102" t="s">
        <v>35</v>
      </c>
      <c r="O43" s="102" t="s">
        <v>35</v>
      </c>
      <c r="P43" s="102" t="s">
        <v>35</v>
      </c>
      <c r="Q43" s="99" t="s">
        <v>35</v>
      </c>
      <c r="R43" s="96" t="s">
        <v>35</v>
      </c>
      <c r="S43" s="102" t="s">
        <v>35</v>
      </c>
      <c r="T43" s="102" t="s">
        <v>35</v>
      </c>
      <c r="U43" s="102" t="s">
        <v>35</v>
      </c>
      <c r="V43" s="102" t="s">
        <v>35</v>
      </c>
      <c r="W43" s="102" t="s">
        <v>35</v>
      </c>
      <c r="X43" s="102" t="s">
        <v>35</v>
      </c>
      <c r="Y43" s="102" t="s">
        <v>35</v>
      </c>
      <c r="Z43" s="93" t="s">
        <v>35</v>
      </c>
      <c r="AA43" s="924"/>
      <c r="AB43" s="924"/>
      <c r="AC43" s="924"/>
      <c r="AD43" s="924"/>
      <c r="AE43" s="924"/>
      <c r="AF43" s="924"/>
      <c r="AG43" s="924"/>
      <c r="AH43" s="924"/>
      <c r="AI43" s="924"/>
      <c r="AJ43" s="924"/>
      <c r="AK43" s="924"/>
      <c r="AL43" s="924"/>
      <c r="AM43" s="924"/>
      <c r="AN43" s="924"/>
      <c r="AO43" s="924"/>
      <c r="AP43" s="924"/>
      <c r="AQ43" s="924"/>
      <c r="AR43" s="924"/>
      <c r="AS43" s="924"/>
      <c r="AT43" s="924"/>
      <c r="AU43" s="924"/>
      <c r="AV43" s="924"/>
      <c r="AW43" s="924"/>
      <c r="AX43" s="924"/>
      <c r="AY43" s="924"/>
      <c r="AZ43" s="377"/>
      <c r="BA43" s="1182" t="s">
        <v>53</v>
      </c>
      <c r="BB43" s="651" t="s">
        <v>49</v>
      </c>
      <c r="BC43" s="89" t="s">
        <v>35</v>
      </c>
      <c r="BD43" s="85" t="s">
        <v>35</v>
      </c>
      <c r="BE43" s="85" t="s">
        <v>35</v>
      </c>
      <c r="BF43" s="85" t="s">
        <v>35</v>
      </c>
      <c r="BG43" s="80" t="s">
        <v>35</v>
      </c>
      <c r="BH43" s="89" t="s">
        <v>35</v>
      </c>
      <c r="BI43" s="85" t="s">
        <v>35</v>
      </c>
      <c r="BJ43" s="85" t="s">
        <v>35</v>
      </c>
      <c r="BK43" s="85" t="s">
        <v>35</v>
      </c>
      <c r="BL43" s="80" t="s">
        <v>35</v>
      </c>
      <c r="BM43" s="89" t="s">
        <v>35</v>
      </c>
      <c r="BN43" s="85" t="s">
        <v>35</v>
      </c>
      <c r="BO43" s="85" t="s">
        <v>35</v>
      </c>
      <c r="BP43" s="85" t="s">
        <v>35</v>
      </c>
      <c r="BQ43" s="80" t="s">
        <v>35</v>
      </c>
      <c r="BR43" s="89" t="s">
        <v>35</v>
      </c>
      <c r="BS43" s="85" t="s">
        <v>35</v>
      </c>
      <c r="BT43" s="85" t="s">
        <v>35</v>
      </c>
      <c r="BU43" s="85" t="s">
        <v>35</v>
      </c>
      <c r="BV43" s="85" t="s">
        <v>35</v>
      </c>
      <c r="BW43" s="85" t="s">
        <v>35</v>
      </c>
      <c r="BX43" s="85" t="s">
        <v>35</v>
      </c>
      <c r="BY43" s="73" t="s">
        <v>35</v>
      </c>
      <c r="BZ43" s="73" t="s">
        <v>35</v>
      </c>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row>
    <row r="44" s="984" customFormat="true" ht="15" customHeight="true" x14ac:dyDescent="0.2">
      <c r="A44" s="1155"/>
      <c r="B44" s="409" t="s">
        <v>48</v>
      </c>
      <c r="C44" s="105" t="s">
        <v>35</v>
      </c>
      <c r="D44" s="102" t="s">
        <v>35</v>
      </c>
      <c r="E44" s="102" t="s">
        <v>35</v>
      </c>
      <c r="F44" s="102" t="s">
        <v>35</v>
      </c>
      <c r="G44" s="99" t="s">
        <v>35</v>
      </c>
      <c r="H44" s="96" t="s">
        <v>35</v>
      </c>
      <c r="I44" s="102" t="s">
        <v>35</v>
      </c>
      <c r="J44" s="102" t="s">
        <v>35</v>
      </c>
      <c r="K44" s="102" t="s">
        <v>35</v>
      </c>
      <c r="L44" s="93" t="s">
        <v>35</v>
      </c>
      <c r="M44" s="105" t="s">
        <v>35</v>
      </c>
      <c r="N44" s="102" t="s">
        <v>35</v>
      </c>
      <c r="O44" s="102" t="s">
        <v>35</v>
      </c>
      <c r="P44" s="102" t="s">
        <v>35</v>
      </c>
      <c r="Q44" s="99" t="s">
        <v>35</v>
      </c>
      <c r="R44" s="96" t="s">
        <v>35</v>
      </c>
      <c r="S44" s="102" t="s">
        <v>35</v>
      </c>
      <c r="T44" s="102" t="s">
        <v>35</v>
      </c>
      <c r="U44" s="102" t="s">
        <v>35</v>
      </c>
      <c r="V44" s="102" t="s">
        <v>35</v>
      </c>
      <c r="W44" s="102" t="s">
        <v>35</v>
      </c>
      <c r="X44" s="102" t="s">
        <v>35</v>
      </c>
      <c r="Y44" s="102" t="s">
        <v>35</v>
      </c>
      <c r="Z44" s="93" t="s">
        <v>35</v>
      </c>
      <c r="AA44" s="924"/>
      <c r="AB44" s="924"/>
      <c r="AC44" s="924"/>
      <c r="AD44" s="924"/>
      <c r="AE44" s="924"/>
      <c r="AF44" s="924"/>
      <c r="AG44" s="924"/>
      <c r="AH44" s="924"/>
      <c r="AI44" s="924"/>
      <c r="AJ44" s="924"/>
      <c r="AK44" s="924"/>
      <c r="AL44" s="924"/>
      <c r="AM44" s="924"/>
      <c r="AN44" s="924"/>
      <c r="AO44" s="924"/>
      <c r="AP44" s="924"/>
      <c r="AQ44" s="924"/>
      <c r="AR44" s="924"/>
      <c r="AS44" s="924"/>
      <c r="AT44" s="924"/>
      <c r="AU44" s="924"/>
      <c r="AV44" s="924"/>
      <c r="AW44" s="924"/>
      <c r="AX44" s="924"/>
      <c r="AY44" s="924"/>
      <c r="AZ44" s="377"/>
      <c r="BA44" s="1182"/>
      <c r="BB44" s="651" t="s">
        <v>48</v>
      </c>
      <c r="BC44" s="89" t="s">
        <v>35</v>
      </c>
      <c r="BD44" s="85" t="s">
        <v>35</v>
      </c>
      <c r="BE44" s="85" t="s">
        <v>35</v>
      </c>
      <c r="BF44" s="85" t="s">
        <v>35</v>
      </c>
      <c r="BG44" s="80" t="s">
        <v>35</v>
      </c>
      <c r="BH44" s="89" t="s">
        <v>35</v>
      </c>
      <c r="BI44" s="85" t="s">
        <v>35</v>
      </c>
      <c r="BJ44" s="85" t="s">
        <v>35</v>
      </c>
      <c r="BK44" s="85" t="s">
        <v>35</v>
      </c>
      <c r="BL44" s="80" t="s">
        <v>35</v>
      </c>
      <c r="BM44" s="89" t="s">
        <v>35</v>
      </c>
      <c r="BN44" s="85" t="s">
        <v>35</v>
      </c>
      <c r="BO44" s="85" t="s">
        <v>35</v>
      </c>
      <c r="BP44" s="85" t="s">
        <v>35</v>
      </c>
      <c r="BQ44" s="80" t="s">
        <v>35</v>
      </c>
      <c r="BR44" s="89" t="s">
        <v>35</v>
      </c>
      <c r="BS44" s="85" t="s">
        <v>35</v>
      </c>
      <c r="BT44" s="85" t="s">
        <v>35</v>
      </c>
      <c r="BU44" s="85" t="s">
        <v>35</v>
      </c>
      <c r="BV44" s="85" t="s">
        <v>35</v>
      </c>
      <c r="BW44" s="85" t="s">
        <v>35</v>
      </c>
      <c r="BX44" s="85" t="s">
        <v>35</v>
      </c>
      <c r="BY44" s="73" t="s">
        <v>35</v>
      </c>
      <c r="BZ44" s="73" t="s">
        <v>35</v>
      </c>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row>
    <row r="45" s="984" customFormat="true" ht="15" customHeight="true" x14ac:dyDescent="0.2">
      <c r="A45" s="1155" t="s">
        <v>52</v>
      </c>
      <c r="B45" s="409" t="s">
        <v>49</v>
      </c>
      <c r="C45" s="105" t="s">
        <v>35</v>
      </c>
      <c r="D45" s="102" t="s">
        <v>35</v>
      </c>
      <c r="E45" s="102" t="s">
        <v>35</v>
      </c>
      <c r="F45" s="102" t="s">
        <v>35</v>
      </c>
      <c r="G45" s="99" t="s">
        <v>35</v>
      </c>
      <c r="H45" s="96" t="s">
        <v>35</v>
      </c>
      <c r="I45" s="102" t="s">
        <v>35</v>
      </c>
      <c r="J45" s="102" t="s">
        <v>35</v>
      </c>
      <c r="K45" s="102" t="s">
        <v>35</v>
      </c>
      <c r="L45" s="93" t="s">
        <v>35</v>
      </c>
      <c r="M45" s="105" t="s">
        <v>35</v>
      </c>
      <c r="N45" s="102" t="s">
        <v>35</v>
      </c>
      <c r="O45" s="102" t="s">
        <v>35</v>
      </c>
      <c r="P45" s="102" t="s">
        <v>35</v>
      </c>
      <c r="Q45" s="99" t="s">
        <v>35</v>
      </c>
      <c r="R45" s="96" t="s">
        <v>35</v>
      </c>
      <c r="S45" s="102" t="s">
        <v>35</v>
      </c>
      <c r="T45" s="102" t="s">
        <v>35</v>
      </c>
      <c r="U45" s="102" t="s">
        <v>35</v>
      </c>
      <c r="V45" s="102" t="s">
        <v>35</v>
      </c>
      <c r="W45" s="102" t="s">
        <v>35</v>
      </c>
      <c r="X45" s="102" t="s">
        <v>35</v>
      </c>
      <c r="Y45" s="102" t="s">
        <v>35</v>
      </c>
      <c r="Z45" s="93" t="s">
        <v>35</v>
      </c>
      <c r="AA45" s="924"/>
      <c r="AB45" s="924"/>
      <c r="AC45" s="924"/>
      <c r="AD45" s="924"/>
      <c r="AE45" s="924"/>
      <c r="AF45" s="924"/>
      <c r="AG45" s="924"/>
      <c r="AH45" s="924"/>
      <c r="AI45" s="924"/>
      <c r="AJ45" s="924"/>
      <c r="AK45" s="924"/>
      <c r="AL45" s="924"/>
      <c r="AM45" s="924"/>
      <c r="AN45" s="924"/>
      <c r="AO45" s="924"/>
      <c r="AP45" s="924"/>
      <c r="AQ45" s="924"/>
      <c r="AR45" s="924"/>
      <c r="AS45" s="924"/>
      <c r="AT45" s="924"/>
      <c r="AU45" s="924"/>
      <c r="AV45" s="924"/>
      <c r="AW45" s="924"/>
      <c r="AX45" s="924"/>
      <c r="AY45" s="924"/>
      <c r="AZ45" s="377"/>
      <c r="BA45" s="1182" t="s">
        <v>52</v>
      </c>
      <c r="BB45" s="651" t="s">
        <v>49</v>
      </c>
      <c r="BC45" s="89" t="s">
        <v>35</v>
      </c>
      <c r="BD45" s="85" t="s">
        <v>35</v>
      </c>
      <c r="BE45" s="85" t="s">
        <v>35</v>
      </c>
      <c r="BF45" s="85" t="s">
        <v>35</v>
      </c>
      <c r="BG45" s="80" t="s">
        <v>35</v>
      </c>
      <c r="BH45" s="89" t="s">
        <v>35</v>
      </c>
      <c r="BI45" s="85" t="s">
        <v>35</v>
      </c>
      <c r="BJ45" s="85" t="s">
        <v>35</v>
      </c>
      <c r="BK45" s="85" t="s">
        <v>35</v>
      </c>
      <c r="BL45" s="80" t="s">
        <v>35</v>
      </c>
      <c r="BM45" s="89" t="s">
        <v>35</v>
      </c>
      <c r="BN45" s="85" t="s">
        <v>35</v>
      </c>
      <c r="BO45" s="85" t="s">
        <v>35</v>
      </c>
      <c r="BP45" s="85" t="s">
        <v>35</v>
      </c>
      <c r="BQ45" s="80" t="s">
        <v>35</v>
      </c>
      <c r="BR45" s="89" t="s">
        <v>35</v>
      </c>
      <c r="BS45" s="85" t="s">
        <v>35</v>
      </c>
      <c r="BT45" s="85" t="s">
        <v>35</v>
      </c>
      <c r="BU45" s="85" t="s">
        <v>35</v>
      </c>
      <c r="BV45" s="85" t="s">
        <v>35</v>
      </c>
      <c r="BW45" s="85" t="s">
        <v>35</v>
      </c>
      <c r="BX45" s="85" t="s">
        <v>35</v>
      </c>
      <c r="BY45" s="73" t="s">
        <v>35</v>
      </c>
      <c r="BZ45" s="73" t="s">
        <v>35</v>
      </c>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row>
    <row r="46" s="984" customFormat="true" ht="15" customHeight="true" x14ac:dyDescent="0.2">
      <c r="A46" s="1155"/>
      <c r="B46" s="409" t="s">
        <v>48</v>
      </c>
      <c r="C46" s="105" t="s">
        <v>35</v>
      </c>
      <c r="D46" s="102" t="s">
        <v>35</v>
      </c>
      <c r="E46" s="102" t="s">
        <v>35</v>
      </c>
      <c r="F46" s="102" t="s">
        <v>35</v>
      </c>
      <c r="G46" s="99" t="s">
        <v>35</v>
      </c>
      <c r="H46" s="96" t="s">
        <v>35</v>
      </c>
      <c r="I46" s="102" t="s">
        <v>35</v>
      </c>
      <c r="J46" s="102" t="s">
        <v>35</v>
      </c>
      <c r="K46" s="102" t="s">
        <v>35</v>
      </c>
      <c r="L46" s="93" t="s">
        <v>35</v>
      </c>
      <c r="M46" s="105" t="s">
        <v>35</v>
      </c>
      <c r="N46" s="102" t="s">
        <v>35</v>
      </c>
      <c r="O46" s="102" t="s">
        <v>35</v>
      </c>
      <c r="P46" s="102" t="s">
        <v>35</v>
      </c>
      <c r="Q46" s="99" t="s">
        <v>35</v>
      </c>
      <c r="R46" s="96" t="s">
        <v>35</v>
      </c>
      <c r="S46" s="102" t="s">
        <v>35</v>
      </c>
      <c r="T46" s="102" t="s">
        <v>35</v>
      </c>
      <c r="U46" s="102" t="s">
        <v>35</v>
      </c>
      <c r="V46" s="102" t="s">
        <v>35</v>
      </c>
      <c r="W46" s="102" t="s">
        <v>35</v>
      </c>
      <c r="X46" s="102" t="s">
        <v>35</v>
      </c>
      <c r="Y46" s="102" t="s">
        <v>35</v>
      </c>
      <c r="Z46" s="93" t="s">
        <v>35</v>
      </c>
      <c r="AA46" s="924"/>
      <c r="AB46" s="924"/>
      <c r="AC46" s="924"/>
      <c r="AD46" s="924"/>
      <c r="AE46" s="924"/>
      <c r="AF46" s="924"/>
      <c r="AG46" s="924"/>
      <c r="AH46" s="924"/>
      <c r="AI46" s="924"/>
      <c r="AJ46" s="924"/>
      <c r="AK46" s="924"/>
      <c r="AL46" s="924"/>
      <c r="AM46" s="924"/>
      <c r="AN46" s="924"/>
      <c r="AO46" s="924"/>
      <c r="AP46" s="924"/>
      <c r="AQ46" s="924"/>
      <c r="AR46" s="924"/>
      <c r="AS46" s="924"/>
      <c r="AT46" s="924"/>
      <c r="AU46" s="924"/>
      <c r="AV46" s="924"/>
      <c r="AW46" s="924"/>
      <c r="AX46" s="924"/>
      <c r="AY46" s="924"/>
      <c r="AZ46" s="377"/>
      <c r="BA46" s="1182"/>
      <c r="BB46" s="651" t="s">
        <v>48</v>
      </c>
      <c r="BC46" s="89" t="s">
        <v>35</v>
      </c>
      <c r="BD46" s="85" t="s">
        <v>35</v>
      </c>
      <c r="BE46" s="85" t="s">
        <v>35</v>
      </c>
      <c r="BF46" s="85" t="s">
        <v>35</v>
      </c>
      <c r="BG46" s="80" t="s">
        <v>35</v>
      </c>
      <c r="BH46" s="89" t="s">
        <v>35</v>
      </c>
      <c r="BI46" s="85" t="s">
        <v>35</v>
      </c>
      <c r="BJ46" s="85" t="s">
        <v>35</v>
      </c>
      <c r="BK46" s="85" t="s">
        <v>35</v>
      </c>
      <c r="BL46" s="80" t="s">
        <v>35</v>
      </c>
      <c r="BM46" s="89" t="s">
        <v>35</v>
      </c>
      <c r="BN46" s="85" t="s">
        <v>35</v>
      </c>
      <c r="BO46" s="85" t="s">
        <v>35</v>
      </c>
      <c r="BP46" s="85" t="s">
        <v>35</v>
      </c>
      <c r="BQ46" s="80" t="s">
        <v>35</v>
      </c>
      <c r="BR46" s="89" t="s">
        <v>35</v>
      </c>
      <c r="BS46" s="85" t="s">
        <v>35</v>
      </c>
      <c r="BT46" s="85" t="s">
        <v>35</v>
      </c>
      <c r="BU46" s="85" t="s">
        <v>35</v>
      </c>
      <c r="BV46" s="85" t="s">
        <v>35</v>
      </c>
      <c r="BW46" s="85" t="s">
        <v>35</v>
      </c>
      <c r="BX46" s="85" t="s">
        <v>35</v>
      </c>
      <c r="BY46" s="73" t="s">
        <v>35</v>
      </c>
      <c r="BZ46" s="73" t="s">
        <v>35</v>
      </c>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row>
    <row r="47" s="339" customFormat="true" ht="15" customHeight="true" x14ac:dyDescent="0.2">
      <c r="A47" s="1155" t="s">
        <v>102</v>
      </c>
      <c r="B47" s="409" t="s">
        <v>101</v>
      </c>
      <c r="C47" s="105" t="s">
        <v>35</v>
      </c>
      <c r="D47" s="102" t="s">
        <v>35</v>
      </c>
      <c r="E47" s="102" t="s">
        <v>35</v>
      </c>
      <c r="F47" s="102" t="s">
        <v>35</v>
      </c>
      <c r="G47" s="99" t="s">
        <v>35</v>
      </c>
      <c r="H47" s="96" t="s">
        <v>35</v>
      </c>
      <c r="I47" s="102" t="s">
        <v>35</v>
      </c>
      <c r="J47" s="102" t="s">
        <v>35</v>
      </c>
      <c r="K47" s="102" t="s">
        <v>35</v>
      </c>
      <c r="L47" s="93" t="s">
        <v>35</v>
      </c>
      <c r="M47" s="105" t="s">
        <v>35</v>
      </c>
      <c r="N47" s="102" t="s">
        <v>35</v>
      </c>
      <c r="O47" s="102" t="s">
        <v>35</v>
      </c>
      <c r="P47" s="102" t="s">
        <v>35</v>
      </c>
      <c r="Q47" s="99" t="s">
        <v>35</v>
      </c>
      <c r="R47" s="96" t="s">
        <v>35</v>
      </c>
      <c r="S47" s="102" t="s">
        <v>35</v>
      </c>
      <c r="T47" s="102" t="s">
        <v>35</v>
      </c>
      <c r="U47" s="102" t="s">
        <v>35</v>
      </c>
      <c r="V47" s="102" t="s">
        <v>35</v>
      </c>
      <c r="W47" s="102" t="s">
        <v>35</v>
      </c>
      <c r="X47" s="102" t="s">
        <v>35</v>
      </c>
      <c r="Y47" s="102" t="s">
        <v>35</v>
      </c>
      <c r="Z47" s="93" t="s">
        <v>35</v>
      </c>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76"/>
      <c r="BA47" s="1182" t="s">
        <v>102</v>
      </c>
      <c r="BB47" s="651" t="s">
        <v>101</v>
      </c>
      <c r="BC47" s="89" t="s">
        <v>35</v>
      </c>
      <c r="BD47" s="85" t="s">
        <v>35</v>
      </c>
      <c r="BE47" s="85" t="s">
        <v>35</v>
      </c>
      <c r="BF47" s="85" t="s">
        <v>35</v>
      </c>
      <c r="BG47" s="80" t="s">
        <v>35</v>
      </c>
      <c r="BH47" s="89" t="s">
        <v>35</v>
      </c>
      <c r="BI47" s="85" t="s">
        <v>35</v>
      </c>
      <c r="BJ47" s="85" t="s">
        <v>35</v>
      </c>
      <c r="BK47" s="85" t="s">
        <v>35</v>
      </c>
      <c r="BL47" s="80" t="s">
        <v>35</v>
      </c>
      <c r="BM47" s="89" t="s">
        <v>35</v>
      </c>
      <c r="BN47" s="85" t="s">
        <v>35</v>
      </c>
      <c r="BO47" s="85" t="s">
        <v>35</v>
      </c>
      <c r="BP47" s="85" t="s">
        <v>35</v>
      </c>
      <c r="BQ47" s="80" t="s">
        <v>35</v>
      </c>
      <c r="BR47" s="89" t="s">
        <v>35</v>
      </c>
      <c r="BS47" s="85" t="s">
        <v>35</v>
      </c>
      <c r="BT47" s="85" t="s">
        <v>35</v>
      </c>
      <c r="BU47" s="85" t="s">
        <v>35</v>
      </c>
      <c r="BV47" s="85" t="s">
        <v>35</v>
      </c>
      <c r="BW47" s="85" t="s">
        <v>35</v>
      </c>
      <c r="BX47" s="85" t="s">
        <v>35</v>
      </c>
      <c r="BY47" s="73" t="s">
        <v>35</v>
      </c>
      <c r="BZ47" s="73" t="s">
        <v>35</v>
      </c>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row>
    <row r="48" s="339" customFormat="true" ht="15" customHeight="true" x14ac:dyDescent="0.2">
      <c r="A48" s="1155"/>
      <c r="B48" s="409" t="s">
        <v>100</v>
      </c>
      <c r="C48" s="105" t="s">
        <v>35</v>
      </c>
      <c r="D48" s="102" t="s">
        <v>35</v>
      </c>
      <c r="E48" s="102" t="s">
        <v>35</v>
      </c>
      <c r="F48" s="102" t="s">
        <v>35</v>
      </c>
      <c r="G48" s="99" t="s">
        <v>35</v>
      </c>
      <c r="H48" s="96" t="s">
        <v>35</v>
      </c>
      <c r="I48" s="102" t="s">
        <v>35</v>
      </c>
      <c r="J48" s="102" t="s">
        <v>35</v>
      </c>
      <c r="K48" s="102" t="s">
        <v>35</v>
      </c>
      <c r="L48" s="93" t="s">
        <v>35</v>
      </c>
      <c r="M48" s="105" t="s">
        <v>35</v>
      </c>
      <c r="N48" s="102" t="s">
        <v>35</v>
      </c>
      <c r="O48" s="102" t="s">
        <v>35</v>
      </c>
      <c r="P48" s="102" t="s">
        <v>35</v>
      </c>
      <c r="Q48" s="99" t="s">
        <v>35</v>
      </c>
      <c r="R48" s="96" t="s">
        <v>35</v>
      </c>
      <c r="S48" s="102" t="s">
        <v>35</v>
      </c>
      <c r="T48" s="102" t="s">
        <v>35</v>
      </c>
      <c r="U48" s="102" t="s">
        <v>35</v>
      </c>
      <c r="V48" s="102" t="s">
        <v>35</v>
      </c>
      <c r="W48" s="102" t="s">
        <v>35</v>
      </c>
      <c r="X48" s="102" t="s">
        <v>35</v>
      </c>
      <c r="Y48" s="102" t="s">
        <v>35</v>
      </c>
      <c r="Z48" s="93" t="s">
        <v>35</v>
      </c>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76"/>
      <c r="BA48" s="1182"/>
      <c r="BB48" s="651" t="s">
        <v>100</v>
      </c>
      <c r="BC48" s="89" t="s">
        <v>35</v>
      </c>
      <c r="BD48" s="85" t="s">
        <v>35</v>
      </c>
      <c r="BE48" s="85" t="s">
        <v>35</v>
      </c>
      <c r="BF48" s="85" t="s">
        <v>35</v>
      </c>
      <c r="BG48" s="80" t="s">
        <v>35</v>
      </c>
      <c r="BH48" s="89" t="s">
        <v>35</v>
      </c>
      <c r="BI48" s="85" t="s">
        <v>35</v>
      </c>
      <c r="BJ48" s="85" t="s">
        <v>35</v>
      </c>
      <c r="BK48" s="85" t="s">
        <v>35</v>
      </c>
      <c r="BL48" s="80" t="s">
        <v>35</v>
      </c>
      <c r="BM48" s="89" t="s">
        <v>35</v>
      </c>
      <c r="BN48" s="85" t="s">
        <v>35</v>
      </c>
      <c r="BO48" s="85" t="s">
        <v>35</v>
      </c>
      <c r="BP48" s="85" t="s">
        <v>35</v>
      </c>
      <c r="BQ48" s="80" t="s">
        <v>35</v>
      </c>
      <c r="BR48" s="89" t="s">
        <v>35</v>
      </c>
      <c r="BS48" s="85" t="s">
        <v>35</v>
      </c>
      <c r="BT48" s="85" t="s">
        <v>35</v>
      </c>
      <c r="BU48" s="85" t="s">
        <v>35</v>
      </c>
      <c r="BV48" s="85" t="s">
        <v>35</v>
      </c>
      <c r="BW48" s="85" t="s">
        <v>35</v>
      </c>
      <c r="BX48" s="85" t="s">
        <v>35</v>
      </c>
      <c r="BY48" s="73" t="s">
        <v>35</v>
      </c>
      <c r="BZ48" s="73" t="s">
        <v>35</v>
      </c>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row>
    <row r="49" s="339" customFormat="true" ht="15" customHeight="true" x14ac:dyDescent="0.2">
      <c r="A49" s="1155"/>
      <c r="B49" s="409" t="s">
        <v>68</v>
      </c>
      <c r="C49" s="105" t="s">
        <v>35</v>
      </c>
      <c r="D49" s="102" t="s">
        <v>35</v>
      </c>
      <c r="E49" s="102" t="s">
        <v>35</v>
      </c>
      <c r="F49" s="102" t="s">
        <v>35</v>
      </c>
      <c r="G49" s="99" t="s">
        <v>35</v>
      </c>
      <c r="H49" s="96" t="s">
        <v>35</v>
      </c>
      <c r="I49" s="102" t="s">
        <v>35</v>
      </c>
      <c r="J49" s="102" t="s">
        <v>35</v>
      </c>
      <c r="K49" s="102" t="s">
        <v>35</v>
      </c>
      <c r="L49" s="93" t="s">
        <v>35</v>
      </c>
      <c r="M49" s="105" t="s">
        <v>35</v>
      </c>
      <c r="N49" s="102" t="s">
        <v>35</v>
      </c>
      <c r="O49" s="102" t="s">
        <v>35</v>
      </c>
      <c r="P49" s="102" t="s">
        <v>35</v>
      </c>
      <c r="Q49" s="99" t="s">
        <v>35</v>
      </c>
      <c r="R49" s="96" t="s">
        <v>35</v>
      </c>
      <c r="S49" s="102" t="s">
        <v>35</v>
      </c>
      <c r="T49" s="102" t="s">
        <v>35</v>
      </c>
      <c r="U49" s="102" t="s">
        <v>35</v>
      </c>
      <c r="V49" s="102" t="s">
        <v>35</v>
      </c>
      <c r="W49" s="102" t="s">
        <v>35</v>
      </c>
      <c r="X49" s="102" t="s">
        <v>35</v>
      </c>
      <c r="Y49" s="102" t="s">
        <v>35</v>
      </c>
      <c r="Z49" s="93" t="s">
        <v>35</v>
      </c>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76"/>
      <c r="BA49" s="1182"/>
      <c r="BB49" s="651" t="s">
        <v>68</v>
      </c>
      <c r="BC49" s="89" t="s">
        <v>35</v>
      </c>
      <c r="BD49" s="85" t="s">
        <v>35</v>
      </c>
      <c r="BE49" s="85" t="s">
        <v>35</v>
      </c>
      <c r="BF49" s="85" t="s">
        <v>35</v>
      </c>
      <c r="BG49" s="80" t="s">
        <v>35</v>
      </c>
      <c r="BH49" s="89" t="s">
        <v>35</v>
      </c>
      <c r="BI49" s="85" t="s">
        <v>35</v>
      </c>
      <c r="BJ49" s="85" t="s">
        <v>35</v>
      </c>
      <c r="BK49" s="85" t="s">
        <v>35</v>
      </c>
      <c r="BL49" s="80" t="s">
        <v>35</v>
      </c>
      <c r="BM49" s="89" t="s">
        <v>35</v>
      </c>
      <c r="BN49" s="85" t="s">
        <v>35</v>
      </c>
      <c r="BO49" s="85" t="s">
        <v>35</v>
      </c>
      <c r="BP49" s="85" t="s">
        <v>35</v>
      </c>
      <c r="BQ49" s="80" t="s">
        <v>35</v>
      </c>
      <c r="BR49" s="89" t="s">
        <v>35</v>
      </c>
      <c r="BS49" s="85" t="s">
        <v>35</v>
      </c>
      <c r="BT49" s="85" t="s">
        <v>35</v>
      </c>
      <c r="BU49" s="85" t="s">
        <v>35</v>
      </c>
      <c r="BV49" s="85" t="s">
        <v>35</v>
      </c>
      <c r="BW49" s="85" t="s">
        <v>35</v>
      </c>
      <c r="BX49" s="85" t="s">
        <v>35</v>
      </c>
      <c r="BY49" s="73" t="s">
        <v>35</v>
      </c>
      <c r="BZ49" s="73" t="s">
        <v>35</v>
      </c>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row>
    <row r="50" s="339" customFormat="true" ht="15" customHeight="true" x14ac:dyDescent="0.2">
      <c r="A50" s="1155" t="s">
        <v>103</v>
      </c>
      <c r="B50" s="409" t="s">
        <v>101</v>
      </c>
      <c r="C50" s="105" t="s">
        <v>35</v>
      </c>
      <c r="D50" s="102" t="s">
        <v>35</v>
      </c>
      <c r="E50" s="102" t="s">
        <v>35</v>
      </c>
      <c r="F50" s="102" t="s">
        <v>35</v>
      </c>
      <c r="G50" s="99" t="s">
        <v>35</v>
      </c>
      <c r="H50" s="96" t="s">
        <v>35</v>
      </c>
      <c r="I50" s="102" t="s">
        <v>35</v>
      </c>
      <c r="J50" s="102" t="s">
        <v>35</v>
      </c>
      <c r="K50" s="102" t="s">
        <v>35</v>
      </c>
      <c r="L50" s="93" t="s">
        <v>35</v>
      </c>
      <c r="M50" s="105" t="s">
        <v>35</v>
      </c>
      <c r="N50" s="102" t="s">
        <v>35</v>
      </c>
      <c r="O50" s="102" t="s">
        <v>35</v>
      </c>
      <c r="P50" s="102" t="s">
        <v>35</v>
      </c>
      <c r="Q50" s="99" t="s">
        <v>35</v>
      </c>
      <c r="R50" s="96" t="s">
        <v>35</v>
      </c>
      <c r="S50" s="102" t="s">
        <v>35</v>
      </c>
      <c r="T50" s="102" t="s">
        <v>35</v>
      </c>
      <c r="U50" s="102" t="s">
        <v>35</v>
      </c>
      <c r="V50" s="102" t="s">
        <v>35</v>
      </c>
      <c r="W50" s="102" t="s">
        <v>35</v>
      </c>
      <c r="X50" s="102" t="s">
        <v>35</v>
      </c>
      <c r="Y50" s="102" t="s">
        <v>35</v>
      </c>
      <c r="Z50" s="93" t="s">
        <v>35</v>
      </c>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76"/>
      <c r="BA50" s="1182" t="s">
        <v>103</v>
      </c>
      <c r="BB50" s="651" t="s">
        <v>101</v>
      </c>
      <c r="BC50" s="89" t="s">
        <v>35</v>
      </c>
      <c r="BD50" s="85" t="s">
        <v>35</v>
      </c>
      <c r="BE50" s="85" t="s">
        <v>35</v>
      </c>
      <c r="BF50" s="85" t="s">
        <v>35</v>
      </c>
      <c r="BG50" s="80" t="s">
        <v>35</v>
      </c>
      <c r="BH50" s="89" t="s">
        <v>35</v>
      </c>
      <c r="BI50" s="85" t="s">
        <v>35</v>
      </c>
      <c r="BJ50" s="85" t="s">
        <v>35</v>
      </c>
      <c r="BK50" s="85" t="s">
        <v>35</v>
      </c>
      <c r="BL50" s="80" t="s">
        <v>35</v>
      </c>
      <c r="BM50" s="89" t="s">
        <v>35</v>
      </c>
      <c r="BN50" s="85" t="s">
        <v>35</v>
      </c>
      <c r="BO50" s="85" t="s">
        <v>35</v>
      </c>
      <c r="BP50" s="85" t="s">
        <v>35</v>
      </c>
      <c r="BQ50" s="80" t="s">
        <v>35</v>
      </c>
      <c r="BR50" s="89" t="s">
        <v>35</v>
      </c>
      <c r="BS50" s="85" t="s">
        <v>35</v>
      </c>
      <c r="BT50" s="85" t="s">
        <v>35</v>
      </c>
      <c r="BU50" s="85" t="s">
        <v>35</v>
      </c>
      <c r="BV50" s="85" t="s">
        <v>35</v>
      </c>
      <c r="BW50" s="85" t="s">
        <v>35</v>
      </c>
      <c r="BX50" s="85" t="s">
        <v>35</v>
      </c>
      <c r="BY50" s="73" t="s">
        <v>35</v>
      </c>
      <c r="BZ50" s="73" t="s">
        <v>35</v>
      </c>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row>
    <row r="51" s="339" customFormat="true" ht="15" customHeight="true" x14ac:dyDescent="0.2">
      <c r="A51" s="1155"/>
      <c r="B51" s="409" t="s">
        <v>100</v>
      </c>
      <c r="C51" s="105" t="s">
        <v>35</v>
      </c>
      <c r="D51" s="102" t="s">
        <v>35</v>
      </c>
      <c r="E51" s="102" t="s">
        <v>35</v>
      </c>
      <c r="F51" s="102" t="s">
        <v>35</v>
      </c>
      <c r="G51" s="99" t="s">
        <v>35</v>
      </c>
      <c r="H51" s="96" t="s">
        <v>35</v>
      </c>
      <c r="I51" s="102" t="s">
        <v>35</v>
      </c>
      <c r="J51" s="102" t="s">
        <v>35</v>
      </c>
      <c r="K51" s="102" t="s">
        <v>35</v>
      </c>
      <c r="L51" s="93" t="s">
        <v>35</v>
      </c>
      <c r="M51" s="105" t="s">
        <v>35</v>
      </c>
      <c r="N51" s="102" t="s">
        <v>35</v>
      </c>
      <c r="O51" s="102" t="s">
        <v>35</v>
      </c>
      <c r="P51" s="102" t="s">
        <v>35</v>
      </c>
      <c r="Q51" s="99" t="s">
        <v>35</v>
      </c>
      <c r="R51" s="96" t="s">
        <v>35</v>
      </c>
      <c r="S51" s="102" t="s">
        <v>35</v>
      </c>
      <c r="T51" s="102" t="s">
        <v>35</v>
      </c>
      <c r="U51" s="102" t="s">
        <v>35</v>
      </c>
      <c r="V51" s="102" t="s">
        <v>35</v>
      </c>
      <c r="W51" s="102" t="s">
        <v>35</v>
      </c>
      <c r="X51" s="102" t="s">
        <v>35</v>
      </c>
      <c r="Y51" s="102" t="s">
        <v>35</v>
      </c>
      <c r="Z51" s="93" t="s">
        <v>35</v>
      </c>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76"/>
      <c r="BA51" s="1182"/>
      <c r="BB51" s="651" t="s">
        <v>100</v>
      </c>
      <c r="BC51" s="89" t="s">
        <v>35</v>
      </c>
      <c r="BD51" s="85" t="s">
        <v>35</v>
      </c>
      <c r="BE51" s="85" t="s">
        <v>35</v>
      </c>
      <c r="BF51" s="85" t="s">
        <v>35</v>
      </c>
      <c r="BG51" s="80" t="s">
        <v>35</v>
      </c>
      <c r="BH51" s="89" t="s">
        <v>35</v>
      </c>
      <c r="BI51" s="85" t="s">
        <v>35</v>
      </c>
      <c r="BJ51" s="85" t="s">
        <v>35</v>
      </c>
      <c r="BK51" s="85" t="s">
        <v>35</v>
      </c>
      <c r="BL51" s="80" t="s">
        <v>35</v>
      </c>
      <c r="BM51" s="89" t="s">
        <v>35</v>
      </c>
      <c r="BN51" s="85" t="s">
        <v>35</v>
      </c>
      <c r="BO51" s="85" t="s">
        <v>35</v>
      </c>
      <c r="BP51" s="85" t="s">
        <v>35</v>
      </c>
      <c r="BQ51" s="80" t="s">
        <v>35</v>
      </c>
      <c r="BR51" s="89" t="s">
        <v>35</v>
      </c>
      <c r="BS51" s="85" t="s">
        <v>35</v>
      </c>
      <c r="BT51" s="85" t="s">
        <v>35</v>
      </c>
      <c r="BU51" s="85" t="s">
        <v>35</v>
      </c>
      <c r="BV51" s="85" t="s">
        <v>35</v>
      </c>
      <c r="BW51" s="85" t="s">
        <v>35</v>
      </c>
      <c r="BX51" s="85" t="s">
        <v>35</v>
      </c>
      <c r="BY51" s="73" t="s">
        <v>35</v>
      </c>
      <c r="BZ51" s="73" t="s">
        <v>35</v>
      </c>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row>
    <row r="52" s="339" customFormat="true" ht="15" customHeight="true" x14ac:dyDescent="0.2">
      <c r="A52" s="1155"/>
      <c r="B52" s="409" t="s">
        <v>68</v>
      </c>
      <c r="C52" s="105" t="s">
        <v>35</v>
      </c>
      <c r="D52" s="102" t="s">
        <v>35</v>
      </c>
      <c r="E52" s="102" t="s">
        <v>35</v>
      </c>
      <c r="F52" s="102" t="s">
        <v>35</v>
      </c>
      <c r="G52" s="99" t="s">
        <v>35</v>
      </c>
      <c r="H52" s="96" t="s">
        <v>35</v>
      </c>
      <c r="I52" s="102" t="s">
        <v>35</v>
      </c>
      <c r="J52" s="102" t="s">
        <v>35</v>
      </c>
      <c r="K52" s="102" t="s">
        <v>35</v>
      </c>
      <c r="L52" s="93" t="s">
        <v>35</v>
      </c>
      <c r="M52" s="105" t="s">
        <v>35</v>
      </c>
      <c r="N52" s="102" t="s">
        <v>35</v>
      </c>
      <c r="O52" s="102" t="s">
        <v>35</v>
      </c>
      <c r="P52" s="102" t="s">
        <v>35</v>
      </c>
      <c r="Q52" s="99" t="s">
        <v>35</v>
      </c>
      <c r="R52" s="96" t="s">
        <v>35</v>
      </c>
      <c r="S52" s="102" t="s">
        <v>35</v>
      </c>
      <c r="T52" s="102" t="s">
        <v>35</v>
      </c>
      <c r="U52" s="102" t="s">
        <v>35</v>
      </c>
      <c r="V52" s="102" t="s">
        <v>35</v>
      </c>
      <c r="W52" s="102" t="s">
        <v>35</v>
      </c>
      <c r="X52" s="102" t="s">
        <v>35</v>
      </c>
      <c r="Y52" s="102" t="s">
        <v>35</v>
      </c>
      <c r="Z52" s="93" t="s">
        <v>35</v>
      </c>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76"/>
      <c r="BA52" s="1182"/>
      <c r="BB52" s="651" t="s">
        <v>68</v>
      </c>
      <c r="BC52" s="89" t="s">
        <v>35</v>
      </c>
      <c r="BD52" s="85" t="s">
        <v>35</v>
      </c>
      <c r="BE52" s="85" t="s">
        <v>35</v>
      </c>
      <c r="BF52" s="85" t="s">
        <v>35</v>
      </c>
      <c r="BG52" s="80" t="s">
        <v>35</v>
      </c>
      <c r="BH52" s="89" t="s">
        <v>35</v>
      </c>
      <c r="BI52" s="85" t="s">
        <v>35</v>
      </c>
      <c r="BJ52" s="85" t="s">
        <v>35</v>
      </c>
      <c r="BK52" s="85" t="s">
        <v>35</v>
      </c>
      <c r="BL52" s="80" t="s">
        <v>35</v>
      </c>
      <c r="BM52" s="89" t="s">
        <v>35</v>
      </c>
      <c r="BN52" s="85" t="s">
        <v>35</v>
      </c>
      <c r="BO52" s="85" t="s">
        <v>35</v>
      </c>
      <c r="BP52" s="85" t="s">
        <v>35</v>
      </c>
      <c r="BQ52" s="80" t="s">
        <v>35</v>
      </c>
      <c r="BR52" s="89" t="s">
        <v>35</v>
      </c>
      <c r="BS52" s="85" t="s">
        <v>35</v>
      </c>
      <c r="BT52" s="85" t="s">
        <v>35</v>
      </c>
      <c r="BU52" s="85" t="s">
        <v>35</v>
      </c>
      <c r="BV52" s="85" t="s">
        <v>35</v>
      </c>
      <c r="BW52" s="85" t="s">
        <v>35</v>
      </c>
      <c r="BX52" s="85" t="s">
        <v>35</v>
      </c>
      <c r="BY52" s="73" t="s">
        <v>35</v>
      </c>
      <c r="BZ52" s="73" t="s">
        <v>35</v>
      </c>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row>
    <row r="53" s="339" customFormat="true" ht="15" customHeight="true" x14ac:dyDescent="0.2">
      <c r="A53" s="1155" t="s">
        <v>106</v>
      </c>
      <c r="B53" s="409" t="s">
        <v>101</v>
      </c>
      <c r="C53" s="105" t="s">
        <v>35</v>
      </c>
      <c r="D53" s="102" t="s">
        <v>35</v>
      </c>
      <c r="E53" s="102" t="s">
        <v>35</v>
      </c>
      <c r="F53" s="102" t="s">
        <v>35</v>
      </c>
      <c r="G53" s="99" t="s">
        <v>35</v>
      </c>
      <c r="H53" s="96" t="s">
        <v>35</v>
      </c>
      <c r="I53" s="102" t="s">
        <v>35</v>
      </c>
      <c r="J53" s="102" t="s">
        <v>35</v>
      </c>
      <c r="K53" s="102" t="s">
        <v>35</v>
      </c>
      <c r="L53" s="93" t="s">
        <v>35</v>
      </c>
      <c r="M53" s="105" t="s">
        <v>35</v>
      </c>
      <c r="N53" s="102" t="s">
        <v>35</v>
      </c>
      <c r="O53" s="102" t="s">
        <v>35</v>
      </c>
      <c r="P53" s="102" t="s">
        <v>35</v>
      </c>
      <c r="Q53" s="99" t="s">
        <v>35</v>
      </c>
      <c r="R53" s="96" t="s">
        <v>35</v>
      </c>
      <c r="S53" s="102" t="s">
        <v>35</v>
      </c>
      <c r="T53" s="102" t="s">
        <v>35</v>
      </c>
      <c r="U53" s="102" t="s">
        <v>35</v>
      </c>
      <c r="V53" s="102" t="s">
        <v>35</v>
      </c>
      <c r="W53" s="102" t="s">
        <v>35</v>
      </c>
      <c r="X53" s="102" t="s">
        <v>35</v>
      </c>
      <c r="Y53" s="102" t="s">
        <v>35</v>
      </c>
      <c r="Z53" s="93" t="s">
        <v>35</v>
      </c>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76"/>
      <c r="BA53" s="1182" t="s">
        <v>106</v>
      </c>
      <c r="BB53" s="651" t="s">
        <v>101</v>
      </c>
      <c r="BC53" s="89" t="s">
        <v>35</v>
      </c>
      <c r="BD53" s="85" t="s">
        <v>35</v>
      </c>
      <c r="BE53" s="85" t="s">
        <v>35</v>
      </c>
      <c r="BF53" s="85" t="s">
        <v>35</v>
      </c>
      <c r="BG53" s="80" t="s">
        <v>35</v>
      </c>
      <c r="BH53" s="89" t="s">
        <v>35</v>
      </c>
      <c r="BI53" s="85" t="s">
        <v>35</v>
      </c>
      <c r="BJ53" s="85" t="s">
        <v>35</v>
      </c>
      <c r="BK53" s="85" t="s">
        <v>35</v>
      </c>
      <c r="BL53" s="80" t="s">
        <v>35</v>
      </c>
      <c r="BM53" s="89" t="s">
        <v>35</v>
      </c>
      <c r="BN53" s="85" t="s">
        <v>35</v>
      </c>
      <c r="BO53" s="85" t="s">
        <v>35</v>
      </c>
      <c r="BP53" s="85" t="s">
        <v>35</v>
      </c>
      <c r="BQ53" s="80" t="s">
        <v>35</v>
      </c>
      <c r="BR53" s="89" t="s">
        <v>35</v>
      </c>
      <c r="BS53" s="85" t="s">
        <v>35</v>
      </c>
      <c r="BT53" s="85" t="s">
        <v>35</v>
      </c>
      <c r="BU53" s="85" t="s">
        <v>35</v>
      </c>
      <c r="BV53" s="85" t="s">
        <v>35</v>
      </c>
      <c r="BW53" s="85" t="s">
        <v>35</v>
      </c>
      <c r="BX53" s="85" t="s">
        <v>35</v>
      </c>
      <c r="BY53" s="73" t="s">
        <v>35</v>
      </c>
      <c r="BZ53" s="73" t="s">
        <v>35</v>
      </c>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row>
    <row r="54" s="339" customFormat="true" ht="15" customHeight="true" x14ac:dyDescent="0.2">
      <c r="A54" s="1155"/>
      <c r="B54" s="409" t="s">
        <v>100</v>
      </c>
      <c r="C54" s="105" t="s">
        <v>35</v>
      </c>
      <c r="D54" s="102" t="s">
        <v>35</v>
      </c>
      <c r="E54" s="102" t="s">
        <v>35</v>
      </c>
      <c r="F54" s="102" t="s">
        <v>35</v>
      </c>
      <c r="G54" s="99" t="s">
        <v>35</v>
      </c>
      <c r="H54" s="96" t="s">
        <v>35</v>
      </c>
      <c r="I54" s="102" t="s">
        <v>35</v>
      </c>
      <c r="J54" s="102" t="s">
        <v>35</v>
      </c>
      <c r="K54" s="102" t="s">
        <v>35</v>
      </c>
      <c r="L54" s="93" t="s">
        <v>35</v>
      </c>
      <c r="M54" s="105" t="s">
        <v>35</v>
      </c>
      <c r="N54" s="102" t="s">
        <v>35</v>
      </c>
      <c r="O54" s="102" t="s">
        <v>35</v>
      </c>
      <c r="P54" s="102" t="s">
        <v>35</v>
      </c>
      <c r="Q54" s="99" t="s">
        <v>35</v>
      </c>
      <c r="R54" s="96" t="s">
        <v>35</v>
      </c>
      <c r="S54" s="102" t="s">
        <v>35</v>
      </c>
      <c r="T54" s="102" t="s">
        <v>35</v>
      </c>
      <c r="U54" s="102" t="s">
        <v>35</v>
      </c>
      <c r="V54" s="102" t="s">
        <v>35</v>
      </c>
      <c r="W54" s="102" t="s">
        <v>35</v>
      </c>
      <c r="X54" s="102" t="s">
        <v>35</v>
      </c>
      <c r="Y54" s="102" t="s">
        <v>35</v>
      </c>
      <c r="Z54" s="93" t="s">
        <v>35</v>
      </c>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76"/>
      <c r="BA54" s="1182"/>
      <c r="BB54" s="651" t="s">
        <v>100</v>
      </c>
      <c r="BC54" s="89" t="s">
        <v>35</v>
      </c>
      <c r="BD54" s="85" t="s">
        <v>35</v>
      </c>
      <c r="BE54" s="85" t="s">
        <v>35</v>
      </c>
      <c r="BF54" s="85" t="s">
        <v>35</v>
      </c>
      <c r="BG54" s="80" t="s">
        <v>35</v>
      </c>
      <c r="BH54" s="89" t="s">
        <v>35</v>
      </c>
      <c r="BI54" s="85" t="s">
        <v>35</v>
      </c>
      <c r="BJ54" s="85" t="s">
        <v>35</v>
      </c>
      <c r="BK54" s="85" t="s">
        <v>35</v>
      </c>
      <c r="BL54" s="80" t="s">
        <v>35</v>
      </c>
      <c r="BM54" s="89" t="s">
        <v>35</v>
      </c>
      <c r="BN54" s="85" t="s">
        <v>35</v>
      </c>
      <c r="BO54" s="85" t="s">
        <v>35</v>
      </c>
      <c r="BP54" s="85" t="s">
        <v>35</v>
      </c>
      <c r="BQ54" s="80" t="s">
        <v>35</v>
      </c>
      <c r="BR54" s="89" t="s">
        <v>35</v>
      </c>
      <c r="BS54" s="85" t="s">
        <v>35</v>
      </c>
      <c r="BT54" s="85" t="s">
        <v>35</v>
      </c>
      <c r="BU54" s="85" t="s">
        <v>35</v>
      </c>
      <c r="BV54" s="85" t="s">
        <v>35</v>
      </c>
      <c r="BW54" s="85" t="s">
        <v>35</v>
      </c>
      <c r="BX54" s="85" t="s">
        <v>35</v>
      </c>
      <c r="BY54" s="73" t="s">
        <v>35</v>
      </c>
      <c r="BZ54" s="73" t="s">
        <v>35</v>
      </c>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row>
    <row r="55" s="339" customFormat="true" ht="15" customHeight="true" x14ac:dyDescent="0.2">
      <c r="A55" s="1156"/>
      <c r="B55" s="410" t="s">
        <v>68</v>
      </c>
      <c r="C55" s="104" t="s">
        <v>35</v>
      </c>
      <c r="D55" s="101" t="s">
        <v>35</v>
      </c>
      <c r="E55" s="101" t="s">
        <v>35</v>
      </c>
      <c r="F55" s="101" t="s">
        <v>35</v>
      </c>
      <c r="G55" s="98" t="s">
        <v>35</v>
      </c>
      <c r="H55" s="95" t="s">
        <v>35</v>
      </c>
      <c r="I55" s="101" t="s">
        <v>35</v>
      </c>
      <c r="J55" s="101" t="s">
        <v>35</v>
      </c>
      <c r="K55" s="101" t="s">
        <v>35</v>
      </c>
      <c r="L55" s="92" t="s">
        <v>35</v>
      </c>
      <c r="M55" s="104" t="s">
        <v>35</v>
      </c>
      <c r="N55" s="101" t="s">
        <v>35</v>
      </c>
      <c r="O55" s="101" t="s">
        <v>35</v>
      </c>
      <c r="P55" s="101" t="s">
        <v>35</v>
      </c>
      <c r="Q55" s="98" t="s">
        <v>35</v>
      </c>
      <c r="R55" s="36" t="s">
        <v>35</v>
      </c>
      <c r="S55" s="35" t="s">
        <v>35</v>
      </c>
      <c r="T55" s="35" t="s">
        <v>35</v>
      </c>
      <c r="U55" s="35" t="s">
        <v>35</v>
      </c>
      <c r="V55" s="35" t="s">
        <v>35</v>
      </c>
      <c r="W55" s="35" t="s">
        <v>35</v>
      </c>
      <c r="X55" s="35" t="s">
        <v>35</v>
      </c>
      <c r="Y55" s="35" t="s">
        <v>35</v>
      </c>
      <c r="Z55" s="31" t="s">
        <v>35</v>
      </c>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76"/>
      <c r="BA55" s="1184"/>
      <c r="BB55" s="653" t="s">
        <v>68</v>
      </c>
      <c r="BC55" s="87" t="s">
        <v>35</v>
      </c>
      <c r="BD55" s="83" t="s">
        <v>35</v>
      </c>
      <c r="BE55" s="83" t="s">
        <v>35</v>
      </c>
      <c r="BF55" s="83" t="s">
        <v>35</v>
      </c>
      <c r="BG55" s="78" t="s">
        <v>35</v>
      </c>
      <c r="BH55" s="87" t="s">
        <v>35</v>
      </c>
      <c r="BI55" s="83" t="s">
        <v>35</v>
      </c>
      <c r="BJ55" s="83" t="s">
        <v>35</v>
      </c>
      <c r="BK55" s="83" t="s">
        <v>35</v>
      </c>
      <c r="BL55" s="78" t="s">
        <v>35</v>
      </c>
      <c r="BM55" s="87" t="s">
        <v>35</v>
      </c>
      <c r="BN55" s="83" t="s">
        <v>35</v>
      </c>
      <c r="BO55" s="83" t="s">
        <v>35</v>
      </c>
      <c r="BP55" s="83" t="s">
        <v>35</v>
      </c>
      <c r="BQ55" s="78" t="s">
        <v>35</v>
      </c>
      <c r="BR55" s="34" t="s">
        <v>35</v>
      </c>
      <c r="BS55" s="33" t="s">
        <v>35</v>
      </c>
      <c r="BT55" s="33" t="s">
        <v>35</v>
      </c>
      <c r="BU55" s="33" t="s">
        <v>35</v>
      </c>
      <c r="BV55" s="33" t="s">
        <v>35</v>
      </c>
      <c r="BW55" s="33" t="s">
        <v>35</v>
      </c>
      <c r="BX55" s="33" t="s">
        <v>35</v>
      </c>
      <c r="BY55" s="33" t="s">
        <v>35</v>
      </c>
      <c r="BZ55" s="75" t="s">
        <v>35</v>
      </c>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row>
    <row r="56" s="984" customFormat="true" ht="15" customHeight="true" x14ac:dyDescent="0.2">
      <c r="A56" s="341"/>
      <c r="B56" s="406"/>
      <c r="C56" s="1177" t="s">
        <v>115</v>
      </c>
      <c r="D56" s="1178"/>
      <c r="E56" s="1178"/>
      <c r="F56" s="1178"/>
      <c r="G56" s="1179"/>
      <c r="H56" s="1170" t="s">
        <v>38</v>
      </c>
      <c r="I56" s="1171"/>
      <c r="J56" s="1171"/>
      <c r="K56" s="1171"/>
      <c r="L56" s="1172"/>
      <c r="M56" s="1180" t="s">
        <v>37</v>
      </c>
      <c r="N56" s="1171"/>
      <c r="O56" s="1171"/>
      <c r="P56" s="1171"/>
      <c r="Q56" s="1172"/>
      <c r="R56" s="40" t="s">
        <v>143</v>
      </c>
      <c r="S56" s="457"/>
      <c r="T56" s="457"/>
      <c r="U56" s="457"/>
      <c r="V56" s="457"/>
      <c r="W56" s="457"/>
      <c r="X56" s="457"/>
      <c r="Y56" s="457"/>
      <c r="Z56" s="457"/>
      <c r="AA56" s="924"/>
      <c r="AB56" s="924"/>
      <c r="AC56" s="924"/>
      <c r="AD56" s="924"/>
      <c r="AE56" s="924"/>
      <c r="AF56" s="924"/>
      <c r="AG56" s="924"/>
      <c r="AH56" s="924"/>
      <c r="AI56" s="924"/>
      <c r="AJ56" s="924"/>
      <c r="AK56" s="924"/>
      <c r="AL56" s="924"/>
      <c r="AM56" s="924"/>
      <c r="AN56" s="924"/>
      <c r="AO56" s="924"/>
      <c r="AP56" s="924"/>
      <c r="AQ56" s="924"/>
      <c r="AR56" s="924"/>
      <c r="AS56" s="924"/>
      <c r="AT56" s="924"/>
      <c r="AU56" s="924"/>
      <c r="AV56" s="924"/>
      <c r="AW56" s="924"/>
      <c r="AX56" s="924"/>
      <c r="AY56" s="924"/>
      <c r="AZ56" s="377"/>
      <c r="BA56" s="378" t="s">
        <v>131</v>
      </c>
      <c r="BB56" s="324" t="s">
        <v>96</v>
      </c>
      <c r="BC56" s="1180" t="s">
        <v>115</v>
      </c>
      <c r="BD56" s="1171"/>
      <c r="BE56" s="1171"/>
      <c r="BF56" s="1171"/>
      <c r="BG56" s="1185"/>
      <c r="BH56" s="1180" t="s">
        <v>38</v>
      </c>
      <c r="BI56" s="1171"/>
      <c r="BJ56" s="1171"/>
      <c r="BK56" s="1171"/>
      <c r="BL56" s="1185"/>
      <c r="BM56" s="1180" t="s">
        <v>37</v>
      </c>
      <c r="BN56" s="1171"/>
      <c r="BO56" s="1171"/>
      <c r="BP56" s="1171"/>
      <c r="BQ56" s="1172"/>
      <c r="BR56" s="39" t="s">
        <v>143</v>
      </c>
      <c r="BS56" s="457"/>
      <c r="BT56" s="457"/>
      <c r="BU56" s="457"/>
      <c r="BV56" s="457"/>
      <c r="BW56" s="457"/>
      <c r="BX56" s="457"/>
      <c r="BY56" s="457"/>
      <c r="BZ56" s="376"/>
      <c r="CA56" s="376"/>
      <c r="CB56" s="376"/>
      <c r="CC56" s="376"/>
      <c r="CD56" s="376"/>
      <c r="CE56" s="376"/>
      <c r="CF56" s="376"/>
      <c r="CG56" s="376"/>
      <c r="CH56" s="376"/>
      <c r="CI56" s="376"/>
      <c r="CJ56" s="376"/>
      <c r="CK56" s="376"/>
      <c r="CL56" s="376"/>
      <c r="CM56" s="376"/>
      <c r="CN56" s="376"/>
      <c r="CO56" s="376"/>
      <c r="CP56" s="376"/>
      <c r="CQ56" s="376"/>
      <c r="CR56" s="376"/>
      <c r="CS56" s="376"/>
      <c r="CT56" s="376"/>
      <c r="CU56" s="376"/>
      <c r="CV56" s="376"/>
      <c r="CW56" s="376"/>
      <c r="CX56" s="376"/>
      <c r="CY56" s="376"/>
      <c r="CZ56" s="376"/>
    </row>
    <row r="57" s="984" customFormat="true" ht="12.75" x14ac:dyDescent="0.2">
      <c r="A57" s="364" t="s">
        <v>69</v>
      </c>
      <c r="B57" s="406"/>
      <c r="C57" s="448" t="s">
        <v>0</v>
      </c>
      <c r="D57" s="642" t="s">
        <v>1</v>
      </c>
      <c r="E57" s="642" t="s">
        <v>2</v>
      </c>
      <c r="F57" s="642" t="s">
        <v>3</v>
      </c>
      <c r="G57" s="643" t="s">
        <v>4</v>
      </c>
      <c r="H57" s="411" t="s">
        <v>0</v>
      </c>
      <c r="I57" s="646" t="s">
        <v>1</v>
      </c>
      <c r="J57" s="646" t="s">
        <v>2</v>
      </c>
      <c r="K57" s="646" t="s">
        <v>3</v>
      </c>
      <c r="L57" s="647" t="s">
        <v>4</v>
      </c>
      <c r="M57" s="412" t="s">
        <v>0</v>
      </c>
      <c r="N57" s="646" t="s">
        <v>1</v>
      </c>
      <c r="O57" s="646" t="s">
        <v>2</v>
      </c>
      <c r="P57" s="646" t="s">
        <v>3</v>
      </c>
      <c r="Q57" s="640" t="s">
        <v>4</v>
      </c>
      <c r="R57" s="411" t="s">
        <v>160</v>
      </c>
      <c r="S57" s="646" t="s">
        <v>161</v>
      </c>
      <c r="T57" s="646" t="s">
        <v>162</v>
      </c>
      <c r="U57" s="646" t="s">
        <v>163</v>
      </c>
      <c r="V57" s="646" t="s">
        <v>164</v>
      </c>
      <c r="W57" s="646" t="s">
        <v>165</v>
      </c>
      <c r="X57" s="646" t="s">
        <v>166</v>
      </c>
      <c r="Y57" s="646" t="s">
        <v>167</v>
      </c>
      <c r="Z57" s="647" t="s">
        <v>168</v>
      </c>
      <c r="AA57" s="924"/>
      <c r="AB57" s="924"/>
      <c r="AC57" s="924"/>
      <c r="AD57" s="924"/>
      <c r="AE57" s="924"/>
      <c r="AF57" s="924"/>
      <c r="AG57" s="924"/>
      <c r="AH57" s="924"/>
      <c r="AI57" s="924"/>
      <c r="AJ57" s="924"/>
      <c r="AK57" s="924"/>
      <c r="AL57" s="924"/>
      <c r="AM57" s="924"/>
      <c r="AN57" s="924"/>
      <c r="AO57" s="924"/>
      <c r="AP57" s="924"/>
      <c r="AQ57" s="924"/>
      <c r="AR57" s="924"/>
      <c r="AS57" s="924"/>
      <c r="AT57" s="924"/>
      <c r="AU57" s="924"/>
      <c r="AV57" s="924"/>
      <c r="AW57" s="924"/>
      <c r="AX57" s="924"/>
      <c r="AY57" s="924"/>
      <c r="AZ57" s="377"/>
      <c r="BA57" s="364" t="s">
        <v>120</v>
      </c>
      <c r="BB57" s="363"/>
      <c r="BC57" s="488" t="s">
        <v>0</v>
      </c>
      <c r="BD57" s="616" t="s">
        <v>1</v>
      </c>
      <c r="BE57" s="616" t="s">
        <v>2</v>
      </c>
      <c r="BF57" s="616" t="s">
        <v>3</v>
      </c>
      <c r="BG57" s="489" t="s">
        <v>4</v>
      </c>
      <c r="BH57" s="488" t="s">
        <v>0</v>
      </c>
      <c r="BI57" s="616" t="s">
        <v>1</v>
      </c>
      <c r="BJ57" s="616" t="s">
        <v>2</v>
      </c>
      <c r="BK57" s="616" t="s">
        <v>3</v>
      </c>
      <c r="BL57" s="489" t="s">
        <v>4</v>
      </c>
      <c r="BM57" s="488" t="s">
        <v>0</v>
      </c>
      <c r="BN57" s="616" t="s">
        <v>1</v>
      </c>
      <c r="BO57" s="616" t="s">
        <v>2</v>
      </c>
      <c r="BP57" s="616" t="s">
        <v>3</v>
      </c>
      <c r="BQ57" s="489" t="s">
        <v>4</v>
      </c>
      <c r="BR57" s="488" t="s">
        <v>160</v>
      </c>
      <c r="BS57" s="616" t="s">
        <v>161</v>
      </c>
      <c r="BT57" s="616" t="s">
        <v>162</v>
      </c>
      <c r="BU57" s="616" t="s">
        <v>163</v>
      </c>
      <c r="BV57" s="616" t="s">
        <v>164</v>
      </c>
      <c r="BW57" s="616" t="s">
        <v>165</v>
      </c>
      <c r="BX57" s="616" t="s">
        <v>166</v>
      </c>
      <c r="BY57" s="617" t="s">
        <v>167</v>
      </c>
      <c r="BZ57" s="617" t="s">
        <v>168</v>
      </c>
      <c r="CA57" s="992"/>
      <c r="CB57" s="992"/>
      <c r="CC57" s="992"/>
      <c r="CD57" s="992"/>
      <c r="CE57" s="992"/>
      <c r="CF57" s="992"/>
      <c r="CG57" s="992"/>
      <c r="CH57" s="992"/>
      <c r="CI57" s="992"/>
      <c r="CJ57" s="992"/>
      <c r="CK57" s="992"/>
      <c r="CL57" s="992"/>
      <c r="CM57" s="992"/>
      <c r="CN57" s="992"/>
      <c r="CO57" s="992"/>
      <c r="CP57" s="992"/>
      <c r="CQ57" s="992"/>
      <c r="CR57" s="992"/>
      <c r="CS57" s="992"/>
      <c r="CT57" s="992"/>
      <c r="CU57" s="992"/>
      <c r="CV57" s="992"/>
      <c r="CW57" s="992"/>
      <c r="CX57" s="992"/>
      <c r="CY57" s="992"/>
      <c r="CZ57" s="992"/>
    </row>
    <row r="58" s="984" customFormat="true" ht="15" customHeight="true" x14ac:dyDescent="0.2">
      <c r="A58" s="1154" t="s">
        <v>170</v>
      </c>
      <c r="B58" s="408" t="s">
        <v>171</v>
      </c>
      <c r="C58" s="160">
        <v>0.1</v>
      </c>
      <c r="D58" s="159">
        <v>0.1</v>
      </c>
      <c r="E58" s="159">
        <v>0.4</v>
      </c>
      <c r="F58" s="159">
        <v>2.1</v>
      </c>
      <c r="G58" s="158">
        <v>9.9</v>
      </c>
      <c r="H58" s="157">
        <v>5</v>
      </c>
      <c r="I58" s="159">
        <v>5.3</v>
      </c>
      <c r="J58" s="159">
        <v>7.9</v>
      </c>
      <c r="K58" s="159">
        <v>9.1999999999999993</v>
      </c>
      <c r="L58" s="156">
        <v>22</v>
      </c>
      <c r="M58" s="160">
        <v>0</v>
      </c>
      <c r="N58" s="159">
        <v>0.1</v>
      </c>
      <c r="O58" s="159">
        <v>0.2</v>
      </c>
      <c r="P58" s="159">
        <v>0.3</v>
      </c>
      <c r="Q58" s="158">
        <v>1.7</v>
      </c>
      <c r="R58" s="157">
        <v>11.3</v>
      </c>
      <c r="S58" s="51" t="s">
        <v>35</v>
      </c>
      <c r="T58" s="159">
        <v>1.9</v>
      </c>
      <c r="U58" s="51" t="s">
        <v>35</v>
      </c>
      <c r="V58" s="159">
        <v>0.8</v>
      </c>
      <c r="W58" s="159">
        <v>1.7</v>
      </c>
      <c r="X58" s="159">
        <v>0.5</v>
      </c>
      <c r="Y58" s="159">
        <v>2.2000000000000002</v>
      </c>
      <c r="Z58" s="23" t="s">
        <v>35</v>
      </c>
      <c r="AA58" s="924"/>
      <c r="AB58" s="924"/>
      <c r="AC58" s="924"/>
      <c r="AD58" s="924"/>
      <c r="AE58" s="924"/>
      <c r="AF58" s="924"/>
      <c r="AG58" s="924"/>
      <c r="AH58" s="924"/>
      <c r="AI58" s="924"/>
      <c r="AJ58" s="924"/>
      <c r="AK58" s="924"/>
      <c r="AL58" s="924"/>
      <c r="AM58" s="924"/>
      <c r="AN58" s="924"/>
      <c r="AO58" s="924"/>
      <c r="AP58" s="924"/>
      <c r="AQ58" s="924"/>
      <c r="AR58" s="924"/>
      <c r="AS58" s="924"/>
      <c r="AT58" s="924"/>
      <c r="AU58" s="924"/>
      <c r="AV58" s="924"/>
      <c r="AW58" s="924"/>
      <c r="AX58" s="924"/>
      <c r="AY58" s="924"/>
      <c r="AZ58" s="377"/>
      <c r="BA58" s="650"/>
      <c r="BB58" s="652"/>
      <c r="BC58" s="477"/>
      <c r="BD58" s="461"/>
      <c r="BE58" s="461"/>
      <c r="BF58" s="461"/>
      <c r="BG58" s="478"/>
      <c r="BH58" s="477"/>
      <c r="BI58" s="461"/>
      <c r="BJ58" s="461"/>
      <c r="BK58" s="461"/>
      <c r="BL58" s="478"/>
      <c r="BM58" s="477"/>
      <c r="BN58" s="461"/>
      <c r="BO58" s="461"/>
      <c r="BP58" s="461"/>
      <c r="BQ58" s="478"/>
      <c r="BR58" s="477"/>
      <c r="BS58" s="461"/>
      <c r="BT58" s="461"/>
      <c r="BU58" s="461"/>
      <c r="BV58" s="461"/>
      <c r="BW58" s="461"/>
      <c r="BX58" s="461"/>
      <c r="BY58" s="462"/>
      <c r="BZ58" s="462"/>
      <c r="CA58" s="27"/>
      <c r="CB58" s="27"/>
      <c r="CC58" s="27"/>
      <c r="CD58" s="27"/>
      <c r="CE58" s="27"/>
      <c r="CF58" s="27"/>
      <c r="CG58" s="27"/>
      <c r="CH58" s="27"/>
      <c r="CI58" s="27"/>
      <c r="CJ58" s="27"/>
      <c r="CK58" s="27"/>
      <c r="CL58" s="27"/>
      <c r="CM58" s="27"/>
      <c r="CN58" s="27"/>
      <c r="CO58" s="27"/>
      <c r="CP58" s="27"/>
      <c r="CQ58" s="27"/>
      <c r="CR58" s="27"/>
      <c r="CS58" s="27"/>
      <c r="CT58" s="27"/>
      <c r="CU58" s="27"/>
      <c r="CV58" s="27"/>
      <c r="CW58" s="27"/>
      <c r="CX58" s="27"/>
      <c r="CY58" s="27"/>
      <c r="CZ58" s="27"/>
    </row>
    <row r="59" s="984" customFormat="true" ht="15" customHeight="true" x14ac:dyDescent="0.2">
      <c r="A59" s="1155"/>
      <c r="B59" s="409" t="s">
        <v>257</v>
      </c>
      <c r="C59" s="155">
        <v>0.3</v>
      </c>
      <c r="D59" s="154">
        <v>0.4</v>
      </c>
      <c r="E59" s="154">
        <v>0.5</v>
      </c>
      <c r="F59" s="154">
        <v>4.0999999999999996</v>
      </c>
      <c r="G59" s="153">
        <v>26.4</v>
      </c>
      <c r="H59" s="152">
        <v>5.7</v>
      </c>
      <c r="I59" s="154">
        <v>15.4</v>
      </c>
      <c r="J59" s="154">
        <v>23</v>
      </c>
      <c r="K59" s="154">
        <v>30.8</v>
      </c>
      <c r="L59" s="151">
        <v>49.1</v>
      </c>
      <c r="M59" s="155">
        <v>0.2</v>
      </c>
      <c r="N59" s="154">
        <v>0.1</v>
      </c>
      <c r="O59" s="154">
        <v>0.4</v>
      </c>
      <c r="P59" s="154">
        <v>0.6</v>
      </c>
      <c r="Q59" s="153">
        <v>4.8</v>
      </c>
      <c r="R59" s="152">
        <v>22</v>
      </c>
      <c r="S59" s="50" t="s">
        <v>35</v>
      </c>
      <c r="T59" s="154">
        <v>7.7</v>
      </c>
      <c r="U59" s="50" t="s">
        <v>35</v>
      </c>
      <c r="V59" s="154">
        <v>4.3</v>
      </c>
      <c r="W59" s="154">
        <v>3</v>
      </c>
      <c r="X59" s="154">
        <v>2.6</v>
      </c>
      <c r="Y59" s="154">
        <v>4.7</v>
      </c>
      <c r="Z59" s="22" t="s">
        <v>35</v>
      </c>
      <c r="AA59" s="924"/>
      <c r="AB59" s="924"/>
      <c r="AC59" s="924"/>
      <c r="AD59" s="924"/>
      <c r="AE59" s="924"/>
      <c r="AF59" s="924"/>
      <c r="AG59" s="924"/>
      <c r="AH59" s="924"/>
      <c r="AI59" s="924"/>
      <c r="AJ59" s="924"/>
      <c r="AK59" s="924"/>
      <c r="AL59" s="924"/>
      <c r="AM59" s="924"/>
      <c r="AN59" s="924"/>
      <c r="AO59" s="924"/>
      <c r="AP59" s="924"/>
      <c r="AQ59" s="924"/>
      <c r="AR59" s="924"/>
      <c r="AS59" s="924"/>
      <c r="AT59" s="924"/>
      <c r="AU59" s="924"/>
      <c r="AV59" s="924"/>
      <c r="AW59" s="924"/>
      <c r="AX59" s="924"/>
      <c r="AY59" s="924"/>
      <c r="AZ59" s="377"/>
      <c r="BA59" s="991"/>
      <c r="BB59" s="651"/>
      <c r="BC59" s="480"/>
      <c r="BD59" s="465"/>
      <c r="BE59" s="465"/>
      <c r="BF59" s="465"/>
      <c r="BG59" s="484"/>
      <c r="BH59" s="480"/>
      <c r="BI59" s="465"/>
      <c r="BJ59" s="465"/>
      <c r="BK59" s="465"/>
      <c r="BL59" s="484"/>
      <c r="BM59" s="480"/>
      <c r="BN59" s="465"/>
      <c r="BO59" s="465"/>
      <c r="BP59" s="465"/>
      <c r="BQ59" s="484"/>
      <c r="BR59" s="480"/>
      <c r="BS59" s="465"/>
      <c r="BT59" s="465"/>
      <c r="BU59" s="465"/>
      <c r="BV59" s="465"/>
      <c r="BW59" s="465"/>
      <c r="BX59" s="465"/>
      <c r="BY59" s="466"/>
      <c r="BZ59" s="466"/>
      <c r="CA59" s="27"/>
      <c r="CB59" s="27"/>
      <c r="CC59" s="27"/>
      <c r="CD59" s="27"/>
      <c r="CE59" s="27"/>
      <c r="CF59" s="27"/>
      <c r="CG59" s="27"/>
      <c r="CH59" s="27"/>
      <c r="CI59" s="27"/>
      <c r="CJ59" s="27"/>
      <c r="CK59" s="27"/>
      <c r="CL59" s="27"/>
      <c r="CM59" s="27"/>
      <c r="CN59" s="27"/>
      <c r="CO59" s="27"/>
      <c r="CP59" s="27"/>
      <c r="CQ59" s="27"/>
      <c r="CR59" s="27"/>
      <c r="CS59" s="27"/>
      <c r="CT59" s="27"/>
      <c r="CU59" s="27"/>
      <c r="CV59" s="27"/>
      <c r="CW59" s="27"/>
      <c r="CX59" s="27"/>
      <c r="CY59" s="27"/>
      <c r="CZ59" s="27"/>
    </row>
    <row r="60" s="984" customFormat="true" ht="15" customHeight="true" x14ac:dyDescent="0.2">
      <c r="A60" s="1155"/>
      <c r="B60" s="409" t="s">
        <v>258</v>
      </c>
      <c r="C60" s="155">
        <v>6.5</v>
      </c>
      <c r="D60" s="154">
        <v>7.5</v>
      </c>
      <c r="E60" s="154">
        <v>9.4</v>
      </c>
      <c r="F60" s="154">
        <v>24.1</v>
      </c>
      <c r="G60" s="153">
        <v>38.1</v>
      </c>
      <c r="H60" s="152">
        <v>34.799999999999997</v>
      </c>
      <c r="I60" s="154">
        <v>48</v>
      </c>
      <c r="J60" s="154">
        <v>46.7</v>
      </c>
      <c r="K60" s="154">
        <v>47.1</v>
      </c>
      <c r="L60" s="151">
        <v>22</v>
      </c>
      <c r="M60" s="155">
        <v>6</v>
      </c>
      <c r="N60" s="154">
        <v>7.6</v>
      </c>
      <c r="O60" s="154">
        <v>7.3</v>
      </c>
      <c r="P60" s="154">
        <v>10.3</v>
      </c>
      <c r="Q60" s="153">
        <v>23.2</v>
      </c>
      <c r="R60" s="152">
        <v>54.2</v>
      </c>
      <c r="S60" s="50" t="s">
        <v>35</v>
      </c>
      <c r="T60" s="154">
        <v>16.5</v>
      </c>
      <c r="U60" s="50" t="s">
        <v>35</v>
      </c>
      <c r="V60" s="154">
        <v>12.1</v>
      </c>
      <c r="W60" s="154">
        <v>11.6</v>
      </c>
      <c r="X60" s="154">
        <v>10.1</v>
      </c>
      <c r="Y60" s="154">
        <v>13</v>
      </c>
      <c r="Z60" s="22" t="s">
        <v>35</v>
      </c>
      <c r="AA60" s="924"/>
      <c r="AB60" s="924"/>
      <c r="AC60" s="924"/>
      <c r="AD60" s="924"/>
      <c r="AE60" s="924"/>
      <c r="AF60" s="924"/>
      <c r="AG60" s="924"/>
      <c r="AH60" s="924"/>
      <c r="AI60" s="924"/>
      <c r="AJ60" s="924"/>
      <c r="AK60" s="924"/>
      <c r="AL60" s="924"/>
      <c r="AM60" s="924"/>
      <c r="AN60" s="924"/>
      <c r="AO60" s="924"/>
      <c r="AP60" s="924"/>
      <c r="AQ60" s="924"/>
      <c r="AR60" s="924"/>
      <c r="AS60" s="924"/>
      <c r="AT60" s="924"/>
      <c r="AU60" s="924"/>
      <c r="AV60" s="924"/>
      <c r="AW60" s="924"/>
      <c r="AX60" s="924"/>
      <c r="AY60" s="924"/>
      <c r="AZ60" s="377"/>
      <c r="BA60" s="991"/>
      <c r="BB60" s="651"/>
      <c r="BC60" s="480"/>
      <c r="BD60" s="465"/>
      <c r="BE60" s="465"/>
      <c r="BF60" s="465"/>
      <c r="BG60" s="484"/>
      <c r="BH60" s="480"/>
      <c r="BI60" s="465"/>
      <c r="BJ60" s="465"/>
      <c r="BK60" s="465"/>
      <c r="BL60" s="484"/>
      <c r="BM60" s="480"/>
      <c r="BN60" s="465"/>
      <c r="BO60" s="465"/>
      <c r="BP60" s="465"/>
      <c r="BQ60" s="484"/>
      <c r="BR60" s="480"/>
      <c r="BS60" s="465"/>
      <c r="BT60" s="465"/>
      <c r="BU60" s="465"/>
      <c r="BV60" s="465"/>
      <c r="BW60" s="465"/>
      <c r="BX60" s="465"/>
      <c r="BY60" s="466"/>
      <c r="BZ60" s="466"/>
      <c r="CA60" s="27"/>
      <c r="CB60" s="27"/>
      <c r="CC60" s="27"/>
      <c r="CD60" s="27"/>
      <c r="CE60" s="27"/>
      <c r="CF60" s="27"/>
      <c r="CG60" s="27"/>
      <c r="CH60" s="27"/>
      <c r="CI60" s="27"/>
      <c r="CJ60" s="27"/>
      <c r="CK60" s="27"/>
      <c r="CL60" s="27"/>
      <c r="CM60" s="27"/>
      <c r="CN60" s="27"/>
      <c r="CO60" s="27"/>
      <c r="CP60" s="27"/>
      <c r="CQ60" s="27"/>
      <c r="CR60" s="27"/>
      <c r="CS60" s="27"/>
      <c r="CT60" s="27"/>
      <c r="CU60" s="27"/>
      <c r="CV60" s="27"/>
      <c r="CW60" s="27"/>
      <c r="CX60" s="27"/>
      <c r="CY60" s="27"/>
      <c r="CZ60" s="27"/>
    </row>
    <row r="61" s="984" customFormat="true" ht="15" customHeight="true" x14ac:dyDescent="0.2">
      <c r="A61" s="1155"/>
      <c r="B61" s="409" t="s">
        <v>411</v>
      </c>
      <c r="C61" s="155">
        <v>23.7</v>
      </c>
      <c r="D61" s="154">
        <v>28.6</v>
      </c>
      <c r="E61" s="154">
        <v>30.6</v>
      </c>
      <c r="F61" s="154">
        <v>22.4</v>
      </c>
      <c r="G61" s="153">
        <v>5.4</v>
      </c>
      <c r="H61" s="152">
        <v>6.5</v>
      </c>
      <c r="I61" s="154">
        <v>5.7</v>
      </c>
      <c r="J61" s="154">
        <v>2.4</v>
      </c>
      <c r="K61" s="154">
        <v>2.5</v>
      </c>
      <c r="L61" s="151">
        <v>3.5</v>
      </c>
      <c r="M61" s="155">
        <v>24.1</v>
      </c>
      <c r="N61" s="154">
        <v>27.7</v>
      </c>
      <c r="O61" s="154">
        <v>29.9</v>
      </c>
      <c r="P61" s="154">
        <v>31.7</v>
      </c>
      <c r="Q61" s="153">
        <v>22.4</v>
      </c>
      <c r="R61" s="152">
        <v>1.9</v>
      </c>
      <c r="S61" s="50" t="s">
        <v>35</v>
      </c>
      <c r="T61" s="154">
        <v>25.4</v>
      </c>
      <c r="U61" s="50" t="s">
        <v>35</v>
      </c>
      <c r="V61" s="154">
        <v>20.399999999999999</v>
      </c>
      <c r="W61" s="154">
        <v>16.899999999999999</v>
      </c>
      <c r="X61" s="154">
        <v>31.9</v>
      </c>
      <c r="Y61" s="154">
        <v>26.5</v>
      </c>
      <c r="Z61" s="22" t="s">
        <v>35</v>
      </c>
      <c r="AA61" s="924"/>
      <c r="AB61" s="924"/>
      <c r="AC61" s="924"/>
      <c r="AD61" s="924"/>
      <c r="AE61" s="924"/>
      <c r="AF61" s="924"/>
      <c r="AG61" s="924"/>
      <c r="AH61" s="924"/>
      <c r="AI61" s="924"/>
      <c r="AJ61" s="924"/>
      <c r="AK61" s="924"/>
      <c r="AL61" s="924"/>
      <c r="AM61" s="924"/>
      <c r="AN61" s="924"/>
      <c r="AO61" s="924"/>
      <c r="AP61" s="924"/>
      <c r="AQ61" s="924"/>
      <c r="AR61" s="924"/>
      <c r="AS61" s="924"/>
      <c r="AT61" s="924"/>
      <c r="AU61" s="924"/>
      <c r="AV61" s="924"/>
      <c r="AW61" s="924"/>
      <c r="AX61" s="924"/>
      <c r="AY61" s="924"/>
      <c r="AZ61" s="377"/>
      <c r="BA61" s="991"/>
      <c r="BB61" s="651"/>
      <c r="BC61" s="480"/>
      <c r="BD61" s="465"/>
      <c r="BE61" s="465"/>
      <c r="BF61" s="465"/>
      <c r="BG61" s="484"/>
      <c r="BH61" s="480"/>
      <c r="BI61" s="465"/>
      <c r="BJ61" s="465"/>
      <c r="BK61" s="465"/>
      <c r="BL61" s="484"/>
      <c r="BM61" s="480"/>
      <c r="BN61" s="465"/>
      <c r="BO61" s="465"/>
      <c r="BP61" s="465"/>
      <c r="BQ61" s="484"/>
      <c r="BR61" s="480"/>
      <c r="BS61" s="465"/>
      <c r="BT61" s="465"/>
      <c r="BU61" s="465"/>
      <c r="BV61" s="465"/>
      <c r="BW61" s="465"/>
      <c r="BX61" s="465"/>
      <c r="BY61" s="466"/>
      <c r="BZ61" s="466"/>
      <c r="CA61" s="27"/>
      <c r="CB61" s="27"/>
      <c r="CC61" s="27"/>
      <c r="CD61" s="27"/>
      <c r="CE61" s="27"/>
      <c r="CF61" s="27"/>
      <c r="CG61" s="27"/>
      <c r="CH61" s="27"/>
      <c r="CI61" s="27"/>
      <c r="CJ61" s="27"/>
      <c r="CK61" s="27"/>
      <c r="CL61" s="27"/>
      <c r="CM61" s="27"/>
      <c r="CN61" s="27"/>
      <c r="CO61" s="27"/>
      <c r="CP61" s="27"/>
      <c r="CQ61" s="27"/>
      <c r="CR61" s="27"/>
      <c r="CS61" s="27"/>
      <c r="CT61" s="27"/>
      <c r="CU61" s="27"/>
      <c r="CV61" s="27"/>
      <c r="CW61" s="27"/>
      <c r="CX61" s="27"/>
      <c r="CY61" s="27"/>
      <c r="CZ61" s="27"/>
    </row>
    <row r="62" s="984" customFormat="true" ht="15" customHeight="true" x14ac:dyDescent="0.2">
      <c r="A62" s="1155"/>
      <c r="B62" s="409" t="s">
        <v>259</v>
      </c>
      <c r="C62" s="155">
        <v>15.7</v>
      </c>
      <c r="D62" s="154">
        <v>17.100000000000001</v>
      </c>
      <c r="E62" s="154">
        <v>18.399999999999999</v>
      </c>
      <c r="F62" s="154">
        <v>23.9</v>
      </c>
      <c r="G62" s="153">
        <v>14.6</v>
      </c>
      <c r="H62" s="152">
        <v>30.1</v>
      </c>
      <c r="I62" s="154">
        <v>18.2</v>
      </c>
      <c r="J62" s="154">
        <v>14.8</v>
      </c>
      <c r="K62" s="154">
        <v>8.5</v>
      </c>
      <c r="L62" s="151">
        <v>2.2000000000000002</v>
      </c>
      <c r="M62" s="155">
        <v>15.6</v>
      </c>
      <c r="N62" s="154">
        <v>15.9</v>
      </c>
      <c r="O62" s="154">
        <v>18.2</v>
      </c>
      <c r="P62" s="154">
        <v>18.3</v>
      </c>
      <c r="Q62" s="153">
        <v>26.1</v>
      </c>
      <c r="R62" s="152">
        <v>8.4</v>
      </c>
      <c r="S62" s="50" t="s">
        <v>35</v>
      </c>
      <c r="T62" s="154">
        <v>14.7</v>
      </c>
      <c r="U62" s="50" t="s">
        <v>35</v>
      </c>
      <c r="V62" s="154">
        <v>19.899999999999999</v>
      </c>
      <c r="W62" s="154">
        <v>21.9</v>
      </c>
      <c r="X62" s="154">
        <v>16.5</v>
      </c>
      <c r="Y62" s="154">
        <v>21.6</v>
      </c>
      <c r="Z62" s="22" t="s">
        <v>35</v>
      </c>
      <c r="AA62" s="924"/>
      <c r="AB62" s="924"/>
      <c r="AC62" s="924"/>
      <c r="AD62" s="924"/>
      <c r="AE62" s="924"/>
      <c r="AF62" s="924"/>
      <c r="AG62" s="924"/>
      <c r="AH62" s="924"/>
      <c r="AI62" s="924"/>
      <c r="AJ62" s="924"/>
      <c r="AK62" s="924"/>
      <c r="AL62" s="924"/>
      <c r="AM62" s="924"/>
      <c r="AN62" s="924"/>
      <c r="AO62" s="924"/>
      <c r="AP62" s="924"/>
      <c r="AQ62" s="924"/>
      <c r="AR62" s="924"/>
      <c r="AS62" s="924"/>
      <c r="AT62" s="924"/>
      <c r="AU62" s="924"/>
      <c r="AV62" s="924"/>
      <c r="AW62" s="924"/>
      <c r="AX62" s="924"/>
      <c r="AY62" s="924"/>
      <c r="AZ62" s="377"/>
      <c r="BA62" s="991"/>
      <c r="BB62" s="651"/>
      <c r="BC62" s="480"/>
      <c r="BD62" s="465"/>
      <c r="BE62" s="465"/>
      <c r="BF62" s="465"/>
      <c r="BG62" s="484"/>
      <c r="BH62" s="480"/>
      <c r="BI62" s="465"/>
      <c r="BJ62" s="465"/>
      <c r="BK62" s="465"/>
      <c r="BL62" s="484"/>
      <c r="BM62" s="480"/>
      <c r="BN62" s="465"/>
      <c r="BO62" s="465"/>
      <c r="BP62" s="465"/>
      <c r="BQ62" s="484"/>
      <c r="BR62" s="480"/>
      <c r="BS62" s="465"/>
      <c r="BT62" s="465"/>
      <c r="BU62" s="465"/>
      <c r="BV62" s="465"/>
      <c r="BW62" s="465"/>
      <c r="BX62" s="465"/>
      <c r="BY62" s="466"/>
      <c r="BZ62" s="466"/>
      <c r="CA62" s="27"/>
      <c r="CB62" s="27"/>
      <c r="CC62" s="27"/>
      <c r="CD62" s="27"/>
      <c r="CE62" s="27"/>
      <c r="CF62" s="27"/>
      <c r="CG62" s="27"/>
      <c r="CH62" s="27"/>
      <c r="CI62" s="27"/>
      <c r="CJ62" s="27"/>
      <c r="CK62" s="27"/>
      <c r="CL62" s="27"/>
      <c r="CM62" s="27"/>
      <c r="CN62" s="27"/>
      <c r="CO62" s="27"/>
      <c r="CP62" s="27"/>
      <c r="CQ62" s="27"/>
      <c r="CR62" s="27"/>
      <c r="CS62" s="27"/>
      <c r="CT62" s="27"/>
      <c r="CU62" s="27"/>
      <c r="CV62" s="27"/>
      <c r="CW62" s="27"/>
      <c r="CX62" s="27"/>
      <c r="CY62" s="27"/>
      <c r="CZ62" s="27"/>
    </row>
    <row r="63" s="984" customFormat="true" ht="15" customHeight="true" x14ac:dyDescent="0.2">
      <c r="A63" s="1155"/>
      <c r="B63" s="409" t="s">
        <v>260</v>
      </c>
      <c r="C63" s="155">
        <v>50.4</v>
      </c>
      <c r="D63" s="154">
        <v>40.9</v>
      </c>
      <c r="E63" s="154">
        <v>36.799999999999997</v>
      </c>
      <c r="F63" s="154">
        <v>21.7</v>
      </c>
      <c r="G63" s="153">
        <v>3.8</v>
      </c>
      <c r="H63" s="152">
        <v>15.7</v>
      </c>
      <c r="I63" s="154">
        <v>6.6</v>
      </c>
      <c r="J63" s="154">
        <v>3</v>
      </c>
      <c r="K63" s="154">
        <v>1.3</v>
      </c>
      <c r="L63" s="151">
        <v>0.6</v>
      </c>
      <c r="M63" s="155">
        <v>50.9</v>
      </c>
      <c r="N63" s="154">
        <v>43.7</v>
      </c>
      <c r="O63" s="154">
        <v>39.6</v>
      </c>
      <c r="P63" s="154">
        <v>34.700000000000003</v>
      </c>
      <c r="Q63" s="153">
        <v>19.7</v>
      </c>
      <c r="R63" s="152">
        <v>1.2</v>
      </c>
      <c r="S63" s="50" t="s">
        <v>35</v>
      </c>
      <c r="T63" s="154">
        <v>30.9</v>
      </c>
      <c r="U63" s="50" t="s">
        <v>35</v>
      </c>
      <c r="V63" s="154">
        <v>40.5</v>
      </c>
      <c r="W63" s="154">
        <v>32.799999999999997</v>
      </c>
      <c r="X63" s="154">
        <v>36.700000000000003</v>
      </c>
      <c r="Y63" s="154">
        <v>30</v>
      </c>
      <c r="Z63" s="22" t="s">
        <v>35</v>
      </c>
      <c r="AA63" s="924"/>
      <c r="AB63" s="924"/>
      <c r="AC63" s="924"/>
      <c r="AD63" s="924"/>
      <c r="AE63" s="924"/>
      <c r="AF63" s="924"/>
      <c r="AG63" s="924"/>
      <c r="AH63" s="924"/>
      <c r="AI63" s="924"/>
      <c r="AJ63" s="924"/>
      <c r="AK63" s="924"/>
      <c r="AL63" s="924"/>
      <c r="AM63" s="924"/>
      <c r="AN63" s="924"/>
      <c r="AO63" s="924"/>
      <c r="AP63" s="924"/>
      <c r="AQ63" s="924"/>
      <c r="AR63" s="924"/>
      <c r="AS63" s="924"/>
      <c r="AT63" s="924"/>
      <c r="AU63" s="924"/>
      <c r="AV63" s="924"/>
      <c r="AW63" s="924"/>
      <c r="AX63" s="924"/>
      <c r="AY63" s="924"/>
      <c r="AZ63" s="377"/>
      <c r="BA63" s="991"/>
      <c r="BB63" s="651"/>
      <c r="BC63" s="480"/>
      <c r="BD63" s="465"/>
      <c r="BE63" s="465"/>
      <c r="BF63" s="465"/>
      <c r="BG63" s="484"/>
      <c r="BH63" s="480"/>
      <c r="BI63" s="465"/>
      <c r="BJ63" s="465"/>
      <c r="BK63" s="465"/>
      <c r="BL63" s="484"/>
      <c r="BM63" s="480"/>
      <c r="BN63" s="465"/>
      <c r="BO63" s="465"/>
      <c r="BP63" s="465"/>
      <c r="BQ63" s="484"/>
      <c r="BR63" s="480"/>
      <c r="BS63" s="465"/>
      <c r="BT63" s="465"/>
      <c r="BU63" s="465"/>
      <c r="BV63" s="465"/>
      <c r="BW63" s="465"/>
      <c r="BX63" s="465"/>
      <c r="BY63" s="466"/>
      <c r="BZ63" s="466"/>
      <c r="CA63" s="27"/>
      <c r="CB63" s="27"/>
      <c r="CC63" s="27"/>
      <c r="CD63" s="27"/>
      <c r="CE63" s="27"/>
      <c r="CF63" s="27"/>
      <c r="CG63" s="27"/>
      <c r="CH63" s="27"/>
      <c r="CI63" s="27"/>
      <c r="CJ63" s="27"/>
      <c r="CK63" s="27"/>
      <c r="CL63" s="27"/>
      <c r="CM63" s="27"/>
      <c r="CN63" s="27"/>
      <c r="CO63" s="27"/>
      <c r="CP63" s="27"/>
      <c r="CQ63" s="27"/>
      <c r="CR63" s="27"/>
      <c r="CS63" s="27"/>
      <c r="CT63" s="27"/>
      <c r="CU63" s="27"/>
      <c r="CV63" s="27"/>
      <c r="CW63" s="27"/>
      <c r="CX63" s="27"/>
      <c r="CY63" s="27"/>
      <c r="CZ63" s="27"/>
    </row>
    <row r="64" s="984" customFormat="true" ht="15" customHeight="true" x14ac:dyDescent="0.2">
      <c r="A64" s="1155"/>
      <c r="B64" s="409" t="s">
        <v>261</v>
      </c>
      <c r="C64" s="155">
        <v>0.1</v>
      </c>
      <c r="D64" s="154">
        <v>0.5</v>
      </c>
      <c r="E64" s="154">
        <v>0.3</v>
      </c>
      <c r="F64" s="154">
        <v>0.3</v>
      </c>
      <c r="G64" s="153">
        <v>0.5</v>
      </c>
      <c r="H64" s="152">
        <v>0.1</v>
      </c>
      <c r="I64" s="154">
        <v>0.5</v>
      </c>
      <c r="J64" s="154">
        <v>0</v>
      </c>
      <c r="K64" s="154">
        <v>0.2</v>
      </c>
      <c r="L64" s="151">
        <v>0</v>
      </c>
      <c r="M64" s="155">
        <v>0.1</v>
      </c>
      <c r="N64" s="154">
        <v>0.3</v>
      </c>
      <c r="O64" s="154">
        <v>0.3</v>
      </c>
      <c r="P64" s="154">
        <v>0.4</v>
      </c>
      <c r="Q64" s="153">
        <v>0.6</v>
      </c>
      <c r="R64" s="152">
        <v>0.1</v>
      </c>
      <c r="S64" s="50" t="s">
        <v>35</v>
      </c>
      <c r="T64" s="154">
        <v>0.1</v>
      </c>
      <c r="U64" s="50" t="s">
        <v>35</v>
      </c>
      <c r="V64" s="154">
        <v>0.4</v>
      </c>
      <c r="W64" s="154">
        <v>0.8</v>
      </c>
      <c r="X64" s="154">
        <v>0.1</v>
      </c>
      <c r="Y64" s="154">
        <v>0.4</v>
      </c>
      <c r="Z64" s="22" t="s">
        <v>35</v>
      </c>
      <c r="AA64" s="924"/>
      <c r="AB64" s="924"/>
      <c r="AC64" s="924"/>
      <c r="AD64" s="924"/>
      <c r="AE64" s="924"/>
      <c r="AF64" s="924"/>
      <c r="AG64" s="924"/>
      <c r="AH64" s="924"/>
      <c r="AI64" s="924"/>
      <c r="AJ64" s="924"/>
      <c r="AK64" s="924"/>
      <c r="AL64" s="924"/>
      <c r="AM64" s="924"/>
      <c r="AN64" s="924"/>
      <c r="AO64" s="924"/>
      <c r="AP64" s="924"/>
      <c r="AQ64" s="924"/>
      <c r="AR64" s="924"/>
      <c r="AS64" s="924"/>
      <c r="AT64" s="924"/>
      <c r="AU64" s="924"/>
      <c r="AV64" s="924"/>
      <c r="AW64" s="924"/>
      <c r="AX64" s="924"/>
      <c r="AY64" s="924"/>
      <c r="AZ64" s="377"/>
      <c r="BA64" s="991"/>
      <c r="BB64" s="651"/>
      <c r="BC64" s="480"/>
      <c r="BD64" s="465"/>
      <c r="BE64" s="465"/>
      <c r="BF64" s="465"/>
      <c r="BG64" s="484"/>
      <c r="BH64" s="480"/>
      <c r="BI64" s="465"/>
      <c r="BJ64" s="465"/>
      <c r="BK64" s="465"/>
      <c r="BL64" s="484"/>
      <c r="BM64" s="480"/>
      <c r="BN64" s="465"/>
      <c r="BO64" s="465"/>
      <c r="BP64" s="465"/>
      <c r="BQ64" s="484"/>
      <c r="BR64" s="480"/>
      <c r="BS64" s="465"/>
      <c r="BT64" s="465"/>
      <c r="BU64" s="465"/>
      <c r="BV64" s="465"/>
      <c r="BW64" s="465"/>
      <c r="BX64" s="465"/>
      <c r="BY64" s="466"/>
      <c r="BZ64" s="466"/>
      <c r="CA64" s="27"/>
      <c r="CB64" s="27"/>
      <c r="CC64" s="27"/>
      <c r="CD64" s="27"/>
      <c r="CE64" s="27"/>
      <c r="CF64" s="27"/>
      <c r="CG64" s="27"/>
      <c r="CH64" s="27"/>
      <c r="CI64" s="27"/>
      <c r="CJ64" s="27"/>
      <c r="CK64" s="27"/>
      <c r="CL64" s="27"/>
      <c r="CM64" s="27"/>
      <c r="CN64" s="27"/>
      <c r="CO64" s="27"/>
      <c r="CP64" s="27"/>
      <c r="CQ64" s="27"/>
      <c r="CR64" s="27"/>
      <c r="CS64" s="27"/>
      <c r="CT64" s="27"/>
      <c r="CU64" s="27"/>
      <c r="CV64" s="27"/>
      <c r="CW64" s="27"/>
      <c r="CX64" s="27"/>
      <c r="CY64" s="27"/>
      <c r="CZ64" s="27"/>
    </row>
    <row r="65" s="984" customFormat="true" ht="15" customHeight="true" x14ac:dyDescent="0.2">
      <c r="A65" s="1155"/>
      <c r="B65" s="409" t="s">
        <v>412</v>
      </c>
      <c r="C65" s="155">
        <v>1.3</v>
      </c>
      <c r="D65" s="154">
        <v>1.6</v>
      </c>
      <c r="E65" s="154">
        <v>1.5</v>
      </c>
      <c r="F65" s="154">
        <v>0.6</v>
      </c>
      <c r="G65" s="153">
        <v>0.3</v>
      </c>
      <c r="H65" s="152">
        <v>1.2</v>
      </c>
      <c r="I65" s="154">
        <v>0.4</v>
      </c>
      <c r="J65" s="154">
        <v>0</v>
      </c>
      <c r="K65" s="154">
        <v>0.2</v>
      </c>
      <c r="L65" s="151">
        <v>0</v>
      </c>
      <c r="M65" s="155">
        <v>1.1000000000000001</v>
      </c>
      <c r="N65" s="154">
        <v>1.7</v>
      </c>
      <c r="O65" s="154">
        <v>1.2</v>
      </c>
      <c r="P65" s="154">
        <v>1.6</v>
      </c>
      <c r="Q65" s="153">
        <v>0.7</v>
      </c>
      <c r="R65" s="152">
        <v>0.1</v>
      </c>
      <c r="S65" s="50" t="s">
        <v>35</v>
      </c>
      <c r="T65" s="154">
        <v>1</v>
      </c>
      <c r="U65" s="50" t="s">
        <v>35</v>
      </c>
      <c r="V65" s="154">
        <v>1.2</v>
      </c>
      <c r="W65" s="154">
        <v>0.9</v>
      </c>
      <c r="X65" s="154">
        <v>1</v>
      </c>
      <c r="Y65" s="154">
        <v>1.5</v>
      </c>
      <c r="Z65" s="22" t="s">
        <v>35</v>
      </c>
      <c r="AA65" s="924"/>
      <c r="AB65" s="924"/>
      <c r="AC65" s="924"/>
      <c r="AD65" s="924"/>
      <c r="AE65" s="924"/>
      <c r="AF65" s="924"/>
      <c r="AG65" s="924"/>
      <c r="AH65" s="924"/>
      <c r="AI65" s="924"/>
      <c r="AJ65" s="924"/>
      <c r="AK65" s="924"/>
      <c r="AL65" s="924"/>
      <c r="AM65" s="924"/>
      <c r="AN65" s="924"/>
      <c r="AO65" s="924"/>
      <c r="AP65" s="924"/>
      <c r="AQ65" s="924"/>
      <c r="AR65" s="924"/>
      <c r="AS65" s="924"/>
      <c r="AT65" s="924"/>
      <c r="AU65" s="924"/>
      <c r="AV65" s="924"/>
      <c r="AW65" s="924"/>
      <c r="AX65" s="924"/>
      <c r="AY65" s="924"/>
      <c r="AZ65" s="377"/>
      <c r="BA65" s="991"/>
      <c r="BB65" s="651"/>
      <c r="BC65" s="480"/>
      <c r="BD65" s="465"/>
      <c r="BE65" s="465"/>
      <c r="BF65" s="465"/>
      <c r="BG65" s="484"/>
      <c r="BH65" s="480"/>
      <c r="BI65" s="465"/>
      <c r="BJ65" s="465"/>
      <c r="BK65" s="465"/>
      <c r="BL65" s="484"/>
      <c r="BM65" s="480"/>
      <c r="BN65" s="465"/>
      <c r="BO65" s="465"/>
      <c r="BP65" s="465"/>
      <c r="BQ65" s="484"/>
      <c r="BR65" s="480"/>
      <c r="BS65" s="465"/>
      <c r="BT65" s="465"/>
      <c r="BU65" s="465"/>
      <c r="BV65" s="465"/>
      <c r="BW65" s="465"/>
      <c r="BX65" s="465"/>
      <c r="BY65" s="466"/>
      <c r="BZ65" s="466"/>
      <c r="CA65" s="27"/>
      <c r="CB65" s="27"/>
      <c r="CC65" s="27"/>
      <c r="CD65" s="27"/>
      <c r="CE65" s="27"/>
      <c r="CF65" s="27"/>
      <c r="CG65" s="27"/>
      <c r="CH65" s="27"/>
      <c r="CI65" s="27"/>
      <c r="CJ65" s="27"/>
      <c r="CK65" s="27"/>
      <c r="CL65" s="27"/>
      <c r="CM65" s="27"/>
      <c r="CN65" s="27"/>
      <c r="CO65" s="27"/>
      <c r="CP65" s="27"/>
      <c r="CQ65" s="27"/>
      <c r="CR65" s="27"/>
      <c r="CS65" s="27"/>
      <c r="CT65" s="27"/>
      <c r="CU65" s="27"/>
      <c r="CV65" s="27"/>
      <c r="CW65" s="27"/>
      <c r="CX65" s="27"/>
      <c r="CY65" s="27"/>
      <c r="CZ65" s="27"/>
    </row>
    <row r="66" s="984" customFormat="true" ht="15" customHeight="true" x14ac:dyDescent="0.2">
      <c r="A66" s="1155"/>
      <c r="B66" s="409" t="s">
        <v>413</v>
      </c>
      <c r="C66" s="155">
        <v>1.9</v>
      </c>
      <c r="D66" s="154">
        <v>3.2</v>
      </c>
      <c r="E66" s="154">
        <v>2</v>
      </c>
      <c r="F66" s="154">
        <v>0.7</v>
      </c>
      <c r="G66" s="153">
        <v>0.1</v>
      </c>
      <c r="H66" s="152">
        <v>0.7</v>
      </c>
      <c r="I66" s="154">
        <v>0</v>
      </c>
      <c r="J66" s="154">
        <v>0.2</v>
      </c>
      <c r="K66" s="154">
        <v>0</v>
      </c>
      <c r="L66" s="151">
        <v>0</v>
      </c>
      <c r="M66" s="155">
        <v>1.9</v>
      </c>
      <c r="N66" s="154">
        <v>2.6</v>
      </c>
      <c r="O66" s="154">
        <v>2.8</v>
      </c>
      <c r="P66" s="154">
        <v>2</v>
      </c>
      <c r="Q66" s="153">
        <v>0.4</v>
      </c>
      <c r="R66" s="152">
        <v>0</v>
      </c>
      <c r="S66" s="50" t="s">
        <v>35</v>
      </c>
      <c r="T66" s="154">
        <v>1.5</v>
      </c>
      <c r="U66" s="50" t="s">
        <v>35</v>
      </c>
      <c r="V66" s="154">
        <v>0.2</v>
      </c>
      <c r="W66" s="154">
        <v>10</v>
      </c>
      <c r="X66" s="154">
        <v>0.4</v>
      </c>
      <c r="Y66" s="154">
        <v>0</v>
      </c>
      <c r="Z66" s="22" t="s">
        <v>35</v>
      </c>
      <c r="AA66" s="924"/>
      <c r="AB66" s="924"/>
      <c r="AC66" s="924"/>
      <c r="AD66" s="924"/>
      <c r="AE66" s="924"/>
      <c r="AF66" s="924"/>
      <c r="AG66" s="924"/>
      <c r="AH66" s="924"/>
      <c r="AI66" s="924"/>
      <c r="AJ66" s="924"/>
      <c r="AK66" s="924"/>
      <c r="AL66" s="924"/>
      <c r="AM66" s="924"/>
      <c r="AN66" s="924"/>
      <c r="AO66" s="924"/>
      <c r="AP66" s="924"/>
      <c r="AQ66" s="924"/>
      <c r="AR66" s="924"/>
      <c r="AS66" s="924"/>
      <c r="AT66" s="924"/>
      <c r="AU66" s="924"/>
      <c r="AV66" s="924"/>
      <c r="AW66" s="924"/>
      <c r="AX66" s="924"/>
      <c r="AY66" s="924"/>
      <c r="AZ66" s="377"/>
      <c r="BA66" s="991"/>
      <c r="BB66" s="651"/>
      <c r="BC66" s="480"/>
      <c r="BD66" s="465"/>
      <c r="BE66" s="465"/>
      <c r="BF66" s="465"/>
      <c r="BG66" s="484"/>
      <c r="BH66" s="480"/>
      <c r="BI66" s="465"/>
      <c r="BJ66" s="465"/>
      <c r="BK66" s="465"/>
      <c r="BL66" s="484"/>
      <c r="BM66" s="480"/>
      <c r="BN66" s="465"/>
      <c r="BO66" s="465"/>
      <c r="BP66" s="465"/>
      <c r="BQ66" s="484"/>
      <c r="BR66" s="480"/>
      <c r="BS66" s="465"/>
      <c r="BT66" s="465"/>
      <c r="BU66" s="465"/>
      <c r="BV66" s="465"/>
      <c r="BW66" s="465"/>
      <c r="BX66" s="465"/>
      <c r="BY66" s="466"/>
      <c r="BZ66" s="466"/>
      <c r="CA66" s="27"/>
      <c r="CB66" s="27"/>
      <c r="CC66" s="27"/>
      <c r="CD66" s="27"/>
      <c r="CE66" s="27"/>
      <c r="CF66" s="27"/>
      <c r="CG66" s="27"/>
      <c r="CH66" s="27"/>
      <c r="CI66" s="27"/>
      <c r="CJ66" s="27"/>
      <c r="CK66" s="27"/>
      <c r="CL66" s="27"/>
      <c r="CM66" s="27"/>
      <c r="CN66" s="27"/>
      <c r="CO66" s="27"/>
      <c r="CP66" s="27"/>
      <c r="CQ66" s="27"/>
      <c r="CR66" s="27"/>
      <c r="CS66" s="27"/>
      <c r="CT66" s="27"/>
      <c r="CU66" s="27"/>
      <c r="CV66" s="27"/>
      <c r="CW66" s="27"/>
      <c r="CX66" s="27"/>
      <c r="CY66" s="27"/>
      <c r="CZ66" s="27"/>
    </row>
    <row r="67" s="984" customFormat="true" ht="15" customHeight="true" x14ac:dyDescent="0.2">
      <c r="A67" s="1155"/>
      <c r="B67" s="409" t="s">
        <v>263</v>
      </c>
      <c r="C67" s="155">
        <v>0</v>
      </c>
      <c r="D67" s="154">
        <v>0.2</v>
      </c>
      <c r="E67" s="154">
        <v>0.1</v>
      </c>
      <c r="F67" s="154">
        <v>0</v>
      </c>
      <c r="G67" s="153">
        <v>0</v>
      </c>
      <c r="H67" s="152">
        <v>0</v>
      </c>
      <c r="I67" s="154">
        <v>0</v>
      </c>
      <c r="J67" s="154">
        <v>0</v>
      </c>
      <c r="K67" s="154">
        <v>0</v>
      </c>
      <c r="L67" s="151">
        <v>0</v>
      </c>
      <c r="M67" s="155">
        <v>0</v>
      </c>
      <c r="N67" s="154">
        <v>0.3</v>
      </c>
      <c r="O67" s="154">
        <v>0.1</v>
      </c>
      <c r="P67" s="154">
        <v>0.1</v>
      </c>
      <c r="Q67" s="153">
        <v>0</v>
      </c>
      <c r="R67" s="152">
        <v>0</v>
      </c>
      <c r="S67" s="50" t="s">
        <v>35</v>
      </c>
      <c r="T67" s="154">
        <v>0</v>
      </c>
      <c r="U67" s="50" t="s">
        <v>35</v>
      </c>
      <c r="V67" s="154">
        <v>0</v>
      </c>
      <c r="W67" s="154">
        <v>0.5</v>
      </c>
      <c r="X67" s="154">
        <v>0</v>
      </c>
      <c r="Y67" s="154">
        <v>0</v>
      </c>
      <c r="Z67" s="22" t="s">
        <v>35</v>
      </c>
      <c r="AA67" s="924"/>
      <c r="AB67" s="924"/>
      <c r="AC67" s="924"/>
      <c r="AD67" s="924"/>
      <c r="AE67" s="924"/>
      <c r="AF67" s="924"/>
      <c r="AG67" s="924"/>
      <c r="AH67" s="924"/>
      <c r="AI67" s="924"/>
      <c r="AJ67" s="924"/>
      <c r="AK67" s="924"/>
      <c r="AL67" s="924"/>
      <c r="AM67" s="924"/>
      <c r="AN67" s="924"/>
      <c r="AO67" s="924"/>
      <c r="AP67" s="924"/>
      <c r="AQ67" s="924"/>
      <c r="AR67" s="924"/>
      <c r="AS67" s="924"/>
      <c r="AT67" s="924"/>
      <c r="AU67" s="924"/>
      <c r="AV67" s="924"/>
      <c r="AW67" s="924"/>
      <c r="AX67" s="924"/>
      <c r="AY67" s="924"/>
      <c r="AZ67" s="377"/>
      <c r="BA67" s="991"/>
      <c r="BB67" s="651"/>
      <c r="BC67" s="480"/>
      <c r="BD67" s="465"/>
      <c r="BE67" s="465"/>
      <c r="BF67" s="465"/>
      <c r="BG67" s="484"/>
      <c r="BH67" s="480"/>
      <c r="BI67" s="465"/>
      <c r="BJ67" s="465"/>
      <c r="BK67" s="465"/>
      <c r="BL67" s="484"/>
      <c r="BM67" s="480"/>
      <c r="BN67" s="465"/>
      <c r="BO67" s="465"/>
      <c r="BP67" s="465"/>
      <c r="BQ67" s="484"/>
      <c r="BR67" s="480"/>
      <c r="BS67" s="465"/>
      <c r="BT67" s="465"/>
      <c r="BU67" s="465"/>
      <c r="BV67" s="465"/>
      <c r="BW67" s="465"/>
      <c r="BX67" s="465"/>
      <c r="BY67" s="466"/>
      <c r="BZ67" s="466"/>
      <c r="CA67" s="27"/>
      <c r="CB67" s="27"/>
      <c r="CC67" s="27"/>
      <c r="CD67" s="27"/>
      <c r="CE67" s="27"/>
      <c r="CF67" s="27"/>
      <c r="CG67" s="27"/>
      <c r="CH67" s="27"/>
      <c r="CI67" s="27"/>
      <c r="CJ67" s="27"/>
      <c r="CK67" s="27"/>
      <c r="CL67" s="27"/>
      <c r="CM67" s="27"/>
      <c r="CN67" s="27"/>
      <c r="CO67" s="27"/>
      <c r="CP67" s="27"/>
      <c r="CQ67" s="27"/>
      <c r="CR67" s="27"/>
      <c r="CS67" s="27"/>
      <c r="CT67" s="27"/>
      <c r="CU67" s="27"/>
      <c r="CV67" s="27"/>
      <c r="CW67" s="27"/>
      <c r="CX67" s="27"/>
      <c r="CY67" s="27"/>
      <c r="CZ67" s="27"/>
    </row>
    <row r="68" s="984" customFormat="true" ht="15" customHeight="true" x14ac:dyDescent="0.2">
      <c r="A68" s="1155"/>
      <c r="B68" s="409" t="s">
        <v>184</v>
      </c>
      <c r="C68" s="155">
        <v>0</v>
      </c>
      <c r="D68" s="154">
        <v>0</v>
      </c>
      <c r="E68" s="154">
        <v>0</v>
      </c>
      <c r="F68" s="154">
        <v>0.1</v>
      </c>
      <c r="G68" s="153">
        <v>0.2</v>
      </c>
      <c r="H68" s="152">
        <v>0.2</v>
      </c>
      <c r="I68" s="154">
        <v>0</v>
      </c>
      <c r="J68" s="154">
        <v>0.8</v>
      </c>
      <c r="K68" s="154">
        <v>0</v>
      </c>
      <c r="L68" s="151">
        <v>0</v>
      </c>
      <c r="M68" s="155">
        <v>0</v>
      </c>
      <c r="N68" s="154">
        <v>0</v>
      </c>
      <c r="O68" s="154">
        <v>0</v>
      </c>
      <c r="P68" s="154">
        <v>0</v>
      </c>
      <c r="Q68" s="153">
        <v>0</v>
      </c>
      <c r="R68" s="152">
        <v>0.1</v>
      </c>
      <c r="S68" s="50" t="s">
        <v>35</v>
      </c>
      <c r="T68" s="154">
        <v>0</v>
      </c>
      <c r="U68" s="50" t="s">
        <v>35</v>
      </c>
      <c r="V68" s="154">
        <v>0</v>
      </c>
      <c r="W68" s="154">
        <v>0</v>
      </c>
      <c r="X68" s="154">
        <v>0.2</v>
      </c>
      <c r="Y68" s="154">
        <v>0</v>
      </c>
      <c r="Z68" s="22" t="s">
        <v>35</v>
      </c>
      <c r="AA68" s="924"/>
      <c r="AB68" s="924"/>
      <c r="AC68" s="924"/>
      <c r="AD68" s="924"/>
      <c r="AE68" s="924"/>
      <c r="AF68" s="924"/>
      <c r="AG68" s="924"/>
      <c r="AH68" s="924"/>
      <c r="AI68" s="924"/>
      <c r="AJ68" s="924"/>
      <c r="AK68" s="924"/>
      <c r="AL68" s="924"/>
      <c r="AM68" s="924"/>
      <c r="AN68" s="924"/>
      <c r="AO68" s="924"/>
      <c r="AP68" s="924"/>
      <c r="AQ68" s="924"/>
      <c r="AR68" s="924"/>
      <c r="AS68" s="924"/>
      <c r="AT68" s="924"/>
      <c r="AU68" s="924"/>
      <c r="AV68" s="924"/>
      <c r="AW68" s="924"/>
      <c r="AX68" s="924"/>
      <c r="AY68" s="924"/>
      <c r="AZ68" s="377"/>
      <c r="BA68" s="991"/>
      <c r="BB68" s="651"/>
      <c r="BC68" s="480"/>
      <c r="BD68" s="465"/>
      <c r="BE68" s="465"/>
      <c r="BF68" s="465"/>
      <c r="BG68" s="484"/>
      <c r="BH68" s="480"/>
      <c r="BI68" s="465"/>
      <c r="BJ68" s="465"/>
      <c r="BK68" s="465"/>
      <c r="BL68" s="484"/>
      <c r="BM68" s="480"/>
      <c r="BN68" s="465"/>
      <c r="BO68" s="465"/>
      <c r="BP68" s="465"/>
      <c r="BQ68" s="484"/>
      <c r="BR68" s="480"/>
      <c r="BS68" s="465"/>
      <c r="BT68" s="465"/>
      <c r="BU68" s="465"/>
      <c r="BV68" s="465"/>
      <c r="BW68" s="465"/>
      <c r="BX68" s="465"/>
      <c r="BY68" s="466"/>
      <c r="BZ68" s="466"/>
      <c r="CA68" s="27"/>
      <c r="CB68" s="27"/>
      <c r="CC68" s="27"/>
      <c r="CD68" s="27"/>
      <c r="CE68" s="27"/>
      <c r="CF68" s="27"/>
      <c r="CG68" s="27"/>
      <c r="CH68" s="27"/>
      <c r="CI68" s="27"/>
      <c r="CJ68" s="27"/>
      <c r="CK68" s="27"/>
      <c r="CL68" s="27"/>
      <c r="CM68" s="27"/>
      <c r="CN68" s="27"/>
      <c r="CO68" s="27"/>
      <c r="CP68" s="27"/>
      <c r="CQ68" s="27"/>
      <c r="CR68" s="27"/>
      <c r="CS68" s="27"/>
      <c r="CT68" s="27"/>
      <c r="CU68" s="27"/>
      <c r="CV68" s="27"/>
      <c r="CW68" s="27"/>
      <c r="CX68" s="27"/>
      <c r="CY68" s="27"/>
      <c r="CZ68" s="27"/>
    </row>
    <row r="69" s="984" customFormat="true" ht="15" customHeight="true" x14ac:dyDescent="0.2">
      <c r="A69" s="1155"/>
      <c r="B69" s="409" t="s">
        <v>414</v>
      </c>
      <c r="C69" s="155">
        <v>0</v>
      </c>
      <c r="D69" s="154">
        <v>0</v>
      </c>
      <c r="E69" s="154">
        <v>0</v>
      </c>
      <c r="F69" s="154">
        <v>0</v>
      </c>
      <c r="G69" s="153">
        <v>0.6</v>
      </c>
      <c r="H69" s="152">
        <v>0</v>
      </c>
      <c r="I69" s="154">
        <v>0</v>
      </c>
      <c r="J69" s="154">
        <v>1.1000000000000001</v>
      </c>
      <c r="K69" s="154">
        <v>0.3</v>
      </c>
      <c r="L69" s="151">
        <v>0.5</v>
      </c>
      <c r="M69" s="155">
        <v>0</v>
      </c>
      <c r="N69" s="154">
        <v>0</v>
      </c>
      <c r="O69" s="154">
        <v>0</v>
      </c>
      <c r="P69" s="154">
        <v>0</v>
      </c>
      <c r="Q69" s="153">
        <v>0.2</v>
      </c>
      <c r="R69" s="152">
        <v>0.7</v>
      </c>
      <c r="S69" s="50" t="s">
        <v>35</v>
      </c>
      <c r="T69" s="154">
        <v>0</v>
      </c>
      <c r="U69" s="50" t="s">
        <v>35</v>
      </c>
      <c r="V69" s="154">
        <v>0.2</v>
      </c>
      <c r="W69" s="154">
        <v>0</v>
      </c>
      <c r="X69" s="154">
        <v>0</v>
      </c>
      <c r="Y69" s="154">
        <v>0</v>
      </c>
      <c r="Z69" s="22" t="s">
        <v>35</v>
      </c>
      <c r="AA69" s="924"/>
      <c r="AB69" s="924"/>
      <c r="AC69" s="924"/>
      <c r="AD69" s="924"/>
      <c r="AE69" s="924"/>
      <c r="AF69" s="924"/>
      <c r="AG69" s="924"/>
      <c r="AH69" s="924"/>
      <c r="AI69" s="924"/>
      <c r="AJ69" s="924"/>
      <c r="AK69" s="924"/>
      <c r="AL69" s="924"/>
      <c r="AM69" s="924"/>
      <c r="AN69" s="924"/>
      <c r="AO69" s="924"/>
      <c r="AP69" s="924"/>
      <c r="AQ69" s="924"/>
      <c r="AR69" s="924"/>
      <c r="AS69" s="924"/>
      <c r="AT69" s="924"/>
      <c r="AU69" s="924"/>
      <c r="AV69" s="924"/>
      <c r="AW69" s="924"/>
      <c r="AX69" s="924"/>
      <c r="AY69" s="924"/>
      <c r="AZ69" s="377"/>
      <c r="BA69" s="991"/>
      <c r="BB69" s="651"/>
      <c r="BC69" s="480"/>
      <c r="BD69" s="465"/>
      <c r="BE69" s="465"/>
      <c r="BF69" s="465"/>
      <c r="BG69" s="484"/>
      <c r="BH69" s="480"/>
      <c r="BI69" s="465"/>
      <c r="BJ69" s="465"/>
      <c r="BK69" s="465"/>
      <c r="BL69" s="484"/>
      <c r="BM69" s="480"/>
      <c r="BN69" s="465"/>
      <c r="BO69" s="465"/>
      <c r="BP69" s="465"/>
      <c r="BQ69" s="484"/>
      <c r="BR69" s="480"/>
      <c r="BS69" s="465"/>
      <c r="BT69" s="465"/>
      <c r="BU69" s="465"/>
      <c r="BV69" s="465"/>
      <c r="BW69" s="465"/>
      <c r="BX69" s="465"/>
      <c r="BY69" s="466"/>
      <c r="BZ69" s="466"/>
      <c r="CA69" s="27"/>
      <c r="CB69" s="27"/>
      <c r="CC69" s="27"/>
      <c r="CD69" s="27"/>
      <c r="CE69" s="27"/>
      <c r="CF69" s="27"/>
      <c r="CG69" s="27"/>
      <c r="CH69" s="27"/>
      <c r="CI69" s="27"/>
      <c r="CJ69" s="27"/>
      <c r="CK69" s="27"/>
      <c r="CL69" s="27"/>
      <c r="CM69" s="27"/>
      <c r="CN69" s="27"/>
      <c r="CO69" s="27"/>
      <c r="CP69" s="27"/>
      <c r="CQ69" s="27"/>
      <c r="CR69" s="27"/>
      <c r="CS69" s="27"/>
      <c r="CT69" s="27"/>
      <c r="CU69" s="27"/>
      <c r="CV69" s="27"/>
      <c r="CW69" s="27"/>
      <c r="CX69" s="27"/>
      <c r="CY69" s="27"/>
      <c r="CZ69" s="27"/>
    </row>
    <row r="70" s="984" customFormat="true" ht="15" customHeight="true" x14ac:dyDescent="0.2">
      <c r="A70" s="1155"/>
      <c r="B70" s="409" t="s">
        <v>185</v>
      </c>
      <c r="C70" s="155">
        <v>0</v>
      </c>
      <c r="D70" s="154">
        <v>0</v>
      </c>
      <c r="E70" s="154">
        <v>0</v>
      </c>
      <c r="F70" s="154">
        <v>0</v>
      </c>
      <c r="G70" s="153">
        <v>0.1</v>
      </c>
      <c r="H70" s="152">
        <v>0</v>
      </c>
      <c r="I70" s="154">
        <v>0</v>
      </c>
      <c r="J70" s="154">
        <v>0</v>
      </c>
      <c r="K70" s="154">
        <v>0</v>
      </c>
      <c r="L70" s="151">
        <v>0</v>
      </c>
      <c r="M70" s="155">
        <v>0</v>
      </c>
      <c r="N70" s="154">
        <v>0</v>
      </c>
      <c r="O70" s="154">
        <v>0</v>
      </c>
      <c r="P70" s="154">
        <v>0</v>
      </c>
      <c r="Q70" s="153">
        <v>0.2</v>
      </c>
      <c r="R70" s="152">
        <v>0</v>
      </c>
      <c r="S70" s="50" t="s">
        <v>35</v>
      </c>
      <c r="T70" s="154">
        <v>0.2</v>
      </c>
      <c r="U70" s="50" t="s">
        <v>35</v>
      </c>
      <c r="V70" s="154">
        <v>0</v>
      </c>
      <c r="W70" s="154">
        <v>0</v>
      </c>
      <c r="X70" s="154">
        <v>0</v>
      </c>
      <c r="Y70" s="154">
        <v>0</v>
      </c>
      <c r="Z70" s="22" t="s">
        <v>35</v>
      </c>
      <c r="AA70" s="924"/>
      <c r="AB70" s="924"/>
      <c r="AC70" s="924"/>
      <c r="AD70" s="924"/>
      <c r="AE70" s="924"/>
      <c r="AF70" s="924"/>
      <c r="AG70" s="924"/>
      <c r="AH70" s="924"/>
      <c r="AI70" s="924"/>
      <c r="AJ70" s="924"/>
      <c r="AK70" s="924"/>
      <c r="AL70" s="924"/>
      <c r="AM70" s="924"/>
      <c r="AN70" s="924"/>
      <c r="AO70" s="924"/>
      <c r="AP70" s="924"/>
      <c r="AQ70" s="924"/>
      <c r="AR70" s="924"/>
      <c r="AS70" s="924"/>
      <c r="AT70" s="924"/>
      <c r="AU70" s="924"/>
      <c r="AV70" s="924"/>
      <c r="AW70" s="924"/>
      <c r="AX70" s="924"/>
      <c r="AY70" s="924"/>
      <c r="AZ70" s="377"/>
      <c r="BA70" s="991"/>
      <c r="BB70" s="651"/>
      <c r="BC70" s="480"/>
      <c r="BD70" s="465"/>
      <c r="BE70" s="465"/>
      <c r="BF70" s="465"/>
      <c r="BG70" s="484"/>
      <c r="BH70" s="480"/>
      <c r="BI70" s="465"/>
      <c r="BJ70" s="465"/>
      <c r="BK70" s="465"/>
      <c r="BL70" s="484"/>
      <c r="BM70" s="480"/>
      <c r="BN70" s="465"/>
      <c r="BO70" s="465"/>
      <c r="BP70" s="465"/>
      <c r="BQ70" s="484"/>
      <c r="BR70" s="480"/>
      <c r="BS70" s="465"/>
      <c r="BT70" s="465"/>
      <c r="BU70" s="465"/>
      <c r="BV70" s="465"/>
      <c r="BW70" s="465"/>
      <c r="BX70" s="465"/>
      <c r="BY70" s="466"/>
      <c r="BZ70" s="466"/>
      <c r="CA70" s="27"/>
      <c r="CB70" s="27"/>
      <c r="CC70" s="27"/>
      <c r="CD70" s="27"/>
      <c r="CE70" s="27"/>
      <c r="CF70" s="27"/>
      <c r="CG70" s="27"/>
      <c r="CH70" s="27"/>
      <c r="CI70" s="27"/>
      <c r="CJ70" s="27"/>
      <c r="CK70" s="27"/>
      <c r="CL70" s="27"/>
      <c r="CM70" s="27"/>
      <c r="CN70" s="27"/>
      <c r="CO70" s="27"/>
      <c r="CP70" s="27"/>
      <c r="CQ70" s="27"/>
      <c r="CR70" s="27"/>
      <c r="CS70" s="27"/>
      <c r="CT70" s="27"/>
      <c r="CU70" s="27"/>
      <c r="CV70" s="27"/>
      <c r="CW70" s="27"/>
      <c r="CX70" s="27"/>
      <c r="CY70" s="27"/>
      <c r="CZ70" s="27"/>
    </row>
    <row r="71" s="984" customFormat="true" ht="15" customHeight="true" x14ac:dyDescent="0.2">
      <c r="A71" s="1155"/>
      <c r="B71" s="409" t="s">
        <v>46</v>
      </c>
      <c r="C71" s="155">
        <v>0</v>
      </c>
      <c r="D71" s="154">
        <v>0</v>
      </c>
      <c r="E71" s="154">
        <v>0</v>
      </c>
      <c r="F71" s="154">
        <v>0</v>
      </c>
      <c r="G71" s="153">
        <v>0.1</v>
      </c>
      <c r="H71" s="152">
        <v>0</v>
      </c>
      <c r="I71" s="154">
        <v>0</v>
      </c>
      <c r="J71" s="154">
        <v>0.1</v>
      </c>
      <c r="K71" s="154">
        <v>0</v>
      </c>
      <c r="L71" s="151">
        <v>0</v>
      </c>
      <c r="M71" s="155">
        <v>0</v>
      </c>
      <c r="N71" s="154">
        <v>0</v>
      </c>
      <c r="O71" s="154">
        <v>0</v>
      </c>
      <c r="P71" s="154">
        <v>0</v>
      </c>
      <c r="Q71" s="153">
        <v>0</v>
      </c>
      <c r="R71" s="152">
        <v>0</v>
      </c>
      <c r="S71" s="50" t="s">
        <v>35</v>
      </c>
      <c r="T71" s="154">
        <v>0</v>
      </c>
      <c r="U71" s="50" t="s">
        <v>35</v>
      </c>
      <c r="V71" s="154">
        <v>0</v>
      </c>
      <c r="W71" s="154">
        <v>0</v>
      </c>
      <c r="X71" s="154">
        <v>0</v>
      </c>
      <c r="Y71" s="154">
        <v>0</v>
      </c>
      <c r="Z71" s="22" t="s">
        <v>35</v>
      </c>
      <c r="AA71" s="924"/>
      <c r="AB71" s="924"/>
      <c r="AC71" s="924"/>
      <c r="AD71" s="924"/>
      <c r="AE71" s="924"/>
      <c r="AF71" s="924"/>
      <c r="AG71" s="924"/>
      <c r="AH71" s="924"/>
      <c r="AI71" s="924"/>
      <c r="AJ71" s="924"/>
      <c r="AK71" s="924"/>
      <c r="AL71" s="924"/>
      <c r="AM71" s="924"/>
      <c r="AN71" s="924"/>
      <c r="AO71" s="924"/>
      <c r="AP71" s="924"/>
      <c r="AQ71" s="924"/>
      <c r="AR71" s="924"/>
      <c r="AS71" s="924"/>
      <c r="AT71" s="924"/>
      <c r="AU71" s="924"/>
      <c r="AV71" s="924"/>
      <c r="AW71" s="924"/>
      <c r="AX71" s="924"/>
      <c r="AY71" s="924"/>
      <c r="AZ71" s="377"/>
      <c r="BA71" s="991"/>
      <c r="BB71" s="651"/>
      <c r="BC71" s="480"/>
      <c r="BD71" s="465"/>
      <c r="BE71" s="465"/>
      <c r="BF71" s="465"/>
      <c r="BG71" s="484"/>
      <c r="BH71" s="480"/>
      <c r="BI71" s="465"/>
      <c r="BJ71" s="465"/>
      <c r="BK71" s="465"/>
      <c r="BL71" s="484"/>
      <c r="BM71" s="480"/>
      <c r="BN71" s="465"/>
      <c r="BO71" s="465"/>
      <c r="BP71" s="465"/>
      <c r="BQ71" s="484"/>
      <c r="BR71" s="480"/>
      <c r="BS71" s="465"/>
      <c r="BT71" s="465"/>
      <c r="BU71" s="465"/>
      <c r="BV71" s="465"/>
      <c r="BW71" s="465"/>
      <c r="BX71" s="465"/>
      <c r="BY71" s="466"/>
      <c r="BZ71" s="466"/>
      <c r="CA71" s="27"/>
      <c r="CB71" s="27"/>
      <c r="CC71" s="27"/>
      <c r="CD71" s="27"/>
      <c r="CE71" s="27"/>
      <c r="CF71" s="27"/>
      <c r="CG71" s="27"/>
      <c r="CH71" s="27"/>
      <c r="CI71" s="27"/>
      <c r="CJ71" s="27"/>
      <c r="CK71" s="27"/>
      <c r="CL71" s="27"/>
      <c r="CM71" s="27"/>
      <c r="CN71" s="27"/>
      <c r="CO71" s="27"/>
      <c r="CP71" s="27"/>
      <c r="CQ71" s="27"/>
      <c r="CR71" s="27"/>
      <c r="CS71" s="27"/>
      <c r="CT71" s="27"/>
      <c r="CU71" s="27"/>
      <c r="CV71" s="27"/>
      <c r="CW71" s="27"/>
      <c r="CX71" s="27"/>
      <c r="CY71" s="27"/>
      <c r="CZ71" s="27"/>
    </row>
    <row r="72" s="984" customFormat="true" ht="15" customHeight="true" x14ac:dyDescent="0.2">
      <c r="A72" s="176"/>
      <c r="B72" s="170"/>
      <c r="C72" s="155"/>
      <c r="D72" s="154"/>
      <c r="E72" s="154"/>
      <c r="F72" s="154"/>
      <c r="G72" s="153"/>
      <c r="H72" s="152"/>
      <c r="I72" s="154"/>
      <c r="J72" s="154"/>
      <c r="K72" s="154"/>
      <c r="L72" s="151"/>
      <c r="M72" s="155"/>
      <c r="N72" s="154"/>
      <c r="O72" s="154"/>
      <c r="P72" s="154"/>
      <c r="Q72" s="153"/>
      <c r="R72" s="152"/>
      <c r="S72" s="140"/>
      <c r="T72" s="154"/>
      <c r="U72" s="140"/>
      <c r="V72" s="154"/>
      <c r="W72" s="154"/>
      <c r="X72" s="154"/>
      <c r="Y72" s="154"/>
      <c r="Z72" s="137"/>
      <c r="AA72" s="924"/>
      <c r="AB72" s="924"/>
      <c r="AC72" s="924"/>
      <c r="AD72" s="924"/>
      <c r="AE72" s="924"/>
      <c r="AF72" s="924"/>
      <c r="AG72" s="924"/>
      <c r="AH72" s="924"/>
      <c r="AI72" s="924"/>
      <c r="AJ72" s="924"/>
      <c r="AK72" s="924"/>
      <c r="AL72" s="924"/>
      <c r="AM72" s="924"/>
      <c r="AN72" s="924"/>
      <c r="AO72" s="924"/>
      <c r="AP72" s="924"/>
      <c r="AQ72" s="924"/>
      <c r="AR72" s="924"/>
      <c r="AS72" s="924"/>
      <c r="AT72" s="924"/>
      <c r="AU72" s="924"/>
      <c r="AV72" s="924"/>
      <c r="AW72" s="924"/>
      <c r="AX72" s="924"/>
      <c r="AY72" s="924"/>
      <c r="AZ72" s="377"/>
      <c r="BA72" s="991"/>
      <c r="BB72" s="651"/>
      <c r="BC72" s="480"/>
      <c r="BD72" s="465"/>
      <c r="BE72" s="465"/>
      <c r="BF72" s="465"/>
      <c r="BG72" s="484"/>
      <c r="BH72" s="480"/>
      <c r="BI72" s="465"/>
      <c r="BJ72" s="465"/>
      <c r="BK72" s="465"/>
      <c r="BL72" s="484"/>
      <c r="BM72" s="480"/>
      <c r="BN72" s="465"/>
      <c r="BO72" s="465"/>
      <c r="BP72" s="465"/>
      <c r="BQ72" s="484"/>
      <c r="BR72" s="480"/>
      <c r="BS72" s="465"/>
      <c r="BT72" s="465"/>
      <c r="BU72" s="465"/>
      <c r="BV72" s="465"/>
      <c r="BW72" s="465"/>
      <c r="BX72" s="465"/>
      <c r="BY72" s="466"/>
      <c r="BZ72" s="466"/>
      <c r="CA72" s="27"/>
      <c r="CB72" s="27"/>
      <c r="CC72" s="27"/>
      <c r="CD72" s="27"/>
      <c r="CE72" s="27"/>
      <c r="CF72" s="27"/>
      <c r="CG72" s="27"/>
      <c r="CH72" s="27"/>
      <c r="CI72" s="27"/>
      <c r="CJ72" s="27"/>
      <c r="CK72" s="27"/>
      <c r="CL72" s="27"/>
      <c r="CM72" s="27"/>
      <c r="CN72" s="27"/>
      <c r="CO72" s="27"/>
      <c r="CP72" s="27"/>
      <c r="CQ72" s="27"/>
      <c r="CR72" s="27"/>
      <c r="CS72" s="27"/>
      <c r="CT72" s="27"/>
      <c r="CU72" s="27"/>
      <c r="CV72" s="27"/>
      <c r="CW72" s="27"/>
      <c r="CX72" s="27"/>
      <c r="CY72" s="27"/>
      <c r="CZ72" s="27"/>
    </row>
    <row r="73" s="984" customFormat="true" ht="15" customHeight="true" x14ac:dyDescent="0.2">
      <c r="A73" s="176"/>
      <c r="B73" s="170"/>
      <c r="C73" s="155"/>
      <c r="D73" s="154"/>
      <c r="E73" s="154"/>
      <c r="F73" s="154"/>
      <c r="G73" s="153"/>
      <c r="H73" s="152"/>
      <c r="I73" s="154"/>
      <c r="J73" s="154"/>
      <c r="K73" s="154"/>
      <c r="L73" s="151"/>
      <c r="M73" s="155"/>
      <c r="N73" s="154"/>
      <c r="O73" s="154"/>
      <c r="P73" s="154"/>
      <c r="Q73" s="153"/>
      <c r="R73" s="152"/>
      <c r="S73" s="140"/>
      <c r="T73" s="154"/>
      <c r="U73" s="140"/>
      <c r="V73" s="154"/>
      <c r="W73" s="154"/>
      <c r="X73" s="154"/>
      <c r="Y73" s="154"/>
      <c r="Z73" s="137"/>
      <c r="AA73" s="924"/>
      <c r="AB73" s="924"/>
      <c r="AC73" s="924"/>
      <c r="AD73" s="924"/>
      <c r="AE73" s="924"/>
      <c r="AF73" s="924"/>
      <c r="AG73" s="924"/>
      <c r="AH73" s="924"/>
      <c r="AI73" s="924"/>
      <c r="AJ73" s="924"/>
      <c r="AK73" s="924"/>
      <c r="AL73" s="924"/>
      <c r="AM73" s="924"/>
      <c r="AN73" s="924"/>
      <c r="AO73" s="924"/>
      <c r="AP73" s="924"/>
      <c r="AQ73" s="924"/>
      <c r="AR73" s="924"/>
      <c r="AS73" s="924"/>
      <c r="AT73" s="924"/>
      <c r="AU73" s="924"/>
      <c r="AV73" s="924"/>
      <c r="AW73" s="924"/>
      <c r="AX73" s="924"/>
      <c r="AY73" s="924"/>
      <c r="AZ73" s="377"/>
      <c r="BA73" s="991"/>
      <c r="BB73" s="651"/>
      <c r="BC73" s="480"/>
      <c r="BD73" s="465"/>
      <c r="BE73" s="465"/>
      <c r="BF73" s="465"/>
      <c r="BG73" s="484"/>
      <c r="BH73" s="480"/>
      <c r="BI73" s="465"/>
      <c r="BJ73" s="465"/>
      <c r="BK73" s="465"/>
      <c r="BL73" s="484"/>
      <c r="BM73" s="480"/>
      <c r="BN73" s="465"/>
      <c r="BO73" s="465"/>
      <c r="BP73" s="465"/>
      <c r="BQ73" s="484"/>
      <c r="BR73" s="480"/>
      <c r="BS73" s="465"/>
      <c r="BT73" s="465"/>
      <c r="BU73" s="465"/>
      <c r="BV73" s="465"/>
      <c r="BW73" s="465"/>
      <c r="BX73" s="465"/>
      <c r="BY73" s="466"/>
      <c r="BZ73" s="466"/>
      <c r="CA73" s="27"/>
      <c r="CB73" s="27"/>
      <c r="CC73" s="27"/>
      <c r="CD73" s="27"/>
      <c r="CE73" s="27"/>
      <c r="CF73" s="27"/>
      <c r="CG73" s="27"/>
      <c r="CH73" s="27"/>
      <c r="CI73" s="27"/>
      <c r="CJ73" s="27"/>
      <c r="CK73" s="27"/>
      <c r="CL73" s="27"/>
      <c r="CM73" s="27"/>
      <c r="CN73" s="27"/>
      <c r="CO73" s="27"/>
      <c r="CP73" s="27"/>
      <c r="CQ73" s="27"/>
      <c r="CR73" s="27"/>
      <c r="CS73" s="27"/>
      <c r="CT73" s="27"/>
      <c r="CU73" s="27"/>
      <c r="CV73" s="27"/>
      <c r="CW73" s="27"/>
      <c r="CX73" s="27"/>
      <c r="CY73" s="27"/>
      <c r="CZ73" s="27"/>
    </row>
    <row r="74" s="984" customFormat="true" ht="15" customHeight="true" x14ac:dyDescent="0.2">
      <c r="A74" s="176"/>
      <c r="B74" s="170"/>
      <c r="C74" s="155"/>
      <c r="D74" s="154"/>
      <c r="E74" s="154"/>
      <c r="F74" s="154"/>
      <c r="G74" s="153"/>
      <c r="H74" s="152"/>
      <c r="I74" s="154"/>
      <c r="J74" s="154"/>
      <c r="K74" s="154"/>
      <c r="L74" s="151"/>
      <c r="M74" s="155"/>
      <c r="N74" s="154"/>
      <c r="O74" s="154"/>
      <c r="P74" s="154"/>
      <c r="Q74" s="153"/>
      <c r="R74" s="152"/>
      <c r="S74" s="140"/>
      <c r="T74" s="154"/>
      <c r="U74" s="140"/>
      <c r="V74" s="154"/>
      <c r="W74" s="154"/>
      <c r="X74" s="154"/>
      <c r="Y74" s="154"/>
      <c r="Z74" s="137"/>
      <c r="AA74" s="924"/>
      <c r="AB74" s="924"/>
      <c r="AC74" s="924"/>
      <c r="AD74" s="924"/>
      <c r="AE74" s="924"/>
      <c r="AF74" s="924"/>
      <c r="AG74" s="924"/>
      <c r="AH74" s="924"/>
      <c r="AI74" s="924"/>
      <c r="AJ74" s="924"/>
      <c r="AK74" s="924"/>
      <c r="AL74" s="924"/>
      <c r="AM74" s="924"/>
      <c r="AN74" s="924"/>
      <c r="AO74" s="924"/>
      <c r="AP74" s="924"/>
      <c r="AQ74" s="924"/>
      <c r="AR74" s="924"/>
      <c r="AS74" s="924"/>
      <c r="AT74" s="924"/>
      <c r="AU74" s="924"/>
      <c r="AV74" s="924"/>
      <c r="AW74" s="924"/>
      <c r="AX74" s="924"/>
      <c r="AY74" s="924"/>
      <c r="AZ74" s="377"/>
      <c r="BA74" s="991"/>
      <c r="BB74" s="651"/>
      <c r="BC74" s="480"/>
      <c r="BD74" s="465"/>
      <c r="BE74" s="465"/>
      <c r="BF74" s="465"/>
      <c r="BG74" s="484"/>
      <c r="BH74" s="480"/>
      <c r="BI74" s="465"/>
      <c r="BJ74" s="465"/>
      <c r="BK74" s="465"/>
      <c r="BL74" s="484"/>
      <c r="BM74" s="480"/>
      <c r="BN74" s="465"/>
      <c r="BO74" s="465"/>
      <c r="BP74" s="465"/>
      <c r="BQ74" s="484"/>
      <c r="BR74" s="480"/>
      <c r="BS74" s="465"/>
      <c r="BT74" s="465"/>
      <c r="BU74" s="465"/>
      <c r="BV74" s="465"/>
      <c r="BW74" s="465"/>
      <c r="BX74" s="465"/>
      <c r="BY74" s="466"/>
      <c r="BZ74" s="466"/>
      <c r="CA74" s="27"/>
      <c r="CB74" s="27"/>
      <c r="CC74" s="27"/>
      <c r="CD74" s="27"/>
      <c r="CE74" s="27"/>
      <c r="CF74" s="27"/>
      <c r="CG74" s="27"/>
      <c r="CH74" s="27"/>
      <c r="CI74" s="27"/>
      <c r="CJ74" s="27"/>
      <c r="CK74" s="27"/>
      <c r="CL74" s="27"/>
      <c r="CM74" s="27"/>
      <c r="CN74" s="27"/>
      <c r="CO74" s="27"/>
      <c r="CP74" s="27"/>
      <c r="CQ74" s="27"/>
      <c r="CR74" s="27"/>
      <c r="CS74" s="27"/>
      <c r="CT74" s="27"/>
      <c r="CU74" s="27"/>
      <c r="CV74" s="27"/>
      <c r="CW74" s="27"/>
      <c r="CX74" s="27"/>
      <c r="CY74" s="27"/>
      <c r="CZ74" s="27"/>
    </row>
    <row r="75" s="984" customFormat="true" ht="15" customHeight="true" x14ac:dyDescent="0.2">
      <c r="A75" s="176"/>
      <c r="B75" s="170"/>
      <c r="C75" s="155"/>
      <c r="D75" s="154"/>
      <c r="E75" s="154"/>
      <c r="F75" s="154"/>
      <c r="G75" s="153"/>
      <c r="H75" s="152"/>
      <c r="I75" s="154"/>
      <c r="J75" s="154"/>
      <c r="K75" s="154"/>
      <c r="L75" s="151"/>
      <c r="M75" s="155"/>
      <c r="N75" s="154"/>
      <c r="O75" s="154"/>
      <c r="P75" s="154"/>
      <c r="Q75" s="153"/>
      <c r="R75" s="152"/>
      <c r="S75" s="140"/>
      <c r="T75" s="154"/>
      <c r="U75" s="140"/>
      <c r="V75" s="154"/>
      <c r="W75" s="154"/>
      <c r="X75" s="154"/>
      <c r="Y75" s="154"/>
      <c r="Z75" s="137"/>
      <c r="AA75" s="924"/>
      <c r="AB75" s="924"/>
      <c r="AC75" s="924"/>
      <c r="AD75" s="924"/>
      <c r="AE75" s="924"/>
      <c r="AF75" s="924"/>
      <c r="AG75" s="924"/>
      <c r="AH75" s="924"/>
      <c r="AI75" s="924"/>
      <c r="AJ75" s="924"/>
      <c r="AK75" s="924"/>
      <c r="AL75" s="924"/>
      <c r="AM75" s="924"/>
      <c r="AN75" s="924"/>
      <c r="AO75" s="924"/>
      <c r="AP75" s="924"/>
      <c r="AQ75" s="924"/>
      <c r="AR75" s="924"/>
      <c r="AS75" s="924"/>
      <c r="AT75" s="924"/>
      <c r="AU75" s="924"/>
      <c r="AV75" s="924"/>
      <c r="AW75" s="924"/>
      <c r="AX75" s="924"/>
      <c r="AY75" s="924"/>
      <c r="AZ75" s="377"/>
      <c r="BA75" s="991"/>
      <c r="BB75" s="651"/>
      <c r="BC75" s="480"/>
      <c r="BD75" s="465"/>
      <c r="BE75" s="465"/>
      <c r="BF75" s="465"/>
      <c r="BG75" s="484"/>
      <c r="BH75" s="480"/>
      <c r="BI75" s="465"/>
      <c r="BJ75" s="465"/>
      <c r="BK75" s="465"/>
      <c r="BL75" s="484"/>
      <c r="BM75" s="480"/>
      <c r="BN75" s="465"/>
      <c r="BO75" s="465"/>
      <c r="BP75" s="465"/>
      <c r="BQ75" s="484"/>
      <c r="BR75" s="480"/>
      <c r="BS75" s="465"/>
      <c r="BT75" s="465"/>
      <c r="BU75" s="465"/>
      <c r="BV75" s="465"/>
      <c r="BW75" s="465"/>
      <c r="BX75" s="465"/>
      <c r="BY75" s="466"/>
      <c r="BZ75" s="466"/>
      <c r="CA75" s="27"/>
      <c r="CB75" s="27"/>
      <c r="CC75" s="27"/>
      <c r="CD75" s="27"/>
      <c r="CE75" s="27"/>
      <c r="CF75" s="27"/>
      <c r="CG75" s="27"/>
      <c r="CH75" s="27"/>
      <c r="CI75" s="27"/>
      <c r="CJ75" s="27"/>
      <c r="CK75" s="27"/>
      <c r="CL75" s="27"/>
      <c r="CM75" s="27"/>
      <c r="CN75" s="27"/>
      <c r="CO75" s="27"/>
      <c r="CP75" s="27"/>
      <c r="CQ75" s="27"/>
      <c r="CR75" s="27"/>
      <c r="CS75" s="27"/>
      <c r="CT75" s="27"/>
      <c r="CU75" s="27"/>
      <c r="CV75" s="27"/>
      <c r="CW75" s="27"/>
      <c r="CX75" s="27"/>
      <c r="CY75" s="27"/>
      <c r="CZ75" s="27"/>
    </row>
    <row r="76" s="984" customFormat="true" ht="15" customHeight="true" x14ac:dyDescent="0.2">
      <c r="A76" s="176"/>
      <c r="B76" s="170"/>
      <c r="C76" s="155"/>
      <c r="D76" s="154"/>
      <c r="E76" s="154"/>
      <c r="F76" s="154"/>
      <c r="G76" s="153"/>
      <c r="H76" s="152"/>
      <c r="I76" s="154"/>
      <c r="J76" s="154"/>
      <c r="K76" s="154"/>
      <c r="L76" s="151"/>
      <c r="M76" s="155"/>
      <c r="N76" s="154"/>
      <c r="O76" s="154"/>
      <c r="P76" s="154"/>
      <c r="Q76" s="153"/>
      <c r="R76" s="152"/>
      <c r="S76" s="140"/>
      <c r="T76" s="154"/>
      <c r="U76" s="140"/>
      <c r="V76" s="154"/>
      <c r="W76" s="154"/>
      <c r="X76" s="154"/>
      <c r="Y76" s="154"/>
      <c r="Z76" s="137"/>
      <c r="AA76" s="924"/>
      <c r="AB76" s="924"/>
      <c r="AC76" s="924"/>
      <c r="AD76" s="924"/>
      <c r="AE76" s="924"/>
      <c r="AF76" s="924"/>
      <c r="AG76" s="924"/>
      <c r="AH76" s="924"/>
      <c r="AI76" s="924"/>
      <c r="AJ76" s="924"/>
      <c r="AK76" s="924"/>
      <c r="AL76" s="924"/>
      <c r="AM76" s="924"/>
      <c r="AN76" s="924"/>
      <c r="AO76" s="924"/>
      <c r="AP76" s="924"/>
      <c r="AQ76" s="924"/>
      <c r="AR76" s="924"/>
      <c r="AS76" s="924"/>
      <c r="AT76" s="924"/>
      <c r="AU76" s="924"/>
      <c r="AV76" s="924"/>
      <c r="AW76" s="924"/>
      <c r="AX76" s="924"/>
      <c r="AY76" s="924"/>
      <c r="AZ76" s="377"/>
      <c r="BA76" s="991"/>
      <c r="BB76" s="651"/>
      <c r="BC76" s="480"/>
      <c r="BD76" s="465"/>
      <c r="BE76" s="465"/>
      <c r="BF76" s="465"/>
      <c r="BG76" s="484"/>
      <c r="BH76" s="480"/>
      <c r="BI76" s="465"/>
      <c r="BJ76" s="465"/>
      <c r="BK76" s="465"/>
      <c r="BL76" s="484"/>
      <c r="BM76" s="480"/>
      <c r="BN76" s="465"/>
      <c r="BO76" s="465"/>
      <c r="BP76" s="465"/>
      <c r="BQ76" s="484"/>
      <c r="BR76" s="480"/>
      <c r="BS76" s="465"/>
      <c r="BT76" s="465"/>
      <c r="BU76" s="465"/>
      <c r="BV76" s="465"/>
      <c r="BW76" s="465"/>
      <c r="BX76" s="465"/>
      <c r="BY76" s="466"/>
      <c r="BZ76" s="466"/>
      <c r="CA76" s="27"/>
      <c r="CB76" s="27"/>
      <c r="CC76" s="27"/>
      <c r="CD76" s="27"/>
      <c r="CE76" s="27"/>
      <c r="CF76" s="27"/>
      <c r="CG76" s="27"/>
      <c r="CH76" s="27"/>
      <c r="CI76" s="27"/>
      <c r="CJ76" s="27"/>
      <c r="CK76" s="27"/>
      <c r="CL76" s="27"/>
      <c r="CM76" s="27"/>
      <c r="CN76" s="27"/>
      <c r="CO76" s="27"/>
      <c r="CP76" s="27"/>
      <c r="CQ76" s="27"/>
      <c r="CR76" s="27"/>
      <c r="CS76" s="27"/>
      <c r="CT76" s="27"/>
      <c r="CU76" s="27"/>
      <c r="CV76" s="27"/>
      <c r="CW76" s="27"/>
      <c r="CX76" s="27"/>
      <c r="CY76" s="27"/>
      <c r="CZ76" s="27"/>
    </row>
    <row r="77" s="984" customFormat="true" ht="15" customHeight="true" x14ac:dyDescent="0.2">
      <c r="A77" s="176"/>
      <c r="B77" s="170"/>
      <c r="C77" s="155"/>
      <c r="D77" s="154"/>
      <c r="E77" s="154"/>
      <c r="F77" s="154"/>
      <c r="G77" s="153"/>
      <c r="H77" s="152"/>
      <c r="I77" s="154"/>
      <c r="J77" s="154"/>
      <c r="K77" s="154"/>
      <c r="L77" s="151"/>
      <c r="M77" s="155"/>
      <c r="N77" s="154"/>
      <c r="O77" s="154"/>
      <c r="P77" s="154"/>
      <c r="Q77" s="153"/>
      <c r="R77" s="152"/>
      <c r="S77" s="140"/>
      <c r="T77" s="154"/>
      <c r="U77" s="140"/>
      <c r="V77" s="154"/>
      <c r="W77" s="154"/>
      <c r="X77" s="154"/>
      <c r="Y77" s="154"/>
      <c r="Z77" s="137"/>
      <c r="AA77" s="924"/>
      <c r="AB77" s="924"/>
      <c r="AC77" s="924"/>
      <c r="AD77" s="924"/>
      <c r="AE77" s="924"/>
      <c r="AF77" s="924"/>
      <c r="AG77" s="924"/>
      <c r="AH77" s="924"/>
      <c r="AI77" s="924"/>
      <c r="AJ77" s="924"/>
      <c r="AK77" s="924"/>
      <c r="AL77" s="924"/>
      <c r="AM77" s="924"/>
      <c r="AN77" s="924"/>
      <c r="AO77" s="924"/>
      <c r="AP77" s="924"/>
      <c r="AQ77" s="924"/>
      <c r="AR77" s="924"/>
      <c r="AS77" s="924"/>
      <c r="AT77" s="924"/>
      <c r="AU77" s="924"/>
      <c r="AV77" s="924"/>
      <c r="AW77" s="924"/>
      <c r="AX77" s="924"/>
      <c r="AY77" s="924"/>
      <c r="AZ77" s="377"/>
      <c r="BA77" s="991"/>
      <c r="BB77" s="651"/>
      <c r="BC77" s="480"/>
      <c r="BD77" s="465"/>
      <c r="BE77" s="465"/>
      <c r="BF77" s="465"/>
      <c r="BG77" s="484"/>
      <c r="BH77" s="480"/>
      <c r="BI77" s="465"/>
      <c r="BJ77" s="465"/>
      <c r="BK77" s="465"/>
      <c r="BL77" s="484"/>
      <c r="BM77" s="480"/>
      <c r="BN77" s="465"/>
      <c r="BO77" s="465"/>
      <c r="BP77" s="465"/>
      <c r="BQ77" s="484"/>
      <c r="BR77" s="480"/>
      <c r="BS77" s="465"/>
      <c r="BT77" s="465"/>
      <c r="BU77" s="465"/>
      <c r="BV77" s="465"/>
      <c r="BW77" s="465"/>
      <c r="BX77" s="465"/>
      <c r="BY77" s="466"/>
      <c r="BZ77" s="466"/>
      <c r="CA77" s="27"/>
      <c r="CB77" s="27"/>
      <c r="CC77" s="27"/>
      <c r="CD77" s="27"/>
      <c r="CE77" s="27"/>
      <c r="CF77" s="27"/>
      <c r="CG77" s="27"/>
      <c r="CH77" s="27"/>
      <c r="CI77" s="27"/>
      <c r="CJ77" s="27"/>
      <c r="CK77" s="27"/>
      <c r="CL77" s="27"/>
      <c r="CM77" s="27"/>
      <c r="CN77" s="27"/>
      <c r="CO77" s="27"/>
      <c r="CP77" s="27"/>
      <c r="CQ77" s="27"/>
      <c r="CR77" s="27"/>
      <c r="CS77" s="27"/>
      <c r="CT77" s="27"/>
      <c r="CU77" s="27"/>
      <c r="CV77" s="27"/>
      <c r="CW77" s="27"/>
      <c r="CX77" s="27"/>
      <c r="CY77" s="27"/>
      <c r="CZ77" s="27"/>
    </row>
    <row r="78" s="984" customFormat="true" ht="15" customHeight="true" x14ac:dyDescent="0.2">
      <c r="A78" s="176"/>
      <c r="B78" s="170"/>
      <c r="C78" s="155"/>
      <c r="D78" s="154"/>
      <c r="E78" s="154"/>
      <c r="F78" s="154"/>
      <c r="G78" s="153"/>
      <c r="H78" s="152"/>
      <c r="I78" s="154"/>
      <c r="J78" s="154"/>
      <c r="K78" s="154"/>
      <c r="L78" s="151"/>
      <c r="M78" s="155"/>
      <c r="N78" s="154"/>
      <c r="O78" s="154"/>
      <c r="P78" s="154"/>
      <c r="Q78" s="153"/>
      <c r="R78" s="152"/>
      <c r="S78" s="140"/>
      <c r="T78" s="154"/>
      <c r="U78" s="140"/>
      <c r="V78" s="154"/>
      <c r="W78" s="154"/>
      <c r="X78" s="154"/>
      <c r="Y78" s="154"/>
      <c r="Z78" s="137"/>
      <c r="AA78" s="924"/>
      <c r="AB78" s="924"/>
      <c r="AC78" s="924"/>
      <c r="AD78" s="924"/>
      <c r="AE78" s="924"/>
      <c r="AF78" s="924"/>
      <c r="AG78" s="924"/>
      <c r="AH78" s="924"/>
      <c r="AI78" s="924"/>
      <c r="AJ78" s="924"/>
      <c r="AK78" s="924"/>
      <c r="AL78" s="924"/>
      <c r="AM78" s="924"/>
      <c r="AN78" s="924"/>
      <c r="AO78" s="924"/>
      <c r="AP78" s="924"/>
      <c r="AQ78" s="924"/>
      <c r="AR78" s="924"/>
      <c r="AS78" s="924"/>
      <c r="AT78" s="924"/>
      <c r="AU78" s="924"/>
      <c r="AV78" s="924"/>
      <c r="AW78" s="924"/>
      <c r="AX78" s="924"/>
      <c r="AY78" s="924"/>
      <c r="AZ78" s="377"/>
      <c r="BA78" s="991"/>
      <c r="BB78" s="651"/>
      <c r="BC78" s="480"/>
      <c r="BD78" s="465"/>
      <c r="BE78" s="465"/>
      <c r="BF78" s="465"/>
      <c r="BG78" s="484"/>
      <c r="BH78" s="480"/>
      <c r="BI78" s="465"/>
      <c r="BJ78" s="465"/>
      <c r="BK78" s="465"/>
      <c r="BL78" s="484"/>
      <c r="BM78" s="480"/>
      <c r="BN78" s="465"/>
      <c r="BO78" s="465"/>
      <c r="BP78" s="465"/>
      <c r="BQ78" s="484"/>
      <c r="BR78" s="480"/>
      <c r="BS78" s="465"/>
      <c r="BT78" s="465"/>
      <c r="BU78" s="465"/>
      <c r="BV78" s="465"/>
      <c r="BW78" s="465"/>
      <c r="BX78" s="465"/>
      <c r="BY78" s="466"/>
      <c r="BZ78" s="466"/>
      <c r="CA78" s="27"/>
      <c r="CB78" s="27"/>
      <c r="CC78" s="27"/>
      <c r="CD78" s="27"/>
      <c r="CE78" s="27"/>
      <c r="CF78" s="27"/>
      <c r="CG78" s="27"/>
      <c r="CH78" s="27"/>
      <c r="CI78" s="27"/>
      <c r="CJ78" s="27"/>
      <c r="CK78" s="27"/>
      <c r="CL78" s="27"/>
      <c r="CM78" s="27"/>
      <c r="CN78" s="27"/>
      <c r="CO78" s="27"/>
      <c r="CP78" s="27"/>
      <c r="CQ78" s="27"/>
      <c r="CR78" s="27"/>
      <c r="CS78" s="27"/>
      <c r="CT78" s="27"/>
      <c r="CU78" s="27"/>
      <c r="CV78" s="27"/>
      <c r="CW78" s="27"/>
      <c r="CX78" s="27"/>
      <c r="CY78" s="27"/>
      <c r="CZ78" s="27"/>
    </row>
    <row r="79" s="984" customFormat="true" ht="15" customHeight="true" x14ac:dyDescent="0.2">
      <c r="A79" s="176"/>
      <c r="B79" s="170"/>
      <c r="C79" s="155"/>
      <c r="D79" s="154"/>
      <c r="E79" s="154"/>
      <c r="F79" s="154"/>
      <c r="G79" s="153"/>
      <c r="H79" s="152"/>
      <c r="I79" s="154"/>
      <c r="J79" s="154"/>
      <c r="K79" s="154"/>
      <c r="L79" s="151"/>
      <c r="M79" s="155"/>
      <c r="N79" s="154"/>
      <c r="O79" s="154"/>
      <c r="P79" s="154"/>
      <c r="Q79" s="153"/>
      <c r="R79" s="152"/>
      <c r="S79" s="140"/>
      <c r="T79" s="154"/>
      <c r="U79" s="140"/>
      <c r="V79" s="154"/>
      <c r="W79" s="154"/>
      <c r="X79" s="154"/>
      <c r="Y79" s="154"/>
      <c r="Z79" s="137"/>
      <c r="AA79" s="924"/>
      <c r="AB79" s="924"/>
      <c r="AC79" s="924"/>
      <c r="AD79" s="924"/>
      <c r="AE79" s="924"/>
      <c r="AF79" s="924"/>
      <c r="AG79" s="924"/>
      <c r="AH79" s="924"/>
      <c r="AI79" s="924"/>
      <c r="AJ79" s="924"/>
      <c r="AK79" s="924"/>
      <c r="AL79" s="924"/>
      <c r="AM79" s="924"/>
      <c r="AN79" s="924"/>
      <c r="AO79" s="924"/>
      <c r="AP79" s="924"/>
      <c r="AQ79" s="924"/>
      <c r="AR79" s="924"/>
      <c r="AS79" s="924"/>
      <c r="AT79" s="924"/>
      <c r="AU79" s="924"/>
      <c r="AV79" s="924"/>
      <c r="AW79" s="924"/>
      <c r="AX79" s="924"/>
      <c r="AY79" s="924"/>
      <c r="AZ79" s="377"/>
      <c r="BA79" s="991"/>
      <c r="BB79" s="651"/>
      <c r="BC79" s="480"/>
      <c r="BD79" s="465"/>
      <c r="BE79" s="465"/>
      <c r="BF79" s="465"/>
      <c r="BG79" s="484"/>
      <c r="BH79" s="480"/>
      <c r="BI79" s="465"/>
      <c r="BJ79" s="465"/>
      <c r="BK79" s="465"/>
      <c r="BL79" s="484"/>
      <c r="BM79" s="480"/>
      <c r="BN79" s="465"/>
      <c r="BO79" s="465"/>
      <c r="BP79" s="465"/>
      <c r="BQ79" s="484"/>
      <c r="BR79" s="480"/>
      <c r="BS79" s="465"/>
      <c r="BT79" s="465"/>
      <c r="BU79" s="465"/>
      <c r="BV79" s="465"/>
      <c r="BW79" s="465"/>
      <c r="BX79" s="465"/>
      <c r="BY79" s="466"/>
      <c r="BZ79" s="466"/>
      <c r="CA79" s="27"/>
      <c r="CB79" s="27"/>
      <c r="CC79" s="27"/>
      <c r="CD79" s="27"/>
      <c r="CE79" s="27"/>
      <c r="CF79" s="27"/>
      <c r="CG79" s="27"/>
      <c r="CH79" s="27"/>
      <c r="CI79" s="27"/>
      <c r="CJ79" s="27"/>
      <c r="CK79" s="27"/>
      <c r="CL79" s="27"/>
      <c r="CM79" s="27"/>
      <c r="CN79" s="27"/>
      <c r="CO79" s="27"/>
      <c r="CP79" s="27"/>
      <c r="CQ79" s="27"/>
      <c r="CR79" s="27"/>
      <c r="CS79" s="27"/>
      <c r="CT79" s="27"/>
      <c r="CU79" s="27"/>
      <c r="CV79" s="27"/>
      <c r="CW79" s="27"/>
      <c r="CX79" s="27"/>
      <c r="CY79" s="27"/>
      <c r="CZ79" s="27"/>
    </row>
    <row r="80" s="984" customFormat="true" ht="15" customHeight="true" x14ac:dyDescent="0.2">
      <c r="A80" s="176"/>
      <c r="B80" s="170"/>
      <c r="C80" s="155"/>
      <c r="D80" s="154"/>
      <c r="E80" s="154"/>
      <c r="F80" s="154"/>
      <c r="G80" s="153"/>
      <c r="H80" s="152"/>
      <c r="I80" s="154"/>
      <c r="J80" s="154"/>
      <c r="K80" s="154"/>
      <c r="L80" s="151"/>
      <c r="M80" s="155"/>
      <c r="N80" s="154"/>
      <c r="O80" s="154"/>
      <c r="P80" s="154"/>
      <c r="Q80" s="153"/>
      <c r="R80" s="152"/>
      <c r="S80" s="140"/>
      <c r="T80" s="154"/>
      <c r="U80" s="140"/>
      <c r="V80" s="154"/>
      <c r="W80" s="154"/>
      <c r="X80" s="154"/>
      <c r="Y80" s="154"/>
      <c r="Z80" s="137"/>
      <c r="AA80" s="924"/>
      <c r="AB80" s="924"/>
      <c r="AC80" s="924"/>
      <c r="AD80" s="924"/>
      <c r="AE80" s="924"/>
      <c r="AF80" s="924"/>
      <c r="AG80" s="924"/>
      <c r="AH80" s="924"/>
      <c r="AI80" s="924"/>
      <c r="AJ80" s="924"/>
      <c r="AK80" s="924"/>
      <c r="AL80" s="924"/>
      <c r="AM80" s="924"/>
      <c r="AN80" s="924"/>
      <c r="AO80" s="924"/>
      <c r="AP80" s="924"/>
      <c r="AQ80" s="924"/>
      <c r="AR80" s="924"/>
      <c r="AS80" s="924"/>
      <c r="AT80" s="924"/>
      <c r="AU80" s="924"/>
      <c r="AV80" s="924"/>
      <c r="AW80" s="924"/>
      <c r="AX80" s="924"/>
      <c r="AY80" s="924"/>
      <c r="AZ80" s="377"/>
      <c r="BA80" s="991"/>
      <c r="BB80" s="651"/>
      <c r="BC80" s="480"/>
      <c r="BD80" s="465"/>
      <c r="BE80" s="465"/>
      <c r="BF80" s="465"/>
      <c r="BG80" s="484"/>
      <c r="BH80" s="480"/>
      <c r="BI80" s="465"/>
      <c r="BJ80" s="465"/>
      <c r="BK80" s="465"/>
      <c r="BL80" s="484"/>
      <c r="BM80" s="480"/>
      <c r="BN80" s="465"/>
      <c r="BO80" s="465"/>
      <c r="BP80" s="465"/>
      <c r="BQ80" s="484"/>
      <c r="BR80" s="480"/>
      <c r="BS80" s="465"/>
      <c r="BT80" s="465"/>
      <c r="BU80" s="465"/>
      <c r="BV80" s="465"/>
      <c r="BW80" s="465"/>
      <c r="BX80" s="465"/>
      <c r="BY80" s="466"/>
      <c r="BZ80" s="466"/>
      <c r="CA80" s="27"/>
      <c r="CB80" s="27"/>
      <c r="CC80" s="27"/>
      <c r="CD80" s="27"/>
      <c r="CE80" s="27"/>
      <c r="CF80" s="27"/>
      <c r="CG80" s="27"/>
      <c r="CH80" s="27"/>
      <c r="CI80" s="27"/>
      <c r="CJ80" s="27"/>
      <c r="CK80" s="27"/>
      <c r="CL80" s="27"/>
      <c r="CM80" s="27"/>
      <c r="CN80" s="27"/>
      <c r="CO80" s="27"/>
      <c r="CP80" s="27"/>
      <c r="CQ80" s="27"/>
      <c r="CR80" s="27"/>
      <c r="CS80" s="27"/>
      <c r="CT80" s="27"/>
      <c r="CU80" s="27"/>
      <c r="CV80" s="27"/>
      <c r="CW80" s="27"/>
      <c r="CX80" s="27"/>
      <c r="CY80" s="27"/>
      <c r="CZ80" s="27"/>
    </row>
    <row r="81" s="984" customFormat="true" ht="15" customHeight="true" x14ac:dyDescent="0.2">
      <c r="A81" s="176"/>
      <c r="B81" s="170"/>
      <c r="C81" s="155"/>
      <c r="D81" s="154"/>
      <c r="E81" s="154"/>
      <c r="F81" s="154"/>
      <c r="G81" s="153"/>
      <c r="H81" s="152"/>
      <c r="I81" s="154"/>
      <c r="J81" s="154"/>
      <c r="K81" s="154"/>
      <c r="L81" s="151"/>
      <c r="M81" s="155"/>
      <c r="N81" s="154"/>
      <c r="O81" s="154"/>
      <c r="P81" s="154"/>
      <c r="Q81" s="153"/>
      <c r="R81" s="152"/>
      <c r="S81" s="140"/>
      <c r="T81" s="154"/>
      <c r="U81" s="140"/>
      <c r="V81" s="154"/>
      <c r="W81" s="154"/>
      <c r="X81" s="154"/>
      <c r="Y81" s="154"/>
      <c r="Z81" s="137"/>
      <c r="AA81" s="924"/>
      <c r="AB81" s="924"/>
      <c r="AC81" s="924"/>
      <c r="AD81" s="924"/>
      <c r="AE81" s="924"/>
      <c r="AF81" s="924"/>
      <c r="AG81" s="924"/>
      <c r="AH81" s="924"/>
      <c r="AI81" s="924"/>
      <c r="AJ81" s="924"/>
      <c r="AK81" s="924"/>
      <c r="AL81" s="924"/>
      <c r="AM81" s="924"/>
      <c r="AN81" s="924"/>
      <c r="AO81" s="924"/>
      <c r="AP81" s="924"/>
      <c r="AQ81" s="924"/>
      <c r="AR81" s="924"/>
      <c r="AS81" s="924"/>
      <c r="AT81" s="924"/>
      <c r="AU81" s="924"/>
      <c r="AV81" s="924"/>
      <c r="AW81" s="924"/>
      <c r="AX81" s="924"/>
      <c r="AY81" s="924"/>
      <c r="AZ81" s="377"/>
      <c r="BA81" s="991"/>
      <c r="BB81" s="651"/>
      <c r="BC81" s="480"/>
      <c r="BD81" s="465"/>
      <c r="BE81" s="465"/>
      <c r="BF81" s="465"/>
      <c r="BG81" s="484"/>
      <c r="BH81" s="480"/>
      <c r="BI81" s="465"/>
      <c r="BJ81" s="465"/>
      <c r="BK81" s="465"/>
      <c r="BL81" s="484"/>
      <c r="BM81" s="480"/>
      <c r="BN81" s="465"/>
      <c r="BO81" s="465"/>
      <c r="BP81" s="465"/>
      <c r="BQ81" s="484"/>
      <c r="BR81" s="480"/>
      <c r="BS81" s="465"/>
      <c r="BT81" s="465"/>
      <c r="BU81" s="465"/>
      <c r="BV81" s="465"/>
      <c r="BW81" s="465"/>
      <c r="BX81" s="465"/>
      <c r="BY81" s="466"/>
      <c r="BZ81" s="466"/>
      <c r="CA81" s="27"/>
      <c r="CB81" s="27"/>
      <c r="CC81" s="27"/>
      <c r="CD81" s="27"/>
      <c r="CE81" s="27"/>
      <c r="CF81" s="27"/>
      <c r="CG81" s="27"/>
      <c r="CH81" s="27"/>
      <c r="CI81" s="27"/>
      <c r="CJ81" s="27"/>
      <c r="CK81" s="27"/>
      <c r="CL81" s="27"/>
      <c r="CM81" s="27"/>
      <c r="CN81" s="27"/>
      <c r="CO81" s="27"/>
      <c r="CP81" s="27"/>
      <c r="CQ81" s="27"/>
      <c r="CR81" s="27"/>
      <c r="CS81" s="27"/>
      <c r="CT81" s="27"/>
      <c r="CU81" s="27"/>
      <c r="CV81" s="27"/>
      <c r="CW81" s="27"/>
      <c r="CX81" s="27"/>
      <c r="CY81" s="27"/>
      <c r="CZ81" s="27"/>
    </row>
    <row r="82" s="984" customFormat="true" ht="15" customHeight="true" x14ac:dyDescent="0.2">
      <c r="A82" s="176"/>
      <c r="B82" s="170"/>
      <c r="C82" s="155"/>
      <c r="D82" s="154"/>
      <c r="E82" s="154"/>
      <c r="F82" s="154"/>
      <c r="G82" s="153"/>
      <c r="H82" s="152"/>
      <c r="I82" s="154"/>
      <c r="J82" s="154"/>
      <c r="K82" s="154"/>
      <c r="L82" s="151"/>
      <c r="M82" s="155"/>
      <c r="N82" s="154"/>
      <c r="O82" s="154"/>
      <c r="P82" s="154"/>
      <c r="Q82" s="153"/>
      <c r="R82" s="152"/>
      <c r="S82" s="140"/>
      <c r="T82" s="154"/>
      <c r="U82" s="140"/>
      <c r="V82" s="154"/>
      <c r="W82" s="154"/>
      <c r="X82" s="154"/>
      <c r="Y82" s="154"/>
      <c r="Z82" s="137"/>
      <c r="AA82" s="924"/>
      <c r="AB82" s="924"/>
      <c r="AC82" s="924"/>
      <c r="AD82" s="924"/>
      <c r="AE82" s="924"/>
      <c r="AF82" s="924"/>
      <c r="AG82" s="924"/>
      <c r="AH82" s="924"/>
      <c r="AI82" s="924"/>
      <c r="AJ82" s="924"/>
      <c r="AK82" s="924"/>
      <c r="AL82" s="924"/>
      <c r="AM82" s="924"/>
      <c r="AN82" s="924"/>
      <c r="AO82" s="924"/>
      <c r="AP82" s="924"/>
      <c r="AQ82" s="924"/>
      <c r="AR82" s="924"/>
      <c r="AS82" s="924"/>
      <c r="AT82" s="924"/>
      <c r="AU82" s="924"/>
      <c r="AV82" s="924"/>
      <c r="AW82" s="924"/>
      <c r="AX82" s="924"/>
      <c r="AY82" s="924"/>
      <c r="AZ82" s="377"/>
      <c r="BA82" s="991"/>
      <c r="BB82" s="651"/>
      <c r="BC82" s="480"/>
      <c r="BD82" s="465"/>
      <c r="BE82" s="465"/>
      <c r="BF82" s="465"/>
      <c r="BG82" s="484"/>
      <c r="BH82" s="480"/>
      <c r="BI82" s="465"/>
      <c r="BJ82" s="465"/>
      <c r="BK82" s="465"/>
      <c r="BL82" s="484"/>
      <c r="BM82" s="480"/>
      <c r="BN82" s="465"/>
      <c r="BO82" s="465"/>
      <c r="BP82" s="465"/>
      <c r="BQ82" s="484"/>
      <c r="BR82" s="480"/>
      <c r="BS82" s="465"/>
      <c r="BT82" s="465"/>
      <c r="BU82" s="465"/>
      <c r="BV82" s="465"/>
      <c r="BW82" s="465"/>
      <c r="BX82" s="465"/>
      <c r="BY82" s="466"/>
      <c r="BZ82" s="466"/>
      <c r="CA82" s="27"/>
      <c r="CB82" s="27"/>
      <c r="CC82" s="27"/>
      <c r="CD82" s="27"/>
      <c r="CE82" s="27"/>
      <c r="CF82" s="27"/>
      <c r="CG82" s="27"/>
      <c r="CH82" s="27"/>
      <c r="CI82" s="27"/>
      <c r="CJ82" s="27"/>
      <c r="CK82" s="27"/>
      <c r="CL82" s="27"/>
      <c r="CM82" s="27"/>
      <c r="CN82" s="27"/>
      <c r="CO82" s="27"/>
      <c r="CP82" s="27"/>
      <c r="CQ82" s="27"/>
      <c r="CR82" s="27"/>
      <c r="CS82" s="27"/>
      <c r="CT82" s="27"/>
      <c r="CU82" s="27"/>
      <c r="CV82" s="27"/>
      <c r="CW82" s="27"/>
      <c r="CX82" s="27"/>
      <c r="CY82" s="27"/>
      <c r="CZ82" s="27"/>
    </row>
    <row r="83" s="984" customFormat="true" ht="15" customHeight="true" x14ac:dyDescent="0.2">
      <c r="A83" s="176"/>
      <c r="B83" s="170"/>
      <c r="C83" s="155"/>
      <c r="D83" s="154"/>
      <c r="E83" s="154"/>
      <c r="F83" s="154"/>
      <c r="G83" s="153"/>
      <c r="H83" s="152"/>
      <c r="I83" s="154"/>
      <c r="J83" s="154"/>
      <c r="K83" s="154"/>
      <c r="L83" s="151"/>
      <c r="M83" s="155"/>
      <c r="N83" s="154"/>
      <c r="O83" s="154"/>
      <c r="P83" s="154"/>
      <c r="Q83" s="153"/>
      <c r="R83" s="152"/>
      <c r="S83" s="140"/>
      <c r="T83" s="154"/>
      <c r="U83" s="140"/>
      <c r="V83" s="154"/>
      <c r="W83" s="154"/>
      <c r="X83" s="154"/>
      <c r="Y83" s="154"/>
      <c r="Z83" s="137"/>
      <c r="AA83" s="924"/>
      <c r="AB83" s="924"/>
      <c r="AC83" s="924"/>
      <c r="AD83" s="924"/>
      <c r="AE83" s="924"/>
      <c r="AF83" s="924"/>
      <c r="AG83" s="924"/>
      <c r="AH83" s="924"/>
      <c r="AI83" s="924"/>
      <c r="AJ83" s="924"/>
      <c r="AK83" s="924"/>
      <c r="AL83" s="924"/>
      <c r="AM83" s="924"/>
      <c r="AN83" s="924"/>
      <c r="AO83" s="924"/>
      <c r="AP83" s="924"/>
      <c r="AQ83" s="924"/>
      <c r="AR83" s="924"/>
      <c r="AS83" s="924"/>
      <c r="AT83" s="924"/>
      <c r="AU83" s="924"/>
      <c r="AV83" s="924"/>
      <c r="AW83" s="924"/>
      <c r="AX83" s="924"/>
      <c r="AY83" s="924"/>
      <c r="AZ83" s="377"/>
      <c r="BA83" s="991"/>
      <c r="BB83" s="651"/>
      <c r="BC83" s="480"/>
      <c r="BD83" s="465"/>
      <c r="BE83" s="465"/>
      <c r="BF83" s="465"/>
      <c r="BG83" s="484"/>
      <c r="BH83" s="480"/>
      <c r="BI83" s="465"/>
      <c r="BJ83" s="465"/>
      <c r="BK83" s="465"/>
      <c r="BL83" s="484"/>
      <c r="BM83" s="480"/>
      <c r="BN83" s="465"/>
      <c r="BO83" s="465"/>
      <c r="BP83" s="465"/>
      <c r="BQ83" s="484"/>
      <c r="BR83" s="480"/>
      <c r="BS83" s="465"/>
      <c r="BT83" s="465"/>
      <c r="BU83" s="465"/>
      <c r="BV83" s="465"/>
      <c r="BW83" s="465"/>
      <c r="BX83" s="465"/>
      <c r="BY83" s="466"/>
      <c r="BZ83" s="466"/>
      <c r="CA83" s="27"/>
      <c r="CB83" s="27"/>
      <c r="CC83" s="27"/>
      <c r="CD83" s="27"/>
      <c r="CE83" s="27"/>
      <c r="CF83" s="27"/>
      <c r="CG83" s="27"/>
      <c r="CH83" s="27"/>
      <c r="CI83" s="27"/>
      <c r="CJ83" s="27"/>
      <c r="CK83" s="27"/>
      <c r="CL83" s="27"/>
      <c r="CM83" s="27"/>
      <c r="CN83" s="27"/>
      <c r="CO83" s="27"/>
      <c r="CP83" s="27"/>
      <c r="CQ83" s="27"/>
      <c r="CR83" s="27"/>
      <c r="CS83" s="27"/>
      <c r="CT83" s="27"/>
      <c r="CU83" s="27"/>
      <c r="CV83" s="27"/>
      <c r="CW83" s="27"/>
      <c r="CX83" s="27"/>
      <c r="CY83" s="27"/>
      <c r="CZ83" s="27"/>
    </row>
    <row r="84" s="984" customFormat="true" ht="15" customHeight="true" x14ac:dyDescent="0.2">
      <c r="A84" s="176"/>
      <c r="B84" s="170"/>
      <c r="C84" s="155"/>
      <c r="D84" s="154"/>
      <c r="E84" s="154"/>
      <c r="F84" s="154"/>
      <c r="G84" s="153"/>
      <c r="H84" s="152"/>
      <c r="I84" s="154"/>
      <c r="J84" s="154"/>
      <c r="K84" s="154"/>
      <c r="L84" s="151"/>
      <c r="M84" s="155"/>
      <c r="N84" s="154"/>
      <c r="O84" s="154"/>
      <c r="P84" s="154"/>
      <c r="Q84" s="153"/>
      <c r="R84" s="152"/>
      <c r="S84" s="140"/>
      <c r="T84" s="154"/>
      <c r="U84" s="140"/>
      <c r="V84" s="154"/>
      <c r="W84" s="154"/>
      <c r="X84" s="154"/>
      <c r="Y84" s="154"/>
      <c r="Z84" s="137"/>
      <c r="AA84" s="924"/>
      <c r="AB84" s="924"/>
      <c r="AC84" s="924"/>
      <c r="AD84" s="924"/>
      <c r="AE84" s="924"/>
      <c r="AF84" s="924"/>
      <c r="AG84" s="924"/>
      <c r="AH84" s="924"/>
      <c r="AI84" s="924"/>
      <c r="AJ84" s="924"/>
      <c r="AK84" s="924"/>
      <c r="AL84" s="924"/>
      <c r="AM84" s="924"/>
      <c r="AN84" s="924"/>
      <c r="AO84" s="924"/>
      <c r="AP84" s="924"/>
      <c r="AQ84" s="924"/>
      <c r="AR84" s="924"/>
      <c r="AS84" s="924"/>
      <c r="AT84" s="924"/>
      <c r="AU84" s="924"/>
      <c r="AV84" s="924"/>
      <c r="AW84" s="924"/>
      <c r="AX84" s="924"/>
      <c r="AY84" s="924"/>
      <c r="AZ84" s="377"/>
      <c r="BA84" s="991"/>
      <c r="BB84" s="651"/>
      <c r="BC84" s="480"/>
      <c r="BD84" s="465"/>
      <c r="BE84" s="465"/>
      <c r="BF84" s="465"/>
      <c r="BG84" s="484"/>
      <c r="BH84" s="480"/>
      <c r="BI84" s="465"/>
      <c r="BJ84" s="465"/>
      <c r="BK84" s="465"/>
      <c r="BL84" s="484"/>
      <c r="BM84" s="480"/>
      <c r="BN84" s="465"/>
      <c r="BO84" s="465"/>
      <c r="BP84" s="465"/>
      <c r="BQ84" s="484"/>
      <c r="BR84" s="480"/>
      <c r="BS84" s="465"/>
      <c r="BT84" s="465"/>
      <c r="BU84" s="465"/>
      <c r="BV84" s="465"/>
      <c r="BW84" s="465"/>
      <c r="BX84" s="465"/>
      <c r="BY84" s="466"/>
      <c r="BZ84" s="466"/>
      <c r="CA84" s="27"/>
      <c r="CB84" s="27"/>
      <c r="CC84" s="27"/>
      <c r="CD84" s="27"/>
      <c r="CE84" s="27"/>
      <c r="CF84" s="27"/>
      <c r="CG84" s="27"/>
      <c r="CH84" s="27"/>
      <c r="CI84" s="27"/>
      <c r="CJ84" s="27"/>
      <c r="CK84" s="27"/>
      <c r="CL84" s="27"/>
      <c r="CM84" s="27"/>
      <c r="CN84" s="27"/>
      <c r="CO84" s="27"/>
      <c r="CP84" s="27"/>
      <c r="CQ84" s="27"/>
      <c r="CR84" s="27"/>
      <c r="CS84" s="27"/>
      <c r="CT84" s="27"/>
      <c r="CU84" s="27"/>
      <c r="CV84" s="27"/>
      <c r="CW84" s="27"/>
      <c r="CX84" s="27"/>
      <c r="CY84" s="27"/>
      <c r="CZ84" s="27"/>
    </row>
    <row r="85" s="984" customFormat="true" ht="15" customHeight="true" x14ac:dyDescent="0.2">
      <c r="A85" s="176"/>
      <c r="B85" s="170"/>
      <c r="C85" s="155"/>
      <c r="D85" s="154"/>
      <c r="E85" s="154"/>
      <c r="F85" s="154"/>
      <c r="G85" s="153"/>
      <c r="H85" s="152"/>
      <c r="I85" s="154"/>
      <c r="J85" s="154"/>
      <c r="K85" s="154"/>
      <c r="L85" s="151"/>
      <c r="M85" s="155"/>
      <c r="N85" s="154"/>
      <c r="O85" s="154"/>
      <c r="P85" s="154"/>
      <c r="Q85" s="153"/>
      <c r="R85" s="152"/>
      <c r="S85" s="154"/>
      <c r="T85" s="154"/>
      <c r="U85" s="154"/>
      <c r="V85" s="154"/>
      <c r="W85" s="154"/>
      <c r="X85" s="154"/>
      <c r="Y85" s="154"/>
      <c r="Z85" s="151"/>
      <c r="AA85" s="924"/>
      <c r="AB85" s="924"/>
      <c r="AC85" s="924"/>
      <c r="AD85" s="924"/>
      <c r="AE85" s="924"/>
      <c r="AF85" s="924"/>
      <c r="AG85" s="924"/>
      <c r="AH85" s="924"/>
      <c r="AI85" s="924"/>
      <c r="AJ85" s="924"/>
      <c r="AK85" s="924"/>
      <c r="AL85" s="924"/>
      <c r="AM85" s="924"/>
      <c r="AN85" s="924"/>
      <c r="AO85" s="924"/>
      <c r="AP85" s="924"/>
      <c r="AQ85" s="924"/>
      <c r="AR85" s="924"/>
      <c r="AS85" s="924"/>
      <c r="AT85" s="924"/>
      <c r="AU85" s="924"/>
      <c r="AV85" s="924"/>
      <c r="AW85" s="924"/>
      <c r="AX85" s="924"/>
      <c r="AY85" s="924"/>
      <c r="AZ85" s="377"/>
      <c r="BA85" s="991"/>
      <c r="BB85" s="651"/>
      <c r="BC85" s="480"/>
      <c r="BD85" s="465"/>
      <c r="BE85" s="465"/>
      <c r="BF85" s="465"/>
      <c r="BG85" s="484"/>
      <c r="BH85" s="480"/>
      <c r="BI85" s="465"/>
      <c r="BJ85" s="465"/>
      <c r="BK85" s="465"/>
      <c r="BL85" s="484"/>
      <c r="BM85" s="480"/>
      <c r="BN85" s="465"/>
      <c r="BO85" s="465"/>
      <c r="BP85" s="465"/>
      <c r="BQ85" s="484"/>
      <c r="BR85" s="480"/>
      <c r="BS85" s="465"/>
      <c r="BT85" s="465"/>
      <c r="BU85" s="465"/>
      <c r="BV85" s="465"/>
      <c r="BW85" s="465"/>
      <c r="BX85" s="465"/>
      <c r="BY85" s="466"/>
      <c r="BZ85" s="466"/>
      <c r="CA85" s="27"/>
      <c r="CB85" s="27"/>
      <c r="CC85" s="27"/>
      <c r="CD85" s="27"/>
      <c r="CE85" s="27"/>
      <c r="CF85" s="27"/>
      <c r="CG85" s="27"/>
      <c r="CH85" s="27"/>
      <c r="CI85" s="27"/>
      <c r="CJ85" s="27"/>
      <c r="CK85" s="27"/>
      <c r="CL85" s="27"/>
      <c r="CM85" s="27"/>
      <c r="CN85" s="27"/>
      <c r="CO85" s="27"/>
      <c r="CP85" s="27"/>
      <c r="CQ85" s="27"/>
      <c r="CR85" s="27"/>
      <c r="CS85" s="27"/>
      <c r="CT85" s="27"/>
      <c r="CU85" s="27"/>
      <c r="CV85" s="27"/>
      <c r="CW85" s="27"/>
      <c r="CX85" s="27"/>
      <c r="CY85" s="27"/>
      <c r="CZ85" s="27"/>
    </row>
    <row r="86" s="984" customFormat="true" ht="15" customHeight="true" x14ac:dyDescent="0.2">
      <c r="A86" s="176"/>
      <c r="B86" s="170"/>
      <c r="C86" s="141"/>
      <c r="D86" s="140"/>
      <c r="E86" s="140"/>
      <c r="F86" s="140"/>
      <c r="G86" s="139"/>
      <c r="H86" s="138"/>
      <c r="I86" s="140"/>
      <c r="J86" s="140"/>
      <c r="K86" s="140"/>
      <c r="L86" s="137"/>
      <c r="M86" s="141"/>
      <c r="N86" s="140"/>
      <c r="O86" s="140"/>
      <c r="P86" s="140"/>
      <c r="Q86" s="139"/>
      <c r="R86" s="138"/>
      <c r="S86" s="140"/>
      <c r="T86" s="140"/>
      <c r="U86" s="140"/>
      <c r="V86" s="140"/>
      <c r="W86" s="140"/>
      <c r="X86" s="140"/>
      <c r="Y86" s="140"/>
      <c r="Z86" s="137"/>
      <c r="AA86" s="924"/>
      <c r="AB86" s="924"/>
      <c r="AC86" s="924"/>
      <c r="AD86" s="924"/>
      <c r="AE86" s="924"/>
      <c r="AF86" s="924"/>
      <c r="AG86" s="924"/>
      <c r="AH86" s="924"/>
      <c r="AI86" s="924"/>
      <c r="AJ86" s="924"/>
      <c r="AK86" s="924"/>
      <c r="AL86" s="924"/>
      <c r="AM86" s="924"/>
      <c r="AN86" s="924"/>
      <c r="AO86" s="924"/>
      <c r="AP86" s="924"/>
      <c r="AQ86" s="924"/>
      <c r="AR86" s="924"/>
      <c r="AS86" s="924"/>
      <c r="AT86" s="924"/>
      <c r="AU86" s="924"/>
      <c r="AV86" s="924"/>
      <c r="AW86" s="924"/>
      <c r="AX86" s="924"/>
      <c r="AY86" s="924"/>
      <c r="AZ86" s="377"/>
      <c r="BA86" s="991"/>
      <c r="BB86" s="651"/>
      <c r="BC86" s="480"/>
      <c r="BD86" s="465"/>
      <c r="BE86" s="465"/>
      <c r="BF86" s="465"/>
      <c r="BG86" s="484"/>
      <c r="BH86" s="480"/>
      <c r="BI86" s="465"/>
      <c r="BJ86" s="465"/>
      <c r="BK86" s="465"/>
      <c r="BL86" s="484"/>
      <c r="BM86" s="480"/>
      <c r="BN86" s="465"/>
      <c r="BO86" s="465"/>
      <c r="BP86" s="465"/>
      <c r="BQ86" s="484"/>
      <c r="BR86" s="480"/>
      <c r="BS86" s="465"/>
      <c r="BT86" s="465"/>
      <c r="BU86" s="465"/>
      <c r="BV86" s="465"/>
      <c r="BW86" s="465"/>
      <c r="BX86" s="465"/>
      <c r="BY86" s="466"/>
      <c r="BZ86" s="466"/>
      <c r="CA86" s="27"/>
      <c r="CB86" s="27"/>
      <c r="CC86" s="27"/>
      <c r="CD86" s="27"/>
      <c r="CE86" s="27"/>
      <c r="CF86" s="27"/>
      <c r="CG86" s="27"/>
      <c r="CH86" s="27"/>
      <c r="CI86" s="27"/>
      <c r="CJ86" s="27"/>
      <c r="CK86" s="27"/>
      <c r="CL86" s="27"/>
      <c r="CM86" s="27"/>
      <c r="CN86" s="27"/>
      <c r="CO86" s="27"/>
      <c r="CP86" s="27"/>
      <c r="CQ86" s="27"/>
      <c r="CR86" s="27"/>
      <c r="CS86" s="27"/>
      <c r="CT86" s="27"/>
      <c r="CU86" s="27"/>
      <c r="CV86" s="27"/>
      <c r="CW86" s="27"/>
      <c r="CX86" s="27"/>
      <c r="CY86" s="27"/>
      <c r="CZ86" s="27"/>
    </row>
    <row r="87" s="984" customFormat="true" ht="15" customHeight="true" x14ac:dyDescent="0.2">
      <c r="A87" s="176"/>
      <c r="B87" s="170"/>
      <c r="C87" s="141"/>
      <c r="D87" s="140"/>
      <c r="E87" s="140"/>
      <c r="F87" s="140"/>
      <c r="G87" s="139"/>
      <c r="H87" s="138"/>
      <c r="I87" s="140"/>
      <c r="J87" s="140"/>
      <c r="K87" s="140"/>
      <c r="L87" s="137"/>
      <c r="M87" s="141"/>
      <c r="N87" s="140"/>
      <c r="O87" s="140"/>
      <c r="P87" s="140"/>
      <c r="Q87" s="139"/>
      <c r="R87" s="138"/>
      <c r="S87" s="140"/>
      <c r="T87" s="140"/>
      <c r="U87" s="140"/>
      <c r="V87" s="140"/>
      <c r="W87" s="140"/>
      <c r="X87" s="140"/>
      <c r="Y87" s="140"/>
      <c r="Z87" s="137"/>
      <c r="AA87" s="924"/>
      <c r="AB87" s="924"/>
      <c r="AC87" s="924"/>
      <c r="AD87" s="924"/>
      <c r="AE87" s="924"/>
      <c r="AF87" s="924"/>
      <c r="AG87" s="924"/>
      <c r="AH87" s="924"/>
      <c r="AI87" s="924"/>
      <c r="AJ87" s="924"/>
      <c r="AK87" s="924"/>
      <c r="AL87" s="924"/>
      <c r="AM87" s="924"/>
      <c r="AN87" s="924"/>
      <c r="AO87" s="924"/>
      <c r="AP87" s="924"/>
      <c r="AQ87" s="924"/>
      <c r="AR87" s="924"/>
      <c r="AS87" s="924"/>
      <c r="AT87" s="924"/>
      <c r="AU87" s="924"/>
      <c r="AV87" s="924"/>
      <c r="AW87" s="924"/>
      <c r="AX87" s="924"/>
      <c r="AY87" s="924"/>
      <c r="AZ87" s="377"/>
      <c r="BA87" s="991"/>
      <c r="BB87" s="651"/>
      <c r="BC87" s="480"/>
      <c r="BD87" s="465"/>
      <c r="BE87" s="465"/>
      <c r="BF87" s="465"/>
      <c r="BG87" s="484"/>
      <c r="BH87" s="480"/>
      <c r="BI87" s="465"/>
      <c r="BJ87" s="465"/>
      <c r="BK87" s="465"/>
      <c r="BL87" s="484"/>
      <c r="BM87" s="480"/>
      <c r="BN87" s="465"/>
      <c r="BO87" s="465"/>
      <c r="BP87" s="465"/>
      <c r="BQ87" s="484"/>
      <c r="BR87" s="480"/>
      <c r="BS87" s="465"/>
      <c r="BT87" s="465"/>
      <c r="BU87" s="465"/>
      <c r="BV87" s="465"/>
      <c r="BW87" s="465"/>
      <c r="BX87" s="465"/>
      <c r="BY87" s="466"/>
      <c r="BZ87" s="466"/>
      <c r="CA87" s="27"/>
      <c r="CB87" s="27"/>
      <c r="CC87" s="27"/>
      <c r="CD87" s="27"/>
      <c r="CE87" s="27"/>
      <c r="CF87" s="27"/>
      <c r="CG87" s="27"/>
      <c r="CH87" s="27"/>
      <c r="CI87" s="27"/>
      <c r="CJ87" s="27"/>
      <c r="CK87" s="27"/>
      <c r="CL87" s="27"/>
      <c r="CM87" s="27"/>
      <c r="CN87" s="27"/>
      <c r="CO87" s="27"/>
      <c r="CP87" s="27"/>
      <c r="CQ87" s="27"/>
      <c r="CR87" s="27"/>
      <c r="CS87" s="27"/>
      <c r="CT87" s="27"/>
      <c r="CU87" s="27"/>
      <c r="CV87" s="27"/>
      <c r="CW87" s="27"/>
      <c r="CX87" s="27"/>
      <c r="CY87" s="27"/>
      <c r="CZ87" s="27"/>
    </row>
    <row r="88" s="984" customFormat="true" ht="15" customHeight="true" x14ac:dyDescent="0.2">
      <c r="A88" s="176"/>
      <c r="B88" s="170"/>
      <c r="C88" s="141"/>
      <c r="D88" s="140"/>
      <c r="E88" s="140"/>
      <c r="F88" s="140"/>
      <c r="G88" s="139"/>
      <c r="H88" s="138"/>
      <c r="I88" s="140"/>
      <c r="J88" s="140"/>
      <c r="K88" s="140"/>
      <c r="L88" s="137"/>
      <c r="M88" s="141"/>
      <c r="N88" s="140"/>
      <c r="O88" s="140"/>
      <c r="P88" s="140"/>
      <c r="Q88" s="139"/>
      <c r="R88" s="138"/>
      <c r="S88" s="140"/>
      <c r="T88" s="140"/>
      <c r="U88" s="140"/>
      <c r="V88" s="140"/>
      <c r="W88" s="140"/>
      <c r="X88" s="140"/>
      <c r="Y88" s="140"/>
      <c r="Z88" s="137"/>
      <c r="AA88" s="924"/>
      <c r="AB88" s="924"/>
      <c r="AC88" s="924"/>
      <c r="AD88" s="924"/>
      <c r="AE88" s="924"/>
      <c r="AF88" s="924"/>
      <c r="AG88" s="924"/>
      <c r="AH88" s="924"/>
      <c r="AI88" s="924"/>
      <c r="AJ88" s="924"/>
      <c r="AK88" s="924"/>
      <c r="AL88" s="924"/>
      <c r="AM88" s="924"/>
      <c r="AN88" s="924"/>
      <c r="AO88" s="924"/>
      <c r="AP88" s="924"/>
      <c r="AQ88" s="924"/>
      <c r="AR88" s="924"/>
      <c r="AS88" s="924"/>
      <c r="AT88" s="924"/>
      <c r="AU88" s="924"/>
      <c r="AV88" s="924"/>
      <c r="AW88" s="924"/>
      <c r="AX88" s="924"/>
      <c r="AY88" s="924"/>
      <c r="AZ88" s="377"/>
      <c r="BA88" s="991"/>
      <c r="BB88" s="651"/>
      <c r="BC88" s="480"/>
      <c r="BD88" s="465"/>
      <c r="BE88" s="465"/>
      <c r="BF88" s="465"/>
      <c r="BG88" s="484"/>
      <c r="BH88" s="480"/>
      <c r="BI88" s="465"/>
      <c r="BJ88" s="465"/>
      <c r="BK88" s="465"/>
      <c r="BL88" s="484"/>
      <c r="BM88" s="480"/>
      <c r="BN88" s="465"/>
      <c r="BO88" s="465"/>
      <c r="BP88" s="465"/>
      <c r="BQ88" s="484"/>
      <c r="BR88" s="480"/>
      <c r="BS88" s="465"/>
      <c r="BT88" s="465"/>
      <c r="BU88" s="465"/>
      <c r="BV88" s="465"/>
      <c r="BW88" s="465"/>
      <c r="BX88" s="465"/>
      <c r="BY88" s="466"/>
      <c r="BZ88" s="466"/>
      <c r="CA88" s="27"/>
      <c r="CB88" s="27"/>
      <c r="CC88" s="27"/>
      <c r="CD88" s="27"/>
      <c r="CE88" s="27"/>
      <c r="CF88" s="27"/>
      <c r="CG88" s="27"/>
      <c r="CH88" s="27"/>
      <c r="CI88" s="27"/>
      <c r="CJ88" s="27"/>
      <c r="CK88" s="27"/>
      <c r="CL88" s="27"/>
      <c r="CM88" s="27"/>
      <c r="CN88" s="27"/>
      <c r="CO88" s="27"/>
      <c r="CP88" s="27"/>
      <c r="CQ88" s="27"/>
      <c r="CR88" s="27"/>
      <c r="CS88" s="27"/>
      <c r="CT88" s="27"/>
      <c r="CU88" s="27"/>
      <c r="CV88" s="27"/>
      <c r="CW88" s="27"/>
      <c r="CX88" s="27"/>
      <c r="CY88" s="27"/>
      <c r="CZ88" s="27"/>
    </row>
    <row r="89" s="984" customFormat="true" ht="15" customHeight="true" x14ac:dyDescent="0.2">
      <c r="A89" s="176"/>
      <c r="B89" s="170"/>
      <c r="C89" s="141"/>
      <c r="D89" s="140"/>
      <c r="E89" s="140"/>
      <c r="F89" s="140"/>
      <c r="G89" s="139"/>
      <c r="H89" s="138"/>
      <c r="I89" s="140"/>
      <c r="J89" s="140"/>
      <c r="K89" s="140"/>
      <c r="L89" s="137"/>
      <c r="M89" s="141"/>
      <c r="N89" s="140"/>
      <c r="O89" s="140"/>
      <c r="P89" s="140"/>
      <c r="Q89" s="139"/>
      <c r="R89" s="138"/>
      <c r="S89" s="140"/>
      <c r="T89" s="140"/>
      <c r="U89" s="140"/>
      <c r="V89" s="140"/>
      <c r="W89" s="140"/>
      <c r="X89" s="140"/>
      <c r="Y89" s="140"/>
      <c r="Z89" s="137"/>
      <c r="AA89" s="924"/>
      <c r="AB89" s="924"/>
      <c r="AC89" s="924"/>
      <c r="AD89" s="924"/>
      <c r="AE89" s="924"/>
      <c r="AF89" s="924"/>
      <c r="AG89" s="924"/>
      <c r="AH89" s="924"/>
      <c r="AI89" s="924"/>
      <c r="AJ89" s="924"/>
      <c r="AK89" s="924"/>
      <c r="AL89" s="924"/>
      <c r="AM89" s="924"/>
      <c r="AN89" s="924"/>
      <c r="AO89" s="924"/>
      <c r="AP89" s="924"/>
      <c r="AQ89" s="924"/>
      <c r="AR89" s="924"/>
      <c r="AS89" s="924"/>
      <c r="AT89" s="924"/>
      <c r="AU89" s="924"/>
      <c r="AV89" s="924"/>
      <c r="AW89" s="924"/>
      <c r="AX89" s="924"/>
      <c r="AY89" s="924"/>
      <c r="AZ89" s="377"/>
      <c r="BA89" s="991"/>
      <c r="BB89" s="651"/>
      <c r="BC89" s="480"/>
      <c r="BD89" s="465"/>
      <c r="BE89" s="465"/>
      <c r="BF89" s="465"/>
      <c r="BG89" s="484"/>
      <c r="BH89" s="480"/>
      <c r="BI89" s="465"/>
      <c r="BJ89" s="465"/>
      <c r="BK89" s="465"/>
      <c r="BL89" s="484"/>
      <c r="BM89" s="480"/>
      <c r="BN89" s="465"/>
      <c r="BO89" s="465"/>
      <c r="BP89" s="465"/>
      <c r="BQ89" s="484"/>
      <c r="BR89" s="480"/>
      <c r="BS89" s="465"/>
      <c r="BT89" s="465"/>
      <c r="BU89" s="465"/>
      <c r="BV89" s="465"/>
      <c r="BW89" s="465"/>
      <c r="BX89" s="465"/>
      <c r="BY89" s="466"/>
      <c r="BZ89" s="466"/>
      <c r="CA89" s="27"/>
      <c r="CB89" s="27"/>
      <c r="CC89" s="27"/>
      <c r="CD89" s="27"/>
      <c r="CE89" s="27"/>
      <c r="CF89" s="27"/>
      <c r="CG89" s="27"/>
      <c r="CH89" s="27"/>
      <c r="CI89" s="27"/>
      <c r="CJ89" s="27"/>
      <c r="CK89" s="27"/>
      <c r="CL89" s="27"/>
      <c r="CM89" s="27"/>
      <c r="CN89" s="27"/>
      <c r="CO89" s="27"/>
      <c r="CP89" s="27"/>
      <c r="CQ89" s="27"/>
      <c r="CR89" s="27"/>
      <c r="CS89" s="27"/>
      <c r="CT89" s="27"/>
      <c r="CU89" s="27"/>
      <c r="CV89" s="27"/>
      <c r="CW89" s="27"/>
      <c r="CX89" s="27"/>
      <c r="CY89" s="27"/>
      <c r="CZ89" s="27"/>
    </row>
    <row r="90" s="984" customFormat="true" ht="15" customHeight="true" x14ac:dyDescent="0.2">
      <c r="A90" s="176"/>
      <c r="B90" s="170"/>
      <c r="C90" s="141"/>
      <c r="D90" s="140"/>
      <c r="E90" s="140"/>
      <c r="F90" s="140"/>
      <c r="G90" s="139"/>
      <c r="H90" s="138"/>
      <c r="I90" s="140"/>
      <c r="J90" s="140"/>
      <c r="K90" s="140"/>
      <c r="L90" s="137"/>
      <c r="M90" s="141"/>
      <c r="N90" s="140"/>
      <c r="O90" s="140"/>
      <c r="P90" s="140"/>
      <c r="Q90" s="139"/>
      <c r="R90" s="138"/>
      <c r="S90" s="140"/>
      <c r="T90" s="140"/>
      <c r="U90" s="140"/>
      <c r="V90" s="140"/>
      <c r="W90" s="140"/>
      <c r="X90" s="140"/>
      <c r="Y90" s="140"/>
      <c r="Z90" s="137"/>
      <c r="AA90" s="924"/>
      <c r="AB90" s="924"/>
      <c r="AC90" s="924"/>
      <c r="AD90" s="924"/>
      <c r="AE90" s="924"/>
      <c r="AF90" s="924"/>
      <c r="AG90" s="924"/>
      <c r="AH90" s="924"/>
      <c r="AI90" s="924"/>
      <c r="AJ90" s="924"/>
      <c r="AK90" s="924"/>
      <c r="AL90" s="924"/>
      <c r="AM90" s="924"/>
      <c r="AN90" s="924"/>
      <c r="AO90" s="924"/>
      <c r="AP90" s="924"/>
      <c r="AQ90" s="924"/>
      <c r="AR90" s="924"/>
      <c r="AS90" s="924"/>
      <c r="AT90" s="924"/>
      <c r="AU90" s="924"/>
      <c r="AV90" s="924"/>
      <c r="AW90" s="924"/>
      <c r="AX90" s="924"/>
      <c r="AY90" s="924"/>
      <c r="AZ90" s="377"/>
      <c r="BA90" s="991"/>
      <c r="BB90" s="651"/>
      <c r="BC90" s="480"/>
      <c r="BD90" s="465"/>
      <c r="BE90" s="465"/>
      <c r="BF90" s="465"/>
      <c r="BG90" s="484"/>
      <c r="BH90" s="480"/>
      <c r="BI90" s="465"/>
      <c r="BJ90" s="465"/>
      <c r="BK90" s="465"/>
      <c r="BL90" s="484"/>
      <c r="BM90" s="480"/>
      <c r="BN90" s="465"/>
      <c r="BO90" s="465"/>
      <c r="BP90" s="465"/>
      <c r="BQ90" s="484"/>
      <c r="BR90" s="480"/>
      <c r="BS90" s="465"/>
      <c r="BT90" s="465"/>
      <c r="BU90" s="465"/>
      <c r="BV90" s="465"/>
      <c r="BW90" s="465"/>
      <c r="BX90" s="465"/>
      <c r="BY90" s="466"/>
      <c r="BZ90" s="466"/>
      <c r="CA90" s="27"/>
      <c r="CB90" s="27"/>
      <c r="CC90" s="27"/>
      <c r="CD90" s="27"/>
      <c r="CE90" s="27"/>
      <c r="CF90" s="27"/>
      <c r="CG90" s="27"/>
      <c r="CH90" s="27"/>
      <c r="CI90" s="27"/>
      <c r="CJ90" s="27"/>
      <c r="CK90" s="27"/>
      <c r="CL90" s="27"/>
      <c r="CM90" s="27"/>
      <c r="CN90" s="27"/>
      <c r="CO90" s="27"/>
      <c r="CP90" s="27"/>
      <c r="CQ90" s="27"/>
      <c r="CR90" s="27"/>
      <c r="CS90" s="27"/>
      <c r="CT90" s="27"/>
      <c r="CU90" s="27"/>
      <c r="CV90" s="27"/>
      <c r="CW90" s="27"/>
      <c r="CX90" s="27"/>
      <c r="CY90" s="27"/>
      <c r="CZ90" s="27"/>
    </row>
    <row r="91" s="984" customFormat="true" ht="15" customHeight="true" x14ac:dyDescent="0.2">
      <c r="A91" s="200"/>
      <c r="B91" s="169"/>
      <c r="C91" s="136"/>
      <c r="D91" s="143"/>
      <c r="E91" s="143"/>
      <c r="F91" s="143"/>
      <c r="G91" s="142"/>
      <c r="H91" s="135"/>
      <c r="I91" s="143"/>
      <c r="J91" s="143"/>
      <c r="K91" s="143"/>
      <c r="L91" s="134"/>
      <c r="M91" s="136"/>
      <c r="N91" s="143"/>
      <c r="O91" s="143"/>
      <c r="P91" s="143"/>
      <c r="Q91" s="142"/>
      <c r="R91" s="135"/>
      <c r="S91" s="143"/>
      <c r="T91" s="143"/>
      <c r="U91" s="143"/>
      <c r="V91" s="143"/>
      <c r="W91" s="143"/>
      <c r="X91" s="143"/>
      <c r="Y91" s="143"/>
      <c r="Z91" s="134"/>
      <c r="AA91" s="924"/>
      <c r="AB91" s="924"/>
      <c r="AC91" s="924"/>
      <c r="AD91" s="924"/>
      <c r="AE91" s="924"/>
      <c r="AF91" s="924"/>
      <c r="AG91" s="924"/>
      <c r="AH91" s="924"/>
      <c r="AI91" s="924"/>
      <c r="AJ91" s="924"/>
      <c r="AK91" s="924"/>
      <c r="AL91" s="924"/>
      <c r="AM91" s="924"/>
      <c r="AN91" s="924"/>
      <c r="AO91" s="924"/>
      <c r="AP91" s="924"/>
      <c r="AQ91" s="924"/>
      <c r="AR91" s="924"/>
      <c r="AS91" s="924"/>
      <c r="AT91" s="924"/>
      <c r="AU91" s="924"/>
      <c r="AV91" s="924"/>
      <c r="AW91" s="924"/>
      <c r="AX91" s="924"/>
      <c r="AY91" s="924"/>
      <c r="AZ91" s="377"/>
      <c r="BA91" s="991"/>
      <c r="BB91" s="651"/>
      <c r="BC91" s="480"/>
      <c r="BD91" s="465"/>
      <c r="BE91" s="465"/>
      <c r="BF91" s="465"/>
      <c r="BG91" s="484"/>
      <c r="BH91" s="480"/>
      <c r="BI91" s="465"/>
      <c r="BJ91" s="465"/>
      <c r="BK91" s="465"/>
      <c r="BL91" s="484"/>
      <c r="BM91" s="480"/>
      <c r="BN91" s="465"/>
      <c r="BO91" s="465"/>
      <c r="BP91" s="465"/>
      <c r="BQ91" s="484"/>
      <c r="BR91" s="480"/>
      <c r="BS91" s="465"/>
      <c r="BT91" s="465"/>
      <c r="BU91" s="465"/>
      <c r="BV91" s="465"/>
      <c r="BW91" s="465"/>
      <c r="BX91" s="465"/>
      <c r="BY91" s="466"/>
      <c r="BZ91" s="466"/>
      <c r="CA91" s="27"/>
      <c r="CB91" s="27"/>
      <c r="CC91" s="27"/>
      <c r="CD91" s="27"/>
      <c r="CE91" s="27"/>
      <c r="CF91" s="27"/>
      <c r="CG91" s="27"/>
      <c r="CH91" s="27"/>
      <c r="CI91" s="27"/>
      <c r="CJ91" s="27"/>
      <c r="CK91" s="27"/>
      <c r="CL91" s="27"/>
      <c r="CM91" s="27"/>
      <c r="CN91" s="27"/>
      <c r="CO91" s="27"/>
      <c r="CP91" s="27"/>
      <c r="CQ91" s="27"/>
      <c r="CR91" s="27"/>
      <c r="CS91" s="27"/>
      <c r="CT91" s="27"/>
      <c r="CU91" s="27"/>
      <c r="CV91" s="27"/>
      <c r="CW91" s="27"/>
      <c r="CX91" s="27"/>
      <c r="CY91" s="27"/>
      <c r="CZ91" s="27"/>
    </row>
    <row r="92" s="984" customFormat="true" ht="15" customHeight="true" x14ac:dyDescent="0.2">
      <c r="A92" s="200"/>
      <c r="B92" s="169"/>
      <c r="C92" s="136"/>
      <c r="D92" s="143"/>
      <c r="E92" s="143"/>
      <c r="F92" s="143"/>
      <c r="G92" s="142"/>
      <c r="H92" s="135"/>
      <c r="I92" s="143"/>
      <c r="J92" s="143"/>
      <c r="K92" s="143"/>
      <c r="L92" s="134"/>
      <c r="M92" s="136"/>
      <c r="N92" s="143"/>
      <c r="O92" s="143"/>
      <c r="P92" s="143"/>
      <c r="Q92" s="142"/>
      <c r="R92" s="135"/>
      <c r="S92" s="143"/>
      <c r="T92" s="143"/>
      <c r="U92" s="143"/>
      <c r="V92" s="143"/>
      <c r="W92" s="143"/>
      <c r="X92" s="143"/>
      <c r="Y92" s="143"/>
      <c r="Z92" s="134"/>
      <c r="AA92" s="924"/>
      <c r="AB92" s="924"/>
      <c r="AC92" s="924"/>
      <c r="AD92" s="924"/>
      <c r="AE92" s="924"/>
      <c r="AF92" s="924"/>
      <c r="AG92" s="924"/>
      <c r="AH92" s="924"/>
      <c r="AI92" s="924"/>
      <c r="AJ92" s="924"/>
      <c r="AK92" s="924"/>
      <c r="AL92" s="924"/>
      <c r="AM92" s="924"/>
      <c r="AN92" s="924"/>
      <c r="AO92" s="924"/>
      <c r="AP92" s="924"/>
      <c r="AQ92" s="924"/>
      <c r="AR92" s="924"/>
      <c r="AS92" s="924"/>
      <c r="AT92" s="924"/>
      <c r="AU92" s="924"/>
      <c r="AV92" s="924"/>
      <c r="AW92" s="924"/>
      <c r="AX92" s="924"/>
      <c r="AY92" s="924"/>
      <c r="AZ92" s="377"/>
      <c r="BA92" s="991"/>
      <c r="BB92" s="651"/>
      <c r="BC92" s="480"/>
      <c r="BD92" s="465"/>
      <c r="BE92" s="465"/>
      <c r="BF92" s="465"/>
      <c r="BG92" s="484"/>
      <c r="BH92" s="480"/>
      <c r="BI92" s="465"/>
      <c r="BJ92" s="465"/>
      <c r="BK92" s="465"/>
      <c r="BL92" s="484"/>
      <c r="BM92" s="480"/>
      <c r="BN92" s="465"/>
      <c r="BO92" s="465"/>
      <c r="BP92" s="465"/>
      <c r="BQ92" s="484"/>
      <c r="BR92" s="480"/>
      <c r="BS92" s="465"/>
      <c r="BT92" s="465"/>
      <c r="BU92" s="465"/>
      <c r="BV92" s="465"/>
      <c r="BW92" s="465"/>
      <c r="BX92" s="465"/>
      <c r="BY92" s="466"/>
      <c r="BZ92" s="466"/>
      <c r="CA92" s="27"/>
      <c r="CB92" s="27"/>
      <c r="CC92" s="27"/>
      <c r="CD92" s="27"/>
      <c r="CE92" s="27"/>
      <c r="CF92" s="27"/>
      <c r="CG92" s="27"/>
      <c r="CH92" s="27"/>
      <c r="CI92" s="27"/>
      <c r="CJ92" s="27"/>
      <c r="CK92" s="27"/>
      <c r="CL92" s="27"/>
      <c r="CM92" s="27"/>
      <c r="CN92" s="27"/>
      <c r="CO92" s="27"/>
      <c r="CP92" s="27"/>
      <c r="CQ92" s="27"/>
      <c r="CR92" s="27"/>
      <c r="CS92" s="27"/>
      <c r="CT92" s="27"/>
      <c r="CU92" s="27"/>
      <c r="CV92" s="27"/>
      <c r="CW92" s="27"/>
      <c r="CX92" s="27"/>
      <c r="CY92" s="27"/>
      <c r="CZ92" s="27"/>
    </row>
    <row r="93" s="984" customFormat="true" ht="15" customHeight="true" x14ac:dyDescent="0.2">
      <c r="A93" s="175"/>
      <c r="B93" s="168"/>
      <c r="C93" s="191"/>
      <c r="D93" s="190"/>
      <c r="E93" s="190"/>
      <c r="F93" s="190"/>
      <c r="G93" s="179"/>
      <c r="H93" s="181"/>
      <c r="I93" s="190"/>
      <c r="J93" s="190"/>
      <c r="K93" s="190"/>
      <c r="L93" s="185"/>
      <c r="M93" s="191"/>
      <c r="N93" s="190"/>
      <c r="O93" s="190"/>
      <c r="P93" s="190"/>
      <c r="Q93" s="179"/>
      <c r="R93" s="181"/>
      <c r="S93" s="190"/>
      <c r="T93" s="190"/>
      <c r="U93" s="190"/>
      <c r="V93" s="190"/>
      <c r="W93" s="190"/>
      <c r="X93" s="190"/>
      <c r="Y93" s="190"/>
      <c r="Z93" s="185"/>
      <c r="AA93" s="924"/>
      <c r="AB93" s="924"/>
      <c r="AC93" s="924"/>
      <c r="AD93" s="924"/>
      <c r="AE93" s="924"/>
      <c r="AF93" s="924"/>
      <c r="AG93" s="924"/>
      <c r="AH93" s="924"/>
      <c r="AI93" s="924"/>
      <c r="AJ93" s="924"/>
      <c r="AK93" s="924"/>
      <c r="AL93" s="924"/>
      <c r="AM93" s="924"/>
      <c r="AN93" s="924"/>
      <c r="AO93" s="924"/>
      <c r="AP93" s="924"/>
      <c r="AQ93" s="924"/>
      <c r="AR93" s="924"/>
      <c r="AS93" s="924"/>
      <c r="AT93" s="924"/>
      <c r="AU93" s="924"/>
      <c r="AV93" s="924"/>
      <c r="AW93" s="924"/>
      <c r="AX93" s="924"/>
      <c r="AY93" s="924"/>
      <c r="AZ93" s="377"/>
      <c r="BA93" s="991"/>
      <c r="BB93" s="651"/>
      <c r="BC93" s="480"/>
      <c r="BD93" s="465"/>
      <c r="BE93" s="465"/>
      <c r="BF93" s="465"/>
      <c r="BG93" s="484"/>
      <c r="BH93" s="480"/>
      <c r="BI93" s="465"/>
      <c r="BJ93" s="465"/>
      <c r="BK93" s="465"/>
      <c r="BL93" s="484"/>
      <c r="BM93" s="480"/>
      <c r="BN93" s="465"/>
      <c r="BO93" s="465"/>
      <c r="BP93" s="465"/>
      <c r="BQ93" s="484"/>
      <c r="BR93" s="480"/>
      <c r="BS93" s="465"/>
      <c r="BT93" s="465"/>
      <c r="BU93" s="465"/>
      <c r="BV93" s="465"/>
      <c r="BW93" s="465"/>
      <c r="BX93" s="465"/>
      <c r="BY93" s="466"/>
      <c r="BZ93" s="466"/>
      <c r="CA93" s="27"/>
      <c r="CB93" s="27"/>
      <c r="CC93" s="27"/>
      <c r="CD93" s="27"/>
      <c r="CE93" s="27"/>
      <c r="CF93" s="27"/>
      <c r="CG93" s="27"/>
      <c r="CH93" s="27"/>
      <c r="CI93" s="27"/>
      <c r="CJ93" s="27"/>
      <c r="CK93" s="27"/>
      <c r="CL93" s="27"/>
      <c r="CM93" s="27"/>
      <c r="CN93" s="27"/>
      <c r="CO93" s="27"/>
      <c r="CP93" s="27"/>
      <c r="CQ93" s="27"/>
      <c r="CR93" s="27"/>
      <c r="CS93" s="27"/>
      <c r="CT93" s="27"/>
      <c r="CU93" s="27"/>
      <c r="CV93" s="27"/>
      <c r="CW93" s="27"/>
      <c r="CX93" s="27"/>
      <c r="CY93" s="27"/>
      <c r="CZ93" s="27"/>
    </row>
    <row r="94" s="984" customFormat="true" ht="15" customHeight="true" x14ac:dyDescent="0.2">
      <c r="A94" s="108"/>
      <c r="B94" s="168"/>
      <c r="C94" s="191"/>
      <c r="D94" s="189"/>
      <c r="E94" s="189"/>
      <c r="F94" s="189"/>
      <c r="G94" s="178"/>
      <c r="H94" s="181"/>
      <c r="I94" s="189"/>
      <c r="J94" s="189"/>
      <c r="K94" s="189"/>
      <c r="L94" s="184"/>
      <c r="M94" s="191"/>
      <c r="N94" s="189"/>
      <c r="O94" s="189"/>
      <c r="P94" s="189"/>
      <c r="Q94" s="178"/>
      <c r="R94" s="181"/>
      <c r="S94" s="189"/>
      <c r="T94" s="189"/>
      <c r="U94" s="189"/>
      <c r="V94" s="189"/>
      <c r="W94" s="189"/>
      <c r="X94" s="189"/>
      <c r="Y94" s="189"/>
      <c r="Z94" s="184"/>
      <c r="AA94" s="924"/>
      <c r="AB94" s="924"/>
      <c r="AC94" s="924"/>
      <c r="AD94" s="924"/>
      <c r="AE94" s="924"/>
      <c r="AF94" s="924"/>
      <c r="AG94" s="924"/>
      <c r="AH94" s="924"/>
      <c r="AI94" s="924"/>
      <c r="AJ94" s="924"/>
      <c r="AK94" s="924"/>
      <c r="AL94" s="924"/>
      <c r="AM94" s="924"/>
      <c r="AN94" s="924"/>
      <c r="AO94" s="924"/>
      <c r="AP94" s="924"/>
      <c r="AQ94" s="924"/>
      <c r="AR94" s="924"/>
      <c r="AS94" s="924"/>
      <c r="AT94" s="924"/>
      <c r="AU94" s="924"/>
      <c r="AV94" s="924"/>
      <c r="AW94" s="924"/>
      <c r="AX94" s="924"/>
      <c r="AY94" s="924"/>
      <c r="AZ94" s="377"/>
      <c r="BA94" s="991"/>
      <c r="BB94" s="651"/>
      <c r="BC94" s="480"/>
      <c r="BD94" s="465"/>
      <c r="BE94" s="465"/>
      <c r="BF94" s="465"/>
      <c r="BG94" s="484"/>
      <c r="BH94" s="480"/>
      <c r="BI94" s="465"/>
      <c r="BJ94" s="465"/>
      <c r="BK94" s="465"/>
      <c r="BL94" s="484"/>
      <c r="BM94" s="480"/>
      <c r="BN94" s="465"/>
      <c r="BO94" s="465"/>
      <c r="BP94" s="465"/>
      <c r="BQ94" s="484"/>
      <c r="BR94" s="480"/>
      <c r="BS94" s="465"/>
      <c r="BT94" s="465"/>
      <c r="BU94" s="465"/>
      <c r="BV94" s="465"/>
      <c r="BW94" s="465"/>
      <c r="BX94" s="465"/>
      <c r="BY94" s="466"/>
      <c r="BZ94" s="466"/>
      <c r="CA94" s="27"/>
      <c r="CB94" s="27"/>
      <c r="CC94" s="27"/>
      <c r="CD94" s="27"/>
      <c r="CE94" s="27"/>
      <c r="CF94" s="27"/>
      <c r="CG94" s="27"/>
      <c r="CH94" s="27"/>
      <c r="CI94" s="27"/>
      <c r="CJ94" s="27"/>
      <c r="CK94" s="27"/>
      <c r="CL94" s="27"/>
      <c r="CM94" s="27"/>
      <c r="CN94" s="27"/>
      <c r="CO94" s="27"/>
      <c r="CP94" s="27"/>
      <c r="CQ94" s="27"/>
      <c r="CR94" s="27"/>
      <c r="CS94" s="27"/>
      <c r="CT94" s="27"/>
      <c r="CU94" s="27"/>
      <c r="CV94" s="27"/>
      <c r="CW94" s="27"/>
      <c r="CX94" s="27"/>
      <c r="CY94" s="27"/>
      <c r="CZ94" s="27"/>
    </row>
    <row r="95" s="984" customFormat="true" ht="15" customHeight="true" x14ac:dyDescent="0.2">
      <c r="A95" s="175"/>
      <c r="B95" s="167"/>
      <c r="C95" s="133"/>
      <c r="D95" s="132"/>
      <c r="E95" s="132"/>
      <c r="F95" s="132"/>
      <c r="G95" s="131"/>
      <c r="H95" s="130"/>
      <c r="I95" s="132"/>
      <c r="J95" s="132"/>
      <c r="K95" s="132"/>
      <c r="L95" s="129"/>
      <c r="M95" s="133"/>
      <c r="N95" s="132"/>
      <c r="O95" s="132"/>
      <c r="P95" s="132"/>
      <c r="Q95" s="131"/>
      <c r="R95" s="130"/>
      <c r="S95" s="132"/>
      <c r="T95" s="132"/>
      <c r="U95" s="132"/>
      <c r="V95" s="132"/>
      <c r="W95" s="132"/>
      <c r="X95" s="132"/>
      <c r="Y95" s="132"/>
      <c r="Z95" s="129"/>
      <c r="AA95" s="924"/>
      <c r="AB95" s="924"/>
      <c r="AC95" s="924"/>
      <c r="AD95" s="924"/>
      <c r="AE95" s="924"/>
      <c r="AF95" s="924"/>
      <c r="AG95" s="924"/>
      <c r="AH95" s="924"/>
      <c r="AI95" s="924"/>
      <c r="AJ95" s="924"/>
      <c r="AK95" s="924"/>
      <c r="AL95" s="924"/>
      <c r="AM95" s="924"/>
      <c r="AN95" s="924"/>
      <c r="AO95" s="924"/>
      <c r="AP95" s="924"/>
      <c r="AQ95" s="924"/>
      <c r="AR95" s="924"/>
      <c r="AS95" s="924"/>
      <c r="AT95" s="924"/>
      <c r="AU95" s="924"/>
      <c r="AV95" s="924"/>
      <c r="AW95" s="924"/>
      <c r="AX95" s="924"/>
      <c r="AY95" s="924"/>
      <c r="AZ95" s="377"/>
      <c r="BA95" s="991"/>
      <c r="BB95" s="651"/>
      <c r="BC95" s="480"/>
      <c r="BD95" s="465"/>
      <c r="BE95" s="465"/>
      <c r="BF95" s="465"/>
      <c r="BG95" s="484"/>
      <c r="BH95" s="480"/>
      <c r="BI95" s="465"/>
      <c r="BJ95" s="465"/>
      <c r="BK95" s="465"/>
      <c r="BL95" s="484"/>
      <c r="BM95" s="480"/>
      <c r="BN95" s="465"/>
      <c r="BO95" s="465"/>
      <c r="BP95" s="465"/>
      <c r="BQ95" s="484"/>
      <c r="BR95" s="480"/>
      <c r="BS95" s="465"/>
      <c r="BT95" s="465"/>
      <c r="BU95" s="465"/>
      <c r="BV95" s="465"/>
      <c r="BW95" s="465"/>
      <c r="BX95" s="465"/>
      <c r="BY95" s="466"/>
      <c r="BZ95" s="466"/>
      <c r="CA95" s="27"/>
      <c r="CB95" s="27"/>
      <c r="CC95" s="27"/>
      <c r="CD95" s="27"/>
      <c r="CE95" s="27"/>
      <c r="CF95" s="27"/>
      <c r="CG95" s="27"/>
      <c r="CH95" s="27"/>
      <c r="CI95" s="27"/>
      <c r="CJ95" s="27"/>
      <c r="CK95" s="27"/>
      <c r="CL95" s="27"/>
      <c r="CM95" s="27"/>
      <c r="CN95" s="27"/>
      <c r="CO95" s="27"/>
      <c r="CP95" s="27"/>
      <c r="CQ95" s="27"/>
      <c r="CR95" s="27"/>
      <c r="CS95" s="27"/>
      <c r="CT95" s="27"/>
      <c r="CU95" s="27"/>
      <c r="CV95" s="27"/>
      <c r="CW95" s="27"/>
      <c r="CX95" s="27"/>
      <c r="CY95" s="27"/>
      <c r="CZ95" s="27"/>
    </row>
    <row r="96" s="340" customFormat="true" ht="15" customHeight="true" x14ac:dyDescent="0.2">
      <c r="A96" s="108"/>
      <c r="B96" s="167"/>
      <c r="C96" s="133"/>
      <c r="D96" s="132"/>
      <c r="E96" s="132"/>
      <c r="F96" s="132"/>
      <c r="G96" s="131"/>
      <c r="H96" s="130"/>
      <c r="I96" s="132"/>
      <c r="J96" s="132"/>
      <c r="K96" s="132"/>
      <c r="L96" s="129"/>
      <c r="M96" s="133"/>
      <c r="N96" s="132"/>
      <c r="O96" s="132"/>
      <c r="P96" s="132"/>
      <c r="Q96" s="131"/>
      <c r="R96" s="130"/>
      <c r="S96" s="132"/>
      <c r="T96" s="132"/>
      <c r="U96" s="132"/>
      <c r="V96" s="132"/>
      <c r="W96" s="132"/>
      <c r="X96" s="132"/>
      <c r="Y96" s="132"/>
      <c r="Z96" s="129"/>
      <c r="AA96" s="924"/>
      <c r="AB96" s="924"/>
      <c r="AC96" s="924"/>
      <c r="AD96" s="924"/>
      <c r="AE96" s="924"/>
      <c r="AF96" s="924"/>
      <c r="AG96" s="924"/>
      <c r="AH96" s="924"/>
      <c r="AI96" s="924"/>
      <c r="AJ96" s="924"/>
      <c r="AK96" s="924"/>
      <c r="AL96" s="924"/>
      <c r="AM96" s="924"/>
      <c r="AN96" s="924"/>
      <c r="AO96" s="924"/>
      <c r="AP96" s="924"/>
      <c r="AQ96" s="924"/>
      <c r="AR96" s="924"/>
      <c r="AS96" s="924"/>
      <c r="AT96" s="924"/>
      <c r="AU96" s="924"/>
      <c r="AV96" s="924"/>
      <c r="AW96" s="924"/>
      <c r="AX96" s="924"/>
      <c r="AY96" s="924"/>
      <c r="AZ96" s="377"/>
      <c r="BA96" s="991"/>
      <c r="BB96" s="651"/>
      <c r="BC96" s="480"/>
      <c r="BD96" s="465"/>
      <c r="BE96" s="465"/>
      <c r="BF96" s="465"/>
      <c r="BG96" s="484"/>
      <c r="BH96" s="480"/>
      <c r="BI96" s="465"/>
      <c r="BJ96" s="465"/>
      <c r="BK96" s="465"/>
      <c r="BL96" s="484"/>
      <c r="BM96" s="480"/>
      <c r="BN96" s="465"/>
      <c r="BO96" s="465"/>
      <c r="BP96" s="465"/>
      <c r="BQ96" s="484"/>
      <c r="BR96" s="480"/>
      <c r="BS96" s="465"/>
      <c r="BT96" s="465"/>
      <c r="BU96" s="465"/>
      <c r="BV96" s="465"/>
      <c r="BW96" s="465"/>
      <c r="BX96" s="465"/>
      <c r="BY96" s="466"/>
      <c r="BZ96" s="466"/>
      <c r="CA96" s="27"/>
      <c r="CB96" s="27"/>
      <c r="CC96" s="27"/>
      <c r="CD96" s="27"/>
      <c r="CE96" s="27"/>
      <c r="CF96" s="27"/>
      <c r="CG96" s="27"/>
      <c r="CH96" s="27"/>
      <c r="CI96" s="27"/>
      <c r="CJ96" s="27"/>
      <c r="CK96" s="27"/>
      <c r="CL96" s="27"/>
      <c r="CM96" s="27"/>
      <c r="CN96" s="27"/>
      <c r="CO96" s="27"/>
      <c r="CP96" s="27"/>
      <c r="CQ96" s="27"/>
      <c r="CR96" s="27"/>
      <c r="CS96" s="27"/>
      <c r="CT96" s="27"/>
      <c r="CU96" s="27"/>
      <c r="CV96" s="27"/>
      <c r="CW96" s="27"/>
      <c r="CX96" s="27"/>
      <c r="CY96" s="27"/>
      <c r="CZ96" s="27"/>
    </row>
    <row r="97" s="340" customFormat="true" ht="15" customHeight="true" x14ac:dyDescent="0.2">
      <c r="A97" s="175"/>
      <c r="B97" s="167"/>
      <c r="C97" s="133"/>
      <c r="D97" s="132"/>
      <c r="E97" s="132"/>
      <c r="F97" s="132"/>
      <c r="G97" s="131"/>
      <c r="H97" s="130"/>
      <c r="I97" s="132"/>
      <c r="J97" s="132"/>
      <c r="K97" s="132"/>
      <c r="L97" s="129"/>
      <c r="M97" s="133"/>
      <c r="N97" s="132"/>
      <c r="O97" s="132"/>
      <c r="P97" s="132"/>
      <c r="Q97" s="131"/>
      <c r="R97" s="130"/>
      <c r="S97" s="132"/>
      <c r="T97" s="132"/>
      <c r="U97" s="132"/>
      <c r="V97" s="132"/>
      <c r="W97" s="132"/>
      <c r="X97" s="132"/>
      <c r="Y97" s="132"/>
      <c r="Z97" s="129"/>
      <c r="AA97" s="924"/>
      <c r="AB97" s="924"/>
      <c r="AC97" s="924"/>
      <c r="AD97" s="924"/>
      <c r="AE97" s="924"/>
      <c r="AF97" s="924"/>
      <c r="AG97" s="924"/>
      <c r="AH97" s="924"/>
      <c r="AI97" s="924"/>
      <c r="AJ97" s="924"/>
      <c r="AK97" s="924"/>
      <c r="AL97" s="924"/>
      <c r="AM97" s="924"/>
      <c r="AN97" s="924"/>
      <c r="AO97" s="924"/>
      <c r="AP97" s="924"/>
      <c r="AQ97" s="924"/>
      <c r="AR97" s="924"/>
      <c r="AS97" s="924"/>
      <c r="AT97" s="924"/>
      <c r="AU97" s="924"/>
      <c r="AV97" s="924"/>
      <c r="AW97" s="924"/>
      <c r="AX97" s="924"/>
      <c r="AY97" s="924"/>
      <c r="AZ97" s="377"/>
      <c r="BA97" s="991"/>
      <c r="BB97" s="651"/>
      <c r="BC97" s="480"/>
      <c r="BD97" s="465"/>
      <c r="BE97" s="465"/>
      <c r="BF97" s="465"/>
      <c r="BG97" s="484"/>
      <c r="BH97" s="480"/>
      <c r="BI97" s="465"/>
      <c r="BJ97" s="465"/>
      <c r="BK97" s="465"/>
      <c r="BL97" s="484"/>
      <c r="BM97" s="480"/>
      <c r="BN97" s="465"/>
      <c r="BO97" s="465"/>
      <c r="BP97" s="465"/>
      <c r="BQ97" s="484"/>
      <c r="BR97" s="480"/>
      <c r="BS97" s="465"/>
      <c r="BT97" s="465"/>
      <c r="BU97" s="465"/>
      <c r="BV97" s="465"/>
      <c r="BW97" s="465"/>
      <c r="BX97" s="465"/>
      <c r="BY97" s="466"/>
      <c r="BZ97" s="466"/>
      <c r="CA97" s="27"/>
      <c r="CB97" s="27"/>
      <c r="CC97" s="27"/>
      <c r="CD97" s="27"/>
      <c r="CE97" s="27"/>
      <c r="CF97" s="27"/>
      <c r="CG97" s="27"/>
      <c r="CH97" s="27"/>
      <c r="CI97" s="27"/>
      <c r="CJ97" s="27"/>
      <c r="CK97" s="27"/>
      <c r="CL97" s="27"/>
      <c r="CM97" s="27"/>
      <c r="CN97" s="27"/>
      <c r="CO97" s="27"/>
      <c r="CP97" s="27"/>
      <c r="CQ97" s="27"/>
      <c r="CR97" s="27"/>
      <c r="CS97" s="27"/>
      <c r="CT97" s="27"/>
      <c r="CU97" s="27"/>
      <c r="CV97" s="27"/>
      <c r="CW97" s="27"/>
      <c r="CX97" s="27"/>
      <c r="CY97" s="27"/>
      <c r="CZ97" s="27"/>
    </row>
    <row r="98" s="340" customFormat="true" ht="15" customHeight="true" x14ac:dyDescent="0.2">
      <c r="A98" s="108"/>
      <c r="B98" s="167"/>
      <c r="C98" s="133"/>
      <c r="D98" s="132"/>
      <c r="E98" s="132"/>
      <c r="F98" s="132"/>
      <c r="G98" s="131"/>
      <c r="H98" s="130"/>
      <c r="I98" s="132"/>
      <c r="J98" s="132"/>
      <c r="K98" s="132"/>
      <c r="L98" s="129"/>
      <c r="M98" s="133"/>
      <c r="N98" s="132"/>
      <c r="O98" s="132"/>
      <c r="P98" s="132"/>
      <c r="Q98" s="131"/>
      <c r="R98" s="130"/>
      <c r="S98" s="132"/>
      <c r="T98" s="132"/>
      <c r="U98" s="132"/>
      <c r="V98" s="132"/>
      <c r="W98" s="132"/>
      <c r="X98" s="132"/>
      <c r="Y98" s="132"/>
      <c r="Z98" s="129"/>
      <c r="AA98" s="924"/>
      <c r="AB98" s="924"/>
      <c r="AC98" s="924"/>
      <c r="AD98" s="924"/>
      <c r="AE98" s="924"/>
      <c r="AF98" s="924"/>
      <c r="AG98" s="924"/>
      <c r="AH98" s="924"/>
      <c r="AI98" s="924"/>
      <c r="AJ98" s="924"/>
      <c r="AK98" s="924"/>
      <c r="AL98" s="924"/>
      <c r="AM98" s="924"/>
      <c r="AN98" s="924"/>
      <c r="AO98" s="924"/>
      <c r="AP98" s="924"/>
      <c r="AQ98" s="924"/>
      <c r="AR98" s="924"/>
      <c r="AS98" s="924"/>
      <c r="AT98" s="924"/>
      <c r="AU98" s="924"/>
      <c r="AV98" s="924"/>
      <c r="AW98" s="924"/>
      <c r="AX98" s="924"/>
      <c r="AY98" s="924"/>
      <c r="AZ98" s="377"/>
      <c r="BA98" s="991"/>
      <c r="BB98" s="651"/>
      <c r="BC98" s="480"/>
      <c r="BD98" s="465"/>
      <c r="BE98" s="465"/>
      <c r="BF98" s="465"/>
      <c r="BG98" s="484"/>
      <c r="BH98" s="480"/>
      <c r="BI98" s="465"/>
      <c r="BJ98" s="465"/>
      <c r="BK98" s="465"/>
      <c r="BL98" s="484"/>
      <c r="BM98" s="480"/>
      <c r="BN98" s="465"/>
      <c r="BO98" s="465"/>
      <c r="BP98" s="465"/>
      <c r="BQ98" s="484"/>
      <c r="BR98" s="480"/>
      <c r="BS98" s="465"/>
      <c r="BT98" s="465"/>
      <c r="BU98" s="465"/>
      <c r="BV98" s="465"/>
      <c r="BW98" s="465"/>
      <c r="BX98" s="465"/>
      <c r="BY98" s="466"/>
      <c r="BZ98" s="466"/>
      <c r="CA98" s="27"/>
      <c r="CB98" s="27"/>
      <c r="CC98" s="27"/>
      <c r="CD98" s="27"/>
      <c r="CE98" s="27"/>
      <c r="CF98" s="27"/>
      <c r="CG98" s="27"/>
      <c r="CH98" s="27"/>
      <c r="CI98" s="27"/>
      <c r="CJ98" s="27"/>
      <c r="CK98" s="27"/>
      <c r="CL98" s="27"/>
      <c r="CM98" s="27"/>
      <c r="CN98" s="27"/>
      <c r="CO98" s="27"/>
      <c r="CP98" s="27"/>
      <c r="CQ98" s="27"/>
      <c r="CR98" s="27"/>
      <c r="CS98" s="27"/>
      <c r="CT98" s="27"/>
      <c r="CU98" s="27"/>
      <c r="CV98" s="27"/>
      <c r="CW98" s="27"/>
      <c r="CX98" s="27"/>
      <c r="CY98" s="27"/>
      <c r="CZ98" s="27"/>
    </row>
    <row r="99" s="340" customFormat="true" ht="15" customHeight="true" x14ac:dyDescent="0.2">
      <c r="A99" s="108"/>
      <c r="B99" s="167"/>
      <c r="C99" s="133"/>
      <c r="D99" s="132"/>
      <c r="E99" s="132"/>
      <c r="F99" s="132"/>
      <c r="G99" s="131"/>
      <c r="H99" s="130"/>
      <c r="I99" s="132"/>
      <c r="J99" s="132"/>
      <c r="K99" s="132"/>
      <c r="L99" s="129"/>
      <c r="M99" s="133"/>
      <c r="N99" s="132"/>
      <c r="O99" s="132"/>
      <c r="P99" s="132"/>
      <c r="Q99" s="131"/>
      <c r="R99" s="130"/>
      <c r="S99" s="132"/>
      <c r="T99" s="132"/>
      <c r="U99" s="132"/>
      <c r="V99" s="132"/>
      <c r="W99" s="132"/>
      <c r="X99" s="132"/>
      <c r="Y99" s="132"/>
      <c r="Z99" s="129"/>
      <c r="AA99" s="924"/>
      <c r="AB99" s="924"/>
      <c r="AC99" s="924"/>
      <c r="AD99" s="924"/>
      <c r="AE99" s="924"/>
      <c r="AF99" s="924"/>
      <c r="AG99" s="924"/>
      <c r="AH99" s="924"/>
      <c r="AI99" s="924"/>
      <c r="AJ99" s="924"/>
      <c r="AK99" s="924"/>
      <c r="AL99" s="924"/>
      <c r="AM99" s="924"/>
      <c r="AN99" s="924"/>
      <c r="AO99" s="924"/>
      <c r="AP99" s="924"/>
      <c r="AQ99" s="924"/>
      <c r="AR99" s="924"/>
      <c r="AS99" s="924"/>
      <c r="AT99" s="924"/>
      <c r="AU99" s="924"/>
      <c r="AV99" s="924"/>
      <c r="AW99" s="924"/>
      <c r="AX99" s="924"/>
      <c r="AY99" s="924"/>
      <c r="AZ99" s="377"/>
      <c r="BA99" s="991"/>
      <c r="BB99" s="651"/>
      <c r="BC99" s="480"/>
      <c r="BD99" s="465"/>
      <c r="BE99" s="465"/>
      <c r="BF99" s="465"/>
      <c r="BG99" s="484"/>
      <c r="BH99" s="480"/>
      <c r="BI99" s="465"/>
      <c r="BJ99" s="465"/>
      <c r="BK99" s="465"/>
      <c r="BL99" s="484"/>
      <c r="BM99" s="480"/>
      <c r="BN99" s="465"/>
      <c r="BO99" s="465"/>
      <c r="BP99" s="465"/>
      <c r="BQ99" s="484"/>
      <c r="BR99" s="480"/>
      <c r="BS99" s="465"/>
      <c r="BT99" s="465"/>
      <c r="BU99" s="465"/>
      <c r="BV99" s="465"/>
      <c r="BW99" s="465"/>
      <c r="BX99" s="465"/>
      <c r="BY99" s="466"/>
      <c r="BZ99" s="466"/>
      <c r="CA99" s="27"/>
      <c r="CB99" s="27"/>
      <c r="CC99" s="27"/>
      <c r="CD99" s="27"/>
      <c r="CE99" s="27"/>
      <c r="CF99" s="27"/>
      <c r="CG99" s="27"/>
      <c r="CH99" s="27"/>
      <c r="CI99" s="27"/>
      <c r="CJ99" s="27"/>
      <c r="CK99" s="27"/>
      <c r="CL99" s="27"/>
      <c r="CM99" s="27"/>
      <c r="CN99" s="27"/>
      <c r="CO99" s="27"/>
      <c r="CP99" s="27"/>
      <c r="CQ99" s="27"/>
      <c r="CR99" s="27"/>
      <c r="CS99" s="27"/>
      <c r="CT99" s="27"/>
      <c r="CU99" s="27"/>
      <c r="CV99" s="27"/>
      <c r="CW99" s="27"/>
      <c r="CX99" s="27"/>
      <c r="CY99" s="27"/>
      <c r="CZ99" s="27"/>
    </row>
    <row r="100" s="340" customFormat="true" ht="15" customHeight="true" x14ac:dyDescent="0.2">
      <c r="A100" s="108"/>
      <c r="B100" s="167"/>
      <c r="C100" s="133"/>
      <c r="D100" s="132"/>
      <c r="E100" s="132"/>
      <c r="F100" s="132"/>
      <c r="G100" s="131"/>
      <c r="H100" s="130"/>
      <c r="I100" s="132"/>
      <c r="J100" s="132"/>
      <c r="K100" s="132"/>
      <c r="L100" s="129"/>
      <c r="M100" s="133"/>
      <c r="N100" s="132"/>
      <c r="O100" s="132"/>
      <c r="P100" s="132"/>
      <c r="Q100" s="131"/>
      <c r="R100" s="130"/>
      <c r="S100" s="132"/>
      <c r="T100" s="132"/>
      <c r="U100" s="132"/>
      <c r="V100" s="132"/>
      <c r="W100" s="132"/>
      <c r="X100" s="132"/>
      <c r="Y100" s="132"/>
      <c r="Z100" s="129"/>
      <c r="AA100" s="924"/>
      <c r="AB100" s="924"/>
      <c r="AC100" s="924"/>
      <c r="AD100" s="924"/>
      <c r="AE100" s="924"/>
      <c r="AF100" s="924"/>
      <c r="AG100" s="924"/>
      <c r="AH100" s="924"/>
      <c r="AI100" s="924"/>
      <c r="AJ100" s="924"/>
      <c r="AK100" s="924"/>
      <c r="AL100" s="924"/>
      <c r="AM100" s="924"/>
      <c r="AN100" s="924"/>
      <c r="AO100" s="924"/>
      <c r="AP100" s="924"/>
      <c r="AQ100" s="924"/>
      <c r="AR100" s="924"/>
      <c r="AS100" s="924"/>
      <c r="AT100" s="924"/>
      <c r="AU100" s="924"/>
      <c r="AV100" s="924"/>
      <c r="AW100" s="924"/>
      <c r="AX100" s="924"/>
      <c r="AY100" s="924"/>
      <c r="AZ100" s="377"/>
      <c r="BA100" s="991"/>
      <c r="BB100" s="651"/>
      <c r="BC100" s="480"/>
      <c r="BD100" s="465"/>
      <c r="BE100" s="465"/>
      <c r="BF100" s="465"/>
      <c r="BG100" s="484"/>
      <c r="BH100" s="480"/>
      <c r="BI100" s="465"/>
      <c r="BJ100" s="465"/>
      <c r="BK100" s="465"/>
      <c r="BL100" s="484"/>
      <c r="BM100" s="480"/>
      <c r="BN100" s="465"/>
      <c r="BO100" s="465"/>
      <c r="BP100" s="465"/>
      <c r="BQ100" s="484"/>
      <c r="BR100" s="480"/>
      <c r="BS100" s="465"/>
      <c r="BT100" s="465"/>
      <c r="BU100" s="465"/>
      <c r="BV100" s="465"/>
      <c r="BW100" s="465"/>
      <c r="BX100" s="465"/>
      <c r="BY100" s="466"/>
      <c r="BZ100" s="466"/>
      <c r="CA100" s="27"/>
      <c r="CB100" s="27"/>
      <c r="CC100" s="27"/>
      <c r="CD100" s="27"/>
      <c r="CE100" s="27"/>
      <c r="CF100" s="27"/>
      <c r="CG100" s="27"/>
      <c r="CH100" s="27"/>
      <c r="CI100" s="27"/>
      <c r="CJ100" s="27"/>
      <c r="CK100" s="27"/>
      <c r="CL100" s="27"/>
      <c r="CM100" s="27"/>
      <c r="CN100" s="27"/>
      <c r="CO100" s="27"/>
      <c r="CP100" s="27"/>
      <c r="CQ100" s="27"/>
      <c r="CR100" s="27"/>
      <c r="CS100" s="27"/>
      <c r="CT100" s="27"/>
      <c r="CU100" s="27"/>
      <c r="CV100" s="27"/>
      <c r="CW100" s="27"/>
      <c r="CX100" s="27"/>
      <c r="CY100" s="27"/>
      <c r="CZ100" s="27"/>
    </row>
    <row r="101" s="340" customFormat="true" ht="15" customHeight="true" x14ac:dyDescent="0.2">
      <c r="A101" s="175"/>
      <c r="B101" s="167"/>
      <c r="C101" s="133"/>
      <c r="D101" s="132"/>
      <c r="E101" s="132"/>
      <c r="F101" s="132"/>
      <c r="G101" s="131"/>
      <c r="H101" s="130"/>
      <c r="I101" s="132"/>
      <c r="J101" s="132"/>
      <c r="K101" s="132"/>
      <c r="L101" s="129"/>
      <c r="M101" s="133"/>
      <c r="N101" s="132"/>
      <c r="O101" s="132"/>
      <c r="P101" s="132"/>
      <c r="Q101" s="131"/>
      <c r="R101" s="130"/>
      <c r="S101" s="132"/>
      <c r="T101" s="132"/>
      <c r="U101" s="132"/>
      <c r="V101" s="132"/>
      <c r="W101" s="132"/>
      <c r="X101" s="132"/>
      <c r="Y101" s="132"/>
      <c r="Z101" s="129"/>
      <c r="AA101" s="924"/>
      <c r="AB101" s="924"/>
      <c r="AC101" s="924"/>
      <c r="AD101" s="924"/>
      <c r="AE101" s="924"/>
      <c r="AF101" s="924"/>
      <c r="AG101" s="924"/>
      <c r="AH101" s="924"/>
      <c r="AI101" s="924"/>
      <c r="AJ101" s="924"/>
      <c r="AK101" s="924"/>
      <c r="AL101" s="924"/>
      <c r="AM101" s="924"/>
      <c r="AN101" s="924"/>
      <c r="AO101" s="924"/>
      <c r="AP101" s="924"/>
      <c r="AQ101" s="924"/>
      <c r="AR101" s="924"/>
      <c r="AS101" s="924"/>
      <c r="AT101" s="924"/>
      <c r="AU101" s="924"/>
      <c r="AV101" s="924"/>
      <c r="AW101" s="924"/>
      <c r="AX101" s="924"/>
      <c r="AY101" s="924"/>
      <c r="AZ101" s="377"/>
      <c r="BA101" s="991"/>
      <c r="BB101" s="651"/>
      <c r="BC101" s="480"/>
      <c r="BD101" s="465"/>
      <c r="BE101" s="465"/>
      <c r="BF101" s="465"/>
      <c r="BG101" s="484"/>
      <c r="BH101" s="480"/>
      <c r="BI101" s="465"/>
      <c r="BJ101" s="465"/>
      <c r="BK101" s="465"/>
      <c r="BL101" s="484"/>
      <c r="BM101" s="480"/>
      <c r="BN101" s="465"/>
      <c r="BO101" s="465"/>
      <c r="BP101" s="465"/>
      <c r="BQ101" s="484"/>
      <c r="BR101" s="480"/>
      <c r="BS101" s="465"/>
      <c r="BT101" s="465"/>
      <c r="BU101" s="465"/>
      <c r="BV101" s="465"/>
      <c r="BW101" s="465"/>
      <c r="BX101" s="465"/>
      <c r="BY101" s="466"/>
      <c r="BZ101" s="466"/>
      <c r="CA101" s="27"/>
      <c r="CB101" s="27"/>
      <c r="CC101" s="27"/>
      <c r="CD101" s="27"/>
      <c r="CE101" s="27"/>
      <c r="CF101" s="27"/>
      <c r="CG101" s="27"/>
      <c r="CH101" s="27"/>
      <c r="CI101" s="27"/>
      <c r="CJ101" s="27"/>
      <c r="CK101" s="27"/>
      <c r="CL101" s="27"/>
      <c r="CM101" s="27"/>
      <c r="CN101" s="27"/>
      <c r="CO101" s="27"/>
      <c r="CP101" s="27"/>
      <c r="CQ101" s="27"/>
      <c r="CR101" s="27"/>
      <c r="CS101" s="27"/>
      <c r="CT101" s="27"/>
      <c r="CU101" s="27"/>
      <c r="CV101" s="27"/>
      <c r="CW101" s="27"/>
      <c r="CX101" s="27"/>
      <c r="CY101" s="27"/>
      <c r="CZ101" s="27"/>
    </row>
    <row r="102" s="340" customFormat="true" ht="15" customHeight="true" x14ac:dyDescent="0.2">
      <c r="A102" s="108"/>
      <c r="B102" s="167"/>
      <c r="C102" s="133"/>
      <c r="D102" s="132"/>
      <c r="E102" s="132"/>
      <c r="F102" s="132"/>
      <c r="G102" s="131"/>
      <c r="H102" s="130"/>
      <c r="I102" s="132"/>
      <c r="J102" s="132"/>
      <c r="K102" s="132"/>
      <c r="L102" s="129"/>
      <c r="M102" s="133"/>
      <c r="N102" s="132"/>
      <c r="O102" s="132"/>
      <c r="P102" s="132"/>
      <c r="Q102" s="131"/>
      <c r="R102" s="130"/>
      <c r="S102" s="132"/>
      <c r="T102" s="132"/>
      <c r="U102" s="132"/>
      <c r="V102" s="132"/>
      <c r="W102" s="132"/>
      <c r="X102" s="132"/>
      <c r="Y102" s="132"/>
      <c r="Z102" s="129"/>
      <c r="AA102" s="924"/>
      <c r="AB102" s="924"/>
      <c r="AC102" s="924"/>
      <c r="AD102" s="924"/>
      <c r="AE102" s="924"/>
      <c r="AF102" s="924"/>
      <c r="AG102" s="924"/>
      <c r="AH102" s="924"/>
      <c r="AI102" s="924"/>
      <c r="AJ102" s="924"/>
      <c r="AK102" s="924"/>
      <c r="AL102" s="924"/>
      <c r="AM102" s="924"/>
      <c r="AN102" s="924"/>
      <c r="AO102" s="924"/>
      <c r="AP102" s="924"/>
      <c r="AQ102" s="924"/>
      <c r="AR102" s="924"/>
      <c r="AS102" s="924"/>
      <c r="AT102" s="924"/>
      <c r="AU102" s="924"/>
      <c r="AV102" s="924"/>
      <c r="AW102" s="924"/>
      <c r="AX102" s="924"/>
      <c r="AY102" s="924"/>
      <c r="AZ102" s="377"/>
      <c r="BA102" s="991"/>
      <c r="BB102" s="651"/>
      <c r="BC102" s="480"/>
      <c r="BD102" s="465"/>
      <c r="BE102" s="465"/>
      <c r="BF102" s="465"/>
      <c r="BG102" s="484"/>
      <c r="BH102" s="480"/>
      <c r="BI102" s="465"/>
      <c r="BJ102" s="465"/>
      <c r="BK102" s="465"/>
      <c r="BL102" s="484"/>
      <c r="BM102" s="480"/>
      <c r="BN102" s="465"/>
      <c r="BO102" s="465"/>
      <c r="BP102" s="465"/>
      <c r="BQ102" s="484"/>
      <c r="BR102" s="480"/>
      <c r="BS102" s="465"/>
      <c r="BT102" s="465"/>
      <c r="BU102" s="465"/>
      <c r="BV102" s="465"/>
      <c r="BW102" s="465"/>
      <c r="BX102" s="465"/>
      <c r="BY102" s="466"/>
      <c r="BZ102" s="466"/>
      <c r="CA102" s="27"/>
      <c r="CB102" s="27"/>
      <c r="CC102" s="27"/>
      <c r="CD102" s="27"/>
      <c r="CE102" s="27"/>
      <c r="CF102" s="27"/>
      <c r="CG102" s="27"/>
      <c r="CH102" s="27"/>
      <c r="CI102" s="27"/>
      <c r="CJ102" s="27"/>
      <c r="CK102" s="27"/>
      <c r="CL102" s="27"/>
      <c r="CM102" s="27"/>
      <c r="CN102" s="27"/>
      <c r="CO102" s="27"/>
      <c r="CP102" s="27"/>
      <c r="CQ102" s="27"/>
      <c r="CR102" s="27"/>
      <c r="CS102" s="27"/>
      <c r="CT102" s="27"/>
      <c r="CU102" s="27"/>
      <c r="CV102" s="27"/>
      <c r="CW102" s="27"/>
      <c r="CX102" s="27"/>
      <c r="CY102" s="27"/>
      <c r="CZ102" s="27"/>
    </row>
    <row r="103" s="340" customFormat="true" ht="15" customHeight="true" x14ac:dyDescent="0.2">
      <c r="A103" s="108"/>
      <c r="B103" s="167"/>
      <c r="C103" s="133"/>
      <c r="D103" s="132"/>
      <c r="E103" s="132"/>
      <c r="F103" s="132"/>
      <c r="G103" s="131"/>
      <c r="H103" s="130"/>
      <c r="I103" s="132"/>
      <c r="J103" s="132"/>
      <c r="K103" s="132"/>
      <c r="L103" s="129"/>
      <c r="M103" s="133"/>
      <c r="N103" s="132"/>
      <c r="O103" s="132"/>
      <c r="P103" s="132"/>
      <c r="Q103" s="131"/>
      <c r="R103" s="130"/>
      <c r="S103" s="132"/>
      <c r="T103" s="132"/>
      <c r="U103" s="132"/>
      <c r="V103" s="132"/>
      <c r="W103" s="132"/>
      <c r="X103" s="132"/>
      <c r="Y103" s="132"/>
      <c r="Z103" s="129"/>
      <c r="AA103" s="924"/>
      <c r="AB103" s="924"/>
      <c r="AC103" s="924"/>
      <c r="AD103" s="924"/>
      <c r="AE103" s="924"/>
      <c r="AF103" s="924"/>
      <c r="AG103" s="924"/>
      <c r="AH103" s="924"/>
      <c r="AI103" s="924"/>
      <c r="AJ103" s="924"/>
      <c r="AK103" s="924"/>
      <c r="AL103" s="924"/>
      <c r="AM103" s="924"/>
      <c r="AN103" s="924"/>
      <c r="AO103" s="924"/>
      <c r="AP103" s="924"/>
      <c r="AQ103" s="924"/>
      <c r="AR103" s="924"/>
      <c r="AS103" s="924"/>
      <c r="AT103" s="924"/>
      <c r="AU103" s="924"/>
      <c r="AV103" s="924"/>
      <c r="AW103" s="924"/>
      <c r="AX103" s="924"/>
      <c r="AY103" s="924"/>
      <c r="AZ103" s="377"/>
      <c r="BA103" s="991"/>
      <c r="BB103" s="651"/>
      <c r="BC103" s="480"/>
      <c r="BD103" s="465"/>
      <c r="BE103" s="465"/>
      <c r="BF103" s="465"/>
      <c r="BG103" s="484"/>
      <c r="BH103" s="480"/>
      <c r="BI103" s="465"/>
      <c r="BJ103" s="465"/>
      <c r="BK103" s="465"/>
      <c r="BL103" s="484"/>
      <c r="BM103" s="480"/>
      <c r="BN103" s="465"/>
      <c r="BO103" s="465"/>
      <c r="BP103" s="465"/>
      <c r="BQ103" s="484"/>
      <c r="BR103" s="480"/>
      <c r="BS103" s="465"/>
      <c r="BT103" s="465"/>
      <c r="BU103" s="465"/>
      <c r="BV103" s="465"/>
      <c r="BW103" s="465"/>
      <c r="BX103" s="465"/>
      <c r="BY103" s="466"/>
      <c r="BZ103" s="466"/>
      <c r="CA103" s="27"/>
      <c r="CB103" s="27"/>
      <c r="CC103" s="27"/>
      <c r="CD103" s="27"/>
      <c r="CE103" s="27"/>
      <c r="CF103" s="27"/>
      <c r="CG103" s="27"/>
      <c r="CH103" s="27"/>
      <c r="CI103" s="27"/>
      <c r="CJ103" s="27"/>
      <c r="CK103" s="27"/>
      <c r="CL103" s="27"/>
      <c r="CM103" s="27"/>
      <c r="CN103" s="27"/>
      <c r="CO103" s="27"/>
      <c r="CP103" s="27"/>
      <c r="CQ103" s="27"/>
      <c r="CR103" s="27"/>
      <c r="CS103" s="27"/>
      <c r="CT103" s="27"/>
      <c r="CU103" s="27"/>
      <c r="CV103" s="27"/>
      <c r="CW103" s="27"/>
      <c r="CX103" s="27"/>
      <c r="CY103" s="27"/>
      <c r="CZ103" s="27"/>
    </row>
    <row r="104" s="340" customFormat="true" ht="15" customHeight="true" x14ac:dyDescent="0.2">
      <c r="A104" s="108"/>
      <c r="B104" s="167"/>
      <c r="C104" s="133"/>
      <c r="D104" s="132"/>
      <c r="E104" s="132"/>
      <c r="F104" s="132"/>
      <c r="G104" s="131"/>
      <c r="H104" s="130"/>
      <c r="I104" s="132"/>
      <c r="J104" s="132"/>
      <c r="K104" s="132"/>
      <c r="L104" s="129"/>
      <c r="M104" s="133"/>
      <c r="N104" s="132"/>
      <c r="O104" s="132"/>
      <c r="P104" s="132"/>
      <c r="Q104" s="131"/>
      <c r="R104" s="130"/>
      <c r="S104" s="132"/>
      <c r="T104" s="132"/>
      <c r="U104" s="132"/>
      <c r="V104" s="132"/>
      <c r="W104" s="132"/>
      <c r="X104" s="132"/>
      <c r="Y104" s="132"/>
      <c r="Z104" s="129"/>
      <c r="AA104" s="924"/>
      <c r="AB104" s="924"/>
      <c r="AC104" s="924"/>
      <c r="AD104" s="924"/>
      <c r="AE104" s="924"/>
      <c r="AF104" s="924"/>
      <c r="AG104" s="924"/>
      <c r="AH104" s="924"/>
      <c r="AI104" s="924"/>
      <c r="AJ104" s="924"/>
      <c r="AK104" s="924"/>
      <c r="AL104" s="924"/>
      <c r="AM104" s="924"/>
      <c r="AN104" s="924"/>
      <c r="AO104" s="924"/>
      <c r="AP104" s="924"/>
      <c r="AQ104" s="924"/>
      <c r="AR104" s="924"/>
      <c r="AS104" s="924"/>
      <c r="AT104" s="924"/>
      <c r="AU104" s="924"/>
      <c r="AV104" s="924"/>
      <c r="AW104" s="924"/>
      <c r="AX104" s="924"/>
      <c r="AY104" s="924"/>
      <c r="AZ104" s="377"/>
      <c r="BA104" s="991"/>
      <c r="BB104" s="651"/>
      <c r="BC104" s="480"/>
      <c r="BD104" s="465"/>
      <c r="BE104" s="465"/>
      <c r="BF104" s="465"/>
      <c r="BG104" s="484"/>
      <c r="BH104" s="480"/>
      <c r="BI104" s="465"/>
      <c r="BJ104" s="465"/>
      <c r="BK104" s="465"/>
      <c r="BL104" s="484"/>
      <c r="BM104" s="480"/>
      <c r="BN104" s="465"/>
      <c r="BO104" s="465"/>
      <c r="BP104" s="465"/>
      <c r="BQ104" s="484"/>
      <c r="BR104" s="480"/>
      <c r="BS104" s="465"/>
      <c r="BT104" s="465"/>
      <c r="BU104" s="465"/>
      <c r="BV104" s="465"/>
      <c r="BW104" s="465"/>
      <c r="BX104" s="465"/>
      <c r="BY104" s="466"/>
      <c r="BZ104" s="466"/>
      <c r="CA104" s="27"/>
      <c r="CB104" s="27"/>
      <c r="CC104" s="27"/>
      <c r="CD104" s="27"/>
      <c r="CE104" s="27"/>
      <c r="CF104" s="27"/>
      <c r="CG104" s="27"/>
      <c r="CH104" s="27"/>
      <c r="CI104" s="27"/>
      <c r="CJ104" s="27"/>
      <c r="CK104" s="27"/>
      <c r="CL104" s="27"/>
      <c r="CM104" s="27"/>
      <c r="CN104" s="27"/>
      <c r="CO104" s="27"/>
      <c r="CP104" s="27"/>
      <c r="CQ104" s="27"/>
      <c r="CR104" s="27"/>
      <c r="CS104" s="27"/>
      <c r="CT104" s="27"/>
      <c r="CU104" s="27"/>
      <c r="CV104" s="27"/>
      <c r="CW104" s="27"/>
      <c r="CX104" s="27"/>
      <c r="CY104" s="27"/>
      <c r="CZ104" s="27"/>
    </row>
    <row r="105" s="340" customFormat="true" ht="15" customHeight="true" x14ac:dyDescent="0.2">
      <c r="A105" s="172"/>
      <c r="B105" s="166"/>
      <c r="C105" s="128"/>
      <c r="D105" s="127"/>
      <c r="E105" s="127"/>
      <c r="F105" s="127"/>
      <c r="G105" s="126"/>
      <c r="H105" s="125"/>
      <c r="I105" s="127"/>
      <c r="J105" s="127"/>
      <c r="K105" s="127"/>
      <c r="L105" s="124"/>
      <c r="M105" s="128"/>
      <c r="N105" s="127"/>
      <c r="O105" s="127"/>
      <c r="P105" s="127"/>
      <c r="Q105" s="126"/>
      <c r="R105" s="125"/>
      <c r="S105" s="127"/>
      <c r="T105" s="127"/>
      <c r="U105" s="127"/>
      <c r="V105" s="127"/>
      <c r="W105" s="127"/>
      <c r="X105" s="127"/>
      <c r="Y105" s="127"/>
      <c r="Z105" s="124"/>
      <c r="AA105" s="924"/>
      <c r="AB105" s="924"/>
      <c r="AC105" s="924"/>
      <c r="AD105" s="924"/>
      <c r="AE105" s="924"/>
      <c r="AF105" s="924"/>
      <c r="AG105" s="924"/>
      <c r="AH105" s="924"/>
      <c r="AI105" s="924"/>
      <c r="AJ105" s="924"/>
      <c r="AK105" s="924"/>
      <c r="AL105" s="924"/>
      <c r="AM105" s="924"/>
      <c r="AN105" s="924"/>
      <c r="AO105" s="924"/>
      <c r="AP105" s="924"/>
      <c r="AQ105" s="924"/>
      <c r="AR105" s="924"/>
      <c r="AS105" s="924"/>
      <c r="AT105" s="924"/>
      <c r="AU105" s="924"/>
      <c r="AV105" s="924"/>
      <c r="AW105" s="924"/>
      <c r="AX105" s="924"/>
      <c r="AY105" s="924"/>
      <c r="AZ105" s="377"/>
      <c r="BA105" s="991"/>
      <c r="BB105" s="651"/>
      <c r="BC105" s="483"/>
      <c r="BD105" s="482"/>
      <c r="BE105" s="482"/>
      <c r="BF105" s="482"/>
      <c r="BG105" s="486"/>
      <c r="BH105" s="483"/>
      <c r="BI105" s="482"/>
      <c r="BJ105" s="482"/>
      <c r="BK105" s="482"/>
      <c r="BL105" s="486"/>
      <c r="BM105" s="483"/>
      <c r="BN105" s="482"/>
      <c r="BO105" s="482"/>
      <c r="BP105" s="482"/>
      <c r="BQ105" s="486"/>
      <c r="BR105" s="483"/>
      <c r="BS105" s="482"/>
      <c r="BT105" s="482"/>
      <c r="BU105" s="482"/>
      <c r="BV105" s="482"/>
      <c r="BW105" s="482"/>
      <c r="BX105" s="482"/>
      <c r="BY105" s="485"/>
      <c r="BZ105" s="485"/>
      <c r="CA105" s="27"/>
      <c r="CB105" s="27"/>
      <c r="CC105" s="27"/>
      <c r="CD105" s="27"/>
      <c r="CE105" s="27"/>
      <c r="CF105" s="27"/>
      <c r="CG105" s="27"/>
      <c r="CH105" s="27"/>
      <c r="CI105" s="27"/>
      <c r="CJ105" s="27"/>
      <c r="CK105" s="27"/>
      <c r="CL105" s="27"/>
      <c r="CM105" s="27"/>
      <c r="CN105" s="27"/>
      <c r="CO105" s="27"/>
      <c r="CP105" s="27"/>
      <c r="CQ105" s="27"/>
      <c r="CR105" s="27"/>
      <c r="CS105" s="27"/>
      <c r="CT105" s="27"/>
      <c r="CU105" s="27"/>
      <c r="CV105" s="27"/>
      <c r="CW105" s="27"/>
      <c r="CX105" s="27"/>
      <c r="CY105" s="27"/>
      <c r="CZ105" s="27"/>
    </row>
    <row r="106" s="340" customFormat="true" ht="250.15" customHeight="true" x14ac:dyDescent="0.2">
      <c r="A106" s="536"/>
      <c r="B106" s="203"/>
      <c r="C106" s="202"/>
      <c r="D106" s="202"/>
      <c r="E106" s="202"/>
      <c r="F106" s="202"/>
      <c r="G106" s="202"/>
      <c r="H106" s="202"/>
      <c r="I106" s="202"/>
      <c r="J106" s="202"/>
      <c r="K106" s="202"/>
      <c r="L106" s="202"/>
      <c r="M106" s="202"/>
      <c r="N106" s="202"/>
      <c r="O106" s="202"/>
      <c r="P106" s="202"/>
      <c r="Q106" s="202"/>
      <c r="R106" s="202"/>
      <c r="S106" s="202"/>
      <c r="T106" s="202"/>
      <c r="U106" s="202"/>
      <c r="V106" s="202"/>
      <c r="W106" s="202"/>
      <c r="X106" s="202"/>
      <c r="Y106" s="202"/>
      <c r="Z106" s="202"/>
      <c r="AA106" s="377"/>
      <c r="AB106" s="377"/>
      <c r="AC106" s="377"/>
      <c r="AD106" s="377"/>
      <c r="AE106" s="377"/>
      <c r="AF106" s="377"/>
      <c r="AG106" s="377"/>
      <c r="AH106" s="377"/>
      <c r="AI106" s="377"/>
      <c r="AJ106" s="377"/>
      <c r="AK106" s="377"/>
      <c r="AL106" s="377"/>
      <c r="AM106" s="377"/>
      <c r="AN106" s="377"/>
      <c r="AO106" s="377"/>
      <c r="AP106" s="377"/>
      <c r="AQ106" s="377"/>
      <c r="AR106" s="377"/>
      <c r="AS106" s="377"/>
      <c r="AT106" s="377"/>
      <c r="AU106" s="377"/>
      <c r="AV106" s="377"/>
      <c r="AW106" s="377"/>
      <c r="AX106" s="377"/>
      <c r="AY106" s="377"/>
      <c r="AZ106" s="377"/>
      <c r="BA106" s="458"/>
      <c r="BB106" s="459"/>
      <c r="BC106" s="459"/>
      <c r="BD106" s="459"/>
      <c r="BE106" s="459"/>
      <c r="BF106" s="459"/>
      <c r="BG106" s="459"/>
      <c r="BH106" s="459"/>
      <c r="BI106" s="459"/>
      <c r="BJ106" s="459"/>
      <c r="BK106" s="459"/>
      <c r="BL106" s="459"/>
      <c r="BM106" s="459"/>
      <c r="BN106" s="459"/>
      <c r="BO106" s="459"/>
      <c r="BP106" s="459"/>
      <c r="BQ106" s="459"/>
      <c r="BR106" s="459"/>
      <c r="BS106" s="459"/>
      <c r="BT106" s="459"/>
      <c r="BU106" s="459"/>
      <c r="BV106" s="459"/>
      <c r="BW106" s="459"/>
      <c r="BX106" s="459"/>
      <c r="BY106" s="458"/>
      <c r="BZ106" s="458"/>
      <c r="CA106" s="376"/>
      <c r="CB106" s="376"/>
      <c r="CC106" s="376"/>
      <c r="CD106" s="376"/>
      <c r="CE106" s="376"/>
      <c r="CF106" s="376"/>
      <c r="CG106" s="376"/>
      <c r="CH106" s="376"/>
      <c r="CI106" s="376"/>
      <c r="CJ106" s="376"/>
      <c r="CK106" s="376"/>
      <c r="CL106" s="376"/>
      <c r="CM106" s="376"/>
      <c r="CN106" s="376"/>
      <c r="CO106" s="376"/>
      <c r="CP106" s="376"/>
      <c r="CQ106" s="376"/>
      <c r="CR106" s="376"/>
      <c r="CS106" s="376"/>
      <c r="CT106" s="376"/>
      <c r="CU106" s="376"/>
      <c r="CV106" s="376"/>
      <c r="CW106" s="376"/>
      <c r="CX106" s="376"/>
      <c r="CY106" s="376"/>
      <c r="CZ106" s="376"/>
    </row>
    <row r="107" s="320" customFormat="true" ht="18" customHeight="true" x14ac:dyDescent="0.2">
      <c r="A107" s="536"/>
      <c r="B107" s="321"/>
      <c r="C107" s="445"/>
      <c r="D107" s="445"/>
      <c r="E107" s="445"/>
      <c r="F107" s="445"/>
      <c r="G107" s="445"/>
      <c r="H107" s="445"/>
      <c r="I107" s="445"/>
      <c r="J107" s="445"/>
      <c r="K107" s="445"/>
      <c r="L107" s="445"/>
      <c r="M107" s="445"/>
      <c r="N107" s="445"/>
      <c r="O107" s="445"/>
      <c r="P107" s="445"/>
      <c r="Q107" s="445"/>
      <c r="R107" s="445"/>
      <c r="S107" s="445"/>
      <c r="T107" s="445"/>
      <c r="U107" s="445"/>
      <c r="V107" s="445"/>
      <c r="W107" s="445"/>
      <c r="X107" s="445"/>
      <c r="Y107" s="445"/>
      <c r="Z107" s="445"/>
      <c r="AA107" s="372"/>
      <c r="AB107" s="372"/>
      <c r="AC107" s="372"/>
      <c r="AD107" s="372"/>
      <c r="AE107" s="372"/>
      <c r="AF107" s="372"/>
      <c r="AG107" s="372"/>
      <c r="AH107" s="372"/>
      <c r="AI107" s="372"/>
      <c r="AJ107" s="372"/>
      <c r="AK107" s="372"/>
      <c r="AL107" s="372"/>
      <c r="AM107" s="372"/>
      <c r="AN107" s="372"/>
      <c r="AO107" s="372"/>
      <c r="AP107" s="372"/>
      <c r="AQ107" s="372"/>
      <c r="AR107" s="372"/>
      <c r="AS107" s="372"/>
      <c r="AT107" s="372"/>
      <c r="AU107" s="372"/>
      <c r="AV107" s="372"/>
      <c r="AW107" s="372"/>
      <c r="AX107" s="372"/>
      <c r="AY107" s="372"/>
      <c r="AZ107" s="372"/>
      <c r="BB107" s="343"/>
      <c r="BZ107" s="372"/>
      <c r="CA107" s="372"/>
      <c r="CB107" s="372"/>
      <c r="CC107" s="372"/>
      <c r="CD107" s="372"/>
      <c r="CE107" s="372"/>
      <c r="CF107" s="372"/>
      <c r="CG107" s="372"/>
      <c r="CH107" s="372"/>
      <c r="CI107" s="372"/>
      <c r="CJ107" s="372"/>
      <c r="CK107" s="372"/>
      <c r="CL107" s="372"/>
      <c r="CM107" s="372"/>
      <c r="CN107" s="372"/>
      <c r="CO107" s="372"/>
      <c r="CP107" s="372"/>
      <c r="CQ107" s="372"/>
      <c r="CR107" s="372"/>
      <c r="CS107" s="372"/>
      <c r="CT107" s="372"/>
      <c r="CU107" s="372"/>
      <c r="CV107" s="372"/>
      <c r="CW107" s="372"/>
      <c r="CX107" s="372"/>
      <c r="CY107" s="372"/>
      <c r="CZ107" s="372"/>
    </row>
    <row r="108" s="320" customFormat="true" ht="22.5" customHeight="true" x14ac:dyDescent="0.35">
      <c r="A108" s="1165" t="str">
        <f>A1026</f>
        <v>Mali</v>
      </c>
      <c r="B108" s="1166"/>
      <c r="C108" s="322"/>
      <c r="D108" s="322"/>
      <c r="E108" s="322"/>
      <c r="F108" s="322"/>
      <c r="G108" s="322"/>
      <c r="H108" s="322"/>
      <c r="I108" s="322"/>
      <c r="J108" s="322"/>
      <c r="K108" s="322"/>
      <c r="L108" s="322"/>
      <c r="M108" s="322"/>
      <c r="N108" s="322"/>
      <c r="O108" s="322"/>
      <c r="P108" s="322"/>
      <c r="Q108" s="322"/>
      <c r="R108" s="322"/>
      <c r="S108" s="322"/>
      <c r="T108" s="322"/>
      <c r="U108" s="322"/>
      <c r="AA108" s="372"/>
      <c r="AB108" s="372"/>
      <c r="AC108" s="372"/>
      <c r="AD108" s="372"/>
      <c r="AE108" s="372"/>
      <c r="AF108" s="372"/>
      <c r="AG108" s="372"/>
      <c r="AH108" s="372"/>
      <c r="AI108" s="372"/>
      <c r="AJ108" s="372"/>
      <c r="AK108" s="372"/>
      <c r="AL108" s="372"/>
      <c r="AM108" s="372"/>
      <c r="AN108" s="372"/>
      <c r="AO108" s="372"/>
      <c r="AP108" s="372"/>
      <c r="AQ108" s="372"/>
      <c r="AR108" s="372"/>
      <c r="AS108" s="372"/>
      <c r="AT108" s="372"/>
      <c r="AU108" s="372"/>
      <c r="AV108" s="372"/>
      <c r="AW108" s="372"/>
      <c r="AX108" s="372"/>
      <c r="AY108" s="372"/>
      <c r="AZ108" s="372"/>
      <c r="BB108" s="343"/>
      <c r="BZ108" s="372"/>
      <c r="CA108" s="372"/>
      <c r="CB108" s="372"/>
      <c r="CC108" s="372"/>
      <c r="CD108" s="372"/>
      <c r="CE108" s="372"/>
      <c r="CF108" s="372"/>
      <c r="CG108" s="372"/>
      <c r="CH108" s="372"/>
      <c r="CI108" s="372"/>
      <c r="CJ108" s="372"/>
      <c r="CK108" s="372"/>
      <c r="CL108" s="372"/>
      <c r="CM108" s="372"/>
      <c r="CN108" s="372"/>
      <c r="CO108" s="372"/>
      <c r="CP108" s="372"/>
      <c r="CQ108" s="372"/>
      <c r="CR108" s="372"/>
      <c r="CS108" s="372"/>
      <c r="CT108" s="372"/>
      <c r="CU108" s="372"/>
      <c r="CV108" s="372"/>
      <c r="CW108" s="372"/>
      <c r="CX108" s="372"/>
      <c r="CY108" s="372"/>
      <c r="CZ108" s="372"/>
    </row>
    <row r="109" s="320" customFormat="true" ht="22.5" customHeight="true" x14ac:dyDescent="0.35">
      <c r="A109" s="347" t="str">
        <f>A1034</f>
        <v>2013</v>
      </c>
      <c r="B109" s="348"/>
      <c r="C109" s="322"/>
      <c r="D109" s="322"/>
      <c r="E109" s="322"/>
      <c r="F109" s="322"/>
      <c r="G109" s="322"/>
      <c r="H109" s="322"/>
      <c r="I109" s="322"/>
      <c r="J109" s="322"/>
      <c r="K109" s="322"/>
      <c r="L109" s="322"/>
      <c r="M109" s="322"/>
      <c r="N109" s="322"/>
      <c r="O109" s="322"/>
      <c r="P109" s="322"/>
      <c r="Q109" s="322"/>
      <c r="R109" s="322"/>
      <c r="S109" s="322"/>
      <c r="T109" s="322"/>
      <c r="U109" s="322"/>
      <c r="AA109" s="372"/>
      <c r="AB109" s="372"/>
      <c r="AC109" s="372"/>
      <c r="AD109" s="372"/>
      <c r="AE109" s="372"/>
      <c r="AF109" s="372"/>
      <c r="AG109" s="372"/>
      <c r="AH109" s="372"/>
      <c r="AI109" s="372"/>
      <c r="AJ109" s="372"/>
      <c r="AK109" s="372"/>
      <c r="AL109" s="372"/>
      <c r="AM109" s="372"/>
      <c r="AN109" s="372"/>
      <c r="AO109" s="372"/>
      <c r="AP109" s="372"/>
      <c r="AQ109" s="372"/>
      <c r="AR109" s="372"/>
      <c r="AS109" s="372"/>
      <c r="AT109" s="372"/>
      <c r="AU109" s="372"/>
      <c r="AV109" s="372"/>
      <c r="AW109" s="372"/>
      <c r="AX109" s="372"/>
      <c r="AY109" s="372"/>
      <c r="AZ109" s="372"/>
      <c r="BB109" s="343"/>
      <c r="BZ109" s="372"/>
      <c r="CA109" s="372"/>
      <c r="CB109" s="372"/>
      <c r="CC109" s="372"/>
      <c r="CD109" s="372"/>
      <c r="CE109" s="372"/>
      <c r="CF109" s="372"/>
      <c r="CG109" s="372"/>
      <c r="CH109" s="372"/>
      <c r="CI109" s="372"/>
      <c r="CJ109" s="372"/>
      <c r="CK109" s="372"/>
      <c r="CL109" s="372"/>
      <c r="CM109" s="372"/>
      <c r="CN109" s="372"/>
      <c r="CO109" s="372"/>
      <c r="CP109" s="372"/>
      <c r="CQ109" s="372"/>
      <c r="CR109" s="372"/>
      <c r="CS109" s="372"/>
      <c r="CT109" s="372"/>
      <c r="CU109" s="372"/>
      <c r="CV109" s="372"/>
      <c r="CW109" s="372"/>
      <c r="CX109" s="372"/>
      <c r="CY109" s="372"/>
      <c r="CZ109" s="372"/>
    </row>
    <row r="110" s="320" customFormat="true" ht="22.5" customHeight="true" x14ac:dyDescent="0.35">
      <c r="A110" s="349" t="s">
        <v>99</v>
      </c>
      <c r="B110" s="350"/>
      <c r="C110" s="322"/>
      <c r="D110" s="322"/>
      <c r="E110" s="322"/>
      <c r="F110" s="322"/>
      <c r="G110" s="322"/>
      <c r="H110" s="322"/>
      <c r="I110" s="322"/>
      <c r="J110" s="322"/>
      <c r="K110" s="322"/>
      <c r="L110" s="322"/>
      <c r="M110" s="322"/>
      <c r="N110" s="322"/>
      <c r="O110" s="322"/>
      <c r="P110" s="322"/>
      <c r="Q110" s="322"/>
      <c r="R110" s="322"/>
      <c r="S110" s="322"/>
      <c r="T110" s="322"/>
      <c r="U110" s="322"/>
      <c r="AA110" s="372"/>
      <c r="AB110" s="372"/>
      <c r="AC110" s="372"/>
      <c r="AD110" s="372"/>
      <c r="AE110" s="372"/>
      <c r="AF110" s="372"/>
      <c r="AG110" s="372"/>
      <c r="AH110" s="372"/>
      <c r="AI110" s="372"/>
      <c r="AJ110" s="372"/>
      <c r="AK110" s="372"/>
      <c r="AL110" s="372"/>
      <c r="AM110" s="372"/>
      <c r="AN110" s="372"/>
      <c r="AO110" s="372"/>
      <c r="AP110" s="372"/>
      <c r="AQ110" s="372"/>
      <c r="AR110" s="372"/>
      <c r="AS110" s="372"/>
      <c r="AT110" s="372"/>
      <c r="AU110" s="372"/>
      <c r="AV110" s="372"/>
      <c r="AW110" s="372"/>
      <c r="AX110" s="372"/>
      <c r="AY110" s="372"/>
      <c r="AZ110" s="372"/>
      <c r="BB110" s="343"/>
      <c r="BZ110" s="372"/>
      <c r="CA110" s="372"/>
      <c r="CB110" s="372"/>
      <c r="CC110" s="372"/>
      <c r="CD110" s="372"/>
      <c r="CE110" s="372"/>
      <c r="CF110" s="372"/>
      <c r="CG110" s="372"/>
      <c r="CH110" s="372"/>
      <c r="CI110" s="372"/>
      <c r="CJ110" s="372"/>
      <c r="CK110" s="372"/>
      <c r="CL110" s="372"/>
      <c r="CM110" s="372"/>
      <c r="CN110" s="372"/>
      <c r="CO110" s="372"/>
      <c r="CP110" s="372"/>
      <c r="CQ110" s="372"/>
      <c r="CR110" s="372"/>
      <c r="CS110" s="372"/>
      <c r="CT110" s="372"/>
      <c r="CU110" s="372"/>
      <c r="CV110" s="372"/>
      <c r="CW110" s="372"/>
      <c r="CX110" s="372"/>
      <c r="CY110" s="372"/>
      <c r="CZ110" s="372"/>
    </row>
    <row r="111" s="320" customFormat="true" ht="20.1" customHeight="true" x14ac:dyDescent="0.35">
      <c r="A111" s="351" t="s">
        <v>97</v>
      </c>
      <c r="B111" s="348"/>
      <c r="C111" s="322"/>
      <c r="D111" s="322"/>
      <c r="E111" s="322"/>
      <c r="F111" s="322"/>
      <c r="G111" s="322"/>
      <c r="H111" s="322"/>
      <c r="I111" s="322"/>
      <c r="J111" s="322"/>
      <c r="K111" s="322"/>
      <c r="L111" s="322"/>
      <c r="M111" s="322"/>
      <c r="N111" s="322"/>
      <c r="O111" s="322"/>
      <c r="P111" s="322"/>
      <c r="Q111" s="322"/>
      <c r="R111" s="322"/>
      <c r="S111" s="322"/>
      <c r="T111" s="322"/>
      <c r="U111" s="322"/>
      <c r="AA111" s="372"/>
      <c r="AB111" s="372"/>
      <c r="AC111" s="372"/>
      <c r="AD111" s="372"/>
      <c r="AE111" s="372"/>
      <c r="AF111" s="372"/>
      <c r="AG111" s="372"/>
      <c r="AH111" s="372"/>
      <c r="AI111" s="372"/>
      <c r="AJ111" s="372"/>
      <c r="AK111" s="372"/>
      <c r="AL111" s="372"/>
      <c r="AM111" s="372"/>
      <c r="AN111" s="372"/>
      <c r="AO111" s="372"/>
      <c r="AP111" s="372"/>
      <c r="AQ111" s="372"/>
      <c r="AR111" s="372"/>
      <c r="AS111" s="372"/>
      <c r="AT111" s="372"/>
      <c r="AU111" s="372"/>
      <c r="AV111" s="372"/>
      <c r="AW111" s="372"/>
      <c r="AX111" s="372"/>
      <c r="AY111" s="372"/>
      <c r="AZ111" s="372"/>
      <c r="BB111" s="343"/>
      <c r="BZ111" s="372"/>
      <c r="CA111" s="372"/>
      <c r="CB111" s="372"/>
      <c r="CC111" s="372"/>
      <c r="CD111" s="372"/>
      <c r="CE111" s="372"/>
      <c r="CF111" s="372"/>
      <c r="CG111" s="372"/>
      <c r="CH111" s="372"/>
      <c r="CI111" s="372"/>
      <c r="CJ111" s="372"/>
      <c r="CK111" s="372"/>
      <c r="CL111" s="372"/>
      <c r="CM111" s="372"/>
      <c r="CN111" s="372"/>
      <c r="CO111" s="372"/>
      <c r="CP111" s="372"/>
      <c r="CQ111" s="372"/>
      <c r="CR111" s="372"/>
      <c r="CS111" s="372"/>
      <c r="CT111" s="372"/>
      <c r="CU111" s="372"/>
      <c r="CV111" s="372"/>
      <c r="CW111" s="372"/>
      <c r="CX111" s="372"/>
      <c r="CY111" s="372"/>
      <c r="CZ111" s="372"/>
    </row>
    <row r="112" s="320" customFormat="true" ht="15" customHeight="true" x14ac:dyDescent="0.2">
      <c r="A112" s="648" t="s">
        <v>98</v>
      </c>
      <c r="B112" s="385"/>
      <c r="C112" s="322"/>
      <c r="D112" s="322"/>
      <c r="E112" s="322"/>
      <c r="F112" s="322"/>
      <c r="G112" s="322"/>
      <c r="H112" s="322"/>
      <c r="I112" s="322"/>
      <c r="J112" s="322"/>
      <c r="K112" s="322"/>
      <c r="L112" s="322"/>
      <c r="M112" s="322"/>
      <c r="N112" s="322"/>
      <c r="O112" s="322"/>
      <c r="P112" s="322"/>
      <c r="Q112" s="322"/>
      <c r="R112" s="322"/>
      <c r="S112" s="322"/>
      <c r="T112" s="322"/>
      <c r="U112" s="322"/>
      <c r="AA112" s="372"/>
      <c r="AB112" s="372"/>
      <c r="AC112" s="372"/>
      <c r="AD112" s="372"/>
      <c r="AE112" s="372"/>
      <c r="AF112" s="372"/>
      <c r="AG112" s="372"/>
      <c r="AH112" s="372"/>
      <c r="AI112" s="372"/>
      <c r="AJ112" s="372"/>
      <c r="AK112" s="372"/>
      <c r="AL112" s="372"/>
      <c r="AM112" s="372"/>
      <c r="AN112" s="372"/>
      <c r="AO112" s="372"/>
      <c r="AP112" s="372"/>
      <c r="AQ112" s="372"/>
      <c r="AR112" s="372"/>
      <c r="AS112" s="372"/>
      <c r="AT112" s="372"/>
      <c r="AU112" s="372"/>
      <c r="AV112" s="372"/>
      <c r="AW112" s="372"/>
      <c r="AX112" s="372"/>
      <c r="AY112" s="372"/>
      <c r="AZ112" s="372"/>
      <c r="BB112" s="343"/>
      <c r="BZ112" s="372"/>
      <c r="CA112" s="372"/>
      <c r="CB112" s="372"/>
      <c r="CC112" s="372"/>
      <c r="CD112" s="372"/>
      <c r="CE112" s="372"/>
      <c r="CF112" s="372"/>
      <c r="CG112" s="372"/>
      <c r="CH112" s="372"/>
      <c r="CI112" s="372"/>
      <c r="CJ112" s="372"/>
      <c r="CK112" s="372"/>
      <c r="CL112" s="372"/>
      <c r="CM112" s="372"/>
      <c r="CN112" s="372"/>
      <c r="CO112" s="372"/>
      <c r="CP112" s="372"/>
      <c r="CQ112" s="372"/>
      <c r="CR112" s="372"/>
      <c r="CS112" s="372"/>
      <c r="CT112" s="372"/>
      <c r="CU112" s="372"/>
      <c r="CV112" s="372"/>
      <c r="CW112" s="372"/>
      <c r="CX112" s="372"/>
      <c r="CY112" s="372"/>
      <c r="CZ112" s="372"/>
    </row>
    <row r="113" s="320" customFormat="true" ht="15" customHeight="true" x14ac:dyDescent="0.2">
      <c r="A113" s="361" t="s">
        <v>40</v>
      </c>
      <c r="B113" s="360"/>
      <c r="C113" s="322"/>
      <c r="D113" s="322"/>
      <c r="E113" s="322"/>
      <c r="F113" s="322"/>
      <c r="G113" s="322"/>
      <c r="H113" s="322"/>
      <c r="I113" s="322"/>
      <c r="J113" s="322"/>
      <c r="K113" s="322"/>
      <c r="L113" s="322"/>
      <c r="M113" s="322"/>
      <c r="N113" s="322"/>
      <c r="O113" s="322"/>
      <c r="P113" s="322"/>
      <c r="Q113" s="322"/>
      <c r="R113" s="322"/>
      <c r="S113" s="322"/>
      <c r="T113" s="322"/>
      <c r="U113" s="322"/>
      <c r="AA113" s="372"/>
      <c r="AB113" s="372"/>
      <c r="AC113" s="372"/>
      <c r="AD113" s="372"/>
      <c r="AE113" s="372"/>
      <c r="AF113" s="372"/>
      <c r="AG113" s="372"/>
      <c r="AH113" s="372"/>
      <c r="AI113" s="372"/>
      <c r="AJ113" s="372"/>
      <c r="AK113" s="372"/>
      <c r="AL113" s="372"/>
      <c r="AM113" s="372"/>
      <c r="AN113" s="372"/>
      <c r="AO113" s="372"/>
      <c r="AP113" s="372"/>
      <c r="AQ113" s="372"/>
      <c r="AR113" s="372"/>
      <c r="AS113" s="372"/>
      <c r="AT113" s="372"/>
      <c r="AU113" s="372"/>
      <c r="AV113" s="372"/>
      <c r="AW113" s="372"/>
      <c r="AX113" s="372"/>
      <c r="AY113" s="372"/>
      <c r="AZ113" s="372"/>
      <c r="BB113" s="343"/>
      <c r="BZ113" s="372"/>
      <c r="CA113" s="372"/>
      <c r="CB113" s="372"/>
      <c r="CC113" s="372"/>
      <c r="CD113" s="372"/>
      <c r="CE113" s="372"/>
      <c r="CF113" s="372"/>
      <c r="CG113" s="372"/>
      <c r="CH113" s="372"/>
      <c r="CI113" s="372"/>
      <c r="CJ113" s="372"/>
      <c r="CK113" s="372"/>
      <c r="CL113" s="372"/>
      <c r="CM113" s="372"/>
      <c r="CN113" s="372"/>
      <c r="CO113" s="372"/>
      <c r="CP113" s="372"/>
      <c r="CQ113" s="372"/>
      <c r="CR113" s="372"/>
      <c r="CS113" s="372"/>
      <c r="CT113" s="372"/>
      <c r="CU113" s="372"/>
      <c r="CV113" s="372"/>
      <c r="CW113" s="372"/>
      <c r="CX113" s="372"/>
      <c r="CY113" s="372"/>
      <c r="CZ113" s="372"/>
    </row>
    <row r="114" s="320" customFormat="true" ht="15" customHeight="true" x14ac:dyDescent="0.2">
      <c r="A114" s="359" t="s">
        <v>39</v>
      </c>
      <c r="B114" s="360"/>
      <c r="C114" s="322"/>
      <c r="D114" s="322"/>
      <c r="E114" s="322"/>
      <c r="F114" s="322"/>
      <c r="G114" s="322"/>
      <c r="H114" s="322"/>
      <c r="I114" s="322"/>
      <c r="J114" s="322"/>
      <c r="K114" s="322"/>
      <c r="L114" s="322"/>
      <c r="M114" s="322"/>
      <c r="N114" s="322"/>
      <c r="O114" s="322"/>
      <c r="P114" s="322"/>
      <c r="Q114" s="322"/>
      <c r="R114" s="322"/>
      <c r="S114" s="322"/>
      <c r="T114" s="322"/>
      <c r="U114" s="322"/>
      <c r="AA114" s="372"/>
      <c r="AB114" s="372"/>
      <c r="AC114" s="372"/>
      <c r="AD114" s="372"/>
      <c r="AE114" s="372"/>
      <c r="AF114" s="372"/>
      <c r="AG114" s="372"/>
      <c r="AH114" s="372"/>
      <c r="AI114" s="372"/>
      <c r="AJ114" s="372"/>
      <c r="AK114" s="372"/>
      <c r="AL114" s="372"/>
      <c r="AM114" s="372"/>
      <c r="AN114" s="372"/>
      <c r="AO114" s="372"/>
      <c r="AP114" s="372"/>
      <c r="AQ114" s="372"/>
      <c r="AR114" s="372"/>
      <c r="AS114" s="372"/>
      <c r="AT114" s="372"/>
      <c r="AU114" s="372"/>
      <c r="AV114" s="372"/>
      <c r="AW114" s="372"/>
      <c r="AX114" s="372"/>
      <c r="AY114" s="372"/>
      <c r="AZ114" s="372"/>
      <c r="BB114" s="343"/>
      <c r="BZ114" s="372"/>
      <c r="CA114" s="372"/>
      <c r="CB114" s="372"/>
      <c r="CC114" s="372"/>
      <c r="CD114" s="372"/>
      <c r="CE114" s="372"/>
      <c r="CF114" s="372"/>
      <c r="CG114" s="372"/>
      <c r="CH114" s="372"/>
      <c r="CI114" s="372"/>
      <c r="CJ114" s="372"/>
      <c r="CK114" s="372"/>
      <c r="CL114" s="372"/>
      <c r="CM114" s="372"/>
      <c r="CN114" s="372"/>
      <c r="CO114" s="372"/>
      <c r="CP114" s="372"/>
      <c r="CQ114" s="372"/>
      <c r="CR114" s="372"/>
      <c r="CS114" s="372"/>
      <c r="CT114" s="372"/>
      <c r="CU114" s="372"/>
      <c r="CV114" s="372"/>
      <c r="CW114" s="372"/>
      <c r="CX114" s="372"/>
      <c r="CY114" s="372"/>
      <c r="CZ114" s="372"/>
    </row>
    <row r="115" s="320" customFormat="true" ht="15" customHeight="true" x14ac:dyDescent="0.2">
      <c r="A115" s="359" t="s">
        <v>136</v>
      </c>
      <c r="B115" s="384" t="str">
        <f>A1025</f>
        <v>DHS13</v>
      </c>
      <c r="C115" s="322"/>
      <c r="D115" s="322"/>
      <c r="E115" s="322"/>
      <c r="F115" s="322"/>
      <c r="G115" s="322"/>
      <c r="H115" s="322"/>
      <c r="I115" s="322"/>
      <c r="J115" s="322"/>
      <c r="K115" s="322"/>
      <c r="L115" s="322"/>
      <c r="M115" s="322"/>
      <c r="N115" s="322"/>
      <c r="O115" s="322"/>
      <c r="P115" s="322"/>
      <c r="Q115" s="322"/>
      <c r="R115" s="322"/>
      <c r="S115" s="322"/>
      <c r="T115" s="322"/>
      <c r="U115" s="322"/>
      <c r="AA115" s="372"/>
      <c r="AB115" s="372"/>
      <c r="AC115" s="372"/>
      <c r="AD115" s="372"/>
      <c r="AE115" s="372"/>
      <c r="AF115" s="372"/>
      <c r="AG115" s="372"/>
      <c r="AH115" s="372"/>
      <c r="AI115" s="372"/>
      <c r="AJ115" s="372"/>
      <c r="AK115" s="372"/>
      <c r="AL115" s="372"/>
      <c r="AM115" s="372"/>
      <c r="AN115" s="372"/>
      <c r="AO115" s="372"/>
      <c r="AP115" s="372"/>
      <c r="AQ115" s="372"/>
      <c r="AR115" s="372"/>
      <c r="AS115" s="372"/>
      <c r="AT115" s="372"/>
      <c r="AU115" s="372"/>
      <c r="AV115" s="372"/>
      <c r="AW115" s="372"/>
      <c r="AX115" s="372"/>
      <c r="AY115" s="372"/>
      <c r="AZ115" s="372"/>
      <c r="BB115" s="343"/>
      <c r="BZ115" s="372"/>
      <c r="CA115" s="372"/>
      <c r="CB115" s="372"/>
      <c r="CC115" s="372"/>
      <c r="CD115" s="372"/>
      <c r="CE115" s="372"/>
      <c r="CF115" s="372"/>
      <c r="CG115" s="372"/>
      <c r="CH115" s="372"/>
      <c r="CI115" s="372"/>
      <c r="CJ115" s="372"/>
      <c r="CK115" s="372"/>
      <c r="CL115" s="372"/>
      <c r="CM115" s="372"/>
      <c r="CN115" s="372"/>
      <c r="CO115" s="372"/>
      <c r="CP115" s="372"/>
      <c r="CQ115" s="372"/>
      <c r="CR115" s="372"/>
      <c r="CS115" s="372"/>
      <c r="CT115" s="372"/>
      <c r="CU115" s="372"/>
      <c r="CV115" s="372"/>
      <c r="CW115" s="372"/>
      <c r="CX115" s="372"/>
      <c r="CY115" s="372"/>
      <c r="CZ115" s="372"/>
    </row>
    <row r="116" s="320" customFormat="true" ht="15" customHeight="true" x14ac:dyDescent="0.2">
      <c r="A116" s="209" t="str">
        <f>B1030</f>
        <v/>
      </c>
      <c r="B116" s="208"/>
      <c r="C116" s="322"/>
      <c r="D116" s="322"/>
      <c r="E116" s="322"/>
      <c r="F116" s="322"/>
      <c r="G116" s="322"/>
      <c r="H116" s="322"/>
      <c r="I116" s="322"/>
      <c r="J116" s="322"/>
      <c r="K116" s="322"/>
      <c r="L116" s="322"/>
      <c r="M116" s="322"/>
      <c r="N116" s="322"/>
      <c r="O116" s="322"/>
      <c r="P116" s="322"/>
      <c r="Q116" s="322"/>
      <c r="R116" s="322"/>
      <c r="S116" s="322"/>
      <c r="T116" s="322"/>
      <c r="U116" s="322"/>
      <c r="AA116" s="372"/>
      <c r="AB116" s="372"/>
      <c r="AC116" s="372"/>
      <c r="AD116" s="372"/>
      <c r="AE116" s="372"/>
      <c r="AF116" s="372"/>
      <c r="AG116" s="372"/>
      <c r="AH116" s="372"/>
      <c r="AI116" s="372"/>
      <c r="AJ116" s="372"/>
      <c r="AK116" s="372"/>
      <c r="AL116" s="372"/>
      <c r="AM116" s="372"/>
      <c r="AN116" s="372"/>
      <c r="AO116" s="372"/>
      <c r="AP116" s="372"/>
      <c r="AQ116" s="372"/>
      <c r="AR116" s="372"/>
      <c r="AS116" s="372"/>
      <c r="AT116" s="372"/>
      <c r="AU116" s="372"/>
      <c r="AV116" s="372"/>
      <c r="AW116" s="372"/>
      <c r="AX116" s="372"/>
      <c r="AY116" s="372"/>
      <c r="AZ116" s="372"/>
      <c r="BB116" s="343"/>
      <c r="BZ116" s="372"/>
      <c r="CA116" s="372"/>
      <c r="CB116" s="372"/>
      <c r="CC116" s="372"/>
      <c r="CD116" s="372"/>
      <c r="CE116" s="372"/>
      <c r="CF116" s="372"/>
      <c r="CG116" s="372"/>
      <c r="CH116" s="372"/>
      <c r="CI116" s="372"/>
      <c r="CJ116" s="372"/>
      <c r="CK116" s="372"/>
      <c r="CL116" s="372"/>
      <c r="CM116" s="372"/>
      <c r="CN116" s="372"/>
      <c r="CO116" s="372"/>
      <c r="CP116" s="372"/>
      <c r="CQ116" s="372"/>
      <c r="CR116" s="372"/>
      <c r="CS116" s="372"/>
      <c r="CT116" s="372"/>
      <c r="CU116" s="372"/>
      <c r="CV116" s="372"/>
      <c r="CW116" s="372"/>
      <c r="CX116" s="372"/>
      <c r="CY116" s="372"/>
      <c r="CZ116" s="372"/>
    </row>
    <row r="117" s="320" customFormat="true" ht="15" customHeight="true" x14ac:dyDescent="0.2">
      <c r="A117" s="209" t="str">
        <f>B1029</f>
        <v/>
      </c>
      <c r="B117" s="207"/>
      <c r="C117" s="322"/>
      <c r="D117" s="322"/>
      <c r="E117" s="322"/>
      <c r="F117" s="322"/>
      <c r="G117" s="322"/>
      <c r="H117" s="322"/>
      <c r="I117" s="322"/>
      <c r="J117" s="322"/>
      <c r="K117" s="322"/>
      <c r="L117" s="322"/>
      <c r="M117" s="322"/>
      <c r="N117" s="322"/>
      <c r="O117" s="322"/>
      <c r="P117" s="322"/>
      <c r="Q117" s="322"/>
      <c r="R117" s="322"/>
      <c r="S117" s="322"/>
      <c r="T117" s="322"/>
      <c r="U117" s="322"/>
      <c r="AA117" s="372"/>
      <c r="AB117" s="372"/>
      <c r="AC117" s="372"/>
      <c r="AD117" s="372"/>
      <c r="AE117" s="372"/>
      <c r="AF117" s="372"/>
      <c r="AG117" s="372"/>
      <c r="AH117" s="372"/>
      <c r="AI117" s="372"/>
      <c r="AJ117" s="372"/>
      <c r="AK117" s="372"/>
      <c r="AL117" s="372"/>
      <c r="AM117" s="372"/>
      <c r="AN117" s="372"/>
      <c r="AO117" s="372"/>
      <c r="AP117" s="372"/>
      <c r="AQ117" s="372"/>
      <c r="AR117" s="372"/>
      <c r="AS117" s="372"/>
      <c r="AT117" s="372"/>
      <c r="AU117" s="372"/>
      <c r="AV117" s="372"/>
      <c r="AW117" s="372"/>
      <c r="AX117" s="372"/>
      <c r="AY117" s="372"/>
      <c r="AZ117" s="372"/>
      <c r="BB117" s="343"/>
      <c r="BZ117" s="372"/>
      <c r="CA117" s="372"/>
      <c r="CB117" s="372"/>
      <c r="CC117" s="372"/>
      <c r="CD117" s="372"/>
      <c r="CE117" s="372"/>
      <c r="CF117" s="372"/>
      <c r="CG117" s="372"/>
      <c r="CH117" s="372"/>
      <c r="CI117" s="372"/>
      <c r="CJ117" s="372"/>
      <c r="CK117" s="372"/>
      <c r="CL117" s="372"/>
      <c r="CM117" s="372"/>
      <c r="CN117" s="372"/>
      <c r="CO117" s="372"/>
      <c r="CP117" s="372"/>
      <c r="CQ117" s="372"/>
      <c r="CR117" s="372"/>
      <c r="CS117" s="372"/>
      <c r="CT117" s="372"/>
      <c r="CU117" s="372"/>
      <c r="CV117" s="372"/>
      <c r="CW117" s="372"/>
      <c r="CX117" s="372"/>
      <c r="CY117" s="372"/>
      <c r="CZ117" s="372"/>
    </row>
    <row r="118" s="320" customFormat="true" ht="21" customHeight="true" x14ac:dyDescent="0.2">
      <c r="A118" s="206"/>
      <c r="B118" s="208"/>
      <c r="C118" s="322"/>
      <c r="D118" s="322"/>
      <c r="E118" s="322"/>
      <c r="F118" s="322"/>
      <c r="G118" s="322"/>
      <c r="H118" s="322"/>
      <c r="I118" s="322"/>
      <c r="J118" s="322"/>
      <c r="K118" s="322"/>
      <c r="L118" s="322"/>
      <c r="M118" s="322"/>
      <c r="N118" s="322"/>
      <c r="O118" s="322"/>
      <c r="P118" s="322"/>
      <c r="Q118" s="322"/>
      <c r="R118" s="322"/>
      <c r="S118" s="322"/>
      <c r="T118" s="322"/>
      <c r="U118" s="322"/>
      <c r="AA118" s="372"/>
      <c r="AB118" s="372"/>
      <c r="AC118" s="372"/>
      <c r="AD118" s="372"/>
      <c r="AE118" s="372"/>
      <c r="AF118" s="372"/>
      <c r="AG118" s="372"/>
      <c r="AH118" s="372"/>
      <c r="AI118" s="372"/>
      <c r="AJ118" s="372"/>
      <c r="AK118" s="372"/>
      <c r="AL118" s="372"/>
      <c r="AM118" s="372"/>
      <c r="AN118" s="372"/>
      <c r="AO118" s="372"/>
      <c r="AP118" s="372"/>
      <c r="AQ118" s="372"/>
      <c r="AR118" s="372"/>
      <c r="AS118" s="372"/>
      <c r="AT118" s="372"/>
      <c r="AU118" s="372"/>
      <c r="AV118" s="372"/>
      <c r="AW118" s="372"/>
      <c r="AX118" s="372"/>
      <c r="AY118" s="372"/>
      <c r="AZ118" s="372"/>
      <c r="BB118" s="343"/>
      <c r="BZ118" s="372"/>
      <c r="CA118" s="372"/>
      <c r="CB118" s="372"/>
      <c r="CC118" s="372"/>
      <c r="CD118" s="372"/>
      <c r="CE118" s="372"/>
      <c r="CF118" s="372"/>
      <c r="CG118" s="372"/>
      <c r="CH118" s="372"/>
      <c r="CI118" s="372"/>
      <c r="CJ118" s="372"/>
      <c r="CK118" s="372"/>
      <c r="CL118" s="372"/>
      <c r="CM118" s="372"/>
      <c r="CN118" s="372"/>
      <c r="CO118" s="372"/>
      <c r="CP118" s="372"/>
      <c r="CQ118" s="372"/>
      <c r="CR118" s="372"/>
      <c r="CS118" s="372"/>
      <c r="CT118" s="372"/>
      <c r="CU118" s="372"/>
      <c r="CV118" s="372"/>
      <c r="CW118" s="372"/>
      <c r="CX118" s="372"/>
      <c r="CY118" s="372"/>
      <c r="CZ118" s="372"/>
    </row>
    <row r="119" s="320" customFormat="true" ht="15" customHeight="true" x14ac:dyDescent="0.2">
      <c r="A119" s="205"/>
      <c r="B119" s="204"/>
      <c r="C119" s="322"/>
      <c r="D119" s="322"/>
      <c r="E119" s="322"/>
      <c r="F119" s="322"/>
      <c r="G119" s="322"/>
      <c r="H119" s="322"/>
      <c r="I119" s="322"/>
      <c r="J119" s="322"/>
      <c r="K119" s="322"/>
      <c r="L119" s="322"/>
      <c r="M119" s="322"/>
      <c r="N119" s="322"/>
      <c r="O119" s="322"/>
      <c r="P119" s="322"/>
      <c r="Q119" s="322"/>
      <c r="R119" s="322"/>
      <c r="S119" s="322"/>
      <c r="T119" s="322"/>
      <c r="U119" s="322"/>
      <c r="AA119" s="372"/>
      <c r="AB119" s="372"/>
      <c r="AC119" s="372"/>
      <c r="AD119" s="372"/>
      <c r="AE119" s="372"/>
      <c r="AF119" s="372"/>
      <c r="AG119" s="372"/>
      <c r="AH119" s="372"/>
      <c r="AI119" s="372"/>
      <c r="AJ119" s="372"/>
      <c r="AK119" s="372"/>
      <c r="AL119" s="372"/>
      <c r="AM119" s="372"/>
      <c r="AN119" s="372"/>
      <c r="AO119" s="372"/>
      <c r="AP119" s="372"/>
      <c r="AQ119" s="372"/>
      <c r="AR119" s="372"/>
      <c r="AS119" s="372"/>
      <c r="AT119" s="372"/>
      <c r="AU119" s="372"/>
      <c r="AV119" s="372"/>
      <c r="AW119" s="372"/>
      <c r="AX119" s="372"/>
      <c r="AY119" s="372"/>
      <c r="AZ119" s="372"/>
      <c r="BB119" s="343"/>
      <c r="BZ119" s="372"/>
      <c r="CA119" s="372"/>
      <c r="CB119" s="372"/>
      <c r="CC119" s="372"/>
      <c r="CD119" s="372"/>
      <c r="CE119" s="372"/>
      <c r="CF119" s="372"/>
      <c r="CG119" s="372"/>
      <c r="CH119" s="372"/>
      <c r="CI119" s="372"/>
      <c r="CJ119" s="372"/>
      <c r="CK119" s="372"/>
      <c r="CL119" s="372"/>
      <c r="CM119" s="372"/>
      <c r="CN119" s="372"/>
      <c r="CO119" s="372"/>
      <c r="CP119" s="372"/>
      <c r="CQ119" s="372"/>
      <c r="CR119" s="372"/>
      <c r="CS119" s="372"/>
      <c r="CT119" s="372"/>
      <c r="CU119" s="372"/>
      <c r="CV119" s="372"/>
      <c r="CW119" s="372"/>
      <c r="CX119" s="372"/>
      <c r="CY119" s="372"/>
      <c r="CZ119" s="372"/>
    </row>
    <row r="120" s="984" customFormat="true" ht="15" customHeight="true" x14ac:dyDescent="0.2">
      <c r="A120" s="325" t="s">
        <v>99</v>
      </c>
      <c r="B120" s="368"/>
      <c r="C120" s="1167" t="s">
        <v>115</v>
      </c>
      <c r="D120" s="1168"/>
      <c r="E120" s="1168"/>
      <c r="F120" s="1168"/>
      <c r="G120" s="1169"/>
      <c r="H120" s="1170" t="s">
        <v>38</v>
      </c>
      <c r="I120" s="1171"/>
      <c r="J120" s="1171"/>
      <c r="K120" s="1171"/>
      <c r="L120" s="1172"/>
      <c r="M120" s="1151" t="s">
        <v>37</v>
      </c>
      <c r="N120" s="1152"/>
      <c r="O120" s="1152"/>
      <c r="P120" s="1152"/>
      <c r="Q120" s="1153"/>
      <c r="R120" s="40" t="s">
        <v>143</v>
      </c>
      <c r="S120" s="457"/>
      <c r="T120" s="457"/>
      <c r="U120" s="457"/>
      <c r="V120" s="457"/>
      <c r="W120" s="457"/>
      <c r="X120" s="457"/>
      <c r="Y120" s="457"/>
      <c r="Z120" s="457"/>
      <c r="AA120" s="924"/>
      <c r="AB120" s="924"/>
      <c r="AC120" s="924"/>
      <c r="AD120" s="924"/>
      <c r="AE120" s="924"/>
      <c r="AF120" s="924"/>
      <c r="AG120" s="924"/>
      <c r="AH120" s="924"/>
      <c r="AI120" s="924"/>
      <c r="AJ120" s="924"/>
      <c r="AK120" s="924"/>
      <c r="AL120" s="924"/>
      <c r="AM120" s="924"/>
      <c r="AN120" s="924"/>
      <c r="AO120" s="924"/>
      <c r="AP120" s="924"/>
      <c r="AQ120" s="924"/>
      <c r="AR120" s="924"/>
      <c r="AS120" s="924"/>
      <c r="AT120" s="924"/>
      <c r="AU120" s="924"/>
      <c r="AV120" s="924"/>
      <c r="AW120" s="924"/>
      <c r="AX120" s="924"/>
      <c r="AY120" s="924"/>
      <c r="AZ120" s="377"/>
      <c r="BA120" s="378" t="s">
        <v>131</v>
      </c>
      <c r="BB120" s="325" t="s">
        <v>99</v>
      </c>
      <c r="BC120" s="1151" t="s">
        <v>115</v>
      </c>
      <c r="BD120" s="1152"/>
      <c r="BE120" s="1152"/>
      <c r="BF120" s="1152"/>
      <c r="BG120" s="1183"/>
      <c r="BH120" s="1151" t="s">
        <v>38</v>
      </c>
      <c r="BI120" s="1152"/>
      <c r="BJ120" s="1152"/>
      <c r="BK120" s="1152"/>
      <c r="BL120" s="1183"/>
      <c r="BM120" s="1151" t="s">
        <v>37</v>
      </c>
      <c r="BN120" s="1152"/>
      <c r="BO120" s="1152"/>
      <c r="BP120" s="1152"/>
      <c r="BQ120" s="1153"/>
      <c r="BR120" s="39" t="s">
        <v>143</v>
      </c>
      <c r="BS120" s="457"/>
      <c r="BT120" s="457"/>
      <c r="BU120" s="457"/>
      <c r="BV120" s="457"/>
      <c r="BW120" s="457"/>
      <c r="BX120" s="457"/>
      <c r="BY120" s="457"/>
      <c r="BZ120" s="471"/>
      <c r="CA120" s="376"/>
      <c r="CB120" s="376"/>
      <c r="CC120" s="376"/>
      <c r="CD120" s="376"/>
      <c r="CE120" s="376"/>
      <c r="CF120" s="376"/>
      <c r="CG120" s="376"/>
      <c r="CH120" s="376"/>
      <c r="CI120" s="376"/>
      <c r="CJ120" s="376"/>
      <c r="CK120" s="376"/>
      <c r="CL120" s="376"/>
      <c r="CM120" s="376"/>
      <c r="CN120" s="376"/>
      <c r="CO120" s="376"/>
      <c r="CP120" s="376"/>
      <c r="CQ120" s="376"/>
      <c r="CR120" s="376"/>
      <c r="CS120" s="376"/>
      <c r="CT120" s="376"/>
      <c r="CU120" s="376"/>
      <c r="CV120" s="376"/>
      <c r="CW120" s="376"/>
      <c r="CX120" s="376"/>
      <c r="CY120" s="376"/>
      <c r="CZ120" s="376"/>
    </row>
    <row r="121" s="984" customFormat="true" ht="12.75" x14ac:dyDescent="0.2">
      <c r="A121" s="364" t="s">
        <v>87</v>
      </c>
      <c r="B121" s="406"/>
      <c r="C121" s="448" t="s">
        <v>0</v>
      </c>
      <c r="D121" s="642" t="s">
        <v>1</v>
      </c>
      <c r="E121" s="642" t="s">
        <v>2</v>
      </c>
      <c r="F121" s="642" t="s">
        <v>3</v>
      </c>
      <c r="G121" s="643" t="s">
        <v>4</v>
      </c>
      <c r="H121" s="411" t="s">
        <v>0</v>
      </c>
      <c r="I121" s="646" t="s">
        <v>1</v>
      </c>
      <c r="J121" s="646" t="s">
        <v>2</v>
      </c>
      <c r="K121" s="646" t="s">
        <v>3</v>
      </c>
      <c r="L121" s="647" t="s">
        <v>4</v>
      </c>
      <c r="M121" s="412" t="s">
        <v>0</v>
      </c>
      <c r="N121" s="646" t="s">
        <v>1</v>
      </c>
      <c r="O121" s="646" t="s">
        <v>2</v>
      </c>
      <c r="P121" s="646" t="s">
        <v>3</v>
      </c>
      <c r="Q121" s="640" t="s">
        <v>4</v>
      </c>
      <c r="R121" s="411" t="s">
        <v>160</v>
      </c>
      <c r="S121" s="646" t="s">
        <v>161</v>
      </c>
      <c r="T121" s="646" t="s">
        <v>162</v>
      </c>
      <c r="U121" s="646" t="s">
        <v>163</v>
      </c>
      <c r="V121" s="646" t="s">
        <v>164</v>
      </c>
      <c r="W121" s="646" t="s">
        <v>165</v>
      </c>
      <c r="X121" s="646" t="s">
        <v>166</v>
      </c>
      <c r="Y121" s="646" t="s">
        <v>167</v>
      </c>
      <c r="Z121" s="647" t="s">
        <v>168</v>
      </c>
      <c r="AA121" s="924"/>
      <c r="AB121" s="924"/>
      <c r="AC121" s="924"/>
      <c r="AD121" s="924"/>
      <c r="AE121" s="924"/>
      <c r="AF121" s="924"/>
      <c r="AG121" s="924"/>
      <c r="AH121" s="924"/>
      <c r="AI121" s="924"/>
      <c r="AJ121" s="924"/>
      <c r="AK121" s="924"/>
      <c r="AL121" s="924"/>
      <c r="AM121" s="924"/>
      <c r="AN121" s="924"/>
      <c r="AO121" s="924"/>
      <c r="AP121" s="924"/>
      <c r="AQ121" s="924"/>
      <c r="AR121" s="924"/>
      <c r="AS121" s="924"/>
      <c r="AT121" s="924"/>
      <c r="AU121" s="924"/>
      <c r="AV121" s="924"/>
      <c r="AW121" s="924"/>
      <c r="AX121" s="924"/>
      <c r="AY121" s="924"/>
      <c r="AZ121" s="377"/>
      <c r="BA121" s="364" t="s">
        <v>117</v>
      </c>
      <c r="BB121" s="363"/>
      <c r="BC121" s="488" t="s">
        <v>0</v>
      </c>
      <c r="BD121" s="616" t="s">
        <v>1</v>
      </c>
      <c r="BE121" s="616" t="s">
        <v>2</v>
      </c>
      <c r="BF121" s="616" t="s">
        <v>3</v>
      </c>
      <c r="BG121" s="489" t="s">
        <v>4</v>
      </c>
      <c r="BH121" s="488" t="s">
        <v>0</v>
      </c>
      <c r="BI121" s="616" t="s">
        <v>1</v>
      </c>
      <c r="BJ121" s="616" t="s">
        <v>2</v>
      </c>
      <c r="BK121" s="616" t="s">
        <v>3</v>
      </c>
      <c r="BL121" s="489" t="s">
        <v>4</v>
      </c>
      <c r="BM121" s="488" t="s">
        <v>0</v>
      </c>
      <c r="BN121" s="616" t="s">
        <v>1</v>
      </c>
      <c r="BO121" s="616" t="s">
        <v>2</v>
      </c>
      <c r="BP121" s="616" t="s">
        <v>3</v>
      </c>
      <c r="BQ121" s="489" t="s">
        <v>4</v>
      </c>
      <c r="BR121" s="488" t="s">
        <v>160</v>
      </c>
      <c r="BS121" s="616" t="s">
        <v>161</v>
      </c>
      <c r="BT121" s="616" t="s">
        <v>162</v>
      </c>
      <c r="BU121" s="616" t="s">
        <v>163</v>
      </c>
      <c r="BV121" s="616" t="s">
        <v>164</v>
      </c>
      <c r="BW121" s="616" t="s">
        <v>165</v>
      </c>
      <c r="BX121" s="616" t="s">
        <v>166</v>
      </c>
      <c r="BY121" s="617" t="s">
        <v>167</v>
      </c>
      <c r="BZ121" s="617" t="s">
        <v>168</v>
      </c>
      <c r="CA121" s="992"/>
      <c r="CB121" s="992"/>
      <c r="CC121" s="992"/>
      <c r="CD121" s="992"/>
      <c r="CE121" s="992"/>
      <c r="CF121" s="992"/>
      <c r="CG121" s="992"/>
      <c r="CH121" s="992"/>
      <c r="CI121" s="992"/>
      <c r="CJ121" s="992"/>
      <c r="CK121" s="992"/>
      <c r="CL121" s="992"/>
      <c r="CM121" s="992"/>
      <c r="CN121" s="992"/>
      <c r="CO121" s="992"/>
      <c r="CP121" s="992"/>
      <c r="CQ121" s="992"/>
      <c r="CR121" s="992"/>
      <c r="CS121" s="992"/>
      <c r="CT121" s="992"/>
      <c r="CU121" s="992"/>
      <c r="CV121" s="992"/>
      <c r="CW121" s="992"/>
      <c r="CX121" s="992"/>
      <c r="CY121" s="992"/>
      <c r="CZ121" s="992"/>
    </row>
    <row r="122" s="984" customFormat="true" ht="15" customHeight="true" x14ac:dyDescent="0.2">
      <c r="A122" s="1154" t="s">
        <v>18</v>
      </c>
      <c r="B122" s="408" t="s">
        <v>14</v>
      </c>
      <c r="C122" s="160">
        <v>15.925726811649888</v>
      </c>
      <c r="D122" s="159">
        <v>20.815521821997503</v>
      </c>
      <c r="E122" s="159">
        <v>26.75221920124422</v>
      </c>
      <c r="F122" s="159">
        <v>53.838608574949532</v>
      </c>
      <c r="G122" s="158">
        <v>91.069645815494226</v>
      </c>
      <c r="H122" s="157">
        <v>67.092841288950467</v>
      </c>
      <c r="I122" s="159">
        <v>82.283663364769026</v>
      </c>
      <c r="J122" s="159">
        <v>91.071784463117694</v>
      </c>
      <c r="K122" s="159">
        <v>95.52217198736399</v>
      </c>
      <c r="L122" s="156">
        <v>96.291118070968608</v>
      </c>
      <c r="M122" s="160">
        <v>15.734790220041923</v>
      </c>
      <c r="N122" s="159">
        <v>17.672845121608873</v>
      </c>
      <c r="O122" s="159">
        <v>22.163443504583704</v>
      </c>
      <c r="P122" s="159">
        <v>30.063463139850437</v>
      </c>
      <c r="Q122" s="158">
        <v>60.764746493208911</v>
      </c>
      <c r="R122" s="157">
        <v>90.813897664650213</v>
      </c>
      <c r="S122" s="100" t="s">
        <v>35</v>
      </c>
      <c r="T122" s="159">
        <v>41.629222727416575</v>
      </c>
      <c r="U122" s="100" t="s">
        <v>35</v>
      </c>
      <c r="V122" s="159">
        <v>39.404435990726874</v>
      </c>
      <c r="W122" s="159">
        <v>23.693107609434986</v>
      </c>
      <c r="X122" s="159">
        <v>34.995436234768967</v>
      </c>
      <c r="Y122" s="159">
        <v>35.245627447864081</v>
      </c>
      <c r="Z122" s="91" t="s">
        <v>35</v>
      </c>
      <c r="AA122" s="924"/>
      <c r="AB122" s="924"/>
      <c r="AC122" s="924"/>
      <c r="AD122" s="924"/>
      <c r="AE122" s="924"/>
      <c r="AF122" s="924"/>
      <c r="AG122" s="924"/>
      <c r="AH122" s="924"/>
      <c r="AI122" s="924"/>
      <c r="AJ122" s="924"/>
      <c r="AK122" s="924"/>
      <c r="AL122" s="924"/>
      <c r="AM122" s="924"/>
      <c r="AN122" s="924"/>
      <c r="AO122" s="924"/>
      <c r="AP122" s="924"/>
      <c r="AQ122" s="924"/>
      <c r="AR122" s="924"/>
      <c r="AS122" s="924"/>
      <c r="AT122" s="924"/>
      <c r="AU122" s="924"/>
      <c r="AV122" s="924"/>
      <c r="AW122" s="924"/>
      <c r="AX122" s="924"/>
      <c r="AY122" s="924"/>
      <c r="AZ122" s="377"/>
      <c r="BA122" s="1181" t="s">
        <v>18</v>
      </c>
      <c r="BB122" s="652" t="s">
        <v>14</v>
      </c>
      <c r="BC122" s="512">
        <v>1860.7636259999997</v>
      </c>
      <c r="BD122" s="509">
        <v>2431.9676509999977</v>
      </c>
      <c r="BE122" s="509">
        <v>3126.0660039999966</v>
      </c>
      <c r="BF122" s="509">
        <v>6289.9353010000004</v>
      </c>
      <c r="BG122" s="518">
        <v>10640.409216000005</v>
      </c>
      <c r="BH122" s="512">
        <v>1699.922230000001</v>
      </c>
      <c r="BI122" s="509">
        <v>2084.4838929999992</v>
      </c>
      <c r="BJ122" s="509">
        <v>2309.2919239999978</v>
      </c>
      <c r="BK122" s="509">
        <v>2416.5841369999989</v>
      </c>
      <c r="BL122" s="518">
        <v>2441.1724599999984</v>
      </c>
      <c r="BM122" s="512">
        <v>1440.1703800000005</v>
      </c>
      <c r="BN122" s="509">
        <v>1616.7454010000008</v>
      </c>
      <c r="BO122" s="509">
        <v>2027.7479050000002</v>
      </c>
      <c r="BP122" s="509">
        <v>2749.6250539999951</v>
      </c>
      <c r="BQ122" s="518">
        <v>5563.3984139999984</v>
      </c>
      <c r="BR122" s="512">
        <v>5927.710017999997</v>
      </c>
      <c r="BS122" s="86" t="s">
        <v>35</v>
      </c>
      <c r="BT122" s="509">
        <v>3207.2723609999957</v>
      </c>
      <c r="BU122" s="86" t="s">
        <v>35</v>
      </c>
      <c r="BV122" s="509">
        <v>4828.1349739999987</v>
      </c>
      <c r="BW122" s="509">
        <v>1726.7012719999993</v>
      </c>
      <c r="BX122" s="509">
        <v>3880.7836640000037</v>
      </c>
      <c r="BY122" s="515">
        <v>4778.5395090000029</v>
      </c>
      <c r="BZ122" s="74" t="s">
        <v>35</v>
      </c>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8"/>
    </row>
    <row r="123" s="984" customFormat="true" ht="15" customHeight="true" x14ac:dyDescent="0.2">
      <c r="A123" s="1155"/>
      <c r="B123" s="409" t="s">
        <v>51</v>
      </c>
      <c r="C123" s="155">
        <v>84.074273188350091</v>
      </c>
      <c r="D123" s="154">
        <v>79.184478178002522</v>
      </c>
      <c r="E123" s="154">
        <v>73.247780798755642</v>
      </c>
      <c r="F123" s="154">
        <v>46.161391425050361</v>
      </c>
      <c r="G123" s="153">
        <v>8.9303541845058323</v>
      </c>
      <c r="H123" s="152">
        <v>32.907158711049519</v>
      </c>
      <c r="I123" s="154">
        <v>17.716336635231023</v>
      </c>
      <c r="J123" s="154">
        <v>8.9282155368823162</v>
      </c>
      <c r="K123" s="154">
        <v>4.4778280126360235</v>
      </c>
      <c r="L123" s="151">
        <v>3.7088819290313402</v>
      </c>
      <c r="M123" s="155">
        <v>84.265209779957971</v>
      </c>
      <c r="N123" s="154">
        <v>82.327154878391184</v>
      </c>
      <c r="O123" s="154">
        <v>77.83655649541636</v>
      </c>
      <c r="P123" s="154">
        <v>69.936536860149502</v>
      </c>
      <c r="Q123" s="153">
        <v>39.235253506790905</v>
      </c>
      <c r="R123" s="152">
        <v>9.1861023353498048</v>
      </c>
      <c r="S123" s="102" t="s">
        <v>35</v>
      </c>
      <c r="T123" s="154">
        <v>58.370777272583197</v>
      </c>
      <c r="U123" s="102" t="s">
        <v>35</v>
      </c>
      <c r="V123" s="154">
        <v>60.595564009272927</v>
      </c>
      <c r="W123" s="154">
        <v>76.306892390564968</v>
      </c>
      <c r="X123" s="154">
        <v>65.004563765231055</v>
      </c>
      <c r="Y123" s="154">
        <v>64.754372552136317</v>
      </c>
      <c r="Z123" s="93" t="s">
        <v>35</v>
      </c>
      <c r="AA123" s="924"/>
      <c r="AB123" s="924"/>
      <c r="AC123" s="924"/>
      <c r="AD123" s="924"/>
      <c r="AE123" s="924"/>
      <c r="AF123" s="924"/>
      <c r="AG123" s="924"/>
      <c r="AH123" s="924"/>
      <c r="AI123" s="924"/>
      <c r="AJ123" s="924"/>
      <c r="AK123" s="924"/>
      <c r="AL123" s="924"/>
      <c r="AM123" s="924"/>
      <c r="AN123" s="924"/>
      <c r="AO123" s="924"/>
      <c r="AP123" s="924"/>
      <c r="AQ123" s="924"/>
      <c r="AR123" s="924"/>
      <c r="AS123" s="924"/>
      <c r="AT123" s="924"/>
      <c r="AU123" s="924"/>
      <c r="AV123" s="924"/>
      <c r="AW123" s="924"/>
      <c r="AX123" s="924"/>
      <c r="AY123" s="924"/>
      <c r="AZ123" s="377"/>
      <c r="BA123" s="1182"/>
      <c r="BB123" s="651" t="s">
        <v>51</v>
      </c>
      <c r="BC123" s="513">
        <v>9823.247081999998</v>
      </c>
      <c r="BD123" s="510">
        <v>9251.4658550000022</v>
      </c>
      <c r="BE123" s="510">
        <v>8559.1926299999886</v>
      </c>
      <c r="BF123" s="510">
        <v>5393.0102049999941</v>
      </c>
      <c r="BG123" s="519">
        <v>1043.4060890000001</v>
      </c>
      <c r="BH123" s="513">
        <v>833.7642219999999</v>
      </c>
      <c r="BI123" s="510">
        <v>448.80620099999999</v>
      </c>
      <c r="BJ123" s="510">
        <v>226.39125999999999</v>
      </c>
      <c r="BK123" s="510">
        <v>113.28310400000002</v>
      </c>
      <c r="BL123" s="519">
        <v>94.02757600000001</v>
      </c>
      <c r="BM123" s="513">
        <v>7712.6073809999925</v>
      </c>
      <c r="BN123" s="510">
        <v>7531.4443210000018</v>
      </c>
      <c r="BO123" s="510">
        <v>7121.3173319999978</v>
      </c>
      <c r="BP123" s="510">
        <v>6396.4438509999909</v>
      </c>
      <c r="BQ123" s="519">
        <v>3592.2366129999996</v>
      </c>
      <c r="BR123" s="513">
        <v>599.60592199999974</v>
      </c>
      <c r="BS123" s="85" t="s">
        <v>35</v>
      </c>
      <c r="BT123" s="510">
        <v>4497.1048790000004</v>
      </c>
      <c r="BU123" s="85" t="s">
        <v>35</v>
      </c>
      <c r="BV123" s="510">
        <v>7424.6351839999879</v>
      </c>
      <c r="BW123" s="510">
        <v>5561.0775219999814</v>
      </c>
      <c r="BX123" s="510">
        <v>7208.6156449999926</v>
      </c>
      <c r="BY123" s="516">
        <v>8779.2827089999955</v>
      </c>
      <c r="BZ123" s="73" t="s">
        <v>35</v>
      </c>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8"/>
    </row>
    <row r="124" s="984" customFormat="true" ht="15" customHeight="true" x14ac:dyDescent="0.2">
      <c r="A124" s="1155" t="s">
        <v>50</v>
      </c>
      <c r="B124" s="409" t="s">
        <v>15</v>
      </c>
      <c r="C124" s="155">
        <f>C122*C129/100</f>
        <v>9.4407918442315211</v>
      </c>
      <c r="D124" s="154">
        <f>D122*D129/100</f>
        <v>13.245299818801419</v>
      </c>
      <c r="E124" s="154">
        <f t="shared" ref="E124:Y124" si="0">E122*E129/100</f>
        <v>16.429201655957115</v>
      </c>
      <c r="F124" s="154">
        <f t="shared" si="0"/>
        <v>29.744316912334657</v>
      </c>
      <c r="G124" s="153">
        <f t="shared" si="0"/>
        <v>51.132645827115724</v>
      </c>
      <c r="H124" s="152">
        <f t="shared" si="0"/>
        <v>32.303559161944776</v>
      </c>
      <c r="I124" s="154">
        <f t="shared" si="0"/>
        <v>32.065311308954271</v>
      </c>
      <c r="J124" s="154">
        <f t="shared" si="0"/>
        <v>39.171967944083697</v>
      </c>
      <c r="K124" s="154">
        <f t="shared" si="0"/>
        <v>50.175246330248036</v>
      </c>
      <c r="L124" s="151">
        <f t="shared" si="0"/>
        <v>72.648720686591162</v>
      </c>
      <c r="M124" s="155">
        <f t="shared" si="0"/>
        <v>9.3220177117769314</v>
      </c>
      <c r="N124" s="154">
        <f t="shared" si="0"/>
        <v>11.290688654128468</v>
      </c>
      <c r="O124" s="154">
        <f t="shared" si="0"/>
        <v>13.614111723269607</v>
      </c>
      <c r="P124" s="154">
        <f t="shared" si="0"/>
        <v>19.597659700771743</v>
      </c>
      <c r="Q124" s="153">
        <f t="shared" si="0"/>
        <v>36.702101788575334</v>
      </c>
      <c r="R124" s="152">
        <f t="shared" si="0"/>
        <v>47.479941119565311</v>
      </c>
      <c r="S124" s="102" t="s">
        <v>35</v>
      </c>
      <c r="T124" s="154">
        <f t="shared" si="0"/>
        <v>25.918574763350968</v>
      </c>
      <c r="U124" s="102" t="s">
        <v>35</v>
      </c>
      <c r="V124" s="154">
        <f t="shared" si="0"/>
        <v>24.739226541525081</v>
      </c>
      <c r="W124" s="154">
        <f t="shared" si="0"/>
        <v>13.127788809776581</v>
      </c>
      <c r="X124" s="154">
        <f t="shared" si="0"/>
        <v>21.944550062553823</v>
      </c>
      <c r="Y124" s="154">
        <f t="shared" si="0"/>
        <v>18.455071380697841</v>
      </c>
      <c r="Z124" s="93" t="s">
        <v>35</v>
      </c>
      <c r="AA124" s="924"/>
      <c r="AB124" s="924"/>
      <c r="AC124" s="924"/>
      <c r="AD124" s="924"/>
      <c r="AE124" s="924"/>
      <c r="AF124" s="924"/>
      <c r="AG124" s="924"/>
      <c r="AH124" s="924"/>
      <c r="AI124" s="924"/>
      <c r="AJ124" s="924"/>
      <c r="AK124" s="924"/>
      <c r="AL124" s="924"/>
      <c r="AM124" s="924"/>
      <c r="AN124" s="924"/>
      <c r="AO124" s="924"/>
      <c r="AP124" s="924"/>
      <c r="AQ124" s="924"/>
      <c r="AR124" s="924"/>
      <c r="AS124" s="924"/>
      <c r="AT124" s="924"/>
      <c r="AU124" s="924"/>
      <c r="AV124" s="924"/>
      <c r="AW124" s="924"/>
      <c r="AX124" s="924"/>
      <c r="AY124" s="924"/>
      <c r="AZ124" s="377"/>
      <c r="BA124" s="1182" t="s">
        <v>50</v>
      </c>
      <c r="BB124" s="651" t="s">
        <v>15</v>
      </c>
      <c r="BC124" s="513">
        <v>1103.0631300000014</v>
      </c>
      <c r="BD124" s="510">
        <v>1547.5057970000021</v>
      </c>
      <c r="BE124" s="510">
        <v>1919.7947050000005</v>
      </c>
      <c r="BF124" s="510">
        <v>3475.0123360000016</v>
      </c>
      <c r="BG124" s="519">
        <v>5974.2438989999901</v>
      </c>
      <c r="BH124" s="513">
        <v>818.4709019999998</v>
      </c>
      <c r="BI124" s="510">
        <v>812.30735499999969</v>
      </c>
      <c r="BJ124" s="510">
        <v>993.27700399999992</v>
      </c>
      <c r="BK124" s="510">
        <v>1269.367119999999</v>
      </c>
      <c r="BL124" s="519">
        <v>1841.7903929999984</v>
      </c>
      <c r="BM124" s="513">
        <v>853.22356400000035</v>
      </c>
      <c r="BN124" s="510">
        <v>1032.8936190000004</v>
      </c>
      <c r="BO124" s="510">
        <v>1245.5639630000001</v>
      </c>
      <c r="BP124" s="510">
        <v>1792.4154599999988</v>
      </c>
      <c r="BQ124" s="519">
        <v>3360.310487000002</v>
      </c>
      <c r="BR124" s="513">
        <v>3099.1657649999988</v>
      </c>
      <c r="BS124" s="85" t="s">
        <v>35</v>
      </c>
      <c r="BT124" s="510">
        <v>1996.8647749999993</v>
      </c>
      <c r="BU124" s="85" t="s">
        <v>35</v>
      </c>
      <c r="BV124" s="510">
        <v>3031.240567000003</v>
      </c>
      <c r="BW124" s="510">
        <v>956.72420900000054</v>
      </c>
      <c r="BX124" s="510">
        <v>2433.5187830000018</v>
      </c>
      <c r="BY124" s="516">
        <v>2502.1057680000008</v>
      </c>
      <c r="BZ124" s="73" t="s">
        <v>35</v>
      </c>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8"/>
    </row>
    <row r="125" s="984" customFormat="true" ht="15" customHeight="true" x14ac:dyDescent="0.2">
      <c r="A125" s="1155"/>
      <c r="B125" s="409" t="s">
        <v>16</v>
      </c>
      <c r="C125" s="155">
        <f>C122*C128/100</f>
        <v>6.4849349674183818</v>
      </c>
      <c r="D125" s="154">
        <f>D122*D128/100</f>
        <v>7.5702220031961245</v>
      </c>
      <c r="E125" s="154">
        <f t="shared" ref="E125:Y125" si="1">E122*E128/100</f>
        <v>10.323017545287138</v>
      </c>
      <c r="F125" s="154">
        <f t="shared" si="1"/>
        <v>24.094291662614875</v>
      </c>
      <c r="G125" s="153">
        <f t="shared" si="1"/>
        <v>39.936999988378382</v>
      </c>
      <c r="H125" s="152">
        <f t="shared" si="1"/>
        <v>34.789282127005642</v>
      </c>
      <c r="I125" s="154">
        <f t="shared" si="1"/>
        <v>50.218352055814769</v>
      </c>
      <c r="J125" s="154">
        <f t="shared" si="1"/>
        <v>51.899816519034019</v>
      </c>
      <c r="K125" s="154">
        <f t="shared" si="1"/>
        <v>45.346925657115946</v>
      </c>
      <c r="L125" s="151">
        <f t="shared" si="1"/>
        <v>23.64239738437746</v>
      </c>
      <c r="M125" s="155">
        <f t="shared" si="1"/>
        <v>6.4127725082649896</v>
      </c>
      <c r="N125" s="154">
        <f t="shared" si="1"/>
        <v>6.3821564674803994</v>
      </c>
      <c r="O125" s="154">
        <f t="shared" si="1"/>
        <v>8.5493317813140965</v>
      </c>
      <c r="P125" s="154">
        <f t="shared" si="1"/>
        <v>10.465803439078742</v>
      </c>
      <c r="Q125" s="153">
        <f t="shared" si="1"/>
        <v>24.062644704633623</v>
      </c>
      <c r="R125" s="152">
        <f t="shared" si="1"/>
        <v>43.333956545084945</v>
      </c>
      <c r="S125" s="102" t="s">
        <v>35</v>
      </c>
      <c r="T125" s="154">
        <f t="shared" si="1"/>
        <v>15.710647964065631</v>
      </c>
      <c r="U125" s="102" t="s">
        <v>35</v>
      </c>
      <c r="V125" s="154">
        <f t="shared" si="1"/>
        <v>14.665209449201843</v>
      </c>
      <c r="W125" s="154">
        <f t="shared" si="1"/>
        <v>10.565318799658414</v>
      </c>
      <c r="X125" s="154">
        <f t="shared" si="1"/>
        <v>13.050886172215119</v>
      </c>
      <c r="Y125" s="154">
        <f t="shared" si="1"/>
        <v>16.790556067166207</v>
      </c>
      <c r="Z125" s="93" t="s">
        <v>35</v>
      </c>
      <c r="AA125" s="924"/>
      <c r="AB125" s="924"/>
      <c r="AC125" s="924"/>
      <c r="AD125" s="924"/>
      <c r="AE125" s="924"/>
      <c r="AF125" s="924"/>
      <c r="AG125" s="924"/>
      <c r="AH125" s="924"/>
      <c r="AI125" s="924"/>
      <c r="AJ125" s="924"/>
      <c r="AK125" s="924"/>
      <c r="AL125" s="924"/>
      <c r="AM125" s="924"/>
      <c r="AN125" s="924"/>
      <c r="AO125" s="924"/>
      <c r="AP125" s="924"/>
      <c r="AQ125" s="924"/>
      <c r="AR125" s="924"/>
      <c r="AS125" s="924"/>
      <c r="AT125" s="924"/>
      <c r="AU125" s="924"/>
      <c r="AV125" s="924"/>
      <c r="AW125" s="924"/>
      <c r="AX125" s="924"/>
      <c r="AY125" s="924"/>
      <c r="AZ125" s="377"/>
      <c r="BA125" s="1182"/>
      <c r="BB125" s="651" t="s">
        <v>16</v>
      </c>
      <c r="BC125" s="513">
        <v>757.70049599999993</v>
      </c>
      <c r="BD125" s="510">
        <v>884.46185400000013</v>
      </c>
      <c r="BE125" s="510">
        <v>1206.2712990000007</v>
      </c>
      <c r="BF125" s="510">
        <v>2814.9229649999988</v>
      </c>
      <c r="BG125" s="519">
        <v>4666.1653170000009</v>
      </c>
      <c r="BH125" s="513">
        <v>881.45132799999988</v>
      </c>
      <c r="BI125" s="510">
        <v>1272.1765379999997</v>
      </c>
      <c r="BJ125" s="510">
        <v>1316.0149199999985</v>
      </c>
      <c r="BK125" s="510">
        <v>1147.2170169999997</v>
      </c>
      <c r="BL125" s="519">
        <v>599.38206700000035</v>
      </c>
      <c r="BM125" s="513">
        <v>586.94681600000001</v>
      </c>
      <c r="BN125" s="510">
        <v>583.85178200000007</v>
      </c>
      <c r="BO125" s="510">
        <v>782.183942</v>
      </c>
      <c r="BP125" s="510">
        <v>957.20959400000061</v>
      </c>
      <c r="BQ125" s="519">
        <v>2203.087927</v>
      </c>
      <c r="BR125" s="513">
        <v>2828.5442530000009</v>
      </c>
      <c r="BS125" s="85" t="s">
        <v>35</v>
      </c>
      <c r="BT125" s="510">
        <v>1210.4075859999982</v>
      </c>
      <c r="BU125" s="85" t="s">
        <v>35</v>
      </c>
      <c r="BV125" s="510">
        <v>1796.8944070000014</v>
      </c>
      <c r="BW125" s="510">
        <v>769.97706299999959</v>
      </c>
      <c r="BX125" s="510">
        <v>1447.2648809999991</v>
      </c>
      <c r="BY125" s="516">
        <v>2276.4337409999976</v>
      </c>
      <c r="BZ125" s="73" t="s">
        <v>35</v>
      </c>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8"/>
    </row>
    <row r="126" s="984" customFormat="true" ht="15" customHeight="true" x14ac:dyDescent="0.2">
      <c r="A126" s="1155"/>
      <c r="B126" s="409" t="s">
        <v>22</v>
      </c>
      <c r="C126" s="155">
        <f>100-C124-C125-C127</f>
        <v>60.403256701637034</v>
      </c>
      <c r="D126" s="154">
        <f>100-D124-D125-D127</f>
        <v>62.932728715612868</v>
      </c>
      <c r="E126" s="154">
        <f t="shared" ref="E126:Y126" si="2">100-E124-E125-E127</f>
        <v>62.71329442103643</v>
      </c>
      <c r="F126" s="154">
        <f t="shared" si="2"/>
        <v>42.43607466502209</v>
      </c>
      <c r="G126" s="153">
        <f t="shared" si="2"/>
        <v>8.8317841908919803</v>
      </c>
      <c r="H126" s="152">
        <f t="shared" si="2"/>
        <v>30.913346534324884</v>
      </c>
      <c r="I126" s="154">
        <f t="shared" si="2"/>
        <v>16.894984550474408</v>
      </c>
      <c r="J126" s="154">
        <f t="shared" si="2"/>
        <v>8.672999426256375</v>
      </c>
      <c r="K126" s="154">
        <f t="shared" si="2"/>
        <v>4.4128299774288413</v>
      </c>
      <c r="L126" s="151">
        <f t="shared" si="2"/>
        <v>3.7088819290313779</v>
      </c>
      <c r="M126" s="155">
        <f t="shared" si="2"/>
        <v>58.8623615330891</v>
      </c>
      <c r="N126" s="154">
        <f t="shared" si="2"/>
        <v>64.525462888077129</v>
      </c>
      <c r="O126" s="154">
        <f t="shared" si="2"/>
        <v>63.904378770362001</v>
      </c>
      <c r="P126" s="154">
        <f t="shared" si="2"/>
        <v>61.15675758731885</v>
      </c>
      <c r="Q126" s="153">
        <f t="shared" si="2"/>
        <v>36.706708241309265</v>
      </c>
      <c r="R126" s="152">
        <f t="shared" si="2"/>
        <v>8.7917636173130624</v>
      </c>
      <c r="S126" s="102" t="s">
        <v>35</v>
      </c>
      <c r="T126" s="154">
        <f t="shared" si="2"/>
        <v>53.805998938857904</v>
      </c>
      <c r="U126" s="102" t="s">
        <v>35</v>
      </c>
      <c r="V126" s="154">
        <f t="shared" si="2"/>
        <v>53.49842365826251</v>
      </c>
      <c r="W126" s="154">
        <f t="shared" si="2"/>
        <v>38.440887493819702</v>
      </c>
      <c r="X126" s="154">
        <f t="shared" si="2"/>
        <v>52.388129132342328</v>
      </c>
      <c r="Y126" s="154">
        <f t="shared" si="2"/>
        <v>57.846842655803123</v>
      </c>
      <c r="Z126" s="93" t="s">
        <v>35</v>
      </c>
      <c r="AA126" s="924"/>
      <c r="AB126" s="924"/>
      <c r="AC126" s="924"/>
      <c r="AD126" s="924"/>
      <c r="AE126" s="924"/>
      <c r="AF126" s="924"/>
      <c r="AG126" s="924"/>
      <c r="AH126" s="924"/>
      <c r="AI126" s="924"/>
      <c r="AJ126" s="924"/>
      <c r="AK126" s="924"/>
      <c r="AL126" s="924"/>
      <c r="AM126" s="924"/>
      <c r="AN126" s="924"/>
      <c r="AO126" s="924"/>
      <c r="AP126" s="924"/>
      <c r="AQ126" s="924"/>
      <c r="AR126" s="924"/>
      <c r="AS126" s="924"/>
      <c r="AT126" s="924"/>
      <c r="AU126" s="924"/>
      <c r="AV126" s="924"/>
      <c r="AW126" s="924"/>
      <c r="AX126" s="924"/>
      <c r="AY126" s="924"/>
      <c r="AZ126" s="377"/>
      <c r="BA126" s="1182"/>
      <c r="BB126" s="651" t="s">
        <v>22</v>
      </c>
      <c r="BC126" s="513">
        <v>7057.5229810000064</v>
      </c>
      <c r="BD126" s="510">
        <v>7352.7035129999931</v>
      </c>
      <c r="BE126" s="510">
        <v>7328.2106509999876</v>
      </c>
      <c r="BF126" s="510">
        <v>4957.7834779999957</v>
      </c>
      <c r="BG126" s="519">
        <v>1031.889353</v>
      </c>
      <c r="BH126" s="513">
        <v>783.24727300000006</v>
      </c>
      <c r="BI126" s="510">
        <v>427.99896999999999</v>
      </c>
      <c r="BJ126" s="510">
        <v>219.91978799999998</v>
      </c>
      <c r="BK126" s="510">
        <v>111.63874000000003</v>
      </c>
      <c r="BL126" s="519">
        <v>94.02757600000001</v>
      </c>
      <c r="BM126" s="513">
        <v>5387.5411359999998</v>
      </c>
      <c r="BN126" s="510">
        <v>5902.9117640000022</v>
      </c>
      <c r="BO126" s="510">
        <v>5846.6533030000019</v>
      </c>
      <c r="BP126" s="510">
        <v>5593.4391889999906</v>
      </c>
      <c r="BQ126" s="519">
        <v>3360.7322369999993</v>
      </c>
      <c r="BR126" s="513">
        <v>573.86618799999974</v>
      </c>
      <c r="BS126" s="85" t="s">
        <v>35</v>
      </c>
      <c r="BT126" s="510">
        <v>4145.4171360000028</v>
      </c>
      <c r="BU126" s="85" t="s">
        <v>35</v>
      </c>
      <c r="BV126" s="510">
        <v>6555.0388889999904</v>
      </c>
      <c r="BW126" s="510">
        <v>2801.4868469999997</v>
      </c>
      <c r="BX126" s="510">
        <v>5809.5288299999966</v>
      </c>
      <c r="BY126" s="516">
        <v>7842.7720859999954</v>
      </c>
      <c r="BZ126" s="73" t="s">
        <v>35</v>
      </c>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8"/>
    </row>
    <row r="127" s="984" customFormat="true" ht="15" customHeight="true" x14ac:dyDescent="0.2">
      <c r="A127" s="1155"/>
      <c r="B127" s="409" t="s">
        <v>19</v>
      </c>
      <c r="C127" s="155">
        <v>23.671016486713061</v>
      </c>
      <c r="D127" s="154">
        <v>16.251749462389601</v>
      </c>
      <c r="E127" s="154">
        <v>10.534486377719311</v>
      </c>
      <c r="F127" s="154">
        <v>3.7253167600283752</v>
      </c>
      <c r="G127" s="153">
        <v>9.8569993613913956E-2</v>
      </c>
      <c r="H127" s="152">
        <v>1.9938121767246983</v>
      </c>
      <c r="I127" s="154">
        <v>0.8213520847565442</v>
      </c>
      <c r="J127" s="154">
        <v>0.25521611062590882</v>
      </c>
      <c r="K127" s="154">
        <v>6.4998035207176341E-2</v>
      </c>
      <c r="L127" s="151">
        <v>0</v>
      </c>
      <c r="M127" s="155">
        <v>25.402848246868974</v>
      </c>
      <c r="N127" s="154">
        <v>17.801691990313994</v>
      </c>
      <c r="O127" s="154">
        <v>13.9321777250543</v>
      </c>
      <c r="P127" s="154">
        <v>8.7797792728306696</v>
      </c>
      <c r="Q127" s="153">
        <v>2.5285452654817759</v>
      </c>
      <c r="R127" s="152">
        <v>0.39433871803668225</v>
      </c>
      <c r="S127" s="102" t="s">
        <v>35</v>
      </c>
      <c r="T127" s="154">
        <v>4.5647783337255081</v>
      </c>
      <c r="U127" s="102" t="s">
        <v>35</v>
      </c>
      <c r="V127" s="154">
        <v>7.0971403510105686</v>
      </c>
      <c r="W127" s="154">
        <v>37.866004896745309</v>
      </c>
      <c r="X127" s="154">
        <v>12.61643463288874</v>
      </c>
      <c r="Y127" s="154">
        <v>6.9075298963328242</v>
      </c>
      <c r="Z127" s="93" t="s">
        <v>35</v>
      </c>
      <c r="AA127" s="924"/>
      <c r="AB127" s="924"/>
      <c r="AC127" s="924"/>
      <c r="AD127" s="924"/>
      <c r="AE127" s="924"/>
      <c r="AF127" s="924"/>
      <c r="AG127" s="924"/>
      <c r="AH127" s="924"/>
      <c r="AI127" s="924"/>
      <c r="AJ127" s="924"/>
      <c r="AK127" s="924"/>
      <c r="AL127" s="924"/>
      <c r="AM127" s="924"/>
      <c r="AN127" s="924"/>
      <c r="AO127" s="924"/>
      <c r="AP127" s="924"/>
      <c r="AQ127" s="924"/>
      <c r="AR127" s="924"/>
      <c r="AS127" s="924"/>
      <c r="AT127" s="924"/>
      <c r="AU127" s="924"/>
      <c r="AV127" s="924"/>
      <c r="AW127" s="924"/>
      <c r="AX127" s="924"/>
      <c r="AY127" s="924"/>
      <c r="AZ127" s="377"/>
      <c r="BA127" s="1182"/>
      <c r="BB127" s="651" t="s">
        <v>19</v>
      </c>
      <c r="BC127" s="513">
        <v>2765.7241009999993</v>
      </c>
      <c r="BD127" s="510">
        <v>1898.7623420000011</v>
      </c>
      <c r="BE127" s="510">
        <v>1230.9819789999999</v>
      </c>
      <c r="BF127" s="510">
        <v>435.2267270000001</v>
      </c>
      <c r="BG127" s="519">
        <v>11.516736</v>
      </c>
      <c r="BH127" s="513">
        <v>50.516949000000011</v>
      </c>
      <c r="BI127" s="510">
        <v>20.807230999999998</v>
      </c>
      <c r="BJ127" s="510">
        <v>6.4714720000000003</v>
      </c>
      <c r="BK127" s="510">
        <v>1.6443639999999999</v>
      </c>
      <c r="BL127" s="519">
        <v>0</v>
      </c>
      <c r="BM127" s="513">
        <v>2325.0662450000027</v>
      </c>
      <c r="BN127" s="510">
        <v>1628.5325570000016</v>
      </c>
      <c r="BO127" s="510">
        <v>1274.6640289999993</v>
      </c>
      <c r="BP127" s="510">
        <v>803.00466200000017</v>
      </c>
      <c r="BQ127" s="519">
        <v>231.50437599999998</v>
      </c>
      <c r="BR127" s="513">
        <v>25.739733999999999</v>
      </c>
      <c r="BS127" s="85" t="s">
        <v>35</v>
      </c>
      <c r="BT127" s="510">
        <v>351.6877429999999</v>
      </c>
      <c r="BU127" s="85" t="s">
        <v>35</v>
      </c>
      <c r="BV127" s="510">
        <v>869.59629500000005</v>
      </c>
      <c r="BW127" s="510">
        <v>2759.5906749999999</v>
      </c>
      <c r="BX127" s="510">
        <v>1399.0868149999999</v>
      </c>
      <c r="BY127" s="516">
        <v>936.51062300000012</v>
      </c>
      <c r="BZ127" s="73" t="s">
        <v>35</v>
      </c>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8"/>
    </row>
    <row r="128" s="984" customFormat="true" ht="15" customHeight="true" x14ac:dyDescent="0.2">
      <c r="A128" s="1155" t="s">
        <v>186</v>
      </c>
      <c r="B128" s="409" t="s">
        <v>49</v>
      </c>
      <c r="C128" s="155">
        <v>40.719868198885358</v>
      </c>
      <c r="D128" s="154">
        <v>36.368158665117093</v>
      </c>
      <c r="E128" s="154">
        <v>38.587518544282212</v>
      </c>
      <c r="F128" s="154">
        <v>44.752812712596111</v>
      </c>
      <c r="G128" s="153">
        <v>43.853250587237554</v>
      </c>
      <c r="H128" s="152">
        <v>51.852450214737132</v>
      </c>
      <c r="I128" s="154">
        <v>61.030768444513008</v>
      </c>
      <c r="J128" s="154">
        <v>56.987811126125941</v>
      </c>
      <c r="K128" s="154">
        <v>47.472670180818959</v>
      </c>
      <c r="L128" s="151">
        <v>24.553040672923238</v>
      </c>
      <c r="M128" s="155">
        <v>40.755373402416446</v>
      </c>
      <c r="N128" s="154">
        <v>36.112784464323937</v>
      </c>
      <c r="O128" s="154">
        <v>38.574022938023944</v>
      </c>
      <c r="P128" s="154">
        <v>34.812368057510518</v>
      </c>
      <c r="Q128" s="153">
        <v>39.599679243824163</v>
      </c>
      <c r="R128" s="152">
        <v>47.717318229314273</v>
      </c>
      <c r="S128" s="102" t="s">
        <v>35</v>
      </c>
      <c r="T128" s="154">
        <v>37.739469859759744</v>
      </c>
      <c r="U128" s="102" t="s">
        <v>35</v>
      </c>
      <c r="V128" s="154">
        <v>37.217153552592499</v>
      </c>
      <c r="W128" s="154">
        <v>44.592372490011108</v>
      </c>
      <c r="X128" s="154">
        <v>37.293108977589171</v>
      </c>
      <c r="Y128" s="154">
        <v>47.638692464769079</v>
      </c>
      <c r="Z128" s="93" t="s">
        <v>35</v>
      </c>
      <c r="AA128" s="924"/>
      <c r="AB128" s="924"/>
      <c r="AC128" s="924"/>
      <c r="AD128" s="924"/>
      <c r="AE128" s="924"/>
      <c r="AF128" s="924"/>
      <c r="AG128" s="924"/>
      <c r="AH128" s="924"/>
      <c r="AI128" s="924"/>
      <c r="AJ128" s="924"/>
      <c r="AK128" s="924"/>
      <c r="AL128" s="924"/>
      <c r="AM128" s="924"/>
      <c r="AN128" s="924"/>
      <c r="AO128" s="924"/>
      <c r="AP128" s="924"/>
      <c r="AQ128" s="924"/>
      <c r="AR128" s="924"/>
      <c r="AS128" s="924"/>
      <c r="AT128" s="924"/>
      <c r="AU128" s="924"/>
      <c r="AV128" s="924"/>
      <c r="AW128" s="924"/>
      <c r="AX128" s="924"/>
      <c r="AY128" s="924"/>
      <c r="AZ128" s="377"/>
      <c r="BA128" s="1182" t="s">
        <v>109</v>
      </c>
      <c r="BB128" s="651" t="s">
        <v>49</v>
      </c>
      <c r="BC128" s="89" t="s">
        <v>35</v>
      </c>
      <c r="BD128" s="85" t="s">
        <v>35</v>
      </c>
      <c r="BE128" s="85" t="s">
        <v>35</v>
      </c>
      <c r="BF128" s="85" t="s">
        <v>35</v>
      </c>
      <c r="BG128" s="80" t="s">
        <v>35</v>
      </c>
      <c r="BH128" s="89" t="s">
        <v>35</v>
      </c>
      <c r="BI128" s="85" t="s">
        <v>35</v>
      </c>
      <c r="BJ128" s="85" t="s">
        <v>35</v>
      </c>
      <c r="BK128" s="85" t="s">
        <v>35</v>
      </c>
      <c r="BL128" s="80" t="s">
        <v>35</v>
      </c>
      <c r="BM128" s="89" t="s">
        <v>35</v>
      </c>
      <c r="BN128" s="85" t="s">
        <v>35</v>
      </c>
      <c r="BO128" s="85" t="s">
        <v>35</v>
      </c>
      <c r="BP128" s="85" t="s">
        <v>35</v>
      </c>
      <c r="BQ128" s="80" t="s">
        <v>35</v>
      </c>
      <c r="BR128" s="89" t="s">
        <v>35</v>
      </c>
      <c r="BS128" s="85" t="s">
        <v>35</v>
      </c>
      <c r="BT128" s="85" t="s">
        <v>35</v>
      </c>
      <c r="BU128" s="85" t="s">
        <v>35</v>
      </c>
      <c r="BV128" s="85" t="s">
        <v>35</v>
      </c>
      <c r="BW128" s="85" t="s">
        <v>35</v>
      </c>
      <c r="BX128" s="85" t="s">
        <v>35</v>
      </c>
      <c r="BY128" s="73" t="s">
        <v>35</v>
      </c>
      <c r="BZ128" s="73" t="s">
        <v>35</v>
      </c>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row>
    <row r="129" s="984" customFormat="true" ht="15" customHeight="true" x14ac:dyDescent="0.2">
      <c r="A129" s="1156"/>
      <c r="B129" s="410" t="s">
        <v>48</v>
      </c>
      <c r="C129" s="150">
        <v>59.280131801114734</v>
      </c>
      <c r="D129" s="149">
        <v>63.631841334883099</v>
      </c>
      <c r="E129" s="149">
        <v>61.412481455717923</v>
      </c>
      <c r="F129" s="149">
        <v>55.247187287403889</v>
      </c>
      <c r="G129" s="148">
        <v>56.146749412762311</v>
      </c>
      <c r="H129" s="147">
        <v>48.147549785262783</v>
      </c>
      <c r="I129" s="149">
        <v>38.969231555487006</v>
      </c>
      <c r="J129" s="149">
        <v>43.012188873874088</v>
      </c>
      <c r="K129" s="149">
        <v>52.527329819181034</v>
      </c>
      <c r="L129" s="146">
        <v>75.446959327076783</v>
      </c>
      <c r="M129" s="150">
        <v>59.244626597583547</v>
      </c>
      <c r="N129" s="149">
        <v>63.887215535676035</v>
      </c>
      <c r="O129" s="149">
        <v>61.425977061976056</v>
      </c>
      <c r="P129" s="149">
        <v>65.187631942489645</v>
      </c>
      <c r="Q129" s="148">
        <v>60.400320756175908</v>
      </c>
      <c r="R129" s="147">
        <v>52.28268177068577</v>
      </c>
      <c r="S129" s="101" t="s">
        <v>35</v>
      </c>
      <c r="T129" s="149">
        <v>62.260530140240313</v>
      </c>
      <c r="U129" s="101" t="s">
        <v>35</v>
      </c>
      <c r="V129" s="149">
        <v>62.782846447407628</v>
      </c>
      <c r="W129" s="149">
        <v>55.407627509988934</v>
      </c>
      <c r="X129" s="149">
        <v>62.706891022410758</v>
      </c>
      <c r="Y129" s="149">
        <v>52.361307535230829</v>
      </c>
      <c r="Z129" s="92" t="s">
        <v>35</v>
      </c>
      <c r="AA129" s="924"/>
      <c r="AB129" s="924"/>
      <c r="AC129" s="924"/>
      <c r="AD129" s="924"/>
      <c r="AE129" s="924"/>
      <c r="AF129" s="924"/>
      <c r="AG129" s="924"/>
      <c r="AH129" s="924"/>
      <c r="AI129" s="924"/>
      <c r="AJ129" s="924"/>
      <c r="AK129" s="924"/>
      <c r="AL129" s="924"/>
      <c r="AM129" s="924"/>
      <c r="AN129" s="924"/>
      <c r="AO129" s="924"/>
      <c r="AP129" s="924"/>
      <c r="AQ129" s="924"/>
      <c r="AR129" s="924"/>
      <c r="AS129" s="924"/>
      <c r="AT129" s="924"/>
      <c r="AU129" s="924"/>
      <c r="AV129" s="924"/>
      <c r="AW129" s="924"/>
      <c r="AX129" s="924"/>
      <c r="AY129" s="924"/>
      <c r="AZ129" s="377"/>
      <c r="BA129" s="1184"/>
      <c r="BB129" s="653" t="s">
        <v>48</v>
      </c>
      <c r="BC129" s="88" t="s">
        <v>35</v>
      </c>
      <c r="BD129" s="84" t="s">
        <v>35</v>
      </c>
      <c r="BE129" s="84" t="s">
        <v>35</v>
      </c>
      <c r="BF129" s="84" t="s">
        <v>35</v>
      </c>
      <c r="BG129" s="79" t="s">
        <v>35</v>
      </c>
      <c r="BH129" s="88" t="s">
        <v>35</v>
      </c>
      <c r="BI129" s="84" t="s">
        <v>35</v>
      </c>
      <c r="BJ129" s="84" t="s">
        <v>35</v>
      </c>
      <c r="BK129" s="84" t="s">
        <v>35</v>
      </c>
      <c r="BL129" s="79" t="s">
        <v>35</v>
      </c>
      <c r="BM129" s="88" t="s">
        <v>35</v>
      </c>
      <c r="BN129" s="84" t="s">
        <v>35</v>
      </c>
      <c r="BO129" s="84" t="s">
        <v>35</v>
      </c>
      <c r="BP129" s="84" t="s">
        <v>35</v>
      </c>
      <c r="BQ129" s="79" t="s">
        <v>35</v>
      </c>
      <c r="BR129" s="88" t="s">
        <v>35</v>
      </c>
      <c r="BS129" s="84" t="s">
        <v>35</v>
      </c>
      <c r="BT129" s="84" t="s">
        <v>35</v>
      </c>
      <c r="BU129" s="84" t="s">
        <v>35</v>
      </c>
      <c r="BV129" s="84" t="s">
        <v>35</v>
      </c>
      <c r="BW129" s="84" t="s">
        <v>35</v>
      </c>
      <c r="BX129" s="84" t="s">
        <v>35</v>
      </c>
      <c r="BY129" s="72" t="s">
        <v>35</v>
      </c>
      <c r="BZ129" s="72" t="s">
        <v>35</v>
      </c>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row>
    <row r="130" s="340" customFormat="true" ht="15" hidden="true" customHeight="true" x14ac:dyDescent="0.2">
      <c r="A130" s="1174" t="s">
        <v>47</v>
      </c>
      <c r="B130" s="407" t="s">
        <v>42</v>
      </c>
      <c r="C130" s="413"/>
      <c r="D130" s="414"/>
      <c r="E130" s="414"/>
      <c r="F130" s="414"/>
      <c r="G130" s="415"/>
      <c r="H130" s="416"/>
      <c r="I130" s="414"/>
      <c r="J130" s="414"/>
      <c r="K130" s="414"/>
      <c r="L130" s="417"/>
      <c r="M130" s="413"/>
      <c r="N130" s="414"/>
      <c r="O130" s="414"/>
      <c r="P130" s="414"/>
      <c r="Q130" s="415"/>
      <c r="R130" s="416"/>
      <c r="S130" s="414"/>
      <c r="T130" s="414"/>
      <c r="U130" s="414"/>
      <c r="V130" s="414"/>
      <c r="W130" s="414"/>
      <c r="X130" s="414"/>
      <c r="Y130" s="414"/>
      <c r="Z130" s="417"/>
      <c r="AA130" s="924"/>
      <c r="AB130" s="924"/>
      <c r="AC130" s="924"/>
      <c r="AD130" s="924"/>
      <c r="AE130" s="924"/>
      <c r="AF130" s="924"/>
      <c r="AG130" s="924"/>
      <c r="AH130" s="924"/>
      <c r="AI130" s="924"/>
      <c r="AJ130" s="924"/>
      <c r="AK130" s="924"/>
      <c r="AL130" s="924"/>
      <c r="AM130" s="924"/>
      <c r="AN130" s="924"/>
      <c r="AO130" s="924"/>
      <c r="AP130" s="924"/>
      <c r="AQ130" s="924"/>
      <c r="AR130" s="924"/>
      <c r="AS130" s="924"/>
      <c r="AT130" s="924"/>
      <c r="AU130" s="924"/>
      <c r="AV130" s="924"/>
      <c r="AW130" s="924"/>
      <c r="AX130" s="924"/>
      <c r="AY130" s="924"/>
      <c r="AZ130" s="377"/>
      <c r="BB130" s="342"/>
      <c r="BZ130" s="377"/>
      <c r="CA130" s="377"/>
      <c r="CB130" s="377"/>
      <c r="CC130" s="377"/>
      <c r="CD130" s="377"/>
      <c r="CE130" s="377"/>
      <c r="CF130" s="377"/>
      <c r="CG130" s="377"/>
      <c r="CH130" s="377"/>
      <c r="CI130" s="377"/>
      <c r="CJ130" s="377"/>
      <c r="CK130" s="377"/>
      <c r="CL130" s="377"/>
      <c r="CM130" s="377"/>
      <c r="CN130" s="377"/>
      <c r="CO130" s="377"/>
      <c r="CP130" s="377"/>
      <c r="CQ130" s="377"/>
      <c r="CR130" s="377"/>
      <c r="CS130" s="377"/>
      <c r="CT130" s="377"/>
      <c r="CU130" s="377"/>
      <c r="CV130" s="377"/>
      <c r="CW130" s="377"/>
      <c r="CX130" s="377"/>
      <c r="CY130" s="377"/>
      <c r="CZ130" s="377"/>
    </row>
    <row r="131" s="340" customFormat="true" ht="15" hidden="true" customHeight="true" x14ac:dyDescent="0.2">
      <c r="A131" s="1175"/>
      <c r="B131" s="404" t="s">
        <v>46</v>
      </c>
      <c r="C131" s="418"/>
      <c r="D131" s="419"/>
      <c r="E131" s="419"/>
      <c r="F131" s="419"/>
      <c r="G131" s="420"/>
      <c r="H131" s="421"/>
      <c r="I131" s="419"/>
      <c r="J131" s="419"/>
      <c r="K131" s="419"/>
      <c r="L131" s="422"/>
      <c r="M131" s="418"/>
      <c r="N131" s="419"/>
      <c r="O131" s="419"/>
      <c r="P131" s="419"/>
      <c r="Q131" s="420"/>
      <c r="R131" s="421"/>
      <c r="S131" s="419"/>
      <c r="T131" s="419"/>
      <c r="U131" s="419"/>
      <c r="V131" s="419"/>
      <c r="W131" s="419"/>
      <c r="X131" s="419"/>
      <c r="Y131" s="419"/>
      <c r="Z131" s="422"/>
      <c r="AA131" s="924"/>
      <c r="AB131" s="924"/>
      <c r="AC131" s="924"/>
      <c r="AD131" s="924"/>
      <c r="AE131" s="924"/>
      <c r="AF131" s="924"/>
      <c r="AG131" s="924"/>
      <c r="AH131" s="924"/>
      <c r="AI131" s="924"/>
      <c r="AJ131" s="924"/>
      <c r="AK131" s="924"/>
      <c r="AL131" s="924"/>
      <c r="AM131" s="924"/>
      <c r="AN131" s="924"/>
      <c r="AO131" s="924"/>
      <c r="AP131" s="924"/>
      <c r="AQ131" s="924"/>
      <c r="AR131" s="924"/>
      <c r="AS131" s="924"/>
      <c r="AT131" s="924"/>
      <c r="AU131" s="924"/>
      <c r="AV131" s="924"/>
      <c r="AW131" s="924"/>
      <c r="AX131" s="924"/>
      <c r="AY131" s="924"/>
      <c r="AZ131" s="377"/>
      <c r="BB131" s="342"/>
      <c r="BZ131" s="377"/>
      <c r="CA131" s="377"/>
      <c r="CB131" s="377"/>
      <c r="CC131" s="377"/>
      <c r="CD131" s="377"/>
      <c r="CE131" s="377"/>
      <c r="CF131" s="377"/>
      <c r="CG131" s="377"/>
      <c r="CH131" s="377"/>
      <c r="CI131" s="377"/>
      <c r="CJ131" s="377"/>
      <c r="CK131" s="377"/>
      <c r="CL131" s="377"/>
      <c r="CM131" s="377"/>
      <c r="CN131" s="377"/>
      <c r="CO131" s="377"/>
      <c r="CP131" s="377"/>
      <c r="CQ131" s="377"/>
      <c r="CR131" s="377"/>
      <c r="CS131" s="377"/>
      <c r="CT131" s="377"/>
      <c r="CU131" s="377"/>
      <c r="CV131" s="377"/>
      <c r="CW131" s="377"/>
      <c r="CX131" s="377"/>
      <c r="CY131" s="377"/>
      <c r="CZ131" s="377"/>
    </row>
    <row r="132" s="340" customFormat="true" ht="15" hidden="true" customHeight="true" x14ac:dyDescent="0.2">
      <c r="A132" s="1176"/>
      <c r="B132" s="405" t="s">
        <v>46</v>
      </c>
      <c r="C132" s="423"/>
      <c r="D132" s="424"/>
      <c r="E132" s="424"/>
      <c r="F132" s="424"/>
      <c r="G132" s="425"/>
      <c r="H132" s="426"/>
      <c r="I132" s="424"/>
      <c r="J132" s="424"/>
      <c r="K132" s="424"/>
      <c r="L132" s="427"/>
      <c r="M132" s="423"/>
      <c r="N132" s="424"/>
      <c r="O132" s="424"/>
      <c r="P132" s="424"/>
      <c r="Q132" s="425"/>
      <c r="R132" s="38"/>
      <c r="S132" s="37"/>
      <c r="T132" s="37"/>
      <c r="U132" s="37"/>
      <c r="V132" s="37"/>
      <c r="W132" s="37"/>
      <c r="X132" s="37"/>
      <c r="Y132" s="37"/>
      <c r="Z132" s="32"/>
      <c r="AA132" s="924"/>
      <c r="AB132" s="924"/>
      <c r="AC132" s="924"/>
      <c r="AD132" s="924"/>
      <c r="AE132" s="924"/>
      <c r="AF132" s="924"/>
      <c r="AG132" s="924"/>
      <c r="AH132" s="924"/>
      <c r="AI132" s="924"/>
      <c r="AJ132" s="924"/>
      <c r="AK132" s="924"/>
      <c r="AL132" s="924"/>
      <c r="AM132" s="924"/>
      <c r="AN132" s="924"/>
      <c r="AO132" s="924"/>
      <c r="AP132" s="924"/>
      <c r="AQ132" s="924"/>
      <c r="AR132" s="924"/>
      <c r="AS132" s="924"/>
      <c r="AT132" s="924"/>
      <c r="AU132" s="924"/>
      <c r="AV132" s="924"/>
      <c r="AW132" s="924"/>
      <c r="AX132" s="924"/>
      <c r="AY132" s="924"/>
      <c r="AZ132" s="377"/>
      <c r="BB132" s="342"/>
      <c r="BZ132" s="377"/>
      <c r="CA132" s="377"/>
      <c r="CB132" s="377"/>
      <c r="CC132" s="377"/>
      <c r="CD132" s="377"/>
      <c r="CE132" s="377"/>
      <c r="CF132" s="377"/>
      <c r="CG132" s="377"/>
      <c r="CH132" s="377"/>
      <c r="CI132" s="377"/>
      <c r="CJ132" s="377"/>
      <c r="CK132" s="377"/>
      <c r="CL132" s="377"/>
      <c r="CM132" s="377"/>
      <c r="CN132" s="377"/>
      <c r="CO132" s="377"/>
      <c r="CP132" s="377"/>
      <c r="CQ132" s="377"/>
      <c r="CR132" s="377"/>
      <c r="CS132" s="377"/>
      <c r="CT132" s="377"/>
      <c r="CU132" s="377"/>
      <c r="CV132" s="377"/>
      <c r="CW132" s="377"/>
      <c r="CX132" s="377"/>
      <c r="CY132" s="377"/>
      <c r="CZ132" s="377"/>
    </row>
    <row r="133" s="984" customFormat="true" ht="15" customHeight="true" x14ac:dyDescent="0.2">
      <c r="A133" s="339"/>
      <c r="B133" s="406"/>
      <c r="C133" s="1177" t="s">
        <v>115</v>
      </c>
      <c r="D133" s="1178"/>
      <c r="E133" s="1178"/>
      <c r="F133" s="1178"/>
      <c r="G133" s="1179"/>
      <c r="H133" s="1170" t="s">
        <v>38</v>
      </c>
      <c r="I133" s="1171"/>
      <c r="J133" s="1171"/>
      <c r="K133" s="1171"/>
      <c r="L133" s="1172"/>
      <c r="M133" s="1180" t="s">
        <v>37</v>
      </c>
      <c r="N133" s="1171"/>
      <c r="O133" s="1171"/>
      <c r="P133" s="1171"/>
      <c r="Q133" s="1172"/>
      <c r="R133" s="40" t="s">
        <v>143</v>
      </c>
      <c r="S133" s="457"/>
      <c r="T133" s="457"/>
      <c r="U133" s="457"/>
      <c r="V133" s="457"/>
      <c r="W133" s="457"/>
      <c r="X133" s="457"/>
      <c r="Y133" s="457"/>
      <c r="Z133" s="457"/>
      <c r="AA133" s="924"/>
      <c r="AB133" s="924"/>
      <c r="AC133" s="924"/>
      <c r="AD133" s="924"/>
      <c r="AE133" s="924"/>
      <c r="AF133" s="924"/>
      <c r="AG133" s="924"/>
      <c r="AH133" s="924"/>
      <c r="AI133" s="924"/>
      <c r="AJ133" s="924"/>
      <c r="AK133" s="924"/>
      <c r="AL133" s="924"/>
      <c r="AM133" s="924"/>
      <c r="AN133" s="924"/>
      <c r="AO133" s="924"/>
      <c r="AP133" s="924"/>
      <c r="AQ133" s="924"/>
      <c r="AR133" s="924"/>
      <c r="AS133" s="924"/>
      <c r="AT133" s="924"/>
      <c r="AU133" s="924"/>
      <c r="AV133" s="924"/>
      <c r="AW133" s="924"/>
      <c r="AX133" s="924"/>
      <c r="AY133" s="924"/>
      <c r="AZ133" s="377"/>
      <c r="BA133" s="378" t="s">
        <v>131</v>
      </c>
      <c r="BB133" s="325" t="s">
        <v>99</v>
      </c>
      <c r="BC133" s="1151" t="s">
        <v>115</v>
      </c>
      <c r="BD133" s="1152"/>
      <c r="BE133" s="1152"/>
      <c r="BF133" s="1152"/>
      <c r="BG133" s="1183"/>
      <c r="BH133" s="1151" t="s">
        <v>38</v>
      </c>
      <c r="BI133" s="1152"/>
      <c r="BJ133" s="1152"/>
      <c r="BK133" s="1152"/>
      <c r="BL133" s="1183"/>
      <c r="BM133" s="1151" t="s">
        <v>37</v>
      </c>
      <c r="BN133" s="1152"/>
      <c r="BO133" s="1152"/>
      <c r="BP133" s="1152"/>
      <c r="BQ133" s="1153"/>
      <c r="BR133" s="39" t="s">
        <v>143</v>
      </c>
      <c r="BS133" s="457"/>
      <c r="BT133" s="457"/>
      <c r="BU133" s="457"/>
      <c r="BV133" s="457"/>
      <c r="BW133" s="457"/>
      <c r="BX133" s="457"/>
      <c r="BY133" s="457"/>
      <c r="BZ133" s="471"/>
      <c r="CA133" s="376"/>
      <c r="CB133" s="376"/>
      <c r="CC133" s="376"/>
      <c r="CD133" s="376"/>
      <c r="CE133" s="376"/>
      <c r="CF133" s="376"/>
      <c r="CG133" s="376"/>
      <c r="CH133" s="376"/>
      <c r="CI133" s="376"/>
      <c r="CJ133" s="376"/>
      <c r="CK133" s="376"/>
      <c r="CL133" s="376"/>
      <c r="CM133" s="376"/>
      <c r="CN133" s="376"/>
      <c r="CO133" s="376"/>
      <c r="CP133" s="376"/>
      <c r="CQ133" s="376"/>
      <c r="CR133" s="376"/>
      <c r="CS133" s="376"/>
      <c r="CT133" s="376"/>
      <c r="CU133" s="376"/>
      <c r="CV133" s="376"/>
      <c r="CW133" s="376"/>
      <c r="CX133" s="376"/>
      <c r="CY133" s="376"/>
      <c r="CZ133" s="376"/>
    </row>
    <row r="134" s="984" customFormat="true" ht="12.75" x14ac:dyDescent="0.2">
      <c r="A134" s="364" t="s">
        <v>69</v>
      </c>
      <c r="B134" s="406"/>
      <c r="C134" s="448" t="s">
        <v>0</v>
      </c>
      <c r="D134" s="642" t="s">
        <v>1</v>
      </c>
      <c r="E134" s="642" t="s">
        <v>2</v>
      </c>
      <c r="F134" s="642" t="s">
        <v>3</v>
      </c>
      <c r="G134" s="643" t="s">
        <v>4</v>
      </c>
      <c r="H134" s="411" t="s">
        <v>0</v>
      </c>
      <c r="I134" s="646" t="s">
        <v>1</v>
      </c>
      <c r="J134" s="646" t="s">
        <v>2</v>
      </c>
      <c r="K134" s="646" t="s">
        <v>3</v>
      </c>
      <c r="L134" s="647" t="s">
        <v>4</v>
      </c>
      <c r="M134" s="412" t="s">
        <v>0</v>
      </c>
      <c r="N134" s="646" t="s">
        <v>1</v>
      </c>
      <c r="O134" s="646" t="s">
        <v>2</v>
      </c>
      <c r="P134" s="646" t="s">
        <v>3</v>
      </c>
      <c r="Q134" s="640" t="s">
        <v>4</v>
      </c>
      <c r="R134" s="411" t="s">
        <v>160</v>
      </c>
      <c r="S134" s="646" t="s">
        <v>161</v>
      </c>
      <c r="T134" s="646" t="s">
        <v>162</v>
      </c>
      <c r="U134" s="646" t="s">
        <v>163</v>
      </c>
      <c r="V134" s="646" t="s">
        <v>164</v>
      </c>
      <c r="W134" s="646" t="s">
        <v>165</v>
      </c>
      <c r="X134" s="646" t="s">
        <v>166</v>
      </c>
      <c r="Y134" s="646" t="s">
        <v>167</v>
      </c>
      <c r="Z134" s="647" t="s">
        <v>168</v>
      </c>
      <c r="AA134" s="924"/>
      <c r="AB134" s="924"/>
      <c r="AC134" s="924"/>
      <c r="AD134" s="924"/>
      <c r="AE134" s="924"/>
      <c r="AF134" s="924"/>
      <c r="AG134" s="924"/>
      <c r="AH134" s="924"/>
      <c r="AI134" s="924"/>
      <c r="AJ134" s="924"/>
      <c r="AK134" s="924"/>
      <c r="AL134" s="924"/>
      <c r="AM134" s="924"/>
      <c r="AN134" s="924"/>
      <c r="AO134" s="924"/>
      <c r="AP134" s="924"/>
      <c r="AQ134" s="924"/>
      <c r="AR134" s="924"/>
      <c r="AS134" s="924"/>
      <c r="AT134" s="924"/>
      <c r="AU134" s="924"/>
      <c r="AV134" s="924"/>
      <c r="AW134" s="924"/>
      <c r="AX134" s="924"/>
      <c r="AY134" s="924"/>
      <c r="AZ134" s="377"/>
      <c r="BA134" s="364" t="s">
        <v>117</v>
      </c>
      <c r="BB134" s="363"/>
      <c r="BC134" s="488" t="s">
        <v>0</v>
      </c>
      <c r="BD134" s="616" t="s">
        <v>1</v>
      </c>
      <c r="BE134" s="616" t="s">
        <v>2</v>
      </c>
      <c r="BF134" s="616" t="s">
        <v>3</v>
      </c>
      <c r="BG134" s="489" t="s">
        <v>4</v>
      </c>
      <c r="BH134" s="488" t="s">
        <v>0</v>
      </c>
      <c r="BI134" s="616" t="s">
        <v>1</v>
      </c>
      <c r="BJ134" s="616" t="s">
        <v>2</v>
      </c>
      <c r="BK134" s="616" t="s">
        <v>3</v>
      </c>
      <c r="BL134" s="489" t="s">
        <v>4</v>
      </c>
      <c r="BM134" s="488" t="s">
        <v>0</v>
      </c>
      <c r="BN134" s="616" t="s">
        <v>1</v>
      </c>
      <c r="BO134" s="616" t="s">
        <v>2</v>
      </c>
      <c r="BP134" s="616" t="s">
        <v>3</v>
      </c>
      <c r="BQ134" s="489" t="s">
        <v>4</v>
      </c>
      <c r="BR134" s="488" t="s">
        <v>160</v>
      </c>
      <c r="BS134" s="616" t="s">
        <v>161</v>
      </c>
      <c r="BT134" s="616" t="s">
        <v>162</v>
      </c>
      <c r="BU134" s="616" t="s">
        <v>163</v>
      </c>
      <c r="BV134" s="616" t="s">
        <v>164</v>
      </c>
      <c r="BW134" s="616" t="s">
        <v>165</v>
      </c>
      <c r="BX134" s="616" t="s">
        <v>166</v>
      </c>
      <c r="BY134" s="617" t="s">
        <v>167</v>
      </c>
      <c r="BZ134" s="617" t="s">
        <v>168</v>
      </c>
      <c r="CA134" s="992"/>
      <c r="CB134" s="992"/>
      <c r="CC134" s="992"/>
      <c r="CD134" s="992"/>
      <c r="CE134" s="992"/>
      <c r="CF134" s="992"/>
      <c r="CG134" s="992"/>
      <c r="CH134" s="992"/>
      <c r="CI134" s="992"/>
      <c r="CJ134" s="992"/>
      <c r="CK134" s="992"/>
      <c r="CL134" s="992"/>
      <c r="CM134" s="992"/>
      <c r="CN134" s="992"/>
      <c r="CO134" s="992"/>
      <c r="CP134" s="992"/>
      <c r="CQ134" s="992"/>
      <c r="CR134" s="992"/>
      <c r="CS134" s="992"/>
      <c r="CT134" s="992"/>
      <c r="CU134" s="992"/>
      <c r="CV134" s="992"/>
      <c r="CW134" s="992"/>
      <c r="CX134" s="992"/>
      <c r="CY134" s="992"/>
      <c r="CZ134" s="992"/>
    </row>
    <row r="135" s="984" customFormat="true" ht="15" customHeight="true" x14ac:dyDescent="0.2">
      <c r="A135" s="1154" t="s">
        <v>45</v>
      </c>
      <c r="B135" s="408" t="s">
        <v>44</v>
      </c>
      <c r="C135" s="160">
        <v>6.3929118062906867E-2</v>
      </c>
      <c r="D135" s="159">
        <v>0</v>
      </c>
      <c r="E135" s="159">
        <v>0</v>
      </c>
      <c r="F135" s="159">
        <v>5.6086198438868202E-3</v>
      </c>
      <c r="G135" s="158">
        <v>7.4415243505939674</v>
      </c>
      <c r="H135" s="157">
        <v>2.5861605704319394E-2</v>
      </c>
      <c r="I135" s="159">
        <v>0.16373458412141895</v>
      </c>
      <c r="J135" s="159">
        <v>0.24606177299159024</v>
      </c>
      <c r="K135" s="159">
        <v>4.9807977651108715</v>
      </c>
      <c r="L135" s="156">
        <v>28.461842803476511</v>
      </c>
      <c r="M135" s="160">
        <v>8.1608940969019092E-2</v>
      </c>
      <c r="N135" s="159">
        <v>0</v>
      </c>
      <c r="O135" s="159">
        <v>0</v>
      </c>
      <c r="P135" s="159">
        <v>0</v>
      </c>
      <c r="Q135" s="158">
        <v>0.12554587383728813</v>
      </c>
      <c r="R135" s="157">
        <v>9.7960640924637197</v>
      </c>
      <c r="S135" s="100" t="s">
        <v>35</v>
      </c>
      <c r="T135" s="159">
        <v>0.41474413835945484</v>
      </c>
      <c r="U135" s="100" t="s">
        <v>35</v>
      </c>
      <c r="V135" s="159">
        <v>1.4762081036989274</v>
      </c>
      <c r="W135" s="159">
        <v>8.2490044908462595E-2</v>
      </c>
      <c r="X135" s="159">
        <v>3.7720483169950948E-2</v>
      </c>
      <c r="Y135" s="159">
        <v>0.11162662230448242</v>
      </c>
      <c r="Z135" s="91" t="s">
        <v>35</v>
      </c>
      <c r="AA135" s="924"/>
      <c r="AB135" s="924"/>
      <c r="AC135" s="924"/>
      <c r="AD135" s="924"/>
      <c r="AE135" s="924"/>
      <c r="AF135" s="924"/>
      <c r="AG135" s="924"/>
      <c r="AH135" s="924"/>
      <c r="AI135" s="924"/>
      <c r="AJ135" s="924"/>
      <c r="AK135" s="924"/>
      <c r="AL135" s="924"/>
      <c r="AM135" s="924"/>
      <c r="AN135" s="924"/>
      <c r="AO135" s="924"/>
      <c r="AP135" s="924"/>
      <c r="AQ135" s="924"/>
      <c r="AR135" s="924"/>
      <c r="AS135" s="924"/>
      <c r="AT135" s="924"/>
      <c r="AU135" s="924"/>
      <c r="AV135" s="924"/>
      <c r="AW135" s="924"/>
      <c r="AX135" s="924"/>
      <c r="AY135" s="924"/>
      <c r="AZ135" s="377"/>
      <c r="BA135" s="1181" t="s">
        <v>45</v>
      </c>
      <c r="BB135" s="652" t="s">
        <v>44</v>
      </c>
      <c r="BC135" s="90" t="s">
        <v>35</v>
      </c>
      <c r="BD135" s="86" t="s">
        <v>35</v>
      </c>
      <c r="BE135" s="86" t="s">
        <v>35</v>
      </c>
      <c r="BF135" s="86" t="s">
        <v>35</v>
      </c>
      <c r="BG135" s="81" t="s">
        <v>35</v>
      </c>
      <c r="BH135" s="90" t="s">
        <v>35</v>
      </c>
      <c r="BI135" s="86" t="s">
        <v>35</v>
      </c>
      <c r="BJ135" s="86" t="s">
        <v>35</v>
      </c>
      <c r="BK135" s="86" t="s">
        <v>35</v>
      </c>
      <c r="BL135" s="81" t="s">
        <v>35</v>
      </c>
      <c r="BM135" s="90" t="s">
        <v>35</v>
      </c>
      <c r="BN135" s="86" t="s">
        <v>35</v>
      </c>
      <c r="BO135" s="86" t="s">
        <v>35</v>
      </c>
      <c r="BP135" s="86" t="s">
        <v>35</v>
      </c>
      <c r="BQ135" s="81" t="s">
        <v>35</v>
      </c>
      <c r="BR135" s="90" t="s">
        <v>35</v>
      </c>
      <c r="BS135" s="86" t="s">
        <v>35</v>
      </c>
      <c r="BT135" s="86" t="s">
        <v>35</v>
      </c>
      <c r="BU135" s="86" t="s">
        <v>35</v>
      </c>
      <c r="BV135" s="86" t="s">
        <v>35</v>
      </c>
      <c r="BW135" s="86" t="s">
        <v>35</v>
      </c>
      <c r="BX135" s="86" t="s">
        <v>35</v>
      </c>
      <c r="BY135" s="74" t="s">
        <v>35</v>
      </c>
      <c r="BZ135" s="74" t="s">
        <v>35</v>
      </c>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row>
    <row r="136" s="984" customFormat="true" ht="15" customHeight="true" x14ac:dyDescent="0.2">
      <c r="A136" s="1155"/>
      <c r="B136" s="409" t="s">
        <v>43</v>
      </c>
      <c r="C136" s="155">
        <v>1.3779040607157922</v>
      </c>
      <c r="D136" s="154">
        <v>1.315276120851661</v>
      </c>
      <c r="E136" s="154">
        <v>1.2573716817229326</v>
      </c>
      <c r="F136" s="154">
        <v>1.1138595308278065</v>
      </c>
      <c r="G136" s="153">
        <v>4.258105105333998</v>
      </c>
      <c r="H136" s="152">
        <v>2.2903981253951931</v>
      </c>
      <c r="I136" s="154">
        <v>2.6139234174891959</v>
      </c>
      <c r="J136" s="154">
        <v>2.9758076433258425</v>
      </c>
      <c r="K136" s="154">
        <v>1.9238826927835633</v>
      </c>
      <c r="L136" s="151">
        <v>11.265129415610339</v>
      </c>
      <c r="M136" s="155">
        <v>1.0701741433881184</v>
      </c>
      <c r="N136" s="154">
        <v>1.3255328833898448</v>
      </c>
      <c r="O136" s="154">
        <v>1.2717089558993175</v>
      </c>
      <c r="P136" s="154">
        <v>1.1837664151077167</v>
      </c>
      <c r="Q136" s="153">
        <v>1.2170556675904489</v>
      </c>
      <c r="R136" s="152">
        <v>6.3263343278585076</v>
      </c>
      <c r="S136" s="102" t="s">
        <v>35</v>
      </c>
      <c r="T136" s="154">
        <v>0.75389877975393516</v>
      </c>
      <c r="U136" s="102" t="s">
        <v>35</v>
      </c>
      <c r="V136" s="154">
        <v>0.69649318398648397</v>
      </c>
      <c r="W136" s="154">
        <v>1.453732639185265</v>
      </c>
      <c r="X136" s="154">
        <v>1.0051742469904061</v>
      </c>
      <c r="Y136" s="154">
        <v>2.326748248558582</v>
      </c>
      <c r="Z136" s="93" t="s">
        <v>35</v>
      </c>
      <c r="AA136" s="924"/>
      <c r="AB136" s="924"/>
      <c r="AC136" s="924"/>
      <c r="AD136" s="924"/>
      <c r="AE136" s="924"/>
      <c r="AF136" s="924"/>
      <c r="AG136" s="924"/>
      <c r="AH136" s="924"/>
      <c r="AI136" s="924"/>
      <c r="AJ136" s="924"/>
      <c r="AK136" s="924"/>
      <c r="AL136" s="924"/>
      <c r="AM136" s="924"/>
      <c r="AN136" s="924"/>
      <c r="AO136" s="924"/>
      <c r="AP136" s="924"/>
      <c r="AQ136" s="924"/>
      <c r="AR136" s="924"/>
      <c r="AS136" s="924"/>
      <c r="AT136" s="924"/>
      <c r="AU136" s="924"/>
      <c r="AV136" s="924"/>
      <c r="AW136" s="924"/>
      <c r="AX136" s="924"/>
      <c r="AY136" s="924"/>
      <c r="AZ136" s="377"/>
      <c r="BA136" s="1182"/>
      <c r="BB136" s="651" t="s">
        <v>43</v>
      </c>
      <c r="BC136" s="89" t="s">
        <v>35</v>
      </c>
      <c r="BD136" s="85" t="s">
        <v>35</v>
      </c>
      <c r="BE136" s="85" t="s">
        <v>35</v>
      </c>
      <c r="BF136" s="85" t="s">
        <v>35</v>
      </c>
      <c r="BG136" s="80" t="s">
        <v>35</v>
      </c>
      <c r="BH136" s="89" t="s">
        <v>35</v>
      </c>
      <c r="BI136" s="85" t="s">
        <v>35</v>
      </c>
      <c r="BJ136" s="85" t="s">
        <v>35</v>
      </c>
      <c r="BK136" s="85" t="s">
        <v>35</v>
      </c>
      <c r="BL136" s="80" t="s">
        <v>35</v>
      </c>
      <c r="BM136" s="89" t="s">
        <v>35</v>
      </c>
      <c r="BN136" s="85" t="s">
        <v>35</v>
      </c>
      <c r="BO136" s="85" t="s">
        <v>35</v>
      </c>
      <c r="BP136" s="85" t="s">
        <v>35</v>
      </c>
      <c r="BQ136" s="80" t="s">
        <v>35</v>
      </c>
      <c r="BR136" s="89" t="s">
        <v>35</v>
      </c>
      <c r="BS136" s="85" t="s">
        <v>35</v>
      </c>
      <c r="BT136" s="85" t="s">
        <v>35</v>
      </c>
      <c r="BU136" s="85" t="s">
        <v>35</v>
      </c>
      <c r="BV136" s="85" t="s">
        <v>35</v>
      </c>
      <c r="BW136" s="85" t="s">
        <v>35</v>
      </c>
      <c r="BX136" s="85" t="s">
        <v>35</v>
      </c>
      <c r="BY136" s="73" t="s">
        <v>35</v>
      </c>
      <c r="BZ136" s="73" t="s">
        <v>35</v>
      </c>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row>
    <row r="137" s="984" customFormat="true" ht="15" customHeight="true" x14ac:dyDescent="0.2">
      <c r="A137" s="1155"/>
      <c r="B137" s="409" t="s">
        <v>42</v>
      </c>
      <c r="C137" s="155">
        <v>14.483893632871187</v>
      </c>
      <c r="D137" s="154">
        <v>19.50024570114585</v>
      </c>
      <c r="E137" s="154">
        <v>25.494847519521297</v>
      </c>
      <c r="F137" s="154">
        <v>52.719140424277853</v>
      </c>
      <c r="G137" s="153">
        <v>79.370016359566293</v>
      </c>
      <c r="H137" s="152">
        <v>64.77658155785096</v>
      </c>
      <c r="I137" s="154">
        <v>79.506005363158422</v>
      </c>
      <c r="J137" s="154">
        <v>87.849915046800234</v>
      </c>
      <c r="K137" s="154">
        <v>88.617491529469547</v>
      </c>
      <c r="L137" s="151">
        <v>56.564145851881733</v>
      </c>
      <c r="M137" s="155">
        <v>14.583007135684786</v>
      </c>
      <c r="N137" s="154">
        <v>16.347312238219025</v>
      </c>
      <c r="O137" s="154">
        <v>20.891734548684386</v>
      </c>
      <c r="P137" s="154">
        <v>28.879696724742736</v>
      </c>
      <c r="Q137" s="153">
        <v>59.422144951781185</v>
      </c>
      <c r="R137" s="152">
        <v>74.691499244327915</v>
      </c>
      <c r="S137" s="102" t="s">
        <v>35</v>
      </c>
      <c r="T137" s="154">
        <v>40.460579809303184</v>
      </c>
      <c r="U137" s="102" t="s">
        <v>35</v>
      </c>
      <c r="V137" s="154">
        <v>37.231734703041461</v>
      </c>
      <c r="W137" s="154">
        <v>22.156884925341256</v>
      </c>
      <c r="X137" s="154">
        <v>33.952541504608597</v>
      </c>
      <c r="Y137" s="154">
        <v>32.807252577001009</v>
      </c>
      <c r="Z137" s="93" t="s">
        <v>35</v>
      </c>
      <c r="AA137" s="924"/>
      <c r="AB137" s="924"/>
      <c r="AC137" s="924"/>
      <c r="AD137" s="924"/>
      <c r="AE137" s="924"/>
      <c r="AF137" s="924"/>
      <c r="AG137" s="924"/>
      <c r="AH137" s="924"/>
      <c r="AI137" s="924"/>
      <c r="AJ137" s="924"/>
      <c r="AK137" s="924"/>
      <c r="AL137" s="924"/>
      <c r="AM137" s="924"/>
      <c r="AN137" s="924"/>
      <c r="AO137" s="924"/>
      <c r="AP137" s="924"/>
      <c r="AQ137" s="924"/>
      <c r="AR137" s="924"/>
      <c r="AS137" s="924"/>
      <c r="AT137" s="924"/>
      <c r="AU137" s="924"/>
      <c r="AV137" s="924"/>
      <c r="AW137" s="924"/>
      <c r="AX137" s="924"/>
      <c r="AY137" s="924"/>
      <c r="AZ137" s="377"/>
      <c r="BA137" s="1182"/>
      <c r="BB137" s="651" t="s">
        <v>42</v>
      </c>
      <c r="BC137" s="89" t="s">
        <v>35</v>
      </c>
      <c r="BD137" s="85" t="s">
        <v>35</v>
      </c>
      <c r="BE137" s="85" t="s">
        <v>35</v>
      </c>
      <c r="BF137" s="85" t="s">
        <v>35</v>
      </c>
      <c r="BG137" s="80" t="s">
        <v>35</v>
      </c>
      <c r="BH137" s="89" t="s">
        <v>35</v>
      </c>
      <c r="BI137" s="85" t="s">
        <v>35</v>
      </c>
      <c r="BJ137" s="85" t="s">
        <v>35</v>
      </c>
      <c r="BK137" s="85" t="s">
        <v>35</v>
      </c>
      <c r="BL137" s="80" t="s">
        <v>35</v>
      </c>
      <c r="BM137" s="89" t="s">
        <v>35</v>
      </c>
      <c r="BN137" s="85" t="s">
        <v>35</v>
      </c>
      <c r="BO137" s="85" t="s">
        <v>35</v>
      </c>
      <c r="BP137" s="85" t="s">
        <v>35</v>
      </c>
      <c r="BQ137" s="80" t="s">
        <v>35</v>
      </c>
      <c r="BR137" s="89" t="s">
        <v>35</v>
      </c>
      <c r="BS137" s="85" t="s">
        <v>35</v>
      </c>
      <c r="BT137" s="85" t="s">
        <v>35</v>
      </c>
      <c r="BU137" s="85" t="s">
        <v>35</v>
      </c>
      <c r="BV137" s="85" t="s">
        <v>35</v>
      </c>
      <c r="BW137" s="85" t="s">
        <v>35</v>
      </c>
      <c r="BX137" s="85" t="s">
        <v>35</v>
      </c>
      <c r="BY137" s="73" t="s">
        <v>35</v>
      </c>
      <c r="BZ137" s="73" t="s">
        <v>35</v>
      </c>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row>
    <row r="138" s="984" customFormat="true" ht="15" customHeight="true" x14ac:dyDescent="0.2">
      <c r="A138" s="1155"/>
      <c r="B138" s="409" t="s">
        <v>41</v>
      </c>
      <c r="C138" s="155">
        <v>60.403256701637098</v>
      </c>
      <c r="D138" s="154">
        <v>62.932728715612839</v>
      </c>
      <c r="E138" s="154">
        <v>62.713294421036316</v>
      </c>
      <c r="F138" s="154">
        <v>42.436074665022005</v>
      </c>
      <c r="G138" s="153">
        <v>8.8317841908919164</v>
      </c>
      <c r="H138" s="152">
        <v>30.913346534324827</v>
      </c>
      <c r="I138" s="154">
        <v>16.894984550474479</v>
      </c>
      <c r="J138" s="154">
        <v>8.6729994262564087</v>
      </c>
      <c r="K138" s="154">
        <v>4.4128299774288466</v>
      </c>
      <c r="L138" s="151">
        <v>3.7088819290313402</v>
      </c>
      <c r="M138" s="155">
        <v>58.8623615330891</v>
      </c>
      <c r="N138" s="154">
        <v>64.525462888077215</v>
      </c>
      <c r="O138" s="154">
        <v>63.904378770362101</v>
      </c>
      <c r="P138" s="154">
        <v>61.156757587318836</v>
      </c>
      <c r="Q138" s="153">
        <v>36.706708241309123</v>
      </c>
      <c r="R138" s="152">
        <v>8.7917636173131246</v>
      </c>
      <c r="S138" s="102" t="s">
        <v>35</v>
      </c>
      <c r="T138" s="154">
        <v>53.805998938857712</v>
      </c>
      <c r="U138" s="102" t="s">
        <v>35</v>
      </c>
      <c r="V138" s="154">
        <v>53.498423658262382</v>
      </c>
      <c r="W138" s="154">
        <v>38.440887493819922</v>
      </c>
      <c r="X138" s="154">
        <v>52.388129132342343</v>
      </c>
      <c r="Y138" s="154">
        <v>57.846842655803499</v>
      </c>
      <c r="Z138" s="93" t="s">
        <v>35</v>
      </c>
      <c r="AA138" s="924"/>
      <c r="AB138" s="924"/>
      <c r="AC138" s="924"/>
      <c r="AD138" s="924"/>
      <c r="AE138" s="924"/>
      <c r="AF138" s="924"/>
      <c r="AG138" s="924"/>
      <c r="AH138" s="924"/>
      <c r="AI138" s="924"/>
      <c r="AJ138" s="924"/>
      <c r="AK138" s="924"/>
      <c r="AL138" s="924"/>
      <c r="AM138" s="924"/>
      <c r="AN138" s="924"/>
      <c r="AO138" s="924"/>
      <c r="AP138" s="924"/>
      <c r="AQ138" s="924"/>
      <c r="AR138" s="924"/>
      <c r="AS138" s="924"/>
      <c r="AT138" s="924"/>
      <c r="AU138" s="924"/>
      <c r="AV138" s="924"/>
      <c r="AW138" s="924"/>
      <c r="AX138" s="924"/>
      <c r="AY138" s="924"/>
      <c r="AZ138" s="377"/>
      <c r="BA138" s="1182"/>
      <c r="BB138" s="651" t="s">
        <v>41</v>
      </c>
      <c r="BC138" s="89" t="s">
        <v>35</v>
      </c>
      <c r="BD138" s="85" t="s">
        <v>35</v>
      </c>
      <c r="BE138" s="85" t="s">
        <v>35</v>
      </c>
      <c r="BF138" s="85" t="s">
        <v>35</v>
      </c>
      <c r="BG138" s="80" t="s">
        <v>35</v>
      </c>
      <c r="BH138" s="89" t="s">
        <v>35</v>
      </c>
      <c r="BI138" s="85" t="s">
        <v>35</v>
      </c>
      <c r="BJ138" s="85" t="s">
        <v>35</v>
      </c>
      <c r="BK138" s="85" t="s">
        <v>35</v>
      </c>
      <c r="BL138" s="80" t="s">
        <v>35</v>
      </c>
      <c r="BM138" s="89" t="s">
        <v>35</v>
      </c>
      <c r="BN138" s="85" t="s">
        <v>35</v>
      </c>
      <c r="BO138" s="85" t="s">
        <v>35</v>
      </c>
      <c r="BP138" s="85" t="s">
        <v>35</v>
      </c>
      <c r="BQ138" s="80" t="s">
        <v>35</v>
      </c>
      <c r="BR138" s="89" t="s">
        <v>35</v>
      </c>
      <c r="BS138" s="85" t="s">
        <v>35</v>
      </c>
      <c r="BT138" s="85" t="s">
        <v>35</v>
      </c>
      <c r="BU138" s="85" t="s">
        <v>35</v>
      </c>
      <c r="BV138" s="85" t="s">
        <v>35</v>
      </c>
      <c r="BW138" s="85" t="s">
        <v>35</v>
      </c>
      <c r="BX138" s="85" t="s">
        <v>35</v>
      </c>
      <c r="BY138" s="73" t="s">
        <v>35</v>
      </c>
      <c r="BZ138" s="73" t="s">
        <v>35</v>
      </c>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row>
    <row r="139" s="984" customFormat="true" ht="15" customHeight="true" x14ac:dyDescent="0.2">
      <c r="A139" s="1155"/>
      <c r="B139" s="409" t="s">
        <v>19</v>
      </c>
      <c r="C139" s="155">
        <v>23.671016486713061</v>
      </c>
      <c r="D139" s="154">
        <v>16.251749462389601</v>
      </c>
      <c r="E139" s="154">
        <v>10.534486377719311</v>
      </c>
      <c r="F139" s="154">
        <v>3.7253167600283752</v>
      </c>
      <c r="G139" s="153">
        <v>9.8569993613913956E-2</v>
      </c>
      <c r="H139" s="152">
        <v>1.9938121767246983</v>
      </c>
      <c r="I139" s="154">
        <v>0.8213520847565442</v>
      </c>
      <c r="J139" s="154">
        <v>0.25521611062590882</v>
      </c>
      <c r="K139" s="154">
        <v>6.4998035207176341E-2</v>
      </c>
      <c r="L139" s="151">
        <v>0</v>
      </c>
      <c r="M139" s="155">
        <v>25.402848246868974</v>
      </c>
      <c r="N139" s="154">
        <v>17.801691990313994</v>
      </c>
      <c r="O139" s="154">
        <v>13.9321777250543</v>
      </c>
      <c r="P139" s="154">
        <v>8.7797792728306696</v>
      </c>
      <c r="Q139" s="153">
        <v>2.5285452654817759</v>
      </c>
      <c r="R139" s="152">
        <v>0.39433871803668225</v>
      </c>
      <c r="S139" s="102" t="s">
        <v>35</v>
      </c>
      <c r="T139" s="154">
        <v>4.5647783337255081</v>
      </c>
      <c r="U139" s="102" t="s">
        <v>35</v>
      </c>
      <c r="V139" s="154">
        <v>7.0971403510105686</v>
      </c>
      <c r="W139" s="154">
        <v>37.866004896745309</v>
      </c>
      <c r="X139" s="154">
        <v>12.61643463288874</v>
      </c>
      <c r="Y139" s="154">
        <v>6.9075298963328242</v>
      </c>
      <c r="Z139" s="93" t="s">
        <v>35</v>
      </c>
      <c r="AA139" s="924"/>
      <c r="AB139" s="924"/>
      <c r="AC139" s="924"/>
      <c r="AD139" s="924"/>
      <c r="AE139" s="924"/>
      <c r="AF139" s="924"/>
      <c r="AG139" s="924"/>
      <c r="AH139" s="924"/>
      <c r="AI139" s="924"/>
      <c r="AJ139" s="924"/>
      <c r="AK139" s="924"/>
      <c r="AL139" s="924"/>
      <c r="AM139" s="924"/>
      <c r="AN139" s="924"/>
      <c r="AO139" s="924"/>
      <c r="AP139" s="924"/>
      <c r="AQ139" s="924"/>
      <c r="AR139" s="924"/>
      <c r="AS139" s="924"/>
      <c r="AT139" s="924"/>
      <c r="AU139" s="924"/>
      <c r="AV139" s="924"/>
      <c r="AW139" s="924"/>
      <c r="AX139" s="924"/>
      <c r="AY139" s="924"/>
      <c r="AZ139" s="377"/>
      <c r="BA139" s="1182"/>
      <c r="BB139" s="651" t="s">
        <v>19</v>
      </c>
      <c r="BC139" s="89" t="s">
        <v>35</v>
      </c>
      <c r="BD139" s="85" t="s">
        <v>35</v>
      </c>
      <c r="BE139" s="85" t="s">
        <v>35</v>
      </c>
      <c r="BF139" s="85" t="s">
        <v>35</v>
      </c>
      <c r="BG139" s="80" t="s">
        <v>35</v>
      </c>
      <c r="BH139" s="89" t="s">
        <v>35</v>
      </c>
      <c r="BI139" s="85" t="s">
        <v>35</v>
      </c>
      <c r="BJ139" s="85" t="s">
        <v>35</v>
      </c>
      <c r="BK139" s="85" t="s">
        <v>35</v>
      </c>
      <c r="BL139" s="80" t="s">
        <v>35</v>
      </c>
      <c r="BM139" s="89" t="s">
        <v>35</v>
      </c>
      <c r="BN139" s="85" t="s">
        <v>35</v>
      </c>
      <c r="BO139" s="85" t="s">
        <v>35</v>
      </c>
      <c r="BP139" s="85" t="s">
        <v>35</v>
      </c>
      <c r="BQ139" s="80" t="s">
        <v>35</v>
      </c>
      <c r="BR139" s="89" t="s">
        <v>35</v>
      </c>
      <c r="BS139" s="85" t="s">
        <v>35</v>
      </c>
      <c r="BT139" s="85" t="s">
        <v>35</v>
      </c>
      <c r="BU139" s="85" t="s">
        <v>35</v>
      </c>
      <c r="BV139" s="85" t="s">
        <v>35</v>
      </c>
      <c r="BW139" s="85" t="s">
        <v>35</v>
      </c>
      <c r="BX139" s="85" t="s">
        <v>35</v>
      </c>
      <c r="BY139" s="73" t="s">
        <v>35</v>
      </c>
      <c r="BZ139" s="73" t="s">
        <v>35</v>
      </c>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row>
    <row r="140" s="339" customFormat="true" ht="15" customHeight="true" x14ac:dyDescent="0.2">
      <c r="A140" s="1155" t="s">
        <v>107</v>
      </c>
      <c r="B140" s="409" t="s">
        <v>64</v>
      </c>
      <c r="C140" s="105" t="s">
        <v>35</v>
      </c>
      <c r="D140" s="102" t="s">
        <v>35</v>
      </c>
      <c r="E140" s="102" t="s">
        <v>35</v>
      </c>
      <c r="F140" s="102" t="s">
        <v>35</v>
      </c>
      <c r="G140" s="99" t="s">
        <v>35</v>
      </c>
      <c r="H140" s="96" t="s">
        <v>35</v>
      </c>
      <c r="I140" s="102" t="s">
        <v>35</v>
      </c>
      <c r="J140" s="102" t="s">
        <v>35</v>
      </c>
      <c r="K140" s="102" t="s">
        <v>35</v>
      </c>
      <c r="L140" s="93" t="s">
        <v>35</v>
      </c>
      <c r="M140" s="105" t="s">
        <v>35</v>
      </c>
      <c r="N140" s="102" t="s">
        <v>35</v>
      </c>
      <c r="O140" s="102" t="s">
        <v>35</v>
      </c>
      <c r="P140" s="102" t="s">
        <v>35</v>
      </c>
      <c r="Q140" s="99" t="s">
        <v>35</v>
      </c>
      <c r="R140" s="96" t="s">
        <v>35</v>
      </c>
      <c r="S140" s="102" t="s">
        <v>35</v>
      </c>
      <c r="T140" s="102" t="s">
        <v>35</v>
      </c>
      <c r="U140" s="102" t="s">
        <v>35</v>
      </c>
      <c r="V140" s="102" t="s">
        <v>35</v>
      </c>
      <c r="W140" s="102" t="s">
        <v>35</v>
      </c>
      <c r="X140" s="102" t="s">
        <v>35</v>
      </c>
      <c r="Y140" s="102" t="s">
        <v>35</v>
      </c>
      <c r="Z140" s="93" t="s">
        <v>35</v>
      </c>
      <c r="AA140" s="30"/>
      <c r="AB140" s="30"/>
      <c r="AC140" s="30"/>
      <c r="AD140" s="30"/>
      <c r="AE140" s="30"/>
      <c r="AF140" s="30"/>
      <c r="AG140" s="30"/>
      <c r="AH140" s="30"/>
      <c r="AI140" s="30"/>
      <c r="AJ140" s="30"/>
      <c r="AK140" s="30"/>
      <c r="AL140" s="30"/>
      <c r="AM140" s="30"/>
      <c r="AN140" s="30"/>
      <c r="AO140" s="30"/>
      <c r="AP140" s="30"/>
      <c r="AQ140" s="30"/>
      <c r="AR140" s="30"/>
      <c r="AS140" s="30"/>
      <c r="AT140" s="30"/>
      <c r="AU140" s="30"/>
      <c r="AV140" s="30"/>
      <c r="AW140" s="30"/>
      <c r="AX140" s="30"/>
      <c r="AY140" s="30"/>
      <c r="AZ140" s="376"/>
      <c r="BA140" s="1182" t="s">
        <v>107</v>
      </c>
      <c r="BB140" s="651" t="s">
        <v>64</v>
      </c>
      <c r="BC140" s="89" t="s">
        <v>35</v>
      </c>
      <c r="BD140" s="85" t="s">
        <v>35</v>
      </c>
      <c r="BE140" s="85" t="s">
        <v>35</v>
      </c>
      <c r="BF140" s="85" t="s">
        <v>35</v>
      </c>
      <c r="BG140" s="80" t="s">
        <v>35</v>
      </c>
      <c r="BH140" s="89" t="s">
        <v>35</v>
      </c>
      <c r="BI140" s="85" t="s">
        <v>35</v>
      </c>
      <c r="BJ140" s="85" t="s">
        <v>35</v>
      </c>
      <c r="BK140" s="85" t="s">
        <v>35</v>
      </c>
      <c r="BL140" s="80" t="s">
        <v>35</v>
      </c>
      <c r="BM140" s="89" t="s">
        <v>35</v>
      </c>
      <c r="BN140" s="85" t="s">
        <v>35</v>
      </c>
      <c r="BO140" s="85" t="s">
        <v>35</v>
      </c>
      <c r="BP140" s="85" t="s">
        <v>35</v>
      </c>
      <c r="BQ140" s="80" t="s">
        <v>35</v>
      </c>
      <c r="BR140" s="89" t="s">
        <v>35</v>
      </c>
      <c r="BS140" s="85" t="s">
        <v>35</v>
      </c>
      <c r="BT140" s="85" t="s">
        <v>35</v>
      </c>
      <c r="BU140" s="85" t="s">
        <v>35</v>
      </c>
      <c r="BV140" s="85" t="s">
        <v>35</v>
      </c>
      <c r="BW140" s="85" t="s">
        <v>35</v>
      </c>
      <c r="BX140" s="85" t="s">
        <v>35</v>
      </c>
      <c r="BY140" s="73" t="s">
        <v>35</v>
      </c>
      <c r="BZ140" s="73" t="s">
        <v>35</v>
      </c>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row>
    <row r="141" s="339" customFormat="true" ht="15" customHeight="true" x14ac:dyDescent="0.2">
      <c r="A141" s="1155"/>
      <c r="B141" s="409" t="s">
        <v>65</v>
      </c>
      <c r="C141" s="105" t="s">
        <v>35</v>
      </c>
      <c r="D141" s="102" t="s">
        <v>35</v>
      </c>
      <c r="E141" s="102" t="s">
        <v>35</v>
      </c>
      <c r="F141" s="102" t="s">
        <v>35</v>
      </c>
      <c r="G141" s="99" t="s">
        <v>35</v>
      </c>
      <c r="H141" s="96" t="s">
        <v>35</v>
      </c>
      <c r="I141" s="102" t="s">
        <v>35</v>
      </c>
      <c r="J141" s="102" t="s">
        <v>35</v>
      </c>
      <c r="K141" s="102" t="s">
        <v>35</v>
      </c>
      <c r="L141" s="93" t="s">
        <v>35</v>
      </c>
      <c r="M141" s="105" t="s">
        <v>35</v>
      </c>
      <c r="N141" s="102" t="s">
        <v>35</v>
      </c>
      <c r="O141" s="102" t="s">
        <v>35</v>
      </c>
      <c r="P141" s="102" t="s">
        <v>35</v>
      </c>
      <c r="Q141" s="99" t="s">
        <v>35</v>
      </c>
      <c r="R141" s="96" t="s">
        <v>35</v>
      </c>
      <c r="S141" s="102" t="s">
        <v>35</v>
      </c>
      <c r="T141" s="102" t="s">
        <v>35</v>
      </c>
      <c r="U141" s="102" t="s">
        <v>35</v>
      </c>
      <c r="V141" s="102" t="s">
        <v>35</v>
      </c>
      <c r="W141" s="102" t="s">
        <v>35</v>
      </c>
      <c r="X141" s="102" t="s">
        <v>35</v>
      </c>
      <c r="Y141" s="102" t="s">
        <v>35</v>
      </c>
      <c r="Z141" s="93" t="s">
        <v>35</v>
      </c>
      <c r="AA141" s="30"/>
      <c r="AB141" s="30"/>
      <c r="AC141" s="30"/>
      <c r="AD141" s="30"/>
      <c r="AE141" s="30"/>
      <c r="AF141" s="30"/>
      <c r="AG141" s="30"/>
      <c r="AH141" s="30"/>
      <c r="AI141" s="30"/>
      <c r="AJ141" s="30"/>
      <c r="AK141" s="30"/>
      <c r="AL141" s="30"/>
      <c r="AM141" s="30"/>
      <c r="AN141" s="30"/>
      <c r="AO141" s="30"/>
      <c r="AP141" s="30"/>
      <c r="AQ141" s="30"/>
      <c r="AR141" s="30"/>
      <c r="AS141" s="30"/>
      <c r="AT141" s="30"/>
      <c r="AU141" s="30"/>
      <c r="AV141" s="30"/>
      <c r="AW141" s="30"/>
      <c r="AX141" s="30"/>
      <c r="AY141" s="30"/>
      <c r="AZ141" s="376"/>
      <c r="BA141" s="1182"/>
      <c r="BB141" s="651" t="s">
        <v>65</v>
      </c>
      <c r="BC141" s="89" t="s">
        <v>35</v>
      </c>
      <c r="BD141" s="85" t="s">
        <v>35</v>
      </c>
      <c r="BE141" s="85" t="s">
        <v>35</v>
      </c>
      <c r="BF141" s="85" t="s">
        <v>35</v>
      </c>
      <c r="BG141" s="80" t="s">
        <v>35</v>
      </c>
      <c r="BH141" s="89" t="s">
        <v>35</v>
      </c>
      <c r="BI141" s="85" t="s">
        <v>35</v>
      </c>
      <c r="BJ141" s="85" t="s">
        <v>35</v>
      </c>
      <c r="BK141" s="85" t="s">
        <v>35</v>
      </c>
      <c r="BL141" s="80" t="s">
        <v>35</v>
      </c>
      <c r="BM141" s="89" t="s">
        <v>35</v>
      </c>
      <c r="BN141" s="85" t="s">
        <v>35</v>
      </c>
      <c r="BO141" s="85" t="s">
        <v>35</v>
      </c>
      <c r="BP141" s="85" t="s">
        <v>35</v>
      </c>
      <c r="BQ141" s="80" t="s">
        <v>35</v>
      </c>
      <c r="BR141" s="89" t="s">
        <v>35</v>
      </c>
      <c r="BS141" s="85" t="s">
        <v>35</v>
      </c>
      <c r="BT141" s="85" t="s">
        <v>35</v>
      </c>
      <c r="BU141" s="85" t="s">
        <v>35</v>
      </c>
      <c r="BV141" s="85" t="s">
        <v>35</v>
      </c>
      <c r="BW141" s="85" t="s">
        <v>35</v>
      </c>
      <c r="BX141" s="85" t="s">
        <v>35</v>
      </c>
      <c r="BY141" s="73" t="s">
        <v>35</v>
      </c>
      <c r="BZ141" s="73" t="s">
        <v>35</v>
      </c>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row>
    <row r="142" s="339" customFormat="true" ht="15" customHeight="true" x14ac:dyDescent="0.2">
      <c r="A142" s="1155"/>
      <c r="B142" s="409" t="s">
        <v>66</v>
      </c>
      <c r="C142" s="105" t="s">
        <v>35</v>
      </c>
      <c r="D142" s="102" t="s">
        <v>35</v>
      </c>
      <c r="E142" s="102" t="s">
        <v>35</v>
      </c>
      <c r="F142" s="102" t="s">
        <v>35</v>
      </c>
      <c r="G142" s="99" t="s">
        <v>35</v>
      </c>
      <c r="H142" s="96" t="s">
        <v>35</v>
      </c>
      <c r="I142" s="102" t="s">
        <v>35</v>
      </c>
      <c r="J142" s="102" t="s">
        <v>35</v>
      </c>
      <c r="K142" s="102" t="s">
        <v>35</v>
      </c>
      <c r="L142" s="93" t="s">
        <v>35</v>
      </c>
      <c r="M142" s="105" t="s">
        <v>35</v>
      </c>
      <c r="N142" s="102" t="s">
        <v>35</v>
      </c>
      <c r="O142" s="102" t="s">
        <v>35</v>
      </c>
      <c r="P142" s="102" t="s">
        <v>35</v>
      </c>
      <c r="Q142" s="99" t="s">
        <v>35</v>
      </c>
      <c r="R142" s="96" t="s">
        <v>35</v>
      </c>
      <c r="S142" s="102" t="s">
        <v>35</v>
      </c>
      <c r="T142" s="102" t="s">
        <v>35</v>
      </c>
      <c r="U142" s="102" t="s">
        <v>35</v>
      </c>
      <c r="V142" s="102" t="s">
        <v>35</v>
      </c>
      <c r="W142" s="102" t="s">
        <v>35</v>
      </c>
      <c r="X142" s="102" t="s">
        <v>35</v>
      </c>
      <c r="Y142" s="102" t="s">
        <v>35</v>
      </c>
      <c r="Z142" s="93" t="s">
        <v>35</v>
      </c>
      <c r="AA142" s="30"/>
      <c r="AB142" s="30"/>
      <c r="AC142" s="30"/>
      <c r="AD142" s="30"/>
      <c r="AE142" s="30"/>
      <c r="AF142" s="30"/>
      <c r="AG142" s="30"/>
      <c r="AH142" s="30"/>
      <c r="AI142" s="30"/>
      <c r="AJ142" s="30"/>
      <c r="AK142" s="30"/>
      <c r="AL142" s="30"/>
      <c r="AM142" s="30"/>
      <c r="AN142" s="30"/>
      <c r="AO142" s="30"/>
      <c r="AP142" s="30"/>
      <c r="AQ142" s="30"/>
      <c r="AR142" s="30"/>
      <c r="AS142" s="30"/>
      <c r="AT142" s="30"/>
      <c r="AU142" s="30"/>
      <c r="AV142" s="30"/>
      <c r="AW142" s="30"/>
      <c r="AX142" s="30"/>
      <c r="AY142" s="30"/>
      <c r="AZ142" s="376"/>
      <c r="BA142" s="1182"/>
      <c r="BB142" s="651" t="s">
        <v>66</v>
      </c>
      <c r="BC142" s="89" t="s">
        <v>35</v>
      </c>
      <c r="BD142" s="85" t="s">
        <v>35</v>
      </c>
      <c r="BE142" s="85" t="s">
        <v>35</v>
      </c>
      <c r="BF142" s="85" t="s">
        <v>35</v>
      </c>
      <c r="BG142" s="80" t="s">
        <v>35</v>
      </c>
      <c r="BH142" s="89" t="s">
        <v>35</v>
      </c>
      <c r="BI142" s="85" t="s">
        <v>35</v>
      </c>
      <c r="BJ142" s="85" t="s">
        <v>35</v>
      </c>
      <c r="BK142" s="85" t="s">
        <v>35</v>
      </c>
      <c r="BL142" s="80" t="s">
        <v>35</v>
      </c>
      <c r="BM142" s="89" t="s">
        <v>35</v>
      </c>
      <c r="BN142" s="85" t="s">
        <v>35</v>
      </c>
      <c r="BO142" s="85" t="s">
        <v>35</v>
      </c>
      <c r="BP142" s="85" t="s">
        <v>35</v>
      </c>
      <c r="BQ142" s="80" t="s">
        <v>35</v>
      </c>
      <c r="BR142" s="89" t="s">
        <v>35</v>
      </c>
      <c r="BS142" s="85" t="s">
        <v>35</v>
      </c>
      <c r="BT142" s="85" t="s">
        <v>35</v>
      </c>
      <c r="BU142" s="85" t="s">
        <v>35</v>
      </c>
      <c r="BV142" s="85" t="s">
        <v>35</v>
      </c>
      <c r="BW142" s="85" t="s">
        <v>35</v>
      </c>
      <c r="BX142" s="85" t="s">
        <v>35</v>
      </c>
      <c r="BY142" s="73" t="s">
        <v>35</v>
      </c>
      <c r="BZ142" s="73" t="s">
        <v>35</v>
      </c>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row>
    <row r="143" s="339" customFormat="true" ht="15" customHeight="true" x14ac:dyDescent="0.2">
      <c r="A143" s="1155"/>
      <c r="B143" s="409" t="s">
        <v>67</v>
      </c>
      <c r="C143" s="105" t="s">
        <v>35</v>
      </c>
      <c r="D143" s="102" t="s">
        <v>35</v>
      </c>
      <c r="E143" s="102" t="s">
        <v>35</v>
      </c>
      <c r="F143" s="102" t="s">
        <v>35</v>
      </c>
      <c r="G143" s="99" t="s">
        <v>35</v>
      </c>
      <c r="H143" s="96" t="s">
        <v>35</v>
      </c>
      <c r="I143" s="102" t="s">
        <v>35</v>
      </c>
      <c r="J143" s="102" t="s">
        <v>35</v>
      </c>
      <c r="K143" s="102" t="s">
        <v>35</v>
      </c>
      <c r="L143" s="93" t="s">
        <v>35</v>
      </c>
      <c r="M143" s="105" t="s">
        <v>35</v>
      </c>
      <c r="N143" s="102" t="s">
        <v>35</v>
      </c>
      <c r="O143" s="102" t="s">
        <v>35</v>
      </c>
      <c r="P143" s="102" t="s">
        <v>35</v>
      </c>
      <c r="Q143" s="99" t="s">
        <v>35</v>
      </c>
      <c r="R143" s="96" t="s">
        <v>35</v>
      </c>
      <c r="S143" s="102" t="s">
        <v>35</v>
      </c>
      <c r="T143" s="102" t="s">
        <v>35</v>
      </c>
      <c r="U143" s="102" t="s">
        <v>35</v>
      </c>
      <c r="V143" s="102" t="s">
        <v>35</v>
      </c>
      <c r="W143" s="102" t="s">
        <v>35</v>
      </c>
      <c r="X143" s="102" t="s">
        <v>35</v>
      </c>
      <c r="Y143" s="102" t="s">
        <v>35</v>
      </c>
      <c r="Z143" s="93" t="s">
        <v>35</v>
      </c>
      <c r="AA143" s="30"/>
      <c r="AB143" s="30"/>
      <c r="AC143" s="30"/>
      <c r="AD143" s="30"/>
      <c r="AE143" s="30"/>
      <c r="AF143" s="30"/>
      <c r="AG143" s="30"/>
      <c r="AH143" s="30"/>
      <c r="AI143" s="30"/>
      <c r="AJ143" s="30"/>
      <c r="AK143" s="30"/>
      <c r="AL143" s="30"/>
      <c r="AM143" s="30"/>
      <c r="AN143" s="30"/>
      <c r="AO143" s="30"/>
      <c r="AP143" s="30"/>
      <c r="AQ143" s="30"/>
      <c r="AR143" s="30"/>
      <c r="AS143" s="30"/>
      <c r="AT143" s="30"/>
      <c r="AU143" s="30"/>
      <c r="AV143" s="30"/>
      <c r="AW143" s="30"/>
      <c r="AX143" s="30"/>
      <c r="AY143" s="30"/>
      <c r="AZ143" s="376"/>
      <c r="BA143" s="1182"/>
      <c r="BB143" s="651" t="s">
        <v>67</v>
      </c>
      <c r="BC143" s="89" t="s">
        <v>35</v>
      </c>
      <c r="BD143" s="85" t="s">
        <v>35</v>
      </c>
      <c r="BE143" s="85" t="s">
        <v>35</v>
      </c>
      <c r="BF143" s="85" t="s">
        <v>35</v>
      </c>
      <c r="BG143" s="80" t="s">
        <v>35</v>
      </c>
      <c r="BH143" s="89" t="s">
        <v>35</v>
      </c>
      <c r="BI143" s="85" t="s">
        <v>35</v>
      </c>
      <c r="BJ143" s="85" t="s">
        <v>35</v>
      </c>
      <c r="BK143" s="85" t="s">
        <v>35</v>
      </c>
      <c r="BL143" s="80" t="s">
        <v>35</v>
      </c>
      <c r="BM143" s="89" t="s">
        <v>35</v>
      </c>
      <c r="BN143" s="85" t="s">
        <v>35</v>
      </c>
      <c r="BO143" s="85" t="s">
        <v>35</v>
      </c>
      <c r="BP143" s="85" t="s">
        <v>35</v>
      </c>
      <c r="BQ143" s="80" t="s">
        <v>35</v>
      </c>
      <c r="BR143" s="89" t="s">
        <v>35</v>
      </c>
      <c r="BS143" s="85" t="s">
        <v>35</v>
      </c>
      <c r="BT143" s="85" t="s">
        <v>35</v>
      </c>
      <c r="BU143" s="85" t="s">
        <v>35</v>
      </c>
      <c r="BV143" s="85" t="s">
        <v>35</v>
      </c>
      <c r="BW143" s="85" t="s">
        <v>35</v>
      </c>
      <c r="BX143" s="85" t="s">
        <v>35</v>
      </c>
      <c r="BY143" s="73" t="s">
        <v>35</v>
      </c>
      <c r="BZ143" s="73" t="s">
        <v>35</v>
      </c>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row>
    <row r="144" s="339" customFormat="true" ht="15" customHeight="true" x14ac:dyDescent="0.2">
      <c r="A144" s="1155" t="s">
        <v>108</v>
      </c>
      <c r="B144" s="409" t="s">
        <v>64</v>
      </c>
      <c r="C144" s="105" t="s">
        <v>35</v>
      </c>
      <c r="D144" s="102" t="s">
        <v>35</v>
      </c>
      <c r="E144" s="102" t="s">
        <v>35</v>
      </c>
      <c r="F144" s="102" t="s">
        <v>35</v>
      </c>
      <c r="G144" s="99" t="s">
        <v>35</v>
      </c>
      <c r="H144" s="96" t="s">
        <v>35</v>
      </c>
      <c r="I144" s="102" t="s">
        <v>35</v>
      </c>
      <c r="J144" s="102" t="s">
        <v>35</v>
      </c>
      <c r="K144" s="102" t="s">
        <v>35</v>
      </c>
      <c r="L144" s="93" t="s">
        <v>35</v>
      </c>
      <c r="M144" s="105" t="s">
        <v>35</v>
      </c>
      <c r="N144" s="102" t="s">
        <v>35</v>
      </c>
      <c r="O144" s="102" t="s">
        <v>35</v>
      </c>
      <c r="P144" s="102" t="s">
        <v>35</v>
      </c>
      <c r="Q144" s="99" t="s">
        <v>35</v>
      </c>
      <c r="R144" s="96" t="s">
        <v>35</v>
      </c>
      <c r="S144" s="102" t="s">
        <v>35</v>
      </c>
      <c r="T144" s="102" t="s">
        <v>35</v>
      </c>
      <c r="U144" s="102" t="s">
        <v>35</v>
      </c>
      <c r="V144" s="102" t="s">
        <v>35</v>
      </c>
      <c r="W144" s="102" t="s">
        <v>35</v>
      </c>
      <c r="X144" s="102" t="s">
        <v>35</v>
      </c>
      <c r="Y144" s="102" t="s">
        <v>35</v>
      </c>
      <c r="Z144" s="93" t="s">
        <v>35</v>
      </c>
      <c r="AA144" s="30"/>
      <c r="AB144" s="30"/>
      <c r="AC144" s="30"/>
      <c r="AD144" s="30"/>
      <c r="AE144" s="30"/>
      <c r="AF144" s="30"/>
      <c r="AG144" s="30"/>
      <c r="AH144" s="30"/>
      <c r="AI144" s="30"/>
      <c r="AJ144" s="30"/>
      <c r="AK144" s="30"/>
      <c r="AL144" s="30"/>
      <c r="AM144" s="30"/>
      <c r="AN144" s="30"/>
      <c r="AO144" s="30"/>
      <c r="AP144" s="30"/>
      <c r="AQ144" s="30"/>
      <c r="AR144" s="30"/>
      <c r="AS144" s="30"/>
      <c r="AT144" s="30"/>
      <c r="AU144" s="30"/>
      <c r="AV144" s="30"/>
      <c r="AW144" s="30"/>
      <c r="AX144" s="30"/>
      <c r="AY144" s="30"/>
      <c r="AZ144" s="376"/>
      <c r="BA144" s="1182" t="s">
        <v>108</v>
      </c>
      <c r="BB144" s="651" t="s">
        <v>64</v>
      </c>
      <c r="BC144" s="89" t="s">
        <v>35</v>
      </c>
      <c r="BD144" s="85" t="s">
        <v>35</v>
      </c>
      <c r="BE144" s="85" t="s">
        <v>35</v>
      </c>
      <c r="BF144" s="85" t="s">
        <v>35</v>
      </c>
      <c r="BG144" s="80" t="s">
        <v>35</v>
      </c>
      <c r="BH144" s="89" t="s">
        <v>35</v>
      </c>
      <c r="BI144" s="85" t="s">
        <v>35</v>
      </c>
      <c r="BJ144" s="85" t="s">
        <v>35</v>
      </c>
      <c r="BK144" s="85" t="s">
        <v>35</v>
      </c>
      <c r="BL144" s="80" t="s">
        <v>35</v>
      </c>
      <c r="BM144" s="89" t="s">
        <v>35</v>
      </c>
      <c r="BN144" s="85" t="s">
        <v>35</v>
      </c>
      <c r="BO144" s="85" t="s">
        <v>35</v>
      </c>
      <c r="BP144" s="85" t="s">
        <v>35</v>
      </c>
      <c r="BQ144" s="80" t="s">
        <v>35</v>
      </c>
      <c r="BR144" s="89" t="s">
        <v>35</v>
      </c>
      <c r="BS144" s="85" t="s">
        <v>35</v>
      </c>
      <c r="BT144" s="85" t="s">
        <v>35</v>
      </c>
      <c r="BU144" s="85" t="s">
        <v>35</v>
      </c>
      <c r="BV144" s="85" t="s">
        <v>35</v>
      </c>
      <c r="BW144" s="85" t="s">
        <v>35</v>
      </c>
      <c r="BX144" s="85" t="s">
        <v>35</v>
      </c>
      <c r="BY144" s="73" t="s">
        <v>35</v>
      </c>
      <c r="BZ144" s="73" t="s">
        <v>35</v>
      </c>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row>
    <row r="145" s="339" customFormat="true" ht="15" customHeight="true" x14ac:dyDescent="0.2">
      <c r="A145" s="1155"/>
      <c r="B145" s="409" t="s">
        <v>65</v>
      </c>
      <c r="C145" s="105" t="s">
        <v>35</v>
      </c>
      <c r="D145" s="102" t="s">
        <v>35</v>
      </c>
      <c r="E145" s="102" t="s">
        <v>35</v>
      </c>
      <c r="F145" s="102" t="s">
        <v>35</v>
      </c>
      <c r="G145" s="99" t="s">
        <v>35</v>
      </c>
      <c r="H145" s="96" t="s">
        <v>35</v>
      </c>
      <c r="I145" s="102" t="s">
        <v>35</v>
      </c>
      <c r="J145" s="102" t="s">
        <v>35</v>
      </c>
      <c r="K145" s="102" t="s">
        <v>35</v>
      </c>
      <c r="L145" s="93" t="s">
        <v>35</v>
      </c>
      <c r="M145" s="105" t="s">
        <v>35</v>
      </c>
      <c r="N145" s="102" t="s">
        <v>35</v>
      </c>
      <c r="O145" s="102" t="s">
        <v>35</v>
      </c>
      <c r="P145" s="102" t="s">
        <v>35</v>
      </c>
      <c r="Q145" s="99" t="s">
        <v>35</v>
      </c>
      <c r="R145" s="96" t="s">
        <v>35</v>
      </c>
      <c r="S145" s="102" t="s">
        <v>35</v>
      </c>
      <c r="T145" s="102" t="s">
        <v>35</v>
      </c>
      <c r="U145" s="102" t="s">
        <v>35</v>
      </c>
      <c r="V145" s="102" t="s">
        <v>35</v>
      </c>
      <c r="W145" s="102" t="s">
        <v>35</v>
      </c>
      <c r="X145" s="102" t="s">
        <v>35</v>
      </c>
      <c r="Y145" s="102" t="s">
        <v>35</v>
      </c>
      <c r="Z145" s="93" t="s">
        <v>35</v>
      </c>
      <c r="AA145" s="30"/>
      <c r="AB145" s="30"/>
      <c r="AC145" s="30"/>
      <c r="AD145" s="30"/>
      <c r="AE145" s="30"/>
      <c r="AF145" s="30"/>
      <c r="AG145" s="30"/>
      <c r="AH145" s="30"/>
      <c r="AI145" s="30"/>
      <c r="AJ145" s="30"/>
      <c r="AK145" s="30"/>
      <c r="AL145" s="30"/>
      <c r="AM145" s="30"/>
      <c r="AN145" s="30"/>
      <c r="AO145" s="30"/>
      <c r="AP145" s="30"/>
      <c r="AQ145" s="30"/>
      <c r="AR145" s="30"/>
      <c r="AS145" s="30"/>
      <c r="AT145" s="30"/>
      <c r="AU145" s="30"/>
      <c r="AV145" s="30"/>
      <c r="AW145" s="30"/>
      <c r="AX145" s="30"/>
      <c r="AY145" s="30"/>
      <c r="AZ145" s="376"/>
      <c r="BA145" s="1182"/>
      <c r="BB145" s="651" t="s">
        <v>65</v>
      </c>
      <c r="BC145" s="89" t="s">
        <v>35</v>
      </c>
      <c r="BD145" s="85" t="s">
        <v>35</v>
      </c>
      <c r="BE145" s="85" t="s">
        <v>35</v>
      </c>
      <c r="BF145" s="85" t="s">
        <v>35</v>
      </c>
      <c r="BG145" s="80" t="s">
        <v>35</v>
      </c>
      <c r="BH145" s="89" t="s">
        <v>35</v>
      </c>
      <c r="BI145" s="85" t="s">
        <v>35</v>
      </c>
      <c r="BJ145" s="85" t="s">
        <v>35</v>
      </c>
      <c r="BK145" s="85" t="s">
        <v>35</v>
      </c>
      <c r="BL145" s="80" t="s">
        <v>35</v>
      </c>
      <c r="BM145" s="89" t="s">
        <v>35</v>
      </c>
      <c r="BN145" s="85" t="s">
        <v>35</v>
      </c>
      <c r="BO145" s="85" t="s">
        <v>35</v>
      </c>
      <c r="BP145" s="85" t="s">
        <v>35</v>
      </c>
      <c r="BQ145" s="80" t="s">
        <v>35</v>
      </c>
      <c r="BR145" s="89" t="s">
        <v>35</v>
      </c>
      <c r="BS145" s="85" t="s">
        <v>35</v>
      </c>
      <c r="BT145" s="85" t="s">
        <v>35</v>
      </c>
      <c r="BU145" s="85" t="s">
        <v>35</v>
      </c>
      <c r="BV145" s="85" t="s">
        <v>35</v>
      </c>
      <c r="BW145" s="85" t="s">
        <v>35</v>
      </c>
      <c r="BX145" s="85" t="s">
        <v>35</v>
      </c>
      <c r="BY145" s="73" t="s">
        <v>35</v>
      </c>
      <c r="BZ145" s="73" t="s">
        <v>35</v>
      </c>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row>
    <row r="146" s="339" customFormat="true" ht="15" customHeight="true" x14ac:dyDescent="0.2">
      <c r="A146" s="1155"/>
      <c r="B146" s="409" t="s">
        <v>66</v>
      </c>
      <c r="C146" s="105" t="s">
        <v>35</v>
      </c>
      <c r="D146" s="102" t="s">
        <v>35</v>
      </c>
      <c r="E146" s="102" t="s">
        <v>35</v>
      </c>
      <c r="F146" s="102" t="s">
        <v>35</v>
      </c>
      <c r="G146" s="99" t="s">
        <v>35</v>
      </c>
      <c r="H146" s="96" t="s">
        <v>35</v>
      </c>
      <c r="I146" s="102" t="s">
        <v>35</v>
      </c>
      <c r="J146" s="102" t="s">
        <v>35</v>
      </c>
      <c r="K146" s="102" t="s">
        <v>35</v>
      </c>
      <c r="L146" s="93" t="s">
        <v>35</v>
      </c>
      <c r="M146" s="105" t="s">
        <v>35</v>
      </c>
      <c r="N146" s="102" t="s">
        <v>35</v>
      </c>
      <c r="O146" s="102" t="s">
        <v>35</v>
      </c>
      <c r="P146" s="102" t="s">
        <v>35</v>
      </c>
      <c r="Q146" s="99" t="s">
        <v>35</v>
      </c>
      <c r="R146" s="96" t="s">
        <v>35</v>
      </c>
      <c r="S146" s="102" t="s">
        <v>35</v>
      </c>
      <c r="T146" s="102" t="s">
        <v>35</v>
      </c>
      <c r="U146" s="102" t="s">
        <v>35</v>
      </c>
      <c r="V146" s="102" t="s">
        <v>35</v>
      </c>
      <c r="W146" s="102" t="s">
        <v>35</v>
      </c>
      <c r="X146" s="102" t="s">
        <v>35</v>
      </c>
      <c r="Y146" s="102" t="s">
        <v>35</v>
      </c>
      <c r="Z146" s="93" t="s">
        <v>35</v>
      </c>
      <c r="AA146" s="30"/>
      <c r="AB146" s="30"/>
      <c r="AC146" s="30"/>
      <c r="AD146" s="30"/>
      <c r="AE146" s="30"/>
      <c r="AF146" s="30"/>
      <c r="AG146" s="30"/>
      <c r="AH146" s="30"/>
      <c r="AI146" s="30"/>
      <c r="AJ146" s="30"/>
      <c r="AK146" s="30"/>
      <c r="AL146" s="30"/>
      <c r="AM146" s="30"/>
      <c r="AN146" s="30"/>
      <c r="AO146" s="30"/>
      <c r="AP146" s="30"/>
      <c r="AQ146" s="30"/>
      <c r="AR146" s="30"/>
      <c r="AS146" s="30"/>
      <c r="AT146" s="30"/>
      <c r="AU146" s="30"/>
      <c r="AV146" s="30"/>
      <c r="AW146" s="30"/>
      <c r="AX146" s="30"/>
      <c r="AY146" s="30"/>
      <c r="AZ146" s="376"/>
      <c r="BA146" s="1182"/>
      <c r="BB146" s="651" t="s">
        <v>66</v>
      </c>
      <c r="BC146" s="89" t="s">
        <v>35</v>
      </c>
      <c r="BD146" s="85" t="s">
        <v>35</v>
      </c>
      <c r="BE146" s="85" t="s">
        <v>35</v>
      </c>
      <c r="BF146" s="85" t="s">
        <v>35</v>
      </c>
      <c r="BG146" s="80" t="s">
        <v>35</v>
      </c>
      <c r="BH146" s="89" t="s">
        <v>35</v>
      </c>
      <c r="BI146" s="85" t="s">
        <v>35</v>
      </c>
      <c r="BJ146" s="85" t="s">
        <v>35</v>
      </c>
      <c r="BK146" s="85" t="s">
        <v>35</v>
      </c>
      <c r="BL146" s="80" t="s">
        <v>35</v>
      </c>
      <c r="BM146" s="89" t="s">
        <v>35</v>
      </c>
      <c r="BN146" s="85" t="s">
        <v>35</v>
      </c>
      <c r="BO146" s="85" t="s">
        <v>35</v>
      </c>
      <c r="BP146" s="85" t="s">
        <v>35</v>
      </c>
      <c r="BQ146" s="80" t="s">
        <v>35</v>
      </c>
      <c r="BR146" s="89" t="s">
        <v>35</v>
      </c>
      <c r="BS146" s="85" t="s">
        <v>35</v>
      </c>
      <c r="BT146" s="85" t="s">
        <v>35</v>
      </c>
      <c r="BU146" s="85" t="s">
        <v>35</v>
      </c>
      <c r="BV146" s="85" t="s">
        <v>35</v>
      </c>
      <c r="BW146" s="85" t="s">
        <v>35</v>
      </c>
      <c r="BX146" s="85" t="s">
        <v>35</v>
      </c>
      <c r="BY146" s="73" t="s">
        <v>35</v>
      </c>
      <c r="BZ146" s="73" t="s">
        <v>35</v>
      </c>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row>
    <row r="147" s="339" customFormat="true" ht="15" customHeight="true" x14ac:dyDescent="0.2">
      <c r="A147" s="1155"/>
      <c r="B147" s="409" t="s">
        <v>67</v>
      </c>
      <c r="C147" s="105" t="s">
        <v>35</v>
      </c>
      <c r="D147" s="102" t="s">
        <v>35</v>
      </c>
      <c r="E147" s="102" t="s">
        <v>35</v>
      </c>
      <c r="F147" s="102" t="s">
        <v>35</v>
      </c>
      <c r="G147" s="99" t="s">
        <v>35</v>
      </c>
      <c r="H147" s="96" t="s">
        <v>35</v>
      </c>
      <c r="I147" s="102" t="s">
        <v>35</v>
      </c>
      <c r="J147" s="102" t="s">
        <v>35</v>
      </c>
      <c r="K147" s="102" t="s">
        <v>35</v>
      </c>
      <c r="L147" s="93" t="s">
        <v>35</v>
      </c>
      <c r="M147" s="105" t="s">
        <v>35</v>
      </c>
      <c r="N147" s="102" t="s">
        <v>35</v>
      </c>
      <c r="O147" s="102" t="s">
        <v>35</v>
      </c>
      <c r="P147" s="102" t="s">
        <v>35</v>
      </c>
      <c r="Q147" s="99" t="s">
        <v>35</v>
      </c>
      <c r="R147" s="96" t="s">
        <v>35</v>
      </c>
      <c r="S147" s="102" t="s">
        <v>35</v>
      </c>
      <c r="T147" s="102" t="s">
        <v>35</v>
      </c>
      <c r="U147" s="102" t="s">
        <v>35</v>
      </c>
      <c r="V147" s="102" t="s">
        <v>35</v>
      </c>
      <c r="W147" s="102" t="s">
        <v>35</v>
      </c>
      <c r="X147" s="102" t="s">
        <v>35</v>
      </c>
      <c r="Y147" s="102" t="s">
        <v>35</v>
      </c>
      <c r="Z147" s="93" t="s">
        <v>35</v>
      </c>
      <c r="AA147" s="30"/>
      <c r="AB147" s="30"/>
      <c r="AC147" s="30"/>
      <c r="AD147" s="30"/>
      <c r="AE147" s="30"/>
      <c r="AF147" s="30"/>
      <c r="AG147" s="30"/>
      <c r="AH147" s="30"/>
      <c r="AI147" s="30"/>
      <c r="AJ147" s="30"/>
      <c r="AK147" s="30"/>
      <c r="AL147" s="30"/>
      <c r="AM147" s="30"/>
      <c r="AN147" s="30"/>
      <c r="AO147" s="30"/>
      <c r="AP147" s="30"/>
      <c r="AQ147" s="30"/>
      <c r="AR147" s="30"/>
      <c r="AS147" s="30"/>
      <c r="AT147" s="30"/>
      <c r="AU147" s="30"/>
      <c r="AV147" s="30"/>
      <c r="AW147" s="30"/>
      <c r="AX147" s="30"/>
      <c r="AY147" s="30"/>
      <c r="AZ147" s="376"/>
      <c r="BA147" s="1182"/>
      <c r="BB147" s="651" t="s">
        <v>67</v>
      </c>
      <c r="BC147" s="89" t="s">
        <v>35</v>
      </c>
      <c r="BD147" s="85" t="s">
        <v>35</v>
      </c>
      <c r="BE147" s="85" t="s">
        <v>35</v>
      </c>
      <c r="BF147" s="85" t="s">
        <v>35</v>
      </c>
      <c r="BG147" s="80" t="s">
        <v>35</v>
      </c>
      <c r="BH147" s="89" t="s">
        <v>35</v>
      </c>
      <c r="BI147" s="85" t="s">
        <v>35</v>
      </c>
      <c r="BJ147" s="85" t="s">
        <v>35</v>
      </c>
      <c r="BK147" s="85" t="s">
        <v>35</v>
      </c>
      <c r="BL147" s="80" t="s">
        <v>35</v>
      </c>
      <c r="BM147" s="89" t="s">
        <v>35</v>
      </c>
      <c r="BN147" s="85" t="s">
        <v>35</v>
      </c>
      <c r="BO147" s="85" t="s">
        <v>35</v>
      </c>
      <c r="BP147" s="85" t="s">
        <v>35</v>
      </c>
      <c r="BQ147" s="80" t="s">
        <v>35</v>
      </c>
      <c r="BR147" s="89" t="s">
        <v>35</v>
      </c>
      <c r="BS147" s="85" t="s">
        <v>35</v>
      </c>
      <c r="BT147" s="85" t="s">
        <v>35</v>
      </c>
      <c r="BU147" s="85" t="s">
        <v>35</v>
      </c>
      <c r="BV147" s="85" t="s">
        <v>35</v>
      </c>
      <c r="BW147" s="85" t="s">
        <v>35</v>
      </c>
      <c r="BX147" s="85" t="s">
        <v>35</v>
      </c>
      <c r="BY147" s="73" t="s">
        <v>35</v>
      </c>
      <c r="BZ147" s="73" t="s">
        <v>35</v>
      </c>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row>
    <row r="148" s="339" customFormat="true" ht="15" customHeight="true" x14ac:dyDescent="0.2">
      <c r="A148" s="1155" t="s">
        <v>109</v>
      </c>
      <c r="B148" s="409" t="s">
        <v>49</v>
      </c>
      <c r="C148" s="194">
        <v>6.4849349674183809</v>
      </c>
      <c r="D148" s="193">
        <v>7.5702220031961236</v>
      </c>
      <c r="E148" s="193">
        <v>10.323017545287142</v>
      </c>
      <c r="F148" s="193">
        <v>24.094291662614875</v>
      </c>
      <c r="G148" s="192">
        <v>39.936999988378382</v>
      </c>
      <c r="H148" s="182">
        <v>34.789282127005642</v>
      </c>
      <c r="I148" s="193">
        <v>50.218352055814762</v>
      </c>
      <c r="J148" s="193">
        <v>51.899816519034026</v>
      </c>
      <c r="K148" s="193">
        <v>45.346925657115946</v>
      </c>
      <c r="L148" s="186">
        <v>23.64239738437746</v>
      </c>
      <c r="M148" s="194">
        <v>6.4127725082649896</v>
      </c>
      <c r="N148" s="193">
        <v>6.3821564674804003</v>
      </c>
      <c r="O148" s="193">
        <v>8.5493317813140948</v>
      </c>
      <c r="P148" s="193">
        <v>10.465803439078742</v>
      </c>
      <c r="Q148" s="192">
        <v>24.06264470463362</v>
      </c>
      <c r="R148" s="182">
        <v>43.333956545084945</v>
      </c>
      <c r="S148" s="102" t="s">
        <v>35</v>
      </c>
      <c r="T148" s="193">
        <v>15.710647964065636</v>
      </c>
      <c r="U148" s="102" t="s">
        <v>35</v>
      </c>
      <c r="V148" s="193">
        <v>14.665209449201846</v>
      </c>
      <c r="W148" s="193">
        <v>10.565318799658415</v>
      </c>
      <c r="X148" s="193">
        <v>13.050886172215117</v>
      </c>
      <c r="Y148" s="193">
        <v>16.790556067166207</v>
      </c>
      <c r="Z148" s="93" t="s">
        <v>35</v>
      </c>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376"/>
      <c r="BA148" s="1182" t="s">
        <v>109</v>
      </c>
      <c r="BB148" s="651" t="s">
        <v>49</v>
      </c>
      <c r="BC148" s="89" t="s">
        <v>35</v>
      </c>
      <c r="BD148" s="85" t="s">
        <v>35</v>
      </c>
      <c r="BE148" s="85" t="s">
        <v>35</v>
      </c>
      <c r="BF148" s="85" t="s">
        <v>35</v>
      </c>
      <c r="BG148" s="80" t="s">
        <v>35</v>
      </c>
      <c r="BH148" s="89" t="s">
        <v>35</v>
      </c>
      <c r="BI148" s="85" t="s">
        <v>35</v>
      </c>
      <c r="BJ148" s="85" t="s">
        <v>35</v>
      </c>
      <c r="BK148" s="85" t="s">
        <v>35</v>
      </c>
      <c r="BL148" s="80" t="s">
        <v>35</v>
      </c>
      <c r="BM148" s="89" t="s">
        <v>35</v>
      </c>
      <c r="BN148" s="85" t="s">
        <v>35</v>
      </c>
      <c r="BO148" s="85" t="s">
        <v>35</v>
      </c>
      <c r="BP148" s="85" t="s">
        <v>35</v>
      </c>
      <c r="BQ148" s="80" t="s">
        <v>35</v>
      </c>
      <c r="BR148" s="89" t="s">
        <v>35</v>
      </c>
      <c r="BS148" s="85" t="s">
        <v>35</v>
      </c>
      <c r="BT148" s="85" t="s">
        <v>35</v>
      </c>
      <c r="BU148" s="85" t="s">
        <v>35</v>
      </c>
      <c r="BV148" s="85" t="s">
        <v>35</v>
      </c>
      <c r="BW148" s="85" t="s">
        <v>35</v>
      </c>
      <c r="BX148" s="85" t="s">
        <v>35</v>
      </c>
      <c r="BY148" s="73" t="s">
        <v>35</v>
      </c>
      <c r="BZ148" s="73" t="s">
        <v>35</v>
      </c>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row>
    <row r="149" s="339" customFormat="true" ht="15" customHeight="true" x14ac:dyDescent="0.2">
      <c r="A149" s="1155"/>
      <c r="B149" s="409" t="s">
        <v>48</v>
      </c>
      <c r="C149" s="194">
        <v>9.4407918442315193</v>
      </c>
      <c r="D149" s="193">
        <v>13.245299818801421</v>
      </c>
      <c r="E149" s="193">
        <v>16.429201655957119</v>
      </c>
      <c r="F149" s="193">
        <v>29.744316912334657</v>
      </c>
      <c r="G149" s="192">
        <v>51.132645827115731</v>
      </c>
      <c r="H149" s="182">
        <v>32.303559161944776</v>
      </c>
      <c r="I149" s="193">
        <v>32.065311308954279</v>
      </c>
      <c r="J149" s="193">
        <v>39.171967944083704</v>
      </c>
      <c r="K149" s="193">
        <v>50.175246330248036</v>
      </c>
      <c r="L149" s="186">
        <v>72.648720686591162</v>
      </c>
      <c r="M149" s="194">
        <v>9.3220177117769314</v>
      </c>
      <c r="N149" s="193">
        <v>11.290688654128468</v>
      </c>
      <c r="O149" s="193">
        <v>13.614111723269605</v>
      </c>
      <c r="P149" s="193">
        <v>19.597659700771743</v>
      </c>
      <c r="Q149" s="192">
        <v>36.702101788575334</v>
      </c>
      <c r="R149" s="182">
        <v>47.479941119565304</v>
      </c>
      <c r="S149" s="102" t="s">
        <v>35</v>
      </c>
      <c r="T149" s="193">
        <v>25.918574763350964</v>
      </c>
      <c r="U149" s="102" t="s">
        <v>35</v>
      </c>
      <c r="V149" s="193">
        <v>24.739226541525081</v>
      </c>
      <c r="W149" s="193">
        <v>13.127788809776581</v>
      </c>
      <c r="X149" s="193">
        <v>21.944550062553823</v>
      </c>
      <c r="Y149" s="193">
        <v>18.455071380697838</v>
      </c>
      <c r="Z149" s="93" t="s">
        <v>35</v>
      </c>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376"/>
      <c r="BA149" s="1182"/>
      <c r="BB149" s="651" t="s">
        <v>48</v>
      </c>
      <c r="BC149" s="89" t="s">
        <v>35</v>
      </c>
      <c r="BD149" s="85" t="s">
        <v>35</v>
      </c>
      <c r="BE149" s="85" t="s">
        <v>35</v>
      </c>
      <c r="BF149" s="85" t="s">
        <v>35</v>
      </c>
      <c r="BG149" s="80" t="s">
        <v>35</v>
      </c>
      <c r="BH149" s="89" t="s">
        <v>35</v>
      </c>
      <c r="BI149" s="85" t="s">
        <v>35</v>
      </c>
      <c r="BJ149" s="85" t="s">
        <v>35</v>
      </c>
      <c r="BK149" s="85" t="s">
        <v>35</v>
      </c>
      <c r="BL149" s="80" t="s">
        <v>35</v>
      </c>
      <c r="BM149" s="89" t="s">
        <v>35</v>
      </c>
      <c r="BN149" s="85" t="s">
        <v>35</v>
      </c>
      <c r="BO149" s="85" t="s">
        <v>35</v>
      </c>
      <c r="BP149" s="85" t="s">
        <v>35</v>
      </c>
      <c r="BQ149" s="80" t="s">
        <v>35</v>
      </c>
      <c r="BR149" s="89" t="s">
        <v>35</v>
      </c>
      <c r="BS149" s="85" t="s">
        <v>35</v>
      </c>
      <c r="BT149" s="85" t="s">
        <v>35</v>
      </c>
      <c r="BU149" s="85" t="s">
        <v>35</v>
      </c>
      <c r="BV149" s="85" t="s">
        <v>35</v>
      </c>
      <c r="BW149" s="85" t="s">
        <v>35</v>
      </c>
      <c r="BX149" s="85" t="s">
        <v>35</v>
      </c>
      <c r="BY149" s="73" t="s">
        <v>35</v>
      </c>
      <c r="BZ149" s="73" t="s">
        <v>35</v>
      </c>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row>
    <row r="150" s="339" customFormat="true" ht="15" customHeight="true" x14ac:dyDescent="0.2">
      <c r="A150" s="1155"/>
      <c r="B150" s="409" t="s">
        <v>111</v>
      </c>
      <c r="C150" s="194">
        <v>84.074273188350091</v>
      </c>
      <c r="D150" s="193">
        <v>79.184478178002522</v>
      </c>
      <c r="E150" s="193">
        <v>73.247780798755642</v>
      </c>
      <c r="F150" s="193">
        <v>46.161391425050361</v>
      </c>
      <c r="G150" s="192">
        <v>8.9303541845058323</v>
      </c>
      <c r="H150" s="182">
        <v>32.907158711049519</v>
      </c>
      <c r="I150" s="193">
        <v>17.716336635231023</v>
      </c>
      <c r="J150" s="193">
        <v>8.9282155368823162</v>
      </c>
      <c r="K150" s="193">
        <v>4.4778280126360235</v>
      </c>
      <c r="L150" s="186">
        <v>3.7088819290313402</v>
      </c>
      <c r="M150" s="194">
        <v>84.265209779957971</v>
      </c>
      <c r="N150" s="193">
        <v>82.327154878391184</v>
      </c>
      <c r="O150" s="193">
        <v>77.83655649541636</v>
      </c>
      <c r="P150" s="193">
        <v>69.936536860149502</v>
      </c>
      <c r="Q150" s="192">
        <v>39.235253506790905</v>
      </c>
      <c r="R150" s="182">
        <v>9.1861023353498048</v>
      </c>
      <c r="S150" s="102" t="s">
        <v>35</v>
      </c>
      <c r="T150" s="193">
        <v>58.370777272583197</v>
      </c>
      <c r="U150" s="102" t="s">
        <v>35</v>
      </c>
      <c r="V150" s="193">
        <v>60.595564009272927</v>
      </c>
      <c r="W150" s="193">
        <v>76.306892390564968</v>
      </c>
      <c r="X150" s="193">
        <v>65.004563765231055</v>
      </c>
      <c r="Y150" s="193">
        <v>64.754372552136317</v>
      </c>
      <c r="Z150" s="93" t="s">
        <v>35</v>
      </c>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376"/>
      <c r="BA150" s="1182"/>
      <c r="BB150" s="651" t="s">
        <v>111</v>
      </c>
      <c r="BC150" s="89" t="s">
        <v>35</v>
      </c>
      <c r="BD150" s="85" t="s">
        <v>35</v>
      </c>
      <c r="BE150" s="85" t="s">
        <v>35</v>
      </c>
      <c r="BF150" s="85" t="s">
        <v>35</v>
      </c>
      <c r="BG150" s="80" t="s">
        <v>35</v>
      </c>
      <c r="BH150" s="89" t="s">
        <v>35</v>
      </c>
      <c r="BI150" s="85" t="s">
        <v>35</v>
      </c>
      <c r="BJ150" s="85" t="s">
        <v>35</v>
      </c>
      <c r="BK150" s="85" t="s">
        <v>35</v>
      </c>
      <c r="BL150" s="80" t="s">
        <v>35</v>
      </c>
      <c r="BM150" s="89" t="s">
        <v>35</v>
      </c>
      <c r="BN150" s="85" t="s">
        <v>35</v>
      </c>
      <c r="BO150" s="85" t="s">
        <v>35</v>
      </c>
      <c r="BP150" s="85" t="s">
        <v>35</v>
      </c>
      <c r="BQ150" s="80" t="s">
        <v>35</v>
      </c>
      <c r="BR150" s="89" t="s">
        <v>35</v>
      </c>
      <c r="BS150" s="85" t="s">
        <v>35</v>
      </c>
      <c r="BT150" s="85" t="s">
        <v>35</v>
      </c>
      <c r="BU150" s="85" t="s">
        <v>35</v>
      </c>
      <c r="BV150" s="85" t="s">
        <v>35</v>
      </c>
      <c r="BW150" s="85" t="s">
        <v>35</v>
      </c>
      <c r="BX150" s="85" t="s">
        <v>35</v>
      </c>
      <c r="BY150" s="73" t="s">
        <v>35</v>
      </c>
      <c r="BZ150" s="73" t="s">
        <v>35</v>
      </c>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row>
    <row r="151" s="339" customFormat="true" ht="15" customHeight="true" x14ac:dyDescent="0.2">
      <c r="A151" s="1155" t="s">
        <v>110</v>
      </c>
      <c r="B151" s="409" t="s">
        <v>49</v>
      </c>
      <c r="C151" s="194">
        <v>32.710079811858577</v>
      </c>
      <c r="D151" s="193">
        <v>36.513790020301968</v>
      </c>
      <c r="E151" s="193">
        <v>37.997980310766884</v>
      </c>
      <c r="F151" s="193">
        <v>41.760674855862632</v>
      </c>
      <c r="G151" s="192">
        <v>43.943314880776192</v>
      </c>
      <c r="H151" s="182">
        <v>48.547123728105788</v>
      </c>
      <c r="I151" s="193">
        <v>57.217224967794778</v>
      </c>
      <c r="J151" s="193">
        <v>56.339994087454251</v>
      </c>
      <c r="K151" s="193">
        <v>47.638926415742603</v>
      </c>
      <c r="L151" s="186">
        <v>25.105010964113127</v>
      </c>
      <c r="M151" s="194">
        <v>33.685795271377124</v>
      </c>
      <c r="N151" s="193">
        <v>33.934528915454869</v>
      </c>
      <c r="O151" s="193">
        <v>38.198791483269808</v>
      </c>
      <c r="P151" s="193">
        <v>35.869269453496663</v>
      </c>
      <c r="Q151" s="192">
        <v>39.52760498418656</v>
      </c>
      <c r="R151" s="182">
        <v>47.460172998547534</v>
      </c>
      <c r="S151" s="102" t="s">
        <v>35</v>
      </c>
      <c r="T151" s="193">
        <v>38.151768630302506</v>
      </c>
      <c r="U151" s="102" t="s">
        <v>35</v>
      </c>
      <c r="V151" s="193">
        <v>37.444206618457727</v>
      </c>
      <c r="W151" s="193">
        <v>39.742129958095049</v>
      </c>
      <c r="X151" s="193">
        <v>29.83126074406659</v>
      </c>
      <c r="Y151" s="193">
        <v>43.142463768639907</v>
      </c>
      <c r="Z151" s="93" t="s">
        <v>35</v>
      </c>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376"/>
      <c r="BA151" s="1182" t="s">
        <v>110</v>
      </c>
      <c r="BB151" s="651" t="s">
        <v>49</v>
      </c>
      <c r="BC151" s="89" t="s">
        <v>35</v>
      </c>
      <c r="BD151" s="85" t="s">
        <v>35</v>
      </c>
      <c r="BE151" s="85" t="s">
        <v>35</v>
      </c>
      <c r="BF151" s="85" t="s">
        <v>35</v>
      </c>
      <c r="BG151" s="80" t="s">
        <v>35</v>
      </c>
      <c r="BH151" s="89" t="s">
        <v>35</v>
      </c>
      <c r="BI151" s="85" t="s">
        <v>35</v>
      </c>
      <c r="BJ151" s="85" t="s">
        <v>35</v>
      </c>
      <c r="BK151" s="85" t="s">
        <v>35</v>
      </c>
      <c r="BL151" s="80" t="s">
        <v>35</v>
      </c>
      <c r="BM151" s="89" t="s">
        <v>35</v>
      </c>
      <c r="BN151" s="85" t="s">
        <v>35</v>
      </c>
      <c r="BO151" s="85" t="s">
        <v>35</v>
      </c>
      <c r="BP151" s="85" t="s">
        <v>35</v>
      </c>
      <c r="BQ151" s="80" t="s">
        <v>35</v>
      </c>
      <c r="BR151" s="89" t="s">
        <v>35</v>
      </c>
      <c r="BS151" s="85" t="s">
        <v>35</v>
      </c>
      <c r="BT151" s="85" t="s">
        <v>35</v>
      </c>
      <c r="BU151" s="85" t="s">
        <v>35</v>
      </c>
      <c r="BV151" s="85" t="s">
        <v>35</v>
      </c>
      <c r="BW151" s="85" t="s">
        <v>35</v>
      </c>
      <c r="BX151" s="85" t="s">
        <v>35</v>
      </c>
      <c r="BY151" s="73" t="s">
        <v>35</v>
      </c>
      <c r="BZ151" s="73" t="s">
        <v>35</v>
      </c>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row>
    <row r="152" s="339" customFormat="true" ht="15" customHeight="true" x14ac:dyDescent="0.2">
      <c r="A152" s="1190"/>
      <c r="B152" s="456" t="s">
        <v>48</v>
      </c>
      <c r="C152" s="194">
        <v>67.289920188141394</v>
      </c>
      <c r="D152" s="193">
        <v>63.486209979697946</v>
      </c>
      <c r="E152" s="193">
        <v>62.002019689233045</v>
      </c>
      <c r="F152" s="193">
        <v>58.239325144137176</v>
      </c>
      <c r="G152" s="192">
        <v>56.056685119223779</v>
      </c>
      <c r="H152" s="182">
        <v>51.452876271894169</v>
      </c>
      <c r="I152" s="193">
        <v>42.782775032205286</v>
      </c>
      <c r="J152" s="193">
        <v>43.66000591254582</v>
      </c>
      <c r="K152" s="193">
        <v>52.361073584257426</v>
      </c>
      <c r="L152" s="186">
        <v>74.894989035886823</v>
      </c>
      <c r="M152" s="194">
        <v>66.314204728622855</v>
      </c>
      <c r="N152" s="193">
        <v>66.06547108454518</v>
      </c>
      <c r="O152" s="193">
        <v>61.801208516730213</v>
      </c>
      <c r="P152" s="193">
        <v>64.130730546503358</v>
      </c>
      <c r="Q152" s="192">
        <v>60.472395015813248</v>
      </c>
      <c r="R152" s="182">
        <v>52.539827001452529</v>
      </c>
      <c r="S152" s="102" t="s">
        <v>35</v>
      </c>
      <c r="T152" s="193">
        <v>61.848231369697238</v>
      </c>
      <c r="U152" s="102" t="s">
        <v>35</v>
      </c>
      <c r="V152" s="193">
        <v>62.555793381542117</v>
      </c>
      <c r="W152" s="193">
        <v>60.257870041904937</v>
      </c>
      <c r="X152" s="193">
        <v>70.168739255933332</v>
      </c>
      <c r="Y152" s="193">
        <v>56.857536231360484</v>
      </c>
      <c r="Z152" s="93" t="s">
        <v>35</v>
      </c>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376"/>
      <c r="BA152" s="1182"/>
      <c r="BB152" s="651" t="s">
        <v>48</v>
      </c>
      <c r="BC152" s="89" t="s">
        <v>35</v>
      </c>
      <c r="BD152" s="85" t="s">
        <v>35</v>
      </c>
      <c r="BE152" s="85" t="s">
        <v>35</v>
      </c>
      <c r="BF152" s="85" t="s">
        <v>35</v>
      </c>
      <c r="BG152" s="80" t="s">
        <v>35</v>
      </c>
      <c r="BH152" s="89" t="s">
        <v>35</v>
      </c>
      <c r="BI152" s="85" t="s">
        <v>35</v>
      </c>
      <c r="BJ152" s="85" t="s">
        <v>35</v>
      </c>
      <c r="BK152" s="85" t="s">
        <v>35</v>
      </c>
      <c r="BL152" s="80" t="s">
        <v>35</v>
      </c>
      <c r="BM152" s="89" t="s">
        <v>35</v>
      </c>
      <c r="BN152" s="85" t="s">
        <v>35</v>
      </c>
      <c r="BO152" s="85" t="s">
        <v>35</v>
      </c>
      <c r="BP152" s="85" t="s">
        <v>35</v>
      </c>
      <c r="BQ152" s="80" t="s">
        <v>35</v>
      </c>
      <c r="BR152" s="89" t="s">
        <v>35</v>
      </c>
      <c r="BS152" s="85" t="s">
        <v>35</v>
      </c>
      <c r="BT152" s="85" t="s">
        <v>35</v>
      </c>
      <c r="BU152" s="85" t="s">
        <v>35</v>
      </c>
      <c r="BV152" s="85" t="s">
        <v>35</v>
      </c>
      <c r="BW152" s="85" t="s">
        <v>35</v>
      </c>
      <c r="BX152" s="85" t="s">
        <v>35</v>
      </c>
      <c r="BY152" s="73" t="s">
        <v>35</v>
      </c>
      <c r="BZ152" s="73" t="s">
        <v>35</v>
      </c>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row>
    <row r="153" s="984" customFormat="true" ht="15" customHeight="true" x14ac:dyDescent="0.2">
      <c r="A153" s="1154" t="s">
        <v>62</v>
      </c>
      <c r="B153" s="408" t="s">
        <v>415</v>
      </c>
      <c r="C153" s="155">
        <v>6.3929118062906867E-2</v>
      </c>
      <c r="D153" s="154">
        <v>0</v>
      </c>
      <c r="E153" s="154">
        <v>0</v>
      </c>
      <c r="F153" s="154">
        <v>5.6086198438868202E-3</v>
      </c>
      <c r="G153" s="153">
        <v>7.4415243505939674</v>
      </c>
      <c r="H153" s="152">
        <v>2.5861605704319394E-2</v>
      </c>
      <c r="I153" s="154">
        <v>0.16373458412141895</v>
      </c>
      <c r="J153" s="154">
        <v>0.24606177299159024</v>
      </c>
      <c r="K153" s="154">
        <v>4.9807977651108715</v>
      </c>
      <c r="L153" s="151">
        <v>28.461842803476511</v>
      </c>
      <c r="M153" s="155">
        <v>8.1608940969019092E-2</v>
      </c>
      <c r="N153" s="154">
        <v>0</v>
      </c>
      <c r="O153" s="154">
        <v>0</v>
      </c>
      <c r="P153" s="154">
        <v>0</v>
      </c>
      <c r="Q153" s="153">
        <v>0.12554587383728813</v>
      </c>
      <c r="R153" s="152">
        <v>9.7960640924637197</v>
      </c>
      <c r="S153" s="102" t="s">
        <v>35</v>
      </c>
      <c r="T153" s="154">
        <v>0.41474413835945484</v>
      </c>
      <c r="U153" s="102" t="s">
        <v>35</v>
      </c>
      <c r="V153" s="154">
        <v>1.4762081036989274</v>
      </c>
      <c r="W153" s="154">
        <v>8.2490044908462595E-2</v>
      </c>
      <c r="X153" s="154">
        <v>3.7720483169950948E-2</v>
      </c>
      <c r="Y153" s="154">
        <v>0.11162662230448242</v>
      </c>
      <c r="Z153" s="93" t="s">
        <v>35</v>
      </c>
      <c r="AA153" s="924"/>
      <c r="AB153" s="924"/>
      <c r="AC153" s="924"/>
      <c r="AD153" s="924"/>
      <c r="AE153" s="924"/>
      <c r="AF153" s="924"/>
      <c r="AG153" s="924"/>
      <c r="AH153" s="924"/>
      <c r="AI153" s="924"/>
      <c r="AJ153" s="924"/>
      <c r="AK153" s="924"/>
      <c r="AL153" s="924"/>
      <c r="AM153" s="924"/>
      <c r="AN153" s="924"/>
      <c r="AO153" s="924"/>
      <c r="AP153" s="924"/>
      <c r="AQ153" s="924"/>
      <c r="AR153" s="924"/>
      <c r="AS153" s="924"/>
      <c r="AT153" s="924"/>
      <c r="AU153" s="924"/>
      <c r="AV153" s="924"/>
      <c r="AW153" s="924"/>
      <c r="AX153" s="924"/>
      <c r="AY153" s="924"/>
      <c r="AZ153" s="377"/>
      <c r="BA153" s="1182" t="s">
        <v>62</v>
      </c>
      <c r="BB153" s="398" t="s">
        <v>415</v>
      </c>
      <c r="BC153" s="479">
        <v>7.4694849999999997</v>
      </c>
      <c r="BD153" s="463">
        <v>0</v>
      </c>
      <c r="BE153" s="463">
        <v>0</v>
      </c>
      <c r="BF153" s="463">
        <v>0.65525199999999995</v>
      </c>
      <c r="BG153" s="481">
        <v>869.45396099999971</v>
      </c>
      <c r="BH153" s="479">
        <v>0.65525199999999995</v>
      </c>
      <c r="BI153" s="463">
        <v>4.1478719999999996</v>
      </c>
      <c r="BJ153" s="463">
        <v>6.2393470000000004</v>
      </c>
      <c r="BK153" s="463">
        <v>126.007571</v>
      </c>
      <c r="BL153" s="481">
        <v>721.56464899999992</v>
      </c>
      <c r="BM153" s="479">
        <v>7.4694849999999997</v>
      </c>
      <c r="BN153" s="463">
        <v>0</v>
      </c>
      <c r="BO153" s="463">
        <v>0</v>
      </c>
      <c r="BP153" s="463">
        <v>0</v>
      </c>
      <c r="BQ153" s="481">
        <v>11.494522</v>
      </c>
      <c r="BR153" s="479">
        <v>639.42005300000028</v>
      </c>
      <c r="BS153" s="49" t="s">
        <v>35</v>
      </c>
      <c r="BT153" s="463">
        <v>31.953453000000003</v>
      </c>
      <c r="BU153" s="49" t="s">
        <v>35</v>
      </c>
      <c r="BV153" s="463">
        <v>180.87638600000002</v>
      </c>
      <c r="BW153" s="463">
        <v>6.011692</v>
      </c>
      <c r="BX153" s="463">
        <v>4.1829749999999999</v>
      </c>
      <c r="BY153" s="464">
        <v>15.134139000000001</v>
      </c>
      <c r="BZ153" s="48" t="s">
        <v>35</v>
      </c>
      <c r="CA153" s="27"/>
      <c r="CB153" s="27"/>
      <c r="CC153" s="27"/>
      <c r="CD153" s="27"/>
      <c r="CE153" s="27"/>
      <c r="CF153" s="27"/>
      <c r="CG153" s="27"/>
      <c r="CH153" s="27"/>
      <c r="CI153" s="27"/>
      <c r="CJ153" s="27"/>
      <c r="CK153" s="27"/>
      <c r="CL153" s="27"/>
      <c r="CM153" s="27"/>
      <c r="CN153" s="27"/>
      <c r="CO153" s="27"/>
      <c r="CP153" s="27"/>
      <c r="CQ153" s="27"/>
      <c r="CR153" s="27"/>
      <c r="CS153" s="27"/>
      <c r="CT153" s="27"/>
      <c r="CU153" s="27"/>
      <c r="CV153" s="27"/>
      <c r="CW153" s="27"/>
      <c r="CX153" s="27"/>
      <c r="CY153" s="27"/>
      <c r="CZ153" s="27"/>
    </row>
    <row r="154" s="984" customFormat="true" ht="15" customHeight="true" x14ac:dyDescent="0.2">
      <c r="A154" s="1155"/>
      <c r="B154" s="409" t="s">
        <v>416</v>
      </c>
      <c r="C154" s="155">
        <v>1.3779040607157922</v>
      </c>
      <c r="D154" s="154">
        <v>1.315276120851661</v>
      </c>
      <c r="E154" s="154">
        <v>1.2573716817229326</v>
      </c>
      <c r="F154" s="154">
        <v>1.1138595308278065</v>
      </c>
      <c r="G154" s="153">
        <v>4.258105105333998</v>
      </c>
      <c r="H154" s="152">
        <v>2.2903981253951931</v>
      </c>
      <c r="I154" s="154">
        <v>2.6139234174891959</v>
      </c>
      <c r="J154" s="154">
        <v>2.9758076433258425</v>
      </c>
      <c r="K154" s="154">
        <v>1.9238826927835633</v>
      </c>
      <c r="L154" s="151">
        <v>11.265129415610339</v>
      </c>
      <c r="M154" s="155">
        <v>1.0701741433881184</v>
      </c>
      <c r="N154" s="154">
        <v>1.3255328833898448</v>
      </c>
      <c r="O154" s="154">
        <v>1.2717089558993175</v>
      </c>
      <c r="P154" s="154">
        <v>1.1837664151077167</v>
      </c>
      <c r="Q154" s="153">
        <v>1.2170556675904489</v>
      </c>
      <c r="R154" s="152">
        <v>6.3263343278585076</v>
      </c>
      <c r="S154" s="102" t="s">
        <v>35</v>
      </c>
      <c r="T154" s="154">
        <v>0.75389877975393516</v>
      </c>
      <c r="U154" s="102" t="s">
        <v>35</v>
      </c>
      <c r="V154" s="154">
        <v>0.69649318398648397</v>
      </c>
      <c r="W154" s="154">
        <v>1.453732639185265</v>
      </c>
      <c r="X154" s="154">
        <v>1.0051742469904061</v>
      </c>
      <c r="Y154" s="154">
        <v>2.326748248558582</v>
      </c>
      <c r="Z154" s="93" t="s">
        <v>35</v>
      </c>
      <c r="AA154" s="924"/>
      <c r="AB154" s="924"/>
      <c r="AC154" s="924"/>
      <c r="AD154" s="924"/>
      <c r="AE154" s="924"/>
      <c r="AF154" s="924"/>
      <c r="AG154" s="924"/>
      <c r="AH154" s="924"/>
      <c r="AI154" s="924"/>
      <c r="AJ154" s="924"/>
      <c r="AK154" s="924"/>
      <c r="AL154" s="924"/>
      <c r="AM154" s="924"/>
      <c r="AN154" s="924"/>
      <c r="AO154" s="924"/>
      <c r="AP154" s="924"/>
      <c r="AQ154" s="924"/>
      <c r="AR154" s="924"/>
      <c r="AS154" s="924"/>
      <c r="AT154" s="924"/>
      <c r="AU154" s="924"/>
      <c r="AV154" s="924"/>
      <c r="AW154" s="924"/>
      <c r="AX154" s="924"/>
      <c r="AY154" s="924"/>
      <c r="AZ154" s="377"/>
      <c r="BA154" s="1182"/>
      <c r="BB154" s="651" t="s">
        <v>416</v>
      </c>
      <c r="BC154" s="480">
        <v>160.99445799999998</v>
      </c>
      <c r="BD154" s="465">
        <v>153.669411</v>
      </c>
      <c r="BE154" s="465">
        <v>146.927133</v>
      </c>
      <c r="BF154" s="465">
        <v>130.13160199999999</v>
      </c>
      <c r="BG154" s="484">
        <v>497.50913599999996</v>
      </c>
      <c r="BH154" s="480">
        <v>58.031507000000005</v>
      </c>
      <c r="BI154" s="465">
        <v>66.218263000000007</v>
      </c>
      <c r="BJ154" s="465">
        <v>75.457053999999999</v>
      </c>
      <c r="BK154" s="465">
        <v>48.671678000000007</v>
      </c>
      <c r="BL154" s="484">
        <v>285.5935649999999</v>
      </c>
      <c r="BM154" s="480">
        <v>97.950660999999982</v>
      </c>
      <c r="BN154" s="465">
        <v>121.26226299999999</v>
      </c>
      <c r="BO154" s="465">
        <v>116.34948200000001</v>
      </c>
      <c r="BP154" s="465">
        <v>108.268092</v>
      </c>
      <c r="BQ154" s="484">
        <v>111.42917500000001</v>
      </c>
      <c r="BR154" s="480">
        <v>412.93982899999997</v>
      </c>
      <c r="BS154" s="85" t="s">
        <v>35</v>
      </c>
      <c r="BT154" s="465">
        <v>58.083206000000004</v>
      </c>
      <c r="BU154" s="85" t="s">
        <v>35</v>
      </c>
      <c r="BV154" s="465">
        <v>85.339709000000013</v>
      </c>
      <c r="BW154" s="465">
        <v>105.94481900000002</v>
      </c>
      <c r="BX154" s="465">
        <v>111.46778599999999</v>
      </c>
      <c r="BY154" s="466">
        <v>315.456391</v>
      </c>
      <c r="BZ154" s="73" t="s">
        <v>35</v>
      </c>
      <c r="CA154" s="27"/>
      <c r="CB154" s="27"/>
      <c r="CC154" s="27"/>
      <c r="CD154" s="27"/>
      <c r="CE154" s="27"/>
      <c r="CF154" s="27"/>
      <c r="CG154" s="27"/>
      <c r="CH154" s="27"/>
      <c r="CI154" s="27"/>
      <c r="CJ154" s="27"/>
      <c r="CK154" s="27"/>
      <c r="CL154" s="27"/>
      <c r="CM154" s="27"/>
      <c r="CN154" s="27"/>
      <c r="CO154" s="27"/>
      <c r="CP154" s="27"/>
      <c r="CQ154" s="27"/>
      <c r="CR154" s="27"/>
      <c r="CS154" s="27"/>
      <c r="CT154" s="27"/>
      <c r="CU154" s="27"/>
      <c r="CV154" s="27"/>
      <c r="CW154" s="27"/>
      <c r="CX154" s="27"/>
      <c r="CY154" s="27"/>
      <c r="CZ154" s="27"/>
    </row>
    <row r="155" s="984" customFormat="true" ht="15" customHeight="true" x14ac:dyDescent="0.2">
      <c r="A155" s="1155"/>
      <c r="B155" s="409" t="s">
        <v>417</v>
      </c>
      <c r="C155" s="155">
        <v>4.1002477314744334</v>
      </c>
      <c r="D155" s="154">
        <v>4.5316847032004679</v>
      </c>
      <c r="E155" s="154">
        <v>3.5406307464704772</v>
      </c>
      <c r="F155" s="154">
        <v>3.3379489513130292</v>
      </c>
      <c r="G155" s="153">
        <v>3.5689804838112349</v>
      </c>
      <c r="H155" s="152">
        <v>5.9812719873200768</v>
      </c>
      <c r="I155" s="154">
        <v>4.45643699738085</v>
      </c>
      <c r="J155" s="154">
        <v>5.7405210129752628</v>
      </c>
      <c r="K155" s="154">
        <v>4.3426399701738356</v>
      </c>
      <c r="L155" s="151">
        <v>3.724941056288309</v>
      </c>
      <c r="M155" s="155">
        <v>4.4252749774593783</v>
      </c>
      <c r="N155" s="154">
        <v>3.7870506901146692</v>
      </c>
      <c r="O155" s="154">
        <v>4.1454870106966792</v>
      </c>
      <c r="P155" s="154">
        <v>3.6017304201580407</v>
      </c>
      <c r="Q155" s="153">
        <v>1.6902478150738076</v>
      </c>
      <c r="R155" s="152">
        <v>4.6614042095838872</v>
      </c>
      <c r="S155" s="102" t="s">
        <v>35</v>
      </c>
      <c r="T155" s="154">
        <v>2.7044975928515105</v>
      </c>
      <c r="U155" s="102" t="s">
        <v>35</v>
      </c>
      <c r="V155" s="154">
        <v>2.5415178036019728</v>
      </c>
      <c r="W155" s="154">
        <v>4.443732434176308</v>
      </c>
      <c r="X155" s="154">
        <v>4.086981876756588</v>
      </c>
      <c r="Y155" s="154">
        <v>4.632887980829862</v>
      </c>
      <c r="Z155" s="93" t="s">
        <v>35</v>
      </c>
      <c r="AA155" s="924"/>
      <c r="AB155" s="924"/>
      <c r="AC155" s="924"/>
      <c r="AD155" s="924"/>
      <c r="AE155" s="924"/>
      <c r="AF155" s="924"/>
      <c r="AG155" s="924"/>
      <c r="AH155" s="924"/>
      <c r="AI155" s="924"/>
      <c r="AJ155" s="924"/>
      <c r="AK155" s="924"/>
      <c r="AL155" s="924"/>
      <c r="AM155" s="924"/>
      <c r="AN155" s="924"/>
      <c r="AO155" s="924"/>
      <c r="AP155" s="924"/>
      <c r="AQ155" s="924"/>
      <c r="AR155" s="924"/>
      <c r="AS155" s="924"/>
      <c r="AT155" s="924"/>
      <c r="AU155" s="924"/>
      <c r="AV155" s="924"/>
      <c r="AW155" s="924"/>
      <c r="AX155" s="924"/>
      <c r="AY155" s="924"/>
      <c r="AZ155" s="377"/>
      <c r="BA155" s="1182"/>
      <c r="BB155" s="651" t="s">
        <v>417</v>
      </c>
      <c r="BC155" s="480">
        <v>479.07338399999981</v>
      </c>
      <c r="BD155" s="465">
        <v>529.456369</v>
      </c>
      <c r="BE155" s="465">
        <v>413.73186000000015</v>
      </c>
      <c r="BF155" s="465">
        <v>389.97075699999994</v>
      </c>
      <c r="BG155" s="484">
        <v>416.99308800000006</v>
      </c>
      <c r="BH155" s="480">
        <v>151.54667800000001</v>
      </c>
      <c r="BI155" s="465">
        <v>112.89447700000001</v>
      </c>
      <c r="BJ155" s="465">
        <v>145.56142600000004</v>
      </c>
      <c r="BK155" s="465">
        <v>109.86302599999999</v>
      </c>
      <c r="BL155" s="484">
        <v>94.434706999999989</v>
      </c>
      <c r="BM155" s="480">
        <v>405.03558399999991</v>
      </c>
      <c r="BN155" s="465">
        <v>346.44658200000009</v>
      </c>
      <c r="BO155" s="465">
        <v>379.27331100000004</v>
      </c>
      <c r="BP155" s="465">
        <v>329.41674600000005</v>
      </c>
      <c r="BQ155" s="484">
        <v>154.75292099999996</v>
      </c>
      <c r="BR155" s="480">
        <v>304.26457999999991</v>
      </c>
      <c r="BS155" s="85" t="s">
        <v>35</v>
      </c>
      <c r="BT155" s="465">
        <v>208.36469700000001</v>
      </c>
      <c r="BU155" s="85" t="s">
        <v>35</v>
      </c>
      <c r="BV155" s="465">
        <v>311.40633499999984</v>
      </c>
      <c r="BW155" s="465">
        <v>323.8493900000002</v>
      </c>
      <c r="BX155" s="465">
        <v>453.22174000000007</v>
      </c>
      <c r="BY155" s="466">
        <v>628.11871600000006</v>
      </c>
      <c r="BZ155" s="73" t="s">
        <v>35</v>
      </c>
      <c r="CA155" s="27"/>
      <c r="CB155" s="27"/>
      <c r="CC155" s="27"/>
      <c r="CD155" s="27"/>
      <c r="CE155" s="27"/>
      <c r="CF155" s="27"/>
      <c r="CG155" s="27"/>
      <c r="CH155" s="27"/>
      <c r="CI155" s="27"/>
      <c r="CJ155" s="27"/>
      <c r="CK155" s="27"/>
      <c r="CL155" s="27"/>
      <c r="CM155" s="27"/>
      <c r="CN155" s="27"/>
      <c r="CO155" s="27"/>
      <c r="CP155" s="27"/>
      <c r="CQ155" s="27"/>
      <c r="CR155" s="27"/>
      <c r="CS155" s="27"/>
      <c r="CT155" s="27"/>
      <c r="CU155" s="27"/>
      <c r="CV155" s="27"/>
      <c r="CW155" s="27"/>
      <c r="CX155" s="27"/>
      <c r="CY155" s="27"/>
      <c r="CZ155" s="27"/>
    </row>
    <row r="156" s="984" customFormat="true" ht="15" customHeight="true" x14ac:dyDescent="0.2">
      <c r="A156" s="1155"/>
      <c r="B156" s="409" t="s">
        <v>418</v>
      </c>
      <c r="C156" s="155">
        <v>0.12523531829683429</v>
      </c>
      <c r="D156" s="154">
        <v>4.3228525222540871E-2</v>
      </c>
      <c r="E156" s="154">
        <v>0.11726479857390545</v>
      </c>
      <c r="F156" s="154">
        <v>0</v>
      </c>
      <c r="G156" s="153">
        <v>0.10424163410720742</v>
      </c>
      <c r="H156" s="152">
        <v>0</v>
      </c>
      <c r="I156" s="154">
        <v>7.6505213697804081E-2</v>
      </c>
      <c r="J156" s="154">
        <v>0</v>
      </c>
      <c r="K156" s="154">
        <v>0</v>
      </c>
      <c r="L156" s="151">
        <v>0.40396421799356586</v>
      </c>
      <c r="M156" s="155">
        <v>0.11665103511519639</v>
      </c>
      <c r="N156" s="154">
        <v>9.8448701586733481E-2</v>
      </c>
      <c r="O156" s="154">
        <v>2.3476977640442657E-2</v>
      </c>
      <c r="P156" s="154">
        <v>0.12633592770860511</v>
      </c>
      <c r="Q156" s="153">
        <v>0</v>
      </c>
      <c r="R156" s="152">
        <v>3.5092188290796932E-2</v>
      </c>
      <c r="S156" s="102" t="s">
        <v>35</v>
      </c>
      <c r="T156" s="154">
        <v>0.12116003291656036</v>
      </c>
      <c r="U156" s="102" t="s">
        <v>35</v>
      </c>
      <c r="V156" s="154">
        <v>4.918164563843927E-2</v>
      </c>
      <c r="W156" s="154">
        <v>1.8416914644898634E-2</v>
      </c>
      <c r="X156" s="154">
        <v>4.0931107930401625E-2</v>
      </c>
      <c r="Y156" s="154">
        <v>0.16250886496172293</v>
      </c>
      <c r="Z156" s="93" t="s">
        <v>35</v>
      </c>
      <c r="AA156" s="924"/>
      <c r="AB156" s="924"/>
      <c r="AC156" s="924"/>
      <c r="AD156" s="924"/>
      <c r="AE156" s="924"/>
      <c r="AF156" s="924"/>
      <c r="AG156" s="924"/>
      <c r="AH156" s="924"/>
      <c r="AI156" s="924"/>
      <c r="AJ156" s="924"/>
      <c r="AK156" s="924"/>
      <c r="AL156" s="924"/>
      <c r="AM156" s="924"/>
      <c r="AN156" s="924"/>
      <c r="AO156" s="924"/>
      <c r="AP156" s="924"/>
      <c r="AQ156" s="924"/>
      <c r="AR156" s="924"/>
      <c r="AS156" s="924"/>
      <c r="AT156" s="924"/>
      <c r="AU156" s="924"/>
      <c r="AV156" s="924"/>
      <c r="AW156" s="924"/>
      <c r="AX156" s="924"/>
      <c r="AY156" s="924"/>
      <c r="AZ156" s="377"/>
      <c r="BA156" s="1182"/>
      <c r="BB156" s="651" t="s">
        <v>418</v>
      </c>
      <c r="BC156" s="480">
        <v>14.632508</v>
      </c>
      <c r="BD156" s="465">
        <v>5.0505760000000004</v>
      </c>
      <c r="BE156" s="465">
        <v>13.702694999999999</v>
      </c>
      <c r="BF156" s="465">
        <v>0</v>
      </c>
      <c r="BG156" s="484">
        <v>12.179399999999999</v>
      </c>
      <c r="BH156" s="480">
        <v>0</v>
      </c>
      <c r="BI156" s="465">
        <v>1.938099</v>
      </c>
      <c r="BJ156" s="465">
        <v>0</v>
      </c>
      <c r="BK156" s="465">
        <v>0</v>
      </c>
      <c r="BL156" s="484">
        <v>10.241301</v>
      </c>
      <c r="BM156" s="480">
        <v>10.67681</v>
      </c>
      <c r="BN156" s="465">
        <v>9.0062740000000012</v>
      </c>
      <c r="BO156" s="465">
        <v>2.1479240000000002</v>
      </c>
      <c r="BP156" s="465">
        <v>11.554770999999999</v>
      </c>
      <c r="BQ156" s="484">
        <v>0</v>
      </c>
      <c r="BR156" s="480">
        <v>2.290578</v>
      </c>
      <c r="BS156" s="85" t="s">
        <v>35</v>
      </c>
      <c r="BT156" s="465">
        <v>9.3346260000000001</v>
      </c>
      <c r="BU156" s="85" t="s">
        <v>35</v>
      </c>
      <c r="BV156" s="465">
        <v>6.0261139999999997</v>
      </c>
      <c r="BW156" s="465">
        <v>1.342184</v>
      </c>
      <c r="BX156" s="465">
        <v>4.5390139999999999</v>
      </c>
      <c r="BY156" s="466">
        <v>22.032662999999999</v>
      </c>
      <c r="BZ156" s="73" t="s">
        <v>35</v>
      </c>
      <c r="CA156" s="27"/>
      <c r="CB156" s="27"/>
      <c r="CC156" s="27"/>
      <c r="CD156" s="27"/>
      <c r="CE156" s="27"/>
      <c r="CF156" s="27"/>
      <c r="CG156" s="27"/>
      <c r="CH156" s="27"/>
      <c r="CI156" s="27"/>
      <c r="CJ156" s="27"/>
      <c r="CK156" s="27"/>
      <c r="CL156" s="27"/>
      <c r="CM156" s="27"/>
      <c r="CN156" s="27"/>
      <c r="CO156" s="27"/>
      <c r="CP156" s="27"/>
      <c r="CQ156" s="27"/>
      <c r="CR156" s="27"/>
      <c r="CS156" s="27"/>
      <c r="CT156" s="27"/>
      <c r="CU156" s="27"/>
      <c r="CV156" s="27"/>
      <c r="CW156" s="27"/>
      <c r="CX156" s="27"/>
      <c r="CY156" s="27"/>
      <c r="CZ156" s="27"/>
    </row>
    <row r="157" s="984" customFormat="true" ht="15" customHeight="true" x14ac:dyDescent="0.2">
      <c r="A157" s="1155"/>
      <c r="B157" s="409" t="s">
        <v>419</v>
      </c>
      <c r="C157" s="155">
        <v>0.21605788141494403</v>
      </c>
      <c r="D157" s="154">
        <v>0.27833698016340647</v>
      </c>
      <c r="E157" s="154">
        <v>0</v>
      </c>
      <c r="F157" s="154">
        <v>0.14506397373244745</v>
      </c>
      <c r="G157" s="153">
        <v>5.1808487570062629E-2</v>
      </c>
      <c r="H157" s="152">
        <v>0</v>
      </c>
      <c r="I157" s="154">
        <v>0</v>
      </c>
      <c r="J157" s="154">
        <v>0</v>
      </c>
      <c r="K157" s="154">
        <v>0</v>
      </c>
      <c r="L157" s="151">
        <v>0.23876648446055798</v>
      </c>
      <c r="M157" s="155">
        <v>0.17601843309959067</v>
      </c>
      <c r="N157" s="154">
        <v>0.45531375349410375</v>
      </c>
      <c r="O157" s="154">
        <v>0</v>
      </c>
      <c r="P157" s="154">
        <v>2.1870346930214845E-2</v>
      </c>
      <c r="Q157" s="153">
        <v>0.16325976249511737</v>
      </c>
      <c r="R157" s="152">
        <v>0</v>
      </c>
      <c r="S157" s="102" t="s">
        <v>35</v>
      </c>
      <c r="T157" s="154">
        <v>2.596286419640579E-2</v>
      </c>
      <c r="U157" s="102" t="s">
        <v>35</v>
      </c>
      <c r="V157" s="154">
        <v>0.50483260685024223</v>
      </c>
      <c r="W157" s="154">
        <v>7.2074100332524607E-2</v>
      </c>
      <c r="X157" s="154">
        <v>0.10510612590657145</v>
      </c>
      <c r="Y157" s="154">
        <v>0</v>
      </c>
      <c r="Z157" s="93" t="s">
        <v>35</v>
      </c>
      <c r="AA157" s="924"/>
      <c r="AB157" s="924"/>
      <c r="AC157" s="924"/>
      <c r="AD157" s="924"/>
      <c r="AE157" s="924"/>
      <c r="AF157" s="924"/>
      <c r="AG157" s="924"/>
      <c r="AH157" s="924"/>
      <c r="AI157" s="924"/>
      <c r="AJ157" s="924"/>
      <c r="AK157" s="924"/>
      <c r="AL157" s="924"/>
      <c r="AM157" s="924"/>
      <c r="AN157" s="924"/>
      <c r="AO157" s="924"/>
      <c r="AP157" s="924"/>
      <c r="AQ157" s="924"/>
      <c r="AR157" s="924"/>
      <c r="AS157" s="924"/>
      <c r="AT157" s="924"/>
      <c r="AU157" s="924"/>
      <c r="AV157" s="924"/>
      <c r="AW157" s="924"/>
      <c r="AX157" s="924"/>
      <c r="AY157" s="924"/>
      <c r="AZ157" s="377"/>
      <c r="BA157" s="1182"/>
      <c r="BB157" s="651" t="s">
        <v>419</v>
      </c>
      <c r="BC157" s="480">
        <v>25.244226000000005</v>
      </c>
      <c r="BD157" s="465">
        <v>32.519315999999996</v>
      </c>
      <c r="BE157" s="465">
        <v>0</v>
      </c>
      <c r="BF157" s="465">
        <v>16.947744999999998</v>
      </c>
      <c r="BG157" s="484">
        <v>6.0532079999999997</v>
      </c>
      <c r="BH157" s="480">
        <v>0</v>
      </c>
      <c r="BI157" s="465">
        <v>0</v>
      </c>
      <c r="BJ157" s="465">
        <v>0</v>
      </c>
      <c r="BK157" s="465">
        <v>0</v>
      </c>
      <c r="BL157" s="484">
        <v>6.0532079999999997</v>
      </c>
      <c r="BM157" s="480">
        <v>16.110576000000002</v>
      </c>
      <c r="BN157" s="465">
        <v>41.652965999999999</v>
      </c>
      <c r="BO157" s="465">
        <v>0</v>
      </c>
      <c r="BP157" s="465">
        <v>2.0002770000000001</v>
      </c>
      <c r="BQ157" s="484">
        <v>14.947467999999999</v>
      </c>
      <c r="BR157" s="480">
        <v>0</v>
      </c>
      <c r="BS157" s="85" t="s">
        <v>35</v>
      </c>
      <c r="BT157" s="465">
        <v>2.0002770000000001</v>
      </c>
      <c r="BU157" s="85" t="s">
        <v>35</v>
      </c>
      <c r="BV157" s="465">
        <v>61.855978999999998</v>
      </c>
      <c r="BW157" s="465">
        <v>5.2526010000000003</v>
      </c>
      <c r="BX157" s="465">
        <v>11.655638</v>
      </c>
      <c r="BY157" s="466">
        <v>0</v>
      </c>
      <c r="BZ157" s="73" t="s">
        <v>35</v>
      </c>
      <c r="CA157" s="27"/>
      <c r="CB157" s="27"/>
      <c r="CC157" s="27"/>
      <c r="CD157" s="27"/>
      <c r="CE157" s="27"/>
      <c r="CF157" s="27"/>
      <c r="CG157" s="27"/>
      <c r="CH157" s="27"/>
      <c r="CI157" s="27"/>
      <c r="CJ157" s="27"/>
      <c r="CK157" s="27"/>
      <c r="CL157" s="27"/>
      <c r="CM157" s="27"/>
      <c r="CN157" s="27"/>
      <c r="CO157" s="27"/>
      <c r="CP157" s="27"/>
      <c r="CQ157" s="27"/>
      <c r="CR157" s="27"/>
      <c r="CS157" s="27"/>
      <c r="CT157" s="27"/>
      <c r="CU157" s="27"/>
      <c r="CV157" s="27"/>
      <c r="CW157" s="27"/>
      <c r="CX157" s="27"/>
      <c r="CY157" s="27"/>
      <c r="CZ157" s="27"/>
    </row>
    <row r="158" s="984" customFormat="true" ht="15" customHeight="true" x14ac:dyDescent="0.2">
      <c r="A158" s="1155"/>
      <c r="B158" s="409" t="s">
        <v>420</v>
      </c>
      <c r="C158" s="155">
        <v>0.58649194794969361</v>
      </c>
      <c r="D158" s="154">
        <v>0.36021504276450161</v>
      </c>
      <c r="E158" s="154">
        <v>0.60939346941629691</v>
      </c>
      <c r="F158" s="154">
        <v>1.0046481166904448</v>
      </c>
      <c r="G158" s="153">
        <v>2.3110848892351612</v>
      </c>
      <c r="H158" s="152">
        <v>1.7403866988037233</v>
      </c>
      <c r="I158" s="154">
        <v>1.357349601667847</v>
      </c>
      <c r="J158" s="154">
        <v>2.918815625982401</v>
      </c>
      <c r="K158" s="154">
        <v>2.0283684917678269</v>
      </c>
      <c r="L158" s="151">
        <v>4.675866531898393</v>
      </c>
      <c r="M158" s="155">
        <v>0.52714672266584695</v>
      </c>
      <c r="N158" s="154">
        <v>0.50274709420811037</v>
      </c>
      <c r="O158" s="154">
        <v>0.38779898362200332</v>
      </c>
      <c r="P158" s="154">
        <v>0.69222960878185136</v>
      </c>
      <c r="Q158" s="153">
        <v>0.58796779077855998</v>
      </c>
      <c r="R158" s="152">
        <v>3.9284506427614425</v>
      </c>
      <c r="S158" s="102" t="s">
        <v>35</v>
      </c>
      <c r="T158" s="154">
        <v>0.93512932655929848</v>
      </c>
      <c r="U158" s="102" t="s">
        <v>35</v>
      </c>
      <c r="V158" s="154">
        <v>0.41818138542773081</v>
      </c>
      <c r="W158" s="154">
        <v>0.99663610893072574</v>
      </c>
      <c r="X158" s="154">
        <v>0.12394191621222651</v>
      </c>
      <c r="Y158" s="154">
        <v>0.76068059708791513</v>
      </c>
      <c r="Z158" s="93" t="s">
        <v>35</v>
      </c>
      <c r="AA158" s="924"/>
      <c r="AB158" s="924"/>
      <c r="AC158" s="924"/>
      <c r="AD158" s="924"/>
      <c r="AE158" s="924"/>
      <c r="AF158" s="924"/>
      <c r="AG158" s="924"/>
      <c r="AH158" s="924"/>
      <c r="AI158" s="924"/>
      <c r="AJ158" s="924"/>
      <c r="AK158" s="924"/>
      <c r="AL158" s="924"/>
      <c r="AM158" s="924"/>
      <c r="AN158" s="924"/>
      <c r="AO158" s="924"/>
      <c r="AP158" s="924"/>
      <c r="AQ158" s="924"/>
      <c r="AR158" s="924"/>
      <c r="AS158" s="924"/>
      <c r="AT158" s="924"/>
      <c r="AU158" s="924"/>
      <c r="AV158" s="924"/>
      <c r="AW158" s="924"/>
      <c r="AX158" s="924"/>
      <c r="AY158" s="924"/>
      <c r="AZ158" s="377"/>
      <c r="BA158" s="1182"/>
      <c r="BB158" s="651" t="s">
        <v>420</v>
      </c>
      <c r="BC158" s="480">
        <v>68.525781999999992</v>
      </c>
      <c r="BD158" s="465">
        <v>42.085484999999998</v>
      </c>
      <c r="BE158" s="465">
        <v>71.209202999999988</v>
      </c>
      <c r="BF158" s="465">
        <v>117.37249200000002</v>
      </c>
      <c r="BG158" s="484">
        <v>270.02289000000002</v>
      </c>
      <c r="BH158" s="480">
        <v>44.095942000000001</v>
      </c>
      <c r="BI158" s="465">
        <v>34.385602999999996</v>
      </c>
      <c r="BJ158" s="465">
        <v>74.011916999999997</v>
      </c>
      <c r="BK158" s="465">
        <v>51.31503</v>
      </c>
      <c r="BL158" s="484">
        <v>118.54257</v>
      </c>
      <c r="BM158" s="480">
        <v>48.248568000000006</v>
      </c>
      <c r="BN158" s="465">
        <v>45.992258</v>
      </c>
      <c r="BO158" s="465">
        <v>35.479982</v>
      </c>
      <c r="BP158" s="465">
        <v>63.311796999999991</v>
      </c>
      <c r="BQ158" s="484">
        <v>53.832185000000003</v>
      </c>
      <c r="BR158" s="480">
        <v>256.42238499999996</v>
      </c>
      <c r="BS158" s="85" t="s">
        <v>35</v>
      </c>
      <c r="BT158" s="465">
        <v>72.045890999999997</v>
      </c>
      <c r="BU158" s="85" t="s">
        <v>35</v>
      </c>
      <c r="BV158" s="465">
        <v>51.238804000000002</v>
      </c>
      <c r="BW158" s="465">
        <v>72.632635000000008</v>
      </c>
      <c r="BX158" s="465">
        <v>13.744413999999999</v>
      </c>
      <c r="BY158" s="466">
        <v>103.13172299999999</v>
      </c>
      <c r="BZ158" s="73" t="s">
        <v>35</v>
      </c>
      <c r="CA158" s="27"/>
      <c r="CB158" s="27"/>
      <c r="CC158" s="27"/>
      <c r="CD158" s="27"/>
      <c r="CE158" s="27"/>
      <c r="CF158" s="27"/>
      <c r="CG158" s="27"/>
      <c r="CH158" s="27"/>
      <c r="CI158" s="27"/>
      <c r="CJ158" s="27"/>
      <c r="CK158" s="27"/>
      <c r="CL158" s="27"/>
      <c r="CM158" s="27"/>
      <c r="CN158" s="27"/>
      <c r="CO158" s="27"/>
      <c r="CP158" s="27"/>
      <c r="CQ158" s="27"/>
      <c r="CR158" s="27"/>
      <c r="CS158" s="27"/>
      <c r="CT158" s="27"/>
      <c r="CU158" s="27"/>
      <c r="CV158" s="27"/>
      <c r="CW158" s="27"/>
      <c r="CX158" s="27"/>
      <c r="CY158" s="27"/>
      <c r="CZ158" s="27"/>
    </row>
    <row r="159" s="984" customFormat="true" ht="15" customHeight="true" x14ac:dyDescent="0.2">
      <c r="A159" s="1155"/>
      <c r="B159" s="409" t="s">
        <v>421</v>
      </c>
      <c r="C159" s="155">
        <v>9.5555130759642246</v>
      </c>
      <c r="D159" s="154">
        <v>14.177000529419557</v>
      </c>
      <c r="E159" s="154">
        <v>20.900872034562429</v>
      </c>
      <c r="F159" s="154">
        <v>48.023383718759902</v>
      </c>
      <c r="G159" s="153">
        <v>73.256681491166319</v>
      </c>
      <c r="H159" s="152">
        <v>56.808828253544242</v>
      </c>
      <c r="I159" s="154">
        <v>73.692218764109725</v>
      </c>
      <c r="J159" s="154">
        <v>79.190578407842565</v>
      </c>
      <c r="K159" s="154">
        <v>82.246483067527905</v>
      </c>
      <c r="L159" s="151">
        <v>47.468021809384297</v>
      </c>
      <c r="M159" s="155">
        <v>9.454567002459962</v>
      </c>
      <c r="N159" s="154">
        <v>11.455421059751398</v>
      </c>
      <c r="O159" s="154">
        <v>15.890721110178943</v>
      </c>
      <c r="P159" s="154">
        <v>24.283166670500822</v>
      </c>
      <c r="Q159" s="153">
        <v>56.778031427311426</v>
      </c>
      <c r="R159" s="152">
        <v>65.848138201197543</v>
      </c>
      <c r="S159" s="102" t="s">
        <v>35</v>
      </c>
      <c r="T159" s="154">
        <v>36.74282508264082</v>
      </c>
      <c r="U159" s="102" t="s">
        <v>35</v>
      </c>
      <c r="V159" s="154">
        <v>33.697037141468229</v>
      </c>
      <c r="W159" s="154">
        <v>16.483884019490745</v>
      </c>
      <c r="X159" s="154">
        <v>29.549206378929604</v>
      </c>
      <c r="Y159" s="154">
        <v>26.914269366620292</v>
      </c>
      <c r="Z159" s="93" t="s">
        <v>35</v>
      </c>
      <c r="AA159" s="924"/>
      <c r="AB159" s="924"/>
      <c r="AC159" s="924"/>
      <c r="AD159" s="924"/>
      <c r="AE159" s="924"/>
      <c r="AF159" s="924"/>
      <c r="AG159" s="924"/>
      <c r="AH159" s="924"/>
      <c r="AI159" s="924"/>
      <c r="AJ159" s="924"/>
      <c r="AK159" s="924"/>
      <c r="AL159" s="924"/>
      <c r="AM159" s="924"/>
      <c r="AN159" s="924"/>
      <c r="AO159" s="924"/>
      <c r="AP159" s="924"/>
      <c r="AQ159" s="924"/>
      <c r="AR159" s="924"/>
      <c r="AS159" s="924"/>
      <c r="AT159" s="924"/>
      <c r="AU159" s="924"/>
      <c r="AV159" s="924"/>
      <c r="AW159" s="924"/>
      <c r="AX159" s="924"/>
      <c r="AY159" s="924"/>
      <c r="AZ159" s="377"/>
      <c r="BA159" s="1182"/>
      <c r="BB159" s="651" t="s">
        <v>421</v>
      </c>
      <c r="BC159" s="480">
        <v>1116.4671710000002</v>
      </c>
      <c r="BD159" s="465">
        <v>1656.3604300000013</v>
      </c>
      <c r="BE159" s="465">
        <v>2442.320953999998</v>
      </c>
      <c r="BF159" s="465">
        <v>5610.5457499999993</v>
      </c>
      <c r="BG159" s="484">
        <v>8559.1753639999915</v>
      </c>
      <c r="BH159" s="480">
        <v>1439.3575849999995</v>
      </c>
      <c r="BI159" s="465">
        <v>1866.8376779999992</v>
      </c>
      <c r="BJ159" s="465">
        <v>2008.022179999997</v>
      </c>
      <c r="BK159" s="465">
        <v>2080.7268319999989</v>
      </c>
      <c r="BL159" s="484">
        <v>1203.4093059999984</v>
      </c>
      <c r="BM159" s="480">
        <v>865.35550599999999</v>
      </c>
      <c r="BN159" s="465">
        <v>1047.9636520000006</v>
      </c>
      <c r="BO159" s="465">
        <v>1453.8524410000009</v>
      </c>
      <c r="BP159" s="465">
        <v>2220.9551559999973</v>
      </c>
      <c r="BQ159" s="484">
        <v>5198.389333000001</v>
      </c>
      <c r="BR159" s="480">
        <v>4298.1160209999935</v>
      </c>
      <c r="BS159" s="85" t="s">
        <v>35</v>
      </c>
      <c r="BT159" s="465">
        <v>2830.8058529999957</v>
      </c>
      <c r="BU159" s="85" t="s">
        <v>35</v>
      </c>
      <c r="BV159" s="465">
        <v>4128.820510999999</v>
      </c>
      <c r="BW159" s="465">
        <v>1201.3090039999986</v>
      </c>
      <c r="BX159" s="465">
        <v>3276.8294880000021</v>
      </c>
      <c r="BY159" s="466">
        <v>3648.9887919999992</v>
      </c>
      <c r="BZ159" s="73" t="s">
        <v>35</v>
      </c>
      <c r="CA159" s="27"/>
      <c r="CB159" s="27"/>
      <c r="CC159" s="27"/>
      <c r="CD159" s="27"/>
      <c r="CE159" s="27"/>
      <c r="CF159" s="27"/>
      <c r="CG159" s="27"/>
      <c r="CH159" s="27"/>
      <c r="CI159" s="27"/>
      <c r="CJ159" s="27"/>
      <c r="CK159" s="27"/>
      <c r="CL159" s="27"/>
      <c r="CM159" s="27"/>
      <c r="CN159" s="27"/>
      <c r="CO159" s="27"/>
      <c r="CP159" s="27"/>
      <c r="CQ159" s="27"/>
      <c r="CR159" s="27"/>
      <c r="CS159" s="27"/>
      <c r="CT159" s="27"/>
      <c r="CU159" s="27"/>
      <c r="CV159" s="27"/>
      <c r="CW159" s="27"/>
      <c r="CX159" s="27"/>
      <c r="CY159" s="27"/>
      <c r="CZ159" s="27"/>
    </row>
    <row r="160" s="984" customFormat="true" ht="15" customHeight="true" x14ac:dyDescent="0.2">
      <c r="A160" s="1155"/>
      <c r="B160" s="409" t="s">
        <v>422</v>
      </c>
      <c r="C160" s="155">
        <v>59.860479571549604</v>
      </c>
      <c r="D160" s="154">
        <v>62.024044980258175</v>
      </c>
      <c r="E160" s="154">
        <v>61.348987613687321</v>
      </c>
      <c r="F160" s="154">
        <v>41.809529655782612</v>
      </c>
      <c r="G160" s="153">
        <v>8.5014743221328271</v>
      </c>
      <c r="H160" s="152">
        <v>30.913346534324827</v>
      </c>
      <c r="I160" s="154">
        <v>16.762665357819078</v>
      </c>
      <c r="J160" s="154">
        <v>8.4227195395558621</v>
      </c>
      <c r="K160" s="154">
        <v>4.4128299774288466</v>
      </c>
      <c r="L160" s="151">
        <v>2.513378987661075</v>
      </c>
      <c r="M160" s="155">
        <v>58.383433680314369</v>
      </c>
      <c r="N160" s="154">
        <v>63.710898944122306</v>
      </c>
      <c r="O160" s="154">
        <v>62.815595365505061</v>
      </c>
      <c r="P160" s="154">
        <v>59.649046871028318</v>
      </c>
      <c r="Q160" s="153">
        <v>36.215988188931483</v>
      </c>
      <c r="R160" s="152">
        <v>8.3496932124906476</v>
      </c>
      <c r="S160" s="102" t="s">
        <v>35</v>
      </c>
      <c r="T160" s="154">
        <v>53.595344975604974</v>
      </c>
      <c r="U160" s="102" t="s">
        <v>35</v>
      </c>
      <c r="V160" s="154">
        <v>52.752776381590451</v>
      </c>
      <c r="W160" s="154">
        <v>37.89836626591778</v>
      </c>
      <c r="X160" s="154">
        <v>51.99303247490262</v>
      </c>
      <c r="Y160" s="154">
        <v>56.216793725772632</v>
      </c>
      <c r="Z160" s="93" t="s">
        <v>35</v>
      </c>
      <c r="AA160" s="924"/>
      <c r="AB160" s="924"/>
      <c r="AC160" s="924"/>
      <c r="AD160" s="924"/>
      <c r="AE160" s="924"/>
      <c r="AF160" s="924"/>
      <c r="AG160" s="924"/>
      <c r="AH160" s="924"/>
      <c r="AI160" s="924"/>
      <c r="AJ160" s="924"/>
      <c r="AK160" s="924"/>
      <c r="AL160" s="924"/>
      <c r="AM160" s="924"/>
      <c r="AN160" s="924"/>
      <c r="AO160" s="924"/>
      <c r="AP160" s="924"/>
      <c r="AQ160" s="924"/>
      <c r="AR160" s="924"/>
      <c r="AS160" s="924"/>
      <c r="AT160" s="924"/>
      <c r="AU160" s="924"/>
      <c r="AV160" s="924"/>
      <c r="AW160" s="924"/>
      <c r="AX160" s="924"/>
      <c r="AY160" s="924"/>
      <c r="AZ160" s="377"/>
      <c r="BA160" s="1182"/>
      <c r="BB160" s="651" t="s">
        <v>422</v>
      </c>
      <c r="BC160" s="480">
        <v>6994.1048430000092</v>
      </c>
      <c r="BD160" s="465">
        <v>7246.5380529999929</v>
      </c>
      <c r="BE160" s="465">
        <v>7168.7878719999899</v>
      </c>
      <c r="BF160" s="465">
        <v>4884.584565999995</v>
      </c>
      <c r="BG160" s="484">
        <v>993.29655800000023</v>
      </c>
      <c r="BH160" s="480">
        <v>783.24727300000006</v>
      </c>
      <c r="BI160" s="465">
        <v>424.64694099999991</v>
      </c>
      <c r="BJ160" s="465">
        <v>213.57348299999998</v>
      </c>
      <c r="BK160" s="465">
        <v>111.63874000000003</v>
      </c>
      <c r="BL160" s="484">
        <v>63.719185000000003</v>
      </c>
      <c r="BM160" s="480">
        <v>5343.7059339999987</v>
      </c>
      <c r="BN160" s="465">
        <v>5828.3939090000013</v>
      </c>
      <c r="BO160" s="465">
        <v>5747.039799000001</v>
      </c>
      <c r="BP160" s="465">
        <v>5455.5429279999917</v>
      </c>
      <c r="BQ160" s="484">
        <v>3315.8036999999995</v>
      </c>
      <c r="BR160" s="480">
        <v>545.01085599999976</v>
      </c>
      <c r="BS160" s="85" t="s">
        <v>35</v>
      </c>
      <c r="BT160" s="465">
        <v>4129.1875600000003</v>
      </c>
      <c r="BU160" s="85" t="s">
        <v>35</v>
      </c>
      <c r="BV160" s="465">
        <v>6463.6764419999918</v>
      </c>
      <c r="BW160" s="465">
        <v>2761.9490999999994</v>
      </c>
      <c r="BX160" s="465">
        <v>5765.7149839999947</v>
      </c>
      <c r="BY160" s="466">
        <v>7621.7729500000005</v>
      </c>
      <c r="BZ160" s="73" t="s">
        <v>35</v>
      </c>
      <c r="CA160" s="27"/>
      <c r="CB160" s="27"/>
      <c r="CC160" s="27"/>
      <c r="CD160" s="27"/>
      <c r="CE160" s="27"/>
      <c r="CF160" s="27"/>
      <c r="CG160" s="27"/>
      <c r="CH160" s="27"/>
      <c r="CI160" s="27"/>
      <c r="CJ160" s="27"/>
      <c r="CK160" s="27"/>
      <c r="CL160" s="27"/>
      <c r="CM160" s="27"/>
      <c r="CN160" s="27"/>
      <c r="CO160" s="27"/>
      <c r="CP160" s="27"/>
      <c r="CQ160" s="27"/>
      <c r="CR160" s="27"/>
      <c r="CS160" s="27"/>
      <c r="CT160" s="27"/>
      <c r="CU160" s="27"/>
      <c r="CV160" s="27"/>
      <c r="CW160" s="27"/>
      <c r="CX160" s="27"/>
      <c r="CY160" s="27"/>
      <c r="CZ160" s="27"/>
    </row>
    <row r="161" s="984" customFormat="true" ht="15" customHeight="true" x14ac:dyDescent="0.2">
      <c r="A161" s="1155"/>
      <c r="B161" s="409" t="s">
        <v>423</v>
      </c>
      <c r="C161" s="155">
        <v>23.671016486713061</v>
      </c>
      <c r="D161" s="154">
        <v>16.251749462389601</v>
      </c>
      <c r="E161" s="154">
        <v>10.534486377719311</v>
      </c>
      <c r="F161" s="154">
        <v>3.7253167600283752</v>
      </c>
      <c r="G161" s="153">
        <v>9.8569993613913956E-2</v>
      </c>
      <c r="H161" s="152">
        <v>1.9938121767246983</v>
      </c>
      <c r="I161" s="154">
        <v>0.8213520847565442</v>
      </c>
      <c r="J161" s="154">
        <v>0.25521611062590882</v>
      </c>
      <c r="K161" s="154">
        <v>6.4998035207176341E-2</v>
      </c>
      <c r="L161" s="151">
        <v>0</v>
      </c>
      <c r="M161" s="155">
        <v>25.402848246868974</v>
      </c>
      <c r="N161" s="154">
        <v>17.801691990313994</v>
      </c>
      <c r="O161" s="154">
        <v>13.9321777250543</v>
      </c>
      <c r="P161" s="154">
        <v>8.7797792728306696</v>
      </c>
      <c r="Q161" s="153">
        <v>2.5285452654817759</v>
      </c>
      <c r="R161" s="152">
        <v>0.39433871803668225</v>
      </c>
      <c r="S161" s="102" t="s">
        <v>35</v>
      </c>
      <c r="T161" s="154">
        <v>4.5647783337255081</v>
      </c>
      <c r="U161" s="102" t="s">
        <v>35</v>
      </c>
      <c r="V161" s="154">
        <v>7.0971403510105686</v>
      </c>
      <c r="W161" s="154">
        <v>37.866004896745309</v>
      </c>
      <c r="X161" s="154">
        <v>12.61643463288874</v>
      </c>
      <c r="Y161" s="154">
        <v>6.9075298963328242</v>
      </c>
      <c r="Z161" s="93" t="s">
        <v>35</v>
      </c>
      <c r="AA161" s="924"/>
      <c r="AB161" s="924"/>
      <c r="AC161" s="924"/>
      <c r="AD161" s="924"/>
      <c r="AE161" s="924"/>
      <c r="AF161" s="924"/>
      <c r="AG161" s="924"/>
      <c r="AH161" s="924"/>
      <c r="AI161" s="924"/>
      <c r="AJ161" s="924"/>
      <c r="AK161" s="924"/>
      <c r="AL161" s="924"/>
      <c r="AM161" s="924"/>
      <c r="AN161" s="924"/>
      <c r="AO161" s="924"/>
      <c r="AP161" s="924"/>
      <c r="AQ161" s="924"/>
      <c r="AR161" s="924"/>
      <c r="AS161" s="924"/>
      <c r="AT161" s="924"/>
      <c r="AU161" s="924"/>
      <c r="AV161" s="924"/>
      <c r="AW161" s="924"/>
      <c r="AX161" s="924"/>
      <c r="AY161" s="924"/>
      <c r="AZ161" s="377"/>
      <c r="BA161" s="1182"/>
      <c r="BB161" s="651" t="s">
        <v>423</v>
      </c>
      <c r="BC161" s="480">
        <v>2765.7241009999993</v>
      </c>
      <c r="BD161" s="465">
        <v>1898.7623420000011</v>
      </c>
      <c r="BE161" s="465">
        <v>1230.9819789999999</v>
      </c>
      <c r="BF161" s="465">
        <v>435.2267270000001</v>
      </c>
      <c r="BG161" s="484">
        <v>11.516736</v>
      </c>
      <c r="BH161" s="480">
        <v>50.516949000000011</v>
      </c>
      <c r="BI161" s="465">
        <v>20.807230999999998</v>
      </c>
      <c r="BJ161" s="465">
        <v>6.4714720000000003</v>
      </c>
      <c r="BK161" s="465">
        <v>1.6443639999999999</v>
      </c>
      <c r="BL161" s="484">
        <v>0</v>
      </c>
      <c r="BM161" s="480">
        <v>2325.0662450000027</v>
      </c>
      <c r="BN161" s="465">
        <v>1628.5325570000016</v>
      </c>
      <c r="BO161" s="465">
        <v>1274.6640289999993</v>
      </c>
      <c r="BP161" s="465">
        <v>803.00466200000017</v>
      </c>
      <c r="BQ161" s="484">
        <v>231.50437599999998</v>
      </c>
      <c r="BR161" s="480">
        <v>25.739733999999999</v>
      </c>
      <c r="BS161" s="85" t="s">
        <v>35</v>
      </c>
      <c r="BT161" s="465">
        <v>351.6877429999999</v>
      </c>
      <c r="BU161" s="85" t="s">
        <v>35</v>
      </c>
      <c r="BV161" s="465">
        <v>869.59629500000005</v>
      </c>
      <c r="BW161" s="465">
        <v>2759.5906749999999</v>
      </c>
      <c r="BX161" s="465">
        <v>1399.0868149999999</v>
      </c>
      <c r="BY161" s="466">
        <v>936.51062300000012</v>
      </c>
      <c r="BZ161" s="73" t="s">
        <v>35</v>
      </c>
      <c r="CA161" s="27"/>
      <c r="CB161" s="27"/>
      <c r="CC161" s="27"/>
      <c r="CD161" s="27"/>
      <c r="CE161" s="27"/>
      <c r="CF161" s="27"/>
      <c r="CG161" s="27"/>
      <c r="CH161" s="27"/>
      <c r="CI161" s="27"/>
      <c r="CJ161" s="27"/>
      <c r="CK161" s="27"/>
      <c r="CL161" s="27"/>
      <c r="CM161" s="27"/>
      <c r="CN161" s="27"/>
      <c r="CO161" s="27"/>
      <c r="CP161" s="27"/>
      <c r="CQ161" s="27"/>
      <c r="CR161" s="27"/>
      <c r="CS161" s="27"/>
      <c r="CT161" s="27"/>
      <c r="CU161" s="27"/>
      <c r="CV161" s="27"/>
      <c r="CW161" s="27"/>
      <c r="CX161" s="27"/>
      <c r="CY161" s="27"/>
      <c r="CZ161" s="27"/>
    </row>
    <row r="162" s="984" customFormat="true" ht="15" customHeight="true" x14ac:dyDescent="0.2">
      <c r="A162" s="1155"/>
      <c r="B162" s="409" t="s">
        <v>424</v>
      </c>
      <c r="C162" s="155">
        <v>2.5582996067894395E-2</v>
      </c>
      <c r="D162" s="154">
        <v>0.1530084455979443</v>
      </c>
      <c r="E162" s="154">
        <v>0.44395126907209886</v>
      </c>
      <c r="F162" s="154">
        <v>0.20809566378199956</v>
      </c>
      <c r="G162" s="153">
        <v>0.18146100778336469</v>
      </c>
      <c r="H162" s="152">
        <v>0.24609461818284992</v>
      </c>
      <c r="I162" s="154">
        <v>0</v>
      </c>
      <c r="J162" s="154">
        <v>0</v>
      </c>
      <c r="K162" s="154">
        <v>0</v>
      </c>
      <c r="L162" s="151">
        <v>0.45654996985018986</v>
      </c>
      <c r="M162" s="155">
        <v>0</v>
      </c>
      <c r="N162" s="154">
        <v>0.14677964065074517</v>
      </c>
      <c r="O162" s="154">
        <v>0.46772744418676654</v>
      </c>
      <c r="P162" s="154">
        <v>0.28069967837181986</v>
      </c>
      <c r="Q162" s="153">
        <v>0.20263815612229702</v>
      </c>
      <c r="R162" s="152">
        <v>0.25350619078505965</v>
      </c>
      <c r="S162" s="102" t="s">
        <v>35</v>
      </c>
      <c r="T162" s="154">
        <v>5.2164943055150723E-2</v>
      </c>
      <c r="U162" s="102" t="s">
        <v>35</v>
      </c>
      <c r="V162" s="154">
        <v>7.0165765693292886E-2</v>
      </c>
      <c r="W162" s="154">
        <v>0.16055826241094914</v>
      </c>
      <c r="X162" s="154">
        <v>8.7305206803605095E-2</v>
      </c>
      <c r="Y162" s="154">
        <v>0.49941463246291606</v>
      </c>
      <c r="Z162" s="93" t="s">
        <v>35</v>
      </c>
      <c r="AA162" s="924"/>
      <c r="AB162" s="924"/>
      <c r="AC162" s="924"/>
      <c r="AD162" s="924"/>
      <c r="AE162" s="924"/>
      <c r="AF162" s="924"/>
      <c r="AG162" s="924"/>
      <c r="AH162" s="924"/>
      <c r="AI162" s="924"/>
      <c r="AJ162" s="924"/>
      <c r="AK162" s="924"/>
      <c r="AL162" s="924"/>
      <c r="AM162" s="924"/>
      <c r="AN162" s="924"/>
      <c r="AO162" s="924"/>
      <c r="AP162" s="924"/>
      <c r="AQ162" s="924"/>
      <c r="AR162" s="924"/>
      <c r="AS162" s="924"/>
      <c r="AT162" s="924"/>
      <c r="AU162" s="924"/>
      <c r="AV162" s="924"/>
      <c r="AW162" s="924"/>
      <c r="AX162" s="924"/>
      <c r="AY162" s="924"/>
      <c r="AZ162" s="377"/>
      <c r="BA162" s="1182"/>
      <c r="BB162" s="651" t="s">
        <v>424</v>
      </c>
      <c r="BC162" s="480">
        <v>2.9891200000000002</v>
      </c>
      <c r="BD162" s="465">
        <v>17.876640000000002</v>
      </c>
      <c r="BE162" s="465">
        <v>51.876854000000009</v>
      </c>
      <c r="BF162" s="465">
        <v>24.311703000000001</v>
      </c>
      <c r="BG162" s="484">
        <v>21.201568999999999</v>
      </c>
      <c r="BH162" s="480">
        <v>6.2352660000000002</v>
      </c>
      <c r="BI162" s="465">
        <v>0</v>
      </c>
      <c r="BJ162" s="465">
        <v>0</v>
      </c>
      <c r="BK162" s="465">
        <v>0</v>
      </c>
      <c r="BL162" s="484">
        <v>11.574455</v>
      </c>
      <c r="BM162" s="480">
        <v>0</v>
      </c>
      <c r="BN162" s="465">
        <v>13.427679999999999</v>
      </c>
      <c r="BO162" s="465">
        <v>42.792688999999996</v>
      </c>
      <c r="BP162" s="465">
        <v>25.672986000000002</v>
      </c>
      <c r="BQ162" s="484">
        <v>18.552810000000001</v>
      </c>
      <c r="BR162" s="480">
        <v>16.547149999999998</v>
      </c>
      <c r="BS162" s="85" t="s">
        <v>35</v>
      </c>
      <c r="BT162" s="465">
        <v>4.0189839999999997</v>
      </c>
      <c r="BU162" s="85" t="s">
        <v>35</v>
      </c>
      <c r="BV162" s="465">
        <v>8.5972500000000007</v>
      </c>
      <c r="BW162" s="465">
        <v>11.701130999999998</v>
      </c>
      <c r="BX162" s="465">
        <v>9.6816230000000001</v>
      </c>
      <c r="BY162" s="466">
        <v>67.709748000000005</v>
      </c>
      <c r="BZ162" s="73" t="s">
        <v>35</v>
      </c>
      <c r="CA162" s="27"/>
      <c r="CB162" s="27"/>
      <c r="CC162" s="27"/>
      <c r="CD162" s="27"/>
      <c r="CE162" s="27"/>
      <c r="CF162" s="27"/>
      <c r="CG162" s="27"/>
      <c r="CH162" s="27"/>
      <c r="CI162" s="27"/>
      <c r="CJ162" s="27"/>
      <c r="CK162" s="27"/>
      <c r="CL162" s="27"/>
      <c r="CM162" s="27"/>
      <c r="CN162" s="27"/>
      <c r="CO162" s="27"/>
      <c r="CP162" s="27"/>
      <c r="CQ162" s="27"/>
      <c r="CR162" s="27"/>
      <c r="CS162" s="27"/>
      <c r="CT162" s="27"/>
      <c r="CU162" s="27"/>
      <c r="CV162" s="27"/>
      <c r="CW162" s="27"/>
      <c r="CX162" s="27"/>
      <c r="CY162" s="27"/>
      <c r="CZ162" s="27"/>
    </row>
    <row r="163" s="984" customFormat="true" ht="15" customHeight="true" x14ac:dyDescent="0.2">
      <c r="A163" s="1156"/>
      <c r="B163" s="410" t="s">
        <v>425</v>
      </c>
      <c r="C163" s="155">
        <v>0.41754181179067773</v>
      </c>
      <c r="D163" s="154">
        <v>0.86545521013213034</v>
      </c>
      <c r="E163" s="154">
        <v>1.2470420087751051</v>
      </c>
      <c r="F163" s="154">
        <v>0.62654500923938439</v>
      </c>
      <c r="G163" s="153">
        <v>0.22606823465188283</v>
      </c>
      <c r="H163" s="152">
        <v>0</v>
      </c>
      <c r="I163" s="154">
        <v>5.5813978957595101E-2</v>
      </c>
      <c r="J163" s="154">
        <v>0.25027988670054635</v>
      </c>
      <c r="K163" s="154">
        <v>0</v>
      </c>
      <c r="L163" s="151">
        <v>0.79153872337669862</v>
      </c>
      <c r="M163" s="155">
        <v>0.36227681765953007</v>
      </c>
      <c r="N163" s="154">
        <v>0.71611524236816682</v>
      </c>
      <c r="O163" s="154">
        <v>1.0653064272165937</v>
      </c>
      <c r="P163" s="154">
        <v>1.3813747885819163</v>
      </c>
      <c r="Q163" s="153">
        <v>0.49072005237763966</v>
      </c>
      <c r="R163" s="152">
        <v>0.40697821653167932</v>
      </c>
      <c r="S163" s="102" t="s">
        <v>35</v>
      </c>
      <c r="T163" s="154">
        <v>8.9493930336152494E-2</v>
      </c>
      <c r="U163" s="102" t="s">
        <v>35</v>
      </c>
      <c r="V163" s="154">
        <v>0.69646563103350712</v>
      </c>
      <c r="W163" s="154">
        <v>0.52410431325723483</v>
      </c>
      <c r="X163" s="154">
        <v>0.35416554950929696</v>
      </c>
      <c r="Y163" s="154">
        <v>1.4675400650691797</v>
      </c>
      <c r="Z163" s="93" t="s">
        <v>35</v>
      </c>
      <c r="AA163" s="924"/>
      <c r="AB163" s="924"/>
      <c r="AC163" s="924"/>
      <c r="AD163" s="924"/>
      <c r="AE163" s="924"/>
      <c r="AF163" s="924"/>
      <c r="AG163" s="924"/>
      <c r="AH163" s="924"/>
      <c r="AI163" s="924"/>
      <c r="AJ163" s="924"/>
      <c r="AK163" s="924"/>
      <c r="AL163" s="924"/>
      <c r="AM163" s="924"/>
      <c r="AN163" s="924"/>
      <c r="AO163" s="924"/>
      <c r="AP163" s="924"/>
      <c r="AQ163" s="924"/>
      <c r="AR163" s="924"/>
      <c r="AS163" s="924"/>
      <c r="AT163" s="924"/>
      <c r="AU163" s="924"/>
      <c r="AV163" s="924"/>
      <c r="AW163" s="924"/>
      <c r="AX163" s="924"/>
      <c r="AY163" s="924"/>
      <c r="AZ163" s="377"/>
      <c r="BA163" s="1182"/>
      <c r="BB163" s="651" t="s">
        <v>425</v>
      </c>
      <c r="BC163" s="480">
        <v>48.785629999999998</v>
      </c>
      <c r="BD163" s="465">
        <v>101.11488399999999</v>
      </c>
      <c r="BE163" s="465">
        <v>145.72008400000001</v>
      </c>
      <c r="BF163" s="465">
        <v>73.198911999999993</v>
      </c>
      <c r="BG163" s="484">
        <v>26.413394999999998</v>
      </c>
      <c r="BH163" s="480">
        <v>0</v>
      </c>
      <c r="BI163" s="465">
        <v>1.4139299999999999</v>
      </c>
      <c r="BJ163" s="465">
        <v>6.3463050000000001</v>
      </c>
      <c r="BK163" s="465">
        <v>0</v>
      </c>
      <c r="BL163" s="484">
        <v>20.06709</v>
      </c>
      <c r="BM163" s="480">
        <v>33.158391999999999</v>
      </c>
      <c r="BN163" s="465">
        <v>65.511581000000007</v>
      </c>
      <c r="BO163" s="465">
        <v>97.465580000000003</v>
      </c>
      <c r="BP163" s="465">
        <v>126.34149000000002</v>
      </c>
      <c r="BQ163" s="484">
        <v>44.928536999999999</v>
      </c>
      <c r="BR163" s="480">
        <v>26.564754000000001</v>
      </c>
      <c r="BS163" s="85" t="s">
        <v>35</v>
      </c>
      <c r="BT163" s="465">
        <v>6.8949499999999997</v>
      </c>
      <c r="BU163" s="85" t="s">
        <v>35</v>
      </c>
      <c r="BV163" s="465">
        <v>85.33633300000001</v>
      </c>
      <c r="BW163" s="465">
        <v>38.195563000000007</v>
      </c>
      <c r="BX163" s="465">
        <v>39.274832000000011</v>
      </c>
      <c r="BY163" s="466">
        <v>198.96647300000009</v>
      </c>
      <c r="BZ163" s="73" t="s">
        <v>35</v>
      </c>
      <c r="CA163" s="27"/>
      <c r="CB163" s="27"/>
      <c r="CC163" s="27"/>
      <c r="CD163" s="27"/>
      <c r="CE163" s="27"/>
      <c r="CF163" s="27"/>
      <c r="CG163" s="27"/>
      <c r="CH163" s="27"/>
      <c r="CI163" s="27"/>
      <c r="CJ163" s="27"/>
      <c r="CK163" s="27"/>
      <c r="CL163" s="27"/>
      <c r="CM163" s="27"/>
      <c r="CN163" s="27"/>
      <c r="CO163" s="27"/>
      <c r="CP163" s="27"/>
      <c r="CQ163" s="27"/>
      <c r="CR163" s="27"/>
      <c r="CS163" s="27"/>
      <c r="CT163" s="27"/>
      <c r="CU163" s="27"/>
      <c r="CV163" s="27"/>
      <c r="CW163" s="27"/>
      <c r="CX163" s="27"/>
      <c r="CY163" s="27"/>
      <c r="CZ163" s="27"/>
    </row>
    <row r="164" s="403" customFormat="true" ht="15" customHeight="true" x14ac:dyDescent="0.2">
      <c r="A164" s="68"/>
      <c r="B164" s="59"/>
      <c r="C164" s="136"/>
      <c r="D164" s="143"/>
      <c r="E164" s="143"/>
      <c r="F164" s="143"/>
      <c r="G164" s="142"/>
      <c r="H164" s="135"/>
      <c r="I164" s="143"/>
      <c r="J164" s="143"/>
      <c r="K164" s="143"/>
      <c r="L164" s="134"/>
      <c r="M164" s="136"/>
      <c r="N164" s="143"/>
      <c r="O164" s="143"/>
      <c r="P164" s="143"/>
      <c r="Q164" s="142"/>
      <c r="R164" s="135"/>
      <c r="S164" s="143"/>
      <c r="T164" s="143"/>
      <c r="U164" s="143"/>
      <c r="V164" s="143"/>
      <c r="W164" s="143"/>
      <c r="X164" s="143"/>
      <c r="Y164" s="143"/>
      <c r="Z164" s="134"/>
      <c r="AA164" s="924"/>
      <c r="AB164" s="924"/>
      <c r="AC164" s="924"/>
      <c r="AD164" s="924"/>
      <c r="AE164" s="924"/>
      <c r="AF164" s="924"/>
      <c r="AG164" s="924"/>
      <c r="AH164" s="924"/>
      <c r="AI164" s="924"/>
      <c r="AJ164" s="924"/>
      <c r="AK164" s="924"/>
      <c r="AL164" s="924"/>
      <c r="AM164" s="924"/>
      <c r="AN164" s="924"/>
      <c r="AO164" s="924"/>
      <c r="AP164" s="924"/>
      <c r="AQ164" s="924"/>
      <c r="AR164" s="924"/>
      <c r="AS164" s="924"/>
      <c r="AT164" s="924"/>
      <c r="AU164" s="924"/>
      <c r="AV164" s="924"/>
      <c r="AW164" s="924"/>
      <c r="AX164" s="924"/>
      <c r="AY164" s="924"/>
      <c r="AZ164" s="377"/>
      <c r="BA164" s="1184"/>
      <c r="BB164" s="651" t="s">
        <v>191</v>
      </c>
      <c r="BC164" s="480">
        <v>11684.010708</v>
      </c>
      <c r="BD164" s="465">
        <v>11683.433505999998</v>
      </c>
      <c r="BE164" s="465">
        <v>11685.258634000002</v>
      </c>
      <c r="BF164" s="465">
        <v>11682.945506000007</v>
      </c>
      <c r="BG164" s="484">
        <v>11683.815304999998</v>
      </c>
      <c r="BH164" s="480">
        <v>2533.6864520000013</v>
      </c>
      <c r="BI164" s="465">
        <v>2533.2900939999977</v>
      </c>
      <c r="BJ164" s="465">
        <v>2535.6831839999973</v>
      </c>
      <c r="BK164" s="465">
        <v>2529.8672409999986</v>
      </c>
      <c r="BL164" s="484">
        <v>2535.2000359999997</v>
      </c>
      <c r="BM164" s="480">
        <v>9152.777761000003</v>
      </c>
      <c r="BN164" s="465">
        <v>9148.1897219999973</v>
      </c>
      <c r="BO164" s="465">
        <v>9149.0652369999916</v>
      </c>
      <c r="BP164" s="465">
        <v>9146.068904999991</v>
      </c>
      <c r="BQ164" s="484">
        <v>9155.6350270000148</v>
      </c>
      <c r="BR164" s="480">
        <v>6527.3159399999959</v>
      </c>
      <c r="BS164" s="85" t="s">
        <v>35</v>
      </c>
      <c r="BT164" s="465">
        <v>7704.3772400000134</v>
      </c>
      <c r="BU164" s="85" t="s">
        <v>35</v>
      </c>
      <c r="BV164" s="465">
        <v>12252.77015800001</v>
      </c>
      <c r="BW164" s="465">
        <v>7287.7787939999835</v>
      </c>
      <c r="BX164" s="465">
        <v>11089.399308999995</v>
      </c>
      <c r="BY164" s="466">
        <v>13557.822217999945</v>
      </c>
      <c r="BZ164" s="73" t="s">
        <v>35</v>
      </c>
      <c r="CA164" s="27"/>
      <c r="CB164" s="27"/>
      <c r="CC164" s="27"/>
      <c r="CD164" s="27"/>
      <c r="CE164" s="27"/>
      <c r="CF164" s="27"/>
      <c r="CG164" s="27"/>
      <c r="CH164" s="27"/>
      <c r="CI164" s="27"/>
      <c r="CJ164" s="27"/>
      <c r="CK164" s="27"/>
      <c r="CL164" s="27"/>
      <c r="CM164" s="27"/>
      <c r="CN164" s="27"/>
      <c r="CO164" s="27"/>
      <c r="CP164" s="27"/>
      <c r="CQ164" s="27"/>
      <c r="CR164" s="27"/>
      <c r="CS164" s="27"/>
      <c r="CT164" s="27"/>
      <c r="CU164" s="27"/>
      <c r="CV164" s="27"/>
      <c r="CW164" s="27"/>
      <c r="CX164" s="27"/>
      <c r="CY164" s="27"/>
      <c r="CZ164" s="27"/>
    </row>
    <row r="165" s="403" customFormat="true" ht="15" customHeight="true" x14ac:dyDescent="0.2">
      <c r="A165" s="199"/>
      <c r="B165" s="58"/>
      <c r="C165" s="136"/>
      <c r="D165" s="143"/>
      <c r="E165" s="143"/>
      <c r="F165" s="143"/>
      <c r="G165" s="142"/>
      <c r="H165" s="135"/>
      <c r="I165" s="143"/>
      <c r="J165" s="143"/>
      <c r="K165" s="143"/>
      <c r="L165" s="134"/>
      <c r="M165" s="136"/>
      <c r="N165" s="143"/>
      <c r="O165" s="143"/>
      <c r="P165" s="143"/>
      <c r="Q165" s="142"/>
      <c r="R165" s="135"/>
      <c r="S165" s="143"/>
      <c r="T165" s="143"/>
      <c r="U165" s="143"/>
      <c r="V165" s="143"/>
      <c r="W165" s="143"/>
      <c r="X165" s="143"/>
      <c r="Y165" s="143"/>
      <c r="Z165" s="134"/>
      <c r="AA165" s="924"/>
      <c r="AB165" s="924"/>
      <c r="AC165" s="924"/>
      <c r="AD165" s="924"/>
      <c r="AE165" s="924"/>
      <c r="AF165" s="924"/>
      <c r="AG165" s="924"/>
      <c r="AH165" s="924"/>
      <c r="AI165" s="924"/>
      <c r="AJ165" s="924"/>
      <c r="AK165" s="924"/>
      <c r="AL165" s="924"/>
      <c r="AM165" s="924"/>
      <c r="AN165" s="924"/>
      <c r="AO165" s="924"/>
      <c r="AP165" s="924"/>
      <c r="AQ165" s="924"/>
      <c r="AR165" s="924"/>
      <c r="AS165" s="924"/>
      <c r="AT165" s="924"/>
      <c r="AU165" s="924"/>
      <c r="AV165" s="924"/>
      <c r="AW165" s="924"/>
      <c r="AX165" s="924"/>
      <c r="AY165" s="924"/>
      <c r="AZ165" s="377"/>
      <c r="BA165" s="991"/>
      <c r="BB165" s="651"/>
      <c r="BC165" s="480"/>
      <c r="BD165" s="465"/>
      <c r="BE165" s="465"/>
      <c r="BF165" s="465"/>
      <c r="BG165" s="484"/>
      <c r="BH165" s="480"/>
      <c r="BI165" s="465"/>
      <c r="BJ165" s="465"/>
      <c r="BK165" s="465"/>
      <c r="BL165" s="484"/>
      <c r="BM165" s="480"/>
      <c r="BN165" s="465"/>
      <c r="BO165" s="465"/>
      <c r="BP165" s="465"/>
      <c r="BQ165" s="484"/>
      <c r="BR165" s="480"/>
      <c r="BS165" s="465"/>
      <c r="BT165" s="465"/>
      <c r="BU165" s="465"/>
      <c r="BV165" s="465"/>
      <c r="BW165" s="465"/>
      <c r="BX165" s="465"/>
      <c r="BY165" s="466"/>
      <c r="BZ165" s="466"/>
      <c r="CA165" s="27"/>
      <c r="CB165" s="27"/>
      <c r="CC165" s="27"/>
      <c r="CD165" s="27"/>
      <c r="CE165" s="27"/>
      <c r="CF165" s="27"/>
      <c r="CG165" s="27"/>
      <c r="CH165" s="27"/>
      <c r="CI165" s="27"/>
      <c r="CJ165" s="27"/>
      <c r="CK165" s="27"/>
      <c r="CL165" s="27"/>
      <c r="CM165" s="27"/>
      <c r="CN165" s="27"/>
      <c r="CO165" s="27"/>
      <c r="CP165" s="27"/>
      <c r="CQ165" s="27"/>
      <c r="CR165" s="27"/>
      <c r="CS165" s="27"/>
      <c r="CT165" s="27"/>
      <c r="CU165" s="27"/>
      <c r="CV165" s="27"/>
      <c r="CW165" s="27"/>
      <c r="CX165" s="27"/>
      <c r="CY165" s="27"/>
      <c r="CZ165" s="27"/>
    </row>
    <row r="166" s="403" customFormat="true" ht="15" customHeight="true" x14ac:dyDescent="0.2">
      <c r="A166" s="199"/>
      <c r="B166" s="58"/>
      <c r="C166" s="136"/>
      <c r="D166" s="143"/>
      <c r="E166" s="143"/>
      <c r="F166" s="143"/>
      <c r="G166" s="142"/>
      <c r="H166" s="135"/>
      <c r="I166" s="143"/>
      <c r="J166" s="143"/>
      <c r="K166" s="143"/>
      <c r="L166" s="134"/>
      <c r="M166" s="136"/>
      <c r="N166" s="143"/>
      <c r="O166" s="143"/>
      <c r="P166" s="143"/>
      <c r="Q166" s="142"/>
      <c r="R166" s="135"/>
      <c r="S166" s="143"/>
      <c r="T166" s="143"/>
      <c r="U166" s="143"/>
      <c r="V166" s="143"/>
      <c r="W166" s="143"/>
      <c r="X166" s="143"/>
      <c r="Y166" s="143"/>
      <c r="Z166" s="134"/>
      <c r="AA166" s="924"/>
      <c r="AB166" s="924"/>
      <c r="AC166" s="924"/>
      <c r="AD166" s="924"/>
      <c r="AE166" s="924"/>
      <c r="AF166" s="924"/>
      <c r="AG166" s="924"/>
      <c r="AH166" s="924"/>
      <c r="AI166" s="924"/>
      <c r="AJ166" s="924"/>
      <c r="AK166" s="924"/>
      <c r="AL166" s="924"/>
      <c r="AM166" s="924"/>
      <c r="AN166" s="924"/>
      <c r="AO166" s="924"/>
      <c r="AP166" s="924"/>
      <c r="AQ166" s="924"/>
      <c r="AR166" s="924"/>
      <c r="AS166" s="924"/>
      <c r="AT166" s="924"/>
      <c r="AU166" s="924"/>
      <c r="AV166" s="924"/>
      <c r="AW166" s="924"/>
      <c r="AX166" s="924"/>
      <c r="AY166" s="924"/>
      <c r="AZ166" s="377"/>
      <c r="BA166" s="991"/>
      <c r="BB166" s="651"/>
      <c r="BC166" s="480"/>
      <c r="BD166" s="465"/>
      <c r="BE166" s="465"/>
      <c r="BF166" s="465"/>
      <c r="BG166" s="484"/>
      <c r="BH166" s="480"/>
      <c r="BI166" s="465"/>
      <c r="BJ166" s="465"/>
      <c r="BK166" s="465"/>
      <c r="BL166" s="484"/>
      <c r="BM166" s="480"/>
      <c r="BN166" s="465"/>
      <c r="BO166" s="465"/>
      <c r="BP166" s="465"/>
      <c r="BQ166" s="484"/>
      <c r="BR166" s="480"/>
      <c r="BS166" s="465"/>
      <c r="BT166" s="465"/>
      <c r="BU166" s="465"/>
      <c r="BV166" s="465"/>
      <c r="BW166" s="465"/>
      <c r="BX166" s="465"/>
      <c r="BY166" s="466"/>
      <c r="BZ166" s="466"/>
      <c r="CA166" s="27"/>
      <c r="CB166" s="27"/>
      <c r="CC166" s="27"/>
      <c r="CD166" s="27"/>
      <c r="CE166" s="27"/>
      <c r="CF166" s="27"/>
      <c r="CG166" s="27"/>
      <c r="CH166" s="27"/>
      <c r="CI166" s="27"/>
      <c r="CJ166" s="27"/>
      <c r="CK166" s="27"/>
      <c r="CL166" s="27"/>
      <c r="CM166" s="27"/>
      <c r="CN166" s="27"/>
      <c r="CO166" s="27"/>
      <c r="CP166" s="27"/>
      <c r="CQ166" s="27"/>
      <c r="CR166" s="27"/>
      <c r="CS166" s="27"/>
      <c r="CT166" s="27"/>
      <c r="CU166" s="27"/>
      <c r="CV166" s="27"/>
      <c r="CW166" s="27"/>
      <c r="CX166" s="27"/>
      <c r="CY166" s="27"/>
      <c r="CZ166" s="27"/>
    </row>
    <row r="167" s="403" customFormat="true" ht="15" customHeight="true" x14ac:dyDescent="0.2">
      <c r="A167" s="199"/>
      <c r="B167" s="58"/>
      <c r="C167" s="136"/>
      <c r="D167" s="143"/>
      <c r="E167" s="143"/>
      <c r="F167" s="143"/>
      <c r="G167" s="142"/>
      <c r="H167" s="135"/>
      <c r="I167" s="143"/>
      <c r="J167" s="143"/>
      <c r="K167" s="143"/>
      <c r="L167" s="134"/>
      <c r="M167" s="136"/>
      <c r="N167" s="143"/>
      <c r="O167" s="143"/>
      <c r="P167" s="143"/>
      <c r="Q167" s="142"/>
      <c r="R167" s="135"/>
      <c r="S167" s="143"/>
      <c r="T167" s="143"/>
      <c r="U167" s="143"/>
      <c r="V167" s="143"/>
      <c r="W167" s="143"/>
      <c r="X167" s="143"/>
      <c r="Y167" s="143"/>
      <c r="Z167" s="134"/>
      <c r="AA167" s="924"/>
      <c r="AB167" s="924"/>
      <c r="AC167" s="924"/>
      <c r="AD167" s="924"/>
      <c r="AE167" s="924"/>
      <c r="AF167" s="924"/>
      <c r="AG167" s="924"/>
      <c r="AH167" s="924"/>
      <c r="AI167" s="924"/>
      <c r="AJ167" s="924"/>
      <c r="AK167" s="924"/>
      <c r="AL167" s="924"/>
      <c r="AM167" s="924"/>
      <c r="AN167" s="924"/>
      <c r="AO167" s="924"/>
      <c r="AP167" s="924"/>
      <c r="AQ167" s="924"/>
      <c r="AR167" s="924"/>
      <c r="AS167" s="924"/>
      <c r="AT167" s="924"/>
      <c r="AU167" s="924"/>
      <c r="AV167" s="924"/>
      <c r="AW167" s="924"/>
      <c r="AX167" s="924"/>
      <c r="AY167" s="924"/>
      <c r="AZ167" s="377"/>
      <c r="BA167" s="991"/>
      <c r="BB167" s="651"/>
      <c r="BC167" s="480"/>
      <c r="BD167" s="465"/>
      <c r="BE167" s="465"/>
      <c r="BF167" s="465"/>
      <c r="BG167" s="484"/>
      <c r="BH167" s="480"/>
      <c r="BI167" s="465"/>
      <c r="BJ167" s="465"/>
      <c r="BK167" s="465"/>
      <c r="BL167" s="484"/>
      <c r="BM167" s="480"/>
      <c r="BN167" s="465"/>
      <c r="BO167" s="465"/>
      <c r="BP167" s="465"/>
      <c r="BQ167" s="484"/>
      <c r="BR167" s="480"/>
      <c r="BS167" s="465"/>
      <c r="BT167" s="465"/>
      <c r="BU167" s="465"/>
      <c r="BV167" s="465"/>
      <c r="BW167" s="465"/>
      <c r="BX167" s="465"/>
      <c r="BY167" s="466"/>
      <c r="BZ167" s="466"/>
      <c r="CA167" s="27"/>
      <c r="CB167" s="27"/>
      <c r="CC167" s="27"/>
      <c r="CD167" s="27"/>
      <c r="CE167" s="27"/>
      <c r="CF167" s="27"/>
      <c r="CG167" s="27"/>
      <c r="CH167" s="27"/>
      <c r="CI167" s="27"/>
      <c r="CJ167" s="27"/>
      <c r="CK167" s="27"/>
      <c r="CL167" s="27"/>
      <c r="CM167" s="27"/>
      <c r="CN167" s="27"/>
      <c r="CO167" s="27"/>
      <c r="CP167" s="27"/>
      <c r="CQ167" s="27"/>
      <c r="CR167" s="27"/>
      <c r="CS167" s="27"/>
      <c r="CT167" s="27"/>
      <c r="CU167" s="27"/>
      <c r="CV167" s="27"/>
      <c r="CW167" s="27"/>
      <c r="CX167" s="27"/>
      <c r="CY167" s="27"/>
      <c r="CZ167" s="27"/>
    </row>
    <row r="168" s="403" customFormat="true" ht="15" customHeight="true" x14ac:dyDescent="0.2">
      <c r="A168" s="199"/>
      <c r="B168" s="58"/>
      <c r="C168" s="136"/>
      <c r="D168" s="143"/>
      <c r="E168" s="143"/>
      <c r="F168" s="143"/>
      <c r="G168" s="142"/>
      <c r="H168" s="135"/>
      <c r="I168" s="143"/>
      <c r="J168" s="143"/>
      <c r="K168" s="143"/>
      <c r="L168" s="134"/>
      <c r="M168" s="136"/>
      <c r="N168" s="143"/>
      <c r="O168" s="143"/>
      <c r="P168" s="143"/>
      <c r="Q168" s="142"/>
      <c r="R168" s="135"/>
      <c r="S168" s="143"/>
      <c r="T168" s="143"/>
      <c r="U168" s="143"/>
      <c r="V168" s="143"/>
      <c r="W168" s="143"/>
      <c r="X168" s="143"/>
      <c r="Y168" s="143"/>
      <c r="Z168" s="134"/>
      <c r="AA168" s="924"/>
      <c r="AB168" s="924"/>
      <c r="AC168" s="924"/>
      <c r="AD168" s="924"/>
      <c r="AE168" s="924"/>
      <c r="AF168" s="924"/>
      <c r="AG168" s="924"/>
      <c r="AH168" s="924"/>
      <c r="AI168" s="924"/>
      <c r="AJ168" s="924"/>
      <c r="AK168" s="924"/>
      <c r="AL168" s="924"/>
      <c r="AM168" s="924"/>
      <c r="AN168" s="924"/>
      <c r="AO168" s="924"/>
      <c r="AP168" s="924"/>
      <c r="AQ168" s="924"/>
      <c r="AR168" s="924"/>
      <c r="AS168" s="924"/>
      <c r="AT168" s="924"/>
      <c r="AU168" s="924"/>
      <c r="AV168" s="924"/>
      <c r="AW168" s="924"/>
      <c r="AX168" s="924"/>
      <c r="AY168" s="924"/>
      <c r="AZ168" s="377"/>
      <c r="BA168" s="991"/>
      <c r="BB168" s="651"/>
      <c r="BC168" s="480"/>
      <c r="BD168" s="465"/>
      <c r="BE168" s="465"/>
      <c r="BF168" s="465"/>
      <c r="BG168" s="484"/>
      <c r="BH168" s="480"/>
      <c r="BI168" s="465"/>
      <c r="BJ168" s="465"/>
      <c r="BK168" s="465"/>
      <c r="BL168" s="484"/>
      <c r="BM168" s="480"/>
      <c r="BN168" s="465"/>
      <c r="BO168" s="465"/>
      <c r="BP168" s="465"/>
      <c r="BQ168" s="484"/>
      <c r="BR168" s="480"/>
      <c r="BS168" s="465"/>
      <c r="BT168" s="465"/>
      <c r="BU168" s="465"/>
      <c r="BV168" s="465"/>
      <c r="BW168" s="465"/>
      <c r="BX168" s="465"/>
      <c r="BY168" s="466"/>
      <c r="BZ168" s="466"/>
      <c r="CA168" s="27"/>
      <c r="CB168" s="27"/>
      <c r="CC168" s="27"/>
      <c r="CD168" s="27"/>
      <c r="CE168" s="27"/>
      <c r="CF168" s="27"/>
      <c r="CG168" s="27"/>
      <c r="CH168" s="27"/>
      <c r="CI168" s="27"/>
      <c r="CJ168" s="27"/>
      <c r="CK168" s="27"/>
      <c r="CL168" s="27"/>
      <c r="CM168" s="27"/>
      <c r="CN168" s="27"/>
      <c r="CO168" s="27"/>
      <c r="CP168" s="27"/>
      <c r="CQ168" s="27"/>
      <c r="CR168" s="27"/>
      <c r="CS168" s="27"/>
      <c r="CT168" s="27"/>
      <c r="CU168" s="27"/>
      <c r="CV168" s="27"/>
      <c r="CW168" s="27"/>
      <c r="CX168" s="27"/>
      <c r="CY168" s="27"/>
      <c r="CZ168" s="27"/>
    </row>
    <row r="169" s="984" customFormat="true" ht="15" customHeight="true" x14ac:dyDescent="0.2">
      <c r="A169" s="175"/>
      <c r="B169" s="167"/>
      <c r="C169" s="56"/>
      <c r="D169" s="55"/>
      <c r="E169" s="55"/>
      <c r="F169" s="55"/>
      <c r="G169" s="54"/>
      <c r="H169" s="53"/>
      <c r="I169" s="55"/>
      <c r="J169" s="55"/>
      <c r="K169" s="55"/>
      <c r="L169" s="52"/>
      <c r="M169" s="56"/>
      <c r="N169" s="55"/>
      <c r="O169" s="55"/>
      <c r="P169" s="55"/>
      <c r="Q169" s="54"/>
      <c r="R169" s="53"/>
      <c r="S169" s="55"/>
      <c r="T169" s="55"/>
      <c r="U169" s="55"/>
      <c r="V169" s="55"/>
      <c r="W169" s="55"/>
      <c r="X169" s="55"/>
      <c r="Y169" s="55"/>
      <c r="Z169" s="52"/>
      <c r="AA169" s="924"/>
      <c r="AB169" s="924"/>
      <c r="AC169" s="924"/>
      <c r="AD169" s="924"/>
      <c r="AE169" s="924"/>
      <c r="AF169" s="924"/>
      <c r="AG169" s="924"/>
      <c r="AH169" s="924"/>
      <c r="AI169" s="924"/>
      <c r="AJ169" s="924"/>
      <c r="AK169" s="924"/>
      <c r="AL169" s="924"/>
      <c r="AM169" s="924"/>
      <c r="AN169" s="924"/>
      <c r="AO169" s="924"/>
      <c r="AP169" s="924"/>
      <c r="AQ169" s="924"/>
      <c r="AR169" s="924"/>
      <c r="AS169" s="924"/>
      <c r="AT169" s="924"/>
      <c r="AU169" s="924"/>
      <c r="AV169" s="924"/>
      <c r="AW169" s="924"/>
      <c r="AX169" s="924"/>
      <c r="AY169" s="924"/>
      <c r="AZ169" s="377"/>
      <c r="BA169" s="991"/>
      <c r="BB169" s="651"/>
      <c r="BC169" s="480"/>
      <c r="BD169" s="465"/>
      <c r="BE169" s="465"/>
      <c r="BF169" s="465"/>
      <c r="BG169" s="484"/>
      <c r="BH169" s="480"/>
      <c r="BI169" s="465"/>
      <c r="BJ169" s="465"/>
      <c r="BK169" s="465"/>
      <c r="BL169" s="484"/>
      <c r="BM169" s="480"/>
      <c r="BN169" s="465"/>
      <c r="BO169" s="465"/>
      <c r="BP169" s="465"/>
      <c r="BQ169" s="484"/>
      <c r="BR169" s="480"/>
      <c r="BS169" s="465"/>
      <c r="BT169" s="465"/>
      <c r="BU169" s="465"/>
      <c r="BV169" s="465"/>
      <c r="BW169" s="465"/>
      <c r="BX169" s="465"/>
      <c r="BY169" s="466"/>
      <c r="BZ169" s="466"/>
      <c r="CA169" s="27"/>
      <c r="CB169" s="27"/>
      <c r="CC169" s="27"/>
      <c r="CD169" s="27"/>
      <c r="CE169" s="27"/>
      <c r="CF169" s="27"/>
      <c r="CG169" s="27"/>
      <c r="CH169" s="27"/>
      <c r="CI169" s="27"/>
      <c r="CJ169" s="27"/>
      <c r="CK169" s="27"/>
      <c r="CL169" s="27"/>
      <c r="CM169" s="27"/>
      <c r="CN169" s="27"/>
      <c r="CO169" s="27"/>
      <c r="CP169" s="27"/>
      <c r="CQ169" s="27"/>
      <c r="CR169" s="27"/>
      <c r="CS169" s="27"/>
      <c r="CT169" s="27"/>
      <c r="CU169" s="27"/>
      <c r="CV169" s="27"/>
      <c r="CW169" s="27"/>
      <c r="CX169" s="27"/>
      <c r="CY169" s="27"/>
      <c r="CZ169" s="27"/>
    </row>
    <row r="170" s="984" customFormat="true" ht="15" customHeight="true" x14ac:dyDescent="0.2">
      <c r="A170" s="176"/>
      <c r="B170" s="170"/>
      <c r="C170" s="188"/>
      <c r="D170" s="187"/>
      <c r="E170" s="187"/>
      <c r="F170" s="187"/>
      <c r="G170" s="177"/>
      <c r="H170" s="180"/>
      <c r="I170" s="187"/>
      <c r="J170" s="187"/>
      <c r="K170" s="187"/>
      <c r="L170" s="183"/>
      <c r="M170" s="188"/>
      <c r="N170" s="187"/>
      <c r="O170" s="187"/>
      <c r="P170" s="187"/>
      <c r="Q170" s="177"/>
      <c r="R170" s="180"/>
      <c r="S170" s="187"/>
      <c r="T170" s="187"/>
      <c r="U170" s="187"/>
      <c r="V170" s="187"/>
      <c r="W170" s="187"/>
      <c r="X170" s="187"/>
      <c r="Y170" s="187"/>
      <c r="Z170" s="183"/>
      <c r="AA170" s="924"/>
      <c r="AB170" s="924"/>
      <c r="AC170" s="924"/>
      <c r="AD170" s="924"/>
      <c r="AE170" s="924"/>
      <c r="AF170" s="924"/>
      <c r="AG170" s="924"/>
      <c r="AH170" s="924"/>
      <c r="AI170" s="924"/>
      <c r="AJ170" s="924"/>
      <c r="AK170" s="924"/>
      <c r="AL170" s="924"/>
      <c r="AM170" s="924"/>
      <c r="AN170" s="924"/>
      <c r="AO170" s="924"/>
      <c r="AP170" s="924"/>
      <c r="AQ170" s="924"/>
      <c r="AR170" s="924"/>
      <c r="AS170" s="924"/>
      <c r="AT170" s="924"/>
      <c r="AU170" s="924"/>
      <c r="AV170" s="924"/>
      <c r="AW170" s="924"/>
      <c r="AX170" s="924"/>
      <c r="AY170" s="924"/>
      <c r="AZ170" s="377"/>
      <c r="BA170" s="991"/>
      <c r="BB170" s="651"/>
      <c r="BC170" s="480"/>
      <c r="BD170" s="465"/>
      <c r="BE170" s="465"/>
      <c r="BF170" s="465"/>
      <c r="BG170" s="484"/>
      <c r="BH170" s="480"/>
      <c r="BI170" s="465"/>
      <c r="BJ170" s="465"/>
      <c r="BK170" s="465"/>
      <c r="BL170" s="484"/>
      <c r="BM170" s="480"/>
      <c r="BN170" s="465"/>
      <c r="BO170" s="465"/>
      <c r="BP170" s="465"/>
      <c r="BQ170" s="484"/>
      <c r="BR170" s="480"/>
      <c r="BS170" s="465"/>
      <c r="BT170" s="465"/>
      <c r="BU170" s="465"/>
      <c r="BV170" s="465"/>
      <c r="BW170" s="465"/>
      <c r="BX170" s="465"/>
      <c r="BY170" s="466"/>
      <c r="BZ170" s="466"/>
      <c r="CA170" s="27"/>
      <c r="CB170" s="27"/>
      <c r="CC170" s="27"/>
      <c r="CD170" s="27"/>
      <c r="CE170" s="27"/>
      <c r="CF170" s="27"/>
      <c r="CG170" s="27"/>
      <c r="CH170" s="27"/>
      <c r="CI170" s="27"/>
      <c r="CJ170" s="27"/>
      <c r="CK170" s="27"/>
      <c r="CL170" s="27"/>
      <c r="CM170" s="27"/>
      <c r="CN170" s="27"/>
      <c r="CO170" s="27"/>
      <c r="CP170" s="27"/>
      <c r="CQ170" s="27"/>
      <c r="CR170" s="27"/>
      <c r="CS170" s="27"/>
      <c r="CT170" s="27"/>
      <c r="CU170" s="27"/>
      <c r="CV170" s="27"/>
      <c r="CW170" s="27"/>
      <c r="CX170" s="27"/>
      <c r="CY170" s="27"/>
      <c r="CZ170" s="27"/>
    </row>
    <row r="171" s="984" customFormat="true" ht="15" customHeight="true" x14ac:dyDescent="0.2">
      <c r="A171" s="176"/>
      <c r="B171" s="170"/>
      <c r="C171" s="188"/>
      <c r="D171" s="187"/>
      <c r="E171" s="187"/>
      <c r="F171" s="187"/>
      <c r="G171" s="177"/>
      <c r="H171" s="180"/>
      <c r="I171" s="187"/>
      <c r="J171" s="187"/>
      <c r="K171" s="187"/>
      <c r="L171" s="183"/>
      <c r="M171" s="188"/>
      <c r="N171" s="187"/>
      <c r="O171" s="187"/>
      <c r="P171" s="187"/>
      <c r="Q171" s="177"/>
      <c r="R171" s="180"/>
      <c r="S171" s="187"/>
      <c r="T171" s="187"/>
      <c r="U171" s="187"/>
      <c r="V171" s="187"/>
      <c r="W171" s="187"/>
      <c r="X171" s="187"/>
      <c r="Y171" s="187"/>
      <c r="Z171" s="183"/>
      <c r="AA171" s="924"/>
      <c r="AB171" s="924"/>
      <c r="AC171" s="924"/>
      <c r="AD171" s="924"/>
      <c r="AE171" s="924"/>
      <c r="AF171" s="924"/>
      <c r="AG171" s="924"/>
      <c r="AH171" s="924"/>
      <c r="AI171" s="924"/>
      <c r="AJ171" s="924"/>
      <c r="AK171" s="924"/>
      <c r="AL171" s="924"/>
      <c r="AM171" s="924"/>
      <c r="AN171" s="924"/>
      <c r="AO171" s="924"/>
      <c r="AP171" s="924"/>
      <c r="AQ171" s="924"/>
      <c r="AR171" s="924"/>
      <c r="AS171" s="924"/>
      <c r="AT171" s="924"/>
      <c r="AU171" s="924"/>
      <c r="AV171" s="924"/>
      <c r="AW171" s="924"/>
      <c r="AX171" s="924"/>
      <c r="AY171" s="924"/>
      <c r="AZ171" s="377"/>
      <c r="BA171" s="991"/>
      <c r="BB171" s="651"/>
      <c r="BC171" s="480"/>
      <c r="BD171" s="465"/>
      <c r="BE171" s="465"/>
      <c r="BF171" s="465"/>
      <c r="BG171" s="484"/>
      <c r="BH171" s="480"/>
      <c r="BI171" s="465"/>
      <c r="BJ171" s="465"/>
      <c r="BK171" s="465"/>
      <c r="BL171" s="484"/>
      <c r="BM171" s="480"/>
      <c r="BN171" s="465"/>
      <c r="BO171" s="465"/>
      <c r="BP171" s="465"/>
      <c r="BQ171" s="484"/>
      <c r="BR171" s="480"/>
      <c r="BS171" s="465"/>
      <c r="BT171" s="465"/>
      <c r="BU171" s="465"/>
      <c r="BV171" s="465"/>
      <c r="BW171" s="465"/>
      <c r="BX171" s="465"/>
      <c r="BY171" s="466"/>
      <c r="BZ171" s="466"/>
      <c r="CA171" s="27"/>
      <c r="CB171" s="27"/>
      <c r="CC171" s="27"/>
      <c r="CD171" s="27"/>
      <c r="CE171" s="27"/>
      <c r="CF171" s="27"/>
      <c r="CG171" s="27"/>
      <c r="CH171" s="27"/>
      <c r="CI171" s="27"/>
      <c r="CJ171" s="27"/>
      <c r="CK171" s="27"/>
      <c r="CL171" s="27"/>
      <c r="CM171" s="27"/>
      <c r="CN171" s="27"/>
      <c r="CO171" s="27"/>
      <c r="CP171" s="27"/>
      <c r="CQ171" s="27"/>
      <c r="CR171" s="27"/>
      <c r="CS171" s="27"/>
      <c r="CT171" s="27"/>
      <c r="CU171" s="27"/>
      <c r="CV171" s="27"/>
      <c r="CW171" s="27"/>
      <c r="CX171" s="27"/>
      <c r="CY171" s="27"/>
      <c r="CZ171" s="27"/>
    </row>
    <row r="172" s="984" customFormat="true" ht="15" customHeight="true" x14ac:dyDescent="0.2">
      <c r="A172" s="176"/>
      <c r="B172" s="170"/>
      <c r="C172" s="141"/>
      <c r="D172" s="140"/>
      <c r="E172" s="140"/>
      <c r="F172" s="140"/>
      <c r="G172" s="139"/>
      <c r="H172" s="138"/>
      <c r="I172" s="140"/>
      <c r="J172" s="140"/>
      <c r="K172" s="140"/>
      <c r="L172" s="137"/>
      <c r="M172" s="141"/>
      <c r="N172" s="140"/>
      <c r="O172" s="140"/>
      <c r="P172" s="140"/>
      <c r="Q172" s="139"/>
      <c r="R172" s="138"/>
      <c r="S172" s="140"/>
      <c r="T172" s="140"/>
      <c r="U172" s="140"/>
      <c r="V172" s="140"/>
      <c r="W172" s="140"/>
      <c r="X172" s="140"/>
      <c r="Y172" s="140"/>
      <c r="Z172" s="137"/>
      <c r="AA172" s="924"/>
      <c r="AB172" s="924"/>
      <c r="AC172" s="924"/>
      <c r="AD172" s="924"/>
      <c r="AE172" s="924"/>
      <c r="AF172" s="924"/>
      <c r="AG172" s="924"/>
      <c r="AH172" s="924"/>
      <c r="AI172" s="924"/>
      <c r="AJ172" s="924"/>
      <c r="AK172" s="924"/>
      <c r="AL172" s="924"/>
      <c r="AM172" s="924"/>
      <c r="AN172" s="924"/>
      <c r="AO172" s="924"/>
      <c r="AP172" s="924"/>
      <c r="AQ172" s="924"/>
      <c r="AR172" s="924"/>
      <c r="AS172" s="924"/>
      <c r="AT172" s="924"/>
      <c r="AU172" s="924"/>
      <c r="AV172" s="924"/>
      <c r="AW172" s="924"/>
      <c r="AX172" s="924"/>
      <c r="AY172" s="924"/>
      <c r="AZ172" s="377"/>
      <c r="BA172" s="991"/>
      <c r="BB172" s="651"/>
      <c r="BC172" s="480"/>
      <c r="BD172" s="465"/>
      <c r="BE172" s="465"/>
      <c r="BF172" s="465"/>
      <c r="BG172" s="484"/>
      <c r="BH172" s="480"/>
      <c r="BI172" s="465"/>
      <c r="BJ172" s="465"/>
      <c r="BK172" s="465"/>
      <c r="BL172" s="484"/>
      <c r="BM172" s="480"/>
      <c r="BN172" s="465"/>
      <c r="BO172" s="465"/>
      <c r="BP172" s="465"/>
      <c r="BQ172" s="484"/>
      <c r="BR172" s="480"/>
      <c r="BS172" s="465"/>
      <c r="BT172" s="465"/>
      <c r="BU172" s="465"/>
      <c r="BV172" s="465"/>
      <c r="BW172" s="465"/>
      <c r="BX172" s="465"/>
      <c r="BY172" s="466"/>
      <c r="BZ172" s="466"/>
      <c r="CA172" s="27"/>
      <c r="CB172" s="27"/>
      <c r="CC172" s="27"/>
      <c r="CD172" s="27"/>
      <c r="CE172" s="27"/>
      <c r="CF172" s="27"/>
      <c r="CG172" s="27"/>
      <c r="CH172" s="27"/>
      <c r="CI172" s="27"/>
      <c r="CJ172" s="27"/>
      <c r="CK172" s="27"/>
      <c r="CL172" s="27"/>
      <c r="CM172" s="27"/>
      <c r="CN172" s="27"/>
      <c r="CO172" s="27"/>
      <c r="CP172" s="27"/>
      <c r="CQ172" s="27"/>
      <c r="CR172" s="27"/>
      <c r="CS172" s="27"/>
      <c r="CT172" s="27"/>
      <c r="CU172" s="27"/>
      <c r="CV172" s="27"/>
      <c r="CW172" s="27"/>
      <c r="CX172" s="27"/>
      <c r="CY172" s="27"/>
      <c r="CZ172" s="27"/>
    </row>
    <row r="173" s="984" customFormat="true" ht="15" customHeight="true" x14ac:dyDescent="0.2">
      <c r="A173" s="176"/>
      <c r="B173" s="170"/>
      <c r="C173" s="141"/>
      <c r="D173" s="140"/>
      <c r="E173" s="140"/>
      <c r="F173" s="140"/>
      <c r="G173" s="139"/>
      <c r="H173" s="138"/>
      <c r="I173" s="140"/>
      <c r="J173" s="140"/>
      <c r="K173" s="140"/>
      <c r="L173" s="137"/>
      <c r="M173" s="141"/>
      <c r="N173" s="140"/>
      <c r="O173" s="140"/>
      <c r="P173" s="140"/>
      <c r="Q173" s="139"/>
      <c r="R173" s="138"/>
      <c r="S173" s="140"/>
      <c r="T173" s="140"/>
      <c r="U173" s="140"/>
      <c r="V173" s="140"/>
      <c r="W173" s="140"/>
      <c r="X173" s="140"/>
      <c r="Y173" s="140"/>
      <c r="Z173" s="137"/>
      <c r="AA173" s="924"/>
      <c r="AB173" s="924"/>
      <c r="AC173" s="924"/>
      <c r="AD173" s="924"/>
      <c r="AE173" s="924"/>
      <c r="AF173" s="924"/>
      <c r="AG173" s="924"/>
      <c r="AH173" s="924"/>
      <c r="AI173" s="924"/>
      <c r="AJ173" s="924"/>
      <c r="AK173" s="924"/>
      <c r="AL173" s="924"/>
      <c r="AM173" s="924"/>
      <c r="AN173" s="924"/>
      <c r="AO173" s="924"/>
      <c r="AP173" s="924"/>
      <c r="AQ173" s="924"/>
      <c r="AR173" s="924"/>
      <c r="AS173" s="924"/>
      <c r="AT173" s="924"/>
      <c r="AU173" s="924"/>
      <c r="AV173" s="924"/>
      <c r="AW173" s="924"/>
      <c r="AX173" s="924"/>
      <c r="AY173" s="924"/>
      <c r="AZ173" s="377"/>
      <c r="BA173" s="991"/>
      <c r="BB173" s="651"/>
      <c r="BC173" s="480"/>
      <c r="BD173" s="465"/>
      <c r="BE173" s="465"/>
      <c r="BF173" s="465"/>
      <c r="BG173" s="484"/>
      <c r="BH173" s="480"/>
      <c r="BI173" s="465"/>
      <c r="BJ173" s="465"/>
      <c r="BK173" s="465"/>
      <c r="BL173" s="484"/>
      <c r="BM173" s="480"/>
      <c r="BN173" s="465"/>
      <c r="BO173" s="465"/>
      <c r="BP173" s="465"/>
      <c r="BQ173" s="484"/>
      <c r="BR173" s="480"/>
      <c r="BS173" s="465"/>
      <c r="BT173" s="465"/>
      <c r="BU173" s="465"/>
      <c r="BV173" s="465"/>
      <c r="BW173" s="465"/>
      <c r="BX173" s="465"/>
      <c r="BY173" s="466"/>
      <c r="BZ173" s="466"/>
      <c r="CA173" s="27"/>
      <c r="CB173" s="27"/>
      <c r="CC173" s="27"/>
      <c r="CD173" s="27"/>
      <c r="CE173" s="27"/>
      <c r="CF173" s="27"/>
      <c r="CG173" s="27"/>
      <c r="CH173" s="27"/>
      <c r="CI173" s="27"/>
      <c r="CJ173" s="27"/>
      <c r="CK173" s="27"/>
      <c r="CL173" s="27"/>
      <c r="CM173" s="27"/>
      <c r="CN173" s="27"/>
      <c r="CO173" s="27"/>
      <c r="CP173" s="27"/>
      <c r="CQ173" s="27"/>
      <c r="CR173" s="27"/>
      <c r="CS173" s="27"/>
      <c r="CT173" s="27"/>
      <c r="CU173" s="27"/>
      <c r="CV173" s="27"/>
      <c r="CW173" s="27"/>
      <c r="CX173" s="27"/>
      <c r="CY173" s="27"/>
      <c r="CZ173" s="27"/>
    </row>
    <row r="174" s="984" customFormat="true" ht="15" customHeight="true" x14ac:dyDescent="0.2">
      <c r="A174" s="176"/>
      <c r="B174" s="170"/>
      <c r="C174" s="141"/>
      <c r="D174" s="140"/>
      <c r="E174" s="140"/>
      <c r="F174" s="140"/>
      <c r="G174" s="139"/>
      <c r="H174" s="138"/>
      <c r="I174" s="140"/>
      <c r="J174" s="140"/>
      <c r="K174" s="140"/>
      <c r="L174" s="137"/>
      <c r="M174" s="141"/>
      <c r="N174" s="140"/>
      <c r="O174" s="140"/>
      <c r="P174" s="140"/>
      <c r="Q174" s="139"/>
      <c r="R174" s="138"/>
      <c r="S174" s="140"/>
      <c r="T174" s="140"/>
      <c r="U174" s="140"/>
      <c r="V174" s="140"/>
      <c r="W174" s="140"/>
      <c r="X174" s="140"/>
      <c r="Y174" s="140"/>
      <c r="Z174" s="137"/>
      <c r="AA174" s="924"/>
      <c r="AB174" s="924"/>
      <c r="AC174" s="924"/>
      <c r="AD174" s="924"/>
      <c r="AE174" s="924"/>
      <c r="AF174" s="924"/>
      <c r="AG174" s="924"/>
      <c r="AH174" s="924"/>
      <c r="AI174" s="924"/>
      <c r="AJ174" s="924"/>
      <c r="AK174" s="924"/>
      <c r="AL174" s="924"/>
      <c r="AM174" s="924"/>
      <c r="AN174" s="924"/>
      <c r="AO174" s="924"/>
      <c r="AP174" s="924"/>
      <c r="AQ174" s="924"/>
      <c r="AR174" s="924"/>
      <c r="AS174" s="924"/>
      <c r="AT174" s="924"/>
      <c r="AU174" s="924"/>
      <c r="AV174" s="924"/>
      <c r="AW174" s="924"/>
      <c r="AX174" s="924"/>
      <c r="AY174" s="924"/>
      <c r="AZ174" s="377"/>
      <c r="BA174" s="991"/>
      <c r="BB174" s="651"/>
      <c r="BC174" s="480"/>
      <c r="BD174" s="465"/>
      <c r="BE174" s="465"/>
      <c r="BF174" s="465"/>
      <c r="BG174" s="484"/>
      <c r="BH174" s="480"/>
      <c r="BI174" s="465"/>
      <c r="BJ174" s="465"/>
      <c r="BK174" s="465"/>
      <c r="BL174" s="484"/>
      <c r="BM174" s="480"/>
      <c r="BN174" s="465"/>
      <c r="BO174" s="465"/>
      <c r="BP174" s="465"/>
      <c r="BQ174" s="484"/>
      <c r="BR174" s="480"/>
      <c r="BS174" s="465"/>
      <c r="BT174" s="465"/>
      <c r="BU174" s="465"/>
      <c r="BV174" s="465"/>
      <c r="BW174" s="465"/>
      <c r="BX174" s="465"/>
      <c r="BY174" s="466"/>
      <c r="BZ174" s="466"/>
      <c r="CA174" s="27"/>
      <c r="CB174" s="27"/>
      <c r="CC174" s="27"/>
      <c r="CD174" s="27"/>
      <c r="CE174" s="27"/>
      <c r="CF174" s="27"/>
      <c r="CG174" s="27"/>
      <c r="CH174" s="27"/>
      <c r="CI174" s="27"/>
      <c r="CJ174" s="27"/>
      <c r="CK174" s="27"/>
      <c r="CL174" s="27"/>
      <c r="CM174" s="27"/>
      <c r="CN174" s="27"/>
      <c r="CO174" s="27"/>
      <c r="CP174" s="27"/>
      <c r="CQ174" s="27"/>
      <c r="CR174" s="27"/>
      <c r="CS174" s="27"/>
      <c r="CT174" s="27"/>
      <c r="CU174" s="27"/>
      <c r="CV174" s="27"/>
      <c r="CW174" s="27"/>
      <c r="CX174" s="27"/>
      <c r="CY174" s="27"/>
      <c r="CZ174" s="27"/>
    </row>
    <row r="175" s="984" customFormat="true" ht="15" customHeight="true" x14ac:dyDescent="0.2">
      <c r="A175" s="176"/>
      <c r="B175" s="170"/>
      <c r="C175" s="141"/>
      <c r="D175" s="140"/>
      <c r="E175" s="140"/>
      <c r="F175" s="140"/>
      <c r="G175" s="139"/>
      <c r="H175" s="138"/>
      <c r="I175" s="140"/>
      <c r="J175" s="140"/>
      <c r="K175" s="140"/>
      <c r="L175" s="137"/>
      <c r="M175" s="141"/>
      <c r="N175" s="140"/>
      <c r="O175" s="140"/>
      <c r="P175" s="140"/>
      <c r="Q175" s="139"/>
      <c r="R175" s="138"/>
      <c r="S175" s="140"/>
      <c r="T175" s="140"/>
      <c r="U175" s="140"/>
      <c r="V175" s="140"/>
      <c r="W175" s="140"/>
      <c r="X175" s="140"/>
      <c r="Y175" s="140"/>
      <c r="Z175" s="137"/>
      <c r="AA175" s="924"/>
      <c r="AB175" s="924"/>
      <c r="AC175" s="924"/>
      <c r="AD175" s="924"/>
      <c r="AE175" s="924"/>
      <c r="AF175" s="924"/>
      <c r="AG175" s="924"/>
      <c r="AH175" s="924"/>
      <c r="AI175" s="924"/>
      <c r="AJ175" s="924"/>
      <c r="AK175" s="924"/>
      <c r="AL175" s="924"/>
      <c r="AM175" s="924"/>
      <c r="AN175" s="924"/>
      <c r="AO175" s="924"/>
      <c r="AP175" s="924"/>
      <c r="AQ175" s="924"/>
      <c r="AR175" s="924"/>
      <c r="AS175" s="924"/>
      <c r="AT175" s="924"/>
      <c r="AU175" s="924"/>
      <c r="AV175" s="924"/>
      <c r="AW175" s="924"/>
      <c r="AX175" s="924"/>
      <c r="AY175" s="924"/>
      <c r="AZ175" s="377"/>
      <c r="BA175" s="991"/>
      <c r="BB175" s="651"/>
      <c r="BC175" s="480"/>
      <c r="BD175" s="465"/>
      <c r="BE175" s="465"/>
      <c r="BF175" s="465"/>
      <c r="BG175" s="484"/>
      <c r="BH175" s="480"/>
      <c r="BI175" s="465"/>
      <c r="BJ175" s="465"/>
      <c r="BK175" s="465"/>
      <c r="BL175" s="484"/>
      <c r="BM175" s="480"/>
      <c r="BN175" s="465"/>
      <c r="BO175" s="465"/>
      <c r="BP175" s="465"/>
      <c r="BQ175" s="484"/>
      <c r="BR175" s="480"/>
      <c r="BS175" s="465"/>
      <c r="BT175" s="465"/>
      <c r="BU175" s="465"/>
      <c r="BV175" s="465"/>
      <c r="BW175" s="465"/>
      <c r="BX175" s="465"/>
      <c r="BY175" s="466"/>
      <c r="BZ175" s="466"/>
      <c r="CA175" s="27"/>
      <c r="CB175" s="27"/>
      <c r="CC175" s="27"/>
      <c r="CD175" s="27"/>
      <c r="CE175" s="27"/>
      <c r="CF175" s="27"/>
      <c r="CG175" s="27"/>
      <c r="CH175" s="27"/>
      <c r="CI175" s="27"/>
      <c r="CJ175" s="27"/>
      <c r="CK175" s="27"/>
      <c r="CL175" s="27"/>
      <c r="CM175" s="27"/>
      <c r="CN175" s="27"/>
      <c r="CO175" s="27"/>
      <c r="CP175" s="27"/>
      <c r="CQ175" s="27"/>
      <c r="CR175" s="27"/>
      <c r="CS175" s="27"/>
      <c r="CT175" s="27"/>
      <c r="CU175" s="27"/>
      <c r="CV175" s="27"/>
      <c r="CW175" s="27"/>
      <c r="CX175" s="27"/>
      <c r="CY175" s="27"/>
      <c r="CZ175" s="27"/>
    </row>
    <row r="176" s="984" customFormat="true" ht="15" customHeight="true" x14ac:dyDescent="0.2">
      <c r="A176" s="176"/>
      <c r="B176" s="170"/>
      <c r="C176" s="141"/>
      <c r="D176" s="140"/>
      <c r="E176" s="140"/>
      <c r="F176" s="140"/>
      <c r="G176" s="139"/>
      <c r="H176" s="138"/>
      <c r="I176" s="140"/>
      <c r="J176" s="140"/>
      <c r="K176" s="140"/>
      <c r="L176" s="137"/>
      <c r="M176" s="141"/>
      <c r="N176" s="140"/>
      <c r="O176" s="140"/>
      <c r="P176" s="140"/>
      <c r="Q176" s="139"/>
      <c r="R176" s="138"/>
      <c r="S176" s="140"/>
      <c r="T176" s="140"/>
      <c r="U176" s="140"/>
      <c r="V176" s="140"/>
      <c r="W176" s="140"/>
      <c r="X176" s="140"/>
      <c r="Y176" s="140"/>
      <c r="Z176" s="137"/>
      <c r="AA176" s="924"/>
      <c r="AB176" s="924"/>
      <c r="AC176" s="924"/>
      <c r="AD176" s="924"/>
      <c r="AE176" s="924"/>
      <c r="AF176" s="924"/>
      <c r="AG176" s="924"/>
      <c r="AH176" s="924"/>
      <c r="AI176" s="924"/>
      <c r="AJ176" s="924"/>
      <c r="AK176" s="924"/>
      <c r="AL176" s="924"/>
      <c r="AM176" s="924"/>
      <c r="AN176" s="924"/>
      <c r="AO176" s="924"/>
      <c r="AP176" s="924"/>
      <c r="AQ176" s="924"/>
      <c r="AR176" s="924"/>
      <c r="AS176" s="924"/>
      <c r="AT176" s="924"/>
      <c r="AU176" s="924"/>
      <c r="AV176" s="924"/>
      <c r="AW176" s="924"/>
      <c r="AX176" s="924"/>
      <c r="AY176" s="924"/>
      <c r="AZ176" s="377"/>
      <c r="BA176" s="991"/>
      <c r="BB176" s="651"/>
      <c r="BC176" s="480"/>
      <c r="BD176" s="465"/>
      <c r="BE176" s="465"/>
      <c r="BF176" s="465"/>
      <c r="BG176" s="484"/>
      <c r="BH176" s="480"/>
      <c r="BI176" s="465"/>
      <c r="BJ176" s="465"/>
      <c r="BK176" s="465"/>
      <c r="BL176" s="484"/>
      <c r="BM176" s="480"/>
      <c r="BN176" s="465"/>
      <c r="BO176" s="465"/>
      <c r="BP176" s="465"/>
      <c r="BQ176" s="484"/>
      <c r="BR176" s="480"/>
      <c r="BS176" s="465"/>
      <c r="BT176" s="465"/>
      <c r="BU176" s="465"/>
      <c r="BV176" s="465"/>
      <c r="BW176" s="465"/>
      <c r="BX176" s="465"/>
      <c r="BY176" s="466"/>
      <c r="BZ176" s="466"/>
      <c r="CA176" s="27"/>
      <c r="CB176" s="27"/>
      <c r="CC176" s="27"/>
      <c r="CD176" s="27"/>
      <c r="CE176" s="27"/>
      <c r="CF176" s="27"/>
      <c r="CG176" s="27"/>
      <c r="CH176" s="27"/>
      <c r="CI176" s="27"/>
      <c r="CJ176" s="27"/>
      <c r="CK176" s="27"/>
      <c r="CL176" s="27"/>
      <c r="CM176" s="27"/>
      <c r="CN176" s="27"/>
      <c r="CO176" s="27"/>
      <c r="CP176" s="27"/>
      <c r="CQ176" s="27"/>
      <c r="CR176" s="27"/>
      <c r="CS176" s="27"/>
      <c r="CT176" s="27"/>
      <c r="CU176" s="27"/>
      <c r="CV176" s="27"/>
      <c r="CW176" s="27"/>
      <c r="CX176" s="27"/>
      <c r="CY176" s="27"/>
      <c r="CZ176" s="27"/>
    </row>
    <row r="177" s="984" customFormat="true" ht="15" customHeight="true" x14ac:dyDescent="0.2">
      <c r="A177" s="176"/>
      <c r="B177" s="170"/>
      <c r="C177" s="141"/>
      <c r="D177" s="140"/>
      <c r="E177" s="140"/>
      <c r="F177" s="140"/>
      <c r="G177" s="139"/>
      <c r="H177" s="138"/>
      <c r="I177" s="140"/>
      <c r="J177" s="140"/>
      <c r="K177" s="140"/>
      <c r="L177" s="137"/>
      <c r="M177" s="141"/>
      <c r="N177" s="140"/>
      <c r="O177" s="140"/>
      <c r="P177" s="140"/>
      <c r="Q177" s="139"/>
      <c r="R177" s="138"/>
      <c r="S177" s="140"/>
      <c r="T177" s="140"/>
      <c r="U177" s="140"/>
      <c r="V177" s="140"/>
      <c r="W177" s="140"/>
      <c r="X177" s="140"/>
      <c r="Y177" s="140"/>
      <c r="Z177" s="137"/>
      <c r="AA177" s="924"/>
      <c r="AB177" s="924"/>
      <c r="AC177" s="924"/>
      <c r="AD177" s="924"/>
      <c r="AE177" s="924"/>
      <c r="AF177" s="924"/>
      <c r="AG177" s="924"/>
      <c r="AH177" s="924"/>
      <c r="AI177" s="924"/>
      <c r="AJ177" s="924"/>
      <c r="AK177" s="924"/>
      <c r="AL177" s="924"/>
      <c r="AM177" s="924"/>
      <c r="AN177" s="924"/>
      <c r="AO177" s="924"/>
      <c r="AP177" s="924"/>
      <c r="AQ177" s="924"/>
      <c r="AR177" s="924"/>
      <c r="AS177" s="924"/>
      <c r="AT177" s="924"/>
      <c r="AU177" s="924"/>
      <c r="AV177" s="924"/>
      <c r="AW177" s="924"/>
      <c r="AX177" s="924"/>
      <c r="AY177" s="924"/>
      <c r="AZ177" s="377"/>
      <c r="BA177" s="991"/>
      <c r="BB177" s="651"/>
      <c r="BC177" s="480"/>
      <c r="BD177" s="465"/>
      <c r="BE177" s="465"/>
      <c r="BF177" s="465"/>
      <c r="BG177" s="484"/>
      <c r="BH177" s="480"/>
      <c r="BI177" s="465"/>
      <c r="BJ177" s="465"/>
      <c r="BK177" s="465"/>
      <c r="BL177" s="484"/>
      <c r="BM177" s="480"/>
      <c r="BN177" s="465"/>
      <c r="BO177" s="465"/>
      <c r="BP177" s="465"/>
      <c r="BQ177" s="484"/>
      <c r="BR177" s="480"/>
      <c r="BS177" s="465"/>
      <c r="BT177" s="465"/>
      <c r="BU177" s="465"/>
      <c r="BV177" s="465"/>
      <c r="BW177" s="465"/>
      <c r="BX177" s="465"/>
      <c r="BY177" s="466"/>
      <c r="BZ177" s="466"/>
      <c r="CA177" s="27"/>
      <c r="CB177" s="27"/>
      <c r="CC177" s="27"/>
      <c r="CD177" s="27"/>
      <c r="CE177" s="27"/>
      <c r="CF177" s="27"/>
      <c r="CG177" s="27"/>
      <c r="CH177" s="27"/>
      <c r="CI177" s="27"/>
      <c r="CJ177" s="27"/>
      <c r="CK177" s="27"/>
      <c r="CL177" s="27"/>
      <c r="CM177" s="27"/>
      <c r="CN177" s="27"/>
      <c r="CO177" s="27"/>
      <c r="CP177" s="27"/>
      <c r="CQ177" s="27"/>
      <c r="CR177" s="27"/>
      <c r="CS177" s="27"/>
      <c r="CT177" s="27"/>
      <c r="CU177" s="27"/>
      <c r="CV177" s="27"/>
      <c r="CW177" s="27"/>
      <c r="CX177" s="27"/>
      <c r="CY177" s="27"/>
      <c r="CZ177" s="27"/>
    </row>
    <row r="178" s="984" customFormat="true" ht="15" customHeight="true" x14ac:dyDescent="0.2">
      <c r="A178" s="176"/>
      <c r="B178" s="170"/>
      <c r="C178" s="141"/>
      <c r="D178" s="140"/>
      <c r="E178" s="140"/>
      <c r="F178" s="140"/>
      <c r="G178" s="139"/>
      <c r="H178" s="138"/>
      <c r="I178" s="140"/>
      <c r="J178" s="140"/>
      <c r="K178" s="140"/>
      <c r="L178" s="137"/>
      <c r="M178" s="141"/>
      <c r="N178" s="140"/>
      <c r="O178" s="140"/>
      <c r="P178" s="140"/>
      <c r="Q178" s="139"/>
      <c r="R178" s="138"/>
      <c r="S178" s="140"/>
      <c r="T178" s="140"/>
      <c r="U178" s="140"/>
      <c r="V178" s="140"/>
      <c r="W178" s="140"/>
      <c r="X178" s="140"/>
      <c r="Y178" s="140"/>
      <c r="Z178" s="137"/>
      <c r="AA178" s="924"/>
      <c r="AB178" s="924"/>
      <c r="AC178" s="924"/>
      <c r="AD178" s="924"/>
      <c r="AE178" s="924"/>
      <c r="AF178" s="924"/>
      <c r="AG178" s="924"/>
      <c r="AH178" s="924"/>
      <c r="AI178" s="924"/>
      <c r="AJ178" s="924"/>
      <c r="AK178" s="924"/>
      <c r="AL178" s="924"/>
      <c r="AM178" s="924"/>
      <c r="AN178" s="924"/>
      <c r="AO178" s="924"/>
      <c r="AP178" s="924"/>
      <c r="AQ178" s="924"/>
      <c r="AR178" s="924"/>
      <c r="AS178" s="924"/>
      <c r="AT178" s="924"/>
      <c r="AU178" s="924"/>
      <c r="AV178" s="924"/>
      <c r="AW178" s="924"/>
      <c r="AX178" s="924"/>
      <c r="AY178" s="924"/>
      <c r="AZ178" s="377"/>
      <c r="BA178" s="991"/>
      <c r="BB178" s="651"/>
      <c r="BC178" s="480"/>
      <c r="BD178" s="465"/>
      <c r="BE178" s="465"/>
      <c r="BF178" s="465"/>
      <c r="BG178" s="484"/>
      <c r="BH178" s="480"/>
      <c r="BI178" s="465"/>
      <c r="BJ178" s="465"/>
      <c r="BK178" s="465"/>
      <c r="BL178" s="484"/>
      <c r="BM178" s="480"/>
      <c r="BN178" s="465"/>
      <c r="BO178" s="465"/>
      <c r="BP178" s="465"/>
      <c r="BQ178" s="484"/>
      <c r="BR178" s="480"/>
      <c r="BS178" s="465"/>
      <c r="BT178" s="465"/>
      <c r="BU178" s="465"/>
      <c r="BV178" s="465"/>
      <c r="BW178" s="465"/>
      <c r="BX178" s="465"/>
      <c r="BY178" s="466"/>
      <c r="BZ178" s="466"/>
      <c r="CA178" s="27"/>
      <c r="CB178" s="27"/>
      <c r="CC178" s="27"/>
      <c r="CD178" s="27"/>
      <c r="CE178" s="27"/>
      <c r="CF178" s="27"/>
      <c r="CG178" s="27"/>
      <c r="CH178" s="27"/>
      <c r="CI178" s="27"/>
      <c r="CJ178" s="27"/>
      <c r="CK178" s="27"/>
      <c r="CL178" s="27"/>
      <c r="CM178" s="27"/>
      <c r="CN178" s="27"/>
      <c r="CO178" s="27"/>
      <c r="CP178" s="27"/>
      <c r="CQ178" s="27"/>
      <c r="CR178" s="27"/>
      <c r="CS178" s="27"/>
      <c r="CT178" s="27"/>
      <c r="CU178" s="27"/>
      <c r="CV178" s="27"/>
      <c r="CW178" s="27"/>
      <c r="CX178" s="27"/>
      <c r="CY178" s="27"/>
      <c r="CZ178" s="27"/>
    </row>
    <row r="179" s="984" customFormat="true" ht="15" customHeight="true" x14ac:dyDescent="0.2">
      <c r="A179" s="176"/>
      <c r="B179" s="170"/>
      <c r="C179" s="141"/>
      <c r="D179" s="140"/>
      <c r="E179" s="140"/>
      <c r="F179" s="140"/>
      <c r="G179" s="139"/>
      <c r="H179" s="138"/>
      <c r="I179" s="140"/>
      <c r="J179" s="140"/>
      <c r="K179" s="140"/>
      <c r="L179" s="137"/>
      <c r="M179" s="141"/>
      <c r="N179" s="140"/>
      <c r="O179" s="140"/>
      <c r="P179" s="140"/>
      <c r="Q179" s="139"/>
      <c r="R179" s="138"/>
      <c r="S179" s="140"/>
      <c r="T179" s="140"/>
      <c r="U179" s="140"/>
      <c r="V179" s="140"/>
      <c r="W179" s="140"/>
      <c r="X179" s="140"/>
      <c r="Y179" s="140"/>
      <c r="Z179" s="137"/>
      <c r="AA179" s="924"/>
      <c r="AB179" s="924"/>
      <c r="AC179" s="924"/>
      <c r="AD179" s="924"/>
      <c r="AE179" s="924"/>
      <c r="AF179" s="924"/>
      <c r="AG179" s="924"/>
      <c r="AH179" s="924"/>
      <c r="AI179" s="924"/>
      <c r="AJ179" s="924"/>
      <c r="AK179" s="924"/>
      <c r="AL179" s="924"/>
      <c r="AM179" s="924"/>
      <c r="AN179" s="924"/>
      <c r="AO179" s="924"/>
      <c r="AP179" s="924"/>
      <c r="AQ179" s="924"/>
      <c r="AR179" s="924"/>
      <c r="AS179" s="924"/>
      <c r="AT179" s="924"/>
      <c r="AU179" s="924"/>
      <c r="AV179" s="924"/>
      <c r="AW179" s="924"/>
      <c r="AX179" s="924"/>
      <c r="AY179" s="924"/>
      <c r="AZ179" s="377"/>
      <c r="BA179" s="991"/>
      <c r="BB179" s="651"/>
      <c r="BC179" s="480"/>
      <c r="BD179" s="465"/>
      <c r="BE179" s="465"/>
      <c r="BF179" s="465"/>
      <c r="BG179" s="484"/>
      <c r="BH179" s="480"/>
      <c r="BI179" s="465"/>
      <c r="BJ179" s="465"/>
      <c r="BK179" s="465"/>
      <c r="BL179" s="484"/>
      <c r="BM179" s="480"/>
      <c r="BN179" s="465"/>
      <c r="BO179" s="465"/>
      <c r="BP179" s="465"/>
      <c r="BQ179" s="484"/>
      <c r="BR179" s="480"/>
      <c r="BS179" s="465"/>
      <c r="BT179" s="465"/>
      <c r="BU179" s="465"/>
      <c r="BV179" s="465"/>
      <c r="BW179" s="465"/>
      <c r="BX179" s="465"/>
      <c r="BY179" s="466"/>
      <c r="BZ179" s="466"/>
      <c r="CA179" s="27"/>
      <c r="CB179" s="27"/>
      <c r="CC179" s="27"/>
      <c r="CD179" s="27"/>
      <c r="CE179" s="27"/>
      <c r="CF179" s="27"/>
      <c r="CG179" s="27"/>
      <c r="CH179" s="27"/>
      <c r="CI179" s="27"/>
      <c r="CJ179" s="27"/>
      <c r="CK179" s="27"/>
      <c r="CL179" s="27"/>
      <c r="CM179" s="27"/>
      <c r="CN179" s="27"/>
      <c r="CO179" s="27"/>
      <c r="CP179" s="27"/>
      <c r="CQ179" s="27"/>
      <c r="CR179" s="27"/>
      <c r="CS179" s="27"/>
      <c r="CT179" s="27"/>
      <c r="CU179" s="27"/>
      <c r="CV179" s="27"/>
      <c r="CW179" s="27"/>
      <c r="CX179" s="27"/>
      <c r="CY179" s="27"/>
      <c r="CZ179" s="27"/>
    </row>
    <row r="180" s="984" customFormat="true" ht="15" customHeight="true" x14ac:dyDescent="0.2">
      <c r="A180" s="176"/>
      <c r="B180" s="170"/>
      <c r="C180" s="141"/>
      <c r="D180" s="140"/>
      <c r="E180" s="140"/>
      <c r="F180" s="140"/>
      <c r="G180" s="139"/>
      <c r="H180" s="138"/>
      <c r="I180" s="140"/>
      <c r="J180" s="140"/>
      <c r="K180" s="140"/>
      <c r="L180" s="137"/>
      <c r="M180" s="141"/>
      <c r="N180" s="140"/>
      <c r="O180" s="140"/>
      <c r="P180" s="140"/>
      <c r="Q180" s="139"/>
      <c r="R180" s="138"/>
      <c r="S180" s="140"/>
      <c r="T180" s="140"/>
      <c r="U180" s="140"/>
      <c r="V180" s="140"/>
      <c r="W180" s="140"/>
      <c r="X180" s="140"/>
      <c r="Y180" s="140"/>
      <c r="Z180" s="137"/>
      <c r="AA180" s="924"/>
      <c r="AB180" s="924"/>
      <c r="AC180" s="924"/>
      <c r="AD180" s="924"/>
      <c r="AE180" s="924"/>
      <c r="AF180" s="924"/>
      <c r="AG180" s="924"/>
      <c r="AH180" s="924"/>
      <c r="AI180" s="924"/>
      <c r="AJ180" s="924"/>
      <c r="AK180" s="924"/>
      <c r="AL180" s="924"/>
      <c r="AM180" s="924"/>
      <c r="AN180" s="924"/>
      <c r="AO180" s="924"/>
      <c r="AP180" s="924"/>
      <c r="AQ180" s="924"/>
      <c r="AR180" s="924"/>
      <c r="AS180" s="924"/>
      <c r="AT180" s="924"/>
      <c r="AU180" s="924"/>
      <c r="AV180" s="924"/>
      <c r="AW180" s="924"/>
      <c r="AX180" s="924"/>
      <c r="AY180" s="924"/>
      <c r="AZ180" s="377"/>
      <c r="BA180" s="991"/>
      <c r="BB180" s="651"/>
      <c r="BC180" s="480"/>
      <c r="BD180" s="465"/>
      <c r="BE180" s="465"/>
      <c r="BF180" s="465"/>
      <c r="BG180" s="484"/>
      <c r="BH180" s="480"/>
      <c r="BI180" s="465"/>
      <c r="BJ180" s="465"/>
      <c r="BK180" s="465"/>
      <c r="BL180" s="484"/>
      <c r="BM180" s="480"/>
      <c r="BN180" s="465"/>
      <c r="BO180" s="465"/>
      <c r="BP180" s="465"/>
      <c r="BQ180" s="484"/>
      <c r="BR180" s="480"/>
      <c r="BS180" s="465"/>
      <c r="BT180" s="465"/>
      <c r="BU180" s="465"/>
      <c r="BV180" s="465"/>
      <c r="BW180" s="465"/>
      <c r="BX180" s="465"/>
      <c r="BY180" s="466"/>
      <c r="BZ180" s="466"/>
      <c r="CA180" s="27"/>
      <c r="CB180" s="27"/>
      <c r="CC180" s="27"/>
      <c r="CD180" s="27"/>
      <c r="CE180" s="27"/>
      <c r="CF180" s="27"/>
      <c r="CG180" s="27"/>
      <c r="CH180" s="27"/>
      <c r="CI180" s="27"/>
      <c r="CJ180" s="27"/>
      <c r="CK180" s="27"/>
      <c r="CL180" s="27"/>
      <c r="CM180" s="27"/>
      <c r="CN180" s="27"/>
      <c r="CO180" s="27"/>
      <c r="CP180" s="27"/>
      <c r="CQ180" s="27"/>
      <c r="CR180" s="27"/>
      <c r="CS180" s="27"/>
      <c r="CT180" s="27"/>
      <c r="CU180" s="27"/>
      <c r="CV180" s="27"/>
      <c r="CW180" s="27"/>
      <c r="CX180" s="27"/>
      <c r="CY180" s="27"/>
      <c r="CZ180" s="27"/>
    </row>
    <row r="181" s="984" customFormat="true" ht="15" customHeight="true" x14ac:dyDescent="0.2">
      <c r="A181" s="176"/>
      <c r="B181" s="170"/>
      <c r="C181" s="141"/>
      <c r="D181" s="140"/>
      <c r="E181" s="140"/>
      <c r="F181" s="140"/>
      <c r="G181" s="139"/>
      <c r="H181" s="138"/>
      <c r="I181" s="140"/>
      <c r="J181" s="140"/>
      <c r="K181" s="140"/>
      <c r="L181" s="137"/>
      <c r="M181" s="141"/>
      <c r="N181" s="140"/>
      <c r="O181" s="140"/>
      <c r="P181" s="140"/>
      <c r="Q181" s="139"/>
      <c r="R181" s="138"/>
      <c r="S181" s="140"/>
      <c r="T181" s="140"/>
      <c r="U181" s="140"/>
      <c r="V181" s="140"/>
      <c r="W181" s="140"/>
      <c r="X181" s="140"/>
      <c r="Y181" s="140"/>
      <c r="Z181" s="137"/>
      <c r="AA181" s="924"/>
      <c r="AB181" s="924"/>
      <c r="AC181" s="924"/>
      <c r="AD181" s="924"/>
      <c r="AE181" s="924"/>
      <c r="AF181" s="924"/>
      <c r="AG181" s="924"/>
      <c r="AH181" s="924"/>
      <c r="AI181" s="924"/>
      <c r="AJ181" s="924"/>
      <c r="AK181" s="924"/>
      <c r="AL181" s="924"/>
      <c r="AM181" s="924"/>
      <c r="AN181" s="924"/>
      <c r="AO181" s="924"/>
      <c r="AP181" s="924"/>
      <c r="AQ181" s="924"/>
      <c r="AR181" s="924"/>
      <c r="AS181" s="924"/>
      <c r="AT181" s="924"/>
      <c r="AU181" s="924"/>
      <c r="AV181" s="924"/>
      <c r="AW181" s="924"/>
      <c r="AX181" s="924"/>
      <c r="AY181" s="924"/>
      <c r="AZ181" s="377"/>
      <c r="BA181" s="991"/>
      <c r="BB181" s="651"/>
      <c r="BC181" s="480"/>
      <c r="BD181" s="465"/>
      <c r="BE181" s="465"/>
      <c r="BF181" s="465"/>
      <c r="BG181" s="484"/>
      <c r="BH181" s="480"/>
      <c r="BI181" s="465"/>
      <c r="BJ181" s="465"/>
      <c r="BK181" s="465"/>
      <c r="BL181" s="484"/>
      <c r="BM181" s="480"/>
      <c r="BN181" s="465"/>
      <c r="BO181" s="465"/>
      <c r="BP181" s="465"/>
      <c r="BQ181" s="484"/>
      <c r="BR181" s="480"/>
      <c r="BS181" s="465"/>
      <c r="BT181" s="465"/>
      <c r="BU181" s="465"/>
      <c r="BV181" s="465"/>
      <c r="BW181" s="465"/>
      <c r="BX181" s="465"/>
      <c r="BY181" s="466"/>
      <c r="BZ181" s="466"/>
      <c r="CA181" s="27"/>
      <c r="CB181" s="27"/>
      <c r="CC181" s="27"/>
      <c r="CD181" s="27"/>
      <c r="CE181" s="27"/>
      <c r="CF181" s="27"/>
      <c r="CG181" s="27"/>
      <c r="CH181" s="27"/>
      <c r="CI181" s="27"/>
      <c r="CJ181" s="27"/>
      <c r="CK181" s="27"/>
      <c r="CL181" s="27"/>
      <c r="CM181" s="27"/>
      <c r="CN181" s="27"/>
      <c r="CO181" s="27"/>
      <c r="CP181" s="27"/>
      <c r="CQ181" s="27"/>
      <c r="CR181" s="27"/>
      <c r="CS181" s="27"/>
      <c r="CT181" s="27"/>
      <c r="CU181" s="27"/>
      <c r="CV181" s="27"/>
      <c r="CW181" s="27"/>
      <c r="CX181" s="27"/>
      <c r="CY181" s="27"/>
      <c r="CZ181" s="27"/>
    </row>
    <row r="182" s="984" customFormat="true" ht="15" customHeight="true" x14ac:dyDescent="0.2">
      <c r="A182" s="176"/>
      <c r="B182" s="170"/>
      <c r="C182" s="141"/>
      <c r="D182" s="140"/>
      <c r="E182" s="140"/>
      <c r="F182" s="140"/>
      <c r="G182" s="139"/>
      <c r="H182" s="138"/>
      <c r="I182" s="140"/>
      <c r="J182" s="140"/>
      <c r="K182" s="140"/>
      <c r="L182" s="137"/>
      <c r="M182" s="141"/>
      <c r="N182" s="140"/>
      <c r="O182" s="140"/>
      <c r="P182" s="140"/>
      <c r="Q182" s="139"/>
      <c r="R182" s="138"/>
      <c r="S182" s="140"/>
      <c r="T182" s="140"/>
      <c r="U182" s="140"/>
      <c r="V182" s="140"/>
      <c r="W182" s="140"/>
      <c r="X182" s="140"/>
      <c r="Y182" s="140"/>
      <c r="Z182" s="137"/>
      <c r="AA182" s="924"/>
      <c r="AB182" s="924"/>
      <c r="AC182" s="924"/>
      <c r="AD182" s="924"/>
      <c r="AE182" s="924"/>
      <c r="AF182" s="924"/>
      <c r="AG182" s="924"/>
      <c r="AH182" s="924"/>
      <c r="AI182" s="924"/>
      <c r="AJ182" s="924"/>
      <c r="AK182" s="924"/>
      <c r="AL182" s="924"/>
      <c r="AM182" s="924"/>
      <c r="AN182" s="924"/>
      <c r="AO182" s="924"/>
      <c r="AP182" s="924"/>
      <c r="AQ182" s="924"/>
      <c r="AR182" s="924"/>
      <c r="AS182" s="924"/>
      <c r="AT182" s="924"/>
      <c r="AU182" s="924"/>
      <c r="AV182" s="924"/>
      <c r="AW182" s="924"/>
      <c r="AX182" s="924"/>
      <c r="AY182" s="924"/>
      <c r="AZ182" s="377"/>
      <c r="BA182" s="991"/>
      <c r="BB182" s="651"/>
      <c r="BC182" s="480"/>
      <c r="BD182" s="465"/>
      <c r="BE182" s="465"/>
      <c r="BF182" s="465"/>
      <c r="BG182" s="484"/>
      <c r="BH182" s="480"/>
      <c r="BI182" s="465"/>
      <c r="BJ182" s="465"/>
      <c r="BK182" s="465"/>
      <c r="BL182" s="484"/>
      <c r="BM182" s="480"/>
      <c r="BN182" s="465"/>
      <c r="BO182" s="465"/>
      <c r="BP182" s="465"/>
      <c r="BQ182" s="484"/>
      <c r="BR182" s="480"/>
      <c r="BS182" s="465"/>
      <c r="BT182" s="465"/>
      <c r="BU182" s="465"/>
      <c r="BV182" s="465"/>
      <c r="BW182" s="465"/>
      <c r="BX182" s="465"/>
      <c r="BY182" s="466"/>
      <c r="BZ182" s="466"/>
      <c r="CA182" s="27"/>
      <c r="CB182" s="27"/>
      <c r="CC182" s="27"/>
      <c r="CD182" s="27"/>
      <c r="CE182" s="27"/>
      <c r="CF182" s="27"/>
      <c r="CG182" s="27"/>
      <c r="CH182" s="27"/>
      <c r="CI182" s="27"/>
      <c r="CJ182" s="27"/>
      <c r="CK182" s="27"/>
      <c r="CL182" s="27"/>
      <c r="CM182" s="27"/>
      <c r="CN182" s="27"/>
      <c r="CO182" s="27"/>
      <c r="CP182" s="27"/>
      <c r="CQ182" s="27"/>
      <c r="CR182" s="27"/>
      <c r="CS182" s="27"/>
      <c r="CT182" s="27"/>
      <c r="CU182" s="27"/>
      <c r="CV182" s="27"/>
      <c r="CW182" s="27"/>
      <c r="CX182" s="27"/>
      <c r="CY182" s="27"/>
      <c r="CZ182" s="27"/>
    </row>
    <row r="183" s="984" customFormat="true" ht="15" customHeight="true" x14ac:dyDescent="0.2">
      <c r="A183" s="176"/>
      <c r="B183" s="170"/>
      <c r="C183" s="141"/>
      <c r="D183" s="140"/>
      <c r="E183" s="140"/>
      <c r="F183" s="140"/>
      <c r="G183" s="139"/>
      <c r="H183" s="138"/>
      <c r="I183" s="140"/>
      <c r="J183" s="140"/>
      <c r="K183" s="140"/>
      <c r="L183" s="137"/>
      <c r="M183" s="141"/>
      <c r="N183" s="140"/>
      <c r="O183" s="140"/>
      <c r="P183" s="140"/>
      <c r="Q183" s="139"/>
      <c r="R183" s="138"/>
      <c r="S183" s="140"/>
      <c r="T183" s="140"/>
      <c r="U183" s="140"/>
      <c r="V183" s="140"/>
      <c r="W183" s="140"/>
      <c r="X183" s="140"/>
      <c r="Y183" s="140"/>
      <c r="Z183" s="137"/>
      <c r="AA183" s="924"/>
      <c r="AB183" s="924"/>
      <c r="AC183" s="924"/>
      <c r="AD183" s="924"/>
      <c r="AE183" s="924"/>
      <c r="AF183" s="924"/>
      <c r="AG183" s="924"/>
      <c r="AH183" s="924"/>
      <c r="AI183" s="924"/>
      <c r="AJ183" s="924"/>
      <c r="AK183" s="924"/>
      <c r="AL183" s="924"/>
      <c r="AM183" s="924"/>
      <c r="AN183" s="924"/>
      <c r="AO183" s="924"/>
      <c r="AP183" s="924"/>
      <c r="AQ183" s="924"/>
      <c r="AR183" s="924"/>
      <c r="AS183" s="924"/>
      <c r="AT183" s="924"/>
      <c r="AU183" s="924"/>
      <c r="AV183" s="924"/>
      <c r="AW183" s="924"/>
      <c r="AX183" s="924"/>
      <c r="AY183" s="924"/>
      <c r="AZ183" s="377"/>
      <c r="BA183" s="991"/>
      <c r="BB183" s="651"/>
      <c r="BC183" s="480"/>
      <c r="BD183" s="465"/>
      <c r="BE183" s="465"/>
      <c r="BF183" s="465"/>
      <c r="BG183" s="484"/>
      <c r="BH183" s="480"/>
      <c r="BI183" s="465"/>
      <c r="BJ183" s="465"/>
      <c r="BK183" s="465"/>
      <c r="BL183" s="484"/>
      <c r="BM183" s="480"/>
      <c r="BN183" s="465"/>
      <c r="BO183" s="465"/>
      <c r="BP183" s="465"/>
      <c r="BQ183" s="484"/>
      <c r="BR183" s="480"/>
      <c r="BS183" s="465"/>
      <c r="BT183" s="465"/>
      <c r="BU183" s="465"/>
      <c r="BV183" s="465"/>
      <c r="BW183" s="465"/>
      <c r="BX183" s="465"/>
      <c r="BY183" s="466"/>
      <c r="BZ183" s="466"/>
      <c r="CA183" s="27"/>
      <c r="CB183" s="27"/>
      <c r="CC183" s="27"/>
      <c r="CD183" s="27"/>
      <c r="CE183" s="27"/>
      <c r="CF183" s="27"/>
      <c r="CG183" s="27"/>
      <c r="CH183" s="27"/>
      <c r="CI183" s="27"/>
      <c r="CJ183" s="27"/>
      <c r="CK183" s="27"/>
      <c r="CL183" s="27"/>
      <c r="CM183" s="27"/>
      <c r="CN183" s="27"/>
      <c r="CO183" s="27"/>
      <c r="CP183" s="27"/>
      <c r="CQ183" s="27"/>
      <c r="CR183" s="27"/>
      <c r="CS183" s="27"/>
      <c r="CT183" s="27"/>
      <c r="CU183" s="27"/>
      <c r="CV183" s="27"/>
      <c r="CW183" s="27"/>
      <c r="CX183" s="27"/>
      <c r="CY183" s="27"/>
      <c r="CZ183" s="27"/>
    </row>
    <row r="184" s="984" customFormat="true" ht="15" customHeight="true" x14ac:dyDescent="0.2">
      <c r="A184" s="176"/>
      <c r="B184" s="170"/>
      <c r="C184" s="141"/>
      <c r="D184" s="140"/>
      <c r="E184" s="140"/>
      <c r="F184" s="140"/>
      <c r="G184" s="139"/>
      <c r="H184" s="138"/>
      <c r="I184" s="140"/>
      <c r="J184" s="140"/>
      <c r="K184" s="140"/>
      <c r="L184" s="137"/>
      <c r="M184" s="141"/>
      <c r="N184" s="140"/>
      <c r="O184" s="140"/>
      <c r="P184" s="140"/>
      <c r="Q184" s="139"/>
      <c r="R184" s="138"/>
      <c r="S184" s="140"/>
      <c r="T184" s="140"/>
      <c r="U184" s="140"/>
      <c r="V184" s="140"/>
      <c r="W184" s="140"/>
      <c r="X184" s="140"/>
      <c r="Y184" s="140"/>
      <c r="Z184" s="137"/>
      <c r="AA184" s="924"/>
      <c r="AB184" s="924"/>
      <c r="AC184" s="924"/>
      <c r="AD184" s="924"/>
      <c r="AE184" s="924"/>
      <c r="AF184" s="924"/>
      <c r="AG184" s="924"/>
      <c r="AH184" s="924"/>
      <c r="AI184" s="924"/>
      <c r="AJ184" s="924"/>
      <c r="AK184" s="924"/>
      <c r="AL184" s="924"/>
      <c r="AM184" s="924"/>
      <c r="AN184" s="924"/>
      <c r="AO184" s="924"/>
      <c r="AP184" s="924"/>
      <c r="AQ184" s="924"/>
      <c r="AR184" s="924"/>
      <c r="AS184" s="924"/>
      <c r="AT184" s="924"/>
      <c r="AU184" s="924"/>
      <c r="AV184" s="924"/>
      <c r="AW184" s="924"/>
      <c r="AX184" s="924"/>
      <c r="AY184" s="924"/>
      <c r="AZ184" s="377"/>
      <c r="BA184" s="991"/>
      <c r="BB184" s="651"/>
      <c r="BC184" s="480"/>
      <c r="BD184" s="465"/>
      <c r="BE184" s="465"/>
      <c r="BF184" s="465"/>
      <c r="BG184" s="484"/>
      <c r="BH184" s="480"/>
      <c r="BI184" s="465"/>
      <c r="BJ184" s="465"/>
      <c r="BK184" s="465"/>
      <c r="BL184" s="484"/>
      <c r="BM184" s="480"/>
      <c r="BN184" s="465"/>
      <c r="BO184" s="465"/>
      <c r="BP184" s="465"/>
      <c r="BQ184" s="484"/>
      <c r="BR184" s="480"/>
      <c r="BS184" s="465"/>
      <c r="BT184" s="465"/>
      <c r="BU184" s="465"/>
      <c r="BV184" s="465"/>
      <c r="BW184" s="465"/>
      <c r="BX184" s="465"/>
      <c r="BY184" s="466"/>
      <c r="BZ184" s="466"/>
      <c r="CA184" s="27"/>
      <c r="CB184" s="27"/>
      <c r="CC184" s="27"/>
      <c r="CD184" s="27"/>
      <c r="CE184" s="27"/>
      <c r="CF184" s="27"/>
      <c r="CG184" s="27"/>
      <c r="CH184" s="27"/>
      <c r="CI184" s="27"/>
      <c r="CJ184" s="27"/>
      <c r="CK184" s="27"/>
      <c r="CL184" s="27"/>
      <c r="CM184" s="27"/>
      <c r="CN184" s="27"/>
      <c r="CO184" s="27"/>
      <c r="CP184" s="27"/>
      <c r="CQ184" s="27"/>
      <c r="CR184" s="27"/>
      <c r="CS184" s="27"/>
      <c r="CT184" s="27"/>
      <c r="CU184" s="27"/>
      <c r="CV184" s="27"/>
      <c r="CW184" s="27"/>
      <c r="CX184" s="27"/>
      <c r="CY184" s="27"/>
      <c r="CZ184" s="27"/>
    </row>
    <row r="185" s="984" customFormat="true" ht="15" customHeight="true" x14ac:dyDescent="0.2">
      <c r="A185" s="176"/>
      <c r="B185" s="170"/>
      <c r="C185" s="141"/>
      <c r="D185" s="140"/>
      <c r="E185" s="140"/>
      <c r="F185" s="140"/>
      <c r="G185" s="139"/>
      <c r="H185" s="138"/>
      <c r="I185" s="140"/>
      <c r="J185" s="140"/>
      <c r="K185" s="140"/>
      <c r="L185" s="137"/>
      <c r="M185" s="141"/>
      <c r="N185" s="140"/>
      <c r="O185" s="140"/>
      <c r="P185" s="140"/>
      <c r="Q185" s="139"/>
      <c r="R185" s="138"/>
      <c r="S185" s="140"/>
      <c r="T185" s="140"/>
      <c r="U185" s="140"/>
      <c r="V185" s="140"/>
      <c r="W185" s="140"/>
      <c r="X185" s="140"/>
      <c r="Y185" s="140"/>
      <c r="Z185" s="137"/>
      <c r="AA185" s="924"/>
      <c r="AB185" s="924"/>
      <c r="AC185" s="924"/>
      <c r="AD185" s="924"/>
      <c r="AE185" s="924"/>
      <c r="AF185" s="924"/>
      <c r="AG185" s="924"/>
      <c r="AH185" s="924"/>
      <c r="AI185" s="924"/>
      <c r="AJ185" s="924"/>
      <c r="AK185" s="924"/>
      <c r="AL185" s="924"/>
      <c r="AM185" s="924"/>
      <c r="AN185" s="924"/>
      <c r="AO185" s="924"/>
      <c r="AP185" s="924"/>
      <c r="AQ185" s="924"/>
      <c r="AR185" s="924"/>
      <c r="AS185" s="924"/>
      <c r="AT185" s="924"/>
      <c r="AU185" s="924"/>
      <c r="AV185" s="924"/>
      <c r="AW185" s="924"/>
      <c r="AX185" s="924"/>
      <c r="AY185" s="924"/>
      <c r="AZ185" s="377"/>
      <c r="BA185" s="991"/>
      <c r="BB185" s="651"/>
      <c r="BC185" s="480"/>
      <c r="BD185" s="465"/>
      <c r="BE185" s="465"/>
      <c r="BF185" s="465"/>
      <c r="BG185" s="484"/>
      <c r="BH185" s="480"/>
      <c r="BI185" s="465"/>
      <c r="BJ185" s="465"/>
      <c r="BK185" s="465"/>
      <c r="BL185" s="484"/>
      <c r="BM185" s="480"/>
      <c r="BN185" s="465"/>
      <c r="BO185" s="465"/>
      <c r="BP185" s="465"/>
      <c r="BQ185" s="484"/>
      <c r="BR185" s="480"/>
      <c r="BS185" s="465"/>
      <c r="BT185" s="465"/>
      <c r="BU185" s="465"/>
      <c r="BV185" s="465"/>
      <c r="BW185" s="465"/>
      <c r="BX185" s="465"/>
      <c r="BY185" s="466"/>
      <c r="BZ185" s="466"/>
      <c r="CA185" s="27"/>
      <c r="CB185" s="27"/>
      <c r="CC185" s="27"/>
      <c r="CD185" s="27"/>
      <c r="CE185" s="27"/>
      <c r="CF185" s="27"/>
      <c r="CG185" s="27"/>
      <c r="CH185" s="27"/>
      <c r="CI185" s="27"/>
      <c r="CJ185" s="27"/>
      <c r="CK185" s="27"/>
      <c r="CL185" s="27"/>
      <c r="CM185" s="27"/>
      <c r="CN185" s="27"/>
      <c r="CO185" s="27"/>
      <c r="CP185" s="27"/>
      <c r="CQ185" s="27"/>
      <c r="CR185" s="27"/>
      <c r="CS185" s="27"/>
      <c r="CT185" s="27"/>
      <c r="CU185" s="27"/>
      <c r="CV185" s="27"/>
      <c r="CW185" s="27"/>
      <c r="CX185" s="27"/>
      <c r="CY185" s="27"/>
      <c r="CZ185" s="27"/>
    </row>
    <row r="186" s="984" customFormat="true" ht="15" customHeight="true" x14ac:dyDescent="0.2">
      <c r="A186" s="176"/>
      <c r="B186" s="170"/>
      <c r="C186" s="141"/>
      <c r="D186" s="140"/>
      <c r="E186" s="140"/>
      <c r="F186" s="140"/>
      <c r="G186" s="139"/>
      <c r="H186" s="138"/>
      <c r="I186" s="140"/>
      <c r="J186" s="140"/>
      <c r="K186" s="140"/>
      <c r="L186" s="137"/>
      <c r="M186" s="141"/>
      <c r="N186" s="140"/>
      <c r="O186" s="140"/>
      <c r="P186" s="140"/>
      <c r="Q186" s="139"/>
      <c r="R186" s="138"/>
      <c r="S186" s="140"/>
      <c r="T186" s="140"/>
      <c r="U186" s="140"/>
      <c r="V186" s="140"/>
      <c r="W186" s="140"/>
      <c r="X186" s="140"/>
      <c r="Y186" s="140"/>
      <c r="Z186" s="137"/>
      <c r="AA186" s="924"/>
      <c r="AB186" s="924"/>
      <c r="AC186" s="924"/>
      <c r="AD186" s="924"/>
      <c r="AE186" s="924"/>
      <c r="AF186" s="924"/>
      <c r="AG186" s="924"/>
      <c r="AH186" s="924"/>
      <c r="AI186" s="924"/>
      <c r="AJ186" s="924"/>
      <c r="AK186" s="924"/>
      <c r="AL186" s="924"/>
      <c r="AM186" s="924"/>
      <c r="AN186" s="924"/>
      <c r="AO186" s="924"/>
      <c r="AP186" s="924"/>
      <c r="AQ186" s="924"/>
      <c r="AR186" s="924"/>
      <c r="AS186" s="924"/>
      <c r="AT186" s="924"/>
      <c r="AU186" s="924"/>
      <c r="AV186" s="924"/>
      <c r="AW186" s="924"/>
      <c r="AX186" s="924"/>
      <c r="AY186" s="924"/>
      <c r="AZ186" s="377"/>
      <c r="BA186" s="991"/>
      <c r="BB186" s="651"/>
      <c r="BC186" s="480"/>
      <c r="BD186" s="465"/>
      <c r="BE186" s="465"/>
      <c r="BF186" s="465"/>
      <c r="BG186" s="484"/>
      <c r="BH186" s="480"/>
      <c r="BI186" s="465"/>
      <c r="BJ186" s="465"/>
      <c r="BK186" s="465"/>
      <c r="BL186" s="484"/>
      <c r="BM186" s="480"/>
      <c r="BN186" s="465"/>
      <c r="BO186" s="465"/>
      <c r="BP186" s="465"/>
      <c r="BQ186" s="484"/>
      <c r="BR186" s="480"/>
      <c r="BS186" s="465"/>
      <c r="BT186" s="465"/>
      <c r="BU186" s="465"/>
      <c r="BV186" s="465"/>
      <c r="BW186" s="465"/>
      <c r="BX186" s="465"/>
      <c r="BY186" s="466"/>
      <c r="BZ186" s="466"/>
      <c r="CA186" s="27"/>
      <c r="CB186" s="27"/>
      <c r="CC186" s="27"/>
      <c r="CD186" s="27"/>
      <c r="CE186" s="27"/>
      <c r="CF186" s="27"/>
      <c r="CG186" s="27"/>
      <c r="CH186" s="27"/>
      <c r="CI186" s="27"/>
      <c r="CJ186" s="27"/>
      <c r="CK186" s="27"/>
      <c r="CL186" s="27"/>
      <c r="CM186" s="27"/>
      <c r="CN186" s="27"/>
      <c r="CO186" s="27"/>
      <c r="CP186" s="27"/>
      <c r="CQ186" s="27"/>
      <c r="CR186" s="27"/>
      <c r="CS186" s="27"/>
      <c r="CT186" s="27"/>
      <c r="CU186" s="27"/>
      <c r="CV186" s="27"/>
      <c r="CW186" s="27"/>
      <c r="CX186" s="27"/>
      <c r="CY186" s="27"/>
      <c r="CZ186" s="27"/>
    </row>
    <row r="187" s="984" customFormat="true" ht="15" customHeight="true" x14ac:dyDescent="0.2">
      <c r="A187" s="176"/>
      <c r="B187" s="170"/>
      <c r="C187" s="141"/>
      <c r="D187" s="140"/>
      <c r="E187" s="140"/>
      <c r="F187" s="140"/>
      <c r="G187" s="139"/>
      <c r="H187" s="138"/>
      <c r="I187" s="140"/>
      <c r="J187" s="140"/>
      <c r="K187" s="140"/>
      <c r="L187" s="137"/>
      <c r="M187" s="141"/>
      <c r="N187" s="140"/>
      <c r="O187" s="140"/>
      <c r="P187" s="140"/>
      <c r="Q187" s="139"/>
      <c r="R187" s="138"/>
      <c r="S187" s="140"/>
      <c r="T187" s="140"/>
      <c r="U187" s="140"/>
      <c r="V187" s="140"/>
      <c r="W187" s="140"/>
      <c r="X187" s="140"/>
      <c r="Y187" s="140"/>
      <c r="Z187" s="137"/>
      <c r="AA187" s="924"/>
      <c r="AB187" s="924"/>
      <c r="AC187" s="924"/>
      <c r="AD187" s="924"/>
      <c r="AE187" s="924"/>
      <c r="AF187" s="924"/>
      <c r="AG187" s="924"/>
      <c r="AH187" s="924"/>
      <c r="AI187" s="924"/>
      <c r="AJ187" s="924"/>
      <c r="AK187" s="924"/>
      <c r="AL187" s="924"/>
      <c r="AM187" s="924"/>
      <c r="AN187" s="924"/>
      <c r="AO187" s="924"/>
      <c r="AP187" s="924"/>
      <c r="AQ187" s="924"/>
      <c r="AR187" s="924"/>
      <c r="AS187" s="924"/>
      <c r="AT187" s="924"/>
      <c r="AU187" s="924"/>
      <c r="AV187" s="924"/>
      <c r="AW187" s="924"/>
      <c r="AX187" s="924"/>
      <c r="AY187" s="924"/>
      <c r="AZ187" s="377"/>
      <c r="BA187" s="991"/>
      <c r="BB187" s="651"/>
      <c r="BC187" s="480"/>
      <c r="BD187" s="465"/>
      <c r="BE187" s="465"/>
      <c r="BF187" s="465"/>
      <c r="BG187" s="484"/>
      <c r="BH187" s="480"/>
      <c r="BI187" s="465"/>
      <c r="BJ187" s="465"/>
      <c r="BK187" s="465"/>
      <c r="BL187" s="484"/>
      <c r="BM187" s="480"/>
      <c r="BN187" s="465"/>
      <c r="BO187" s="465"/>
      <c r="BP187" s="465"/>
      <c r="BQ187" s="484"/>
      <c r="BR187" s="480"/>
      <c r="BS187" s="465"/>
      <c r="BT187" s="465"/>
      <c r="BU187" s="465"/>
      <c r="BV187" s="465"/>
      <c r="BW187" s="465"/>
      <c r="BX187" s="465"/>
      <c r="BY187" s="466"/>
      <c r="BZ187" s="466"/>
      <c r="CA187" s="27"/>
      <c r="CB187" s="27"/>
      <c r="CC187" s="27"/>
      <c r="CD187" s="27"/>
      <c r="CE187" s="27"/>
      <c r="CF187" s="27"/>
      <c r="CG187" s="27"/>
      <c r="CH187" s="27"/>
      <c r="CI187" s="27"/>
      <c r="CJ187" s="27"/>
      <c r="CK187" s="27"/>
      <c r="CL187" s="27"/>
      <c r="CM187" s="27"/>
      <c r="CN187" s="27"/>
      <c r="CO187" s="27"/>
      <c r="CP187" s="27"/>
      <c r="CQ187" s="27"/>
      <c r="CR187" s="27"/>
      <c r="CS187" s="27"/>
      <c r="CT187" s="27"/>
      <c r="CU187" s="27"/>
      <c r="CV187" s="27"/>
      <c r="CW187" s="27"/>
      <c r="CX187" s="27"/>
      <c r="CY187" s="27"/>
      <c r="CZ187" s="27"/>
    </row>
    <row r="188" s="984" customFormat="true" ht="15" customHeight="true" x14ac:dyDescent="0.2">
      <c r="A188" s="176"/>
      <c r="B188" s="170"/>
      <c r="C188" s="141"/>
      <c r="D188" s="140"/>
      <c r="E188" s="140"/>
      <c r="F188" s="140"/>
      <c r="G188" s="139"/>
      <c r="H188" s="138"/>
      <c r="I188" s="140"/>
      <c r="J188" s="140"/>
      <c r="K188" s="140"/>
      <c r="L188" s="137"/>
      <c r="M188" s="141"/>
      <c r="N188" s="140"/>
      <c r="O188" s="140"/>
      <c r="P188" s="140"/>
      <c r="Q188" s="139"/>
      <c r="R188" s="138"/>
      <c r="S188" s="140"/>
      <c r="T188" s="140"/>
      <c r="U188" s="140"/>
      <c r="V188" s="140"/>
      <c r="W188" s="140"/>
      <c r="X188" s="140"/>
      <c r="Y188" s="140"/>
      <c r="Z188" s="137"/>
      <c r="AA188" s="924"/>
      <c r="AB188" s="924"/>
      <c r="AC188" s="924"/>
      <c r="AD188" s="924"/>
      <c r="AE188" s="924"/>
      <c r="AF188" s="924"/>
      <c r="AG188" s="924"/>
      <c r="AH188" s="924"/>
      <c r="AI188" s="924"/>
      <c r="AJ188" s="924"/>
      <c r="AK188" s="924"/>
      <c r="AL188" s="924"/>
      <c r="AM188" s="924"/>
      <c r="AN188" s="924"/>
      <c r="AO188" s="924"/>
      <c r="AP188" s="924"/>
      <c r="AQ188" s="924"/>
      <c r="AR188" s="924"/>
      <c r="AS188" s="924"/>
      <c r="AT188" s="924"/>
      <c r="AU188" s="924"/>
      <c r="AV188" s="924"/>
      <c r="AW188" s="924"/>
      <c r="AX188" s="924"/>
      <c r="AY188" s="924"/>
      <c r="AZ188" s="377"/>
      <c r="BA188" s="991"/>
      <c r="BB188" s="651"/>
      <c r="BC188" s="480"/>
      <c r="BD188" s="465"/>
      <c r="BE188" s="465"/>
      <c r="BF188" s="465"/>
      <c r="BG188" s="484"/>
      <c r="BH188" s="480"/>
      <c r="BI188" s="465"/>
      <c r="BJ188" s="465"/>
      <c r="BK188" s="465"/>
      <c r="BL188" s="484"/>
      <c r="BM188" s="480"/>
      <c r="BN188" s="465"/>
      <c r="BO188" s="465"/>
      <c r="BP188" s="465"/>
      <c r="BQ188" s="484"/>
      <c r="BR188" s="480"/>
      <c r="BS188" s="465"/>
      <c r="BT188" s="465"/>
      <c r="BU188" s="465"/>
      <c r="BV188" s="465"/>
      <c r="BW188" s="465"/>
      <c r="BX188" s="465"/>
      <c r="BY188" s="466"/>
      <c r="BZ188" s="466"/>
      <c r="CA188" s="27"/>
      <c r="CB188" s="27"/>
      <c r="CC188" s="27"/>
      <c r="CD188" s="27"/>
      <c r="CE188" s="27"/>
      <c r="CF188" s="27"/>
      <c r="CG188" s="27"/>
      <c r="CH188" s="27"/>
      <c r="CI188" s="27"/>
      <c r="CJ188" s="27"/>
      <c r="CK188" s="27"/>
      <c r="CL188" s="27"/>
      <c r="CM188" s="27"/>
      <c r="CN188" s="27"/>
      <c r="CO188" s="27"/>
      <c r="CP188" s="27"/>
      <c r="CQ188" s="27"/>
      <c r="CR188" s="27"/>
      <c r="CS188" s="27"/>
      <c r="CT188" s="27"/>
      <c r="CU188" s="27"/>
      <c r="CV188" s="27"/>
      <c r="CW188" s="27"/>
      <c r="CX188" s="27"/>
      <c r="CY188" s="27"/>
      <c r="CZ188" s="27"/>
    </row>
    <row r="189" s="984" customFormat="true" ht="15" customHeight="true" x14ac:dyDescent="0.2">
      <c r="A189" s="176"/>
      <c r="B189" s="170"/>
      <c r="C189" s="141"/>
      <c r="D189" s="140"/>
      <c r="E189" s="140"/>
      <c r="F189" s="140"/>
      <c r="G189" s="139"/>
      <c r="H189" s="138"/>
      <c r="I189" s="140"/>
      <c r="J189" s="140"/>
      <c r="K189" s="140"/>
      <c r="L189" s="137"/>
      <c r="M189" s="141"/>
      <c r="N189" s="140"/>
      <c r="O189" s="140"/>
      <c r="P189" s="140"/>
      <c r="Q189" s="139"/>
      <c r="R189" s="138"/>
      <c r="S189" s="140"/>
      <c r="T189" s="140"/>
      <c r="U189" s="140"/>
      <c r="V189" s="140"/>
      <c r="W189" s="140"/>
      <c r="X189" s="140"/>
      <c r="Y189" s="140"/>
      <c r="Z189" s="137"/>
      <c r="AA189" s="924"/>
      <c r="AB189" s="924"/>
      <c r="AC189" s="924"/>
      <c r="AD189" s="924"/>
      <c r="AE189" s="924"/>
      <c r="AF189" s="924"/>
      <c r="AG189" s="924"/>
      <c r="AH189" s="924"/>
      <c r="AI189" s="924"/>
      <c r="AJ189" s="924"/>
      <c r="AK189" s="924"/>
      <c r="AL189" s="924"/>
      <c r="AM189" s="924"/>
      <c r="AN189" s="924"/>
      <c r="AO189" s="924"/>
      <c r="AP189" s="924"/>
      <c r="AQ189" s="924"/>
      <c r="AR189" s="924"/>
      <c r="AS189" s="924"/>
      <c r="AT189" s="924"/>
      <c r="AU189" s="924"/>
      <c r="AV189" s="924"/>
      <c r="AW189" s="924"/>
      <c r="AX189" s="924"/>
      <c r="AY189" s="924"/>
      <c r="AZ189" s="377"/>
      <c r="BA189" s="991"/>
      <c r="BB189" s="651"/>
      <c r="BC189" s="480"/>
      <c r="BD189" s="465"/>
      <c r="BE189" s="465"/>
      <c r="BF189" s="465"/>
      <c r="BG189" s="484"/>
      <c r="BH189" s="480"/>
      <c r="BI189" s="465"/>
      <c r="BJ189" s="465"/>
      <c r="BK189" s="465"/>
      <c r="BL189" s="484"/>
      <c r="BM189" s="480"/>
      <c r="BN189" s="465"/>
      <c r="BO189" s="465"/>
      <c r="BP189" s="465"/>
      <c r="BQ189" s="484"/>
      <c r="BR189" s="480"/>
      <c r="BS189" s="465"/>
      <c r="BT189" s="465"/>
      <c r="BU189" s="465"/>
      <c r="BV189" s="465"/>
      <c r="BW189" s="465"/>
      <c r="BX189" s="465"/>
      <c r="BY189" s="466"/>
      <c r="BZ189" s="466"/>
      <c r="CA189" s="27"/>
      <c r="CB189" s="27"/>
      <c r="CC189" s="27"/>
      <c r="CD189" s="27"/>
      <c r="CE189" s="27"/>
      <c r="CF189" s="27"/>
      <c r="CG189" s="27"/>
      <c r="CH189" s="27"/>
      <c r="CI189" s="27"/>
      <c r="CJ189" s="27"/>
      <c r="CK189" s="27"/>
      <c r="CL189" s="27"/>
      <c r="CM189" s="27"/>
      <c r="CN189" s="27"/>
      <c r="CO189" s="27"/>
      <c r="CP189" s="27"/>
      <c r="CQ189" s="27"/>
      <c r="CR189" s="27"/>
      <c r="CS189" s="27"/>
      <c r="CT189" s="27"/>
      <c r="CU189" s="27"/>
      <c r="CV189" s="27"/>
      <c r="CW189" s="27"/>
      <c r="CX189" s="27"/>
      <c r="CY189" s="27"/>
      <c r="CZ189" s="27"/>
    </row>
    <row r="190" s="984" customFormat="true" ht="15" customHeight="true" x14ac:dyDescent="0.2">
      <c r="A190" s="176"/>
      <c r="B190" s="170"/>
      <c r="C190" s="116"/>
      <c r="D190" s="115"/>
      <c r="E190" s="115"/>
      <c r="F190" s="115"/>
      <c r="G190" s="114"/>
      <c r="H190" s="113"/>
      <c r="I190" s="115"/>
      <c r="J190" s="115"/>
      <c r="K190" s="115"/>
      <c r="L190" s="112"/>
      <c r="M190" s="116"/>
      <c r="N190" s="115"/>
      <c r="O190" s="115"/>
      <c r="P190" s="115"/>
      <c r="Q190" s="114"/>
      <c r="R190" s="113"/>
      <c r="S190" s="115"/>
      <c r="T190" s="115"/>
      <c r="U190" s="115"/>
      <c r="V190" s="115"/>
      <c r="W190" s="115"/>
      <c r="X190" s="115"/>
      <c r="Y190" s="115"/>
      <c r="Z190" s="112"/>
      <c r="AA190" s="924"/>
      <c r="AB190" s="924"/>
      <c r="AC190" s="924"/>
      <c r="AD190" s="924"/>
      <c r="AE190" s="924"/>
      <c r="AF190" s="924"/>
      <c r="AG190" s="924"/>
      <c r="AH190" s="924"/>
      <c r="AI190" s="924"/>
      <c r="AJ190" s="924"/>
      <c r="AK190" s="924"/>
      <c r="AL190" s="924"/>
      <c r="AM190" s="924"/>
      <c r="AN190" s="924"/>
      <c r="AO190" s="924"/>
      <c r="AP190" s="924"/>
      <c r="AQ190" s="924"/>
      <c r="AR190" s="924"/>
      <c r="AS190" s="924"/>
      <c r="AT190" s="924"/>
      <c r="AU190" s="924"/>
      <c r="AV190" s="924"/>
      <c r="AW190" s="924"/>
      <c r="AX190" s="924"/>
      <c r="AY190" s="924"/>
      <c r="AZ190" s="377"/>
      <c r="BA190" s="991"/>
      <c r="BB190" s="651"/>
      <c r="BC190" s="480"/>
      <c r="BD190" s="465"/>
      <c r="BE190" s="465"/>
      <c r="BF190" s="465"/>
      <c r="BG190" s="484"/>
      <c r="BH190" s="480"/>
      <c r="BI190" s="465"/>
      <c r="BJ190" s="465"/>
      <c r="BK190" s="465"/>
      <c r="BL190" s="484"/>
      <c r="BM190" s="480"/>
      <c r="BN190" s="465"/>
      <c r="BO190" s="465"/>
      <c r="BP190" s="465"/>
      <c r="BQ190" s="484"/>
      <c r="BR190" s="480"/>
      <c r="BS190" s="465"/>
      <c r="BT190" s="465"/>
      <c r="BU190" s="465"/>
      <c r="BV190" s="465"/>
      <c r="BW190" s="465"/>
      <c r="BX190" s="465"/>
      <c r="BY190" s="466"/>
      <c r="BZ190" s="466"/>
      <c r="CA190" s="27"/>
      <c r="CB190" s="27"/>
      <c r="CC190" s="27"/>
      <c r="CD190" s="27"/>
      <c r="CE190" s="27"/>
      <c r="CF190" s="27"/>
      <c r="CG190" s="27"/>
      <c r="CH190" s="27"/>
      <c r="CI190" s="27"/>
      <c r="CJ190" s="27"/>
      <c r="CK190" s="27"/>
      <c r="CL190" s="27"/>
      <c r="CM190" s="27"/>
      <c r="CN190" s="27"/>
      <c r="CO190" s="27"/>
      <c r="CP190" s="27"/>
      <c r="CQ190" s="27"/>
      <c r="CR190" s="27"/>
      <c r="CS190" s="27"/>
      <c r="CT190" s="27"/>
      <c r="CU190" s="27"/>
      <c r="CV190" s="27"/>
      <c r="CW190" s="27"/>
      <c r="CX190" s="27"/>
      <c r="CY190" s="27"/>
      <c r="CZ190" s="27"/>
    </row>
    <row r="191" s="984" customFormat="true" ht="15" customHeight="true" x14ac:dyDescent="0.2">
      <c r="A191" s="176"/>
      <c r="B191" s="170"/>
      <c r="C191" s="116"/>
      <c r="D191" s="115"/>
      <c r="E191" s="115"/>
      <c r="F191" s="115"/>
      <c r="G191" s="114"/>
      <c r="H191" s="113"/>
      <c r="I191" s="115"/>
      <c r="J191" s="115"/>
      <c r="K191" s="115"/>
      <c r="L191" s="112"/>
      <c r="M191" s="116"/>
      <c r="N191" s="115"/>
      <c r="O191" s="115"/>
      <c r="P191" s="115"/>
      <c r="Q191" s="114"/>
      <c r="R191" s="113"/>
      <c r="S191" s="115"/>
      <c r="T191" s="115"/>
      <c r="U191" s="115"/>
      <c r="V191" s="115"/>
      <c r="W191" s="115"/>
      <c r="X191" s="115"/>
      <c r="Y191" s="115"/>
      <c r="Z191" s="112"/>
      <c r="AA191" s="924"/>
      <c r="AB191" s="924"/>
      <c r="AC191" s="924"/>
      <c r="AD191" s="924"/>
      <c r="AE191" s="924"/>
      <c r="AF191" s="924"/>
      <c r="AG191" s="924"/>
      <c r="AH191" s="924"/>
      <c r="AI191" s="924"/>
      <c r="AJ191" s="924"/>
      <c r="AK191" s="924"/>
      <c r="AL191" s="924"/>
      <c r="AM191" s="924"/>
      <c r="AN191" s="924"/>
      <c r="AO191" s="924"/>
      <c r="AP191" s="924"/>
      <c r="AQ191" s="924"/>
      <c r="AR191" s="924"/>
      <c r="AS191" s="924"/>
      <c r="AT191" s="924"/>
      <c r="AU191" s="924"/>
      <c r="AV191" s="924"/>
      <c r="AW191" s="924"/>
      <c r="AX191" s="924"/>
      <c r="AY191" s="924"/>
      <c r="AZ191" s="377"/>
      <c r="BA191" s="991"/>
      <c r="BB191" s="651"/>
      <c r="BC191" s="480"/>
      <c r="BD191" s="465"/>
      <c r="BE191" s="465"/>
      <c r="BF191" s="465"/>
      <c r="BG191" s="484"/>
      <c r="BH191" s="480"/>
      <c r="BI191" s="465"/>
      <c r="BJ191" s="465"/>
      <c r="BK191" s="465"/>
      <c r="BL191" s="484"/>
      <c r="BM191" s="480"/>
      <c r="BN191" s="465"/>
      <c r="BO191" s="465"/>
      <c r="BP191" s="465"/>
      <c r="BQ191" s="484"/>
      <c r="BR191" s="480"/>
      <c r="BS191" s="465"/>
      <c r="BT191" s="465"/>
      <c r="BU191" s="465"/>
      <c r="BV191" s="465"/>
      <c r="BW191" s="465"/>
      <c r="BX191" s="465"/>
      <c r="BY191" s="466"/>
      <c r="BZ191" s="466"/>
      <c r="CA191" s="27"/>
      <c r="CB191" s="27"/>
      <c r="CC191" s="27"/>
      <c r="CD191" s="27"/>
      <c r="CE191" s="27"/>
      <c r="CF191" s="27"/>
      <c r="CG191" s="27"/>
      <c r="CH191" s="27"/>
      <c r="CI191" s="27"/>
      <c r="CJ191" s="27"/>
      <c r="CK191" s="27"/>
      <c r="CL191" s="27"/>
      <c r="CM191" s="27"/>
      <c r="CN191" s="27"/>
      <c r="CO191" s="27"/>
      <c r="CP191" s="27"/>
      <c r="CQ191" s="27"/>
      <c r="CR191" s="27"/>
      <c r="CS191" s="27"/>
      <c r="CT191" s="27"/>
      <c r="CU191" s="27"/>
      <c r="CV191" s="27"/>
      <c r="CW191" s="27"/>
      <c r="CX191" s="27"/>
      <c r="CY191" s="27"/>
      <c r="CZ191" s="27"/>
    </row>
    <row r="192" s="984" customFormat="true" ht="15" customHeight="true" x14ac:dyDescent="0.2">
      <c r="A192" s="176"/>
      <c r="B192" s="170"/>
      <c r="C192" s="116"/>
      <c r="D192" s="115"/>
      <c r="E192" s="115"/>
      <c r="F192" s="115"/>
      <c r="G192" s="114"/>
      <c r="H192" s="113"/>
      <c r="I192" s="115"/>
      <c r="J192" s="115"/>
      <c r="K192" s="115"/>
      <c r="L192" s="112"/>
      <c r="M192" s="116"/>
      <c r="N192" s="115"/>
      <c r="O192" s="115"/>
      <c r="P192" s="115"/>
      <c r="Q192" s="114"/>
      <c r="R192" s="113"/>
      <c r="S192" s="115"/>
      <c r="T192" s="115"/>
      <c r="U192" s="115"/>
      <c r="V192" s="115"/>
      <c r="W192" s="115"/>
      <c r="X192" s="115"/>
      <c r="Y192" s="115"/>
      <c r="Z192" s="112"/>
      <c r="AA192" s="924"/>
      <c r="AB192" s="924"/>
      <c r="AC192" s="924"/>
      <c r="AD192" s="924"/>
      <c r="AE192" s="924"/>
      <c r="AF192" s="924"/>
      <c r="AG192" s="924"/>
      <c r="AH192" s="924"/>
      <c r="AI192" s="924"/>
      <c r="AJ192" s="924"/>
      <c r="AK192" s="924"/>
      <c r="AL192" s="924"/>
      <c r="AM192" s="924"/>
      <c r="AN192" s="924"/>
      <c r="AO192" s="924"/>
      <c r="AP192" s="924"/>
      <c r="AQ192" s="924"/>
      <c r="AR192" s="924"/>
      <c r="AS192" s="924"/>
      <c r="AT192" s="924"/>
      <c r="AU192" s="924"/>
      <c r="AV192" s="924"/>
      <c r="AW192" s="924"/>
      <c r="AX192" s="924"/>
      <c r="AY192" s="924"/>
      <c r="AZ192" s="377"/>
      <c r="BA192" s="991"/>
      <c r="BB192" s="651"/>
      <c r="BC192" s="480"/>
      <c r="BD192" s="465"/>
      <c r="BE192" s="465"/>
      <c r="BF192" s="465"/>
      <c r="BG192" s="484"/>
      <c r="BH192" s="480"/>
      <c r="BI192" s="465"/>
      <c r="BJ192" s="465"/>
      <c r="BK192" s="465"/>
      <c r="BL192" s="484"/>
      <c r="BM192" s="480"/>
      <c r="BN192" s="465"/>
      <c r="BO192" s="465"/>
      <c r="BP192" s="465"/>
      <c r="BQ192" s="484"/>
      <c r="BR192" s="480"/>
      <c r="BS192" s="465"/>
      <c r="BT192" s="465"/>
      <c r="BU192" s="465"/>
      <c r="BV192" s="465"/>
      <c r="BW192" s="465"/>
      <c r="BX192" s="465"/>
      <c r="BY192" s="466"/>
      <c r="BZ192" s="466"/>
      <c r="CA192" s="27"/>
      <c r="CB192" s="27"/>
      <c r="CC192" s="27"/>
      <c r="CD192" s="27"/>
      <c r="CE192" s="27"/>
      <c r="CF192" s="27"/>
      <c r="CG192" s="27"/>
      <c r="CH192" s="27"/>
      <c r="CI192" s="27"/>
      <c r="CJ192" s="27"/>
      <c r="CK192" s="27"/>
      <c r="CL192" s="27"/>
      <c r="CM192" s="27"/>
      <c r="CN192" s="27"/>
      <c r="CO192" s="27"/>
      <c r="CP192" s="27"/>
      <c r="CQ192" s="27"/>
      <c r="CR192" s="27"/>
      <c r="CS192" s="27"/>
      <c r="CT192" s="27"/>
      <c r="CU192" s="27"/>
      <c r="CV192" s="27"/>
      <c r="CW192" s="27"/>
      <c r="CX192" s="27"/>
      <c r="CY192" s="27"/>
      <c r="CZ192" s="27"/>
    </row>
    <row r="193" s="984" customFormat="true" ht="15" customHeight="true" x14ac:dyDescent="0.2">
      <c r="A193" s="176"/>
      <c r="B193" s="170"/>
      <c r="C193" s="116"/>
      <c r="D193" s="115"/>
      <c r="E193" s="115"/>
      <c r="F193" s="115"/>
      <c r="G193" s="114"/>
      <c r="H193" s="113"/>
      <c r="I193" s="115"/>
      <c r="J193" s="115"/>
      <c r="K193" s="115"/>
      <c r="L193" s="112"/>
      <c r="M193" s="116"/>
      <c r="N193" s="115"/>
      <c r="O193" s="115"/>
      <c r="P193" s="115"/>
      <c r="Q193" s="114"/>
      <c r="R193" s="113"/>
      <c r="S193" s="115"/>
      <c r="T193" s="115"/>
      <c r="U193" s="115"/>
      <c r="V193" s="115"/>
      <c r="W193" s="115"/>
      <c r="X193" s="115"/>
      <c r="Y193" s="115"/>
      <c r="Z193" s="112"/>
      <c r="AA193" s="924"/>
      <c r="AB193" s="924"/>
      <c r="AC193" s="924"/>
      <c r="AD193" s="924"/>
      <c r="AE193" s="924"/>
      <c r="AF193" s="924"/>
      <c r="AG193" s="924"/>
      <c r="AH193" s="924"/>
      <c r="AI193" s="924"/>
      <c r="AJ193" s="924"/>
      <c r="AK193" s="924"/>
      <c r="AL193" s="924"/>
      <c r="AM193" s="924"/>
      <c r="AN193" s="924"/>
      <c r="AO193" s="924"/>
      <c r="AP193" s="924"/>
      <c r="AQ193" s="924"/>
      <c r="AR193" s="924"/>
      <c r="AS193" s="924"/>
      <c r="AT193" s="924"/>
      <c r="AU193" s="924"/>
      <c r="AV193" s="924"/>
      <c r="AW193" s="924"/>
      <c r="AX193" s="924"/>
      <c r="AY193" s="924"/>
      <c r="AZ193" s="377"/>
      <c r="BA193" s="991"/>
      <c r="BB193" s="651"/>
      <c r="BC193" s="480"/>
      <c r="BD193" s="465"/>
      <c r="BE193" s="465"/>
      <c r="BF193" s="465"/>
      <c r="BG193" s="484"/>
      <c r="BH193" s="480"/>
      <c r="BI193" s="465"/>
      <c r="BJ193" s="465"/>
      <c r="BK193" s="465"/>
      <c r="BL193" s="484"/>
      <c r="BM193" s="480"/>
      <c r="BN193" s="465"/>
      <c r="BO193" s="465"/>
      <c r="BP193" s="465"/>
      <c r="BQ193" s="484"/>
      <c r="BR193" s="480"/>
      <c r="BS193" s="465"/>
      <c r="BT193" s="465"/>
      <c r="BU193" s="465"/>
      <c r="BV193" s="465"/>
      <c r="BW193" s="465"/>
      <c r="BX193" s="465"/>
      <c r="BY193" s="466"/>
      <c r="BZ193" s="466"/>
      <c r="CA193" s="27"/>
      <c r="CB193" s="27"/>
      <c r="CC193" s="27"/>
      <c r="CD193" s="27"/>
      <c r="CE193" s="27"/>
      <c r="CF193" s="27"/>
      <c r="CG193" s="27"/>
      <c r="CH193" s="27"/>
      <c r="CI193" s="27"/>
      <c r="CJ193" s="27"/>
      <c r="CK193" s="27"/>
      <c r="CL193" s="27"/>
      <c r="CM193" s="27"/>
      <c r="CN193" s="27"/>
      <c r="CO193" s="27"/>
      <c r="CP193" s="27"/>
      <c r="CQ193" s="27"/>
      <c r="CR193" s="27"/>
      <c r="CS193" s="27"/>
      <c r="CT193" s="27"/>
      <c r="CU193" s="27"/>
      <c r="CV193" s="27"/>
      <c r="CW193" s="27"/>
      <c r="CX193" s="27"/>
      <c r="CY193" s="27"/>
      <c r="CZ193" s="27"/>
    </row>
    <row r="194" s="984" customFormat="true" ht="15" customHeight="true" x14ac:dyDescent="0.2">
      <c r="A194" s="200"/>
      <c r="B194" s="169"/>
      <c r="C194" s="136"/>
      <c r="D194" s="143"/>
      <c r="E194" s="143"/>
      <c r="F194" s="143"/>
      <c r="G194" s="142"/>
      <c r="H194" s="135"/>
      <c r="I194" s="143"/>
      <c r="J194" s="143"/>
      <c r="K194" s="143"/>
      <c r="L194" s="134"/>
      <c r="M194" s="136"/>
      <c r="N194" s="143"/>
      <c r="O194" s="143"/>
      <c r="P194" s="143"/>
      <c r="Q194" s="142"/>
      <c r="R194" s="135"/>
      <c r="S194" s="143"/>
      <c r="T194" s="143"/>
      <c r="U194" s="143"/>
      <c r="V194" s="143"/>
      <c r="W194" s="143"/>
      <c r="X194" s="143"/>
      <c r="Y194" s="143"/>
      <c r="Z194" s="134"/>
      <c r="AA194" s="924"/>
      <c r="AB194" s="924"/>
      <c r="AC194" s="924"/>
      <c r="AD194" s="924"/>
      <c r="AE194" s="924"/>
      <c r="AF194" s="924"/>
      <c r="AG194" s="924"/>
      <c r="AH194" s="924"/>
      <c r="AI194" s="924"/>
      <c r="AJ194" s="924"/>
      <c r="AK194" s="924"/>
      <c r="AL194" s="924"/>
      <c r="AM194" s="924"/>
      <c r="AN194" s="924"/>
      <c r="AO194" s="924"/>
      <c r="AP194" s="924"/>
      <c r="AQ194" s="924"/>
      <c r="AR194" s="924"/>
      <c r="AS194" s="924"/>
      <c r="AT194" s="924"/>
      <c r="AU194" s="924"/>
      <c r="AV194" s="924"/>
      <c r="AW194" s="924"/>
      <c r="AX194" s="924"/>
      <c r="AY194" s="924"/>
      <c r="AZ194" s="377"/>
      <c r="BA194" s="991"/>
      <c r="BB194" s="651"/>
      <c r="BC194" s="480"/>
      <c r="BD194" s="465"/>
      <c r="BE194" s="465"/>
      <c r="BF194" s="465"/>
      <c r="BG194" s="484"/>
      <c r="BH194" s="480"/>
      <c r="BI194" s="465"/>
      <c r="BJ194" s="465"/>
      <c r="BK194" s="465"/>
      <c r="BL194" s="484"/>
      <c r="BM194" s="480"/>
      <c r="BN194" s="465"/>
      <c r="BO194" s="465"/>
      <c r="BP194" s="465"/>
      <c r="BQ194" s="484"/>
      <c r="BR194" s="480"/>
      <c r="BS194" s="465"/>
      <c r="BT194" s="465"/>
      <c r="BU194" s="465"/>
      <c r="BV194" s="465"/>
      <c r="BW194" s="465"/>
      <c r="BX194" s="465"/>
      <c r="BY194" s="466"/>
      <c r="BZ194" s="466"/>
      <c r="CA194" s="27"/>
      <c r="CB194" s="27"/>
      <c r="CC194" s="27"/>
      <c r="CD194" s="27"/>
      <c r="CE194" s="27"/>
      <c r="CF194" s="27"/>
      <c r="CG194" s="27"/>
      <c r="CH194" s="27"/>
      <c r="CI194" s="27"/>
      <c r="CJ194" s="27"/>
      <c r="CK194" s="27"/>
      <c r="CL194" s="27"/>
      <c r="CM194" s="27"/>
      <c r="CN194" s="27"/>
      <c r="CO194" s="27"/>
      <c r="CP194" s="27"/>
      <c r="CQ194" s="27"/>
      <c r="CR194" s="27"/>
      <c r="CS194" s="27"/>
      <c r="CT194" s="27"/>
      <c r="CU194" s="27"/>
      <c r="CV194" s="27"/>
      <c r="CW194" s="27"/>
      <c r="CX194" s="27"/>
      <c r="CY194" s="27"/>
      <c r="CZ194" s="27"/>
    </row>
    <row r="195" s="340" customFormat="true" ht="15" customHeight="true" x14ac:dyDescent="0.2">
      <c r="A195" s="200"/>
      <c r="B195" s="169"/>
      <c r="C195" s="136"/>
      <c r="D195" s="143"/>
      <c r="E195" s="143"/>
      <c r="F195" s="143"/>
      <c r="G195" s="142"/>
      <c r="H195" s="135"/>
      <c r="I195" s="143"/>
      <c r="J195" s="143"/>
      <c r="K195" s="143"/>
      <c r="L195" s="134"/>
      <c r="M195" s="136"/>
      <c r="N195" s="143"/>
      <c r="O195" s="143"/>
      <c r="P195" s="143"/>
      <c r="Q195" s="142"/>
      <c r="R195" s="135"/>
      <c r="S195" s="143"/>
      <c r="T195" s="143"/>
      <c r="U195" s="143"/>
      <c r="V195" s="143"/>
      <c r="W195" s="143"/>
      <c r="X195" s="143"/>
      <c r="Y195" s="143"/>
      <c r="Z195" s="134"/>
      <c r="AA195" s="924"/>
      <c r="AB195" s="924"/>
      <c r="AC195" s="924"/>
      <c r="AD195" s="924"/>
      <c r="AE195" s="924"/>
      <c r="AF195" s="924"/>
      <c r="AG195" s="924"/>
      <c r="AH195" s="924"/>
      <c r="AI195" s="924"/>
      <c r="AJ195" s="924"/>
      <c r="AK195" s="924"/>
      <c r="AL195" s="924"/>
      <c r="AM195" s="924"/>
      <c r="AN195" s="924"/>
      <c r="AO195" s="924"/>
      <c r="AP195" s="924"/>
      <c r="AQ195" s="924"/>
      <c r="AR195" s="924"/>
      <c r="AS195" s="924"/>
      <c r="AT195" s="924"/>
      <c r="AU195" s="924"/>
      <c r="AV195" s="924"/>
      <c r="AW195" s="924"/>
      <c r="AX195" s="924"/>
      <c r="AY195" s="924"/>
      <c r="AZ195" s="377"/>
      <c r="BA195" s="991"/>
      <c r="BB195" s="651"/>
      <c r="BC195" s="480"/>
      <c r="BD195" s="465"/>
      <c r="BE195" s="465"/>
      <c r="BF195" s="465"/>
      <c r="BG195" s="484"/>
      <c r="BH195" s="480"/>
      <c r="BI195" s="465"/>
      <c r="BJ195" s="465"/>
      <c r="BK195" s="465"/>
      <c r="BL195" s="484"/>
      <c r="BM195" s="480"/>
      <c r="BN195" s="465"/>
      <c r="BO195" s="465"/>
      <c r="BP195" s="465"/>
      <c r="BQ195" s="484"/>
      <c r="BR195" s="480"/>
      <c r="BS195" s="465"/>
      <c r="BT195" s="465"/>
      <c r="BU195" s="465"/>
      <c r="BV195" s="465"/>
      <c r="BW195" s="465"/>
      <c r="BX195" s="465"/>
      <c r="BY195" s="466"/>
      <c r="BZ195" s="466"/>
      <c r="CA195" s="27"/>
      <c r="CB195" s="27"/>
      <c r="CC195" s="27"/>
      <c r="CD195" s="27"/>
      <c r="CE195" s="27"/>
      <c r="CF195" s="27"/>
      <c r="CG195" s="27"/>
      <c r="CH195" s="27"/>
      <c r="CI195" s="27"/>
      <c r="CJ195" s="27"/>
      <c r="CK195" s="27"/>
      <c r="CL195" s="27"/>
      <c r="CM195" s="27"/>
      <c r="CN195" s="27"/>
      <c r="CO195" s="27"/>
      <c r="CP195" s="27"/>
      <c r="CQ195" s="27"/>
      <c r="CR195" s="27"/>
      <c r="CS195" s="27"/>
      <c r="CT195" s="27"/>
      <c r="CU195" s="27"/>
      <c r="CV195" s="27"/>
      <c r="CW195" s="27"/>
      <c r="CX195" s="27"/>
      <c r="CY195" s="27"/>
      <c r="CZ195" s="27"/>
    </row>
    <row r="196" s="340" customFormat="true" ht="15" customHeight="true" x14ac:dyDescent="0.2">
      <c r="A196" s="200"/>
      <c r="B196" s="169"/>
      <c r="C196" s="136"/>
      <c r="D196" s="143"/>
      <c r="E196" s="143"/>
      <c r="F196" s="143"/>
      <c r="G196" s="142"/>
      <c r="H196" s="135"/>
      <c r="I196" s="143"/>
      <c r="J196" s="143"/>
      <c r="K196" s="143"/>
      <c r="L196" s="134"/>
      <c r="M196" s="136"/>
      <c r="N196" s="143"/>
      <c r="O196" s="143"/>
      <c r="P196" s="143"/>
      <c r="Q196" s="142"/>
      <c r="R196" s="135"/>
      <c r="S196" s="143"/>
      <c r="T196" s="143"/>
      <c r="U196" s="143"/>
      <c r="V196" s="143"/>
      <c r="W196" s="143"/>
      <c r="X196" s="143"/>
      <c r="Y196" s="143"/>
      <c r="Z196" s="134"/>
      <c r="AA196" s="924"/>
      <c r="AB196" s="924"/>
      <c r="AC196" s="924"/>
      <c r="AD196" s="924"/>
      <c r="AE196" s="924"/>
      <c r="AF196" s="924"/>
      <c r="AG196" s="924"/>
      <c r="AH196" s="924"/>
      <c r="AI196" s="924"/>
      <c r="AJ196" s="924"/>
      <c r="AK196" s="924"/>
      <c r="AL196" s="924"/>
      <c r="AM196" s="924"/>
      <c r="AN196" s="924"/>
      <c r="AO196" s="924"/>
      <c r="AP196" s="924"/>
      <c r="AQ196" s="924"/>
      <c r="AR196" s="924"/>
      <c r="AS196" s="924"/>
      <c r="AT196" s="924"/>
      <c r="AU196" s="924"/>
      <c r="AV196" s="924"/>
      <c r="AW196" s="924"/>
      <c r="AX196" s="924"/>
      <c r="AY196" s="924"/>
      <c r="AZ196" s="377"/>
      <c r="BA196" s="991"/>
      <c r="BB196" s="651"/>
      <c r="BC196" s="480"/>
      <c r="BD196" s="465"/>
      <c r="BE196" s="465"/>
      <c r="BF196" s="465"/>
      <c r="BG196" s="484"/>
      <c r="BH196" s="480"/>
      <c r="BI196" s="465"/>
      <c r="BJ196" s="465"/>
      <c r="BK196" s="465"/>
      <c r="BL196" s="484"/>
      <c r="BM196" s="480"/>
      <c r="BN196" s="465"/>
      <c r="BO196" s="465"/>
      <c r="BP196" s="465"/>
      <c r="BQ196" s="484"/>
      <c r="BR196" s="480"/>
      <c r="BS196" s="465"/>
      <c r="BT196" s="465"/>
      <c r="BU196" s="465"/>
      <c r="BV196" s="465"/>
      <c r="BW196" s="465"/>
      <c r="BX196" s="465"/>
      <c r="BY196" s="466"/>
      <c r="BZ196" s="466"/>
      <c r="CA196" s="27"/>
      <c r="CB196" s="27"/>
      <c r="CC196" s="27"/>
      <c r="CD196" s="27"/>
      <c r="CE196" s="27"/>
      <c r="CF196" s="27"/>
      <c r="CG196" s="27"/>
      <c r="CH196" s="27"/>
      <c r="CI196" s="27"/>
      <c r="CJ196" s="27"/>
      <c r="CK196" s="27"/>
      <c r="CL196" s="27"/>
      <c r="CM196" s="27"/>
      <c r="CN196" s="27"/>
      <c r="CO196" s="27"/>
      <c r="CP196" s="27"/>
      <c r="CQ196" s="27"/>
      <c r="CR196" s="27"/>
      <c r="CS196" s="27"/>
      <c r="CT196" s="27"/>
      <c r="CU196" s="27"/>
      <c r="CV196" s="27"/>
      <c r="CW196" s="27"/>
      <c r="CX196" s="27"/>
      <c r="CY196" s="27"/>
      <c r="CZ196" s="27"/>
    </row>
    <row r="197" s="340" customFormat="true" ht="15" customHeight="true" x14ac:dyDescent="0.2">
      <c r="A197" s="200"/>
      <c r="B197" s="169"/>
      <c r="C197" s="136"/>
      <c r="D197" s="143"/>
      <c r="E197" s="143"/>
      <c r="F197" s="143"/>
      <c r="G197" s="142"/>
      <c r="H197" s="135"/>
      <c r="I197" s="143"/>
      <c r="J197" s="143"/>
      <c r="K197" s="143"/>
      <c r="L197" s="134"/>
      <c r="M197" s="136"/>
      <c r="N197" s="143"/>
      <c r="O197" s="143"/>
      <c r="P197" s="143"/>
      <c r="Q197" s="142"/>
      <c r="R197" s="135"/>
      <c r="S197" s="143"/>
      <c r="T197" s="143"/>
      <c r="U197" s="143"/>
      <c r="V197" s="143"/>
      <c r="W197" s="143"/>
      <c r="X197" s="143"/>
      <c r="Y197" s="143"/>
      <c r="Z197" s="134"/>
      <c r="AA197" s="924"/>
      <c r="AB197" s="924"/>
      <c r="AC197" s="924"/>
      <c r="AD197" s="924"/>
      <c r="AE197" s="924"/>
      <c r="AF197" s="924"/>
      <c r="AG197" s="924"/>
      <c r="AH197" s="924"/>
      <c r="AI197" s="924"/>
      <c r="AJ197" s="924"/>
      <c r="AK197" s="924"/>
      <c r="AL197" s="924"/>
      <c r="AM197" s="924"/>
      <c r="AN197" s="924"/>
      <c r="AO197" s="924"/>
      <c r="AP197" s="924"/>
      <c r="AQ197" s="924"/>
      <c r="AR197" s="924"/>
      <c r="AS197" s="924"/>
      <c r="AT197" s="924"/>
      <c r="AU197" s="924"/>
      <c r="AV197" s="924"/>
      <c r="AW197" s="924"/>
      <c r="AX197" s="924"/>
      <c r="AY197" s="924"/>
      <c r="AZ197" s="377"/>
      <c r="BA197" s="991"/>
      <c r="BB197" s="651"/>
      <c r="BC197" s="480"/>
      <c r="BD197" s="465"/>
      <c r="BE197" s="465"/>
      <c r="BF197" s="465"/>
      <c r="BG197" s="484"/>
      <c r="BH197" s="480"/>
      <c r="BI197" s="465"/>
      <c r="BJ197" s="465"/>
      <c r="BK197" s="465"/>
      <c r="BL197" s="484"/>
      <c r="BM197" s="480"/>
      <c r="BN197" s="465"/>
      <c r="BO197" s="465"/>
      <c r="BP197" s="465"/>
      <c r="BQ197" s="484"/>
      <c r="BR197" s="480"/>
      <c r="BS197" s="465"/>
      <c r="BT197" s="465"/>
      <c r="BU197" s="465"/>
      <c r="BV197" s="465"/>
      <c r="BW197" s="465"/>
      <c r="BX197" s="465"/>
      <c r="BY197" s="466"/>
      <c r="BZ197" s="466"/>
      <c r="CA197" s="27"/>
      <c r="CB197" s="27"/>
      <c r="CC197" s="27"/>
      <c r="CD197" s="27"/>
      <c r="CE197" s="27"/>
      <c r="CF197" s="27"/>
      <c r="CG197" s="27"/>
      <c r="CH197" s="27"/>
      <c r="CI197" s="27"/>
      <c r="CJ197" s="27"/>
      <c r="CK197" s="27"/>
      <c r="CL197" s="27"/>
      <c r="CM197" s="27"/>
      <c r="CN197" s="27"/>
      <c r="CO197" s="27"/>
      <c r="CP197" s="27"/>
      <c r="CQ197" s="27"/>
      <c r="CR197" s="27"/>
      <c r="CS197" s="27"/>
      <c r="CT197" s="27"/>
      <c r="CU197" s="27"/>
      <c r="CV197" s="27"/>
      <c r="CW197" s="27"/>
      <c r="CX197" s="27"/>
      <c r="CY197" s="27"/>
      <c r="CZ197" s="27"/>
    </row>
    <row r="198" s="340" customFormat="true" ht="15" customHeight="true" x14ac:dyDescent="0.2">
      <c r="A198" s="200"/>
      <c r="B198" s="169"/>
      <c r="C198" s="136"/>
      <c r="D198" s="143"/>
      <c r="E198" s="143"/>
      <c r="F198" s="143"/>
      <c r="G198" s="142"/>
      <c r="H198" s="135"/>
      <c r="I198" s="143"/>
      <c r="J198" s="143"/>
      <c r="K198" s="143"/>
      <c r="L198" s="134"/>
      <c r="M198" s="136"/>
      <c r="N198" s="143"/>
      <c r="O198" s="143"/>
      <c r="P198" s="143"/>
      <c r="Q198" s="142"/>
      <c r="R198" s="135"/>
      <c r="S198" s="143"/>
      <c r="T198" s="143"/>
      <c r="U198" s="143"/>
      <c r="V198" s="143"/>
      <c r="W198" s="143"/>
      <c r="X198" s="143"/>
      <c r="Y198" s="143"/>
      <c r="Z198" s="134"/>
      <c r="AA198" s="924"/>
      <c r="AB198" s="924"/>
      <c r="AC198" s="924"/>
      <c r="AD198" s="924"/>
      <c r="AE198" s="924"/>
      <c r="AF198" s="924"/>
      <c r="AG198" s="924"/>
      <c r="AH198" s="924"/>
      <c r="AI198" s="924"/>
      <c r="AJ198" s="924"/>
      <c r="AK198" s="924"/>
      <c r="AL198" s="924"/>
      <c r="AM198" s="924"/>
      <c r="AN198" s="924"/>
      <c r="AO198" s="924"/>
      <c r="AP198" s="924"/>
      <c r="AQ198" s="924"/>
      <c r="AR198" s="924"/>
      <c r="AS198" s="924"/>
      <c r="AT198" s="924"/>
      <c r="AU198" s="924"/>
      <c r="AV198" s="924"/>
      <c r="AW198" s="924"/>
      <c r="AX198" s="924"/>
      <c r="AY198" s="924"/>
      <c r="AZ198" s="377"/>
      <c r="BA198" s="991"/>
      <c r="BB198" s="651"/>
      <c r="BC198" s="480"/>
      <c r="BD198" s="465"/>
      <c r="BE198" s="465"/>
      <c r="BF198" s="465"/>
      <c r="BG198" s="484"/>
      <c r="BH198" s="480"/>
      <c r="BI198" s="465"/>
      <c r="BJ198" s="465"/>
      <c r="BK198" s="465"/>
      <c r="BL198" s="484"/>
      <c r="BM198" s="480"/>
      <c r="BN198" s="465"/>
      <c r="BO198" s="465"/>
      <c r="BP198" s="465"/>
      <c r="BQ198" s="484"/>
      <c r="BR198" s="480"/>
      <c r="BS198" s="465"/>
      <c r="BT198" s="465"/>
      <c r="BU198" s="465"/>
      <c r="BV198" s="465"/>
      <c r="BW198" s="465"/>
      <c r="BX198" s="465"/>
      <c r="BY198" s="466"/>
      <c r="BZ198" s="466"/>
      <c r="CA198" s="27"/>
      <c r="CB198" s="27"/>
      <c r="CC198" s="27"/>
      <c r="CD198" s="27"/>
      <c r="CE198" s="27"/>
      <c r="CF198" s="27"/>
      <c r="CG198" s="27"/>
      <c r="CH198" s="27"/>
      <c r="CI198" s="27"/>
      <c r="CJ198" s="27"/>
      <c r="CK198" s="27"/>
      <c r="CL198" s="27"/>
      <c r="CM198" s="27"/>
      <c r="CN198" s="27"/>
      <c r="CO198" s="27"/>
      <c r="CP198" s="27"/>
      <c r="CQ198" s="27"/>
      <c r="CR198" s="27"/>
      <c r="CS198" s="27"/>
      <c r="CT198" s="27"/>
      <c r="CU198" s="27"/>
      <c r="CV198" s="27"/>
      <c r="CW198" s="27"/>
      <c r="CX198" s="27"/>
      <c r="CY198" s="27"/>
      <c r="CZ198" s="27"/>
    </row>
    <row r="199" s="340" customFormat="true" ht="15" customHeight="true" x14ac:dyDescent="0.2">
      <c r="A199" s="200"/>
      <c r="B199" s="169"/>
      <c r="C199" s="136"/>
      <c r="D199" s="143"/>
      <c r="E199" s="143"/>
      <c r="F199" s="143"/>
      <c r="G199" s="142"/>
      <c r="H199" s="135"/>
      <c r="I199" s="143"/>
      <c r="J199" s="143"/>
      <c r="K199" s="143"/>
      <c r="L199" s="134"/>
      <c r="M199" s="136"/>
      <c r="N199" s="143"/>
      <c r="O199" s="143"/>
      <c r="P199" s="143"/>
      <c r="Q199" s="142"/>
      <c r="R199" s="135"/>
      <c r="S199" s="143"/>
      <c r="T199" s="143"/>
      <c r="U199" s="143"/>
      <c r="V199" s="143"/>
      <c r="W199" s="143"/>
      <c r="X199" s="143"/>
      <c r="Y199" s="143"/>
      <c r="Z199" s="134"/>
      <c r="AA199" s="924"/>
      <c r="AB199" s="924"/>
      <c r="AC199" s="924"/>
      <c r="AD199" s="924"/>
      <c r="AE199" s="924"/>
      <c r="AF199" s="924"/>
      <c r="AG199" s="924"/>
      <c r="AH199" s="924"/>
      <c r="AI199" s="924"/>
      <c r="AJ199" s="924"/>
      <c r="AK199" s="924"/>
      <c r="AL199" s="924"/>
      <c r="AM199" s="924"/>
      <c r="AN199" s="924"/>
      <c r="AO199" s="924"/>
      <c r="AP199" s="924"/>
      <c r="AQ199" s="924"/>
      <c r="AR199" s="924"/>
      <c r="AS199" s="924"/>
      <c r="AT199" s="924"/>
      <c r="AU199" s="924"/>
      <c r="AV199" s="924"/>
      <c r="AW199" s="924"/>
      <c r="AX199" s="924"/>
      <c r="AY199" s="924"/>
      <c r="AZ199" s="377"/>
      <c r="BA199" s="991"/>
      <c r="BB199" s="651"/>
      <c r="BC199" s="480"/>
      <c r="BD199" s="465"/>
      <c r="BE199" s="465"/>
      <c r="BF199" s="465"/>
      <c r="BG199" s="484"/>
      <c r="BH199" s="480"/>
      <c r="BI199" s="465"/>
      <c r="BJ199" s="465"/>
      <c r="BK199" s="465"/>
      <c r="BL199" s="484"/>
      <c r="BM199" s="480"/>
      <c r="BN199" s="465"/>
      <c r="BO199" s="465"/>
      <c r="BP199" s="465"/>
      <c r="BQ199" s="484"/>
      <c r="BR199" s="480"/>
      <c r="BS199" s="465"/>
      <c r="BT199" s="465"/>
      <c r="BU199" s="465"/>
      <c r="BV199" s="465"/>
      <c r="BW199" s="465"/>
      <c r="BX199" s="465"/>
      <c r="BY199" s="466"/>
      <c r="BZ199" s="466"/>
      <c r="CA199" s="27"/>
      <c r="CB199" s="27"/>
      <c r="CC199" s="27"/>
      <c r="CD199" s="27"/>
      <c r="CE199" s="27"/>
      <c r="CF199" s="27"/>
      <c r="CG199" s="27"/>
      <c r="CH199" s="27"/>
      <c r="CI199" s="27"/>
      <c r="CJ199" s="27"/>
      <c r="CK199" s="27"/>
      <c r="CL199" s="27"/>
      <c r="CM199" s="27"/>
      <c r="CN199" s="27"/>
      <c r="CO199" s="27"/>
      <c r="CP199" s="27"/>
      <c r="CQ199" s="27"/>
      <c r="CR199" s="27"/>
      <c r="CS199" s="27"/>
      <c r="CT199" s="27"/>
      <c r="CU199" s="27"/>
      <c r="CV199" s="27"/>
      <c r="CW199" s="27"/>
      <c r="CX199" s="27"/>
      <c r="CY199" s="27"/>
      <c r="CZ199" s="27"/>
    </row>
    <row r="200" s="340" customFormat="true" ht="15" customHeight="true" x14ac:dyDescent="0.2">
      <c r="A200" s="200"/>
      <c r="B200" s="169"/>
      <c r="C200" s="136"/>
      <c r="D200" s="143"/>
      <c r="E200" s="143"/>
      <c r="F200" s="143"/>
      <c r="G200" s="142"/>
      <c r="H200" s="135"/>
      <c r="I200" s="143"/>
      <c r="J200" s="143"/>
      <c r="K200" s="143"/>
      <c r="L200" s="134"/>
      <c r="M200" s="136"/>
      <c r="N200" s="143"/>
      <c r="O200" s="143"/>
      <c r="P200" s="143"/>
      <c r="Q200" s="142"/>
      <c r="R200" s="135"/>
      <c r="S200" s="143"/>
      <c r="T200" s="143"/>
      <c r="U200" s="143"/>
      <c r="V200" s="143"/>
      <c r="W200" s="143"/>
      <c r="X200" s="143"/>
      <c r="Y200" s="143"/>
      <c r="Z200" s="134"/>
      <c r="AA200" s="924"/>
      <c r="AB200" s="924"/>
      <c r="AC200" s="924"/>
      <c r="AD200" s="924"/>
      <c r="AE200" s="924"/>
      <c r="AF200" s="924"/>
      <c r="AG200" s="924"/>
      <c r="AH200" s="924"/>
      <c r="AI200" s="924"/>
      <c r="AJ200" s="924"/>
      <c r="AK200" s="924"/>
      <c r="AL200" s="924"/>
      <c r="AM200" s="924"/>
      <c r="AN200" s="924"/>
      <c r="AO200" s="924"/>
      <c r="AP200" s="924"/>
      <c r="AQ200" s="924"/>
      <c r="AR200" s="924"/>
      <c r="AS200" s="924"/>
      <c r="AT200" s="924"/>
      <c r="AU200" s="924"/>
      <c r="AV200" s="924"/>
      <c r="AW200" s="924"/>
      <c r="AX200" s="924"/>
      <c r="AY200" s="924"/>
      <c r="AZ200" s="377"/>
      <c r="BA200" s="991"/>
      <c r="BB200" s="651"/>
      <c r="BC200" s="480"/>
      <c r="BD200" s="465"/>
      <c r="BE200" s="465"/>
      <c r="BF200" s="465"/>
      <c r="BG200" s="484"/>
      <c r="BH200" s="480"/>
      <c r="BI200" s="465"/>
      <c r="BJ200" s="465"/>
      <c r="BK200" s="465"/>
      <c r="BL200" s="484"/>
      <c r="BM200" s="480"/>
      <c r="BN200" s="465"/>
      <c r="BO200" s="465"/>
      <c r="BP200" s="465"/>
      <c r="BQ200" s="484"/>
      <c r="BR200" s="480"/>
      <c r="BS200" s="465"/>
      <c r="BT200" s="465"/>
      <c r="BU200" s="465"/>
      <c r="BV200" s="465"/>
      <c r="BW200" s="465"/>
      <c r="BX200" s="465"/>
      <c r="BY200" s="466"/>
      <c r="BZ200" s="466"/>
      <c r="CA200" s="27"/>
      <c r="CB200" s="27"/>
      <c r="CC200" s="27"/>
      <c r="CD200" s="27"/>
      <c r="CE200" s="27"/>
      <c r="CF200" s="27"/>
      <c r="CG200" s="27"/>
      <c r="CH200" s="27"/>
      <c r="CI200" s="27"/>
      <c r="CJ200" s="27"/>
      <c r="CK200" s="27"/>
      <c r="CL200" s="27"/>
      <c r="CM200" s="27"/>
      <c r="CN200" s="27"/>
      <c r="CO200" s="27"/>
      <c r="CP200" s="27"/>
      <c r="CQ200" s="27"/>
      <c r="CR200" s="27"/>
      <c r="CS200" s="27"/>
      <c r="CT200" s="27"/>
      <c r="CU200" s="27"/>
      <c r="CV200" s="27"/>
      <c r="CW200" s="27"/>
      <c r="CX200" s="27"/>
      <c r="CY200" s="27"/>
      <c r="CZ200" s="27"/>
    </row>
    <row r="201" s="340" customFormat="true" ht="15" customHeight="true" x14ac:dyDescent="0.2">
      <c r="A201" s="200"/>
      <c r="B201" s="169"/>
      <c r="C201" s="136"/>
      <c r="D201" s="143"/>
      <c r="E201" s="143"/>
      <c r="F201" s="143"/>
      <c r="G201" s="142"/>
      <c r="H201" s="135"/>
      <c r="I201" s="143"/>
      <c r="J201" s="143"/>
      <c r="K201" s="143"/>
      <c r="L201" s="134"/>
      <c r="M201" s="136"/>
      <c r="N201" s="143"/>
      <c r="O201" s="143"/>
      <c r="P201" s="143"/>
      <c r="Q201" s="142"/>
      <c r="R201" s="135"/>
      <c r="S201" s="143"/>
      <c r="T201" s="143"/>
      <c r="U201" s="143"/>
      <c r="V201" s="143"/>
      <c r="W201" s="143"/>
      <c r="X201" s="143"/>
      <c r="Y201" s="143"/>
      <c r="Z201" s="134"/>
      <c r="AA201" s="924"/>
      <c r="AB201" s="924"/>
      <c r="AC201" s="924"/>
      <c r="AD201" s="924"/>
      <c r="AE201" s="924"/>
      <c r="AF201" s="924"/>
      <c r="AG201" s="924"/>
      <c r="AH201" s="924"/>
      <c r="AI201" s="924"/>
      <c r="AJ201" s="924"/>
      <c r="AK201" s="924"/>
      <c r="AL201" s="924"/>
      <c r="AM201" s="924"/>
      <c r="AN201" s="924"/>
      <c r="AO201" s="924"/>
      <c r="AP201" s="924"/>
      <c r="AQ201" s="924"/>
      <c r="AR201" s="924"/>
      <c r="AS201" s="924"/>
      <c r="AT201" s="924"/>
      <c r="AU201" s="924"/>
      <c r="AV201" s="924"/>
      <c r="AW201" s="924"/>
      <c r="AX201" s="924"/>
      <c r="AY201" s="924"/>
      <c r="AZ201" s="377"/>
      <c r="BA201" s="991"/>
      <c r="BB201" s="651"/>
      <c r="BC201" s="480"/>
      <c r="BD201" s="465"/>
      <c r="BE201" s="465"/>
      <c r="BF201" s="465"/>
      <c r="BG201" s="484"/>
      <c r="BH201" s="480"/>
      <c r="BI201" s="465"/>
      <c r="BJ201" s="465"/>
      <c r="BK201" s="465"/>
      <c r="BL201" s="484"/>
      <c r="BM201" s="480"/>
      <c r="BN201" s="465"/>
      <c r="BO201" s="465"/>
      <c r="BP201" s="465"/>
      <c r="BQ201" s="484"/>
      <c r="BR201" s="480"/>
      <c r="BS201" s="465"/>
      <c r="BT201" s="465"/>
      <c r="BU201" s="465"/>
      <c r="BV201" s="465"/>
      <c r="BW201" s="465"/>
      <c r="BX201" s="465"/>
      <c r="BY201" s="466"/>
      <c r="BZ201" s="466"/>
      <c r="CA201" s="27"/>
      <c r="CB201" s="27"/>
      <c r="CC201" s="27"/>
      <c r="CD201" s="27"/>
      <c r="CE201" s="27"/>
      <c r="CF201" s="27"/>
      <c r="CG201" s="27"/>
      <c r="CH201" s="27"/>
      <c r="CI201" s="27"/>
      <c r="CJ201" s="27"/>
      <c r="CK201" s="27"/>
      <c r="CL201" s="27"/>
      <c r="CM201" s="27"/>
      <c r="CN201" s="27"/>
      <c r="CO201" s="27"/>
      <c r="CP201" s="27"/>
      <c r="CQ201" s="27"/>
      <c r="CR201" s="27"/>
      <c r="CS201" s="27"/>
      <c r="CT201" s="27"/>
      <c r="CU201" s="27"/>
      <c r="CV201" s="27"/>
      <c r="CW201" s="27"/>
      <c r="CX201" s="27"/>
      <c r="CY201" s="27"/>
      <c r="CZ201" s="27"/>
    </row>
    <row r="202" s="340" customFormat="true" ht="15" customHeight="true" x14ac:dyDescent="0.2">
      <c r="A202" s="200"/>
      <c r="B202" s="169"/>
      <c r="C202" s="136"/>
      <c r="D202" s="143"/>
      <c r="E202" s="143"/>
      <c r="F202" s="143"/>
      <c r="G202" s="142"/>
      <c r="H202" s="135"/>
      <c r="I202" s="143"/>
      <c r="J202" s="143"/>
      <c r="K202" s="143"/>
      <c r="L202" s="134"/>
      <c r="M202" s="136"/>
      <c r="N202" s="143"/>
      <c r="O202" s="143"/>
      <c r="P202" s="143"/>
      <c r="Q202" s="142"/>
      <c r="R202" s="135"/>
      <c r="S202" s="143"/>
      <c r="T202" s="143"/>
      <c r="U202" s="143"/>
      <c r="V202" s="143"/>
      <c r="W202" s="143"/>
      <c r="X202" s="143"/>
      <c r="Y202" s="143"/>
      <c r="Z202" s="134"/>
      <c r="AA202" s="924"/>
      <c r="AB202" s="924"/>
      <c r="AC202" s="924"/>
      <c r="AD202" s="924"/>
      <c r="AE202" s="924"/>
      <c r="AF202" s="924"/>
      <c r="AG202" s="924"/>
      <c r="AH202" s="924"/>
      <c r="AI202" s="924"/>
      <c r="AJ202" s="924"/>
      <c r="AK202" s="924"/>
      <c r="AL202" s="924"/>
      <c r="AM202" s="924"/>
      <c r="AN202" s="924"/>
      <c r="AO202" s="924"/>
      <c r="AP202" s="924"/>
      <c r="AQ202" s="924"/>
      <c r="AR202" s="924"/>
      <c r="AS202" s="924"/>
      <c r="AT202" s="924"/>
      <c r="AU202" s="924"/>
      <c r="AV202" s="924"/>
      <c r="AW202" s="924"/>
      <c r="AX202" s="924"/>
      <c r="AY202" s="924"/>
      <c r="AZ202" s="377"/>
      <c r="BA202" s="991"/>
      <c r="BB202" s="651"/>
      <c r="BC202" s="480"/>
      <c r="BD202" s="465"/>
      <c r="BE202" s="465"/>
      <c r="BF202" s="465"/>
      <c r="BG202" s="484"/>
      <c r="BH202" s="480"/>
      <c r="BI202" s="465"/>
      <c r="BJ202" s="465"/>
      <c r="BK202" s="465"/>
      <c r="BL202" s="484"/>
      <c r="BM202" s="480"/>
      <c r="BN202" s="465"/>
      <c r="BO202" s="465"/>
      <c r="BP202" s="465"/>
      <c r="BQ202" s="484"/>
      <c r="BR202" s="480"/>
      <c r="BS202" s="465"/>
      <c r="BT202" s="465"/>
      <c r="BU202" s="465"/>
      <c r="BV202" s="465"/>
      <c r="BW202" s="465"/>
      <c r="BX202" s="465"/>
      <c r="BY202" s="466"/>
      <c r="BZ202" s="466"/>
      <c r="CA202" s="27"/>
      <c r="CB202" s="27"/>
      <c r="CC202" s="27"/>
      <c r="CD202" s="27"/>
      <c r="CE202" s="27"/>
      <c r="CF202" s="27"/>
      <c r="CG202" s="27"/>
      <c r="CH202" s="27"/>
      <c r="CI202" s="27"/>
      <c r="CJ202" s="27"/>
      <c r="CK202" s="27"/>
      <c r="CL202" s="27"/>
      <c r="CM202" s="27"/>
      <c r="CN202" s="27"/>
      <c r="CO202" s="27"/>
      <c r="CP202" s="27"/>
      <c r="CQ202" s="27"/>
      <c r="CR202" s="27"/>
      <c r="CS202" s="27"/>
      <c r="CT202" s="27"/>
      <c r="CU202" s="27"/>
      <c r="CV202" s="27"/>
      <c r="CW202" s="27"/>
      <c r="CX202" s="27"/>
      <c r="CY202" s="27"/>
      <c r="CZ202" s="27"/>
    </row>
    <row r="203" s="984" customFormat="true" ht="15" customHeight="true" x14ac:dyDescent="0.2">
      <c r="A203" s="176"/>
      <c r="B203" s="170"/>
      <c r="C203" s="155"/>
      <c r="D203" s="154"/>
      <c r="E203" s="154"/>
      <c r="F203" s="154"/>
      <c r="G203" s="153"/>
      <c r="H203" s="152"/>
      <c r="I203" s="154"/>
      <c r="J203" s="154"/>
      <c r="K203" s="154"/>
      <c r="L203" s="151"/>
      <c r="M203" s="155"/>
      <c r="N203" s="154"/>
      <c r="O203" s="154"/>
      <c r="P203" s="154"/>
      <c r="Q203" s="153"/>
      <c r="R203" s="152"/>
      <c r="S203" s="154"/>
      <c r="T203" s="154"/>
      <c r="U203" s="154"/>
      <c r="V203" s="154"/>
      <c r="W203" s="154"/>
      <c r="X203" s="154"/>
      <c r="Y203" s="154"/>
      <c r="Z203" s="151"/>
      <c r="AA203" s="924"/>
      <c r="AB203" s="924"/>
      <c r="AC203" s="924"/>
      <c r="AD203" s="924"/>
      <c r="AE203" s="924"/>
      <c r="AF203" s="924"/>
      <c r="AG203" s="924"/>
      <c r="AH203" s="924"/>
      <c r="AI203" s="924"/>
      <c r="AJ203" s="924"/>
      <c r="AK203" s="924"/>
      <c r="AL203" s="924"/>
      <c r="AM203" s="924"/>
      <c r="AN203" s="924"/>
      <c r="AO203" s="924"/>
      <c r="AP203" s="924"/>
      <c r="AQ203" s="924"/>
      <c r="AR203" s="924"/>
      <c r="AS203" s="924"/>
      <c r="AT203" s="924"/>
      <c r="AU203" s="924"/>
      <c r="AV203" s="924"/>
      <c r="AW203" s="924"/>
      <c r="AX203" s="924"/>
      <c r="AY203" s="924"/>
      <c r="AZ203" s="377"/>
      <c r="BA203" s="991"/>
      <c r="BB203" s="651"/>
      <c r="BC203" s="480"/>
      <c r="BD203" s="465"/>
      <c r="BE203" s="465"/>
      <c r="BF203" s="465"/>
      <c r="BG203" s="484"/>
      <c r="BH203" s="480"/>
      <c r="BI203" s="465"/>
      <c r="BJ203" s="465"/>
      <c r="BK203" s="465"/>
      <c r="BL203" s="484"/>
      <c r="BM203" s="480"/>
      <c r="BN203" s="465"/>
      <c r="BO203" s="465"/>
      <c r="BP203" s="465"/>
      <c r="BQ203" s="484"/>
      <c r="BR203" s="480"/>
      <c r="BS203" s="465"/>
      <c r="BT203" s="465"/>
      <c r="BU203" s="465"/>
      <c r="BV203" s="465"/>
      <c r="BW203" s="465"/>
      <c r="BX203" s="465"/>
      <c r="BY203" s="466"/>
      <c r="BZ203" s="466"/>
      <c r="CA203" s="27"/>
      <c r="CB203" s="27"/>
      <c r="CC203" s="27"/>
      <c r="CD203" s="27"/>
      <c r="CE203" s="27"/>
      <c r="CF203" s="27"/>
      <c r="CG203" s="27"/>
      <c r="CH203" s="27"/>
      <c r="CI203" s="27"/>
      <c r="CJ203" s="27"/>
      <c r="CK203" s="27"/>
      <c r="CL203" s="27"/>
      <c r="CM203" s="27"/>
      <c r="CN203" s="27"/>
      <c r="CO203" s="27"/>
      <c r="CP203" s="27"/>
      <c r="CQ203" s="27"/>
      <c r="CR203" s="27"/>
      <c r="CS203" s="27"/>
      <c r="CT203" s="27"/>
      <c r="CU203" s="27"/>
      <c r="CV203" s="27"/>
      <c r="CW203" s="27"/>
      <c r="CX203" s="27"/>
      <c r="CY203" s="27"/>
      <c r="CZ203" s="27"/>
    </row>
    <row r="204" s="984" customFormat="true" ht="15" customHeight="true" x14ac:dyDescent="0.2">
      <c r="A204" s="176"/>
      <c r="B204" s="170"/>
      <c r="C204" s="155"/>
      <c r="D204" s="154"/>
      <c r="E204" s="154"/>
      <c r="F204" s="154"/>
      <c r="G204" s="153"/>
      <c r="H204" s="152"/>
      <c r="I204" s="154"/>
      <c r="J204" s="154"/>
      <c r="K204" s="154"/>
      <c r="L204" s="151"/>
      <c r="M204" s="155"/>
      <c r="N204" s="154"/>
      <c r="O204" s="154"/>
      <c r="P204" s="154"/>
      <c r="Q204" s="153"/>
      <c r="R204" s="152"/>
      <c r="S204" s="154"/>
      <c r="T204" s="154"/>
      <c r="U204" s="154"/>
      <c r="V204" s="154"/>
      <c r="W204" s="154"/>
      <c r="X204" s="154"/>
      <c r="Y204" s="154"/>
      <c r="Z204" s="151"/>
      <c r="AA204" s="924"/>
      <c r="AB204" s="924"/>
      <c r="AC204" s="924"/>
      <c r="AD204" s="924"/>
      <c r="AE204" s="924"/>
      <c r="AF204" s="924"/>
      <c r="AG204" s="924"/>
      <c r="AH204" s="924"/>
      <c r="AI204" s="924"/>
      <c r="AJ204" s="924"/>
      <c r="AK204" s="924"/>
      <c r="AL204" s="924"/>
      <c r="AM204" s="924"/>
      <c r="AN204" s="924"/>
      <c r="AO204" s="924"/>
      <c r="AP204" s="924"/>
      <c r="AQ204" s="924"/>
      <c r="AR204" s="924"/>
      <c r="AS204" s="924"/>
      <c r="AT204" s="924"/>
      <c r="AU204" s="924"/>
      <c r="AV204" s="924"/>
      <c r="AW204" s="924"/>
      <c r="AX204" s="924"/>
      <c r="AY204" s="924"/>
      <c r="AZ204" s="377"/>
      <c r="BA204" s="991"/>
      <c r="BB204" s="651"/>
      <c r="BC204" s="480"/>
      <c r="BD204" s="465"/>
      <c r="BE204" s="465"/>
      <c r="BF204" s="465"/>
      <c r="BG204" s="484"/>
      <c r="BH204" s="480"/>
      <c r="BI204" s="465"/>
      <c r="BJ204" s="465"/>
      <c r="BK204" s="465"/>
      <c r="BL204" s="484"/>
      <c r="BM204" s="480"/>
      <c r="BN204" s="465"/>
      <c r="BO204" s="465"/>
      <c r="BP204" s="465"/>
      <c r="BQ204" s="484"/>
      <c r="BR204" s="480"/>
      <c r="BS204" s="465"/>
      <c r="BT204" s="465"/>
      <c r="BU204" s="465"/>
      <c r="BV204" s="465"/>
      <c r="BW204" s="465"/>
      <c r="BX204" s="465"/>
      <c r="BY204" s="466"/>
      <c r="BZ204" s="466"/>
      <c r="CA204" s="27"/>
      <c r="CB204" s="27"/>
      <c r="CC204" s="27"/>
      <c r="CD204" s="27"/>
      <c r="CE204" s="27"/>
      <c r="CF204" s="27"/>
      <c r="CG204" s="27"/>
      <c r="CH204" s="27"/>
      <c r="CI204" s="27"/>
      <c r="CJ204" s="27"/>
      <c r="CK204" s="27"/>
      <c r="CL204" s="27"/>
      <c r="CM204" s="27"/>
      <c r="CN204" s="27"/>
      <c r="CO204" s="27"/>
      <c r="CP204" s="27"/>
      <c r="CQ204" s="27"/>
      <c r="CR204" s="27"/>
      <c r="CS204" s="27"/>
      <c r="CT204" s="27"/>
      <c r="CU204" s="27"/>
      <c r="CV204" s="27"/>
      <c r="CW204" s="27"/>
      <c r="CX204" s="27"/>
      <c r="CY204" s="27"/>
      <c r="CZ204" s="27"/>
    </row>
    <row r="205" s="984" customFormat="true" ht="15" customHeight="true" x14ac:dyDescent="0.2">
      <c r="A205" s="67"/>
      <c r="B205" s="57"/>
      <c r="C205" s="150"/>
      <c r="D205" s="149"/>
      <c r="E205" s="149"/>
      <c r="F205" s="149"/>
      <c r="G205" s="148"/>
      <c r="H205" s="147"/>
      <c r="I205" s="149"/>
      <c r="J205" s="149"/>
      <c r="K205" s="149"/>
      <c r="L205" s="146"/>
      <c r="M205" s="150"/>
      <c r="N205" s="149"/>
      <c r="O205" s="149"/>
      <c r="P205" s="149"/>
      <c r="Q205" s="148"/>
      <c r="R205" s="147"/>
      <c r="S205" s="149"/>
      <c r="T205" s="149"/>
      <c r="U205" s="149"/>
      <c r="V205" s="149"/>
      <c r="W205" s="149"/>
      <c r="X205" s="149"/>
      <c r="Y205" s="149"/>
      <c r="Z205" s="146"/>
      <c r="AA205" s="924"/>
      <c r="AB205" s="924"/>
      <c r="AC205" s="924"/>
      <c r="AD205" s="924"/>
      <c r="AE205" s="924"/>
      <c r="AF205" s="924"/>
      <c r="AG205" s="924"/>
      <c r="AH205" s="924"/>
      <c r="AI205" s="924"/>
      <c r="AJ205" s="924"/>
      <c r="AK205" s="924"/>
      <c r="AL205" s="924"/>
      <c r="AM205" s="924"/>
      <c r="AN205" s="924"/>
      <c r="AO205" s="924"/>
      <c r="AP205" s="924"/>
      <c r="AQ205" s="924"/>
      <c r="AR205" s="924"/>
      <c r="AS205" s="924"/>
      <c r="AT205" s="924"/>
      <c r="AU205" s="924"/>
      <c r="AV205" s="924"/>
      <c r="AW205" s="924"/>
      <c r="AX205" s="924"/>
      <c r="AY205" s="924"/>
      <c r="AZ205" s="377"/>
      <c r="BA205" s="991"/>
      <c r="BB205" s="651"/>
      <c r="BC205" s="483"/>
      <c r="BD205" s="482"/>
      <c r="BE205" s="482"/>
      <c r="BF205" s="482"/>
      <c r="BG205" s="486"/>
      <c r="BH205" s="483"/>
      <c r="BI205" s="482"/>
      <c r="BJ205" s="482"/>
      <c r="BK205" s="482"/>
      <c r="BL205" s="486"/>
      <c r="BM205" s="483"/>
      <c r="BN205" s="482"/>
      <c r="BO205" s="482"/>
      <c r="BP205" s="482"/>
      <c r="BQ205" s="486"/>
      <c r="BR205" s="483"/>
      <c r="BS205" s="482"/>
      <c r="BT205" s="482"/>
      <c r="BU205" s="482"/>
      <c r="BV205" s="482"/>
      <c r="BW205" s="482"/>
      <c r="BX205" s="482"/>
      <c r="BY205" s="485"/>
      <c r="BZ205" s="485"/>
      <c r="CA205" s="27"/>
      <c r="CB205" s="27"/>
      <c r="CC205" s="27"/>
      <c r="CD205" s="27"/>
      <c r="CE205" s="27"/>
      <c r="CF205" s="27"/>
      <c r="CG205" s="27"/>
      <c r="CH205" s="27"/>
      <c r="CI205" s="27"/>
      <c r="CJ205" s="27"/>
      <c r="CK205" s="27"/>
      <c r="CL205" s="27"/>
      <c r="CM205" s="27"/>
      <c r="CN205" s="27"/>
      <c r="CO205" s="27"/>
      <c r="CP205" s="27"/>
      <c r="CQ205" s="27"/>
      <c r="CR205" s="27"/>
      <c r="CS205" s="27"/>
      <c r="CT205" s="27"/>
      <c r="CU205" s="27"/>
      <c r="CV205" s="27"/>
      <c r="CW205" s="27"/>
      <c r="CX205" s="27"/>
      <c r="CY205" s="27"/>
      <c r="CZ205" s="27"/>
    </row>
    <row r="206" s="984" customFormat="true" ht="250.15" customHeight="true" x14ac:dyDescent="0.2">
      <c r="B206" s="535"/>
      <c r="AA206" s="377"/>
      <c r="AB206" s="377"/>
      <c r="AC206" s="377"/>
      <c r="AD206" s="377"/>
      <c r="AE206" s="377"/>
      <c r="AF206" s="377"/>
      <c r="AG206" s="377"/>
      <c r="AH206" s="377"/>
      <c r="AI206" s="377"/>
      <c r="AJ206" s="377"/>
      <c r="AK206" s="377"/>
      <c r="AL206" s="377"/>
      <c r="AM206" s="377"/>
      <c r="AN206" s="377"/>
      <c r="AO206" s="377"/>
      <c r="AP206" s="377"/>
      <c r="AQ206" s="377"/>
      <c r="AR206" s="377"/>
      <c r="AS206" s="377"/>
      <c r="AT206" s="377"/>
      <c r="AU206" s="377"/>
      <c r="AV206" s="377"/>
      <c r="AW206" s="377"/>
      <c r="AX206" s="377"/>
      <c r="AY206" s="377"/>
      <c r="AZ206" s="377"/>
      <c r="BA206" s="341"/>
      <c r="BB206" s="339"/>
      <c r="BC206" s="339"/>
      <c r="BD206" s="339"/>
      <c r="BE206" s="339"/>
      <c r="BF206" s="339"/>
      <c r="BG206" s="339"/>
      <c r="BH206" s="339"/>
      <c r="BI206" s="339"/>
      <c r="BJ206" s="339"/>
      <c r="BK206" s="339"/>
      <c r="BL206" s="339"/>
      <c r="BM206" s="339"/>
      <c r="BN206" s="339"/>
      <c r="BO206" s="339"/>
      <c r="BP206" s="339"/>
      <c r="BQ206" s="339"/>
      <c r="BR206" s="339"/>
      <c r="BS206" s="339"/>
      <c r="BT206" s="339"/>
      <c r="BU206" s="339"/>
      <c r="BV206" s="339"/>
      <c r="BW206" s="339"/>
      <c r="BX206" s="339"/>
      <c r="BY206" s="341"/>
      <c r="BZ206" s="376"/>
      <c r="CA206" s="376"/>
      <c r="CB206" s="376"/>
      <c r="CC206" s="376"/>
      <c r="CD206" s="376"/>
      <c r="CE206" s="376"/>
      <c r="CF206" s="376"/>
      <c r="CG206" s="376"/>
      <c r="CH206" s="376"/>
      <c r="CI206" s="376"/>
      <c r="CJ206" s="376"/>
      <c r="CK206" s="376"/>
      <c r="CL206" s="376"/>
      <c r="CM206" s="376"/>
      <c r="CN206" s="376"/>
      <c r="CO206" s="376"/>
      <c r="CP206" s="376"/>
      <c r="CQ206" s="376"/>
      <c r="CR206" s="376"/>
      <c r="CS206" s="376"/>
      <c r="CT206" s="376"/>
      <c r="CU206" s="376"/>
      <c r="CV206" s="376"/>
      <c r="CW206" s="376"/>
      <c r="CX206" s="376"/>
      <c r="CY206" s="376"/>
      <c r="CZ206" s="376"/>
    </row>
    <row r="207" s="320" customFormat="true" ht="18" customHeight="true" x14ac:dyDescent="0.2">
      <c r="AA207" s="372"/>
      <c r="AB207" s="372"/>
      <c r="AC207" s="372"/>
      <c r="AD207" s="372"/>
      <c r="AE207" s="372"/>
      <c r="AF207" s="372"/>
      <c r="AG207" s="372"/>
      <c r="AH207" s="372"/>
      <c r="AI207" s="372"/>
      <c r="AJ207" s="372"/>
      <c r="AK207" s="372"/>
      <c r="AL207" s="372"/>
      <c r="AM207" s="372"/>
      <c r="AN207" s="372"/>
      <c r="AO207" s="372"/>
      <c r="AP207" s="372"/>
      <c r="AQ207" s="372"/>
      <c r="AR207" s="372"/>
      <c r="AS207" s="372"/>
      <c r="AT207" s="372"/>
      <c r="AU207" s="372"/>
      <c r="AV207" s="372"/>
      <c r="AW207" s="372"/>
      <c r="AX207" s="372"/>
      <c r="AY207" s="372"/>
      <c r="AZ207" s="372"/>
      <c r="BB207" s="343"/>
      <c r="BZ207" s="372"/>
      <c r="CA207" s="372"/>
      <c r="CB207" s="372"/>
      <c r="CC207" s="372"/>
      <c r="CD207" s="372"/>
      <c r="CE207" s="372"/>
      <c r="CF207" s="372"/>
      <c r="CG207" s="372"/>
      <c r="CH207" s="372"/>
      <c r="CI207" s="372"/>
      <c r="CJ207" s="372"/>
      <c r="CK207" s="372"/>
      <c r="CL207" s="372"/>
      <c r="CM207" s="372"/>
      <c r="CN207" s="372"/>
      <c r="CO207" s="372"/>
      <c r="CP207" s="372"/>
      <c r="CQ207" s="372"/>
      <c r="CR207" s="372"/>
      <c r="CS207" s="372"/>
      <c r="CT207" s="372"/>
      <c r="CU207" s="372"/>
      <c r="CV207" s="372"/>
      <c r="CW207" s="372"/>
      <c r="CX207" s="372"/>
      <c r="CY207" s="372"/>
      <c r="CZ207" s="372"/>
    </row>
    <row r="208" s="320" customFormat="true" ht="22.5" customHeight="true" x14ac:dyDescent="0.35">
      <c r="A208" s="1165" t="str">
        <f>A1026</f>
        <v>Mali</v>
      </c>
      <c r="B208" s="1166"/>
      <c r="AA208" s="372"/>
      <c r="AB208" s="372"/>
      <c r="AC208" s="372"/>
      <c r="AD208" s="372"/>
      <c r="AE208" s="372"/>
      <c r="AF208" s="372"/>
      <c r="AG208" s="372"/>
      <c r="AH208" s="372"/>
      <c r="AI208" s="372"/>
      <c r="AJ208" s="372"/>
      <c r="AK208" s="372"/>
      <c r="AL208" s="372"/>
      <c r="AM208" s="372"/>
      <c r="AN208" s="372"/>
      <c r="AO208" s="372"/>
      <c r="AP208" s="372"/>
      <c r="AQ208" s="372"/>
      <c r="AR208" s="372"/>
      <c r="AS208" s="372"/>
      <c r="AT208" s="372"/>
      <c r="AU208" s="372"/>
      <c r="AV208" s="372"/>
      <c r="AW208" s="372"/>
      <c r="AX208" s="372"/>
      <c r="AY208" s="372"/>
      <c r="AZ208" s="372"/>
      <c r="BB208" s="343"/>
      <c r="BZ208" s="372"/>
      <c r="CA208" s="372"/>
      <c r="CB208" s="372"/>
      <c r="CC208" s="372"/>
      <c r="CD208" s="372"/>
      <c r="CE208" s="372"/>
      <c r="CF208" s="372"/>
      <c r="CG208" s="372"/>
      <c r="CH208" s="372"/>
      <c r="CI208" s="372"/>
      <c r="CJ208" s="372"/>
      <c r="CK208" s="372"/>
      <c r="CL208" s="372"/>
      <c r="CM208" s="372"/>
      <c r="CN208" s="372"/>
      <c r="CO208" s="372"/>
      <c r="CP208" s="372"/>
      <c r="CQ208" s="372"/>
      <c r="CR208" s="372"/>
      <c r="CS208" s="372"/>
      <c r="CT208" s="372"/>
      <c r="CU208" s="372"/>
      <c r="CV208" s="372"/>
      <c r="CW208" s="372"/>
      <c r="CX208" s="372"/>
      <c r="CY208" s="372"/>
      <c r="CZ208" s="372"/>
    </row>
    <row r="209" s="320" customFormat="true" ht="22.5" customHeight="true" x14ac:dyDescent="0.35">
      <c r="A209" s="347" t="str">
        <f>A1034</f>
        <v>2013</v>
      </c>
      <c r="B209" s="348"/>
      <c r="AA209" s="372"/>
      <c r="AB209" s="372"/>
      <c r="AC209" s="372"/>
      <c r="AD209" s="372"/>
      <c r="AE209" s="372"/>
      <c r="AF209" s="372"/>
      <c r="AG209" s="372"/>
      <c r="AH209" s="372"/>
      <c r="AI209" s="372"/>
      <c r="AJ209" s="372"/>
      <c r="AK209" s="372"/>
      <c r="AL209" s="372"/>
      <c r="AM209" s="372"/>
      <c r="AN209" s="372"/>
      <c r="AO209" s="372"/>
      <c r="AP209" s="372"/>
      <c r="AQ209" s="372"/>
      <c r="AR209" s="372"/>
      <c r="AS209" s="372"/>
      <c r="AT209" s="372"/>
      <c r="AU209" s="372"/>
      <c r="AV209" s="372"/>
      <c r="AW209" s="372"/>
      <c r="AX209" s="372"/>
      <c r="AY209" s="372"/>
      <c r="AZ209" s="372"/>
      <c r="BB209" s="343"/>
      <c r="BZ209" s="372"/>
      <c r="CA209" s="372"/>
      <c r="CB209" s="372"/>
      <c r="CC209" s="372"/>
      <c r="CD209" s="372"/>
      <c r="CE209" s="372"/>
      <c r="CF209" s="372"/>
      <c r="CG209" s="372"/>
      <c r="CH209" s="372"/>
      <c r="CI209" s="372"/>
      <c r="CJ209" s="372"/>
      <c r="CK209" s="372"/>
      <c r="CL209" s="372"/>
      <c r="CM209" s="372"/>
      <c r="CN209" s="372"/>
      <c r="CO209" s="372"/>
      <c r="CP209" s="372"/>
      <c r="CQ209" s="372"/>
      <c r="CR209" s="372"/>
      <c r="CS209" s="372"/>
      <c r="CT209" s="372"/>
      <c r="CU209" s="372"/>
      <c r="CV209" s="372"/>
      <c r="CW209" s="372"/>
      <c r="CX209" s="372"/>
      <c r="CY209" s="372"/>
      <c r="CZ209" s="372"/>
    </row>
    <row r="210" s="320" customFormat="true" ht="22.5" customHeight="true" x14ac:dyDescent="0.35">
      <c r="A210" s="644" t="s">
        <v>112</v>
      </c>
      <c r="B210" s="350"/>
      <c r="AA210" s="372"/>
      <c r="AB210" s="372"/>
      <c r="AC210" s="372"/>
      <c r="AD210" s="372"/>
      <c r="AE210" s="372"/>
      <c r="AF210" s="372"/>
      <c r="AG210" s="372"/>
      <c r="AH210" s="372"/>
      <c r="AI210" s="372"/>
      <c r="AJ210" s="372"/>
      <c r="AK210" s="372"/>
      <c r="AL210" s="372"/>
      <c r="AM210" s="372"/>
      <c r="AN210" s="372"/>
      <c r="AO210" s="372"/>
      <c r="AP210" s="372"/>
      <c r="AQ210" s="372"/>
      <c r="AR210" s="372"/>
      <c r="AS210" s="372"/>
      <c r="AT210" s="372"/>
      <c r="AU210" s="372"/>
      <c r="AV210" s="372"/>
      <c r="AW210" s="372"/>
      <c r="AX210" s="372"/>
      <c r="AY210" s="372"/>
      <c r="AZ210" s="372"/>
      <c r="BB210" s="343"/>
      <c r="BZ210" s="372"/>
      <c r="CA210" s="372"/>
      <c r="CB210" s="372"/>
      <c r="CC210" s="372"/>
      <c r="CD210" s="372"/>
      <c r="CE210" s="372"/>
      <c r="CF210" s="372"/>
      <c r="CG210" s="372"/>
      <c r="CH210" s="372"/>
      <c r="CI210" s="372"/>
      <c r="CJ210" s="372"/>
      <c r="CK210" s="372"/>
      <c r="CL210" s="372"/>
      <c r="CM210" s="372"/>
      <c r="CN210" s="372"/>
      <c r="CO210" s="372"/>
      <c r="CP210" s="372"/>
      <c r="CQ210" s="372"/>
      <c r="CR210" s="372"/>
      <c r="CS210" s="372"/>
      <c r="CT210" s="372"/>
      <c r="CU210" s="372"/>
      <c r="CV210" s="372"/>
      <c r="CW210" s="372"/>
      <c r="CX210" s="372"/>
      <c r="CY210" s="372"/>
      <c r="CZ210" s="372"/>
    </row>
    <row r="211" s="320" customFormat="true" ht="20.1" customHeight="true" x14ac:dyDescent="0.35">
      <c r="A211" s="352" t="s">
        <v>97</v>
      </c>
      <c r="B211" s="348"/>
      <c r="AA211" s="372"/>
      <c r="AB211" s="372"/>
      <c r="AC211" s="372"/>
      <c r="AD211" s="372"/>
      <c r="AE211" s="372"/>
      <c r="AF211" s="372"/>
      <c r="AG211" s="372"/>
      <c r="AH211" s="372"/>
      <c r="AI211" s="372"/>
      <c r="AJ211" s="372"/>
      <c r="AK211" s="372"/>
      <c r="AL211" s="372"/>
      <c r="AM211" s="372"/>
      <c r="AN211" s="372"/>
      <c r="AO211" s="372"/>
      <c r="AP211" s="372"/>
      <c r="AQ211" s="372"/>
      <c r="AR211" s="372"/>
      <c r="AS211" s="372"/>
      <c r="AT211" s="372"/>
      <c r="AU211" s="372"/>
      <c r="AV211" s="372"/>
      <c r="AW211" s="372"/>
      <c r="AX211" s="372"/>
      <c r="AY211" s="372"/>
      <c r="AZ211" s="372"/>
      <c r="BB211" s="343"/>
      <c r="BZ211" s="372"/>
      <c r="CA211" s="372"/>
      <c r="CB211" s="372"/>
      <c r="CC211" s="372"/>
      <c r="CD211" s="372"/>
      <c r="CE211" s="372"/>
      <c r="CF211" s="372"/>
      <c r="CG211" s="372"/>
      <c r="CH211" s="372"/>
      <c r="CI211" s="372"/>
      <c r="CJ211" s="372"/>
      <c r="CK211" s="372"/>
      <c r="CL211" s="372"/>
      <c r="CM211" s="372"/>
      <c r="CN211" s="372"/>
      <c r="CO211" s="372"/>
      <c r="CP211" s="372"/>
      <c r="CQ211" s="372"/>
      <c r="CR211" s="372"/>
      <c r="CS211" s="372"/>
      <c r="CT211" s="372"/>
      <c r="CU211" s="372"/>
      <c r="CV211" s="372"/>
      <c r="CW211" s="372"/>
      <c r="CX211" s="372"/>
      <c r="CY211" s="372"/>
      <c r="CZ211" s="372"/>
    </row>
    <row r="212" s="320" customFormat="true" ht="15" customHeight="true" x14ac:dyDescent="0.2">
      <c r="A212" s="648" t="s">
        <v>98</v>
      </c>
      <c r="B212" s="385"/>
      <c r="AA212" s="372"/>
      <c r="AB212" s="372"/>
      <c r="AC212" s="372"/>
      <c r="AD212" s="372"/>
      <c r="AE212" s="372"/>
      <c r="AF212" s="372"/>
      <c r="AG212" s="372"/>
      <c r="AH212" s="372"/>
      <c r="AI212" s="372"/>
      <c r="AJ212" s="372"/>
      <c r="AK212" s="372"/>
      <c r="AL212" s="372"/>
      <c r="AM212" s="372"/>
      <c r="AN212" s="372"/>
      <c r="AO212" s="372"/>
      <c r="AP212" s="372"/>
      <c r="AQ212" s="372"/>
      <c r="AR212" s="372"/>
      <c r="AS212" s="372"/>
      <c r="AT212" s="372"/>
      <c r="AU212" s="372"/>
      <c r="AV212" s="372"/>
      <c r="AW212" s="372"/>
      <c r="AX212" s="372"/>
      <c r="AY212" s="372"/>
      <c r="AZ212" s="372"/>
      <c r="BB212" s="343"/>
      <c r="BZ212" s="372"/>
      <c r="CA212" s="372"/>
      <c r="CB212" s="372"/>
      <c r="CC212" s="372"/>
      <c r="CD212" s="372"/>
      <c r="CE212" s="372"/>
      <c r="CF212" s="372"/>
      <c r="CG212" s="372"/>
      <c r="CH212" s="372"/>
      <c r="CI212" s="372"/>
      <c r="CJ212" s="372"/>
      <c r="CK212" s="372"/>
      <c r="CL212" s="372"/>
      <c r="CM212" s="372"/>
      <c r="CN212" s="372"/>
      <c r="CO212" s="372"/>
      <c r="CP212" s="372"/>
      <c r="CQ212" s="372"/>
      <c r="CR212" s="372"/>
      <c r="CS212" s="372"/>
      <c r="CT212" s="372"/>
      <c r="CU212" s="372"/>
      <c r="CV212" s="372"/>
      <c r="CW212" s="372"/>
      <c r="CX212" s="372"/>
      <c r="CY212" s="372"/>
      <c r="CZ212" s="372"/>
    </row>
    <row r="213" s="320" customFormat="true" ht="15" customHeight="true" x14ac:dyDescent="0.2">
      <c r="A213" s="361" t="s">
        <v>40</v>
      </c>
      <c r="B213" s="360"/>
      <c r="AA213" s="372"/>
      <c r="AB213" s="372"/>
      <c r="AC213" s="372"/>
      <c r="AD213" s="372"/>
      <c r="AE213" s="372"/>
      <c r="AF213" s="372"/>
      <c r="AG213" s="372"/>
      <c r="AH213" s="372"/>
      <c r="AI213" s="372"/>
      <c r="AJ213" s="372"/>
      <c r="AK213" s="372"/>
      <c r="AL213" s="372"/>
      <c r="AM213" s="372"/>
      <c r="AN213" s="372"/>
      <c r="AO213" s="372"/>
      <c r="AP213" s="372"/>
      <c r="AQ213" s="372"/>
      <c r="AR213" s="372"/>
      <c r="AS213" s="372"/>
      <c r="AT213" s="372"/>
      <c r="AU213" s="372"/>
      <c r="AV213" s="372"/>
      <c r="AW213" s="372"/>
      <c r="AX213" s="372"/>
      <c r="AY213" s="372"/>
      <c r="AZ213" s="372"/>
      <c r="BB213" s="343"/>
      <c r="BZ213" s="372"/>
      <c r="CA213" s="372"/>
      <c r="CB213" s="372"/>
      <c r="CC213" s="372"/>
      <c r="CD213" s="372"/>
      <c r="CE213" s="372"/>
      <c r="CF213" s="372"/>
      <c r="CG213" s="372"/>
      <c r="CH213" s="372"/>
      <c r="CI213" s="372"/>
      <c r="CJ213" s="372"/>
      <c r="CK213" s="372"/>
      <c r="CL213" s="372"/>
      <c r="CM213" s="372"/>
      <c r="CN213" s="372"/>
      <c r="CO213" s="372"/>
      <c r="CP213" s="372"/>
      <c r="CQ213" s="372"/>
      <c r="CR213" s="372"/>
      <c r="CS213" s="372"/>
      <c r="CT213" s="372"/>
      <c r="CU213" s="372"/>
      <c r="CV213" s="372"/>
      <c r="CW213" s="372"/>
      <c r="CX213" s="372"/>
      <c r="CY213" s="372"/>
      <c r="CZ213" s="372"/>
    </row>
    <row r="214" s="320" customFormat="true" ht="15" customHeight="true" x14ac:dyDescent="0.2">
      <c r="A214" s="359" t="s">
        <v>39</v>
      </c>
      <c r="B214" s="360"/>
      <c r="AA214" s="372"/>
      <c r="AB214" s="372"/>
      <c r="AC214" s="372"/>
      <c r="AD214" s="372"/>
      <c r="AE214" s="372"/>
      <c r="AF214" s="372"/>
      <c r="AG214" s="372"/>
      <c r="AH214" s="372"/>
      <c r="AI214" s="372"/>
      <c r="AJ214" s="372"/>
      <c r="AK214" s="372"/>
      <c r="AL214" s="372"/>
      <c r="AM214" s="372"/>
      <c r="AN214" s="372"/>
      <c r="AO214" s="372"/>
      <c r="AP214" s="372"/>
      <c r="AQ214" s="372"/>
      <c r="AR214" s="372"/>
      <c r="AS214" s="372"/>
      <c r="AT214" s="372"/>
      <c r="AU214" s="372"/>
      <c r="AV214" s="372"/>
      <c r="AW214" s="372"/>
      <c r="AX214" s="372"/>
      <c r="AY214" s="372"/>
      <c r="AZ214" s="372"/>
      <c r="BB214" s="343"/>
      <c r="BZ214" s="372"/>
      <c r="CA214" s="372"/>
      <c r="CB214" s="372"/>
      <c r="CC214" s="372"/>
      <c r="CD214" s="372"/>
      <c r="CE214" s="372"/>
      <c r="CF214" s="372"/>
      <c r="CG214" s="372"/>
      <c r="CH214" s="372"/>
      <c r="CI214" s="372"/>
      <c r="CJ214" s="372"/>
      <c r="CK214" s="372"/>
      <c r="CL214" s="372"/>
      <c r="CM214" s="372"/>
      <c r="CN214" s="372"/>
      <c r="CO214" s="372"/>
      <c r="CP214" s="372"/>
      <c r="CQ214" s="372"/>
      <c r="CR214" s="372"/>
      <c r="CS214" s="372"/>
      <c r="CT214" s="372"/>
      <c r="CU214" s="372"/>
      <c r="CV214" s="372"/>
      <c r="CW214" s="372"/>
      <c r="CX214" s="372"/>
      <c r="CY214" s="372"/>
      <c r="CZ214" s="372"/>
    </row>
    <row r="215" s="320" customFormat="true" ht="15" customHeight="true" x14ac:dyDescent="0.2">
      <c r="A215" s="359" t="s">
        <v>136</v>
      </c>
      <c r="B215" s="384" t="str">
        <f>A1025</f>
        <v>DHS13</v>
      </c>
      <c r="AA215" s="372"/>
      <c r="AB215" s="372"/>
      <c r="AC215" s="372"/>
      <c r="AD215" s="372"/>
      <c r="AE215" s="372"/>
      <c r="AF215" s="372"/>
      <c r="AG215" s="372"/>
      <c r="AH215" s="372"/>
      <c r="AI215" s="372"/>
      <c r="AJ215" s="372"/>
      <c r="AK215" s="372"/>
      <c r="AL215" s="372"/>
      <c r="AM215" s="372"/>
      <c r="AN215" s="372"/>
      <c r="AO215" s="372"/>
      <c r="AP215" s="372"/>
      <c r="AQ215" s="372"/>
      <c r="AR215" s="372"/>
      <c r="AS215" s="372"/>
      <c r="AT215" s="372"/>
      <c r="AU215" s="372"/>
      <c r="AV215" s="372"/>
      <c r="AW215" s="372"/>
      <c r="AX215" s="372"/>
      <c r="AY215" s="372"/>
      <c r="AZ215" s="372"/>
      <c r="BB215" s="343"/>
      <c r="BZ215" s="372"/>
      <c r="CA215" s="372"/>
      <c r="CB215" s="372"/>
      <c r="CC215" s="372"/>
      <c r="CD215" s="372"/>
      <c r="CE215" s="372"/>
      <c r="CF215" s="372"/>
      <c r="CG215" s="372"/>
      <c r="CH215" s="372"/>
      <c r="CI215" s="372"/>
      <c r="CJ215" s="372"/>
      <c r="CK215" s="372"/>
      <c r="CL215" s="372"/>
      <c r="CM215" s="372"/>
      <c r="CN215" s="372"/>
      <c r="CO215" s="372"/>
      <c r="CP215" s="372"/>
      <c r="CQ215" s="372"/>
      <c r="CR215" s="372"/>
      <c r="CS215" s="372"/>
      <c r="CT215" s="372"/>
      <c r="CU215" s="372"/>
      <c r="CV215" s="372"/>
      <c r="CW215" s="372"/>
      <c r="CX215" s="372"/>
      <c r="CY215" s="372"/>
      <c r="CZ215" s="372"/>
    </row>
    <row r="216" s="320" customFormat="true" ht="15" customHeight="true" x14ac:dyDescent="0.2">
      <c r="A216" s="206"/>
      <c r="B216" s="208"/>
      <c r="AA216" s="372"/>
      <c r="AB216" s="372"/>
      <c r="AC216" s="372"/>
      <c r="AD216" s="372"/>
      <c r="AE216" s="372"/>
      <c r="AF216" s="372"/>
      <c r="AG216" s="372"/>
      <c r="AH216" s="372"/>
      <c r="AI216" s="372"/>
      <c r="AJ216" s="372"/>
      <c r="AK216" s="372"/>
      <c r="AL216" s="372"/>
      <c r="AM216" s="372"/>
      <c r="AN216" s="372"/>
      <c r="AO216" s="372"/>
      <c r="AP216" s="372"/>
      <c r="AQ216" s="372"/>
      <c r="AR216" s="372"/>
      <c r="AS216" s="372"/>
      <c r="AT216" s="372"/>
      <c r="AU216" s="372"/>
      <c r="AV216" s="372"/>
      <c r="AW216" s="372"/>
      <c r="AX216" s="372"/>
      <c r="AY216" s="372"/>
      <c r="AZ216" s="372"/>
      <c r="BB216" s="343"/>
      <c r="BZ216" s="372"/>
      <c r="CA216" s="372"/>
      <c r="CB216" s="372"/>
      <c r="CC216" s="372"/>
      <c r="CD216" s="372"/>
      <c r="CE216" s="372"/>
      <c r="CF216" s="372"/>
      <c r="CG216" s="372"/>
      <c r="CH216" s="372"/>
      <c r="CI216" s="372"/>
      <c r="CJ216" s="372"/>
      <c r="CK216" s="372"/>
      <c r="CL216" s="372"/>
      <c r="CM216" s="372"/>
      <c r="CN216" s="372"/>
      <c r="CO216" s="372"/>
      <c r="CP216" s="372"/>
      <c r="CQ216" s="372"/>
      <c r="CR216" s="372"/>
      <c r="CS216" s="372"/>
      <c r="CT216" s="372"/>
      <c r="CU216" s="372"/>
      <c r="CV216" s="372"/>
      <c r="CW216" s="372"/>
      <c r="CX216" s="372"/>
      <c r="CY216" s="372"/>
      <c r="CZ216" s="372"/>
    </row>
    <row r="217" s="320" customFormat="true" ht="15" customHeight="true" x14ac:dyDescent="0.2">
      <c r="A217" s="206"/>
      <c r="B217" s="207"/>
      <c r="AA217" s="372"/>
      <c r="AB217" s="372"/>
      <c r="AC217" s="372"/>
      <c r="AD217" s="372"/>
      <c r="AE217" s="372"/>
      <c r="AF217" s="372"/>
      <c r="AG217" s="372"/>
      <c r="AH217" s="372"/>
      <c r="AI217" s="372"/>
      <c r="AJ217" s="372"/>
      <c r="AK217" s="372"/>
      <c r="AL217" s="372"/>
      <c r="AM217" s="372"/>
      <c r="AN217" s="372"/>
      <c r="AO217" s="372"/>
      <c r="AP217" s="372"/>
      <c r="AQ217" s="372"/>
      <c r="AR217" s="372"/>
      <c r="AS217" s="372"/>
      <c r="AT217" s="372"/>
      <c r="AU217" s="372"/>
      <c r="AV217" s="372"/>
      <c r="AW217" s="372"/>
      <c r="AX217" s="372"/>
      <c r="AY217" s="372"/>
      <c r="AZ217" s="372"/>
      <c r="BB217" s="343"/>
      <c r="BZ217" s="372"/>
      <c r="CA217" s="372"/>
      <c r="CB217" s="372"/>
      <c r="CC217" s="372"/>
      <c r="CD217" s="372"/>
      <c r="CE217" s="372"/>
      <c r="CF217" s="372"/>
      <c r="CG217" s="372"/>
      <c r="CH217" s="372"/>
      <c r="CI217" s="372"/>
      <c r="CJ217" s="372"/>
      <c r="CK217" s="372"/>
      <c r="CL217" s="372"/>
      <c r="CM217" s="372"/>
      <c r="CN217" s="372"/>
      <c r="CO217" s="372"/>
      <c r="CP217" s="372"/>
      <c r="CQ217" s="372"/>
      <c r="CR217" s="372"/>
      <c r="CS217" s="372"/>
      <c r="CT217" s="372"/>
      <c r="CU217" s="372"/>
      <c r="CV217" s="372"/>
      <c r="CW217" s="372"/>
      <c r="CX217" s="372"/>
      <c r="CY217" s="372"/>
      <c r="CZ217" s="372"/>
    </row>
    <row r="218" s="320" customFormat="true" ht="18" customHeight="true" x14ac:dyDescent="0.2">
      <c r="A218" s="206"/>
      <c r="B218" s="208"/>
      <c r="AA218" s="372"/>
      <c r="AB218" s="372"/>
      <c r="AC218" s="372"/>
      <c r="AD218" s="372"/>
      <c r="AE218" s="372"/>
      <c r="AF218" s="372"/>
      <c r="AG218" s="372"/>
      <c r="AH218" s="372"/>
      <c r="AI218" s="372"/>
      <c r="AJ218" s="372"/>
      <c r="AK218" s="372"/>
      <c r="AL218" s="372"/>
      <c r="AM218" s="372"/>
      <c r="AN218" s="372"/>
      <c r="AO218" s="372"/>
      <c r="AP218" s="372"/>
      <c r="AQ218" s="372"/>
      <c r="AR218" s="372"/>
      <c r="AS218" s="372"/>
      <c r="AT218" s="372"/>
      <c r="AU218" s="372"/>
      <c r="AV218" s="372"/>
      <c r="AW218" s="372"/>
      <c r="AX218" s="372"/>
      <c r="AY218" s="372"/>
      <c r="AZ218" s="372"/>
      <c r="BB218" s="343"/>
      <c r="BZ218" s="372"/>
      <c r="CA218" s="372"/>
      <c r="CB218" s="372"/>
      <c r="CC218" s="372"/>
      <c r="CD218" s="372"/>
      <c r="CE218" s="372"/>
      <c r="CF218" s="372"/>
      <c r="CG218" s="372"/>
      <c r="CH218" s="372"/>
      <c r="CI218" s="372"/>
      <c r="CJ218" s="372"/>
      <c r="CK218" s="372"/>
      <c r="CL218" s="372"/>
      <c r="CM218" s="372"/>
      <c r="CN218" s="372"/>
      <c r="CO218" s="372"/>
      <c r="CP218" s="372"/>
      <c r="CQ218" s="372"/>
      <c r="CR218" s="372"/>
      <c r="CS218" s="372"/>
      <c r="CT218" s="372"/>
      <c r="CU218" s="372"/>
      <c r="CV218" s="372"/>
      <c r="CW218" s="372"/>
      <c r="CX218" s="372"/>
      <c r="CY218" s="372"/>
      <c r="CZ218" s="372"/>
    </row>
    <row r="219" s="320" customFormat="true" ht="18" customHeight="true" x14ac:dyDescent="0.2">
      <c r="A219" s="205"/>
      <c r="B219" s="204"/>
      <c r="AA219" s="372"/>
      <c r="AB219" s="372"/>
      <c r="AC219" s="372"/>
      <c r="AD219" s="372"/>
      <c r="AE219" s="372"/>
      <c r="AF219" s="372"/>
      <c r="AG219" s="372"/>
      <c r="AH219" s="372"/>
      <c r="AI219" s="372"/>
      <c r="AJ219" s="372"/>
      <c r="AK219" s="372"/>
      <c r="AL219" s="372"/>
      <c r="AM219" s="372"/>
      <c r="AN219" s="372"/>
      <c r="AO219" s="372"/>
      <c r="AP219" s="372"/>
      <c r="AQ219" s="372"/>
      <c r="AR219" s="372"/>
      <c r="AS219" s="372"/>
      <c r="AT219" s="372"/>
      <c r="AU219" s="372"/>
      <c r="AV219" s="372"/>
      <c r="AW219" s="372"/>
      <c r="AX219" s="372"/>
      <c r="AY219" s="372"/>
      <c r="AZ219" s="372"/>
      <c r="BB219" s="343"/>
      <c r="BZ219" s="372"/>
      <c r="CA219" s="372"/>
      <c r="CB219" s="372"/>
      <c r="CC219" s="372"/>
      <c r="CD219" s="372"/>
      <c r="CE219" s="372"/>
      <c r="CF219" s="372"/>
      <c r="CG219" s="372"/>
      <c r="CH219" s="372"/>
      <c r="CI219" s="372"/>
      <c r="CJ219" s="372"/>
      <c r="CK219" s="372"/>
      <c r="CL219" s="372"/>
      <c r="CM219" s="372"/>
      <c r="CN219" s="372"/>
      <c r="CO219" s="372"/>
      <c r="CP219" s="372"/>
      <c r="CQ219" s="372"/>
      <c r="CR219" s="372"/>
      <c r="CS219" s="372"/>
      <c r="CT219" s="372"/>
      <c r="CU219" s="372"/>
      <c r="CV219" s="372"/>
      <c r="CW219" s="372"/>
      <c r="CX219" s="372"/>
      <c r="CY219" s="372"/>
      <c r="CZ219" s="372"/>
    </row>
    <row r="220" s="984" customFormat="true" ht="15" customHeight="true" x14ac:dyDescent="0.2">
      <c r="A220" s="323" t="s">
        <v>86</v>
      </c>
      <c r="B220" s="367"/>
      <c r="C220" s="1167" t="s">
        <v>115</v>
      </c>
      <c r="D220" s="1168"/>
      <c r="E220" s="1168"/>
      <c r="F220" s="1168"/>
      <c r="G220" s="1169"/>
      <c r="H220" s="1170" t="s">
        <v>38</v>
      </c>
      <c r="I220" s="1171"/>
      <c r="J220" s="1171"/>
      <c r="K220" s="1171"/>
      <c r="L220" s="1172"/>
      <c r="M220" s="1151" t="s">
        <v>37</v>
      </c>
      <c r="N220" s="1152"/>
      <c r="O220" s="1152"/>
      <c r="P220" s="1152"/>
      <c r="Q220" s="1153"/>
      <c r="R220" s="40" t="s">
        <v>143</v>
      </c>
      <c r="S220" s="457"/>
      <c r="T220" s="457"/>
      <c r="U220" s="457"/>
      <c r="V220" s="457"/>
      <c r="W220" s="457"/>
      <c r="X220" s="457"/>
      <c r="Y220" s="457"/>
      <c r="Z220" s="457"/>
      <c r="AA220" s="924"/>
      <c r="AB220" s="924"/>
      <c r="AC220" s="924"/>
      <c r="AD220" s="924"/>
      <c r="AE220" s="924"/>
      <c r="AF220" s="924"/>
      <c r="AG220" s="924"/>
      <c r="AH220" s="924"/>
      <c r="AI220" s="924"/>
      <c r="AJ220" s="924"/>
      <c r="AK220" s="924"/>
      <c r="AL220" s="924"/>
      <c r="AM220" s="924"/>
      <c r="AN220" s="924"/>
      <c r="AO220" s="924"/>
      <c r="AP220" s="924"/>
      <c r="AQ220" s="924"/>
      <c r="AR220" s="924"/>
      <c r="AS220" s="924"/>
      <c r="AT220" s="924"/>
      <c r="AU220" s="924"/>
      <c r="AV220" s="924"/>
      <c r="AW220" s="924"/>
      <c r="AX220" s="924"/>
      <c r="AY220" s="924"/>
      <c r="AZ220" s="377"/>
      <c r="BA220" s="378" t="s">
        <v>131</v>
      </c>
      <c r="BB220" s="323" t="s">
        <v>86</v>
      </c>
      <c r="BC220" s="1151" t="s">
        <v>115</v>
      </c>
      <c r="BD220" s="1152"/>
      <c r="BE220" s="1152"/>
      <c r="BF220" s="1152"/>
      <c r="BG220" s="1183"/>
      <c r="BH220" s="1151" t="s">
        <v>38</v>
      </c>
      <c r="BI220" s="1152"/>
      <c r="BJ220" s="1152"/>
      <c r="BK220" s="1152"/>
      <c r="BL220" s="1183"/>
      <c r="BM220" s="1151" t="s">
        <v>37</v>
      </c>
      <c r="BN220" s="1152"/>
      <c r="BO220" s="1152"/>
      <c r="BP220" s="1152"/>
      <c r="BQ220" s="1153"/>
      <c r="BR220" s="39" t="s">
        <v>143</v>
      </c>
      <c r="BS220" s="457"/>
      <c r="BT220" s="457"/>
      <c r="BU220" s="457"/>
      <c r="BV220" s="457"/>
      <c r="BW220" s="457"/>
      <c r="BX220" s="457"/>
      <c r="BY220" s="457"/>
      <c r="BZ220" s="471"/>
      <c r="CA220" s="376"/>
      <c r="CB220" s="376"/>
      <c r="CC220" s="376"/>
      <c r="CD220" s="376"/>
      <c r="CE220" s="376"/>
      <c r="CF220" s="376"/>
      <c r="CG220" s="376"/>
      <c r="CH220" s="376"/>
      <c r="CI220" s="376"/>
      <c r="CJ220" s="376"/>
      <c r="CK220" s="376"/>
      <c r="CL220" s="376"/>
      <c r="CM220" s="376"/>
      <c r="CN220" s="376"/>
      <c r="CO220" s="376"/>
      <c r="CP220" s="376"/>
      <c r="CQ220" s="376"/>
      <c r="CR220" s="376"/>
      <c r="CS220" s="376"/>
      <c r="CT220" s="376"/>
      <c r="CU220" s="376"/>
      <c r="CV220" s="376"/>
      <c r="CW220" s="376"/>
      <c r="CX220" s="376"/>
      <c r="CY220" s="376"/>
      <c r="CZ220" s="376"/>
    </row>
    <row r="221" s="984" customFormat="true" ht="12.75" x14ac:dyDescent="0.2">
      <c r="A221" s="364" t="s">
        <v>87</v>
      </c>
      <c r="B221" s="406"/>
      <c r="C221" s="448" t="s">
        <v>0</v>
      </c>
      <c r="D221" s="642" t="s">
        <v>1</v>
      </c>
      <c r="E221" s="642" t="s">
        <v>2</v>
      </c>
      <c r="F221" s="642" t="s">
        <v>3</v>
      </c>
      <c r="G221" s="643" t="s">
        <v>4</v>
      </c>
      <c r="H221" s="411" t="s">
        <v>0</v>
      </c>
      <c r="I221" s="646" t="s">
        <v>1</v>
      </c>
      <c r="J221" s="646" t="s">
        <v>2</v>
      </c>
      <c r="K221" s="646" t="s">
        <v>3</v>
      </c>
      <c r="L221" s="647" t="s">
        <v>4</v>
      </c>
      <c r="M221" s="412" t="s">
        <v>0</v>
      </c>
      <c r="N221" s="646" t="s">
        <v>1</v>
      </c>
      <c r="O221" s="646" t="s">
        <v>2</v>
      </c>
      <c r="P221" s="646" t="s">
        <v>3</v>
      </c>
      <c r="Q221" s="640" t="s">
        <v>4</v>
      </c>
      <c r="R221" s="411" t="s">
        <v>160</v>
      </c>
      <c r="S221" s="646" t="s">
        <v>161</v>
      </c>
      <c r="T221" s="646" t="s">
        <v>162</v>
      </c>
      <c r="U221" s="646" t="s">
        <v>163</v>
      </c>
      <c r="V221" s="646" t="s">
        <v>164</v>
      </c>
      <c r="W221" s="646" t="s">
        <v>165</v>
      </c>
      <c r="X221" s="646" t="s">
        <v>166</v>
      </c>
      <c r="Y221" s="646" t="s">
        <v>167</v>
      </c>
      <c r="Z221" s="647" t="s">
        <v>168</v>
      </c>
      <c r="AA221" s="924"/>
      <c r="AB221" s="924"/>
      <c r="AC221" s="924"/>
      <c r="AD221" s="924"/>
      <c r="AE221" s="924"/>
      <c r="AF221" s="924"/>
      <c r="AG221" s="924"/>
      <c r="AH221" s="924"/>
      <c r="AI221" s="924"/>
      <c r="AJ221" s="924"/>
      <c r="AK221" s="924"/>
      <c r="AL221" s="924"/>
      <c r="AM221" s="924"/>
      <c r="AN221" s="924"/>
      <c r="AO221" s="924"/>
      <c r="AP221" s="924"/>
      <c r="AQ221" s="924"/>
      <c r="AR221" s="924"/>
      <c r="AS221" s="924"/>
      <c r="AT221" s="924"/>
      <c r="AU221" s="924"/>
      <c r="AV221" s="924"/>
      <c r="AW221" s="924"/>
      <c r="AX221" s="924"/>
      <c r="AY221" s="924"/>
      <c r="AZ221" s="377"/>
      <c r="BA221" s="364" t="s">
        <v>118</v>
      </c>
      <c r="BB221" s="363"/>
      <c r="BC221" s="488" t="s">
        <v>0</v>
      </c>
      <c r="BD221" s="616" t="s">
        <v>1</v>
      </c>
      <c r="BE221" s="616" t="s">
        <v>2</v>
      </c>
      <c r="BF221" s="616" t="s">
        <v>3</v>
      </c>
      <c r="BG221" s="489" t="s">
        <v>4</v>
      </c>
      <c r="BH221" s="488" t="s">
        <v>0</v>
      </c>
      <c r="BI221" s="616" t="s">
        <v>1</v>
      </c>
      <c r="BJ221" s="616" t="s">
        <v>2</v>
      </c>
      <c r="BK221" s="616" t="s">
        <v>3</v>
      </c>
      <c r="BL221" s="489" t="s">
        <v>4</v>
      </c>
      <c r="BM221" s="488" t="s">
        <v>0</v>
      </c>
      <c r="BN221" s="616" t="s">
        <v>1</v>
      </c>
      <c r="BO221" s="616" t="s">
        <v>2</v>
      </c>
      <c r="BP221" s="616" t="s">
        <v>3</v>
      </c>
      <c r="BQ221" s="489" t="s">
        <v>4</v>
      </c>
      <c r="BR221" s="488" t="s">
        <v>160</v>
      </c>
      <c r="BS221" s="616" t="s">
        <v>161</v>
      </c>
      <c r="BT221" s="616" t="s">
        <v>162</v>
      </c>
      <c r="BU221" s="616" t="s">
        <v>163</v>
      </c>
      <c r="BV221" s="616" t="s">
        <v>164</v>
      </c>
      <c r="BW221" s="616" t="s">
        <v>165</v>
      </c>
      <c r="BX221" s="616" t="s">
        <v>166</v>
      </c>
      <c r="BY221" s="617" t="s">
        <v>167</v>
      </c>
      <c r="BZ221" s="617" t="s">
        <v>168</v>
      </c>
      <c r="CA221" s="992"/>
      <c r="CB221" s="992"/>
      <c r="CC221" s="992"/>
      <c r="CD221" s="992"/>
      <c r="CE221" s="992"/>
      <c r="CF221" s="992"/>
      <c r="CG221" s="992"/>
      <c r="CH221" s="992"/>
      <c r="CI221" s="992"/>
      <c r="CJ221" s="992"/>
      <c r="CK221" s="992"/>
      <c r="CL221" s="992"/>
      <c r="CM221" s="992"/>
      <c r="CN221" s="992"/>
      <c r="CO221" s="992"/>
      <c r="CP221" s="992"/>
      <c r="CQ221" s="992"/>
      <c r="CR221" s="992"/>
      <c r="CS221" s="992"/>
      <c r="CT221" s="992"/>
      <c r="CU221" s="992"/>
      <c r="CV221" s="992"/>
      <c r="CW221" s="992"/>
      <c r="CX221" s="992"/>
      <c r="CY221" s="992"/>
      <c r="CZ221" s="992"/>
    </row>
    <row r="222" s="984" customFormat="true" ht="15" customHeight="true" x14ac:dyDescent="0.2">
      <c r="A222" s="1154" t="s">
        <v>36</v>
      </c>
      <c r="B222" s="408" t="s">
        <v>15</v>
      </c>
      <c r="C222" s="160">
        <v>3.6709896025108089</v>
      </c>
      <c r="D222" s="159">
        <v>3.8545670677659771</v>
      </c>
      <c r="E222" s="159">
        <v>5.5925866163036684</v>
      </c>
      <c r="F222" s="159">
        <v>8.7538765874050455</v>
      </c>
      <c r="G222" s="158">
        <v>24.954366906042942</v>
      </c>
      <c r="H222" s="157">
        <v>12.362191622140331</v>
      </c>
      <c r="I222" s="159">
        <v>14.234994805002184</v>
      </c>
      <c r="J222" s="159">
        <v>17.900787269431291</v>
      </c>
      <c r="K222" s="159">
        <v>25.835256169017264</v>
      </c>
      <c r="L222" s="156">
        <v>46.040269378543144</v>
      </c>
      <c r="M222" s="160">
        <v>3.4385861372949007</v>
      </c>
      <c r="N222" s="159">
        <v>3.9257397555805538</v>
      </c>
      <c r="O222" s="159">
        <v>4.6017848684140015</v>
      </c>
      <c r="P222" s="159">
        <v>5.061939126027502</v>
      </c>
      <c r="Q222" s="158">
        <v>10.562590391767088</v>
      </c>
      <c r="R222" s="157">
        <v>25.780086062713703</v>
      </c>
      <c r="S222" s="100" t="s">
        <v>35</v>
      </c>
      <c r="T222" s="159">
        <v>8.4883632512405409</v>
      </c>
      <c r="U222" s="100" t="s">
        <v>35</v>
      </c>
      <c r="V222" s="159">
        <v>7.2491379180478672</v>
      </c>
      <c r="W222" s="159">
        <v>6.2069725401675573</v>
      </c>
      <c r="X222" s="159">
        <v>6.5696213964118551</v>
      </c>
      <c r="Y222" s="159">
        <v>7.9175526929442377</v>
      </c>
      <c r="Z222" s="91" t="s">
        <v>35</v>
      </c>
      <c r="AA222" s="924"/>
      <c r="AB222" s="924"/>
      <c r="AC222" s="924"/>
      <c r="AD222" s="924"/>
      <c r="AE222" s="924"/>
      <c r="AF222" s="924"/>
      <c r="AG222" s="924"/>
      <c r="AH222" s="924"/>
      <c r="AI222" s="924"/>
      <c r="AJ222" s="924"/>
      <c r="AK222" s="924"/>
      <c r="AL222" s="924"/>
      <c r="AM222" s="924"/>
      <c r="AN222" s="924"/>
      <c r="AO222" s="924"/>
      <c r="AP222" s="924"/>
      <c r="AQ222" s="924"/>
      <c r="AR222" s="924"/>
      <c r="AS222" s="924"/>
      <c r="AT222" s="924"/>
      <c r="AU222" s="924"/>
      <c r="AV222" s="924"/>
      <c r="AW222" s="924"/>
      <c r="AX222" s="924"/>
      <c r="AY222" s="924"/>
      <c r="AZ222" s="377"/>
      <c r="BA222" s="1181" t="s">
        <v>36</v>
      </c>
      <c r="BB222" s="652" t="s">
        <v>15</v>
      </c>
      <c r="BC222" s="512">
        <v>424.6997300000001</v>
      </c>
      <c r="BD222" s="509">
        <v>448.59093800000016</v>
      </c>
      <c r="BE222" s="509">
        <v>647.27511399999992</v>
      </c>
      <c r="BF222" s="509">
        <v>1013.7887059999997</v>
      </c>
      <c r="BG222" s="518">
        <v>2870.4504890000007</v>
      </c>
      <c r="BH222" s="512">
        <v>307.21676000000008</v>
      </c>
      <c r="BI222" s="509">
        <v>351.69686100000007</v>
      </c>
      <c r="BJ222" s="509">
        <v>443.58618100000007</v>
      </c>
      <c r="BK222" s="509">
        <v>641.58679900000016</v>
      </c>
      <c r="BL222" s="518">
        <v>1149.4408339999991</v>
      </c>
      <c r="BM222" s="512">
        <v>311.32742600000006</v>
      </c>
      <c r="BN222" s="509">
        <v>357.74365400000016</v>
      </c>
      <c r="BO222" s="509">
        <v>418.84001800000004</v>
      </c>
      <c r="BP222" s="509">
        <v>457.5177080000002</v>
      </c>
      <c r="BQ222" s="518">
        <v>965.8487359999998</v>
      </c>
      <c r="BR222" s="512">
        <v>1636.6152799999986</v>
      </c>
      <c r="BS222" s="86" t="s">
        <v>35</v>
      </c>
      <c r="BT222" s="509">
        <v>651.4195140000005</v>
      </c>
      <c r="BU222" s="86" t="s">
        <v>35</v>
      </c>
      <c r="BV222" s="509">
        <v>887.10184699999957</v>
      </c>
      <c r="BW222" s="509">
        <v>448.94897400000019</v>
      </c>
      <c r="BX222" s="509">
        <v>725.81315800000004</v>
      </c>
      <c r="BY222" s="515">
        <v>1054.9062040000003</v>
      </c>
      <c r="BZ222" s="74" t="s">
        <v>35</v>
      </c>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8"/>
    </row>
    <row r="223" s="984" customFormat="true" ht="15" customHeight="true" x14ac:dyDescent="0.2">
      <c r="A223" s="1155"/>
      <c r="B223" s="409" t="s">
        <v>16</v>
      </c>
      <c r="C223" s="155">
        <v>15.334421220571217</v>
      </c>
      <c r="D223" s="154">
        <v>16.17069847655819</v>
      </c>
      <c r="E223" s="154">
        <v>17.803618465190659</v>
      </c>
      <c r="F223" s="154">
        <v>14.742134234321636</v>
      </c>
      <c r="G223" s="153">
        <v>15.652712227726816</v>
      </c>
      <c r="H223" s="152">
        <v>19.767893569689992</v>
      </c>
      <c r="I223" s="154">
        <v>20.047024820432959</v>
      </c>
      <c r="J223" s="154">
        <v>17.762903249676913</v>
      </c>
      <c r="K223" s="154">
        <v>16.618902921858044</v>
      </c>
      <c r="L223" s="151">
        <v>13.790001727814632</v>
      </c>
      <c r="M223" s="155">
        <v>15.906127479061</v>
      </c>
      <c r="N223" s="154">
        <v>15.35295694522063</v>
      </c>
      <c r="O223" s="154">
        <v>15.824576858161961</v>
      </c>
      <c r="P223" s="154">
        <v>18.784713622302878</v>
      </c>
      <c r="Q223" s="153">
        <v>11.627988731759341</v>
      </c>
      <c r="R223" s="152">
        <v>17.848851467988702</v>
      </c>
      <c r="S223" s="102" t="s">
        <v>35</v>
      </c>
      <c r="T223" s="154">
        <v>16.234090368522111</v>
      </c>
      <c r="U223" s="102" t="s">
        <v>35</v>
      </c>
      <c r="V223" s="154">
        <v>12.774992899252918</v>
      </c>
      <c r="W223" s="154">
        <v>15.118674600555346</v>
      </c>
      <c r="X223" s="154">
        <v>15.518603654324906</v>
      </c>
      <c r="Y223" s="154">
        <v>18.568663547935209</v>
      </c>
      <c r="Z223" s="93" t="s">
        <v>35</v>
      </c>
      <c r="AA223" s="924"/>
      <c r="AB223" s="924"/>
      <c r="AC223" s="924"/>
      <c r="AD223" s="924"/>
      <c r="AE223" s="924"/>
      <c r="AF223" s="924"/>
      <c r="AG223" s="924"/>
      <c r="AH223" s="924"/>
      <c r="AI223" s="924"/>
      <c r="AJ223" s="924"/>
      <c r="AK223" s="924"/>
      <c r="AL223" s="924"/>
      <c r="AM223" s="924"/>
      <c r="AN223" s="924"/>
      <c r="AO223" s="924"/>
      <c r="AP223" s="924"/>
      <c r="AQ223" s="924"/>
      <c r="AR223" s="924"/>
      <c r="AS223" s="924"/>
      <c r="AT223" s="924"/>
      <c r="AU223" s="924"/>
      <c r="AV223" s="924"/>
      <c r="AW223" s="924"/>
      <c r="AX223" s="924"/>
      <c r="AY223" s="924"/>
      <c r="AZ223" s="377"/>
      <c r="BA223" s="1182"/>
      <c r="BB223" s="651" t="s">
        <v>16</v>
      </c>
      <c r="BC223" s="513">
        <v>1774.0514839999992</v>
      </c>
      <c r="BD223" s="510">
        <v>1881.930881</v>
      </c>
      <c r="BE223" s="510">
        <v>2060.5562259999983</v>
      </c>
      <c r="BF223" s="510">
        <v>1707.2903690000005</v>
      </c>
      <c r="BG223" s="519">
        <v>1800.4999139999991</v>
      </c>
      <c r="BH223" s="513">
        <v>491.25821699999989</v>
      </c>
      <c r="BI223" s="510">
        <v>495.29176499999994</v>
      </c>
      <c r="BJ223" s="510">
        <v>440.16937899999976</v>
      </c>
      <c r="BK223" s="510">
        <v>412.71000600000002</v>
      </c>
      <c r="BL223" s="519">
        <v>344.281024</v>
      </c>
      <c r="BM223" s="513">
        <v>1440.1307769999989</v>
      </c>
      <c r="BN223" s="510">
        <v>1399.0797300000002</v>
      </c>
      <c r="BO223" s="510">
        <v>1440.3033269999992</v>
      </c>
      <c r="BP223" s="510">
        <v>1697.8353370000011</v>
      </c>
      <c r="BQ223" s="519">
        <v>1063.2693119999999</v>
      </c>
      <c r="BR223" s="513">
        <v>1133.1111529999985</v>
      </c>
      <c r="BS223" s="85" t="s">
        <v>35</v>
      </c>
      <c r="BT223" s="510">
        <v>1245.8471610000006</v>
      </c>
      <c r="BU223" s="85" t="s">
        <v>35</v>
      </c>
      <c r="BV223" s="510">
        <v>1563.3196559999994</v>
      </c>
      <c r="BW223" s="510">
        <v>1093.5304460000004</v>
      </c>
      <c r="BX223" s="510">
        <v>1714.4986060000003</v>
      </c>
      <c r="BY223" s="516">
        <v>2474.0218520000021</v>
      </c>
      <c r="BZ223" s="73" t="s">
        <v>35</v>
      </c>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8"/>
    </row>
    <row r="224" s="984" customFormat="true" ht="15" customHeight="true" x14ac:dyDescent="0.2">
      <c r="A224" s="1156"/>
      <c r="B224" s="410" t="s">
        <v>20</v>
      </c>
      <c r="C224" s="155">
        <v>80.994589176917998</v>
      </c>
      <c r="D224" s="154">
        <v>79.974734455675815</v>
      </c>
      <c r="E224" s="154">
        <v>76.603794918505571</v>
      </c>
      <c r="F224" s="154">
        <v>76.503989178273244</v>
      </c>
      <c r="G224" s="153">
        <v>59.392920866230192</v>
      </c>
      <c r="H224" s="152">
        <v>67.869914808169625</v>
      </c>
      <c r="I224" s="154">
        <v>65.717980374564888</v>
      </c>
      <c r="J224" s="154">
        <v>64.336309480891828</v>
      </c>
      <c r="K224" s="154">
        <v>57.545840909124735</v>
      </c>
      <c r="L224" s="151">
        <v>40.169728893642237</v>
      </c>
      <c r="M224" s="155">
        <v>80.655286383643912</v>
      </c>
      <c r="N224" s="154">
        <v>80.721303299198922</v>
      </c>
      <c r="O224" s="154">
        <v>79.573638273424066</v>
      </c>
      <c r="P224" s="154">
        <v>76.153347251669672</v>
      </c>
      <c r="Q224" s="153">
        <v>77.809420876473354</v>
      </c>
      <c r="R224" s="152">
        <v>56.371062469297563</v>
      </c>
      <c r="S224" s="102" t="s">
        <v>35</v>
      </c>
      <c r="T224" s="154">
        <v>75.277546380237126</v>
      </c>
      <c r="U224" s="102" t="s">
        <v>35</v>
      </c>
      <c r="V224" s="154">
        <v>79.975869182699199</v>
      </c>
      <c r="W224" s="154">
        <v>78.674352859277121</v>
      </c>
      <c r="X224" s="154">
        <v>77.911774949263162</v>
      </c>
      <c r="Y224" s="154">
        <v>73.513783759120898</v>
      </c>
      <c r="Z224" s="93" t="s">
        <v>35</v>
      </c>
      <c r="AA224" s="924"/>
      <c r="AB224" s="924"/>
      <c r="AC224" s="924"/>
      <c r="AD224" s="924"/>
      <c r="AE224" s="924"/>
      <c r="AF224" s="924"/>
      <c r="AG224" s="924"/>
      <c r="AH224" s="924"/>
      <c r="AI224" s="924"/>
      <c r="AJ224" s="924"/>
      <c r="AK224" s="924"/>
      <c r="AL224" s="924"/>
      <c r="AM224" s="924"/>
      <c r="AN224" s="924"/>
      <c r="AO224" s="924"/>
      <c r="AP224" s="924"/>
      <c r="AQ224" s="924"/>
      <c r="AR224" s="924"/>
      <c r="AS224" s="924"/>
      <c r="AT224" s="924"/>
      <c r="AU224" s="924"/>
      <c r="AV224" s="924"/>
      <c r="AW224" s="924"/>
      <c r="AX224" s="924"/>
      <c r="AY224" s="924"/>
      <c r="AZ224" s="377"/>
      <c r="BA224" s="1182"/>
      <c r="BB224" s="651" t="s">
        <v>20</v>
      </c>
      <c r="BC224" s="513">
        <v>9370.3289519999998</v>
      </c>
      <c r="BD224" s="510">
        <v>9307.3853729999973</v>
      </c>
      <c r="BE224" s="510">
        <v>8865.9744569999857</v>
      </c>
      <c r="BF224" s="510">
        <v>8859.9467239999976</v>
      </c>
      <c r="BG224" s="519">
        <v>6831.8478839999889</v>
      </c>
      <c r="BH224" s="513">
        <v>1686.656862</v>
      </c>
      <c r="BI224" s="510">
        <v>1623.6611059999984</v>
      </c>
      <c r="BJ224" s="510">
        <v>1594.2705419999986</v>
      </c>
      <c r="BK224" s="510">
        <v>1429.0801539999984</v>
      </c>
      <c r="BL224" s="519">
        <v>1002.8769880000002</v>
      </c>
      <c r="BM224" s="513">
        <v>7302.4788969999863</v>
      </c>
      <c r="BN224" s="510">
        <v>7355.9471070000063</v>
      </c>
      <c r="BO224" s="510">
        <v>7242.5428479999955</v>
      </c>
      <c r="BP224" s="510">
        <v>6883.0351419999934</v>
      </c>
      <c r="BQ224" s="519">
        <v>7114.9337439999954</v>
      </c>
      <c r="BR224" s="513">
        <v>3578.6436849999973</v>
      </c>
      <c r="BS224" s="85" t="s">
        <v>35</v>
      </c>
      <c r="BT224" s="510">
        <v>5776.9986069999968</v>
      </c>
      <c r="BU224" s="85" t="s">
        <v>35</v>
      </c>
      <c r="BV224" s="510">
        <v>9786.9211580000083</v>
      </c>
      <c r="BW224" s="510">
        <v>5690.498832999986</v>
      </c>
      <c r="BX224" s="510">
        <v>8607.7093349999886</v>
      </c>
      <c r="BY224" s="516">
        <v>9794.7117719999842</v>
      </c>
      <c r="BZ224" s="73" t="s">
        <v>35</v>
      </c>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8"/>
    </row>
    <row r="225" s="984" customFormat="true" ht="15" customHeight="true" x14ac:dyDescent="0.2">
      <c r="A225" s="1154" t="s">
        <v>426</v>
      </c>
      <c r="B225" s="408" t="s">
        <v>427</v>
      </c>
      <c r="C225" s="155">
        <v>18.818462845934604</v>
      </c>
      <c r="D225" s="154">
        <v>19.947233985652986</v>
      </c>
      <c r="E225" s="154">
        <v>23.173054399678911</v>
      </c>
      <c r="F225" s="154">
        <v>23.291036268229927</v>
      </c>
      <c r="G225" s="153">
        <v>39.977954812424159</v>
      </c>
      <c r="H225" s="152">
        <v>31.514356339148147</v>
      </c>
      <c r="I225" s="154">
        <v>33.434332215092951</v>
      </c>
      <c r="J225" s="154">
        <v>34.852759428955579</v>
      </c>
      <c r="K225" s="154">
        <v>41.673997272017331</v>
      </c>
      <c r="L225" s="151">
        <v>58.919289870189893</v>
      </c>
      <c r="M225" s="155">
        <v>19.135810447217072</v>
      </c>
      <c r="N225" s="154">
        <v>19.204054981228786</v>
      </c>
      <c r="O225" s="154">
        <v>20.320582451214637</v>
      </c>
      <c r="P225" s="154">
        <v>23.565895549088928</v>
      </c>
      <c r="Q225" s="153">
        <v>22.162504752713712</v>
      </c>
      <c r="R225" s="152">
        <v>42.432853847733384</v>
      </c>
      <c r="S225" s="102" t="s">
        <v>35</v>
      </c>
      <c r="T225" s="154">
        <v>24.625827836540317</v>
      </c>
      <c r="U225" s="102" t="s">
        <v>35</v>
      </c>
      <c r="V225" s="154">
        <v>19.998918378470396</v>
      </c>
      <c r="W225" s="154">
        <v>21.165288678491745</v>
      </c>
      <c r="X225" s="154">
        <v>22.005806590619166</v>
      </c>
      <c r="Y225" s="154">
        <v>26.02872348713089</v>
      </c>
      <c r="Z225" s="93" t="s">
        <v>35</v>
      </c>
      <c r="AA225" s="924"/>
      <c r="AB225" s="924"/>
      <c r="AC225" s="924"/>
      <c r="AD225" s="924"/>
      <c r="AE225" s="924"/>
      <c r="AF225" s="924"/>
      <c r="AG225" s="924"/>
      <c r="AH225" s="924"/>
      <c r="AI225" s="924"/>
      <c r="AJ225" s="924"/>
      <c r="AK225" s="924"/>
      <c r="AL225" s="924"/>
      <c r="AM225" s="924"/>
      <c r="AN225" s="924"/>
      <c r="AO225" s="924"/>
      <c r="AP225" s="924"/>
      <c r="AQ225" s="924"/>
      <c r="AR225" s="924"/>
      <c r="AS225" s="924"/>
      <c r="AT225" s="924"/>
      <c r="AU225" s="924"/>
      <c r="AV225" s="924"/>
      <c r="AW225" s="924"/>
      <c r="AX225" s="924"/>
      <c r="AY225" s="924"/>
      <c r="AZ225" s="377"/>
      <c r="BA225" s="1182" t="s">
        <v>70</v>
      </c>
      <c r="BB225" s="651" t="s">
        <v>71</v>
      </c>
      <c r="BC225" s="89" t="s">
        <v>35</v>
      </c>
      <c r="BD225" s="85" t="s">
        <v>35</v>
      </c>
      <c r="BE225" s="85" t="s">
        <v>35</v>
      </c>
      <c r="BF225" s="85" t="s">
        <v>35</v>
      </c>
      <c r="BG225" s="80" t="s">
        <v>35</v>
      </c>
      <c r="BH225" s="89" t="s">
        <v>35</v>
      </c>
      <c r="BI225" s="85" t="s">
        <v>35</v>
      </c>
      <c r="BJ225" s="85" t="s">
        <v>35</v>
      </c>
      <c r="BK225" s="85" t="s">
        <v>35</v>
      </c>
      <c r="BL225" s="80" t="s">
        <v>35</v>
      </c>
      <c r="BM225" s="89" t="s">
        <v>35</v>
      </c>
      <c r="BN225" s="85" t="s">
        <v>35</v>
      </c>
      <c r="BO225" s="85" t="s">
        <v>35</v>
      </c>
      <c r="BP225" s="85" t="s">
        <v>35</v>
      </c>
      <c r="BQ225" s="80" t="s">
        <v>35</v>
      </c>
      <c r="BR225" s="89" t="s">
        <v>35</v>
      </c>
      <c r="BS225" s="85" t="s">
        <v>35</v>
      </c>
      <c r="BT225" s="85" t="s">
        <v>35</v>
      </c>
      <c r="BU225" s="85" t="s">
        <v>35</v>
      </c>
      <c r="BV225" s="85" t="s">
        <v>35</v>
      </c>
      <c r="BW225" s="85" t="s">
        <v>35</v>
      </c>
      <c r="BX225" s="85" t="s">
        <v>35</v>
      </c>
      <c r="BY225" s="73" t="s">
        <v>35</v>
      </c>
      <c r="BZ225" s="73" t="s">
        <v>35</v>
      </c>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row>
    <row r="226" s="984" customFormat="true" ht="15" customHeight="true" x14ac:dyDescent="0.2">
      <c r="A226" s="1155"/>
      <c r="B226" s="409" t="s">
        <v>428</v>
      </c>
      <c r="C226" s="155">
        <v>75.123713777411254</v>
      </c>
      <c r="D226" s="154">
        <v>75.307597338415462</v>
      </c>
      <c r="E226" s="154">
        <v>70.893954335730726</v>
      </c>
      <c r="F226" s="154">
        <v>69.941872927537545</v>
      </c>
      <c r="G226" s="153">
        <v>53.415596627320959</v>
      </c>
      <c r="H226" s="152">
        <v>61.450707555821872</v>
      </c>
      <c r="I226" s="154">
        <v>58.48964023146732</v>
      </c>
      <c r="J226" s="154">
        <v>57.314387742534315</v>
      </c>
      <c r="K226" s="154">
        <v>51.987354343547551</v>
      </c>
      <c r="L226" s="151">
        <v>33.734187869031736</v>
      </c>
      <c r="M226" s="155">
        <v>74.368483554836232</v>
      </c>
      <c r="N226" s="154">
        <v>75.850498895020735</v>
      </c>
      <c r="O226" s="154">
        <v>74.72402423530778</v>
      </c>
      <c r="P226" s="154">
        <v>70.072479275728767</v>
      </c>
      <c r="Q226" s="153">
        <v>72.291869973859562</v>
      </c>
      <c r="R226" s="152">
        <v>47.899210299294936</v>
      </c>
      <c r="S226" s="102" t="s">
        <v>35</v>
      </c>
      <c r="T226" s="154">
        <v>69.703310776614913</v>
      </c>
      <c r="U226" s="102" t="s">
        <v>35</v>
      </c>
      <c r="V226" s="154">
        <v>73.929379668365442</v>
      </c>
      <c r="W226" s="154">
        <v>74.140864201976783</v>
      </c>
      <c r="X226" s="154">
        <v>73.309576267148486</v>
      </c>
      <c r="Y226" s="154">
        <v>67.742581037877571</v>
      </c>
      <c r="Z226" s="93" t="s">
        <v>35</v>
      </c>
      <c r="AA226" s="924"/>
      <c r="AB226" s="924"/>
      <c r="AC226" s="924"/>
      <c r="AD226" s="924"/>
      <c r="AE226" s="924"/>
      <c r="AF226" s="924"/>
      <c r="AG226" s="924"/>
      <c r="AH226" s="924"/>
      <c r="AI226" s="924"/>
      <c r="AJ226" s="924"/>
      <c r="AK226" s="924"/>
      <c r="AL226" s="924"/>
      <c r="AM226" s="924"/>
      <c r="AN226" s="924"/>
      <c r="AO226" s="924"/>
      <c r="AP226" s="924"/>
      <c r="AQ226" s="924"/>
      <c r="AR226" s="924"/>
      <c r="AS226" s="924"/>
      <c r="AT226" s="924"/>
      <c r="AU226" s="924"/>
      <c r="AV226" s="924"/>
      <c r="AW226" s="924"/>
      <c r="AX226" s="924"/>
      <c r="AY226" s="924"/>
      <c r="AZ226" s="377"/>
      <c r="BA226" s="1182"/>
      <c r="BB226" s="651" t="s">
        <v>72</v>
      </c>
      <c r="BC226" s="89" t="s">
        <v>35</v>
      </c>
      <c r="BD226" s="85" t="s">
        <v>35</v>
      </c>
      <c r="BE226" s="85" t="s">
        <v>35</v>
      </c>
      <c r="BF226" s="85" t="s">
        <v>35</v>
      </c>
      <c r="BG226" s="80" t="s">
        <v>35</v>
      </c>
      <c r="BH226" s="89" t="s">
        <v>35</v>
      </c>
      <c r="BI226" s="85" t="s">
        <v>35</v>
      </c>
      <c r="BJ226" s="85" t="s">
        <v>35</v>
      </c>
      <c r="BK226" s="85" t="s">
        <v>35</v>
      </c>
      <c r="BL226" s="80" t="s">
        <v>35</v>
      </c>
      <c r="BM226" s="89" t="s">
        <v>35</v>
      </c>
      <c r="BN226" s="85" t="s">
        <v>35</v>
      </c>
      <c r="BO226" s="85" t="s">
        <v>35</v>
      </c>
      <c r="BP226" s="85" t="s">
        <v>35</v>
      </c>
      <c r="BQ226" s="80" t="s">
        <v>35</v>
      </c>
      <c r="BR226" s="89" t="s">
        <v>35</v>
      </c>
      <c r="BS226" s="85" t="s">
        <v>35</v>
      </c>
      <c r="BT226" s="85" t="s">
        <v>35</v>
      </c>
      <c r="BU226" s="85" t="s">
        <v>35</v>
      </c>
      <c r="BV226" s="85" t="s">
        <v>35</v>
      </c>
      <c r="BW226" s="85" t="s">
        <v>35</v>
      </c>
      <c r="BX226" s="85" t="s">
        <v>35</v>
      </c>
      <c r="BY226" s="73" t="s">
        <v>35</v>
      </c>
      <c r="BZ226" s="73" t="s">
        <v>35</v>
      </c>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row>
    <row r="227" s="984" customFormat="true" ht="15" customHeight="true" x14ac:dyDescent="0.2">
      <c r="A227" s="1155"/>
      <c r="B227" s="409" t="s">
        <v>429</v>
      </c>
      <c r="C227" s="155">
        <v>0.98365659594361277</v>
      </c>
      <c r="D227" s="154">
        <v>0.38966553776011204</v>
      </c>
      <c r="E227" s="154">
        <v>0.95379007423687967</v>
      </c>
      <c r="F227" s="154">
        <v>0.85350475142411331</v>
      </c>
      <c r="G227" s="153">
        <v>1.5492971540087181</v>
      </c>
      <c r="H227" s="152">
        <v>1.9163623407968546</v>
      </c>
      <c r="I227" s="154">
        <v>2.4726880726515028</v>
      </c>
      <c r="J227" s="154">
        <v>2.2738283064624394</v>
      </c>
      <c r="K227" s="154">
        <v>1.8376569824123834</v>
      </c>
      <c r="L227" s="151">
        <v>1.5226092399755711</v>
      </c>
      <c r="M227" s="155">
        <v>1.079897967381664</v>
      </c>
      <c r="N227" s="154">
        <v>0.38717202065477685</v>
      </c>
      <c r="O227" s="154">
        <v>0.51785666374301365</v>
      </c>
      <c r="P227" s="154">
        <v>1.1532332316273981</v>
      </c>
      <c r="Q227" s="153">
        <v>0.12651481809662551</v>
      </c>
      <c r="R227" s="152">
        <v>2.7414916582082904</v>
      </c>
      <c r="S227" s="102" t="s">
        <v>35</v>
      </c>
      <c r="T227" s="154">
        <v>0.39084220647534057</v>
      </c>
      <c r="U227" s="102" t="s">
        <v>35</v>
      </c>
      <c r="V227" s="154">
        <v>0.1259102782559515</v>
      </c>
      <c r="W227" s="154">
        <v>0.75195121242040419</v>
      </c>
      <c r="X227" s="154">
        <v>0.35324724909317462</v>
      </c>
      <c r="Y227" s="154">
        <v>1.7272861838318658</v>
      </c>
      <c r="Z227" s="93" t="s">
        <v>35</v>
      </c>
      <c r="AA227" s="924"/>
      <c r="AB227" s="924"/>
      <c r="AC227" s="924"/>
      <c r="AD227" s="924"/>
      <c r="AE227" s="924"/>
      <c r="AF227" s="924"/>
      <c r="AG227" s="924"/>
      <c r="AH227" s="924"/>
      <c r="AI227" s="924"/>
      <c r="AJ227" s="924"/>
      <c r="AK227" s="924"/>
      <c r="AL227" s="924"/>
      <c r="AM227" s="924"/>
      <c r="AN227" s="924"/>
      <c r="AO227" s="924"/>
      <c r="AP227" s="924"/>
      <c r="AQ227" s="924"/>
      <c r="AR227" s="924"/>
      <c r="AS227" s="924"/>
      <c r="AT227" s="924"/>
      <c r="AU227" s="924"/>
      <c r="AV227" s="924"/>
      <c r="AW227" s="924"/>
      <c r="AX227" s="924"/>
      <c r="AY227" s="924"/>
      <c r="AZ227" s="377"/>
      <c r="BA227" s="1182" t="s">
        <v>95</v>
      </c>
      <c r="BB227" s="651" t="s">
        <v>61</v>
      </c>
      <c r="BC227" s="89" t="s">
        <v>35</v>
      </c>
      <c r="BD227" s="85" t="s">
        <v>35</v>
      </c>
      <c r="BE227" s="85" t="s">
        <v>35</v>
      </c>
      <c r="BF227" s="85" t="s">
        <v>35</v>
      </c>
      <c r="BG227" s="80" t="s">
        <v>35</v>
      </c>
      <c r="BH227" s="89" t="s">
        <v>35</v>
      </c>
      <c r="BI227" s="85" t="s">
        <v>35</v>
      </c>
      <c r="BJ227" s="85" t="s">
        <v>35</v>
      </c>
      <c r="BK227" s="85" t="s">
        <v>35</v>
      </c>
      <c r="BL227" s="80" t="s">
        <v>35</v>
      </c>
      <c r="BM227" s="89" t="s">
        <v>35</v>
      </c>
      <c r="BN227" s="85" t="s">
        <v>35</v>
      </c>
      <c r="BO227" s="85" t="s">
        <v>35</v>
      </c>
      <c r="BP227" s="85" t="s">
        <v>35</v>
      </c>
      <c r="BQ227" s="80" t="s">
        <v>35</v>
      </c>
      <c r="BR227" s="89" t="s">
        <v>35</v>
      </c>
      <c r="BS227" s="85" t="s">
        <v>35</v>
      </c>
      <c r="BT227" s="85" t="s">
        <v>35</v>
      </c>
      <c r="BU227" s="85" t="s">
        <v>35</v>
      </c>
      <c r="BV227" s="85" t="s">
        <v>35</v>
      </c>
      <c r="BW227" s="85" t="s">
        <v>35</v>
      </c>
      <c r="BX227" s="85" t="s">
        <v>35</v>
      </c>
      <c r="BY227" s="73" t="s">
        <v>35</v>
      </c>
      <c r="BZ227" s="73" t="s">
        <v>35</v>
      </c>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row>
    <row r="228" s="984" customFormat="true" ht="15" customHeight="true" x14ac:dyDescent="0.2">
      <c r="A228" s="1155"/>
      <c r="B228" s="409" t="s">
        <v>430</v>
      </c>
      <c r="C228" s="155">
        <v>5.0741667807105548</v>
      </c>
      <c r="D228" s="154">
        <v>4.3555031381714109</v>
      </c>
      <c r="E228" s="154">
        <v>4.9792011903533879</v>
      </c>
      <c r="F228" s="154">
        <v>5.8947105731710954</v>
      </c>
      <c r="G228" s="153">
        <v>5.0571514062460636</v>
      </c>
      <c r="H228" s="152">
        <v>5.1185737642330791</v>
      </c>
      <c r="I228" s="154">
        <v>5.6033394807882644</v>
      </c>
      <c r="J228" s="154">
        <v>5.5590245220477108</v>
      </c>
      <c r="K228" s="154">
        <v>4.5009914020227466</v>
      </c>
      <c r="L228" s="151">
        <v>5.8239130208027508</v>
      </c>
      <c r="M228" s="155">
        <v>5.4158080305649383</v>
      </c>
      <c r="N228" s="154">
        <v>4.558274103095826</v>
      </c>
      <c r="O228" s="154">
        <v>4.4375366497345734</v>
      </c>
      <c r="P228" s="154">
        <v>5.1842809071861096</v>
      </c>
      <c r="Q228" s="153">
        <v>5.4191104553298501</v>
      </c>
      <c r="R228" s="152">
        <v>6.9264441947634658</v>
      </c>
      <c r="S228" s="102" t="s">
        <v>35</v>
      </c>
      <c r="T228" s="154">
        <v>5.2800191803692016</v>
      </c>
      <c r="U228" s="102" t="s">
        <v>35</v>
      </c>
      <c r="V228" s="154">
        <v>5.9457916749081923</v>
      </c>
      <c r="W228" s="154">
        <v>3.9418959071111543</v>
      </c>
      <c r="X228" s="154">
        <v>4.3114841271155839</v>
      </c>
      <c r="Y228" s="154">
        <v>4.501409291159967</v>
      </c>
      <c r="Z228" s="93" t="s">
        <v>35</v>
      </c>
      <c r="AA228" s="924"/>
      <c r="AB228" s="924"/>
      <c r="AC228" s="924"/>
      <c r="AD228" s="924"/>
      <c r="AE228" s="924"/>
      <c r="AF228" s="924"/>
      <c r="AG228" s="924"/>
      <c r="AH228" s="924"/>
      <c r="AI228" s="924"/>
      <c r="AJ228" s="924"/>
      <c r="AK228" s="924"/>
      <c r="AL228" s="924"/>
      <c r="AM228" s="924"/>
      <c r="AN228" s="924"/>
      <c r="AO228" s="924"/>
      <c r="AP228" s="924"/>
      <c r="AQ228" s="924"/>
      <c r="AR228" s="924"/>
      <c r="AS228" s="924"/>
      <c r="AT228" s="924"/>
      <c r="AU228" s="924"/>
      <c r="AV228" s="924"/>
      <c r="AW228" s="924"/>
      <c r="AX228" s="924"/>
      <c r="AY228" s="924"/>
      <c r="AZ228" s="377"/>
      <c r="BA228" s="1182"/>
      <c r="BB228" s="651" t="s">
        <v>92</v>
      </c>
      <c r="BC228" s="89" t="s">
        <v>35</v>
      </c>
      <c r="BD228" s="85" t="s">
        <v>35</v>
      </c>
      <c r="BE228" s="85" t="s">
        <v>35</v>
      </c>
      <c r="BF228" s="85" t="s">
        <v>35</v>
      </c>
      <c r="BG228" s="80" t="s">
        <v>35</v>
      </c>
      <c r="BH228" s="89" t="s">
        <v>35</v>
      </c>
      <c r="BI228" s="85" t="s">
        <v>35</v>
      </c>
      <c r="BJ228" s="85" t="s">
        <v>35</v>
      </c>
      <c r="BK228" s="85" t="s">
        <v>35</v>
      </c>
      <c r="BL228" s="80" t="s">
        <v>35</v>
      </c>
      <c r="BM228" s="89" t="s">
        <v>35</v>
      </c>
      <c r="BN228" s="85" t="s">
        <v>35</v>
      </c>
      <c r="BO228" s="85" t="s">
        <v>35</v>
      </c>
      <c r="BP228" s="85" t="s">
        <v>35</v>
      </c>
      <c r="BQ228" s="80" t="s">
        <v>35</v>
      </c>
      <c r="BR228" s="89" t="s">
        <v>35</v>
      </c>
      <c r="BS228" s="85" t="s">
        <v>35</v>
      </c>
      <c r="BT228" s="85" t="s">
        <v>35</v>
      </c>
      <c r="BU228" s="85" t="s">
        <v>35</v>
      </c>
      <c r="BV228" s="85" t="s">
        <v>35</v>
      </c>
      <c r="BW228" s="85" t="s">
        <v>35</v>
      </c>
      <c r="BX228" s="85" t="s">
        <v>35</v>
      </c>
      <c r="BY228" s="73" t="s">
        <v>35</v>
      </c>
      <c r="BZ228" s="73" t="s">
        <v>35</v>
      </c>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row>
    <row r="229" s="984" customFormat="true" ht="15" customHeight="true" x14ac:dyDescent="0.2">
      <c r="A229" s="1155"/>
      <c r="B229" s="409" t="s">
        <v>675</v>
      </c>
      <c r="C229" s="155">
        <v>0</v>
      </c>
      <c r="D229" s="154">
        <v>0</v>
      </c>
      <c r="E229" s="154">
        <v>0</v>
      </c>
      <c r="F229" s="154">
        <v>1.8875479637112658E-2</v>
      </c>
      <c r="G229" s="153">
        <v>0</v>
      </c>
      <c r="H229" s="152">
        <v>0</v>
      </c>
      <c r="I229" s="154">
        <v>0</v>
      </c>
      <c r="J229" s="154">
        <v>0</v>
      </c>
      <c r="K229" s="154">
        <v>0</v>
      </c>
      <c r="L229" s="151">
        <v>0</v>
      </c>
      <c r="M229" s="155">
        <v>0</v>
      </c>
      <c r="N229" s="154">
        <v>0</v>
      </c>
      <c r="O229" s="154">
        <v>0</v>
      </c>
      <c r="P229" s="154">
        <v>2.4111036368799389E-2</v>
      </c>
      <c r="Q229" s="153">
        <v>0</v>
      </c>
      <c r="R229" s="152">
        <v>0</v>
      </c>
      <c r="S229" s="102" t="s">
        <v>35</v>
      </c>
      <c r="T229" s="154">
        <v>0</v>
      </c>
      <c r="U229" s="102" t="s">
        <v>35</v>
      </c>
      <c r="V229" s="154">
        <v>0</v>
      </c>
      <c r="W229" s="154">
        <v>0</v>
      </c>
      <c r="X229" s="154">
        <v>1.9885766023505728E-2</v>
      </c>
      <c r="Y229" s="154">
        <v>0</v>
      </c>
      <c r="Z229" s="93" t="s">
        <v>35</v>
      </c>
      <c r="AA229" s="924"/>
      <c r="AB229" s="924"/>
      <c r="AC229" s="924"/>
      <c r="AD229" s="924"/>
      <c r="AE229" s="924"/>
      <c r="AF229" s="924"/>
      <c r="AG229" s="924"/>
      <c r="AH229" s="924"/>
      <c r="AI229" s="924"/>
      <c r="AJ229" s="924"/>
      <c r="AK229" s="924"/>
      <c r="AL229" s="924"/>
      <c r="AM229" s="924"/>
      <c r="AN229" s="924"/>
      <c r="AO229" s="924"/>
      <c r="AP229" s="924"/>
      <c r="AQ229" s="924"/>
      <c r="AR229" s="924"/>
      <c r="AS229" s="924"/>
      <c r="AT229" s="924"/>
      <c r="AU229" s="924"/>
      <c r="AV229" s="924"/>
      <c r="AW229" s="924"/>
      <c r="AX229" s="924"/>
      <c r="AY229" s="924"/>
      <c r="AZ229" s="377"/>
      <c r="BA229" s="1182"/>
      <c r="BB229" s="651" t="s">
        <v>93</v>
      </c>
      <c r="BC229" s="89" t="s">
        <v>35</v>
      </c>
      <c r="BD229" s="85" t="s">
        <v>35</v>
      </c>
      <c r="BE229" s="85" t="s">
        <v>35</v>
      </c>
      <c r="BF229" s="85" t="s">
        <v>35</v>
      </c>
      <c r="BG229" s="80" t="s">
        <v>35</v>
      </c>
      <c r="BH229" s="89" t="s">
        <v>35</v>
      </c>
      <c r="BI229" s="85" t="s">
        <v>35</v>
      </c>
      <c r="BJ229" s="85" t="s">
        <v>35</v>
      </c>
      <c r="BK229" s="85" t="s">
        <v>35</v>
      </c>
      <c r="BL229" s="80" t="s">
        <v>35</v>
      </c>
      <c r="BM229" s="89" t="s">
        <v>35</v>
      </c>
      <c r="BN229" s="85" t="s">
        <v>35</v>
      </c>
      <c r="BO229" s="85" t="s">
        <v>35</v>
      </c>
      <c r="BP229" s="85" t="s">
        <v>35</v>
      </c>
      <c r="BQ229" s="80" t="s">
        <v>35</v>
      </c>
      <c r="BR229" s="89" t="s">
        <v>35</v>
      </c>
      <c r="BS229" s="85" t="s">
        <v>35</v>
      </c>
      <c r="BT229" s="85" t="s">
        <v>35</v>
      </c>
      <c r="BU229" s="85" t="s">
        <v>35</v>
      </c>
      <c r="BV229" s="85" t="s">
        <v>35</v>
      </c>
      <c r="BW229" s="85" t="s">
        <v>35</v>
      </c>
      <c r="BX229" s="85" t="s">
        <v>35</v>
      </c>
      <c r="BY229" s="73" t="s">
        <v>35</v>
      </c>
      <c r="BZ229" s="73" t="s">
        <v>35</v>
      </c>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row>
    <row r="230" s="984" customFormat="true" ht="15" customHeight="true" x14ac:dyDescent="0.2">
      <c r="A230" s="200"/>
      <c r="B230" s="169"/>
      <c r="C230" s="136"/>
      <c r="D230" s="143"/>
      <c r="E230" s="143"/>
      <c r="F230" s="143"/>
      <c r="G230" s="142"/>
      <c r="H230" s="135"/>
      <c r="I230" s="143"/>
      <c r="J230" s="143"/>
      <c r="K230" s="143"/>
      <c r="L230" s="134"/>
      <c r="M230" s="136"/>
      <c r="N230" s="143"/>
      <c r="O230" s="143"/>
      <c r="P230" s="143"/>
      <c r="Q230" s="142"/>
      <c r="R230" s="135"/>
      <c r="S230" s="143"/>
      <c r="T230" s="143"/>
      <c r="U230" s="143"/>
      <c r="V230" s="143"/>
      <c r="W230" s="143"/>
      <c r="X230" s="143"/>
      <c r="Y230" s="143"/>
      <c r="Z230" s="134"/>
      <c r="AA230" s="924"/>
      <c r="AB230" s="924"/>
      <c r="AC230" s="924"/>
      <c r="AD230" s="924"/>
      <c r="AE230" s="924"/>
      <c r="AF230" s="924"/>
      <c r="AG230" s="924"/>
      <c r="AH230" s="924"/>
      <c r="AI230" s="924"/>
      <c r="AJ230" s="924"/>
      <c r="AK230" s="924"/>
      <c r="AL230" s="924"/>
      <c r="AM230" s="924"/>
      <c r="AN230" s="924"/>
      <c r="AO230" s="924"/>
      <c r="AP230" s="924"/>
      <c r="AQ230" s="924"/>
      <c r="AR230" s="924"/>
      <c r="AS230" s="924"/>
      <c r="AT230" s="924"/>
      <c r="AU230" s="924"/>
      <c r="AV230" s="924"/>
      <c r="AW230" s="924"/>
      <c r="AX230" s="924"/>
      <c r="AY230" s="924"/>
      <c r="AZ230" s="377"/>
      <c r="BA230" s="1182"/>
      <c r="BB230" s="651" t="s">
        <v>94</v>
      </c>
      <c r="BC230" s="89" t="s">
        <v>35</v>
      </c>
      <c r="BD230" s="85" t="s">
        <v>35</v>
      </c>
      <c r="BE230" s="85" t="s">
        <v>35</v>
      </c>
      <c r="BF230" s="85" t="s">
        <v>35</v>
      </c>
      <c r="BG230" s="80" t="s">
        <v>35</v>
      </c>
      <c r="BH230" s="89" t="s">
        <v>35</v>
      </c>
      <c r="BI230" s="85" t="s">
        <v>35</v>
      </c>
      <c r="BJ230" s="85" t="s">
        <v>35</v>
      </c>
      <c r="BK230" s="85" t="s">
        <v>35</v>
      </c>
      <c r="BL230" s="80" t="s">
        <v>35</v>
      </c>
      <c r="BM230" s="89" t="s">
        <v>35</v>
      </c>
      <c r="BN230" s="85" t="s">
        <v>35</v>
      </c>
      <c r="BO230" s="85" t="s">
        <v>35</v>
      </c>
      <c r="BP230" s="85" t="s">
        <v>35</v>
      </c>
      <c r="BQ230" s="80" t="s">
        <v>35</v>
      </c>
      <c r="BR230" s="89" t="s">
        <v>35</v>
      </c>
      <c r="BS230" s="85" t="s">
        <v>35</v>
      </c>
      <c r="BT230" s="85" t="s">
        <v>35</v>
      </c>
      <c r="BU230" s="85" t="s">
        <v>35</v>
      </c>
      <c r="BV230" s="85" t="s">
        <v>35</v>
      </c>
      <c r="BW230" s="85" t="s">
        <v>35</v>
      </c>
      <c r="BX230" s="85" t="s">
        <v>35</v>
      </c>
      <c r="BY230" s="73" t="s">
        <v>35</v>
      </c>
      <c r="BZ230" s="73" t="s">
        <v>35</v>
      </c>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row>
    <row r="231" s="984" customFormat="true" ht="15" customHeight="true" x14ac:dyDescent="0.2">
      <c r="A231" s="176"/>
      <c r="B231" s="170"/>
      <c r="C231" s="188"/>
      <c r="D231" s="187"/>
      <c r="E231" s="187"/>
      <c r="F231" s="187"/>
      <c r="G231" s="177"/>
      <c r="H231" s="180"/>
      <c r="I231" s="187"/>
      <c r="J231" s="187"/>
      <c r="K231" s="187"/>
      <c r="L231" s="183"/>
      <c r="M231" s="188"/>
      <c r="N231" s="187"/>
      <c r="O231" s="187"/>
      <c r="P231" s="187"/>
      <c r="Q231" s="177"/>
      <c r="R231" s="180"/>
      <c r="S231" s="187"/>
      <c r="T231" s="187"/>
      <c r="U231" s="187"/>
      <c r="V231" s="187"/>
      <c r="W231" s="187"/>
      <c r="X231" s="187"/>
      <c r="Y231" s="187"/>
      <c r="Z231" s="183"/>
      <c r="AA231" s="924"/>
      <c r="AB231" s="924"/>
      <c r="AC231" s="924"/>
      <c r="AD231" s="924"/>
      <c r="AE231" s="924"/>
      <c r="AF231" s="924"/>
      <c r="AG231" s="924"/>
      <c r="AH231" s="924"/>
      <c r="AI231" s="924"/>
      <c r="AJ231" s="924"/>
      <c r="AK231" s="924"/>
      <c r="AL231" s="924"/>
      <c r="AM231" s="924"/>
      <c r="AN231" s="924"/>
      <c r="AO231" s="924"/>
      <c r="AP231" s="924"/>
      <c r="AQ231" s="924"/>
      <c r="AR231" s="924"/>
      <c r="AS231" s="924"/>
      <c r="AT231" s="924"/>
      <c r="AU231" s="924"/>
      <c r="AV231" s="924"/>
      <c r="AW231" s="924"/>
      <c r="AX231" s="924"/>
      <c r="AY231" s="924"/>
      <c r="AZ231" s="377"/>
      <c r="BA231" s="1182" t="s">
        <v>426</v>
      </c>
      <c r="BB231" s="651" t="s">
        <v>427</v>
      </c>
      <c r="BC231" s="480">
        <v>2198.7512140000008</v>
      </c>
      <c r="BD231" s="465">
        <v>2330.5218189999996</v>
      </c>
      <c r="BE231" s="465">
        <v>2707.831339999997</v>
      </c>
      <c r="BF231" s="465">
        <v>2721.0790750000001</v>
      </c>
      <c r="BG231" s="484">
        <v>4670.9504029999971</v>
      </c>
      <c r="BH231" s="480">
        <v>798.47497700000019</v>
      </c>
      <c r="BI231" s="465">
        <v>846.98862599999984</v>
      </c>
      <c r="BJ231" s="465">
        <v>883.75556000000006</v>
      </c>
      <c r="BK231" s="465">
        <v>1054.2968049999995</v>
      </c>
      <c r="BL231" s="484">
        <v>1493.7218579999985</v>
      </c>
      <c r="BM231" s="480">
        <v>1751.4582029999995</v>
      </c>
      <c r="BN231" s="465">
        <v>1756.8233840000005</v>
      </c>
      <c r="BO231" s="465">
        <v>1859.143344999999</v>
      </c>
      <c r="BP231" s="465">
        <v>2155.3530449999994</v>
      </c>
      <c r="BQ231" s="484">
        <v>2029.1180479999994</v>
      </c>
      <c r="BR231" s="480">
        <v>2769.7264330000025</v>
      </c>
      <c r="BS231" s="85" t="s">
        <v>35</v>
      </c>
      <c r="BT231" s="465">
        <v>1897.2666749999999</v>
      </c>
      <c r="BU231" s="85" t="s">
        <v>35</v>
      </c>
      <c r="BV231" s="465">
        <v>2450.421503</v>
      </c>
      <c r="BW231" s="465">
        <v>1542.4794200000008</v>
      </c>
      <c r="BX231" s="465">
        <v>2440.3117639999973</v>
      </c>
      <c r="BY231" s="466">
        <v>3528.928056000002</v>
      </c>
      <c r="BZ231" s="73" t="s">
        <v>35</v>
      </c>
      <c r="CA231" s="27"/>
      <c r="CB231" s="27"/>
      <c r="CC231" s="27"/>
      <c r="CD231" s="27"/>
      <c r="CE231" s="27"/>
      <c r="CF231" s="27"/>
      <c r="CG231" s="27"/>
      <c r="CH231" s="27"/>
      <c r="CI231" s="27"/>
      <c r="CJ231" s="27"/>
      <c r="CK231" s="27"/>
      <c r="CL231" s="27"/>
      <c r="CM231" s="27"/>
      <c r="CN231" s="27"/>
      <c r="CO231" s="27"/>
      <c r="CP231" s="27"/>
      <c r="CQ231" s="27"/>
      <c r="CR231" s="27"/>
      <c r="CS231" s="27"/>
      <c r="CT231" s="27"/>
      <c r="CU231" s="27"/>
      <c r="CV231" s="27"/>
      <c r="CW231" s="27"/>
      <c r="CX231" s="27"/>
      <c r="CY231" s="27"/>
      <c r="CZ231" s="27"/>
    </row>
    <row r="232" s="984" customFormat="true" ht="15" customHeight="true" x14ac:dyDescent="0.2">
      <c r="A232" s="176"/>
      <c r="B232" s="170"/>
      <c r="C232" s="188"/>
      <c r="D232" s="187"/>
      <c r="E232" s="187"/>
      <c r="F232" s="187"/>
      <c r="G232" s="177"/>
      <c r="H232" s="180"/>
      <c r="I232" s="187"/>
      <c r="J232" s="187"/>
      <c r="K232" s="187"/>
      <c r="L232" s="183"/>
      <c r="M232" s="188"/>
      <c r="N232" s="187"/>
      <c r="O232" s="187"/>
      <c r="P232" s="187"/>
      <c r="Q232" s="177"/>
      <c r="R232" s="180"/>
      <c r="S232" s="187"/>
      <c r="T232" s="187"/>
      <c r="U232" s="187"/>
      <c r="V232" s="187"/>
      <c r="W232" s="187"/>
      <c r="X232" s="187"/>
      <c r="Y232" s="187"/>
      <c r="Z232" s="183"/>
      <c r="AA232" s="924"/>
      <c r="AB232" s="924"/>
      <c r="AC232" s="924"/>
      <c r="AD232" s="924"/>
      <c r="AE232" s="924"/>
      <c r="AF232" s="924"/>
      <c r="AG232" s="924"/>
      <c r="AH232" s="924"/>
      <c r="AI232" s="924"/>
      <c r="AJ232" s="924"/>
      <c r="AK232" s="924"/>
      <c r="AL232" s="924"/>
      <c r="AM232" s="924"/>
      <c r="AN232" s="924"/>
      <c r="AO232" s="924"/>
      <c r="AP232" s="924"/>
      <c r="AQ232" s="924"/>
      <c r="AR232" s="924"/>
      <c r="AS232" s="924"/>
      <c r="AT232" s="924"/>
      <c r="AU232" s="924"/>
      <c r="AV232" s="924"/>
      <c r="AW232" s="924"/>
      <c r="AX232" s="924"/>
      <c r="AY232" s="924"/>
      <c r="AZ232" s="377"/>
      <c r="BA232" s="1182"/>
      <c r="BB232" s="651" t="s">
        <v>428</v>
      </c>
      <c r="BC232" s="480">
        <v>8777.462762000001</v>
      </c>
      <c r="BD232" s="465">
        <v>8798.5130599999939</v>
      </c>
      <c r="BE232" s="465">
        <v>8284.1419199999928</v>
      </c>
      <c r="BF232" s="465">
        <v>8171.2708999999832</v>
      </c>
      <c r="BG232" s="484">
        <v>6240.9796539999888</v>
      </c>
      <c r="BH232" s="480">
        <v>1556.9682519999999</v>
      </c>
      <c r="BI232" s="465">
        <v>1481.7122619999991</v>
      </c>
      <c r="BJ232" s="465">
        <v>1453.3112919999983</v>
      </c>
      <c r="BK232" s="465">
        <v>1315.2110469999993</v>
      </c>
      <c r="BL232" s="484">
        <v>855.22914300000002</v>
      </c>
      <c r="BM232" s="480">
        <v>6806.7820239999946</v>
      </c>
      <c r="BN232" s="465">
        <v>6938.9475440000087</v>
      </c>
      <c r="BO232" s="465">
        <v>6836.5497249999926</v>
      </c>
      <c r="BP232" s="465">
        <v>6408.8772379999909</v>
      </c>
      <c r="BQ232" s="484">
        <v>6618.7797689999934</v>
      </c>
      <c r="BR232" s="480">
        <v>3126.532788999998</v>
      </c>
      <c r="BS232" s="85" t="s">
        <v>35</v>
      </c>
      <c r="BT232" s="465">
        <v>5370.2060109999957</v>
      </c>
      <c r="BU232" s="85" t="s">
        <v>35</v>
      </c>
      <c r="BV232" s="465">
        <v>9058.3969700000089</v>
      </c>
      <c r="BW232" s="465">
        <v>5403.2221789999894</v>
      </c>
      <c r="BX232" s="465">
        <v>8129.5916439999874</v>
      </c>
      <c r="BY232" s="466">
        <v>9184.418702999983</v>
      </c>
      <c r="BZ232" s="73" t="s">
        <v>35</v>
      </c>
      <c r="CA232" s="27"/>
      <c r="CB232" s="27"/>
      <c r="CC232" s="27"/>
      <c r="CD232" s="27"/>
      <c r="CE232" s="27"/>
      <c r="CF232" s="27"/>
      <c r="CG232" s="27"/>
      <c r="CH232" s="27"/>
      <c r="CI232" s="27"/>
      <c r="CJ232" s="27"/>
      <c r="CK232" s="27"/>
      <c r="CL232" s="27"/>
      <c r="CM232" s="27"/>
      <c r="CN232" s="27"/>
      <c r="CO232" s="27"/>
      <c r="CP232" s="27"/>
      <c r="CQ232" s="27"/>
      <c r="CR232" s="27"/>
      <c r="CS232" s="27"/>
      <c r="CT232" s="27"/>
      <c r="CU232" s="27"/>
      <c r="CV232" s="27"/>
      <c r="CW232" s="27"/>
      <c r="CX232" s="27"/>
      <c r="CY232" s="27"/>
      <c r="CZ232" s="27"/>
    </row>
    <row r="233" s="984" customFormat="true" ht="15" customHeight="true" x14ac:dyDescent="0.2">
      <c r="A233" s="176"/>
      <c r="B233" s="170"/>
      <c r="C233" s="141"/>
      <c r="D233" s="140"/>
      <c r="E233" s="140"/>
      <c r="F233" s="140"/>
      <c r="G233" s="139"/>
      <c r="H233" s="138"/>
      <c r="I233" s="140"/>
      <c r="J233" s="140"/>
      <c r="K233" s="140"/>
      <c r="L233" s="137"/>
      <c r="M233" s="141"/>
      <c r="N233" s="140"/>
      <c r="O233" s="140"/>
      <c r="P233" s="140"/>
      <c r="Q233" s="139"/>
      <c r="R233" s="138"/>
      <c r="S233" s="154"/>
      <c r="T233" s="140"/>
      <c r="U233" s="154"/>
      <c r="V233" s="140"/>
      <c r="W233" s="140"/>
      <c r="X233" s="140"/>
      <c r="Y233" s="140"/>
      <c r="Z233" s="151"/>
      <c r="AA233" s="924"/>
      <c r="AB233" s="924"/>
      <c r="AC233" s="924"/>
      <c r="AD233" s="924"/>
      <c r="AE233" s="924"/>
      <c r="AF233" s="924"/>
      <c r="AG233" s="924"/>
      <c r="AH233" s="924"/>
      <c r="AI233" s="924"/>
      <c r="AJ233" s="924"/>
      <c r="AK233" s="924"/>
      <c r="AL233" s="924"/>
      <c r="AM233" s="924"/>
      <c r="AN233" s="924"/>
      <c r="AO233" s="924"/>
      <c r="AP233" s="924"/>
      <c r="AQ233" s="924"/>
      <c r="AR233" s="924"/>
      <c r="AS233" s="924"/>
      <c r="AT233" s="924"/>
      <c r="AU233" s="924"/>
      <c r="AV233" s="924"/>
      <c r="AW233" s="924"/>
      <c r="AX233" s="924"/>
      <c r="AY233" s="924"/>
      <c r="AZ233" s="377"/>
      <c r="BA233" s="1182"/>
      <c r="BB233" s="651" t="s">
        <v>429</v>
      </c>
      <c r="BC233" s="480">
        <v>114.93054200000002</v>
      </c>
      <c r="BD233" s="465">
        <v>45.526313999999999</v>
      </c>
      <c r="BE233" s="465">
        <v>111.452837</v>
      </c>
      <c r="BF233" s="465">
        <v>99.714494999999985</v>
      </c>
      <c r="BG233" s="484">
        <v>181.01701800000001</v>
      </c>
      <c r="BH233" s="480">
        <v>48.554612999999996</v>
      </c>
      <c r="BI233" s="465">
        <v>62.640361999999989</v>
      </c>
      <c r="BJ233" s="465">
        <v>57.657081999999996</v>
      </c>
      <c r="BK233" s="465">
        <v>46.490281999999993</v>
      </c>
      <c r="BL233" s="484">
        <v>38.601190000000003</v>
      </c>
      <c r="BM233" s="480">
        <v>98.840661000000011</v>
      </c>
      <c r="BN233" s="465">
        <v>35.419231000000003</v>
      </c>
      <c r="BO233" s="465">
        <v>47.379044</v>
      </c>
      <c r="BP233" s="465">
        <v>105.475506</v>
      </c>
      <c r="BQ233" s="484">
        <v>11.583235</v>
      </c>
      <c r="BR233" s="480">
        <v>178.94582199999994</v>
      </c>
      <c r="BS233" s="85" t="s">
        <v>35</v>
      </c>
      <c r="BT233" s="465">
        <v>30.111957999999998</v>
      </c>
      <c r="BU233" s="85" t="s">
        <v>35</v>
      </c>
      <c r="BV233" s="465">
        <v>15.427497000000001</v>
      </c>
      <c r="BW233" s="465">
        <v>54.800540999999988</v>
      </c>
      <c r="BX233" s="465">
        <v>39.172998</v>
      </c>
      <c r="BY233" s="466">
        <v>234.18239000000008</v>
      </c>
      <c r="BZ233" s="73" t="s">
        <v>35</v>
      </c>
      <c r="CA233" s="27"/>
      <c r="CB233" s="27"/>
      <c r="CC233" s="27"/>
      <c r="CD233" s="27"/>
      <c r="CE233" s="27"/>
      <c r="CF233" s="27"/>
      <c r="CG233" s="27"/>
      <c r="CH233" s="27"/>
      <c r="CI233" s="27"/>
      <c r="CJ233" s="27"/>
      <c r="CK233" s="27"/>
      <c r="CL233" s="27"/>
      <c r="CM233" s="27"/>
      <c r="CN233" s="27"/>
      <c r="CO233" s="27"/>
      <c r="CP233" s="27"/>
      <c r="CQ233" s="27"/>
      <c r="CR233" s="27"/>
      <c r="CS233" s="27"/>
      <c r="CT233" s="27"/>
      <c r="CU233" s="27"/>
      <c r="CV233" s="27"/>
      <c r="CW233" s="27"/>
      <c r="CX233" s="27"/>
      <c r="CY233" s="27"/>
      <c r="CZ233" s="27"/>
    </row>
    <row r="234" s="984" customFormat="true" ht="15" customHeight="true" x14ac:dyDescent="0.2">
      <c r="A234" s="176"/>
      <c r="B234" s="170"/>
      <c r="C234" s="141"/>
      <c r="D234" s="140"/>
      <c r="E234" s="140"/>
      <c r="F234" s="140"/>
      <c r="G234" s="139"/>
      <c r="H234" s="138"/>
      <c r="I234" s="140"/>
      <c r="J234" s="140"/>
      <c r="K234" s="140"/>
      <c r="L234" s="137"/>
      <c r="M234" s="141"/>
      <c r="N234" s="140"/>
      <c r="O234" s="140"/>
      <c r="P234" s="140"/>
      <c r="Q234" s="139"/>
      <c r="R234" s="138"/>
      <c r="S234" s="154"/>
      <c r="T234" s="140"/>
      <c r="U234" s="154"/>
      <c r="V234" s="140"/>
      <c r="W234" s="140"/>
      <c r="X234" s="140"/>
      <c r="Y234" s="140"/>
      <c r="Z234" s="151"/>
      <c r="AA234" s="924"/>
      <c r="AB234" s="924"/>
      <c r="AC234" s="924"/>
      <c r="AD234" s="924"/>
      <c r="AE234" s="924"/>
      <c r="AF234" s="924"/>
      <c r="AG234" s="924"/>
      <c r="AH234" s="924"/>
      <c r="AI234" s="924"/>
      <c r="AJ234" s="924"/>
      <c r="AK234" s="924"/>
      <c r="AL234" s="924"/>
      <c r="AM234" s="924"/>
      <c r="AN234" s="924"/>
      <c r="AO234" s="924"/>
      <c r="AP234" s="924"/>
      <c r="AQ234" s="924"/>
      <c r="AR234" s="924"/>
      <c r="AS234" s="924"/>
      <c r="AT234" s="924"/>
      <c r="AU234" s="924"/>
      <c r="AV234" s="924"/>
      <c r="AW234" s="924"/>
      <c r="AX234" s="924"/>
      <c r="AY234" s="924"/>
      <c r="AZ234" s="377"/>
      <c r="BA234" s="1182"/>
      <c r="BB234" s="651" t="s">
        <v>430</v>
      </c>
      <c r="BC234" s="480">
        <v>592.86619000000007</v>
      </c>
      <c r="BD234" s="465">
        <v>508.87231299999996</v>
      </c>
      <c r="BE234" s="465">
        <v>581.83253700000012</v>
      </c>
      <c r="BF234" s="465">
        <v>688.67582399999981</v>
      </c>
      <c r="BG234" s="484">
        <v>590.86823000000027</v>
      </c>
      <c r="BH234" s="480">
        <v>129.68861000000001</v>
      </c>
      <c r="BI234" s="465">
        <v>141.94884400000001</v>
      </c>
      <c r="BJ234" s="465">
        <v>140.95925000000003</v>
      </c>
      <c r="BK234" s="465">
        <v>113.86910700000001</v>
      </c>
      <c r="BL234" s="484">
        <v>147.64784500000002</v>
      </c>
      <c r="BM234" s="480">
        <v>495.69687299999993</v>
      </c>
      <c r="BN234" s="465">
        <v>416.99956299999991</v>
      </c>
      <c r="BO234" s="465">
        <v>405.99312299999991</v>
      </c>
      <c r="BP234" s="465">
        <v>474.1579040000002</v>
      </c>
      <c r="BQ234" s="484">
        <v>496.15397499999978</v>
      </c>
      <c r="BR234" s="480">
        <v>452.11089600000008</v>
      </c>
      <c r="BS234" s="85" t="s">
        <v>35</v>
      </c>
      <c r="BT234" s="465">
        <v>406.79259600000006</v>
      </c>
      <c r="BU234" s="85" t="s">
        <v>35</v>
      </c>
      <c r="BV234" s="465">
        <v>728.52418799999998</v>
      </c>
      <c r="BW234" s="465">
        <v>287.27665400000001</v>
      </c>
      <c r="BX234" s="465">
        <v>478.11769099999998</v>
      </c>
      <c r="BY234" s="466">
        <v>610.29306899999983</v>
      </c>
      <c r="BZ234" s="73" t="s">
        <v>35</v>
      </c>
      <c r="CA234" s="27"/>
      <c r="CB234" s="27"/>
      <c r="CC234" s="27"/>
      <c r="CD234" s="27"/>
      <c r="CE234" s="27"/>
      <c r="CF234" s="27"/>
      <c r="CG234" s="27"/>
      <c r="CH234" s="27"/>
      <c r="CI234" s="27"/>
      <c r="CJ234" s="27"/>
      <c r="CK234" s="27"/>
      <c r="CL234" s="27"/>
      <c r="CM234" s="27"/>
      <c r="CN234" s="27"/>
      <c r="CO234" s="27"/>
      <c r="CP234" s="27"/>
      <c r="CQ234" s="27"/>
      <c r="CR234" s="27"/>
      <c r="CS234" s="27"/>
      <c r="CT234" s="27"/>
      <c r="CU234" s="27"/>
      <c r="CV234" s="27"/>
      <c r="CW234" s="27"/>
      <c r="CX234" s="27"/>
      <c r="CY234" s="27"/>
      <c r="CZ234" s="27"/>
    </row>
    <row r="235" s="984" customFormat="true" ht="15" customHeight="true" x14ac:dyDescent="0.2">
      <c r="A235" s="176"/>
      <c r="B235" s="170"/>
      <c r="C235" s="141"/>
      <c r="D235" s="140"/>
      <c r="E235" s="140"/>
      <c r="F235" s="140"/>
      <c r="G235" s="139"/>
      <c r="H235" s="138"/>
      <c r="I235" s="140"/>
      <c r="J235" s="140"/>
      <c r="K235" s="140"/>
      <c r="L235" s="137"/>
      <c r="M235" s="141"/>
      <c r="N235" s="140"/>
      <c r="O235" s="140"/>
      <c r="P235" s="140"/>
      <c r="Q235" s="139"/>
      <c r="R235" s="138"/>
      <c r="S235" s="154"/>
      <c r="T235" s="140"/>
      <c r="U235" s="154"/>
      <c r="V235" s="140"/>
      <c r="W235" s="140"/>
      <c r="X235" s="140"/>
      <c r="Y235" s="140"/>
      <c r="Z235" s="151"/>
      <c r="AA235" s="924"/>
      <c r="AB235" s="924"/>
      <c r="AC235" s="924"/>
      <c r="AD235" s="924"/>
      <c r="AE235" s="924"/>
      <c r="AF235" s="924"/>
      <c r="AG235" s="924"/>
      <c r="AH235" s="924"/>
      <c r="AI235" s="924"/>
      <c r="AJ235" s="924"/>
      <c r="AK235" s="924"/>
      <c r="AL235" s="924"/>
      <c r="AM235" s="924"/>
      <c r="AN235" s="924"/>
      <c r="AO235" s="924"/>
      <c r="AP235" s="924"/>
      <c r="AQ235" s="924"/>
      <c r="AR235" s="924"/>
      <c r="AS235" s="924"/>
      <c r="AT235" s="924"/>
      <c r="AU235" s="924"/>
      <c r="AV235" s="924"/>
      <c r="AW235" s="924"/>
      <c r="AX235" s="924"/>
      <c r="AY235" s="924"/>
      <c r="AZ235" s="377"/>
      <c r="BA235" s="1182"/>
      <c r="BB235" s="651" t="s">
        <v>675</v>
      </c>
      <c r="BC235" s="480">
        <v>0</v>
      </c>
      <c r="BD235" s="465">
        <v>0</v>
      </c>
      <c r="BE235" s="465">
        <v>0</v>
      </c>
      <c r="BF235" s="465">
        <v>2.205212</v>
      </c>
      <c r="BG235" s="484">
        <v>0</v>
      </c>
      <c r="BH235" s="480">
        <v>0</v>
      </c>
      <c r="BI235" s="465">
        <v>0</v>
      </c>
      <c r="BJ235" s="465">
        <v>0</v>
      </c>
      <c r="BK235" s="465">
        <v>0</v>
      </c>
      <c r="BL235" s="484">
        <v>0</v>
      </c>
      <c r="BM235" s="480">
        <v>0</v>
      </c>
      <c r="BN235" s="465">
        <v>0</v>
      </c>
      <c r="BO235" s="465">
        <v>0</v>
      </c>
      <c r="BP235" s="465">
        <v>2.205212</v>
      </c>
      <c r="BQ235" s="484">
        <v>0</v>
      </c>
      <c r="BR235" s="480">
        <v>0</v>
      </c>
      <c r="BS235" s="85" t="s">
        <v>35</v>
      </c>
      <c r="BT235" s="465">
        <v>0</v>
      </c>
      <c r="BU235" s="85" t="s">
        <v>35</v>
      </c>
      <c r="BV235" s="465">
        <v>0</v>
      </c>
      <c r="BW235" s="465">
        <v>0</v>
      </c>
      <c r="BX235" s="465">
        <v>2.205212</v>
      </c>
      <c r="BY235" s="466">
        <v>0</v>
      </c>
      <c r="BZ235" s="73" t="s">
        <v>35</v>
      </c>
      <c r="CA235" s="27"/>
      <c r="CB235" s="27"/>
      <c r="CC235" s="27"/>
      <c r="CD235" s="27"/>
      <c r="CE235" s="27"/>
      <c r="CF235" s="27"/>
      <c r="CG235" s="27"/>
      <c r="CH235" s="27"/>
      <c r="CI235" s="27"/>
      <c r="CJ235" s="27"/>
      <c r="CK235" s="27"/>
      <c r="CL235" s="27"/>
      <c r="CM235" s="27"/>
      <c r="CN235" s="27"/>
      <c r="CO235" s="27"/>
      <c r="CP235" s="27"/>
      <c r="CQ235" s="27"/>
      <c r="CR235" s="27"/>
      <c r="CS235" s="27"/>
      <c r="CT235" s="27"/>
      <c r="CU235" s="27"/>
      <c r="CV235" s="27"/>
      <c r="CW235" s="27"/>
      <c r="CX235" s="27"/>
      <c r="CY235" s="27"/>
      <c r="CZ235" s="27"/>
    </row>
    <row r="236" s="984" customFormat="true" ht="15" customHeight="true" x14ac:dyDescent="0.2">
      <c r="A236" s="176"/>
      <c r="B236" s="170"/>
      <c r="C236" s="141"/>
      <c r="D236" s="140"/>
      <c r="E236" s="140"/>
      <c r="F236" s="140"/>
      <c r="G236" s="139"/>
      <c r="H236" s="138"/>
      <c r="I236" s="140"/>
      <c r="J236" s="140"/>
      <c r="K236" s="140"/>
      <c r="L236" s="137"/>
      <c r="M236" s="141"/>
      <c r="N236" s="140"/>
      <c r="O236" s="140"/>
      <c r="P236" s="140"/>
      <c r="Q236" s="139"/>
      <c r="R236" s="138"/>
      <c r="S236" s="154"/>
      <c r="T236" s="140"/>
      <c r="U236" s="154"/>
      <c r="V236" s="140"/>
      <c r="W236" s="140"/>
      <c r="X236" s="140"/>
      <c r="Y236" s="140"/>
      <c r="Z236" s="151"/>
      <c r="AA236" s="924"/>
      <c r="AB236" s="924"/>
      <c r="AC236" s="924"/>
      <c r="AD236" s="924"/>
      <c r="AE236" s="924"/>
      <c r="AF236" s="924"/>
      <c r="AG236" s="924"/>
      <c r="AH236" s="924"/>
      <c r="AI236" s="924"/>
      <c r="AJ236" s="924"/>
      <c r="AK236" s="924"/>
      <c r="AL236" s="924"/>
      <c r="AM236" s="924"/>
      <c r="AN236" s="924"/>
      <c r="AO236" s="924"/>
      <c r="AP236" s="924"/>
      <c r="AQ236" s="924"/>
      <c r="AR236" s="924"/>
      <c r="AS236" s="924"/>
      <c r="AT236" s="924"/>
      <c r="AU236" s="924"/>
      <c r="AV236" s="924"/>
      <c r="AW236" s="924"/>
      <c r="AX236" s="924"/>
      <c r="AY236" s="924"/>
      <c r="AZ236" s="377"/>
      <c r="BA236" s="1184"/>
      <c r="BB236" s="651" t="s">
        <v>191</v>
      </c>
      <c r="BC236" s="480">
        <v>11684.010708</v>
      </c>
      <c r="BD236" s="465">
        <v>11683.433505999998</v>
      </c>
      <c r="BE236" s="465">
        <v>11685.258634000002</v>
      </c>
      <c r="BF236" s="465">
        <v>11682.945506000007</v>
      </c>
      <c r="BG236" s="484">
        <v>11683.815304999998</v>
      </c>
      <c r="BH236" s="480">
        <v>2533.6864520000013</v>
      </c>
      <c r="BI236" s="465">
        <v>2533.2900939999977</v>
      </c>
      <c r="BJ236" s="465">
        <v>2535.6831839999973</v>
      </c>
      <c r="BK236" s="465">
        <v>2529.8672409999986</v>
      </c>
      <c r="BL236" s="484">
        <v>2535.2000359999997</v>
      </c>
      <c r="BM236" s="480">
        <v>9152.777761000003</v>
      </c>
      <c r="BN236" s="465">
        <v>9148.1897219999973</v>
      </c>
      <c r="BO236" s="465">
        <v>9149.0652369999916</v>
      </c>
      <c r="BP236" s="465">
        <v>9146.068904999991</v>
      </c>
      <c r="BQ236" s="484">
        <v>9155.6350270000148</v>
      </c>
      <c r="BR236" s="480">
        <v>6527.3159399999959</v>
      </c>
      <c r="BS236" s="85" t="s">
        <v>35</v>
      </c>
      <c r="BT236" s="465">
        <v>7704.3772400000134</v>
      </c>
      <c r="BU236" s="85" t="s">
        <v>35</v>
      </c>
      <c r="BV236" s="465">
        <v>12252.77015800001</v>
      </c>
      <c r="BW236" s="465">
        <v>7287.7787939999835</v>
      </c>
      <c r="BX236" s="465">
        <v>11089.399308999995</v>
      </c>
      <c r="BY236" s="466">
        <v>13557.822217999945</v>
      </c>
      <c r="BZ236" s="73" t="s">
        <v>35</v>
      </c>
      <c r="CA236" s="27"/>
      <c r="CB236" s="27"/>
      <c r="CC236" s="27"/>
      <c r="CD236" s="27"/>
      <c r="CE236" s="27"/>
      <c r="CF236" s="27"/>
      <c r="CG236" s="27"/>
      <c r="CH236" s="27"/>
      <c r="CI236" s="27"/>
      <c r="CJ236" s="27"/>
      <c r="CK236" s="27"/>
      <c r="CL236" s="27"/>
      <c r="CM236" s="27"/>
      <c r="CN236" s="27"/>
      <c r="CO236" s="27"/>
      <c r="CP236" s="27"/>
      <c r="CQ236" s="27"/>
      <c r="CR236" s="27"/>
      <c r="CS236" s="27"/>
      <c r="CT236" s="27"/>
      <c r="CU236" s="27"/>
      <c r="CV236" s="27"/>
      <c r="CW236" s="27"/>
      <c r="CX236" s="27"/>
      <c r="CY236" s="27"/>
      <c r="CZ236" s="27"/>
    </row>
    <row r="237" s="984" customFormat="true" ht="15" customHeight="true" x14ac:dyDescent="0.2">
      <c r="A237" s="176"/>
      <c r="B237" s="170"/>
      <c r="C237" s="141"/>
      <c r="D237" s="140"/>
      <c r="E237" s="140"/>
      <c r="F237" s="140"/>
      <c r="G237" s="139"/>
      <c r="H237" s="138"/>
      <c r="I237" s="140"/>
      <c r="J237" s="140"/>
      <c r="K237" s="140"/>
      <c r="L237" s="137"/>
      <c r="M237" s="141"/>
      <c r="N237" s="140"/>
      <c r="O237" s="140"/>
      <c r="P237" s="140"/>
      <c r="Q237" s="139"/>
      <c r="R237" s="138"/>
      <c r="S237" s="154"/>
      <c r="T237" s="140"/>
      <c r="U237" s="154"/>
      <c r="V237" s="140"/>
      <c r="W237" s="140"/>
      <c r="X237" s="140"/>
      <c r="Y237" s="140"/>
      <c r="Z237" s="151"/>
      <c r="AA237" s="924"/>
      <c r="AB237" s="924"/>
      <c r="AC237" s="924"/>
      <c r="AD237" s="924"/>
      <c r="AE237" s="924"/>
      <c r="AF237" s="924"/>
      <c r="AG237" s="924"/>
      <c r="AH237" s="924"/>
      <c r="AI237" s="924"/>
      <c r="AJ237" s="924"/>
      <c r="AK237" s="924"/>
      <c r="AL237" s="924"/>
      <c r="AM237" s="924"/>
      <c r="AN237" s="924"/>
      <c r="AO237" s="924"/>
      <c r="AP237" s="924"/>
      <c r="AQ237" s="924"/>
      <c r="AR237" s="924"/>
      <c r="AS237" s="924"/>
      <c r="AT237" s="924"/>
      <c r="AU237" s="924"/>
      <c r="AV237" s="924"/>
      <c r="AW237" s="924"/>
      <c r="AX237" s="924"/>
      <c r="AY237" s="924"/>
      <c r="AZ237" s="377"/>
      <c r="BA237" s="991"/>
      <c r="BB237" s="651"/>
      <c r="BC237" s="480"/>
      <c r="BD237" s="465"/>
      <c r="BE237" s="465"/>
      <c r="BF237" s="465"/>
      <c r="BG237" s="484"/>
      <c r="BH237" s="480"/>
      <c r="BI237" s="465"/>
      <c r="BJ237" s="465"/>
      <c r="BK237" s="465"/>
      <c r="BL237" s="484"/>
      <c r="BM237" s="480"/>
      <c r="BN237" s="465"/>
      <c r="BO237" s="465"/>
      <c r="BP237" s="465"/>
      <c r="BQ237" s="484"/>
      <c r="BR237" s="480"/>
      <c r="BS237" s="465"/>
      <c r="BT237" s="465"/>
      <c r="BU237" s="465"/>
      <c r="BV237" s="465"/>
      <c r="BW237" s="465"/>
      <c r="BX237" s="465"/>
      <c r="BY237" s="466"/>
      <c r="BZ237" s="466"/>
      <c r="CA237" s="27"/>
      <c r="CB237" s="27"/>
      <c r="CC237" s="27"/>
      <c r="CD237" s="27"/>
      <c r="CE237" s="27"/>
      <c r="CF237" s="27"/>
      <c r="CG237" s="27"/>
      <c r="CH237" s="27"/>
      <c r="CI237" s="27"/>
      <c r="CJ237" s="27"/>
      <c r="CK237" s="27"/>
      <c r="CL237" s="27"/>
      <c r="CM237" s="27"/>
      <c r="CN237" s="27"/>
      <c r="CO237" s="27"/>
      <c r="CP237" s="27"/>
      <c r="CQ237" s="27"/>
      <c r="CR237" s="27"/>
      <c r="CS237" s="27"/>
      <c r="CT237" s="27"/>
      <c r="CU237" s="27"/>
      <c r="CV237" s="27"/>
      <c r="CW237" s="27"/>
      <c r="CX237" s="27"/>
      <c r="CY237" s="27"/>
      <c r="CZ237" s="27"/>
    </row>
    <row r="238" s="984" customFormat="true" ht="15" customHeight="true" x14ac:dyDescent="0.2">
      <c r="A238" s="176"/>
      <c r="B238" s="170"/>
      <c r="C238" s="141"/>
      <c r="D238" s="140"/>
      <c r="E238" s="140"/>
      <c r="F238" s="140"/>
      <c r="G238" s="139"/>
      <c r="H238" s="138"/>
      <c r="I238" s="140"/>
      <c r="J238" s="140"/>
      <c r="K238" s="140"/>
      <c r="L238" s="137"/>
      <c r="M238" s="141"/>
      <c r="N238" s="140"/>
      <c r="O238" s="140"/>
      <c r="P238" s="140"/>
      <c r="Q238" s="139"/>
      <c r="R238" s="138"/>
      <c r="S238" s="154"/>
      <c r="T238" s="140"/>
      <c r="U238" s="154"/>
      <c r="V238" s="140"/>
      <c r="W238" s="140"/>
      <c r="X238" s="140"/>
      <c r="Y238" s="140"/>
      <c r="Z238" s="151"/>
      <c r="AA238" s="924"/>
      <c r="AB238" s="924"/>
      <c r="AC238" s="924"/>
      <c r="AD238" s="924"/>
      <c r="AE238" s="924"/>
      <c r="AF238" s="924"/>
      <c r="AG238" s="924"/>
      <c r="AH238" s="924"/>
      <c r="AI238" s="924"/>
      <c r="AJ238" s="924"/>
      <c r="AK238" s="924"/>
      <c r="AL238" s="924"/>
      <c r="AM238" s="924"/>
      <c r="AN238" s="924"/>
      <c r="AO238" s="924"/>
      <c r="AP238" s="924"/>
      <c r="AQ238" s="924"/>
      <c r="AR238" s="924"/>
      <c r="AS238" s="924"/>
      <c r="AT238" s="924"/>
      <c r="AU238" s="924"/>
      <c r="AV238" s="924"/>
      <c r="AW238" s="924"/>
      <c r="AX238" s="924"/>
      <c r="AY238" s="924"/>
      <c r="AZ238" s="377"/>
      <c r="BA238" s="991"/>
      <c r="BB238" s="651"/>
      <c r="BC238" s="480"/>
      <c r="BD238" s="465"/>
      <c r="BE238" s="465"/>
      <c r="BF238" s="465"/>
      <c r="BG238" s="484"/>
      <c r="BH238" s="480"/>
      <c r="BI238" s="465"/>
      <c r="BJ238" s="465"/>
      <c r="BK238" s="465"/>
      <c r="BL238" s="484"/>
      <c r="BM238" s="480"/>
      <c r="BN238" s="465"/>
      <c r="BO238" s="465"/>
      <c r="BP238" s="465"/>
      <c r="BQ238" s="484"/>
      <c r="BR238" s="480"/>
      <c r="BS238" s="465"/>
      <c r="BT238" s="465"/>
      <c r="BU238" s="465"/>
      <c r="BV238" s="465"/>
      <c r="BW238" s="465"/>
      <c r="BX238" s="465"/>
      <c r="BY238" s="466"/>
      <c r="BZ238" s="466"/>
      <c r="CA238" s="27"/>
      <c r="CB238" s="27"/>
      <c r="CC238" s="27"/>
      <c r="CD238" s="27"/>
      <c r="CE238" s="27"/>
      <c r="CF238" s="27"/>
      <c r="CG238" s="27"/>
      <c r="CH238" s="27"/>
      <c r="CI238" s="27"/>
      <c r="CJ238" s="27"/>
      <c r="CK238" s="27"/>
      <c r="CL238" s="27"/>
      <c r="CM238" s="27"/>
      <c r="CN238" s="27"/>
      <c r="CO238" s="27"/>
      <c r="CP238" s="27"/>
      <c r="CQ238" s="27"/>
      <c r="CR238" s="27"/>
      <c r="CS238" s="27"/>
      <c r="CT238" s="27"/>
      <c r="CU238" s="27"/>
      <c r="CV238" s="27"/>
      <c r="CW238" s="27"/>
      <c r="CX238" s="27"/>
      <c r="CY238" s="27"/>
      <c r="CZ238" s="27"/>
    </row>
    <row r="239" s="984" customFormat="true" ht="15" customHeight="true" x14ac:dyDescent="0.2">
      <c r="A239" s="176"/>
      <c r="B239" s="170"/>
      <c r="C239" s="141"/>
      <c r="D239" s="140"/>
      <c r="E239" s="140"/>
      <c r="F239" s="140"/>
      <c r="G239" s="139"/>
      <c r="H239" s="138"/>
      <c r="I239" s="140"/>
      <c r="J239" s="140"/>
      <c r="K239" s="140"/>
      <c r="L239" s="137"/>
      <c r="M239" s="141"/>
      <c r="N239" s="140"/>
      <c r="O239" s="140"/>
      <c r="P239" s="140"/>
      <c r="Q239" s="139"/>
      <c r="R239" s="138"/>
      <c r="S239" s="154"/>
      <c r="T239" s="140"/>
      <c r="U239" s="154"/>
      <c r="V239" s="140"/>
      <c r="W239" s="140"/>
      <c r="X239" s="140"/>
      <c r="Y239" s="140"/>
      <c r="Z239" s="151"/>
      <c r="AA239" s="924"/>
      <c r="AB239" s="924"/>
      <c r="AC239" s="924"/>
      <c r="AD239" s="924"/>
      <c r="AE239" s="924"/>
      <c r="AF239" s="924"/>
      <c r="AG239" s="924"/>
      <c r="AH239" s="924"/>
      <c r="AI239" s="924"/>
      <c r="AJ239" s="924"/>
      <c r="AK239" s="924"/>
      <c r="AL239" s="924"/>
      <c r="AM239" s="924"/>
      <c r="AN239" s="924"/>
      <c r="AO239" s="924"/>
      <c r="AP239" s="924"/>
      <c r="AQ239" s="924"/>
      <c r="AR239" s="924"/>
      <c r="AS239" s="924"/>
      <c r="AT239" s="924"/>
      <c r="AU239" s="924"/>
      <c r="AV239" s="924"/>
      <c r="AW239" s="924"/>
      <c r="AX239" s="924"/>
      <c r="AY239" s="924"/>
      <c r="AZ239" s="377"/>
      <c r="BA239" s="991"/>
      <c r="BB239" s="651"/>
      <c r="BC239" s="480"/>
      <c r="BD239" s="465"/>
      <c r="BE239" s="465"/>
      <c r="BF239" s="465"/>
      <c r="BG239" s="484"/>
      <c r="BH239" s="480"/>
      <c r="BI239" s="465"/>
      <c r="BJ239" s="465"/>
      <c r="BK239" s="465"/>
      <c r="BL239" s="484"/>
      <c r="BM239" s="480"/>
      <c r="BN239" s="465"/>
      <c r="BO239" s="465"/>
      <c r="BP239" s="465"/>
      <c r="BQ239" s="484"/>
      <c r="BR239" s="480"/>
      <c r="BS239" s="465"/>
      <c r="BT239" s="465"/>
      <c r="BU239" s="465"/>
      <c r="BV239" s="465"/>
      <c r="BW239" s="465"/>
      <c r="BX239" s="465"/>
      <c r="BY239" s="466"/>
      <c r="BZ239" s="466"/>
      <c r="CA239" s="27"/>
      <c r="CB239" s="27"/>
      <c r="CC239" s="27"/>
      <c r="CD239" s="27"/>
      <c r="CE239" s="27"/>
      <c r="CF239" s="27"/>
      <c r="CG239" s="27"/>
      <c r="CH239" s="27"/>
      <c r="CI239" s="27"/>
      <c r="CJ239" s="27"/>
      <c r="CK239" s="27"/>
      <c r="CL239" s="27"/>
      <c r="CM239" s="27"/>
      <c r="CN239" s="27"/>
      <c r="CO239" s="27"/>
      <c r="CP239" s="27"/>
      <c r="CQ239" s="27"/>
      <c r="CR239" s="27"/>
      <c r="CS239" s="27"/>
      <c r="CT239" s="27"/>
      <c r="CU239" s="27"/>
      <c r="CV239" s="27"/>
      <c r="CW239" s="27"/>
      <c r="CX239" s="27"/>
      <c r="CY239" s="27"/>
      <c r="CZ239" s="27"/>
    </row>
    <row r="240" s="984" customFormat="true" ht="15" customHeight="true" x14ac:dyDescent="0.2">
      <c r="A240" s="176"/>
      <c r="B240" s="170"/>
      <c r="C240" s="141"/>
      <c r="D240" s="140"/>
      <c r="E240" s="140"/>
      <c r="F240" s="140"/>
      <c r="G240" s="139"/>
      <c r="H240" s="138"/>
      <c r="I240" s="140"/>
      <c r="J240" s="140"/>
      <c r="K240" s="140"/>
      <c r="L240" s="137"/>
      <c r="M240" s="141"/>
      <c r="N240" s="140"/>
      <c r="O240" s="140"/>
      <c r="P240" s="140"/>
      <c r="Q240" s="139"/>
      <c r="R240" s="138"/>
      <c r="S240" s="154"/>
      <c r="T240" s="140"/>
      <c r="U240" s="154"/>
      <c r="V240" s="140"/>
      <c r="W240" s="140"/>
      <c r="X240" s="140"/>
      <c r="Y240" s="140"/>
      <c r="Z240" s="151"/>
      <c r="AA240" s="924"/>
      <c r="AB240" s="924"/>
      <c r="AC240" s="924"/>
      <c r="AD240" s="924"/>
      <c r="AE240" s="924"/>
      <c r="AF240" s="924"/>
      <c r="AG240" s="924"/>
      <c r="AH240" s="924"/>
      <c r="AI240" s="924"/>
      <c r="AJ240" s="924"/>
      <c r="AK240" s="924"/>
      <c r="AL240" s="924"/>
      <c r="AM240" s="924"/>
      <c r="AN240" s="924"/>
      <c r="AO240" s="924"/>
      <c r="AP240" s="924"/>
      <c r="AQ240" s="924"/>
      <c r="AR240" s="924"/>
      <c r="AS240" s="924"/>
      <c r="AT240" s="924"/>
      <c r="AU240" s="924"/>
      <c r="AV240" s="924"/>
      <c r="AW240" s="924"/>
      <c r="AX240" s="924"/>
      <c r="AY240" s="924"/>
      <c r="AZ240" s="377"/>
      <c r="BA240" s="991"/>
      <c r="BB240" s="651"/>
      <c r="BC240" s="480"/>
      <c r="BD240" s="465"/>
      <c r="BE240" s="465"/>
      <c r="BF240" s="465"/>
      <c r="BG240" s="484"/>
      <c r="BH240" s="480"/>
      <c r="BI240" s="465"/>
      <c r="BJ240" s="465"/>
      <c r="BK240" s="465"/>
      <c r="BL240" s="484"/>
      <c r="BM240" s="480"/>
      <c r="BN240" s="465"/>
      <c r="BO240" s="465"/>
      <c r="BP240" s="465"/>
      <c r="BQ240" s="484"/>
      <c r="BR240" s="480"/>
      <c r="BS240" s="465"/>
      <c r="BT240" s="465"/>
      <c r="BU240" s="465"/>
      <c r="BV240" s="465"/>
      <c r="BW240" s="465"/>
      <c r="BX240" s="465"/>
      <c r="BY240" s="466"/>
      <c r="BZ240" s="466"/>
      <c r="CA240" s="27"/>
      <c r="CB240" s="27"/>
      <c r="CC240" s="27"/>
      <c r="CD240" s="27"/>
      <c r="CE240" s="27"/>
      <c r="CF240" s="27"/>
      <c r="CG240" s="27"/>
      <c r="CH240" s="27"/>
      <c r="CI240" s="27"/>
      <c r="CJ240" s="27"/>
      <c r="CK240" s="27"/>
      <c r="CL240" s="27"/>
      <c r="CM240" s="27"/>
      <c r="CN240" s="27"/>
      <c r="CO240" s="27"/>
      <c r="CP240" s="27"/>
      <c r="CQ240" s="27"/>
      <c r="CR240" s="27"/>
      <c r="CS240" s="27"/>
      <c r="CT240" s="27"/>
      <c r="CU240" s="27"/>
      <c r="CV240" s="27"/>
      <c r="CW240" s="27"/>
      <c r="CX240" s="27"/>
      <c r="CY240" s="27"/>
      <c r="CZ240" s="27"/>
    </row>
    <row r="241" s="984" customFormat="true" ht="15" customHeight="true" x14ac:dyDescent="0.2">
      <c r="A241" s="176"/>
      <c r="B241" s="170"/>
      <c r="C241" s="141"/>
      <c r="D241" s="140"/>
      <c r="E241" s="140"/>
      <c r="F241" s="140"/>
      <c r="G241" s="139"/>
      <c r="H241" s="138"/>
      <c r="I241" s="140"/>
      <c r="J241" s="140"/>
      <c r="K241" s="140"/>
      <c r="L241" s="137"/>
      <c r="M241" s="141"/>
      <c r="N241" s="140"/>
      <c r="O241" s="140"/>
      <c r="P241" s="140"/>
      <c r="Q241" s="139"/>
      <c r="R241" s="138"/>
      <c r="S241" s="140"/>
      <c r="T241" s="140"/>
      <c r="U241" s="140"/>
      <c r="V241" s="140"/>
      <c r="W241" s="140"/>
      <c r="X241" s="140"/>
      <c r="Y241" s="140"/>
      <c r="Z241" s="137"/>
      <c r="AA241" s="924"/>
      <c r="AB241" s="924"/>
      <c r="AC241" s="924"/>
      <c r="AD241" s="924"/>
      <c r="AE241" s="924"/>
      <c r="AF241" s="924"/>
      <c r="AG241" s="924"/>
      <c r="AH241" s="924"/>
      <c r="AI241" s="924"/>
      <c r="AJ241" s="924"/>
      <c r="AK241" s="924"/>
      <c r="AL241" s="924"/>
      <c r="AM241" s="924"/>
      <c r="AN241" s="924"/>
      <c r="AO241" s="924"/>
      <c r="AP241" s="924"/>
      <c r="AQ241" s="924"/>
      <c r="AR241" s="924"/>
      <c r="AS241" s="924"/>
      <c r="AT241" s="924"/>
      <c r="AU241" s="924"/>
      <c r="AV241" s="924"/>
      <c r="AW241" s="924"/>
      <c r="AX241" s="924"/>
      <c r="AY241" s="924"/>
      <c r="AZ241" s="377"/>
      <c r="BA241" s="991"/>
      <c r="BB241" s="651"/>
      <c r="BC241" s="480"/>
      <c r="BD241" s="465"/>
      <c r="BE241" s="465"/>
      <c r="BF241" s="465"/>
      <c r="BG241" s="484"/>
      <c r="BH241" s="480"/>
      <c r="BI241" s="465"/>
      <c r="BJ241" s="465"/>
      <c r="BK241" s="465"/>
      <c r="BL241" s="484"/>
      <c r="BM241" s="480"/>
      <c r="BN241" s="465"/>
      <c r="BO241" s="465"/>
      <c r="BP241" s="465"/>
      <c r="BQ241" s="484"/>
      <c r="BR241" s="480"/>
      <c r="BS241" s="465"/>
      <c r="BT241" s="465"/>
      <c r="BU241" s="465"/>
      <c r="BV241" s="465"/>
      <c r="BW241" s="465"/>
      <c r="BX241" s="465"/>
      <c r="BY241" s="466"/>
      <c r="BZ241" s="466"/>
      <c r="CA241" s="27"/>
      <c r="CB241" s="27"/>
      <c r="CC241" s="27"/>
      <c r="CD241" s="27"/>
      <c r="CE241" s="27"/>
      <c r="CF241" s="27"/>
      <c r="CG241" s="27"/>
      <c r="CH241" s="27"/>
      <c r="CI241" s="27"/>
      <c r="CJ241" s="27"/>
      <c r="CK241" s="27"/>
      <c r="CL241" s="27"/>
      <c r="CM241" s="27"/>
      <c r="CN241" s="27"/>
      <c r="CO241" s="27"/>
      <c r="CP241" s="27"/>
      <c r="CQ241" s="27"/>
      <c r="CR241" s="27"/>
      <c r="CS241" s="27"/>
      <c r="CT241" s="27"/>
      <c r="CU241" s="27"/>
      <c r="CV241" s="27"/>
      <c r="CW241" s="27"/>
      <c r="CX241" s="27"/>
      <c r="CY241" s="27"/>
      <c r="CZ241" s="27"/>
    </row>
    <row r="242" s="984" customFormat="true" ht="15" customHeight="true" x14ac:dyDescent="0.2">
      <c r="A242" s="200"/>
      <c r="B242" s="169"/>
      <c r="C242" s="136"/>
      <c r="D242" s="143"/>
      <c r="E242" s="143"/>
      <c r="F242" s="143"/>
      <c r="G242" s="142"/>
      <c r="H242" s="135"/>
      <c r="I242" s="143"/>
      <c r="J242" s="143"/>
      <c r="K242" s="143"/>
      <c r="L242" s="134"/>
      <c r="M242" s="136"/>
      <c r="N242" s="143"/>
      <c r="O242" s="143"/>
      <c r="P242" s="143"/>
      <c r="Q242" s="142"/>
      <c r="R242" s="135"/>
      <c r="S242" s="143"/>
      <c r="T242" s="143"/>
      <c r="U242" s="143"/>
      <c r="V242" s="143"/>
      <c r="W242" s="143"/>
      <c r="X242" s="143"/>
      <c r="Y242" s="143"/>
      <c r="Z242" s="134"/>
      <c r="AA242" s="924"/>
      <c r="AB242" s="924"/>
      <c r="AC242" s="924"/>
      <c r="AD242" s="924"/>
      <c r="AE242" s="924"/>
      <c r="AF242" s="924"/>
      <c r="AG242" s="924"/>
      <c r="AH242" s="924"/>
      <c r="AI242" s="924"/>
      <c r="AJ242" s="924"/>
      <c r="AK242" s="924"/>
      <c r="AL242" s="924"/>
      <c r="AM242" s="924"/>
      <c r="AN242" s="924"/>
      <c r="AO242" s="924"/>
      <c r="AP242" s="924"/>
      <c r="AQ242" s="924"/>
      <c r="AR242" s="924"/>
      <c r="AS242" s="924"/>
      <c r="AT242" s="924"/>
      <c r="AU242" s="924"/>
      <c r="AV242" s="924"/>
      <c r="AW242" s="924"/>
      <c r="AX242" s="924"/>
      <c r="AY242" s="924"/>
      <c r="AZ242" s="377"/>
      <c r="BA242" s="991"/>
      <c r="BB242" s="651"/>
      <c r="BC242" s="480"/>
      <c r="BD242" s="465"/>
      <c r="BE242" s="465"/>
      <c r="BF242" s="465"/>
      <c r="BG242" s="484"/>
      <c r="BH242" s="480"/>
      <c r="BI242" s="465"/>
      <c r="BJ242" s="465"/>
      <c r="BK242" s="465"/>
      <c r="BL242" s="484"/>
      <c r="BM242" s="480"/>
      <c r="BN242" s="465"/>
      <c r="BO242" s="465"/>
      <c r="BP242" s="465"/>
      <c r="BQ242" s="484"/>
      <c r="BR242" s="480"/>
      <c r="BS242" s="465"/>
      <c r="BT242" s="465"/>
      <c r="BU242" s="465"/>
      <c r="BV242" s="465"/>
      <c r="BW242" s="465"/>
      <c r="BX242" s="465"/>
      <c r="BY242" s="466"/>
      <c r="BZ242" s="466"/>
      <c r="CA242" s="27"/>
      <c r="CB242" s="27"/>
      <c r="CC242" s="27"/>
      <c r="CD242" s="27"/>
      <c r="CE242" s="27"/>
      <c r="CF242" s="27"/>
      <c r="CG242" s="27"/>
      <c r="CH242" s="27"/>
      <c r="CI242" s="27"/>
      <c r="CJ242" s="27"/>
      <c r="CK242" s="27"/>
      <c r="CL242" s="27"/>
      <c r="CM242" s="27"/>
      <c r="CN242" s="27"/>
      <c r="CO242" s="27"/>
      <c r="CP242" s="27"/>
      <c r="CQ242" s="27"/>
      <c r="CR242" s="27"/>
      <c r="CS242" s="27"/>
      <c r="CT242" s="27"/>
      <c r="CU242" s="27"/>
      <c r="CV242" s="27"/>
      <c r="CW242" s="27"/>
      <c r="CX242" s="27"/>
      <c r="CY242" s="27"/>
      <c r="CZ242" s="27"/>
    </row>
    <row r="243" s="984" customFormat="true" ht="15" customHeight="true" x14ac:dyDescent="0.2">
      <c r="A243" s="200"/>
      <c r="B243" s="169"/>
      <c r="C243" s="136"/>
      <c r="D243" s="143"/>
      <c r="E243" s="143"/>
      <c r="F243" s="143"/>
      <c r="G243" s="142"/>
      <c r="H243" s="135"/>
      <c r="I243" s="143"/>
      <c r="J243" s="143"/>
      <c r="K243" s="143"/>
      <c r="L243" s="134"/>
      <c r="M243" s="136"/>
      <c r="N243" s="143"/>
      <c r="O243" s="143"/>
      <c r="P243" s="143"/>
      <c r="Q243" s="142"/>
      <c r="R243" s="135"/>
      <c r="S243" s="143"/>
      <c r="T243" s="143"/>
      <c r="U243" s="143"/>
      <c r="V243" s="143"/>
      <c r="W243" s="143"/>
      <c r="X243" s="143"/>
      <c r="Y243" s="143"/>
      <c r="Z243" s="134"/>
      <c r="AA243" s="924"/>
      <c r="AB243" s="924"/>
      <c r="AC243" s="924"/>
      <c r="AD243" s="924"/>
      <c r="AE243" s="924"/>
      <c r="AF243" s="924"/>
      <c r="AG243" s="924"/>
      <c r="AH243" s="924"/>
      <c r="AI243" s="924"/>
      <c r="AJ243" s="924"/>
      <c r="AK243" s="924"/>
      <c r="AL243" s="924"/>
      <c r="AM243" s="924"/>
      <c r="AN243" s="924"/>
      <c r="AO243" s="924"/>
      <c r="AP243" s="924"/>
      <c r="AQ243" s="924"/>
      <c r="AR243" s="924"/>
      <c r="AS243" s="924"/>
      <c r="AT243" s="924"/>
      <c r="AU243" s="924"/>
      <c r="AV243" s="924"/>
      <c r="AW243" s="924"/>
      <c r="AX243" s="924"/>
      <c r="AY243" s="924"/>
      <c r="AZ243" s="377"/>
      <c r="BA243" s="991"/>
      <c r="BB243" s="651"/>
      <c r="BC243" s="480"/>
      <c r="BD243" s="465"/>
      <c r="BE243" s="465"/>
      <c r="BF243" s="465"/>
      <c r="BG243" s="484"/>
      <c r="BH243" s="480"/>
      <c r="BI243" s="465"/>
      <c r="BJ243" s="465"/>
      <c r="BK243" s="465"/>
      <c r="BL243" s="484"/>
      <c r="BM243" s="480"/>
      <c r="BN243" s="465"/>
      <c r="BO243" s="465"/>
      <c r="BP243" s="465"/>
      <c r="BQ243" s="484"/>
      <c r="BR243" s="480"/>
      <c r="BS243" s="465"/>
      <c r="BT243" s="465"/>
      <c r="BU243" s="465"/>
      <c r="BV243" s="465"/>
      <c r="BW243" s="465"/>
      <c r="BX243" s="465"/>
      <c r="BY243" s="466"/>
      <c r="BZ243" s="466"/>
      <c r="CA243" s="27"/>
      <c r="CB243" s="27"/>
      <c r="CC243" s="27"/>
      <c r="CD243" s="27"/>
      <c r="CE243" s="27"/>
      <c r="CF243" s="27"/>
      <c r="CG243" s="27"/>
      <c r="CH243" s="27"/>
      <c r="CI243" s="27"/>
      <c r="CJ243" s="27"/>
      <c r="CK243" s="27"/>
      <c r="CL243" s="27"/>
      <c r="CM243" s="27"/>
      <c r="CN243" s="27"/>
      <c r="CO243" s="27"/>
      <c r="CP243" s="27"/>
      <c r="CQ243" s="27"/>
      <c r="CR243" s="27"/>
      <c r="CS243" s="27"/>
      <c r="CT243" s="27"/>
      <c r="CU243" s="27"/>
      <c r="CV243" s="27"/>
      <c r="CW243" s="27"/>
      <c r="CX243" s="27"/>
      <c r="CY243" s="27"/>
      <c r="CZ243" s="27"/>
    </row>
    <row r="244" s="984" customFormat="true" ht="15" customHeight="true" x14ac:dyDescent="0.2">
      <c r="A244" s="200"/>
      <c r="B244" s="169"/>
      <c r="C244" s="136"/>
      <c r="D244" s="143"/>
      <c r="E244" s="143"/>
      <c r="F244" s="143"/>
      <c r="G244" s="142"/>
      <c r="H244" s="135"/>
      <c r="I244" s="143"/>
      <c r="J244" s="143"/>
      <c r="K244" s="143"/>
      <c r="L244" s="134"/>
      <c r="M244" s="136"/>
      <c r="N244" s="143"/>
      <c r="O244" s="143"/>
      <c r="P244" s="143"/>
      <c r="Q244" s="142"/>
      <c r="R244" s="135"/>
      <c r="S244" s="143"/>
      <c r="T244" s="143"/>
      <c r="U244" s="143"/>
      <c r="V244" s="143"/>
      <c r="W244" s="143"/>
      <c r="X244" s="143"/>
      <c r="Y244" s="143"/>
      <c r="Z244" s="134"/>
      <c r="AA244" s="924"/>
      <c r="AB244" s="924"/>
      <c r="AC244" s="924"/>
      <c r="AD244" s="924"/>
      <c r="AE244" s="924"/>
      <c r="AF244" s="924"/>
      <c r="AG244" s="924"/>
      <c r="AH244" s="924"/>
      <c r="AI244" s="924"/>
      <c r="AJ244" s="924"/>
      <c r="AK244" s="924"/>
      <c r="AL244" s="924"/>
      <c r="AM244" s="924"/>
      <c r="AN244" s="924"/>
      <c r="AO244" s="924"/>
      <c r="AP244" s="924"/>
      <c r="AQ244" s="924"/>
      <c r="AR244" s="924"/>
      <c r="AS244" s="924"/>
      <c r="AT244" s="924"/>
      <c r="AU244" s="924"/>
      <c r="AV244" s="924"/>
      <c r="AW244" s="924"/>
      <c r="AX244" s="924"/>
      <c r="AY244" s="924"/>
      <c r="AZ244" s="377"/>
      <c r="BA244" s="991"/>
      <c r="BB244" s="651"/>
      <c r="BC244" s="480"/>
      <c r="BD244" s="465"/>
      <c r="BE244" s="465"/>
      <c r="BF244" s="465"/>
      <c r="BG244" s="484"/>
      <c r="BH244" s="480"/>
      <c r="BI244" s="465"/>
      <c r="BJ244" s="465"/>
      <c r="BK244" s="465"/>
      <c r="BL244" s="484"/>
      <c r="BM244" s="480"/>
      <c r="BN244" s="465"/>
      <c r="BO244" s="465"/>
      <c r="BP244" s="465"/>
      <c r="BQ244" s="484"/>
      <c r="BR244" s="480"/>
      <c r="BS244" s="465"/>
      <c r="BT244" s="465"/>
      <c r="BU244" s="465"/>
      <c r="BV244" s="465"/>
      <c r="BW244" s="465"/>
      <c r="BX244" s="465"/>
      <c r="BY244" s="466"/>
      <c r="BZ244" s="466"/>
      <c r="CA244" s="27"/>
      <c r="CB244" s="27"/>
      <c r="CC244" s="27"/>
      <c r="CD244" s="27"/>
      <c r="CE244" s="27"/>
      <c r="CF244" s="27"/>
      <c r="CG244" s="27"/>
      <c r="CH244" s="27"/>
      <c r="CI244" s="27"/>
      <c r="CJ244" s="27"/>
      <c r="CK244" s="27"/>
      <c r="CL244" s="27"/>
      <c r="CM244" s="27"/>
      <c r="CN244" s="27"/>
      <c r="CO244" s="27"/>
      <c r="CP244" s="27"/>
      <c r="CQ244" s="27"/>
      <c r="CR244" s="27"/>
      <c r="CS244" s="27"/>
      <c r="CT244" s="27"/>
      <c r="CU244" s="27"/>
      <c r="CV244" s="27"/>
      <c r="CW244" s="27"/>
      <c r="CX244" s="27"/>
      <c r="CY244" s="27"/>
      <c r="CZ244" s="27"/>
    </row>
    <row r="245" s="984" customFormat="true" ht="15" customHeight="true" x14ac:dyDescent="0.2">
      <c r="A245" s="200"/>
      <c r="B245" s="169"/>
      <c r="C245" s="136"/>
      <c r="D245" s="143"/>
      <c r="E245" s="143"/>
      <c r="F245" s="143"/>
      <c r="G245" s="142"/>
      <c r="H245" s="135"/>
      <c r="I245" s="143"/>
      <c r="J245" s="143"/>
      <c r="K245" s="143"/>
      <c r="L245" s="134"/>
      <c r="M245" s="136"/>
      <c r="N245" s="143"/>
      <c r="O245" s="143"/>
      <c r="P245" s="143"/>
      <c r="Q245" s="142"/>
      <c r="R245" s="135"/>
      <c r="S245" s="143"/>
      <c r="T245" s="143"/>
      <c r="U245" s="143"/>
      <c r="V245" s="143"/>
      <c r="W245" s="143"/>
      <c r="X245" s="143"/>
      <c r="Y245" s="143"/>
      <c r="Z245" s="134"/>
      <c r="AA245" s="924"/>
      <c r="AB245" s="924"/>
      <c r="AC245" s="924"/>
      <c r="AD245" s="924"/>
      <c r="AE245" s="924"/>
      <c r="AF245" s="924"/>
      <c r="AG245" s="924"/>
      <c r="AH245" s="924"/>
      <c r="AI245" s="924"/>
      <c r="AJ245" s="924"/>
      <c r="AK245" s="924"/>
      <c r="AL245" s="924"/>
      <c r="AM245" s="924"/>
      <c r="AN245" s="924"/>
      <c r="AO245" s="924"/>
      <c r="AP245" s="924"/>
      <c r="AQ245" s="924"/>
      <c r="AR245" s="924"/>
      <c r="AS245" s="924"/>
      <c r="AT245" s="924"/>
      <c r="AU245" s="924"/>
      <c r="AV245" s="924"/>
      <c r="AW245" s="924"/>
      <c r="AX245" s="924"/>
      <c r="AY245" s="924"/>
      <c r="AZ245" s="377"/>
      <c r="BA245" s="991"/>
      <c r="BB245" s="651"/>
      <c r="BC245" s="480"/>
      <c r="BD245" s="465"/>
      <c r="BE245" s="465"/>
      <c r="BF245" s="465"/>
      <c r="BG245" s="484"/>
      <c r="BH245" s="480"/>
      <c r="BI245" s="465"/>
      <c r="BJ245" s="465"/>
      <c r="BK245" s="465"/>
      <c r="BL245" s="484"/>
      <c r="BM245" s="480"/>
      <c r="BN245" s="465"/>
      <c r="BO245" s="465"/>
      <c r="BP245" s="465"/>
      <c r="BQ245" s="484"/>
      <c r="BR245" s="480"/>
      <c r="BS245" s="465"/>
      <c r="BT245" s="465"/>
      <c r="BU245" s="465"/>
      <c r="BV245" s="465"/>
      <c r="BW245" s="465"/>
      <c r="BX245" s="465"/>
      <c r="BY245" s="466"/>
      <c r="BZ245" s="466"/>
      <c r="CA245" s="27"/>
      <c r="CB245" s="27"/>
      <c r="CC245" s="27"/>
      <c r="CD245" s="27"/>
      <c r="CE245" s="27"/>
      <c r="CF245" s="27"/>
      <c r="CG245" s="27"/>
      <c r="CH245" s="27"/>
      <c r="CI245" s="27"/>
      <c r="CJ245" s="27"/>
      <c r="CK245" s="27"/>
      <c r="CL245" s="27"/>
      <c r="CM245" s="27"/>
      <c r="CN245" s="27"/>
      <c r="CO245" s="27"/>
      <c r="CP245" s="27"/>
      <c r="CQ245" s="27"/>
      <c r="CR245" s="27"/>
      <c r="CS245" s="27"/>
      <c r="CT245" s="27"/>
      <c r="CU245" s="27"/>
      <c r="CV245" s="27"/>
      <c r="CW245" s="27"/>
      <c r="CX245" s="27"/>
      <c r="CY245" s="27"/>
      <c r="CZ245" s="27"/>
    </row>
    <row r="246" s="984" customFormat="true" ht="15" customHeight="true" x14ac:dyDescent="0.2">
      <c r="A246" s="200"/>
      <c r="B246" s="169"/>
      <c r="C246" s="136"/>
      <c r="D246" s="143"/>
      <c r="E246" s="143"/>
      <c r="F246" s="143"/>
      <c r="G246" s="142"/>
      <c r="H246" s="135"/>
      <c r="I246" s="143"/>
      <c r="J246" s="143"/>
      <c r="K246" s="143"/>
      <c r="L246" s="134"/>
      <c r="M246" s="136"/>
      <c r="N246" s="143"/>
      <c r="O246" s="143"/>
      <c r="P246" s="143"/>
      <c r="Q246" s="142"/>
      <c r="R246" s="135"/>
      <c r="S246" s="143"/>
      <c r="T246" s="143"/>
      <c r="U246" s="143"/>
      <c r="V246" s="143"/>
      <c r="W246" s="143"/>
      <c r="X246" s="143"/>
      <c r="Y246" s="143"/>
      <c r="Z246" s="134"/>
      <c r="AA246" s="924"/>
      <c r="AB246" s="924"/>
      <c r="AC246" s="924"/>
      <c r="AD246" s="924"/>
      <c r="AE246" s="924"/>
      <c r="AF246" s="924"/>
      <c r="AG246" s="924"/>
      <c r="AH246" s="924"/>
      <c r="AI246" s="924"/>
      <c r="AJ246" s="924"/>
      <c r="AK246" s="924"/>
      <c r="AL246" s="924"/>
      <c r="AM246" s="924"/>
      <c r="AN246" s="924"/>
      <c r="AO246" s="924"/>
      <c r="AP246" s="924"/>
      <c r="AQ246" s="924"/>
      <c r="AR246" s="924"/>
      <c r="AS246" s="924"/>
      <c r="AT246" s="924"/>
      <c r="AU246" s="924"/>
      <c r="AV246" s="924"/>
      <c r="AW246" s="924"/>
      <c r="AX246" s="924"/>
      <c r="AY246" s="924"/>
      <c r="AZ246" s="377"/>
      <c r="BA246" s="991"/>
      <c r="BB246" s="651"/>
      <c r="BC246" s="480"/>
      <c r="BD246" s="465"/>
      <c r="BE246" s="465"/>
      <c r="BF246" s="465"/>
      <c r="BG246" s="484"/>
      <c r="BH246" s="480"/>
      <c r="BI246" s="465"/>
      <c r="BJ246" s="465"/>
      <c r="BK246" s="465"/>
      <c r="BL246" s="484"/>
      <c r="BM246" s="480"/>
      <c r="BN246" s="465"/>
      <c r="BO246" s="465"/>
      <c r="BP246" s="465"/>
      <c r="BQ246" s="484"/>
      <c r="BR246" s="480"/>
      <c r="BS246" s="465"/>
      <c r="BT246" s="465"/>
      <c r="BU246" s="465"/>
      <c r="BV246" s="465"/>
      <c r="BW246" s="465"/>
      <c r="BX246" s="465"/>
      <c r="BY246" s="466"/>
      <c r="BZ246" s="466"/>
      <c r="CA246" s="27"/>
      <c r="CB246" s="27"/>
      <c r="CC246" s="27"/>
      <c r="CD246" s="27"/>
      <c r="CE246" s="27"/>
      <c r="CF246" s="27"/>
      <c r="CG246" s="27"/>
      <c r="CH246" s="27"/>
      <c r="CI246" s="27"/>
      <c r="CJ246" s="27"/>
      <c r="CK246" s="27"/>
      <c r="CL246" s="27"/>
      <c r="CM246" s="27"/>
      <c r="CN246" s="27"/>
      <c r="CO246" s="27"/>
      <c r="CP246" s="27"/>
      <c r="CQ246" s="27"/>
      <c r="CR246" s="27"/>
      <c r="CS246" s="27"/>
      <c r="CT246" s="27"/>
      <c r="CU246" s="27"/>
      <c r="CV246" s="27"/>
      <c r="CW246" s="27"/>
      <c r="CX246" s="27"/>
      <c r="CY246" s="27"/>
      <c r="CZ246" s="27"/>
    </row>
    <row r="247" s="984" customFormat="true" ht="15" customHeight="true" x14ac:dyDescent="0.2">
      <c r="A247" s="200"/>
      <c r="B247" s="169"/>
      <c r="C247" s="136"/>
      <c r="D247" s="143"/>
      <c r="E247" s="143"/>
      <c r="F247" s="143"/>
      <c r="G247" s="142"/>
      <c r="H247" s="135"/>
      <c r="I247" s="143"/>
      <c r="J247" s="143"/>
      <c r="K247" s="143"/>
      <c r="L247" s="134"/>
      <c r="M247" s="136"/>
      <c r="N247" s="143"/>
      <c r="O247" s="143"/>
      <c r="P247" s="143"/>
      <c r="Q247" s="142"/>
      <c r="R247" s="135"/>
      <c r="S247" s="143"/>
      <c r="T247" s="143"/>
      <c r="U247" s="143"/>
      <c r="V247" s="143"/>
      <c r="W247" s="143"/>
      <c r="X247" s="143"/>
      <c r="Y247" s="143"/>
      <c r="Z247" s="134"/>
      <c r="AA247" s="924"/>
      <c r="AB247" s="924"/>
      <c r="AC247" s="924"/>
      <c r="AD247" s="924"/>
      <c r="AE247" s="924"/>
      <c r="AF247" s="924"/>
      <c r="AG247" s="924"/>
      <c r="AH247" s="924"/>
      <c r="AI247" s="924"/>
      <c r="AJ247" s="924"/>
      <c r="AK247" s="924"/>
      <c r="AL247" s="924"/>
      <c r="AM247" s="924"/>
      <c r="AN247" s="924"/>
      <c r="AO247" s="924"/>
      <c r="AP247" s="924"/>
      <c r="AQ247" s="924"/>
      <c r="AR247" s="924"/>
      <c r="AS247" s="924"/>
      <c r="AT247" s="924"/>
      <c r="AU247" s="924"/>
      <c r="AV247" s="924"/>
      <c r="AW247" s="924"/>
      <c r="AX247" s="924"/>
      <c r="AY247" s="924"/>
      <c r="AZ247" s="377"/>
      <c r="BA247" s="991"/>
      <c r="BB247" s="651"/>
      <c r="BC247" s="480"/>
      <c r="BD247" s="465"/>
      <c r="BE247" s="465"/>
      <c r="BF247" s="465"/>
      <c r="BG247" s="484"/>
      <c r="BH247" s="480"/>
      <c r="BI247" s="465"/>
      <c r="BJ247" s="465"/>
      <c r="BK247" s="465"/>
      <c r="BL247" s="484"/>
      <c r="BM247" s="480"/>
      <c r="BN247" s="465"/>
      <c r="BO247" s="465"/>
      <c r="BP247" s="465"/>
      <c r="BQ247" s="484"/>
      <c r="BR247" s="480"/>
      <c r="BS247" s="465"/>
      <c r="BT247" s="465"/>
      <c r="BU247" s="465"/>
      <c r="BV247" s="465"/>
      <c r="BW247" s="465"/>
      <c r="BX247" s="465"/>
      <c r="BY247" s="466"/>
      <c r="BZ247" s="466"/>
      <c r="CA247" s="27"/>
      <c r="CB247" s="27"/>
      <c r="CC247" s="27"/>
      <c r="CD247" s="27"/>
      <c r="CE247" s="27"/>
      <c r="CF247" s="27"/>
      <c r="CG247" s="27"/>
      <c r="CH247" s="27"/>
      <c r="CI247" s="27"/>
      <c r="CJ247" s="27"/>
      <c r="CK247" s="27"/>
      <c r="CL247" s="27"/>
      <c r="CM247" s="27"/>
      <c r="CN247" s="27"/>
      <c r="CO247" s="27"/>
      <c r="CP247" s="27"/>
      <c r="CQ247" s="27"/>
      <c r="CR247" s="27"/>
      <c r="CS247" s="27"/>
      <c r="CT247" s="27"/>
      <c r="CU247" s="27"/>
      <c r="CV247" s="27"/>
      <c r="CW247" s="27"/>
      <c r="CX247" s="27"/>
      <c r="CY247" s="27"/>
      <c r="CZ247" s="27"/>
    </row>
    <row r="248" s="984" customFormat="true" ht="15" customHeight="true" x14ac:dyDescent="0.2">
      <c r="A248" s="195"/>
      <c r="B248" s="161"/>
      <c r="C248" s="111"/>
      <c r="D248" s="123"/>
      <c r="E248" s="123"/>
      <c r="F248" s="123"/>
      <c r="G248" s="122"/>
      <c r="H248" s="110"/>
      <c r="I248" s="123"/>
      <c r="J248" s="123"/>
      <c r="K248" s="123"/>
      <c r="L248" s="109"/>
      <c r="M248" s="111"/>
      <c r="N248" s="123"/>
      <c r="O248" s="123"/>
      <c r="P248" s="123"/>
      <c r="Q248" s="122"/>
      <c r="R248" s="110"/>
      <c r="S248" s="123"/>
      <c r="T248" s="123"/>
      <c r="U248" s="123"/>
      <c r="V248" s="123"/>
      <c r="W248" s="123"/>
      <c r="X248" s="123"/>
      <c r="Y248" s="123"/>
      <c r="Z248" s="109"/>
      <c r="AA248" s="924"/>
      <c r="AB248" s="924"/>
      <c r="AC248" s="924"/>
      <c r="AD248" s="924"/>
      <c r="AE248" s="924"/>
      <c r="AF248" s="924"/>
      <c r="AG248" s="924"/>
      <c r="AH248" s="924"/>
      <c r="AI248" s="924"/>
      <c r="AJ248" s="924"/>
      <c r="AK248" s="924"/>
      <c r="AL248" s="924"/>
      <c r="AM248" s="924"/>
      <c r="AN248" s="924"/>
      <c r="AO248" s="924"/>
      <c r="AP248" s="924"/>
      <c r="AQ248" s="924"/>
      <c r="AR248" s="924"/>
      <c r="AS248" s="924"/>
      <c r="AT248" s="924"/>
      <c r="AU248" s="924"/>
      <c r="AV248" s="924"/>
      <c r="AW248" s="924"/>
      <c r="AX248" s="924"/>
      <c r="AY248" s="924"/>
      <c r="AZ248" s="377"/>
      <c r="BA248" s="991"/>
      <c r="BB248" s="651"/>
      <c r="BC248" s="483"/>
      <c r="BD248" s="482"/>
      <c r="BE248" s="482"/>
      <c r="BF248" s="482"/>
      <c r="BG248" s="486"/>
      <c r="BH248" s="483"/>
      <c r="BI248" s="482"/>
      <c r="BJ248" s="482"/>
      <c r="BK248" s="482"/>
      <c r="BL248" s="486"/>
      <c r="BM248" s="483"/>
      <c r="BN248" s="482"/>
      <c r="BO248" s="482"/>
      <c r="BP248" s="482"/>
      <c r="BQ248" s="486"/>
      <c r="BR248" s="483"/>
      <c r="BS248" s="482"/>
      <c r="BT248" s="482"/>
      <c r="BU248" s="482"/>
      <c r="BV248" s="482"/>
      <c r="BW248" s="482"/>
      <c r="BX248" s="482"/>
      <c r="BY248" s="485"/>
      <c r="BZ248" s="485"/>
      <c r="CA248" s="27"/>
      <c r="CB248" s="27"/>
      <c r="CC248" s="27"/>
      <c r="CD248" s="27"/>
      <c r="CE248" s="27"/>
      <c r="CF248" s="27"/>
      <c r="CG248" s="27"/>
      <c r="CH248" s="27"/>
      <c r="CI248" s="27"/>
      <c r="CJ248" s="27"/>
      <c r="CK248" s="27"/>
      <c r="CL248" s="27"/>
      <c r="CM248" s="27"/>
      <c r="CN248" s="27"/>
      <c r="CO248" s="27"/>
      <c r="CP248" s="27"/>
      <c r="CQ248" s="27"/>
      <c r="CR248" s="27"/>
      <c r="CS248" s="27"/>
      <c r="CT248" s="27"/>
      <c r="CU248" s="27"/>
      <c r="CV248" s="27"/>
      <c r="CW248" s="27"/>
      <c r="CX248" s="27"/>
      <c r="CY248" s="27"/>
      <c r="CZ248" s="27"/>
    </row>
    <row r="249" s="984" customFormat="true" ht="250.15" customHeight="true" x14ac:dyDescent="0.2">
      <c r="B249" s="535"/>
      <c r="AA249" s="377"/>
      <c r="AB249" s="377"/>
      <c r="AC249" s="377"/>
      <c r="AD249" s="377"/>
      <c r="AE249" s="377"/>
      <c r="AF249" s="377"/>
      <c r="AG249" s="377"/>
      <c r="AH249" s="377"/>
      <c r="AI249" s="377"/>
      <c r="AJ249" s="377"/>
      <c r="AK249" s="377"/>
      <c r="AL249" s="377"/>
      <c r="AM249" s="377"/>
      <c r="AN249" s="377"/>
      <c r="AO249" s="377"/>
      <c r="AP249" s="377"/>
      <c r="AQ249" s="377"/>
      <c r="AR249" s="377"/>
      <c r="AS249" s="377"/>
      <c r="AT249" s="377"/>
      <c r="AU249" s="377"/>
      <c r="AV249" s="377"/>
      <c r="AW249" s="377"/>
      <c r="AX249" s="377"/>
      <c r="AY249" s="377"/>
      <c r="AZ249" s="377"/>
      <c r="BA249" s="341"/>
      <c r="BB249" s="339"/>
      <c r="BC249" s="339"/>
      <c r="BD249" s="339"/>
      <c r="BE249" s="339"/>
      <c r="BF249" s="339"/>
      <c r="BG249" s="339"/>
      <c r="BH249" s="339"/>
      <c r="BI249" s="339"/>
      <c r="BJ249" s="339"/>
      <c r="BK249" s="339"/>
      <c r="BL249" s="339"/>
      <c r="BM249" s="339"/>
      <c r="BN249" s="339"/>
      <c r="BO249" s="339"/>
      <c r="BP249" s="339"/>
      <c r="BQ249" s="339"/>
      <c r="BR249" s="339"/>
      <c r="BS249" s="339"/>
      <c r="BT249" s="339"/>
      <c r="BU249" s="339"/>
      <c r="BV249" s="339"/>
      <c r="BW249" s="339"/>
      <c r="BX249" s="339"/>
      <c r="BY249" s="341"/>
      <c r="BZ249" s="376"/>
      <c r="CA249" s="376"/>
      <c r="CB249" s="376"/>
      <c r="CC249" s="376"/>
      <c r="CD249" s="376"/>
      <c r="CE249" s="376"/>
      <c r="CF249" s="376"/>
      <c r="CG249" s="376"/>
      <c r="CH249" s="376"/>
      <c r="CI249" s="376"/>
      <c r="CJ249" s="376"/>
      <c r="CK249" s="376"/>
      <c r="CL249" s="376"/>
      <c r="CM249" s="376"/>
      <c r="CN249" s="376"/>
      <c r="CO249" s="376"/>
      <c r="CP249" s="376"/>
      <c r="CQ249" s="376"/>
      <c r="CR249" s="376"/>
      <c r="CS249" s="376"/>
      <c r="CT249" s="376"/>
      <c r="CU249" s="376"/>
      <c r="CV249" s="376"/>
      <c r="CW249" s="376"/>
      <c r="CX249" s="376"/>
      <c r="CY249" s="376"/>
      <c r="CZ249" s="376"/>
    </row>
    <row r="250" s="379" customFormat="true" ht="19.15" customHeight="true" x14ac:dyDescent="0.2">
      <c r="B250" s="534"/>
      <c r="AA250" s="372"/>
      <c r="AB250" s="372"/>
      <c r="AC250" s="372"/>
      <c r="AD250" s="372"/>
      <c r="AE250" s="372"/>
      <c r="AF250" s="372"/>
      <c r="AG250" s="372"/>
      <c r="AH250" s="372"/>
      <c r="AI250" s="372"/>
      <c r="AJ250" s="372"/>
      <c r="AK250" s="372"/>
      <c r="AL250" s="372"/>
      <c r="AM250" s="372"/>
      <c r="AN250" s="372"/>
      <c r="AO250" s="372"/>
      <c r="AP250" s="372"/>
      <c r="AQ250" s="372"/>
      <c r="AR250" s="372"/>
      <c r="AS250" s="372"/>
      <c r="AT250" s="372"/>
      <c r="AU250" s="372"/>
      <c r="AV250" s="372"/>
      <c r="AW250" s="372"/>
      <c r="AX250" s="372"/>
      <c r="AY250" s="372"/>
      <c r="AZ250" s="372"/>
      <c r="BA250" s="530"/>
      <c r="BB250" s="399"/>
      <c r="BC250" s="530"/>
      <c r="BD250" s="530"/>
      <c r="BE250" s="530"/>
      <c r="BF250" s="530"/>
      <c r="BG250" s="530"/>
      <c r="BH250" s="530"/>
      <c r="BI250" s="530"/>
      <c r="BJ250" s="530"/>
      <c r="BK250" s="530"/>
      <c r="BL250" s="530"/>
      <c r="BM250" s="530"/>
      <c r="BN250" s="530"/>
      <c r="BO250" s="530"/>
      <c r="BP250" s="530"/>
      <c r="BQ250" s="530"/>
      <c r="BR250" s="530"/>
      <c r="BS250" s="530"/>
      <c r="BT250" s="530"/>
      <c r="BU250" s="530"/>
      <c r="BV250" s="530"/>
      <c r="BW250" s="530"/>
      <c r="BX250" s="530"/>
      <c r="BY250" s="530"/>
      <c r="BZ250" s="372"/>
      <c r="CA250" s="372"/>
      <c r="CB250" s="372"/>
      <c r="CC250" s="372"/>
      <c r="CD250" s="372"/>
      <c r="CE250" s="372"/>
      <c r="CF250" s="372"/>
      <c r="CG250" s="372"/>
      <c r="CH250" s="372"/>
      <c r="CI250" s="372"/>
      <c r="CJ250" s="372"/>
      <c r="CK250" s="372"/>
      <c r="CL250" s="372"/>
      <c r="CM250" s="372"/>
      <c r="CN250" s="372"/>
      <c r="CO250" s="372"/>
      <c r="CP250" s="372"/>
      <c r="CQ250" s="372"/>
      <c r="CR250" s="372"/>
      <c r="CS250" s="372"/>
      <c r="CT250" s="372"/>
      <c r="CU250" s="372"/>
      <c r="CV250" s="372"/>
      <c r="CW250" s="372"/>
      <c r="CX250" s="372"/>
      <c r="CY250" s="372"/>
      <c r="CZ250" s="372"/>
    </row>
    <row r="251" s="379" customFormat="true" ht="15" customHeight="true" x14ac:dyDescent="0.2">
      <c r="B251" s="534"/>
      <c r="AA251" s="372"/>
      <c r="AB251" s="372"/>
      <c r="AC251" s="372"/>
      <c r="AD251" s="372"/>
      <c r="AE251" s="372"/>
      <c r="AF251" s="372"/>
      <c r="AG251" s="372"/>
      <c r="AH251" s="372"/>
      <c r="AI251" s="372"/>
      <c r="AJ251" s="372"/>
      <c r="AK251" s="372"/>
      <c r="AL251" s="372"/>
      <c r="AM251" s="372"/>
      <c r="AN251" s="372"/>
      <c r="AO251" s="372"/>
      <c r="AP251" s="372"/>
      <c r="AQ251" s="372"/>
      <c r="AR251" s="372"/>
      <c r="AS251" s="372"/>
      <c r="AT251" s="372"/>
      <c r="AU251" s="372"/>
      <c r="AV251" s="372"/>
      <c r="AW251" s="372"/>
      <c r="AX251" s="372"/>
      <c r="AY251" s="372"/>
      <c r="AZ251" s="372"/>
      <c r="BA251" s="530"/>
      <c r="BB251" s="399"/>
      <c r="BC251" s="530"/>
      <c r="BD251" s="530"/>
      <c r="BE251" s="530"/>
      <c r="BF251" s="530"/>
      <c r="BG251" s="530"/>
      <c r="BH251" s="530"/>
      <c r="BI251" s="530"/>
      <c r="BJ251" s="530"/>
      <c r="BK251" s="530"/>
      <c r="BL251" s="530"/>
      <c r="BM251" s="530"/>
      <c r="BN251" s="530"/>
      <c r="BO251" s="530"/>
      <c r="BP251" s="530"/>
      <c r="BQ251" s="530"/>
      <c r="BR251" s="530"/>
      <c r="BS251" s="530"/>
      <c r="BT251" s="530"/>
      <c r="BU251" s="530"/>
      <c r="BV251" s="530"/>
      <c r="BW251" s="530"/>
      <c r="BX251" s="530"/>
      <c r="BY251" s="530"/>
      <c r="BZ251" s="372"/>
      <c r="CA251" s="372"/>
      <c r="CB251" s="372"/>
      <c r="CC251" s="372"/>
      <c r="CD251" s="372"/>
      <c r="CE251" s="372"/>
      <c r="CF251" s="372"/>
      <c r="CG251" s="372"/>
      <c r="CH251" s="372"/>
      <c r="CI251" s="372"/>
      <c r="CJ251" s="372"/>
      <c r="CK251" s="372"/>
      <c r="CL251" s="372"/>
      <c r="CM251" s="372"/>
      <c r="CN251" s="372"/>
      <c r="CO251" s="372"/>
      <c r="CP251" s="372"/>
      <c r="CQ251" s="372"/>
      <c r="CR251" s="372"/>
      <c r="CS251" s="372"/>
      <c r="CT251" s="372"/>
      <c r="CU251" s="372"/>
      <c r="CV251" s="372"/>
      <c r="CW251" s="372"/>
      <c r="CX251" s="372"/>
      <c r="CY251" s="372"/>
      <c r="CZ251" s="372"/>
    </row>
    <row r="252" s="379" customFormat="true" ht="15" customHeight="true" x14ac:dyDescent="0.2">
      <c r="B252" s="534"/>
      <c r="AA252" s="372"/>
      <c r="AB252" s="372"/>
      <c r="AC252" s="372"/>
      <c r="AD252" s="372"/>
      <c r="AE252" s="372"/>
      <c r="AF252" s="372"/>
      <c r="AG252" s="372"/>
      <c r="AH252" s="372"/>
      <c r="AI252" s="372"/>
      <c r="AJ252" s="372"/>
      <c r="AK252" s="372"/>
      <c r="AL252" s="372"/>
      <c r="AM252" s="372"/>
      <c r="AN252" s="372"/>
      <c r="AO252" s="372"/>
      <c r="AP252" s="372"/>
      <c r="AQ252" s="372"/>
      <c r="AR252" s="372"/>
      <c r="AS252" s="372"/>
      <c r="AT252" s="372"/>
      <c r="AU252" s="372"/>
      <c r="AV252" s="372"/>
      <c r="AW252" s="372"/>
      <c r="AX252" s="372"/>
      <c r="AY252" s="372"/>
      <c r="AZ252" s="372"/>
      <c r="BA252" s="530"/>
      <c r="BB252" s="399"/>
      <c r="BC252" s="530"/>
      <c r="BD252" s="530"/>
      <c r="BE252" s="530"/>
      <c r="BF252" s="530"/>
      <c r="BG252" s="530"/>
      <c r="BH252" s="530"/>
      <c r="BI252" s="530"/>
      <c r="BJ252" s="530"/>
      <c r="BK252" s="530"/>
      <c r="BL252" s="530"/>
      <c r="BM252" s="530"/>
      <c r="BN252" s="530"/>
      <c r="BO252" s="530"/>
      <c r="BP252" s="530"/>
      <c r="BQ252" s="530"/>
      <c r="BR252" s="530"/>
      <c r="BS252" s="530"/>
      <c r="BT252" s="530"/>
      <c r="BU252" s="530"/>
      <c r="BV252" s="530"/>
      <c r="BW252" s="530"/>
      <c r="BX252" s="530"/>
      <c r="BY252" s="530"/>
      <c r="BZ252" s="372"/>
      <c r="CA252" s="372"/>
      <c r="CB252" s="372"/>
      <c r="CC252" s="372"/>
      <c r="CD252" s="372"/>
      <c r="CE252" s="372"/>
      <c r="CF252" s="372"/>
      <c r="CG252" s="372"/>
      <c r="CH252" s="372"/>
      <c r="CI252" s="372"/>
      <c r="CJ252" s="372"/>
      <c r="CK252" s="372"/>
      <c r="CL252" s="372"/>
      <c r="CM252" s="372"/>
      <c r="CN252" s="372"/>
      <c r="CO252" s="372"/>
      <c r="CP252" s="372"/>
      <c r="CQ252" s="372"/>
      <c r="CR252" s="372"/>
      <c r="CS252" s="372"/>
      <c r="CT252" s="372"/>
      <c r="CU252" s="372"/>
      <c r="CV252" s="372"/>
      <c r="CW252" s="372"/>
      <c r="CX252" s="372"/>
      <c r="CY252" s="372"/>
      <c r="CZ252" s="372"/>
    </row>
    <row r="253" s="379" customFormat="true" ht="15" customHeight="true" x14ac:dyDescent="0.2">
      <c r="B253" s="534"/>
      <c r="AA253" s="372"/>
      <c r="AB253" s="372"/>
      <c r="AC253" s="372"/>
      <c r="AD253" s="372"/>
      <c r="AE253" s="372"/>
      <c r="AF253" s="372"/>
      <c r="AG253" s="372"/>
      <c r="AH253" s="372"/>
      <c r="AI253" s="372"/>
      <c r="AJ253" s="372"/>
      <c r="AK253" s="372"/>
      <c r="AL253" s="372"/>
      <c r="AM253" s="372"/>
      <c r="AN253" s="372"/>
      <c r="AO253" s="372"/>
      <c r="AP253" s="372"/>
      <c r="AQ253" s="372"/>
      <c r="AR253" s="372"/>
      <c r="AS253" s="372"/>
      <c r="AT253" s="372"/>
      <c r="AU253" s="372"/>
      <c r="AV253" s="372"/>
      <c r="AW253" s="372"/>
      <c r="AX253" s="372"/>
      <c r="AY253" s="372"/>
      <c r="AZ253" s="372"/>
      <c r="BA253" s="530"/>
      <c r="BB253" s="399"/>
      <c r="BC253" s="530"/>
      <c r="BD253" s="530"/>
      <c r="BE253" s="530"/>
      <c r="BF253" s="530"/>
      <c r="BG253" s="530"/>
      <c r="BH253" s="530"/>
      <c r="BI253" s="530"/>
      <c r="BJ253" s="530"/>
      <c r="BK253" s="530"/>
      <c r="BL253" s="530"/>
      <c r="BM253" s="530"/>
      <c r="BN253" s="530"/>
      <c r="BO253" s="530"/>
      <c r="BP253" s="530"/>
      <c r="BQ253" s="530"/>
      <c r="BR253" s="530"/>
      <c r="BS253" s="530"/>
      <c r="BT253" s="530"/>
      <c r="BU253" s="530"/>
      <c r="BV253" s="530"/>
      <c r="BW253" s="530"/>
      <c r="BX253" s="530"/>
      <c r="BY253" s="530"/>
      <c r="BZ253" s="372"/>
      <c r="CA253" s="372"/>
      <c r="CB253" s="372"/>
      <c r="CC253" s="372"/>
      <c r="CD253" s="372"/>
      <c r="CE253" s="372"/>
      <c r="CF253" s="372"/>
      <c r="CG253" s="372"/>
      <c r="CH253" s="372"/>
      <c r="CI253" s="372"/>
      <c r="CJ253" s="372"/>
      <c r="CK253" s="372"/>
      <c r="CL253" s="372"/>
      <c r="CM253" s="372"/>
      <c r="CN253" s="372"/>
      <c r="CO253" s="372"/>
      <c r="CP253" s="372"/>
      <c r="CQ253" s="372"/>
      <c r="CR253" s="372"/>
      <c r="CS253" s="372"/>
      <c r="CT253" s="372"/>
      <c r="CU253" s="372"/>
      <c r="CV253" s="372"/>
      <c r="CW253" s="372"/>
      <c r="CX253" s="372"/>
      <c r="CY253" s="372"/>
      <c r="CZ253" s="372"/>
    </row>
    <row r="254" s="379" customFormat="true" ht="15" customHeight="true" x14ac:dyDescent="0.2">
      <c r="B254" s="534"/>
      <c r="AA254" s="372"/>
      <c r="AB254" s="372"/>
      <c r="AC254" s="372"/>
      <c r="AD254" s="372"/>
      <c r="AE254" s="372"/>
      <c r="AF254" s="372"/>
      <c r="AG254" s="372"/>
      <c r="AH254" s="372"/>
      <c r="AI254" s="372"/>
      <c r="AJ254" s="372"/>
      <c r="AK254" s="372"/>
      <c r="AL254" s="372"/>
      <c r="AM254" s="372"/>
      <c r="AN254" s="372"/>
      <c r="AO254" s="372"/>
      <c r="AP254" s="372"/>
      <c r="AQ254" s="372"/>
      <c r="AR254" s="372"/>
      <c r="AS254" s="372"/>
      <c r="AT254" s="372"/>
      <c r="AU254" s="372"/>
      <c r="AV254" s="372"/>
      <c r="AW254" s="372"/>
      <c r="AX254" s="372"/>
      <c r="AY254" s="372"/>
      <c r="AZ254" s="372"/>
      <c r="BA254" s="530"/>
      <c r="BB254" s="399"/>
      <c r="BC254" s="530"/>
      <c r="BD254" s="530"/>
      <c r="BE254" s="530"/>
      <c r="BF254" s="530"/>
      <c r="BG254" s="530"/>
      <c r="BH254" s="530"/>
      <c r="BI254" s="530"/>
      <c r="BJ254" s="530"/>
      <c r="BK254" s="530"/>
      <c r="BL254" s="530"/>
      <c r="BM254" s="530"/>
      <c r="BN254" s="530"/>
      <c r="BO254" s="530"/>
      <c r="BP254" s="530"/>
      <c r="BQ254" s="530"/>
      <c r="BR254" s="530"/>
      <c r="BS254" s="530"/>
      <c r="BT254" s="530"/>
      <c r="BU254" s="530"/>
      <c r="BV254" s="530"/>
      <c r="BW254" s="530"/>
      <c r="BX254" s="530"/>
      <c r="BY254" s="530"/>
      <c r="BZ254" s="372"/>
      <c r="CA254" s="372"/>
      <c r="CB254" s="372"/>
      <c r="CC254" s="372"/>
      <c r="CD254" s="372"/>
      <c r="CE254" s="372"/>
      <c r="CF254" s="372"/>
      <c r="CG254" s="372"/>
      <c r="CH254" s="372"/>
      <c r="CI254" s="372"/>
      <c r="CJ254" s="372"/>
      <c r="CK254" s="372"/>
      <c r="CL254" s="372"/>
      <c r="CM254" s="372"/>
      <c r="CN254" s="372"/>
      <c r="CO254" s="372"/>
      <c r="CP254" s="372"/>
      <c r="CQ254" s="372"/>
      <c r="CR254" s="372"/>
      <c r="CS254" s="372"/>
      <c r="CT254" s="372"/>
      <c r="CU254" s="372"/>
      <c r="CV254" s="372"/>
      <c r="CW254" s="372"/>
      <c r="CX254" s="372"/>
      <c r="CY254" s="372"/>
      <c r="CZ254" s="372"/>
    </row>
    <row r="255" s="379" customFormat="true" ht="15" customHeight="true" x14ac:dyDescent="0.2">
      <c r="B255" s="534"/>
      <c r="AA255" s="372"/>
      <c r="AB255" s="372"/>
      <c r="AC255" s="372"/>
      <c r="AD255" s="372"/>
      <c r="AE255" s="372"/>
      <c r="AF255" s="372"/>
      <c r="AG255" s="372"/>
      <c r="AH255" s="372"/>
      <c r="AI255" s="372"/>
      <c r="AJ255" s="372"/>
      <c r="AK255" s="372"/>
      <c r="AL255" s="372"/>
      <c r="AM255" s="372"/>
      <c r="AN255" s="372"/>
      <c r="AO255" s="372"/>
      <c r="AP255" s="372"/>
      <c r="AQ255" s="372"/>
      <c r="AR255" s="372"/>
      <c r="AS255" s="372"/>
      <c r="AT255" s="372"/>
      <c r="AU255" s="372"/>
      <c r="AV255" s="372"/>
      <c r="AW255" s="372"/>
      <c r="AX255" s="372"/>
      <c r="AY255" s="372"/>
      <c r="AZ255" s="372"/>
      <c r="BA255" s="530"/>
      <c r="BB255" s="399"/>
      <c r="BC255" s="530"/>
      <c r="BD255" s="530"/>
      <c r="BE255" s="530"/>
      <c r="BF255" s="530"/>
      <c r="BG255" s="530"/>
      <c r="BH255" s="530"/>
      <c r="BI255" s="530"/>
      <c r="BJ255" s="530"/>
      <c r="BK255" s="530"/>
      <c r="BL255" s="530"/>
      <c r="BM255" s="530"/>
      <c r="BN255" s="530"/>
      <c r="BO255" s="530"/>
      <c r="BP255" s="530"/>
      <c r="BQ255" s="530"/>
      <c r="BR255" s="530"/>
      <c r="BS255" s="530"/>
      <c r="BT255" s="530"/>
      <c r="BU255" s="530"/>
      <c r="BV255" s="530"/>
      <c r="BW255" s="530"/>
      <c r="BX255" s="530"/>
      <c r="BY255" s="530"/>
      <c r="BZ255" s="372"/>
      <c r="CA255" s="372"/>
      <c r="CB255" s="372"/>
      <c r="CC255" s="372"/>
      <c r="CD255" s="372"/>
      <c r="CE255" s="372"/>
      <c r="CF255" s="372"/>
      <c r="CG255" s="372"/>
      <c r="CH255" s="372"/>
      <c r="CI255" s="372"/>
      <c r="CJ255" s="372"/>
      <c r="CK255" s="372"/>
      <c r="CL255" s="372"/>
      <c r="CM255" s="372"/>
      <c r="CN255" s="372"/>
      <c r="CO255" s="372"/>
      <c r="CP255" s="372"/>
      <c r="CQ255" s="372"/>
      <c r="CR255" s="372"/>
      <c r="CS255" s="372"/>
      <c r="CT255" s="372"/>
      <c r="CU255" s="372"/>
      <c r="CV255" s="372"/>
      <c r="CW255" s="372"/>
      <c r="CX255" s="372"/>
      <c r="CY255" s="372"/>
      <c r="CZ255" s="372"/>
    </row>
    <row r="256" s="379" customFormat="true" ht="15" customHeight="true" x14ac:dyDescent="0.2">
      <c r="B256" s="534"/>
      <c r="AA256" s="372"/>
      <c r="AB256" s="372"/>
      <c r="AC256" s="372"/>
      <c r="AD256" s="372"/>
      <c r="AE256" s="372"/>
      <c r="AF256" s="372"/>
      <c r="AG256" s="372"/>
      <c r="AH256" s="372"/>
      <c r="AI256" s="372"/>
      <c r="AJ256" s="372"/>
      <c r="AK256" s="372"/>
      <c r="AL256" s="372"/>
      <c r="AM256" s="372"/>
      <c r="AN256" s="372"/>
      <c r="AO256" s="372"/>
      <c r="AP256" s="372"/>
      <c r="AQ256" s="372"/>
      <c r="AR256" s="372"/>
      <c r="AS256" s="372"/>
      <c r="AT256" s="372"/>
      <c r="AU256" s="372"/>
      <c r="AV256" s="372"/>
      <c r="AW256" s="372"/>
      <c r="AX256" s="372"/>
      <c r="AY256" s="372"/>
      <c r="AZ256" s="372"/>
      <c r="BA256" s="530"/>
      <c r="BB256" s="399"/>
      <c r="BC256" s="530"/>
      <c r="BD256" s="530"/>
      <c r="BE256" s="530"/>
      <c r="BF256" s="530"/>
      <c r="BG256" s="530"/>
      <c r="BH256" s="530"/>
      <c r="BI256" s="530"/>
      <c r="BJ256" s="530"/>
      <c r="BK256" s="530"/>
      <c r="BL256" s="530"/>
      <c r="BM256" s="530"/>
      <c r="BN256" s="530"/>
      <c r="BO256" s="530"/>
      <c r="BP256" s="530"/>
      <c r="BQ256" s="530"/>
      <c r="BR256" s="530"/>
      <c r="BS256" s="530"/>
      <c r="BT256" s="530"/>
      <c r="BU256" s="530"/>
      <c r="BV256" s="530"/>
      <c r="BW256" s="530"/>
      <c r="BX256" s="530"/>
      <c r="BY256" s="530"/>
      <c r="BZ256" s="372"/>
      <c r="CA256" s="372"/>
      <c r="CB256" s="372"/>
      <c r="CC256" s="372"/>
      <c r="CD256" s="372"/>
      <c r="CE256" s="372"/>
      <c r="CF256" s="372"/>
      <c r="CG256" s="372"/>
      <c r="CH256" s="372"/>
      <c r="CI256" s="372"/>
      <c r="CJ256" s="372"/>
      <c r="CK256" s="372"/>
      <c r="CL256" s="372"/>
      <c r="CM256" s="372"/>
      <c r="CN256" s="372"/>
      <c r="CO256" s="372"/>
      <c r="CP256" s="372"/>
      <c r="CQ256" s="372"/>
      <c r="CR256" s="372"/>
      <c r="CS256" s="372"/>
      <c r="CT256" s="372"/>
      <c r="CU256" s="372"/>
      <c r="CV256" s="372"/>
      <c r="CW256" s="372"/>
      <c r="CX256" s="372"/>
      <c r="CY256" s="372"/>
      <c r="CZ256" s="372"/>
    </row>
    <row r="257" s="379" customFormat="true" ht="18" customHeight="true" x14ac:dyDescent="0.2">
      <c r="B257" s="534"/>
      <c r="AA257" s="372"/>
      <c r="AB257" s="372"/>
      <c r="AC257" s="372"/>
      <c r="AD257" s="372"/>
      <c r="AE257" s="372"/>
      <c r="AF257" s="372"/>
      <c r="AG257" s="372"/>
      <c r="AH257" s="372"/>
      <c r="AI257" s="372"/>
      <c r="AJ257" s="372"/>
      <c r="AK257" s="372"/>
      <c r="AL257" s="372"/>
      <c r="AM257" s="372"/>
      <c r="AN257" s="372"/>
      <c r="AO257" s="372"/>
      <c r="AP257" s="372"/>
      <c r="AQ257" s="372"/>
      <c r="AR257" s="372"/>
      <c r="AS257" s="372"/>
      <c r="AT257" s="372"/>
      <c r="AU257" s="372"/>
      <c r="AV257" s="372"/>
      <c r="AW257" s="372"/>
      <c r="AX257" s="372"/>
      <c r="AY257" s="372"/>
      <c r="AZ257" s="372"/>
      <c r="BA257" s="530"/>
      <c r="BB257" s="399"/>
      <c r="BC257" s="530"/>
      <c r="BD257" s="530"/>
      <c r="BE257" s="530"/>
      <c r="BF257" s="530"/>
      <c r="BG257" s="530"/>
      <c r="BH257" s="530"/>
      <c r="BI257" s="530"/>
      <c r="BJ257" s="530"/>
      <c r="BK257" s="530"/>
      <c r="BL257" s="530"/>
      <c r="BM257" s="530"/>
      <c r="BN257" s="530"/>
      <c r="BO257" s="530"/>
      <c r="BP257" s="530"/>
      <c r="BQ257" s="530"/>
      <c r="BR257" s="530"/>
      <c r="BS257" s="530"/>
      <c r="BT257" s="530"/>
      <c r="BU257" s="530"/>
      <c r="BV257" s="530"/>
      <c r="BW257" s="530"/>
      <c r="BX257" s="530"/>
      <c r="BY257" s="530"/>
      <c r="BZ257" s="372"/>
      <c r="CA257" s="372"/>
      <c r="CB257" s="372"/>
      <c r="CC257" s="372"/>
      <c r="CD257" s="372"/>
      <c r="CE257" s="372"/>
      <c r="CF257" s="372"/>
      <c r="CG257" s="372"/>
      <c r="CH257" s="372"/>
      <c r="CI257" s="372"/>
      <c r="CJ257" s="372"/>
      <c r="CK257" s="372"/>
      <c r="CL257" s="372"/>
      <c r="CM257" s="372"/>
      <c r="CN257" s="372"/>
      <c r="CO257" s="372"/>
      <c r="CP257" s="372"/>
      <c r="CQ257" s="372"/>
      <c r="CR257" s="372"/>
      <c r="CS257" s="372"/>
      <c r="CT257" s="372"/>
      <c r="CU257" s="372"/>
      <c r="CV257" s="372"/>
      <c r="CW257" s="372"/>
      <c r="CX257" s="372"/>
      <c r="CY257" s="372"/>
      <c r="CZ257" s="372"/>
    </row>
    <row r="258" s="379" customFormat="true" ht="18" customHeight="true" x14ac:dyDescent="0.2">
      <c r="B258" s="534"/>
      <c r="AA258" s="372"/>
      <c r="AB258" s="372"/>
      <c r="AC258" s="372"/>
      <c r="AD258" s="372"/>
      <c r="AE258" s="372"/>
      <c r="AF258" s="372"/>
      <c r="AG258" s="372"/>
      <c r="AH258" s="372"/>
      <c r="AI258" s="372"/>
      <c r="AJ258" s="372"/>
      <c r="AK258" s="372"/>
      <c r="AL258" s="372"/>
      <c r="AM258" s="372"/>
      <c r="AN258" s="372"/>
      <c r="AO258" s="372"/>
      <c r="AP258" s="372"/>
      <c r="AQ258" s="372"/>
      <c r="AR258" s="372"/>
      <c r="AS258" s="372"/>
      <c r="AT258" s="372"/>
      <c r="AU258" s="372"/>
      <c r="AV258" s="372"/>
      <c r="AW258" s="372"/>
      <c r="AX258" s="372"/>
      <c r="AY258" s="372"/>
      <c r="AZ258" s="372"/>
      <c r="BA258" s="530"/>
      <c r="BB258" s="399"/>
      <c r="BC258" s="530"/>
      <c r="BD258" s="530"/>
      <c r="BE258" s="530"/>
      <c r="BF258" s="530"/>
      <c r="BG258" s="530"/>
      <c r="BH258" s="530"/>
      <c r="BI258" s="530"/>
      <c r="BJ258" s="530"/>
      <c r="BK258" s="530"/>
      <c r="BL258" s="530"/>
      <c r="BM258" s="530"/>
      <c r="BN258" s="530"/>
      <c r="BO258" s="530"/>
      <c r="BP258" s="530"/>
      <c r="BQ258" s="530"/>
      <c r="BR258" s="530"/>
      <c r="BS258" s="530"/>
      <c r="BT258" s="530"/>
      <c r="BU258" s="530"/>
      <c r="BV258" s="530"/>
      <c r="BW258" s="530"/>
      <c r="BX258" s="530"/>
      <c r="BY258" s="530"/>
      <c r="BZ258" s="372"/>
      <c r="CA258" s="372"/>
      <c r="CB258" s="372"/>
      <c r="CC258" s="372"/>
      <c r="CD258" s="372"/>
      <c r="CE258" s="372"/>
      <c r="CF258" s="372"/>
      <c r="CG258" s="372"/>
      <c r="CH258" s="372"/>
      <c r="CI258" s="372"/>
      <c r="CJ258" s="372"/>
      <c r="CK258" s="372"/>
      <c r="CL258" s="372"/>
      <c r="CM258" s="372"/>
      <c r="CN258" s="372"/>
      <c r="CO258" s="372"/>
      <c r="CP258" s="372"/>
      <c r="CQ258" s="372"/>
      <c r="CR258" s="372"/>
      <c r="CS258" s="372"/>
      <c r="CT258" s="372"/>
      <c r="CU258" s="372"/>
      <c r="CV258" s="372"/>
      <c r="CW258" s="372"/>
      <c r="CX258" s="372"/>
      <c r="CY258" s="372"/>
      <c r="CZ258" s="372"/>
    </row>
    <row r="259" s="984" customFormat="true" ht="15" customHeight="true" x14ac:dyDescent="0.2">
      <c r="B259" s="535"/>
      <c r="AA259" s="377"/>
      <c r="AB259" s="377"/>
      <c r="AC259" s="377"/>
      <c r="AD259" s="377"/>
      <c r="AE259" s="377"/>
      <c r="AF259" s="377"/>
      <c r="AG259" s="377"/>
      <c r="AH259" s="377"/>
      <c r="AI259" s="377"/>
      <c r="AJ259" s="377"/>
      <c r="AK259" s="377"/>
      <c r="AL259" s="377"/>
      <c r="AM259" s="377"/>
      <c r="AN259" s="377"/>
      <c r="AO259" s="377"/>
      <c r="AP259" s="377"/>
      <c r="AQ259" s="377"/>
      <c r="AR259" s="377"/>
      <c r="AS259" s="377"/>
      <c r="AT259" s="377"/>
      <c r="AU259" s="377"/>
      <c r="AV259" s="377"/>
      <c r="AW259" s="377"/>
      <c r="AX259" s="377"/>
      <c r="AY259" s="377"/>
      <c r="AZ259" s="377"/>
      <c r="BA259" s="378" t="s">
        <v>131</v>
      </c>
      <c r="BB259" s="346" t="s">
        <v>85</v>
      </c>
      <c r="BC259" s="1151" t="s">
        <v>115</v>
      </c>
      <c r="BD259" s="1152"/>
      <c r="BE259" s="1152"/>
      <c r="BF259" s="1152"/>
      <c r="BG259" s="1183"/>
      <c r="BH259" s="1151" t="s">
        <v>38</v>
      </c>
      <c r="BI259" s="1152"/>
      <c r="BJ259" s="1152"/>
      <c r="BK259" s="1152"/>
      <c r="BL259" s="1183"/>
      <c r="BM259" s="1151" t="s">
        <v>37</v>
      </c>
      <c r="BN259" s="1152"/>
      <c r="BO259" s="1152"/>
      <c r="BP259" s="1152"/>
      <c r="BQ259" s="1153"/>
      <c r="BR259" s="39" t="s">
        <v>143</v>
      </c>
      <c r="BS259" s="457"/>
      <c r="BT259" s="457"/>
      <c r="BU259" s="457"/>
      <c r="BV259" s="457"/>
      <c r="BW259" s="457"/>
      <c r="BX259" s="457"/>
      <c r="BY259" s="457"/>
      <c r="BZ259" s="471"/>
      <c r="CA259" s="376"/>
      <c r="CB259" s="376"/>
      <c r="CC259" s="376"/>
      <c r="CD259" s="376"/>
      <c r="CE259" s="376"/>
      <c r="CF259" s="376"/>
      <c r="CG259" s="376"/>
      <c r="CH259" s="376"/>
      <c r="CI259" s="376"/>
      <c r="CJ259" s="376"/>
      <c r="CK259" s="376"/>
      <c r="CL259" s="376"/>
      <c r="CM259" s="376"/>
      <c r="CN259" s="376"/>
      <c r="CO259" s="376"/>
      <c r="CP259" s="376"/>
      <c r="CQ259" s="376"/>
      <c r="CR259" s="376"/>
      <c r="CS259" s="376"/>
      <c r="CT259" s="376"/>
      <c r="CU259" s="376"/>
      <c r="CV259" s="376"/>
      <c r="CW259" s="376"/>
      <c r="CX259" s="376"/>
      <c r="CY259" s="376"/>
      <c r="CZ259" s="376"/>
    </row>
    <row r="260" s="984" customFormat="true" ht="12.75" x14ac:dyDescent="0.2">
      <c r="B260" s="535"/>
      <c r="AA260" s="377"/>
      <c r="AB260" s="377"/>
      <c r="AC260" s="377"/>
      <c r="AD260" s="377"/>
      <c r="AE260" s="377"/>
      <c r="AF260" s="377"/>
      <c r="AG260" s="377"/>
      <c r="AH260" s="377"/>
      <c r="AI260" s="377"/>
      <c r="AJ260" s="377"/>
      <c r="AK260" s="377"/>
      <c r="AL260" s="377"/>
      <c r="AM260" s="377"/>
      <c r="AN260" s="377"/>
      <c r="AO260" s="377"/>
      <c r="AP260" s="377"/>
      <c r="AQ260" s="377"/>
      <c r="AR260" s="377"/>
      <c r="AS260" s="377"/>
      <c r="AT260" s="377"/>
      <c r="AU260" s="377"/>
      <c r="AV260" s="377"/>
      <c r="AW260" s="377"/>
      <c r="AX260" s="377"/>
      <c r="AY260" s="377"/>
      <c r="AZ260" s="377"/>
      <c r="BA260" s="364" t="s">
        <v>119</v>
      </c>
      <c r="BB260" s="363"/>
      <c r="BC260" s="488" t="s">
        <v>0</v>
      </c>
      <c r="BD260" s="616" t="s">
        <v>1</v>
      </c>
      <c r="BE260" s="616" t="s">
        <v>2</v>
      </c>
      <c r="BF260" s="616" t="s">
        <v>3</v>
      </c>
      <c r="BG260" s="489" t="s">
        <v>4</v>
      </c>
      <c r="BH260" s="488" t="s">
        <v>0</v>
      </c>
      <c r="BI260" s="616" t="s">
        <v>1</v>
      </c>
      <c r="BJ260" s="616" t="s">
        <v>2</v>
      </c>
      <c r="BK260" s="616" t="s">
        <v>3</v>
      </c>
      <c r="BL260" s="489" t="s">
        <v>4</v>
      </c>
      <c r="BM260" s="488" t="s">
        <v>0</v>
      </c>
      <c r="BN260" s="616" t="s">
        <v>1</v>
      </c>
      <c r="BO260" s="616" t="s">
        <v>2</v>
      </c>
      <c r="BP260" s="616" t="s">
        <v>3</v>
      </c>
      <c r="BQ260" s="489" t="s">
        <v>4</v>
      </c>
      <c r="BR260" s="488" t="s">
        <v>160</v>
      </c>
      <c r="BS260" s="616" t="s">
        <v>161</v>
      </c>
      <c r="BT260" s="616" t="s">
        <v>162</v>
      </c>
      <c r="BU260" s="616" t="s">
        <v>163</v>
      </c>
      <c r="BV260" s="616" t="s">
        <v>164</v>
      </c>
      <c r="BW260" s="616" t="s">
        <v>165</v>
      </c>
      <c r="BX260" s="616" t="s">
        <v>166</v>
      </c>
      <c r="BY260" s="617" t="s">
        <v>167</v>
      </c>
      <c r="BZ260" s="617" t="s">
        <v>168</v>
      </c>
      <c r="CA260" s="992"/>
      <c r="CB260" s="992"/>
      <c r="CC260" s="992"/>
      <c r="CD260" s="992"/>
      <c r="CE260" s="992"/>
      <c r="CF260" s="992"/>
      <c r="CG260" s="992"/>
      <c r="CH260" s="992"/>
      <c r="CI260" s="992"/>
      <c r="CJ260" s="992"/>
      <c r="CK260" s="992"/>
      <c r="CL260" s="992"/>
      <c r="CM260" s="992"/>
      <c r="CN260" s="992"/>
      <c r="CO260" s="992"/>
      <c r="CP260" s="992"/>
      <c r="CQ260" s="992"/>
      <c r="CR260" s="992"/>
      <c r="CS260" s="992"/>
      <c r="CT260" s="992"/>
      <c r="CU260" s="992"/>
      <c r="CV260" s="992"/>
      <c r="CW260" s="992"/>
      <c r="CX260" s="992"/>
      <c r="CY260" s="992"/>
      <c r="CZ260" s="992"/>
    </row>
    <row r="261" s="984" customFormat="true" ht="15" customHeight="true" x14ac:dyDescent="0.2">
      <c r="B261" s="535"/>
      <c r="AA261" s="377"/>
      <c r="AB261" s="377"/>
      <c r="AC261" s="377"/>
      <c r="AD261" s="377"/>
      <c r="AE261" s="377"/>
      <c r="AF261" s="377"/>
      <c r="AG261" s="377"/>
      <c r="AH261" s="377"/>
      <c r="AI261" s="377"/>
      <c r="AJ261" s="377"/>
      <c r="AK261" s="377"/>
      <c r="AL261" s="377"/>
      <c r="AM261" s="377"/>
      <c r="AN261" s="377"/>
      <c r="AO261" s="377"/>
      <c r="AP261" s="377"/>
      <c r="AQ261" s="377"/>
      <c r="AR261" s="377"/>
      <c r="AS261" s="377"/>
      <c r="AT261" s="377"/>
      <c r="AU261" s="377"/>
      <c r="AV261" s="377"/>
      <c r="AW261" s="377"/>
      <c r="AX261" s="377"/>
      <c r="AY261" s="377"/>
      <c r="AZ261" s="377"/>
      <c r="BA261" s="1181" t="s">
        <v>73</v>
      </c>
      <c r="BB261" s="652" t="s">
        <v>49</v>
      </c>
      <c r="BC261" s="90" t="s">
        <v>35</v>
      </c>
      <c r="BD261" s="86" t="s">
        <v>35</v>
      </c>
      <c r="BE261" s="86" t="s">
        <v>35</v>
      </c>
      <c r="BF261" s="86" t="s">
        <v>35</v>
      </c>
      <c r="BG261" s="81" t="s">
        <v>35</v>
      </c>
      <c r="BH261" s="90" t="s">
        <v>35</v>
      </c>
      <c r="BI261" s="86" t="s">
        <v>35</v>
      </c>
      <c r="BJ261" s="86" t="s">
        <v>35</v>
      </c>
      <c r="BK261" s="86" t="s">
        <v>35</v>
      </c>
      <c r="BL261" s="81" t="s">
        <v>35</v>
      </c>
      <c r="BM261" s="90" t="s">
        <v>35</v>
      </c>
      <c r="BN261" s="86" t="s">
        <v>35</v>
      </c>
      <c r="BO261" s="86" t="s">
        <v>35</v>
      </c>
      <c r="BP261" s="86" t="s">
        <v>35</v>
      </c>
      <c r="BQ261" s="81" t="s">
        <v>35</v>
      </c>
      <c r="BR261" s="90" t="s">
        <v>35</v>
      </c>
      <c r="BS261" s="86" t="s">
        <v>35</v>
      </c>
      <c r="BT261" s="86" t="s">
        <v>35</v>
      </c>
      <c r="BU261" s="86" t="s">
        <v>35</v>
      </c>
      <c r="BV261" s="86" t="s">
        <v>35</v>
      </c>
      <c r="BW261" s="86" t="s">
        <v>35</v>
      </c>
      <c r="BX261" s="86" t="s">
        <v>35</v>
      </c>
      <c r="BY261" s="74" t="s">
        <v>35</v>
      </c>
      <c r="BZ261" s="74" t="s">
        <v>35</v>
      </c>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row>
    <row r="262" s="984" customFormat="true" ht="15" customHeight="true" x14ac:dyDescent="0.2">
      <c r="B262" s="535"/>
      <c r="AA262" s="377"/>
      <c r="AB262" s="377"/>
      <c r="AC262" s="377"/>
      <c r="AD262" s="377"/>
      <c r="AE262" s="377"/>
      <c r="AF262" s="377"/>
      <c r="AG262" s="377"/>
      <c r="AH262" s="377"/>
      <c r="AI262" s="377"/>
      <c r="AJ262" s="377"/>
      <c r="AK262" s="377"/>
      <c r="AL262" s="377"/>
      <c r="AM262" s="377"/>
      <c r="AN262" s="377"/>
      <c r="AO262" s="377"/>
      <c r="AP262" s="377"/>
      <c r="AQ262" s="377"/>
      <c r="AR262" s="377"/>
      <c r="AS262" s="377"/>
      <c r="AT262" s="377"/>
      <c r="AU262" s="377"/>
      <c r="AV262" s="377"/>
      <c r="AW262" s="377"/>
      <c r="AX262" s="377"/>
      <c r="AY262" s="377"/>
      <c r="AZ262" s="377"/>
      <c r="BA262" s="1182"/>
      <c r="BB262" s="651" t="s">
        <v>48</v>
      </c>
      <c r="BC262" s="89" t="s">
        <v>35</v>
      </c>
      <c r="BD262" s="85" t="s">
        <v>35</v>
      </c>
      <c r="BE262" s="85" t="s">
        <v>35</v>
      </c>
      <c r="BF262" s="85" t="s">
        <v>35</v>
      </c>
      <c r="BG262" s="80" t="s">
        <v>35</v>
      </c>
      <c r="BH262" s="89" t="s">
        <v>35</v>
      </c>
      <c r="BI262" s="85" t="s">
        <v>35</v>
      </c>
      <c r="BJ262" s="85" t="s">
        <v>35</v>
      </c>
      <c r="BK262" s="85" t="s">
        <v>35</v>
      </c>
      <c r="BL262" s="80" t="s">
        <v>35</v>
      </c>
      <c r="BM262" s="89" t="s">
        <v>35</v>
      </c>
      <c r="BN262" s="85" t="s">
        <v>35</v>
      </c>
      <c r="BO262" s="85" t="s">
        <v>35</v>
      </c>
      <c r="BP262" s="85" t="s">
        <v>35</v>
      </c>
      <c r="BQ262" s="80" t="s">
        <v>35</v>
      </c>
      <c r="BR262" s="89" t="s">
        <v>35</v>
      </c>
      <c r="BS262" s="85" t="s">
        <v>35</v>
      </c>
      <c r="BT262" s="85" t="s">
        <v>35</v>
      </c>
      <c r="BU262" s="85" t="s">
        <v>35</v>
      </c>
      <c r="BV262" s="85" t="s">
        <v>35</v>
      </c>
      <c r="BW262" s="85" t="s">
        <v>35</v>
      </c>
      <c r="BX262" s="85" t="s">
        <v>35</v>
      </c>
      <c r="BY262" s="73" t="s">
        <v>35</v>
      </c>
      <c r="BZ262" s="73" t="s">
        <v>35</v>
      </c>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row>
    <row r="263" s="984" customFormat="true" ht="15" customHeight="true" x14ac:dyDescent="0.2">
      <c r="B263" s="535"/>
      <c r="AA263" s="377"/>
      <c r="AB263" s="377"/>
      <c r="AC263" s="377"/>
      <c r="AD263" s="377"/>
      <c r="AE263" s="377"/>
      <c r="AF263" s="377"/>
      <c r="AG263" s="377"/>
      <c r="AH263" s="377"/>
      <c r="AI263" s="377"/>
      <c r="AJ263" s="377"/>
      <c r="AK263" s="377"/>
      <c r="AL263" s="377"/>
      <c r="AM263" s="377"/>
      <c r="AN263" s="377"/>
      <c r="AO263" s="377"/>
      <c r="AP263" s="377"/>
      <c r="AQ263" s="377"/>
      <c r="AR263" s="377"/>
      <c r="AS263" s="377"/>
      <c r="AT263" s="377"/>
      <c r="AU263" s="377"/>
      <c r="AV263" s="377"/>
      <c r="AW263" s="377"/>
      <c r="AX263" s="377"/>
      <c r="AY263" s="377"/>
      <c r="AZ263" s="377"/>
      <c r="BA263" s="1182"/>
      <c r="BB263" s="651" t="s">
        <v>113</v>
      </c>
      <c r="BC263" s="89" t="s">
        <v>35</v>
      </c>
      <c r="BD263" s="85" t="s">
        <v>35</v>
      </c>
      <c r="BE263" s="85" t="s">
        <v>35</v>
      </c>
      <c r="BF263" s="85" t="s">
        <v>35</v>
      </c>
      <c r="BG263" s="80" t="s">
        <v>35</v>
      </c>
      <c r="BH263" s="89" t="s">
        <v>35</v>
      </c>
      <c r="BI263" s="85" t="s">
        <v>35</v>
      </c>
      <c r="BJ263" s="85" t="s">
        <v>35</v>
      </c>
      <c r="BK263" s="85" t="s">
        <v>35</v>
      </c>
      <c r="BL263" s="80" t="s">
        <v>35</v>
      </c>
      <c r="BM263" s="89" t="s">
        <v>35</v>
      </c>
      <c r="BN263" s="85" t="s">
        <v>35</v>
      </c>
      <c r="BO263" s="85" t="s">
        <v>35</v>
      </c>
      <c r="BP263" s="85" t="s">
        <v>35</v>
      </c>
      <c r="BQ263" s="80" t="s">
        <v>35</v>
      </c>
      <c r="BR263" s="89" t="s">
        <v>35</v>
      </c>
      <c r="BS263" s="85" t="s">
        <v>35</v>
      </c>
      <c r="BT263" s="85" t="s">
        <v>35</v>
      </c>
      <c r="BU263" s="85" t="s">
        <v>35</v>
      </c>
      <c r="BV263" s="85" t="s">
        <v>35</v>
      </c>
      <c r="BW263" s="85" t="s">
        <v>35</v>
      </c>
      <c r="BX263" s="85" t="s">
        <v>35</v>
      </c>
      <c r="BY263" s="73" t="s">
        <v>35</v>
      </c>
      <c r="BZ263" s="73" t="s">
        <v>35</v>
      </c>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row>
    <row r="264" s="984" customFormat="true" ht="15" customHeight="true" x14ac:dyDescent="0.2">
      <c r="B264" s="535"/>
      <c r="AA264" s="377"/>
      <c r="AB264" s="377"/>
      <c r="AC264" s="377"/>
      <c r="AD264" s="377"/>
      <c r="AE264" s="377"/>
      <c r="AF264" s="377"/>
      <c r="AG264" s="377"/>
      <c r="AH264" s="377"/>
      <c r="AI264" s="377"/>
      <c r="AJ264" s="377"/>
      <c r="AK264" s="377"/>
      <c r="AL264" s="377"/>
      <c r="AM264" s="377"/>
      <c r="AN264" s="377"/>
      <c r="AO264" s="377"/>
      <c r="AP264" s="377"/>
      <c r="AQ264" s="377"/>
      <c r="AR264" s="377"/>
      <c r="AS264" s="377"/>
      <c r="AT264" s="377"/>
      <c r="AU264" s="377"/>
      <c r="AV264" s="377"/>
      <c r="AW264" s="377"/>
      <c r="AX264" s="377"/>
      <c r="AY264" s="377"/>
      <c r="AZ264" s="377"/>
      <c r="BA264" s="1182" t="s">
        <v>74</v>
      </c>
      <c r="BB264" s="651" t="s">
        <v>89</v>
      </c>
      <c r="BC264" s="89" t="s">
        <v>35</v>
      </c>
      <c r="BD264" s="85" t="s">
        <v>35</v>
      </c>
      <c r="BE264" s="85" t="s">
        <v>35</v>
      </c>
      <c r="BF264" s="85" t="s">
        <v>35</v>
      </c>
      <c r="BG264" s="80" t="s">
        <v>35</v>
      </c>
      <c r="BH264" s="89" t="s">
        <v>35</v>
      </c>
      <c r="BI264" s="85" t="s">
        <v>35</v>
      </c>
      <c r="BJ264" s="85" t="s">
        <v>35</v>
      </c>
      <c r="BK264" s="85" t="s">
        <v>35</v>
      </c>
      <c r="BL264" s="80" t="s">
        <v>35</v>
      </c>
      <c r="BM264" s="89" t="s">
        <v>35</v>
      </c>
      <c r="BN264" s="85" t="s">
        <v>35</v>
      </c>
      <c r="BO264" s="85" t="s">
        <v>35</v>
      </c>
      <c r="BP264" s="85" t="s">
        <v>35</v>
      </c>
      <c r="BQ264" s="80" t="s">
        <v>35</v>
      </c>
      <c r="BR264" s="89" t="s">
        <v>35</v>
      </c>
      <c r="BS264" s="85" t="s">
        <v>35</v>
      </c>
      <c r="BT264" s="85" t="s">
        <v>35</v>
      </c>
      <c r="BU264" s="85" t="s">
        <v>35</v>
      </c>
      <c r="BV264" s="85" t="s">
        <v>35</v>
      </c>
      <c r="BW264" s="85" t="s">
        <v>35</v>
      </c>
      <c r="BX264" s="85" t="s">
        <v>35</v>
      </c>
      <c r="BY264" s="73" t="s">
        <v>35</v>
      </c>
      <c r="BZ264" s="73" t="s">
        <v>35</v>
      </c>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row>
    <row r="265" s="984" customFormat="true" ht="15" customHeight="true" x14ac:dyDescent="0.2">
      <c r="B265" s="535"/>
      <c r="AA265" s="377"/>
      <c r="AB265" s="377"/>
      <c r="AC265" s="377"/>
      <c r="AD265" s="377"/>
      <c r="AE265" s="377"/>
      <c r="AF265" s="377"/>
      <c r="AG265" s="377"/>
      <c r="AH265" s="377"/>
      <c r="AI265" s="377"/>
      <c r="AJ265" s="377"/>
      <c r="AK265" s="377"/>
      <c r="AL265" s="377"/>
      <c r="AM265" s="377"/>
      <c r="AN265" s="377"/>
      <c r="AO265" s="377"/>
      <c r="AP265" s="377"/>
      <c r="AQ265" s="377"/>
      <c r="AR265" s="377"/>
      <c r="AS265" s="377"/>
      <c r="AT265" s="377"/>
      <c r="AU265" s="377"/>
      <c r="AV265" s="377"/>
      <c r="AW265" s="377"/>
      <c r="AX265" s="377"/>
      <c r="AY265" s="377"/>
      <c r="AZ265" s="377"/>
      <c r="BA265" s="1182"/>
      <c r="BB265" s="651" t="s">
        <v>90</v>
      </c>
      <c r="BC265" s="89" t="s">
        <v>35</v>
      </c>
      <c r="BD265" s="85" t="s">
        <v>35</v>
      </c>
      <c r="BE265" s="85" t="s">
        <v>35</v>
      </c>
      <c r="BF265" s="85" t="s">
        <v>35</v>
      </c>
      <c r="BG265" s="80" t="s">
        <v>35</v>
      </c>
      <c r="BH265" s="89" t="s">
        <v>35</v>
      </c>
      <c r="BI265" s="85" t="s">
        <v>35</v>
      </c>
      <c r="BJ265" s="85" t="s">
        <v>35</v>
      </c>
      <c r="BK265" s="85" t="s">
        <v>35</v>
      </c>
      <c r="BL265" s="80" t="s">
        <v>35</v>
      </c>
      <c r="BM265" s="89" t="s">
        <v>35</v>
      </c>
      <c r="BN265" s="85" t="s">
        <v>35</v>
      </c>
      <c r="BO265" s="85" t="s">
        <v>35</v>
      </c>
      <c r="BP265" s="85" t="s">
        <v>35</v>
      </c>
      <c r="BQ265" s="80" t="s">
        <v>35</v>
      </c>
      <c r="BR265" s="89" t="s">
        <v>35</v>
      </c>
      <c r="BS265" s="85" t="s">
        <v>35</v>
      </c>
      <c r="BT265" s="85" t="s">
        <v>35</v>
      </c>
      <c r="BU265" s="85" t="s">
        <v>35</v>
      </c>
      <c r="BV265" s="85" t="s">
        <v>35</v>
      </c>
      <c r="BW265" s="85" t="s">
        <v>35</v>
      </c>
      <c r="BX265" s="85" t="s">
        <v>35</v>
      </c>
      <c r="BY265" s="73" t="s">
        <v>35</v>
      </c>
      <c r="BZ265" s="73" t="s">
        <v>35</v>
      </c>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row>
    <row r="266" s="984" customFormat="true" ht="15" customHeight="true" x14ac:dyDescent="0.2">
      <c r="B266" s="535"/>
      <c r="AA266" s="377"/>
      <c r="AB266" s="377"/>
      <c r="AC266" s="377"/>
      <c r="AD266" s="377"/>
      <c r="AE266" s="377"/>
      <c r="AF266" s="377"/>
      <c r="AG266" s="377"/>
      <c r="AH266" s="377"/>
      <c r="AI266" s="377"/>
      <c r="AJ266" s="377"/>
      <c r="AK266" s="377"/>
      <c r="AL266" s="377"/>
      <c r="AM266" s="377"/>
      <c r="AN266" s="377"/>
      <c r="AO266" s="377"/>
      <c r="AP266" s="377"/>
      <c r="AQ266" s="377"/>
      <c r="AR266" s="377"/>
      <c r="AS266" s="377"/>
      <c r="AT266" s="377"/>
      <c r="AU266" s="377"/>
      <c r="AV266" s="377"/>
      <c r="AW266" s="377"/>
      <c r="AX266" s="377"/>
      <c r="AY266" s="377"/>
      <c r="AZ266" s="377"/>
      <c r="BA266" s="1182"/>
      <c r="BB266" s="651" t="s">
        <v>91</v>
      </c>
      <c r="BC266" s="89" t="s">
        <v>35</v>
      </c>
      <c r="BD266" s="85" t="s">
        <v>35</v>
      </c>
      <c r="BE266" s="85" t="s">
        <v>35</v>
      </c>
      <c r="BF266" s="85" t="s">
        <v>35</v>
      </c>
      <c r="BG266" s="80" t="s">
        <v>35</v>
      </c>
      <c r="BH266" s="89" t="s">
        <v>35</v>
      </c>
      <c r="BI266" s="85" t="s">
        <v>35</v>
      </c>
      <c r="BJ266" s="85" t="s">
        <v>35</v>
      </c>
      <c r="BK266" s="85" t="s">
        <v>35</v>
      </c>
      <c r="BL266" s="80" t="s">
        <v>35</v>
      </c>
      <c r="BM266" s="89" t="s">
        <v>35</v>
      </c>
      <c r="BN266" s="85" t="s">
        <v>35</v>
      </c>
      <c r="BO266" s="85" t="s">
        <v>35</v>
      </c>
      <c r="BP266" s="85" t="s">
        <v>35</v>
      </c>
      <c r="BQ266" s="80" t="s">
        <v>35</v>
      </c>
      <c r="BR266" s="89" t="s">
        <v>35</v>
      </c>
      <c r="BS266" s="85" t="s">
        <v>35</v>
      </c>
      <c r="BT266" s="85" t="s">
        <v>35</v>
      </c>
      <c r="BU266" s="85" t="s">
        <v>35</v>
      </c>
      <c r="BV266" s="85" t="s">
        <v>35</v>
      </c>
      <c r="BW266" s="85" t="s">
        <v>35</v>
      </c>
      <c r="BX266" s="85" t="s">
        <v>35</v>
      </c>
      <c r="BY266" s="73" t="s">
        <v>35</v>
      </c>
      <c r="BZ266" s="73" t="s">
        <v>35</v>
      </c>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row>
    <row r="267" s="984" customFormat="true" ht="15" customHeight="true" x14ac:dyDescent="0.2">
      <c r="B267" s="535"/>
      <c r="AA267" s="377"/>
      <c r="AB267" s="377"/>
      <c r="AC267" s="377"/>
      <c r="AD267" s="377"/>
      <c r="AE267" s="377"/>
      <c r="AF267" s="377"/>
      <c r="AG267" s="377"/>
      <c r="AH267" s="377"/>
      <c r="AI267" s="377"/>
      <c r="AJ267" s="377"/>
      <c r="AK267" s="377"/>
      <c r="AL267" s="377"/>
      <c r="AM267" s="377"/>
      <c r="AN267" s="377"/>
      <c r="AO267" s="377"/>
      <c r="AP267" s="377"/>
      <c r="AQ267" s="377"/>
      <c r="AR267" s="377"/>
      <c r="AS267" s="377"/>
      <c r="AT267" s="377"/>
      <c r="AU267" s="377"/>
      <c r="AV267" s="377"/>
      <c r="AW267" s="377"/>
      <c r="AX267" s="377"/>
      <c r="AY267" s="377"/>
      <c r="AZ267" s="377"/>
      <c r="BA267" s="1182"/>
      <c r="BB267" s="651" t="s">
        <v>113</v>
      </c>
      <c r="BC267" s="89" t="s">
        <v>35</v>
      </c>
      <c r="BD267" s="85" t="s">
        <v>35</v>
      </c>
      <c r="BE267" s="85" t="s">
        <v>35</v>
      </c>
      <c r="BF267" s="85" t="s">
        <v>35</v>
      </c>
      <c r="BG267" s="80" t="s">
        <v>35</v>
      </c>
      <c r="BH267" s="89" t="s">
        <v>35</v>
      </c>
      <c r="BI267" s="85" t="s">
        <v>35</v>
      </c>
      <c r="BJ267" s="85" t="s">
        <v>35</v>
      </c>
      <c r="BK267" s="85" t="s">
        <v>35</v>
      </c>
      <c r="BL267" s="80" t="s">
        <v>35</v>
      </c>
      <c r="BM267" s="89" t="s">
        <v>35</v>
      </c>
      <c r="BN267" s="85" t="s">
        <v>35</v>
      </c>
      <c r="BO267" s="85" t="s">
        <v>35</v>
      </c>
      <c r="BP267" s="85" t="s">
        <v>35</v>
      </c>
      <c r="BQ267" s="80" t="s">
        <v>35</v>
      </c>
      <c r="BR267" s="89" t="s">
        <v>35</v>
      </c>
      <c r="BS267" s="85" t="s">
        <v>35</v>
      </c>
      <c r="BT267" s="85" t="s">
        <v>35</v>
      </c>
      <c r="BU267" s="85" t="s">
        <v>35</v>
      </c>
      <c r="BV267" s="85" t="s">
        <v>35</v>
      </c>
      <c r="BW267" s="85" t="s">
        <v>35</v>
      </c>
      <c r="BX267" s="85" t="s">
        <v>35</v>
      </c>
      <c r="BY267" s="73" t="s">
        <v>35</v>
      </c>
      <c r="BZ267" s="73" t="s">
        <v>35</v>
      </c>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row>
    <row r="268" s="984" customFormat="true" ht="15" customHeight="true" x14ac:dyDescent="0.2">
      <c r="B268" s="535"/>
      <c r="AA268" s="377"/>
      <c r="AB268" s="377"/>
      <c r="AC268" s="377"/>
      <c r="AD268" s="377"/>
      <c r="AE268" s="377"/>
      <c r="AF268" s="377"/>
      <c r="AG268" s="377"/>
      <c r="AH268" s="377"/>
      <c r="AI268" s="377"/>
      <c r="AJ268" s="377"/>
      <c r="AK268" s="377"/>
      <c r="AL268" s="377"/>
      <c r="AM268" s="377"/>
      <c r="AN268" s="377"/>
      <c r="AO268" s="377"/>
      <c r="AP268" s="377"/>
      <c r="AQ268" s="377"/>
      <c r="AR268" s="377"/>
      <c r="AS268" s="377"/>
      <c r="AT268" s="377"/>
      <c r="AU268" s="377"/>
      <c r="AV268" s="377"/>
      <c r="AW268" s="377"/>
      <c r="AX268" s="377"/>
      <c r="AY268" s="377"/>
      <c r="AZ268" s="377"/>
      <c r="BA268" s="1182" t="s">
        <v>116</v>
      </c>
      <c r="BB268" s="651" t="s">
        <v>89</v>
      </c>
      <c r="BC268" s="89" t="s">
        <v>35</v>
      </c>
      <c r="BD268" s="85" t="s">
        <v>35</v>
      </c>
      <c r="BE268" s="85" t="s">
        <v>35</v>
      </c>
      <c r="BF268" s="85" t="s">
        <v>35</v>
      </c>
      <c r="BG268" s="80" t="s">
        <v>35</v>
      </c>
      <c r="BH268" s="89" t="s">
        <v>35</v>
      </c>
      <c r="BI268" s="85" t="s">
        <v>35</v>
      </c>
      <c r="BJ268" s="85" t="s">
        <v>35</v>
      </c>
      <c r="BK268" s="85" t="s">
        <v>35</v>
      </c>
      <c r="BL268" s="80" t="s">
        <v>35</v>
      </c>
      <c r="BM268" s="89" t="s">
        <v>35</v>
      </c>
      <c r="BN268" s="85" t="s">
        <v>35</v>
      </c>
      <c r="BO268" s="85" t="s">
        <v>35</v>
      </c>
      <c r="BP268" s="85" t="s">
        <v>35</v>
      </c>
      <c r="BQ268" s="80" t="s">
        <v>35</v>
      </c>
      <c r="BR268" s="89" t="s">
        <v>35</v>
      </c>
      <c r="BS268" s="85" t="s">
        <v>35</v>
      </c>
      <c r="BT268" s="85" t="s">
        <v>35</v>
      </c>
      <c r="BU268" s="85" t="s">
        <v>35</v>
      </c>
      <c r="BV268" s="85" t="s">
        <v>35</v>
      </c>
      <c r="BW268" s="85" t="s">
        <v>35</v>
      </c>
      <c r="BX268" s="85" t="s">
        <v>35</v>
      </c>
      <c r="BY268" s="73" t="s">
        <v>35</v>
      </c>
      <c r="BZ268" s="73" t="s">
        <v>35</v>
      </c>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row>
    <row r="269" s="984" customFormat="true" ht="15" customHeight="true" x14ac:dyDescent="0.2">
      <c r="B269" s="535"/>
      <c r="AA269" s="377"/>
      <c r="AB269" s="377"/>
      <c r="AC269" s="377"/>
      <c r="AD269" s="377"/>
      <c r="AE269" s="377"/>
      <c r="AF269" s="377"/>
      <c r="AG269" s="377"/>
      <c r="AH269" s="377"/>
      <c r="AI269" s="377"/>
      <c r="AJ269" s="377"/>
      <c r="AK269" s="377"/>
      <c r="AL269" s="377"/>
      <c r="AM269" s="377"/>
      <c r="AN269" s="377"/>
      <c r="AO269" s="377"/>
      <c r="AP269" s="377"/>
      <c r="AQ269" s="377"/>
      <c r="AR269" s="377"/>
      <c r="AS269" s="377"/>
      <c r="AT269" s="377"/>
      <c r="AU269" s="377"/>
      <c r="AV269" s="377"/>
      <c r="AW269" s="377"/>
      <c r="AX269" s="377"/>
      <c r="AY269" s="377"/>
      <c r="AZ269" s="377"/>
      <c r="BA269" s="1182"/>
      <c r="BB269" s="651" t="s">
        <v>90</v>
      </c>
      <c r="BC269" s="89" t="s">
        <v>35</v>
      </c>
      <c r="BD269" s="85" t="s">
        <v>35</v>
      </c>
      <c r="BE269" s="85" t="s">
        <v>35</v>
      </c>
      <c r="BF269" s="85" t="s">
        <v>35</v>
      </c>
      <c r="BG269" s="80" t="s">
        <v>35</v>
      </c>
      <c r="BH269" s="89" t="s">
        <v>35</v>
      </c>
      <c r="BI269" s="85" t="s">
        <v>35</v>
      </c>
      <c r="BJ269" s="85" t="s">
        <v>35</v>
      </c>
      <c r="BK269" s="85" t="s">
        <v>35</v>
      </c>
      <c r="BL269" s="80" t="s">
        <v>35</v>
      </c>
      <c r="BM269" s="89" t="s">
        <v>35</v>
      </c>
      <c r="BN269" s="85" t="s">
        <v>35</v>
      </c>
      <c r="BO269" s="85" t="s">
        <v>35</v>
      </c>
      <c r="BP269" s="85" t="s">
        <v>35</v>
      </c>
      <c r="BQ269" s="80" t="s">
        <v>35</v>
      </c>
      <c r="BR269" s="89" t="s">
        <v>35</v>
      </c>
      <c r="BS269" s="85" t="s">
        <v>35</v>
      </c>
      <c r="BT269" s="85" t="s">
        <v>35</v>
      </c>
      <c r="BU269" s="85" t="s">
        <v>35</v>
      </c>
      <c r="BV269" s="85" t="s">
        <v>35</v>
      </c>
      <c r="BW269" s="85" t="s">
        <v>35</v>
      </c>
      <c r="BX269" s="85" t="s">
        <v>35</v>
      </c>
      <c r="BY269" s="73" t="s">
        <v>35</v>
      </c>
      <c r="BZ269" s="73" t="s">
        <v>35</v>
      </c>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row>
    <row r="270" s="984" customFormat="true" ht="15" customHeight="true" x14ac:dyDescent="0.2">
      <c r="B270" s="535"/>
      <c r="AA270" s="377"/>
      <c r="AB270" s="377"/>
      <c r="AC270" s="377"/>
      <c r="AD270" s="377"/>
      <c r="AE270" s="377"/>
      <c r="AF270" s="377"/>
      <c r="AG270" s="377"/>
      <c r="AH270" s="377"/>
      <c r="AI270" s="377"/>
      <c r="AJ270" s="377"/>
      <c r="AK270" s="377"/>
      <c r="AL270" s="377"/>
      <c r="AM270" s="377"/>
      <c r="AN270" s="377"/>
      <c r="AO270" s="377"/>
      <c r="AP270" s="377"/>
      <c r="AQ270" s="377"/>
      <c r="AR270" s="377"/>
      <c r="AS270" s="377"/>
      <c r="AT270" s="377"/>
      <c r="AU270" s="377"/>
      <c r="AV270" s="377"/>
      <c r="AW270" s="377"/>
      <c r="AX270" s="377"/>
      <c r="AY270" s="377"/>
      <c r="AZ270" s="377"/>
      <c r="BA270" s="1182"/>
      <c r="BB270" s="651" t="s">
        <v>91</v>
      </c>
      <c r="BC270" s="89" t="s">
        <v>35</v>
      </c>
      <c r="BD270" s="85" t="s">
        <v>35</v>
      </c>
      <c r="BE270" s="85" t="s">
        <v>35</v>
      </c>
      <c r="BF270" s="85" t="s">
        <v>35</v>
      </c>
      <c r="BG270" s="80" t="s">
        <v>35</v>
      </c>
      <c r="BH270" s="89" t="s">
        <v>35</v>
      </c>
      <c r="BI270" s="85" t="s">
        <v>35</v>
      </c>
      <c r="BJ270" s="85" t="s">
        <v>35</v>
      </c>
      <c r="BK270" s="85" t="s">
        <v>35</v>
      </c>
      <c r="BL270" s="80" t="s">
        <v>35</v>
      </c>
      <c r="BM270" s="89" t="s">
        <v>35</v>
      </c>
      <c r="BN270" s="85" t="s">
        <v>35</v>
      </c>
      <c r="BO270" s="85" t="s">
        <v>35</v>
      </c>
      <c r="BP270" s="85" t="s">
        <v>35</v>
      </c>
      <c r="BQ270" s="80" t="s">
        <v>35</v>
      </c>
      <c r="BR270" s="89" t="s">
        <v>35</v>
      </c>
      <c r="BS270" s="85" t="s">
        <v>35</v>
      </c>
      <c r="BT270" s="85" t="s">
        <v>35</v>
      </c>
      <c r="BU270" s="85" t="s">
        <v>35</v>
      </c>
      <c r="BV270" s="85" t="s">
        <v>35</v>
      </c>
      <c r="BW270" s="85" t="s">
        <v>35</v>
      </c>
      <c r="BX270" s="85" t="s">
        <v>35</v>
      </c>
      <c r="BY270" s="73" t="s">
        <v>35</v>
      </c>
      <c r="BZ270" s="73" t="s">
        <v>35</v>
      </c>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row>
    <row r="271" s="984" customFormat="true" ht="15" customHeight="true" x14ac:dyDescent="0.2">
      <c r="B271" s="535"/>
      <c r="AA271" s="377"/>
      <c r="AB271" s="377"/>
      <c r="AC271" s="377"/>
      <c r="AD271" s="377"/>
      <c r="AE271" s="377"/>
      <c r="AF271" s="377"/>
      <c r="AG271" s="377"/>
      <c r="AH271" s="377"/>
      <c r="AI271" s="377"/>
      <c r="AJ271" s="377"/>
      <c r="AK271" s="377"/>
      <c r="AL271" s="377"/>
      <c r="AM271" s="377"/>
      <c r="AN271" s="377"/>
      <c r="AO271" s="377"/>
      <c r="AP271" s="377"/>
      <c r="AQ271" s="377"/>
      <c r="AR271" s="377"/>
      <c r="AS271" s="377"/>
      <c r="AT271" s="377"/>
      <c r="AU271" s="377"/>
      <c r="AV271" s="377"/>
      <c r="AW271" s="377"/>
      <c r="AX271" s="377"/>
      <c r="AY271" s="377"/>
      <c r="AZ271" s="377"/>
      <c r="BA271" s="1182" t="s">
        <v>75</v>
      </c>
      <c r="BB271" s="651" t="s">
        <v>49</v>
      </c>
      <c r="BC271" s="89" t="s">
        <v>35</v>
      </c>
      <c r="BD271" s="82" t="s">
        <v>35</v>
      </c>
      <c r="BE271" s="82" t="s">
        <v>35</v>
      </c>
      <c r="BF271" s="82" t="s">
        <v>35</v>
      </c>
      <c r="BG271" s="77" t="s">
        <v>35</v>
      </c>
      <c r="BH271" s="89" t="s">
        <v>35</v>
      </c>
      <c r="BI271" s="82" t="s">
        <v>35</v>
      </c>
      <c r="BJ271" s="82" t="s">
        <v>35</v>
      </c>
      <c r="BK271" s="82" t="s">
        <v>35</v>
      </c>
      <c r="BL271" s="77" t="s">
        <v>35</v>
      </c>
      <c r="BM271" s="89" t="s">
        <v>35</v>
      </c>
      <c r="BN271" s="82" t="s">
        <v>35</v>
      </c>
      <c r="BO271" s="82" t="s">
        <v>35</v>
      </c>
      <c r="BP271" s="82" t="s">
        <v>35</v>
      </c>
      <c r="BQ271" s="77" t="s">
        <v>35</v>
      </c>
      <c r="BR271" s="89" t="s">
        <v>35</v>
      </c>
      <c r="BS271" s="82" t="s">
        <v>35</v>
      </c>
      <c r="BT271" s="82" t="s">
        <v>35</v>
      </c>
      <c r="BU271" s="82" t="s">
        <v>35</v>
      </c>
      <c r="BV271" s="82" t="s">
        <v>35</v>
      </c>
      <c r="BW271" s="82" t="s">
        <v>35</v>
      </c>
      <c r="BX271" s="82" t="s">
        <v>35</v>
      </c>
      <c r="BY271" s="71" t="s">
        <v>35</v>
      </c>
      <c r="BZ271" s="71" t="s">
        <v>35</v>
      </c>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row>
    <row r="272" s="984" customFormat="true" ht="15" customHeight="true" x14ac:dyDescent="0.2">
      <c r="B272" s="535"/>
      <c r="AA272" s="377"/>
      <c r="AB272" s="377"/>
      <c r="AC272" s="377"/>
      <c r="AD272" s="377"/>
      <c r="AE272" s="377"/>
      <c r="AF272" s="377"/>
      <c r="AG272" s="377"/>
      <c r="AH272" s="377"/>
      <c r="AI272" s="377"/>
      <c r="AJ272" s="377"/>
      <c r="AK272" s="377"/>
      <c r="AL272" s="377"/>
      <c r="AM272" s="377"/>
      <c r="AN272" s="377"/>
      <c r="AO272" s="377"/>
      <c r="AP272" s="377"/>
      <c r="AQ272" s="377"/>
      <c r="AR272" s="377"/>
      <c r="AS272" s="377"/>
      <c r="AT272" s="377"/>
      <c r="AU272" s="377"/>
      <c r="AV272" s="377"/>
      <c r="AW272" s="377"/>
      <c r="AX272" s="377"/>
      <c r="AY272" s="377"/>
      <c r="AZ272" s="377"/>
      <c r="BA272" s="1182"/>
      <c r="BB272" s="651" t="s">
        <v>48</v>
      </c>
      <c r="BC272" s="89" t="s">
        <v>35</v>
      </c>
      <c r="BD272" s="82" t="s">
        <v>35</v>
      </c>
      <c r="BE272" s="82" t="s">
        <v>35</v>
      </c>
      <c r="BF272" s="82" t="s">
        <v>35</v>
      </c>
      <c r="BG272" s="77" t="s">
        <v>35</v>
      </c>
      <c r="BH272" s="89" t="s">
        <v>35</v>
      </c>
      <c r="BI272" s="82" t="s">
        <v>35</v>
      </c>
      <c r="BJ272" s="82" t="s">
        <v>35</v>
      </c>
      <c r="BK272" s="82" t="s">
        <v>35</v>
      </c>
      <c r="BL272" s="77" t="s">
        <v>35</v>
      </c>
      <c r="BM272" s="89" t="s">
        <v>35</v>
      </c>
      <c r="BN272" s="82" t="s">
        <v>35</v>
      </c>
      <c r="BO272" s="82" t="s">
        <v>35</v>
      </c>
      <c r="BP272" s="82" t="s">
        <v>35</v>
      </c>
      <c r="BQ272" s="77" t="s">
        <v>35</v>
      </c>
      <c r="BR272" s="89" t="s">
        <v>35</v>
      </c>
      <c r="BS272" s="82" t="s">
        <v>35</v>
      </c>
      <c r="BT272" s="82" t="s">
        <v>35</v>
      </c>
      <c r="BU272" s="82" t="s">
        <v>35</v>
      </c>
      <c r="BV272" s="82" t="s">
        <v>35</v>
      </c>
      <c r="BW272" s="82" t="s">
        <v>35</v>
      </c>
      <c r="BX272" s="82" t="s">
        <v>35</v>
      </c>
      <c r="BY272" s="71" t="s">
        <v>35</v>
      </c>
      <c r="BZ272" s="71" t="s">
        <v>35</v>
      </c>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row>
    <row r="273" s="984" customFormat="true" ht="15" customHeight="true" x14ac:dyDescent="0.2">
      <c r="B273" s="535"/>
      <c r="AA273" s="377"/>
      <c r="AB273" s="377"/>
      <c r="AC273" s="377"/>
      <c r="AD273" s="377"/>
      <c r="AE273" s="377"/>
      <c r="AF273" s="377"/>
      <c r="AG273" s="377"/>
      <c r="AH273" s="377"/>
      <c r="AI273" s="377"/>
      <c r="AJ273" s="377"/>
      <c r="AK273" s="377"/>
      <c r="AL273" s="377"/>
      <c r="AM273" s="377"/>
      <c r="AN273" s="377"/>
      <c r="AO273" s="377"/>
      <c r="AP273" s="377"/>
      <c r="AQ273" s="377"/>
      <c r="AR273" s="377"/>
      <c r="AS273" s="377"/>
      <c r="AT273" s="377"/>
      <c r="AU273" s="377"/>
      <c r="AV273" s="377"/>
      <c r="AW273" s="377"/>
      <c r="AX273" s="377"/>
      <c r="AY273" s="377"/>
      <c r="AZ273" s="377"/>
      <c r="BA273" s="1182"/>
      <c r="BB273" s="651" t="s">
        <v>113</v>
      </c>
      <c r="BC273" s="89" t="s">
        <v>35</v>
      </c>
      <c r="BD273" s="82" t="s">
        <v>35</v>
      </c>
      <c r="BE273" s="82" t="s">
        <v>35</v>
      </c>
      <c r="BF273" s="82" t="s">
        <v>35</v>
      </c>
      <c r="BG273" s="77" t="s">
        <v>35</v>
      </c>
      <c r="BH273" s="89" t="s">
        <v>35</v>
      </c>
      <c r="BI273" s="82" t="s">
        <v>35</v>
      </c>
      <c r="BJ273" s="82" t="s">
        <v>35</v>
      </c>
      <c r="BK273" s="82" t="s">
        <v>35</v>
      </c>
      <c r="BL273" s="77" t="s">
        <v>35</v>
      </c>
      <c r="BM273" s="89" t="s">
        <v>35</v>
      </c>
      <c r="BN273" s="82" t="s">
        <v>35</v>
      </c>
      <c r="BO273" s="82" t="s">
        <v>35</v>
      </c>
      <c r="BP273" s="82" t="s">
        <v>35</v>
      </c>
      <c r="BQ273" s="77" t="s">
        <v>35</v>
      </c>
      <c r="BR273" s="89" t="s">
        <v>35</v>
      </c>
      <c r="BS273" s="82" t="s">
        <v>35</v>
      </c>
      <c r="BT273" s="82" t="s">
        <v>35</v>
      </c>
      <c r="BU273" s="82" t="s">
        <v>35</v>
      </c>
      <c r="BV273" s="82" t="s">
        <v>35</v>
      </c>
      <c r="BW273" s="82" t="s">
        <v>35</v>
      </c>
      <c r="BX273" s="82" t="s">
        <v>35</v>
      </c>
      <c r="BY273" s="71" t="s">
        <v>35</v>
      </c>
      <c r="BZ273" s="71" t="s">
        <v>35</v>
      </c>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row>
    <row r="274" s="984" customFormat="true" ht="15" customHeight="true" x14ac:dyDescent="0.2">
      <c r="B274" s="535"/>
      <c r="AA274" s="377"/>
      <c r="AB274" s="377"/>
      <c r="AC274" s="377"/>
      <c r="AD274" s="377"/>
      <c r="AE274" s="377"/>
      <c r="AF274" s="377"/>
      <c r="AG274" s="377"/>
      <c r="AH274" s="377"/>
      <c r="AI274" s="377"/>
      <c r="AJ274" s="377"/>
      <c r="AK274" s="377"/>
      <c r="AL274" s="377"/>
      <c r="AM274" s="377"/>
      <c r="AN274" s="377"/>
      <c r="AO274" s="377"/>
      <c r="AP274" s="377"/>
      <c r="AQ274" s="377"/>
      <c r="AR274" s="377"/>
      <c r="AS274" s="377"/>
      <c r="AT274" s="377"/>
      <c r="AU274" s="377"/>
      <c r="AV274" s="377"/>
      <c r="AW274" s="377"/>
      <c r="AX274" s="377"/>
      <c r="AY274" s="377"/>
      <c r="AZ274" s="377"/>
      <c r="BA274" s="1182" t="s">
        <v>76</v>
      </c>
      <c r="BB274" s="651" t="s">
        <v>49</v>
      </c>
      <c r="BC274" s="89" t="s">
        <v>35</v>
      </c>
      <c r="BD274" s="85" t="s">
        <v>35</v>
      </c>
      <c r="BE274" s="85" t="s">
        <v>35</v>
      </c>
      <c r="BF274" s="85" t="s">
        <v>35</v>
      </c>
      <c r="BG274" s="80" t="s">
        <v>35</v>
      </c>
      <c r="BH274" s="89" t="s">
        <v>35</v>
      </c>
      <c r="BI274" s="85" t="s">
        <v>35</v>
      </c>
      <c r="BJ274" s="85" t="s">
        <v>35</v>
      </c>
      <c r="BK274" s="85" t="s">
        <v>35</v>
      </c>
      <c r="BL274" s="80" t="s">
        <v>35</v>
      </c>
      <c r="BM274" s="89" t="s">
        <v>35</v>
      </c>
      <c r="BN274" s="85" t="s">
        <v>35</v>
      </c>
      <c r="BO274" s="85" t="s">
        <v>35</v>
      </c>
      <c r="BP274" s="85" t="s">
        <v>35</v>
      </c>
      <c r="BQ274" s="80" t="s">
        <v>35</v>
      </c>
      <c r="BR274" s="89" t="s">
        <v>35</v>
      </c>
      <c r="BS274" s="85" t="s">
        <v>35</v>
      </c>
      <c r="BT274" s="85" t="s">
        <v>35</v>
      </c>
      <c r="BU274" s="85" t="s">
        <v>35</v>
      </c>
      <c r="BV274" s="85" t="s">
        <v>35</v>
      </c>
      <c r="BW274" s="85" t="s">
        <v>35</v>
      </c>
      <c r="BX274" s="85" t="s">
        <v>35</v>
      </c>
      <c r="BY274" s="73" t="s">
        <v>35</v>
      </c>
      <c r="BZ274" s="73" t="s">
        <v>35</v>
      </c>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row>
    <row r="275" s="984" customFormat="true" ht="15" customHeight="true" x14ac:dyDescent="0.2">
      <c r="B275" s="535"/>
      <c r="AA275" s="377"/>
      <c r="AB275" s="377"/>
      <c r="AC275" s="377"/>
      <c r="AD275" s="377"/>
      <c r="AE275" s="377"/>
      <c r="AF275" s="377"/>
      <c r="AG275" s="377"/>
      <c r="AH275" s="377"/>
      <c r="AI275" s="377"/>
      <c r="AJ275" s="377"/>
      <c r="AK275" s="377"/>
      <c r="AL275" s="377"/>
      <c r="AM275" s="377"/>
      <c r="AN275" s="377"/>
      <c r="AO275" s="377"/>
      <c r="AP275" s="377"/>
      <c r="AQ275" s="377"/>
      <c r="AR275" s="377"/>
      <c r="AS275" s="377"/>
      <c r="AT275" s="377"/>
      <c r="AU275" s="377"/>
      <c r="AV275" s="377"/>
      <c r="AW275" s="377"/>
      <c r="AX275" s="377"/>
      <c r="AY275" s="377"/>
      <c r="AZ275" s="377"/>
      <c r="BA275" s="1182"/>
      <c r="BB275" s="651" t="s">
        <v>48</v>
      </c>
      <c r="BC275" s="89" t="s">
        <v>35</v>
      </c>
      <c r="BD275" s="85" t="s">
        <v>35</v>
      </c>
      <c r="BE275" s="85" t="s">
        <v>35</v>
      </c>
      <c r="BF275" s="85" t="s">
        <v>35</v>
      </c>
      <c r="BG275" s="80" t="s">
        <v>35</v>
      </c>
      <c r="BH275" s="89" t="s">
        <v>35</v>
      </c>
      <c r="BI275" s="85" t="s">
        <v>35</v>
      </c>
      <c r="BJ275" s="85" t="s">
        <v>35</v>
      </c>
      <c r="BK275" s="85" t="s">
        <v>35</v>
      </c>
      <c r="BL275" s="80" t="s">
        <v>35</v>
      </c>
      <c r="BM275" s="89" t="s">
        <v>35</v>
      </c>
      <c r="BN275" s="85" t="s">
        <v>35</v>
      </c>
      <c r="BO275" s="85" t="s">
        <v>35</v>
      </c>
      <c r="BP275" s="85" t="s">
        <v>35</v>
      </c>
      <c r="BQ275" s="80" t="s">
        <v>35</v>
      </c>
      <c r="BR275" s="89" t="s">
        <v>35</v>
      </c>
      <c r="BS275" s="85" t="s">
        <v>35</v>
      </c>
      <c r="BT275" s="85" t="s">
        <v>35</v>
      </c>
      <c r="BU275" s="85" t="s">
        <v>35</v>
      </c>
      <c r="BV275" s="85" t="s">
        <v>35</v>
      </c>
      <c r="BW275" s="85" t="s">
        <v>35</v>
      </c>
      <c r="BX275" s="85" t="s">
        <v>35</v>
      </c>
      <c r="BY275" s="73" t="s">
        <v>35</v>
      </c>
      <c r="BZ275" s="73" t="s">
        <v>35</v>
      </c>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row>
    <row r="276" s="984" customFormat="true" ht="15" customHeight="true" x14ac:dyDescent="0.2">
      <c r="B276" s="535"/>
      <c r="AA276" s="377"/>
      <c r="AB276" s="377"/>
      <c r="AC276" s="377"/>
      <c r="AD276" s="377"/>
      <c r="AE276" s="377"/>
      <c r="AF276" s="377"/>
      <c r="AG276" s="377"/>
      <c r="AH276" s="377"/>
      <c r="AI276" s="377"/>
      <c r="AJ276" s="377"/>
      <c r="AK276" s="377"/>
      <c r="AL276" s="377"/>
      <c r="AM276" s="377"/>
      <c r="AN276" s="377"/>
      <c r="AO276" s="377"/>
      <c r="AP276" s="377"/>
      <c r="AQ276" s="377"/>
      <c r="AR276" s="377"/>
      <c r="AS276" s="377"/>
      <c r="AT276" s="377"/>
      <c r="AU276" s="377"/>
      <c r="AV276" s="377"/>
      <c r="AW276" s="377"/>
      <c r="AX276" s="377"/>
      <c r="AY276" s="377"/>
      <c r="AZ276" s="377"/>
      <c r="BA276" s="1182"/>
      <c r="BB276" s="651" t="s">
        <v>114</v>
      </c>
      <c r="BC276" s="89" t="s">
        <v>35</v>
      </c>
      <c r="BD276" s="85" t="s">
        <v>35</v>
      </c>
      <c r="BE276" s="85" t="s">
        <v>35</v>
      </c>
      <c r="BF276" s="85" t="s">
        <v>35</v>
      </c>
      <c r="BG276" s="80" t="s">
        <v>35</v>
      </c>
      <c r="BH276" s="89" t="s">
        <v>35</v>
      </c>
      <c r="BI276" s="85" t="s">
        <v>35</v>
      </c>
      <c r="BJ276" s="85" t="s">
        <v>35</v>
      </c>
      <c r="BK276" s="85" t="s">
        <v>35</v>
      </c>
      <c r="BL276" s="80" t="s">
        <v>35</v>
      </c>
      <c r="BM276" s="89" t="s">
        <v>35</v>
      </c>
      <c r="BN276" s="85" t="s">
        <v>35</v>
      </c>
      <c r="BO276" s="85" t="s">
        <v>35</v>
      </c>
      <c r="BP276" s="85" t="s">
        <v>35</v>
      </c>
      <c r="BQ276" s="80" t="s">
        <v>35</v>
      </c>
      <c r="BR276" s="89" t="s">
        <v>35</v>
      </c>
      <c r="BS276" s="85" t="s">
        <v>35</v>
      </c>
      <c r="BT276" s="85" t="s">
        <v>35</v>
      </c>
      <c r="BU276" s="85" t="s">
        <v>35</v>
      </c>
      <c r="BV276" s="85" t="s">
        <v>35</v>
      </c>
      <c r="BW276" s="85" t="s">
        <v>35</v>
      </c>
      <c r="BX276" s="85" t="s">
        <v>35</v>
      </c>
      <c r="BY276" s="73" t="s">
        <v>35</v>
      </c>
      <c r="BZ276" s="73" t="s">
        <v>35</v>
      </c>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row>
    <row r="277" s="984" customFormat="true" ht="15" customHeight="true" x14ac:dyDescent="0.2">
      <c r="B277" s="535"/>
      <c r="AA277" s="377"/>
      <c r="AB277" s="377"/>
      <c r="AC277" s="377"/>
      <c r="AD277" s="377"/>
      <c r="AE277" s="377"/>
      <c r="AF277" s="377"/>
      <c r="AG277" s="377"/>
      <c r="AH277" s="377"/>
      <c r="AI277" s="377"/>
      <c r="AJ277" s="377"/>
      <c r="AK277" s="377"/>
      <c r="AL277" s="377"/>
      <c r="AM277" s="377"/>
      <c r="AN277" s="377"/>
      <c r="AO277" s="377"/>
      <c r="AP277" s="377"/>
      <c r="AQ277" s="377"/>
      <c r="AR277" s="377"/>
      <c r="AS277" s="377"/>
      <c r="AT277" s="377"/>
      <c r="AU277" s="377"/>
      <c r="AV277" s="377"/>
      <c r="AW277" s="377"/>
      <c r="AX277" s="377"/>
      <c r="AY277" s="377"/>
      <c r="AZ277" s="377"/>
      <c r="BA277" s="1182" t="s">
        <v>77</v>
      </c>
      <c r="BB277" s="651" t="s">
        <v>78</v>
      </c>
      <c r="BC277" s="89" t="s">
        <v>35</v>
      </c>
      <c r="BD277" s="85" t="s">
        <v>35</v>
      </c>
      <c r="BE277" s="85" t="s">
        <v>35</v>
      </c>
      <c r="BF277" s="85" t="s">
        <v>35</v>
      </c>
      <c r="BG277" s="80" t="s">
        <v>35</v>
      </c>
      <c r="BH277" s="89" t="s">
        <v>35</v>
      </c>
      <c r="BI277" s="85" t="s">
        <v>35</v>
      </c>
      <c r="BJ277" s="85" t="s">
        <v>35</v>
      </c>
      <c r="BK277" s="85" t="s">
        <v>35</v>
      </c>
      <c r="BL277" s="80" t="s">
        <v>35</v>
      </c>
      <c r="BM277" s="89" t="s">
        <v>35</v>
      </c>
      <c r="BN277" s="85" t="s">
        <v>35</v>
      </c>
      <c r="BO277" s="85" t="s">
        <v>35</v>
      </c>
      <c r="BP277" s="85" t="s">
        <v>35</v>
      </c>
      <c r="BQ277" s="80" t="s">
        <v>35</v>
      </c>
      <c r="BR277" s="89" t="s">
        <v>35</v>
      </c>
      <c r="BS277" s="85" t="s">
        <v>35</v>
      </c>
      <c r="BT277" s="85" t="s">
        <v>35</v>
      </c>
      <c r="BU277" s="85" t="s">
        <v>35</v>
      </c>
      <c r="BV277" s="85" t="s">
        <v>35</v>
      </c>
      <c r="BW277" s="85" t="s">
        <v>35</v>
      </c>
      <c r="BX277" s="85" t="s">
        <v>35</v>
      </c>
      <c r="BY277" s="73" t="s">
        <v>35</v>
      </c>
      <c r="BZ277" s="73" t="s">
        <v>35</v>
      </c>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row>
    <row r="278" s="984" customFormat="true" ht="15" customHeight="true" x14ac:dyDescent="0.2">
      <c r="B278" s="535"/>
      <c r="AA278" s="377"/>
      <c r="AB278" s="377"/>
      <c r="AC278" s="377"/>
      <c r="AD278" s="377"/>
      <c r="AE278" s="377"/>
      <c r="AF278" s="377"/>
      <c r="AG278" s="377"/>
      <c r="AH278" s="377"/>
      <c r="AI278" s="377"/>
      <c r="AJ278" s="377"/>
      <c r="AK278" s="377"/>
      <c r="AL278" s="377"/>
      <c r="AM278" s="377"/>
      <c r="AN278" s="377"/>
      <c r="AO278" s="377"/>
      <c r="AP278" s="377"/>
      <c r="AQ278" s="377"/>
      <c r="AR278" s="377"/>
      <c r="AS278" s="377"/>
      <c r="AT278" s="377"/>
      <c r="AU278" s="377"/>
      <c r="AV278" s="377"/>
      <c r="AW278" s="377"/>
      <c r="AX278" s="377"/>
      <c r="AY278" s="377"/>
      <c r="AZ278" s="377"/>
      <c r="BA278" s="1182"/>
      <c r="BB278" s="651" t="s">
        <v>79</v>
      </c>
      <c r="BC278" s="89" t="s">
        <v>35</v>
      </c>
      <c r="BD278" s="85" t="s">
        <v>35</v>
      </c>
      <c r="BE278" s="85" t="s">
        <v>35</v>
      </c>
      <c r="BF278" s="85" t="s">
        <v>35</v>
      </c>
      <c r="BG278" s="80" t="s">
        <v>35</v>
      </c>
      <c r="BH278" s="89" t="s">
        <v>35</v>
      </c>
      <c r="BI278" s="85" t="s">
        <v>35</v>
      </c>
      <c r="BJ278" s="85" t="s">
        <v>35</v>
      </c>
      <c r="BK278" s="85" t="s">
        <v>35</v>
      </c>
      <c r="BL278" s="80" t="s">
        <v>35</v>
      </c>
      <c r="BM278" s="89" t="s">
        <v>35</v>
      </c>
      <c r="BN278" s="85" t="s">
        <v>35</v>
      </c>
      <c r="BO278" s="85" t="s">
        <v>35</v>
      </c>
      <c r="BP278" s="85" t="s">
        <v>35</v>
      </c>
      <c r="BQ278" s="80" t="s">
        <v>35</v>
      </c>
      <c r="BR278" s="89" t="s">
        <v>35</v>
      </c>
      <c r="BS278" s="85" t="s">
        <v>35</v>
      </c>
      <c r="BT278" s="85" t="s">
        <v>35</v>
      </c>
      <c r="BU278" s="85" t="s">
        <v>35</v>
      </c>
      <c r="BV278" s="85" t="s">
        <v>35</v>
      </c>
      <c r="BW278" s="85" t="s">
        <v>35</v>
      </c>
      <c r="BX278" s="85" t="s">
        <v>35</v>
      </c>
      <c r="BY278" s="73" t="s">
        <v>35</v>
      </c>
      <c r="BZ278" s="73" t="s">
        <v>35</v>
      </c>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row>
    <row r="279" s="984" customFormat="true" ht="15" customHeight="true" x14ac:dyDescent="0.2">
      <c r="B279" s="535"/>
      <c r="AA279" s="377"/>
      <c r="AB279" s="377"/>
      <c r="AC279" s="377"/>
      <c r="AD279" s="377"/>
      <c r="AE279" s="377"/>
      <c r="AF279" s="377"/>
      <c r="AG279" s="377"/>
      <c r="AH279" s="377"/>
      <c r="AI279" s="377"/>
      <c r="AJ279" s="377"/>
      <c r="AK279" s="377"/>
      <c r="AL279" s="377"/>
      <c r="AM279" s="377"/>
      <c r="AN279" s="377"/>
      <c r="AO279" s="377"/>
      <c r="AP279" s="377"/>
      <c r="AQ279" s="377"/>
      <c r="AR279" s="377"/>
      <c r="AS279" s="377"/>
      <c r="AT279" s="377"/>
      <c r="AU279" s="377"/>
      <c r="AV279" s="377"/>
      <c r="AW279" s="377"/>
      <c r="AX279" s="377"/>
      <c r="AY279" s="377"/>
      <c r="AZ279" s="377"/>
      <c r="BA279" s="1182"/>
      <c r="BB279" s="651" t="s">
        <v>80</v>
      </c>
      <c r="BC279" s="89" t="s">
        <v>35</v>
      </c>
      <c r="BD279" s="82" t="s">
        <v>35</v>
      </c>
      <c r="BE279" s="82" t="s">
        <v>35</v>
      </c>
      <c r="BF279" s="82" t="s">
        <v>35</v>
      </c>
      <c r="BG279" s="77" t="s">
        <v>35</v>
      </c>
      <c r="BH279" s="89" t="s">
        <v>35</v>
      </c>
      <c r="BI279" s="82" t="s">
        <v>35</v>
      </c>
      <c r="BJ279" s="82" t="s">
        <v>35</v>
      </c>
      <c r="BK279" s="82" t="s">
        <v>35</v>
      </c>
      <c r="BL279" s="77" t="s">
        <v>35</v>
      </c>
      <c r="BM279" s="89" t="s">
        <v>35</v>
      </c>
      <c r="BN279" s="82" t="s">
        <v>35</v>
      </c>
      <c r="BO279" s="82" t="s">
        <v>35</v>
      </c>
      <c r="BP279" s="82" t="s">
        <v>35</v>
      </c>
      <c r="BQ279" s="77" t="s">
        <v>35</v>
      </c>
      <c r="BR279" s="89" t="s">
        <v>35</v>
      </c>
      <c r="BS279" s="82" t="s">
        <v>35</v>
      </c>
      <c r="BT279" s="82" t="s">
        <v>35</v>
      </c>
      <c r="BU279" s="82" t="s">
        <v>35</v>
      </c>
      <c r="BV279" s="82" t="s">
        <v>35</v>
      </c>
      <c r="BW279" s="82" t="s">
        <v>35</v>
      </c>
      <c r="BX279" s="82" t="s">
        <v>35</v>
      </c>
      <c r="BY279" s="71" t="s">
        <v>35</v>
      </c>
      <c r="BZ279" s="71" t="s">
        <v>35</v>
      </c>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row>
    <row r="280" s="984" customFormat="true" ht="15" customHeight="true" x14ac:dyDescent="0.2">
      <c r="B280" s="535"/>
      <c r="AA280" s="377"/>
      <c r="AB280" s="377"/>
      <c r="AC280" s="377"/>
      <c r="AD280" s="377"/>
      <c r="AE280" s="377"/>
      <c r="AF280" s="377"/>
      <c r="AG280" s="377"/>
      <c r="AH280" s="377"/>
      <c r="AI280" s="377"/>
      <c r="AJ280" s="377"/>
      <c r="AK280" s="377"/>
      <c r="AL280" s="377"/>
      <c r="AM280" s="377"/>
      <c r="AN280" s="377"/>
      <c r="AO280" s="377"/>
      <c r="AP280" s="377"/>
      <c r="AQ280" s="377"/>
      <c r="AR280" s="377"/>
      <c r="AS280" s="377"/>
      <c r="AT280" s="377"/>
      <c r="AU280" s="377"/>
      <c r="AV280" s="377"/>
      <c r="AW280" s="377"/>
      <c r="AX280" s="377"/>
      <c r="AY280" s="377"/>
      <c r="AZ280" s="377"/>
      <c r="BA280" s="1182"/>
      <c r="BB280" s="651" t="s">
        <v>81</v>
      </c>
      <c r="BC280" s="89" t="s">
        <v>35</v>
      </c>
      <c r="BD280" s="82" t="s">
        <v>35</v>
      </c>
      <c r="BE280" s="82" t="s">
        <v>35</v>
      </c>
      <c r="BF280" s="82" t="s">
        <v>35</v>
      </c>
      <c r="BG280" s="77" t="s">
        <v>35</v>
      </c>
      <c r="BH280" s="89" t="s">
        <v>35</v>
      </c>
      <c r="BI280" s="82" t="s">
        <v>35</v>
      </c>
      <c r="BJ280" s="82" t="s">
        <v>35</v>
      </c>
      <c r="BK280" s="82" t="s">
        <v>35</v>
      </c>
      <c r="BL280" s="77" t="s">
        <v>35</v>
      </c>
      <c r="BM280" s="89" t="s">
        <v>35</v>
      </c>
      <c r="BN280" s="82" t="s">
        <v>35</v>
      </c>
      <c r="BO280" s="82" t="s">
        <v>35</v>
      </c>
      <c r="BP280" s="82" t="s">
        <v>35</v>
      </c>
      <c r="BQ280" s="77" t="s">
        <v>35</v>
      </c>
      <c r="BR280" s="89" t="s">
        <v>35</v>
      </c>
      <c r="BS280" s="82" t="s">
        <v>35</v>
      </c>
      <c r="BT280" s="82" t="s">
        <v>35</v>
      </c>
      <c r="BU280" s="82" t="s">
        <v>35</v>
      </c>
      <c r="BV280" s="82" t="s">
        <v>35</v>
      </c>
      <c r="BW280" s="82" t="s">
        <v>35</v>
      </c>
      <c r="BX280" s="82" t="s">
        <v>35</v>
      </c>
      <c r="BY280" s="71" t="s">
        <v>35</v>
      </c>
      <c r="BZ280" s="71" t="s">
        <v>35</v>
      </c>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row>
    <row r="281" s="984" customFormat="true" ht="15" customHeight="true" x14ac:dyDescent="0.2">
      <c r="B281" s="535"/>
      <c r="AA281" s="377"/>
      <c r="AB281" s="377"/>
      <c r="AC281" s="377"/>
      <c r="AD281" s="377"/>
      <c r="AE281" s="377"/>
      <c r="AF281" s="377"/>
      <c r="AG281" s="377"/>
      <c r="AH281" s="377"/>
      <c r="AI281" s="377"/>
      <c r="AJ281" s="377"/>
      <c r="AK281" s="377"/>
      <c r="AL281" s="377"/>
      <c r="AM281" s="377"/>
      <c r="AN281" s="377"/>
      <c r="AO281" s="377"/>
      <c r="AP281" s="377"/>
      <c r="AQ281" s="377"/>
      <c r="AR281" s="377"/>
      <c r="AS281" s="377"/>
      <c r="AT281" s="377"/>
      <c r="AU281" s="377"/>
      <c r="AV281" s="377"/>
      <c r="AW281" s="377"/>
      <c r="AX281" s="377"/>
      <c r="AY281" s="377"/>
      <c r="AZ281" s="377"/>
      <c r="BA281" s="1182"/>
      <c r="BB281" s="651" t="s">
        <v>82</v>
      </c>
      <c r="BC281" s="89" t="s">
        <v>35</v>
      </c>
      <c r="BD281" s="82" t="s">
        <v>35</v>
      </c>
      <c r="BE281" s="82" t="s">
        <v>35</v>
      </c>
      <c r="BF281" s="82" t="s">
        <v>35</v>
      </c>
      <c r="BG281" s="77" t="s">
        <v>35</v>
      </c>
      <c r="BH281" s="89" t="s">
        <v>35</v>
      </c>
      <c r="BI281" s="82" t="s">
        <v>35</v>
      </c>
      <c r="BJ281" s="82" t="s">
        <v>35</v>
      </c>
      <c r="BK281" s="82" t="s">
        <v>35</v>
      </c>
      <c r="BL281" s="77" t="s">
        <v>35</v>
      </c>
      <c r="BM281" s="89" t="s">
        <v>35</v>
      </c>
      <c r="BN281" s="82" t="s">
        <v>35</v>
      </c>
      <c r="BO281" s="82" t="s">
        <v>35</v>
      </c>
      <c r="BP281" s="82" t="s">
        <v>35</v>
      </c>
      <c r="BQ281" s="77" t="s">
        <v>35</v>
      </c>
      <c r="BR281" s="89" t="s">
        <v>35</v>
      </c>
      <c r="BS281" s="82" t="s">
        <v>35</v>
      </c>
      <c r="BT281" s="82" t="s">
        <v>35</v>
      </c>
      <c r="BU281" s="82" t="s">
        <v>35</v>
      </c>
      <c r="BV281" s="82" t="s">
        <v>35</v>
      </c>
      <c r="BW281" s="82" t="s">
        <v>35</v>
      </c>
      <c r="BX281" s="82" t="s">
        <v>35</v>
      </c>
      <c r="BY281" s="71" t="s">
        <v>35</v>
      </c>
      <c r="BZ281" s="71" t="s">
        <v>35</v>
      </c>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row>
    <row r="282" s="984" customFormat="true" ht="15" customHeight="true" x14ac:dyDescent="0.2">
      <c r="B282" s="535"/>
      <c r="AA282" s="377"/>
      <c r="AB282" s="377"/>
      <c r="AC282" s="377"/>
      <c r="AD282" s="377"/>
      <c r="AE282" s="377"/>
      <c r="AF282" s="377"/>
      <c r="AG282" s="377"/>
      <c r="AH282" s="377"/>
      <c r="AI282" s="377"/>
      <c r="AJ282" s="377"/>
      <c r="AK282" s="377"/>
      <c r="AL282" s="377"/>
      <c r="AM282" s="377"/>
      <c r="AN282" s="377"/>
      <c r="AO282" s="377"/>
      <c r="AP282" s="377"/>
      <c r="AQ282" s="377"/>
      <c r="AR282" s="377"/>
      <c r="AS282" s="377"/>
      <c r="AT282" s="377"/>
      <c r="AU282" s="377"/>
      <c r="AV282" s="377"/>
      <c r="AW282" s="377"/>
      <c r="AX282" s="377"/>
      <c r="AY282" s="377"/>
      <c r="AZ282" s="377"/>
      <c r="BA282" s="1182"/>
      <c r="BB282" s="651" t="s">
        <v>83</v>
      </c>
      <c r="BC282" s="89" t="s">
        <v>35</v>
      </c>
      <c r="BD282" s="82" t="s">
        <v>35</v>
      </c>
      <c r="BE282" s="82" t="s">
        <v>35</v>
      </c>
      <c r="BF282" s="82" t="s">
        <v>35</v>
      </c>
      <c r="BG282" s="77" t="s">
        <v>35</v>
      </c>
      <c r="BH282" s="89" t="s">
        <v>35</v>
      </c>
      <c r="BI282" s="82" t="s">
        <v>35</v>
      </c>
      <c r="BJ282" s="82" t="s">
        <v>35</v>
      </c>
      <c r="BK282" s="82" t="s">
        <v>35</v>
      </c>
      <c r="BL282" s="77" t="s">
        <v>35</v>
      </c>
      <c r="BM282" s="89" t="s">
        <v>35</v>
      </c>
      <c r="BN282" s="82" t="s">
        <v>35</v>
      </c>
      <c r="BO282" s="82" t="s">
        <v>35</v>
      </c>
      <c r="BP282" s="82" t="s">
        <v>35</v>
      </c>
      <c r="BQ282" s="77" t="s">
        <v>35</v>
      </c>
      <c r="BR282" s="89" t="s">
        <v>35</v>
      </c>
      <c r="BS282" s="82" t="s">
        <v>35</v>
      </c>
      <c r="BT282" s="82" t="s">
        <v>35</v>
      </c>
      <c r="BU282" s="82" t="s">
        <v>35</v>
      </c>
      <c r="BV282" s="82" t="s">
        <v>35</v>
      </c>
      <c r="BW282" s="82" t="s">
        <v>35</v>
      </c>
      <c r="BX282" s="82" t="s">
        <v>35</v>
      </c>
      <c r="BY282" s="71" t="s">
        <v>35</v>
      </c>
      <c r="BZ282" s="71" t="s">
        <v>35</v>
      </c>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row>
    <row r="283" s="984" customFormat="true" ht="15" customHeight="true" x14ac:dyDescent="0.2">
      <c r="B283" s="535"/>
      <c r="AA283" s="377"/>
      <c r="AB283" s="377"/>
      <c r="AC283" s="377"/>
      <c r="AD283" s="377"/>
      <c r="AE283" s="377"/>
      <c r="AF283" s="377"/>
      <c r="AG283" s="377"/>
      <c r="AH283" s="377"/>
      <c r="AI283" s="377"/>
      <c r="AJ283" s="377"/>
      <c r="AK283" s="377"/>
      <c r="AL283" s="377"/>
      <c r="AM283" s="377"/>
      <c r="AN283" s="377"/>
      <c r="AO283" s="377"/>
      <c r="AP283" s="377"/>
      <c r="AQ283" s="377"/>
      <c r="AR283" s="377"/>
      <c r="AS283" s="377"/>
      <c r="AT283" s="377"/>
      <c r="AU283" s="377"/>
      <c r="AV283" s="377"/>
      <c r="AW283" s="377"/>
      <c r="AX283" s="377"/>
      <c r="AY283" s="377"/>
      <c r="AZ283" s="377"/>
      <c r="BA283" s="1182"/>
      <c r="BB283" s="651" t="s">
        <v>84</v>
      </c>
      <c r="BC283" s="89" t="s">
        <v>35</v>
      </c>
      <c r="BD283" s="82" t="s">
        <v>35</v>
      </c>
      <c r="BE283" s="82" t="s">
        <v>35</v>
      </c>
      <c r="BF283" s="82" t="s">
        <v>35</v>
      </c>
      <c r="BG283" s="77" t="s">
        <v>35</v>
      </c>
      <c r="BH283" s="89" t="s">
        <v>35</v>
      </c>
      <c r="BI283" s="82" t="s">
        <v>35</v>
      </c>
      <c r="BJ283" s="82" t="s">
        <v>35</v>
      </c>
      <c r="BK283" s="82" t="s">
        <v>35</v>
      </c>
      <c r="BL283" s="77" t="s">
        <v>35</v>
      </c>
      <c r="BM283" s="89" t="s">
        <v>35</v>
      </c>
      <c r="BN283" s="82" t="s">
        <v>35</v>
      </c>
      <c r="BO283" s="82" t="s">
        <v>35</v>
      </c>
      <c r="BP283" s="82" t="s">
        <v>35</v>
      </c>
      <c r="BQ283" s="77" t="s">
        <v>35</v>
      </c>
      <c r="BR283" s="89" t="s">
        <v>35</v>
      </c>
      <c r="BS283" s="82" t="s">
        <v>35</v>
      </c>
      <c r="BT283" s="82" t="s">
        <v>35</v>
      </c>
      <c r="BU283" s="82" t="s">
        <v>35</v>
      </c>
      <c r="BV283" s="82" t="s">
        <v>35</v>
      </c>
      <c r="BW283" s="82" t="s">
        <v>35</v>
      </c>
      <c r="BX283" s="82" t="s">
        <v>35</v>
      </c>
      <c r="BY283" s="71" t="s">
        <v>35</v>
      </c>
      <c r="BZ283" s="71" t="s">
        <v>35</v>
      </c>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row>
    <row r="284" s="984" customFormat="true" ht="15" customHeight="true" x14ac:dyDescent="0.2">
      <c r="B284" s="535"/>
      <c r="AA284" s="377"/>
      <c r="AB284" s="377"/>
      <c r="AC284" s="377"/>
      <c r="AD284" s="377"/>
      <c r="AE284" s="377"/>
      <c r="AF284" s="377"/>
      <c r="AG284" s="377"/>
      <c r="AH284" s="377"/>
      <c r="AI284" s="377"/>
      <c r="AJ284" s="377"/>
      <c r="AK284" s="377"/>
      <c r="AL284" s="377"/>
      <c r="AM284" s="377"/>
      <c r="AN284" s="377"/>
      <c r="AO284" s="377"/>
      <c r="AP284" s="377"/>
      <c r="AQ284" s="377"/>
      <c r="AR284" s="377"/>
      <c r="AS284" s="377"/>
      <c r="AT284" s="377"/>
      <c r="AU284" s="377"/>
      <c r="AV284" s="377"/>
      <c r="AW284" s="377"/>
      <c r="AX284" s="377"/>
      <c r="AY284" s="377"/>
      <c r="AZ284" s="377"/>
      <c r="BA284" s="1184"/>
      <c r="BB284" s="653" t="s">
        <v>114</v>
      </c>
      <c r="BC284" s="88" t="s">
        <v>35</v>
      </c>
      <c r="BD284" s="84" t="s">
        <v>35</v>
      </c>
      <c r="BE284" s="84" t="s">
        <v>35</v>
      </c>
      <c r="BF284" s="84" t="s">
        <v>35</v>
      </c>
      <c r="BG284" s="79" t="s">
        <v>35</v>
      </c>
      <c r="BH284" s="88" t="s">
        <v>35</v>
      </c>
      <c r="BI284" s="84" t="s">
        <v>35</v>
      </c>
      <c r="BJ284" s="84" t="s">
        <v>35</v>
      </c>
      <c r="BK284" s="84" t="s">
        <v>35</v>
      </c>
      <c r="BL284" s="79" t="s">
        <v>35</v>
      </c>
      <c r="BM284" s="88" t="s">
        <v>35</v>
      </c>
      <c r="BN284" s="84" t="s">
        <v>35</v>
      </c>
      <c r="BO284" s="84" t="s">
        <v>35</v>
      </c>
      <c r="BP284" s="84" t="s">
        <v>35</v>
      </c>
      <c r="BQ284" s="79" t="s">
        <v>35</v>
      </c>
      <c r="BR284" s="88" t="s">
        <v>35</v>
      </c>
      <c r="BS284" s="84" t="s">
        <v>35</v>
      </c>
      <c r="BT284" s="84" t="s">
        <v>35</v>
      </c>
      <c r="BU284" s="84" t="s">
        <v>35</v>
      </c>
      <c r="BV284" s="84" t="s">
        <v>35</v>
      </c>
      <c r="BW284" s="84" t="s">
        <v>35</v>
      </c>
      <c r="BX284" s="84" t="s">
        <v>35</v>
      </c>
      <c r="BY284" s="72" t="s">
        <v>35</v>
      </c>
      <c r="BZ284" s="72" t="s">
        <v>35</v>
      </c>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row>
    <row r="285" s="984" customFormat="true" ht="15" customHeight="true" x14ac:dyDescent="0.2">
      <c r="B285" s="535"/>
      <c r="AA285" s="377"/>
      <c r="AB285" s="377"/>
      <c r="AC285" s="377"/>
      <c r="AD285" s="377"/>
      <c r="AE285" s="377"/>
      <c r="AF285" s="377"/>
      <c r="AG285" s="377"/>
      <c r="AH285" s="377"/>
      <c r="AI285" s="377"/>
      <c r="AJ285" s="377"/>
      <c r="AK285" s="377"/>
      <c r="AL285" s="377"/>
      <c r="AM285" s="377"/>
      <c r="AN285" s="377"/>
      <c r="AO285" s="377"/>
      <c r="AP285" s="377"/>
      <c r="AQ285" s="377"/>
      <c r="AR285" s="377"/>
      <c r="AS285" s="377"/>
      <c r="AT285" s="377"/>
      <c r="AU285" s="377"/>
      <c r="AV285" s="377"/>
      <c r="AW285" s="377"/>
      <c r="AX285" s="377"/>
      <c r="AY285" s="377"/>
      <c r="AZ285" s="377"/>
      <c r="BA285" s="341"/>
      <c r="BB285" s="339"/>
      <c r="BC285" s="339"/>
      <c r="BD285" s="339"/>
      <c r="BE285" s="339"/>
      <c r="BF285" s="339"/>
      <c r="BG285" s="339"/>
      <c r="BH285" s="339"/>
      <c r="BI285" s="339"/>
      <c r="BJ285" s="339"/>
      <c r="BK285" s="339"/>
      <c r="BL285" s="339"/>
      <c r="BM285" s="339"/>
      <c r="BN285" s="339"/>
      <c r="BO285" s="339"/>
      <c r="BP285" s="339"/>
      <c r="BQ285" s="339"/>
      <c r="BR285" s="339"/>
      <c r="BS285" s="339"/>
      <c r="BT285" s="339"/>
      <c r="BU285" s="339"/>
      <c r="BV285" s="339"/>
      <c r="BW285" s="339"/>
      <c r="BX285" s="339"/>
      <c r="BY285" s="341"/>
      <c r="BZ285" s="376"/>
      <c r="CA285" s="376"/>
      <c r="CB285" s="376"/>
      <c r="CC285" s="376"/>
      <c r="CD285" s="376"/>
      <c r="CE285" s="376"/>
      <c r="CF285" s="376"/>
      <c r="CG285" s="376"/>
      <c r="CH285" s="376"/>
      <c r="CI285" s="376"/>
      <c r="CJ285" s="376"/>
      <c r="CK285" s="376"/>
      <c r="CL285" s="376"/>
      <c r="CM285" s="376"/>
      <c r="CN285" s="376"/>
      <c r="CO285" s="376"/>
      <c r="CP285" s="376"/>
      <c r="CQ285" s="376"/>
      <c r="CR285" s="376"/>
      <c r="CS285" s="376"/>
      <c r="CT285" s="376"/>
      <c r="CU285" s="376"/>
      <c r="CV285" s="376"/>
      <c r="CW285" s="376"/>
      <c r="CX285" s="376"/>
      <c r="CY285" s="376"/>
      <c r="CZ285" s="376"/>
    </row>
    <row r="286" s="984" customFormat="true" ht="15" customHeight="true" x14ac:dyDescent="0.2">
      <c r="B286" s="535"/>
      <c r="AA286" s="377"/>
      <c r="AB286" s="377"/>
      <c r="AC286" s="377"/>
      <c r="AD286" s="377"/>
      <c r="AE286" s="377"/>
      <c r="AF286" s="377"/>
      <c r="AG286" s="377"/>
      <c r="AH286" s="377"/>
      <c r="AI286" s="377"/>
      <c r="AJ286" s="377"/>
      <c r="AK286" s="377"/>
      <c r="AL286" s="377"/>
      <c r="AM286" s="377"/>
      <c r="AN286" s="377"/>
      <c r="AO286" s="377"/>
      <c r="AP286" s="377"/>
      <c r="AQ286" s="377"/>
      <c r="AR286" s="377"/>
      <c r="AS286" s="377"/>
      <c r="AT286" s="377"/>
      <c r="AU286" s="377"/>
      <c r="AV286" s="377"/>
      <c r="AW286" s="377"/>
      <c r="AX286" s="377"/>
      <c r="AY286" s="377"/>
      <c r="AZ286" s="377"/>
      <c r="BA286" s="341"/>
      <c r="BB286" s="339"/>
      <c r="BC286" s="339"/>
      <c r="BD286" s="339"/>
      <c r="BE286" s="339"/>
      <c r="BF286" s="339"/>
      <c r="BG286" s="339"/>
      <c r="BH286" s="339"/>
      <c r="BI286" s="339"/>
      <c r="BJ286" s="339"/>
      <c r="BK286" s="339"/>
      <c r="BL286" s="339"/>
      <c r="BM286" s="339"/>
      <c r="BN286" s="339"/>
      <c r="BO286" s="339"/>
      <c r="BP286" s="339"/>
      <c r="BQ286" s="339"/>
      <c r="BR286" s="339"/>
      <c r="BS286" s="339"/>
      <c r="BT286" s="339"/>
      <c r="BU286" s="339"/>
      <c r="BV286" s="339"/>
      <c r="BW286" s="339"/>
      <c r="BX286" s="339"/>
      <c r="BY286" s="341"/>
      <c r="BZ286" s="376"/>
      <c r="CA286" s="376"/>
      <c r="CB286" s="376"/>
      <c r="CC286" s="376"/>
      <c r="CD286" s="376"/>
      <c r="CE286" s="376"/>
      <c r="CF286" s="376"/>
      <c r="CG286" s="376"/>
      <c r="CH286" s="376"/>
      <c r="CI286" s="376"/>
      <c r="CJ286" s="376"/>
      <c r="CK286" s="376"/>
      <c r="CL286" s="376"/>
      <c r="CM286" s="376"/>
      <c r="CN286" s="376"/>
      <c r="CO286" s="376"/>
      <c r="CP286" s="376"/>
      <c r="CQ286" s="376"/>
      <c r="CR286" s="376"/>
      <c r="CS286" s="376"/>
      <c r="CT286" s="376"/>
      <c r="CU286" s="376"/>
      <c r="CV286" s="376"/>
      <c r="CW286" s="376"/>
      <c r="CX286" s="376"/>
      <c r="CY286" s="376"/>
      <c r="CZ286" s="376"/>
    </row>
    <row r="287" s="984" customFormat="true" ht="15" customHeight="true" x14ac:dyDescent="0.2">
      <c r="B287" s="535"/>
      <c r="AA287" s="377"/>
      <c r="AB287" s="377"/>
      <c r="AC287" s="377"/>
      <c r="AD287" s="377"/>
      <c r="AE287" s="377"/>
      <c r="AF287" s="377"/>
      <c r="AG287" s="377"/>
      <c r="AH287" s="377"/>
      <c r="AI287" s="377"/>
      <c r="AJ287" s="377"/>
      <c r="AK287" s="377"/>
      <c r="AL287" s="377"/>
      <c r="AM287" s="377"/>
      <c r="AN287" s="377"/>
      <c r="AO287" s="377"/>
      <c r="AP287" s="377"/>
      <c r="AQ287" s="377"/>
      <c r="AR287" s="377"/>
      <c r="AS287" s="377"/>
      <c r="AT287" s="377"/>
      <c r="AU287" s="377"/>
      <c r="AV287" s="377"/>
      <c r="AW287" s="377"/>
      <c r="AX287" s="377"/>
      <c r="AY287" s="377"/>
      <c r="AZ287" s="377"/>
      <c r="BA287" s="341"/>
      <c r="BB287" s="339"/>
      <c r="BC287" s="339"/>
      <c r="BD287" s="339"/>
      <c r="BE287" s="339"/>
      <c r="BF287" s="339"/>
      <c r="BG287" s="339"/>
      <c r="BH287" s="339"/>
      <c r="BI287" s="339"/>
      <c r="BJ287" s="339"/>
      <c r="BK287" s="339"/>
      <c r="BL287" s="339"/>
      <c r="BM287" s="339"/>
      <c r="BN287" s="339"/>
      <c r="BO287" s="339"/>
      <c r="BP287" s="339"/>
      <c r="BQ287" s="339"/>
      <c r="BR287" s="339"/>
      <c r="BS287" s="339"/>
      <c r="BT287" s="339"/>
      <c r="BU287" s="339"/>
      <c r="BV287" s="339"/>
      <c r="BW287" s="339"/>
      <c r="BX287" s="339"/>
      <c r="BY287" s="341"/>
      <c r="BZ287" s="376"/>
      <c r="CA287" s="376"/>
      <c r="CB287" s="376"/>
      <c r="CC287" s="376"/>
      <c r="CD287" s="376"/>
      <c r="CE287" s="376"/>
      <c r="CF287" s="376"/>
      <c r="CG287" s="376"/>
      <c r="CH287" s="376"/>
      <c r="CI287" s="376"/>
      <c r="CJ287" s="376"/>
      <c r="CK287" s="376"/>
      <c r="CL287" s="376"/>
      <c r="CM287" s="376"/>
      <c r="CN287" s="376"/>
      <c r="CO287" s="376"/>
      <c r="CP287" s="376"/>
      <c r="CQ287" s="376"/>
      <c r="CR287" s="376"/>
      <c r="CS287" s="376"/>
      <c r="CT287" s="376"/>
      <c r="CU287" s="376"/>
      <c r="CV287" s="376"/>
      <c r="CW287" s="376"/>
      <c r="CX287" s="376"/>
      <c r="CY287" s="376"/>
      <c r="CZ287" s="376"/>
    </row>
    <row r="288" s="984" customFormat="true" ht="15" customHeight="true" x14ac:dyDescent="0.2">
      <c r="B288" s="535"/>
      <c r="AA288" s="377"/>
      <c r="AB288" s="377"/>
      <c r="AC288" s="377"/>
      <c r="AD288" s="377"/>
      <c r="AE288" s="377"/>
      <c r="AF288" s="377"/>
      <c r="AG288" s="377"/>
      <c r="AH288" s="377"/>
      <c r="AI288" s="377"/>
      <c r="AJ288" s="377"/>
      <c r="AK288" s="377"/>
      <c r="AL288" s="377"/>
      <c r="AM288" s="377"/>
      <c r="AN288" s="377"/>
      <c r="AO288" s="377"/>
      <c r="AP288" s="377"/>
      <c r="AQ288" s="377"/>
      <c r="AR288" s="377"/>
      <c r="AS288" s="377"/>
      <c r="AT288" s="377"/>
      <c r="AU288" s="377"/>
      <c r="AV288" s="377"/>
      <c r="AW288" s="377"/>
      <c r="AX288" s="377"/>
      <c r="AY288" s="377"/>
      <c r="AZ288" s="377"/>
      <c r="BA288" s="341"/>
      <c r="BB288" s="339"/>
      <c r="BC288" s="339"/>
      <c r="BD288" s="339"/>
      <c r="BE288" s="339"/>
      <c r="BF288" s="339"/>
      <c r="BG288" s="339"/>
      <c r="BH288" s="339"/>
      <c r="BI288" s="339"/>
      <c r="BJ288" s="339"/>
      <c r="BK288" s="339"/>
      <c r="BL288" s="339"/>
      <c r="BM288" s="339"/>
      <c r="BN288" s="339"/>
      <c r="BO288" s="339"/>
      <c r="BP288" s="339"/>
      <c r="BQ288" s="339"/>
      <c r="BR288" s="339"/>
      <c r="BS288" s="339"/>
      <c r="BT288" s="339"/>
      <c r="BU288" s="339"/>
      <c r="BV288" s="339"/>
      <c r="BW288" s="339"/>
      <c r="BX288" s="339"/>
      <c r="BY288" s="341"/>
      <c r="BZ288" s="376"/>
      <c r="CA288" s="376"/>
      <c r="CB288" s="376"/>
      <c r="CC288" s="376"/>
      <c r="CD288" s="376"/>
      <c r="CE288" s="376"/>
      <c r="CF288" s="376"/>
      <c r="CG288" s="376"/>
      <c r="CH288" s="376"/>
      <c r="CI288" s="376"/>
      <c r="CJ288" s="376"/>
      <c r="CK288" s="376"/>
      <c r="CL288" s="376"/>
      <c r="CM288" s="376"/>
      <c r="CN288" s="376"/>
      <c r="CO288" s="376"/>
      <c r="CP288" s="376"/>
      <c r="CQ288" s="376"/>
      <c r="CR288" s="376"/>
      <c r="CS288" s="376"/>
      <c r="CT288" s="376"/>
      <c r="CU288" s="376"/>
      <c r="CV288" s="376"/>
      <c r="CW288" s="376"/>
      <c r="CX288" s="376"/>
      <c r="CY288" s="376"/>
      <c r="CZ288" s="376"/>
    </row>
    <row r="289" s="984" customFormat="true" ht="15" customHeight="true" x14ac:dyDescent="0.2">
      <c r="A289" s="547"/>
      <c r="B289" s="546"/>
      <c r="C289" s="547"/>
      <c r="AA289" s="377"/>
      <c r="AB289" s="377"/>
      <c r="AC289" s="377"/>
      <c r="AD289" s="377"/>
      <c r="AE289" s="377"/>
      <c r="AF289" s="377"/>
      <c r="AG289" s="377"/>
      <c r="AH289" s="377"/>
      <c r="AI289" s="377"/>
      <c r="AJ289" s="377"/>
      <c r="AK289" s="377"/>
      <c r="AL289" s="377"/>
      <c r="AM289" s="377"/>
      <c r="AN289" s="377"/>
      <c r="AO289" s="377"/>
      <c r="AP289" s="377"/>
      <c r="AQ289" s="377"/>
      <c r="AR289" s="377"/>
      <c r="AS289" s="377"/>
      <c r="AT289" s="377"/>
      <c r="AU289" s="377"/>
      <c r="AV289" s="377"/>
      <c r="AW289" s="377"/>
      <c r="AX289" s="377"/>
      <c r="AY289" s="377"/>
      <c r="AZ289" s="377"/>
      <c r="BA289" s="341"/>
      <c r="BB289" s="339"/>
      <c r="BC289" s="339"/>
      <c r="BD289" s="339"/>
      <c r="BE289" s="339"/>
      <c r="BF289" s="339"/>
      <c r="BG289" s="339"/>
      <c r="BH289" s="339"/>
      <c r="BI289" s="339"/>
      <c r="BJ289" s="339"/>
      <c r="BK289" s="339"/>
      <c r="BL289" s="339"/>
      <c r="BM289" s="339"/>
      <c r="BN289" s="339"/>
      <c r="BO289" s="339"/>
      <c r="BP289" s="339"/>
      <c r="BQ289" s="339"/>
      <c r="BR289" s="339"/>
      <c r="BS289" s="339"/>
      <c r="BT289" s="339"/>
      <c r="BU289" s="339"/>
      <c r="BV289" s="339"/>
      <c r="BW289" s="339"/>
      <c r="BX289" s="339"/>
      <c r="BY289" s="341"/>
      <c r="BZ289" s="376"/>
      <c r="CA289" s="376"/>
      <c r="CB289" s="376"/>
      <c r="CC289" s="376"/>
      <c r="CD289" s="376"/>
      <c r="CE289" s="376"/>
      <c r="CF289" s="376"/>
      <c r="CG289" s="376"/>
      <c r="CH289" s="376"/>
      <c r="CI289" s="376"/>
      <c r="CJ289" s="376"/>
      <c r="CK289" s="376"/>
      <c r="CL289" s="376"/>
      <c r="CM289" s="376"/>
      <c r="CN289" s="376"/>
      <c r="CO289" s="376"/>
      <c r="CP289" s="376"/>
      <c r="CQ289" s="376"/>
      <c r="CR289" s="376"/>
      <c r="CS289" s="376"/>
      <c r="CT289" s="376"/>
      <c r="CU289" s="376"/>
      <c r="CV289" s="376"/>
      <c r="CW289" s="376"/>
      <c r="CX289" s="376"/>
      <c r="CY289" s="376"/>
      <c r="CZ289" s="376"/>
    </row>
    <row r="290" s="984" customFormat="true" ht="15" customHeight="true" x14ac:dyDescent="0.2">
      <c r="A290" s="985"/>
      <c r="B290" s="986"/>
      <c r="C290" s="201"/>
      <c r="AA290" s="377"/>
      <c r="AB290" s="377"/>
      <c r="AC290" s="377"/>
      <c r="AD290" s="377"/>
      <c r="AE290" s="377"/>
      <c r="AF290" s="377"/>
      <c r="AG290" s="377"/>
      <c r="AH290" s="377"/>
      <c r="AI290" s="377"/>
      <c r="AJ290" s="377"/>
      <c r="AK290" s="377"/>
      <c r="AL290" s="377"/>
      <c r="AM290" s="377"/>
      <c r="AN290" s="377"/>
      <c r="AO290" s="377"/>
      <c r="AP290" s="377"/>
      <c r="AQ290" s="377"/>
      <c r="AR290" s="377"/>
      <c r="AS290" s="377"/>
      <c r="AT290" s="377"/>
      <c r="AU290" s="377"/>
      <c r="AV290" s="377"/>
      <c r="AW290" s="377"/>
      <c r="AX290" s="377"/>
      <c r="AY290" s="377"/>
      <c r="AZ290" s="377"/>
      <c r="BA290" s="341"/>
      <c r="BB290" s="339"/>
      <c r="BC290" s="339"/>
      <c r="BD290" s="339"/>
      <c r="BE290" s="339"/>
      <c r="BF290" s="339"/>
      <c r="BG290" s="339"/>
      <c r="BH290" s="339"/>
      <c r="BI290" s="339"/>
      <c r="BJ290" s="339"/>
      <c r="BK290" s="339"/>
      <c r="BL290" s="339"/>
      <c r="BM290" s="339"/>
      <c r="BN290" s="339"/>
      <c r="BO290" s="339"/>
      <c r="BP290" s="339"/>
      <c r="BQ290" s="339"/>
      <c r="BR290" s="339"/>
      <c r="BS290" s="339"/>
      <c r="BT290" s="339"/>
      <c r="BU290" s="339"/>
      <c r="BV290" s="339"/>
      <c r="BW290" s="339"/>
      <c r="BX290" s="339"/>
      <c r="BY290" s="341"/>
      <c r="BZ290" s="376"/>
      <c r="CA290" s="376"/>
      <c r="CB290" s="376"/>
      <c r="CC290" s="376"/>
      <c r="CD290" s="376"/>
      <c r="CE290" s="376"/>
      <c r="CF290" s="376"/>
      <c r="CG290" s="376"/>
      <c r="CH290" s="376"/>
      <c r="CI290" s="376"/>
      <c r="CJ290" s="376"/>
      <c r="CK290" s="376"/>
      <c r="CL290" s="376"/>
      <c r="CM290" s="376"/>
      <c r="CN290" s="376"/>
      <c r="CO290" s="376"/>
      <c r="CP290" s="376"/>
      <c r="CQ290" s="376"/>
      <c r="CR290" s="376"/>
      <c r="CS290" s="376"/>
      <c r="CT290" s="376"/>
      <c r="CU290" s="376"/>
      <c r="CV290" s="376"/>
      <c r="CW290" s="376"/>
      <c r="CX290" s="376"/>
      <c r="CY290" s="376"/>
      <c r="CZ290" s="376"/>
    </row>
    <row r="291" s="984" customFormat="true" ht="15" customHeight="true" x14ac:dyDescent="0.2">
      <c r="A291" s="985"/>
      <c r="B291" s="986"/>
      <c r="C291" s="201"/>
      <c r="AA291" s="377"/>
      <c r="AB291" s="377"/>
      <c r="AC291" s="377"/>
      <c r="AD291" s="377"/>
      <c r="AE291" s="377"/>
      <c r="AF291" s="377"/>
      <c r="AG291" s="377"/>
      <c r="AH291" s="377"/>
      <c r="AI291" s="377"/>
      <c r="AJ291" s="377"/>
      <c r="AK291" s="377"/>
      <c r="AL291" s="377"/>
      <c r="AM291" s="377"/>
      <c r="AN291" s="377"/>
      <c r="AO291" s="377"/>
      <c r="AP291" s="377"/>
      <c r="AQ291" s="377"/>
      <c r="AR291" s="377"/>
      <c r="AS291" s="377"/>
      <c r="AT291" s="377"/>
      <c r="AU291" s="377"/>
      <c r="AV291" s="377"/>
      <c r="AW291" s="377"/>
      <c r="AX291" s="377"/>
      <c r="AY291" s="377"/>
      <c r="AZ291" s="377"/>
      <c r="BA291" s="341"/>
      <c r="BB291" s="339"/>
      <c r="BC291" s="339"/>
      <c r="BD291" s="339"/>
      <c r="BE291" s="339"/>
      <c r="BF291" s="339"/>
      <c r="BG291" s="339"/>
      <c r="BH291" s="339"/>
      <c r="BI291" s="339"/>
      <c r="BJ291" s="339"/>
      <c r="BK291" s="339"/>
      <c r="BL291" s="339"/>
      <c r="BM291" s="339"/>
      <c r="BN291" s="339"/>
      <c r="BO291" s="339"/>
      <c r="BP291" s="339"/>
      <c r="BQ291" s="339"/>
      <c r="BR291" s="339"/>
      <c r="BS291" s="339"/>
      <c r="BT291" s="339"/>
      <c r="BU291" s="339"/>
      <c r="BV291" s="339"/>
      <c r="BW291" s="339"/>
      <c r="BX291" s="339"/>
      <c r="BY291" s="341"/>
      <c r="BZ291" s="376"/>
      <c r="CA291" s="376"/>
      <c r="CB291" s="376"/>
      <c r="CC291" s="376"/>
      <c r="CD291" s="376"/>
      <c r="CE291" s="376"/>
      <c r="CF291" s="376"/>
      <c r="CG291" s="376"/>
      <c r="CH291" s="376"/>
      <c r="CI291" s="376"/>
      <c r="CJ291" s="376"/>
      <c r="CK291" s="376"/>
      <c r="CL291" s="376"/>
      <c r="CM291" s="376"/>
      <c r="CN291" s="376"/>
      <c r="CO291" s="376"/>
      <c r="CP291" s="376"/>
      <c r="CQ291" s="376"/>
      <c r="CR291" s="376"/>
      <c r="CS291" s="376"/>
      <c r="CT291" s="376"/>
      <c r="CU291" s="376"/>
      <c r="CV291" s="376"/>
      <c r="CW291" s="376"/>
      <c r="CX291" s="376"/>
      <c r="CY291" s="376"/>
      <c r="CZ291" s="376"/>
    </row>
    <row r="292" s="984" customFormat="true" ht="15" customHeight="true" x14ac:dyDescent="0.2">
      <c r="A292" s="985"/>
      <c r="B292" s="986"/>
      <c r="C292" s="201"/>
      <c r="AA292" s="377"/>
      <c r="AB292" s="377"/>
      <c r="AC292" s="377"/>
      <c r="AD292" s="377"/>
      <c r="AE292" s="377"/>
      <c r="AF292" s="377"/>
      <c r="AG292" s="377"/>
      <c r="AH292" s="377"/>
      <c r="AI292" s="377"/>
      <c r="AJ292" s="377"/>
      <c r="AK292" s="377"/>
      <c r="AL292" s="377"/>
      <c r="AM292" s="377"/>
      <c r="AN292" s="377"/>
      <c r="AO292" s="377"/>
      <c r="AP292" s="377"/>
      <c r="AQ292" s="377"/>
      <c r="AR292" s="377"/>
      <c r="AS292" s="377"/>
      <c r="AT292" s="377"/>
      <c r="AU292" s="377"/>
      <c r="AV292" s="377"/>
      <c r="AW292" s="377"/>
      <c r="AX292" s="377"/>
      <c r="AY292" s="377"/>
      <c r="AZ292" s="377"/>
      <c r="BA292" s="341"/>
      <c r="BB292" s="339"/>
      <c r="BC292" s="339"/>
      <c r="BD292" s="339"/>
      <c r="BE292" s="339"/>
      <c r="BF292" s="339"/>
      <c r="BG292" s="339"/>
      <c r="BH292" s="339"/>
      <c r="BI292" s="339"/>
      <c r="BJ292" s="339"/>
      <c r="BK292" s="339"/>
      <c r="BL292" s="339"/>
      <c r="BM292" s="339"/>
      <c r="BN292" s="339"/>
      <c r="BO292" s="339"/>
      <c r="BP292" s="339"/>
      <c r="BQ292" s="339"/>
      <c r="BR292" s="339"/>
      <c r="BS292" s="339"/>
      <c r="BT292" s="339"/>
      <c r="BU292" s="339"/>
      <c r="BV292" s="339"/>
      <c r="BW292" s="339"/>
      <c r="BX292" s="339"/>
      <c r="BY292" s="341"/>
      <c r="BZ292" s="376"/>
      <c r="CA292" s="376"/>
      <c r="CB292" s="376"/>
      <c r="CC292" s="376"/>
      <c r="CD292" s="376"/>
      <c r="CE292" s="376"/>
      <c r="CF292" s="376"/>
      <c r="CG292" s="376"/>
      <c r="CH292" s="376"/>
      <c r="CI292" s="376"/>
      <c r="CJ292" s="376"/>
      <c r="CK292" s="376"/>
      <c r="CL292" s="376"/>
      <c r="CM292" s="376"/>
      <c r="CN292" s="376"/>
      <c r="CO292" s="376"/>
      <c r="CP292" s="376"/>
      <c r="CQ292" s="376"/>
      <c r="CR292" s="376"/>
      <c r="CS292" s="376"/>
      <c r="CT292" s="376"/>
      <c r="CU292" s="376"/>
      <c r="CV292" s="376"/>
      <c r="CW292" s="376"/>
      <c r="CX292" s="376"/>
      <c r="CY292" s="376"/>
      <c r="CZ292" s="376"/>
    </row>
    <row r="293" s="984" customFormat="true" ht="15" customHeight="true" x14ac:dyDescent="0.2">
      <c r="A293" s="985"/>
      <c r="B293" s="986"/>
      <c r="C293" s="987"/>
      <c r="AA293" s="377"/>
      <c r="AB293" s="377"/>
      <c r="AC293" s="377"/>
      <c r="AD293" s="377"/>
      <c r="AE293" s="377"/>
      <c r="AF293" s="377"/>
      <c r="AG293" s="377"/>
      <c r="AH293" s="377"/>
      <c r="AI293" s="377"/>
      <c r="AJ293" s="377"/>
      <c r="AK293" s="377"/>
      <c r="AL293" s="377"/>
      <c r="AM293" s="377"/>
      <c r="AN293" s="377"/>
      <c r="AO293" s="377"/>
      <c r="AP293" s="377"/>
      <c r="AQ293" s="377"/>
      <c r="AR293" s="377"/>
      <c r="AS293" s="377"/>
      <c r="AT293" s="377"/>
      <c r="AU293" s="377"/>
      <c r="AV293" s="377"/>
      <c r="AW293" s="377"/>
      <c r="AX293" s="377"/>
      <c r="AY293" s="377"/>
      <c r="AZ293" s="377"/>
      <c r="BA293" s="341"/>
      <c r="BB293" s="339"/>
      <c r="BC293" s="339"/>
      <c r="BD293" s="339"/>
      <c r="BE293" s="339"/>
      <c r="BF293" s="339"/>
      <c r="BG293" s="339"/>
      <c r="BH293" s="339"/>
      <c r="BI293" s="339"/>
      <c r="BJ293" s="339"/>
      <c r="BK293" s="339"/>
      <c r="BL293" s="339"/>
      <c r="BM293" s="339"/>
      <c r="BN293" s="339"/>
      <c r="BO293" s="339"/>
      <c r="BP293" s="339"/>
      <c r="BQ293" s="339"/>
      <c r="BR293" s="339"/>
      <c r="BS293" s="339"/>
      <c r="BT293" s="339"/>
      <c r="BU293" s="339"/>
      <c r="BV293" s="339"/>
      <c r="BW293" s="339"/>
      <c r="BX293" s="339"/>
      <c r="BY293" s="341"/>
      <c r="BZ293" s="376"/>
      <c r="CA293" s="376"/>
      <c r="CB293" s="376"/>
      <c r="CC293" s="376"/>
      <c r="CD293" s="376"/>
      <c r="CE293" s="376"/>
      <c r="CF293" s="376"/>
      <c r="CG293" s="376"/>
      <c r="CH293" s="376"/>
      <c r="CI293" s="376"/>
      <c r="CJ293" s="376"/>
      <c r="CK293" s="376"/>
      <c r="CL293" s="376"/>
      <c r="CM293" s="376"/>
      <c r="CN293" s="376"/>
      <c r="CO293" s="376"/>
      <c r="CP293" s="376"/>
      <c r="CQ293" s="376"/>
      <c r="CR293" s="376"/>
      <c r="CS293" s="376"/>
      <c r="CT293" s="376"/>
      <c r="CU293" s="376"/>
      <c r="CV293" s="376"/>
      <c r="CW293" s="376"/>
      <c r="CX293" s="376"/>
      <c r="CY293" s="376"/>
      <c r="CZ293" s="376"/>
    </row>
    <row r="294" s="984" customFormat="true" ht="15" customHeight="true" x14ac:dyDescent="0.2">
      <c r="A294" s="985"/>
      <c r="B294" s="986"/>
      <c r="C294" s="987"/>
      <c r="AA294" s="377"/>
      <c r="AB294" s="377"/>
      <c r="AC294" s="377"/>
      <c r="AD294" s="377"/>
      <c r="AE294" s="377"/>
      <c r="AF294" s="377"/>
      <c r="AG294" s="377"/>
      <c r="AH294" s="377"/>
      <c r="AI294" s="377"/>
      <c r="AJ294" s="377"/>
      <c r="AK294" s="377"/>
      <c r="AL294" s="377"/>
      <c r="AM294" s="377"/>
      <c r="AN294" s="377"/>
      <c r="AO294" s="377"/>
      <c r="AP294" s="377"/>
      <c r="AQ294" s="377"/>
      <c r="AR294" s="377"/>
      <c r="AS294" s="377"/>
      <c r="AT294" s="377"/>
      <c r="AU294" s="377"/>
      <c r="AV294" s="377"/>
      <c r="AW294" s="377"/>
      <c r="AX294" s="377"/>
      <c r="AY294" s="377"/>
      <c r="AZ294" s="377"/>
      <c r="BA294" s="341"/>
      <c r="BB294" s="339"/>
      <c r="BC294" s="339"/>
      <c r="BD294" s="339"/>
      <c r="BE294" s="339"/>
      <c r="BF294" s="339"/>
      <c r="BG294" s="339"/>
      <c r="BH294" s="339"/>
      <c r="BI294" s="339"/>
      <c r="BJ294" s="339"/>
      <c r="BK294" s="339"/>
      <c r="BL294" s="339"/>
      <c r="BM294" s="339"/>
      <c r="BN294" s="339"/>
      <c r="BO294" s="339"/>
      <c r="BP294" s="339"/>
      <c r="BQ294" s="339"/>
      <c r="BR294" s="339"/>
      <c r="BS294" s="339"/>
      <c r="BT294" s="339"/>
      <c r="BU294" s="339"/>
      <c r="BV294" s="339"/>
      <c r="BW294" s="339"/>
      <c r="BX294" s="339"/>
      <c r="BY294" s="341"/>
      <c r="BZ294" s="376"/>
      <c r="CA294" s="376"/>
      <c r="CB294" s="376"/>
      <c r="CC294" s="376"/>
      <c r="CD294" s="376"/>
      <c r="CE294" s="376"/>
      <c r="CF294" s="376"/>
      <c r="CG294" s="376"/>
      <c r="CH294" s="376"/>
      <c r="CI294" s="376"/>
      <c r="CJ294" s="376"/>
      <c r="CK294" s="376"/>
      <c r="CL294" s="376"/>
      <c r="CM294" s="376"/>
      <c r="CN294" s="376"/>
      <c r="CO294" s="376"/>
      <c r="CP294" s="376"/>
      <c r="CQ294" s="376"/>
      <c r="CR294" s="376"/>
      <c r="CS294" s="376"/>
      <c r="CT294" s="376"/>
      <c r="CU294" s="376"/>
      <c r="CV294" s="376"/>
      <c r="CW294" s="376"/>
      <c r="CX294" s="376"/>
      <c r="CY294" s="376"/>
      <c r="CZ294" s="376"/>
    </row>
    <row r="295" s="984" customFormat="true" ht="15" customHeight="true" x14ac:dyDescent="0.2">
      <c r="A295" s="985"/>
      <c r="B295" s="986"/>
      <c r="C295" s="987"/>
      <c r="AA295" s="377"/>
      <c r="AB295" s="377"/>
      <c r="AC295" s="377"/>
      <c r="AD295" s="377"/>
      <c r="AE295" s="377"/>
      <c r="AF295" s="377"/>
      <c r="AG295" s="377"/>
      <c r="AH295" s="377"/>
      <c r="AI295" s="377"/>
      <c r="AJ295" s="377"/>
      <c r="AK295" s="377"/>
      <c r="AL295" s="377"/>
      <c r="AM295" s="377"/>
      <c r="AN295" s="377"/>
      <c r="AO295" s="377"/>
      <c r="AP295" s="377"/>
      <c r="AQ295" s="377"/>
      <c r="AR295" s="377"/>
      <c r="AS295" s="377"/>
      <c r="AT295" s="377"/>
      <c r="AU295" s="377"/>
      <c r="AV295" s="377"/>
      <c r="AW295" s="377"/>
      <c r="AX295" s="377"/>
      <c r="AY295" s="377"/>
      <c r="AZ295" s="377"/>
      <c r="BA295" s="341"/>
      <c r="BB295" s="339"/>
      <c r="BC295" s="339"/>
      <c r="BD295" s="339"/>
      <c r="BE295" s="339"/>
      <c r="BF295" s="339"/>
      <c r="BG295" s="339"/>
      <c r="BH295" s="339"/>
      <c r="BI295" s="339"/>
      <c r="BJ295" s="339"/>
      <c r="BK295" s="339"/>
      <c r="BL295" s="339"/>
      <c r="BM295" s="339"/>
      <c r="BN295" s="339"/>
      <c r="BO295" s="339"/>
      <c r="BP295" s="339"/>
      <c r="BQ295" s="339"/>
      <c r="BR295" s="339"/>
      <c r="BS295" s="339"/>
      <c r="BT295" s="339"/>
      <c r="BU295" s="339"/>
      <c r="BV295" s="339"/>
      <c r="BW295" s="339"/>
      <c r="BX295" s="339"/>
      <c r="BY295" s="341"/>
      <c r="BZ295" s="376"/>
      <c r="CA295" s="376"/>
      <c r="CB295" s="376"/>
      <c r="CC295" s="376"/>
      <c r="CD295" s="376"/>
      <c r="CE295" s="376"/>
      <c r="CF295" s="376"/>
      <c r="CG295" s="376"/>
      <c r="CH295" s="376"/>
      <c r="CI295" s="376"/>
      <c r="CJ295" s="376"/>
      <c r="CK295" s="376"/>
      <c r="CL295" s="376"/>
      <c r="CM295" s="376"/>
      <c r="CN295" s="376"/>
      <c r="CO295" s="376"/>
      <c r="CP295" s="376"/>
      <c r="CQ295" s="376"/>
      <c r="CR295" s="376"/>
      <c r="CS295" s="376"/>
      <c r="CT295" s="376"/>
      <c r="CU295" s="376"/>
      <c r="CV295" s="376"/>
      <c r="CW295" s="376"/>
      <c r="CX295" s="376"/>
      <c r="CY295" s="376"/>
      <c r="CZ295" s="376"/>
    </row>
    <row r="296" s="984" customFormat="true" ht="15" customHeight="true" x14ac:dyDescent="0.2">
      <c r="A296" s="985"/>
      <c r="B296" s="986"/>
      <c r="C296" s="987"/>
      <c r="AA296" s="377"/>
      <c r="AB296" s="377"/>
      <c r="AC296" s="377"/>
      <c r="AD296" s="377"/>
      <c r="AE296" s="377"/>
      <c r="AF296" s="377"/>
      <c r="AG296" s="377"/>
      <c r="AH296" s="377"/>
      <c r="AI296" s="377"/>
      <c r="AJ296" s="377"/>
      <c r="AK296" s="377"/>
      <c r="AL296" s="377"/>
      <c r="AM296" s="377"/>
      <c r="AN296" s="377"/>
      <c r="AO296" s="377"/>
      <c r="AP296" s="377"/>
      <c r="AQ296" s="377"/>
      <c r="AR296" s="377"/>
      <c r="AS296" s="377"/>
      <c r="AT296" s="377"/>
      <c r="AU296" s="377"/>
      <c r="AV296" s="377"/>
      <c r="AW296" s="377"/>
      <c r="AX296" s="377"/>
      <c r="AY296" s="377"/>
      <c r="AZ296" s="377"/>
      <c r="BA296" s="341"/>
      <c r="BB296" s="339"/>
      <c r="BC296" s="339"/>
      <c r="BD296" s="339"/>
      <c r="BE296" s="339"/>
      <c r="BF296" s="339"/>
      <c r="BG296" s="339"/>
      <c r="BH296" s="339"/>
      <c r="BI296" s="339"/>
      <c r="BJ296" s="339"/>
      <c r="BK296" s="339"/>
      <c r="BL296" s="339"/>
      <c r="BM296" s="339"/>
      <c r="BN296" s="339"/>
      <c r="BO296" s="339"/>
      <c r="BP296" s="339"/>
      <c r="BQ296" s="339"/>
      <c r="BR296" s="339"/>
      <c r="BS296" s="339"/>
      <c r="BT296" s="339"/>
      <c r="BU296" s="339"/>
      <c r="BV296" s="339"/>
      <c r="BW296" s="339"/>
      <c r="BX296" s="339"/>
      <c r="BY296" s="341"/>
      <c r="BZ296" s="376"/>
      <c r="CA296" s="376"/>
      <c r="CB296" s="376"/>
      <c r="CC296" s="376"/>
      <c r="CD296" s="376"/>
      <c r="CE296" s="376"/>
      <c r="CF296" s="376"/>
      <c r="CG296" s="376"/>
      <c r="CH296" s="376"/>
      <c r="CI296" s="376"/>
      <c r="CJ296" s="376"/>
      <c r="CK296" s="376"/>
      <c r="CL296" s="376"/>
      <c r="CM296" s="376"/>
      <c r="CN296" s="376"/>
      <c r="CO296" s="376"/>
      <c r="CP296" s="376"/>
      <c r="CQ296" s="376"/>
      <c r="CR296" s="376"/>
      <c r="CS296" s="376"/>
      <c r="CT296" s="376"/>
      <c r="CU296" s="376"/>
      <c r="CV296" s="376"/>
      <c r="CW296" s="376"/>
      <c r="CX296" s="376"/>
      <c r="CY296" s="376"/>
      <c r="CZ296" s="376"/>
    </row>
    <row r="297" s="984" customFormat="true" ht="15" customHeight="true" x14ac:dyDescent="0.2">
      <c r="A297" s="985"/>
      <c r="B297" s="986"/>
      <c r="C297" s="987"/>
      <c r="AA297" s="377"/>
      <c r="AB297" s="377"/>
      <c r="AC297" s="377"/>
      <c r="AD297" s="377"/>
      <c r="AE297" s="377"/>
      <c r="AF297" s="377"/>
      <c r="AG297" s="377"/>
      <c r="AH297" s="377"/>
      <c r="AI297" s="377"/>
      <c r="AJ297" s="377"/>
      <c r="AK297" s="377"/>
      <c r="AL297" s="377"/>
      <c r="AM297" s="377"/>
      <c r="AN297" s="377"/>
      <c r="AO297" s="377"/>
      <c r="AP297" s="377"/>
      <c r="AQ297" s="377"/>
      <c r="AR297" s="377"/>
      <c r="AS297" s="377"/>
      <c r="AT297" s="377"/>
      <c r="AU297" s="377"/>
      <c r="AV297" s="377"/>
      <c r="AW297" s="377"/>
      <c r="AX297" s="377"/>
      <c r="AY297" s="377"/>
      <c r="AZ297" s="377"/>
      <c r="BA297" s="341"/>
      <c r="BB297" s="339"/>
      <c r="BC297" s="339"/>
      <c r="BD297" s="339"/>
      <c r="BE297" s="339"/>
      <c r="BF297" s="339"/>
      <c r="BG297" s="339"/>
      <c r="BH297" s="339"/>
      <c r="BI297" s="339"/>
      <c r="BJ297" s="339"/>
      <c r="BK297" s="339"/>
      <c r="BL297" s="339"/>
      <c r="BM297" s="339"/>
      <c r="BN297" s="339"/>
      <c r="BO297" s="339"/>
      <c r="BP297" s="339"/>
      <c r="BQ297" s="339"/>
      <c r="BR297" s="339"/>
      <c r="BS297" s="339"/>
      <c r="BT297" s="339"/>
      <c r="BU297" s="339"/>
      <c r="BV297" s="339"/>
      <c r="BW297" s="339"/>
      <c r="BX297" s="339"/>
      <c r="BY297" s="341"/>
      <c r="BZ297" s="376"/>
      <c r="CA297" s="376"/>
      <c r="CB297" s="376"/>
      <c r="CC297" s="376"/>
      <c r="CD297" s="376"/>
      <c r="CE297" s="376"/>
      <c r="CF297" s="376"/>
      <c r="CG297" s="376"/>
      <c r="CH297" s="376"/>
      <c r="CI297" s="376"/>
      <c r="CJ297" s="376"/>
      <c r="CK297" s="376"/>
      <c r="CL297" s="376"/>
      <c r="CM297" s="376"/>
      <c r="CN297" s="376"/>
      <c r="CO297" s="376"/>
      <c r="CP297" s="376"/>
      <c r="CQ297" s="376"/>
      <c r="CR297" s="376"/>
      <c r="CS297" s="376"/>
      <c r="CT297" s="376"/>
      <c r="CU297" s="376"/>
      <c r="CV297" s="376"/>
      <c r="CW297" s="376"/>
      <c r="CX297" s="376"/>
      <c r="CY297" s="376"/>
      <c r="CZ297" s="376"/>
    </row>
    <row r="298" s="984" customFormat="true" ht="15" customHeight="true" x14ac:dyDescent="0.2">
      <c r="B298" s="535"/>
      <c r="AA298" s="377"/>
      <c r="AB298" s="377"/>
      <c r="AC298" s="377"/>
      <c r="AD298" s="377"/>
      <c r="AE298" s="377"/>
      <c r="AF298" s="377"/>
      <c r="AG298" s="377"/>
      <c r="AH298" s="377"/>
      <c r="AI298" s="377"/>
      <c r="AJ298" s="377"/>
      <c r="AK298" s="377"/>
      <c r="AL298" s="377"/>
      <c r="AM298" s="377"/>
      <c r="AN298" s="377"/>
      <c r="AO298" s="377"/>
      <c r="AP298" s="377"/>
      <c r="AQ298" s="377"/>
      <c r="AR298" s="377"/>
      <c r="AS298" s="377"/>
      <c r="AT298" s="377"/>
      <c r="AU298" s="377"/>
      <c r="AV298" s="377"/>
      <c r="AW298" s="377"/>
      <c r="AX298" s="377"/>
      <c r="AY298" s="377"/>
      <c r="AZ298" s="377"/>
      <c r="BA298" s="341"/>
      <c r="BB298" s="339"/>
      <c r="BC298" s="339"/>
      <c r="BD298" s="339"/>
      <c r="BE298" s="339"/>
      <c r="BF298" s="339"/>
      <c r="BG298" s="339"/>
      <c r="BH298" s="339"/>
      <c r="BI298" s="339"/>
      <c r="BJ298" s="339"/>
      <c r="BK298" s="339"/>
      <c r="BL298" s="339"/>
      <c r="BM298" s="339"/>
      <c r="BN298" s="339"/>
      <c r="BO298" s="339"/>
      <c r="BP298" s="339"/>
      <c r="BQ298" s="339"/>
      <c r="BR298" s="339"/>
      <c r="BS298" s="339"/>
      <c r="BT298" s="339"/>
      <c r="BU298" s="339"/>
      <c r="BV298" s="339"/>
      <c r="BW298" s="339"/>
      <c r="BX298" s="339"/>
      <c r="BY298" s="341"/>
      <c r="BZ298" s="376"/>
      <c r="CA298" s="376"/>
      <c r="CB298" s="376"/>
      <c r="CC298" s="376"/>
      <c r="CD298" s="376"/>
      <c r="CE298" s="376"/>
      <c r="CF298" s="376"/>
      <c r="CG298" s="376"/>
      <c r="CH298" s="376"/>
      <c r="CI298" s="376"/>
      <c r="CJ298" s="376"/>
      <c r="CK298" s="376"/>
      <c r="CL298" s="376"/>
      <c r="CM298" s="376"/>
      <c r="CN298" s="376"/>
      <c r="CO298" s="376"/>
      <c r="CP298" s="376"/>
      <c r="CQ298" s="376"/>
      <c r="CR298" s="376"/>
      <c r="CS298" s="376"/>
      <c r="CT298" s="376"/>
      <c r="CU298" s="376"/>
      <c r="CV298" s="376"/>
      <c r="CW298" s="376"/>
      <c r="CX298" s="376"/>
      <c r="CY298" s="376"/>
      <c r="CZ298" s="376"/>
    </row>
    <row r="299" s="984" customFormat="true" ht="15" customHeight="true" x14ac:dyDescent="0.2">
      <c r="A299" s="547"/>
      <c r="B299" s="546"/>
      <c r="C299" s="547"/>
      <c r="D299" s="547"/>
      <c r="AA299" s="377"/>
      <c r="AB299" s="377"/>
      <c r="AC299" s="377"/>
      <c r="AD299" s="377"/>
      <c r="AE299" s="377"/>
      <c r="AF299" s="377"/>
      <c r="AG299" s="377"/>
      <c r="AH299" s="377"/>
      <c r="AI299" s="377"/>
      <c r="AJ299" s="377"/>
      <c r="AK299" s="377"/>
      <c r="AL299" s="377"/>
      <c r="AM299" s="377"/>
      <c r="AN299" s="377"/>
      <c r="AO299" s="377"/>
      <c r="AP299" s="377"/>
      <c r="AQ299" s="377"/>
      <c r="AR299" s="377"/>
      <c r="AS299" s="377"/>
      <c r="AT299" s="377"/>
      <c r="AU299" s="377"/>
      <c r="AV299" s="377"/>
      <c r="AW299" s="377"/>
      <c r="AX299" s="377"/>
      <c r="AY299" s="377"/>
      <c r="AZ299" s="377"/>
      <c r="BA299" s="341"/>
      <c r="BB299" s="339"/>
      <c r="BC299" s="339"/>
      <c r="BD299" s="339"/>
      <c r="BE299" s="339"/>
      <c r="BF299" s="339"/>
      <c r="BG299" s="339"/>
      <c r="BH299" s="339"/>
      <c r="BI299" s="339"/>
      <c r="BJ299" s="339"/>
      <c r="BK299" s="339"/>
      <c r="BL299" s="339"/>
      <c r="BM299" s="339"/>
      <c r="BN299" s="339"/>
      <c r="BO299" s="339"/>
      <c r="BP299" s="339"/>
      <c r="BQ299" s="339"/>
      <c r="BR299" s="339"/>
      <c r="BS299" s="339"/>
      <c r="BT299" s="339"/>
      <c r="BU299" s="339"/>
      <c r="BV299" s="339"/>
      <c r="BW299" s="339"/>
      <c r="BX299" s="339"/>
      <c r="BY299" s="341"/>
      <c r="BZ299" s="376"/>
      <c r="CA299" s="376"/>
      <c r="CB299" s="376"/>
      <c r="CC299" s="376"/>
      <c r="CD299" s="376"/>
      <c r="CE299" s="376"/>
      <c r="CF299" s="376"/>
      <c r="CG299" s="376"/>
      <c r="CH299" s="376"/>
      <c r="CI299" s="376"/>
      <c r="CJ299" s="376"/>
      <c r="CK299" s="376"/>
      <c r="CL299" s="376"/>
      <c r="CM299" s="376"/>
      <c r="CN299" s="376"/>
      <c r="CO299" s="376"/>
      <c r="CP299" s="376"/>
      <c r="CQ299" s="376"/>
      <c r="CR299" s="376"/>
      <c r="CS299" s="376"/>
      <c r="CT299" s="376"/>
      <c r="CU299" s="376"/>
      <c r="CV299" s="376"/>
      <c r="CW299" s="376"/>
      <c r="CX299" s="376"/>
      <c r="CY299" s="376"/>
      <c r="CZ299" s="376"/>
    </row>
    <row r="300" s="984" customFormat="true" ht="15" customHeight="true" x14ac:dyDescent="0.2">
      <c r="A300" s="985"/>
      <c r="B300" s="986"/>
      <c r="C300" s="201"/>
      <c r="D300" s="201"/>
      <c r="AA300" s="377"/>
      <c r="AB300" s="377"/>
      <c r="AC300" s="377"/>
      <c r="AD300" s="377"/>
      <c r="AE300" s="377"/>
      <c r="AF300" s="377"/>
      <c r="AG300" s="377"/>
      <c r="AH300" s="377"/>
      <c r="AI300" s="377"/>
      <c r="AJ300" s="377"/>
      <c r="AK300" s="377"/>
      <c r="AL300" s="377"/>
      <c r="AM300" s="377"/>
      <c r="AN300" s="377"/>
      <c r="AO300" s="377"/>
      <c r="AP300" s="377"/>
      <c r="AQ300" s="377"/>
      <c r="AR300" s="377"/>
      <c r="AS300" s="377"/>
      <c r="AT300" s="377"/>
      <c r="AU300" s="377"/>
      <c r="AV300" s="377"/>
      <c r="AW300" s="377"/>
      <c r="AX300" s="377"/>
      <c r="AY300" s="377"/>
      <c r="AZ300" s="377"/>
      <c r="BA300" s="341"/>
      <c r="BB300" s="339"/>
      <c r="BC300" s="339"/>
      <c r="BD300" s="339"/>
      <c r="BE300" s="339"/>
      <c r="BF300" s="339"/>
      <c r="BG300" s="339"/>
      <c r="BH300" s="339"/>
      <c r="BI300" s="339"/>
      <c r="BJ300" s="339"/>
      <c r="BK300" s="339"/>
      <c r="BL300" s="339"/>
      <c r="BM300" s="339"/>
      <c r="BN300" s="339"/>
      <c r="BO300" s="339"/>
      <c r="BP300" s="339"/>
      <c r="BQ300" s="339"/>
      <c r="BR300" s="339"/>
      <c r="BS300" s="339"/>
      <c r="BT300" s="339"/>
      <c r="BU300" s="339"/>
      <c r="BV300" s="339"/>
      <c r="BW300" s="339"/>
      <c r="BX300" s="339"/>
      <c r="BY300" s="341"/>
      <c r="BZ300" s="376"/>
      <c r="CA300" s="376"/>
      <c r="CB300" s="376"/>
      <c r="CC300" s="376"/>
      <c r="CD300" s="376"/>
      <c r="CE300" s="376"/>
      <c r="CF300" s="376"/>
      <c r="CG300" s="376"/>
      <c r="CH300" s="376"/>
      <c r="CI300" s="376"/>
      <c r="CJ300" s="376"/>
      <c r="CK300" s="376"/>
      <c r="CL300" s="376"/>
      <c r="CM300" s="376"/>
      <c r="CN300" s="376"/>
      <c r="CO300" s="376"/>
      <c r="CP300" s="376"/>
      <c r="CQ300" s="376"/>
      <c r="CR300" s="376"/>
      <c r="CS300" s="376"/>
      <c r="CT300" s="376"/>
      <c r="CU300" s="376"/>
      <c r="CV300" s="376"/>
      <c r="CW300" s="376"/>
      <c r="CX300" s="376"/>
      <c r="CY300" s="376"/>
      <c r="CZ300" s="376"/>
    </row>
    <row r="301" s="984" customFormat="true" ht="15" customHeight="true" x14ac:dyDescent="0.2">
      <c r="A301" s="985"/>
      <c r="B301" s="986"/>
      <c r="C301" s="201"/>
      <c r="D301" s="201"/>
      <c r="AA301" s="377"/>
      <c r="AB301" s="377"/>
      <c r="AC301" s="377"/>
      <c r="AD301" s="377"/>
      <c r="AE301" s="377"/>
      <c r="AF301" s="377"/>
      <c r="AG301" s="377"/>
      <c r="AH301" s="377"/>
      <c r="AI301" s="377"/>
      <c r="AJ301" s="377"/>
      <c r="AK301" s="377"/>
      <c r="AL301" s="377"/>
      <c r="AM301" s="377"/>
      <c r="AN301" s="377"/>
      <c r="AO301" s="377"/>
      <c r="AP301" s="377"/>
      <c r="AQ301" s="377"/>
      <c r="AR301" s="377"/>
      <c r="AS301" s="377"/>
      <c r="AT301" s="377"/>
      <c r="AU301" s="377"/>
      <c r="AV301" s="377"/>
      <c r="AW301" s="377"/>
      <c r="AX301" s="377"/>
      <c r="AY301" s="377"/>
      <c r="AZ301" s="377"/>
      <c r="BA301" s="341"/>
      <c r="BB301" s="339"/>
      <c r="BC301" s="339"/>
      <c r="BD301" s="339"/>
      <c r="BE301" s="339"/>
      <c r="BF301" s="339"/>
      <c r="BG301" s="339"/>
      <c r="BH301" s="339"/>
      <c r="BI301" s="339"/>
      <c r="BJ301" s="339"/>
      <c r="BK301" s="339"/>
      <c r="BL301" s="339"/>
      <c r="BM301" s="339"/>
      <c r="BN301" s="339"/>
      <c r="BO301" s="339"/>
      <c r="BP301" s="339"/>
      <c r="BQ301" s="339"/>
      <c r="BR301" s="339"/>
      <c r="BS301" s="339"/>
      <c r="BT301" s="339"/>
      <c r="BU301" s="339"/>
      <c r="BV301" s="339"/>
      <c r="BW301" s="339"/>
      <c r="BX301" s="339"/>
      <c r="BY301" s="341"/>
      <c r="BZ301" s="376"/>
      <c r="CA301" s="376"/>
      <c r="CB301" s="376"/>
      <c r="CC301" s="376"/>
      <c r="CD301" s="376"/>
      <c r="CE301" s="376"/>
      <c r="CF301" s="376"/>
      <c r="CG301" s="376"/>
      <c r="CH301" s="376"/>
      <c r="CI301" s="376"/>
      <c r="CJ301" s="376"/>
      <c r="CK301" s="376"/>
      <c r="CL301" s="376"/>
      <c r="CM301" s="376"/>
      <c r="CN301" s="376"/>
      <c r="CO301" s="376"/>
      <c r="CP301" s="376"/>
      <c r="CQ301" s="376"/>
      <c r="CR301" s="376"/>
      <c r="CS301" s="376"/>
      <c r="CT301" s="376"/>
      <c r="CU301" s="376"/>
      <c r="CV301" s="376"/>
      <c r="CW301" s="376"/>
      <c r="CX301" s="376"/>
      <c r="CY301" s="376"/>
      <c r="CZ301" s="376"/>
    </row>
    <row r="302" s="984" customFormat="true" ht="15" customHeight="true" x14ac:dyDescent="0.2">
      <c r="A302" s="985"/>
      <c r="B302" s="986"/>
      <c r="C302" s="201"/>
      <c r="D302" s="201"/>
      <c r="AA302" s="377"/>
      <c r="AB302" s="377"/>
      <c r="AC302" s="377"/>
      <c r="AD302" s="377"/>
      <c r="AE302" s="377"/>
      <c r="AF302" s="377"/>
      <c r="AG302" s="377"/>
      <c r="AH302" s="377"/>
      <c r="AI302" s="377"/>
      <c r="AJ302" s="377"/>
      <c r="AK302" s="377"/>
      <c r="AL302" s="377"/>
      <c r="AM302" s="377"/>
      <c r="AN302" s="377"/>
      <c r="AO302" s="377"/>
      <c r="AP302" s="377"/>
      <c r="AQ302" s="377"/>
      <c r="AR302" s="377"/>
      <c r="AS302" s="377"/>
      <c r="AT302" s="377"/>
      <c r="AU302" s="377"/>
      <c r="AV302" s="377"/>
      <c r="AW302" s="377"/>
      <c r="AX302" s="377"/>
      <c r="AY302" s="377"/>
      <c r="AZ302" s="377"/>
      <c r="BA302" s="341"/>
      <c r="BB302" s="339"/>
      <c r="BC302" s="339"/>
      <c r="BD302" s="339"/>
      <c r="BE302" s="339"/>
      <c r="BF302" s="339"/>
      <c r="BG302" s="339"/>
      <c r="BH302" s="339"/>
      <c r="BI302" s="339"/>
      <c r="BJ302" s="339"/>
      <c r="BK302" s="339"/>
      <c r="BL302" s="339"/>
      <c r="BM302" s="339"/>
      <c r="BN302" s="339"/>
      <c r="BO302" s="339"/>
      <c r="BP302" s="339"/>
      <c r="BQ302" s="339"/>
      <c r="BR302" s="339"/>
      <c r="BS302" s="339"/>
      <c r="BT302" s="339"/>
      <c r="BU302" s="339"/>
      <c r="BV302" s="339"/>
      <c r="BW302" s="339"/>
      <c r="BX302" s="339"/>
      <c r="BY302" s="341"/>
      <c r="BZ302" s="376"/>
      <c r="CA302" s="376"/>
      <c r="CB302" s="376"/>
      <c r="CC302" s="376"/>
      <c r="CD302" s="376"/>
      <c r="CE302" s="376"/>
      <c r="CF302" s="376"/>
      <c r="CG302" s="376"/>
      <c r="CH302" s="376"/>
      <c r="CI302" s="376"/>
      <c r="CJ302" s="376"/>
      <c r="CK302" s="376"/>
      <c r="CL302" s="376"/>
      <c r="CM302" s="376"/>
      <c r="CN302" s="376"/>
      <c r="CO302" s="376"/>
      <c r="CP302" s="376"/>
      <c r="CQ302" s="376"/>
      <c r="CR302" s="376"/>
      <c r="CS302" s="376"/>
      <c r="CT302" s="376"/>
      <c r="CU302" s="376"/>
      <c r="CV302" s="376"/>
      <c r="CW302" s="376"/>
      <c r="CX302" s="376"/>
      <c r="CY302" s="376"/>
      <c r="CZ302" s="376"/>
    </row>
    <row r="303" s="984" customFormat="true" ht="15" customHeight="true" x14ac:dyDescent="0.2">
      <c r="A303" s="985"/>
      <c r="B303" s="986"/>
      <c r="C303" s="987"/>
      <c r="D303" s="987"/>
      <c r="AA303" s="377"/>
      <c r="AB303" s="377"/>
      <c r="AC303" s="377"/>
      <c r="AD303" s="377"/>
      <c r="AE303" s="377"/>
      <c r="AF303" s="377"/>
      <c r="AG303" s="377"/>
      <c r="AH303" s="377"/>
      <c r="AI303" s="377"/>
      <c r="AJ303" s="377"/>
      <c r="AK303" s="377"/>
      <c r="AL303" s="377"/>
      <c r="AM303" s="377"/>
      <c r="AN303" s="377"/>
      <c r="AO303" s="377"/>
      <c r="AP303" s="377"/>
      <c r="AQ303" s="377"/>
      <c r="AR303" s="377"/>
      <c r="AS303" s="377"/>
      <c r="AT303" s="377"/>
      <c r="AU303" s="377"/>
      <c r="AV303" s="377"/>
      <c r="AW303" s="377"/>
      <c r="AX303" s="377"/>
      <c r="AY303" s="377"/>
      <c r="AZ303" s="377"/>
      <c r="BA303" s="341"/>
      <c r="BB303" s="339"/>
      <c r="BC303" s="339"/>
      <c r="BD303" s="339"/>
      <c r="BE303" s="339"/>
      <c r="BF303" s="339"/>
      <c r="BG303" s="339"/>
      <c r="BH303" s="339"/>
      <c r="BI303" s="339"/>
      <c r="BJ303" s="339"/>
      <c r="BK303" s="339"/>
      <c r="BL303" s="339"/>
      <c r="BM303" s="339"/>
      <c r="BN303" s="339"/>
      <c r="BO303" s="339"/>
      <c r="BP303" s="339"/>
      <c r="BQ303" s="339"/>
      <c r="BR303" s="339"/>
      <c r="BS303" s="339"/>
      <c r="BT303" s="339"/>
      <c r="BU303" s="339"/>
      <c r="BV303" s="339"/>
      <c r="BW303" s="339"/>
      <c r="BX303" s="339"/>
      <c r="BY303" s="341"/>
      <c r="BZ303" s="376"/>
      <c r="CA303" s="376"/>
      <c r="CB303" s="376"/>
      <c r="CC303" s="376"/>
      <c r="CD303" s="376"/>
      <c r="CE303" s="376"/>
      <c r="CF303" s="376"/>
      <c r="CG303" s="376"/>
      <c r="CH303" s="376"/>
      <c r="CI303" s="376"/>
      <c r="CJ303" s="376"/>
      <c r="CK303" s="376"/>
      <c r="CL303" s="376"/>
      <c r="CM303" s="376"/>
      <c r="CN303" s="376"/>
      <c r="CO303" s="376"/>
      <c r="CP303" s="376"/>
      <c r="CQ303" s="376"/>
      <c r="CR303" s="376"/>
      <c r="CS303" s="376"/>
      <c r="CT303" s="376"/>
      <c r="CU303" s="376"/>
      <c r="CV303" s="376"/>
      <c r="CW303" s="376"/>
      <c r="CX303" s="376"/>
      <c r="CY303" s="376"/>
      <c r="CZ303" s="376"/>
    </row>
    <row r="304" s="984" customFormat="true" ht="15" customHeight="true" x14ac:dyDescent="0.2">
      <c r="A304" s="985"/>
      <c r="B304" s="986"/>
      <c r="C304" s="987"/>
      <c r="D304" s="987"/>
      <c r="AA304" s="377"/>
      <c r="AB304" s="377"/>
      <c r="AC304" s="377"/>
      <c r="AD304" s="377"/>
      <c r="AE304" s="377"/>
      <c r="AF304" s="377"/>
      <c r="AG304" s="377"/>
      <c r="AH304" s="377"/>
      <c r="AI304" s="377"/>
      <c r="AJ304" s="377"/>
      <c r="AK304" s="377"/>
      <c r="AL304" s="377"/>
      <c r="AM304" s="377"/>
      <c r="AN304" s="377"/>
      <c r="AO304" s="377"/>
      <c r="AP304" s="377"/>
      <c r="AQ304" s="377"/>
      <c r="AR304" s="377"/>
      <c r="AS304" s="377"/>
      <c r="AT304" s="377"/>
      <c r="AU304" s="377"/>
      <c r="AV304" s="377"/>
      <c r="AW304" s="377"/>
      <c r="AX304" s="377"/>
      <c r="AY304" s="377"/>
      <c r="AZ304" s="377"/>
      <c r="BA304" s="341"/>
      <c r="BB304" s="339"/>
      <c r="BC304" s="339"/>
      <c r="BD304" s="339"/>
      <c r="BE304" s="339"/>
      <c r="BF304" s="339"/>
      <c r="BG304" s="339"/>
      <c r="BH304" s="339"/>
      <c r="BI304" s="339"/>
      <c r="BJ304" s="339"/>
      <c r="BK304" s="339"/>
      <c r="BL304" s="339"/>
      <c r="BM304" s="339"/>
      <c r="BN304" s="339"/>
      <c r="BO304" s="339"/>
      <c r="BP304" s="339"/>
      <c r="BQ304" s="339"/>
      <c r="BR304" s="339"/>
      <c r="BS304" s="339"/>
      <c r="BT304" s="339"/>
      <c r="BU304" s="339"/>
      <c r="BV304" s="339"/>
      <c r="BW304" s="339"/>
      <c r="BX304" s="339"/>
      <c r="BY304" s="341"/>
      <c r="BZ304" s="376"/>
      <c r="CA304" s="376"/>
      <c r="CB304" s="376"/>
      <c r="CC304" s="376"/>
      <c r="CD304" s="376"/>
      <c r="CE304" s="376"/>
      <c r="CF304" s="376"/>
      <c r="CG304" s="376"/>
      <c r="CH304" s="376"/>
      <c r="CI304" s="376"/>
      <c r="CJ304" s="376"/>
      <c r="CK304" s="376"/>
      <c r="CL304" s="376"/>
      <c r="CM304" s="376"/>
      <c r="CN304" s="376"/>
      <c r="CO304" s="376"/>
      <c r="CP304" s="376"/>
      <c r="CQ304" s="376"/>
      <c r="CR304" s="376"/>
      <c r="CS304" s="376"/>
      <c r="CT304" s="376"/>
      <c r="CU304" s="376"/>
      <c r="CV304" s="376"/>
      <c r="CW304" s="376"/>
      <c r="CX304" s="376"/>
      <c r="CY304" s="376"/>
      <c r="CZ304" s="376"/>
    </row>
    <row r="305" s="984" customFormat="true" ht="15" customHeight="true" x14ac:dyDescent="0.2">
      <c r="A305" s="985"/>
      <c r="B305" s="986"/>
      <c r="C305" s="987"/>
      <c r="D305" s="987"/>
      <c r="AA305" s="377"/>
      <c r="AB305" s="377"/>
      <c r="AC305" s="377"/>
      <c r="AD305" s="377"/>
      <c r="AE305" s="377"/>
      <c r="AF305" s="377"/>
      <c r="AG305" s="377"/>
      <c r="AH305" s="377"/>
      <c r="AI305" s="377"/>
      <c r="AJ305" s="377"/>
      <c r="AK305" s="377"/>
      <c r="AL305" s="377"/>
      <c r="AM305" s="377"/>
      <c r="AN305" s="377"/>
      <c r="AO305" s="377"/>
      <c r="AP305" s="377"/>
      <c r="AQ305" s="377"/>
      <c r="AR305" s="377"/>
      <c r="AS305" s="377"/>
      <c r="AT305" s="377"/>
      <c r="AU305" s="377"/>
      <c r="AV305" s="377"/>
      <c r="AW305" s="377"/>
      <c r="AX305" s="377"/>
      <c r="AY305" s="377"/>
      <c r="AZ305" s="377"/>
      <c r="BA305" s="341"/>
      <c r="BB305" s="339"/>
      <c r="BC305" s="339"/>
      <c r="BD305" s="339"/>
      <c r="BE305" s="339"/>
      <c r="BF305" s="339"/>
      <c r="BG305" s="339"/>
      <c r="BH305" s="339"/>
      <c r="BI305" s="339"/>
      <c r="BJ305" s="339"/>
      <c r="BK305" s="339"/>
      <c r="BL305" s="339"/>
      <c r="BM305" s="339"/>
      <c r="BN305" s="339"/>
      <c r="BO305" s="339"/>
      <c r="BP305" s="339"/>
      <c r="BQ305" s="339"/>
      <c r="BR305" s="339"/>
      <c r="BS305" s="339"/>
      <c r="BT305" s="339"/>
      <c r="BU305" s="339"/>
      <c r="BV305" s="339"/>
      <c r="BW305" s="339"/>
      <c r="BX305" s="339"/>
      <c r="BY305" s="341"/>
      <c r="BZ305" s="376"/>
      <c r="CA305" s="376"/>
      <c r="CB305" s="376"/>
      <c r="CC305" s="376"/>
      <c r="CD305" s="376"/>
      <c r="CE305" s="376"/>
      <c r="CF305" s="376"/>
      <c r="CG305" s="376"/>
      <c r="CH305" s="376"/>
      <c r="CI305" s="376"/>
      <c r="CJ305" s="376"/>
      <c r="CK305" s="376"/>
      <c r="CL305" s="376"/>
      <c r="CM305" s="376"/>
      <c r="CN305" s="376"/>
      <c r="CO305" s="376"/>
      <c r="CP305" s="376"/>
      <c r="CQ305" s="376"/>
      <c r="CR305" s="376"/>
      <c r="CS305" s="376"/>
      <c r="CT305" s="376"/>
      <c r="CU305" s="376"/>
      <c r="CV305" s="376"/>
      <c r="CW305" s="376"/>
      <c r="CX305" s="376"/>
      <c r="CY305" s="376"/>
      <c r="CZ305" s="376"/>
    </row>
    <row r="306" s="984" customFormat="true" ht="15" customHeight="true" x14ac:dyDescent="0.2">
      <c r="B306" s="535"/>
      <c r="AA306" s="377"/>
      <c r="AB306" s="377"/>
      <c r="AC306" s="377"/>
      <c r="AD306" s="377"/>
      <c r="AE306" s="377"/>
      <c r="AF306" s="377"/>
      <c r="AG306" s="377"/>
      <c r="AH306" s="377"/>
      <c r="AI306" s="377"/>
      <c r="AJ306" s="377"/>
      <c r="AK306" s="377"/>
      <c r="AL306" s="377"/>
      <c r="AM306" s="377"/>
      <c r="AN306" s="377"/>
      <c r="AO306" s="377"/>
      <c r="AP306" s="377"/>
      <c r="AQ306" s="377"/>
      <c r="AR306" s="377"/>
      <c r="AS306" s="377"/>
      <c r="AT306" s="377"/>
      <c r="AU306" s="377"/>
      <c r="AV306" s="377"/>
      <c r="AW306" s="377"/>
      <c r="AX306" s="377"/>
      <c r="AY306" s="377"/>
      <c r="AZ306" s="377"/>
      <c r="BA306" s="341"/>
      <c r="BB306" s="339"/>
      <c r="BC306" s="339"/>
      <c r="BD306" s="339"/>
      <c r="BE306" s="339"/>
      <c r="BF306" s="339"/>
      <c r="BG306" s="339"/>
      <c r="BH306" s="339"/>
      <c r="BI306" s="339"/>
      <c r="BJ306" s="339"/>
      <c r="BK306" s="339"/>
      <c r="BL306" s="339"/>
      <c r="BM306" s="339"/>
      <c r="BN306" s="339"/>
      <c r="BO306" s="339"/>
      <c r="BP306" s="339"/>
      <c r="BQ306" s="339"/>
      <c r="BR306" s="339"/>
      <c r="BS306" s="339"/>
      <c r="BT306" s="339"/>
      <c r="BU306" s="339"/>
      <c r="BV306" s="339"/>
      <c r="BW306" s="339"/>
      <c r="BX306" s="339"/>
      <c r="BY306" s="341"/>
      <c r="BZ306" s="376"/>
      <c r="CA306" s="376"/>
      <c r="CB306" s="376"/>
      <c r="CC306" s="376"/>
      <c r="CD306" s="376"/>
      <c r="CE306" s="376"/>
      <c r="CF306" s="376"/>
      <c r="CG306" s="376"/>
      <c r="CH306" s="376"/>
      <c r="CI306" s="376"/>
      <c r="CJ306" s="376"/>
      <c r="CK306" s="376"/>
      <c r="CL306" s="376"/>
      <c r="CM306" s="376"/>
      <c r="CN306" s="376"/>
      <c r="CO306" s="376"/>
      <c r="CP306" s="376"/>
      <c r="CQ306" s="376"/>
      <c r="CR306" s="376"/>
      <c r="CS306" s="376"/>
      <c r="CT306" s="376"/>
      <c r="CU306" s="376"/>
      <c r="CV306" s="376"/>
      <c r="CW306" s="376"/>
      <c r="CX306" s="376"/>
      <c r="CY306" s="376"/>
      <c r="CZ306" s="376"/>
    </row>
    <row r="307" s="984" customFormat="true" ht="15" customHeight="true" x14ac:dyDescent="0.2">
      <c r="B307" s="535"/>
      <c r="AA307" s="377"/>
      <c r="AB307" s="377"/>
      <c r="AC307" s="377"/>
      <c r="AD307" s="377"/>
      <c r="AE307" s="377"/>
      <c r="AF307" s="377"/>
      <c r="AG307" s="377"/>
      <c r="AH307" s="377"/>
      <c r="AI307" s="377"/>
      <c r="AJ307" s="377"/>
      <c r="AK307" s="377"/>
      <c r="AL307" s="377"/>
      <c r="AM307" s="377"/>
      <c r="AN307" s="377"/>
      <c r="AO307" s="377"/>
      <c r="AP307" s="377"/>
      <c r="AQ307" s="377"/>
      <c r="AR307" s="377"/>
      <c r="AS307" s="377"/>
      <c r="AT307" s="377"/>
      <c r="AU307" s="377"/>
      <c r="AV307" s="377"/>
      <c r="AW307" s="377"/>
      <c r="AX307" s="377"/>
      <c r="AY307" s="377"/>
      <c r="AZ307" s="377"/>
      <c r="BA307" s="341"/>
      <c r="BB307" s="339"/>
      <c r="BC307" s="339"/>
      <c r="BD307" s="339"/>
      <c r="BE307" s="339"/>
      <c r="BF307" s="339"/>
      <c r="BG307" s="339"/>
      <c r="BH307" s="339"/>
      <c r="BI307" s="339"/>
      <c r="BJ307" s="339"/>
      <c r="BK307" s="339"/>
      <c r="BL307" s="339"/>
      <c r="BM307" s="339"/>
      <c r="BN307" s="339"/>
      <c r="BO307" s="339"/>
      <c r="BP307" s="339"/>
      <c r="BQ307" s="339"/>
      <c r="BR307" s="339"/>
      <c r="BS307" s="339"/>
      <c r="BT307" s="339"/>
      <c r="BU307" s="339"/>
      <c r="BV307" s="339"/>
      <c r="BW307" s="339"/>
      <c r="BX307" s="339"/>
      <c r="BY307" s="341"/>
      <c r="BZ307" s="376"/>
      <c r="CA307" s="376"/>
      <c r="CB307" s="376"/>
      <c r="CC307" s="376"/>
      <c r="CD307" s="376"/>
      <c r="CE307" s="376"/>
      <c r="CF307" s="376"/>
      <c r="CG307" s="376"/>
      <c r="CH307" s="376"/>
      <c r="CI307" s="376"/>
      <c r="CJ307" s="376"/>
      <c r="CK307" s="376"/>
      <c r="CL307" s="376"/>
      <c r="CM307" s="376"/>
      <c r="CN307" s="376"/>
      <c r="CO307" s="376"/>
      <c r="CP307" s="376"/>
      <c r="CQ307" s="376"/>
      <c r="CR307" s="376"/>
      <c r="CS307" s="376"/>
      <c r="CT307" s="376"/>
      <c r="CU307" s="376"/>
      <c r="CV307" s="376"/>
      <c r="CW307" s="376"/>
      <c r="CX307" s="376"/>
      <c r="CY307" s="376"/>
      <c r="CZ307" s="376"/>
    </row>
    <row r="308" s="984" customFormat="true" ht="15" customHeight="true" x14ac:dyDescent="0.2">
      <c r="B308" s="535"/>
      <c r="AA308" s="377"/>
      <c r="AB308" s="377"/>
      <c r="AC308" s="377"/>
      <c r="AD308" s="377"/>
      <c r="AE308" s="377"/>
      <c r="AF308" s="377"/>
      <c r="AG308" s="377"/>
      <c r="AH308" s="377"/>
      <c r="AI308" s="377"/>
      <c r="AJ308" s="377"/>
      <c r="AK308" s="377"/>
      <c r="AL308" s="377"/>
      <c r="AM308" s="377"/>
      <c r="AN308" s="377"/>
      <c r="AO308" s="377"/>
      <c r="AP308" s="377"/>
      <c r="AQ308" s="377"/>
      <c r="AR308" s="377"/>
      <c r="AS308" s="377"/>
      <c r="AT308" s="377"/>
      <c r="AU308" s="377"/>
      <c r="AV308" s="377"/>
      <c r="AW308" s="377"/>
      <c r="AX308" s="377"/>
      <c r="AY308" s="377"/>
      <c r="AZ308" s="377"/>
      <c r="BA308" s="341"/>
      <c r="BB308" s="339"/>
      <c r="BC308" s="339"/>
      <c r="BD308" s="339"/>
      <c r="BE308" s="339"/>
      <c r="BF308" s="339"/>
      <c r="BG308" s="339"/>
      <c r="BH308" s="339"/>
      <c r="BI308" s="339"/>
      <c r="BJ308" s="339"/>
      <c r="BK308" s="339"/>
      <c r="BL308" s="339"/>
      <c r="BM308" s="339"/>
      <c r="BN308" s="339"/>
      <c r="BO308" s="339"/>
      <c r="BP308" s="339"/>
      <c r="BQ308" s="339"/>
      <c r="BR308" s="339"/>
      <c r="BS308" s="339"/>
      <c r="BT308" s="339"/>
      <c r="BU308" s="339"/>
      <c r="BV308" s="339"/>
      <c r="BW308" s="339"/>
      <c r="BX308" s="339"/>
      <c r="BY308" s="341"/>
      <c r="BZ308" s="376"/>
      <c r="CA308" s="376"/>
      <c r="CB308" s="376"/>
      <c r="CC308" s="376"/>
      <c r="CD308" s="376"/>
      <c r="CE308" s="376"/>
      <c r="CF308" s="376"/>
      <c r="CG308" s="376"/>
      <c r="CH308" s="376"/>
      <c r="CI308" s="376"/>
      <c r="CJ308" s="376"/>
      <c r="CK308" s="376"/>
      <c r="CL308" s="376"/>
      <c r="CM308" s="376"/>
      <c r="CN308" s="376"/>
      <c r="CO308" s="376"/>
      <c r="CP308" s="376"/>
      <c r="CQ308" s="376"/>
      <c r="CR308" s="376"/>
      <c r="CS308" s="376"/>
      <c r="CT308" s="376"/>
      <c r="CU308" s="376"/>
      <c r="CV308" s="376"/>
      <c r="CW308" s="376"/>
      <c r="CX308" s="376"/>
      <c r="CY308" s="376"/>
      <c r="CZ308" s="376"/>
    </row>
    <row r="309" s="984" customFormat="true" ht="15" customHeight="true" x14ac:dyDescent="0.2">
      <c r="B309" s="535"/>
      <c r="AA309" s="377"/>
      <c r="AB309" s="377"/>
      <c r="AC309" s="377"/>
      <c r="AD309" s="377"/>
      <c r="AE309" s="377"/>
      <c r="AF309" s="377"/>
      <c r="AG309" s="377"/>
      <c r="AH309" s="377"/>
      <c r="AI309" s="377"/>
      <c r="AJ309" s="377"/>
      <c r="AK309" s="377"/>
      <c r="AL309" s="377"/>
      <c r="AM309" s="377"/>
      <c r="AN309" s="377"/>
      <c r="AO309" s="377"/>
      <c r="AP309" s="377"/>
      <c r="AQ309" s="377"/>
      <c r="AR309" s="377"/>
      <c r="AS309" s="377"/>
      <c r="AT309" s="377"/>
      <c r="AU309" s="377"/>
      <c r="AV309" s="377"/>
      <c r="AW309" s="377"/>
      <c r="AX309" s="377"/>
      <c r="AY309" s="377"/>
      <c r="AZ309" s="377"/>
      <c r="BA309" s="341"/>
      <c r="BB309" s="339"/>
      <c r="BC309" s="339"/>
      <c r="BD309" s="339"/>
      <c r="BE309" s="339"/>
      <c r="BF309" s="339"/>
      <c r="BG309" s="339"/>
      <c r="BH309" s="339"/>
      <c r="BI309" s="339"/>
      <c r="BJ309" s="339"/>
      <c r="BK309" s="339"/>
      <c r="BL309" s="339"/>
      <c r="BM309" s="339"/>
      <c r="BN309" s="339"/>
      <c r="BO309" s="339"/>
      <c r="BP309" s="339"/>
      <c r="BQ309" s="339"/>
      <c r="BR309" s="339"/>
      <c r="BS309" s="339"/>
      <c r="BT309" s="339"/>
      <c r="BU309" s="339"/>
      <c r="BV309" s="339"/>
      <c r="BW309" s="339"/>
      <c r="BX309" s="339"/>
      <c r="BY309" s="341"/>
      <c r="BZ309" s="376"/>
      <c r="CA309" s="376"/>
      <c r="CB309" s="376"/>
      <c r="CC309" s="376"/>
      <c r="CD309" s="376"/>
      <c r="CE309" s="376"/>
      <c r="CF309" s="376"/>
      <c r="CG309" s="376"/>
      <c r="CH309" s="376"/>
      <c r="CI309" s="376"/>
      <c r="CJ309" s="376"/>
      <c r="CK309" s="376"/>
      <c r="CL309" s="376"/>
      <c r="CM309" s="376"/>
      <c r="CN309" s="376"/>
      <c r="CO309" s="376"/>
      <c r="CP309" s="376"/>
      <c r="CQ309" s="376"/>
      <c r="CR309" s="376"/>
      <c r="CS309" s="376"/>
      <c r="CT309" s="376"/>
      <c r="CU309" s="376"/>
      <c r="CV309" s="376"/>
      <c r="CW309" s="376"/>
      <c r="CX309" s="376"/>
      <c r="CY309" s="376"/>
      <c r="CZ309" s="376"/>
    </row>
    <row r="310" s="984" customFormat="true" ht="15" customHeight="true" x14ac:dyDescent="0.2">
      <c r="B310" s="535"/>
      <c r="AA310" s="377"/>
      <c r="AB310" s="377"/>
      <c r="AC310" s="377"/>
      <c r="AD310" s="377"/>
      <c r="AE310" s="377"/>
      <c r="AF310" s="377"/>
      <c r="AG310" s="377"/>
      <c r="AH310" s="377"/>
      <c r="AI310" s="377"/>
      <c r="AJ310" s="377"/>
      <c r="AK310" s="377"/>
      <c r="AL310" s="377"/>
      <c r="AM310" s="377"/>
      <c r="AN310" s="377"/>
      <c r="AO310" s="377"/>
      <c r="AP310" s="377"/>
      <c r="AQ310" s="377"/>
      <c r="AR310" s="377"/>
      <c r="AS310" s="377"/>
      <c r="AT310" s="377"/>
      <c r="AU310" s="377"/>
      <c r="AV310" s="377"/>
      <c r="AW310" s="377"/>
      <c r="AX310" s="377"/>
      <c r="AY310" s="377"/>
      <c r="AZ310" s="377"/>
      <c r="BA310" s="341"/>
      <c r="BB310" s="339"/>
      <c r="BC310" s="339"/>
      <c r="BD310" s="339"/>
      <c r="BE310" s="339"/>
      <c r="BF310" s="339"/>
      <c r="BG310" s="339"/>
      <c r="BH310" s="339"/>
      <c r="BI310" s="339"/>
      <c r="BJ310" s="339"/>
      <c r="BK310" s="339"/>
      <c r="BL310" s="339"/>
      <c r="BM310" s="339"/>
      <c r="BN310" s="339"/>
      <c r="BO310" s="339"/>
      <c r="BP310" s="339"/>
      <c r="BQ310" s="339"/>
      <c r="BR310" s="339"/>
      <c r="BS310" s="339"/>
      <c r="BT310" s="339"/>
      <c r="BU310" s="339"/>
      <c r="BV310" s="339"/>
      <c r="BW310" s="339"/>
      <c r="BX310" s="339"/>
      <c r="BY310" s="341"/>
      <c r="BZ310" s="376"/>
      <c r="CA310" s="376"/>
      <c r="CB310" s="376"/>
      <c r="CC310" s="376"/>
      <c r="CD310" s="376"/>
      <c r="CE310" s="376"/>
      <c r="CF310" s="376"/>
      <c r="CG310" s="376"/>
      <c r="CH310" s="376"/>
      <c r="CI310" s="376"/>
      <c r="CJ310" s="376"/>
      <c r="CK310" s="376"/>
      <c r="CL310" s="376"/>
      <c r="CM310" s="376"/>
      <c r="CN310" s="376"/>
      <c r="CO310" s="376"/>
      <c r="CP310" s="376"/>
      <c r="CQ310" s="376"/>
      <c r="CR310" s="376"/>
      <c r="CS310" s="376"/>
      <c r="CT310" s="376"/>
      <c r="CU310" s="376"/>
      <c r="CV310" s="376"/>
      <c r="CW310" s="376"/>
      <c r="CX310" s="376"/>
      <c r="CY310" s="376"/>
      <c r="CZ310" s="376"/>
    </row>
    <row r="311" s="984" customFormat="true" ht="15" customHeight="true" x14ac:dyDescent="0.2">
      <c r="B311" s="535"/>
      <c r="AA311" s="377"/>
      <c r="AB311" s="377"/>
      <c r="AC311" s="377"/>
      <c r="AD311" s="377"/>
      <c r="AE311" s="377"/>
      <c r="AF311" s="377"/>
      <c r="AG311" s="377"/>
      <c r="AH311" s="377"/>
      <c r="AI311" s="377"/>
      <c r="AJ311" s="377"/>
      <c r="AK311" s="377"/>
      <c r="AL311" s="377"/>
      <c r="AM311" s="377"/>
      <c r="AN311" s="377"/>
      <c r="AO311" s="377"/>
      <c r="AP311" s="377"/>
      <c r="AQ311" s="377"/>
      <c r="AR311" s="377"/>
      <c r="AS311" s="377"/>
      <c r="AT311" s="377"/>
      <c r="AU311" s="377"/>
      <c r="AV311" s="377"/>
      <c r="AW311" s="377"/>
      <c r="AX311" s="377"/>
      <c r="AY311" s="377"/>
      <c r="AZ311" s="377"/>
      <c r="BA311" s="341"/>
      <c r="BB311" s="339"/>
      <c r="BC311" s="339"/>
      <c r="BD311" s="339"/>
      <c r="BE311" s="339"/>
      <c r="BF311" s="339"/>
      <c r="BG311" s="339"/>
      <c r="BH311" s="339"/>
      <c r="BI311" s="339"/>
      <c r="BJ311" s="339"/>
      <c r="BK311" s="339"/>
      <c r="BL311" s="339"/>
      <c r="BM311" s="339"/>
      <c r="BN311" s="339"/>
      <c r="BO311" s="339"/>
      <c r="BP311" s="339"/>
      <c r="BQ311" s="339"/>
      <c r="BR311" s="339"/>
      <c r="BS311" s="339"/>
      <c r="BT311" s="339"/>
      <c r="BU311" s="339"/>
      <c r="BV311" s="339"/>
      <c r="BW311" s="339"/>
      <c r="BX311" s="339"/>
      <c r="BY311" s="341"/>
      <c r="BZ311" s="376"/>
      <c r="CA311" s="376"/>
      <c r="CB311" s="376"/>
      <c r="CC311" s="376"/>
      <c r="CD311" s="376"/>
      <c r="CE311" s="376"/>
      <c r="CF311" s="376"/>
      <c r="CG311" s="376"/>
      <c r="CH311" s="376"/>
      <c r="CI311" s="376"/>
      <c r="CJ311" s="376"/>
      <c r="CK311" s="376"/>
      <c r="CL311" s="376"/>
      <c r="CM311" s="376"/>
      <c r="CN311" s="376"/>
      <c r="CO311" s="376"/>
      <c r="CP311" s="376"/>
      <c r="CQ311" s="376"/>
      <c r="CR311" s="376"/>
      <c r="CS311" s="376"/>
      <c r="CT311" s="376"/>
      <c r="CU311" s="376"/>
      <c r="CV311" s="376"/>
      <c r="CW311" s="376"/>
      <c r="CX311" s="376"/>
      <c r="CY311" s="376"/>
      <c r="CZ311" s="376"/>
    </row>
    <row r="312" s="984" customFormat="true" ht="15" customHeight="true" x14ac:dyDescent="0.2">
      <c r="B312" s="535"/>
      <c r="AA312" s="377"/>
      <c r="AB312" s="377"/>
      <c r="AC312" s="377"/>
      <c r="AD312" s="377"/>
      <c r="AE312" s="377"/>
      <c r="AF312" s="377"/>
      <c r="AG312" s="377"/>
      <c r="AH312" s="377"/>
      <c r="AI312" s="377"/>
      <c r="AJ312" s="377"/>
      <c r="AK312" s="377"/>
      <c r="AL312" s="377"/>
      <c r="AM312" s="377"/>
      <c r="AN312" s="377"/>
      <c r="AO312" s="377"/>
      <c r="AP312" s="377"/>
      <c r="AQ312" s="377"/>
      <c r="AR312" s="377"/>
      <c r="AS312" s="377"/>
      <c r="AT312" s="377"/>
      <c r="AU312" s="377"/>
      <c r="AV312" s="377"/>
      <c r="AW312" s="377"/>
      <c r="AX312" s="377"/>
      <c r="AY312" s="377"/>
      <c r="AZ312" s="377"/>
      <c r="BA312" s="341"/>
      <c r="BB312" s="339"/>
      <c r="BC312" s="339"/>
      <c r="BD312" s="339"/>
      <c r="BE312" s="339"/>
      <c r="BF312" s="339"/>
      <c r="BG312" s="339"/>
      <c r="BH312" s="339"/>
      <c r="BI312" s="339"/>
      <c r="BJ312" s="339"/>
      <c r="BK312" s="339"/>
      <c r="BL312" s="339"/>
      <c r="BM312" s="339"/>
      <c r="BN312" s="339"/>
      <c r="BO312" s="339"/>
      <c r="BP312" s="339"/>
      <c r="BQ312" s="339"/>
      <c r="BR312" s="339"/>
      <c r="BS312" s="339"/>
      <c r="BT312" s="339"/>
      <c r="BU312" s="339"/>
      <c r="BV312" s="339"/>
      <c r="BW312" s="339"/>
      <c r="BX312" s="339"/>
      <c r="BY312" s="341"/>
      <c r="BZ312" s="376"/>
      <c r="CA312" s="376"/>
      <c r="CB312" s="376"/>
      <c r="CC312" s="376"/>
      <c r="CD312" s="376"/>
      <c r="CE312" s="376"/>
      <c r="CF312" s="376"/>
      <c r="CG312" s="376"/>
      <c r="CH312" s="376"/>
      <c r="CI312" s="376"/>
      <c r="CJ312" s="376"/>
      <c r="CK312" s="376"/>
      <c r="CL312" s="376"/>
      <c r="CM312" s="376"/>
      <c r="CN312" s="376"/>
      <c r="CO312" s="376"/>
      <c r="CP312" s="376"/>
      <c r="CQ312" s="376"/>
      <c r="CR312" s="376"/>
      <c r="CS312" s="376"/>
      <c r="CT312" s="376"/>
      <c r="CU312" s="376"/>
      <c r="CV312" s="376"/>
      <c r="CW312" s="376"/>
      <c r="CX312" s="376"/>
      <c r="CY312" s="376"/>
      <c r="CZ312" s="376"/>
    </row>
    <row r="313" s="984" customFormat="true" ht="15" customHeight="true" x14ac:dyDescent="0.2">
      <c r="B313" s="535"/>
      <c r="AA313" s="377"/>
      <c r="AB313" s="377"/>
      <c r="AC313" s="377"/>
      <c r="AD313" s="377"/>
      <c r="AE313" s="377"/>
      <c r="AF313" s="377"/>
      <c r="AG313" s="377"/>
      <c r="AH313" s="377"/>
      <c r="AI313" s="377"/>
      <c r="AJ313" s="377"/>
      <c r="AK313" s="377"/>
      <c r="AL313" s="377"/>
      <c r="AM313" s="377"/>
      <c r="AN313" s="377"/>
      <c r="AO313" s="377"/>
      <c r="AP313" s="377"/>
      <c r="AQ313" s="377"/>
      <c r="AR313" s="377"/>
      <c r="AS313" s="377"/>
      <c r="AT313" s="377"/>
      <c r="AU313" s="377"/>
      <c r="AV313" s="377"/>
      <c r="AW313" s="377"/>
      <c r="AX313" s="377"/>
      <c r="AY313" s="377"/>
      <c r="AZ313" s="377"/>
      <c r="BA313" s="341"/>
      <c r="BB313" s="339"/>
      <c r="BC313" s="339"/>
      <c r="BD313" s="339"/>
      <c r="BE313" s="339"/>
      <c r="BF313" s="339"/>
      <c r="BG313" s="339"/>
      <c r="BH313" s="339"/>
      <c r="BI313" s="339"/>
      <c r="BJ313" s="339"/>
      <c r="BK313" s="339"/>
      <c r="BL313" s="339"/>
      <c r="BM313" s="339"/>
      <c r="BN313" s="339"/>
      <c r="BO313" s="339"/>
      <c r="BP313" s="339"/>
      <c r="BQ313" s="339"/>
      <c r="BR313" s="339"/>
      <c r="BS313" s="339"/>
      <c r="BT313" s="339"/>
      <c r="BU313" s="339"/>
      <c r="BV313" s="339"/>
      <c r="BW313" s="339"/>
      <c r="BX313" s="339"/>
      <c r="BY313" s="341"/>
      <c r="BZ313" s="376"/>
      <c r="CA313" s="376"/>
      <c r="CB313" s="376"/>
      <c r="CC313" s="376"/>
      <c r="CD313" s="376"/>
      <c r="CE313" s="376"/>
      <c r="CF313" s="376"/>
      <c r="CG313" s="376"/>
      <c r="CH313" s="376"/>
      <c r="CI313" s="376"/>
      <c r="CJ313" s="376"/>
      <c r="CK313" s="376"/>
      <c r="CL313" s="376"/>
      <c r="CM313" s="376"/>
      <c r="CN313" s="376"/>
      <c r="CO313" s="376"/>
      <c r="CP313" s="376"/>
      <c r="CQ313" s="376"/>
      <c r="CR313" s="376"/>
      <c r="CS313" s="376"/>
      <c r="CT313" s="376"/>
      <c r="CU313" s="376"/>
      <c r="CV313" s="376"/>
      <c r="CW313" s="376"/>
      <c r="CX313" s="376"/>
      <c r="CY313" s="376"/>
      <c r="CZ313" s="376"/>
    </row>
    <row r="314" s="984" customFormat="true" ht="15" customHeight="true" x14ac:dyDescent="0.2">
      <c r="B314" s="535"/>
      <c r="AA314" s="377"/>
      <c r="AB314" s="377"/>
      <c r="AC314" s="377"/>
      <c r="AD314" s="377"/>
      <c r="AE314" s="377"/>
      <c r="AF314" s="377"/>
      <c r="AG314" s="377"/>
      <c r="AH314" s="377"/>
      <c r="AI314" s="377"/>
      <c r="AJ314" s="377"/>
      <c r="AK314" s="377"/>
      <c r="AL314" s="377"/>
      <c r="AM314" s="377"/>
      <c r="AN314" s="377"/>
      <c r="AO314" s="377"/>
      <c r="AP314" s="377"/>
      <c r="AQ314" s="377"/>
      <c r="AR314" s="377"/>
      <c r="AS314" s="377"/>
      <c r="AT314" s="377"/>
      <c r="AU314" s="377"/>
      <c r="AV314" s="377"/>
      <c r="AW314" s="377"/>
      <c r="AX314" s="377"/>
      <c r="AY314" s="377"/>
      <c r="AZ314" s="377"/>
      <c r="BA314" s="341"/>
      <c r="BB314" s="339"/>
      <c r="BC314" s="339"/>
      <c r="BD314" s="339"/>
      <c r="BE314" s="339"/>
      <c r="BF314" s="339"/>
      <c r="BG314" s="339"/>
      <c r="BH314" s="339"/>
      <c r="BI314" s="339"/>
      <c r="BJ314" s="339"/>
      <c r="BK314" s="339"/>
      <c r="BL314" s="339"/>
      <c r="BM314" s="339"/>
      <c r="BN314" s="339"/>
      <c r="BO314" s="339"/>
      <c r="BP314" s="339"/>
      <c r="BQ314" s="339"/>
      <c r="BR314" s="339"/>
      <c r="BS314" s="339"/>
      <c r="BT314" s="339"/>
      <c r="BU314" s="339"/>
      <c r="BV314" s="339"/>
      <c r="BW314" s="339"/>
      <c r="BX314" s="339"/>
      <c r="BY314" s="341"/>
      <c r="BZ314" s="376"/>
      <c r="CA314" s="376"/>
      <c r="CB314" s="376"/>
      <c r="CC314" s="376"/>
      <c r="CD314" s="376"/>
      <c r="CE314" s="376"/>
      <c r="CF314" s="376"/>
      <c r="CG314" s="376"/>
      <c r="CH314" s="376"/>
      <c r="CI314" s="376"/>
      <c r="CJ314" s="376"/>
      <c r="CK314" s="376"/>
      <c r="CL314" s="376"/>
      <c r="CM314" s="376"/>
      <c r="CN314" s="376"/>
      <c r="CO314" s="376"/>
      <c r="CP314" s="376"/>
      <c r="CQ314" s="376"/>
      <c r="CR314" s="376"/>
      <c r="CS314" s="376"/>
      <c r="CT314" s="376"/>
      <c r="CU314" s="376"/>
      <c r="CV314" s="376"/>
      <c r="CW314" s="376"/>
      <c r="CX314" s="376"/>
      <c r="CY314" s="376"/>
      <c r="CZ314" s="376"/>
    </row>
    <row r="315" s="984" customFormat="true" ht="15" customHeight="true" x14ac:dyDescent="0.2">
      <c r="B315" s="535"/>
      <c r="AA315" s="377"/>
      <c r="AB315" s="377"/>
      <c r="AC315" s="377"/>
      <c r="AD315" s="377"/>
      <c r="AE315" s="377"/>
      <c r="AF315" s="377"/>
      <c r="AG315" s="377"/>
      <c r="AH315" s="377"/>
      <c r="AI315" s="377"/>
      <c r="AJ315" s="377"/>
      <c r="AK315" s="377"/>
      <c r="AL315" s="377"/>
      <c r="AM315" s="377"/>
      <c r="AN315" s="377"/>
      <c r="AO315" s="377"/>
      <c r="AP315" s="377"/>
      <c r="AQ315" s="377"/>
      <c r="AR315" s="377"/>
      <c r="AS315" s="377"/>
      <c r="AT315" s="377"/>
      <c r="AU315" s="377"/>
      <c r="AV315" s="377"/>
      <c r="AW315" s="377"/>
      <c r="AX315" s="377"/>
      <c r="AY315" s="377"/>
      <c r="AZ315" s="377"/>
      <c r="BA315" s="341"/>
      <c r="BB315" s="339"/>
      <c r="BC315" s="339"/>
      <c r="BD315" s="339"/>
      <c r="BE315" s="339"/>
      <c r="BF315" s="339"/>
      <c r="BG315" s="339"/>
      <c r="BH315" s="339"/>
      <c r="BI315" s="339"/>
      <c r="BJ315" s="339"/>
      <c r="BK315" s="339"/>
      <c r="BL315" s="339"/>
      <c r="BM315" s="339"/>
      <c r="BN315" s="339"/>
      <c r="BO315" s="339"/>
      <c r="BP315" s="339"/>
      <c r="BQ315" s="339"/>
      <c r="BR315" s="339"/>
      <c r="BS315" s="339"/>
      <c r="BT315" s="339"/>
      <c r="BU315" s="339"/>
      <c r="BV315" s="339"/>
      <c r="BW315" s="339"/>
      <c r="BX315" s="339"/>
      <c r="BY315" s="341"/>
      <c r="BZ315" s="376"/>
      <c r="CA315" s="376"/>
      <c r="CB315" s="376"/>
      <c r="CC315" s="376"/>
      <c r="CD315" s="376"/>
      <c r="CE315" s="376"/>
      <c r="CF315" s="376"/>
      <c r="CG315" s="376"/>
      <c r="CH315" s="376"/>
      <c r="CI315" s="376"/>
      <c r="CJ315" s="376"/>
      <c r="CK315" s="376"/>
      <c r="CL315" s="376"/>
      <c r="CM315" s="376"/>
      <c r="CN315" s="376"/>
      <c r="CO315" s="376"/>
      <c r="CP315" s="376"/>
      <c r="CQ315" s="376"/>
      <c r="CR315" s="376"/>
      <c r="CS315" s="376"/>
      <c r="CT315" s="376"/>
      <c r="CU315" s="376"/>
      <c r="CV315" s="376"/>
      <c r="CW315" s="376"/>
      <c r="CX315" s="376"/>
      <c r="CY315" s="376"/>
      <c r="CZ315" s="376"/>
    </row>
    <row r="316" s="984" customFormat="true" ht="15" customHeight="true" x14ac:dyDescent="0.2">
      <c r="B316" s="535"/>
      <c r="AA316" s="377"/>
      <c r="AB316" s="377"/>
      <c r="AC316" s="377"/>
      <c r="AD316" s="377"/>
      <c r="AE316" s="377"/>
      <c r="AF316" s="377"/>
      <c r="AG316" s="377"/>
      <c r="AH316" s="377"/>
      <c r="AI316" s="377"/>
      <c r="AJ316" s="377"/>
      <c r="AK316" s="377"/>
      <c r="AL316" s="377"/>
      <c r="AM316" s="377"/>
      <c r="AN316" s="377"/>
      <c r="AO316" s="377"/>
      <c r="AP316" s="377"/>
      <c r="AQ316" s="377"/>
      <c r="AR316" s="377"/>
      <c r="AS316" s="377"/>
      <c r="AT316" s="377"/>
      <c r="AU316" s="377"/>
      <c r="AV316" s="377"/>
      <c r="AW316" s="377"/>
      <c r="AX316" s="377"/>
      <c r="AY316" s="377"/>
      <c r="AZ316" s="377"/>
      <c r="BA316" s="341"/>
      <c r="BB316" s="339"/>
      <c r="BC316" s="339"/>
      <c r="BD316" s="339"/>
      <c r="BE316" s="339"/>
      <c r="BF316" s="339"/>
      <c r="BG316" s="339"/>
      <c r="BH316" s="339"/>
      <c r="BI316" s="339"/>
      <c r="BJ316" s="339"/>
      <c r="BK316" s="339"/>
      <c r="BL316" s="339"/>
      <c r="BM316" s="339"/>
      <c r="BN316" s="339"/>
      <c r="BO316" s="339"/>
      <c r="BP316" s="339"/>
      <c r="BQ316" s="339"/>
      <c r="BR316" s="339"/>
      <c r="BS316" s="339"/>
      <c r="BT316" s="339"/>
      <c r="BU316" s="339"/>
      <c r="BV316" s="339"/>
      <c r="BW316" s="339"/>
      <c r="BX316" s="339"/>
      <c r="BY316" s="341"/>
      <c r="BZ316" s="376"/>
      <c r="CA316" s="376"/>
      <c r="CB316" s="376"/>
      <c r="CC316" s="376"/>
      <c r="CD316" s="376"/>
      <c r="CE316" s="376"/>
      <c r="CF316" s="376"/>
      <c r="CG316" s="376"/>
      <c r="CH316" s="376"/>
      <c r="CI316" s="376"/>
      <c r="CJ316" s="376"/>
      <c r="CK316" s="376"/>
      <c r="CL316" s="376"/>
      <c r="CM316" s="376"/>
      <c r="CN316" s="376"/>
      <c r="CO316" s="376"/>
      <c r="CP316" s="376"/>
      <c r="CQ316" s="376"/>
      <c r="CR316" s="376"/>
      <c r="CS316" s="376"/>
      <c r="CT316" s="376"/>
      <c r="CU316" s="376"/>
      <c r="CV316" s="376"/>
      <c r="CW316" s="376"/>
      <c r="CX316" s="376"/>
      <c r="CY316" s="376"/>
      <c r="CZ316" s="376"/>
    </row>
    <row r="317" s="984" customFormat="true" ht="15" customHeight="true" x14ac:dyDescent="0.2">
      <c r="B317" s="535"/>
      <c r="AA317" s="377"/>
      <c r="AB317" s="377"/>
      <c r="AC317" s="377"/>
      <c r="AD317" s="377"/>
      <c r="AE317" s="377"/>
      <c r="AF317" s="377"/>
      <c r="AG317" s="377"/>
      <c r="AH317" s="377"/>
      <c r="AI317" s="377"/>
      <c r="AJ317" s="377"/>
      <c r="AK317" s="377"/>
      <c r="AL317" s="377"/>
      <c r="AM317" s="377"/>
      <c r="AN317" s="377"/>
      <c r="AO317" s="377"/>
      <c r="AP317" s="377"/>
      <c r="AQ317" s="377"/>
      <c r="AR317" s="377"/>
      <c r="AS317" s="377"/>
      <c r="AT317" s="377"/>
      <c r="AU317" s="377"/>
      <c r="AV317" s="377"/>
      <c r="AW317" s="377"/>
      <c r="AX317" s="377"/>
      <c r="AY317" s="377"/>
      <c r="AZ317" s="377"/>
      <c r="BA317" s="341"/>
      <c r="BB317" s="339"/>
      <c r="BC317" s="339"/>
      <c r="BD317" s="339"/>
      <c r="BE317" s="339"/>
      <c r="BF317" s="339"/>
      <c r="BG317" s="339"/>
      <c r="BH317" s="339"/>
      <c r="BI317" s="339"/>
      <c r="BJ317" s="339"/>
      <c r="BK317" s="339"/>
      <c r="BL317" s="339"/>
      <c r="BM317" s="339"/>
      <c r="BN317" s="339"/>
      <c r="BO317" s="339"/>
      <c r="BP317" s="339"/>
      <c r="BQ317" s="339"/>
      <c r="BR317" s="339"/>
      <c r="BS317" s="339"/>
      <c r="BT317" s="339"/>
      <c r="BU317" s="339"/>
      <c r="BV317" s="339"/>
      <c r="BW317" s="339"/>
      <c r="BX317" s="339"/>
      <c r="BY317" s="341"/>
      <c r="BZ317" s="376"/>
      <c r="CA317" s="376"/>
      <c r="CB317" s="376"/>
      <c r="CC317" s="376"/>
      <c r="CD317" s="376"/>
      <c r="CE317" s="376"/>
      <c r="CF317" s="376"/>
      <c r="CG317" s="376"/>
      <c r="CH317" s="376"/>
      <c r="CI317" s="376"/>
      <c r="CJ317" s="376"/>
      <c r="CK317" s="376"/>
      <c r="CL317" s="376"/>
      <c r="CM317" s="376"/>
      <c r="CN317" s="376"/>
      <c r="CO317" s="376"/>
      <c r="CP317" s="376"/>
      <c r="CQ317" s="376"/>
      <c r="CR317" s="376"/>
      <c r="CS317" s="376"/>
      <c r="CT317" s="376"/>
      <c r="CU317" s="376"/>
      <c r="CV317" s="376"/>
      <c r="CW317" s="376"/>
      <c r="CX317" s="376"/>
      <c r="CY317" s="376"/>
      <c r="CZ317" s="376"/>
    </row>
    <row r="318" s="984" customFormat="true" ht="15" customHeight="true" x14ac:dyDescent="0.2">
      <c r="B318" s="535"/>
      <c r="AA318" s="377"/>
      <c r="AB318" s="377"/>
      <c r="AC318" s="377"/>
      <c r="AD318" s="377"/>
      <c r="AE318" s="377"/>
      <c r="AF318" s="377"/>
      <c r="AG318" s="377"/>
      <c r="AH318" s="377"/>
      <c r="AI318" s="377"/>
      <c r="AJ318" s="377"/>
      <c r="AK318" s="377"/>
      <c r="AL318" s="377"/>
      <c r="AM318" s="377"/>
      <c r="AN318" s="377"/>
      <c r="AO318" s="377"/>
      <c r="AP318" s="377"/>
      <c r="AQ318" s="377"/>
      <c r="AR318" s="377"/>
      <c r="AS318" s="377"/>
      <c r="AT318" s="377"/>
      <c r="AU318" s="377"/>
      <c r="AV318" s="377"/>
      <c r="AW318" s="377"/>
      <c r="AX318" s="377"/>
      <c r="AY318" s="377"/>
      <c r="AZ318" s="377"/>
      <c r="BA318" s="341"/>
      <c r="BB318" s="339"/>
      <c r="BC318" s="339"/>
      <c r="BD318" s="339"/>
      <c r="BE318" s="339"/>
      <c r="BF318" s="339"/>
      <c r="BG318" s="339"/>
      <c r="BH318" s="339"/>
      <c r="BI318" s="339"/>
      <c r="BJ318" s="339"/>
      <c r="BK318" s="339"/>
      <c r="BL318" s="339"/>
      <c r="BM318" s="339"/>
      <c r="BN318" s="339"/>
      <c r="BO318" s="339"/>
      <c r="BP318" s="339"/>
      <c r="BQ318" s="339"/>
      <c r="BR318" s="339"/>
      <c r="BS318" s="339"/>
      <c r="BT318" s="339"/>
      <c r="BU318" s="339"/>
      <c r="BV318" s="339"/>
      <c r="BW318" s="339"/>
      <c r="BX318" s="339"/>
      <c r="BY318" s="341"/>
      <c r="BZ318" s="376"/>
      <c r="CA318" s="376"/>
      <c r="CB318" s="376"/>
      <c r="CC318" s="376"/>
      <c r="CD318" s="376"/>
      <c r="CE318" s="376"/>
      <c r="CF318" s="376"/>
      <c r="CG318" s="376"/>
      <c r="CH318" s="376"/>
      <c r="CI318" s="376"/>
      <c r="CJ318" s="376"/>
      <c r="CK318" s="376"/>
      <c r="CL318" s="376"/>
      <c r="CM318" s="376"/>
      <c r="CN318" s="376"/>
      <c r="CO318" s="376"/>
      <c r="CP318" s="376"/>
      <c r="CQ318" s="376"/>
      <c r="CR318" s="376"/>
      <c r="CS318" s="376"/>
      <c r="CT318" s="376"/>
      <c r="CU318" s="376"/>
      <c r="CV318" s="376"/>
      <c r="CW318" s="376"/>
      <c r="CX318" s="376"/>
      <c r="CY318" s="376"/>
      <c r="CZ318" s="376"/>
    </row>
    <row r="319" s="984" customFormat="true" ht="15" customHeight="true" x14ac:dyDescent="0.2">
      <c r="B319" s="535"/>
      <c r="AA319" s="377"/>
      <c r="AB319" s="377"/>
      <c r="AC319" s="377"/>
      <c r="AD319" s="377"/>
      <c r="AE319" s="377"/>
      <c r="AF319" s="377"/>
      <c r="AG319" s="377"/>
      <c r="AH319" s="377"/>
      <c r="AI319" s="377"/>
      <c r="AJ319" s="377"/>
      <c r="AK319" s="377"/>
      <c r="AL319" s="377"/>
      <c r="AM319" s="377"/>
      <c r="AN319" s="377"/>
      <c r="AO319" s="377"/>
      <c r="AP319" s="377"/>
      <c r="AQ319" s="377"/>
      <c r="AR319" s="377"/>
      <c r="AS319" s="377"/>
      <c r="AT319" s="377"/>
      <c r="AU319" s="377"/>
      <c r="AV319" s="377"/>
      <c r="AW319" s="377"/>
      <c r="AX319" s="377"/>
      <c r="AY319" s="377"/>
      <c r="AZ319" s="377"/>
      <c r="BA319" s="341"/>
      <c r="BB319" s="339"/>
      <c r="BC319" s="339"/>
      <c r="BD319" s="339"/>
      <c r="BE319" s="339"/>
      <c r="BF319" s="339"/>
      <c r="BG319" s="339"/>
      <c r="BH319" s="339"/>
      <c r="BI319" s="339"/>
      <c r="BJ319" s="339"/>
      <c r="BK319" s="339"/>
      <c r="BL319" s="339"/>
      <c r="BM319" s="339"/>
      <c r="BN319" s="339"/>
      <c r="BO319" s="339"/>
      <c r="BP319" s="339"/>
      <c r="BQ319" s="339"/>
      <c r="BR319" s="339"/>
      <c r="BS319" s="339"/>
      <c r="BT319" s="339"/>
      <c r="BU319" s="339"/>
      <c r="BV319" s="339"/>
      <c r="BW319" s="339"/>
      <c r="BX319" s="339"/>
      <c r="BY319" s="341"/>
      <c r="BZ319" s="376"/>
      <c r="CA319" s="376"/>
      <c r="CB319" s="376"/>
      <c r="CC319" s="376"/>
      <c r="CD319" s="376"/>
      <c r="CE319" s="376"/>
      <c r="CF319" s="376"/>
      <c r="CG319" s="376"/>
      <c r="CH319" s="376"/>
      <c r="CI319" s="376"/>
      <c r="CJ319" s="376"/>
      <c r="CK319" s="376"/>
      <c r="CL319" s="376"/>
      <c r="CM319" s="376"/>
      <c r="CN319" s="376"/>
      <c r="CO319" s="376"/>
      <c r="CP319" s="376"/>
      <c r="CQ319" s="376"/>
      <c r="CR319" s="376"/>
      <c r="CS319" s="376"/>
      <c r="CT319" s="376"/>
      <c r="CU319" s="376"/>
      <c r="CV319" s="376"/>
      <c r="CW319" s="376"/>
      <c r="CX319" s="376"/>
      <c r="CY319" s="376"/>
      <c r="CZ319" s="376"/>
    </row>
    <row r="320" s="984" customFormat="true" ht="15" customHeight="true" x14ac:dyDescent="0.2">
      <c r="B320" s="535"/>
      <c r="AA320" s="377"/>
      <c r="AB320" s="377"/>
      <c r="AC320" s="377"/>
      <c r="AD320" s="377"/>
      <c r="AE320" s="377"/>
      <c r="AF320" s="377"/>
      <c r="AG320" s="377"/>
      <c r="AH320" s="377"/>
      <c r="AI320" s="377"/>
      <c r="AJ320" s="377"/>
      <c r="AK320" s="377"/>
      <c r="AL320" s="377"/>
      <c r="AM320" s="377"/>
      <c r="AN320" s="377"/>
      <c r="AO320" s="377"/>
      <c r="AP320" s="377"/>
      <c r="AQ320" s="377"/>
      <c r="AR320" s="377"/>
      <c r="AS320" s="377"/>
      <c r="AT320" s="377"/>
      <c r="AU320" s="377"/>
      <c r="AV320" s="377"/>
      <c r="AW320" s="377"/>
      <c r="AX320" s="377"/>
      <c r="AY320" s="377"/>
      <c r="AZ320" s="377"/>
      <c r="BA320" s="341"/>
      <c r="BB320" s="339"/>
      <c r="BC320" s="339"/>
      <c r="BD320" s="339"/>
      <c r="BE320" s="339"/>
      <c r="BF320" s="339"/>
      <c r="BG320" s="339"/>
      <c r="BH320" s="339"/>
      <c r="BI320" s="339"/>
      <c r="BJ320" s="339"/>
      <c r="BK320" s="339"/>
      <c r="BL320" s="339"/>
      <c r="BM320" s="339"/>
      <c r="BN320" s="339"/>
      <c r="BO320" s="339"/>
      <c r="BP320" s="339"/>
      <c r="BQ320" s="339"/>
      <c r="BR320" s="339"/>
      <c r="BS320" s="339"/>
      <c r="BT320" s="339"/>
      <c r="BU320" s="339"/>
      <c r="BV320" s="339"/>
      <c r="BW320" s="339"/>
      <c r="BX320" s="339"/>
      <c r="BY320" s="341"/>
      <c r="BZ320" s="376"/>
      <c r="CA320" s="376"/>
      <c r="CB320" s="376"/>
      <c r="CC320" s="376"/>
      <c r="CD320" s="376"/>
      <c r="CE320" s="376"/>
      <c r="CF320" s="376"/>
      <c r="CG320" s="376"/>
      <c r="CH320" s="376"/>
      <c r="CI320" s="376"/>
      <c r="CJ320" s="376"/>
      <c r="CK320" s="376"/>
      <c r="CL320" s="376"/>
      <c r="CM320" s="376"/>
      <c r="CN320" s="376"/>
      <c r="CO320" s="376"/>
      <c r="CP320" s="376"/>
      <c r="CQ320" s="376"/>
      <c r="CR320" s="376"/>
      <c r="CS320" s="376"/>
      <c r="CT320" s="376"/>
      <c r="CU320" s="376"/>
      <c r="CV320" s="376"/>
      <c r="CW320" s="376"/>
      <c r="CX320" s="376"/>
      <c r="CY320" s="376"/>
      <c r="CZ320" s="376"/>
    </row>
    <row r="321" s="984" customFormat="true" ht="15" customHeight="true" x14ac:dyDescent="0.2">
      <c r="B321" s="535"/>
      <c r="AA321" s="377"/>
      <c r="AB321" s="377"/>
      <c r="AC321" s="377"/>
      <c r="AD321" s="377"/>
      <c r="AE321" s="377"/>
      <c r="AF321" s="377"/>
      <c r="AG321" s="377"/>
      <c r="AH321" s="377"/>
      <c r="AI321" s="377"/>
      <c r="AJ321" s="377"/>
      <c r="AK321" s="377"/>
      <c r="AL321" s="377"/>
      <c r="AM321" s="377"/>
      <c r="AN321" s="377"/>
      <c r="AO321" s="377"/>
      <c r="AP321" s="377"/>
      <c r="AQ321" s="377"/>
      <c r="AR321" s="377"/>
      <c r="AS321" s="377"/>
      <c r="AT321" s="377"/>
      <c r="AU321" s="377"/>
      <c r="AV321" s="377"/>
      <c r="AW321" s="377"/>
      <c r="AX321" s="377"/>
      <c r="AY321" s="377"/>
      <c r="AZ321" s="377"/>
      <c r="BA321" s="341"/>
      <c r="BB321" s="339"/>
      <c r="BC321" s="339"/>
      <c r="BD321" s="339"/>
      <c r="BE321" s="339"/>
      <c r="BF321" s="339"/>
      <c r="BG321" s="339"/>
      <c r="BH321" s="339"/>
      <c r="BI321" s="339"/>
      <c r="BJ321" s="339"/>
      <c r="BK321" s="339"/>
      <c r="BL321" s="339"/>
      <c r="BM321" s="339"/>
      <c r="BN321" s="339"/>
      <c r="BO321" s="339"/>
      <c r="BP321" s="339"/>
      <c r="BQ321" s="339"/>
      <c r="BR321" s="339"/>
      <c r="BS321" s="339"/>
      <c r="BT321" s="339"/>
      <c r="BU321" s="339"/>
      <c r="BV321" s="339"/>
      <c r="BW321" s="339"/>
      <c r="BX321" s="339"/>
      <c r="BY321" s="341"/>
      <c r="BZ321" s="376"/>
      <c r="CA321" s="376"/>
      <c r="CB321" s="376"/>
      <c r="CC321" s="376"/>
      <c r="CD321" s="376"/>
      <c r="CE321" s="376"/>
      <c r="CF321" s="376"/>
      <c r="CG321" s="376"/>
      <c r="CH321" s="376"/>
      <c r="CI321" s="376"/>
      <c r="CJ321" s="376"/>
      <c r="CK321" s="376"/>
      <c r="CL321" s="376"/>
      <c r="CM321" s="376"/>
      <c r="CN321" s="376"/>
      <c r="CO321" s="376"/>
      <c r="CP321" s="376"/>
      <c r="CQ321" s="376"/>
      <c r="CR321" s="376"/>
      <c r="CS321" s="376"/>
      <c r="CT321" s="376"/>
      <c r="CU321" s="376"/>
      <c r="CV321" s="376"/>
      <c r="CW321" s="376"/>
      <c r="CX321" s="376"/>
      <c r="CY321" s="376"/>
      <c r="CZ321" s="376"/>
    </row>
    <row r="322" s="984" customFormat="true" ht="15" customHeight="true" x14ac:dyDescent="0.2">
      <c r="B322" s="535"/>
      <c r="AA322" s="377"/>
      <c r="AB322" s="377"/>
      <c r="AC322" s="377"/>
      <c r="AD322" s="377"/>
      <c r="AE322" s="377"/>
      <c r="AF322" s="377"/>
      <c r="AG322" s="377"/>
      <c r="AH322" s="377"/>
      <c r="AI322" s="377"/>
      <c r="AJ322" s="377"/>
      <c r="AK322" s="377"/>
      <c r="AL322" s="377"/>
      <c r="AM322" s="377"/>
      <c r="AN322" s="377"/>
      <c r="AO322" s="377"/>
      <c r="AP322" s="377"/>
      <c r="AQ322" s="377"/>
      <c r="AR322" s="377"/>
      <c r="AS322" s="377"/>
      <c r="AT322" s="377"/>
      <c r="AU322" s="377"/>
      <c r="AV322" s="377"/>
      <c r="AW322" s="377"/>
      <c r="AX322" s="377"/>
      <c r="AY322" s="377"/>
      <c r="AZ322" s="377"/>
      <c r="BA322" s="341"/>
      <c r="BB322" s="339"/>
      <c r="BC322" s="339"/>
      <c r="BD322" s="339"/>
      <c r="BE322" s="339"/>
      <c r="BF322" s="339"/>
      <c r="BG322" s="339"/>
      <c r="BH322" s="339"/>
      <c r="BI322" s="339"/>
      <c r="BJ322" s="339"/>
      <c r="BK322" s="339"/>
      <c r="BL322" s="339"/>
      <c r="BM322" s="339"/>
      <c r="BN322" s="339"/>
      <c r="BO322" s="339"/>
      <c r="BP322" s="339"/>
      <c r="BQ322" s="339"/>
      <c r="BR322" s="339"/>
      <c r="BS322" s="339"/>
      <c r="BT322" s="339"/>
      <c r="BU322" s="339"/>
      <c r="BV322" s="339"/>
      <c r="BW322" s="339"/>
      <c r="BX322" s="339"/>
      <c r="BY322" s="341"/>
      <c r="BZ322" s="376"/>
      <c r="CA322" s="376"/>
      <c r="CB322" s="376"/>
      <c r="CC322" s="376"/>
      <c r="CD322" s="376"/>
      <c r="CE322" s="376"/>
      <c r="CF322" s="376"/>
      <c r="CG322" s="376"/>
      <c r="CH322" s="376"/>
      <c r="CI322" s="376"/>
      <c r="CJ322" s="376"/>
      <c r="CK322" s="376"/>
      <c r="CL322" s="376"/>
      <c r="CM322" s="376"/>
      <c r="CN322" s="376"/>
      <c r="CO322" s="376"/>
      <c r="CP322" s="376"/>
      <c r="CQ322" s="376"/>
      <c r="CR322" s="376"/>
      <c r="CS322" s="376"/>
      <c r="CT322" s="376"/>
      <c r="CU322" s="376"/>
      <c r="CV322" s="376"/>
      <c r="CW322" s="376"/>
      <c r="CX322" s="376"/>
      <c r="CY322" s="376"/>
      <c r="CZ322" s="376"/>
    </row>
    <row r="323" s="984" customFormat="true" ht="15" customHeight="true" x14ac:dyDescent="0.2">
      <c r="B323" s="535"/>
      <c r="AA323" s="377"/>
      <c r="AB323" s="377"/>
      <c r="AC323" s="377"/>
      <c r="AD323" s="377"/>
      <c r="AE323" s="377"/>
      <c r="AF323" s="377"/>
      <c r="AG323" s="377"/>
      <c r="AH323" s="377"/>
      <c r="AI323" s="377"/>
      <c r="AJ323" s="377"/>
      <c r="AK323" s="377"/>
      <c r="AL323" s="377"/>
      <c r="AM323" s="377"/>
      <c r="AN323" s="377"/>
      <c r="AO323" s="377"/>
      <c r="AP323" s="377"/>
      <c r="AQ323" s="377"/>
      <c r="AR323" s="377"/>
      <c r="AS323" s="377"/>
      <c r="AT323" s="377"/>
      <c r="AU323" s="377"/>
      <c r="AV323" s="377"/>
      <c r="AW323" s="377"/>
      <c r="AX323" s="377"/>
      <c r="AY323" s="377"/>
      <c r="AZ323" s="377"/>
      <c r="BA323" s="341"/>
      <c r="BB323" s="339"/>
      <c r="BC323" s="339"/>
      <c r="BD323" s="339"/>
      <c r="BE323" s="339"/>
      <c r="BF323" s="339"/>
      <c r="BG323" s="339"/>
      <c r="BH323" s="339"/>
      <c r="BI323" s="339"/>
      <c r="BJ323" s="339"/>
      <c r="BK323" s="339"/>
      <c r="BL323" s="339"/>
      <c r="BM323" s="339"/>
      <c r="BN323" s="339"/>
      <c r="BO323" s="339"/>
      <c r="BP323" s="339"/>
      <c r="BQ323" s="339"/>
      <c r="BR323" s="339"/>
      <c r="BS323" s="339"/>
      <c r="BT323" s="339"/>
      <c r="BU323" s="339"/>
      <c r="BV323" s="339"/>
      <c r="BW323" s="339"/>
      <c r="BX323" s="339"/>
      <c r="BY323" s="341"/>
      <c r="BZ323" s="376"/>
      <c r="CA323" s="376"/>
      <c r="CB323" s="376"/>
      <c r="CC323" s="376"/>
      <c r="CD323" s="376"/>
      <c r="CE323" s="376"/>
      <c r="CF323" s="376"/>
      <c r="CG323" s="376"/>
      <c r="CH323" s="376"/>
      <c r="CI323" s="376"/>
      <c r="CJ323" s="376"/>
      <c r="CK323" s="376"/>
      <c r="CL323" s="376"/>
      <c r="CM323" s="376"/>
      <c r="CN323" s="376"/>
      <c r="CO323" s="376"/>
      <c r="CP323" s="376"/>
      <c r="CQ323" s="376"/>
      <c r="CR323" s="376"/>
      <c r="CS323" s="376"/>
      <c r="CT323" s="376"/>
      <c r="CU323" s="376"/>
      <c r="CV323" s="376"/>
      <c r="CW323" s="376"/>
      <c r="CX323" s="376"/>
      <c r="CY323" s="376"/>
      <c r="CZ323" s="376"/>
    </row>
    <row r="324" s="984" customFormat="true" ht="15" customHeight="true" x14ac:dyDescent="0.2">
      <c r="B324" s="535"/>
      <c r="AA324" s="377"/>
      <c r="AB324" s="377"/>
      <c r="AC324" s="377"/>
      <c r="AD324" s="377"/>
      <c r="AE324" s="377"/>
      <c r="AF324" s="377"/>
      <c r="AG324" s="377"/>
      <c r="AH324" s="377"/>
      <c r="AI324" s="377"/>
      <c r="AJ324" s="377"/>
      <c r="AK324" s="377"/>
      <c r="AL324" s="377"/>
      <c r="AM324" s="377"/>
      <c r="AN324" s="377"/>
      <c r="AO324" s="377"/>
      <c r="AP324" s="377"/>
      <c r="AQ324" s="377"/>
      <c r="AR324" s="377"/>
      <c r="AS324" s="377"/>
      <c r="AT324" s="377"/>
      <c r="AU324" s="377"/>
      <c r="AV324" s="377"/>
      <c r="AW324" s="377"/>
      <c r="AX324" s="377"/>
      <c r="AY324" s="377"/>
      <c r="AZ324" s="377"/>
      <c r="BA324" s="341"/>
      <c r="BB324" s="339"/>
      <c r="BC324" s="339"/>
      <c r="BD324" s="339"/>
      <c r="BE324" s="339"/>
      <c r="BF324" s="339"/>
      <c r="BG324" s="339"/>
      <c r="BH324" s="339"/>
      <c r="BI324" s="339"/>
      <c r="BJ324" s="339"/>
      <c r="BK324" s="339"/>
      <c r="BL324" s="339"/>
      <c r="BM324" s="339"/>
      <c r="BN324" s="339"/>
      <c r="BO324" s="339"/>
      <c r="BP324" s="339"/>
      <c r="BQ324" s="339"/>
      <c r="BR324" s="339"/>
      <c r="BS324" s="339"/>
      <c r="BT324" s="339"/>
      <c r="BU324" s="339"/>
      <c r="BV324" s="339"/>
      <c r="BW324" s="339"/>
      <c r="BX324" s="339"/>
      <c r="BY324" s="341"/>
      <c r="BZ324" s="376"/>
      <c r="CA324" s="376"/>
      <c r="CB324" s="376"/>
      <c r="CC324" s="376"/>
      <c r="CD324" s="376"/>
      <c r="CE324" s="376"/>
      <c r="CF324" s="376"/>
      <c r="CG324" s="376"/>
      <c r="CH324" s="376"/>
      <c r="CI324" s="376"/>
      <c r="CJ324" s="376"/>
      <c r="CK324" s="376"/>
      <c r="CL324" s="376"/>
      <c r="CM324" s="376"/>
      <c r="CN324" s="376"/>
      <c r="CO324" s="376"/>
      <c r="CP324" s="376"/>
      <c r="CQ324" s="376"/>
      <c r="CR324" s="376"/>
      <c r="CS324" s="376"/>
      <c r="CT324" s="376"/>
      <c r="CU324" s="376"/>
      <c r="CV324" s="376"/>
      <c r="CW324" s="376"/>
      <c r="CX324" s="376"/>
      <c r="CY324" s="376"/>
      <c r="CZ324" s="376"/>
    </row>
    <row r="325" s="984" customFormat="true" ht="15" customHeight="true" x14ac:dyDescent="0.2">
      <c r="B325" s="535"/>
      <c r="AA325" s="377"/>
      <c r="AB325" s="377"/>
      <c r="AC325" s="377"/>
      <c r="AD325" s="377"/>
      <c r="AE325" s="377"/>
      <c r="AF325" s="377"/>
      <c r="AG325" s="377"/>
      <c r="AH325" s="377"/>
      <c r="AI325" s="377"/>
      <c r="AJ325" s="377"/>
      <c r="AK325" s="377"/>
      <c r="AL325" s="377"/>
      <c r="AM325" s="377"/>
      <c r="AN325" s="377"/>
      <c r="AO325" s="377"/>
      <c r="AP325" s="377"/>
      <c r="AQ325" s="377"/>
      <c r="AR325" s="377"/>
      <c r="AS325" s="377"/>
      <c r="AT325" s="377"/>
      <c r="AU325" s="377"/>
      <c r="AV325" s="377"/>
      <c r="AW325" s="377"/>
      <c r="AX325" s="377"/>
      <c r="AY325" s="377"/>
      <c r="AZ325" s="377"/>
      <c r="BA325" s="341"/>
      <c r="BB325" s="339"/>
      <c r="BC325" s="339"/>
      <c r="BD325" s="339"/>
      <c r="BE325" s="339"/>
      <c r="BF325" s="339"/>
      <c r="BG325" s="339"/>
      <c r="BH325" s="339"/>
      <c r="BI325" s="339"/>
      <c r="BJ325" s="339"/>
      <c r="BK325" s="339"/>
      <c r="BL325" s="339"/>
      <c r="BM325" s="339"/>
      <c r="BN325" s="339"/>
      <c r="BO325" s="339"/>
      <c r="BP325" s="339"/>
      <c r="BQ325" s="339"/>
      <c r="BR325" s="339"/>
      <c r="BS325" s="339"/>
      <c r="BT325" s="339"/>
      <c r="BU325" s="339"/>
      <c r="BV325" s="339"/>
      <c r="BW325" s="339"/>
      <c r="BX325" s="339"/>
      <c r="BY325" s="341"/>
      <c r="BZ325" s="376"/>
      <c r="CA325" s="376"/>
      <c r="CB325" s="376"/>
      <c r="CC325" s="376"/>
      <c r="CD325" s="376"/>
      <c r="CE325" s="376"/>
      <c r="CF325" s="376"/>
      <c r="CG325" s="376"/>
      <c r="CH325" s="376"/>
      <c r="CI325" s="376"/>
      <c r="CJ325" s="376"/>
      <c r="CK325" s="376"/>
      <c r="CL325" s="376"/>
      <c r="CM325" s="376"/>
      <c r="CN325" s="376"/>
      <c r="CO325" s="376"/>
      <c r="CP325" s="376"/>
      <c r="CQ325" s="376"/>
      <c r="CR325" s="376"/>
      <c r="CS325" s="376"/>
      <c r="CT325" s="376"/>
      <c r="CU325" s="376"/>
      <c r="CV325" s="376"/>
      <c r="CW325" s="376"/>
      <c r="CX325" s="376"/>
      <c r="CY325" s="376"/>
      <c r="CZ325" s="376"/>
    </row>
    <row r="326" s="984" customFormat="true" ht="15" customHeight="true" x14ac:dyDescent="0.2">
      <c r="B326" s="535"/>
      <c r="AA326" s="377"/>
      <c r="AB326" s="377"/>
      <c r="AC326" s="377"/>
      <c r="AD326" s="377"/>
      <c r="AE326" s="377"/>
      <c r="AF326" s="377"/>
      <c r="AG326" s="377"/>
      <c r="AH326" s="377"/>
      <c r="AI326" s="377"/>
      <c r="AJ326" s="377"/>
      <c r="AK326" s="377"/>
      <c r="AL326" s="377"/>
      <c r="AM326" s="377"/>
      <c r="AN326" s="377"/>
      <c r="AO326" s="377"/>
      <c r="AP326" s="377"/>
      <c r="AQ326" s="377"/>
      <c r="AR326" s="377"/>
      <c r="AS326" s="377"/>
      <c r="AT326" s="377"/>
      <c r="AU326" s="377"/>
      <c r="AV326" s="377"/>
      <c r="AW326" s="377"/>
      <c r="AX326" s="377"/>
      <c r="AY326" s="377"/>
      <c r="AZ326" s="377"/>
      <c r="BA326" s="341"/>
      <c r="BB326" s="339"/>
      <c r="BC326" s="339"/>
      <c r="BD326" s="339"/>
      <c r="BE326" s="339"/>
      <c r="BF326" s="339"/>
      <c r="BG326" s="339"/>
      <c r="BH326" s="339"/>
      <c r="BI326" s="339"/>
      <c r="BJ326" s="339"/>
      <c r="BK326" s="339"/>
      <c r="BL326" s="339"/>
      <c r="BM326" s="339"/>
      <c r="BN326" s="339"/>
      <c r="BO326" s="339"/>
      <c r="BP326" s="339"/>
      <c r="BQ326" s="339"/>
      <c r="BR326" s="339"/>
      <c r="BS326" s="339"/>
      <c r="BT326" s="339"/>
      <c r="BU326" s="339"/>
      <c r="BV326" s="339"/>
      <c r="BW326" s="339"/>
      <c r="BX326" s="339"/>
      <c r="BY326" s="341"/>
      <c r="BZ326" s="376"/>
      <c r="CA326" s="376"/>
      <c r="CB326" s="376"/>
      <c r="CC326" s="376"/>
      <c r="CD326" s="376"/>
      <c r="CE326" s="376"/>
      <c r="CF326" s="376"/>
      <c r="CG326" s="376"/>
      <c r="CH326" s="376"/>
      <c r="CI326" s="376"/>
      <c r="CJ326" s="376"/>
      <c r="CK326" s="376"/>
      <c r="CL326" s="376"/>
      <c r="CM326" s="376"/>
      <c r="CN326" s="376"/>
      <c r="CO326" s="376"/>
      <c r="CP326" s="376"/>
      <c r="CQ326" s="376"/>
      <c r="CR326" s="376"/>
      <c r="CS326" s="376"/>
      <c r="CT326" s="376"/>
      <c r="CU326" s="376"/>
      <c r="CV326" s="376"/>
      <c r="CW326" s="376"/>
      <c r="CX326" s="376"/>
      <c r="CY326" s="376"/>
      <c r="CZ326" s="376"/>
    </row>
    <row r="327" s="984" customFormat="true" ht="15" customHeight="true" x14ac:dyDescent="0.2">
      <c r="B327" s="535"/>
      <c r="AA327" s="377"/>
      <c r="AB327" s="377"/>
      <c r="AC327" s="377"/>
      <c r="AD327" s="377"/>
      <c r="AE327" s="377"/>
      <c r="AF327" s="377"/>
      <c r="AG327" s="377"/>
      <c r="AH327" s="377"/>
      <c r="AI327" s="377"/>
      <c r="AJ327" s="377"/>
      <c r="AK327" s="377"/>
      <c r="AL327" s="377"/>
      <c r="AM327" s="377"/>
      <c r="AN327" s="377"/>
      <c r="AO327" s="377"/>
      <c r="AP327" s="377"/>
      <c r="AQ327" s="377"/>
      <c r="AR327" s="377"/>
      <c r="AS327" s="377"/>
      <c r="AT327" s="377"/>
      <c r="AU327" s="377"/>
      <c r="AV327" s="377"/>
      <c r="AW327" s="377"/>
      <c r="AX327" s="377"/>
      <c r="AY327" s="377"/>
      <c r="AZ327" s="377"/>
      <c r="BA327" s="341"/>
      <c r="BB327" s="339"/>
      <c r="BC327" s="339"/>
      <c r="BD327" s="339"/>
      <c r="BE327" s="339"/>
      <c r="BF327" s="339"/>
      <c r="BG327" s="339"/>
      <c r="BH327" s="339"/>
      <c r="BI327" s="339"/>
      <c r="BJ327" s="339"/>
      <c r="BK327" s="339"/>
      <c r="BL327" s="339"/>
      <c r="BM327" s="339"/>
      <c r="BN327" s="339"/>
      <c r="BO327" s="339"/>
      <c r="BP327" s="339"/>
      <c r="BQ327" s="339"/>
      <c r="BR327" s="339"/>
      <c r="BS327" s="339"/>
      <c r="BT327" s="339"/>
      <c r="BU327" s="339"/>
      <c r="BV327" s="339"/>
      <c r="BW327" s="339"/>
      <c r="BX327" s="339"/>
      <c r="BY327" s="341"/>
      <c r="BZ327" s="376"/>
      <c r="CA327" s="376"/>
      <c r="CB327" s="376"/>
      <c r="CC327" s="376"/>
      <c r="CD327" s="376"/>
      <c r="CE327" s="376"/>
      <c r="CF327" s="376"/>
      <c r="CG327" s="376"/>
      <c r="CH327" s="376"/>
      <c r="CI327" s="376"/>
      <c r="CJ327" s="376"/>
      <c r="CK327" s="376"/>
      <c r="CL327" s="376"/>
      <c r="CM327" s="376"/>
      <c r="CN327" s="376"/>
      <c r="CO327" s="376"/>
      <c r="CP327" s="376"/>
      <c r="CQ327" s="376"/>
      <c r="CR327" s="376"/>
      <c r="CS327" s="376"/>
      <c r="CT327" s="376"/>
      <c r="CU327" s="376"/>
      <c r="CV327" s="376"/>
      <c r="CW327" s="376"/>
      <c r="CX327" s="376"/>
      <c r="CY327" s="376"/>
      <c r="CZ327" s="376"/>
    </row>
    <row r="328" s="984" customFormat="true" ht="15" customHeight="true" x14ac:dyDescent="0.2">
      <c r="B328" s="535"/>
      <c r="AA328" s="377"/>
      <c r="AB328" s="377"/>
      <c r="AC328" s="377"/>
      <c r="AD328" s="377"/>
      <c r="AE328" s="377"/>
      <c r="AF328" s="377"/>
      <c r="AG328" s="377"/>
      <c r="AH328" s="377"/>
      <c r="AI328" s="377"/>
      <c r="AJ328" s="377"/>
      <c r="AK328" s="377"/>
      <c r="AL328" s="377"/>
      <c r="AM328" s="377"/>
      <c r="AN328" s="377"/>
      <c r="AO328" s="377"/>
      <c r="AP328" s="377"/>
      <c r="AQ328" s="377"/>
      <c r="AR328" s="377"/>
      <c r="AS328" s="377"/>
      <c r="AT328" s="377"/>
      <c r="AU328" s="377"/>
      <c r="AV328" s="377"/>
      <c r="AW328" s="377"/>
      <c r="AX328" s="377"/>
      <c r="AY328" s="377"/>
      <c r="AZ328" s="377"/>
      <c r="BA328" s="341"/>
      <c r="BB328" s="339"/>
      <c r="BC328" s="339"/>
      <c r="BD328" s="339"/>
      <c r="BE328" s="339"/>
      <c r="BF328" s="339"/>
      <c r="BG328" s="339"/>
      <c r="BH328" s="339"/>
      <c r="BI328" s="339"/>
      <c r="BJ328" s="339"/>
      <c r="BK328" s="339"/>
      <c r="BL328" s="339"/>
      <c r="BM328" s="339"/>
      <c r="BN328" s="339"/>
      <c r="BO328" s="339"/>
      <c r="BP328" s="339"/>
      <c r="BQ328" s="339"/>
      <c r="BR328" s="339"/>
      <c r="BS328" s="339"/>
      <c r="BT328" s="339"/>
      <c r="BU328" s="339"/>
      <c r="BV328" s="339"/>
      <c r="BW328" s="339"/>
      <c r="BX328" s="339"/>
      <c r="BY328" s="341"/>
      <c r="BZ328" s="376"/>
      <c r="CA328" s="376"/>
      <c r="CB328" s="376"/>
      <c r="CC328" s="376"/>
      <c r="CD328" s="376"/>
      <c r="CE328" s="376"/>
      <c r="CF328" s="376"/>
      <c r="CG328" s="376"/>
      <c r="CH328" s="376"/>
      <c r="CI328" s="376"/>
      <c r="CJ328" s="376"/>
      <c r="CK328" s="376"/>
      <c r="CL328" s="376"/>
      <c r="CM328" s="376"/>
      <c r="CN328" s="376"/>
      <c r="CO328" s="376"/>
      <c r="CP328" s="376"/>
      <c r="CQ328" s="376"/>
      <c r="CR328" s="376"/>
      <c r="CS328" s="376"/>
      <c r="CT328" s="376"/>
      <c r="CU328" s="376"/>
      <c r="CV328" s="376"/>
      <c r="CW328" s="376"/>
      <c r="CX328" s="376"/>
      <c r="CY328" s="376"/>
      <c r="CZ328" s="376"/>
    </row>
    <row r="329" s="984" customFormat="true" ht="250.15" customHeight="true" x14ac:dyDescent="0.2">
      <c r="B329" s="535"/>
      <c r="AA329" s="377"/>
      <c r="AB329" s="377"/>
      <c r="AC329" s="377"/>
      <c r="AD329" s="377"/>
      <c r="AE329" s="377"/>
      <c r="AF329" s="377"/>
      <c r="AG329" s="377"/>
      <c r="AH329" s="377"/>
      <c r="AI329" s="377"/>
      <c r="AJ329" s="377"/>
      <c r="AK329" s="377"/>
      <c r="AL329" s="377"/>
      <c r="AM329" s="377"/>
      <c r="AN329" s="377"/>
      <c r="AO329" s="377"/>
      <c r="AP329" s="377"/>
      <c r="AQ329" s="377"/>
      <c r="AR329" s="377"/>
      <c r="AS329" s="377"/>
      <c r="AT329" s="377"/>
      <c r="AU329" s="377"/>
      <c r="AV329" s="377"/>
      <c r="AW329" s="377"/>
      <c r="AX329" s="377"/>
      <c r="AY329" s="377"/>
      <c r="AZ329" s="377"/>
      <c r="BA329" s="341"/>
      <c r="BB329" s="339"/>
      <c r="BC329" s="339"/>
      <c r="BD329" s="339"/>
      <c r="BE329" s="339"/>
      <c r="BF329" s="339"/>
      <c r="BG329" s="339"/>
      <c r="BH329" s="339"/>
      <c r="BI329" s="339"/>
      <c r="BJ329" s="339"/>
      <c r="BK329" s="339"/>
      <c r="BL329" s="339"/>
      <c r="BM329" s="339"/>
      <c r="BN329" s="339"/>
      <c r="BO329" s="339"/>
      <c r="BP329" s="339"/>
      <c r="BQ329" s="339"/>
      <c r="BR329" s="339"/>
      <c r="BS329" s="339"/>
      <c r="BT329" s="339"/>
      <c r="BU329" s="339"/>
      <c r="BV329" s="339"/>
      <c r="BW329" s="339"/>
      <c r="BX329" s="339"/>
      <c r="BY329" s="341"/>
      <c r="BZ329" s="376"/>
      <c r="CA329" s="376"/>
      <c r="CB329" s="376"/>
      <c r="CC329" s="376"/>
      <c r="CD329" s="376"/>
      <c r="CE329" s="376"/>
      <c r="CF329" s="376"/>
      <c r="CG329" s="376"/>
      <c r="CH329" s="376"/>
      <c r="CI329" s="376"/>
      <c r="CJ329" s="376"/>
      <c r="CK329" s="376"/>
      <c r="CL329" s="376"/>
      <c r="CM329" s="376"/>
      <c r="CN329" s="376"/>
      <c r="CO329" s="376"/>
      <c r="CP329" s="376"/>
      <c r="CQ329" s="376"/>
      <c r="CR329" s="376"/>
      <c r="CS329" s="376"/>
      <c r="CT329" s="376"/>
      <c r="CU329" s="376"/>
      <c r="CV329" s="376"/>
      <c r="CW329" s="376"/>
      <c r="CX329" s="376"/>
      <c r="CY329" s="376"/>
      <c r="CZ329" s="376"/>
    </row>
    <row r="330" s="379" customFormat="true" ht="19.15" customHeight="true" x14ac:dyDescent="0.2">
      <c r="B330" s="534"/>
      <c r="AA330" s="372"/>
      <c r="AB330" s="372"/>
      <c r="AC330" s="372"/>
      <c r="AD330" s="372"/>
      <c r="AE330" s="372"/>
      <c r="AF330" s="372"/>
      <c r="AG330" s="372"/>
      <c r="AH330" s="372"/>
      <c r="AI330" s="372"/>
      <c r="AJ330" s="372"/>
      <c r="AK330" s="372"/>
      <c r="AL330" s="372"/>
      <c r="AM330" s="372"/>
      <c r="AN330" s="372"/>
      <c r="AO330" s="372"/>
      <c r="AP330" s="372"/>
      <c r="AQ330" s="372"/>
      <c r="AR330" s="372"/>
      <c r="AS330" s="372"/>
      <c r="AT330" s="372"/>
      <c r="AU330" s="372"/>
      <c r="AV330" s="372"/>
      <c r="AW330" s="372"/>
      <c r="AX330" s="372"/>
      <c r="AY330" s="372"/>
      <c r="AZ330" s="372"/>
      <c r="BA330" s="344"/>
      <c r="BB330" s="344"/>
      <c r="BC330" s="530"/>
      <c r="BD330" s="530"/>
      <c r="BE330" s="530"/>
      <c r="BF330" s="530"/>
      <c r="BG330" s="530"/>
      <c r="BH330" s="530"/>
      <c r="BI330" s="530"/>
      <c r="BJ330" s="530"/>
      <c r="BK330" s="530"/>
      <c r="BL330" s="530"/>
      <c r="BM330" s="530"/>
      <c r="BN330" s="530"/>
      <c r="BO330" s="530"/>
      <c r="BP330" s="530"/>
      <c r="BQ330" s="530"/>
      <c r="BR330" s="530"/>
      <c r="BS330" s="530"/>
      <c r="BT330" s="530"/>
      <c r="BU330" s="530"/>
      <c r="BV330" s="530"/>
      <c r="BW330" s="530"/>
      <c r="BX330" s="530"/>
      <c r="BY330" s="530"/>
      <c r="BZ330" s="372"/>
      <c r="CA330" s="372"/>
      <c r="CB330" s="372"/>
      <c r="CC330" s="372"/>
      <c r="CD330" s="372"/>
      <c r="CE330" s="372"/>
      <c r="CF330" s="372"/>
      <c r="CG330" s="372"/>
      <c r="CH330" s="372"/>
      <c r="CI330" s="372"/>
      <c r="CJ330" s="372"/>
      <c r="CK330" s="372"/>
      <c r="CL330" s="372"/>
      <c r="CM330" s="372"/>
      <c r="CN330" s="372"/>
      <c r="CO330" s="372"/>
      <c r="CP330" s="372"/>
      <c r="CQ330" s="372"/>
      <c r="CR330" s="372"/>
      <c r="CS330" s="372"/>
      <c r="CT330" s="372"/>
      <c r="CU330" s="372"/>
      <c r="CV330" s="372"/>
      <c r="CW330" s="372"/>
      <c r="CX330" s="372"/>
      <c r="CY330" s="372"/>
      <c r="CZ330" s="372"/>
    </row>
    <row r="331" s="379" customFormat="true" ht="15" customHeight="true" x14ac:dyDescent="0.2">
      <c r="B331" s="534"/>
      <c r="AA331" s="372"/>
      <c r="AB331" s="372"/>
      <c r="AC331" s="372"/>
      <c r="AD331" s="372"/>
      <c r="AE331" s="372"/>
      <c r="AF331" s="372"/>
      <c r="AG331" s="372"/>
      <c r="AH331" s="372"/>
      <c r="AI331" s="372"/>
      <c r="AJ331" s="372"/>
      <c r="AK331" s="372"/>
      <c r="AL331" s="372"/>
      <c r="AM331" s="372"/>
      <c r="AN331" s="372"/>
      <c r="AO331" s="372"/>
      <c r="AP331" s="372"/>
      <c r="AQ331" s="372"/>
      <c r="AR331" s="372"/>
      <c r="AS331" s="372"/>
      <c r="AT331" s="372"/>
      <c r="AU331" s="372"/>
      <c r="AV331" s="372"/>
      <c r="AW331" s="372"/>
      <c r="AX331" s="372"/>
      <c r="AY331" s="372"/>
      <c r="AZ331" s="372"/>
      <c r="BA331" s="344"/>
      <c r="BB331" s="344"/>
      <c r="BC331" s="530"/>
      <c r="BD331" s="530"/>
      <c r="BE331" s="530"/>
      <c r="BF331" s="530"/>
      <c r="BG331" s="530"/>
      <c r="BH331" s="530"/>
      <c r="BI331" s="530"/>
      <c r="BJ331" s="530"/>
      <c r="BK331" s="530"/>
      <c r="BL331" s="530"/>
      <c r="BM331" s="530"/>
      <c r="BN331" s="530"/>
      <c r="BO331" s="530"/>
      <c r="BP331" s="530"/>
      <c r="BQ331" s="530"/>
      <c r="BR331" s="530"/>
      <c r="BS331" s="530"/>
      <c r="BT331" s="530"/>
      <c r="BU331" s="530"/>
      <c r="BV331" s="530"/>
      <c r="BW331" s="530"/>
      <c r="BX331" s="530"/>
      <c r="BY331" s="530"/>
      <c r="BZ331" s="372"/>
      <c r="CA331" s="372"/>
      <c r="CB331" s="372"/>
      <c r="CC331" s="372"/>
      <c r="CD331" s="372"/>
      <c r="CE331" s="372"/>
      <c r="CF331" s="372"/>
      <c r="CG331" s="372"/>
      <c r="CH331" s="372"/>
      <c r="CI331" s="372"/>
      <c r="CJ331" s="372"/>
      <c r="CK331" s="372"/>
      <c r="CL331" s="372"/>
      <c r="CM331" s="372"/>
      <c r="CN331" s="372"/>
      <c r="CO331" s="372"/>
      <c r="CP331" s="372"/>
      <c r="CQ331" s="372"/>
      <c r="CR331" s="372"/>
      <c r="CS331" s="372"/>
      <c r="CT331" s="372"/>
      <c r="CU331" s="372"/>
      <c r="CV331" s="372"/>
      <c r="CW331" s="372"/>
      <c r="CX331" s="372"/>
      <c r="CY331" s="372"/>
      <c r="CZ331" s="372"/>
    </row>
    <row r="332" s="379" customFormat="true" ht="15" customHeight="true" x14ac:dyDescent="0.2">
      <c r="B332" s="534"/>
      <c r="AA332" s="372"/>
      <c r="AB332" s="372"/>
      <c r="AC332" s="372"/>
      <c r="AD332" s="372"/>
      <c r="AE332" s="372"/>
      <c r="AF332" s="372"/>
      <c r="AG332" s="372"/>
      <c r="AH332" s="372"/>
      <c r="AI332" s="372"/>
      <c r="AJ332" s="372"/>
      <c r="AK332" s="372"/>
      <c r="AL332" s="372"/>
      <c r="AM332" s="372"/>
      <c r="AN332" s="372"/>
      <c r="AO332" s="372"/>
      <c r="AP332" s="372"/>
      <c r="AQ332" s="372"/>
      <c r="AR332" s="372"/>
      <c r="AS332" s="372"/>
      <c r="AT332" s="372"/>
      <c r="AU332" s="372"/>
      <c r="AV332" s="372"/>
      <c r="AW332" s="372"/>
      <c r="AX332" s="372"/>
      <c r="AY332" s="372"/>
      <c r="AZ332" s="372"/>
      <c r="BA332" s="344"/>
      <c r="BB332" s="344"/>
      <c r="BC332" s="530"/>
      <c r="BD332" s="530"/>
      <c r="BE332" s="530"/>
      <c r="BF332" s="530"/>
      <c r="BG332" s="530"/>
      <c r="BH332" s="530"/>
      <c r="BI332" s="530"/>
      <c r="BJ332" s="530"/>
      <c r="BK332" s="530"/>
      <c r="BL332" s="530"/>
      <c r="BM332" s="530"/>
      <c r="BN332" s="530"/>
      <c r="BO332" s="530"/>
      <c r="BP332" s="530"/>
      <c r="BQ332" s="530"/>
      <c r="BR332" s="530"/>
      <c r="BS332" s="530"/>
      <c r="BT332" s="530"/>
      <c r="BU332" s="530"/>
      <c r="BV332" s="530"/>
      <c r="BW332" s="530"/>
      <c r="BX332" s="530"/>
      <c r="BY332" s="530"/>
      <c r="BZ332" s="372"/>
      <c r="CA332" s="372"/>
      <c r="CB332" s="372"/>
      <c r="CC332" s="372"/>
      <c r="CD332" s="372"/>
      <c r="CE332" s="372"/>
      <c r="CF332" s="372"/>
      <c r="CG332" s="372"/>
      <c r="CH332" s="372"/>
      <c r="CI332" s="372"/>
      <c r="CJ332" s="372"/>
      <c r="CK332" s="372"/>
      <c r="CL332" s="372"/>
      <c r="CM332" s="372"/>
      <c r="CN332" s="372"/>
      <c r="CO332" s="372"/>
      <c r="CP332" s="372"/>
      <c r="CQ332" s="372"/>
      <c r="CR332" s="372"/>
      <c r="CS332" s="372"/>
      <c r="CT332" s="372"/>
      <c r="CU332" s="372"/>
      <c r="CV332" s="372"/>
      <c r="CW332" s="372"/>
      <c r="CX332" s="372"/>
      <c r="CY332" s="372"/>
      <c r="CZ332" s="372"/>
    </row>
    <row r="333" s="379" customFormat="true" ht="15" customHeight="true" x14ac:dyDescent="0.2">
      <c r="B333" s="534"/>
      <c r="AA333" s="372"/>
      <c r="AB333" s="372"/>
      <c r="AC333" s="372"/>
      <c r="AD333" s="372"/>
      <c r="AE333" s="372"/>
      <c r="AF333" s="372"/>
      <c r="AG333" s="372"/>
      <c r="AH333" s="372"/>
      <c r="AI333" s="372"/>
      <c r="AJ333" s="372"/>
      <c r="AK333" s="372"/>
      <c r="AL333" s="372"/>
      <c r="AM333" s="372"/>
      <c r="AN333" s="372"/>
      <c r="AO333" s="372"/>
      <c r="AP333" s="372"/>
      <c r="AQ333" s="372"/>
      <c r="AR333" s="372"/>
      <c r="AS333" s="372"/>
      <c r="AT333" s="372"/>
      <c r="AU333" s="372"/>
      <c r="AV333" s="372"/>
      <c r="AW333" s="372"/>
      <c r="AX333" s="372"/>
      <c r="AY333" s="372"/>
      <c r="AZ333" s="372"/>
      <c r="BA333" s="344"/>
      <c r="BB333" s="344"/>
      <c r="BC333" s="530"/>
      <c r="BD333" s="530"/>
      <c r="BE333" s="530"/>
      <c r="BF333" s="530"/>
      <c r="BG333" s="530"/>
      <c r="BH333" s="530"/>
      <c r="BI333" s="530"/>
      <c r="BJ333" s="530"/>
      <c r="BK333" s="530"/>
      <c r="BL333" s="530"/>
      <c r="BM333" s="530"/>
      <c r="BN333" s="530"/>
      <c r="BO333" s="530"/>
      <c r="BP333" s="530"/>
      <c r="BQ333" s="530"/>
      <c r="BR333" s="530"/>
      <c r="BS333" s="530"/>
      <c r="BT333" s="530"/>
      <c r="BU333" s="530"/>
      <c r="BV333" s="530"/>
      <c r="BW333" s="530"/>
      <c r="BX333" s="530"/>
      <c r="BY333" s="530"/>
      <c r="BZ333" s="372"/>
      <c r="CA333" s="372"/>
      <c r="CB333" s="372"/>
      <c r="CC333" s="372"/>
      <c r="CD333" s="372"/>
      <c r="CE333" s="372"/>
      <c r="CF333" s="372"/>
      <c r="CG333" s="372"/>
      <c r="CH333" s="372"/>
      <c r="CI333" s="372"/>
      <c r="CJ333" s="372"/>
      <c r="CK333" s="372"/>
      <c r="CL333" s="372"/>
      <c r="CM333" s="372"/>
      <c r="CN333" s="372"/>
      <c r="CO333" s="372"/>
      <c r="CP333" s="372"/>
      <c r="CQ333" s="372"/>
      <c r="CR333" s="372"/>
      <c r="CS333" s="372"/>
      <c r="CT333" s="372"/>
      <c r="CU333" s="372"/>
      <c r="CV333" s="372"/>
      <c r="CW333" s="372"/>
      <c r="CX333" s="372"/>
      <c r="CY333" s="372"/>
      <c r="CZ333" s="372"/>
    </row>
    <row r="334" s="379" customFormat="true" ht="15" customHeight="true" x14ac:dyDescent="0.2">
      <c r="B334" s="534"/>
      <c r="AA334" s="372"/>
      <c r="AB334" s="372"/>
      <c r="AC334" s="372"/>
      <c r="AD334" s="372"/>
      <c r="AE334" s="372"/>
      <c r="AF334" s="372"/>
      <c r="AG334" s="372"/>
      <c r="AH334" s="372"/>
      <c r="AI334" s="372"/>
      <c r="AJ334" s="372"/>
      <c r="AK334" s="372"/>
      <c r="AL334" s="372"/>
      <c r="AM334" s="372"/>
      <c r="AN334" s="372"/>
      <c r="AO334" s="372"/>
      <c r="AP334" s="372"/>
      <c r="AQ334" s="372"/>
      <c r="AR334" s="372"/>
      <c r="AS334" s="372"/>
      <c r="AT334" s="372"/>
      <c r="AU334" s="372"/>
      <c r="AV334" s="372"/>
      <c r="AW334" s="372"/>
      <c r="AX334" s="372"/>
      <c r="AY334" s="372"/>
      <c r="AZ334" s="372"/>
      <c r="BA334" s="344"/>
      <c r="BB334" s="344"/>
      <c r="BC334" s="530"/>
      <c r="BD334" s="530"/>
      <c r="BE334" s="530"/>
      <c r="BF334" s="530"/>
      <c r="BG334" s="530"/>
      <c r="BH334" s="530"/>
      <c r="BI334" s="530"/>
      <c r="BJ334" s="530"/>
      <c r="BK334" s="530"/>
      <c r="BL334" s="530"/>
      <c r="BM334" s="530"/>
      <c r="BN334" s="530"/>
      <c r="BO334" s="530"/>
      <c r="BP334" s="530"/>
      <c r="BQ334" s="530"/>
      <c r="BR334" s="530"/>
      <c r="BS334" s="530"/>
      <c r="BT334" s="530"/>
      <c r="BU334" s="530"/>
      <c r="BV334" s="530"/>
      <c r="BW334" s="530"/>
      <c r="BX334" s="530"/>
      <c r="BY334" s="530"/>
      <c r="BZ334" s="372"/>
      <c r="CA334" s="372"/>
      <c r="CB334" s="372"/>
      <c r="CC334" s="372"/>
      <c r="CD334" s="372"/>
      <c r="CE334" s="372"/>
      <c r="CF334" s="372"/>
      <c r="CG334" s="372"/>
      <c r="CH334" s="372"/>
      <c r="CI334" s="372"/>
      <c r="CJ334" s="372"/>
      <c r="CK334" s="372"/>
      <c r="CL334" s="372"/>
      <c r="CM334" s="372"/>
      <c r="CN334" s="372"/>
      <c r="CO334" s="372"/>
      <c r="CP334" s="372"/>
      <c r="CQ334" s="372"/>
      <c r="CR334" s="372"/>
      <c r="CS334" s="372"/>
      <c r="CT334" s="372"/>
      <c r="CU334" s="372"/>
      <c r="CV334" s="372"/>
      <c r="CW334" s="372"/>
      <c r="CX334" s="372"/>
      <c r="CY334" s="372"/>
      <c r="CZ334" s="372"/>
    </row>
    <row r="335" s="379" customFormat="true" ht="15" customHeight="true" x14ac:dyDescent="0.2">
      <c r="B335" s="534"/>
      <c r="AA335" s="372"/>
      <c r="AB335" s="372"/>
      <c r="AC335" s="372"/>
      <c r="AD335" s="372"/>
      <c r="AE335" s="372"/>
      <c r="AF335" s="372"/>
      <c r="AG335" s="372"/>
      <c r="AH335" s="372"/>
      <c r="AI335" s="372"/>
      <c r="AJ335" s="372"/>
      <c r="AK335" s="372"/>
      <c r="AL335" s="372"/>
      <c r="AM335" s="372"/>
      <c r="AN335" s="372"/>
      <c r="AO335" s="372"/>
      <c r="AP335" s="372"/>
      <c r="AQ335" s="372"/>
      <c r="AR335" s="372"/>
      <c r="AS335" s="372"/>
      <c r="AT335" s="372"/>
      <c r="AU335" s="372"/>
      <c r="AV335" s="372"/>
      <c r="AW335" s="372"/>
      <c r="AX335" s="372"/>
      <c r="AY335" s="372"/>
      <c r="AZ335" s="372"/>
      <c r="BA335" s="344"/>
      <c r="BB335" s="344"/>
      <c r="BC335" s="530"/>
      <c r="BD335" s="530"/>
      <c r="BE335" s="530"/>
      <c r="BF335" s="530"/>
      <c r="BG335" s="530"/>
      <c r="BH335" s="530"/>
      <c r="BI335" s="530"/>
      <c r="BJ335" s="530"/>
      <c r="BK335" s="530"/>
      <c r="BL335" s="530"/>
      <c r="BM335" s="530"/>
      <c r="BN335" s="530"/>
      <c r="BO335" s="530"/>
      <c r="BP335" s="530"/>
      <c r="BQ335" s="530"/>
      <c r="BR335" s="530"/>
      <c r="BS335" s="530"/>
      <c r="BT335" s="530"/>
      <c r="BU335" s="530"/>
      <c r="BV335" s="530"/>
      <c r="BW335" s="530"/>
      <c r="BX335" s="530"/>
      <c r="BY335" s="530"/>
      <c r="BZ335" s="372"/>
      <c r="CA335" s="372"/>
      <c r="CB335" s="372"/>
      <c r="CC335" s="372"/>
      <c r="CD335" s="372"/>
      <c r="CE335" s="372"/>
      <c r="CF335" s="372"/>
      <c r="CG335" s="372"/>
      <c r="CH335" s="372"/>
      <c r="CI335" s="372"/>
      <c r="CJ335" s="372"/>
      <c r="CK335" s="372"/>
      <c r="CL335" s="372"/>
      <c r="CM335" s="372"/>
      <c r="CN335" s="372"/>
      <c r="CO335" s="372"/>
      <c r="CP335" s="372"/>
      <c r="CQ335" s="372"/>
      <c r="CR335" s="372"/>
      <c r="CS335" s="372"/>
      <c r="CT335" s="372"/>
      <c r="CU335" s="372"/>
      <c r="CV335" s="372"/>
      <c r="CW335" s="372"/>
      <c r="CX335" s="372"/>
      <c r="CY335" s="372"/>
      <c r="CZ335" s="372"/>
    </row>
    <row r="336" s="379" customFormat="true" ht="15" customHeight="true" x14ac:dyDescent="0.2">
      <c r="B336" s="534"/>
      <c r="AA336" s="372"/>
      <c r="AB336" s="372"/>
      <c r="AC336" s="372"/>
      <c r="AD336" s="372"/>
      <c r="AE336" s="372"/>
      <c r="AF336" s="372"/>
      <c r="AG336" s="372"/>
      <c r="AH336" s="372"/>
      <c r="AI336" s="372"/>
      <c r="AJ336" s="372"/>
      <c r="AK336" s="372"/>
      <c r="AL336" s="372"/>
      <c r="AM336" s="372"/>
      <c r="AN336" s="372"/>
      <c r="AO336" s="372"/>
      <c r="AP336" s="372"/>
      <c r="AQ336" s="372"/>
      <c r="AR336" s="372"/>
      <c r="AS336" s="372"/>
      <c r="AT336" s="372"/>
      <c r="AU336" s="372"/>
      <c r="AV336" s="372"/>
      <c r="AW336" s="372"/>
      <c r="AX336" s="372"/>
      <c r="AY336" s="372"/>
      <c r="AZ336" s="372"/>
      <c r="BA336" s="344"/>
      <c r="BB336" s="344"/>
      <c r="BC336" s="530"/>
      <c r="BD336" s="530"/>
      <c r="BE336" s="530"/>
      <c r="BF336" s="530"/>
      <c r="BG336" s="530"/>
      <c r="BH336" s="530"/>
      <c r="BI336" s="530"/>
      <c r="BJ336" s="530"/>
      <c r="BK336" s="530"/>
      <c r="BL336" s="530"/>
      <c r="BM336" s="530"/>
      <c r="BN336" s="530"/>
      <c r="BO336" s="530"/>
      <c r="BP336" s="530"/>
      <c r="BQ336" s="530"/>
      <c r="BR336" s="530"/>
      <c r="BS336" s="530"/>
      <c r="BT336" s="530"/>
      <c r="BU336" s="530"/>
      <c r="BV336" s="530"/>
      <c r="BW336" s="530"/>
      <c r="BX336" s="530"/>
      <c r="BY336" s="530"/>
      <c r="BZ336" s="372"/>
      <c r="CA336" s="372"/>
      <c r="CB336" s="372"/>
      <c r="CC336" s="372"/>
      <c r="CD336" s="372"/>
      <c r="CE336" s="372"/>
      <c r="CF336" s="372"/>
      <c r="CG336" s="372"/>
      <c r="CH336" s="372"/>
      <c r="CI336" s="372"/>
      <c r="CJ336" s="372"/>
      <c r="CK336" s="372"/>
      <c r="CL336" s="372"/>
      <c r="CM336" s="372"/>
      <c r="CN336" s="372"/>
      <c r="CO336" s="372"/>
      <c r="CP336" s="372"/>
      <c r="CQ336" s="372"/>
      <c r="CR336" s="372"/>
      <c r="CS336" s="372"/>
      <c r="CT336" s="372"/>
      <c r="CU336" s="372"/>
      <c r="CV336" s="372"/>
      <c r="CW336" s="372"/>
      <c r="CX336" s="372"/>
      <c r="CY336" s="372"/>
      <c r="CZ336" s="372"/>
    </row>
    <row r="337" s="379" customFormat="true" ht="18" customHeight="true" x14ac:dyDescent="0.2">
      <c r="B337" s="534"/>
      <c r="AA337" s="372"/>
      <c r="AB337" s="372"/>
      <c r="AC337" s="372"/>
      <c r="AD337" s="372"/>
      <c r="AE337" s="372"/>
      <c r="AF337" s="372"/>
      <c r="AG337" s="372"/>
      <c r="AH337" s="372"/>
      <c r="AI337" s="372"/>
      <c r="AJ337" s="372"/>
      <c r="AK337" s="372"/>
      <c r="AL337" s="372"/>
      <c r="AM337" s="372"/>
      <c r="AN337" s="372"/>
      <c r="AO337" s="372"/>
      <c r="AP337" s="372"/>
      <c r="AQ337" s="372"/>
      <c r="AR337" s="372"/>
      <c r="AS337" s="372"/>
      <c r="AT337" s="372"/>
      <c r="AU337" s="372"/>
      <c r="AV337" s="372"/>
      <c r="AW337" s="372"/>
      <c r="AX337" s="372"/>
      <c r="AY337" s="372"/>
      <c r="AZ337" s="372"/>
      <c r="BA337" s="344"/>
      <c r="BB337" s="344"/>
      <c r="BC337" s="530"/>
      <c r="BD337" s="530"/>
      <c r="BE337" s="530"/>
      <c r="BF337" s="530"/>
      <c r="BG337" s="530"/>
      <c r="BH337" s="530"/>
      <c r="BI337" s="530"/>
      <c r="BJ337" s="530"/>
      <c r="BK337" s="530"/>
      <c r="BL337" s="530"/>
      <c r="BM337" s="530"/>
      <c r="BN337" s="530"/>
      <c r="BO337" s="530"/>
      <c r="BP337" s="530"/>
      <c r="BQ337" s="530"/>
      <c r="BR337" s="530"/>
      <c r="BS337" s="530"/>
      <c r="BT337" s="530"/>
      <c r="BU337" s="530"/>
      <c r="BV337" s="530"/>
      <c r="BW337" s="530"/>
      <c r="BX337" s="530"/>
      <c r="BY337" s="530"/>
      <c r="BZ337" s="372"/>
      <c r="CA337" s="372"/>
      <c r="CB337" s="372"/>
      <c r="CC337" s="372"/>
      <c r="CD337" s="372"/>
      <c r="CE337" s="372"/>
      <c r="CF337" s="372"/>
      <c r="CG337" s="372"/>
      <c r="CH337" s="372"/>
      <c r="CI337" s="372"/>
      <c r="CJ337" s="372"/>
      <c r="CK337" s="372"/>
      <c r="CL337" s="372"/>
      <c r="CM337" s="372"/>
      <c r="CN337" s="372"/>
      <c r="CO337" s="372"/>
      <c r="CP337" s="372"/>
      <c r="CQ337" s="372"/>
      <c r="CR337" s="372"/>
      <c r="CS337" s="372"/>
      <c r="CT337" s="372"/>
      <c r="CU337" s="372"/>
      <c r="CV337" s="372"/>
      <c r="CW337" s="372"/>
      <c r="CX337" s="372"/>
      <c r="CY337" s="372"/>
      <c r="CZ337" s="372"/>
    </row>
    <row r="338" s="379" customFormat="true" ht="18" customHeight="true" x14ac:dyDescent="0.2">
      <c r="B338" s="534"/>
      <c r="AA338" s="372"/>
      <c r="AB338" s="372"/>
      <c r="AC338" s="372"/>
      <c r="AD338" s="372"/>
      <c r="AE338" s="372"/>
      <c r="AF338" s="372"/>
      <c r="AG338" s="372"/>
      <c r="AH338" s="372"/>
      <c r="AI338" s="372"/>
      <c r="AJ338" s="372"/>
      <c r="AK338" s="372"/>
      <c r="AL338" s="372"/>
      <c r="AM338" s="372"/>
      <c r="AN338" s="372"/>
      <c r="AO338" s="372"/>
      <c r="AP338" s="372"/>
      <c r="AQ338" s="372"/>
      <c r="AR338" s="372"/>
      <c r="AS338" s="372"/>
      <c r="AT338" s="372"/>
      <c r="AU338" s="372"/>
      <c r="AV338" s="372"/>
      <c r="AW338" s="372"/>
      <c r="AX338" s="372"/>
      <c r="AY338" s="372"/>
      <c r="AZ338" s="372"/>
      <c r="BA338" s="344"/>
      <c r="BB338" s="344"/>
      <c r="BC338" s="530"/>
      <c r="BD338" s="530"/>
      <c r="BE338" s="530"/>
      <c r="BF338" s="530"/>
      <c r="BG338" s="530"/>
      <c r="BH338" s="530"/>
      <c r="BI338" s="530"/>
      <c r="BJ338" s="530"/>
      <c r="BK338" s="530"/>
      <c r="BL338" s="530"/>
      <c r="BM338" s="530"/>
      <c r="BN338" s="530"/>
      <c r="BO338" s="530"/>
      <c r="BP338" s="530"/>
      <c r="BQ338" s="530"/>
      <c r="BR338" s="530"/>
      <c r="BS338" s="530"/>
      <c r="BT338" s="530"/>
      <c r="BU338" s="530"/>
      <c r="BV338" s="530"/>
      <c r="BW338" s="530"/>
      <c r="BX338" s="530"/>
      <c r="BY338" s="530"/>
      <c r="BZ338" s="372"/>
      <c r="CA338" s="372"/>
      <c r="CB338" s="372"/>
      <c r="CC338" s="372"/>
      <c r="CD338" s="372"/>
      <c r="CE338" s="372"/>
      <c r="CF338" s="372"/>
      <c r="CG338" s="372"/>
      <c r="CH338" s="372"/>
      <c r="CI338" s="372"/>
      <c r="CJ338" s="372"/>
      <c r="CK338" s="372"/>
      <c r="CL338" s="372"/>
      <c r="CM338" s="372"/>
      <c r="CN338" s="372"/>
      <c r="CO338" s="372"/>
      <c r="CP338" s="372"/>
      <c r="CQ338" s="372"/>
      <c r="CR338" s="372"/>
      <c r="CS338" s="372"/>
      <c r="CT338" s="372"/>
      <c r="CU338" s="372"/>
      <c r="CV338" s="372"/>
      <c r="CW338" s="372"/>
      <c r="CX338" s="372"/>
      <c r="CY338" s="372"/>
      <c r="CZ338" s="372"/>
    </row>
    <row r="339" s="984" customFormat="true" ht="15" customHeight="true" x14ac:dyDescent="0.2">
      <c r="B339" s="535"/>
      <c r="AA339" s="377"/>
      <c r="AB339" s="377"/>
      <c r="AC339" s="377"/>
      <c r="AD339" s="377"/>
      <c r="AE339" s="377"/>
      <c r="AF339" s="377"/>
      <c r="AG339" s="377"/>
      <c r="AH339" s="377"/>
      <c r="AI339" s="377"/>
      <c r="AJ339" s="377"/>
      <c r="AK339" s="377"/>
      <c r="AL339" s="377"/>
      <c r="AM339" s="377"/>
      <c r="AN339" s="377"/>
      <c r="AO339" s="377"/>
      <c r="AP339" s="377"/>
      <c r="AQ339" s="377"/>
      <c r="AR339" s="377"/>
      <c r="AS339" s="377"/>
      <c r="AT339" s="377"/>
      <c r="AU339" s="377"/>
      <c r="AV339" s="377"/>
      <c r="AW339" s="377"/>
      <c r="AX339" s="377"/>
      <c r="AY339" s="377"/>
      <c r="AZ339" s="377"/>
      <c r="BA339" s="378" t="s">
        <v>131</v>
      </c>
      <c r="BB339" s="326" t="s">
        <v>130</v>
      </c>
      <c r="BC339" s="1151" t="s">
        <v>115</v>
      </c>
      <c r="BD339" s="1152"/>
      <c r="BE339" s="1152"/>
      <c r="BF339" s="1152"/>
      <c r="BG339" s="1183"/>
      <c r="BH339" s="1151" t="s">
        <v>38</v>
      </c>
      <c r="BI339" s="1152"/>
      <c r="BJ339" s="1152"/>
      <c r="BK339" s="1152"/>
      <c r="BL339" s="1183"/>
      <c r="BM339" s="1151" t="s">
        <v>37</v>
      </c>
      <c r="BN339" s="1152"/>
      <c r="BO339" s="1152"/>
      <c r="BP339" s="1152"/>
      <c r="BQ339" s="1153"/>
      <c r="BR339" s="39" t="s">
        <v>143</v>
      </c>
      <c r="BS339" s="457"/>
      <c r="BT339" s="457"/>
      <c r="BU339" s="457"/>
      <c r="BV339" s="457"/>
      <c r="BW339" s="457"/>
      <c r="BX339" s="457"/>
      <c r="BY339" s="457"/>
      <c r="BZ339" s="471"/>
      <c r="CA339" s="376"/>
      <c r="CB339" s="376"/>
      <c r="CC339" s="376"/>
      <c r="CD339" s="376"/>
      <c r="CE339" s="376"/>
      <c r="CF339" s="376"/>
      <c r="CG339" s="376"/>
      <c r="CH339" s="376"/>
      <c r="CI339" s="376"/>
      <c r="CJ339" s="376"/>
      <c r="CK339" s="376"/>
      <c r="CL339" s="376"/>
      <c r="CM339" s="376"/>
      <c r="CN339" s="376"/>
      <c r="CO339" s="376"/>
      <c r="CP339" s="376"/>
      <c r="CQ339" s="376"/>
      <c r="CR339" s="376"/>
      <c r="CS339" s="376"/>
      <c r="CT339" s="376"/>
      <c r="CU339" s="376"/>
      <c r="CV339" s="376"/>
      <c r="CW339" s="376"/>
      <c r="CX339" s="376"/>
      <c r="CY339" s="376"/>
      <c r="CZ339" s="376"/>
    </row>
    <row r="340" s="984" customFormat="true" ht="12.75" x14ac:dyDescent="0.2">
      <c r="B340" s="535"/>
      <c r="AA340" s="377"/>
      <c r="AB340" s="377"/>
      <c r="AC340" s="377"/>
      <c r="AD340" s="377"/>
      <c r="AE340" s="377"/>
      <c r="AF340" s="377"/>
      <c r="AG340" s="377"/>
      <c r="AH340" s="377"/>
      <c r="AI340" s="377"/>
      <c r="AJ340" s="377"/>
      <c r="AK340" s="377"/>
      <c r="AL340" s="377"/>
      <c r="AM340" s="377"/>
      <c r="AN340" s="377"/>
      <c r="AO340" s="377"/>
      <c r="AP340" s="377"/>
      <c r="AQ340" s="377"/>
      <c r="AR340" s="377"/>
      <c r="AS340" s="377"/>
      <c r="AT340" s="377"/>
      <c r="AU340" s="377"/>
      <c r="AV340" s="377"/>
      <c r="AW340" s="377"/>
      <c r="AX340" s="377"/>
      <c r="AY340" s="377"/>
      <c r="AZ340" s="377"/>
      <c r="BA340" s="364" t="s">
        <v>127</v>
      </c>
      <c r="BB340" s="363"/>
      <c r="BC340" s="488" t="s">
        <v>0</v>
      </c>
      <c r="BD340" s="616" t="s">
        <v>1</v>
      </c>
      <c r="BE340" s="616" t="s">
        <v>2</v>
      </c>
      <c r="BF340" s="616" t="s">
        <v>3</v>
      </c>
      <c r="BG340" s="489" t="s">
        <v>4</v>
      </c>
      <c r="BH340" s="488" t="s">
        <v>0</v>
      </c>
      <c r="BI340" s="616" t="s">
        <v>1</v>
      </c>
      <c r="BJ340" s="616" t="s">
        <v>2</v>
      </c>
      <c r="BK340" s="616" t="s">
        <v>3</v>
      </c>
      <c r="BL340" s="489" t="s">
        <v>4</v>
      </c>
      <c r="BM340" s="488" t="s">
        <v>0</v>
      </c>
      <c r="BN340" s="616" t="s">
        <v>1</v>
      </c>
      <c r="BO340" s="616" t="s">
        <v>2</v>
      </c>
      <c r="BP340" s="616" t="s">
        <v>3</v>
      </c>
      <c r="BQ340" s="489" t="s">
        <v>4</v>
      </c>
      <c r="BR340" s="488" t="s">
        <v>160</v>
      </c>
      <c r="BS340" s="616" t="s">
        <v>161</v>
      </c>
      <c r="BT340" s="616" t="s">
        <v>162</v>
      </c>
      <c r="BU340" s="616" t="s">
        <v>163</v>
      </c>
      <c r="BV340" s="616" t="s">
        <v>164</v>
      </c>
      <c r="BW340" s="616" t="s">
        <v>165</v>
      </c>
      <c r="BX340" s="616" t="s">
        <v>166</v>
      </c>
      <c r="BY340" s="617" t="s">
        <v>167</v>
      </c>
      <c r="BZ340" s="617" t="s">
        <v>168</v>
      </c>
      <c r="CA340" s="992"/>
      <c r="CB340" s="992"/>
      <c r="CC340" s="992"/>
      <c r="CD340" s="992"/>
      <c r="CE340" s="992"/>
      <c r="CF340" s="992"/>
      <c r="CG340" s="992"/>
      <c r="CH340" s="992"/>
      <c r="CI340" s="992"/>
      <c r="CJ340" s="992"/>
      <c r="CK340" s="992"/>
      <c r="CL340" s="992"/>
      <c r="CM340" s="992"/>
      <c r="CN340" s="992"/>
      <c r="CO340" s="992"/>
      <c r="CP340" s="992"/>
      <c r="CQ340" s="992"/>
      <c r="CR340" s="992"/>
      <c r="CS340" s="992"/>
      <c r="CT340" s="992"/>
      <c r="CU340" s="992"/>
      <c r="CV340" s="992"/>
      <c r="CW340" s="992"/>
      <c r="CX340" s="992"/>
      <c r="CY340" s="992"/>
      <c r="CZ340" s="992"/>
    </row>
    <row r="341" s="984" customFormat="true" ht="15" customHeight="true" x14ac:dyDescent="0.2">
      <c r="B341" s="535"/>
      <c r="AA341" s="377"/>
      <c r="AB341" s="377"/>
      <c r="AC341" s="377"/>
      <c r="AD341" s="377"/>
      <c r="AE341" s="377"/>
      <c r="AF341" s="377"/>
      <c r="AG341" s="377"/>
      <c r="AH341" s="377"/>
      <c r="AI341" s="377"/>
      <c r="AJ341" s="377"/>
      <c r="AK341" s="377"/>
      <c r="AL341" s="377"/>
      <c r="AM341" s="377"/>
      <c r="AN341" s="377"/>
      <c r="AO341" s="377"/>
      <c r="AP341" s="377"/>
      <c r="AQ341" s="377"/>
      <c r="AR341" s="377"/>
      <c r="AS341" s="377"/>
      <c r="AT341" s="377"/>
      <c r="AU341" s="377"/>
      <c r="AV341" s="377"/>
      <c r="AW341" s="377"/>
      <c r="AX341" s="377"/>
      <c r="AY341" s="377"/>
      <c r="AZ341" s="377"/>
      <c r="BA341" s="1186" t="s">
        <v>156</v>
      </c>
      <c r="BB341" s="652" t="s">
        <v>49</v>
      </c>
      <c r="BC341" s="90" t="s">
        <v>35</v>
      </c>
      <c r="BD341" s="86" t="s">
        <v>35</v>
      </c>
      <c r="BE341" s="86" t="s">
        <v>35</v>
      </c>
      <c r="BF341" s="86" t="s">
        <v>35</v>
      </c>
      <c r="BG341" s="81" t="s">
        <v>35</v>
      </c>
      <c r="BH341" s="90" t="s">
        <v>35</v>
      </c>
      <c r="BI341" s="86" t="s">
        <v>35</v>
      </c>
      <c r="BJ341" s="86" t="s">
        <v>35</v>
      </c>
      <c r="BK341" s="86" t="s">
        <v>35</v>
      </c>
      <c r="BL341" s="81" t="s">
        <v>35</v>
      </c>
      <c r="BM341" s="90" t="s">
        <v>35</v>
      </c>
      <c r="BN341" s="86" t="s">
        <v>35</v>
      </c>
      <c r="BO341" s="86" t="s">
        <v>35</v>
      </c>
      <c r="BP341" s="86" t="s">
        <v>35</v>
      </c>
      <c r="BQ341" s="81" t="s">
        <v>35</v>
      </c>
      <c r="BR341" s="90" t="s">
        <v>35</v>
      </c>
      <c r="BS341" s="86" t="s">
        <v>35</v>
      </c>
      <c r="BT341" s="86" t="s">
        <v>35</v>
      </c>
      <c r="BU341" s="86" t="s">
        <v>35</v>
      </c>
      <c r="BV341" s="86" t="s">
        <v>35</v>
      </c>
      <c r="BW341" s="86" t="s">
        <v>35</v>
      </c>
      <c r="BX341" s="86" t="s">
        <v>35</v>
      </c>
      <c r="BY341" s="74" t="s">
        <v>35</v>
      </c>
      <c r="BZ341" s="74" t="s">
        <v>35</v>
      </c>
      <c r="CA341" s="28"/>
      <c r="CB341" s="28"/>
      <c r="CC341" s="28"/>
      <c r="CD341" s="28"/>
      <c r="CE341" s="28"/>
      <c r="CF341" s="28"/>
      <c r="CG341" s="28"/>
      <c r="CH341" s="28"/>
      <c r="CI341" s="28"/>
      <c r="CJ341" s="28"/>
      <c r="CK341" s="28"/>
      <c r="CL341" s="28"/>
      <c r="CM341" s="28"/>
      <c r="CN341" s="28"/>
      <c r="CO341" s="28"/>
      <c r="CP341" s="28"/>
      <c r="CQ341" s="28"/>
      <c r="CR341" s="28"/>
      <c r="CS341" s="28"/>
      <c r="CT341" s="28"/>
      <c r="CU341" s="28"/>
      <c r="CV341" s="28"/>
      <c r="CW341" s="28"/>
      <c r="CX341" s="28"/>
      <c r="CY341" s="28"/>
      <c r="CZ341" s="28"/>
    </row>
    <row r="342" s="984" customFormat="true" ht="15" customHeight="true" x14ac:dyDescent="0.2">
      <c r="B342" s="535"/>
      <c r="AA342" s="377"/>
      <c r="AB342" s="377"/>
      <c r="AC342" s="377"/>
      <c r="AD342" s="377"/>
      <c r="AE342" s="377"/>
      <c r="AF342" s="377"/>
      <c r="AG342" s="377"/>
      <c r="AH342" s="377"/>
      <c r="AI342" s="377"/>
      <c r="AJ342" s="377"/>
      <c r="AK342" s="377"/>
      <c r="AL342" s="377"/>
      <c r="AM342" s="377"/>
      <c r="AN342" s="377"/>
      <c r="AO342" s="377"/>
      <c r="AP342" s="377"/>
      <c r="AQ342" s="377"/>
      <c r="AR342" s="377"/>
      <c r="AS342" s="377"/>
      <c r="AT342" s="377"/>
      <c r="AU342" s="377"/>
      <c r="AV342" s="377"/>
      <c r="AW342" s="377"/>
      <c r="AX342" s="377"/>
      <c r="AY342" s="377"/>
      <c r="AZ342" s="377"/>
      <c r="BA342" s="1182"/>
      <c r="BB342" s="651" t="s">
        <v>48</v>
      </c>
      <c r="BC342" s="89" t="s">
        <v>35</v>
      </c>
      <c r="BD342" s="85" t="s">
        <v>35</v>
      </c>
      <c r="BE342" s="85" t="s">
        <v>35</v>
      </c>
      <c r="BF342" s="85" t="s">
        <v>35</v>
      </c>
      <c r="BG342" s="80" t="s">
        <v>35</v>
      </c>
      <c r="BH342" s="89" t="s">
        <v>35</v>
      </c>
      <c r="BI342" s="85" t="s">
        <v>35</v>
      </c>
      <c r="BJ342" s="85" t="s">
        <v>35</v>
      </c>
      <c r="BK342" s="85" t="s">
        <v>35</v>
      </c>
      <c r="BL342" s="80" t="s">
        <v>35</v>
      </c>
      <c r="BM342" s="89" t="s">
        <v>35</v>
      </c>
      <c r="BN342" s="85" t="s">
        <v>35</v>
      </c>
      <c r="BO342" s="85" t="s">
        <v>35</v>
      </c>
      <c r="BP342" s="85" t="s">
        <v>35</v>
      </c>
      <c r="BQ342" s="80" t="s">
        <v>35</v>
      </c>
      <c r="BR342" s="89" t="s">
        <v>35</v>
      </c>
      <c r="BS342" s="85" t="s">
        <v>35</v>
      </c>
      <c r="BT342" s="85" t="s">
        <v>35</v>
      </c>
      <c r="BU342" s="85" t="s">
        <v>35</v>
      </c>
      <c r="BV342" s="85" t="s">
        <v>35</v>
      </c>
      <c r="BW342" s="85" t="s">
        <v>35</v>
      </c>
      <c r="BX342" s="85" t="s">
        <v>35</v>
      </c>
      <c r="BY342" s="73" t="s">
        <v>35</v>
      </c>
      <c r="BZ342" s="73" t="s">
        <v>35</v>
      </c>
      <c r="CA342" s="28"/>
      <c r="CB342" s="28"/>
      <c r="CC342" s="28"/>
      <c r="CD342" s="28"/>
      <c r="CE342" s="28"/>
      <c r="CF342" s="28"/>
      <c r="CG342" s="28"/>
      <c r="CH342" s="28"/>
      <c r="CI342" s="28"/>
      <c r="CJ342" s="28"/>
      <c r="CK342" s="28"/>
      <c r="CL342" s="28"/>
      <c r="CM342" s="28"/>
      <c r="CN342" s="28"/>
      <c r="CO342" s="28"/>
      <c r="CP342" s="28"/>
      <c r="CQ342" s="28"/>
      <c r="CR342" s="28"/>
      <c r="CS342" s="28"/>
      <c r="CT342" s="28"/>
      <c r="CU342" s="28"/>
      <c r="CV342" s="28"/>
      <c r="CW342" s="28"/>
      <c r="CX342" s="28"/>
      <c r="CY342" s="28"/>
      <c r="CZ342" s="28"/>
    </row>
    <row r="343" s="984" customFormat="true" ht="15" customHeight="true" x14ac:dyDescent="0.2">
      <c r="B343" s="535"/>
      <c r="AA343" s="377"/>
      <c r="AB343" s="377"/>
      <c r="AC343" s="377"/>
      <c r="AD343" s="377"/>
      <c r="AE343" s="377"/>
      <c r="AF343" s="377"/>
      <c r="AG343" s="377"/>
      <c r="AH343" s="377"/>
      <c r="AI343" s="377"/>
      <c r="AJ343" s="377"/>
      <c r="AK343" s="377"/>
      <c r="AL343" s="377"/>
      <c r="AM343" s="377"/>
      <c r="AN343" s="377"/>
      <c r="AO343" s="377"/>
      <c r="AP343" s="377"/>
      <c r="AQ343" s="377"/>
      <c r="AR343" s="377"/>
      <c r="AS343" s="377"/>
      <c r="AT343" s="377"/>
      <c r="AU343" s="377"/>
      <c r="AV343" s="377"/>
      <c r="AW343" s="377"/>
      <c r="AX343" s="377"/>
      <c r="AY343" s="377"/>
      <c r="AZ343" s="377"/>
      <c r="BA343" s="1187" t="s">
        <v>151</v>
      </c>
      <c r="BB343" s="651" t="s">
        <v>49</v>
      </c>
      <c r="BC343" s="89" t="s">
        <v>35</v>
      </c>
      <c r="BD343" s="85" t="s">
        <v>35</v>
      </c>
      <c r="BE343" s="85" t="s">
        <v>35</v>
      </c>
      <c r="BF343" s="85" t="s">
        <v>35</v>
      </c>
      <c r="BG343" s="80" t="s">
        <v>35</v>
      </c>
      <c r="BH343" s="89" t="s">
        <v>35</v>
      </c>
      <c r="BI343" s="85" t="s">
        <v>35</v>
      </c>
      <c r="BJ343" s="85" t="s">
        <v>35</v>
      </c>
      <c r="BK343" s="85" t="s">
        <v>35</v>
      </c>
      <c r="BL343" s="80" t="s">
        <v>35</v>
      </c>
      <c r="BM343" s="89" t="s">
        <v>35</v>
      </c>
      <c r="BN343" s="85" t="s">
        <v>35</v>
      </c>
      <c r="BO343" s="85" t="s">
        <v>35</v>
      </c>
      <c r="BP343" s="85" t="s">
        <v>35</v>
      </c>
      <c r="BQ343" s="80" t="s">
        <v>35</v>
      </c>
      <c r="BR343" s="89" t="s">
        <v>35</v>
      </c>
      <c r="BS343" s="85" t="s">
        <v>35</v>
      </c>
      <c r="BT343" s="85" t="s">
        <v>35</v>
      </c>
      <c r="BU343" s="85" t="s">
        <v>35</v>
      </c>
      <c r="BV343" s="85" t="s">
        <v>35</v>
      </c>
      <c r="BW343" s="85" t="s">
        <v>35</v>
      </c>
      <c r="BX343" s="85" t="s">
        <v>35</v>
      </c>
      <c r="BY343" s="73" t="s">
        <v>35</v>
      </c>
      <c r="BZ343" s="73" t="s">
        <v>35</v>
      </c>
      <c r="CA343" s="28"/>
      <c r="CB343" s="28"/>
      <c r="CC343" s="28"/>
      <c r="CD343" s="28"/>
      <c r="CE343" s="28"/>
      <c r="CF343" s="28"/>
      <c r="CG343" s="28"/>
      <c r="CH343" s="28"/>
      <c r="CI343" s="28"/>
      <c r="CJ343" s="28"/>
      <c r="CK343" s="28"/>
      <c r="CL343" s="28"/>
      <c r="CM343" s="28"/>
      <c r="CN343" s="28"/>
      <c r="CO343" s="28"/>
      <c r="CP343" s="28"/>
      <c r="CQ343" s="28"/>
      <c r="CR343" s="28"/>
      <c r="CS343" s="28"/>
      <c r="CT343" s="28"/>
      <c r="CU343" s="28"/>
      <c r="CV343" s="28"/>
      <c r="CW343" s="28"/>
      <c r="CX343" s="28"/>
      <c r="CY343" s="28"/>
      <c r="CZ343" s="28"/>
    </row>
    <row r="344" s="984" customFormat="true" ht="15" customHeight="true" x14ac:dyDescent="0.2">
      <c r="B344" s="535"/>
      <c r="AA344" s="377"/>
      <c r="AB344" s="377"/>
      <c r="AC344" s="377"/>
      <c r="AD344" s="377"/>
      <c r="AE344" s="377"/>
      <c r="AF344" s="377"/>
      <c r="AG344" s="377"/>
      <c r="AH344" s="377"/>
      <c r="AI344" s="377"/>
      <c r="AJ344" s="377"/>
      <c r="AK344" s="377"/>
      <c r="AL344" s="377"/>
      <c r="AM344" s="377"/>
      <c r="AN344" s="377"/>
      <c r="AO344" s="377"/>
      <c r="AP344" s="377"/>
      <c r="AQ344" s="377"/>
      <c r="AR344" s="377"/>
      <c r="AS344" s="377"/>
      <c r="AT344" s="377"/>
      <c r="AU344" s="377"/>
      <c r="AV344" s="377"/>
      <c r="AW344" s="377"/>
      <c r="AX344" s="377"/>
      <c r="AY344" s="377"/>
      <c r="AZ344" s="377"/>
      <c r="BA344" s="1182"/>
      <c r="BB344" s="651" t="s">
        <v>48</v>
      </c>
      <c r="BC344" s="89" t="s">
        <v>35</v>
      </c>
      <c r="BD344" s="85" t="s">
        <v>35</v>
      </c>
      <c r="BE344" s="85" t="s">
        <v>35</v>
      </c>
      <c r="BF344" s="85" t="s">
        <v>35</v>
      </c>
      <c r="BG344" s="80" t="s">
        <v>35</v>
      </c>
      <c r="BH344" s="89" t="s">
        <v>35</v>
      </c>
      <c r="BI344" s="85" t="s">
        <v>35</v>
      </c>
      <c r="BJ344" s="85" t="s">
        <v>35</v>
      </c>
      <c r="BK344" s="85" t="s">
        <v>35</v>
      </c>
      <c r="BL344" s="80" t="s">
        <v>35</v>
      </c>
      <c r="BM344" s="89" t="s">
        <v>35</v>
      </c>
      <c r="BN344" s="85" t="s">
        <v>35</v>
      </c>
      <c r="BO344" s="85" t="s">
        <v>35</v>
      </c>
      <c r="BP344" s="85" t="s">
        <v>35</v>
      </c>
      <c r="BQ344" s="80" t="s">
        <v>35</v>
      </c>
      <c r="BR344" s="89" t="s">
        <v>35</v>
      </c>
      <c r="BS344" s="85" t="s">
        <v>35</v>
      </c>
      <c r="BT344" s="85" t="s">
        <v>35</v>
      </c>
      <c r="BU344" s="85" t="s">
        <v>35</v>
      </c>
      <c r="BV344" s="85" t="s">
        <v>35</v>
      </c>
      <c r="BW344" s="85" t="s">
        <v>35</v>
      </c>
      <c r="BX344" s="85" t="s">
        <v>35</v>
      </c>
      <c r="BY344" s="73" t="s">
        <v>35</v>
      </c>
      <c r="BZ344" s="73" t="s">
        <v>35</v>
      </c>
      <c r="CA344" s="28"/>
      <c r="CB344" s="28"/>
      <c r="CC344" s="28"/>
      <c r="CD344" s="28"/>
      <c r="CE344" s="28"/>
      <c r="CF344" s="28"/>
      <c r="CG344" s="28"/>
      <c r="CH344" s="28"/>
      <c r="CI344" s="28"/>
      <c r="CJ344" s="28"/>
      <c r="CK344" s="28"/>
      <c r="CL344" s="28"/>
      <c r="CM344" s="28"/>
      <c r="CN344" s="28"/>
      <c r="CO344" s="28"/>
      <c r="CP344" s="28"/>
      <c r="CQ344" s="28"/>
      <c r="CR344" s="28"/>
      <c r="CS344" s="28"/>
      <c r="CT344" s="28"/>
      <c r="CU344" s="28"/>
      <c r="CV344" s="28"/>
      <c r="CW344" s="28"/>
      <c r="CX344" s="28"/>
      <c r="CY344" s="28"/>
      <c r="CZ344" s="28"/>
    </row>
    <row r="345" s="984" customFormat="true" ht="15" customHeight="true" x14ac:dyDescent="0.2">
      <c r="B345" s="535"/>
      <c r="AA345" s="377"/>
      <c r="AB345" s="377"/>
      <c r="AC345" s="377"/>
      <c r="AD345" s="377"/>
      <c r="AE345" s="377"/>
      <c r="AF345" s="377"/>
      <c r="AG345" s="377"/>
      <c r="AH345" s="377"/>
      <c r="AI345" s="377"/>
      <c r="AJ345" s="377"/>
      <c r="AK345" s="377"/>
      <c r="AL345" s="377"/>
      <c r="AM345" s="377"/>
      <c r="AN345" s="377"/>
      <c r="AO345" s="377"/>
      <c r="AP345" s="377"/>
      <c r="AQ345" s="377"/>
      <c r="AR345" s="377"/>
      <c r="AS345" s="377"/>
      <c r="AT345" s="377"/>
      <c r="AU345" s="377"/>
      <c r="AV345" s="377"/>
      <c r="AW345" s="377"/>
      <c r="AX345" s="377"/>
      <c r="AY345" s="377"/>
      <c r="AZ345" s="377"/>
      <c r="BA345" s="1187" t="s">
        <v>152</v>
      </c>
      <c r="BB345" s="651" t="s">
        <v>49</v>
      </c>
      <c r="BC345" s="89" t="s">
        <v>35</v>
      </c>
      <c r="BD345" s="85" t="s">
        <v>35</v>
      </c>
      <c r="BE345" s="85" t="s">
        <v>35</v>
      </c>
      <c r="BF345" s="85" t="s">
        <v>35</v>
      </c>
      <c r="BG345" s="80" t="s">
        <v>35</v>
      </c>
      <c r="BH345" s="89" t="s">
        <v>35</v>
      </c>
      <c r="BI345" s="85" t="s">
        <v>35</v>
      </c>
      <c r="BJ345" s="85" t="s">
        <v>35</v>
      </c>
      <c r="BK345" s="85" t="s">
        <v>35</v>
      </c>
      <c r="BL345" s="80" t="s">
        <v>35</v>
      </c>
      <c r="BM345" s="89" t="s">
        <v>35</v>
      </c>
      <c r="BN345" s="85" t="s">
        <v>35</v>
      </c>
      <c r="BO345" s="85" t="s">
        <v>35</v>
      </c>
      <c r="BP345" s="85" t="s">
        <v>35</v>
      </c>
      <c r="BQ345" s="80" t="s">
        <v>35</v>
      </c>
      <c r="BR345" s="89" t="s">
        <v>35</v>
      </c>
      <c r="BS345" s="85" t="s">
        <v>35</v>
      </c>
      <c r="BT345" s="85" t="s">
        <v>35</v>
      </c>
      <c r="BU345" s="85" t="s">
        <v>35</v>
      </c>
      <c r="BV345" s="85" t="s">
        <v>35</v>
      </c>
      <c r="BW345" s="85" t="s">
        <v>35</v>
      </c>
      <c r="BX345" s="85" t="s">
        <v>35</v>
      </c>
      <c r="BY345" s="73" t="s">
        <v>35</v>
      </c>
      <c r="BZ345" s="73" t="s">
        <v>35</v>
      </c>
      <c r="CA345" s="28"/>
      <c r="CB345" s="28"/>
      <c r="CC345" s="28"/>
      <c r="CD345" s="28"/>
      <c r="CE345" s="28"/>
      <c r="CF345" s="28"/>
      <c r="CG345" s="28"/>
      <c r="CH345" s="28"/>
      <c r="CI345" s="28"/>
      <c r="CJ345" s="28"/>
      <c r="CK345" s="28"/>
      <c r="CL345" s="28"/>
      <c r="CM345" s="28"/>
      <c r="CN345" s="28"/>
      <c r="CO345" s="28"/>
      <c r="CP345" s="28"/>
      <c r="CQ345" s="28"/>
      <c r="CR345" s="28"/>
      <c r="CS345" s="28"/>
      <c r="CT345" s="28"/>
      <c r="CU345" s="28"/>
      <c r="CV345" s="28"/>
      <c r="CW345" s="28"/>
      <c r="CX345" s="28"/>
      <c r="CY345" s="28"/>
      <c r="CZ345" s="28"/>
    </row>
    <row r="346" s="984" customFormat="true" ht="15" customHeight="true" x14ac:dyDescent="0.2">
      <c r="B346" s="535"/>
      <c r="AA346" s="377"/>
      <c r="AB346" s="377"/>
      <c r="AC346" s="377"/>
      <c r="AD346" s="377"/>
      <c r="AE346" s="377"/>
      <c r="AF346" s="377"/>
      <c r="AG346" s="377"/>
      <c r="AH346" s="377"/>
      <c r="AI346" s="377"/>
      <c r="AJ346" s="377"/>
      <c r="AK346" s="377"/>
      <c r="AL346" s="377"/>
      <c r="AM346" s="377"/>
      <c r="AN346" s="377"/>
      <c r="AO346" s="377"/>
      <c r="AP346" s="377"/>
      <c r="AQ346" s="377"/>
      <c r="AR346" s="377"/>
      <c r="AS346" s="377"/>
      <c r="AT346" s="377"/>
      <c r="AU346" s="377"/>
      <c r="AV346" s="377"/>
      <c r="AW346" s="377"/>
      <c r="AX346" s="377"/>
      <c r="AY346" s="377"/>
      <c r="AZ346" s="377"/>
      <c r="BA346" s="1182"/>
      <c r="BB346" s="651" t="s">
        <v>48</v>
      </c>
      <c r="BC346" s="89" t="s">
        <v>35</v>
      </c>
      <c r="BD346" s="85" t="s">
        <v>35</v>
      </c>
      <c r="BE346" s="85" t="s">
        <v>35</v>
      </c>
      <c r="BF346" s="85" t="s">
        <v>35</v>
      </c>
      <c r="BG346" s="80" t="s">
        <v>35</v>
      </c>
      <c r="BH346" s="89" t="s">
        <v>35</v>
      </c>
      <c r="BI346" s="85" t="s">
        <v>35</v>
      </c>
      <c r="BJ346" s="85" t="s">
        <v>35</v>
      </c>
      <c r="BK346" s="85" t="s">
        <v>35</v>
      </c>
      <c r="BL346" s="80" t="s">
        <v>35</v>
      </c>
      <c r="BM346" s="89" t="s">
        <v>35</v>
      </c>
      <c r="BN346" s="85" t="s">
        <v>35</v>
      </c>
      <c r="BO346" s="85" t="s">
        <v>35</v>
      </c>
      <c r="BP346" s="85" t="s">
        <v>35</v>
      </c>
      <c r="BQ346" s="80" t="s">
        <v>35</v>
      </c>
      <c r="BR346" s="89" t="s">
        <v>35</v>
      </c>
      <c r="BS346" s="85" t="s">
        <v>35</v>
      </c>
      <c r="BT346" s="85" t="s">
        <v>35</v>
      </c>
      <c r="BU346" s="85" t="s">
        <v>35</v>
      </c>
      <c r="BV346" s="85" t="s">
        <v>35</v>
      </c>
      <c r="BW346" s="85" t="s">
        <v>35</v>
      </c>
      <c r="BX346" s="85" t="s">
        <v>35</v>
      </c>
      <c r="BY346" s="73" t="s">
        <v>35</v>
      </c>
      <c r="BZ346" s="73" t="s">
        <v>35</v>
      </c>
      <c r="CA346" s="28"/>
      <c r="CB346" s="28"/>
      <c r="CC346" s="28"/>
      <c r="CD346" s="28"/>
      <c r="CE346" s="28"/>
      <c r="CF346" s="28"/>
      <c r="CG346" s="28"/>
      <c r="CH346" s="28"/>
      <c r="CI346" s="28"/>
      <c r="CJ346" s="28"/>
      <c r="CK346" s="28"/>
      <c r="CL346" s="28"/>
      <c r="CM346" s="28"/>
      <c r="CN346" s="28"/>
      <c r="CO346" s="28"/>
      <c r="CP346" s="28"/>
      <c r="CQ346" s="28"/>
      <c r="CR346" s="28"/>
      <c r="CS346" s="28"/>
      <c r="CT346" s="28"/>
      <c r="CU346" s="28"/>
      <c r="CV346" s="28"/>
      <c r="CW346" s="28"/>
      <c r="CX346" s="28"/>
      <c r="CY346" s="28"/>
      <c r="CZ346" s="28"/>
    </row>
    <row r="347" s="984" customFormat="true" ht="15" customHeight="true" x14ac:dyDescent="0.2">
      <c r="B347" s="535"/>
      <c r="AA347" s="377"/>
      <c r="AB347" s="377"/>
      <c r="AC347" s="377"/>
      <c r="AD347" s="377"/>
      <c r="AE347" s="377"/>
      <c r="AF347" s="377"/>
      <c r="AG347" s="377"/>
      <c r="AH347" s="377"/>
      <c r="AI347" s="377"/>
      <c r="AJ347" s="377"/>
      <c r="AK347" s="377"/>
      <c r="AL347" s="377"/>
      <c r="AM347" s="377"/>
      <c r="AN347" s="377"/>
      <c r="AO347" s="377"/>
      <c r="AP347" s="377"/>
      <c r="AQ347" s="377"/>
      <c r="AR347" s="377"/>
      <c r="AS347" s="377"/>
      <c r="AT347" s="377"/>
      <c r="AU347" s="377"/>
      <c r="AV347" s="377"/>
      <c r="AW347" s="377"/>
      <c r="AX347" s="377"/>
      <c r="AY347" s="377"/>
      <c r="AZ347" s="377"/>
      <c r="BA347" s="1187" t="s">
        <v>153</v>
      </c>
      <c r="BB347" s="651" t="s">
        <v>49</v>
      </c>
      <c r="BC347" s="89" t="s">
        <v>35</v>
      </c>
      <c r="BD347" s="85" t="s">
        <v>35</v>
      </c>
      <c r="BE347" s="85" t="s">
        <v>35</v>
      </c>
      <c r="BF347" s="85" t="s">
        <v>35</v>
      </c>
      <c r="BG347" s="80" t="s">
        <v>35</v>
      </c>
      <c r="BH347" s="89" t="s">
        <v>35</v>
      </c>
      <c r="BI347" s="85" t="s">
        <v>35</v>
      </c>
      <c r="BJ347" s="85" t="s">
        <v>35</v>
      </c>
      <c r="BK347" s="85" t="s">
        <v>35</v>
      </c>
      <c r="BL347" s="80" t="s">
        <v>35</v>
      </c>
      <c r="BM347" s="89" t="s">
        <v>35</v>
      </c>
      <c r="BN347" s="85" t="s">
        <v>35</v>
      </c>
      <c r="BO347" s="85" t="s">
        <v>35</v>
      </c>
      <c r="BP347" s="85" t="s">
        <v>35</v>
      </c>
      <c r="BQ347" s="80" t="s">
        <v>35</v>
      </c>
      <c r="BR347" s="89" t="s">
        <v>35</v>
      </c>
      <c r="BS347" s="85" t="s">
        <v>35</v>
      </c>
      <c r="BT347" s="85" t="s">
        <v>35</v>
      </c>
      <c r="BU347" s="85" t="s">
        <v>35</v>
      </c>
      <c r="BV347" s="85" t="s">
        <v>35</v>
      </c>
      <c r="BW347" s="85" t="s">
        <v>35</v>
      </c>
      <c r="BX347" s="85" t="s">
        <v>35</v>
      </c>
      <c r="BY347" s="73" t="s">
        <v>35</v>
      </c>
      <c r="BZ347" s="73" t="s">
        <v>35</v>
      </c>
      <c r="CA347" s="28"/>
      <c r="CB347" s="28"/>
      <c r="CC347" s="28"/>
      <c r="CD347" s="28"/>
      <c r="CE347" s="28"/>
      <c r="CF347" s="28"/>
      <c r="CG347" s="28"/>
      <c r="CH347" s="28"/>
      <c r="CI347" s="28"/>
      <c r="CJ347" s="28"/>
      <c r="CK347" s="28"/>
      <c r="CL347" s="28"/>
      <c r="CM347" s="28"/>
      <c r="CN347" s="28"/>
      <c r="CO347" s="28"/>
      <c r="CP347" s="28"/>
      <c r="CQ347" s="28"/>
      <c r="CR347" s="28"/>
      <c r="CS347" s="28"/>
      <c r="CT347" s="28"/>
      <c r="CU347" s="28"/>
      <c r="CV347" s="28"/>
      <c r="CW347" s="28"/>
      <c r="CX347" s="28"/>
      <c r="CY347" s="28"/>
      <c r="CZ347" s="28"/>
    </row>
    <row r="348" s="984" customFormat="true" ht="15" customHeight="true" x14ac:dyDescent="0.2">
      <c r="B348" s="535"/>
      <c r="AA348" s="377"/>
      <c r="AB348" s="377"/>
      <c r="AC348" s="377"/>
      <c r="AD348" s="377"/>
      <c r="AE348" s="377"/>
      <c r="AF348" s="377"/>
      <c r="AG348" s="377"/>
      <c r="AH348" s="377"/>
      <c r="AI348" s="377"/>
      <c r="AJ348" s="377"/>
      <c r="AK348" s="377"/>
      <c r="AL348" s="377"/>
      <c r="AM348" s="377"/>
      <c r="AN348" s="377"/>
      <c r="AO348" s="377"/>
      <c r="AP348" s="377"/>
      <c r="AQ348" s="377"/>
      <c r="AR348" s="377"/>
      <c r="AS348" s="377"/>
      <c r="AT348" s="377"/>
      <c r="AU348" s="377"/>
      <c r="AV348" s="377"/>
      <c r="AW348" s="377"/>
      <c r="AX348" s="377"/>
      <c r="AY348" s="377"/>
      <c r="AZ348" s="377"/>
      <c r="BA348" s="1182"/>
      <c r="BB348" s="651" t="s">
        <v>48</v>
      </c>
      <c r="BC348" s="89" t="s">
        <v>35</v>
      </c>
      <c r="BD348" s="85" t="s">
        <v>35</v>
      </c>
      <c r="BE348" s="85" t="s">
        <v>35</v>
      </c>
      <c r="BF348" s="85" t="s">
        <v>35</v>
      </c>
      <c r="BG348" s="80" t="s">
        <v>35</v>
      </c>
      <c r="BH348" s="89" t="s">
        <v>35</v>
      </c>
      <c r="BI348" s="85" t="s">
        <v>35</v>
      </c>
      <c r="BJ348" s="85" t="s">
        <v>35</v>
      </c>
      <c r="BK348" s="85" t="s">
        <v>35</v>
      </c>
      <c r="BL348" s="80" t="s">
        <v>35</v>
      </c>
      <c r="BM348" s="89" t="s">
        <v>35</v>
      </c>
      <c r="BN348" s="85" t="s">
        <v>35</v>
      </c>
      <c r="BO348" s="85" t="s">
        <v>35</v>
      </c>
      <c r="BP348" s="85" t="s">
        <v>35</v>
      </c>
      <c r="BQ348" s="80" t="s">
        <v>35</v>
      </c>
      <c r="BR348" s="89" t="s">
        <v>35</v>
      </c>
      <c r="BS348" s="85" t="s">
        <v>35</v>
      </c>
      <c r="BT348" s="85" t="s">
        <v>35</v>
      </c>
      <c r="BU348" s="85" t="s">
        <v>35</v>
      </c>
      <c r="BV348" s="85" t="s">
        <v>35</v>
      </c>
      <c r="BW348" s="85" t="s">
        <v>35</v>
      </c>
      <c r="BX348" s="85" t="s">
        <v>35</v>
      </c>
      <c r="BY348" s="73" t="s">
        <v>35</v>
      </c>
      <c r="BZ348" s="73" t="s">
        <v>35</v>
      </c>
      <c r="CA348" s="28"/>
      <c r="CB348" s="28"/>
      <c r="CC348" s="28"/>
      <c r="CD348" s="28"/>
      <c r="CE348" s="28"/>
      <c r="CF348" s="28"/>
      <c r="CG348" s="28"/>
      <c r="CH348" s="28"/>
      <c r="CI348" s="28"/>
      <c r="CJ348" s="28"/>
      <c r="CK348" s="28"/>
      <c r="CL348" s="28"/>
      <c r="CM348" s="28"/>
      <c r="CN348" s="28"/>
      <c r="CO348" s="28"/>
      <c r="CP348" s="28"/>
      <c r="CQ348" s="28"/>
      <c r="CR348" s="28"/>
      <c r="CS348" s="28"/>
      <c r="CT348" s="28"/>
      <c r="CU348" s="28"/>
      <c r="CV348" s="28"/>
      <c r="CW348" s="28"/>
      <c r="CX348" s="28"/>
      <c r="CY348" s="28"/>
      <c r="CZ348" s="28"/>
    </row>
    <row r="349" s="984" customFormat="true" ht="15" customHeight="true" x14ac:dyDescent="0.2">
      <c r="B349" s="535"/>
      <c r="AA349" s="377"/>
      <c r="AB349" s="377"/>
      <c r="AC349" s="377"/>
      <c r="AD349" s="377"/>
      <c r="AE349" s="377"/>
      <c r="AF349" s="377"/>
      <c r="AG349" s="377"/>
      <c r="AH349" s="377"/>
      <c r="AI349" s="377"/>
      <c r="AJ349" s="377"/>
      <c r="AK349" s="377"/>
      <c r="AL349" s="377"/>
      <c r="AM349" s="377"/>
      <c r="AN349" s="377"/>
      <c r="AO349" s="377"/>
      <c r="AP349" s="377"/>
      <c r="AQ349" s="377"/>
      <c r="AR349" s="377"/>
      <c r="AS349" s="377"/>
      <c r="AT349" s="377"/>
      <c r="AU349" s="377"/>
      <c r="AV349" s="377"/>
      <c r="AW349" s="377"/>
      <c r="AX349" s="377"/>
      <c r="AY349" s="377"/>
      <c r="AZ349" s="377"/>
      <c r="BA349" s="1187" t="s">
        <v>154</v>
      </c>
      <c r="BB349" s="651" t="s">
        <v>49</v>
      </c>
      <c r="BC349" s="89" t="s">
        <v>35</v>
      </c>
      <c r="BD349" s="85" t="s">
        <v>35</v>
      </c>
      <c r="BE349" s="85" t="s">
        <v>35</v>
      </c>
      <c r="BF349" s="85" t="s">
        <v>35</v>
      </c>
      <c r="BG349" s="80" t="s">
        <v>35</v>
      </c>
      <c r="BH349" s="89" t="s">
        <v>35</v>
      </c>
      <c r="BI349" s="85" t="s">
        <v>35</v>
      </c>
      <c r="BJ349" s="85" t="s">
        <v>35</v>
      </c>
      <c r="BK349" s="85" t="s">
        <v>35</v>
      </c>
      <c r="BL349" s="80" t="s">
        <v>35</v>
      </c>
      <c r="BM349" s="89" t="s">
        <v>35</v>
      </c>
      <c r="BN349" s="85" t="s">
        <v>35</v>
      </c>
      <c r="BO349" s="85" t="s">
        <v>35</v>
      </c>
      <c r="BP349" s="85" t="s">
        <v>35</v>
      </c>
      <c r="BQ349" s="80" t="s">
        <v>35</v>
      </c>
      <c r="BR349" s="89" t="s">
        <v>35</v>
      </c>
      <c r="BS349" s="85" t="s">
        <v>35</v>
      </c>
      <c r="BT349" s="85" t="s">
        <v>35</v>
      </c>
      <c r="BU349" s="85" t="s">
        <v>35</v>
      </c>
      <c r="BV349" s="85" t="s">
        <v>35</v>
      </c>
      <c r="BW349" s="85" t="s">
        <v>35</v>
      </c>
      <c r="BX349" s="85" t="s">
        <v>35</v>
      </c>
      <c r="BY349" s="73" t="s">
        <v>35</v>
      </c>
      <c r="BZ349" s="73" t="s">
        <v>35</v>
      </c>
      <c r="CA349" s="28"/>
      <c r="CB349" s="28"/>
      <c r="CC349" s="28"/>
      <c r="CD349" s="28"/>
      <c r="CE349" s="28"/>
      <c r="CF349" s="28"/>
      <c r="CG349" s="28"/>
      <c r="CH349" s="28"/>
      <c r="CI349" s="28"/>
      <c r="CJ349" s="28"/>
      <c r="CK349" s="28"/>
      <c r="CL349" s="28"/>
      <c r="CM349" s="28"/>
      <c r="CN349" s="28"/>
      <c r="CO349" s="28"/>
      <c r="CP349" s="28"/>
      <c r="CQ349" s="28"/>
      <c r="CR349" s="28"/>
      <c r="CS349" s="28"/>
      <c r="CT349" s="28"/>
      <c r="CU349" s="28"/>
      <c r="CV349" s="28"/>
      <c r="CW349" s="28"/>
      <c r="CX349" s="28"/>
      <c r="CY349" s="28"/>
      <c r="CZ349" s="28"/>
    </row>
    <row r="350" s="984" customFormat="true" ht="15" customHeight="true" x14ac:dyDescent="0.2">
      <c r="B350" s="535"/>
      <c r="AA350" s="377"/>
      <c r="AB350" s="377"/>
      <c r="AC350" s="377"/>
      <c r="AD350" s="377"/>
      <c r="AE350" s="377"/>
      <c r="AF350" s="377"/>
      <c r="AG350" s="377"/>
      <c r="AH350" s="377"/>
      <c r="AI350" s="377"/>
      <c r="AJ350" s="377"/>
      <c r="AK350" s="377"/>
      <c r="AL350" s="377"/>
      <c r="AM350" s="377"/>
      <c r="AN350" s="377"/>
      <c r="AO350" s="377"/>
      <c r="AP350" s="377"/>
      <c r="AQ350" s="377"/>
      <c r="AR350" s="377"/>
      <c r="AS350" s="377"/>
      <c r="AT350" s="377"/>
      <c r="AU350" s="377"/>
      <c r="AV350" s="377"/>
      <c r="AW350" s="377"/>
      <c r="AX350" s="377"/>
      <c r="AY350" s="377"/>
      <c r="AZ350" s="377"/>
      <c r="BA350" s="1182"/>
      <c r="BB350" s="651" t="s">
        <v>48</v>
      </c>
      <c r="BC350" s="89" t="s">
        <v>35</v>
      </c>
      <c r="BD350" s="85" t="s">
        <v>35</v>
      </c>
      <c r="BE350" s="85" t="s">
        <v>35</v>
      </c>
      <c r="BF350" s="85" t="s">
        <v>35</v>
      </c>
      <c r="BG350" s="80" t="s">
        <v>35</v>
      </c>
      <c r="BH350" s="89" t="s">
        <v>35</v>
      </c>
      <c r="BI350" s="85" t="s">
        <v>35</v>
      </c>
      <c r="BJ350" s="85" t="s">
        <v>35</v>
      </c>
      <c r="BK350" s="85" t="s">
        <v>35</v>
      </c>
      <c r="BL350" s="80" t="s">
        <v>35</v>
      </c>
      <c r="BM350" s="89" t="s">
        <v>35</v>
      </c>
      <c r="BN350" s="85" t="s">
        <v>35</v>
      </c>
      <c r="BO350" s="85" t="s">
        <v>35</v>
      </c>
      <c r="BP350" s="85" t="s">
        <v>35</v>
      </c>
      <c r="BQ350" s="80" t="s">
        <v>35</v>
      </c>
      <c r="BR350" s="89" t="s">
        <v>35</v>
      </c>
      <c r="BS350" s="85" t="s">
        <v>35</v>
      </c>
      <c r="BT350" s="85" t="s">
        <v>35</v>
      </c>
      <c r="BU350" s="85" t="s">
        <v>35</v>
      </c>
      <c r="BV350" s="85" t="s">
        <v>35</v>
      </c>
      <c r="BW350" s="85" t="s">
        <v>35</v>
      </c>
      <c r="BX350" s="85" t="s">
        <v>35</v>
      </c>
      <c r="BY350" s="73" t="s">
        <v>35</v>
      </c>
      <c r="BZ350" s="73" t="s">
        <v>35</v>
      </c>
      <c r="CA350" s="28"/>
      <c r="CB350" s="28"/>
      <c r="CC350" s="28"/>
      <c r="CD350" s="28"/>
      <c r="CE350" s="28"/>
      <c r="CF350" s="28"/>
      <c r="CG350" s="28"/>
      <c r="CH350" s="28"/>
      <c r="CI350" s="28"/>
      <c r="CJ350" s="28"/>
      <c r="CK350" s="28"/>
      <c r="CL350" s="28"/>
      <c r="CM350" s="28"/>
      <c r="CN350" s="28"/>
      <c r="CO350" s="28"/>
      <c r="CP350" s="28"/>
      <c r="CQ350" s="28"/>
      <c r="CR350" s="28"/>
      <c r="CS350" s="28"/>
      <c r="CT350" s="28"/>
      <c r="CU350" s="28"/>
      <c r="CV350" s="28"/>
      <c r="CW350" s="28"/>
      <c r="CX350" s="28"/>
      <c r="CY350" s="28"/>
      <c r="CZ350" s="28"/>
    </row>
    <row r="351" s="984" customFormat="true" ht="15" customHeight="true" x14ac:dyDescent="0.2">
      <c r="B351" s="535"/>
      <c r="AA351" s="377"/>
      <c r="AB351" s="377"/>
      <c r="AC351" s="377"/>
      <c r="AD351" s="377"/>
      <c r="AE351" s="377"/>
      <c r="AF351" s="377"/>
      <c r="AG351" s="377"/>
      <c r="AH351" s="377"/>
      <c r="AI351" s="377"/>
      <c r="AJ351" s="377"/>
      <c r="AK351" s="377"/>
      <c r="AL351" s="377"/>
      <c r="AM351" s="377"/>
      <c r="AN351" s="377"/>
      <c r="AO351" s="377"/>
      <c r="AP351" s="377"/>
      <c r="AQ351" s="377"/>
      <c r="AR351" s="377"/>
      <c r="AS351" s="377"/>
      <c r="AT351" s="377"/>
      <c r="AU351" s="377"/>
      <c r="AV351" s="377"/>
      <c r="AW351" s="377"/>
      <c r="AX351" s="377"/>
      <c r="AY351" s="377"/>
      <c r="AZ351" s="377"/>
      <c r="BA351" s="1187" t="s">
        <v>155</v>
      </c>
      <c r="BB351" s="651" t="s">
        <v>49</v>
      </c>
      <c r="BC351" s="89" t="s">
        <v>35</v>
      </c>
      <c r="BD351" s="85" t="s">
        <v>35</v>
      </c>
      <c r="BE351" s="85" t="s">
        <v>35</v>
      </c>
      <c r="BF351" s="85" t="s">
        <v>35</v>
      </c>
      <c r="BG351" s="80" t="s">
        <v>35</v>
      </c>
      <c r="BH351" s="89" t="s">
        <v>35</v>
      </c>
      <c r="BI351" s="85" t="s">
        <v>35</v>
      </c>
      <c r="BJ351" s="85" t="s">
        <v>35</v>
      </c>
      <c r="BK351" s="85" t="s">
        <v>35</v>
      </c>
      <c r="BL351" s="80" t="s">
        <v>35</v>
      </c>
      <c r="BM351" s="89" t="s">
        <v>35</v>
      </c>
      <c r="BN351" s="85" t="s">
        <v>35</v>
      </c>
      <c r="BO351" s="85" t="s">
        <v>35</v>
      </c>
      <c r="BP351" s="85" t="s">
        <v>35</v>
      </c>
      <c r="BQ351" s="80" t="s">
        <v>35</v>
      </c>
      <c r="BR351" s="89" t="s">
        <v>35</v>
      </c>
      <c r="BS351" s="85" t="s">
        <v>35</v>
      </c>
      <c r="BT351" s="85" t="s">
        <v>35</v>
      </c>
      <c r="BU351" s="85" t="s">
        <v>35</v>
      </c>
      <c r="BV351" s="85" t="s">
        <v>35</v>
      </c>
      <c r="BW351" s="85" t="s">
        <v>35</v>
      </c>
      <c r="BX351" s="85" t="s">
        <v>35</v>
      </c>
      <c r="BY351" s="73" t="s">
        <v>35</v>
      </c>
      <c r="BZ351" s="73" t="s">
        <v>35</v>
      </c>
      <c r="CA351" s="28"/>
      <c r="CB351" s="28"/>
      <c r="CC351" s="28"/>
      <c r="CD351" s="28"/>
      <c r="CE351" s="28"/>
      <c r="CF351" s="28"/>
      <c r="CG351" s="28"/>
      <c r="CH351" s="28"/>
      <c r="CI351" s="28"/>
      <c r="CJ351" s="28"/>
      <c r="CK351" s="28"/>
      <c r="CL351" s="28"/>
      <c r="CM351" s="28"/>
      <c r="CN351" s="28"/>
      <c r="CO351" s="28"/>
      <c r="CP351" s="28"/>
      <c r="CQ351" s="28"/>
      <c r="CR351" s="28"/>
      <c r="CS351" s="28"/>
      <c r="CT351" s="28"/>
      <c r="CU351" s="28"/>
      <c r="CV351" s="28"/>
      <c r="CW351" s="28"/>
      <c r="CX351" s="28"/>
      <c r="CY351" s="28"/>
      <c r="CZ351" s="28"/>
    </row>
    <row r="352" s="984" customFormat="true" ht="15" customHeight="true" x14ac:dyDescent="0.2">
      <c r="B352" s="535"/>
      <c r="AA352" s="377"/>
      <c r="AB352" s="377"/>
      <c r="AC352" s="377"/>
      <c r="AD352" s="377"/>
      <c r="AE352" s="377"/>
      <c r="AF352" s="377"/>
      <c r="AG352" s="377"/>
      <c r="AH352" s="377"/>
      <c r="AI352" s="377"/>
      <c r="AJ352" s="377"/>
      <c r="AK352" s="377"/>
      <c r="AL352" s="377"/>
      <c r="AM352" s="377"/>
      <c r="AN352" s="377"/>
      <c r="AO352" s="377"/>
      <c r="AP352" s="377"/>
      <c r="AQ352" s="377"/>
      <c r="AR352" s="377"/>
      <c r="AS352" s="377"/>
      <c r="AT352" s="377"/>
      <c r="AU352" s="377"/>
      <c r="AV352" s="377"/>
      <c r="AW352" s="377"/>
      <c r="AX352" s="377"/>
      <c r="AY352" s="377"/>
      <c r="AZ352" s="377"/>
      <c r="BA352" s="1182"/>
      <c r="BB352" s="651" t="s">
        <v>48</v>
      </c>
      <c r="BC352" s="89" t="s">
        <v>35</v>
      </c>
      <c r="BD352" s="85" t="s">
        <v>35</v>
      </c>
      <c r="BE352" s="85" t="s">
        <v>35</v>
      </c>
      <c r="BF352" s="85" t="s">
        <v>35</v>
      </c>
      <c r="BG352" s="80" t="s">
        <v>35</v>
      </c>
      <c r="BH352" s="89" t="s">
        <v>35</v>
      </c>
      <c r="BI352" s="85" t="s">
        <v>35</v>
      </c>
      <c r="BJ352" s="85" t="s">
        <v>35</v>
      </c>
      <c r="BK352" s="85" t="s">
        <v>35</v>
      </c>
      <c r="BL352" s="80" t="s">
        <v>35</v>
      </c>
      <c r="BM352" s="89" t="s">
        <v>35</v>
      </c>
      <c r="BN352" s="85" t="s">
        <v>35</v>
      </c>
      <c r="BO352" s="85" t="s">
        <v>35</v>
      </c>
      <c r="BP352" s="85" t="s">
        <v>35</v>
      </c>
      <c r="BQ352" s="80" t="s">
        <v>35</v>
      </c>
      <c r="BR352" s="89" t="s">
        <v>35</v>
      </c>
      <c r="BS352" s="85" t="s">
        <v>35</v>
      </c>
      <c r="BT352" s="85" t="s">
        <v>35</v>
      </c>
      <c r="BU352" s="85" t="s">
        <v>35</v>
      </c>
      <c r="BV352" s="85" t="s">
        <v>35</v>
      </c>
      <c r="BW352" s="85" t="s">
        <v>35</v>
      </c>
      <c r="BX352" s="85" t="s">
        <v>35</v>
      </c>
      <c r="BY352" s="73" t="s">
        <v>35</v>
      </c>
      <c r="BZ352" s="73" t="s">
        <v>35</v>
      </c>
      <c r="CA352" s="28"/>
      <c r="CB352" s="28"/>
      <c r="CC352" s="28"/>
      <c r="CD352" s="28"/>
      <c r="CE352" s="28"/>
      <c r="CF352" s="28"/>
      <c r="CG352" s="28"/>
      <c r="CH352" s="28"/>
      <c r="CI352" s="28"/>
      <c r="CJ352" s="28"/>
      <c r="CK352" s="28"/>
      <c r="CL352" s="28"/>
      <c r="CM352" s="28"/>
      <c r="CN352" s="28"/>
      <c r="CO352" s="28"/>
      <c r="CP352" s="28"/>
      <c r="CQ352" s="28"/>
      <c r="CR352" s="28"/>
      <c r="CS352" s="28"/>
      <c r="CT352" s="28"/>
      <c r="CU352" s="28"/>
      <c r="CV352" s="28"/>
      <c r="CW352" s="28"/>
      <c r="CX352" s="28"/>
      <c r="CY352" s="28"/>
      <c r="CZ352" s="28"/>
    </row>
    <row r="353" s="984" customFormat="true" ht="15" customHeight="true" x14ac:dyDescent="0.2">
      <c r="B353" s="535"/>
      <c r="AA353" s="377"/>
      <c r="AB353" s="377"/>
      <c r="AC353" s="377"/>
      <c r="AD353" s="377"/>
      <c r="AE353" s="377"/>
      <c r="AF353" s="377"/>
      <c r="AG353" s="377"/>
      <c r="AH353" s="377"/>
      <c r="AI353" s="377"/>
      <c r="AJ353" s="377"/>
      <c r="AK353" s="377"/>
      <c r="AL353" s="377"/>
      <c r="AM353" s="377"/>
      <c r="AN353" s="377"/>
      <c r="AO353" s="377"/>
      <c r="AP353" s="377"/>
      <c r="AQ353" s="377"/>
      <c r="AR353" s="377"/>
      <c r="AS353" s="377"/>
      <c r="AT353" s="377"/>
      <c r="AU353" s="377"/>
      <c r="AV353" s="377"/>
      <c r="AW353" s="377"/>
      <c r="AX353" s="377"/>
      <c r="AY353" s="377"/>
      <c r="AZ353" s="377"/>
      <c r="BA353" s="1187" t="s">
        <v>144</v>
      </c>
      <c r="BB353" s="651" t="s">
        <v>49</v>
      </c>
      <c r="BC353" s="89" t="s">
        <v>35</v>
      </c>
      <c r="BD353" s="85" t="s">
        <v>35</v>
      </c>
      <c r="BE353" s="85" t="s">
        <v>35</v>
      </c>
      <c r="BF353" s="85" t="s">
        <v>35</v>
      </c>
      <c r="BG353" s="80" t="s">
        <v>35</v>
      </c>
      <c r="BH353" s="89" t="s">
        <v>35</v>
      </c>
      <c r="BI353" s="85" t="s">
        <v>35</v>
      </c>
      <c r="BJ353" s="85" t="s">
        <v>35</v>
      </c>
      <c r="BK353" s="85" t="s">
        <v>35</v>
      </c>
      <c r="BL353" s="80" t="s">
        <v>35</v>
      </c>
      <c r="BM353" s="89" t="s">
        <v>35</v>
      </c>
      <c r="BN353" s="85" t="s">
        <v>35</v>
      </c>
      <c r="BO353" s="85" t="s">
        <v>35</v>
      </c>
      <c r="BP353" s="85" t="s">
        <v>35</v>
      </c>
      <c r="BQ353" s="80" t="s">
        <v>35</v>
      </c>
      <c r="BR353" s="89" t="s">
        <v>35</v>
      </c>
      <c r="BS353" s="85" t="s">
        <v>35</v>
      </c>
      <c r="BT353" s="85" t="s">
        <v>35</v>
      </c>
      <c r="BU353" s="85" t="s">
        <v>35</v>
      </c>
      <c r="BV353" s="85" t="s">
        <v>35</v>
      </c>
      <c r="BW353" s="85" t="s">
        <v>35</v>
      </c>
      <c r="BX353" s="85" t="s">
        <v>35</v>
      </c>
      <c r="BY353" s="73" t="s">
        <v>35</v>
      </c>
      <c r="BZ353" s="73" t="s">
        <v>35</v>
      </c>
      <c r="CA353" s="28"/>
      <c r="CB353" s="28"/>
      <c r="CC353" s="28"/>
      <c r="CD353" s="28"/>
      <c r="CE353" s="28"/>
      <c r="CF353" s="28"/>
      <c r="CG353" s="28"/>
      <c r="CH353" s="28"/>
      <c r="CI353" s="28"/>
      <c r="CJ353" s="28"/>
      <c r="CK353" s="28"/>
      <c r="CL353" s="28"/>
      <c r="CM353" s="28"/>
      <c r="CN353" s="28"/>
      <c r="CO353" s="28"/>
      <c r="CP353" s="28"/>
      <c r="CQ353" s="28"/>
      <c r="CR353" s="28"/>
      <c r="CS353" s="28"/>
      <c r="CT353" s="28"/>
      <c r="CU353" s="28"/>
      <c r="CV353" s="28"/>
      <c r="CW353" s="28"/>
      <c r="CX353" s="28"/>
      <c r="CY353" s="28"/>
      <c r="CZ353" s="28"/>
    </row>
    <row r="354" s="984" customFormat="true" ht="15" customHeight="true" x14ac:dyDescent="0.2">
      <c r="B354" s="535"/>
      <c r="AA354" s="377"/>
      <c r="AB354" s="377"/>
      <c r="AC354" s="377"/>
      <c r="AD354" s="377"/>
      <c r="AE354" s="377"/>
      <c r="AF354" s="377"/>
      <c r="AG354" s="377"/>
      <c r="AH354" s="377"/>
      <c r="AI354" s="377"/>
      <c r="AJ354" s="377"/>
      <c r="AK354" s="377"/>
      <c r="AL354" s="377"/>
      <c r="AM354" s="377"/>
      <c r="AN354" s="377"/>
      <c r="AO354" s="377"/>
      <c r="AP354" s="377"/>
      <c r="AQ354" s="377"/>
      <c r="AR354" s="377"/>
      <c r="AS354" s="377"/>
      <c r="AT354" s="377"/>
      <c r="AU354" s="377"/>
      <c r="AV354" s="377"/>
      <c r="AW354" s="377"/>
      <c r="AX354" s="377"/>
      <c r="AY354" s="377"/>
      <c r="AZ354" s="377"/>
      <c r="BA354" s="1184"/>
      <c r="BB354" s="653" t="s">
        <v>48</v>
      </c>
      <c r="BC354" s="88" t="s">
        <v>35</v>
      </c>
      <c r="BD354" s="84" t="s">
        <v>35</v>
      </c>
      <c r="BE354" s="84" t="s">
        <v>35</v>
      </c>
      <c r="BF354" s="84" t="s">
        <v>35</v>
      </c>
      <c r="BG354" s="79" t="s">
        <v>35</v>
      </c>
      <c r="BH354" s="88" t="s">
        <v>35</v>
      </c>
      <c r="BI354" s="84" t="s">
        <v>35</v>
      </c>
      <c r="BJ354" s="84" t="s">
        <v>35</v>
      </c>
      <c r="BK354" s="84" t="s">
        <v>35</v>
      </c>
      <c r="BL354" s="79" t="s">
        <v>35</v>
      </c>
      <c r="BM354" s="88" t="s">
        <v>35</v>
      </c>
      <c r="BN354" s="84" t="s">
        <v>35</v>
      </c>
      <c r="BO354" s="84" t="s">
        <v>35</v>
      </c>
      <c r="BP354" s="84" t="s">
        <v>35</v>
      </c>
      <c r="BQ354" s="79" t="s">
        <v>35</v>
      </c>
      <c r="BR354" s="88" t="s">
        <v>35</v>
      </c>
      <c r="BS354" s="84" t="s">
        <v>35</v>
      </c>
      <c r="BT354" s="84" t="s">
        <v>35</v>
      </c>
      <c r="BU354" s="84" t="s">
        <v>35</v>
      </c>
      <c r="BV354" s="84" t="s">
        <v>35</v>
      </c>
      <c r="BW354" s="84" t="s">
        <v>35</v>
      </c>
      <c r="BX354" s="84" t="s">
        <v>35</v>
      </c>
      <c r="BY354" s="72" t="s">
        <v>35</v>
      </c>
      <c r="BZ354" s="72" t="s">
        <v>35</v>
      </c>
      <c r="CA354" s="28"/>
      <c r="CB354" s="28"/>
      <c r="CC354" s="28"/>
      <c r="CD354" s="28"/>
      <c r="CE354" s="28"/>
      <c r="CF354" s="28"/>
      <c r="CG354" s="28"/>
      <c r="CH354" s="28"/>
      <c r="CI354" s="28"/>
      <c r="CJ354" s="28"/>
      <c r="CK354" s="28"/>
      <c r="CL354" s="28"/>
      <c r="CM354" s="28"/>
      <c r="CN354" s="28"/>
      <c r="CO354" s="28"/>
      <c r="CP354" s="28"/>
      <c r="CQ354" s="28"/>
      <c r="CR354" s="28"/>
      <c r="CS354" s="28"/>
      <c r="CT354" s="28"/>
      <c r="CU354" s="28"/>
      <c r="CV354" s="28"/>
      <c r="CW354" s="28"/>
      <c r="CX354" s="28"/>
      <c r="CY354" s="28"/>
      <c r="CZ354" s="28"/>
    </row>
    <row r="355" s="984" customFormat="true" ht="15" customHeight="true" x14ac:dyDescent="0.2">
      <c r="B355" s="535"/>
      <c r="AA355" s="377"/>
      <c r="AB355" s="377"/>
      <c r="AC355" s="377"/>
      <c r="AD355" s="377"/>
      <c r="AE355" s="377"/>
      <c r="AF355" s="377"/>
      <c r="AG355" s="377"/>
      <c r="AH355" s="377"/>
      <c r="AI355" s="377"/>
      <c r="AJ355" s="377"/>
      <c r="AK355" s="377"/>
      <c r="AL355" s="377"/>
      <c r="AM355" s="377"/>
      <c r="AN355" s="377"/>
      <c r="AO355" s="377"/>
      <c r="AP355" s="377"/>
      <c r="AQ355" s="377"/>
      <c r="AR355" s="377"/>
      <c r="AS355" s="377"/>
      <c r="AT355" s="377"/>
      <c r="AU355" s="377"/>
      <c r="AV355" s="377"/>
      <c r="AW355" s="377"/>
      <c r="AX355" s="377"/>
      <c r="AY355" s="377"/>
      <c r="AZ355" s="377"/>
      <c r="BA355" s="403"/>
      <c r="BB355" s="344"/>
      <c r="BC355" s="467"/>
      <c r="BD355" s="467"/>
      <c r="BE355" s="467"/>
      <c r="BF355" s="467"/>
      <c r="BG355" s="467"/>
      <c r="BH355" s="467"/>
      <c r="BI355" s="467"/>
      <c r="BJ355" s="467"/>
      <c r="BK355" s="467"/>
      <c r="BL355" s="467"/>
      <c r="BM355" s="467"/>
      <c r="BN355" s="467"/>
      <c r="BO355" s="467"/>
      <c r="BP355" s="467"/>
      <c r="BQ355" s="467"/>
      <c r="BR355" s="467"/>
      <c r="BS355" s="467"/>
      <c r="BT355" s="467"/>
      <c r="BU355" s="467"/>
      <c r="BV355" s="467"/>
      <c r="BW355" s="467"/>
      <c r="BX355" s="467"/>
      <c r="BY355" s="467"/>
      <c r="BZ355" s="468"/>
      <c r="CA355" s="468"/>
      <c r="CB355" s="468"/>
      <c r="CC355" s="468"/>
      <c r="CD355" s="468"/>
      <c r="CE355" s="468"/>
      <c r="CF355" s="468"/>
      <c r="CG355" s="468"/>
      <c r="CH355" s="468"/>
      <c r="CI355" s="468"/>
      <c r="CJ355" s="468"/>
      <c r="CK355" s="468"/>
      <c r="CL355" s="468"/>
      <c r="CM355" s="468"/>
      <c r="CN355" s="468"/>
      <c r="CO355" s="468"/>
      <c r="CP355" s="468"/>
      <c r="CQ355" s="468"/>
      <c r="CR355" s="468"/>
      <c r="CS355" s="468"/>
      <c r="CT355" s="468"/>
      <c r="CU355" s="468"/>
      <c r="CV355" s="468"/>
      <c r="CW355" s="468"/>
      <c r="CX355" s="468"/>
      <c r="CY355" s="468"/>
      <c r="CZ355" s="468"/>
    </row>
    <row r="356" s="984" customFormat="true" ht="15" customHeight="true" x14ac:dyDescent="0.2">
      <c r="B356" s="535"/>
      <c r="AA356" s="377"/>
      <c r="AB356" s="377"/>
      <c r="AC356" s="377"/>
      <c r="AD356" s="377"/>
      <c r="AE356" s="377"/>
      <c r="AF356" s="377"/>
      <c r="AG356" s="377"/>
      <c r="AH356" s="377"/>
      <c r="AI356" s="377"/>
      <c r="AJ356" s="377"/>
      <c r="AK356" s="377"/>
      <c r="AL356" s="377"/>
      <c r="AM356" s="377"/>
      <c r="AN356" s="377"/>
      <c r="AO356" s="377"/>
      <c r="AP356" s="377"/>
      <c r="AQ356" s="377"/>
      <c r="AR356" s="377"/>
      <c r="AS356" s="377"/>
      <c r="AT356" s="377"/>
      <c r="AU356" s="377"/>
      <c r="AV356" s="377"/>
      <c r="AW356" s="377"/>
      <c r="AX356" s="377"/>
      <c r="AY356" s="377"/>
      <c r="AZ356" s="377"/>
      <c r="BA356" s="403"/>
      <c r="BB356" s="344"/>
      <c r="BC356" s="403"/>
      <c r="BD356" s="403"/>
      <c r="BE356" s="403"/>
      <c r="BF356" s="403"/>
      <c r="BG356" s="403"/>
      <c r="BH356" s="403"/>
      <c r="BI356" s="403"/>
      <c r="BJ356" s="403"/>
      <c r="BK356" s="403"/>
      <c r="BL356" s="403"/>
      <c r="BM356" s="403"/>
      <c r="BN356" s="403"/>
      <c r="BO356" s="403"/>
      <c r="BP356" s="403"/>
      <c r="BQ356" s="403"/>
      <c r="BR356" s="403"/>
      <c r="BS356" s="403"/>
      <c r="BT356" s="403"/>
      <c r="BU356" s="403"/>
      <c r="BV356" s="403"/>
      <c r="BW356" s="403"/>
      <c r="BX356" s="403"/>
      <c r="BY356" s="403"/>
      <c r="BZ356" s="377"/>
      <c r="CA356" s="377"/>
      <c r="CB356" s="377"/>
      <c r="CC356" s="377"/>
      <c r="CD356" s="377"/>
      <c r="CE356" s="377"/>
      <c r="CF356" s="377"/>
      <c r="CG356" s="377"/>
      <c r="CH356" s="377"/>
      <c r="CI356" s="377"/>
      <c r="CJ356" s="377"/>
      <c r="CK356" s="377"/>
      <c r="CL356" s="377"/>
      <c r="CM356" s="377"/>
      <c r="CN356" s="377"/>
      <c r="CO356" s="377"/>
      <c r="CP356" s="377"/>
      <c r="CQ356" s="377"/>
      <c r="CR356" s="377"/>
      <c r="CS356" s="377"/>
      <c r="CT356" s="377"/>
      <c r="CU356" s="377"/>
      <c r="CV356" s="377"/>
      <c r="CW356" s="377"/>
      <c r="CX356" s="377"/>
      <c r="CY356" s="377"/>
      <c r="CZ356" s="377"/>
    </row>
    <row r="357" s="340" customFormat="true" ht="15" customHeight="true" x14ac:dyDescent="0.2">
      <c r="B357" s="342"/>
      <c r="AA357" s="377"/>
      <c r="AB357" s="377"/>
      <c r="AC357" s="377"/>
      <c r="AD357" s="377"/>
      <c r="AE357" s="377"/>
      <c r="AF357" s="377"/>
      <c r="AG357" s="377"/>
      <c r="AH357" s="377"/>
      <c r="AI357" s="377"/>
      <c r="AJ357" s="377"/>
      <c r="AK357" s="377"/>
      <c r="AL357" s="377"/>
      <c r="AM357" s="377"/>
      <c r="AN357" s="377"/>
      <c r="AO357" s="377"/>
      <c r="AP357" s="377"/>
      <c r="AQ357" s="377"/>
      <c r="AR357" s="377"/>
      <c r="AS357" s="377"/>
      <c r="AT357" s="377"/>
      <c r="AU357" s="377"/>
      <c r="AV357" s="377"/>
      <c r="AW357" s="377"/>
      <c r="AX357" s="377"/>
      <c r="AY357" s="377"/>
      <c r="AZ357" s="377"/>
      <c r="BA357" s="403"/>
      <c r="BB357" s="344"/>
      <c r="BC357" s="403"/>
      <c r="BD357" s="403"/>
      <c r="BE357" s="403"/>
      <c r="BF357" s="403"/>
      <c r="BG357" s="403"/>
      <c r="BH357" s="403"/>
      <c r="BI357" s="403"/>
      <c r="BJ357" s="403"/>
      <c r="BK357" s="403"/>
      <c r="BL357" s="403"/>
      <c r="BM357" s="403"/>
      <c r="BN357" s="403"/>
      <c r="BO357" s="403"/>
      <c r="BP357" s="403"/>
      <c r="BQ357" s="403"/>
      <c r="BR357" s="403"/>
      <c r="BS357" s="403"/>
      <c r="BT357" s="403"/>
      <c r="BU357" s="403"/>
      <c r="BV357" s="403"/>
      <c r="BW357" s="403"/>
      <c r="BX357" s="403"/>
      <c r="BY357" s="403"/>
      <c r="BZ357" s="377"/>
      <c r="CA357" s="377"/>
      <c r="CB357" s="377"/>
      <c r="CC357" s="377"/>
      <c r="CD357" s="377"/>
      <c r="CE357" s="377"/>
      <c r="CF357" s="377"/>
      <c r="CG357" s="377"/>
      <c r="CH357" s="377"/>
      <c r="CI357" s="377"/>
      <c r="CJ357" s="377"/>
      <c r="CK357" s="377"/>
      <c r="CL357" s="377"/>
      <c r="CM357" s="377"/>
      <c r="CN357" s="377"/>
      <c r="CO357" s="377"/>
      <c r="CP357" s="377"/>
      <c r="CQ357" s="377"/>
      <c r="CR357" s="377"/>
      <c r="CS357" s="377"/>
      <c r="CT357" s="377"/>
      <c r="CU357" s="377"/>
      <c r="CV357" s="377"/>
      <c r="CW357" s="377"/>
      <c r="CX357" s="377"/>
      <c r="CY357" s="377"/>
      <c r="CZ357" s="377"/>
    </row>
    <row r="358" s="340" customFormat="true" ht="15" customHeight="true" x14ac:dyDescent="0.2">
      <c r="B358" s="342"/>
      <c r="AA358" s="377"/>
      <c r="AB358" s="377"/>
      <c r="AC358" s="377"/>
      <c r="AD358" s="377"/>
      <c r="AE358" s="377"/>
      <c r="AF358" s="377"/>
      <c r="AG358" s="377"/>
      <c r="AH358" s="377"/>
      <c r="AI358" s="377"/>
      <c r="AJ358" s="377"/>
      <c r="AK358" s="377"/>
      <c r="AL358" s="377"/>
      <c r="AM358" s="377"/>
      <c r="AN358" s="377"/>
      <c r="AO358" s="377"/>
      <c r="AP358" s="377"/>
      <c r="AQ358" s="377"/>
      <c r="AR358" s="377"/>
      <c r="AS358" s="377"/>
      <c r="AT358" s="377"/>
      <c r="AU358" s="377"/>
      <c r="AV358" s="377"/>
      <c r="AW358" s="377"/>
      <c r="AX358" s="377"/>
      <c r="AY358" s="377"/>
      <c r="AZ358" s="377"/>
      <c r="BA358" s="403"/>
      <c r="BB358" s="344"/>
      <c r="BC358" s="403"/>
      <c r="BD358" s="403"/>
      <c r="BE358" s="403"/>
      <c r="BF358" s="403"/>
      <c r="BG358" s="403"/>
      <c r="BH358" s="403"/>
      <c r="BI358" s="403"/>
      <c r="BJ358" s="403"/>
      <c r="BK358" s="403"/>
      <c r="BL358" s="403"/>
      <c r="BM358" s="403"/>
      <c r="BN358" s="403"/>
      <c r="BO358" s="403"/>
      <c r="BP358" s="403"/>
      <c r="BQ358" s="403"/>
      <c r="BR358" s="403"/>
      <c r="BS358" s="403"/>
      <c r="BT358" s="403"/>
      <c r="BU358" s="403"/>
      <c r="BV358" s="403"/>
      <c r="BW358" s="403"/>
      <c r="BX358" s="403"/>
      <c r="BY358" s="403"/>
      <c r="BZ358" s="377"/>
      <c r="CA358" s="377"/>
      <c r="CB358" s="377"/>
      <c r="CC358" s="377"/>
      <c r="CD358" s="377"/>
      <c r="CE358" s="377"/>
      <c r="CF358" s="377"/>
      <c r="CG358" s="377"/>
      <c r="CH358" s="377"/>
      <c r="CI358" s="377"/>
      <c r="CJ358" s="377"/>
      <c r="CK358" s="377"/>
      <c r="CL358" s="377"/>
      <c r="CM358" s="377"/>
      <c r="CN358" s="377"/>
      <c r="CO358" s="377"/>
      <c r="CP358" s="377"/>
      <c r="CQ358" s="377"/>
      <c r="CR358" s="377"/>
      <c r="CS358" s="377"/>
      <c r="CT358" s="377"/>
      <c r="CU358" s="377"/>
      <c r="CV358" s="377"/>
      <c r="CW358" s="377"/>
      <c r="CX358" s="377"/>
      <c r="CY358" s="377"/>
      <c r="CZ358" s="377"/>
    </row>
    <row r="359" s="340" customFormat="true" ht="15" customHeight="true" x14ac:dyDescent="0.2">
      <c r="B359" s="342"/>
      <c r="AA359" s="377"/>
      <c r="AB359" s="377"/>
      <c r="AC359" s="377"/>
      <c r="AD359" s="377"/>
      <c r="AE359" s="377"/>
      <c r="AF359" s="377"/>
      <c r="AG359" s="377"/>
      <c r="AH359" s="377"/>
      <c r="AI359" s="377"/>
      <c r="AJ359" s="377"/>
      <c r="AK359" s="377"/>
      <c r="AL359" s="377"/>
      <c r="AM359" s="377"/>
      <c r="AN359" s="377"/>
      <c r="AO359" s="377"/>
      <c r="AP359" s="377"/>
      <c r="AQ359" s="377"/>
      <c r="AR359" s="377"/>
      <c r="AS359" s="377"/>
      <c r="AT359" s="377"/>
      <c r="AU359" s="377"/>
      <c r="AV359" s="377"/>
      <c r="AW359" s="377"/>
      <c r="AX359" s="377"/>
      <c r="AY359" s="377"/>
      <c r="AZ359" s="377"/>
      <c r="BA359" s="403"/>
      <c r="BB359" s="344"/>
      <c r="BC359" s="403"/>
      <c r="BD359" s="403"/>
      <c r="BE359" s="403"/>
      <c r="BF359" s="403"/>
      <c r="BG359" s="403"/>
      <c r="BH359" s="403"/>
      <c r="BI359" s="403"/>
      <c r="BJ359" s="403"/>
      <c r="BK359" s="403"/>
      <c r="BL359" s="403"/>
      <c r="BM359" s="403"/>
      <c r="BN359" s="403"/>
      <c r="BO359" s="403"/>
      <c r="BP359" s="403"/>
      <c r="BQ359" s="403"/>
      <c r="BR359" s="403"/>
      <c r="BS359" s="403"/>
      <c r="BT359" s="403"/>
      <c r="BU359" s="403"/>
      <c r="BV359" s="403"/>
      <c r="BW359" s="403"/>
      <c r="BX359" s="403"/>
      <c r="BY359" s="403"/>
      <c r="BZ359" s="377"/>
      <c r="CA359" s="377"/>
      <c r="CB359" s="377"/>
      <c r="CC359" s="377"/>
      <c r="CD359" s="377"/>
      <c r="CE359" s="377"/>
      <c r="CF359" s="377"/>
      <c r="CG359" s="377"/>
      <c r="CH359" s="377"/>
      <c r="CI359" s="377"/>
      <c r="CJ359" s="377"/>
      <c r="CK359" s="377"/>
      <c r="CL359" s="377"/>
      <c r="CM359" s="377"/>
      <c r="CN359" s="377"/>
      <c r="CO359" s="377"/>
      <c r="CP359" s="377"/>
      <c r="CQ359" s="377"/>
      <c r="CR359" s="377"/>
      <c r="CS359" s="377"/>
      <c r="CT359" s="377"/>
      <c r="CU359" s="377"/>
      <c r="CV359" s="377"/>
      <c r="CW359" s="377"/>
      <c r="CX359" s="377"/>
      <c r="CY359" s="377"/>
      <c r="CZ359" s="377"/>
    </row>
    <row r="360" s="340" customFormat="true" ht="15" customHeight="true" x14ac:dyDescent="0.2">
      <c r="B360" s="342"/>
      <c r="AA360" s="377"/>
      <c r="AB360" s="377"/>
      <c r="AC360" s="377"/>
      <c r="AD360" s="377"/>
      <c r="AE360" s="377"/>
      <c r="AF360" s="377"/>
      <c r="AG360" s="377"/>
      <c r="AH360" s="377"/>
      <c r="AI360" s="377"/>
      <c r="AJ360" s="377"/>
      <c r="AK360" s="377"/>
      <c r="AL360" s="377"/>
      <c r="AM360" s="377"/>
      <c r="AN360" s="377"/>
      <c r="AO360" s="377"/>
      <c r="AP360" s="377"/>
      <c r="AQ360" s="377"/>
      <c r="AR360" s="377"/>
      <c r="AS360" s="377"/>
      <c r="AT360" s="377"/>
      <c r="AU360" s="377"/>
      <c r="AV360" s="377"/>
      <c r="AW360" s="377"/>
      <c r="AX360" s="377"/>
      <c r="AY360" s="377"/>
      <c r="AZ360" s="377"/>
      <c r="BA360" s="403"/>
      <c r="BB360" s="344"/>
      <c r="BC360" s="403"/>
      <c r="BD360" s="403"/>
      <c r="BE360" s="403"/>
      <c r="BF360" s="403"/>
      <c r="BG360" s="403"/>
      <c r="BH360" s="403"/>
      <c r="BI360" s="403"/>
      <c r="BJ360" s="403"/>
      <c r="BK360" s="403"/>
      <c r="BL360" s="403"/>
      <c r="BM360" s="403"/>
      <c r="BN360" s="403"/>
      <c r="BO360" s="403"/>
      <c r="BP360" s="403"/>
      <c r="BQ360" s="403"/>
      <c r="BR360" s="403"/>
      <c r="BS360" s="403"/>
      <c r="BT360" s="403"/>
      <c r="BU360" s="403"/>
      <c r="BV360" s="403"/>
      <c r="BW360" s="403"/>
      <c r="BX360" s="403"/>
      <c r="BY360" s="403"/>
      <c r="BZ360" s="377"/>
      <c r="CA360" s="377"/>
      <c r="CB360" s="377"/>
      <c r="CC360" s="377"/>
      <c r="CD360" s="377"/>
      <c r="CE360" s="377"/>
      <c r="CF360" s="377"/>
      <c r="CG360" s="377"/>
      <c r="CH360" s="377"/>
      <c r="CI360" s="377"/>
      <c r="CJ360" s="377"/>
      <c r="CK360" s="377"/>
      <c r="CL360" s="377"/>
      <c r="CM360" s="377"/>
      <c r="CN360" s="377"/>
      <c r="CO360" s="377"/>
      <c r="CP360" s="377"/>
      <c r="CQ360" s="377"/>
      <c r="CR360" s="377"/>
      <c r="CS360" s="377"/>
      <c r="CT360" s="377"/>
      <c r="CU360" s="377"/>
      <c r="CV360" s="377"/>
      <c r="CW360" s="377"/>
      <c r="CX360" s="377"/>
      <c r="CY360" s="377"/>
      <c r="CZ360" s="377"/>
    </row>
    <row r="361" s="340" customFormat="true" ht="15" customHeight="true" x14ac:dyDescent="0.2">
      <c r="B361" s="342"/>
      <c r="AA361" s="377"/>
      <c r="AB361" s="377"/>
      <c r="AC361" s="377"/>
      <c r="AD361" s="377"/>
      <c r="AE361" s="377"/>
      <c r="AF361" s="377"/>
      <c r="AG361" s="377"/>
      <c r="AH361" s="377"/>
      <c r="AI361" s="377"/>
      <c r="AJ361" s="377"/>
      <c r="AK361" s="377"/>
      <c r="AL361" s="377"/>
      <c r="AM361" s="377"/>
      <c r="AN361" s="377"/>
      <c r="AO361" s="377"/>
      <c r="AP361" s="377"/>
      <c r="AQ361" s="377"/>
      <c r="AR361" s="377"/>
      <c r="AS361" s="377"/>
      <c r="AT361" s="377"/>
      <c r="AU361" s="377"/>
      <c r="AV361" s="377"/>
      <c r="AW361" s="377"/>
      <c r="AX361" s="377"/>
      <c r="AY361" s="377"/>
      <c r="AZ361" s="377"/>
      <c r="BA361" s="403"/>
      <c r="BB361" s="344"/>
      <c r="BC361" s="403"/>
      <c r="BD361" s="403"/>
      <c r="BE361" s="403"/>
      <c r="BF361" s="403"/>
      <c r="BG361" s="403"/>
      <c r="BH361" s="403"/>
      <c r="BI361" s="403"/>
      <c r="BJ361" s="403"/>
      <c r="BK361" s="403"/>
      <c r="BL361" s="403"/>
      <c r="BM361" s="403"/>
      <c r="BN361" s="403"/>
      <c r="BO361" s="403"/>
      <c r="BP361" s="403"/>
      <c r="BQ361" s="403"/>
      <c r="BR361" s="403"/>
      <c r="BS361" s="403"/>
      <c r="BT361" s="403"/>
      <c r="BU361" s="403"/>
      <c r="BV361" s="403"/>
      <c r="BW361" s="403"/>
      <c r="BX361" s="403"/>
      <c r="BY361" s="403"/>
      <c r="BZ361" s="377"/>
      <c r="CA361" s="377"/>
      <c r="CB361" s="377"/>
      <c r="CC361" s="377"/>
      <c r="CD361" s="377"/>
      <c r="CE361" s="377"/>
      <c r="CF361" s="377"/>
      <c r="CG361" s="377"/>
      <c r="CH361" s="377"/>
      <c r="CI361" s="377"/>
      <c r="CJ361" s="377"/>
      <c r="CK361" s="377"/>
      <c r="CL361" s="377"/>
      <c r="CM361" s="377"/>
      <c r="CN361" s="377"/>
      <c r="CO361" s="377"/>
      <c r="CP361" s="377"/>
      <c r="CQ361" s="377"/>
      <c r="CR361" s="377"/>
      <c r="CS361" s="377"/>
      <c r="CT361" s="377"/>
      <c r="CU361" s="377"/>
      <c r="CV361" s="377"/>
      <c r="CW361" s="377"/>
      <c r="CX361" s="377"/>
      <c r="CY361" s="377"/>
      <c r="CZ361" s="377"/>
    </row>
    <row r="362" s="340" customFormat="true" ht="15" customHeight="true" x14ac:dyDescent="0.2">
      <c r="B362" s="342"/>
      <c r="AA362" s="377"/>
      <c r="AB362" s="377"/>
      <c r="AC362" s="377"/>
      <c r="AD362" s="377"/>
      <c r="AE362" s="377"/>
      <c r="AF362" s="377"/>
      <c r="AG362" s="377"/>
      <c r="AH362" s="377"/>
      <c r="AI362" s="377"/>
      <c r="AJ362" s="377"/>
      <c r="AK362" s="377"/>
      <c r="AL362" s="377"/>
      <c r="AM362" s="377"/>
      <c r="AN362" s="377"/>
      <c r="AO362" s="377"/>
      <c r="AP362" s="377"/>
      <c r="AQ362" s="377"/>
      <c r="AR362" s="377"/>
      <c r="AS362" s="377"/>
      <c r="AT362" s="377"/>
      <c r="AU362" s="377"/>
      <c r="AV362" s="377"/>
      <c r="AW362" s="377"/>
      <c r="AX362" s="377"/>
      <c r="AY362" s="377"/>
      <c r="AZ362" s="377"/>
      <c r="BA362" s="403"/>
      <c r="BB362" s="344"/>
      <c r="BC362" s="403"/>
      <c r="BD362" s="403"/>
      <c r="BE362" s="403"/>
      <c r="BF362" s="403"/>
      <c r="BG362" s="403"/>
      <c r="BH362" s="403"/>
      <c r="BI362" s="403"/>
      <c r="BJ362" s="403"/>
      <c r="BK362" s="403"/>
      <c r="BL362" s="403"/>
      <c r="BM362" s="403"/>
      <c r="BN362" s="403"/>
      <c r="BO362" s="403"/>
      <c r="BP362" s="403"/>
      <c r="BQ362" s="403"/>
      <c r="BR362" s="403"/>
      <c r="BS362" s="403"/>
      <c r="BT362" s="403"/>
      <c r="BU362" s="403"/>
      <c r="BV362" s="403"/>
      <c r="BW362" s="403"/>
      <c r="BX362" s="403"/>
      <c r="BY362" s="403"/>
      <c r="BZ362" s="377"/>
      <c r="CA362" s="377"/>
      <c r="CB362" s="377"/>
      <c r="CC362" s="377"/>
      <c r="CD362" s="377"/>
      <c r="CE362" s="377"/>
      <c r="CF362" s="377"/>
      <c r="CG362" s="377"/>
      <c r="CH362" s="377"/>
      <c r="CI362" s="377"/>
      <c r="CJ362" s="377"/>
      <c r="CK362" s="377"/>
      <c r="CL362" s="377"/>
      <c r="CM362" s="377"/>
      <c r="CN362" s="377"/>
      <c r="CO362" s="377"/>
      <c r="CP362" s="377"/>
      <c r="CQ362" s="377"/>
      <c r="CR362" s="377"/>
      <c r="CS362" s="377"/>
      <c r="CT362" s="377"/>
      <c r="CU362" s="377"/>
      <c r="CV362" s="377"/>
      <c r="CW362" s="377"/>
      <c r="CX362" s="377"/>
      <c r="CY362" s="377"/>
      <c r="CZ362" s="377"/>
    </row>
    <row r="363" s="340" customFormat="true" ht="15" customHeight="true" x14ac:dyDescent="0.2">
      <c r="B363" s="342"/>
      <c r="AA363" s="377"/>
      <c r="AB363" s="377"/>
      <c r="AC363" s="377"/>
      <c r="AD363" s="377"/>
      <c r="AE363" s="377"/>
      <c r="AF363" s="377"/>
      <c r="AG363" s="377"/>
      <c r="AH363" s="377"/>
      <c r="AI363" s="377"/>
      <c r="AJ363" s="377"/>
      <c r="AK363" s="377"/>
      <c r="AL363" s="377"/>
      <c r="AM363" s="377"/>
      <c r="AN363" s="377"/>
      <c r="AO363" s="377"/>
      <c r="AP363" s="377"/>
      <c r="AQ363" s="377"/>
      <c r="AR363" s="377"/>
      <c r="AS363" s="377"/>
      <c r="AT363" s="377"/>
      <c r="AU363" s="377"/>
      <c r="AV363" s="377"/>
      <c r="AW363" s="377"/>
      <c r="AX363" s="377"/>
      <c r="AY363" s="377"/>
      <c r="AZ363" s="377"/>
      <c r="BA363" s="403"/>
      <c r="BB363" s="344"/>
      <c r="BC363" s="403"/>
      <c r="BD363" s="403"/>
      <c r="BE363" s="403"/>
      <c r="BF363" s="403"/>
      <c r="BG363" s="403"/>
      <c r="BH363" s="403"/>
      <c r="BI363" s="403"/>
      <c r="BJ363" s="403"/>
      <c r="BK363" s="403"/>
      <c r="BL363" s="403"/>
      <c r="BM363" s="403"/>
      <c r="BN363" s="403"/>
      <c r="BO363" s="403"/>
      <c r="BP363" s="403"/>
      <c r="BQ363" s="403"/>
      <c r="BR363" s="403"/>
      <c r="BS363" s="403"/>
      <c r="BT363" s="403"/>
      <c r="BU363" s="403"/>
      <c r="BV363" s="403"/>
      <c r="BW363" s="403"/>
      <c r="BX363" s="403"/>
      <c r="BY363" s="403"/>
      <c r="BZ363" s="377"/>
      <c r="CA363" s="377"/>
      <c r="CB363" s="377"/>
      <c r="CC363" s="377"/>
      <c r="CD363" s="377"/>
      <c r="CE363" s="377"/>
      <c r="CF363" s="377"/>
      <c r="CG363" s="377"/>
      <c r="CH363" s="377"/>
      <c r="CI363" s="377"/>
      <c r="CJ363" s="377"/>
      <c r="CK363" s="377"/>
      <c r="CL363" s="377"/>
      <c r="CM363" s="377"/>
      <c r="CN363" s="377"/>
      <c r="CO363" s="377"/>
      <c r="CP363" s="377"/>
      <c r="CQ363" s="377"/>
      <c r="CR363" s="377"/>
      <c r="CS363" s="377"/>
      <c r="CT363" s="377"/>
      <c r="CU363" s="377"/>
      <c r="CV363" s="377"/>
      <c r="CW363" s="377"/>
      <c r="CX363" s="377"/>
      <c r="CY363" s="377"/>
      <c r="CZ363" s="377"/>
    </row>
    <row r="364" s="340" customFormat="true" ht="15" customHeight="true" x14ac:dyDescent="0.2">
      <c r="B364" s="342"/>
      <c r="AA364" s="377"/>
      <c r="AB364" s="377"/>
      <c r="AC364" s="377"/>
      <c r="AD364" s="377"/>
      <c r="AE364" s="377"/>
      <c r="AF364" s="377"/>
      <c r="AG364" s="377"/>
      <c r="AH364" s="377"/>
      <c r="AI364" s="377"/>
      <c r="AJ364" s="377"/>
      <c r="AK364" s="377"/>
      <c r="AL364" s="377"/>
      <c r="AM364" s="377"/>
      <c r="AN364" s="377"/>
      <c r="AO364" s="377"/>
      <c r="AP364" s="377"/>
      <c r="AQ364" s="377"/>
      <c r="AR364" s="377"/>
      <c r="AS364" s="377"/>
      <c r="AT364" s="377"/>
      <c r="AU364" s="377"/>
      <c r="AV364" s="377"/>
      <c r="AW364" s="377"/>
      <c r="AX364" s="377"/>
      <c r="AY364" s="377"/>
      <c r="AZ364" s="377"/>
      <c r="BA364" s="403"/>
      <c r="BB364" s="344"/>
      <c r="BC364" s="403"/>
      <c r="BD364" s="403"/>
      <c r="BE364" s="403"/>
      <c r="BF364" s="403"/>
      <c r="BG364" s="403"/>
      <c r="BH364" s="403"/>
      <c r="BI364" s="403"/>
      <c r="BJ364" s="403"/>
      <c r="BK364" s="403"/>
      <c r="BL364" s="403"/>
      <c r="BM364" s="403"/>
      <c r="BN364" s="403"/>
      <c r="BO364" s="403"/>
      <c r="BP364" s="403"/>
      <c r="BQ364" s="403"/>
      <c r="BR364" s="403"/>
      <c r="BS364" s="403"/>
      <c r="BT364" s="403"/>
      <c r="BU364" s="403"/>
      <c r="BV364" s="403"/>
      <c r="BW364" s="403"/>
      <c r="BX364" s="403"/>
      <c r="BY364" s="403"/>
      <c r="BZ364" s="377"/>
      <c r="CA364" s="377"/>
      <c r="CB364" s="377"/>
      <c r="CC364" s="377"/>
      <c r="CD364" s="377"/>
      <c r="CE364" s="377"/>
      <c r="CF364" s="377"/>
      <c r="CG364" s="377"/>
      <c r="CH364" s="377"/>
      <c r="CI364" s="377"/>
      <c r="CJ364" s="377"/>
      <c r="CK364" s="377"/>
      <c r="CL364" s="377"/>
      <c r="CM364" s="377"/>
      <c r="CN364" s="377"/>
      <c r="CO364" s="377"/>
      <c r="CP364" s="377"/>
      <c r="CQ364" s="377"/>
      <c r="CR364" s="377"/>
      <c r="CS364" s="377"/>
      <c r="CT364" s="377"/>
      <c r="CU364" s="377"/>
      <c r="CV364" s="377"/>
      <c r="CW364" s="377"/>
      <c r="CX364" s="377"/>
      <c r="CY364" s="377"/>
      <c r="CZ364" s="377"/>
    </row>
    <row r="365" s="340" customFormat="true" ht="15" customHeight="true" x14ac:dyDescent="0.2">
      <c r="B365" s="342"/>
      <c r="AA365" s="377"/>
      <c r="AB365" s="377"/>
      <c r="AC365" s="377"/>
      <c r="AD365" s="377"/>
      <c r="AE365" s="377"/>
      <c r="AF365" s="377"/>
      <c r="AG365" s="377"/>
      <c r="AH365" s="377"/>
      <c r="AI365" s="377"/>
      <c r="AJ365" s="377"/>
      <c r="AK365" s="377"/>
      <c r="AL365" s="377"/>
      <c r="AM365" s="377"/>
      <c r="AN365" s="377"/>
      <c r="AO365" s="377"/>
      <c r="AP365" s="377"/>
      <c r="AQ365" s="377"/>
      <c r="AR365" s="377"/>
      <c r="AS365" s="377"/>
      <c r="AT365" s="377"/>
      <c r="AU365" s="377"/>
      <c r="AV365" s="377"/>
      <c r="AW365" s="377"/>
      <c r="AX365" s="377"/>
      <c r="AY365" s="377"/>
      <c r="AZ365" s="377"/>
      <c r="BA365" s="403"/>
      <c r="BB365" s="344"/>
      <c r="BC365" s="403"/>
      <c r="BD365" s="403"/>
      <c r="BE365" s="403"/>
      <c r="BF365" s="403"/>
      <c r="BG365" s="403"/>
      <c r="BH365" s="403"/>
      <c r="BI365" s="403"/>
      <c r="BJ365" s="403"/>
      <c r="BK365" s="403"/>
      <c r="BL365" s="403"/>
      <c r="BM365" s="403"/>
      <c r="BN365" s="403"/>
      <c r="BO365" s="403"/>
      <c r="BP365" s="403"/>
      <c r="BQ365" s="403"/>
      <c r="BR365" s="403"/>
      <c r="BS365" s="403"/>
      <c r="BT365" s="403"/>
      <c r="BU365" s="403"/>
      <c r="BV365" s="403"/>
      <c r="BW365" s="403"/>
      <c r="BX365" s="403"/>
      <c r="BY365" s="403"/>
      <c r="BZ365" s="377"/>
      <c r="CA365" s="377"/>
      <c r="CB365" s="377"/>
      <c r="CC365" s="377"/>
      <c r="CD365" s="377"/>
      <c r="CE365" s="377"/>
      <c r="CF365" s="377"/>
      <c r="CG365" s="377"/>
      <c r="CH365" s="377"/>
      <c r="CI365" s="377"/>
      <c r="CJ365" s="377"/>
      <c r="CK365" s="377"/>
      <c r="CL365" s="377"/>
      <c r="CM365" s="377"/>
      <c r="CN365" s="377"/>
      <c r="CO365" s="377"/>
      <c r="CP365" s="377"/>
      <c r="CQ365" s="377"/>
      <c r="CR365" s="377"/>
      <c r="CS365" s="377"/>
      <c r="CT365" s="377"/>
      <c r="CU365" s="377"/>
      <c r="CV365" s="377"/>
      <c r="CW365" s="377"/>
      <c r="CX365" s="377"/>
      <c r="CY365" s="377"/>
      <c r="CZ365" s="377"/>
    </row>
    <row r="366" s="340" customFormat="true" ht="15" customHeight="true" x14ac:dyDescent="0.2">
      <c r="B366" s="342"/>
      <c r="AA366" s="377"/>
      <c r="AB366" s="377"/>
      <c r="AC366" s="377"/>
      <c r="AD366" s="377"/>
      <c r="AE366" s="377"/>
      <c r="AF366" s="377"/>
      <c r="AG366" s="377"/>
      <c r="AH366" s="377"/>
      <c r="AI366" s="377"/>
      <c r="AJ366" s="377"/>
      <c r="AK366" s="377"/>
      <c r="AL366" s="377"/>
      <c r="AM366" s="377"/>
      <c r="AN366" s="377"/>
      <c r="AO366" s="377"/>
      <c r="AP366" s="377"/>
      <c r="AQ366" s="377"/>
      <c r="AR366" s="377"/>
      <c r="AS366" s="377"/>
      <c r="AT366" s="377"/>
      <c r="AU366" s="377"/>
      <c r="AV366" s="377"/>
      <c r="AW366" s="377"/>
      <c r="AX366" s="377"/>
      <c r="AY366" s="377"/>
      <c r="AZ366" s="377"/>
      <c r="BA366" s="403"/>
      <c r="BB366" s="344"/>
      <c r="BC366" s="403"/>
      <c r="BD366" s="403"/>
      <c r="BE366" s="403"/>
      <c r="BF366" s="403"/>
      <c r="BG366" s="403"/>
      <c r="BH366" s="403"/>
      <c r="BI366" s="403"/>
      <c r="BJ366" s="403"/>
      <c r="BK366" s="403"/>
      <c r="BL366" s="403"/>
      <c r="BM366" s="403"/>
      <c r="BN366" s="403"/>
      <c r="BO366" s="403"/>
      <c r="BP366" s="403"/>
      <c r="BQ366" s="403"/>
      <c r="BR366" s="403"/>
      <c r="BS366" s="403"/>
      <c r="BT366" s="403"/>
      <c r="BU366" s="403"/>
      <c r="BV366" s="403"/>
      <c r="BW366" s="403"/>
      <c r="BX366" s="403"/>
      <c r="BY366" s="403"/>
      <c r="BZ366" s="377"/>
      <c r="CA366" s="377"/>
      <c r="CB366" s="377"/>
      <c r="CC366" s="377"/>
      <c r="CD366" s="377"/>
      <c r="CE366" s="377"/>
      <c r="CF366" s="377"/>
      <c r="CG366" s="377"/>
      <c r="CH366" s="377"/>
      <c r="CI366" s="377"/>
      <c r="CJ366" s="377"/>
      <c r="CK366" s="377"/>
      <c r="CL366" s="377"/>
      <c r="CM366" s="377"/>
      <c r="CN366" s="377"/>
      <c r="CO366" s="377"/>
      <c r="CP366" s="377"/>
      <c r="CQ366" s="377"/>
      <c r="CR366" s="377"/>
      <c r="CS366" s="377"/>
      <c r="CT366" s="377"/>
      <c r="CU366" s="377"/>
      <c r="CV366" s="377"/>
      <c r="CW366" s="377"/>
      <c r="CX366" s="377"/>
      <c r="CY366" s="377"/>
      <c r="CZ366" s="377"/>
    </row>
    <row r="367" s="340" customFormat="true" ht="15" customHeight="true" x14ac:dyDescent="0.2">
      <c r="B367" s="342"/>
      <c r="AA367" s="377"/>
      <c r="AB367" s="377"/>
      <c r="AC367" s="377"/>
      <c r="AD367" s="377"/>
      <c r="AE367" s="377"/>
      <c r="AF367" s="377"/>
      <c r="AG367" s="377"/>
      <c r="AH367" s="377"/>
      <c r="AI367" s="377"/>
      <c r="AJ367" s="377"/>
      <c r="AK367" s="377"/>
      <c r="AL367" s="377"/>
      <c r="AM367" s="377"/>
      <c r="AN367" s="377"/>
      <c r="AO367" s="377"/>
      <c r="AP367" s="377"/>
      <c r="AQ367" s="377"/>
      <c r="AR367" s="377"/>
      <c r="AS367" s="377"/>
      <c r="AT367" s="377"/>
      <c r="AU367" s="377"/>
      <c r="AV367" s="377"/>
      <c r="AW367" s="377"/>
      <c r="AX367" s="377"/>
      <c r="AY367" s="377"/>
      <c r="AZ367" s="377"/>
      <c r="BA367" s="403"/>
      <c r="BB367" s="344"/>
      <c r="BC367" s="403"/>
      <c r="BD367" s="403"/>
      <c r="BE367" s="403"/>
      <c r="BF367" s="403"/>
      <c r="BG367" s="403"/>
      <c r="BH367" s="403"/>
      <c r="BI367" s="403"/>
      <c r="BJ367" s="403"/>
      <c r="BK367" s="403"/>
      <c r="BL367" s="403"/>
      <c r="BM367" s="403"/>
      <c r="BN367" s="403"/>
      <c r="BO367" s="403"/>
      <c r="BP367" s="403"/>
      <c r="BQ367" s="403"/>
      <c r="BR367" s="403"/>
      <c r="BS367" s="403"/>
      <c r="BT367" s="403"/>
      <c r="BU367" s="403"/>
      <c r="BV367" s="403"/>
      <c r="BW367" s="403"/>
      <c r="BX367" s="403"/>
      <c r="BY367" s="403"/>
      <c r="BZ367" s="377"/>
      <c r="CA367" s="377"/>
      <c r="CB367" s="377"/>
      <c r="CC367" s="377"/>
      <c r="CD367" s="377"/>
      <c r="CE367" s="377"/>
      <c r="CF367" s="377"/>
      <c r="CG367" s="377"/>
      <c r="CH367" s="377"/>
      <c r="CI367" s="377"/>
      <c r="CJ367" s="377"/>
      <c r="CK367" s="377"/>
      <c r="CL367" s="377"/>
      <c r="CM367" s="377"/>
      <c r="CN367" s="377"/>
      <c r="CO367" s="377"/>
      <c r="CP367" s="377"/>
      <c r="CQ367" s="377"/>
      <c r="CR367" s="377"/>
      <c r="CS367" s="377"/>
      <c r="CT367" s="377"/>
      <c r="CU367" s="377"/>
      <c r="CV367" s="377"/>
      <c r="CW367" s="377"/>
      <c r="CX367" s="377"/>
      <c r="CY367" s="377"/>
      <c r="CZ367" s="377"/>
    </row>
    <row r="368" s="340" customFormat="true" ht="15" customHeight="true" x14ac:dyDescent="0.2">
      <c r="B368" s="342"/>
      <c r="AA368" s="377"/>
      <c r="AB368" s="377"/>
      <c r="AC368" s="377"/>
      <c r="AD368" s="377"/>
      <c r="AE368" s="377"/>
      <c r="AF368" s="377"/>
      <c r="AG368" s="377"/>
      <c r="AH368" s="377"/>
      <c r="AI368" s="377"/>
      <c r="AJ368" s="377"/>
      <c r="AK368" s="377"/>
      <c r="AL368" s="377"/>
      <c r="AM368" s="377"/>
      <c r="AN368" s="377"/>
      <c r="AO368" s="377"/>
      <c r="AP368" s="377"/>
      <c r="AQ368" s="377"/>
      <c r="AR368" s="377"/>
      <c r="AS368" s="377"/>
      <c r="AT368" s="377"/>
      <c r="AU368" s="377"/>
      <c r="AV368" s="377"/>
      <c r="AW368" s="377"/>
      <c r="AX368" s="377"/>
      <c r="AY368" s="377"/>
      <c r="AZ368" s="377"/>
      <c r="BA368" s="403"/>
      <c r="BB368" s="344"/>
      <c r="BC368" s="403"/>
      <c r="BD368" s="403"/>
      <c r="BE368" s="403"/>
      <c r="BF368" s="403"/>
      <c r="BG368" s="403"/>
      <c r="BH368" s="403"/>
      <c r="BI368" s="403"/>
      <c r="BJ368" s="403"/>
      <c r="BK368" s="403"/>
      <c r="BL368" s="403"/>
      <c r="BM368" s="403"/>
      <c r="BN368" s="403"/>
      <c r="BO368" s="403"/>
      <c r="BP368" s="403"/>
      <c r="BQ368" s="403"/>
      <c r="BR368" s="403"/>
      <c r="BS368" s="403"/>
      <c r="BT368" s="403"/>
      <c r="BU368" s="403"/>
      <c r="BV368" s="403"/>
      <c r="BW368" s="403"/>
      <c r="BX368" s="403"/>
      <c r="BY368" s="403"/>
      <c r="BZ368" s="377"/>
      <c r="CA368" s="377"/>
      <c r="CB368" s="377"/>
      <c r="CC368" s="377"/>
      <c r="CD368" s="377"/>
      <c r="CE368" s="377"/>
      <c r="CF368" s="377"/>
      <c r="CG368" s="377"/>
      <c r="CH368" s="377"/>
      <c r="CI368" s="377"/>
      <c r="CJ368" s="377"/>
      <c r="CK368" s="377"/>
      <c r="CL368" s="377"/>
      <c r="CM368" s="377"/>
      <c r="CN368" s="377"/>
      <c r="CO368" s="377"/>
      <c r="CP368" s="377"/>
      <c r="CQ368" s="377"/>
      <c r="CR368" s="377"/>
      <c r="CS368" s="377"/>
      <c r="CT368" s="377"/>
      <c r="CU368" s="377"/>
      <c r="CV368" s="377"/>
      <c r="CW368" s="377"/>
      <c r="CX368" s="377"/>
      <c r="CY368" s="377"/>
      <c r="CZ368" s="377"/>
    </row>
    <row r="369" s="340" customFormat="true" ht="15" customHeight="true" x14ac:dyDescent="0.2">
      <c r="B369" s="342"/>
      <c r="AA369" s="377"/>
      <c r="AB369" s="377"/>
      <c r="AC369" s="377"/>
      <c r="AD369" s="377"/>
      <c r="AE369" s="377"/>
      <c r="AF369" s="377"/>
      <c r="AG369" s="377"/>
      <c r="AH369" s="377"/>
      <c r="AI369" s="377"/>
      <c r="AJ369" s="377"/>
      <c r="AK369" s="377"/>
      <c r="AL369" s="377"/>
      <c r="AM369" s="377"/>
      <c r="AN369" s="377"/>
      <c r="AO369" s="377"/>
      <c r="AP369" s="377"/>
      <c r="AQ369" s="377"/>
      <c r="AR369" s="377"/>
      <c r="AS369" s="377"/>
      <c r="AT369" s="377"/>
      <c r="AU369" s="377"/>
      <c r="AV369" s="377"/>
      <c r="AW369" s="377"/>
      <c r="AX369" s="377"/>
      <c r="AY369" s="377"/>
      <c r="AZ369" s="377"/>
      <c r="BA369" s="403"/>
      <c r="BB369" s="344"/>
      <c r="BC369" s="403"/>
      <c r="BD369" s="403"/>
      <c r="BE369" s="403"/>
      <c r="BF369" s="403"/>
      <c r="BG369" s="403"/>
      <c r="BH369" s="403"/>
      <c r="BI369" s="403"/>
      <c r="BJ369" s="403"/>
      <c r="BK369" s="403"/>
      <c r="BL369" s="403"/>
      <c r="BM369" s="403"/>
      <c r="BN369" s="403"/>
      <c r="BO369" s="403"/>
      <c r="BP369" s="403"/>
      <c r="BQ369" s="403"/>
      <c r="BR369" s="403"/>
      <c r="BS369" s="403"/>
      <c r="BT369" s="403"/>
      <c r="BU369" s="403"/>
      <c r="BV369" s="403"/>
      <c r="BW369" s="403"/>
      <c r="BX369" s="403"/>
      <c r="BY369" s="403"/>
      <c r="BZ369" s="377"/>
      <c r="CA369" s="377"/>
      <c r="CB369" s="377"/>
      <c r="CC369" s="377"/>
      <c r="CD369" s="377"/>
      <c r="CE369" s="377"/>
      <c r="CF369" s="377"/>
      <c r="CG369" s="377"/>
      <c r="CH369" s="377"/>
      <c r="CI369" s="377"/>
      <c r="CJ369" s="377"/>
      <c r="CK369" s="377"/>
      <c r="CL369" s="377"/>
      <c r="CM369" s="377"/>
      <c r="CN369" s="377"/>
      <c r="CO369" s="377"/>
      <c r="CP369" s="377"/>
      <c r="CQ369" s="377"/>
      <c r="CR369" s="377"/>
      <c r="CS369" s="377"/>
      <c r="CT369" s="377"/>
      <c r="CU369" s="377"/>
      <c r="CV369" s="377"/>
      <c r="CW369" s="377"/>
      <c r="CX369" s="377"/>
      <c r="CY369" s="377"/>
      <c r="CZ369" s="377"/>
    </row>
    <row r="370" s="340" customFormat="true" ht="15" customHeight="true" x14ac:dyDescent="0.2">
      <c r="B370" s="342"/>
      <c r="AA370" s="377"/>
      <c r="AB370" s="377"/>
      <c r="AC370" s="377"/>
      <c r="AD370" s="377"/>
      <c r="AE370" s="377"/>
      <c r="AF370" s="377"/>
      <c r="AG370" s="377"/>
      <c r="AH370" s="377"/>
      <c r="AI370" s="377"/>
      <c r="AJ370" s="377"/>
      <c r="AK370" s="377"/>
      <c r="AL370" s="377"/>
      <c r="AM370" s="377"/>
      <c r="AN370" s="377"/>
      <c r="AO370" s="377"/>
      <c r="AP370" s="377"/>
      <c r="AQ370" s="377"/>
      <c r="AR370" s="377"/>
      <c r="AS370" s="377"/>
      <c r="AT370" s="377"/>
      <c r="AU370" s="377"/>
      <c r="AV370" s="377"/>
      <c r="AW370" s="377"/>
      <c r="AX370" s="377"/>
      <c r="AY370" s="377"/>
      <c r="AZ370" s="377"/>
      <c r="BA370" s="403"/>
      <c r="BB370" s="344"/>
      <c r="BC370" s="403"/>
      <c r="BD370" s="403"/>
      <c r="BE370" s="403"/>
      <c r="BF370" s="403"/>
      <c r="BG370" s="403"/>
      <c r="BH370" s="403"/>
      <c r="BI370" s="403"/>
      <c r="BJ370" s="403"/>
      <c r="BK370" s="403"/>
      <c r="BL370" s="403"/>
      <c r="BM370" s="403"/>
      <c r="BN370" s="403"/>
      <c r="BO370" s="403"/>
      <c r="BP370" s="403"/>
      <c r="BQ370" s="403"/>
      <c r="BR370" s="403"/>
      <c r="BS370" s="403"/>
      <c r="BT370" s="403"/>
      <c r="BU370" s="403"/>
      <c r="BV370" s="403"/>
      <c r="BW370" s="403"/>
      <c r="BX370" s="403"/>
      <c r="BY370" s="403"/>
      <c r="BZ370" s="377"/>
      <c r="CA370" s="377"/>
      <c r="CB370" s="377"/>
      <c r="CC370" s="377"/>
      <c r="CD370" s="377"/>
      <c r="CE370" s="377"/>
      <c r="CF370" s="377"/>
      <c r="CG370" s="377"/>
      <c r="CH370" s="377"/>
      <c r="CI370" s="377"/>
      <c r="CJ370" s="377"/>
      <c r="CK370" s="377"/>
      <c r="CL370" s="377"/>
      <c r="CM370" s="377"/>
      <c r="CN370" s="377"/>
      <c r="CO370" s="377"/>
      <c r="CP370" s="377"/>
      <c r="CQ370" s="377"/>
      <c r="CR370" s="377"/>
      <c r="CS370" s="377"/>
      <c r="CT370" s="377"/>
      <c r="CU370" s="377"/>
      <c r="CV370" s="377"/>
      <c r="CW370" s="377"/>
      <c r="CX370" s="377"/>
      <c r="CY370" s="377"/>
      <c r="CZ370" s="377"/>
    </row>
    <row r="371" s="340" customFormat="true" ht="15" customHeight="true" x14ac:dyDescent="0.2">
      <c r="B371" s="342"/>
      <c r="AA371" s="377"/>
      <c r="AB371" s="377"/>
      <c r="AC371" s="377"/>
      <c r="AD371" s="377"/>
      <c r="AE371" s="377"/>
      <c r="AF371" s="377"/>
      <c r="AG371" s="377"/>
      <c r="AH371" s="377"/>
      <c r="AI371" s="377"/>
      <c r="AJ371" s="377"/>
      <c r="AK371" s="377"/>
      <c r="AL371" s="377"/>
      <c r="AM371" s="377"/>
      <c r="AN371" s="377"/>
      <c r="AO371" s="377"/>
      <c r="AP371" s="377"/>
      <c r="AQ371" s="377"/>
      <c r="AR371" s="377"/>
      <c r="AS371" s="377"/>
      <c r="AT371" s="377"/>
      <c r="AU371" s="377"/>
      <c r="AV371" s="377"/>
      <c r="AW371" s="377"/>
      <c r="AX371" s="377"/>
      <c r="AY371" s="377"/>
      <c r="AZ371" s="377"/>
      <c r="BA371" s="403"/>
      <c r="BB371" s="344"/>
      <c r="BC371" s="403"/>
      <c r="BD371" s="403"/>
      <c r="BE371" s="403"/>
      <c r="BF371" s="403"/>
      <c r="BG371" s="403"/>
      <c r="BH371" s="403"/>
      <c r="BI371" s="403"/>
      <c r="BJ371" s="403"/>
      <c r="BK371" s="403"/>
      <c r="BL371" s="403"/>
      <c r="BM371" s="403"/>
      <c r="BN371" s="403"/>
      <c r="BO371" s="403"/>
      <c r="BP371" s="403"/>
      <c r="BQ371" s="403"/>
      <c r="BR371" s="403"/>
      <c r="BS371" s="403"/>
      <c r="BT371" s="403"/>
      <c r="BU371" s="403"/>
      <c r="BV371" s="403"/>
      <c r="BW371" s="403"/>
      <c r="BX371" s="403"/>
      <c r="BY371" s="403"/>
      <c r="BZ371" s="377"/>
      <c r="CA371" s="377"/>
      <c r="CB371" s="377"/>
      <c r="CC371" s="377"/>
      <c r="CD371" s="377"/>
      <c r="CE371" s="377"/>
      <c r="CF371" s="377"/>
      <c r="CG371" s="377"/>
      <c r="CH371" s="377"/>
      <c r="CI371" s="377"/>
      <c r="CJ371" s="377"/>
      <c r="CK371" s="377"/>
      <c r="CL371" s="377"/>
      <c r="CM371" s="377"/>
      <c r="CN371" s="377"/>
      <c r="CO371" s="377"/>
      <c r="CP371" s="377"/>
      <c r="CQ371" s="377"/>
      <c r="CR371" s="377"/>
      <c r="CS371" s="377"/>
      <c r="CT371" s="377"/>
      <c r="CU371" s="377"/>
      <c r="CV371" s="377"/>
      <c r="CW371" s="377"/>
      <c r="CX371" s="377"/>
      <c r="CY371" s="377"/>
      <c r="CZ371" s="377"/>
    </row>
    <row r="372" s="340" customFormat="true" ht="15" customHeight="true" x14ac:dyDescent="0.2">
      <c r="B372" s="342"/>
      <c r="AA372" s="377"/>
      <c r="AB372" s="377"/>
      <c r="AC372" s="377"/>
      <c r="AD372" s="377"/>
      <c r="AE372" s="377"/>
      <c r="AF372" s="377"/>
      <c r="AG372" s="377"/>
      <c r="AH372" s="377"/>
      <c r="AI372" s="377"/>
      <c r="AJ372" s="377"/>
      <c r="AK372" s="377"/>
      <c r="AL372" s="377"/>
      <c r="AM372" s="377"/>
      <c r="AN372" s="377"/>
      <c r="AO372" s="377"/>
      <c r="AP372" s="377"/>
      <c r="AQ372" s="377"/>
      <c r="AR372" s="377"/>
      <c r="AS372" s="377"/>
      <c r="AT372" s="377"/>
      <c r="AU372" s="377"/>
      <c r="AV372" s="377"/>
      <c r="AW372" s="377"/>
      <c r="AX372" s="377"/>
      <c r="AY372" s="377"/>
      <c r="AZ372" s="377"/>
      <c r="BA372" s="403"/>
      <c r="BB372" s="344"/>
      <c r="BC372" s="403"/>
      <c r="BD372" s="403"/>
      <c r="BE372" s="403"/>
      <c r="BF372" s="403"/>
      <c r="BG372" s="403"/>
      <c r="BH372" s="403"/>
      <c r="BI372" s="403"/>
      <c r="BJ372" s="403"/>
      <c r="BK372" s="403"/>
      <c r="BL372" s="403"/>
      <c r="BM372" s="403"/>
      <c r="BN372" s="403"/>
      <c r="BO372" s="403"/>
      <c r="BP372" s="403"/>
      <c r="BQ372" s="403"/>
      <c r="BR372" s="403"/>
      <c r="BS372" s="403"/>
      <c r="BT372" s="403"/>
      <c r="BU372" s="403"/>
      <c r="BV372" s="403"/>
      <c r="BW372" s="403"/>
      <c r="BX372" s="403"/>
      <c r="BY372" s="403"/>
      <c r="BZ372" s="377"/>
      <c r="CA372" s="377"/>
      <c r="CB372" s="377"/>
      <c r="CC372" s="377"/>
      <c r="CD372" s="377"/>
      <c r="CE372" s="377"/>
      <c r="CF372" s="377"/>
      <c r="CG372" s="377"/>
      <c r="CH372" s="377"/>
      <c r="CI372" s="377"/>
      <c r="CJ372" s="377"/>
      <c r="CK372" s="377"/>
      <c r="CL372" s="377"/>
      <c r="CM372" s="377"/>
      <c r="CN372" s="377"/>
      <c r="CO372" s="377"/>
      <c r="CP372" s="377"/>
      <c r="CQ372" s="377"/>
      <c r="CR372" s="377"/>
      <c r="CS372" s="377"/>
      <c r="CT372" s="377"/>
      <c r="CU372" s="377"/>
      <c r="CV372" s="377"/>
      <c r="CW372" s="377"/>
      <c r="CX372" s="377"/>
      <c r="CY372" s="377"/>
      <c r="CZ372" s="377"/>
    </row>
    <row r="373" s="340" customFormat="true" ht="15" customHeight="true" x14ac:dyDescent="0.2">
      <c r="B373" s="342"/>
      <c r="AA373" s="377"/>
      <c r="AB373" s="377"/>
      <c r="AC373" s="377"/>
      <c r="AD373" s="377"/>
      <c r="AE373" s="377"/>
      <c r="AF373" s="377"/>
      <c r="AG373" s="377"/>
      <c r="AH373" s="377"/>
      <c r="AI373" s="377"/>
      <c r="AJ373" s="377"/>
      <c r="AK373" s="377"/>
      <c r="AL373" s="377"/>
      <c r="AM373" s="377"/>
      <c r="AN373" s="377"/>
      <c r="AO373" s="377"/>
      <c r="AP373" s="377"/>
      <c r="AQ373" s="377"/>
      <c r="AR373" s="377"/>
      <c r="AS373" s="377"/>
      <c r="AT373" s="377"/>
      <c r="AU373" s="377"/>
      <c r="AV373" s="377"/>
      <c r="AW373" s="377"/>
      <c r="AX373" s="377"/>
      <c r="AY373" s="377"/>
      <c r="AZ373" s="377"/>
      <c r="BA373" s="403"/>
      <c r="BB373" s="344"/>
      <c r="BC373" s="403"/>
      <c r="BD373" s="403"/>
      <c r="BE373" s="403"/>
      <c r="BF373" s="403"/>
      <c r="BG373" s="403"/>
      <c r="BH373" s="403"/>
      <c r="BI373" s="403"/>
      <c r="BJ373" s="403"/>
      <c r="BK373" s="403"/>
      <c r="BL373" s="403"/>
      <c r="BM373" s="403"/>
      <c r="BN373" s="403"/>
      <c r="BO373" s="403"/>
      <c r="BP373" s="403"/>
      <c r="BQ373" s="403"/>
      <c r="BR373" s="403"/>
      <c r="BS373" s="403"/>
      <c r="BT373" s="403"/>
      <c r="BU373" s="403"/>
      <c r="BV373" s="403"/>
      <c r="BW373" s="403"/>
      <c r="BX373" s="403"/>
      <c r="BY373" s="403"/>
      <c r="BZ373" s="377"/>
      <c r="CA373" s="377"/>
      <c r="CB373" s="377"/>
      <c r="CC373" s="377"/>
      <c r="CD373" s="377"/>
      <c r="CE373" s="377"/>
      <c r="CF373" s="377"/>
      <c r="CG373" s="377"/>
      <c r="CH373" s="377"/>
      <c r="CI373" s="377"/>
      <c r="CJ373" s="377"/>
      <c r="CK373" s="377"/>
      <c r="CL373" s="377"/>
      <c r="CM373" s="377"/>
      <c r="CN373" s="377"/>
      <c r="CO373" s="377"/>
      <c r="CP373" s="377"/>
      <c r="CQ373" s="377"/>
      <c r="CR373" s="377"/>
      <c r="CS373" s="377"/>
      <c r="CT373" s="377"/>
      <c r="CU373" s="377"/>
      <c r="CV373" s="377"/>
      <c r="CW373" s="377"/>
      <c r="CX373" s="377"/>
      <c r="CY373" s="377"/>
      <c r="CZ373" s="377"/>
    </row>
    <row r="374" s="340" customFormat="true" ht="15" customHeight="true" x14ac:dyDescent="0.2">
      <c r="B374" s="342"/>
      <c r="AA374" s="377"/>
      <c r="AB374" s="377"/>
      <c r="AC374" s="377"/>
      <c r="AD374" s="377"/>
      <c r="AE374" s="377"/>
      <c r="AF374" s="377"/>
      <c r="AG374" s="377"/>
      <c r="AH374" s="377"/>
      <c r="AI374" s="377"/>
      <c r="AJ374" s="377"/>
      <c r="AK374" s="377"/>
      <c r="AL374" s="377"/>
      <c r="AM374" s="377"/>
      <c r="AN374" s="377"/>
      <c r="AO374" s="377"/>
      <c r="AP374" s="377"/>
      <c r="AQ374" s="377"/>
      <c r="AR374" s="377"/>
      <c r="AS374" s="377"/>
      <c r="AT374" s="377"/>
      <c r="AU374" s="377"/>
      <c r="AV374" s="377"/>
      <c r="AW374" s="377"/>
      <c r="AX374" s="377"/>
      <c r="AY374" s="377"/>
      <c r="AZ374" s="377"/>
      <c r="BA374" s="403"/>
      <c r="BB374" s="344"/>
      <c r="BC374" s="403"/>
      <c r="BD374" s="403"/>
      <c r="BE374" s="403"/>
      <c r="BF374" s="403"/>
      <c r="BG374" s="403"/>
      <c r="BH374" s="403"/>
      <c r="BI374" s="403"/>
      <c r="BJ374" s="403"/>
      <c r="BK374" s="403"/>
      <c r="BL374" s="403"/>
      <c r="BM374" s="403"/>
      <c r="BN374" s="403"/>
      <c r="BO374" s="403"/>
      <c r="BP374" s="403"/>
      <c r="BQ374" s="403"/>
      <c r="BR374" s="403"/>
      <c r="BS374" s="403"/>
      <c r="BT374" s="403"/>
      <c r="BU374" s="403"/>
      <c r="BV374" s="403"/>
      <c r="BW374" s="403"/>
      <c r="BX374" s="403"/>
      <c r="BY374" s="403"/>
      <c r="BZ374" s="377"/>
      <c r="CA374" s="377"/>
      <c r="CB374" s="377"/>
      <c r="CC374" s="377"/>
      <c r="CD374" s="377"/>
      <c r="CE374" s="377"/>
      <c r="CF374" s="377"/>
      <c r="CG374" s="377"/>
      <c r="CH374" s="377"/>
      <c r="CI374" s="377"/>
      <c r="CJ374" s="377"/>
      <c r="CK374" s="377"/>
      <c r="CL374" s="377"/>
      <c r="CM374" s="377"/>
      <c r="CN374" s="377"/>
      <c r="CO374" s="377"/>
      <c r="CP374" s="377"/>
      <c r="CQ374" s="377"/>
      <c r="CR374" s="377"/>
      <c r="CS374" s="377"/>
      <c r="CT374" s="377"/>
      <c r="CU374" s="377"/>
      <c r="CV374" s="377"/>
      <c r="CW374" s="377"/>
      <c r="CX374" s="377"/>
      <c r="CY374" s="377"/>
      <c r="CZ374" s="377"/>
    </row>
    <row r="375" s="340" customFormat="true" ht="15" customHeight="true" x14ac:dyDescent="0.2">
      <c r="B375" s="342"/>
      <c r="AA375" s="377"/>
      <c r="AB375" s="377"/>
      <c r="AC375" s="377"/>
      <c r="AD375" s="377"/>
      <c r="AE375" s="377"/>
      <c r="AF375" s="377"/>
      <c r="AG375" s="377"/>
      <c r="AH375" s="377"/>
      <c r="AI375" s="377"/>
      <c r="AJ375" s="377"/>
      <c r="AK375" s="377"/>
      <c r="AL375" s="377"/>
      <c r="AM375" s="377"/>
      <c r="AN375" s="377"/>
      <c r="AO375" s="377"/>
      <c r="AP375" s="377"/>
      <c r="AQ375" s="377"/>
      <c r="AR375" s="377"/>
      <c r="AS375" s="377"/>
      <c r="AT375" s="377"/>
      <c r="AU375" s="377"/>
      <c r="AV375" s="377"/>
      <c r="AW375" s="377"/>
      <c r="AX375" s="377"/>
      <c r="AY375" s="377"/>
      <c r="AZ375" s="377"/>
      <c r="BA375" s="341"/>
      <c r="BB375" s="339"/>
      <c r="BC375" s="339"/>
      <c r="BD375" s="339"/>
      <c r="BE375" s="339"/>
      <c r="BF375" s="339"/>
      <c r="BG375" s="339"/>
      <c r="BH375" s="339"/>
      <c r="BI375" s="339"/>
      <c r="BJ375" s="339"/>
      <c r="BK375" s="339"/>
      <c r="BL375" s="339"/>
      <c r="BM375" s="339"/>
      <c r="BN375" s="339"/>
      <c r="BO375" s="339"/>
      <c r="BP375" s="339"/>
      <c r="BQ375" s="339"/>
      <c r="BR375" s="339"/>
      <c r="BS375" s="339"/>
      <c r="BT375" s="339"/>
      <c r="BU375" s="339"/>
      <c r="BV375" s="339"/>
      <c r="BW375" s="339"/>
      <c r="BX375" s="339"/>
      <c r="BY375" s="341"/>
      <c r="BZ375" s="376"/>
      <c r="CA375" s="376"/>
      <c r="CB375" s="376"/>
      <c r="CC375" s="376"/>
      <c r="CD375" s="376"/>
      <c r="CE375" s="376"/>
      <c r="CF375" s="376"/>
      <c r="CG375" s="376"/>
      <c r="CH375" s="376"/>
      <c r="CI375" s="376"/>
      <c r="CJ375" s="376"/>
      <c r="CK375" s="376"/>
      <c r="CL375" s="376"/>
      <c r="CM375" s="376"/>
      <c r="CN375" s="376"/>
      <c r="CO375" s="376"/>
      <c r="CP375" s="376"/>
      <c r="CQ375" s="376"/>
      <c r="CR375" s="376"/>
      <c r="CS375" s="376"/>
      <c r="CT375" s="376"/>
      <c r="CU375" s="376"/>
      <c r="CV375" s="376"/>
      <c r="CW375" s="376"/>
      <c r="CX375" s="376"/>
      <c r="CY375" s="376"/>
      <c r="CZ375" s="376"/>
    </row>
    <row r="376" s="340" customFormat="true" ht="15" customHeight="true" x14ac:dyDescent="0.2">
      <c r="B376" s="342"/>
      <c r="AA376" s="377"/>
      <c r="AB376" s="377"/>
      <c r="AC376" s="377"/>
      <c r="AD376" s="377"/>
      <c r="AE376" s="377"/>
      <c r="AF376" s="377"/>
      <c r="AG376" s="377"/>
      <c r="AH376" s="377"/>
      <c r="AI376" s="377"/>
      <c r="AJ376" s="377"/>
      <c r="AK376" s="377"/>
      <c r="AL376" s="377"/>
      <c r="AM376" s="377"/>
      <c r="AN376" s="377"/>
      <c r="AO376" s="377"/>
      <c r="AP376" s="377"/>
      <c r="AQ376" s="377"/>
      <c r="AR376" s="377"/>
      <c r="AS376" s="377"/>
      <c r="AT376" s="377"/>
      <c r="AU376" s="377"/>
      <c r="AV376" s="377"/>
      <c r="AW376" s="377"/>
      <c r="AX376" s="377"/>
      <c r="AY376" s="377"/>
      <c r="AZ376" s="377"/>
      <c r="BA376" s="341"/>
      <c r="BB376" s="339"/>
      <c r="BC376" s="339"/>
      <c r="BD376" s="339"/>
      <c r="BE376" s="339"/>
      <c r="BF376" s="339"/>
      <c r="BG376" s="339"/>
      <c r="BH376" s="339"/>
      <c r="BI376" s="339"/>
      <c r="BJ376" s="339"/>
      <c r="BK376" s="339"/>
      <c r="BL376" s="339"/>
      <c r="BM376" s="339"/>
      <c r="BN376" s="339"/>
      <c r="BO376" s="339"/>
      <c r="BP376" s="339"/>
      <c r="BQ376" s="339"/>
      <c r="BR376" s="339"/>
      <c r="BS376" s="339"/>
      <c r="BT376" s="339"/>
      <c r="BU376" s="339"/>
      <c r="BV376" s="339"/>
      <c r="BW376" s="339"/>
      <c r="BX376" s="339"/>
      <c r="BY376" s="341"/>
      <c r="BZ376" s="376"/>
      <c r="CA376" s="376"/>
      <c r="CB376" s="376"/>
      <c r="CC376" s="376"/>
      <c r="CD376" s="376"/>
      <c r="CE376" s="376"/>
      <c r="CF376" s="376"/>
      <c r="CG376" s="376"/>
      <c r="CH376" s="376"/>
      <c r="CI376" s="376"/>
      <c r="CJ376" s="376"/>
      <c r="CK376" s="376"/>
      <c r="CL376" s="376"/>
      <c r="CM376" s="376"/>
      <c r="CN376" s="376"/>
      <c r="CO376" s="376"/>
      <c r="CP376" s="376"/>
      <c r="CQ376" s="376"/>
      <c r="CR376" s="376"/>
      <c r="CS376" s="376"/>
      <c r="CT376" s="376"/>
      <c r="CU376" s="376"/>
      <c r="CV376" s="376"/>
      <c r="CW376" s="376"/>
      <c r="CX376" s="376"/>
      <c r="CY376" s="376"/>
      <c r="CZ376" s="376"/>
    </row>
    <row r="377" s="340" customFormat="true" ht="15" customHeight="true" x14ac:dyDescent="0.2">
      <c r="B377" s="342"/>
      <c r="AA377" s="377"/>
      <c r="AB377" s="377"/>
      <c r="AC377" s="377"/>
      <c r="AD377" s="377"/>
      <c r="AE377" s="377"/>
      <c r="AF377" s="377"/>
      <c r="AG377" s="377"/>
      <c r="AH377" s="377"/>
      <c r="AI377" s="377"/>
      <c r="AJ377" s="377"/>
      <c r="AK377" s="377"/>
      <c r="AL377" s="377"/>
      <c r="AM377" s="377"/>
      <c r="AN377" s="377"/>
      <c r="AO377" s="377"/>
      <c r="AP377" s="377"/>
      <c r="AQ377" s="377"/>
      <c r="AR377" s="377"/>
      <c r="AS377" s="377"/>
      <c r="AT377" s="377"/>
      <c r="AU377" s="377"/>
      <c r="AV377" s="377"/>
      <c r="AW377" s="377"/>
      <c r="AX377" s="377"/>
      <c r="AY377" s="377"/>
      <c r="AZ377" s="377"/>
      <c r="BA377" s="341"/>
      <c r="BB377" s="339"/>
      <c r="BC377" s="339"/>
      <c r="BD377" s="339"/>
      <c r="BE377" s="339"/>
      <c r="BF377" s="339"/>
      <c r="BG377" s="339"/>
      <c r="BH377" s="339"/>
      <c r="BI377" s="339"/>
      <c r="BJ377" s="339"/>
      <c r="BK377" s="339"/>
      <c r="BL377" s="339"/>
      <c r="BM377" s="339"/>
      <c r="BN377" s="339"/>
      <c r="BO377" s="339"/>
      <c r="BP377" s="339"/>
      <c r="BQ377" s="339"/>
      <c r="BR377" s="339"/>
      <c r="BS377" s="339"/>
      <c r="BT377" s="339"/>
      <c r="BU377" s="339"/>
      <c r="BV377" s="339"/>
      <c r="BW377" s="339"/>
      <c r="BX377" s="339"/>
      <c r="BY377" s="341"/>
      <c r="BZ377" s="376"/>
      <c r="CA377" s="376"/>
      <c r="CB377" s="376"/>
      <c r="CC377" s="376"/>
      <c r="CD377" s="376"/>
      <c r="CE377" s="376"/>
      <c r="CF377" s="376"/>
      <c r="CG377" s="376"/>
      <c r="CH377" s="376"/>
      <c r="CI377" s="376"/>
      <c r="CJ377" s="376"/>
      <c r="CK377" s="376"/>
      <c r="CL377" s="376"/>
      <c r="CM377" s="376"/>
      <c r="CN377" s="376"/>
      <c r="CO377" s="376"/>
      <c r="CP377" s="376"/>
      <c r="CQ377" s="376"/>
      <c r="CR377" s="376"/>
      <c r="CS377" s="376"/>
      <c r="CT377" s="376"/>
      <c r="CU377" s="376"/>
      <c r="CV377" s="376"/>
      <c r="CW377" s="376"/>
      <c r="CX377" s="376"/>
      <c r="CY377" s="376"/>
      <c r="CZ377" s="376"/>
    </row>
    <row r="378" s="340" customFormat="true" ht="15" customHeight="true" x14ac:dyDescent="0.2">
      <c r="B378" s="342"/>
      <c r="AA378" s="377"/>
      <c r="AB378" s="377"/>
      <c r="AC378" s="377"/>
      <c r="AD378" s="377"/>
      <c r="AE378" s="377"/>
      <c r="AF378" s="377"/>
      <c r="AG378" s="377"/>
      <c r="AH378" s="377"/>
      <c r="AI378" s="377"/>
      <c r="AJ378" s="377"/>
      <c r="AK378" s="377"/>
      <c r="AL378" s="377"/>
      <c r="AM378" s="377"/>
      <c r="AN378" s="377"/>
      <c r="AO378" s="377"/>
      <c r="AP378" s="377"/>
      <c r="AQ378" s="377"/>
      <c r="AR378" s="377"/>
      <c r="AS378" s="377"/>
      <c r="AT378" s="377"/>
      <c r="AU378" s="377"/>
      <c r="AV378" s="377"/>
      <c r="AW378" s="377"/>
      <c r="AX378" s="377"/>
      <c r="AY378" s="377"/>
      <c r="AZ378" s="377"/>
      <c r="BA378" s="341"/>
      <c r="BB378" s="339"/>
      <c r="BC378" s="339"/>
      <c r="BD378" s="339"/>
      <c r="BE378" s="339"/>
      <c r="BF378" s="339"/>
      <c r="BG378" s="339"/>
      <c r="BH378" s="339"/>
      <c r="BI378" s="339"/>
      <c r="BJ378" s="339"/>
      <c r="BK378" s="339"/>
      <c r="BL378" s="339"/>
      <c r="BM378" s="339"/>
      <c r="BN378" s="339"/>
      <c r="BO378" s="339"/>
      <c r="BP378" s="339"/>
      <c r="BQ378" s="339"/>
      <c r="BR378" s="339"/>
      <c r="BS378" s="339"/>
      <c r="BT378" s="339"/>
      <c r="BU378" s="339"/>
      <c r="BV378" s="339"/>
      <c r="BW378" s="339"/>
      <c r="BX378" s="339"/>
      <c r="BY378" s="341"/>
      <c r="BZ378" s="376"/>
      <c r="CA378" s="376"/>
      <c r="CB378" s="376"/>
      <c r="CC378" s="376"/>
      <c r="CD378" s="376"/>
      <c r="CE378" s="376"/>
      <c r="CF378" s="376"/>
      <c r="CG378" s="376"/>
      <c r="CH378" s="376"/>
      <c r="CI378" s="376"/>
      <c r="CJ378" s="376"/>
      <c r="CK378" s="376"/>
      <c r="CL378" s="376"/>
      <c r="CM378" s="376"/>
      <c r="CN378" s="376"/>
      <c r="CO378" s="376"/>
      <c r="CP378" s="376"/>
      <c r="CQ378" s="376"/>
      <c r="CR378" s="376"/>
      <c r="CS378" s="376"/>
      <c r="CT378" s="376"/>
      <c r="CU378" s="376"/>
      <c r="CV378" s="376"/>
      <c r="CW378" s="376"/>
      <c r="CX378" s="376"/>
      <c r="CY378" s="376"/>
      <c r="CZ378" s="376"/>
    </row>
    <row r="379" s="340" customFormat="true" ht="15" customHeight="true" x14ac:dyDescent="0.2">
      <c r="B379" s="342"/>
      <c r="AA379" s="377"/>
      <c r="AB379" s="377"/>
      <c r="AC379" s="377"/>
      <c r="AD379" s="377"/>
      <c r="AE379" s="377"/>
      <c r="AF379" s="377"/>
      <c r="AG379" s="377"/>
      <c r="AH379" s="377"/>
      <c r="AI379" s="377"/>
      <c r="AJ379" s="377"/>
      <c r="AK379" s="377"/>
      <c r="AL379" s="377"/>
      <c r="AM379" s="377"/>
      <c r="AN379" s="377"/>
      <c r="AO379" s="377"/>
      <c r="AP379" s="377"/>
      <c r="AQ379" s="377"/>
      <c r="AR379" s="377"/>
      <c r="AS379" s="377"/>
      <c r="AT379" s="377"/>
      <c r="AU379" s="377"/>
      <c r="AV379" s="377"/>
      <c r="AW379" s="377"/>
      <c r="AX379" s="377"/>
      <c r="AY379" s="377"/>
      <c r="AZ379" s="377"/>
      <c r="BA379" s="341"/>
      <c r="BB379" s="339"/>
      <c r="BC379" s="339"/>
      <c r="BD379" s="339"/>
      <c r="BE379" s="339"/>
      <c r="BF379" s="339"/>
      <c r="BG379" s="339"/>
      <c r="BH379" s="339"/>
      <c r="BI379" s="339"/>
      <c r="BJ379" s="339"/>
      <c r="BK379" s="339"/>
      <c r="BL379" s="339"/>
      <c r="BM379" s="339"/>
      <c r="BN379" s="339"/>
      <c r="BO379" s="339"/>
      <c r="BP379" s="339"/>
      <c r="BQ379" s="339"/>
      <c r="BR379" s="339"/>
      <c r="BS379" s="339"/>
      <c r="BT379" s="339"/>
      <c r="BU379" s="339"/>
      <c r="BV379" s="339"/>
      <c r="BW379" s="339"/>
      <c r="BX379" s="339"/>
      <c r="BY379" s="341"/>
      <c r="BZ379" s="376"/>
      <c r="CA379" s="376"/>
      <c r="CB379" s="376"/>
      <c r="CC379" s="376"/>
      <c r="CD379" s="376"/>
      <c r="CE379" s="376"/>
      <c r="CF379" s="376"/>
      <c r="CG379" s="376"/>
      <c r="CH379" s="376"/>
      <c r="CI379" s="376"/>
      <c r="CJ379" s="376"/>
      <c r="CK379" s="376"/>
      <c r="CL379" s="376"/>
      <c r="CM379" s="376"/>
      <c r="CN379" s="376"/>
      <c r="CO379" s="376"/>
      <c r="CP379" s="376"/>
      <c r="CQ379" s="376"/>
      <c r="CR379" s="376"/>
      <c r="CS379" s="376"/>
      <c r="CT379" s="376"/>
      <c r="CU379" s="376"/>
      <c r="CV379" s="376"/>
      <c r="CW379" s="376"/>
      <c r="CX379" s="376"/>
      <c r="CY379" s="376"/>
      <c r="CZ379" s="376"/>
    </row>
    <row r="380" s="340" customFormat="true" ht="15" customHeight="true" x14ac:dyDescent="0.2">
      <c r="B380" s="342"/>
      <c r="AA380" s="377"/>
      <c r="AB380" s="377"/>
      <c r="AC380" s="377"/>
      <c r="AD380" s="377"/>
      <c r="AE380" s="377"/>
      <c r="AF380" s="377"/>
      <c r="AG380" s="377"/>
      <c r="AH380" s="377"/>
      <c r="AI380" s="377"/>
      <c r="AJ380" s="377"/>
      <c r="AK380" s="377"/>
      <c r="AL380" s="377"/>
      <c r="AM380" s="377"/>
      <c r="AN380" s="377"/>
      <c r="AO380" s="377"/>
      <c r="AP380" s="377"/>
      <c r="AQ380" s="377"/>
      <c r="AR380" s="377"/>
      <c r="AS380" s="377"/>
      <c r="AT380" s="377"/>
      <c r="AU380" s="377"/>
      <c r="AV380" s="377"/>
      <c r="AW380" s="377"/>
      <c r="AX380" s="377"/>
      <c r="AY380" s="377"/>
      <c r="AZ380" s="377"/>
      <c r="BA380" s="341"/>
      <c r="BB380" s="339"/>
      <c r="BC380" s="339"/>
      <c r="BD380" s="339"/>
      <c r="BE380" s="339"/>
      <c r="BF380" s="339"/>
      <c r="BG380" s="339"/>
      <c r="BH380" s="339"/>
      <c r="BI380" s="339"/>
      <c r="BJ380" s="339"/>
      <c r="BK380" s="339"/>
      <c r="BL380" s="339"/>
      <c r="BM380" s="339"/>
      <c r="BN380" s="339"/>
      <c r="BO380" s="339"/>
      <c r="BP380" s="339"/>
      <c r="BQ380" s="339"/>
      <c r="BR380" s="339"/>
      <c r="BS380" s="339"/>
      <c r="BT380" s="339"/>
      <c r="BU380" s="339"/>
      <c r="BV380" s="339"/>
      <c r="BW380" s="339"/>
      <c r="BX380" s="339"/>
      <c r="BY380" s="341"/>
      <c r="BZ380" s="376"/>
      <c r="CA380" s="376"/>
      <c r="CB380" s="376"/>
      <c r="CC380" s="376"/>
      <c r="CD380" s="376"/>
      <c r="CE380" s="376"/>
      <c r="CF380" s="376"/>
      <c r="CG380" s="376"/>
      <c r="CH380" s="376"/>
      <c r="CI380" s="376"/>
      <c r="CJ380" s="376"/>
      <c r="CK380" s="376"/>
      <c r="CL380" s="376"/>
      <c r="CM380" s="376"/>
      <c r="CN380" s="376"/>
      <c r="CO380" s="376"/>
      <c r="CP380" s="376"/>
      <c r="CQ380" s="376"/>
      <c r="CR380" s="376"/>
      <c r="CS380" s="376"/>
      <c r="CT380" s="376"/>
      <c r="CU380" s="376"/>
      <c r="CV380" s="376"/>
      <c r="CW380" s="376"/>
      <c r="CX380" s="376"/>
      <c r="CY380" s="376"/>
      <c r="CZ380" s="376"/>
    </row>
    <row r="381" s="340" customFormat="true" ht="15" customHeight="true" x14ac:dyDescent="0.2">
      <c r="B381" s="342"/>
      <c r="AA381" s="377"/>
      <c r="AB381" s="377"/>
      <c r="AC381" s="377"/>
      <c r="AD381" s="377"/>
      <c r="AE381" s="377"/>
      <c r="AF381" s="377"/>
      <c r="AG381" s="377"/>
      <c r="AH381" s="377"/>
      <c r="AI381" s="377"/>
      <c r="AJ381" s="377"/>
      <c r="AK381" s="377"/>
      <c r="AL381" s="377"/>
      <c r="AM381" s="377"/>
      <c r="AN381" s="377"/>
      <c r="AO381" s="377"/>
      <c r="AP381" s="377"/>
      <c r="AQ381" s="377"/>
      <c r="AR381" s="377"/>
      <c r="AS381" s="377"/>
      <c r="AT381" s="377"/>
      <c r="AU381" s="377"/>
      <c r="AV381" s="377"/>
      <c r="AW381" s="377"/>
      <c r="AX381" s="377"/>
      <c r="AY381" s="377"/>
      <c r="AZ381" s="377"/>
      <c r="BA381" s="341"/>
      <c r="BB381" s="339"/>
      <c r="BC381" s="339"/>
      <c r="BD381" s="339"/>
      <c r="BE381" s="339"/>
      <c r="BF381" s="339"/>
      <c r="BG381" s="339"/>
      <c r="BH381" s="339"/>
      <c r="BI381" s="339"/>
      <c r="BJ381" s="339"/>
      <c r="BK381" s="339"/>
      <c r="BL381" s="339"/>
      <c r="BM381" s="339"/>
      <c r="BN381" s="339"/>
      <c r="BO381" s="339"/>
      <c r="BP381" s="339"/>
      <c r="BQ381" s="339"/>
      <c r="BR381" s="339"/>
      <c r="BS381" s="339"/>
      <c r="BT381" s="339"/>
      <c r="BU381" s="339"/>
      <c r="BV381" s="339"/>
      <c r="BW381" s="339"/>
      <c r="BX381" s="339"/>
      <c r="BY381" s="341"/>
      <c r="BZ381" s="376"/>
      <c r="CA381" s="376"/>
      <c r="CB381" s="376"/>
      <c r="CC381" s="376"/>
      <c r="CD381" s="376"/>
      <c r="CE381" s="376"/>
      <c r="CF381" s="376"/>
      <c r="CG381" s="376"/>
      <c r="CH381" s="376"/>
      <c r="CI381" s="376"/>
      <c r="CJ381" s="376"/>
      <c r="CK381" s="376"/>
      <c r="CL381" s="376"/>
      <c r="CM381" s="376"/>
      <c r="CN381" s="376"/>
      <c r="CO381" s="376"/>
      <c r="CP381" s="376"/>
      <c r="CQ381" s="376"/>
      <c r="CR381" s="376"/>
      <c r="CS381" s="376"/>
      <c r="CT381" s="376"/>
      <c r="CU381" s="376"/>
      <c r="CV381" s="376"/>
      <c r="CW381" s="376"/>
      <c r="CX381" s="376"/>
      <c r="CY381" s="376"/>
      <c r="CZ381" s="376"/>
    </row>
    <row r="382" s="340" customFormat="true" ht="15" customHeight="true" x14ac:dyDescent="0.2">
      <c r="B382" s="342"/>
      <c r="AA382" s="377"/>
      <c r="AB382" s="377"/>
      <c r="AC382" s="377"/>
      <c r="AD382" s="377"/>
      <c r="AE382" s="377"/>
      <c r="AF382" s="377"/>
      <c r="AG382" s="377"/>
      <c r="AH382" s="377"/>
      <c r="AI382" s="377"/>
      <c r="AJ382" s="377"/>
      <c r="AK382" s="377"/>
      <c r="AL382" s="377"/>
      <c r="AM382" s="377"/>
      <c r="AN382" s="377"/>
      <c r="AO382" s="377"/>
      <c r="AP382" s="377"/>
      <c r="AQ382" s="377"/>
      <c r="AR382" s="377"/>
      <c r="AS382" s="377"/>
      <c r="AT382" s="377"/>
      <c r="AU382" s="377"/>
      <c r="AV382" s="377"/>
      <c r="AW382" s="377"/>
      <c r="AX382" s="377"/>
      <c r="AY382" s="377"/>
      <c r="AZ382" s="377"/>
      <c r="BA382" s="341"/>
      <c r="BB382" s="339"/>
      <c r="BC382" s="339"/>
      <c r="BD382" s="339"/>
      <c r="BE382" s="339"/>
      <c r="BF382" s="339"/>
      <c r="BG382" s="339"/>
      <c r="BH382" s="339"/>
      <c r="BI382" s="339"/>
      <c r="BJ382" s="339"/>
      <c r="BK382" s="339"/>
      <c r="BL382" s="339"/>
      <c r="BM382" s="339"/>
      <c r="BN382" s="339"/>
      <c r="BO382" s="339"/>
      <c r="BP382" s="339"/>
      <c r="BQ382" s="339"/>
      <c r="BR382" s="339"/>
      <c r="BS382" s="339"/>
      <c r="BT382" s="339"/>
      <c r="BU382" s="339"/>
      <c r="BV382" s="339"/>
      <c r="BW382" s="339"/>
      <c r="BX382" s="339"/>
      <c r="BY382" s="341"/>
      <c r="BZ382" s="376"/>
      <c r="CA382" s="376"/>
      <c r="CB382" s="376"/>
      <c r="CC382" s="376"/>
      <c r="CD382" s="376"/>
      <c r="CE382" s="376"/>
      <c r="CF382" s="376"/>
      <c r="CG382" s="376"/>
      <c r="CH382" s="376"/>
      <c r="CI382" s="376"/>
      <c r="CJ382" s="376"/>
      <c r="CK382" s="376"/>
      <c r="CL382" s="376"/>
      <c r="CM382" s="376"/>
      <c r="CN382" s="376"/>
      <c r="CO382" s="376"/>
      <c r="CP382" s="376"/>
      <c r="CQ382" s="376"/>
      <c r="CR382" s="376"/>
      <c r="CS382" s="376"/>
      <c r="CT382" s="376"/>
      <c r="CU382" s="376"/>
      <c r="CV382" s="376"/>
      <c r="CW382" s="376"/>
      <c r="CX382" s="376"/>
      <c r="CY382" s="376"/>
      <c r="CZ382" s="376"/>
    </row>
    <row r="383" s="340" customFormat="true" ht="15" customHeight="true" x14ac:dyDescent="0.2">
      <c r="B383" s="342"/>
      <c r="AA383" s="377"/>
      <c r="AB383" s="377"/>
      <c r="AC383" s="377"/>
      <c r="AD383" s="377"/>
      <c r="AE383" s="377"/>
      <c r="AF383" s="377"/>
      <c r="AG383" s="377"/>
      <c r="AH383" s="377"/>
      <c r="AI383" s="377"/>
      <c r="AJ383" s="377"/>
      <c r="AK383" s="377"/>
      <c r="AL383" s="377"/>
      <c r="AM383" s="377"/>
      <c r="AN383" s="377"/>
      <c r="AO383" s="377"/>
      <c r="AP383" s="377"/>
      <c r="AQ383" s="377"/>
      <c r="AR383" s="377"/>
      <c r="AS383" s="377"/>
      <c r="AT383" s="377"/>
      <c r="AU383" s="377"/>
      <c r="AV383" s="377"/>
      <c r="AW383" s="377"/>
      <c r="AX383" s="377"/>
      <c r="AY383" s="377"/>
      <c r="AZ383" s="377"/>
      <c r="BA383" s="341"/>
      <c r="BB383" s="339"/>
      <c r="BC383" s="339"/>
      <c r="BD383" s="339"/>
      <c r="BE383" s="339"/>
      <c r="BF383" s="339"/>
      <c r="BG383" s="339"/>
      <c r="BH383" s="339"/>
      <c r="BI383" s="339"/>
      <c r="BJ383" s="339"/>
      <c r="BK383" s="339"/>
      <c r="BL383" s="339"/>
      <c r="BM383" s="339"/>
      <c r="BN383" s="339"/>
      <c r="BO383" s="339"/>
      <c r="BP383" s="339"/>
      <c r="BQ383" s="339"/>
      <c r="BR383" s="339"/>
      <c r="BS383" s="339"/>
      <c r="BT383" s="339"/>
      <c r="BU383" s="339"/>
      <c r="BV383" s="339"/>
      <c r="BW383" s="339"/>
      <c r="BX383" s="339"/>
      <c r="BY383" s="341"/>
      <c r="BZ383" s="376"/>
      <c r="CA383" s="376"/>
      <c r="CB383" s="376"/>
      <c r="CC383" s="376"/>
      <c r="CD383" s="376"/>
      <c r="CE383" s="376"/>
      <c r="CF383" s="376"/>
      <c r="CG383" s="376"/>
      <c r="CH383" s="376"/>
      <c r="CI383" s="376"/>
      <c r="CJ383" s="376"/>
      <c r="CK383" s="376"/>
      <c r="CL383" s="376"/>
      <c r="CM383" s="376"/>
      <c r="CN383" s="376"/>
      <c r="CO383" s="376"/>
      <c r="CP383" s="376"/>
      <c r="CQ383" s="376"/>
      <c r="CR383" s="376"/>
      <c r="CS383" s="376"/>
      <c r="CT383" s="376"/>
      <c r="CU383" s="376"/>
      <c r="CV383" s="376"/>
      <c r="CW383" s="376"/>
      <c r="CX383" s="376"/>
      <c r="CY383" s="376"/>
      <c r="CZ383" s="376"/>
    </row>
    <row r="384" s="340" customFormat="true" ht="15" customHeight="true" x14ac:dyDescent="0.2">
      <c r="B384" s="342"/>
      <c r="AA384" s="377"/>
      <c r="AB384" s="377"/>
      <c r="AC384" s="377"/>
      <c r="AD384" s="377"/>
      <c r="AE384" s="377"/>
      <c r="AF384" s="377"/>
      <c r="AG384" s="377"/>
      <c r="AH384" s="377"/>
      <c r="AI384" s="377"/>
      <c r="AJ384" s="377"/>
      <c r="AK384" s="377"/>
      <c r="AL384" s="377"/>
      <c r="AM384" s="377"/>
      <c r="AN384" s="377"/>
      <c r="AO384" s="377"/>
      <c r="AP384" s="377"/>
      <c r="AQ384" s="377"/>
      <c r="AR384" s="377"/>
      <c r="AS384" s="377"/>
      <c r="AT384" s="377"/>
      <c r="AU384" s="377"/>
      <c r="AV384" s="377"/>
      <c r="AW384" s="377"/>
      <c r="AX384" s="377"/>
      <c r="AY384" s="377"/>
      <c r="AZ384" s="377"/>
      <c r="BA384" s="341"/>
      <c r="BB384" s="339"/>
      <c r="BC384" s="339"/>
      <c r="BD384" s="339"/>
      <c r="BE384" s="339"/>
      <c r="BF384" s="339"/>
      <c r="BG384" s="339"/>
      <c r="BH384" s="339"/>
      <c r="BI384" s="339"/>
      <c r="BJ384" s="339"/>
      <c r="BK384" s="339"/>
      <c r="BL384" s="339"/>
      <c r="BM384" s="339"/>
      <c r="BN384" s="339"/>
      <c r="BO384" s="339"/>
      <c r="BP384" s="339"/>
      <c r="BQ384" s="339"/>
      <c r="BR384" s="339"/>
      <c r="BS384" s="339"/>
      <c r="BT384" s="339"/>
      <c r="BU384" s="339"/>
      <c r="BV384" s="339"/>
      <c r="BW384" s="339"/>
      <c r="BX384" s="339"/>
      <c r="BY384" s="341"/>
      <c r="BZ384" s="376"/>
      <c r="CA384" s="376"/>
      <c r="CB384" s="376"/>
      <c r="CC384" s="376"/>
      <c r="CD384" s="376"/>
      <c r="CE384" s="376"/>
      <c r="CF384" s="376"/>
      <c r="CG384" s="376"/>
      <c r="CH384" s="376"/>
      <c r="CI384" s="376"/>
      <c r="CJ384" s="376"/>
      <c r="CK384" s="376"/>
      <c r="CL384" s="376"/>
      <c r="CM384" s="376"/>
      <c r="CN384" s="376"/>
      <c r="CO384" s="376"/>
      <c r="CP384" s="376"/>
      <c r="CQ384" s="376"/>
      <c r="CR384" s="376"/>
      <c r="CS384" s="376"/>
      <c r="CT384" s="376"/>
      <c r="CU384" s="376"/>
      <c r="CV384" s="376"/>
      <c r="CW384" s="376"/>
      <c r="CX384" s="376"/>
      <c r="CY384" s="376"/>
      <c r="CZ384" s="376"/>
    </row>
    <row r="385" s="340" customFormat="true" ht="15" customHeight="true" x14ac:dyDescent="0.2">
      <c r="B385" s="342"/>
      <c r="AA385" s="377"/>
      <c r="AB385" s="377"/>
      <c r="AC385" s="377"/>
      <c r="AD385" s="377"/>
      <c r="AE385" s="377"/>
      <c r="AF385" s="377"/>
      <c r="AG385" s="377"/>
      <c r="AH385" s="377"/>
      <c r="AI385" s="377"/>
      <c r="AJ385" s="377"/>
      <c r="AK385" s="377"/>
      <c r="AL385" s="377"/>
      <c r="AM385" s="377"/>
      <c r="AN385" s="377"/>
      <c r="AO385" s="377"/>
      <c r="AP385" s="377"/>
      <c r="AQ385" s="377"/>
      <c r="AR385" s="377"/>
      <c r="AS385" s="377"/>
      <c r="AT385" s="377"/>
      <c r="AU385" s="377"/>
      <c r="AV385" s="377"/>
      <c r="AW385" s="377"/>
      <c r="AX385" s="377"/>
      <c r="AY385" s="377"/>
      <c r="AZ385" s="377"/>
      <c r="BA385" s="341"/>
      <c r="BB385" s="339"/>
      <c r="BC385" s="339"/>
      <c r="BD385" s="339"/>
      <c r="BE385" s="339"/>
      <c r="BF385" s="339"/>
      <c r="BG385" s="339"/>
      <c r="BH385" s="339"/>
      <c r="BI385" s="339"/>
      <c r="BJ385" s="339"/>
      <c r="BK385" s="339"/>
      <c r="BL385" s="339"/>
      <c r="BM385" s="339"/>
      <c r="BN385" s="339"/>
      <c r="BO385" s="339"/>
      <c r="BP385" s="339"/>
      <c r="BQ385" s="339"/>
      <c r="BR385" s="339"/>
      <c r="BS385" s="339"/>
      <c r="BT385" s="339"/>
      <c r="BU385" s="339"/>
      <c r="BV385" s="339"/>
      <c r="BW385" s="339"/>
      <c r="BX385" s="339"/>
      <c r="BY385" s="341"/>
      <c r="BZ385" s="376"/>
      <c r="CA385" s="376"/>
      <c r="CB385" s="376"/>
      <c r="CC385" s="376"/>
      <c r="CD385" s="376"/>
      <c r="CE385" s="376"/>
      <c r="CF385" s="376"/>
      <c r="CG385" s="376"/>
      <c r="CH385" s="376"/>
      <c r="CI385" s="376"/>
      <c r="CJ385" s="376"/>
      <c r="CK385" s="376"/>
      <c r="CL385" s="376"/>
      <c r="CM385" s="376"/>
      <c r="CN385" s="376"/>
      <c r="CO385" s="376"/>
      <c r="CP385" s="376"/>
      <c r="CQ385" s="376"/>
      <c r="CR385" s="376"/>
      <c r="CS385" s="376"/>
      <c r="CT385" s="376"/>
      <c r="CU385" s="376"/>
      <c r="CV385" s="376"/>
      <c r="CW385" s="376"/>
      <c r="CX385" s="376"/>
      <c r="CY385" s="376"/>
      <c r="CZ385" s="376"/>
    </row>
    <row r="386" s="340" customFormat="true" ht="15" customHeight="true" x14ac:dyDescent="0.2">
      <c r="B386" s="342"/>
      <c r="AA386" s="377"/>
      <c r="AB386" s="377"/>
      <c r="AC386" s="377"/>
      <c r="AD386" s="377"/>
      <c r="AE386" s="377"/>
      <c r="AF386" s="377"/>
      <c r="AG386" s="377"/>
      <c r="AH386" s="377"/>
      <c r="AI386" s="377"/>
      <c r="AJ386" s="377"/>
      <c r="AK386" s="377"/>
      <c r="AL386" s="377"/>
      <c r="AM386" s="377"/>
      <c r="AN386" s="377"/>
      <c r="AO386" s="377"/>
      <c r="AP386" s="377"/>
      <c r="AQ386" s="377"/>
      <c r="AR386" s="377"/>
      <c r="AS386" s="377"/>
      <c r="AT386" s="377"/>
      <c r="AU386" s="377"/>
      <c r="AV386" s="377"/>
      <c r="AW386" s="377"/>
      <c r="AX386" s="377"/>
      <c r="AY386" s="377"/>
      <c r="AZ386" s="377"/>
      <c r="BA386" s="341"/>
      <c r="BB386" s="339"/>
      <c r="BC386" s="339"/>
      <c r="BD386" s="339"/>
      <c r="BE386" s="339"/>
      <c r="BF386" s="339"/>
      <c r="BG386" s="339"/>
      <c r="BH386" s="339"/>
      <c r="BI386" s="339"/>
      <c r="BJ386" s="339"/>
      <c r="BK386" s="339"/>
      <c r="BL386" s="339"/>
      <c r="BM386" s="339"/>
      <c r="BN386" s="339"/>
      <c r="BO386" s="339"/>
      <c r="BP386" s="339"/>
      <c r="BQ386" s="339"/>
      <c r="BR386" s="339"/>
      <c r="BS386" s="339"/>
      <c r="BT386" s="339"/>
      <c r="BU386" s="339"/>
      <c r="BV386" s="339"/>
      <c r="BW386" s="339"/>
      <c r="BX386" s="339"/>
      <c r="BY386" s="341"/>
      <c r="BZ386" s="376"/>
      <c r="CA386" s="376"/>
      <c r="CB386" s="376"/>
      <c r="CC386" s="376"/>
      <c r="CD386" s="376"/>
      <c r="CE386" s="376"/>
      <c r="CF386" s="376"/>
      <c r="CG386" s="376"/>
      <c r="CH386" s="376"/>
      <c r="CI386" s="376"/>
      <c r="CJ386" s="376"/>
      <c r="CK386" s="376"/>
      <c r="CL386" s="376"/>
      <c r="CM386" s="376"/>
      <c r="CN386" s="376"/>
      <c r="CO386" s="376"/>
      <c r="CP386" s="376"/>
      <c r="CQ386" s="376"/>
      <c r="CR386" s="376"/>
      <c r="CS386" s="376"/>
      <c r="CT386" s="376"/>
      <c r="CU386" s="376"/>
      <c r="CV386" s="376"/>
      <c r="CW386" s="376"/>
      <c r="CX386" s="376"/>
      <c r="CY386" s="376"/>
      <c r="CZ386" s="376"/>
    </row>
    <row r="387" s="340" customFormat="true" ht="15" customHeight="true" x14ac:dyDescent="0.2">
      <c r="B387" s="342"/>
      <c r="AA387" s="377"/>
      <c r="AB387" s="377"/>
      <c r="AC387" s="377"/>
      <c r="AD387" s="377"/>
      <c r="AE387" s="377"/>
      <c r="AF387" s="377"/>
      <c r="AG387" s="377"/>
      <c r="AH387" s="377"/>
      <c r="AI387" s="377"/>
      <c r="AJ387" s="377"/>
      <c r="AK387" s="377"/>
      <c r="AL387" s="377"/>
      <c r="AM387" s="377"/>
      <c r="AN387" s="377"/>
      <c r="AO387" s="377"/>
      <c r="AP387" s="377"/>
      <c r="AQ387" s="377"/>
      <c r="AR387" s="377"/>
      <c r="AS387" s="377"/>
      <c r="AT387" s="377"/>
      <c r="AU387" s="377"/>
      <c r="AV387" s="377"/>
      <c r="AW387" s="377"/>
      <c r="AX387" s="377"/>
      <c r="AY387" s="377"/>
      <c r="AZ387" s="377"/>
      <c r="BA387" s="341"/>
      <c r="BB387" s="339"/>
      <c r="BC387" s="339"/>
      <c r="BD387" s="339"/>
      <c r="BE387" s="339"/>
      <c r="BF387" s="339"/>
      <c r="BG387" s="339"/>
      <c r="BH387" s="339"/>
      <c r="BI387" s="339"/>
      <c r="BJ387" s="339"/>
      <c r="BK387" s="339"/>
      <c r="BL387" s="339"/>
      <c r="BM387" s="339"/>
      <c r="BN387" s="339"/>
      <c r="BO387" s="339"/>
      <c r="BP387" s="339"/>
      <c r="BQ387" s="339"/>
      <c r="BR387" s="339"/>
      <c r="BS387" s="339"/>
      <c r="BT387" s="339"/>
      <c r="BU387" s="339"/>
      <c r="BV387" s="339"/>
      <c r="BW387" s="339"/>
      <c r="BX387" s="339"/>
      <c r="BY387" s="341"/>
      <c r="BZ387" s="376"/>
      <c r="CA387" s="376"/>
      <c r="CB387" s="376"/>
      <c r="CC387" s="376"/>
      <c r="CD387" s="376"/>
      <c r="CE387" s="376"/>
      <c r="CF387" s="376"/>
      <c r="CG387" s="376"/>
      <c r="CH387" s="376"/>
      <c r="CI387" s="376"/>
      <c r="CJ387" s="376"/>
      <c r="CK387" s="376"/>
      <c r="CL387" s="376"/>
      <c r="CM387" s="376"/>
      <c r="CN387" s="376"/>
      <c r="CO387" s="376"/>
      <c r="CP387" s="376"/>
      <c r="CQ387" s="376"/>
      <c r="CR387" s="376"/>
      <c r="CS387" s="376"/>
      <c r="CT387" s="376"/>
      <c r="CU387" s="376"/>
      <c r="CV387" s="376"/>
      <c r="CW387" s="376"/>
      <c r="CX387" s="376"/>
      <c r="CY387" s="376"/>
      <c r="CZ387" s="376"/>
    </row>
    <row r="388" s="340" customFormat="true" ht="15" customHeight="true" x14ac:dyDescent="0.2">
      <c r="B388" s="342"/>
      <c r="AA388" s="377"/>
      <c r="AB388" s="377"/>
      <c r="AC388" s="377"/>
      <c r="AD388" s="377"/>
      <c r="AE388" s="377"/>
      <c r="AF388" s="377"/>
      <c r="AG388" s="377"/>
      <c r="AH388" s="377"/>
      <c r="AI388" s="377"/>
      <c r="AJ388" s="377"/>
      <c r="AK388" s="377"/>
      <c r="AL388" s="377"/>
      <c r="AM388" s="377"/>
      <c r="AN388" s="377"/>
      <c r="AO388" s="377"/>
      <c r="AP388" s="377"/>
      <c r="AQ388" s="377"/>
      <c r="AR388" s="377"/>
      <c r="AS388" s="377"/>
      <c r="AT388" s="377"/>
      <c r="AU388" s="377"/>
      <c r="AV388" s="377"/>
      <c r="AW388" s="377"/>
      <c r="AX388" s="377"/>
      <c r="AY388" s="377"/>
      <c r="AZ388" s="377"/>
      <c r="BA388" s="341"/>
      <c r="BB388" s="339"/>
      <c r="BC388" s="339"/>
      <c r="BD388" s="339"/>
      <c r="BE388" s="339"/>
      <c r="BF388" s="339"/>
      <c r="BG388" s="339"/>
      <c r="BH388" s="339"/>
      <c r="BI388" s="339"/>
      <c r="BJ388" s="339"/>
      <c r="BK388" s="339"/>
      <c r="BL388" s="339"/>
      <c r="BM388" s="339"/>
      <c r="BN388" s="339"/>
      <c r="BO388" s="339"/>
      <c r="BP388" s="339"/>
      <c r="BQ388" s="339"/>
      <c r="BR388" s="339"/>
      <c r="BS388" s="339"/>
      <c r="BT388" s="339"/>
      <c r="BU388" s="339"/>
      <c r="BV388" s="339"/>
      <c r="BW388" s="339"/>
      <c r="BX388" s="339"/>
      <c r="BY388" s="341"/>
      <c r="BZ388" s="376"/>
      <c r="CA388" s="376"/>
      <c r="CB388" s="376"/>
      <c r="CC388" s="376"/>
      <c r="CD388" s="376"/>
      <c r="CE388" s="376"/>
      <c r="CF388" s="376"/>
      <c r="CG388" s="376"/>
      <c r="CH388" s="376"/>
      <c r="CI388" s="376"/>
      <c r="CJ388" s="376"/>
      <c r="CK388" s="376"/>
      <c r="CL388" s="376"/>
      <c r="CM388" s="376"/>
      <c r="CN388" s="376"/>
      <c r="CO388" s="376"/>
      <c r="CP388" s="376"/>
      <c r="CQ388" s="376"/>
      <c r="CR388" s="376"/>
      <c r="CS388" s="376"/>
      <c r="CT388" s="376"/>
      <c r="CU388" s="376"/>
      <c r="CV388" s="376"/>
      <c r="CW388" s="376"/>
      <c r="CX388" s="376"/>
      <c r="CY388" s="376"/>
      <c r="CZ388" s="376"/>
    </row>
    <row r="389" s="340" customFormat="true" ht="15" customHeight="true" x14ac:dyDescent="0.2">
      <c r="B389" s="342"/>
      <c r="AA389" s="377"/>
      <c r="AB389" s="377"/>
      <c r="AC389" s="377"/>
      <c r="AD389" s="377"/>
      <c r="AE389" s="377"/>
      <c r="AF389" s="377"/>
      <c r="AG389" s="377"/>
      <c r="AH389" s="377"/>
      <c r="AI389" s="377"/>
      <c r="AJ389" s="377"/>
      <c r="AK389" s="377"/>
      <c r="AL389" s="377"/>
      <c r="AM389" s="377"/>
      <c r="AN389" s="377"/>
      <c r="AO389" s="377"/>
      <c r="AP389" s="377"/>
      <c r="AQ389" s="377"/>
      <c r="AR389" s="377"/>
      <c r="AS389" s="377"/>
      <c r="AT389" s="377"/>
      <c r="AU389" s="377"/>
      <c r="AV389" s="377"/>
      <c r="AW389" s="377"/>
      <c r="AX389" s="377"/>
      <c r="AY389" s="377"/>
      <c r="AZ389" s="377"/>
      <c r="BA389" s="341"/>
      <c r="BB389" s="339"/>
      <c r="BC389" s="339"/>
      <c r="BD389" s="339"/>
      <c r="BE389" s="339"/>
      <c r="BF389" s="339"/>
      <c r="BG389" s="339"/>
      <c r="BH389" s="339"/>
      <c r="BI389" s="339"/>
      <c r="BJ389" s="339"/>
      <c r="BK389" s="339"/>
      <c r="BL389" s="339"/>
      <c r="BM389" s="339"/>
      <c r="BN389" s="339"/>
      <c r="BO389" s="339"/>
      <c r="BP389" s="339"/>
      <c r="BQ389" s="339"/>
      <c r="BR389" s="339"/>
      <c r="BS389" s="339"/>
      <c r="BT389" s="339"/>
      <c r="BU389" s="339"/>
      <c r="BV389" s="339"/>
      <c r="BW389" s="339"/>
      <c r="BX389" s="339"/>
      <c r="BY389" s="341"/>
      <c r="BZ389" s="376"/>
      <c r="CA389" s="376"/>
      <c r="CB389" s="376"/>
      <c r="CC389" s="376"/>
      <c r="CD389" s="376"/>
      <c r="CE389" s="376"/>
      <c r="CF389" s="376"/>
      <c r="CG389" s="376"/>
      <c r="CH389" s="376"/>
      <c r="CI389" s="376"/>
      <c r="CJ389" s="376"/>
      <c r="CK389" s="376"/>
      <c r="CL389" s="376"/>
      <c r="CM389" s="376"/>
      <c r="CN389" s="376"/>
      <c r="CO389" s="376"/>
      <c r="CP389" s="376"/>
      <c r="CQ389" s="376"/>
      <c r="CR389" s="376"/>
      <c r="CS389" s="376"/>
      <c r="CT389" s="376"/>
      <c r="CU389" s="376"/>
      <c r="CV389" s="376"/>
      <c r="CW389" s="376"/>
      <c r="CX389" s="376"/>
      <c r="CY389" s="376"/>
      <c r="CZ389" s="376"/>
    </row>
    <row r="390" s="984" customFormat="true" ht="15" customHeight="true" x14ac:dyDescent="0.2">
      <c r="B390" s="535"/>
      <c r="AA390" s="377"/>
      <c r="AB390" s="377"/>
      <c r="AC390" s="377"/>
      <c r="AD390" s="377"/>
      <c r="AE390" s="377"/>
      <c r="AF390" s="377"/>
      <c r="AG390" s="377"/>
      <c r="AH390" s="377"/>
      <c r="AI390" s="377"/>
      <c r="AJ390" s="377"/>
      <c r="AK390" s="377"/>
      <c r="AL390" s="377"/>
      <c r="AM390" s="377"/>
      <c r="AN390" s="377"/>
      <c r="AO390" s="377"/>
      <c r="AP390" s="377"/>
      <c r="AQ390" s="377"/>
      <c r="AR390" s="377"/>
      <c r="AS390" s="377"/>
      <c r="AT390" s="377"/>
      <c r="AU390" s="377"/>
      <c r="AV390" s="377"/>
      <c r="AW390" s="377"/>
      <c r="AX390" s="377"/>
      <c r="AY390" s="377"/>
      <c r="AZ390" s="377"/>
      <c r="BA390" s="341"/>
      <c r="BB390" s="339"/>
      <c r="BC390" s="339"/>
      <c r="BD390" s="339"/>
      <c r="BE390" s="339"/>
      <c r="BF390" s="339"/>
      <c r="BG390" s="339"/>
      <c r="BH390" s="339"/>
      <c r="BI390" s="339"/>
      <c r="BJ390" s="339"/>
      <c r="BK390" s="339"/>
      <c r="BL390" s="339"/>
      <c r="BM390" s="339"/>
      <c r="BN390" s="339"/>
      <c r="BO390" s="339"/>
      <c r="BP390" s="339"/>
      <c r="BQ390" s="339"/>
      <c r="BR390" s="339"/>
      <c r="BS390" s="339"/>
      <c r="BT390" s="339"/>
      <c r="BU390" s="339"/>
      <c r="BV390" s="339"/>
      <c r="BW390" s="339"/>
      <c r="BX390" s="339"/>
      <c r="BY390" s="341"/>
      <c r="BZ390" s="376"/>
      <c r="CA390" s="376"/>
      <c r="CB390" s="376"/>
      <c r="CC390" s="376"/>
      <c r="CD390" s="376"/>
      <c r="CE390" s="376"/>
      <c r="CF390" s="376"/>
      <c r="CG390" s="376"/>
      <c r="CH390" s="376"/>
      <c r="CI390" s="376"/>
      <c r="CJ390" s="376"/>
      <c r="CK390" s="376"/>
      <c r="CL390" s="376"/>
      <c r="CM390" s="376"/>
      <c r="CN390" s="376"/>
      <c r="CO390" s="376"/>
      <c r="CP390" s="376"/>
      <c r="CQ390" s="376"/>
      <c r="CR390" s="376"/>
      <c r="CS390" s="376"/>
      <c r="CT390" s="376"/>
      <c r="CU390" s="376"/>
      <c r="CV390" s="376"/>
      <c r="CW390" s="376"/>
      <c r="CX390" s="376"/>
      <c r="CY390" s="376"/>
      <c r="CZ390" s="376"/>
    </row>
    <row r="391" s="984" customFormat="true" ht="15" customHeight="true" x14ac:dyDescent="0.2">
      <c r="B391" s="535"/>
      <c r="AA391" s="377"/>
      <c r="AB391" s="377"/>
      <c r="AC391" s="377"/>
      <c r="AD391" s="377"/>
      <c r="AE391" s="377"/>
      <c r="AF391" s="377"/>
      <c r="AG391" s="377"/>
      <c r="AH391" s="377"/>
      <c r="AI391" s="377"/>
      <c r="AJ391" s="377"/>
      <c r="AK391" s="377"/>
      <c r="AL391" s="377"/>
      <c r="AM391" s="377"/>
      <c r="AN391" s="377"/>
      <c r="AO391" s="377"/>
      <c r="AP391" s="377"/>
      <c r="AQ391" s="377"/>
      <c r="AR391" s="377"/>
      <c r="AS391" s="377"/>
      <c r="AT391" s="377"/>
      <c r="AU391" s="377"/>
      <c r="AV391" s="377"/>
      <c r="AW391" s="377"/>
      <c r="AX391" s="377"/>
      <c r="AY391" s="377"/>
      <c r="AZ391" s="377"/>
      <c r="BA391" s="341"/>
      <c r="BB391" s="339"/>
      <c r="BC391" s="339"/>
      <c r="BD391" s="339"/>
      <c r="BE391" s="339"/>
      <c r="BF391" s="339"/>
      <c r="BG391" s="339"/>
      <c r="BH391" s="339"/>
      <c r="BI391" s="339"/>
      <c r="BJ391" s="339"/>
      <c r="BK391" s="339"/>
      <c r="BL391" s="339"/>
      <c r="BM391" s="339"/>
      <c r="BN391" s="339"/>
      <c r="BO391" s="339"/>
      <c r="BP391" s="339"/>
      <c r="BQ391" s="339"/>
      <c r="BR391" s="339"/>
      <c r="BS391" s="339"/>
      <c r="BT391" s="339"/>
      <c r="BU391" s="339"/>
      <c r="BV391" s="339"/>
      <c r="BW391" s="339"/>
      <c r="BX391" s="339"/>
      <c r="BY391" s="341"/>
      <c r="BZ391" s="376"/>
      <c r="CA391" s="376"/>
      <c r="CB391" s="376"/>
      <c r="CC391" s="376"/>
      <c r="CD391" s="376"/>
      <c r="CE391" s="376"/>
      <c r="CF391" s="376"/>
      <c r="CG391" s="376"/>
      <c r="CH391" s="376"/>
      <c r="CI391" s="376"/>
      <c r="CJ391" s="376"/>
      <c r="CK391" s="376"/>
      <c r="CL391" s="376"/>
      <c r="CM391" s="376"/>
      <c r="CN391" s="376"/>
      <c r="CO391" s="376"/>
      <c r="CP391" s="376"/>
      <c r="CQ391" s="376"/>
      <c r="CR391" s="376"/>
      <c r="CS391" s="376"/>
      <c r="CT391" s="376"/>
      <c r="CU391" s="376"/>
      <c r="CV391" s="376"/>
      <c r="CW391" s="376"/>
      <c r="CX391" s="376"/>
      <c r="CY391" s="376"/>
      <c r="CZ391" s="376"/>
    </row>
    <row r="392" s="984" customFormat="true" ht="15" customHeight="true" x14ac:dyDescent="0.2">
      <c r="AA392" s="377"/>
      <c r="AB392" s="377"/>
      <c r="AC392" s="377"/>
      <c r="AD392" s="377"/>
      <c r="AE392" s="377"/>
      <c r="AF392" s="377"/>
      <c r="AG392" s="377"/>
      <c r="AH392" s="377"/>
      <c r="AI392" s="377"/>
      <c r="AJ392" s="377"/>
      <c r="AK392" s="377"/>
      <c r="AL392" s="377"/>
      <c r="AM392" s="377"/>
      <c r="AN392" s="377"/>
      <c r="AO392" s="377"/>
      <c r="AP392" s="377"/>
      <c r="AQ392" s="377"/>
      <c r="AR392" s="377"/>
      <c r="AS392" s="377"/>
      <c r="AT392" s="377"/>
      <c r="AU392" s="377"/>
      <c r="AV392" s="377"/>
      <c r="AW392" s="377"/>
      <c r="AX392" s="377"/>
      <c r="AY392" s="377"/>
      <c r="AZ392" s="377"/>
      <c r="BA392" s="341"/>
      <c r="BB392" s="339"/>
      <c r="BC392" s="339"/>
      <c r="BD392" s="339"/>
      <c r="BE392" s="339"/>
      <c r="BF392" s="339"/>
      <c r="BG392" s="339"/>
      <c r="BH392" s="339"/>
      <c r="BI392" s="339"/>
      <c r="BJ392" s="339"/>
      <c r="BK392" s="339"/>
      <c r="BL392" s="339"/>
      <c r="BM392" s="339"/>
      <c r="BN392" s="339"/>
      <c r="BO392" s="339"/>
      <c r="BP392" s="339"/>
      <c r="BQ392" s="339"/>
      <c r="BR392" s="339"/>
      <c r="BS392" s="339"/>
      <c r="BT392" s="339"/>
      <c r="BU392" s="339"/>
      <c r="BV392" s="339"/>
      <c r="BW392" s="339"/>
      <c r="BX392" s="339"/>
      <c r="BY392" s="341"/>
      <c r="BZ392" s="376"/>
      <c r="CA392" s="376"/>
      <c r="CB392" s="376"/>
      <c r="CC392" s="376"/>
      <c r="CD392" s="376"/>
      <c r="CE392" s="376"/>
      <c r="CF392" s="376"/>
      <c r="CG392" s="376"/>
      <c r="CH392" s="376"/>
      <c r="CI392" s="376"/>
      <c r="CJ392" s="376"/>
      <c r="CK392" s="376"/>
      <c r="CL392" s="376"/>
      <c r="CM392" s="376"/>
      <c r="CN392" s="376"/>
      <c r="CO392" s="376"/>
      <c r="CP392" s="376"/>
      <c r="CQ392" s="376"/>
      <c r="CR392" s="376"/>
      <c r="CS392" s="376"/>
      <c r="CT392" s="376"/>
      <c r="CU392" s="376"/>
      <c r="CV392" s="376"/>
      <c r="CW392" s="376"/>
      <c r="CX392" s="376"/>
      <c r="CY392" s="376"/>
      <c r="CZ392" s="376"/>
    </row>
    <row r="393" s="984" customFormat="true" ht="15" customHeight="true" x14ac:dyDescent="0.2">
      <c r="AA393" s="377"/>
      <c r="AB393" s="377"/>
      <c r="AC393" s="377"/>
      <c r="AD393" s="377"/>
      <c r="AE393" s="377"/>
      <c r="AF393" s="377"/>
      <c r="AG393" s="377"/>
      <c r="AH393" s="377"/>
      <c r="AI393" s="377"/>
      <c r="AJ393" s="377"/>
      <c r="AK393" s="377"/>
      <c r="AL393" s="377"/>
      <c r="AM393" s="377"/>
      <c r="AN393" s="377"/>
      <c r="AO393" s="377"/>
      <c r="AP393" s="377"/>
      <c r="AQ393" s="377"/>
      <c r="AR393" s="377"/>
      <c r="AS393" s="377"/>
      <c r="AT393" s="377"/>
      <c r="AU393" s="377"/>
      <c r="AV393" s="377"/>
      <c r="AW393" s="377"/>
      <c r="AX393" s="377"/>
      <c r="AY393" s="377"/>
      <c r="AZ393" s="377"/>
      <c r="BA393" s="341"/>
      <c r="BB393" s="339"/>
      <c r="BC393" s="339"/>
      <c r="BD393" s="339"/>
      <c r="BE393" s="339"/>
      <c r="BF393" s="339"/>
      <c r="BG393" s="339"/>
      <c r="BH393" s="339"/>
      <c r="BI393" s="339"/>
      <c r="BJ393" s="339"/>
      <c r="BK393" s="339"/>
      <c r="BL393" s="339"/>
      <c r="BM393" s="339"/>
      <c r="BN393" s="339"/>
      <c r="BO393" s="339"/>
      <c r="BP393" s="339"/>
      <c r="BQ393" s="339"/>
      <c r="BR393" s="339"/>
      <c r="BS393" s="339"/>
      <c r="BT393" s="339"/>
      <c r="BU393" s="339"/>
      <c r="BV393" s="339"/>
      <c r="BW393" s="339"/>
      <c r="BX393" s="339"/>
      <c r="BY393" s="341"/>
      <c r="BZ393" s="376"/>
      <c r="CA393" s="376"/>
      <c r="CB393" s="376"/>
      <c r="CC393" s="376"/>
      <c r="CD393" s="376"/>
      <c r="CE393" s="376"/>
      <c r="CF393" s="376"/>
      <c r="CG393" s="376"/>
      <c r="CH393" s="376"/>
      <c r="CI393" s="376"/>
      <c r="CJ393" s="376"/>
      <c r="CK393" s="376"/>
      <c r="CL393" s="376"/>
      <c r="CM393" s="376"/>
      <c r="CN393" s="376"/>
      <c r="CO393" s="376"/>
      <c r="CP393" s="376"/>
      <c r="CQ393" s="376"/>
      <c r="CR393" s="376"/>
      <c r="CS393" s="376"/>
      <c r="CT393" s="376"/>
      <c r="CU393" s="376"/>
      <c r="CV393" s="376"/>
      <c r="CW393" s="376"/>
      <c r="CX393" s="376"/>
      <c r="CY393" s="376"/>
      <c r="CZ393" s="376"/>
    </row>
    <row r="394" s="984" customFormat="true" ht="15" customHeight="true" x14ac:dyDescent="0.2">
      <c r="AA394" s="377"/>
      <c r="AB394" s="377"/>
      <c r="AC394" s="377"/>
      <c r="AD394" s="377"/>
      <c r="AE394" s="377"/>
      <c r="AF394" s="377"/>
      <c r="AG394" s="377"/>
      <c r="AH394" s="377"/>
      <c r="AI394" s="377"/>
      <c r="AJ394" s="377"/>
      <c r="AK394" s="377"/>
      <c r="AL394" s="377"/>
      <c r="AM394" s="377"/>
      <c r="AN394" s="377"/>
      <c r="AO394" s="377"/>
      <c r="AP394" s="377"/>
      <c r="AQ394" s="377"/>
      <c r="AR394" s="377"/>
      <c r="AS394" s="377"/>
      <c r="AT394" s="377"/>
      <c r="AU394" s="377"/>
      <c r="AV394" s="377"/>
      <c r="AW394" s="377"/>
      <c r="AX394" s="377"/>
      <c r="AY394" s="377"/>
      <c r="AZ394" s="377"/>
      <c r="BA394" s="341"/>
      <c r="BB394" s="339"/>
      <c r="BC394" s="339"/>
      <c r="BD394" s="339"/>
      <c r="BE394" s="339"/>
      <c r="BF394" s="339"/>
      <c r="BG394" s="339"/>
      <c r="BH394" s="339"/>
      <c r="BI394" s="339"/>
      <c r="BJ394" s="339"/>
      <c r="BK394" s="339"/>
      <c r="BL394" s="339"/>
      <c r="BM394" s="339"/>
      <c r="BN394" s="339"/>
      <c r="BO394" s="339"/>
      <c r="BP394" s="339"/>
      <c r="BQ394" s="339"/>
      <c r="BR394" s="339"/>
      <c r="BS394" s="339"/>
      <c r="BT394" s="339"/>
      <c r="BU394" s="339"/>
      <c r="BV394" s="339"/>
      <c r="BW394" s="339"/>
      <c r="BX394" s="339"/>
      <c r="BY394" s="341"/>
      <c r="BZ394" s="376"/>
      <c r="CA394" s="376"/>
      <c r="CB394" s="376"/>
      <c r="CC394" s="376"/>
      <c r="CD394" s="376"/>
      <c r="CE394" s="376"/>
      <c r="CF394" s="376"/>
      <c r="CG394" s="376"/>
      <c r="CH394" s="376"/>
      <c r="CI394" s="376"/>
      <c r="CJ394" s="376"/>
      <c r="CK394" s="376"/>
      <c r="CL394" s="376"/>
      <c r="CM394" s="376"/>
      <c r="CN394" s="376"/>
      <c r="CO394" s="376"/>
      <c r="CP394" s="376"/>
      <c r="CQ394" s="376"/>
      <c r="CR394" s="376"/>
      <c r="CS394" s="376"/>
      <c r="CT394" s="376"/>
      <c r="CU394" s="376"/>
      <c r="CV394" s="376"/>
      <c r="CW394" s="376"/>
      <c r="CX394" s="376"/>
      <c r="CY394" s="376"/>
      <c r="CZ394" s="376"/>
    </row>
    <row r="395" s="984" customFormat="true" ht="15" customHeight="true" x14ac:dyDescent="0.2">
      <c r="AA395" s="377"/>
      <c r="AB395" s="377"/>
      <c r="AC395" s="377"/>
      <c r="AD395" s="377"/>
      <c r="AE395" s="377"/>
      <c r="AF395" s="377"/>
      <c r="AG395" s="377"/>
      <c r="AH395" s="377"/>
      <c r="AI395" s="377"/>
      <c r="AJ395" s="377"/>
      <c r="AK395" s="377"/>
      <c r="AL395" s="377"/>
      <c r="AM395" s="377"/>
      <c r="AN395" s="377"/>
      <c r="AO395" s="377"/>
      <c r="AP395" s="377"/>
      <c r="AQ395" s="377"/>
      <c r="AR395" s="377"/>
      <c r="AS395" s="377"/>
      <c r="AT395" s="377"/>
      <c r="AU395" s="377"/>
      <c r="AV395" s="377"/>
      <c r="AW395" s="377"/>
      <c r="AX395" s="377"/>
      <c r="AY395" s="377"/>
      <c r="AZ395" s="377"/>
      <c r="BA395" s="341"/>
      <c r="BB395" s="339"/>
      <c r="BC395" s="339"/>
      <c r="BD395" s="339"/>
      <c r="BE395" s="339"/>
      <c r="BF395" s="339"/>
      <c r="BG395" s="339"/>
      <c r="BH395" s="339"/>
      <c r="BI395" s="339"/>
      <c r="BJ395" s="339"/>
      <c r="BK395" s="339"/>
      <c r="BL395" s="339"/>
      <c r="BM395" s="339"/>
      <c r="BN395" s="339"/>
      <c r="BO395" s="339"/>
      <c r="BP395" s="339"/>
      <c r="BQ395" s="339"/>
      <c r="BR395" s="339"/>
      <c r="BS395" s="339"/>
      <c r="BT395" s="339"/>
      <c r="BU395" s="339"/>
      <c r="BV395" s="339"/>
      <c r="BW395" s="339"/>
      <c r="BX395" s="339"/>
      <c r="BY395" s="341"/>
      <c r="BZ395" s="376"/>
      <c r="CA395" s="376"/>
      <c r="CB395" s="376"/>
      <c r="CC395" s="376"/>
      <c r="CD395" s="376"/>
      <c r="CE395" s="376"/>
      <c r="CF395" s="376"/>
      <c r="CG395" s="376"/>
      <c r="CH395" s="376"/>
      <c r="CI395" s="376"/>
      <c r="CJ395" s="376"/>
      <c r="CK395" s="376"/>
      <c r="CL395" s="376"/>
      <c r="CM395" s="376"/>
      <c r="CN395" s="376"/>
      <c r="CO395" s="376"/>
      <c r="CP395" s="376"/>
      <c r="CQ395" s="376"/>
      <c r="CR395" s="376"/>
      <c r="CS395" s="376"/>
      <c r="CT395" s="376"/>
      <c r="CU395" s="376"/>
      <c r="CV395" s="376"/>
      <c r="CW395" s="376"/>
      <c r="CX395" s="376"/>
      <c r="CY395" s="376"/>
      <c r="CZ395" s="376"/>
    </row>
    <row r="396" s="984" customFormat="true" ht="15" customHeight="true" x14ac:dyDescent="0.2">
      <c r="AA396" s="377"/>
      <c r="AB396" s="377"/>
      <c r="AC396" s="377"/>
      <c r="AD396" s="377"/>
      <c r="AE396" s="377"/>
      <c r="AF396" s="377"/>
      <c r="AG396" s="377"/>
      <c r="AH396" s="377"/>
      <c r="AI396" s="377"/>
      <c r="AJ396" s="377"/>
      <c r="AK396" s="377"/>
      <c r="AL396" s="377"/>
      <c r="AM396" s="377"/>
      <c r="AN396" s="377"/>
      <c r="AO396" s="377"/>
      <c r="AP396" s="377"/>
      <c r="AQ396" s="377"/>
      <c r="AR396" s="377"/>
      <c r="AS396" s="377"/>
      <c r="AT396" s="377"/>
      <c r="AU396" s="377"/>
      <c r="AV396" s="377"/>
      <c r="AW396" s="377"/>
      <c r="AX396" s="377"/>
      <c r="AY396" s="377"/>
      <c r="AZ396" s="377"/>
      <c r="BA396" s="341"/>
      <c r="BB396" s="339"/>
      <c r="BC396" s="339"/>
      <c r="BD396" s="339"/>
      <c r="BE396" s="339"/>
      <c r="BF396" s="339"/>
      <c r="BG396" s="339"/>
      <c r="BH396" s="339"/>
      <c r="BI396" s="339"/>
      <c r="BJ396" s="339"/>
      <c r="BK396" s="339"/>
      <c r="BL396" s="339"/>
      <c r="BM396" s="339"/>
      <c r="BN396" s="339"/>
      <c r="BO396" s="339"/>
      <c r="BP396" s="339"/>
      <c r="BQ396" s="339"/>
      <c r="BR396" s="339"/>
      <c r="BS396" s="339"/>
      <c r="BT396" s="339"/>
      <c r="BU396" s="339"/>
      <c r="BV396" s="339"/>
      <c r="BW396" s="339"/>
      <c r="BX396" s="339"/>
      <c r="BY396" s="341"/>
      <c r="BZ396" s="376"/>
      <c r="CA396" s="376"/>
      <c r="CB396" s="376"/>
      <c r="CC396" s="376"/>
      <c r="CD396" s="376"/>
      <c r="CE396" s="376"/>
      <c r="CF396" s="376"/>
      <c r="CG396" s="376"/>
      <c r="CH396" s="376"/>
      <c r="CI396" s="376"/>
      <c r="CJ396" s="376"/>
      <c r="CK396" s="376"/>
      <c r="CL396" s="376"/>
      <c r="CM396" s="376"/>
      <c r="CN396" s="376"/>
      <c r="CO396" s="376"/>
      <c r="CP396" s="376"/>
      <c r="CQ396" s="376"/>
      <c r="CR396" s="376"/>
      <c r="CS396" s="376"/>
      <c r="CT396" s="376"/>
      <c r="CU396" s="376"/>
      <c r="CV396" s="376"/>
      <c r="CW396" s="376"/>
      <c r="CX396" s="376"/>
      <c r="CY396" s="376"/>
      <c r="CZ396" s="376"/>
    </row>
    <row r="397" s="984" customFormat="true" ht="15" customHeight="true" x14ac:dyDescent="0.2">
      <c r="AA397" s="377"/>
      <c r="AB397" s="377"/>
      <c r="AC397" s="377"/>
      <c r="AD397" s="377"/>
      <c r="AE397" s="377"/>
      <c r="AF397" s="377"/>
      <c r="AG397" s="377"/>
      <c r="AH397" s="377"/>
      <c r="AI397" s="377"/>
      <c r="AJ397" s="377"/>
      <c r="AK397" s="377"/>
      <c r="AL397" s="377"/>
      <c r="AM397" s="377"/>
      <c r="AN397" s="377"/>
      <c r="AO397" s="377"/>
      <c r="AP397" s="377"/>
      <c r="AQ397" s="377"/>
      <c r="AR397" s="377"/>
      <c r="AS397" s="377"/>
      <c r="AT397" s="377"/>
      <c r="AU397" s="377"/>
      <c r="AV397" s="377"/>
      <c r="AW397" s="377"/>
      <c r="AX397" s="377"/>
      <c r="AY397" s="377"/>
      <c r="AZ397" s="377"/>
      <c r="BA397" s="341"/>
      <c r="BB397" s="339"/>
      <c r="BC397" s="339"/>
      <c r="BD397" s="339"/>
      <c r="BE397" s="339"/>
      <c r="BF397" s="339"/>
      <c r="BG397" s="339"/>
      <c r="BH397" s="339"/>
      <c r="BI397" s="339"/>
      <c r="BJ397" s="339"/>
      <c r="BK397" s="339"/>
      <c r="BL397" s="339"/>
      <c r="BM397" s="339"/>
      <c r="BN397" s="339"/>
      <c r="BO397" s="339"/>
      <c r="BP397" s="339"/>
      <c r="BQ397" s="339"/>
      <c r="BR397" s="339"/>
      <c r="BS397" s="339"/>
      <c r="BT397" s="339"/>
      <c r="BU397" s="339"/>
      <c r="BV397" s="339"/>
      <c r="BW397" s="339"/>
      <c r="BX397" s="339"/>
      <c r="BY397" s="341"/>
      <c r="BZ397" s="376"/>
      <c r="CA397" s="376"/>
      <c r="CB397" s="376"/>
      <c r="CC397" s="376"/>
      <c r="CD397" s="376"/>
      <c r="CE397" s="376"/>
      <c r="CF397" s="376"/>
      <c r="CG397" s="376"/>
      <c r="CH397" s="376"/>
      <c r="CI397" s="376"/>
      <c r="CJ397" s="376"/>
      <c r="CK397" s="376"/>
      <c r="CL397" s="376"/>
      <c r="CM397" s="376"/>
      <c r="CN397" s="376"/>
      <c r="CO397" s="376"/>
      <c r="CP397" s="376"/>
      <c r="CQ397" s="376"/>
      <c r="CR397" s="376"/>
      <c r="CS397" s="376"/>
      <c r="CT397" s="376"/>
      <c r="CU397" s="376"/>
      <c r="CV397" s="376"/>
      <c r="CW397" s="376"/>
      <c r="CX397" s="376"/>
      <c r="CY397" s="376"/>
      <c r="CZ397" s="376"/>
    </row>
    <row r="398" s="984" customFormat="true" ht="15" customHeight="true" x14ac:dyDescent="0.2">
      <c r="AA398" s="377"/>
      <c r="AB398" s="377"/>
      <c r="AC398" s="377"/>
      <c r="AD398" s="377"/>
      <c r="AE398" s="377"/>
      <c r="AF398" s="377"/>
      <c r="AG398" s="377"/>
      <c r="AH398" s="377"/>
      <c r="AI398" s="377"/>
      <c r="AJ398" s="377"/>
      <c r="AK398" s="377"/>
      <c r="AL398" s="377"/>
      <c r="AM398" s="377"/>
      <c r="AN398" s="377"/>
      <c r="AO398" s="377"/>
      <c r="AP398" s="377"/>
      <c r="AQ398" s="377"/>
      <c r="AR398" s="377"/>
      <c r="AS398" s="377"/>
      <c r="AT398" s="377"/>
      <c r="AU398" s="377"/>
      <c r="AV398" s="377"/>
      <c r="AW398" s="377"/>
      <c r="AX398" s="377"/>
      <c r="AY398" s="377"/>
      <c r="AZ398" s="377"/>
      <c r="BA398" s="341"/>
      <c r="BB398" s="339"/>
      <c r="BC398" s="339"/>
      <c r="BD398" s="339"/>
      <c r="BE398" s="339"/>
      <c r="BF398" s="339"/>
      <c r="BG398" s="339"/>
      <c r="BH398" s="339"/>
      <c r="BI398" s="339"/>
      <c r="BJ398" s="339"/>
      <c r="BK398" s="339"/>
      <c r="BL398" s="339"/>
      <c r="BM398" s="339"/>
      <c r="BN398" s="339"/>
      <c r="BO398" s="339"/>
      <c r="BP398" s="339"/>
      <c r="BQ398" s="339"/>
      <c r="BR398" s="339"/>
      <c r="BS398" s="339"/>
      <c r="BT398" s="339"/>
      <c r="BU398" s="339"/>
      <c r="BV398" s="339"/>
      <c r="BW398" s="339"/>
      <c r="BX398" s="339"/>
      <c r="BY398" s="341"/>
      <c r="BZ398" s="376"/>
      <c r="CA398" s="376"/>
      <c r="CB398" s="376"/>
      <c r="CC398" s="376"/>
      <c r="CD398" s="376"/>
      <c r="CE398" s="376"/>
      <c r="CF398" s="376"/>
      <c r="CG398" s="376"/>
      <c r="CH398" s="376"/>
      <c r="CI398" s="376"/>
      <c r="CJ398" s="376"/>
      <c r="CK398" s="376"/>
      <c r="CL398" s="376"/>
      <c r="CM398" s="376"/>
      <c r="CN398" s="376"/>
      <c r="CO398" s="376"/>
      <c r="CP398" s="376"/>
      <c r="CQ398" s="376"/>
      <c r="CR398" s="376"/>
      <c r="CS398" s="376"/>
      <c r="CT398" s="376"/>
      <c r="CU398" s="376"/>
      <c r="CV398" s="376"/>
      <c r="CW398" s="376"/>
      <c r="CX398" s="376"/>
      <c r="CY398" s="376"/>
      <c r="CZ398" s="376"/>
    </row>
    <row r="399" s="548" customFormat="true" ht="15" customHeight="true" x14ac:dyDescent="0.25">
      <c r="A399" s="345"/>
      <c r="B399" s="345"/>
      <c r="C399" s="1157" t="s">
        <v>132</v>
      </c>
      <c r="D399" s="1158"/>
      <c r="E399" s="1158"/>
      <c r="F399" s="1158"/>
      <c r="G399" s="345"/>
      <c r="H399" s="1159" t="s">
        <v>133</v>
      </c>
      <c r="I399" s="1160"/>
      <c r="J399" s="1160"/>
      <c r="K399" s="1160"/>
      <c r="M399" s="1159" t="s">
        <v>134</v>
      </c>
      <c r="N399" s="1160"/>
      <c r="O399" s="1160"/>
      <c r="P399" s="1160"/>
      <c r="Z399" s="372"/>
      <c r="AA399" s="372"/>
      <c r="AB399" s="372"/>
      <c r="AC399" s="372"/>
      <c r="AD399" s="372"/>
      <c r="AE399" s="372"/>
      <c r="AF399" s="372"/>
      <c r="AG399" s="372"/>
      <c r="AH399" s="372"/>
      <c r="AI399" s="372"/>
      <c r="AJ399" s="372"/>
      <c r="AK399" s="372"/>
      <c r="AL399" s="372"/>
      <c r="AM399" s="372"/>
      <c r="AN399" s="372"/>
      <c r="AO399" s="372"/>
      <c r="AP399" s="372"/>
      <c r="AQ399" s="372"/>
      <c r="AR399" s="372"/>
      <c r="AS399" s="372"/>
      <c r="AT399" s="372"/>
      <c r="AU399" s="372"/>
      <c r="AV399" s="372"/>
      <c r="AW399" s="372"/>
      <c r="AX399" s="372"/>
      <c r="AY399" s="372"/>
      <c r="AZ399" s="372"/>
      <c r="BB399" s="345"/>
      <c r="BZ399" s="372"/>
      <c r="CA399" s="372"/>
      <c r="CB399" s="372"/>
      <c r="CC399" s="372"/>
      <c r="CD399" s="372"/>
      <c r="CE399" s="372"/>
      <c r="CF399" s="372"/>
      <c r="CG399" s="372"/>
      <c r="CH399" s="372"/>
      <c r="CI399" s="372"/>
      <c r="CJ399" s="372"/>
      <c r="CK399" s="372"/>
      <c r="CL399" s="372"/>
      <c r="CM399" s="372"/>
      <c r="CN399" s="372"/>
      <c r="CO399" s="372"/>
      <c r="CP399" s="372"/>
      <c r="CQ399" s="372"/>
      <c r="CR399" s="372"/>
      <c r="CS399" s="372"/>
      <c r="CT399" s="372"/>
      <c r="CU399" s="372"/>
      <c r="CV399" s="372"/>
      <c r="CW399" s="372"/>
      <c r="CX399" s="372"/>
      <c r="CY399" s="372"/>
      <c r="CZ399" s="372"/>
    </row>
    <row r="400" s="379" customFormat="true" ht="24" customHeight="true" x14ac:dyDescent="0.2">
      <c r="C400" s="1161" t="s">
        <v>211</v>
      </c>
      <c r="D400" s="1063"/>
      <c r="E400" s="1063"/>
      <c r="H400" s="1161" t="s">
        <v>211</v>
      </c>
      <c r="I400" s="1063"/>
      <c r="J400" s="1063"/>
      <c r="M400" s="1161" t="s">
        <v>211</v>
      </c>
      <c r="N400" s="1063"/>
      <c r="O400" s="1063"/>
      <c r="AA400" s="372"/>
      <c r="AB400" s="372"/>
      <c r="AC400" s="372"/>
      <c r="AD400" s="372"/>
      <c r="AE400" s="372"/>
      <c r="AF400" s="372"/>
      <c r="AG400" s="372"/>
      <c r="AH400" s="372"/>
      <c r="AI400" s="372"/>
      <c r="AJ400" s="372"/>
      <c r="AK400" s="372"/>
      <c r="AL400" s="372"/>
      <c r="AM400" s="372"/>
      <c r="AN400" s="372"/>
      <c r="AO400" s="372"/>
      <c r="AP400" s="372"/>
      <c r="AQ400" s="372"/>
      <c r="AR400" s="372"/>
      <c r="AS400" s="372"/>
      <c r="AT400" s="372"/>
      <c r="AU400" s="372"/>
      <c r="AV400" s="372"/>
      <c r="AW400" s="372"/>
      <c r="AX400" s="372"/>
      <c r="AY400" s="372"/>
      <c r="AZ400" s="372"/>
      <c r="BA400" s="548"/>
      <c r="BB400" s="345"/>
      <c r="BC400" s="548"/>
      <c r="BD400" s="548"/>
      <c r="BE400" s="548"/>
      <c r="BF400" s="548"/>
      <c r="BG400" s="548"/>
      <c r="BH400" s="548"/>
      <c r="BI400" s="548"/>
      <c r="BJ400" s="548"/>
      <c r="BK400" s="548"/>
      <c r="BL400" s="548"/>
      <c r="BM400" s="548"/>
      <c r="BN400" s="548"/>
      <c r="BO400" s="548"/>
      <c r="BP400" s="548"/>
      <c r="BQ400" s="548"/>
      <c r="BR400" s="548"/>
      <c r="BS400" s="548"/>
      <c r="BT400" s="548"/>
      <c r="BU400" s="548"/>
      <c r="BV400" s="548"/>
      <c r="BW400" s="548"/>
      <c r="BX400" s="548"/>
      <c r="BY400" s="548"/>
      <c r="BZ400" s="372"/>
      <c r="CA400" s="372"/>
      <c r="CB400" s="372"/>
      <c r="CC400" s="372"/>
      <c r="CD400" s="372"/>
      <c r="CE400" s="372"/>
      <c r="CF400" s="372"/>
      <c r="CG400" s="372"/>
      <c r="CH400" s="372"/>
      <c r="CI400" s="372"/>
      <c r="CJ400" s="372"/>
      <c r="CK400" s="372"/>
      <c r="CL400" s="372"/>
      <c r="CM400" s="372"/>
      <c r="CN400" s="372"/>
      <c r="CO400" s="372"/>
      <c r="CP400" s="372"/>
      <c r="CQ400" s="372"/>
      <c r="CR400" s="372"/>
      <c r="CS400" s="372"/>
      <c r="CT400" s="372"/>
      <c r="CU400" s="372"/>
      <c r="CV400" s="372"/>
      <c r="CW400" s="372"/>
      <c r="CX400" s="372"/>
      <c r="CY400" s="372"/>
      <c r="CZ400" s="372"/>
    </row>
    <row r="401" s="379" customFormat="true" ht="25.15" customHeight="true" x14ac:dyDescent="0.2">
      <c r="C401" s="1162"/>
      <c r="D401" s="1063"/>
      <c r="E401" s="595" t="s">
        <v>212</v>
      </c>
      <c r="H401" s="1162"/>
      <c r="I401" s="1063"/>
      <c r="J401" s="596" t="s">
        <v>212</v>
      </c>
      <c r="M401" s="1162"/>
      <c r="N401" s="1063"/>
      <c r="O401" s="597" t="s">
        <v>212</v>
      </c>
      <c r="AA401" s="372"/>
      <c r="AB401" s="372"/>
      <c r="AC401" s="372"/>
      <c r="AD401" s="372"/>
      <c r="AE401" s="372"/>
      <c r="AF401" s="372"/>
      <c r="AG401" s="372"/>
      <c r="AH401" s="372"/>
      <c r="AI401" s="372"/>
      <c r="AJ401" s="372"/>
      <c r="AK401" s="372"/>
      <c r="AL401" s="372"/>
      <c r="AM401" s="372"/>
      <c r="AN401" s="372"/>
      <c r="AO401" s="372"/>
      <c r="AP401" s="372"/>
      <c r="AQ401" s="372"/>
      <c r="AR401" s="372"/>
      <c r="AS401" s="372"/>
      <c r="AT401" s="372"/>
      <c r="AU401" s="372"/>
      <c r="AV401" s="372"/>
      <c r="AW401" s="372"/>
      <c r="AX401" s="372"/>
      <c r="AY401" s="372"/>
      <c r="AZ401" s="372"/>
      <c r="BA401" s="548"/>
      <c r="BB401" s="345"/>
      <c r="BC401" s="548"/>
      <c r="BD401" s="548"/>
      <c r="BE401" s="548"/>
      <c r="BF401" s="548"/>
      <c r="BG401" s="548"/>
      <c r="BH401" s="548"/>
      <c r="BI401" s="548"/>
      <c r="BJ401" s="548"/>
      <c r="BK401" s="548"/>
      <c r="BL401" s="548"/>
      <c r="BM401" s="548"/>
      <c r="BN401" s="548"/>
      <c r="BO401" s="548"/>
      <c r="BP401" s="548"/>
      <c r="BQ401" s="548"/>
      <c r="BR401" s="548"/>
      <c r="BS401" s="548"/>
      <c r="BT401" s="548"/>
      <c r="BU401" s="548"/>
      <c r="BV401" s="548"/>
      <c r="BW401" s="548"/>
      <c r="BX401" s="548"/>
      <c r="BY401" s="548"/>
      <c r="BZ401" s="372"/>
      <c r="CA401" s="372"/>
      <c r="CB401" s="372"/>
      <c r="CC401" s="372"/>
      <c r="CD401" s="372"/>
      <c r="CE401" s="372"/>
      <c r="CF401" s="372"/>
      <c r="CG401" s="372"/>
      <c r="CH401" s="372"/>
      <c r="CI401" s="372"/>
      <c r="CJ401" s="372"/>
      <c r="CK401" s="372"/>
      <c r="CL401" s="372"/>
      <c r="CM401" s="372"/>
      <c r="CN401" s="372"/>
      <c r="CO401" s="372"/>
      <c r="CP401" s="372"/>
      <c r="CQ401" s="372"/>
      <c r="CR401" s="372"/>
      <c r="CS401" s="372"/>
      <c r="CT401" s="372"/>
      <c r="CU401" s="372"/>
      <c r="CV401" s="372"/>
      <c r="CW401" s="372"/>
      <c r="CX401" s="372"/>
      <c r="CY401" s="372"/>
      <c r="CZ401" s="372"/>
    </row>
    <row r="402" s="379" customFormat="true" ht="25.15" customHeight="true" x14ac:dyDescent="0.2">
      <c r="B402" s="1163" t="s">
        <v>140</v>
      </c>
      <c r="C402" s="1063"/>
      <c r="D402" s="1063"/>
      <c r="E402" s="598" t="s">
        <v>213</v>
      </c>
      <c r="H402" s="1063"/>
      <c r="I402" s="1063"/>
      <c r="J402" s="599" t="s">
        <v>213</v>
      </c>
      <c r="M402" s="1063"/>
      <c r="N402" s="1063"/>
      <c r="O402" s="600" t="s">
        <v>213</v>
      </c>
      <c r="AA402" s="372"/>
      <c r="AB402" s="372"/>
      <c r="AC402" s="372"/>
      <c r="AD402" s="372"/>
      <c r="AE402" s="372"/>
      <c r="AF402" s="372"/>
      <c r="AG402" s="372"/>
      <c r="AH402" s="372"/>
      <c r="AI402" s="372"/>
      <c r="AJ402" s="372"/>
      <c r="AK402" s="372"/>
      <c r="AL402" s="372"/>
      <c r="AM402" s="372"/>
      <c r="AN402" s="372"/>
      <c r="AO402" s="372"/>
      <c r="AP402" s="372"/>
      <c r="AQ402" s="372"/>
      <c r="AR402" s="372"/>
      <c r="AS402" s="372"/>
      <c r="AT402" s="372"/>
      <c r="AU402" s="372"/>
      <c r="AV402" s="372"/>
      <c r="AW402" s="372"/>
      <c r="AX402" s="372"/>
      <c r="AY402" s="372"/>
      <c r="AZ402" s="372"/>
      <c r="BA402" s="548"/>
      <c r="BB402" s="345"/>
      <c r="BC402" s="548"/>
      <c r="BD402" s="548"/>
      <c r="BE402" s="548"/>
      <c r="BF402" s="548"/>
      <c r="BG402" s="548"/>
      <c r="BH402" s="548"/>
      <c r="BI402" s="548"/>
      <c r="BJ402" s="548"/>
      <c r="BK402" s="548"/>
      <c r="BL402" s="548"/>
      <c r="BM402" s="548"/>
      <c r="BN402" s="548"/>
      <c r="BO402" s="548"/>
      <c r="BP402" s="548"/>
      <c r="BQ402" s="548"/>
      <c r="BR402" s="548"/>
      <c r="BS402" s="548"/>
      <c r="BT402" s="548"/>
      <c r="BU402" s="548"/>
      <c r="BV402" s="548"/>
      <c r="BW402" s="548"/>
      <c r="BX402" s="548"/>
      <c r="BY402" s="548"/>
      <c r="BZ402" s="372"/>
      <c r="CA402" s="372"/>
      <c r="CB402" s="372"/>
      <c r="CC402" s="372"/>
      <c r="CD402" s="372"/>
      <c r="CE402" s="372"/>
      <c r="CF402" s="372"/>
      <c r="CG402" s="372"/>
      <c r="CH402" s="372"/>
      <c r="CI402" s="372"/>
      <c r="CJ402" s="372"/>
      <c r="CK402" s="372"/>
      <c r="CL402" s="372"/>
      <c r="CM402" s="372"/>
      <c r="CN402" s="372"/>
      <c r="CO402" s="372"/>
      <c r="CP402" s="372"/>
      <c r="CQ402" s="372"/>
      <c r="CR402" s="372"/>
      <c r="CS402" s="372"/>
      <c r="CT402" s="372"/>
      <c r="CU402" s="372"/>
      <c r="CV402" s="372"/>
      <c r="CW402" s="372"/>
      <c r="CX402" s="372"/>
      <c r="CY402" s="372"/>
      <c r="CZ402" s="372"/>
    </row>
    <row r="403" s="379" customFormat="true" ht="25.15" customHeight="true" x14ac:dyDescent="0.2">
      <c r="B403" s="1063"/>
      <c r="C403" s="1144" t="s">
        <v>214</v>
      </c>
      <c r="D403" s="1142"/>
      <c r="E403" s="800">
        <v>0.77294358457368162</v>
      </c>
      <c r="F403" s="654"/>
      <c r="G403" s="654"/>
      <c r="H403" s="1144" t="s">
        <v>214</v>
      </c>
      <c r="I403" s="1142"/>
      <c r="J403" s="801">
        <v>0.59774778241159765</v>
      </c>
      <c r="K403" s="654"/>
      <c r="L403" s="654"/>
      <c r="M403" s="1144" t="s">
        <v>433</v>
      </c>
      <c r="N403" s="1142"/>
      <c r="O403" s="802">
        <v>0.66444625073948516</v>
      </c>
      <c r="P403" s="654"/>
      <c r="Q403" s="654"/>
      <c r="AA403" s="372"/>
      <c r="AB403" s="372"/>
      <c r="AC403" s="372"/>
      <c r="AD403" s="372"/>
      <c r="AE403" s="372"/>
      <c r="AF403" s="372"/>
      <c r="AG403" s="372"/>
      <c r="AH403" s="372"/>
      <c r="AI403" s="372"/>
      <c r="AJ403" s="372"/>
      <c r="AK403" s="372"/>
      <c r="AL403" s="372"/>
      <c r="AM403" s="372"/>
      <c r="AN403" s="372"/>
      <c r="AO403" s="372"/>
      <c r="AP403" s="372"/>
      <c r="AQ403" s="372"/>
      <c r="AR403" s="372"/>
      <c r="AS403" s="372"/>
      <c r="AT403" s="372"/>
      <c r="AU403" s="372"/>
      <c r="AV403" s="372"/>
      <c r="AW403" s="372"/>
      <c r="AX403" s="372"/>
      <c r="AY403" s="372"/>
      <c r="AZ403" s="372"/>
      <c r="BA403" s="374"/>
      <c r="BB403" s="450"/>
      <c r="BC403" s="374"/>
      <c r="BD403" s="374"/>
      <c r="BE403" s="374"/>
      <c r="BF403" s="374"/>
      <c r="BG403" s="374"/>
      <c r="BH403" s="374"/>
      <c r="BI403" s="374"/>
      <c r="BJ403" s="374"/>
      <c r="BK403" s="374"/>
      <c r="BL403" s="374"/>
      <c r="BM403" s="374"/>
      <c r="BN403" s="374"/>
      <c r="BO403" s="374"/>
      <c r="BP403" s="374"/>
      <c r="BQ403" s="374"/>
      <c r="BR403" s="374"/>
      <c r="BS403" s="374"/>
      <c r="BT403" s="374"/>
      <c r="BU403" s="374"/>
      <c r="BV403" s="374"/>
      <c r="BW403" s="374"/>
      <c r="BX403" s="374"/>
      <c r="BY403" s="374"/>
      <c r="BZ403" s="375"/>
      <c r="CA403" s="375"/>
      <c r="CB403" s="375"/>
      <c r="CC403" s="375"/>
      <c r="CD403" s="375"/>
      <c r="CE403" s="375"/>
      <c r="CF403" s="375"/>
      <c r="CG403" s="375"/>
      <c r="CH403" s="375"/>
      <c r="CI403" s="375"/>
      <c r="CJ403" s="375"/>
      <c r="CK403" s="375"/>
      <c r="CL403" s="375"/>
      <c r="CM403" s="375"/>
      <c r="CN403" s="375"/>
      <c r="CO403" s="375"/>
      <c r="CP403" s="375"/>
      <c r="CQ403" s="375"/>
      <c r="CR403" s="375"/>
      <c r="CS403" s="375"/>
      <c r="CT403" s="375"/>
      <c r="CU403" s="375"/>
      <c r="CV403" s="375"/>
      <c r="CW403" s="375"/>
      <c r="CX403" s="375"/>
      <c r="CY403" s="375"/>
      <c r="CZ403" s="375"/>
    </row>
    <row r="404" s="379" customFormat="true" ht="25.15" customHeight="true" x14ac:dyDescent="0.2">
      <c r="B404" s="1063"/>
      <c r="C404" s="1144" t="s">
        <v>217</v>
      </c>
      <c r="D404" s="1142"/>
      <c r="E404" s="803">
        <v>0.70051318958434439</v>
      </c>
      <c r="F404" s="654"/>
      <c r="G404" s="654"/>
      <c r="H404" s="1144" t="s">
        <v>217</v>
      </c>
      <c r="I404" s="1142"/>
      <c r="J404" s="804">
        <v>0.5911865514449377</v>
      </c>
      <c r="K404" s="654"/>
      <c r="L404" s="654"/>
      <c r="M404" s="1144" t="s">
        <v>214</v>
      </c>
      <c r="N404" s="1142"/>
      <c r="O404" s="805">
        <v>0.60123534225345998</v>
      </c>
      <c r="P404" s="654"/>
      <c r="Q404" s="654"/>
      <c r="AA404" s="372"/>
      <c r="AB404" s="372"/>
      <c r="AC404" s="372"/>
      <c r="AD404" s="372"/>
      <c r="AE404" s="372"/>
      <c r="AF404" s="372"/>
      <c r="AG404" s="372"/>
      <c r="AH404" s="372"/>
      <c r="AI404" s="372"/>
      <c r="AJ404" s="372"/>
      <c r="AK404" s="372"/>
      <c r="AL404" s="372"/>
      <c r="AM404" s="372"/>
      <c r="AN404" s="372"/>
      <c r="AO404" s="372"/>
      <c r="AP404" s="372"/>
      <c r="AQ404" s="372"/>
      <c r="AR404" s="372"/>
      <c r="AS404" s="372"/>
      <c r="AT404" s="372"/>
      <c r="AU404" s="372"/>
      <c r="AV404" s="372"/>
      <c r="AW404" s="372"/>
      <c r="AX404" s="372"/>
      <c r="AY404" s="372"/>
      <c r="AZ404" s="372"/>
      <c r="BA404" s="374"/>
      <c r="BB404" s="450"/>
      <c r="BC404" s="374"/>
      <c r="BD404" s="374"/>
      <c r="BE404" s="374"/>
      <c r="BF404" s="374"/>
      <c r="BG404" s="374"/>
      <c r="BH404" s="374"/>
      <c r="BI404" s="374"/>
      <c r="BJ404" s="374"/>
      <c r="BK404" s="374"/>
      <c r="BL404" s="374"/>
      <c r="BM404" s="374"/>
      <c r="BN404" s="374"/>
      <c r="BO404" s="374"/>
      <c r="BP404" s="374"/>
      <c r="BQ404" s="374"/>
      <c r="BR404" s="374"/>
      <c r="BS404" s="374"/>
      <c r="BT404" s="374"/>
      <c r="BU404" s="374"/>
      <c r="BV404" s="374"/>
      <c r="BW404" s="374"/>
      <c r="BX404" s="374"/>
      <c r="BY404" s="374"/>
      <c r="BZ404" s="375"/>
      <c r="CA404" s="375"/>
      <c r="CB404" s="375"/>
      <c r="CC404" s="375"/>
      <c r="CD404" s="375"/>
      <c r="CE404" s="375"/>
      <c r="CF404" s="375"/>
      <c r="CG404" s="375"/>
      <c r="CH404" s="375"/>
      <c r="CI404" s="375"/>
      <c r="CJ404" s="375"/>
      <c r="CK404" s="375"/>
      <c r="CL404" s="375"/>
      <c r="CM404" s="375"/>
      <c r="CN404" s="375"/>
      <c r="CO404" s="375"/>
      <c r="CP404" s="375"/>
      <c r="CQ404" s="375"/>
      <c r="CR404" s="375"/>
      <c r="CS404" s="375"/>
      <c r="CT404" s="375"/>
      <c r="CU404" s="375"/>
      <c r="CV404" s="375"/>
      <c r="CW404" s="375"/>
      <c r="CX404" s="375"/>
      <c r="CY404" s="375"/>
      <c r="CZ404" s="375"/>
    </row>
    <row r="405" s="379" customFormat="true" ht="25.15" customHeight="true" x14ac:dyDescent="0.2">
      <c r="B405" s="1063"/>
      <c r="C405" s="1144" t="s">
        <v>434</v>
      </c>
      <c r="D405" s="1142"/>
      <c r="E405" s="803">
        <v>-0.63772465374853815</v>
      </c>
      <c r="F405" s="654"/>
      <c r="G405" s="654"/>
      <c r="H405" s="1144" t="s">
        <v>219</v>
      </c>
      <c r="I405" s="1142"/>
      <c r="J405" s="804">
        <v>0.58718371350435539</v>
      </c>
      <c r="K405" s="654"/>
      <c r="L405" s="654"/>
      <c r="M405" s="1144" t="s">
        <v>217</v>
      </c>
      <c r="N405" s="1142"/>
      <c r="O405" s="805">
        <v>0.56527173278505627</v>
      </c>
      <c r="P405" s="654"/>
      <c r="Q405" s="654"/>
      <c r="AA405" s="372"/>
      <c r="AB405" s="372"/>
      <c r="AC405" s="372"/>
      <c r="AD405" s="372"/>
      <c r="AE405" s="372"/>
      <c r="AF405" s="372"/>
      <c r="AG405" s="372"/>
      <c r="AH405" s="372"/>
      <c r="AI405" s="372"/>
      <c r="AJ405" s="372"/>
      <c r="AK405" s="372"/>
      <c r="AL405" s="372"/>
      <c r="AM405" s="372"/>
      <c r="AN405" s="372"/>
      <c r="AO405" s="372"/>
      <c r="AP405" s="372"/>
      <c r="AQ405" s="372"/>
      <c r="AR405" s="372"/>
      <c r="AS405" s="372"/>
      <c r="AT405" s="372"/>
      <c r="AU405" s="372"/>
      <c r="AV405" s="372"/>
      <c r="AW405" s="372"/>
      <c r="AX405" s="372"/>
      <c r="AY405" s="372"/>
      <c r="AZ405" s="372"/>
      <c r="BA405" s="374"/>
      <c r="BB405" s="450"/>
      <c r="BC405" s="374"/>
      <c r="BD405" s="374"/>
      <c r="BE405" s="374"/>
      <c r="BF405" s="374"/>
      <c r="BG405" s="374"/>
      <c r="BH405" s="374"/>
      <c r="BI405" s="374"/>
      <c r="BJ405" s="374"/>
      <c r="BK405" s="374"/>
      <c r="BL405" s="374"/>
      <c r="BM405" s="374"/>
      <c r="BN405" s="374"/>
      <c r="BO405" s="374"/>
      <c r="BP405" s="374"/>
      <c r="BQ405" s="374"/>
      <c r="BR405" s="374"/>
      <c r="BS405" s="374"/>
      <c r="BT405" s="374"/>
      <c r="BU405" s="374"/>
      <c r="BV405" s="374"/>
      <c r="BW405" s="374"/>
      <c r="BX405" s="374"/>
      <c r="BY405" s="374"/>
      <c r="BZ405" s="375"/>
      <c r="CA405" s="375"/>
      <c r="CB405" s="375"/>
      <c r="CC405" s="375"/>
      <c r="CD405" s="375"/>
      <c r="CE405" s="375"/>
      <c r="CF405" s="375"/>
      <c r="CG405" s="375"/>
      <c r="CH405" s="375"/>
      <c r="CI405" s="375"/>
      <c r="CJ405" s="375"/>
      <c r="CK405" s="375"/>
      <c r="CL405" s="375"/>
      <c r="CM405" s="375"/>
      <c r="CN405" s="375"/>
      <c r="CO405" s="375"/>
      <c r="CP405" s="375"/>
      <c r="CQ405" s="375"/>
      <c r="CR405" s="375"/>
      <c r="CS405" s="375"/>
      <c r="CT405" s="375"/>
      <c r="CU405" s="375"/>
      <c r="CV405" s="375"/>
      <c r="CW405" s="375"/>
      <c r="CX405" s="375"/>
      <c r="CY405" s="375"/>
      <c r="CZ405" s="375"/>
    </row>
    <row r="406" s="379" customFormat="true" ht="25.15" customHeight="true" x14ac:dyDescent="0.2">
      <c r="B406" s="1063"/>
      <c r="C406" s="1144" t="s">
        <v>435</v>
      </c>
      <c r="D406" s="1142"/>
      <c r="E406" s="803">
        <v>0.61597530003486411</v>
      </c>
      <c r="F406" s="654"/>
      <c r="G406" s="654"/>
      <c r="H406" s="1144" t="s">
        <v>436</v>
      </c>
      <c r="I406" s="1142"/>
      <c r="J406" s="804">
        <v>0.55653530790230754</v>
      </c>
      <c r="K406" s="654"/>
      <c r="L406" s="654"/>
      <c r="M406" s="1144" t="s">
        <v>437</v>
      </c>
      <c r="N406" s="1142"/>
      <c r="O406" s="805">
        <v>-0.55001314580499472</v>
      </c>
      <c r="P406" s="654"/>
      <c r="Q406" s="654"/>
      <c r="AA406" s="372"/>
      <c r="AB406" s="372"/>
      <c r="AC406" s="372"/>
      <c r="AD406" s="372"/>
      <c r="AE406" s="372"/>
      <c r="AF406" s="372"/>
      <c r="AG406" s="372"/>
      <c r="AH406" s="372"/>
      <c r="AI406" s="372"/>
      <c r="AJ406" s="372"/>
      <c r="AK406" s="372"/>
      <c r="AL406" s="372"/>
      <c r="AM406" s="372"/>
      <c r="AN406" s="372"/>
      <c r="AO406" s="372"/>
      <c r="AP406" s="372"/>
      <c r="AQ406" s="372"/>
      <c r="AR406" s="372"/>
      <c r="AS406" s="372"/>
      <c r="AT406" s="372"/>
      <c r="AU406" s="372"/>
      <c r="AV406" s="372"/>
      <c r="AW406" s="372"/>
      <c r="AX406" s="372"/>
      <c r="AY406" s="372"/>
      <c r="AZ406" s="372"/>
      <c r="BA406" s="374"/>
      <c r="BB406" s="450"/>
      <c r="BC406" s="374"/>
      <c r="BD406" s="374"/>
      <c r="BE406" s="374"/>
      <c r="BF406" s="374"/>
      <c r="BG406" s="374"/>
      <c r="BH406" s="374"/>
      <c r="BI406" s="374"/>
      <c r="BJ406" s="374"/>
      <c r="BK406" s="374"/>
      <c r="BL406" s="374"/>
      <c r="BM406" s="374"/>
      <c r="BN406" s="374"/>
      <c r="BO406" s="374"/>
      <c r="BP406" s="374"/>
      <c r="BQ406" s="374"/>
      <c r="BR406" s="374"/>
      <c r="BS406" s="374"/>
      <c r="BT406" s="374"/>
      <c r="BU406" s="374"/>
      <c r="BV406" s="374"/>
      <c r="BW406" s="374"/>
      <c r="BX406" s="374"/>
      <c r="BY406" s="374"/>
      <c r="BZ406" s="375"/>
      <c r="CA406" s="375"/>
      <c r="CB406" s="375"/>
      <c r="CC406" s="375"/>
      <c r="CD406" s="375"/>
      <c r="CE406" s="375"/>
      <c r="CF406" s="375"/>
      <c r="CG406" s="375"/>
      <c r="CH406" s="375"/>
      <c r="CI406" s="375"/>
      <c r="CJ406" s="375"/>
      <c r="CK406" s="375"/>
      <c r="CL406" s="375"/>
      <c r="CM406" s="375"/>
      <c r="CN406" s="375"/>
      <c r="CO406" s="375"/>
      <c r="CP406" s="375"/>
      <c r="CQ406" s="375"/>
      <c r="CR406" s="375"/>
      <c r="CS406" s="375"/>
      <c r="CT406" s="375"/>
      <c r="CU406" s="375"/>
      <c r="CV406" s="375"/>
      <c r="CW406" s="375"/>
      <c r="CX406" s="375"/>
      <c r="CY406" s="375"/>
      <c r="CZ406" s="375"/>
    </row>
    <row r="407" s="379" customFormat="true" ht="25.15" customHeight="true" x14ac:dyDescent="0.2">
      <c r="B407" s="1063"/>
      <c r="C407" s="1144" t="s">
        <v>433</v>
      </c>
      <c r="D407" s="1142"/>
      <c r="E407" s="803">
        <v>0.61210707461664837</v>
      </c>
      <c r="F407" s="654"/>
      <c r="G407" s="654"/>
      <c r="H407" s="1144" t="s">
        <v>438</v>
      </c>
      <c r="I407" s="1142"/>
      <c r="J407" s="804">
        <v>-0.51220422308561009</v>
      </c>
      <c r="K407" s="654"/>
      <c r="L407" s="654"/>
      <c r="M407" s="1144" t="s">
        <v>439</v>
      </c>
      <c r="N407" s="1142"/>
      <c r="O407" s="805">
        <v>0.47457610903829212</v>
      </c>
      <c r="P407" s="654"/>
      <c r="Q407" s="654"/>
      <c r="AA407" s="372"/>
      <c r="AB407" s="372"/>
      <c r="AC407" s="372"/>
      <c r="AD407" s="372"/>
      <c r="AE407" s="372"/>
      <c r="AF407" s="372"/>
      <c r="AG407" s="372"/>
      <c r="AH407" s="372"/>
      <c r="AI407" s="372"/>
      <c r="AJ407" s="372"/>
      <c r="AK407" s="372"/>
      <c r="AL407" s="372"/>
      <c r="AM407" s="372"/>
      <c r="AN407" s="372"/>
      <c r="AO407" s="372"/>
      <c r="AP407" s="372"/>
      <c r="AQ407" s="372"/>
      <c r="AR407" s="372"/>
      <c r="AS407" s="372"/>
      <c r="AT407" s="372"/>
      <c r="AU407" s="372"/>
      <c r="AV407" s="372"/>
      <c r="AW407" s="372"/>
      <c r="AX407" s="372"/>
      <c r="AY407" s="372"/>
      <c r="AZ407" s="372"/>
      <c r="BA407" s="374"/>
      <c r="BB407" s="450"/>
      <c r="BC407" s="374"/>
      <c r="BD407" s="374"/>
      <c r="BE407" s="374"/>
      <c r="BF407" s="374"/>
      <c r="BG407" s="374"/>
      <c r="BH407" s="374"/>
      <c r="BI407" s="374"/>
      <c r="BJ407" s="374"/>
      <c r="BK407" s="374"/>
      <c r="BL407" s="374"/>
      <c r="BM407" s="374"/>
      <c r="BN407" s="374"/>
      <c r="BO407" s="374"/>
      <c r="BP407" s="374"/>
      <c r="BQ407" s="374"/>
      <c r="BR407" s="374"/>
      <c r="BS407" s="374"/>
      <c r="BT407" s="374"/>
      <c r="BU407" s="374"/>
      <c r="BV407" s="374"/>
      <c r="BW407" s="374"/>
      <c r="BX407" s="374"/>
      <c r="BY407" s="374"/>
      <c r="BZ407" s="375"/>
      <c r="CA407" s="375"/>
      <c r="CB407" s="375"/>
      <c r="CC407" s="375"/>
      <c r="CD407" s="375"/>
      <c r="CE407" s="375"/>
      <c r="CF407" s="375"/>
      <c r="CG407" s="375"/>
      <c r="CH407" s="375"/>
      <c r="CI407" s="375"/>
      <c r="CJ407" s="375"/>
      <c r="CK407" s="375"/>
      <c r="CL407" s="375"/>
      <c r="CM407" s="375"/>
      <c r="CN407" s="375"/>
      <c r="CO407" s="375"/>
      <c r="CP407" s="375"/>
      <c r="CQ407" s="375"/>
      <c r="CR407" s="375"/>
      <c r="CS407" s="375"/>
      <c r="CT407" s="375"/>
      <c r="CU407" s="375"/>
      <c r="CV407" s="375"/>
      <c r="CW407" s="375"/>
      <c r="CX407" s="375"/>
      <c r="CY407" s="375"/>
      <c r="CZ407" s="375"/>
    </row>
    <row r="408" s="379" customFormat="true" ht="25.15" customHeight="true" x14ac:dyDescent="0.2">
      <c r="B408" s="1063"/>
      <c r="C408" s="1144" t="s">
        <v>437</v>
      </c>
      <c r="D408" s="1142"/>
      <c r="E408" s="803">
        <v>-0.60182360701064885</v>
      </c>
      <c r="F408" s="654"/>
      <c r="G408" s="654"/>
      <c r="H408" s="1144" t="s">
        <v>437</v>
      </c>
      <c r="I408" s="1142"/>
      <c r="J408" s="804">
        <v>-0.50907094580998125</v>
      </c>
      <c r="K408" s="654"/>
      <c r="L408" s="654"/>
      <c r="M408" s="1144" t="s">
        <v>440</v>
      </c>
      <c r="N408" s="1142"/>
      <c r="O408" s="805">
        <v>0.43928729568805541</v>
      </c>
      <c r="P408" s="654"/>
      <c r="Q408" s="654"/>
      <c r="AA408" s="372"/>
      <c r="AB408" s="372"/>
      <c r="AC408" s="372"/>
      <c r="AD408" s="372"/>
      <c r="AE408" s="372"/>
      <c r="AF408" s="372"/>
      <c r="AG408" s="372"/>
      <c r="AH408" s="372"/>
      <c r="AI408" s="372"/>
      <c r="AJ408" s="372"/>
      <c r="AK408" s="372"/>
      <c r="AL408" s="372"/>
      <c r="AM408" s="372"/>
      <c r="AN408" s="372"/>
      <c r="AO408" s="372"/>
      <c r="AP408" s="372"/>
      <c r="AQ408" s="372"/>
      <c r="AR408" s="372"/>
      <c r="AS408" s="372"/>
      <c r="AT408" s="372"/>
      <c r="AU408" s="372"/>
      <c r="AV408" s="372"/>
      <c r="AW408" s="372"/>
      <c r="AX408" s="372"/>
      <c r="AY408" s="372"/>
      <c r="AZ408" s="372"/>
      <c r="BA408" s="374"/>
      <c r="BB408" s="450"/>
      <c r="BC408" s="374"/>
      <c r="BD408" s="374"/>
      <c r="BE408" s="374"/>
      <c r="BF408" s="374"/>
      <c r="BG408" s="374"/>
      <c r="BH408" s="374"/>
      <c r="BI408" s="374"/>
      <c r="BJ408" s="374"/>
      <c r="BK408" s="374"/>
      <c r="BL408" s="374"/>
      <c r="BM408" s="374"/>
      <c r="BN408" s="374"/>
      <c r="BO408" s="374"/>
      <c r="BP408" s="374"/>
      <c r="BQ408" s="374"/>
      <c r="BR408" s="374"/>
      <c r="BS408" s="374"/>
      <c r="BT408" s="374"/>
      <c r="BU408" s="374"/>
      <c r="BV408" s="374"/>
      <c r="BW408" s="374"/>
      <c r="BX408" s="374"/>
      <c r="BY408" s="374"/>
      <c r="BZ408" s="375"/>
      <c r="CA408" s="375"/>
      <c r="CB408" s="375"/>
      <c r="CC408" s="375"/>
      <c r="CD408" s="375"/>
      <c r="CE408" s="375"/>
      <c r="CF408" s="375"/>
      <c r="CG408" s="375"/>
      <c r="CH408" s="375"/>
      <c r="CI408" s="375"/>
      <c r="CJ408" s="375"/>
      <c r="CK408" s="375"/>
      <c r="CL408" s="375"/>
      <c r="CM408" s="375"/>
      <c r="CN408" s="375"/>
      <c r="CO408" s="375"/>
      <c r="CP408" s="375"/>
      <c r="CQ408" s="375"/>
      <c r="CR408" s="375"/>
      <c r="CS408" s="375"/>
      <c r="CT408" s="375"/>
      <c r="CU408" s="375"/>
      <c r="CV408" s="375"/>
      <c r="CW408" s="375"/>
      <c r="CX408" s="375"/>
      <c r="CY408" s="375"/>
      <c r="CZ408" s="375"/>
    </row>
    <row r="409" s="379" customFormat="true" ht="25.15" customHeight="true" x14ac:dyDescent="0.2">
      <c r="B409" s="1063"/>
      <c r="C409" s="1144" t="s">
        <v>219</v>
      </c>
      <c r="D409" s="1142"/>
      <c r="E409" s="803">
        <v>0.59521969909361783</v>
      </c>
      <c r="F409" s="654"/>
      <c r="G409" s="654"/>
      <c r="H409" s="1144" t="s">
        <v>228</v>
      </c>
      <c r="I409" s="1142"/>
      <c r="J409" s="804">
        <v>0.50657558186894136</v>
      </c>
      <c r="K409" s="654"/>
      <c r="L409" s="654"/>
      <c r="M409" s="1144" t="s">
        <v>436</v>
      </c>
      <c r="N409" s="1142"/>
      <c r="O409" s="805">
        <v>0.40912566354847274</v>
      </c>
      <c r="P409" s="654"/>
      <c r="Q409" s="654"/>
      <c r="AA409" s="372"/>
      <c r="AB409" s="372"/>
      <c r="AC409" s="372"/>
      <c r="AD409" s="372"/>
      <c r="AE409" s="372"/>
      <c r="AF409" s="372"/>
      <c r="AG409" s="372"/>
      <c r="AH409" s="372"/>
      <c r="AI409" s="372"/>
      <c r="AJ409" s="372"/>
      <c r="AK409" s="372"/>
      <c r="AL409" s="372"/>
      <c r="AM409" s="372"/>
      <c r="AN409" s="372"/>
      <c r="AO409" s="372"/>
      <c r="AP409" s="372"/>
      <c r="AQ409" s="372"/>
      <c r="AR409" s="372"/>
      <c r="AS409" s="372"/>
      <c r="AT409" s="372"/>
      <c r="AU409" s="372"/>
      <c r="AV409" s="372"/>
      <c r="AW409" s="372"/>
      <c r="AX409" s="372"/>
      <c r="AY409" s="372"/>
      <c r="AZ409" s="372"/>
      <c r="BA409" s="374"/>
      <c r="BB409" s="450"/>
      <c r="BC409" s="374"/>
      <c r="BD409" s="374"/>
      <c r="BE409" s="374"/>
      <c r="BF409" s="374"/>
      <c r="BG409" s="374"/>
      <c r="BH409" s="374"/>
      <c r="BI409" s="374"/>
      <c r="BJ409" s="374"/>
      <c r="BK409" s="374"/>
      <c r="BL409" s="374"/>
      <c r="BM409" s="374"/>
      <c r="BN409" s="374"/>
      <c r="BO409" s="374"/>
      <c r="BP409" s="374"/>
      <c r="BQ409" s="374"/>
      <c r="BR409" s="374"/>
      <c r="BS409" s="374"/>
      <c r="BT409" s="374"/>
      <c r="BU409" s="374"/>
      <c r="BV409" s="374"/>
      <c r="BW409" s="374"/>
      <c r="BX409" s="374"/>
      <c r="BY409" s="374"/>
      <c r="BZ409" s="375"/>
      <c r="CA409" s="375"/>
      <c r="CB409" s="375"/>
      <c r="CC409" s="375"/>
      <c r="CD409" s="375"/>
      <c r="CE409" s="375"/>
      <c r="CF409" s="375"/>
      <c r="CG409" s="375"/>
      <c r="CH409" s="375"/>
      <c r="CI409" s="375"/>
      <c r="CJ409" s="375"/>
      <c r="CK409" s="375"/>
      <c r="CL409" s="375"/>
      <c r="CM409" s="375"/>
      <c r="CN409" s="375"/>
      <c r="CO409" s="375"/>
      <c r="CP409" s="375"/>
      <c r="CQ409" s="375"/>
      <c r="CR409" s="375"/>
      <c r="CS409" s="375"/>
      <c r="CT409" s="375"/>
      <c r="CU409" s="375"/>
      <c r="CV409" s="375"/>
      <c r="CW409" s="375"/>
      <c r="CX409" s="375"/>
      <c r="CY409" s="375"/>
      <c r="CZ409" s="375"/>
    </row>
    <row r="410" s="379" customFormat="true" ht="25.15" customHeight="true" x14ac:dyDescent="0.2">
      <c r="B410" s="1063"/>
      <c r="C410" s="1144" t="s">
        <v>436</v>
      </c>
      <c r="D410" s="1142"/>
      <c r="E410" s="803">
        <v>0.53564072204555158</v>
      </c>
      <c r="F410" s="654"/>
      <c r="G410" s="654"/>
      <c r="H410" s="1144" t="s">
        <v>441</v>
      </c>
      <c r="I410" s="1142"/>
      <c r="J410" s="804">
        <v>0.49882532594347728</v>
      </c>
      <c r="K410" s="654"/>
      <c r="L410" s="654"/>
      <c r="M410" s="1144" t="s">
        <v>219</v>
      </c>
      <c r="N410" s="1142"/>
      <c r="O410" s="805">
        <v>0.40896545835607068</v>
      </c>
      <c r="P410" s="654"/>
      <c r="Q410" s="654"/>
      <c r="AA410" s="372"/>
      <c r="AB410" s="372"/>
      <c r="AC410" s="372"/>
      <c r="AD410" s="372"/>
      <c r="AE410" s="372"/>
      <c r="AF410" s="372"/>
      <c r="AG410" s="372"/>
      <c r="AH410" s="372"/>
      <c r="AI410" s="372"/>
      <c r="AJ410" s="372"/>
      <c r="AK410" s="372"/>
      <c r="AL410" s="372"/>
      <c r="AM410" s="372"/>
      <c r="AN410" s="372"/>
      <c r="AO410" s="372"/>
      <c r="AP410" s="372"/>
      <c r="AQ410" s="372"/>
      <c r="AR410" s="372"/>
      <c r="AS410" s="372"/>
      <c r="AT410" s="372"/>
      <c r="AU410" s="372"/>
      <c r="AV410" s="372"/>
      <c r="AW410" s="372"/>
      <c r="AX410" s="372"/>
      <c r="AY410" s="372"/>
      <c r="AZ410" s="372"/>
      <c r="BA410" s="374"/>
      <c r="BB410" s="450"/>
      <c r="BC410" s="374"/>
      <c r="BD410" s="374"/>
      <c r="BE410" s="374"/>
      <c r="BF410" s="374"/>
      <c r="BG410" s="374"/>
      <c r="BH410" s="374"/>
      <c r="BI410" s="374"/>
      <c r="BJ410" s="374"/>
      <c r="BK410" s="374"/>
      <c r="BL410" s="374"/>
      <c r="BM410" s="374"/>
      <c r="BN410" s="374"/>
      <c r="BO410" s="374"/>
      <c r="BP410" s="374"/>
      <c r="BQ410" s="374"/>
      <c r="BR410" s="374"/>
      <c r="BS410" s="374"/>
      <c r="BT410" s="374"/>
      <c r="BU410" s="374"/>
      <c r="BV410" s="374"/>
      <c r="BW410" s="374"/>
      <c r="BX410" s="374"/>
      <c r="BY410" s="374"/>
      <c r="BZ410" s="375"/>
      <c r="CA410" s="375"/>
      <c r="CB410" s="375"/>
      <c r="CC410" s="375"/>
      <c r="CD410" s="375"/>
      <c r="CE410" s="375"/>
      <c r="CF410" s="375"/>
      <c r="CG410" s="375"/>
      <c r="CH410" s="375"/>
      <c r="CI410" s="375"/>
      <c r="CJ410" s="375"/>
      <c r="CK410" s="375"/>
      <c r="CL410" s="375"/>
      <c r="CM410" s="375"/>
      <c r="CN410" s="375"/>
      <c r="CO410" s="375"/>
      <c r="CP410" s="375"/>
      <c r="CQ410" s="375"/>
      <c r="CR410" s="375"/>
      <c r="CS410" s="375"/>
      <c r="CT410" s="375"/>
      <c r="CU410" s="375"/>
      <c r="CV410" s="375"/>
      <c r="CW410" s="375"/>
      <c r="CX410" s="375"/>
      <c r="CY410" s="375"/>
      <c r="CZ410" s="375"/>
    </row>
    <row r="411" s="379" customFormat="true" ht="25.15" customHeight="true" x14ac:dyDescent="0.2">
      <c r="B411" s="1063"/>
      <c r="C411" s="1144" t="s">
        <v>439</v>
      </c>
      <c r="D411" s="1142"/>
      <c r="E411" s="803">
        <v>0.50711870880582688</v>
      </c>
      <c r="F411" s="654"/>
      <c r="G411" s="654"/>
      <c r="H411" s="1144" t="s">
        <v>434</v>
      </c>
      <c r="I411" s="1142"/>
      <c r="J411" s="804">
        <v>-0.46139487283411407</v>
      </c>
      <c r="K411" s="654"/>
      <c r="L411" s="654"/>
      <c r="M411" s="1144" t="s">
        <v>435</v>
      </c>
      <c r="N411" s="1142"/>
      <c r="O411" s="805">
        <v>0.40681311525517388</v>
      </c>
      <c r="P411" s="654"/>
      <c r="Q411" s="654"/>
      <c r="AA411" s="372"/>
      <c r="AB411" s="372"/>
      <c r="AC411" s="372"/>
      <c r="AD411" s="372"/>
      <c r="AE411" s="372"/>
      <c r="AF411" s="372"/>
      <c r="AG411" s="372"/>
      <c r="AH411" s="372"/>
      <c r="AI411" s="372"/>
      <c r="AJ411" s="372"/>
      <c r="AK411" s="372"/>
      <c r="AL411" s="372"/>
      <c r="AM411" s="372"/>
      <c r="AN411" s="372"/>
      <c r="AO411" s="372"/>
      <c r="AP411" s="372"/>
      <c r="AQ411" s="372"/>
      <c r="AR411" s="372"/>
      <c r="AS411" s="372"/>
      <c r="AT411" s="372"/>
      <c r="AU411" s="372"/>
      <c r="AV411" s="372"/>
      <c r="AW411" s="372"/>
      <c r="AX411" s="372"/>
      <c r="AY411" s="372"/>
      <c r="AZ411" s="372"/>
      <c r="BA411" s="374"/>
      <c r="BB411" s="450"/>
      <c r="BC411" s="374"/>
      <c r="BD411" s="374"/>
      <c r="BE411" s="374"/>
      <c r="BF411" s="374"/>
      <c r="BG411" s="374"/>
      <c r="BH411" s="374"/>
      <c r="BI411" s="374"/>
      <c r="BJ411" s="374"/>
      <c r="BK411" s="374"/>
      <c r="BL411" s="374"/>
      <c r="BM411" s="374"/>
      <c r="BN411" s="374"/>
      <c r="BO411" s="374"/>
      <c r="BP411" s="374"/>
      <c r="BQ411" s="374"/>
      <c r="BR411" s="374"/>
      <c r="BS411" s="374"/>
      <c r="BT411" s="374"/>
      <c r="BU411" s="374"/>
      <c r="BV411" s="374"/>
      <c r="BW411" s="374"/>
      <c r="BX411" s="374"/>
      <c r="BY411" s="374"/>
      <c r="BZ411" s="375"/>
      <c r="CA411" s="375"/>
      <c r="CB411" s="375"/>
      <c r="CC411" s="375"/>
      <c r="CD411" s="375"/>
      <c r="CE411" s="375"/>
      <c r="CF411" s="375"/>
      <c r="CG411" s="375"/>
      <c r="CH411" s="375"/>
      <c r="CI411" s="375"/>
      <c r="CJ411" s="375"/>
      <c r="CK411" s="375"/>
      <c r="CL411" s="375"/>
      <c r="CM411" s="375"/>
      <c r="CN411" s="375"/>
      <c r="CO411" s="375"/>
      <c r="CP411" s="375"/>
      <c r="CQ411" s="375"/>
      <c r="CR411" s="375"/>
      <c r="CS411" s="375"/>
      <c r="CT411" s="375"/>
      <c r="CU411" s="375"/>
      <c r="CV411" s="375"/>
      <c r="CW411" s="375"/>
      <c r="CX411" s="375"/>
      <c r="CY411" s="375"/>
      <c r="CZ411" s="375"/>
    </row>
    <row r="412" s="379" customFormat="true" ht="25.15" customHeight="true" x14ac:dyDescent="0.2">
      <c r="B412" s="1063"/>
      <c r="C412" s="1144" t="s">
        <v>441</v>
      </c>
      <c r="D412" s="1142"/>
      <c r="E412" s="803">
        <v>0.50163385601289801</v>
      </c>
      <c r="F412" s="654"/>
      <c r="G412" s="654"/>
      <c r="H412" s="1144" t="s">
        <v>442</v>
      </c>
      <c r="I412" s="1142"/>
      <c r="J412" s="804">
        <v>0.43836903955728895</v>
      </c>
      <c r="K412" s="654"/>
      <c r="L412" s="654"/>
      <c r="M412" s="1144" t="s">
        <v>441</v>
      </c>
      <c r="N412" s="1142"/>
      <c r="O412" s="805">
        <v>0.39643297038874964</v>
      </c>
      <c r="P412" s="654"/>
      <c r="Q412" s="654"/>
      <c r="AA412" s="372"/>
      <c r="AB412" s="372"/>
      <c r="AC412" s="372"/>
      <c r="AD412" s="372"/>
      <c r="AE412" s="372"/>
      <c r="AF412" s="372"/>
      <c r="AG412" s="372"/>
      <c r="AH412" s="372"/>
      <c r="AI412" s="372"/>
      <c r="AJ412" s="372"/>
      <c r="AK412" s="372"/>
      <c r="AL412" s="372"/>
      <c r="AM412" s="372"/>
      <c r="AN412" s="372"/>
      <c r="AO412" s="372"/>
      <c r="AP412" s="372"/>
      <c r="AQ412" s="372"/>
      <c r="AR412" s="372"/>
      <c r="AS412" s="372"/>
      <c r="AT412" s="372"/>
      <c r="AU412" s="372"/>
      <c r="AV412" s="372"/>
      <c r="AW412" s="372"/>
      <c r="AX412" s="372"/>
      <c r="AY412" s="372"/>
      <c r="AZ412" s="372"/>
      <c r="BA412" s="374"/>
      <c r="BB412" s="450"/>
      <c r="BC412" s="374"/>
      <c r="BD412" s="374"/>
      <c r="BE412" s="374"/>
      <c r="BF412" s="374"/>
      <c r="BG412" s="374"/>
      <c r="BH412" s="374"/>
      <c r="BI412" s="374"/>
      <c r="BJ412" s="374"/>
      <c r="BK412" s="374"/>
      <c r="BL412" s="374"/>
      <c r="BM412" s="374"/>
      <c r="BN412" s="374"/>
      <c r="BO412" s="374"/>
      <c r="BP412" s="374"/>
      <c r="BQ412" s="374"/>
      <c r="BR412" s="374"/>
      <c r="BS412" s="374"/>
      <c r="BT412" s="374"/>
      <c r="BU412" s="374"/>
      <c r="BV412" s="374"/>
      <c r="BW412" s="374"/>
      <c r="BX412" s="374"/>
      <c r="BY412" s="374"/>
      <c r="BZ412" s="375"/>
      <c r="CA412" s="375"/>
      <c r="CB412" s="375"/>
      <c r="CC412" s="375"/>
      <c r="CD412" s="375"/>
      <c r="CE412" s="375"/>
      <c r="CF412" s="375"/>
      <c r="CG412" s="375"/>
      <c r="CH412" s="375"/>
      <c r="CI412" s="375"/>
      <c r="CJ412" s="375"/>
      <c r="CK412" s="375"/>
      <c r="CL412" s="375"/>
      <c r="CM412" s="375"/>
      <c r="CN412" s="375"/>
      <c r="CO412" s="375"/>
      <c r="CP412" s="375"/>
      <c r="CQ412" s="375"/>
      <c r="CR412" s="375"/>
      <c r="CS412" s="375"/>
      <c r="CT412" s="375"/>
      <c r="CU412" s="375"/>
      <c r="CV412" s="375"/>
      <c r="CW412" s="375"/>
      <c r="CX412" s="375"/>
      <c r="CY412" s="375"/>
      <c r="CZ412" s="375"/>
    </row>
    <row r="413" s="379" customFormat="true" ht="25.15" customHeight="true" x14ac:dyDescent="0.2">
      <c r="B413" s="1063"/>
      <c r="C413" s="1144" t="s">
        <v>443</v>
      </c>
      <c r="D413" s="1142"/>
      <c r="E413" s="803">
        <v>-0.49093468801036244</v>
      </c>
      <c r="F413" s="654"/>
      <c r="G413" s="654"/>
      <c r="H413" s="1144" t="s">
        <v>435</v>
      </c>
      <c r="I413" s="1142"/>
      <c r="J413" s="804">
        <v>0.40571962145184925</v>
      </c>
      <c r="K413" s="654"/>
      <c r="L413" s="654"/>
      <c r="M413" s="1144" t="s">
        <v>434</v>
      </c>
      <c r="N413" s="1142"/>
      <c r="O413" s="805">
        <v>-0.39385878949797842</v>
      </c>
      <c r="P413" s="654"/>
      <c r="Q413" s="654"/>
      <c r="AA413" s="372"/>
      <c r="AB413" s="372"/>
      <c r="AC413" s="372"/>
      <c r="AD413" s="372"/>
      <c r="AE413" s="372"/>
      <c r="AF413" s="372"/>
      <c r="AG413" s="372"/>
      <c r="AH413" s="372"/>
      <c r="AI413" s="372"/>
      <c r="AJ413" s="372"/>
      <c r="AK413" s="372"/>
      <c r="AL413" s="372"/>
      <c r="AM413" s="372"/>
      <c r="AN413" s="372"/>
      <c r="AO413" s="372"/>
      <c r="AP413" s="372"/>
      <c r="AQ413" s="372"/>
      <c r="AR413" s="372"/>
      <c r="AS413" s="372"/>
      <c r="AT413" s="372"/>
      <c r="AU413" s="372"/>
      <c r="AV413" s="372"/>
      <c r="AW413" s="372"/>
      <c r="AX413" s="372"/>
      <c r="AY413" s="372"/>
      <c r="AZ413" s="372"/>
      <c r="BA413" s="374"/>
      <c r="BB413" s="450"/>
      <c r="BC413" s="374"/>
      <c r="BD413" s="374"/>
      <c r="BE413" s="374"/>
      <c r="BF413" s="374"/>
      <c r="BG413" s="374"/>
      <c r="BH413" s="374"/>
      <c r="BI413" s="374"/>
      <c r="BJ413" s="374"/>
      <c r="BK413" s="374"/>
      <c r="BL413" s="374"/>
      <c r="BM413" s="374"/>
      <c r="BN413" s="374"/>
      <c r="BO413" s="374"/>
      <c r="BP413" s="374"/>
      <c r="BQ413" s="374"/>
      <c r="BR413" s="374"/>
      <c r="BS413" s="374"/>
      <c r="BT413" s="374"/>
      <c r="BU413" s="374"/>
      <c r="BV413" s="374"/>
      <c r="BW413" s="374"/>
      <c r="BX413" s="374"/>
      <c r="BY413" s="374"/>
      <c r="BZ413" s="375"/>
      <c r="CA413" s="375"/>
      <c r="CB413" s="375"/>
      <c r="CC413" s="375"/>
      <c r="CD413" s="375"/>
      <c r="CE413" s="375"/>
      <c r="CF413" s="375"/>
      <c r="CG413" s="375"/>
      <c r="CH413" s="375"/>
      <c r="CI413" s="375"/>
      <c r="CJ413" s="375"/>
      <c r="CK413" s="375"/>
      <c r="CL413" s="375"/>
      <c r="CM413" s="375"/>
      <c r="CN413" s="375"/>
      <c r="CO413" s="375"/>
      <c r="CP413" s="375"/>
      <c r="CQ413" s="375"/>
      <c r="CR413" s="375"/>
      <c r="CS413" s="375"/>
      <c r="CT413" s="375"/>
      <c r="CU413" s="375"/>
      <c r="CV413" s="375"/>
      <c r="CW413" s="375"/>
      <c r="CX413" s="375"/>
      <c r="CY413" s="375"/>
      <c r="CZ413" s="375"/>
    </row>
    <row r="414" s="379" customFormat="true" ht="25.15" customHeight="true" x14ac:dyDescent="0.2">
      <c r="B414" s="1063"/>
      <c r="C414" s="1144" t="s">
        <v>228</v>
      </c>
      <c r="D414" s="1142"/>
      <c r="E414" s="803">
        <v>0.47987866227523673</v>
      </c>
      <c r="F414" s="654"/>
      <c r="G414" s="654"/>
      <c r="H414" s="1144" t="s">
        <v>444</v>
      </c>
      <c r="I414" s="1142"/>
      <c r="J414" s="804">
        <v>0.36687789282223227</v>
      </c>
      <c r="K414" s="654"/>
      <c r="L414" s="654"/>
      <c r="M414" s="1144" t="s">
        <v>445</v>
      </c>
      <c r="N414" s="1142"/>
      <c r="O414" s="805">
        <v>0.38758235885096753</v>
      </c>
      <c r="P414" s="654"/>
      <c r="Q414" s="654"/>
      <c r="AA414" s="372"/>
      <c r="AB414" s="372"/>
      <c r="AC414" s="372"/>
      <c r="AD414" s="372"/>
      <c r="AE414" s="372"/>
      <c r="AF414" s="372"/>
      <c r="AG414" s="372"/>
      <c r="AH414" s="372"/>
      <c r="AI414" s="372"/>
      <c r="AJ414" s="372"/>
      <c r="AK414" s="372"/>
      <c r="AL414" s="372"/>
      <c r="AM414" s="372"/>
      <c r="AN414" s="372"/>
      <c r="AO414" s="372"/>
      <c r="AP414" s="372"/>
      <c r="AQ414" s="372"/>
      <c r="AR414" s="372"/>
      <c r="AS414" s="372"/>
      <c r="AT414" s="372"/>
      <c r="AU414" s="372"/>
      <c r="AV414" s="372"/>
      <c r="AW414" s="372"/>
      <c r="AX414" s="372"/>
      <c r="AY414" s="372"/>
      <c r="AZ414" s="372"/>
      <c r="BA414" s="374"/>
      <c r="BB414" s="450"/>
      <c r="BC414" s="374"/>
      <c r="BD414" s="374"/>
      <c r="BE414" s="374"/>
      <c r="BF414" s="374"/>
      <c r="BG414" s="374"/>
      <c r="BH414" s="374"/>
      <c r="BI414" s="374"/>
      <c r="BJ414" s="374"/>
      <c r="BK414" s="374"/>
      <c r="BL414" s="374"/>
      <c r="BM414" s="374"/>
      <c r="BN414" s="374"/>
      <c r="BO414" s="374"/>
      <c r="BP414" s="374"/>
      <c r="BQ414" s="374"/>
      <c r="BR414" s="374"/>
      <c r="BS414" s="374"/>
      <c r="BT414" s="374"/>
      <c r="BU414" s="374"/>
      <c r="BV414" s="374"/>
      <c r="BW414" s="374"/>
      <c r="BX414" s="374"/>
      <c r="BY414" s="374"/>
      <c r="BZ414" s="375"/>
      <c r="CA414" s="375"/>
      <c r="CB414" s="375"/>
      <c r="CC414" s="375"/>
      <c r="CD414" s="375"/>
      <c r="CE414" s="375"/>
      <c r="CF414" s="375"/>
      <c r="CG414" s="375"/>
      <c r="CH414" s="375"/>
      <c r="CI414" s="375"/>
      <c r="CJ414" s="375"/>
      <c r="CK414" s="375"/>
      <c r="CL414" s="375"/>
      <c r="CM414" s="375"/>
      <c r="CN414" s="375"/>
      <c r="CO414" s="375"/>
      <c r="CP414" s="375"/>
      <c r="CQ414" s="375"/>
      <c r="CR414" s="375"/>
      <c r="CS414" s="375"/>
      <c r="CT414" s="375"/>
      <c r="CU414" s="375"/>
      <c r="CV414" s="375"/>
      <c r="CW414" s="375"/>
      <c r="CX414" s="375"/>
      <c r="CY414" s="375"/>
      <c r="CZ414" s="375"/>
    </row>
    <row r="415" s="379" customFormat="true" ht="25.15" customHeight="true" x14ac:dyDescent="0.2">
      <c r="B415" s="1063"/>
      <c r="C415" s="1144" t="s">
        <v>438</v>
      </c>
      <c r="D415" s="1142"/>
      <c r="E415" s="803">
        <v>-0.47670861256322594</v>
      </c>
      <c r="F415" s="654"/>
      <c r="G415" s="654"/>
      <c r="H415" s="1144" t="s">
        <v>439</v>
      </c>
      <c r="I415" s="1142"/>
      <c r="J415" s="804">
        <v>0.3648677871426077</v>
      </c>
      <c r="K415" s="654"/>
      <c r="L415" s="654"/>
      <c r="M415" s="1144" t="s">
        <v>446</v>
      </c>
      <c r="N415" s="1142"/>
      <c r="O415" s="805">
        <v>0.34419405281362642</v>
      </c>
      <c r="P415" s="654"/>
      <c r="Q415" s="654"/>
      <c r="AA415" s="372"/>
      <c r="AB415" s="372"/>
      <c r="AC415" s="372"/>
      <c r="AD415" s="372"/>
      <c r="AE415" s="372"/>
      <c r="AF415" s="372"/>
      <c r="AG415" s="372"/>
      <c r="AH415" s="372"/>
      <c r="AI415" s="372"/>
      <c r="AJ415" s="372"/>
      <c r="AK415" s="372"/>
      <c r="AL415" s="372"/>
      <c r="AM415" s="372"/>
      <c r="AN415" s="372"/>
      <c r="AO415" s="372"/>
      <c r="AP415" s="372"/>
      <c r="AQ415" s="372"/>
      <c r="AR415" s="372"/>
      <c r="AS415" s="372"/>
      <c r="AT415" s="372"/>
      <c r="AU415" s="372"/>
      <c r="AV415" s="372"/>
      <c r="AW415" s="372"/>
      <c r="AX415" s="372"/>
      <c r="AY415" s="372"/>
      <c r="AZ415" s="372"/>
      <c r="BA415" s="374"/>
      <c r="BB415" s="450"/>
      <c r="BC415" s="374"/>
      <c r="BD415" s="374"/>
      <c r="BE415" s="374"/>
      <c r="BF415" s="374"/>
      <c r="BG415" s="374"/>
      <c r="BH415" s="374"/>
      <c r="BI415" s="374"/>
      <c r="BJ415" s="374"/>
      <c r="BK415" s="374"/>
      <c r="BL415" s="374"/>
      <c r="BM415" s="374"/>
      <c r="BN415" s="374"/>
      <c r="BO415" s="374"/>
      <c r="BP415" s="374"/>
      <c r="BQ415" s="374"/>
      <c r="BR415" s="374"/>
      <c r="BS415" s="374"/>
      <c r="BT415" s="374"/>
      <c r="BU415" s="374"/>
      <c r="BV415" s="374"/>
      <c r="BW415" s="374"/>
      <c r="BX415" s="374"/>
      <c r="BY415" s="374"/>
      <c r="BZ415" s="375"/>
      <c r="CA415" s="375"/>
      <c r="CB415" s="375"/>
      <c r="CC415" s="375"/>
      <c r="CD415" s="375"/>
      <c r="CE415" s="375"/>
      <c r="CF415" s="375"/>
      <c r="CG415" s="375"/>
      <c r="CH415" s="375"/>
      <c r="CI415" s="375"/>
      <c r="CJ415" s="375"/>
      <c r="CK415" s="375"/>
      <c r="CL415" s="375"/>
      <c r="CM415" s="375"/>
      <c r="CN415" s="375"/>
      <c r="CO415" s="375"/>
      <c r="CP415" s="375"/>
      <c r="CQ415" s="375"/>
      <c r="CR415" s="375"/>
      <c r="CS415" s="375"/>
      <c r="CT415" s="375"/>
      <c r="CU415" s="375"/>
      <c r="CV415" s="375"/>
      <c r="CW415" s="375"/>
      <c r="CX415" s="375"/>
      <c r="CY415" s="375"/>
      <c r="CZ415" s="375"/>
    </row>
    <row r="416" s="379" customFormat="true" ht="25.15" customHeight="true" x14ac:dyDescent="0.2">
      <c r="B416" s="1063"/>
      <c r="C416" s="1144" t="s">
        <v>442</v>
      </c>
      <c r="D416" s="1142"/>
      <c r="E416" s="803">
        <v>0.40213581499818407</v>
      </c>
      <c r="F416" s="654"/>
      <c r="G416" s="654"/>
      <c r="H416" s="1144" t="s">
        <v>447</v>
      </c>
      <c r="I416" s="1142"/>
      <c r="J416" s="804">
        <v>0.34313888671647558</v>
      </c>
      <c r="K416" s="654"/>
      <c r="L416" s="654"/>
      <c r="M416" s="1144" t="s">
        <v>228</v>
      </c>
      <c r="N416" s="1142"/>
      <c r="O416" s="805">
        <v>0.33997571347834005</v>
      </c>
      <c r="P416" s="654"/>
      <c r="Q416" s="654"/>
      <c r="AA416" s="372"/>
      <c r="AB416" s="372"/>
      <c r="AC416" s="372"/>
      <c r="AD416" s="372"/>
      <c r="AE416" s="372"/>
      <c r="AF416" s="372"/>
      <c r="AG416" s="372"/>
      <c r="AH416" s="372"/>
      <c r="AI416" s="372"/>
      <c r="AJ416" s="372"/>
      <c r="AK416" s="372"/>
      <c r="AL416" s="372"/>
      <c r="AM416" s="372"/>
      <c r="AN416" s="372"/>
      <c r="AO416" s="372"/>
      <c r="AP416" s="372"/>
      <c r="AQ416" s="372"/>
      <c r="AR416" s="372"/>
      <c r="AS416" s="372"/>
      <c r="AT416" s="372"/>
      <c r="AU416" s="372"/>
      <c r="AV416" s="372"/>
      <c r="AW416" s="372"/>
      <c r="AX416" s="372"/>
      <c r="AY416" s="372"/>
      <c r="AZ416" s="372"/>
      <c r="BA416" s="374"/>
      <c r="BB416" s="450"/>
      <c r="BC416" s="374"/>
      <c r="BD416" s="374"/>
      <c r="BE416" s="374"/>
      <c r="BF416" s="374"/>
      <c r="BG416" s="374"/>
      <c r="BH416" s="374"/>
      <c r="BI416" s="374"/>
      <c r="BJ416" s="374"/>
      <c r="BK416" s="374"/>
      <c r="BL416" s="374"/>
      <c r="BM416" s="374"/>
      <c r="BN416" s="374"/>
      <c r="BO416" s="374"/>
      <c r="BP416" s="374"/>
      <c r="BQ416" s="374"/>
      <c r="BR416" s="374"/>
      <c r="BS416" s="374"/>
      <c r="BT416" s="374"/>
      <c r="BU416" s="374"/>
      <c r="BV416" s="374"/>
      <c r="BW416" s="374"/>
      <c r="BX416" s="374"/>
      <c r="BY416" s="374"/>
      <c r="BZ416" s="375"/>
      <c r="CA416" s="375"/>
      <c r="CB416" s="375"/>
      <c r="CC416" s="375"/>
      <c r="CD416" s="375"/>
      <c r="CE416" s="375"/>
      <c r="CF416" s="375"/>
      <c r="CG416" s="375"/>
      <c r="CH416" s="375"/>
      <c r="CI416" s="375"/>
      <c r="CJ416" s="375"/>
      <c r="CK416" s="375"/>
      <c r="CL416" s="375"/>
      <c r="CM416" s="375"/>
      <c r="CN416" s="375"/>
      <c r="CO416" s="375"/>
      <c r="CP416" s="375"/>
      <c r="CQ416" s="375"/>
      <c r="CR416" s="375"/>
      <c r="CS416" s="375"/>
      <c r="CT416" s="375"/>
      <c r="CU416" s="375"/>
      <c r="CV416" s="375"/>
      <c r="CW416" s="375"/>
      <c r="CX416" s="375"/>
      <c r="CY416" s="375"/>
      <c r="CZ416" s="375"/>
    </row>
    <row r="417" s="379" customFormat="true" ht="25.15" customHeight="true" x14ac:dyDescent="0.2">
      <c r="B417" s="1063"/>
      <c r="C417" s="1144" t="s">
        <v>445</v>
      </c>
      <c r="D417" s="1142"/>
      <c r="E417" s="803">
        <v>0.38621962688724609</v>
      </c>
      <c r="F417" s="654"/>
      <c r="G417" s="654"/>
      <c r="H417" s="1144" t="s">
        <v>448</v>
      </c>
      <c r="I417" s="1142"/>
      <c r="J417" s="804">
        <v>-0.32803435308902201</v>
      </c>
      <c r="K417" s="654"/>
      <c r="L417" s="654"/>
      <c r="M417" s="1144" t="s">
        <v>224</v>
      </c>
      <c r="N417" s="1142"/>
      <c r="O417" s="805">
        <v>0.33925185986977086</v>
      </c>
      <c r="P417" s="654"/>
      <c r="Q417" s="654"/>
      <c r="AA417" s="372"/>
      <c r="AB417" s="372"/>
      <c r="AC417" s="372"/>
      <c r="AD417" s="372"/>
      <c r="AE417" s="372"/>
      <c r="AF417" s="372"/>
      <c r="AG417" s="372"/>
      <c r="AH417" s="372"/>
      <c r="AI417" s="372"/>
      <c r="AJ417" s="372"/>
      <c r="AK417" s="372"/>
      <c r="AL417" s="372"/>
      <c r="AM417" s="372"/>
      <c r="AN417" s="372"/>
      <c r="AO417" s="372"/>
      <c r="AP417" s="372"/>
      <c r="AQ417" s="372"/>
      <c r="AR417" s="372"/>
      <c r="AS417" s="372"/>
      <c r="AT417" s="372"/>
      <c r="AU417" s="372"/>
      <c r="AV417" s="372"/>
      <c r="AW417" s="372"/>
      <c r="AX417" s="372"/>
      <c r="AY417" s="372"/>
      <c r="AZ417" s="372"/>
      <c r="BA417" s="374"/>
      <c r="BB417" s="450"/>
      <c r="BC417" s="374"/>
      <c r="BD417" s="374"/>
      <c r="BE417" s="374"/>
      <c r="BF417" s="374"/>
      <c r="BG417" s="374"/>
      <c r="BH417" s="374"/>
      <c r="BI417" s="374"/>
      <c r="BJ417" s="374"/>
      <c r="BK417" s="374"/>
      <c r="BL417" s="374"/>
      <c r="BM417" s="374"/>
      <c r="BN417" s="374"/>
      <c r="BO417" s="374"/>
      <c r="BP417" s="374"/>
      <c r="BQ417" s="374"/>
      <c r="BR417" s="374"/>
      <c r="BS417" s="374"/>
      <c r="BT417" s="374"/>
      <c r="BU417" s="374"/>
      <c r="BV417" s="374"/>
      <c r="BW417" s="374"/>
      <c r="BX417" s="374"/>
      <c r="BY417" s="374"/>
      <c r="BZ417" s="375"/>
      <c r="CA417" s="375"/>
      <c r="CB417" s="375"/>
      <c r="CC417" s="375"/>
      <c r="CD417" s="375"/>
      <c r="CE417" s="375"/>
      <c r="CF417" s="375"/>
      <c r="CG417" s="375"/>
      <c r="CH417" s="375"/>
      <c r="CI417" s="375"/>
      <c r="CJ417" s="375"/>
      <c r="CK417" s="375"/>
      <c r="CL417" s="375"/>
      <c r="CM417" s="375"/>
      <c r="CN417" s="375"/>
      <c r="CO417" s="375"/>
      <c r="CP417" s="375"/>
      <c r="CQ417" s="375"/>
      <c r="CR417" s="375"/>
      <c r="CS417" s="375"/>
      <c r="CT417" s="375"/>
      <c r="CU417" s="375"/>
      <c r="CV417" s="375"/>
      <c r="CW417" s="375"/>
      <c r="CX417" s="375"/>
      <c r="CY417" s="375"/>
      <c r="CZ417" s="375"/>
    </row>
    <row r="418" s="379" customFormat="true" ht="25.15" customHeight="true" x14ac:dyDescent="0.2">
      <c r="B418" s="1063"/>
      <c r="C418" s="1144" t="s">
        <v>446</v>
      </c>
      <c r="D418" s="1142"/>
      <c r="E418" s="803">
        <v>0.38447076401726743</v>
      </c>
      <c r="F418" s="654"/>
      <c r="G418" s="654"/>
      <c r="H418" s="1144" t="s">
        <v>224</v>
      </c>
      <c r="I418" s="1142"/>
      <c r="J418" s="804">
        <v>0.318029714149975</v>
      </c>
      <c r="K418" s="654"/>
      <c r="L418" s="654"/>
      <c r="M418" s="1144" t="s">
        <v>438</v>
      </c>
      <c r="N418" s="1142"/>
      <c r="O418" s="805">
        <v>-0.29655469606196361</v>
      </c>
      <c r="P418" s="654"/>
      <c r="Q418" s="654"/>
      <c r="AA418" s="372"/>
      <c r="AB418" s="372"/>
      <c r="AC418" s="372"/>
      <c r="AD418" s="372"/>
      <c r="AE418" s="372"/>
      <c r="AF418" s="372"/>
      <c r="AG418" s="372"/>
      <c r="AH418" s="372"/>
      <c r="AI418" s="372"/>
      <c r="AJ418" s="372"/>
      <c r="AK418" s="372"/>
      <c r="AL418" s="372"/>
      <c r="AM418" s="372"/>
      <c r="AN418" s="372"/>
      <c r="AO418" s="372"/>
      <c r="AP418" s="372"/>
      <c r="AQ418" s="372"/>
      <c r="AR418" s="372"/>
      <c r="AS418" s="372"/>
      <c r="AT418" s="372"/>
      <c r="AU418" s="372"/>
      <c r="AV418" s="372"/>
      <c r="AW418" s="372"/>
      <c r="AX418" s="372"/>
      <c r="AY418" s="372"/>
      <c r="AZ418" s="372"/>
      <c r="BA418" s="374"/>
      <c r="BB418" s="450"/>
      <c r="BC418" s="374"/>
      <c r="BD418" s="374"/>
      <c r="BE418" s="374"/>
      <c r="BF418" s="374"/>
      <c r="BG418" s="374"/>
      <c r="BH418" s="374"/>
      <c r="BI418" s="374"/>
      <c r="BJ418" s="374"/>
      <c r="BK418" s="374"/>
      <c r="BL418" s="374"/>
      <c r="BM418" s="374"/>
      <c r="BN418" s="374"/>
      <c r="BO418" s="374"/>
      <c r="BP418" s="374"/>
      <c r="BQ418" s="374"/>
      <c r="BR418" s="374"/>
      <c r="BS418" s="374"/>
      <c r="BT418" s="374"/>
      <c r="BU418" s="374"/>
      <c r="BV418" s="374"/>
      <c r="BW418" s="374"/>
      <c r="BX418" s="374"/>
      <c r="BY418" s="374"/>
      <c r="BZ418" s="375"/>
      <c r="CA418" s="375"/>
      <c r="CB418" s="375"/>
      <c r="CC418" s="375"/>
      <c r="CD418" s="375"/>
      <c r="CE418" s="375"/>
      <c r="CF418" s="375"/>
      <c r="CG418" s="375"/>
      <c r="CH418" s="375"/>
      <c r="CI418" s="375"/>
      <c r="CJ418" s="375"/>
      <c r="CK418" s="375"/>
      <c r="CL418" s="375"/>
      <c r="CM418" s="375"/>
      <c r="CN418" s="375"/>
      <c r="CO418" s="375"/>
      <c r="CP418" s="375"/>
      <c r="CQ418" s="375"/>
      <c r="CR418" s="375"/>
      <c r="CS418" s="375"/>
      <c r="CT418" s="375"/>
      <c r="CU418" s="375"/>
      <c r="CV418" s="375"/>
      <c r="CW418" s="375"/>
      <c r="CX418" s="375"/>
      <c r="CY418" s="375"/>
      <c r="CZ418" s="375"/>
    </row>
    <row r="419" s="379" customFormat="true" ht="25.15" customHeight="true" x14ac:dyDescent="0.2">
      <c r="B419" s="1063"/>
      <c r="C419" s="1144" t="s">
        <v>221</v>
      </c>
      <c r="D419" s="1142"/>
      <c r="E419" s="803">
        <v>-0.35932645026273896</v>
      </c>
      <c r="F419" s="654"/>
      <c r="G419" s="654"/>
      <c r="H419" s="1144" t="s">
        <v>443</v>
      </c>
      <c r="I419" s="1142"/>
      <c r="J419" s="804">
        <v>-0.30976263140855853</v>
      </c>
      <c r="K419" s="654"/>
      <c r="L419" s="654"/>
      <c r="M419" s="1144" t="s">
        <v>448</v>
      </c>
      <c r="N419" s="1142"/>
      <c r="O419" s="805">
        <v>-0.27322837371631459</v>
      </c>
      <c r="P419" s="654"/>
      <c r="Q419" s="654"/>
      <c r="AA419" s="372"/>
      <c r="AB419" s="372"/>
      <c r="AC419" s="372"/>
      <c r="AD419" s="372"/>
      <c r="AE419" s="372"/>
      <c r="AF419" s="372"/>
      <c r="AG419" s="372"/>
      <c r="AH419" s="372"/>
      <c r="AI419" s="372"/>
      <c r="AJ419" s="372"/>
      <c r="AK419" s="372"/>
      <c r="AL419" s="372"/>
      <c r="AM419" s="372"/>
      <c r="AN419" s="372"/>
      <c r="AO419" s="372"/>
      <c r="AP419" s="372"/>
      <c r="AQ419" s="372"/>
      <c r="AR419" s="372"/>
      <c r="AS419" s="372"/>
      <c r="AT419" s="372"/>
      <c r="AU419" s="372"/>
      <c r="AV419" s="372"/>
      <c r="AW419" s="372"/>
      <c r="AX419" s="372"/>
      <c r="AY419" s="372"/>
      <c r="AZ419" s="372"/>
      <c r="BA419" s="374"/>
      <c r="BB419" s="450"/>
      <c r="BC419" s="374"/>
      <c r="BD419" s="374"/>
      <c r="BE419" s="374"/>
      <c r="BF419" s="374"/>
      <c r="BG419" s="374"/>
      <c r="BH419" s="374"/>
      <c r="BI419" s="374"/>
      <c r="BJ419" s="374"/>
      <c r="BK419" s="374"/>
      <c r="BL419" s="374"/>
      <c r="BM419" s="374"/>
      <c r="BN419" s="374"/>
      <c r="BO419" s="374"/>
      <c r="BP419" s="374"/>
      <c r="BQ419" s="374"/>
      <c r="BR419" s="374"/>
      <c r="BS419" s="374"/>
      <c r="BT419" s="374"/>
      <c r="BU419" s="374"/>
      <c r="BV419" s="374"/>
      <c r="BW419" s="374"/>
      <c r="BX419" s="374"/>
      <c r="BY419" s="374"/>
      <c r="BZ419" s="375"/>
      <c r="CA419" s="375"/>
      <c r="CB419" s="375"/>
      <c r="CC419" s="375"/>
      <c r="CD419" s="375"/>
      <c r="CE419" s="375"/>
      <c r="CF419" s="375"/>
      <c r="CG419" s="375"/>
      <c r="CH419" s="375"/>
      <c r="CI419" s="375"/>
      <c r="CJ419" s="375"/>
      <c r="CK419" s="375"/>
      <c r="CL419" s="375"/>
      <c r="CM419" s="375"/>
      <c r="CN419" s="375"/>
      <c r="CO419" s="375"/>
      <c r="CP419" s="375"/>
      <c r="CQ419" s="375"/>
      <c r="CR419" s="375"/>
      <c r="CS419" s="375"/>
      <c r="CT419" s="375"/>
      <c r="CU419" s="375"/>
      <c r="CV419" s="375"/>
      <c r="CW419" s="375"/>
      <c r="CX419" s="375"/>
      <c r="CY419" s="375"/>
      <c r="CZ419" s="375"/>
    </row>
    <row r="420" s="379" customFormat="true" ht="25.15" customHeight="true" x14ac:dyDescent="0.2">
      <c r="B420" s="1063"/>
      <c r="C420" s="1144" t="s">
        <v>440</v>
      </c>
      <c r="D420" s="1142"/>
      <c r="E420" s="803">
        <v>0.35055241057102055</v>
      </c>
      <c r="F420" s="654"/>
      <c r="G420" s="654"/>
      <c r="H420" s="1144" t="s">
        <v>446</v>
      </c>
      <c r="I420" s="1142"/>
      <c r="J420" s="804">
        <v>0.3034399354361641</v>
      </c>
      <c r="K420" s="654"/>
      <c r="L420" s="654"/>
      <c r="M420" s="1144" t="s">
        <v>230</v>
      </c>
      <c r="N420" s="1142"/>
      <c r="O420" s="805">
        <v>0.25264208924086257</v>
      </c>
      <c r="P420" s="654"/>
      <c r="Q420" s="654"/>
      <c r="AA420" s="372"/>
      <c r="AB420" s="372"/>
      <c r="AC420" s="372"/>
      <c r="AD420" s="372"/>
      <c r="AE420" s="372"/>
      <c r="AF420" s="372"/>
      <c r="AG420" s="372"/>
      <c r="AH420" s="372"/>
      <c r="AI420" s="372"/>
      <c r="AJ420" s="372"/>
      <c r="AK420" s="372"/>
      <c r="AL420" s="372"/>
      <c r="AM420" s="372"/>
      <c r="AN420" s="372"/>
      <c r="AO420" s="372"/>
      <c r="AP420" s="372"/>
      <c r="AQ420" s="372"/>
      <c r="AR420" s="372"/>
      <c r="AS420" s="372"/>
      <c r="AT420" s="372"/>
      <c r="AU420" s="372"/>
      <c r="AV420" s="372"/>
      <c r="AW420" s="372"/>
      <c r="AX420" s="372"/>
      <c r="AY420" s="372"/>
      <c r="AZ420" s="372"/>
      <c r="BA420" s="374"/>
      <c r="BB420" s="450"/>
      <c r="BC420" s="374"/>
      <c r="BD420" s="374"/>
      <c r="BE420" s="374"/>
      <c r="BF420" s="374"/>
      <c r="BG420" s="374"/>
      <c r="BH420" s="374"/>
      <c r="BI420" s="374"/>
      <c r="BJ420" s="374"/>
      <c r="BK420" s="374"/>
      <c r="BL420" s="374"/>
      <c r="BM420" s="374"/>
      <c r="BN420" s="374"/>
      <c r="BO420" s="374"/>
      <c r="BP420" s="374"/>
      <c r="BQ420" s="374"/>
      <c r="BR420" s="374"/>
      <c r="BS420" s="374"/>
      <c r="BT420" s="374"/>
      <c r="BU420" s="374"/>
      <c r="BV420" s="374"/>
      <c r="BW420" s="374"/>
      <c r="BX420" s="374"/>
      <c r="BY420" s="374"/>
      <c r="BZ420" s="375"/>
      <c r="CA420" s="375"/>
      <c r="CB420" s="375"/>
      <c r="CC420" s="375"/>
      <c r="CD420" s="375"/>
      <c r="CE420" s="375"/>
      <c r="CF420" s="375"/>
      <c r="CG420" s="375"/>
      <c r="CH420" s="375"/>
      <c r="CI420" s="375"/>
      <c r="CJ420" s="375"/>
      <c r="CK420" s="375"/>
      <c r="CL420" s="375"/>
      <c r="CM420" s="375"/>
      <c r="CN420" s="375"/>
      <c r="CO420" s="375"/>
      <c r="CP420" s="375"/>
      <c r="CQ420" s="375"/>
      <c r="CR420" s="375"/>
      <c r="CS420" s="375"/>
      <c r="CT420" s="375"/>
      <c r="CU420" s="375"/>
      <c r="CV420" s="375"/>
      <c r="CW420" s="375"/>
      <c r="CX420" s="375"/>
      <c r="CY420" s="375"/>
      <c r="CZ420" s="375"/>
    </row>
    <row r="421" s="379" customFormat="true" ht="25.15" customHeight="true" x14ac:dyDescent="0.2">
      <c r="B421" s="1063"/>
      <c r="C421" s="1144" t="s">
        <v>448</v>
      </c>
      <c r="D421" s="1142"/>
      <c r="E421" s="803">
        <v>-0.3354267521470356</v>
      </c>
      <c r="F421" s="654"/>
      <c r="G421" s="654"/>
      <c r="H421" s="1144" t="s">
        <v>433</v>
      </c>
      <c r="I421" s="1142"/>
      <c r="J421" s="804">
        <v>0.26220611553350509</v>
      </c>
      <c r="K421" s="654"/>
      <c r="L421" s="654"/>
      <c r="M421" s="1144" t="s">
        <v>449</v>
      </c>
      <c r="N421" s="1142"/>
      <c r="O421" s="805">
        <v>-0.25199427493846049</v>
      </c>
      <c r="P421" s="654"/>
      <c r="Q421" s="654"/>
      <c r="AA421" s="372"/>
      <c r="AB421" s="372"/>
      <c r="AC421" s="372"/>
      <c r="AD421" s="372"/>
      <c r="AE421" s="372"/>
      <c r="AF421" s="372"/>
      <c r="AG421" s="372"/>
      <c r="AH421" s="372"/>
      <c r="AI421" s="372"/>
      <c r="AJ421" s="372"/>
      <c r="AK421" s="372"/>
      <c r="AL421" s="372"/>
      <c r="AM421" s="372"/>
      <c r="AN421" s="372"/>
      <c r="AO421" s="372"/>
      <c r="AP421" s="372"/>
      <c r="AQ421" s="372"/>
      <c r="AR421" s="372"/>
      <c r="AS421" s="372"/>
      <c r="AT421" s="372"/>
      <c r="AU421" s="372"/>
      <c r="AV421" s="372"/>
      <c r="AW421" s="372"/>
      <c r="AX421" s="372"/>
      <c r="AY421" s="372"/>
      <c r="AZ421" s="372"/>
      <c r="BA421" s="374"/>
      <c r="BB421" s="450"/>
      <c r="BC421" s="374"/>
      <c r="BD421" s="374"/>
      <c r="BE421" s="374"/>
      <c r="BF421" s="374"/>
      <c r="BG421" s="374"/>
      <c r="BH421" s="374"/>
      <c r="BI421" s="374"/>
      <c r="BJ421" s="374"/>
      <c r="BK421" s="374"/>
      <c r="BL421" s="374"/>
      <c r="BM421" s="374"/>
      <c r="BN421" s="374"/>
      <c r="BO421" s="374"/>
      <c r="BP421" s="374"/>
      <c r="BQ421" s="374"/>
      <c r="BR421" s="374"/>
      <c r="BS421" s="374"/>
      <c r="BT421" s="374"/>
      <c r="BU421" s="374"/>
      <c r="BV421" s="374"/>
      <c r="BW421" s="374"/>
      <c r="BX421" s="374"/>
      <c r="BY421" s="374"/>
      <c r="BZ421" s="375"/>
      <c r="CA421" s="375"/>
      <c r="CB421" s="375"/>
      <c r="CC421" s="375"/>
      <c r="CD421" s="375"/>
      <c r="CE421" s="375"/>
      <c r="CF421" s="375"/>
      <c r="CG421" s="375"/>
      <c r="CH421" s="375"/>
      <c r="CI421" s="375"/>
      <c r="CJ421" s="375"/>
      <c r="CK421" s="375"/>
      <c r="CL421" s="375"/>
      <c r="CM421" s="375"/>
      <c r="CN421" s="375"/>
      <c r="CO421" s="375"/>
      <c r="CP421" s="375"/>
      <c r="CQ421" s="375"/>
      <c r="CR421" s="375"/>
      <c r="CS421" s="375"/>
      <c r="CT421" s="375"/>
      <c r="CU421" s="375"/>
      <c r="CV421" s="375"/>
      <c r="CW421" s="375"/>
      <c r="CX421" s="375"/>
      <c r="CY421" s="375"/>
      <c r="CZ421" s="375"/>
    </row>
    <row r="422" s="379" customFormat="true" ht="25.15" customHeight="true" x14ac:dyDescent="0.2">
      <c r="B422" s="1063"/>
      <c r="C422" s="1144" t="s">
        <v>444</v>
      </c>
      <c r="D422" s="1142"/>
      <c r="E422" s="803">
        <v>0.32052319267300367</v>
      </c>
      <c r="F422" s="654"/>
      <c r="G422" s="654"/>
      <c r="H422" s="1144" t="s">
        <v>230</v>
      </c>
      <c r="I422" s="1142"/>
      <c r="J422" s="804">
        <v>0.25677529377995539</v>
      </c>
      <c r="K422" s="654"/>
      <c r="L422" s="654"/>
      <c r="M422" s="1144" t="s">
        <v>442</v>
      </c>
      <c r="N422" s="1142"/>
      <c r="O422" s="805">
        <v>0.24561342997212465</v>
      </c>
      <c r="P422" s="654"/>
      <c r="Q422" s="654"/>
      <c r="AA422" s="372"/>
      <c r="AB422" s="372"/>
      <c r="AC422" s="372"/>
      <c r="AD422" s="372"/>
      <c r="AE422" s="372"/>
      <c r="AF422" s="372"/>
      <c r="AG422" s="372"/>
      <c r="AH422" s="372"/>
      <c r="AI422" s="372"/>
      <c r="AJ422" s="372"/>
      <c r="AK422" s="372"/>
      <c r="AL422" s="372"/>
      <c r="AM422" s="372"/>
      <c r="AN422" s="372"/>
      <c r="AO422" s="372"/>
      <c r="AP422" s="372"/>
      <c r="AQ422" s="372"/>
      <c r="AR422" s="372"/>
      <c r="AS422" s="372"/>
      <c r="AT422" s="372"/>
      <c r="AU422" s="372"/>
      <c r="AV422" s="372"/>
      <c r="AW422" s="372"/>
      <c r="AX422" s="372"/>
      <c r="AY422" s="372"/>
      <c r="AZ422" s="372"/>
      <c r="BA422" s="374"/>
      <c r="BB422" s="450"/>
      <c r="BC422" s="374"/>
      <c r="BD422" s="374"/>
      <c r="BE422" s="374"/>
      <c r="BF422" s="374"/>
      <c r="BG422" s="374"/>
      <c r="BH422" s="374"/>
      <c r="BI422" s="374"/>
      <c r="BJ422" s="374"/>
      <c r="BK422" s="374"/>
      <c r="BL422" s="374"/>
      <c r="BM422" s="374"/>
      <c r="BN422" s="374"/>
      <c r="BO422" s="374"/>
      <c r="BP422" s="374"/>
      <c r="BQ422" s="374"/>
      <c r="BR422" s="374"/>
      <c r="BS422" s="374"/>
      <c r="BT422" s="374"/>
      <c r="BU422" s="374"/>
      <c r="BV422" s="374"/>
      <c r="BW422" s="374"/>
      <c r="BX422" s="374"/>
      <c r="BY422" s="374"/>
      <c r="BZ422" s="375"/>
      <c r="CA422" s="375"/>
      <c r="CB422" s="375"/>
      <c r="CC422" s="375"/>
      <c r="CD422" s="375"/>
      <c r="CE422" s="375"/>
      <c r="CF422" s="375"/>
      <c r="CG422" s="375"/>
      <c r="CH422" s="375"/>
      <c r="CI422" s="375"/>
      <c r="CJ422" s="375"/>
      <c r="CK422" s="375"/>
      <c r="CL422" s="375"/>
      <c r="CM422" s="375"/>
      <c r="CN422" s="375"/>
      <c r="CO422" s="375"/>
      <c r="CP422" s="375"/>
      <c r="CQ422" s="375"/>
      <c r="CR422" s="375"/>
      <c r="CS422" s="375"/>
      <c r="CT422" s="375"/>
      <c r="CU422" s="375"/>
      <c r="CV422" s="375"/>
      <c r="CW422" s="375"/>
      <c r="CX422" s="375"/>
      <c r="CY422" s="375"/>
      <c r="CZ422" s="375"/>
    </row>
    <row r="423" s="379" customFormat="true" ht="25.15" customHeight="true" x14ac:dyDescent="0.2">
      <c r="B423" s="1063"/>
      <c r="C423" s="1144" t="s">
        <v>224</v>
      </c>
      <c r="D423" s="1142"/>
      <c r="E423" s="803">
        <v>0.28424795861128027</v>
      </c>
      <c r="F423" s="654"/>
      <c r="G423" s="654"/>
      <c r="H423" s="1144" t="s">
        <v>450</v>
      </c>
      <c r="I423" s="1142"/>
      <c r="J423" s="804">
        <v>-0.21622982037746488</v>
      </c>
      <c r="K423" s="654"/>
      <c r="L423" s="654"/>
      <c r="M423" s="1144" t="s">
        <v>447</v>
      </c>
      <c r="N423" s="1142"/>
      <c r="O423" s="805">
        <v>0.23371589119880415</v>
      </c>
      <c r="P423" s="654"/>
      <c r="Q423" s="654"/>
      <c r="AA423" s="372"/>
      <c r="AB423" s="372"/>
      <c r="AC423" s="372"/>
      <c r="AD423" s="372"/>
      <c r="AE423" s="372"/>
      <c r="AF423" s="372"/>
      <c r="AG423" s="372"/>
      <c r="AH423" s="372"/>
      <c r="AI423" s="372"/>
      <c r="AJ423" s="372"/>
      <c r="AK423" s="372"/>
      <c r="AL423" s="372"/>
      <c r="AM423" s="372"/>
      <c r="AN423" s="372"/>
      <c r="AO423" s="372"/>
      <c r="AP423" s="372"/>
      <c r="AQ423" s="372"/>
      <c r="AR423" s="372"/>
      <c r="AS423" s="372"/>
      <c r="AT423" s="372"/>
      <c r="AU423" s="372"/>
      <c r="AV423" s="372"/>
      <c r="AW423" s="372"/>
      <c r="AX423" s="372"/>
      <c r="AY423" s="372"/>
      <c r="AZ423" s="372"/>
      <c r="BA423" s="374"/>
      <c r="BB423" s="450"/>
      <c r="BC423" s="374"/>
      <c r="BD423" s="374"/>
      <c r="BE423" s="374"/>
      <c r="BF423" s="374"/>
      <c r="BG423" s="374"/>
      <c r="BH423" s="374"/>
      <c r="BI423" s="374"/>
      <c r="BJ423" s="374"/>
      <c r="BK423" s="374"/>
      <c r="BL423" s="374"/>
      <c r="BM423" s="374"/>
      <c r="BN423" s="374"/>
      <c r="BO423" s="374"/>
      <c r="BP423" s="374"/>
      <c r="BQ423" s="374"/>
      <c r="BR423" s="374"/>
      <c r="BS423" s="374"/>
      <c r="BT423" s="374"/>
      <c r="BU423" s="374"/>
      <c r="BV423" s="374"/>
      <c r="BW423" s="374"/>
      <c r="BX423" s="374"/>
      <c r="BY423" s="374"/>
      <c r="BZ423" s="375"/>
      <c r="CA423" s="375"/>
      <c r="CB423" s="375"/>
      <c r="CC423" s="375"/>
      <c r="CD423" s="375"/>
      <c r="CE423" s="375"/>
      <c r="CF423" s="375"/>
      <c r="CG423" s="375"/>
      <c r="CH423" s="375"/>
      <c r="CI423" s="375"/>
      <c r="CJ423" s="375"/>
      <c r="CK423" s="375"/>
      <c r="CL423" s="375"/>
      <c r="CM423" s="375"/>
      <c r="CN423" s="375"/>
      <c r="CO423" s="375"/>
      <c r="CP423" s="375"/>
      <c r="CQ423" s="375"/>
      <c r="CR423" s="375"/>
      <c r="CS423" s="375"/>
      <c r="CT423" s="375"/>
      <c r="CU423" s="375"/>
      <c r="CV423" s="375"/>
      <c r="CW423" s="375"/>
      <c r="CX423" s="375"/>
      <c r="CY423" s="375"/>
      <c r="CZ423" s="375"/>
    </row>
    <row r="424" s="379" customFormat="true" ht="25.15" customHeight="true" x14ac:dyDescent="0.2">
      <c r="B424" s="1063"/>
      <c r="C424" s="1144" t="s">
        <v>447</v>
      </c>
      <c r="D424" s="1142"/>
      <c r="E424" s="803">
        <v>0.27255088914206566</v>
      </c>
      <c r="F424" s="654"/>
      <c r="G424" s="654"/>
      <c r="H424" s="1144" t="s">
        <v>449</v>
      </c>
      <c r="I424" s="1142"/>
      <c r="J424" s="804">
        <v>-0.20633966837662093</v>
      </c>
      <c r="K424" s="654"/>
      <c r="L424" s="654"/>
      <c r="M424" s="1144" t="s">
        <v>444</v>
      </c>
      <c r="N424" s="1142"/>
      <c r="O424" s="805">
        <v>0.21474870014389416</v>
      </c>
      <c r="P424" s="654"/>
      <c r="Q424" s="654"/>
      <c r="AA424" s="372"/>
      <c r="AB424" s="372"/>
      <c r="AC424" s="372"/>
      <c r="AD424" s="372"/>
      <c r="AE424" s="372"/>
      <c r="AF424" s="372"/>
      <c r="AG424" s="372"/>
      <c r="AH424" s="372"/>
      <c r="AI424" s="372"/>
      <c r="AJ424" s="372"/>
      <c r="AK424" s="372"/>
      <c r="AL424" s="372"/>
      <c r="AM424" s="372"/>
      <c r="AN424" s="372"/>
      <c r="AO424" s="372"/>
      <c r="AP424" s="372"/>
      <c r="AQ424" s="372"/>
      <c r="AR424" s="372"/>
      <c r="AS424" s="372"/>
      <c r="AT424" s="372"/>
      <c r="AU424" s="372"/>
      <c r="AV424" s="372"/>
      <c r="AW424" s="372"/>
      <c r="AX424" s="372"/>
      <c r="AY424" s="372"/>
      <c r="AZ424" s="372"/>
      <c r="BA424" s="374"/>
      <c r="BB424" s="450"/>
      <c r="BC424" s="374"/>
      <c r="BD424" s="374"/>
      <c r="BE424" s="374"/>
      <c r="BF424" s="374"/>
      <c r="BG424" s="374"/>
      <c r="BH424" s="374"/>
      <c r="BI424" s="374"/>
      <c r="BJ424" s="374"/>
      <c r="BK424" s="374"/>
      <c r="BL424" s="374"/>
      <c r="BM424" s="374"/>
      <c r="BN424" s="374"/>
      <c r="BO424" s="374"/>
      <c r="BP424" s="374"/>
      <c r="BQ424" s="374"/>
      <c r="BR424" s="374"/>
      <c r="BS424" s="374"/>
      <c r="BT424" s="374"/>
      <c r="BU424" s="374"/>
      <c r="BV424" s="374"/>
      <c r="BW424" s="374"/>
      <c r="BX424" s="374"/>
      <c r="BY424" s="374"/>
      <c r="BZ424" s="375"/>
      <c r="CA424" s="375"/>
      <c r="CB424" s="375"/>
      <c r="CC424" s="375"/>
      <c r="CD424" s="375"/>
      <c r="CE424" s="375"/>
      <c r="CF424" s="375"/>
      <c r="CG424" s="375"/>
      <c r="CH424" s="375"/>
      <c r="CI424" s="375"/>
      <c r="CJ424" s="375"/>
      <c r="CK424" s="375"/>
      <c r="CL424" s="375"/>
      <c r="CM424" s="375"/>
      <c r="CN424" s="375"/>
      <c r="CO424" s="375"/>
      <c r="CP424" s="375"/>
      <c r="CQ424" s="375"/>
      <c r="CR424" s="375"/>
      <c r="CS424" s="375"/>
      <c r="CT424" s="375"/>
      <c r="CU424" s="375"/>
      <c r="CV424" s="375"/>
      <c r="CW424" s="375"/>
      <c r="CX424" s="375"/>
      <c r="CY424" s="375"/>
      <c r="CZ424" s="375"/>
    </row>
    <row r="425" s="379" customFormat="true" ht="25.15" customHeight="true" x14ac:dyDescent="0.2">
      <c r="B425" s="1063"/>
      <c r="C425" s="1144" t="s">
        <v>451</v>
      </c>
      <c r="D425" s="1142"/>
      <c r="E425" s="803">
        <v>0.25639313793694218</v>
      </c>
      <c r="F425" s="654"/>
      <c r="G425" s="654"/>
      <c r="H425" s="1144" t="s">
        <v>452</v>
      </c>
      <c r="I425" s="1142"/>
      <c r="J425" s="804">
        <v>-0.18913025667699798</v>
      </c>
      <c r="K425" s="654"/>
      <c r="L425" s="654"/>
      <c r="M425" s="1144" t="s">
        <v>453</v>
      </c>
      <c r="N425" s="1142"/>
      <c r="O425" s="805">
        <v>0.21384170304422825</v>
      </c>
      <c r="P425" s="654"/>
      <c r="Q425" s="654"/>
      <c r="AA425" s="372"/>
      <c r="AB425" s="372"/>
      <c r="AC425" s="372"/>
      <c r="AD425" s="372"/>
      <c r="AE425" s="372"/>
      <c r="AF425" s="372"/>
      <c r="AG425" s="372"/>
      <c r="AH425" s="372"/>
      <c r="AI425" s="372"/>
      <c r="AJ425" s="372"/>
      <c r="AK425" s="372"/>
      <c r="AL425" s="372"/>
      <c r="AM425" s="372"/>
      <c r="AN425" s="372"/>
      <c r="AO425" s="372"/>
      <c r="AP425" s="372"/>
      <c r="AQ425" s="372"/>
      <c r="AR425" s="372"/>
      <c r="AS425" s="372"/>
      <c r="AT425" s="372"/>
      <c r="AU425" s="372"/>
      <c r="AV425" s="372"/>
      <c r="AW425" s="372"/>
      <c r="AX425" s="372"/>
      <c r="AY425" s="372"/>
      <c r="AZ425" s="372"/>
      <c r="BA425" s="374"/>
      <c r="BB425" s="450"/>
      <c r="BC425" s="374"/>
      <c r="BD425" s="374"/>
      <c r="BE425" s="374"/>
      <c r="BF425" s="374"/>
      <c r="BG425" s="374"/>
      <c r="BH425" s="374"/>
      <c r="BI425" s="374"/>
      <c r="BJ425" s="374"/>
      <c r="BK425" s="374"/>
      <c r="BL425" s="374"/>
      <c r="BM425" s="374"/>
      <c r="BN425" s="374"/>
      <c r="BO425" s="374"/>
      <c r="BP425" s="374"/>
      <c r="BQ425" s="374"/>
      <c r="BR425" s="374"/>
      <c r="BS425" s="374"/>
      <c r="BT425" s="374"/>
      <c r="BU425" s="374"/>
      <c r="BV425" s="374"/>
      <c r="BW425" s="374"/>
      <c r="BX425" s="374"/>
      <c r="BY425" s="374"/>
      <c r="BZ425" s="375"/>
      <c r="CA425" s="375"/>
      <c r="CB425" s="375"/>
      <c r="CC425" s="375"/>
      <c r="CD425" s="375"/>
      <c r="CE425" s="375"/>
      <c r="CF425" s="375"/>
      <c r="CG425" s="375"/>
      <c r="CH425" s="375"/>
      <c r="CI425" s="375"/>
      <c r="CJ425" s="375"/>
      <c r="CK425" s="375"/>
      <c r="CL425" s="375"/>
      <c r="CM425" s="375"/>
      <c r="CN425" s="375"/>
      <c r="CO425" s="375"/>
      <c r="CP425" s="375"/>
      <c r="CQ425" s="375"/>
      <c r="CR425" s="375"/>
      <c r="CS425" s="375"/>
      <c r="CT425" s="375"/>
      <c r="CU425" s="375"/>
      <c r="CV425" s="375"/>
      <c r="CW425" s="375"/>
      <c r="CX425" s="375"/>
      <c r="CY425" s="375"/>
      <c r="CZ425" s="375"/>
    </row>
    <row r="426" s="379" customFormat="true" ht="25.15" customHeight="true" x14ac:dyDescent="0.2">
      <c r="B426" s="1063"/>
      <c r="C426" s="1144" t="s">
        <v>454</v>
      </c>
      <c r="D426" s="1142"/>
      <c r="E426" s="803">
        <v>-0.23138154334174932</v>
      </c>
      <c r="F426" s="654"/>
      <c r="G426" s="654"/>
      <c r="H426" s="1144" t="s">
        <v>440</v>
      </c>
      <c r="I426" s="1142"/>
      <c r="J426" s="804">
        <v>-0.18083044448652028</v>
      </c>
      <c r="K426" s="654"/>
      <c r="L426" s="654"/>
      <c r="M426" s="1144" t="s">
        <v>451</v>
      </c>
      <c r="N426" s="1142"/>
      <c r="O426" s="805">
        <v>0.20789020503794206</v>
      </c>
      <c r="P426" s="654"/>
      <c r="Q426" s="654"/>
      <c r="AA426" s="372"/>
      <c r="AB426" s="372"/>
      <c r="AC426" s="372"/>
      <c r="AD426" s="372"/>
      <c r="AE426" s="372"/>
      <c r="AF426" s="372"/>
      <c r="AG426" s="372"/>
      <c r="AH426" s="372"/>
      <c r="AI426" s="372"/>
      <c r="AJ426" s="372"/>
      <c r="AK426" s="372"/>
      <c r="AL426" s="372"/>
      <c r="AM426" s="372"/>
      <c r="AN426" s="372"/>
      <c r="AO426" s="372"/>
      <c r="AP426" s="372"/>
      <c r="AQ426" s="372"/>
      <c r="AR426" s="372"/>
      <c r="AS426" s="372"/>
      <c r="AT426" s="372"/>
      <c r="AU426" s="372"/>
      <c r="AV426" s="372"/>
      <c r="AW426" s="372"/>
      <c r="AX426" s="372"/>
      <c r="AY426" s="372"/>
      <c r="AZ426" s="372"/>
      <c r="BA426" s="374"/>
      <c r="BB426" s="450"/>
      <c r="BC426" s="374"/>
      <c r="BD426" s="374"/>
      <c r="BE426" s="374"/>
      <c r="BF426" s="374"/>
      <c r="BG426" s="374"/>
      <c r="BH426" s="374"/>
      <c r="BI426" s="374"/>
      <c r="BJ426" s="374"/>
      <c r="BK426" s="374"/>
      <c r="BL426" s="374"/>
      <c r="BM426" s="374"/>
      <c r="BN426" s="374"/>
      <c r="BO426" s="374"/>
      <c r="BP426" s="374"/>
      <c r="BQ426" s="374"/>
      <c r="BR426" s="374"/>
      <c r="BS426" s="374"/>
      <c r="BT426" s="374"/>
      <c r="BU426" s="374"/>
      <c r="BV426" s="374"/>
      <c r="BW426" s="374"/>
      <c r="BX426" s="374"/>
      <c r="BY426" s="374"/>
      <c r="BZ426" s="375"/>
      <c r="CA426" s="375"/>
      <c r="CB426" s="375"/>
      <c r="CC426" s="375"/>
      <c r="CD426" s="375"/>
      <c r="CE426" s="375"/>
      <c r="CF426" s="375"/>
      <c r="CG426" s="375"/>
      <c r="CH426" s="375"/>
      <c r="CI426" s="375"/>
      <c r="CJ426" s="375"/>
      <c r="CK426" s="375"/>
      <c r="CL426" s="375"/>
      <c r="CM426" s="375"/>
      <c r="CN426" s="375"/>
      <c r="CO426" s="375"/>
      <c r="CP426" s="375"/>
      <c r="CQ426" s="375"/>
      <c r="CR426" s="375"/>
      <c r="CS426" s="375"/>
      <c r="CT426" s="375"/>
      <c r="CU426" s="375"/>
      <c r="CV426" s="375"/>
      <c r="CW426" s="375"/>
      <c r="CX426" s="375"/>
      <c r="CY426" s="375"/>
      <c r="CZ426" s="375"/>
    </row>
    <row r="427" s="379" customFormat="true" ht="25.15" customHeight="true" x14ac:dyDescent="0.2">
      <c r="B427" s="1063"/>
      <c r="C427" s="1144" t="s">
        <v>230</v>
      </c>
      <c r="D427" s="1142"/>
      <c r="E427" s="803">
        <v>0.23050344827135238</v>
      </c>
      <c r="F427" s="654"/>
      <c r="G427" s="654"/>
      <c r="H427" s="1144" t="s">
        <v>445</v>
      </c>
      <c r="I427" s="1142"/>
      <c r="J427" s="804">
        <v>0.16961593488622792</v>
      </c>
      <c r="K427" s="654"/>
      <c r="L427" s="654"/>
      <c r="M427" s="1144" t="s">
        <v>454</v>
      </c>
      <c r="N427" s="1142"/>
      <c r="O427" s="805">
        <v>-0.17351241090874808</v>
      </c>
      <c r="P427" s="654"/>
      <c r="Q427" s="654"/>
      <c r="AA427" s="372"/>
      <c r="AB427" s="372"/>
      <c r="AC427" s="372"/>
      <c r="AD427" s="372"/>
      <c r="AE427" s="372"/>
      <c r="AF427" s="372"/>
      <c r="AG427" s="372"/>
      <c r="AH427" s="372"/>
      <c r="AI427" s="372"/>
      <c r="AJ427" s="372"/>
      <c r="AK427" s="372"/>
      <c r="AL427" s="372"/>
      <c r="AM427" s="372"/>
      <c r="AN427" s="372"/>
      <c r="AO427" s="372"/>
      <c r="AP427" s="372"/>
      <c r="AQ427" s="372"/>
      <c r="AR427" s="372"/>
      <c r="AS427" s="372"/>
      <c r="AT427" s="372"/>
      <c r="AU427" s="372"/>
      <c r="AV427" s="372"/>
      <c r="AW427" s="372"/>
      <c r="AX427" s="372"/>
      <c r="AY427" s="372"/>
      <c r="AZ427" s="372"/>
      <c r="BA427" s="374"/>
      <c r="BB427" s="450"/>
      <c r="BC427" s="374"/>
      <c r="BD427" s="374"/>
      <c r="BE427" s="374"/>
      <c r="BF427" s="374"/>
      <c r="BG427" s="374"/>
      <c r="BH427" s="374"/>
      <c r="BI427" s="374"/>
      <c r="BJ427" s="374"/>
      <c r="BK427" s="374"/>
      <c r="BL427" s="374"/>
      <c r="BM427" s="374"/>
      <c r="BN427" s="374"/>
      <c r="BO427" s="374"/>
      <c r="BP427" s="374"/>
      <c r="BQ427" s="374"/>
      <c r="BR427" s="374"/>
      <c r="BS427" s="374"/>
      <c r="BT427" s="374"/>
      <c r="BU427" s="374"/>
      <c r="BV427" s="374"/>
      <c r="BW427" s="374"/>
      <c r="BX427" s="374"/>
      <c r="BY427" s="374"/>
      <c r="BZ427" s="375"/>
      <c r="CA427" s="375"/>
      <c r="CB427" s="375"/>
      <c r="CC427" s="375"/>
      <c r="CD427" s="375"/>
      <c r="CE427" s="375"/>
      <c r="CF427" s="375"/>
      <c r="CG427" s="375"/>
      <c r="CH427" s="375"/>
      <c r="CI427" s="375"/>
      <c r="CJ427" s="375"/>
      <c r="CK427" s="375"/>
      <c r="CL427" s="375"/>
      <c r="CM427" s="375"/>
      <c r="CN427" s="375"/>
      <c r="CO427" s="375"/>
      <c r="CP427" s="375"/>
      <c r="CQ427" s="375"/>
      <c r="CR427" s="375"/>
      <c r="CS427" s="375"/>
      <c r="CT427" s="375"/>
      <c r="CU427" s="375"/>
      <c r="CV427" s="375"/>
      <c r="CW427" s="375"/>
      <c r="CX427" s="375"/>
      <c r="CY427" s="375"/>
      <c r="CZ427" s="375"/>
    </row>
    <row r="428" s="379" customFormat="true" ht="25.15" customHeight="true" x14ac:dyDescent="0.2">
      <c r="B428" s="1063"/>
      <c r="C428" s="1144" t="s">
        <v>453</v>
      </c>
      <c r="D428" s="1142"/>
      <c r="E428" s="803">
        <v>0.20005765197995967</v>
      </c>
      <c r="F428" s="654"/>
      <c r="G428" s="654"/>
      <c r="H428" s="1144" t="s">
        <v>453</v>
      </c>
      <c r="I428" s="1142"/>
      <c r="J428" s="804">
        <v>0.16475657882649986</v>
      </c>
      <c r="K428" s="654"/>
      <c r="L428" s="654"/>
      <c r="M428" s="1144" t="s">
        <v>455</v>
      </c>
      <c r="N428" s="1142"/>
      <c r="O428" s="805">
        <v>-0.14694217631329978</v>
      </c>
      <c r="P428" s="654"/>
      <c r="Q428" s="654"/>
      <c r="AA428" s="372"/>
      <c r="AB428" s="372"/>
      <c r="AC428" s="372"/>
      <c r="AD428" s="372"/>
      <c r="AE428" s="372"/>
      <c r="AF428" s="372"/>
      <c r="AG428" s="372"/>
      <c r="AH428" s="372"/>
      <c r="AI428" s="372"/>
      <c r="AJ428" s="372"/>
      <c r="AK428" s="372"/>
      <c r="AL428" s="372"/>
      <c r="AM428" s="372"/>
      <c r="AN428" s="372"/>
      <c r="AO428" s="372"/>
      <c r="AP428" s="372"/>
      <c r="AQ428" s="372"/>
      <c r="AR428" s="372"/>
      <c r="AS428" s="372"/>
      <c r="AT428" s="372"/>
      <c r="AU428" s="372"/>
      <c r="AV428" s="372"/>
      <c r="AW428" s="372"/>
      <c r="AX428" s="372"/>
      <c r="AY428" s="372"/>
      <c r="AZ428" s="372"/>
      <c r="BA428" s="374"/>
      <c r="BB428" s="450"/>
      <c r="BC428" s="374"/>
      <c r="BD428" s="374"/>
      <c r="BE428" s="374"/>
      <c r="BF428" s="374"/>
      <c r="BG428" s="374"/>
      <c r="BH428" s="374"/>
      <c r="BI428" s="374"/>
      <c r="BJ428" s="374"/>
      <c r="BK428" s="374"/>
      <c r="BL428" s="374"/>
      <c r="BM428" s="374"/>
      <c r="BN428" s="374"/>
      <c r="BO428" s="374"/>
      <c r="BP428" s="374"/>
      <c r="BQ428" s="374"/>
      <c r="BR428" s="374"/>
      <c r="BS428" s="374"/>
      <c r="BT428" s="374"/>
      <c r="BU428" s="374"/>
      <c r="BV428" s="374"/>
      <c r="BW428" s="374"/>
      <c r="BX428" s="374"/>
      <c r="BY428" s="374"/>
      <c r="BZ428" s="375"/>
      <c r="CA428" s="375"/>
      <c r="CB428" s="375"/>
      <c r="CC428" s="375"/>
      <c r="CD428" s="375"/>
      <c r="CE428" s="375"/>
      <c r="CF428" s="375"/>
      <c r="CG428" s="375"/>
      <c r="CH428" s="375"/>
      <c r="CI428" s="375"/>
      <c r="CJ428" s="375"/>
      <c r="CK428" s="375"/>
      <c r="CL428" s="375"/>
      <c r="CM428" s="375"/>
      <c r="CN428" s="375"/>
      <c r="CO428" s="375"/>
      <c r="CP428" s="375"/>
      <c r="CQ428" s="375"/>
      <c r="CR428" s="375"/>
      <c r="CS428" s="375"/>
      <c r="CT428" s="375"/>
      <c r="CU428" s="375"/>
      <c r="CV428" s="375"/>
      <c r="CW428" s="375"/>
      <c r="CX428" s="375"/>
      <c r="CY428" s="375"/>
      <c r="CZ428" s="375"/>
    </row>
    <row r="429" s="379" customFormat="true" ht="25.15" customHeight="true" x14ac:dyDescent="0.2">
      <c r="B429" s="1063"/>
      <c r="C429" s="1144" t="s">
        <v>455</v>
      </c>
      <c r="D429" s="1142"/>
      <c r="E429" s="803">
        <v>-0.16732393799733056</v>
      </c>
      <c r="F429" s="654"/>
      <c r="G429" s="654"/>
      <c r="H429" s="1144" t="s">
        <v>456</v>
      </c>
      <c r="I429" s="1142"/>
      <c r="J429" s="804">
        <v>-0.1629033184533546</v>
      </c>
      <c r="K429" s="654"/>
      <c r="L429" s="654"/>
      <c r="M429" s="1144" t="s">
        <v>457</v>
      </c>
      <c r="N429" s="1142"/>
      <c r="O429" s="805">
        <v>0.12369595824213163</v>
      </c>
      <c r="P429" s="654"/>
      <c r="Q429" s="654"/>
      <c r="AA429" s="372"/>
      <c r="AB429" s="372"/>
      <c r="AC429" s="372"/>
      <c r="AD429" s="372"/>
      <c r="AE429" s="372"/>
      <c r="AF429" s="372"/>
      <c r="AG429" s="372"/>
      <c r="AH429" s="372"/>
      <c r="AI429" s="372"/>
      <c r="AJ429" s="372"/>
      <c r="AK429" s="372"/>
      <c r="AL429" s="372"/>
      <c r="AM429" s="372"/>
      <c r="AN429" s="372"/>
      <c r="AO429" s="372"/>
      <c r="AP429" s="372"/>
      <c r="AQ429" s="372"/>
      <c r="AR429" s="372"/>
      <c r="AS429" s="372"/>
      <c r="AT429" s="372"/>
      <c r="AU429" s="372"/>
      <c r="AV429" s="372"/>
      <c r="AW429" s="372"/>
      <c r="AX429" s="372"/>
      <c r="AY429" s="372"/>
      <c r="AZ429" s="372"/>
      <c r="BA429" s="374"/>
      <c r="BB429" s="450"/>
      <c r="BC429" s="374"/>
      <c r="BD429" s="374"/>
      <c r="BE429" s="374"/>
      <c r="BF429" s="374"/>
      <c r="BG429" s="374"/>
      <c r="BH429" s="374"/>
      <c r="BI429" s="374"/>
      <c r="BJ429" s="374"/>
      <c r="BK429" s="374"/>
      <c r="BL429" s="374"/>
      <c r="BM429" s="374"/>
      <c r="BN429" s="374"/>
      <c r="BO429" s="374"/>
      <c r="BP429" s="374"/>
      <c r="BQ429" s="374"/>
      <c r="BR429" s="374"/>
      <c r="BS429" s="374"/>
      <c r="BT429" s="374"/>
      <c r="BU429" s="374"/>
      <c r="BV429" s="374"/>
      <c r="BW429" s="374"/>
      <c r="BX429" s="374"/>
      <c r="BY429" s="374"/>
      <c r="BZ429" s="375"/>
      <c r="CA429" s="375"/>
      <c r="CB429" s="375"/>
      <c r="CC429" s="375"/>
      <c r="CD429" s="375"/>
      <c r="CE429" s="375"/>
      <c r="CF429" s="375"/>
      <c r="CG429" s="375"/>
      <c r="CH429" s="375"/>
      <c r="CI429" s="375"/>
      <c r="CJ429" s="375"/>
      <c r="CK429" s="375"/>
      <c r="CL429" s="375"/>
      <c r="CM429" s="375"/>
      <c r="CN429" s="375"/>
      <c r="CO429" s="375"/>
      <c r="CP429" s="375"/>
      <c r="CQ429" s="375"/>
      <c r="CR429" s="375"/>
      <c r="CS429" s="375"/>
      <c r="CT429" s="375"/>
      <c r="CU429" s="375"/>
      <c r="CV429" s="375"/>
      <c r="CW429" s="375"/>
      <c r="CX429" s="375"/>
      <c r="CY429" s="375"/>
      <c r="CZ429" s="375"/>
    </row>
    <row r="430" s="379" customFormat="true" ht="25.15" customHeight="true" x14ac:dyDescent="0.2">
      <c r="B430" s="1063"/>
      <c r="C430" s="1144" t="s">
        <v>458</v>
      </c>
      <c r="D430" s="1142"/>
      <c r="E430" s="803">
        <v>-0.15913868058957983</v>
      </c>
      <c r="F430" s="654"/>
      <c r="G430" s="654"/>
      <c r="H430" s="1144" t="s">
        <v>459</v>
      </c>
      <c r="I430" s="1142"/>
      <c r="J430" s="804">
        <v>-0.16286958486788361</v>
      </c>
      <c r="K430" s="654"/>
      <c r="L430" s="654"/>
      <c r="M430" s="1144" t="s">
        <v>443</v>
      </c>
      <c r="N430" s="1142"/>
      <c r="O430" s="805">
        <v>-0.11610220121672853</v>
      </c>
      <c r="P430" s="654"/>
      <c r="Q430" s="654"/>
      <c r="AA430" s="372"/>
      <c r="AB430" s="372"/>
      <c r="AC430" s="372"/>
      <c r="AD430" s="372"/>
      <c r="AE430" s="372"/>
      <c r="AF430" s="372"/>
      <c r="AG430" s="372"/>
      <c r="AH430" s="372"/>
      <c r="AI430" s="372"/>
      <c r="AJ430" s="372"/>
      <c r="AK430" s="372"/>
      <c r="AL430" s="372"/>
      <c r="AM430" s="372"/>
      <c r="AN430" s="372"/>
      <c r="AO430" s="372"/>
      <c r="AP430" s="372"/>
      <c r="AQ430" s="372"/>
      <c r="AR430" s="372"/>
      <c r="AS430" s="372"/>
      <c r="AT430" s="372"/>
      <c r="AU430" s="372"/>
      <c r="AV430" s="372"/>
      <c r="AW430" s="372"/>
      <c r="AX430" s="372"/>
      <c r="AY430" s="372"/>
      <c r="AZ430" s="372"/>
      <c r="BA430" s="374"/>
      <c r="BB430" s="450"/>
      <c r="BC430" s="374"/>
      <c r="BD430" s="374"/>
      <c r="BE430" s="374"/>
      <c r="BF430" s="374"/>
      <c r="BG430" s="374"/>
      <c r="BH430" s="374"/>
      <c r="BI430" s="374"/>
      <c r="BJ430" s="374"/>
      <c r="BK430" s="374"/>
      <c r="BL430" s="374"/>
      <c r="BM430" s="374"/>
      <c r="BN430" s="374"/>
      <c r="BO430" s="374"/>
      <c r="BP430" s="374"/>
      <c r="BQ430" s="374"/>
      <c r="BR430" s="374"/>
      <c r="BS430" s="374"/>
      <c r="BT430" s="374"/>
      <c r="BU430" s="374"/>
      <c r="BV430" s="374"/>
      <c r="BW430" s="374"/>
      <c r="BX430" s="374"/>
      <c r="BY430" s="374"/>
      <c r="BZ430" s="375"/>
      <c r="CA430" s="375"/>
      <c r="CB430" s="375"/>
      <c r="CC430" s="375"/>
      <c r="CD430" s="375"/>
      <c r="CE430" s="375"/>
      <c r="CF430" s="375"/>
      <c r="CG430" s="375"/>
      <c r="CH430" s="375"/>
      <c r="CI430" s="375"/>
      <c r="CJ430" s="375"/>
      <c r="CK430" s="375"/>
      <c r="CL430" s="375"/>
      <c r="CM430" s="375"/>
      <c r="CN430" s="375"/>
      <c r="CO430" s="375"/>
      <c r="CP430" s="375"/>
      <c r="CQ430" s="375"/>
      <c r="CR430" s="375"/>
      <c r="CS430" s="375"/>
      <c r="CT430" s="375"/>
      <c r="CU430" s="375"/>
      <c r="CV430" s="375"/>
      <c r="CW430" s="375"/>
      <c r="CX430" s="375"/>
      <c r="CY430" s="375"/>
      <c r="CZ430" s="375"/>
    </row>
    <row r="431" s="379" customFormat="true" ht="25.15" customHeight="true" x14ac:dyDescent="0.2">
      <c r="B431" s="1063"/>
      <c r="C431" s="1144" t="s">
        <v>460</v>
      </c>
      <c r="D431" s="1142"/>
      <c r="E431" s="803">
        <v>-0.15879998247067426</v>
      </c>
      <c r="F431" s="654"/>
      <c r="G431" s="654"/>
      <c r="H431" s="1144" t="s">
        <v>461</v>
      </c>
      <c r="I431" s="1142"/>
      <c r="J431" s="804">
        <v>-0.16255343593785779</v>
      </c>
      <c r="K431" s="654"/>
      <c r="L431" s="654"/>
      <c r="M431" s="1144" t="s">
        <v>221</v>
      </c>
      <c r="N431" s="1142"/>
      <c r="O431" s="805">
        <v>-0.11493200432659914</v>
      </c>
      <c r="P431" s="654"/>
      <c r="Q431" s="654"/>
      <c r="AA431" s="372"/>
      <c r="AB431" s="372"/>
      <c r="AC431" s="372"/>
      <c r="AD431" s="372"/>
      <c r="AE431" s="372"/>
      <c r="AF431" s="372"/>
      <c r="AG431" s="372"/>
      <c r="AH431" s="372"/>
      <c r="AI431" s="372"/>
      <c r="AJ431" s="372"/>
      <c r="AK431" s="372"/>
      <c r="AL431" s="372"/>
      <c r="AM431" s="372"/>
      <c r="AN431" s="372"/>
      <c r="AO431" s="372"/>
      <c r="AP431" s="372"/>
      <c r="AQ431" s="372"/>
      <c r="AR431" s="372"/>
      <c r="AS431" s="372"/>
      <c r="AT431" s="372"/>
      <c r="AU431" s="372"/>
      <c r="AV431" s="372"/>
      <c r="AW431" s="372"/>
      <c r="AX431" s="372"/>
      <c r="AY431" s="372"/>
      <c r="AZ431" s="372"/>
      <c r="BA431" s="374"/>
      <c r="BB431" s="450"/>
      <c r="BC431" s="374"/>
      <c r="BD431" s="374"/>
      <c r="BE431" s="374"/>
      <c r="BF431" s="374"/>
      <c r="BG431" s="374"/>
      <c r="BH431" s="374"/>
      <c r="BI431" s="374"/>
      <c r="BJ431" s="374"/>
      <c r="BK431" s="374"/>
      <c r="BL431" s="374"/>
      <c r="BM431" s="374"/>
      <c r="BN431" s="374"/>
      <c r="BO431" s="374"/>
      <c r="BP431" s="374"/>
      <c r="BQ431" s="374"/>
      <c r="BR431" s="374"/>
      <c r="BS431" s="374"/>
      <c r="BT431" s="374"/>
      <c r="BU431" s="374"/>
      <c r="BV431" s="374"/>
      <c r="BW431" s="374"/>
      <c r="BX431" s="374"/>
      <c r="BY431" s="374"/>
      <c r="BZ431" s="375"/>
      <c r="CA431" s="375"/>
      <c r="CB431" s="375"/>
      <c r="CC431" s="375"/>
      <c r="CD431" s="375"/>
      <c r="CE431" s="375"/>
      <c r="CF431" s="375"/>
      <c r="CG431" s="375"/>
      <c r="CH431" s="375"/>
      <c r="CI431" s="375"/>
      <c r="CJ431" s="375"/>
      <c r="CK431" s="375"/>
      <c r="CL431" s="375"/>
      <c r="CM431" s="375"/>
      <c r="CN431" s="375"/>
      <c r="CO431" s="375"/>
      <c r="CP431" s="375"/>
      <c r="CQ431" s="375"/>
      <c r="CR431" s="375"/>
      <c r="CS431" s="375"/>
      <c r="CT431" s="375"/>
      <c r="CU431" s="375"/>
      <c r="CV431" s="375"/>
      <c r="CW431" s="375"/>
      <c r="CX431" s="375"/>
      <c r="CY431" s="375"/>
      <c r="CZ431" s="375"/>
    </row>
    <row r="432" s="379" customFormat="true" ht="25.15" customHeight="true" x14ac:dyDescent="0.2">
      <c r="B432" s="1063"/>
      <c r="C432" s="1144" t="s">
        <v>456</v>
      </c>
      <c r="D432" s="1142"/>
      <c r="E432" s="803">
        <v>-0.14599710638852306</v>
      </c>
      <c r="F432" s="654"/>
      <c r="G432" s="654"/>
      <c r="H432" s="1144" t="s">
        <v>462</v>
      </c>
      <c r="I432" s="1142"/>
      <c r="J432" s="804">
        <v>-0.16108776811451181</v>
      </c>
      <c r="K432" s="654"/>
      <c r="L432" s="654"/>
      <c r="M432" s="1144" t="s">
        <v>463</v>
      </c>
      <c r="N432" s="1142"/>
      <c r="O432" s="805">
        <v>9.8972532275876365E-2</v>
      </c>
      <c r="P432" s="654"/>
      <c r="Q432" s="654"/>
      <c r="AA432" s="372"/>
      <c r="AB432" s="372"/>
      <c r="AC432" s="372"/>
      <c r="AD432" s="372"/>
      <c r="AE432" s="372"/>
      <c r="AF432" s="372"/>
      <c r="AG432" s="372"/>
      <c r="AH432" s="372"/>
      <c r="AI432" s="372"/>
      <c r="AJ432" s="372"/>
      <c r="AK432" s="372"/>
      <c r="AL432" s="372"/>
      <c r="AM432" s="372"/>
      <c r="AN432" s="372"/>
      <c r="AO432" s="372"/>
      <c r="AP432" s="372"/>
      <c r="AQ432" s="372"/>
      <c r="AR432" s="372"/>
      <c r="AS432" s="372"/>
      <c r="AT432" s="372"/>
      <c r="AU432" s="372"/>
      <c r="AV432" s="372"/>
      <c r="AW432" s="372"/>
      <c r="AX432" s="372"/>
      <c r="AY432" s="372"/>
      <c r="AZ432" s="372"/>
      <c r="BA432" s="374"/>
      <c r="BB432" s="450"/>
      <c r="BC432" s="374"/>
      <c r="BD432" s="374"/>
      <c r="BE432" s="374"/>
      <c r="BF432" s="374"/>
      <c r="BG432" s="374"/>
      <c r="BH432" s="374"/>
      <c r="BI432" s="374"/>
      <c r="BJ432" s="374"/>
      <c r="BK432" s="374"/>
      <c r="BL432" s="374"/>
      <c r="BM432" s="374"/>
      <c r="BN432" s="374"/>
      <c r="BO432" s="374"/>
      <c r="BP432" s="374"/>
      <c r="BQ432" s="374"/>
      <c r="BR432" s="374"/>
      <c r="BS432" s="374"/>
      <c r="BT432" s="374"/>
      <c r="BU432" s="374"/>
      <c r="BV432" s="374"/>
      <c r="BW432" s="374"/>
      <c r="BX432" s="374"/>
      <c r="BY432" s="374"/>
      <c r="BZ432" s="375"/>
      <c r="CA432" s="375"/>
      <c r="CB432" s="375"/>
      <c r="CC432" s="375"/>
      <c r="CD432" s="375"/>
      <c r="CE432" s="375"/>
      <c r="CF432" s="375"/>
      <c r="CG432" s="375"/>
      <c r="CH432" s="375"/>
      <c r="CI432" s="375"/>
      <c r="CJ432" s="375"/>
      <c r="CK432" s="375"/>
      <c r="CL432" s="375"/>
      <c r="CM432" s="375"/>
      <c r="CN432" s="375"/>
      <c r="CO432" s="375"/>
      <c r="CP432" s="375"/>
      <c r="CQ432" s="375"/>
      <c r="CR432" s="375"/>
      <c r="CS432" s="375"/>
      <c r="CT432" s="375"/>
      <c r="CU432" s="375"/>
      <c r="CV432" s="375"/>
      <c r="CW432" s="375"/>
      <c r="CX432" s="375"/>
      <c r="CY432" s="375"/>
      <c r="CZ432" s="375"/>
    </row>
    <row r="433" s="379" customFormat="true" ht="25.15" customHeight="true" x14ac:dyDescent="0.2">
      <c r="B433" s="1063"/>
      <c r="C433" s="1144" t="s">
        <v>464</v>
      </c>
      <c r="D433" s="1142"/>
      <c r="E433" s="803">
        <v>0.13557203882516092</v>
      </c>
      <c r="F433" s="654"/>
      <c r="G433" s="654"/>
      <c r="H433" s="1144" t="s">
        <v>463</v>
      </c>
      <c r="I433" s="1142"/>
      <c r="J433" s="804">
        <v>0.13681004917659853</v>
      </c>
      <c r="K433" s="654"/>
      <c r="L433" s="654"/>
      <c r="M433" s="1144" t="s">
        <v>450</v>
      </c>
      <c r="N433" s="1142"/>
      <c r="O433" s="805">
        <v>-9.7229504771216196E-2</v>
      </c>
      <c r="P433" s="654"/>
      <c r="Q433" s="654"/>
      <c r="AA433" s="372"/>
      <c r="AB433" s="372"/>
      <c r="AC433" s="372"/>
      <c r="AD433" s="372"/>
      <c r="AE433" s="372"/>
      <c r="AF433" s="372"/>
      <c r="AG433" s="372"/>
      <c r="AH433" s="372"/>
      <c r="AI433" s="372"/>
      <c r="AJ433" s="372"/>
      <c r="AK433" s="372"/>
      <c r="AL433" s="372"/>
      <c r="AM433" s="372"/>
      <c r="AN433" s="372"/>
      <c r="AO433" s="372"/>
      <c r="AP433" s="372"/>
      <c r="AQ433" s="372"/>
      <c r="AR433" s="372"/>
      <c r="AS433" s="372"/>
      <c r="AT433" s="372"/>
      <c r="AU433" s="372"/>
      <c r="AV433" s="372"/>
      <c r="AW433" s="372"/>
      <c r="AX433" s="372"/>
      <c r="AY433" s="372"/>
      <c r="AZ433" s="372"/>
      <c r="BA433" s="374"/>
      <c r="BB433" s="450"/>
      <c r="BC433" s="374"/>
      <c r="BD433" s="374"/>
      <c r="BE433" s="374"/>
      <c r="BF433" s="374"/>
      <c r="BG433" s="374"/>
      <c r="BH433" s="374"/>
      <c r="BI433" s="374"/>
      <c r="BJ433" s="374"/>
      <c r="BK433" s="374"/>
      <c r="BL433" s="374"/>
      <c r="BM433" s="374"/>
      <c r="BN433" s="374"/>
      <c r="BO433" s="374"/>
      <c r="BP433" s="374"/>
      <c r="BQ433" s="374"/>
      <c r="BR433" s="374"/>
      <c r="BS433" s="374"/>
      <c r="BT433" s="374"/>
      <c r="BU433" s="374"/>
      <c r="BV433" s="374"/>
      <c r="BW433" s="374"/>
      <c r="BX433" s="374"/>
      <c r="BY433" s="374"/>
      <c r="BZ433" s="375"/>
      <c r="CA433" s="375"/>
      <c r="CB433" s="375"/>
      <c r="CC433" s="375"/>
      <c r="CD433" s="375"/>
      <c r="CE433" s="375"/>
      <c r="CF433" s="375"/>
      <c r="CG433" s="375"/>
      <c r="CH433" s="375"/>
      <c r="CI433" s="375"/>
      <c r="CJ433" s="375"/>
      <c r="CK433" s="375"/>
      <c r="CL433" s="375"/>
      <c r="CM433" s="375"/>
      <c r="CN433" s="375"/>
      <c r="CO433" s="375"/>
      <c r="CP433" s="375"/>
      <c r="CQ433" s="375"/>
      <c r="CR433" s="375"/>
      <c r="CS433" s="375"/>
      <c r="CT433" s="375"/>
      <c r="CU433" s="375"/>
      <c r="CV433" s="375"/>
      <c r="CW433" s="375"/>
      <c r="CX433" s="375"/>
      <c r="CY433" s="375"/>
      <c r="CZ433" s="375"/>
    </row>
    <row r="434" s="379" customFormat="true" ht="25.15" customHeight="true" x14ac:dyDescent="0.2">
      <c r="B434" s="1063"/>
      <c r="C434" s="1144" t="s">
        <v>462</v>
      </c>
      <c r="D434" s="1142"/>
      <c r="E434" s="803">
        <v>-0.1337079425952207</v>
      </c>
      <c r="F434" s="654"/>
      <c r="G434" s="654"/>
      <c r="H434" s="1144" t="s">
        <v>465</v>
      </c>
      <c r="I434" s="1142"/>
      <c r="J434" s="804">
        <v>-0.13561143089470612</v>
      </c>
      <c r="K434" s="654"/>
      <c r="L434" s="654"/>
      <c r="M434" s="1144" t="s">
        <v>460</v>
      </c>
      <c r="N434" s="1142"/>
      <c r="O434" s="805">
        <v>-9.2883581074644533E-2</v>
      </c>
      <c r="P434" s="654"/>
      <c r="Q434" s="654"/>
      <c r="AA434" s="372"/>
      <c r="AB434" s="372"/>
      <c r="AC434" s="372"/>
      <c r="AD434" s="372"/>
      <c r="AE434" s="372"/>
      <c r="AF434" s="372"/>
      <c r="AG434" s="372"/>
      <c r="AH434" s="372"/>
      <c r="AI434" s="372"/>
      <c r="AJ434" s="372"/>
      <c r="AK434" s="372"/>
      <c r="AL434" s="372"/>
      <c r="AM434" s="372"/>
      <c r="AN434" s="372"/>
      <c r="AO434" s="372"/>
      <c r="AP434" s="372"/>
      <c r="AQ434" s="372"/>
      <c r="AR434" s="372"/>
      <c r="AS434" s="372"/>
      <c r="AT434" s="372"/>
      <c r="AU434" s="372"/>
      <c r="AV434" s="372"/>
      <c r="AW434" s="372"/>
      <c r="AX434" s="372"/>
      <c r="AY434" s="372"/>
      <c r="AZ434" s="372"/>
      <c r="BA434" s="374"/>
      <c r="BB434" s="450"/>
      <c r="BC434" s="374"/>
      <c r="BD434" s="374"/>
      <c r="BE434" s="374"/>
      <c r="BF434" s="374"/>
      <c r="BG434" s="374"/>
      <c r="BH434" s="374"/>
      <c r="BI434" s="374"/>
      <c r="BJ434" s="374"/>
      <c r="BK434" s="374"/>
      <c r="BL434" s="374"/>
      <c r="BM434" s="374"/>
      <c r="BN434" s="374"/>
      <c r="BO434" s="374"/>
      <c r="BP434" s="374"/>
      <c r="BQ434" s="374"/>
      <c r="BR434" s="374"/>
      <c r="BS434" s="374"/>
      <c r="BT434" s="374"/>
      <c r="BU434" s="374"/>
      <c r="BV434" s="374"/>
      <c r="BW434" s="374"/>
      <c r="BX434" s="374"/>
      <c r="BY434" s="374"/>
      <c r="BZ434" s="375"/>
      <c r="CA434" s="375"/>
      <c r="CB434" s="375"/>
      <c r="CC434" s="375"/>
      <c r="CD434" s="375"/>
      <c r="CE434" s="375"/>
      <c r="CF434" s="375"/>
      <c r="CG434" s="375"/>
      <c r="CH434" s="375"/>
      <c r="CI434" s="375"/>
      <c r="CJ434" s="375"/>
      <c r="CK434" s="375"/>
      <c r="CL434" s="375"/>
      <c r="CM434" s="375"/>
      <c r="CN434" s="375"/>
      <c r="CO434" s="375"/>
      <c r="CP434" s="375"/>
      <c r="CQ434" s="375"/>
      <c r="CR434" s="375"/>
      <c r="CS434" s="375"/>
      <c r="CT434" s="375"/>
      <c r="CU434" s="375"/>
      <c r="CV434" s="375"/>
      <c r="CW434" s="375"/>
      <c r="CX434" s="375"/>
      <c r="CY434" s="375"/>
      <c r="CZ434" s="375"/>
    </row>
    <row r="435" s="379" customFormat="true" ht="25.15" customHeight="true" x14ac:dyDescent="0.2">
      <c r="B435" s="1063"/>
      <c r="C435" s="1144" t="s">
        <v>459</v>
      </c>
      <c r="D435" s="1142"/>
      <c r="E435" s="803">
        <v>-0.13233780350950727</v>
      </c>
      <c r="F435" s="654"/>
      <c r="G435" s="654"/>
      <c r="H435" s="1144" t="s">
        <v>466</v>
      </c>
      <c r="I435" s="1142"/>
      <c r="J435" s="804">
        <v>-0.12444931871483586</v>
      </c>
      <c r="K435" s="654"/>
      <c r="L435" s="654"/>
      <c r="M435" s="1144" t="s">
        <v>467</v>
      </c>
      <c r="N435" s="1142"/>
      <c r="O435" s="805">
        <v>8.7491591313684322E-2</v>
      </c>
      <c r="P435" s="654"/>
      <c r="Q435" s="654"/>
      <c r="AA435" s="372"/>
      <c r="AB435" s="372"/>
      <c r="AC435" s="372"/>
      <c r="AD435" s="372"/>
      <c r="AE435" s="372"/>
      <c r="AF435" s="372"/>
      <c r="AG435" s="372"/>
      <c r="AH435" s="372"/>
      <c r="AI435" s="372"/>
      <c r="AJ435" s="372"/>
      <c r="AK435" s="372"/>
      <c r="AL435" s="372"/>
      <c r="AM435" s="372"/>
      <c r="AN435" s="372"/>
      <c r="AO435" s="372"/>
      <c r="AP435" s="372"/>
      <c r="AQ435" s="372"/>
      <c r="AR435" s="372"/>
      <c r="AS435" s="372"/>
      <c r="AT435" s="372"/>
      <c r="AU435" s="372"/>
      <c r="AV435" s="372"/>
      <c r="AW435" s="372"/>
      <c r="AX435" s="372"/>
      <c r="AY435" s="372"/>
      <c r="AZ435" s="372"/>
      <c r="BA435" s="374"/>
      <c r="BB435" s="450"/>
      <c r="BC435" s="374"/>
      <c r="BD435" s="374"/>
      <c r="BE435" s="374"/>
      <c r="BF435" s="374"/>
      <c r="BG435" s="374"/>
      <c r="BH435" s="374"/>
      <c r="BI435" s="374"/>
      <c r="BJ435" s="374"/>
      <c r="BK435" s="374"/>
      <c r="BL435" s="374"/>
      <c r="BM435" s="374"/>
      <c r="BN435" s="374"/>
      <c r="BO435" s="374"/>
      <c r="BP435" s="374"/>
      <c r="BQ435" s="374"/>
      <c r="BR435" s="374"/>
      <c r="BS435" s="374"/>
      <c r="BT435" s="374"/>
      <c r="BU435" s="374"/>
      <c r="BV435" s="374"/>
      <c r="BW435" s="374"/>
      <c r="BX435" s="374"/>
      <c r="BY435" s="374"/>
      <c r="BZ435" s="375"/>
      <c r="CA435" s="375"/>
      <c r="CB435" s="375"/>
      <c r="CC435" s="375"/>
      <c r="CD435" s="375"/>
      <c r="CE435" s="375"/>
      <c r="CF435" s="375"/>
      <c r="CG435" s="375"/>
      <c r="CH435" s="375"/>
      <c r="CI435" s="375"/>
      <c r="CJ435" s="375"/>
      <c r="CK435" s="375"/>
      <c r="CL435" s="375"/>
      <c r="CM435" s="375"/>
      <c r="CN435" s="375"/>
      <c r="CO435" s="375"/>
      <c r="CP435" s="375"/>
      <c r="CQ435" s="375"/>
      <c r="CR435" s="375"/>
      <c r="CS435" s="375"/>
      <c r="CT435" s="375"/>
      <c r="CU435" s="375"/>
      <c r="CV435" s="375"/>
      <c r="CW435" s="375"/>
      <c r="CX435" s="375"/>
      <c r="CY435" s="375"/>
      <c r="CZ435" s="375"/>
    </row>
    <row r="436" s="379" customFormat="true" ht="25.15" customHeight="true" x14ac:dyDescent="0.2">
      <c r="B436" s="1063"/>
      <c r="C436" s="1144" t="s">
        <v>463</v>
      </c>
      <c r="D436" s="1142"/>
      <c r="E436" s="803">
        <v>0.13154434241466401</v>
      </c>
      <c r="F436" s="654"/>
      <c r="G436" s="654"/>
      <c r="H436" s="1144" t="s">
        <v>468</v>
      </c>
      <c r="I436" s="1142"/>
      <c r="J436" s="804">
        <v>0.12379841446699087</v>
      </c>
      <c r="K436" s="654"/>
      <c r="L436" s="654"/>
      <c r="M436" s="1144" t="s">
        <v>456</v>
      </c>
      <c r="N436" s="1142"/>
      <c r="O436" s="805">
        <v>-8.7228555694011806E-2</v>
      </c>
      <c r="P436" s="654"/>
      <c r="Q436" s="654"/>
      <c r="AA436" s="372"/>
      <c r="AB436" s="372"/>
      <c r="AC436" s="372"/>
      <c r="AD436" s="372"/>
      <c r="AE436" s="372"/>
      <c r="AF436" s="372"/>
      <c r="AG436" s="372"/>
      <c r="AH436" s="372"/>
      <c r="AI436" s="372"/>
      <c r="AJ436" s="372"/>
      <c r="AK436" s="372"/>
      <c r="AL436" s="372"/>
      <c r="AM436" s="372"/>
      <c r="AN436" s="372"/>
      <c r="AO436" s="372"/>
      <c r="AP436" s="372"/>
      <c r="AQ436" s="372"/>
      <c r="AR436" s="372"/>
      <c r="AS436" s="372"/>
      <c r="AT436" s="372"/>
      <c r="AU436" s="372"/>
      <c r="AV436" s="372"/>
      <c r="AW436" s="372"/>
      <c r="AX436" s="372"/>
      <c r="AY436" s="372"/>
      <c r="AZ436" s="372"/>
      <c r="BA436" s="374"/>
      <c r="BB436" s="450"/>
      <c r="BC436" s="374"/>
      <c r="BD436" s="374"/>
      <c r="BE436" s="374"/>
      <c r="BF436" s="374"/>
      <c r="BG436" s="374"/>
      <c r="BH436" s="374"/>
      <c r="BI436" s="374"/>
      <c r="BJ436" s="374"/>
      <c r="BK436" s="374"/>
      <c r="BL436" s="374"/>
      <c r="BM436" s="374"/>
      <c r="BN436" s="374"/>
      <c r="BO436" s="374"/>
      <c r="BP436" s="374"/>
      <c r="BQ436" s="374"/>
      <c r="BR436" s="374"/>
      <c r="BS436" s="374"/>
      <c r="BT436" s="374"/>
      <c r="BU436" s="374"/>
      <c r="BV436" s="374"/>
      <c r="BW436" s="374"/>
      <c r="BX436" s="374"/>
      <c r="BY436" s="374"/>
      <c r="BZ436" s="375"/>
      <c r="CA436" s="375"/>
      <c r="CB436" s="375"/>
      <c r="CC436" s="375"/>
      <c r="CD436" s="375"/>
      <c r="CE436" s="375"/>
      <c r="CF436" s="375"/>
      <c r="CG436" s="375"/>
      <c r="CH436" s="375"/>
      <c r="CI436" s="375"/>
      <c r="CJ436" s="375"/>
      <c r="CK436" s="375"/>
      <c r="CL436" s="375"/>
      <c r="CM436" s="375"/>
      <c r="CN436" s="375"/>
      <c r="CO436" s="375"/>
      <c r="CP436" s="375"/>
      <c r="CQ436" s="375"/>
      <c r="CR436" s="375"/>
      <c r="CS436" s="375"/>
      <c r="CT436" s="375"/>
      <c r="CU436" s="375"/>
      <c r="CV436" s="375"/>
      <c r="CW436" s="375"/>
      <c r="CX436" s="375"/>
      <c r="CY436" s="375"/>
      <c r="CZ436" s="375"/>
    </row>
    <row r="437" s="379" customFormat="true" ht="25.15" customHeight="true" x14ac:dyDescent="0.2">
      <c r="B437" s="1063"/>
      <c r="C437" s="1144" t="s">
        <v>469</v>
      </c>
      <c r="D437" s="1142"/>
      <c r="E437" s="803">
        <v>-0.12226181905839706</v>
      </c>
      <c r="F437" s="654"/>
      <c r="G437" s="654"/>
      <c r="H437" s="1144" t="s">
        <v>460</v>
      </c>
      <c r="I437" s="1142"/>
      <c r="J437" s="804">
        <v>-0.12355844059843579</v>
      </c>
      <c r="K437" s="654"/>
      <c r="L437" s="654"/>
      <c r="M437" s="1144" t="s">
        <v>470</v>
      </c>
      <c r="N437" s="1142"/>
      <c r="O437" s="805">
        <v>8.3099091436990777E-2</v>
      </c>
      <c r="P437" s="654"/>
      <c r="Q437" s="654"/>
      <c r="AA437" s="372"/>
      <c r="AB437" s="372"/>
      <c r="AC437" s="372"/>
      <c r="AD437" s="372"/>
      <c r="AE437" s="372"/>
      <c r="AF437" s="372"/>
      <c r="AG437" s="372"/>
      <c r="AH437" s="372"/>
      <c r="AI437" s="372"/>
      <c r="AJ437" s="372"/>
      <c r="AK437" s="372"/>
      <c r="AL437" s="372"/>
      <c r="AM437" s="372"/>
      <c r="AN437" s="372"/>
      <c r="AO437" s="372"/>
      <c r="AP437" s="372"/>
      <c r="AQ437" s="372"/>
      <c r="AR437" s="372"/>
      <c r="AS437" s="372"/>
      <c r="AT437" s="372"/>
      <c r="AU437" s="372"/>
      <c r="AV437" s="372"/>
      <c r="AW437" s="372"/>
      <c r="AX437" s="372"/>
      <c r="AY437" s="372"/>
      <c r="AZ437" s="372"/>
      <c r="BA437" s="374"/>
      <c r="BB437" s="450"/>
      <c r="BC437" s="374"/>
      <c r="BD437" s="374"/>
      <c r="BE437" s="374"/>
      <c r="BF437" s="374"/>
      <c r="BG437" s="374"/>
      <c r="BH437" s="374"/>
      <c r="BI437" s="374"/>
      <c r="BJ437" s="374"/>
      <c r="BK437" s="374"/>
      <c r="BL437" s="374"/>
      <c r="BM437" s="374"/>
      <c r="BN437" s="374"/>
      <c r="BO437" s="374"/>
      <c r="BP437" s="374"/>
      <c r="BQ437" s="374"/>
      <c r="BR437" s="374"/>
      <c r="BS437" s="374"/>
      <c r="BT437" s="374"/>
      <c r="BU437" s="374"/>
      <c r="BV437" s="374"/>
      <c r="BW437" s="374"/>
      <c r="BX437" s="374"/>
      <c r="BY437" s="374"/>
      <c r="BZ437" s="375"/>
      <c r="CA437" s="375"/>
      <c r="CB437" s="375"/>
      <c r="CC437" s="375"/>
      <c r="CD437" s="375"/>
      <c r="CE437" s="375"/>
      <c r="CF437" s="375"/>
      <c r="CG437" s="375"/>
      <c r="CH437" s="375"/>
      <c r="CI437" s="375"/>
      <c r="CJ437" s="375"/>
      <c r="CK437" s="375"/>
      <c r="CL437" s="375"/>
      <c r="CM437" s="375"/>
      <c r="CN437" s="375"/>
      <c r="CO437" s="375"/>
      <c r="CP437" s="375"/>
      <c r="CQ437" s="375"/>
      <c r="CR437" s="375"/>
      <c r="CS437" s="375"/>
      <c r="CT437" s="375"/>
      <c r="CU437" s="375"/>
      <c r="CV437" s="375"/>
      <c r="CW437" s="375"/>
      <c r="CX437" s="375"/>
      <c r="CY437" s="375"/>
      <c r="CZ437" s="375"/>
    </row>
    <row r="438" s="379" customFormat="true" ht="25.15" customHeight="true" x14ac:dyDescent="0.2">
      <c r="B438" s="1063"/>
      <c r="C438" s="1144" t="s">
        <v>468</v>
      </c>
      <c r="D438" s="1142"/>
      <c r="E438" s="803">
        <v>0.11292457938857683</v>
      </c>
      <c r="F438" s="654"/>
      <c r="G438" s="654"/>
      <c r="H438" s="1144" t="s">
        <v>471</v>
      </c>
      <c r="I438" s="1142"/>
      <c r="J438" s="804">
        <v>-0.1215934942231891</v>
      </c>
      <c r="K438" s="654"/>
      <c r="L438" s="654"/>
      <c r="M438" s="1144" t="s">
        <v>471</v>
      </c>
      <c r="N438" s="1142"/>
      <c r="O438" s="805">
        <v>7.2326127375843402E-2</v>
      </c>
      <c r="P438" s="654"/>
      <c r="Q438" s="654"/>
      <c r="AA438" s="372"/>
      <c r="AB438" s="372"/>
      <c r="AC438" s="372"/>
      <c r="AD438" s="372"/>
      <c r="AE438" s="372"/>
      <c r="AF438" s="372"/>
      <c r="AG438" s="372"/>
      <c r="AH438" s="372"/>
      <c r="AI438" s="372"/>
      <c r="AJ438" s="372"/>
      <c r="AK438" s="372"/>
      <c r="AL438" s="372"/>
      <c r="AM438" s="372"/>
      <c r="AN438" s="372"/>
      <c r="AO438" s="372"/>
      <c r="AP438" s="372"/>
      <c r="AQ438" s="372"/>
      <c r="AR438" s="372"/>
      <c r="AS438" s="372"/>
      <c r="AT438" s="372"/>
      <c r="AU438" s="372"/>
      <c r="AV438" s="372"/>
      <c r="AW438" s="372"/>
      <c r="AX438" s="372"/>
      <c r="AY438" s="372"/>
      <c r="AZ438" s="372"/>
      <c r="BA438" s="374"/>
      <c r="BB438" s="450"/>
      <c r="BC438" s="374"/>
      <c r="BD438" s="374"/>
      <c r="BE438" s="374"/>
      <c r="BF438" s="374"/>
      <c r="BG438" s="374"/>
      <c r="BH438" s="374"/>
      <c r="BI438" s="374"/>
      <c r="BJ438" s="374"/>
      <c r="BK438" s="374"/>
      <c r="BL438" s="374"/>
      <c r="BM438" s="374"/>
      <c r="BN438" s="374"/>
      <c r="BO438" s="374"/>
      <c r="BP438" s="374"/>
      <c r="BQ438" s="374"/>
      <c r="BR438" s="374"/>
      <c r="BS438" s="374"/>
      <c r="BT438" s="374"/>
      <c r="BU438" s="374"/>
      <c r="BV438" s="374"/>
      <c r="BW438" s="374"/>
      <c r="BX438" s="374"/>
      <c r="BY438" s="374"/>
      <c r="BZ438" s="375"/>
      <c r="CA438" s="375"/>
      <c r="CB438" s="375"/>
      <c r="CC438" s="375"/>
      <c r="CD438" s="375"/>
      <c r="CE438" s="375"/>
      <c r="CF438" s="375"/>
      <c r="CG438" s="375"/>
      <c r="CH438" s="375"/>
      <c r="CI438" s="375"/>
      <c r="CJ438" s="375"/>
      <c r="CK438" s="375"/>
      <c r="CL438" s="375"/>
      <c r="CM438" s="375"/>
      <c r="CN438" s="375"/>
      <c r="CO438" s="375"/>
      <c r="CP438" s="375"/>
      <c r="CQ438" s="375"/>
      <c r="CR438" s="375"/>
      <c r="CS438" s="375"/>
      <c r="CT438" s="375"/>
      <c r="CU438" s="375"/>
      <c r="CV438" s="375"/>
      <c r="CW438" s="375"/>
      <c r="CX438" s="375"/>
      <c r="CY438" s="375"/>
      <c r="CZ438" s="375"/>
    </row>
    <row r="439" s="379" customFormat="true" ht="25.15" customHeight="true" x14ac:dyDescent="0.2">
      <c r="B439" s="1063"/>
      <c r="C439" s="1144" t="s">
        <v>467</v>
      </c>
      <c r="D439" s="1142"/>
      <c r="E439" s="803">
        <v>0.11124523067117945</v>
      </c>
      <c r="F439" s="654"/>
      <c r="G439" s="654"/>
      <c r="H439" s="1144" t="s">
        <v>454</v>
      </c>
      <c r="I439" s="1142"/>
      <c r="J439" s="804">
        <v>-0.11918401678550396</v>
      </c>
      <c r="K439" s="654"/>
      <c r="L439" s="654"/>
      <c r="M439" s="1144" t="s">
        <v>465</v>
      </c>
      <c r="N439" s="1142"/>
      <c r="O439" s="805">
        <v>7.21752047314798E-2</v>
      </c>
      <c r="P439" s="654"/>
      <c r="Q439" s="654"/>
      <c r="AA439" s="372"/>
      <c r="AB439" s="372"/>
      <c r="AC439" s="372"/>
      <c r="AD439" s="372"/>
      <c r="AE439" s="372"/>
      <c r="AF439" s="372"/>
      <c r="AG439" s="372"/>
      <c r="AH439" s="372"/>
      <c r="AI439" s="372"/>
      <c r="AJ439" s="372"/>
      <c r="AK439" s="372"/>
      <c r="AL439" s="372"/>
      <c r="AM439" s="372"/>
      <c r="AN439" s="372"/>
      <c r="AO439" s="372"/>
      <c r="AP439" s="372"/>
      <c r="AQ439" s="372"/>
      <c r="AR439" s="372"/>
      <c r="AS439" s="372"/>
      <c r="AT439" s="372"/>
      <c r="AU439" s="372"/>
      <c r="AV439" s="372"/>
      <c r="AW439" s="372"/>
      <c r="AX439" s="372"/>
      <c r="AY439" s="372"/>
      <c r="AZ439" s="372"/>
      <c r="BA439" s="374"/>
      <c r="BB439" s="450"/>
      <c r="BC439" s="374"/>
      <c r="BD439" s="374"/>
      <c r="BE439" s="374"/>
      <c r="BF439" s="374"/>
      <c r="BG439" s="374"/>
      <c r="BH439" s="374"/>
      <c r="BI439" s="374"/>
      <c r="BJ439" s="374"/>
      <c r="BK439" s="374"/>
      <c r="BL439" s="374"/>
      <c r="BM439" s="374"/>
      <c r="BN439" s="374"/>
      <c r="BO439" s="374"/>
      <c r="BP439" s="374"/>
      <c r="BQ439" s="374"/>
      <c r="BR439" s="374"/>
      <c r="BS439" s="374"/>
      <c r="BT439" s="374"/>
      <c r="BU439" s="374"/>
      <c r="BV439" s="374"/>
      <c r="BW439" s="374"/>
      <c r="BX439" s="374"/>
      <c r="BY439" s="374"/>
      <c r="BZ439" s="375"/>
      <c r="CA439" s="375"/>
      <c r="CB439" s="375"/>
      <c r="CC439" s="375"/>
      <c r="CD439" s="375"/>
      <c r="CE439" s="375"/>
      <c r="CF439" s="375"/>
      <c r="CG439" s="375"/>
      <c r="CH439" s="375"/>
      <c r="CI439" s="375"/>
      <c r="CJ439" s="375"/>
      <c r="CK439" s="375"/>
      <c r="CL439" s="375"/>
      <c r="CM439" s="375"/>
      <c r="CN439" s="375"/>
      <c r="CO439" s="375"/>
      <c r="CP439" s="375"/>
      <c r="CQ439" s="375"/>
      <c r="CR439" s="375"/>
      <c r="CS439" s="375"/>
      <c r="CT439" s="375"/>
      <c r="CU439" s="375"/>
      <c r="CV439" s="375"/>
      <c r="CW439" s="375"/>
      <c r="CX439" s="375"/>
      <c r="CY439" s="375"/>
      <c r="CZ439" s="375"/>
    </row>
    <row r="440" s="379" customFormat="true" ht="25.15" customHeight="true" x14ac:dyDescent="0.2">
      <c r="B440" s="1063"/>
      <c r="C440" s="1144" t="s">
        <v>461</v>
      </c>
      <c r="D440" s="1142"/>
      <c r="E440" s="803">
        <v>0.10752657207635967</v>
      </c>
      <c r="F440" s="654"/>
      <c r="G440" s="654"/>
      <c r="H440" s="1144" t="s">
        <v>451</v>
      </c>
      <c r="I440" s="1142"/>
      <c r="J440" s="804">
        <v>0.11641262216870224</v>
      </c>
      <c r="K440" s="654"/>
      <c r="L440" s="654"/>
      <c r="M440" s="1144" t="s">
        <v>472</v>
      </c>
      <c r="N440" s="1142"/>
      <c r="O440" s="805">
        <v>7.1695423260862159E-2</v>
      </c>
      <c r="P440" s="654"/>
      <c r="Q440" s="654"/>
      <c r="AA440" s="372"/>
      <c r="AB440" s="372"/>
      <c r="AC440" s="372"/>
      <c r="AD440" s="372"/>
      <c r="AE440" s="372"/>
      <c r="AF440" s="372"/>
      <c r="AG440" s="372"/>
      <c r="AH440" s="372"/>
      <c r="AI440" s="372"/>
      <c r="AJ440" s="372"/>
      <c r="AK440" s="372"/>
      <c r="AL440" s="372"/>
      <c r="AM440" s="372"/>
      <c r="AN440" s="372"/>
      <c r="AO440" s="372"/>
      <c r="AP440" s="372"/>
      <c r="AQ440" s="372"/>
      <c r="AR440" s="372"/>
      <c r="AS440" s="372"/>
      <c r="AT440" s="372"/>
      <c r="AU440" s="372"/>
      <c r="AV440" s="372"/>
      <c r="AW440" s="372"/>
      <c r="AX440" s="372"/>
      <c r="AY440" s="372"/>
      <c r="AZ440" s="372"/>
      <c r="BA440" s="374"/>
      <c r="BB440" s="450"/>
      <c r="BC440" s="374"/>
      <c r="BD440" s="374"/>
      <c r="BE440" s="374"/>
      <c r="BF440" s="374"/>
      <c r="BG440" s="374"/>
      <c r="BH440" s="374"/>
      <c r="BI440" s="374"/>
      <c r="BJ440" s="374"/>
      <c r="BK440" s="374"/>
      <c r="BL440" s="374"/>
      <c r="BM440" s="374"/>
      <c r="BN440" s="374"/>
      <c r="BO440" s="374"/>
      <c r="BP440" s="374"/>
      <c r="BQ440" s="374"/>
      <c r="BR440" s="374"/>
      <c r="BS440" s="374"/>
      <c r="BT440" s="374"/>
      <c r="BU440" s="374"/>
      <c r="BV440" s="374"/>
      <c r="BW440" s="374"/>
      <c r="BX440" s="374"/>
      <c r="BY440" s="374"/>
      <c r="BZ440" s="375"/>
      <c r="CA440" s="375"/>
      <c r="CB440" s="375"/>
      <c r="CC440" s="375"/>
      <c r="CD440" s="375"/>
      <c r="CE440" s="375"/>
      <c r="CF440" s="375"/>
      <c r="CG440" s="375"/>
      <c r="CH440" s="375"/>
      <c r="CI440" s="375"/>
      <c r="CJ440" s="375"/>
      <c r="CK440" s="375"/>
      <c r="CL440" s="375"/>
      <c r="CM440" s="375"/>
      <c r="CN440" s="375"/>
      <c r="CO440" s="375"/>
      <c r="CP440" s="375"/>
      <c r="CQ440" s="375"/>
      <c r="CR440" s="375"/>
      <c r="CS440" s="375"/>
      <c r="CT440" s="375"/>
      <c r="CU440" s="375"/>
      <c r="CV440" s="375"/>
      <c r="CW440" s="375"/>
      <c r="CX440" s="375"/>
      <c r="CY440" s="375"/>
      <c r="CZ440" s="375"/>
    </row>
    <row r="441" s="379" customFormat="true" ht="25.15" customHeight="true" x14ac:dyDescent="0.2">
      <c r="B441" s="1063"/>
      <c r="C441" s="1144" t="s">
        <v>466</v>
      </c>
      <c r="D441" s="1142"/>
      <c r="E441" s="803">
        <v>-9.7131924320785198E-2</v>
      </c>
      <c r="F441" s="654"/>
      <c r="G441" s="654"/>
      <c r="H441" s="1144" t="s">
        <v>473</v>
      </c>
      <c r="I441" s="1142"/>
      <c r="J441" s="804">
        <v>-0.10849845232762791</v>
      </c>
      <c r="K441" s="654"/>
      <c r="L441" s="654"/>
      <c r="M441" s="1144" t="s">
        <v>462</v>
      </c>
      <c r="N441" s="1142"/>
      <c r="O441" s="805">
        <v>-7.1049135986960762E-2</v>
      </c>
      <c r="P441" s="654"/>
      <c r="Q441" s="654"/>
      <c r="AA441" s="372"/>
      <c r="AB441" s="372"/>
      <c r="AC441" s="372"/>
      <c r="AD441" s="372"/>
      <c r="AE441" s="372"/>
      <c r="AF441" s="372"/>
      <c r="AG441" s="372"/>
      <c r="AH441" s="372"/>
      <c r="AI441" s="372"/>
      <c r="AJ441" s="372"/>
      <c r="AK441" s="372"/>
      <c r="AL441" s="372"/>
      <c r="AM441" s="372"/>
      <c r="AN441" s="372"/>
      <c r="AO441" s="372"/>
      <c r="AP441" s="372"/>
      <c r="AQ441" s="372"/>
      <c r="AR441" s="372"/>
      <c r="AS441" s="372"/>
      <c r="AT441" s="372"/>
      <c r="AU441" s="372"/>
      <c r="AV441" s="372"/>
      <c r="AW441" s="372"/>
      <c r="AX441" s="372"/>
      <c r="AY441" s="372"/>
      <c r="AZ441" s="372"/>
      <c r="BA441" s="374"/>
      <c r="BB441" s="450"/>
      <c r="BC441" s="374"/>
      <c r="BD441" s="374"/>
      <c r="BE441" s="374"/>
      <c r="BF441" s="374"/>
      <c r="BG441" s="374"/>
      <c r="BH441" s="374"/>
      <c r="BI441" s="374"/>
      <c r="BJ441" s="374"/>
      <c r="BK441" s="374"/>
      <c r="BL441" s="374"/>
      <c r="BM441" s="374"/>
      <c r="BN441" s="374"/>
      <c r="BO441" s="374"/>
      <c r="BP441" s="374"/>
      <c r="BQ441" s="374"/>
      <c r="BR441" s="374"/>
      <c r="BS441" s="374"/>
      <c r="BT441" s="374"/>
      <c r="BU441" s="374"/>
      <c r="BV441" s="374"/>
      <c r="BW441" s="374"/>
      <c r="BX441" s="374"/>
      <c r="BY441" s="374"/>
      <c r="BZ441" s="375"/>
      <c r="CA441" s="375"/>
      <c r="CB441" s="375"/>
      <c r="CC441" s="375"/>
      <c r="CD441" s="375"/>
      <c r="CE441" s="375"/>
      <c r="CF441" s="375"/>
      <c r="CG441" s="375"/>
      <c r="CH441" s="375"/>
      <c r="CI441" s="375"/>
      <c r="CJ441" s="375"/>
      <c r="CK441" s="375"/>
      <c r="CL441" s="375"/>
      <c r="CM441" s="375"/>
      <c r="CN441" s="375"/>
      <c r="CO441" s="375"/>
      <c r="CP441" s="375"/>
      <c r="CQ441" s="375"/>
      <c r="CR441" s="375"/>
      <c r="CS441" s="375"/>
      <c r="CT441" s="375"/>
      <c r="CU441" s="375"/>
      <c r="CV441" s="375"/>
      <c r="CW441" s="375"/>
      <c r="CX441" s="375"/>
      <c r="CY441" s="375"/>
      <c r="CZ441" s="375"/>
    </row>
    <row r="442" s="379" customFormat="true" ht="25.15" customHeight="true" x14ac:dyDescent="0.2">
      <c r="B442" s="1063"/>
      <c r="C442" s="1144" t="s">
        <v>474</v>
      </c>
      <c r="D442" s="1142"/>
      <c r="E442" s="803">
        <v>8.235370710915195E-2</v>
      </c>
      <c r="F442" s="654"/>
      <c r="G442" s="654"/>
      <c r="H442" s="1144" t="s">
        <v>469</v>
      </c>
      <c r="I442" s="1142"/>
      <c r="J442" s="804">
        <v>-0.10711302950659714</v>
      </c>
      <c r="K442" s="654"/>
      <c r="L442" s="654"/>
      <c r="M442" s="1144" t="s">
        <v>468</v>
      </c>
      <c r="N442" s="1142"/>
      <c r="O442" s="805">
        <v>6.8737777966126401E-2</v>
      </c>
      <c r="P442" s="654"/>
      <c r="Q442" s="654"/>
      <c r="AA442" s="372"/>
      <c r="AB442" s="372"/>
      <c r="AC442" s="372"/>
      <c r="AD442" s="372"/>
      <c r="AE442" s="372"/>
      <c r="AF442" s="372"/>
      <c r="AG442" s="372"/>
      <c r="AH442" s="372"/>
      <c r="AI442" s="372"/>
      <c r="AJ442" s="372"/>
      <c r="AK442" s="372"/>
      <c r="AL442" s="372"/>
      <c r="AM442" s="372"/>
      <c r="AN442" s="372"/>
      <c r="AO442" s="372"/>
      <c r="AP442" s="372"/>
      <c r="AQ442" s="372"/>
      <c r="AR442" s="372"/>
      <c r="AS442" s="372"/>
      <c r="AT442" s="372"/>
      <c r="AU442" s="372"/>
      <c r="AV442" s="372"/>
      <c r="AW442" s="372"/>
      <c r="AX442" s="372"/>
      <c r="AY442" s="372"/>
      <c r="AZ442" s="372"/>
      <c r="BA442" s="374"/>
      <c r="BB442" s="450"/>
      <c r="BC442" s="374"/>
      <c r="BD442" s="374"/>
      <c r="BE442" s="374"/>
      <c r="BF442" s="374"/>
      <c r="BG442" s="374"/>
      <c r="BH442" s="374"/>
      <c r="BI442" s="374"/>
      <c r="BJ442" s="374"/>
      <c r="BK442" s="374"/>
      <c r="BL442" s="374"/>
      <c r="BM442" s="374"/>
      <c r="BN442" s="374"/>
      <c r="BO442" s="374"/>
      <c r="BP442" s="374"/>
      <c r="BQ442" s="374"/>
      <c r="BR442" s="374"/>
      <c r="BS442" s="374"/>
      <c r="BT442" s="374"/>
      <c r="BU442" s="374"/>
      <c r="BV442" s="374"/>
      <c r="BW442" s="374"/>
      <c r="BX442" s="374"/>
      <c r="BY442" s="374"/>
      <c r="BZ442" s="375"/>
      <c r="CA442" s="375"/>
      <c r="CB442" s="375"/>
      <c r="CC442" s="375"/>
      <c r="CD442" s="375"/>
      <c r="CE442" s="375"/>
      <c r="CF442" s="375"/>
      <c r="CG442" s="375"/>
      <c r="CH442" s="375"/>
      <c r="CI442" s="375"/>
      <c r="CJ442" s="375"/>
      <c r="CK442" s="375"/>
      <c r="CL442" s="375"/>
      <c r="CM442" s="375"/>
      <c r="CN442" s="375"/>
      <c r="CO442" s="375"/>
      <c r="CP442" s="375"/>
      <c r="CQ442" s="375"/>
      <c r="CR442" s="375"/>
      <c r="CS442" s="375"/>
      <c r="CT442" s="375"/>
      <c r="CU442" s="375"/>
      <c r="CV442" s="375"/>
      <c r="CW442" s="375"/>
      <c r="CX442" s="375"/>
      <c r="CY442" s="375"/>
      <c r="CZ442" s="375"/>
    </row>
    <row r="443" s="379" customFormat="true" ht="25.15" customHeight="true" x14ac:dyDescent="0.2">
      <c r="B443" s="1063"/>
      <c r="C443" s="1144" t="s">
        <v>475</v>
      </c>
      <c r="D443" s="1142"/>
      <c r="E443" s="803">
        <v>8.1574111603307409E-2</v>
      </c>
      <c r="F443" s="654"/>
      <c r="G443" s="654"/>
      <c r="H443" s="1144" t="s">
        <v>476</v>
      </c>
      <c r="I443" s="1142"/>
      <c r="J443" s="804">
        <v>-9.8355019101737717E-2</v>
      </c>
      <c r="K443" s="654"/>
      <c r="L443" s="654"/>
      <c r="M443" s="1144" t="s">
        <v>477</v>
      </c>
      <c r="N443" s="1142"/>
      <c r="O443" s="805">
        <v>6.8067827353503932E-2</v>
      </c>
      <c r="P443" s="654"/>
      <c r="Q443" s="654"/>
      <c r="AA443" s="372"/>
      <c r="AB443" s="372"/>
      <c r="AC443" s="372"/>
      <c r="AD443" s="372"/>
      <c r="AE443" s="372"/>
      <c r="AF443" s="372"/>
      <c r="AG443" s="372"/>
      <c r="AH443" s="372"/>
      <c r="AI443" s="372"/>
      <c r="AJ443" s="372"/>
      <c r="AK443" s="372"/>
      <c r="AL443" s="372"/>
      <c r="AM443" s="372"/>
      <c r="AN443" s="372"/>
      <c r="AO443" s="372"/>
      <c r="AP443" s="372"/>
      <c r="AQ443" s="372"/>
      <c r="AR443" s="372"/>
      <c r="AS443" s="372"/>
      <c r="AT443" s="372"/>
      <c r="AU443" s="372"/>
      <c r="AV443" s="372"/>
      <c r="AW443" s="372"/>
      <c r="AX443" s="372"/>
      <c r="AY443" s="372"/>
      <c r="AZ443" s="372"/>
      <c r="BA443" s="374"/>
      <c r="BB443" s="450"/>
      <c r="BC443" s="374"/>
      <c r="BD443" s="374"/>
      <c r="BE443" s="374"/>
      <c r="BF443" s="374"/>
      <c r="BG443" s="374"/>
      <c r="BH443" s="374"/>
      <c r="BI443" s="374"/>
      <c r="BJ443" s="374"/>
      <c r="BK443" s="374"/>
      <c r="BL443" s="374"/>
      <c r="BM443" s="374"/>
      <c r="BN443" s="374"/>
      <c r="BO443" s="374"/>
      <c r="BP443" s="374"/>
      <c r="BQ443" s="374"/>
      <c r="BR443" s="374"/>
      <c r="BS443" s="374"/>
      <c r="BT443" s="374"/>
      <c r="BU443" s="374"/>
      <c r="BV443" s="374"/>
      <c r="BW443" s="374"/>
      <c r="BX443" s="374"/>
      <c r="BY443" s="374"/>
      <c r="BZ443" s="375"/>
      <c r="CA443" s="375"/>
      <c r="CB443" s="375"/>
      <c r="CC443" s="375"/>
      <c r="CD443" s="375"/>
      <c r="CE443" s="375"/>
      <c r="CF443" s="375"/>
      <c r="CG443" s="375"/>
      <c r="CH443" s="375"/>
      <c r="CI443" s="375"/>
      <c r="CJ443" s="375"/>
      <c r="CK443" s="375"/>
      <c r="CL443" s="375"/>
      <c r="CM443" s="375"/>
      <c r="CN443" s="375"/>
      <c r="CO443" s="375"/>
      <c r="CP443" s="375"/>
      <c r="CQ443" s="375"/>
      <c r="CR443" s="375"/>
      <c r="CS443" s="375"/>
      <c r="CT443" s="375"/>
      <c r="CU443" s="375"/>
      <c r="CV443" s="375"/>
      <c r="CW443" s="375"/>
      <c r="CX443" s="375"/>
      <c r="CY443" s="375"/>
      <c r="CZ443" s="375"/>
    </row>
    <row r="444" s="379" customFormat="true" ht="25.15" customHeight="true" x14ac:dyDescent="0.2">
      <c r="B444" s="1063"/>
      <c r="C444" s="1144" t="s">
        <v>450</v>
      </c>
      <c r="D444" s="1142"/>
      <c r="E444" s="803">
        <v>-7.4808143803985303E-2</v>
      </c>
      <c r="F444" s="654"/>
      <c r="G444" s="654"/>
      <c r="H444" s="1144" t="s">
        <v>475</v>
      </c>
      <c r="I444" s="1142"/>
      <c r="J444" s="804">
        <v>9.7817772223048424E-2</v>
      </c>
      <c r="K444" s="654"/>
      <c r="L444" s="654"/>
      <c r="M444" s="1144" t="s">
        <v>464</v>
      </c>
      <c r="N444" s="1142"/>
      <c r="O444" s="805">
        <v>6.6149322215122E-2</v>
      </c>
      <c r="P444" s="654"/>
      <c r="Q444" s="654"/>
      <c r="AA444" s="372"/>
      <c r="AB444" s="372"/>
      <c r="AC444" s="372"/>
      <c r="AD444" s="372"/>
      <c r="AE444" s="372"/>
      <c r="AF444" s="372"/>
      <c r="AG444" s="372"/>
      <c r="AH444" s="372"/>
      <c r="AI444" s="372"/>
      <c r="AJ444" s="372"/>
      <c r="AK444" s="372"/>
      <c r="AL444" s="372"/>
      <c r="AM444" s="372"/>
      <c r="AN444" s="372"/>
      <c r="AO444" s="372"/>
      <c r="AP444" s="372"/>
      <c r="AQ444" s="372"/>
      <c r="AR444" s="372"/>
      <c r="AS444" s="372"/>
      <c r="AT444" s="372"/>
      <c r="AU444" s="372"/>
      <c r="AV444" s="372"/>
      <c r="AW444" s="372"/>
      <c r="AX444" s="372"/>
      <c r="AY444" s="372"/>
      <c r="AZ444" s="372"/>
      <c r="BA444" s="374"/>
      <c r="BB444" s="450"/>
      <c r="BC444" s="374"/>
      <c r="BD444" s="374"/>
      <c r="BE444" s="374"/>
      <c r="BF444" s="374"/>
      <c r="BG444" s="374"/>
      <c r="BH444" s="374"/>
      <c r="BI444" s="374"/>
      <c r="BJ444" s="374"/>
      <c r="BK444" s="374"/>
      <c r="BL444" s="374"/>
      <c r="BM444" s="374"/>
      <c r="BN444" s="374"/>
      <c r="BO444" s="374"/>
      <c r="BP444" s="374"/>
      <c r="BQ444" s="374"/>
      <c r="BR444" s="374"/>
      <c r="BS444" s="374"/>
      <c r="BT444" s="374"/>
      <c r="BU444" s="374"/>
      <c r="BV444" s="374"/>
      <c r="BW444" s="374"/>
      <c r="BX444" s="374"/>
      <c r="BY444" s="374"/>
      <c r="BZ444" s="375"/>
      <c r="CA444" s="375"/>
      <c r="CB444" s="375"/>
      <c r="CC444" s="375"/>
      <c r="CD444" s="375"/>
      <c r="CE444" s="375"/>
      <c r="CF444" s="375"/>
      <c r="CG444" s="375"/>
      <c r="CH444" s="375"/>
      <c r="CI444" s="375"/>
      <c r="CJ444" s="375"/>
      <c r="CK444" s="375"/>
      <c r="CL444" s="375"/>
      <c r="CM444" s="375"/>
      <c r="CN444" s="375"/>
      <c r="CO444" s="375"/>
      <c r="CP444" s="375"/>
      <c r="CQ444" s="375"/>
      <c r="CR444" s="375"/>
      <c r="CS444" s="375"/>
      <c r="CT444" s="375"/>
      <c r="CU444" s="375"/>
      <c r="CV444" s="375"/>
      <c r="CW444" s="375"/>
      <c r="CX444" s="375"/>
      <c r="CY444" s="375"/>
      <c r="CZ444" s="375"/>
    </row>
    <row r="445" s="379" customFormat="true" ht="25.15" customHeight="true" x14ac:dyDescent="0.2">
      <c r="B445" s="1063"/>
      <c r="C445" s="1144" t="s">
        <v>477</v>
      </c>
      <c r="D445" s="1142"/>
      <c r="E445" s="803">
        <v>7.4282789691230491E-2</v>
      </c>
      <c r="F445" s="654"/>
      <c r="G445" s="654"/>
      <c r="H445" s="1144" t="s">
        <v>455</v>
      </c>
      <c r="I445" s="1142"/>
      <c r="J445" s="804">
        <v>-9.6624366146305721E-2</v>
      </c>
      <c r="K445" s="654"/>
      <c r="L445" s="654"/>
      <c r="M445" s="1144" t="s">
        <v>475</v>
      </c>
      <c r="N445" s="1142"/>
      <c r="O445" s="805">
        <v>6.1667939882720658E-2</v>
      </c>
      <c r="P445" s="654"/>
      <c r="Q445" s="654"/>
      <c r="AA445" s="372"/>
      <c r="AB445" s="372"/>
      <c r="AC445" s="372"/>
      <c r="AD445" s="372"/>
      <c r="AE445" s="372"/>
      <c r="AF445" s="372"/>
      <c r="AG445" s="372"/>
      <c r="AH445" s="372"/>
      <c r="AI445" s="372"/>
      <c r="AJ445" s="372"/>
      <c r="AK445" s="372"/>
      <c r="AL445" s="372"/>
      <c r="AM445" s="372"/>
      <c r="AN445" s="372"/>
      <c r="AO445" s="372"/>
      <c r="AP445" s="372"/>
      <c r="AQ445" s="372"/>
      <c r="AR445" s="372"/>
      <c r="AS445" s="372"/>
      <c r="AT445" s="372"/>
      <c r="AU445" s="372"/>
      <c r="AV445" s="372"/>
      <c r="AW445" s="372"/>
      <c r="AX445" s="372"/>
      <c r="AY445" s="372"/>
      <c r="AZ445" s="372"/>
      <c r="BA445" s="374"/>
      <c r="BB445" s="450"/>
      <c r="BC445" s="374"/>
      <c r="BD445" s="374"/>
      <c r="BE445" s="374"/>
      <c r="BF445" s="374"/>
      <c r="BG445" s="374"/>
      <c r="BH445" s="374"/>
      <c r="BI445" s="374"/>
      <c r="BJ445" s="374"/>
      <c r="BK445" s="374"/>
      <c r="BL445" s="374"/>
      <c r="BM445" s="374"/>
      <c r="BN445" s="374"/>
      <c r="BO445" s="374"/>
      <c r="BP445" s="374"/>
      <c r="BQ445" s="374"/>
      <c r="BR445" s="374"/>
      <c r="BS445" s="374"/>
      <c r="BT445" s="374"/>
      <c r="BU445" s="374"/>
      <c r="BV445" s="374"/>
      <c r="BW445" s="374"/>
      <c r="BX445" s="374"/>
      <c r="BY445" s="374"/>
      <c r="BZ445" s="375"/>
      <c r="CA445" s="375"/>
      <c r="CB445" s="375"/>
      <c r="CC445" s="375"/>
      <c r="CD445" s="375"/>
      <c r="CE445" s="375"/>
      <c r="CF445" s="375"/>
      <c r="CG445" s="375"/>
      <c r="CH445" s="375"/>
      <c r="CI445" s="375"/>
      <c r="CJ445" s="375"/>
      <c r="CK445" s="375"/>
      <c r="CL445" s="375"/>
      <c r="CM445" s="375"/>
      <c r="CN445" s="375"/>
      <c r="CO445" s="375"/>
      <c r="CP445" s="375"/>
      <c r="CQ445" s="375"/>
      <c r="CR445" s="375"/>
      <c r="CS445" s="375"/>
      <c r="CT445" s="375"/>
      <c r="CU445" s="375"/>
      <c r="CV445" s="375"/>
      <c r="CW445" s="375"/>
      <c r="CX445" s="375"/>
      <c r="CY445" s="375"/>
      <c r="CZ445" s="375"/>
    </row>
    <row r="446" s="379" customFormat="true" ht="25.15" customHeight="true" x14ac:dyDescent="0.2">
      <c r="C446" s="1144" t="s">
        <v>478</v>
      </c>
      <c r="D446" s="1142"/>
      <c r="E446" s="803">
        <v>6.5743289958510337E-2</v>
      </c>
      <c r="F446" s="654"/>
      <c r="G446" s="654"/>
      <c r="H446" s="1144" t="s">
        <v>479</v>
      </c>
      <c r="I446" s="1142"/>
      <c r="J446" s="804">
        <v>-9.6017962250693062E-2</v>
      </c>
      <c r="K446" s="654"/>
      <c r="L446" s="654"/>
      <c r="M446" s="1144" t="s">
        <v>469</v>
      </c>
      <c r="N446" s="1142"/>
      <c r="O446" s="805">
        <v>-6.0113421411268686E-2</v>
      </c>
      <c r="P446" s="654"/>
      <c r="Q446" s="654"/>
      <c r="AA446" s="372"/>
      <c r="AB446" s="372"/>
      <c r="AC446" s="372"/>
      <c r="AD446" s="372"/>
      <c r="AE446" s="372"/>
      <c r="AF446" s="372"/>
      <c r="AG446" s="372"/>
      <c r="AH446" s="372"/>
      <c r="AI446" s="372"/>
      <c r="AJ446" s="372"/>
      <c r="AK446" s="372"/>
      <c r="AL446" s="372"/>
      <c r="AM446" s="372"/>
      <c r="AN446" s="372"/>
      <c r="AO446" s="372"/>
      <c r="AP446" s="372"/>
      <c r="AQ446" s="372"/>
      <c r="AR446" s="372"/>
      <c r="AS446" s="372"/>
      <c r="AT446" s="372"/>
      <c r="AU446" s="372"/>
      <c r="AV446" s="372"/>
      <c r="AW446" s="372"/>
      <c r="AX446" s="372"/>
      <c r="AY446" s="372"/>
      <c r="AZ446" s="372"/>
      <c r="BA446" s="374"/>
      <c r="BB446" s="450"/>
      <c r="BC446" s="374"/>
      <c r="BD446" s="374"/>
      <c r="BE446" s="374"/>
      <c r="BF446" s="374"/>
      <c r="BG446" s="374"/>
      <c r="BH446" s="374"/>
      <c r="BI446" s="374"/>
      <c r="BJ446" s="374"/>
      <c r="BK446" s="374"/>
      <c r="BL446" s="374"/>
      <c r="BM446" s="374"/>
      <c r="BN446" s="374"/>
      <c r="BO446" s="374"/>
      <c r="BP446" s="374"/>
      <c r="BQ446" s="374"/>
      <c r="BR446" s="374"/>
      <c r="BS446" s="374"/>
      <c r="BT446" s="374"/>
      <c r="BU446" s="374"/>
      <c r="BV446" s="374"/>
      <c r="BW446" s="374"/>
      <c r="BX446" s="374"/>
      <c r="BY446" s="374"/>
      <c r="BZ446" s="375"/>
      <c r="CA446" s="375"/>
      <c r="CB446" s="375"/>
      <c r="CC446" s="375"/>
      <c r="CD446" s="375"/>
      <c r="CE446" s="375"/>
      <c r="CF446" s="375"/>
      <c r="CG446" s="375"/>
      <c r="CH446" s="375"/>
      <c r="CI446" s="375"/>
      <c r="CJ446" s="375"/>
      <c r="CK446" s="375"/>
      <c r="CL446" s="375"/>
      <c r="CM446" s="375"/>
      <c r="CN446" s="375"/>
      <c r="CO446" s="375"/>
      <c r="CP446" s="375"/>
      <c r="CQ446" s="375"/>
      <c r="CR446" s="375"/>
      <c r="CS446" s="375"/>
      <c r="CT446" s="375"/>
      <c r="CU446" s="375"/>
      <c r="CV446" s="375"/>
      <c r="CW446" s="375"/>
      <c r="CX446" s="375"/>
      <c r="CY446" s="375"/>
      <c r="CZ446" s="375"/>
    </row>
    <row r="447" s="379" customFormat="true" ht="25.15" customHeight="true" x14ac:dyDescent="0.2">
      <c r="C447" s="1144" t="s">
        <v>480</v>
      </c>
      <c r="D447" s="1142"/>
      <c r="E447" s="803">
        <v>6.2309820594971151E-2</v>
      </c>
      <c r="F447" s="654"/>
      <c r="G447" s="654"/>
      <c r="H447" s="1144" t="s">
        <v>458</v>
      </c>
      <c r="I447" s="1142"/>
      <c r="J447" s="804">
        <v>9.433012887963145E-2</v>
      </c>
      <c r="K447" s="654"/>
      <c r="L447" s="654"/>
      <c r="M447" s="1144" t="s">
        <v>466</v>
      </c>
      <c r="N447" s="1142"/>
      <c r="O447" s="805">
        <v>-5.7306923134612713E-2</v>
      </c>
      <c r="P447" s="654"/>
      <c r="Q447" s="654"/>
      <c r="AA447" s="372"/>
      <c r="AB447" s="372"/>
      <c r="AC447" s="372"/>
      <c r="AD447" s="372"/>
      <c r="AE447" s="372"/>
      <c r="AF447" s="372"/>
      <c r="AG447" s="372"/>
      <c r="AH447" s="372"/>
      <c r="AI447" s="372"/>
      <c r="AJ447" s="372"/>
      <c r="AK447" s="372"/>
      <c r="AL447" s="372"/>
      <c r="AM447" s="372"/>
      <c r="AN447" s="372"/>
      <c r="AO447" s="372"/>
      <c r="AP447" s="372"/>
      <c r="AQ447" s="372"/>
      <c r="AR447" s="372"/>
      <c r="AS447" s="372"/>
      <c r="AT447" s="372"/>
      <c r="AU447" s="372"/>
      <c r="AV447" s="372"/>
      <c r="AW447" s="372"/>
      <c r="AX447" s="372"/>
      <c r="AY447" s="372"/>
      <c r="AZ447" s="372"/>
      <c r="BA447" s="374"/>
      <c r="BB447" s="450"/>
      <c r="BC447" s="374"/>
      <c r="BD447" s="374"/>
      <c r="BE447" s="374"/>
      <c r="BF447" s="374"/>
      <c r="BG447" s="374"/>
      <c r="BH447" s="374"/>
      <c r="BI447" s="374"/>
      <c r="BJ447" s="374"/>
      <c r="BK447" s="374"/>
      <c r="BL447" s="374"/>
      <c r="BM447" s="374"/>
      <c r="BN447" s="374"/>
      <c r="BO447" s="374"/>
      <c r="BP447" s="374"/>
      <c r="BQ447" s="374"/>
      <c r="BR447" s="374"/>
      <c r="BS447" s="374"/>
      <c r="BT447" s="374"/>
      <c r="BU447" s="374"/>
      <c r="BV447" s="374"/>
      <c r="BW447" s="374"/>
      <c r="BX447" s="374"/>
      <c r="BY447" s="374"/>
      <c r="BZ447" s="375"/>
      <c r="CA447" s="375"/>
      <c r="CB447" s="375"/>
      <c r="CC447" s="375"/>
      <c r="CD447" s="375"/>
      <c r="CE447" s="375"/>
      <c r="CF447" s="375"/>
      <c r="CG447" s="375"/>
      <c r="CH447" s="375"/>
      <c r="CI447" s="375"/>
      <c r="CJ447" s="375"/>
      <c r="CK447" s="375"/>
      <c r="CL447" s="375"/>
      <c r="CM447" s="375"/>
      <c r="CN447" s="375"/>
      <c r="CO447" s="375"/>
      <c r="CP447" s="375"/>
      <c r="CQ447" s="375"/>
      <c r="CR447" s="375"/>
      <c r="CS447" s="375"/>
      <c r="CT447" s="375"/>
      <c r="CU447" s="375"/>
      <c r="CV447" s="375"/>
      <c r="CW447" s="375"/>
      <c r="CX447" s="375"/>
      <c r="CY447" s="375"/>
      <c r="CZ447" s="375"/>
    </row>
    <row r="448" s="379" customFormat="true" ht="25.15" customHeight="true" x14ac:dyDescent="0.2">
      <c r="C448" s="1144" t="s">
        <v>476</v>
      </c>
      <c r="D448" s="1142"/>
      <c r="E448" s="803">
        <v>-6.0187006162148157E-2</v>
      </c>
      <c r="F448" s="654"/>
      <c r="G448" s="654"/>
      <c r="H448" s="1144" t="s">
        <v>474</v>
      </c>
      <c r="I448" s="1142"/>
      <c r="J448" s="804">
        <v>9.2268575040211839E-2</v>
      </c>
      <c r="K448" s="654"/>
      <c r="L448" s="654"/>
      <c r="M448" s="1144" t="s">
        <v>474</v>
      </c>
      <c r="N448" s="1142"/>
      <c r="O448" s="805">
        <v>-5.1237499960661952E-2</v>
      </c>
      <c r="P448" s="654"/>
      <c r="Q448" s="654"/>
      <c r="AA448" s="372"/>
      <c r="AB448" s="372"/>
      <c r="AC448" s="372"/>
      <c r="AD448" s="372"/>
      <c r="AE448" s="372"/>
      <c r="AF448" s="372"/>
      <c r="AG448" s="372"/>
      <c r="AH448" s="372"/>
      <c r="AI448" s="372"/>
      <c r="AJ448" s="372"/>
      <c r="AK448" s="372"/>
      <c r="AL448" s="372"/>
      <c r="AM448" s="372"/>
      <c r="AN448" s="372"/>
      <c r="AO448" s="372"/>
      <c r="AP448" s="372"/>
      <c r="AQ448" s="372"/>
      <c r="AR448" s="372"/>
      <c r="AS448" s="372"/>
      <c r="AT448" s="372"/>
      <c r="AU448" s="372"/>
      <c r="AV448" s="372"/>
      <c r="AW448" s="372"/>
      <c r="AX448" s="372"/>
      <c r="AY448" s="372"/>
      <c r="AZ448" s="372"/>
      <c r="BA448" s="374"/>
      <c r="BB448" s="450"/>
      <c r="BC448" s="374"/>
      <c r="BD448" s="374"/>
      <c r="BE448" s="374"/>
      <c r="BF448" s="374"/>
      <c r="BG448" s="374"/>
      <c r="BH448" s="374"/>
      <c r="BI448" s="374"/>
      <c r="BJ448" s="374"/>
      <c r="BK448" s="374"/>
      <c r="BL448" s="374"/>
      <c r="BM448" s="374"/>
      <c r="BN448" s="374"/>
      <c r="BO448" s="374"/>
      <c r="BP448" s="374"/>
      <c r="BQ448" s="374"/>
      <c r="BR448" s="374"/>
      <c r="BS448" s="374"/>
      <c r="BT448" s="374"/>
      <c r="BU448" s="374"/>
      <c r="BV448" s="374"/>
      <c r="BW448" s="374"/>
      <c r="BX448" s="374"/>
      <c r="BY448" s="374"/>
      <c r="BZ448" s="375"/>
      <c r="CA448" s="375"/>
      <c r="CB448" s="375"/>
      <c r="CC448" s="375"/>
      <c r="CD448" s="375"/>
      <c r="CE448" s="375"/>
      <c r="CF448" s="375"/>
      <c r="CG448" s="375"/>
      <c r="CH448" s="375"/>
      <c r="CI448" s="375"/>
      <c r="CJ448" s="375"/>
      <c r="CK448" s="375"/>
      <c r="CL448" s="375"/>
      <c r="CM448" s="375"/>
      <c r="CN448" s="375"/>
      <c r="CO448" s="375"/>
      <c r="CP448" s="375"/>
      <c r="CQ448" s="375"/>
      <c r="CR448" s="375"/>
      <c r="CS448" s="375"/>
      <c r="CT448" s="375"/>
      <c r="CU448" s="375"/>
      <c r="CV448" s="375"/>
      <c r="CW448" s="375"/>
      <c r="CX448" s="375"/>
      <c r="CY448" s="375"/>
      <c r="CZ448" s="375"/>
    </row>
    <row r="449" s="379" customFormat="true" ht="25.15" customHeight="true" x14ac:dyDescent="0.2">
      <c r="C449" s="1144" t="s">
        <v>481</v>
      </c>
      <c r="D449" s="1142"/>
      <c r="E449" s="803">
        <v>-5.8076950100114162E-2</v>
      </c>
      <c r="F449" s="654"/>
      <c r="G449" s="654"/>
      <c r="H449" s="1144" t="s">
        <v>221</v>
      </c>
      <c r="I449" s="1142"/>
      <c r="J449" s="804">
        <v>-9.100095375952949E-2</v>
      </c>
      <c r="K449" s="654"/>
      <c r="L449" s="654"/>
      <c r="M449" s="1144" t="s">
        <v>482</v>
      </c>
      <c r="N449" s="1142"/>
      <c r="O449" s="805">
        <v>5.1143107295597713E-2</v>
      </c>
      <c r="P449" s="654"/>
      <c r="Q449" s="654"/>
      <c r="AA449" s="372"/>
      <c r="AB449" s="372"/>
      <c r="AC449" s="372"/>
      <c r="AD449" s="372"/>
      <c r="AE449" s="372"/>
      <c r="AF449" s="372"/>
      <c r="AG449" s="372"/>
      <c r="AH449" s="372"/>
      <c r="AI449" s="372"/>
      <c r="AJ449" s="372"/>
      <c r="AK449" s="372"/>
      <c r="AL449" s="372"/>
      <c r="AM449" s="372"/>
      <c r="AN449" s="372"/>
      <c r="AO449" s="372"/>
      <c r="AP449" s="372"/>
      <c r="AQ449" s="372"/>
      <c r="AR449" s="372"/>
      <c r="AS449" s="372"/>
      <c r="AT449" s="372"/>
      <c r="AU449" s="372"/>
      <c r="AV449" s="372"/>
      <c r="AW449" s="372"/>
      <c r="AX449" s="372"/>
      <c r="AY449" s="372"/>
      <c r="AZ449" s="372"/>
      <c r="BA449" s="374"/>
      <c r="BB449" s="450"/>
      <c r="BC449" s="374"/>
      <c r="BD449" s="374"/>
      <c r="BE449" s="374"/>
      <c r="BF449" s="374"/>
      <c r="BG449" s="374"/>
      <c r="BH449" s="374"/>
      <c r="BI449" s="374"/>
      <c r="BJ449" s="374"/>
      <c r="BK449" s="374"/>
      <c r="BL449" s="374"/>
      <c r="BM449" s="374"/>
      <c r="BN449" s="374"/>
      <c r="BO449" s="374"/>
      <c r="BP449" s="374"/>
      <c r="BQ449" s="374"/>
      <c r="BR449" s="374"/>
      <c r="BS449" s="374"/>
      <c r="BT449" s="374"/>
      <c r="BU449" s="374"/>
      <c r="BV449" s="374"/>
      <c r="BW449" s="374"/>
      <c r="BX449" s="374"/>
      <c r="BY449" s="374"/>
      <c r="BZ449" s="375"/>
      <c r="CA449" s="375"/>
      <c r="CB449" s="375"/>
      <c r="CC449" s="375"/>
      <c r="CD449" s="375"/>
      <c r="CE449" s="375"/>
      <c r="CF449" s="375"/>
      <c r="CG449" s="375"/>
      <c r="CH449" s="375"/>
      <c r="CI449" s="375"/>
      <c r="CJ449" s="375"/>
      <c r="CK449" s="375"/>
      <c r="CL449" s="375"/>
      <c r="CM449" s="375"/>
      <c r="CN449" s="375"/>
      <c r="CO449" s="375"/>
      <c r="CP449" s="375"/>
      <c r="CQ449" s="375"/>
      <c r="CR449" s="375"/>
      <c r="CS449" s="375"/>
      <c r="CT449" s="375"/>
      <c r="CU449" s="375"/>
      <c r="CV449" s="375"/>
      <c r="CW449" s="375"/>
      <c r="CX449" s="375"/>
      <c r="CY449" s="375"/>
      <c r="CZ449" s="375"/>
    </row>
    <row r="450" s="379" customFormat="true" ht="25.15" customHeight="true" x14ac:dyDescent="0.2">
      <c r="C450" s="1144" t="s">
        <v>483</v>
      </c>
      <c r="D450" s="1142"/>
      <c r="E450" s="803">
        <v>-5.5221814488131467E-2</v>
      </c>
      <c r="F450" s="654"/>
      <c r="G450" s="654"/>
      <c r="H450" s="1144" t="s">
        <v>457</v>
      </c>
      <c r="I450" s="1142"/>
      <c r="J450" s="804">
        <v>-8.6645749816344042E-2</v>
      </c>
      <c r="K450" s="654"/>
      <c r="L450" s="654"/>
      <c r="M450" s="1144" t="s">
        <v>481</v>
      </c>
      <c r="N450" s="1142"/>
      <c r="O450" s="805">
        <v>-4.2732518695614008E-2</v>
      </c>
      <c r="P450" s="654"/>
      <c r="Q450" s="654"/>
      <c r="AA450" s="372"/>
      <c r="AB450" s="372"/>
      <c r="AC450" s="372"/>
      <c r="AD450" s="372"/>
      <c r="AE450" s="372"/>
      <c r="AF450" s="372"/>
      <c r="AG450" s="372"/>
      <c r="AH450" s="372"/>
      <c r="AI450" s="372"/>
      <c r="AJ450" s="372"/>
      <c r="AK450" s="372"/>
      <c r="AL450" s="372"/>
      <c r="AM450" s="372"/>
      <c r="AN450" s="372"/>
      <c r="AO450" s="372"/>
      <c r="AP450" s="372"/>
      <c r="AQ450" s="372"/>
      <c r="AR450" s="372"/>
      <c r="AS450" s="372"/>
      <c r="AT450" s="372"/>
      <c r="AU450" s="372"/>
      <c r="AV450" s="372"/>
      <c r="AW450" s="372"/>
      <c r="AX450" s="372"/>
      <c r="AY450" s="372"/>
      <c r="AZ450" s="372"/>
      <c r="BA450" s="374"/>
      <c r="BB450" s="450"/>
      <c r="BC450" s="374"/>
      <c r="BD450" s="374"/>
      <c r="BE450" s="374"/>
      <c r="BF450" s="374"/>
      <c r="BG450" s="374"/>
      <c r="BH450" s="374"/>
      <c r="BI450" s="374"/>
      <c r="BJ450" s="374"/>
      <c r="BK450" s="374"/>
      <c r="BL450" s="374"/>
      <c r="BM450" s="374"/>
      <c r="BN450" s="374"/>
      <c r="BO450" s="374"/>
      <c r="BP450" s="374"/>
      <c r="BQ450" s="374"/>
      <c r="BR450" s="374"/>
      <c r="BS450" s="374"/>
      <c r="BT450" s="374"/>
      <c r="BU450" s="374"/>
      <c r="BV450" s="374"/>
      <c r="BW450" s="374"/>
      <c r="BX450" s="374"/>
      <c r="BY450" s="374"/>
      <c r="BZ450" s="375"/>
      <c r="CA450" s="375"/>
      <c r="CB450" s="375"/>
      <c r="CC450" s="375"/>
      <c r="CD450" s="375"/>
      <c r="CE450" s="375"/>
      <c r="CF450" s="375"/>
      <c r="CG450" s="375"/>
      <c r="CH450" s="375"/>
      <c r="CI450" s="375"/>
      <c r="CJ450" s="375"/>
      <c r="CK450" s="375"/>
      <c r="CL450" s="375"/>
      <c r="CM450" s="375"/>
      <c r="CN450" s="375"/>
      <c r="CO450" s="375"/>
      <c r="CP450" s="375"/>
      <c r="CQ450" s="375"/>
      <c r="CR450" s="375"/>
      <c r="CS450" s="375"/>
      <c r="CT450" s="375"/>
      <c r="CU450" s="375"/>
      <c r="CV450" s="375"/>
      <c r="CW450" s="375"/>
      <c r="CX450" s="375"/>
      <c r="CY450" s="375"/>
      <c r="CZ450" s="375"/>
    </row>
    <row r="451" s="379" customFormat="true" ht="25.15" customHeight="true" x14ac:dyDescent="0.2">
      <c r="C451" s="1144" t="s">
        <v>472</v>
      </c>
      <c r="D451" s="1142"/>
      <c r="E451" s="803">
        <v>4.8725127688773261E-2</v>
      </c>
      <c r="F451" s="654"/>
      <c r="G451" s="654"/>
      <c r="H451" s="1144" t="s">
        <v>478</v>
      </c>
      <c r="I451" s="1142"/>
      <c r="J451" s="804">
        <v>7.9371473718174074E-2</v>
      </c>
      <c r="K451" s="654"/>
      <c r="L451" s="654"/>
      <c r="M451" s="1144" t="s">
        <v>452</v>
      </c>
      <c r="N451" s="1142"/>
      <c r="O451" s="805">
        <v>4.223940855202489E-2</v>
      </c>
      <c r="P451" s="654"/>
      <c r="Q451" s="654"/>
      <c r="AA451" s="372"/>
      <c r="AB451" s="372"/>
      <c r="AC451" s="372"/>
      <c r="AD451" s="372"/>
      <c r="AE451" s="372"/>
      <c r="AF451" s="372"/>
      <c r="AG451" s="372"/>
      <c r="AH451" s="372"/>
      <c r="AI451" s="372"/>
      <c r="AJ451" s="372"/>
      <c r="AK451" s="372"/>
      <c r="AL451" s="372"/>
      <c r="AM451" s="372"/>
      <c r="AN451" s="372"/>
      <c r="AO451" s="372"/>
      <c r="AP451" s="372"/>
      <c r="AQ451" s="372"/>
      <c r="AR451" s="372"/>
      <c r="AS451" s="372"/>
      <c r="AT451" s="372"/>
      <c r="AU451" s="372"/>
      <c r="AV451" s="372"/>
      <c r="AW451" s="372"/>
      <c r="AX451" s="372"/>
      <c r="AY451" s="372"/>
      <c r="AZ451" s="372"/>
      <c r="BA451" s="374"/>
      <c r="BB451" s="450"/>
      <c r="BC451" s="374"/>
      <c r="BD451" s="374"/>
      <c r="BE451" s="374"/>
      <c r="BF451" s="374"/>
      <c r="BG451" s="374"/>
      <c r="BH451" s="374"/>
      <c r="BI451" s="374"/>
      <c r="BJ451" s="374"/>
      <c r="BK451" s="374"/>
      <c r="BL451" s="374"/>
      <c r="BM451" s="374"/>
      <c r="BN451" s="374"/>
      <c r="BO451" s="374"/>
      <c r="BP451" s="374"/>
      <c r="BQ451" s="374"/>
      <c r="BR451" s="374"/>
      <c r="BS451" s="374"/>
      <c r="BT451" s="374"/>
      <c r="BU451" s="374"/>
      <c r="BV451" s="374"/>
      <c r="BW451" s="374"/>
      <c r="BX451" s="374"/>
      <c r="BY451" s="374"/>
      <c r="BZ451" s="375"/>
      <c r="CA451" s="375"/>
      <c r="CB451" s="375"/>
      <c r="CC451" s="375"/>
      <c r="CD451" s="375"/>
      <c r="CE451" s="375"/>
      <c r="CF451" s="375"/>
      <c r="CG451" s="375"/>
      <c r="CH451" s="375"/>
      <c r="CI451" s="375"/>
      <c r="CJ451" s="375"/>
      <c r="CK451" s="375"/>
      <c r="CL451" s="375"/>
      <c r="CM451" s="375"/>
      <c r="CN451" s="375"/>
      <c r="CO451" s="375"/>
      <c r="CP451" s="375"/>
      <c r="CQ451" s="375"/>
      <c r="CR451" s="375"/>
      <c r="CS451" s="375"/>
      <c r="CT451" s="375"/>
      <c r="CU451" s="375"/>
      <c r="CV451" s="375"/>
      <c r="CW451" s="375"/>
      <c r="CX451" s="375"/>
      <c r="CY451" s="375"/>
      <c r="CZ451" s="375"/>
    </row>
    <row r="452" s="379" customFormat="true" ht="25.15" customHeight="true" x14ac:dyDescent="0.2">
      <c r="C452" s="1144" t="s">
        <v>484</v>
      </c>
      <c r="D452" s="1142"/>
      <c r="E452" s="803">
        <v>2.9981421849089664E-2</v>
      </c>
      <c r="F452" s="654"/>
      <c r="G452" s="654"/>
      <c r="H452" s="1144" t="s">
        <v>483</v>
      </c>
      <c r="I452" s="1142"/>
      <c r="J452" s="804">
        <v>-7.5044681935655472E-2</v>
      </c>
      <c r="K452" s="654"/>
      <c r="L452" s="654"/>
      <c r="M452" s="1144" t="s">
        <v>485</v>
      </c>
      <c r="N452" s="1142"/>
      <c r="O452" s="805">
        <v>4.2063481109255389E-2</v>
      </c>
      <c r="P452" s="654"/>
      <c r="Q452" s="654"/>
      <c r="AA452" s="372"/>
      <c r="AB452" s="372"/>
      <c r="AC452" s="372"/>
      <c r="AD452" s="372"/>
      <c r="AE452" s="372"/>
      <c r="AF452" s="372"/>
      <c r="AG452" s="372"/>
      <c r="AH452" s="372"/>
      <c r="AI452" s="372"/>
      <c r="AJ452" s="372"/>
      <c r="AK452" s="372"/>
      <c r="AL452" s="372"/>
      <c r="AM452" s="372"/>
      <c r="AN452" s="372"/>
      <c r="AO452" s="372"/>
      <c r="AP452" s="372"/>
      <c r="AQ452" s="372"/>
      <c r="AR452" s="372"/>
      <c r="AS452" s="372"/>
      <c r="AT452" s="372"/>
      <c r="AU452" s="372"/>
      <c r="AV452" s="372"/>
      <c r="AW452" s="372"/>
      <c r="AX452" s="372"/>
      <c r="AY452" s="372"/>
      <c r="AZ452" s="372"/>
      <c r="BA452" s="374"/>
      <c r="BB452" s="450"/>
      <c r="BC452" s="374"/>
      <c r="BD452" s="374"/>
      <c r="BE452" s="374"/>
      <c r="BF452" s="374"/>
      <c r="BG452" s="374"/>
      <c r="BH452" s="374"/>
      <c r="BI452" s="374"/>
      <c r="BJ452" s="374"/>
      <c r="BK452" s="374"/>
      <c r="BL452" s="374"/>
      <c r="BM452" s="374"/>
      <c r="BN452" s="374"/>
      <c r="BO452" s="374"/>
      <c r="BP452" s="374"/>
      <c r="BQ452" s="374"/>
      <c r="BR452" s="374"/>
      <c r="BS452" s="374"/>
      <c r="BT452" s="374"/>
      <c r="BU452" s="374"/>
      <c r="BV452" s="374"/>
      <c r="BW452" s="374"/>
      <c r="BX452" s="374"/>
      <c r="BY452" s="374"/>
      <c r="BZ452" s="375"/>
      <c r="CA452" s="375"/>
      <c r="CB452" s="375"/>
      <c r="CC452" s="375"/>
      <c r="CD452" s="375"/>
      <c r="CE452" s="375"/>
      <c r="CF452" s="375"/>
      <c r="CG452" s="375"/>
      <c r="CH452" s="375"/>
      <c r="CI452" s="375"/>
      <c r="CJ452" s="375"/>
      <c r="CK452" s="375"/>
      <c r="CL452" s="375"/>
      <c r="CM452" s="375"/>
      <c r="CN452" s="375"/>
      <c r="CO452" s="375"/>
      <c r="CP452" s="375"/>
      <c r="CQ452" s="375"/>
      <c r="CR452" s="375"/>
      <c r="CS452" s="375"/>
      <c r="CT452" s="375"/>
      <c r="CU452" s="375"/>
      <c r="CV452" s="375"/>
      <c r="CW452" s="375"/>
      <c r="CX452" s="375"/>
      <c r="CY452" s="375"/>
      <c r="CZ452" s="375"/>
    </row>
    <row r="453" s="379" customFormat="true" ht="25.15" customHeight="true" x14ac:dyDescent="0.2">
      <c r="C453" s="1144" t="s">
        <v>470</v>
      </c>
      <c r="D453" s="1142"/>
      <c r="E453" s="803">
        <v>2.8533451065635377E-2</v>
      </c>
      <c r="F453" s="654"/>
      <c r="G453" s="654"/>
      <c r="H453" s="1144" t="s">
        <v>477</v>
      </c>
      <c r="I453" s="1142"/>
      <c r="J453" s="804">
        <v>6.4486455329766851E-2</v>
      </c>
      <c r="K453" s="654"/>
      <c r="L453" s="654"/>
      <c r="M453" s="1144" t="s">
        <v>480</v>
      </c>
      <c r="N453" s="1142"/>
      <c r="O453" s="805">
        <v>3.3200720772035452E-2</v>
      </c>
      <c r="P453" s="654"/>
      <c r="Q453" s="654"/>
      <c r="AA453" s="372"/>
      <c r="AB453" s="372"/>
      <c r="AC453" s="372"/>
      <c r="AD453" s="372"/>
      <c r="AE453" s="372"/>
      <c r="AF453" s="372"/>
      <c r="AG453" s="372"/>
      <c r="AH453" s="372"/>
      <c r="AI453" s="372"/>
      <c r="AJ453" s="372"/>
      <c r="AK453" s="372"/>
      <c r="AL453" s="372"/>
      <c r="AM453" s="372"/>
      <c r="AN453" s="372"/>
      <c r="AO453" s="372"/>
      <c r="AP453" s="372"/>
      <c r="AQ453" s="372"/>
      <c r="AR453" s="372"/>
      <c r="AS453" s="372"/>
      <c r="AT453" s="372"/>
      <c r="AU453" s="372"/>
      <c r="AV453" s="372"/>
      <c r="AW453" s="372"/>
      <c r="AX453" s="372"/>
      <c r="AY453" s="372"/>
      <c r="AZ453" s="372"/>
      <c r="BA453" s="374"/>
      <c r="BB453" s="450"/>
      <c r="BC453" s="374"/>
      <c r="BD453" s="374"/>
      <c r="BE453" s="374"/>
      <c r="BF453" s="374"/>
      <c r="BG453" s="374"/>
      <c r="BH453" s="374"/>
      <c r="BI453" s="374"/>
      <c r="BJ453" s="374"/>
      <c r="BK453" s="374"/>
      <c r="BL453" s="374"/>
      <c r="BM453" s="374"/>
      <c r="BN453" s="374"/>
      <c r="BO453" s="374"/>
      <c r="BP453" s="374"/>
      <c r="BQ453" s="374"/>
      <c r="BR453" s="374"/>
      <c r="BS453" s="374"/>
      <c r="BT453" s="374"/>
      <c r="BU453" s="374"/>
      <c r="BV453" s="374"/>
      <c r="BW453" s="374"/>
      <c r="BX453" s="374"/>
      <c r="BY453" s="374"/>
      <c r="BZ453" s="375"/>
      <c r="CA453" s="375"/>
      <c r="CB453" s="375"/>
      <c r="CC453" s="375"/>
      <c r="CD453" s="375"/>
      <c r="CE453" s="375"/>
      <c r="CF453" s="375"/>
      <c r="CG453" s="375"/>
      <c r="CH453" s="375"/>
      <c r="CI453" s="375"/>
      <c r="CJ453" s="375"/>
      <c r="CK453" s="375"/>
      <c r="CL453" s="375"/>
      <c r="CM453" s="375"/>
      <c r="CN453" s="375"/>
      <c r="CO453" s="375"/>
      <c r="CP453" s="375"/>
      <c r="CQ453" s="375"/>
      <c r="CR453" s="375"/>
      <c r="CS453" s="375"/>
      <c r="CT453" s="375"/>
      <c r="CU453" s="375"/>
      <c r="CV453" s="375"/>
      <c r="CW453" s="375"/>
      <c r="CX453" s="375"/>
      <c r="CY453" s="375"/>
      <c r="CZ453" s="375"/>
    </row>
    <row r="454" s="379" customFormat="true" ht="25.15" customHeight="true" x14ac:dyDescent="0.2">
      <c r="C454" s="1144" t="s">
        <v>486</v>
      </c>
      <c r="D454" s="1142"/>
      <c r="E454" s="803">
        <v>2.6634249251460487E-2</v>
      </c>
      <c r="F454" s="654"/>
      <c r="G454" s="654"/>
      <c r="H454" s="1144" t="s">
        <v>464</v>
      </c>
      <c r="I454" s="1142"/>
      <c r="J454" s="804">
        <v>6.168096516299152E-2</v>
      </c>
      <c r="K454" s="654"/>
      <c r="L454" s="654"/>
      <c r="M454" s="1144" t="s">
        <v>487</v>
      </c>
      <c r="N454" s="1142"/>
      <c r="O454" s="805">
        <v>2.6530627946569948E-2</v>
      </c>
      <c r="P454" s="654"/>
      <c r="Q454" s="654"/>
      <c r="AA454" s="372"/>
      <c r="AB454" s="372"/>
      <c r="AC454" s="372"/>
      <c r="AD454" s="372"/>
      <c r="AE454" s="372"/>
      <c r="AF454" s="372"/>
      <c r="AG454" s="372"/>
      <c r="AH454" s="372"/>
      <c r="AI454" s="372"/>
      <c r="AJ454" s="372"/>
      <c r="AK454" s="372"/>
      <c r="AL454" s="372"/>
      <c r="AM454" s="372"/>
      <c r="AN454" s="372"/>
      <c r="AO454" s="372"/>
      <c r="AP454" s="372"/>
      <c r="AQ454" s="372"/>
      <c r="AR454" s="372"/>
      <c r="AS454" s="372"/>
      <c r="AT454" s="372"/>
      <c r="AU454" s="372"/>
      <c r="AV454" s="372"/>
      <c r="AW454" s="372"/>
      <c r="AX454" s="372"/>
      <c r="AY454" s="372"/>
      <c r="AZ454" s="372"/>
      <c r="BA454" s="374"/>
      <c r="BB454" s="450"/>
      <c r="BC454" s="374"/>
      <c r="BD454" s="374"/>
      <c r="BE454" s="374"/>
      <c r="BF454" s="374"/>
      <c r="BG454" s="374"/>
      <c r="BH454" s="374"/>
      <c r="BI454" s="374"/>
      <c r="BJ454" s="374"/>
      <c r="BK454" s="374"/>
      <c r="BL454" s="374"/>
      <c r="BM454" s="374"/>
      <c r="BN454" s="374"/>
      <c r="BO454" s="374"/>
      <c r="BP454" s="374"/>
      <c r="BQ454" s="374"/>
      <c r="BR454" s="374"/>
      <c r="BS454" s="374"/>
      <c r="BT454" s="374"/>
      <c r="BU454" s="374"/>
      <c r="BV454" s="374"/>
      <c r="BW454" s="374"/>
      <c r="BX454" s="374"/>
      <c r="BY454" s="374"/>
      <c r="BZ454" s="375"/>
      <c r="CA454" s="375"/>
      <c r="CB454" s="375"/>
      <c r="CC454" s="375"/>
      <c r="CD454" s="375"/>
      <c r="CE454" s="375"/>
      <c r="CF454" s="375"/>
      <c r="CG454" s="375"/>
      <c r="CH454" s="375"/>
      <c r="CI454" s="375"/>
      <c r="CJ454" s="375"/>
      <c r="CK454" s="375"/>
      <c r="CL454" s="375"/>
      <c r="CM454" s="375"/>
      <c r="CN454" s="375"/>
      <c r="CO454" s="375"/>
      <c r="CP454" s="375"/>
      <c r="CQ454" s="375"/>
      <c r="CR454" s="375"/>
      <c r="CS454" s="375"/>
      <c r="CT454" s="375"/>
      <c r="CU454" s="375"/>
      <c r="CV454" s="375"/>
      <c r="CW454" s="375"/>
      <c r="CX454" s="375"/>
      <c r="CY454" s="375"/>
      <c r="CZ454" s="375"/>
    </row>
    <row r="455" s="379" customFormat="true" ht="25.15" customHeight="true" x14ac:dyDescent="0.2">
      <c r="C455" s="1144" t="s">
        <v>488</v>
      </c>
      <c r="D455" s="1142"/>
      <c r="E455" s="803">
        <v>2.4447543933553497E-2</v>
      </c>
      <c r="F455" s="654"/>
      <c r="G455" s="654"/>
      <c r="H455" s="1144" t="s">
        <v>482</v>
      </c>
      <c r="I455" s="1142"/>
      <c r="J455" s="804">
        <v>-5.7703330757526254E-2</v>
      </c>
      <c r="K455" s="654"/>
      <c r="L455" s="654"/>
      <c r="M455" s="1144" t="s">
        <v>479</v>
      </c>
      <c r="N455" s="1142"/>
      <c r="O455" s="805">
        <v>-2.559625700450964E-2</v>
      </c>
      <c r="P455" s="654"/>
      <c r="Q455" s="654"/>
      <c r="AA455" s="372"/>
      <c r="AB455" s="372"/>
      <c r="AC455" s="372"/>
      <c r="AD455" s="372"/>
      <c r="AE455" s="372"/>
      <c r="AF455" s="372"/>
      <c r="AG455" s="372"/>
      <c r="AH455" s="372"/>
      <c r="AI455" s="372"/>
      <c r="AJ455" s="372"/>
      <c r="AK455" s="372"/>
      <c r="AL455" s="372"/>
      <c r="AM455" s="372"/>
      <c r="AN455" s="372"/>
      <c r="AO455" s="372"/>
      <c r="AP455" s="372"/>
      <c r="AQ455" s="372"/>
      <c r="AR455" s="372"/>
      <c r="AS455" s="372"/>
      <c r="AT455" s="372"/>
      <c r="AU455" s="372"/>
      <c r="AV455" s="372"/>
      <c r="AW455" s="372"/>
      <c r="AX455" s="372"/>
      <c r="AY455" s="372"/>
      <c r="AZ455" s="372"/>
      <c r="BA455" s="374"/>
      <c r="BB455" s="450"/>
      <c r="BC455" s="374"/>
      <c r="BD455" s="374"/>
      <c r="BE455" s="374"/>
      <c r="BF455" s="374"/>
      <c r="BG455" s="374"/>
      <c r="BH455" s="374"/>
      <c r="BI455" s="374"/>
      <c r="BJ455" s="374"/>
      <c r="BK455" s="374"/>
      <c r="BL455" s="374"/>
      <c r="BM455" s="374"/>
      <c r="BN455" s="374"/>
      <c r="BO455" s="374"/>
      <c r="BP455" s="374"/>
      <c r="BQ455" s="374"/>
      <c r="BR455" s="374"/>
      <c r="BS455" s="374"/>
      <c r="BT455" s="374"/>
      <c r="BU455" s="374"/>
      <c r="BV455" s="374"/>
      <c r="BW455" s="374"/>
      <c r="BX455" s="374"/>
      <c r="BY455" s="374"/>
      <c r="BZ455" s="375"/>
      <c r="CA455" s="375"/>
      <c r="CB455" s="375"/>
      <c r="CC455" s="375"/>
      <c r="CD455" s="375"/>
      <c r="CE455" s="375"/>
      <c r="CF455" s="375"/>
      <c r="CG455" s="375"/>
      <c r="CH455" s="375"/>
      <c r="CI455" s="375"/>
      <c r="CJ455" s="375"/>
      <c r="CK455" s="375"/>
      <c r="CL455" s="375"/>
      <c r="CM455" s="375"/>
      <c r="CN455" s="375"/>
      <c r="CO455" s="375"/>
      <c r="CP455" s="375"/>
      <c r="CQ455" s="375"/>
      <c r="CR455" s="375"/>
      <c r="CS455" s="375"/>
      <c r="CT455" s="375"/>
      <c r="CU455" s="375"/>
      <c r="CV455" s="375"/>
      <c r="CW455" s="375"/>
      <c r="CX455" s="375"/>
      <c r="CY455" s="375"/>
      <c r="CZ455" s="375"/>
    </row>
    <row r="456" s="379" customFormat="true" ht="25.15" customHeight="true" x14ac:dyDescent="0.2">
      <c r="C456" s="1144" t="s">
        <v>489</v>
      </c>
      <c r="D456" s="1142"/>
      <c r="E456" s="803">
        <v>-2.3577211206805459E-2</v>
      </c>
      <c r="F456" s="654"/>
      <c r="G456" s="654"/>
      <c r="H456" s="1144" t="s">
        <v>480</v>
      </c>
      <c r="I456" s="1142"/>
      <c r="J456" s="804">
        <v>5.6676220986321829E-2</v>
      </c>
      <c r="K456" s="654"/>
      <c r="L456" s="654"/>
      <c r="M456" s="1144" t="s">
        <v>476</v>
      </c>
      <c r="N456" s="1142"/>
      <c r="O456" s="805">
        <v>2.2270396905312417E-2</v>
      </c>
      <c r="P456" s="654"/>
      <c r="Q456" s="654"/>
      <c r="AA456" s="372"/>
      <c r="AB456" s="372"/>
      <c r="AC456" s="372"/>
      <c r="AD456" s="372"/>
      <c r="AE456" s="372"/>
      <c r="AF456" s="372"/>
      <c r="AG456" s="372"/>
      <c r="AH456" s="372"/>
      <c r="AI456" s="372"/>
      <c r="AJ456" s="372"/>
      <c r="AK456" s="372"/>
      <c r="AL456" s="372"/>
      <c r="AM456" s="372"/>
      <c r="AN456" s="372"/>
      <c r="AO456" s="372"/>
      <c r="AP456" s="372"/>
      <c r="AQ456" s="372"/>
      <c r="AR456" s="372"/>
      <c r="AS456" s="372"/>
      <c r="AT456" s="372"/>
      <c r="AU456" s="372"/>
      <c r="AV456" s="372"/>
      <c r="AW456" s="372"/>
      <c r="AX456" s="372"/>
      <c r="AY456" s="372"/>
      <c r="AZ456" s="372"/>
      <c r="BA456" s="374"/>
      <c r="BB456" s="450"/>
      <c r="BC456" s="374"/>
      <c r="BD456" s="374"/>
      <c r="BE456" s="374"/>
      <c r="BF456" s="374"/>
      <c r="BG456" s="374"/>
      <c r="BH456" s="374"/>
      <c r="BI456" s="374"/>
      <c r="BJ456" s="374"/>
      <c r="BK456" s="374"/>
      <c r="BL456" s="374"/>
      <c r="BM456" s="374"/>
      <c r="BN456" s="374"/>
      <c r="BO456" s="374"/>
      <c r="BP456" s="374"/>
      <c r="BQ456" s="374"/>
      <c r="BR456" s="374"/>
      <c r="BS456" s="374"/>
      <c r="BT456" s="374"/>
      <c r="BU456" s="374"/>
      <c r="BV456" s="374"/>
      <c r="BW456" s="374"/>
      <c r="BX456" s="374"/>
      <c r="BY456" s="374"/>
      <c r="BZ456" s="375"/>
      <c r="CA456" s="375"/>
      <c r="CB456" s="375"/>
      <c r="CC456" s="375"/>
      <c r="CD456" s="375"/>
      <c r="CE456" s="375"/>
      <c r="CF456" s="375"/>
      <c r="CG456" s="375"/>
      <c r="CH456" s="375"/>
      <c r="CI456" s="375"/>
      <c r="CJ456" s="375"/>
      <c r="CK456" s="375"/>
      <c r="CL456" s="375"/>
      <c r="CM456" s="375"/>
      <c r="CN456" s="375"/>
      <c r="CO456" s="375"/>
      <c r="CP456" s="375"/>
      <c r="CQ456" s="375"/>
      <c r="CR456" s="375"/>
      <c r="CS456" s="375"/>
      <c r="CT456" s="375"/>
      <c r="CU456" s="375"/>
      <c r="CV456" s="375"/>
      <c r="CW456" s="375"/>
      <c r="CX456" s="375"/>
      <c r="CY456" s="375"/>
      <c r="CZ456" s="375"/>
    </row>
    <row r="457" s="379" customFormat="true" ht="25.15" customHeight="true" x14ac:dyDescent="0.2">
      <c r="C457" s="1144" t="s">
        <v>490</v>
      </c>
      <c r="D457" s="1142"/>
      <c r="E457" s="803">
        <v>-1.973650713787552E-2</v>
      </c>
      <c r="F457" s="654"/>
      <c r="G457" s="654"/>
      <c r="H457" s="1144" t="s">
        <v>491</v>
      </c>
      <c r="I457" s="1142"/>
      <c r="J457" s="804">
        <v>5.3102407224760173E-2</v>
      </c>
      <c r="K457" s="654"/>
      <c r="L457" s="654"/>
      <c r="M457" s="1144" t="s">
        <v>492</v>
      </c>
      <c r="N457" s="1142"/>
      <c r="O457" s="805">
        <v>2.1050244496059911E-2</v>
      </c>
      <c r="P457" s="654"/>
      <c r="Q457" s="654"/>
      <c r="AA457" s="372"/>
      <c r="AB457" s="372"/>
      <c r="AC457" s="372"/>
      <c r="AD457" s="372"/>
      <c r="AE457" s="372"/>
      <c r="AF457" s="372"/>
      <c r="AG457" s="372"/>
      <c r="AH457" s="372"/>
      <c r="AI457" s="372"/>
      <c r="AJ457" s="372"/>
      <c r="AK457" s="372"/>
      <c r="AL457" s="372"/>
      <c r="AM457" s="372"/>
      <c r="AN457" s="372"/>
      <c r="AO457" s="372"/>
      <c r="AP457" s="372"/>
      <c r="AQ457" s="372"/>
      <c r="AR457" s="372"/>
      <c r="AS457" s="372"/>
      <c r="AT457" s="372"/>
      <c r="AU457" s="372"/>
      <c r="AV457" s="372"/>
      <c r="AW457" s="372"/>
      <c r="AX457" s="372"/>
      <c r="AY457" s="372"/>
      <c r="AZ457" s="372"/>
      <c r="BA457" s="374"/>
      <c r="BB457" s="450"/>
      <c r="BC457" s="374"/>
      <c r="BD457" s="374"/>
      <c r="BE457" s="374"/>
      <c r="BF457" s="374"/>
      <c r="BG457" s="374"/>
      <c r="BH457" s="374"/>
      <c r="BI457" s="374"/>
      <c r="BJ457" s="374"/>
      <c r="BK457" s="374"/>
      <c r="BL457" s="374"/>
      <c r="BM457" s="374"/>
      <c r="BN457" s="374"/>
      <c r="BO457" s="374"/>
      <c r="BP457" s="374"/>
      <c r="BQ457" s="374"/>
      <c r="BR457" s="374"/>
      <c r="BS457" s="374"/>
      <c r="BT457" s="374"/>
      <c r="BU457" s="374"/>
      <c r="BV457" s="374"/>
      <c r="BW457" s="374"/>
      <c r="BX457" s="374"/>
      <c r="BY457" s="374"/>
      <c r="BZ457" s="375"/>
      <c r="CA457" s="375"/>
      <c r="CB457" s="375"/>
      <c r="CC457" s="375"/>
      <c r="CD457" s="375"/>
      <c r="CE457" s="375"/>
      <c r="CF457" s="375"/>
      <c r="CG457" s="375"/>
      <c r="CH457" s="375"/>
      <c r="CI457" s="375"/>
      <c r="CJ457" s="375"/>
      <c r="CK457" s="375"/>
      <c r="CL457" s="375"/>
      <c r="CM457" s="375"/>
      <c r="CN457" s="375"/>
      <c r="CO457" s="375"/>
      <c r="CP457" s="375"/>
      <c r="CQ457" s="375"/>
      <c r="CR457" s="375"/>
      <c r="CS457" s="375"/>
      <c r="CT457" s="375"/>
      <c r="CU457" s="375"/>
      <c r="CV457" s="375"/>
      <c r="CW457" s="375"/>
      <c r="CX457" s="375"/>
      <c r="CY457" s="375"/>
      <c r="CZ457" s="375"/>
    </row>
    <row r="458" s="379" customFormat="true" ht="25.15" customHeight="true" x14ac:dyDescent="0.2">
      <c r="C458" s="1144" t="s">
        <v>493</v>
      </c>
      <c r="D458" s="1142"/>
      <c r="E458" s="803">
        <v>-1.6784986030786465E-2</v>
      </c>
      <c r="F458" s="654"/>
      <c r="G458" s="654"/>
      <c r="H458" s="1144" t="s">
        <v>487</v>
      </c>
      <c r="I458" s="1142"/>
      <c r="J458" s="804">
        <v>-5.0068290541391614E-2</v>
      </c>
      <c r="K458" s="654"/>
      <c r="L458" s="654"/>
      <c r="M458" s="1144" t="s">
        <v>478</v>
      </c>
      <c r="N458" s="1142"/>
      <c r="O458" s="805">
        <v>2.0697380212814045E-2</v>
      </c>
      <c r="P458" s="654"/>
      <c r="Q458" s="654"/>
      <c r="AA458" s="372"/>
      <c r="AB458" s="372"/>
      <c r="AC458" s="372"/>
      <c r="AD458" s="372"/>
      <c r="AE458" s="372"/>
      <c r="AF458" s="372"/>
      <c r="AG458" s="372"/>
      <c r="AH458" s="372"/>
      <c r="AI458" s="372"/>
      <c r="AJ458" s="372"/>
      <c r="AK458" s="372"/>
      <c r="AL458" s="372"/>
      <c r="AM458" s="372"/>
      <c r="AN458" s="372"/>
      <c r="AO458" s="372"/>
      <c r="AP458" s="372"/>
      <c r="AQ458" s="372"/>
      <c r="AR458" s="372"/>
      <c r="AS458" s="372"/>
      <c r="AT458" s="372"/>
      <c r="AU458" s="372"/>
      <c r="AV458" s="372"/>
      <c r="AW458" s="372"/>
      <c r="AX458" s="372"/>
      <c r="AY458" s="372"/>
      <c r="AZ458" s="372"/>
      <c r="BA458" s="374"/>
      <c r="BB458" s="450"/>
      <c r="BC458" s="374"/>
      <c r="BD458" s="374"/>
      <c r="BE458" s="374"/>
      <c r="BF458" s="374"/>
      <c r="BG458" s="374"/>
      <c r="BH458" s="374"/>
      <c r="BI458" s="374"/>
      <c r="BJ458" s="374"/>
      <c r="BK458" s="374"/>
      <c r="BL458" s="374"/>
      <c r="BM458" s="374"/>
      <c r="BN458" s="374"/>
      <c r="BO458" s="374"/>
      <c r="BP458" s="374"/>
      <c r="BQ458" s="374"/>
      <c r="BR458" s="374"/>
      <c r="BS458" s="374"/>
      <c r="BT458" s="374"/>
      <c r="BU458" s="374"/>
      <c r="BV458" s="374"/>
      <c r="BW458" s="374"/>
      <c r="BX458" s="374"/>
      <c r="BY458" s="374"/>
      <c r="BZ458" s="375"/>
      <c r="CA458" s="375"/>
      <c r="CB458" s="375"/>
      <c r="CC458" s="375"/>
      <c r="CD458" s="375"/>
      <c r="CE458" s="375"/>
      <c r="CF458" s="375"/>
      <c r="CG458" s="375"/>
      <c r="CH458" s="375"/>
      <c r="CI458" s="375"/>
      <c r="CJ458" s="375"/>
      <c r="CK458" s="375"/>
      <c r="CL458" s="375"/>
      <c r="CM458" s="375"/>
      <c r="CN458" s="375"/>
      <c r="CO458" s="375"/>
      <c r="CP458" s="375"/>
      <c r="CQ458" s="375"/>
      <c r="CR458" s="375"/>
      <c r="CS458" s="375"/>
      <c r="CT458" s="375"/>
      <c r="CU458" s="375"/>
      <c r="CV458" s="375"/>
      <c r="CW458" s="375"/>
      <c r="CX458" s="375"/>
      <c r="CY458" s="375"/>
      <c r="CZ458" s="375"/>
    </row>
    <row r="459" s="379" customFormat="true" ht="25.15" customHeight="true" x14ac:dyDescent="0.2">
      <c r="C459" s="1144" t="s">
        <v>491</v>
      </c>
      <c r="D459" s="1142"/>
      <c r="E459" s="803">
        <v>1.582388594902738E-2</v>
      </c>
      <c r="F459" s="654"/>
      <c r="G459" s="654"/>
      <c r="H459" s="1144" t="s">
        <v>467</v>
      </c>
      <c r="I459" s="1142"/>
      <c r="J459" s="804">
        <v>4.1744511683712834E-2</v>
      </c>
      <c r="K459" s="654"/>
      <c r="L459" s="654"/>
      <c r="M459" s="1144" t="s">
        <v>494</v>
      </c>
      <c r="N459" s="1142"/>
      <c r="O459" s="805">
        <v>-1.9937533664726205E-2</v>
      </c>
      <c r="P459" s="654"/>
      <c r="Q459" s="654"/>
      <c r="AA459" s="372"/>
      <c r="AB459" s="372"/>
      <c r="AC459" s="372"/>
      <c r="AD459" s="372"/>
      <c r="AE459" s="372"/>
      <c r="AF459" s="372"/>
      <c r="AG459" s="372"/>
      <c r="AH459" s="372"/>
      <c r="AI459" s="372"/>
      <c r="AJ459" s="372"/>
      <c r="AK459" s="372"/>
      <c r="AL459" s="372"/>
      <c r="AM459" s="372"/>
      <c r="AN459" s="372"/>
      <c r="AO459" s="372"/>
      <c r="AP459" s="372"/>
      <c r="AQ459" s="372"/>
      <c r="AR459" s="372"/>
      <c r="AS459" s="372"/>
      <c r="AT459" s="372"/>
      <c r="AU459" s="372"/>
      <c r="AV459" s="372"/>
      <c r="AW459" s="372"/>
      <c r="AX459" s="372"/>
      <c r="AY459" s="372"/>
      <c r="AZ459" s="372"/>
      <c r="BA459" s="374"/>
      <c r="BB459" s="450"/>
      <c r="BC459" s="374"/>
      <c r="BD459" s="374"/>
      <c r="BE459" s="374"/>
      <c r="BF459" s="374"/>
      <c r="BG459" s="374"/>
      <c r="BH459" s="374"/>
      <c r="BI459" s="374"/>
      <c r="BJ459" s="374"/>
      <c r="BK459" s="374"/>
      <c r="BL459" s="374"/>
      <c r="BM459" s="374"/>
      <c r="BN459" s="374"/>
      <c r="BO459" s="374"/>
      <c r="BP459" s="374"/>
      <c r="BQ459" s="374"/>
      <c r="BR459" s="374"/>
      <c r="BS459" s="374"/>
      <c r="BT459" s="374"/>
      <c r="BU459" s="374"/>
      <c r="BV459" s="374"/>
      <c r="BW459" s="374"/>
      <c r="BX459" s="374"/>
      <c r="BY459" s="374"/>
      <c r="BZ459" s="375"/>
      <c r="CA459" s="375"/>
      <c r="CB459" s="375"/>
      <c r="CC459" s="375"/>
      <c r="CD459" s="375"/>
      <c r="CE459" s="375"/>
      <c r="CF459" s="375"/>
      <c r="CG459" s="375"/>
      <c r="CH459" s="375"/>
      <c r="CI459" s="375"/>
      <c r="CJ459" s="375"/>
      <c r="CK459" s="375"/>
      <c r="CL459" s="375"/>
      <c r="CM459" s="375"/>
      <c r="CN459" s="375"/>
      <c r="CO459" s="375"/>
      <c r="CP459" s="375"/>
      <c r="CQ459" s="375"/>
      <c r="CR459" s="375"/>
      <c r="CS459" s="375"/>
      <c r="CT459" s="375"/>
      <c r="CU459" s="375"/>
      <c r="CV459" s="375"/>
      <c r="CW459" s="375"/>
      <c r="CX459" s="375"/>
      <c r="CY459" s="375"/>
      <c r="CZ459" s="375"/>
    </row>
    <row r="460" s="379" customFormat="true" ht="25.15" customHeight="true" x14ac:dyDescent="0.2">
      <c r="C460" s="1144" t="s">
        <v>495</v>
      </c>
      <c r="D460" s="1142"/>
      <c r="E460" s="803">
        <v>-1.5583880392684922E-2</v>
      </c>
      <c r="F460" s="654"/>
      <c r="G460" s="654"/>
      <c r="H460" s="1144" t="s">
        <v>494</v>
      </c>
      <c r="I460" s="1142"/>
      <c r="J460" s="804">
        <v>3.9164266767403241E-2</v>
      </c>
      <c r="K460" s="654"/>
      <c r="L460" s="654"/>
      <c r="M460" s="1144" t="s">
        <v>461</v>
      </c>
      <c r="N460" s="1142"/>
      <c r="O460" s="805">
        <v>1.9174475046384462E-2</v>
      </c>
      <c r="P460" s="654"/>
      <c r="Q460" s="654"/>
      <c r="AA460" s="372"/>
      <c r="AB460" s="372"/>
      <c r="AC460" s="372"/>
      <c r="AD460" s="372"/>
      <c r="AE460" s="372"/>
      <c r="AF460" s="372"/>
      <c r="AG460" s="372"/>
      <c r="AH460" s="372"/>
      <c r="AI460" s="372"/>
      <c r="AJ460" s="372"/>
      <c r="AK460" s="372"/>
      <c r="AL460" s="372"/>
      <c r="AM460" s="372"/>
      <c r="AN460" s="372"/>
      <c r="AO460" s="372"/>
      <c r="AP460" s="372"/>
      <c r="AQ460" s="372"/>
      <c r="AR460" s="372"/>
      <c r="AS460" s="372"/>
      <c r="AT460" s="372"/>
      <c r="AU460" s="372"/>
      <c r="AV460" s="372"/>
      <c r="AW460" s="372"/>
      <c r="AX460" s="372"/>
      <c r="AY460" s="372"/>
      <c r="AZ460" s="372"/>
      <c r="BA460" s="374"/>
      <c r="BB460" s="450"/>
      <c r="BC460" s="374"/>
      <c r="BD460" s="374"/>
      <c r="BE460" s="374"/>
      <c r="BF460" s="374"/>
      <c r="BG460" s="374"/>
      <c r="BH460" s="374"/>
      <c r="BI460" s="374"/>
      <c r="BJ460" s="374"/>
      <c r="BK460" s="374"/>
      <c r="BL460" s="374"/>
      <c r="BM460" s="374"/>
      <c r="BN460" s="374"/>
      <c r="BO460" s="374"/>
      <c r="BP460" s="374"/>
      <c r="BQ460" s="374"/>
      <c r="BR460" s="374"/>
      <c r="BS460" s="374"/>
      <c r="BT460" s="374"/>
      <c r="BU460" s="374"/>
      <c r="BV460" s="374"/>
      <c r="BW460" s="374"/>
      <c r="BX460" s="374"/>
      <c r="BY460" s="374"/>
      <c r="BZ460" s="375"/>
      <c r="CA460" s="375"/>
      <c r="CB460" s="375"/>
      <c r="CC460" s="375"/>
      <c r="CD460" s="375"/>
      <c r="CE460" s="375"/>
      <c r="CF460" s="375"/>
      <c r="CG460" s="375"/>
      <c r="CH460" s="375"/>
      <c r="CI460" s="375"/>
      <c r="CJ460" s="375"/>
      <c r="CK460" s="375"/>
      <c r="CL460" s="375"/>
      <c r="CM460" s="375"/>
      <c r="CN460" s="375"/>
      <c r="CO460" s="375"/>
      <c r="CP460" s="375"/>
      <c r="CQ460" s="375"/>
      <c r="CR460" s="375"/>
      <c r="CS460" s="375"/>
      <c r="CT460" s="375"/>
      <c r="CU460" s="375"/>
      <c r="CV460" s="375"/>
      <c r="CW460" s="375"/>
      <c r="CX460" s="375"/>
      <c r="CY460" s="375"/>
      <c r="CZ460" s="375"/>
    </row>
    <row r="461" s="379" customFormat="true" ht="25.15" customHeight="true" x14ac:dyDescent="0.2">
      <c r="C461" s="1144" t="s">
        <v>479</v>
      </c>
      <c r="D461" s="1142"/>
      <c r="E461" s="803">
        <v>-1.3744598724443332E-2</v>
      </c>
      <c r="F461" s="654"/>
      <c r="G461" s="654"/>
      <c r="H461" s="1144" t="s">
        <v>496</v>
      </c>
      <c r="I461" s="1142"/>
      <c r="J461" s="804">
        <v>3.6997587926761485E-2</v>
      </c>
      <c r="K461" s="654"/>
      <c r="L461" s="654"/>
      <c r="M461" s="1144" t="s">
        <v>491</v>
      </c>
      <c r="N461" s="1142"/>
      <c r="O461" s="805">
        <v>1.9098916531318351E-2</v>
      </c>
      <c r="P461" s="654"/>
      <c r="Q461" s="654"/>
      <c r="AA461" s="372"/>
      <c r="AB461" s="372"/>
      <c r="AC461" s="372"/>
      <c r="AD461" s="372"/>
      <c r="AE461" s="372"/>
      <c r="AF461" s="372"/>
      <c r="AG461" s="372"/>
      <c r="AH461" s="372"/>
      <c r="AI461" s="372"/>
      <c r="AJ461" s="372"/>
      <c r="AK461" s="372"/>
      <c r="AL461" s="372"/>
      <c r="AM461" s="372"/>
      <c r="AN461" s="372"/>
      <c r="AO461" s="372"/>
      <c r="AP461" s="372"/>
      <c r="AQ461" s="372"/>
      <c r="AR461" s="372"/>
      <c r="AS461" s="372"/>
      <c r="AT461" s="372"/>
      <c r="AU461" s="372"/>
      <c r="AV461" s="372"/>
      <c r="AW461" s="372"/>
      <c r="AX461" s="372"/>
      <c r="AY461" s="372"/>
      <c r="AZ461" s="372"/>
      <c r="BA461" s="374"/>
      <c r="BB461" s="450"/>
      <c r="BC461" s="374"/>
      <c r="BD461" s="374"/>
      <c r="BE461" s="374"/>
      <c r="BF461" s="374"/>
      <c r="BG461" s="374"/>
      <c r="BH461" s="374"/>
      <c r="BI461" s="374"/>
      <c r="BJ461" s="374"/>
      <c r="BK461" s="374"/>
      <c r="BL461" s="374"/>
      <c r="BM461" s="374"/>
      <c r="BN461" s="374"/>
      <c r="BO461" s="374"/>
      <c r="BP461" s="374"/>
      <c r="BQ461" s="374"/>
      <c r="BR461" s="374"/>
      <c r="BS461" s="374"/>
      <c r="BT461" s="374"/>
      <c r="BU461" s="374"/>
      <c r="BV461" s="374"/>
      <c r="BW461" s="374"/>
      <c r="BX461" s="374"/>
      <c r="BY461" s="374"/>
      <c r="BZ461" s="375"/>
      <c r="CA461" s="375"/>
      <c r="CB461" s="375"/>
      <c r="CC461" s="375"/>
      <c r="CD461" s="375"/>
      <c r="CE461" s="375"/>
      <c r="CF461" s="375"/>
      <c r="CG461" s="375"/>
      <c r="CH461" s="375"/>
      <c r="CI461" s="375"/>
      <c r="CJ461" s="375"/>
      <c r="CK461" s="375"/>
      <c r="CL461" s="375"/>
      <c r="CM461" s="375"/>
      <c r="CN461" s="375"/>
      <c r="CO461" s="375"/>
      <c r="CP461" s="375"/>
      <c r="CQ461" s="375"/>
      <c r="CR461" s="375"/>
      <c r="CS461" s="375"/>
      <c r="CT461" s="375"/>
      <c r="CU461" s="375"/>
      <c r="CV461" s="375"/>
      <c r="CW461" s="375"/>
      <c r="CX461" s="375"/>
      <c r="CY461" s="375"/>
      <c r="CZ461" s="375"/>
    </row>
    <row r="462" s="379" customFormat="true" ht="25.15" customHeight="true" x14ac:dyDescent="0.2">
      <c r="C462" s="1144" t="s">
        <v>485</v>
      </c>
      <c r="D462" s="1142"/>
      <c r="E462" s="803">
        <v>1.3446208025748377E-2</v>
      </c>
      <c r="F462" s="654"/>
      <c r="G462" s="654"/>
      <c r="H462" s="1144" t="s">
        <v>495</v>
      </c>
      <c r="I462" s="1142"/>
      <c r="J462" s="804">
        <v>-3.5821139354752521E-2</v>
      </c>
      <c r="K462" s="654"/>
      <c r="L462" s="654"/>
      <c r="M462" s="1144" t="s">
        <v>497</v>
      </c>
      <c r="N462" s="1142"/>
      <c r="O462" s="805">
        <v>1.8920438920918159E-2</v>
      </c>
      <c r="P462" s="654"/>
      <c r="Q462" s="654"/>
      <c r="AA462" s="372"/>
      <c r="AB462" s="372"/>
      <c r="AC462" s="372"/>
      <c r="AD462" s="372"/>
      <c r="AE462" s="372"/>
      <c r="AF462" s="372"/>
      <c r="AG462" s="372"/>
      <c r="AH462" s="372"/>
      <c r="AI462" s="372"/>
      <c r="AJ462" s="372"/>
      <c r="AK462" s="372"/>
      <c r="AL462" s="372"/>
      <c r="AM462" s="372"/>
      <c r="AN462" s="372"/>
      <c r="AO462" s="372"/>
      <c r="AP462" s="372"/>
      <c r="AQ462" s="372"/>
      <c r="AR462" s="372"/>
      <c r="AS462" s="372"/>
      <c r="AT462" s="372"/>
      <c r="AU462" s="372"/>
      <c r="AV462" s="372"/>
      <c r="AW462" s="372"/>
      <c r="AX462" s="372"/>
      <c r="AY462" s="372"/>
      <c r="AZ462" s="372"/>
      <c r="BA462" s="374"/>
      <c r="BB462" s="450"/>
      <c r="BC462" s="374"/>
      <c r="BD462" s="374"/>
      <c r="BE462" s="374"/>
      <c r="BF462" s="374"/>
      <c r="BG462" s="374"/>
      <c r="BH462" s="374"/>
      <c r="BI462" s="374"/>
      <c r="BJ462" s="374"/>
      <c r="BK462" s="374"/>
      <c r="BL462" s="374"/>
      <c r="BM462" s="374"/>
      <c r="BN462" s="374"/>
      <c r="BO462" s="374"/>
      <c r="BP462" s="374"/>
      <c r="BQ462" s="374"/>
      <c r="BR462" s="374"/>
      <c r="BS462" s="374"/>
      <c r="BT462" s="374"/>
      <c r="BU462" s="374"/>
      <c r="BV462" s="374"/>
      <c r="BW462" s="374"/>
      <c r="BX462" s="374"/>
      <c r="BY462" s="374"/>
      <c r="BZ462" s="375"/>
      <c r="CA462" s="375"/>
      <c r="CB462" s="375"/>
      <c r="CC462" s="375"/>
      <c r="CD462" s="375"/>
      <c r="CE462" s="375"/>
      <c r="CF462" s="375"/>
      <c r="CG462" s="375"/>
      <c r="CH462" s="375"/>
      <c r="CI462" s="375"/>
      <c r="CJ462" s="375"/>
      <c r="CK462" s="375"/>
      <c r="CL462" s="375"/>
      <c r="CM462" s="375"/>
      <c r="CN462" s="375"/>
      <c r="CO462" s="375"/>
      <c r="CP462" s="375"/>
      <c r="CQ462" s="375"/>
      <c r="CR462" s="375"/>
      <c r="CS462" s="375"/>
      <c r="CT462" s="375"/>
      <c r="CU462" s="375"/>
      <c r="CV462" s="375"/>
      <c r="CW462" s="375"/>
      <c r="CX462" s="375"/>
      <c r="CY462" s="375"/>
      <c r="CZ462" s="375"/>
    </row>
    <row r="463" s="379" customFormat="true" ht="25.15" customHeight="true" x14ac:dyDescent="0.2">
      <c r="C463" s="1144" t="s">
        <v>496</v>
      </c>
      <c r="D463" s="1142"/>
      <c r="E463" s="803">
        <v>1.197324435076378E-2</v>
      </c>
      <c r="F463" s="654"/>
      <c r="G463" s="654"/>
      <c r="H463" s="1144" t="s">
        <v>472</v>
      </c>
      <c r="I463" s="1142"/>
      <c r="J463" s="804">
        <v>-3.1797226605574491E-2</v>
      </c>
      <c r="K463" s="654"/>
      <c r="L463" s="654"/>
      <c r="M463" s="1144" t="s">
        <v>498</v>
      </c>
      <c r="N463" s="1142"/>
      <c r="O463" s="805">
        <v>1.4382049742816648E-2</v>
      </c>
      <c r="P463" s="654"/>
      <c r="Q463" s="654"/>
      <c r="AA463" s="372"/>
      <c r="AB463" s="372"/>
      <c r="AC463" s="372"/>
      <c r="AD463" s="372"/>
      <c r="AE463" s="372"/>
      <c r="AF463" s="372"/>
      <c r="AG463" s="372"/>
      <c r="AH463" s="372"/>
      <c r="AI463" s="372"/>
      <c r="AJ463" s="372"/>
      <c r="AK463" s="372"/>
      <c r="AL463" s="372"/>
      <c r="AM463" s="372"/>
      <c r="AN463" s="372"/>
      <c r="AO463" s="372"/>
      <c r="AP463" s="372"/>
      <c r="AQ463" s="372"/>
      <c r="AR463" s="372"/>
      <c r="AS463" s="372"/>
      <c r="AT463" s="372"/>
      <c r="AU463" s="372"/>
      <c r="AV463" s="372"/>
      <c r="AW463" s="372"/>
      <c r="AX463" s="372"/>
      <c r="AY463" s="372"/>
      <c r="AZ463" s="372"/>
      <c r="BA463" s="374"/>
      <c r="BB463" s="450"/>
      <c r="BC463" s="374"/>
      <c r="BD463" s="374"/>
      <c r="BE463" s="374"/>
      <c r="BF463" s="374"/>
      <c r="BG463" s="374"/>
      <c r="BH463" s="374"/>
      <c r="BI463" s="374"/>
      <c r="BJ463" s="374"/>
      <c r="BK463" s="374"/>
      <c r="BL463" s="374"/>
      <c r="BM463" s="374"/>
      <c r="BN463" s="374"/>
      <c r="BO463" s="374"/>
      <c r="BP463" s="374"/>
      <c r="BQ463" s="374"/>
      <c r="BR463" s="374"/>
      <c r="BS463" s="374"/>
      <c r="BT463" s="374"/>
      <c r="BU463" s="374"/>
      <c r="BV463" s="374"/>
      <c r="BW463" s="374"/>
      <c r="BX463" s="374"/>
      <c r="BY463" s="374"/>
      <c r="BZ463" s="375"/>
      <c r="CA463" s="375"/>
      <c r="CB463" s="375"/>
      <c r="CC463" s="375"/>
      <c r="CD463" s="375"/>
      <c r="CE463" s="375"/>
      <c r="CF463" s="375"/>
      <c r="CG463" s="375"/>
      <c r="CH463" s="375"/>
      <c r="CI463" s="375"/>
      <c r="CJ463" s="375"/>
      <c r="CK463" s="375"/>
      <c r="CL463" s="375"/>
      <c r="CM463" s="375"/>
      <c r="CN463" s="375"/>
      <c r="CO463" s="375"/>
      <c r="CP463" s="375"/>
      <c r="CQ463" s="375"/>
      <c r="CR463" s="375"/>
      <c r="CS463" s="375"/>
      <c r="CT463" s="375"/>
      <c r="CU463" s="375"/>
      <c r="CV463" s="375"/>
      <c r="CW463" s="375"/>
      <c r="CX463" s="375"/>
      <c r="CY463" s="375"/>
      <c r="CZ463" s="375"/>
    </row>
    <row r="464" s="379" customFormat="true" ht="25.15" customHeight="true" x14ac:dyDescent="0.2">
      <c r="C464" s="1144" t="s">
        <v>482</v>
      </c>
      <c r="D464" s="1142"/>
      <c r="E464" s="803">
        <v>1.0794064713039541E-2</v>
      </c>
      <c r="F464" s="654"/>
      <c r="G464" s="654"/>
      <c r="H464" s="1144" t="s">
        <v>492</v>
      </c>
      <c r="I464" s="1142"/>
      <c r="J464" s="804">
        <v>2.8863232822877751E-2</v>
      </c>
      <c r="K464" s="654"/>
      <c r="L464" s="654"/>
      <c r="M464" s="1144" t="s">
        <v>488</v>
      </c>
      <c r="N464" s="1142"/>
      <c r="O464" s="805">
        <v>1.4279957079843444E-2</v>
      </c>
      <c r="P464" s="654"/>
      <c r="Q464" s="654"/>
      <c r="AA464" s="372"/>
      <c r="AB464" s="372"/>
      <c r="AC464" s="372"/>
      <c r="AD464" s="372"/>
      <c r="AE464" s="372"/>
      <c r="AF464" s="372"/>
      <c r="AG464" s="372"/>
      <c r="AH464" s="372"/>
      <c r="AI464" s="372"/>
      <c r="AJ464" s="372"/>
      <c r="AK464" s="372"/>
      <c r="AL464" s="372"/>
      <c r="AM464" s="372"/>
      <c r="AN464" s="372"/>
      <c r="AO464" s="372"/>
      <c r="AP464" s="372"/>
      <c r="AQ464" s="372"/>
      <c r="AR464" s="372"/>
      <c r="AS464" s="372"/>
      <c r="AT464" s="372"/>
      <c r="AU464" s="372"/>
      <c r="AV464" s="372"/>
      <c r="AW464" s="372"/>
      <c r="AX464" s="372"/>
      <c r="AY464" s="372"/>
      <c r="AZ464" s="372"/>
      <c r="BA464" s="374"/>
      <c r="BB464" s="450"/>
      <c r="BC464" s="374"/>
      <c r="BD464" s="374"/>
      <c r="BE464" s="374"/>
      <c r="BF464" s="374"/>
      <c r="BG464" s="374"/>
      <c r="BH464" s="374"/>
      <c r="BI464" s="374"/>
      <c r="BJ464" s="374"/>
      <c r="BK464" s="374"/>
      <c r="BL464" s="374"/>
      <c r="BM464" s="374"/>
      <c r="BN464" s="374"/>
      <c r="BO464" s="374"/>
      <c r="BP464" s="374"/>
      <c r="BQ464" s="374"/>
      <c r="BR464" s="374"/>
      <c r="BS464" s="374"/>
      <c r="BT464" s="374"/>
      <c r="BU464" s="374"/>
      <c r="BV464" s="374"/>
      <c r="BW464" s="374"/>
      <c r="BX464" s="374"/>
      <c r="BY464" s="374"/>
      <c r="BZ464" s="375"/>
      <c r="CA464" s="375"/>
      <c r="CB464" s="375"/>
      <c r="CC464" s="375"/>
      <c r="CD464" s="375"/>
      <c r="CE464" s="375"/>
      <c r="CF464" s="375"/>
      <c r="CG464" s="375"/>
      <c r="CH464" s="375"/>
      <c r="CI464" s="375"/>
      <c r="CJ464" s="375"/>
      <c r="CK464" s="375"/>
      <c r="CL464" s="375"/>
      <c r="CM464" s="375"/>
      <c r="CN464" s="375"/>
      <c r="CO464" s="375"/>
      <c r="CP464" s="375"/>
      <c r="CQ464" s="375"/>
      <c r="CR464" s="375"/>
      <c r="CS464" s="375"/>
      <c r="CT464" s="375"/>
      <c r="CU464" s="375"/>
      <c r="CV464" s="375"/>
      <c r="CW464" s="375"/>
      <c r="CX464" s="375"/>
      <c r="CY464" s="375"/>
      <c r="CZ464" s="375"/>
    </row>
    <row r="465" s="379" customFormat="true" ht="25.15" customHeight="true" x14ac:dyDescent="0.2">
      <c r="C465" s="1144" t="s">
        <v>492</v>
      </c>
      <c r="D465" s="1142"/>
      <c r="E465" s="803">
        <v>-1.0784368747677563E-2</v>
      </c>
      <c r="F465" s="654"/>
      <c r="G465" s="654"/>
      <c r="H465" s="1144" t="s">
        <v>488</v>
      </c>
      <c r="I465" s="1142"/>
      <c r="J465" s="804">
        <v>2.4123447583441076E-2</v>
      </c>
      <c r="K465" s="654"/>
      <c r="L465" s="654"/>
      <c r="M465" s="1144" t="s">
        <v>499</v>
      </c>
      <c r="N465" s="1142"/>
      <c r="O465" s="805">
        <v>1.2840032298865022E-2</v>
      </c>
      <c r="P465" s="654"/>
      <c r="Q465" s="654"/>
      <c r="AA465" s="372"/>
      <c r="AB465" s="372"/>
      <c r="AC465" s="372"/>
      <c r="AD465" s="372"/>
      <c r="AE465" s="372"/>
      <c r="AF465" s="372"/>
      <c r="AG465" s="372"/>
      <c r="AH465" s="372"/>
      <c r="AI465" s="372"/>
      <c r="AJ465" s="372"/>
      <c r="AK465" s="372"/>
      <c r="AL465" s="372"/>
      <c r="AM465" s="372"/>
      <c r="AN465" s="372"/>
      <c r="AO465" s="372"/>
      <c r="AP465" s="372"/>
      <c r="AQ465" s="372"/>
      <c r="AR465" s="372"/>
      <c r="AS465" s="372"/>
      <c r="AT465" s="372"/>
      <c r="AU465" s="372"/>
      <c r="AV465" s="372"/>
      <c r="AW465" s="372"/>
      <c r="AX465" s="372"/>
      <c r="AY465" s="372"/>
      <c r="AZ465" s="372"/>
      <c r="BA465" s="374"/>
      <c r="BB465" s="450"/>
      <c r="BC465" s="374"/>
      <c r="BD465" s="374"/>
      <c r="BE465" s="374"/>
      <c r="BF465" s="374"/>
      <c r="BG465" s="374"/>
      <c r="BH465" s="374"/>
      <c r="BI465" s="374"/>
      <c r="BJ465" s="374"/>
      <c r="BK465" s="374"/>
      <c r="BL465" s="374"/>
      <c r="BM465" s="374"/>
      <c r="BN465" s="374"/>
      <c r="BO465" s="374"/>
      <c r="BP465" s="374"/>
      <c r="BQ465" s="374"/>
      <c r="BR465" s="374"/>
      <c r="BS465" s="374"/>
      <c r="BT465" s="374"/>
      <c r="BU465" s="374"/>
      <c r="BV465" s="374"/>
      <c r="BW465" s="374"/>
      <c r="BX465" s="374"/>
      <c r="BY465" s="374"/>
      <c r="BZ465" s="375"/>
      <c r="CA465" s="375"/>
      <c r="CB465" s="375"/>
      <c r="CC465" s="375"/>
      <c r="CD465" s="375"/>
      <c r="CE465" s="375"/>
      <c r="CF465" s="375"/>
      <c r="CG465" s="375"/>
      <c r="CH465" s="375"/>
      <c r="CI465" s="375"/>
      <c r="CJ465" s="375"/>
      <c r="CK465" s="375"/>
      <c r="CL465" s="375"/>
      <c r="CM465" s="375"/>
      <c r="CN465" s="375"/>
      <c r="CO465" s="375"/>
      <c r="CP465" s="375"/>
      <c r="CQ465" s="375"/>
      <c r="CR465" s="375"/>
      <c r="CS465" s="375"/>
      <c r="CT465" s="375"/>
      <c r="CU465" s="375"/>
      <c r="CV465" s="375"/>
      <c r="CW465" s="375"/>
      <c r="CX465" s="375"/>
      <c r="CY465" s="375"/>
      <c r="CZ465" s="375"/>
    </row>
    <row r="466" s="379" customFormat="true" ht="25.15" customHeight="true" x14ac:dyDescent="0.2">
      <c r="C466" s="1144" t="s">
        <v>498</v>
      </c>
      <c r="D466" s="1142"/>
      <c r="E466" s="803">
        <v>-1.0520930187980497E-2</v>
      </c>
      <c r="F466" s="654"/>
      <c r="G466" s="654"/>
      <c r="H466" s="1144" t="s">
        <v>493</v>
      </c>
      <c r="I466" s="1142"/>
      <c r="J466" s="804">
        <v>-1.9022939452766091E-2</v>
      </c>
      <c r="K466" s="654"/>
      <c r="L466" s="654"/>
      <c r="M466" s="1144" t="s">
        <v>483</v>
      </c>
      <c r="N466" s="1142"/>
      <c r="O466" s="805">
        <v>-1.182601374548102E-2</v>
      </c>
      <c r="P466" s="654"/>
      <c r="Q466" s="654"/>
      <c r="AA466" s="372"/>
      <c r="AB466" s="372"/>
      <c r="AC466" s="372"/>
      <c r="AD466" s="372"/>
      <c r="AE466" s="372"/>
      <c r="AF466" s="372"/>
      <c r="AG466" s="372"/>
      <c r="AH466" s="372"/>
      <c r="AI466" s="372"/>
      <c r="AJ466" s="372"/>
      <c r="AK466" s="372"/>
      <c r="AL466" s="372"/>
      <c r="AM466" s="372"/>
      <c r="AN466" s="372"/>
      <c r="AO466" s="372"/>
      <c r="AP466" s="372"/>
      <c r="AQ466" s="372"/>
      <c r="AR466" s="372"/>
      <c r="AS466" s="372"/>
      <c r="AT466" s="372"/>
      <c r="AU466" s="372"/>
      <c r="AV466" s="372"/>
      <c r="AW466" s="372"/>
      <c r="AX466" s="372"/>
      <c r="AY466" s="372"/>
      <c r="AZ466" s="372"/>
      <c r="BA466" s="374"/>
      <c r="BB466" s="450"/>
      <c r="BC466" s="374"/>
      <c r="BD466" s="374"/>
      <c r="BE466" s="374"/>
      <c r="BF466" s="374"/>
      <c r="BG466" s="374"/>
      <c r="BH466" s="374"/>
      <c r="BI466" s="374"/>
      <c r="BJ466" s="374"/>
      <c r="BK466" s="374"/>
      <c r="BL466" s="374"/>
      <c r="BM466" s="374"/>
      <c r="BN466" s="374"/>
      <c r="BO466" s="374"/>
      <c r="BP466" s="374"/>
      <c r="BQ466" s="374"/>
      <c r="BR466" s="374"/>
      <c r="BS466" s="374"/>
      <c r="BT466" s="374"/>
      <c r="BU466" s="374"/>
      <c r="BV466" s="374"/>
      <c r="BW466" s="374"/>
      <c r="BX466" s="374"/>
      <c r="BY466" s="374"/>
      <c r="BZ466" s="375"/>
      <c r="CA466" s="375"/>
      <c r="CB466" s="375"/>
      <c r="CC466" s="375"/>
      <c r="CD466" s="375"/>
      <c r="CE466" s="375"/>
      <c r="CF466" s="375"/>
      <c r="CG466" s="375"/>
      <c r="CH466" s="375"/>
      <c r="CI466" s="375"/>
      <c r="CJ466" s="375"/>
      <c r="CK466" s="375"/>
      <c r="CL466" s="375"/>
      <c r="CM466" s="375"/>
      <c r="CN466" s="375"/>
      <c r="CO466" s="375"/>
      <c r="CP466" s="375"/>
      <c r="CQ466" s="375"/>
      <c r="CR466" s="375"/>
      <c r="CS466" s="375"/>
      <c r="CT466" s="375"/>
      <c r="CU466" s="375"/>
      <c r="CV466" s="375"/>
      <c r="CW466" s="375"/>
      <c r="CX466" s="375"/>
      <c r="CY466" s="375"/>
      <c r="CZ466" s="375"/>
    </row>
    <row r="467" s="379" customFormat="true" ht="25.15" customHeight="true" x14ac:dyDescent="0.2">
      <c r="C467" s="1144" t="s">
        <v>499</v>
      </c>
      <c r="D467" s="1142"/>
      <c r="E467" s="803">
        <v>6.9557273735403307E-3</v>
      </c>
      <c r="F467" s="654"/>
      <c r="G467" s="654"/>
      <c r="H467" s="1144" t="s">
        <v>486</v>
      </c>
      <c r="I467" s="1142"/>
      <c r="J467" s="804">
        <v>1.6222374363713113E-2</v>
      </c>
      <c r="K467" s="654"/>
      <c r="L467" s="654"/>
      <c r="M467" s="1144" t="s">
        <v>493</v>
      </c>
      <c r="N467" s="1142"/>
      <c r="O467" s="805">
        <v>1.1647885618935403E-2</v>
      </c>
      <c r="P467" s="654"/>
      <c r="Q467" s="654"/>
      <c r="AA467" s="372"/>
      <c r="AB467" s="372"/>
      <c r="AC467" s="372"/>
      <c r="AD467" s="372"/>
      <c r="AE467" s="372"/>
      <c r="AF467" s="372"/>
      <c r="AG467" s="372"/>
      <c r="AH467" s="372"/>
      <c r="AI467" s="372"/>
      <c r="AJ467" s="372"/>
      <c r="AK467" s="372"/>
      <c r="AL467" s="372"/>
      <c r="AM467" s="372"/>
      <c r="AN467" s="372"/>
      <c r="AO467" s="372"/>
      <c r="AP467" s="372"/>
      <c r="AQ467" s="372"/>
      <c r="AR467" s="372"/>
      <c r="AS467" s="372"/>
      <c r="AT467" s="372"/>
      <c r="AU467" s="372"/>
      <c r="AV467" s="372"/>
      <c r="AW467" s="372"/>
      <c r="AX467" s="372"/>
      <c r="AY467" s="372"/>
      <c r="AZ467" s="372"/>
      <c r="BA467" s="374"/>
      <c r="BB467" s="450"/>
      <c r="BC467" s="374"/>
      <c r="BD467" s="374"/>
      <c r="BE467" s="374"/>
      <c r="BF467" s="374"/>
      <c r="BG467" s="374"/>
      <c r="BH467" s="374"/>
      <c r="BI467" s="374"/>
      <c r="BJ467" s="374"/>
      <c r="BK467" s="374"/>
      <c r="BL467" s="374"/>
      <c r="BM467" s="374"/>
      <c r="BN467" s="374"/>
      <c r="BO467" s="374"/>
      <c r="BP467" s="374"/>
      <c r="BQ467" s="374"/>
      <c r="BR467" s="374"/>
      <c r="BS467" s="374"/>
      <c r="BT467" s="374"/>
      <c r="BU467" s="374"/>
      <c r="BV467" s="374"/>
      <c r="BW467" s="374"/>
      <c r="BX467" s="374"/>
      <c r="BY467" s="374"/>
      <c r="BZ467" s="375"/>
      <c r="CA467" s="375"/>
      <c r="CB467" s="375"/>
      <c r="CC467" s="375"/>
      <c r="CD467" s="375"/>
      <c r="CE467" s="375"/>
      <c r="CF467" s="375"/>
      <c r="CG467" s="375"/>
      <c r="CH467" s="375"/>
      <c r="CI467" s="375"/>
      <c r="CJ467" s="375"/>
      <c r="CK467" s="375"/>
      <c r="CL467" s="375"/>
      <c r="CM467" s="375"/>
      <c r="CN467" s="375"/>
      <c r="CO467" s="375"/>
      <c r="CP467" s="375"/>
      <c r="CQ467" s="375"/>
      <c r="CR467" s="375"/>
      <c r="CS467" s="375"/>
      <c r="CT467" s="375"/>
      <c r="CU467" s="375"/>
      <c r="CV467" s="375"/>
      <c r="CW467" s="375"/>
      <c r="CX467" s="375"/>
      <c r="CY467" s="375"/>
      <c r="CZ467" s="375"/>
    </row>
    <row r="468" s="379" customFormat="true" ht="25.15" customHeight="true" x14ac:dyDescent="0.2">
      <c r="C468" s="1144" t="s">
        <v>500</v>
      </c>
      <c r="D468" s="1142"/>
      <c r="E468" s="803">
        <v>5.8089759048571043E-3</v>
      </c>
      <c r="F468" s="654"/>
      <c r="G468" s="654"/>
      <c r="H468" s="1144" t="s">
        <v>470</v>
      </c>
      <c r="I468" s="1142"/>
      <c r="J468" s="804">
        <v>-1.2726519130697915E-2</v>
      </c>
      <c r="K468" s="654"/>
      <c r="L468" s="654"/>
      <c r="M468" s="1144" t="s">
        <v>496</v>
      </c>
      <c r="N468" s="1142"/>
      <c r="O468" s="805">
        <v>-1.107081630383534E-2</v>
      </c>
      <c r="P468" s="654"/>
      <c r="Q468" s="654"/>
      <c r="AA468" s="372"/>
      <c r="AB468" s="372"/>
      <c r="AC468" s="372"/>
      <c r="AD468" s="372"/>
      <c r="AE468" s="372"/>
      <c r="AF468" s="372"/>
      <c r="AG468" s="372"/>
      <c r="AH468" s="372"/>
      <c r="AI468" s="372"/>
      <c r="AJ468" s="372"/>
      <c r="AK468" s="372"/>
      <c r="AL468" s="372"/>
      <c r="AM468" s="372"/>
      <c r="AN468" s="372"/>
      <c r="AO468" s="372"/>
      <c r="AP468" s="372"/>
      <c r="AQ468" s="372"/>
      <c r="AR468" s="372"/>
      <c r="AS468" s="372"/>
      <c r="AT468" s="372"/>
      <c r="AU468" s="372"/>
      <c r="AV468" s="372"/>
      <c r="AW468" s="372"/>
      <c r="AX468" s="372"/>
      <c r="AY468" s="372"/>
      <c r="AZ468" s="372"/>
      <c r="BA468" s="374"/>
      <c r="BB468" s="450"/>
      <c r="BC468" s="374"/>
      <c r="BD468" s="374"/>
      <c r="BE468" s="374"/>
      <c r="BF468" s="374"/>
      <c r="BG468" s="374"/>
      <c r="BH468" s="374"/>
      <c r="BI468" s="374"/>
      <c r="BJ468" s="374"/>
      <c r="BK468" s="374"/>
      <c r="BL468" s="374"/>
      <c r="BM468" s="374"/>
      <c r="BN468" s="374"/>
      <c r="BO468" s="374"/>
      <c r="BP468" s="374"/>
      <c r="BQ468" s="374"/>
      <c r="BR468" s="374"/>
      <c r="BS468" s="374"/>
      <c r="BT468" s="374"/>
      <c r="BU468" s="374"/>
      <c r="BV468" s="374"/>
      <c r="BW468" s="374"/>
      <c r="BX468" s="374"/>
      <c r="BY468" s="374"/>
      <c r="BZ468" s="375"/>
      <c r="CA468" s="375"/>
      <c r="CB468" s="375"/>
      <c r="CC468" s="375"/>
      <c r="CD468" s="375"/>
      <c r="CE468" s="375"/>
      <c r="CF468" s="375"/>
      <c r="CG468" s="375"/>
      <c r="CH468" s="375"/>
      <c r="CI468" s="375"/>
      <c r="CJ468" s="375"/>
      <c r="CK468" s="375"/>
      <c r="CL468" s="375"/>
      <c r="CM468" s="375"/>
      <c r="CN468" s="375"/>
      <c r="CO468" s="375"/>
      <c r="CP468" s="375"/>
      <c r="CQ468" s="375"/>
      <c r="CR468" s="375"/>
      <c r="CS468" s="375"/>
      <c r="CT468" s="375"/>
      <c r="CU468" s="375"/>
      <c r="CV468" s="375"/>
      <c r="CW468" s="375"/>
      <c r="CX468" s="375"/>
      <c r="CY468" s="375"/>
      <c r="CZ468" s="375"/>
    </row>
    <row r="469" s="379" customFormat="true" ht="25.15" customHeight="true" x14ac:dyDescent="0.2">
      <c r="C469" s="1144" t="s">
        <v>494</v>
      </c>
      <c r="D469" s="1142"/>
      <c r="E469" s="803">
        <v>-5.4295674213141187E-3</v>
      </c>
      <c r="F469" s="654"/>
      <c r="G469" s="654"/>
      <c r="H469" s="1144" t="s">
        <v>501</v>
      </c>
      <c r="I469" s="1142"/>
      <c r="J469" s="804">
        <v>-9.7397624594692256E-3</v>
      </c>
      <c r="K469" s="654"/>
      <c r="L469" s="654"/>
      <c r="M469" s="1144" t="s">
        <v>484</v>
      </c>
      <c r="N469" s="1142"/>
      <c r="O469" s="805">
        <v>9.7445278120340938E-3</v>
      </c>
      <c r="P469" s="654"/>
      <c r="Q469" s="654"/>
      <c r="AA469" s="372"/>
      <c r="AB469" s="372"/>
      <c r="AC469" s="372"/>
      <c r="AD469" s="372"/>
      <c r="AE469" s="372"/>
      <c r="AF469" s="372"/>
      <c r="AG469" s="372"/>
      <c r="AH469" s="372"/>
      <c r="AI469" s="372"/>
      <c r="AJ469" s="372"/>
      <c r="AK469" s="372"/>
      <c r="AL469" s="372"/>
      <c r="AM469" s="372"/>
      <c r="AN469" s="372"/>
      <c r="AO469" s="372"/>
      <c r="AP469" s="372"/>
      <c r="AQ469" s="372"/>
      <c r="AR469" s="372"/>
      <c r="AS469" s="372"/>
      <c r="AT469" s="372"/>
      <c r="AU469" s="372"/>
      <c r="AV469" s="372"/>
      <c r="AW469" s="372"/>
      <c r="AX469" s="372"/>
      <c r="AY469" s="372"/>
      <c r="AZ469" s="372"/>
      <c r="BA469" s="374"/>
      <c r="BB469" s="450"/>
      <c r="BC469" s="374"/>
      <c r="BD469" s="374"/>
      <c r="BE469" s="374"/>
      <c r="BF469" s="374"/>
      <c r="BG469" s="374"/>
      <c r="BH469" s="374"/>
      <c r="BI469" s="374"/>
      <c r="BJ469" s="374"/>
      <c r="BK469" s="374"/>
      <c r="BL469" s="374"/>
      <c r="BM469" s="374"/>
      <c r="BN469" s="374"/>
      <c r="BO469" s="374"/>
      <c r="BP469" s="374"/>
      <c r="BQ469" s="374"/>
      <c r="BR469" s="374"/>
      <c r="BS469" s="374"/>
      <c r="BT469" s="374"/>
      <c r="BU469" s="374"/>
      <c r="BV469" s="374"/>
      <c r="BW469" s="374"/>
      <c r="BX469" s="374"/>
      <c r="BY469" s="374"/>
      <c r="BZ469" s="375"/>
      <c r="CA469" s="375"/>
      <c r="CB469" s="375"/>
      <c r="CC469" s="375"/>
      <c r="CD469" s="375"/>
      <c r="CE469" s="375"/>
      <c r="CF469" s="375"/>
      <c r="CG469" s="375"/>
      <c r="CH469" s="375"/>
      <c r="CI469" s="375"/>
      <c r="CJ469" s="375"/>
      <c r="CK469" s="375"/>
      <c r="CL469" s="375"/>
      <c r="CM469" s="375"/>
      <c r="CN469" s="375"/>
      <c r="CO469" s="375"/>
      <c r="CP469" s="375"/>
      <c r="CQ469" s="375"/>
      <c r="CR469" s="375"/>
      <c r="CS469" s="375"/>
      <c r="CT469" s="375"/>
      <c r="CU469" s="375"/>
      <c r="CV469" s="375"/>
      <c r="CW469" s="375"/>
      <c r="CX469" s="375"/>
      <c r="CY469" s="375"/>
      <c r="CZ469" s="375"/>
    </row>
    <row r="470" s="379" customFormat="true" ht="25.15" customHeight="true" x14ac:dyDescent="0.2">
      <c r="C470" s="1144" t="s">
        <v>497</v>
      </c>
      <c r="D470" s="1142"/>
      <c r="E470" s="803">
        <v>3.5160364693124328E-3</v>
      </c>
      <c r="F470" s="654"/>
      <c r="G470" s="654"/>
      <c r="H470" s="1144" t="s">
        <v>484</v>
      </c>
      <c r="I470" s="1142"/>
      <c r="J470" s="804">
        <v>7.7905984686281156E-3</v>
      </c>
      <c r="K470" s="654"/>
      <c r="L470" s="654"/>
      <c r="M470" s="1144" t="s">
        <v>459</v>
      </c>
      <c r="N470" s="1142"/>
      <c r="O470" s="805">
        <v>9.4223294353610876E-3</v>
      </c>
      <c r="P470" s="654"/>
      <c r="Q470" s="654"/>
      <c r="AA470" s="372"/>
      <c r="AB470" s="372"/>
      <c r="AC470" s="372"/>
      <c r="AD470" s="372"/>
      <c r="AE470" s="372"/>
      <c r="AF470" s="372"/>
      <c r="AG470" s="372"/>
      <c r="AH470" s="372"/>
      <c r="AI470" s="372"/>
      <c r="AJ470" s="372"/>
      <c r="AK470" s="372"/>
      <c r="AL470" s="372"/>
      <c r="AM470" s="372"/>
      <c r="AN470" s="372"/>
      <c r="AO470" s="372"/>
      <c r="AP470" s="372"/>
      <c r="AQ470" s="372"/>
      <c r="AR470" s="372"/>
      <c r="AS470" s="372"/>
      <c r="AT470" s="372"/>
      <c r="AU470" s="372"/>
      <c r="AV470" s="372"/>
      <c r="AW470" s="372"/>
      <c r="AX470" s="372"/>
      <c r="AY470" s="372"/>
      <c r="AZ470" s="372"/>
      <c r="BA470" s="374"/>
      <c r="BB470" s="450"/>
      <c r="BC470" s="374"/>
      <c r="BD470" s="374"/>
      <c r="BE470" s="374"/>
      <c r="BF470" s="374"/>
      <c r="BG470" s="374"/>
      <c r="BH470" s="374"/>
      <c r="BI470" s="374"/>
      <c r="BJ470" s="374"/>
      <c r="BK470" s="374"/>
      <c r="BL470" s="374"/>
      <c r="BM470" s="374"/>
      <c r="BN470" s="374"/>
      <c r="BO470" s="374"/>
      <c r="BP470" s="374"/>
      <c r="BQ470" s="374"/>
      <c r="BR470" s="374"/>
      <c r="BS470" s="374"/>
      <c r="BT470" s="374"/>
      <c r="BU470" s="374"/>
      <c r="BV470" s="374"/>
      <c r="BW470" s="374"/>
      <c r="BX470" s="374"/>
      <c r="BY470" s="374"/>
      <c r="BZ470" s="375"/>
      <c r="CA470" s="375"/>
      <c r="CB470" s="375"/>
      <c r="CC470" s="375"/>
      <c r="CD470" s="375"/>
      <c r="CE470" s="375"/>
      <c r="CF470" s="375"/>
      <c r="CG470" s="375"/>
      <c r="CH470" s="375"/>
      <c r="CI470" s="375"/>
      <c r="CJ470" s="375"/>
      <c r="CK470" s="375"/>
      <c r="CL470" s="375"/>
      <c r="CM470" s="375"/>
      <c r="CN470" s="375"/>
      <c r="CO470" s="375"/>
      <c r="CP470" s="375"/>
      <c r="CQ470" s="375"/>
      <c r="CR470" s="375"/>
      <c r="CS470" s="375"/>
      <c r="CT470" s="375"/>
      <c r="CU470" s="375"/>
      <c r="CV470" s="375"/>
      <c r="CW470" s="375"/>
      <c r="CX470" s="375"/>
      <c r="CY470" s="375"/>
      <c r="CZ470" s="375"/>
    </row>
    <row r="471" s="379" customFormat="true" ht="25.15" customHeight="true" x14ac:dyDescent="0.2">
      <c r="C471" s="1144" t="s">
        <v>501</v>
      </c>
      <c r="D471" s="1142"/>
      <c r="E471" s="806">
        <v>5.8143474826595617E-4</v>
      </c>
      <c r="F471" s="654"/>
      <c r="G471" s="654"/>
      <c r="H471" s="1144" t="s">
        <v>481</v>
      </c>
      <c r="I471" s="1142"/>
      <c r="J471" s="804">
        <v>-6.1091704354614531E-3</v>
      </c>
      <c r="K471" s="654"/>
      <c r="L471" s="654"/>
      <c r="M471" s="1144" t="s">
        <v>486</v>
      </c>
      <c r="N471" s="1142"/>
      <c r="O471" s="805">
        <v>8.0967469472393878E-3</v>
      </c>
      <c r="P471" s="654"/>
      <c r="Q471" s="654"/>
      <c r="AA471" s="372"/>
      <c r="AB471" s="372"/>
      <c r="AC471" s="372"/>
      <c r="AD471" s="372"/>
      <c r="AE471" s="372"/>
      <c r="AF471" s="372"/>
      <c r="AG471" s="372"/>
      <c r="AH471" s="372"/>
      <c r="AI471" s="372"/>
      <c r="AJ471" s="372"/>
      <c r="AK471" s="372"/>
      <c r="AL471" s="372"/>
      <c r="AM471" s="372"/>
      <c r="AN471" s="372"/>
      <c r="AO471" s="372"/>
      <c r="AP471" s="372"/>
      <c r="AQ471" s="372"/>
      <c r="AR471" s="372"/>
      <c r="AS471" s="372"/>
      <c r="AT471" s="372"/>
      <c r="AU471" s="372"/>
      <c r="AV471" s="372"/>
      <c r="AW471" s="372"/>
      <c r="AX471" s="372"/>
      <c r="AY471" s="372"/>
      <c r="AZ471" s="372"/>
      <c r="BA471" s="374"/>
      <c r="BB471" s="450"/>
      <c r="BC471" s="374"/>
      <c r="BD471" s="374"/>
      <c r="BE471" s="374"/>
      <c r="BF471" s="374"/>
      <c r="BG471" s="374"/>
      <c r="BH471" s="374"/>
      <c r="BI471" s="374"/>
      <c r="BJ471" s="374"/>
      <c r="BK471" s="374"/>
      <c r="BL471" s="374"/>
      <c r="BM471" s="374"/>
      <c r="BN471" s="374"/>
      <c r="BO471" s="374"/>
      <c r="BP471" s="374"/>
      <c r="BQ471" s="374"/>
      <c r="BR471" s="374"/>
      <c r="BS471" s="374"/>
      <c r="BT471" s="374"/>
      <c r="BU471" s="374"/>
      <c r="BV471" s="374"/>
      <c r="BW471" s="374"/>
      <c r="BX471" s="374"/>
      <c r="BY471" s="374"/>
      <c r="BZ471" s="375"/>
      <c r="CA471" s="375"/>
      <c r="CB471" s="375"/>
      <c r="CC471" s="375"/>
      <c r="CD471" s="375"/>
      <c r="CE471" s="375"/>
      <c r="CF471" s="375"/>
      <c r="CG471" s="375"/>
      <c r="CH471" s="375"/>
      <c r="CI471" s="375"/>
      <c r="CJ471" s="375"/>
      <c r="CK471" s="375"/>
      <c r="CL471" s="375"/>
      <c r="CM471" s="375"/>
      <c r="CN471" s="375"/>
      <c r="CO471" s="375"/>
      <c r="CP471" s="375"/>
      <c r="CQ471" s="375"/>
      <c r="CR471" s="375"/>
      <c r="CS471" s="375"/>
      <c r="CT471" s="375"/>
      <c r="CU471" s="375"/>
      <c r="CV471" s="375"/>
      <c r="CW471" s="375"/>
      <c r="CX471" s="375"/>
      <c r="CY471" s="375"/>
      <c r="CZ471" s="375"/>
    </row>
    <row r="472" s="379" customFormat="true" ht="25.15" customHeight="true" x14ac:dyDescent="0.2">
      <c r="C472" s="1141"/>
      <c r="D472" s="1142"/>
      <c r="E472" s="670"/>
      <c r="F472" s="654"/>
      <c r="G472" s="654"/>
      <c r="H472" s="1144" t="s">
        <v>499</v>
      </c>
      <c r="I472" s="1142"/>
      <c r="J472" s="804">
        <v>-3.4884071666453379E-3</v>
      </c>
      <c r="K472" s="654"/>
      <c r="L472" s="654"/>
      <c r="M472" s="1144" t="s">
        <v>500</v>
      </c>
      <c r="N472" s="1142"/>
      <c r="O472" s="805">
        <v>-8.0107375575151438E-3</v>
      </c>
      <c r="P472" s="654"/>
      <c r="Q472" s="654"/>
      <c r="AA472" s="372"/>
      <c r="AB472" s="372"/>
      <c r="AC472" s="372"/>
      <c r="AD472" s="372"/>
      <c r="AE472" s="372"/>
      <c r="AF472" s="372"/>
      <c r="AG472" s="372"/>
      <c r="AH472" s="372"/>
      <c r="AI472" s="372"/>
      <c r="AJ472" s="372"/>
      <c r="AK472" s="372"/>
      <c r="AL472" s="372"/>
      <c r="AM472" s="372"/>
      <c r="AN472" s="372"/>
      <c r="AO472" s="372"/>
      <c r="AP472" s="372"/>
      <c r="AQ472" s="372"/>
      <c r="AR472" s="372"/>
      <c r="AS472" s="372"/>
      <c r="AT472" s="372"/>
      <c r="AU472" s="372"/>
      <c r="AV472" s="372"/>
      <c r="AW472" s="372"/>
      <c r="AX472" s="372"/>
      <c r="AY472" s="372"/>
      <c r="AZ472" s="372"/>
      <c r="BA472" s="374"/>
      <c r="BB472" s="450"/>
      <c r="BC472" s="374"/>
      <c r="BD472" s="374"/>
      <c r="BE472" s="374"/>
      <c r="BF472" s="374"/>
      <c r="BG472" s="374"/>
      <c r="BH472" s="374"/>
      <c r="BI472" s="374"/>
      <c r="BJ472" s="374"/>
      <c r="BK472" s="374"/>
      <c r="BL472" s="374"/>
      <c r="BM472" s="374"/>
      <c r="BN472" s="374"/>
      <c r="BO472" s="374"/>
      <c r="BP472" s="374"/>
      <c r="BQ472" s="374"/>
      <c r="BR472" s="374"/>
      <c r="BS472" s="374"/>
      <c r="BT472" s="374"/>
      <c r="BU472" s="374"/>
      <c r="BV472" s="374"/>
      <c r="BW472" s="374"/>
      <c r="BX472" s="374"/>
      <c r="BY472" s="374"/>
      <c r="BZ472" s="375"/>
      <c r="CA472" s="375"/>
      <c r="CB472" s="375"/>
      <c r="CC472" s="375"/>
      <c r="CD472" s="375"/>
      <c r="CE472" s="375"/>
      <c r="CF472" s="375"/>
      <c r="CG472" s="375"/>
      <c r="CH472" s="375"/>
      <c r="CI472" s="375"/>
      <c r="CJ472" s="375"/>
      <c r="CK472" s="375"/>
      <c r="CL472" s="375"/>
      <c r="CM472" s="375"/>
      <c r="CN472" s="375"/>
      <c r="CO472" s="375"/>
      <c r="CP472" s="375"/>
      <c r="CQ472" s="375"/>
      <c r="CR472" s="375"/>
      <c r="CS472" s="375"/>
      <c r="CT472" s="375"/>
      <c r="CU472" s="375"/>
      <c r="CV472" s="375"/>
      <c r="CW472" s="375"/>
      <c r="CX472" s="375"/>
      <c r="CY472" s="375"/>
      <c r="CZ472" s="375"/>
    </row>
    <row r="473" s="379" customFormat="true" ht="25.15" customHeight="true" x14ac:dyDescent="0.2">
      <c r="C473" s="1141"/>
      <c r="D473" s="1142"/>
      <c r="E473" s="670"/>
      <c r="F473" s="654"/>
      <c r="G473" s="654"/>
      <c r="H473" s="1144" t="s">
        <v>500</v>
      </c>
      <c r="I473" s="1142"/>
      <c r="J473" s="807">
        <v>-4.0474288375431504E-4</v>
      </c>
      <c r="K473" s="654"/>
      <c r="L473" s="654"/>
      <c r="M473" s="1144" t="s">
        <v>495</v>
      </c>
      <c r="N473" s="1142"/>
      <c r="O473" s="805">
        <v>-6.4259264545082689E-3</v>
      </c>
      <c r="P473" s="654"/>
      <c r="Q473" s="654"/>
      <c r="AA473" s="372"/>
      <c r="AB473" s="372"/>
      <c r="AC473" s="372"/>
      <c r="AD473" s="372"/>
      <c r="AE473" s="372"/>
      <c r="AF473" s="372"/>
      <c r="AG473" s="372"/>
      <c r="AH473" s="372"/>
      <c r="AI473" s="372"/>
      <c r="AJ473" s="372"/>
      <c r="AK473" s="372"/>
      <c r="AL473" s="372"/>
      <c r="AM473" s="372"/>
      <c r="AN473" s="372"/>
      <c r="AO473" s="372"/>
      <c r="AP473" s="372"/>
      <c r="AQ473" s="372"/>
      <c r="AR473" s="372"/>
      <c r="AS473" s="372"/>
      <c r="AT473" s="372"/>
      <c r="AU473" s="372"/>
      <c r="AV473" s="372"/>
      <c r="AW473" s="372"/>
      <c r="AX473" s="372"/>
      <c r="AY473" s="372"/>
      <c r="AZ473" s="372"/>
      <c r="BA473" s="374"/>
      <c r="BB473" s="450"/>
      <c r="BC473" s="374"/>
      <c r="BD473" s="374"/>
      <c r="BE473" s="374"/>
      <c r="BF473" s="374"/>
      <c r="BG473" s="374"/>
      <c r="BH473" s="374"/>
      <c r="BI473" s="374"/>
      <c r="BJ473" s="374"/>
      <c r="BK473" s="374"/>
      <c r="BL473" s="374"/>
      <c r="BM473" s="374"/>
      <c r="BN473" s="374"/>
      <c r="BO473" s="374"/>
      <c r="BP473" s="374"/>
      <c r="BQ473" s="374"/>
      <c r="BR473" s="374"/>
      <c r="BS473" s="374"/>
      <c r="BT473" s="374"/>
      <c r="BU473" s="374"/>
      <c r="BV473" s="374"/>
      <c r="BW473" s="374"/>
      <c r="BX473" s="374"/>
      <c r="BY473" s="374"/>
      <c r="BZ473" s="375"/>
      <c r="CA473" s="375"/>
      <c r="CB473" s="375"/>
      <c r="CC473" s="375"/>
      <c r="CD473" s="375"/>
      <c r="CE473" s="375"/>
      <c r="CF473" s="375"/>
      <c r="CG473" s="375"/>
      <c r="CH473" s="375"/>
      <c r="CI473" s="375"/>
      <c r="CJ473" s="375"/>
      <c r="CK473" s="375"/>
      <c r="CL473" s="375"/>
      <c r="CM473" s="375"/>
      <c r="CN473" s="375"/>
      <c r="CO473" s="375"/>
      <c r="CP473" s="375"/>
      <c r="CQ473" s="375"/>
      <c r="CR473" s="375"/>
      <c r="CS473" s="375"/>
      <c r="CT473" s="375"/>
      <c r="CU473" s="375"/>
      <c r="CV473" s="375"/>
      <c r="CW473" s="375"/>
      <c r="CX473" s="375"/>
      <c r="CY473" s="375"/>
      <c r="CZ473" s="375"/>
    </row>
    <row r="474" s="379" customFormat="true" ht="25.15" customHeight="true" x14ac:dyDescent="0.2">
      <c r="C474" s="1141"/>
      <c r="D474" s="1142"/>
      <c r="E474" s="654"/>
      <c r="F474" s="654"/>
      <c r="G474" s="654"/>
      <c r="H474" s="1141"/>
      <c r="I474" s="1142"/>
      <c r="J474" s="670"/>
      <c r="K474" s="654"/>
      <c r="L474" s="654"/>
      <c r="M474" s="1144" t="s">
        <v>489</v>
      </c>
      <c r="N474" s="1142"/>
      <c r="O474" s="805">
        <v>-5.1924013524715486E-3</v>
      </c>
      <c r="P474" s="654"/>
      <c r="Q474" s="654"/>
      <c r="AA474" s="372"/>
      <c r="AB474" s="372"/>
      <c r="AC474" s="372"/>
      <c r="AD474" s="372"/>
      <c r="AE474" s="372"/>
      <c r="AF474" s="372"/>
      <c r="AG474" s="372"/>
      <c r="AH474" s="372"/>
      <c r="AI474" s="372"/>
      <c r="AJ474" s="372"/>
      <c r="AK474" s="372"/>
      <c r="AL474" s="372"/>
      <c r="AM474" s="372"/>
      <c r="AN474" s="372"/>
      <c r="AO474" s="372"/>
      <c r="AP474" s="372"/>
      <c r="AQ474" s="372"/>
      <c r="AR474" s="372"/>
      <c r="AS474" s="372"/>
      <c r="AT474" s="372"/>
      <c r="AU474" s="372"/>
      <c r="AV474" s="372"/>
      <c r="AW474" s="372"/>
      <c r="AX474" s="372"/>
      <c r="AY474" s="372"/>
      <c r="AZ474" s="372"/>
      <c r="BA474" s="374"/>
      <c r="BB474" s="450"/>
      <c r="BC474" s="374"/>
      <c r="BD474" s="374"/>
      <c r="BE474" s="374"/>
      <c r="BF474" s="374"/>
      <c r="BG474" s="374"/>
      <c r="BH474" s="374"/>
      <c r="BI474" s="374"/>
      <c r="BJ474" s="374"/>
      <c r="BK474" s="374"/>
      <c r="BL474" s="374"/>
      <c r="BM474" s="374"/>
      <c r="BN474" s="374"/>
      <c r="BO474" s="374"/>
      <c r="BP474" s="374"/>
      <c r="BQ474" s="374"/>
      <c r="BR474" s="374"/>
      <c r="BS474" s="374"/>
      <c r="BT474" s="374"/>
      <c r="BU474" s="374"/>
      <c r="BV474" s="374"/>
      <c r="BW474" s="374"/>
      <c r="BX474" s="374"/>
      <c r="BY474" s="374"/>
      <c r="BZ474" s="375"/>
      <c r="CA474" s="375"/>
      <c r="CB474" s="375"/>
      <c r="CC474" s="375"/>
      <c r="CD474" s="375"/>
      <c r="CE474" s="375"/>
      <c r="CF474" s="375"/>
      <c r="CG474" s="375"/>
      <c r="CH474" s="375"/>
      <c r="CI474" s="375"/>
      <c r="CJ474" s="375"/>
      <c r="CK474" s="375"/>
      <c r="CL474" s="375"/>
      <c r="CM474" s="375"/>
      <c r="CN474" s="375"/>
      <c r="CO474" s="375"/>
      <c r="CP474" s="375"/>
      <c r="CQ474" s="375"/>
      <c r="CR474" s="375"/>
      <c r="CS474" s="375"/>
      <c r="CT474" s="375"/>
      <c r="CU474" s="375"/>
      <c r="CV474" s="375"/>
      <c r="CW474" s="375"/>
      <c r="CX474" s="375"/>
      <c r="CY474" s="375"/>
      <c r="CZ474" s="375"/>
    </row>
    <row r="475" s="379" customFormat="true" ht="25.15" customHeight="true" x14ac:dyDescent="0.2">
      <c r="C475" s="1145" t="s">
        <v>249</v>
      </c>
      <c r="D475" s="1142"/>
      <c r="E475" s="1142"/>
      <c r="F475" s="654"/>
      <c r="G475" s="654"/>
      <c r="H475" s="1141"/>
      <c r="I475" s="1142"/>
      <c r="J475" s="670"/>
      <c r="K475" s="654"/>
      <c r="L475" s="654"/>
      <c r="M475" s="1144" t="s">
        <v>473</v>
      </c>
      <c r="N475" s="1142"/>
      <c r="O475" s="805">
        <v>5.1464869966542943E-3</v>
      </c>
      <c r="P475" s="654"/>
      <c r="Q475" s="654"/>
      <c r="AA475" s="372"/>
      <c r="AB475" s="372"/>
      <c r="AC475" s="372"/>
      <c r="AD475" s="372"/>
      <c r="AE475" s="372"/>
      <c r="AF475" s="372"/>
      <c r="AG475" s="372"/>
      <c r="AH475" s="372"/>
      <c r="AI475" s="372"/>
      <c r="AJ475" s="372"/>
      <c r="AK475" s="372"/>
      <c r="AL475" s="372"/>
      <c r="AM475" s="372"/>
      <c r="AN475" s="372"/>
      <c r="AO475" s="372"/>
      <c r="AP475" s="372"/>
      <c r="AQ475" s="372"/>
      <c r="AR475" s="372"/>
      <c r="AS475" s="372"/>
      <c r="AT475" s="372"/>
      <c r="AU475" s="372"/>
      <c r="AV475" s="372"/>
      <c r="AW475" s="372"/>
      <c r="AX475" s="372"/>
      <c r="AY475" s="372"/>
      <c r="AZ475" s="372"/>
      <c r="BA475" s="374"/>
      <c r="BB475" s="450"/>
      <c r="BC475" s="374"/>
      <c r="BD475" s="374"/>
      <c r="BE475" s="374"/>
      <c r="BF475" s="374"/>
      <c r="BG475" s="374"/>
      <c r="BH475" s="374"/>
      <c r="BI475" s="374"/>
      <c r="BJ475" s="374"/>
      <c r="BK475" s="374"/>
      <c r="BL475" s="374"/>
      <c r="BM475" s="374"/>
      <c r="BN475" s="374"/>
      <c r="BO475" s="374"/>
      <c r="BP475" s="374"/>
      <c r="BQ475" s="374"/>
      <c r="BR475" s="374"/>
      <c r="BS475" s="374"/>
      <c r="BT475" s="374"/>
      <c r="BU475" s="374"/>
      <c r="BV475" s="374"/>
      <c r="BW475" s="374"/>
      <c r="BX475" s="374"/>
      <c r="BY475" s="374"/>
      <c r="BZ475" s="375"/>
      <c r="CA475" s="375"/>
      <c r="CB475" s="375"/>
      <c r="CC475" s="375"/>
      <c r="CD475" s="375"/>
      <c r="CE475" s="375"/>
      <c r="CF475" s="375"/>
      <c r="CG475" s="375"/>
      <c r="CH475" s="375"/>
      <c r="CI475" s="375"/>
      <c r="CJ475" s="375"/>
      <c r="CK475" s="375"/>
      <c r="CL475" s="375"/>
      <c r="CM475" s="375"/>
      <c r="CN475" s="375"/>
      <c r="CO475" s="375"/>
      <c r="CP475" s="375"/>
      <c r="CQ475" s="375"/>
      <c r="CR475" s="375"/>
      <c r="CS475" s="375"/>
      <c r="CT475" s="375"/>
      <c r="CU475" s="375"/>
      <c r="CV475" s="375"/>
      <c r="CW475" s="375"/>
      <c r="CX475" s="375"/>
      <c r="CY475" s="375"/>
      <c r="CZ475" s="375"/>
    </row>
    <row r="476" s="379" customFormat="true" ht="25.15" customHeight="true" x14ac:dyDescent="0.2">
      <c r="C476" s="1141"/>
      <c r="D476" s="1142"/>
      <c r="E476" s="785" t="s">
        <v>250</v>
      </c>
      <c r="F476" s="654"/>
      <c r="G476" s="654"/>
      <c r="H476" s="1141"/>
      <c r="I476" s="1142"/>
      <c r="J476" s="654"/>
      <c r="K476" s="654"/>
      <c r="L476" s="654"/>
      <c r="M476" s="1144" t="s">
        <v>501</v>
      </c>
      <c r="N476" s="1142"/>
      <c r="O476" s="805">
        <v>4.4851479247251776E-3</v>
      </c>
      <c r="P476" s="654"/>
      <c r="Q476" s="654"/>
      <c r="AA476" s="372"/>
      <c r="AB476" s="372"/>
      <c r="AC476" s="372"/>
      <c r="AD476" s="372"/>
      <c r="AE476" s="372"/>
      <c r="AF476" s="372"/>
      <c r="AG476" s="372"/>
      <c r="AH476" s="372"/>
      <c r="AI476" s="372"/>
      <c r="AJ476" s="372"/>
      <c r="AK476" s="372"/>
      <c r="AL476" s="372"/>
      <c r="AM476" s="372"/>
      <c r="AN476" s="372"/>
      <c r="AO476" s="372"/>
      <c r="AP476" s="372"/>
      <c r="AQ476" s="372"/>
      <c r="AR476" s="372"/>
      <c r="AS476" s="372"/>
      <c r="AT476" s="372"/>
      <c r="AU476" s="372"/>
      <c r="AV476" s="372"/>
      <c r="AW476" s="372"/>
      <c r="AX476" s="372"/>
      <c r="AY476" s="372"/>
      <c r="AZ476" s="372"/>
      <c r="BA476" s="374"/>
      <c r="BB476" s="450"/>
      <c r="BC476" s="374"/>
      <c r="BD476" s="374"/>
      <c r="BE476" s="374"/>
      <c r="BF476" s="374"/>
      <c r="BG476" s="374"/>
      <c r="BH476" s="374"/>
      <c r="BI476" s="374"/>
      <c r="BJ476" s="374"/>
      <c r="BK476" s="374"/>
      <c r="BL476" s="374"/>
      <c r="BM476" s="374"/>
      <c r="BN476" s="374"/>
      <c r="BO476" s="374"/>
      <c r="BP476" s="374"/>
      <c r="BQ476" s="374"/>
      <c r="BR476" s="374"/>
      <c r="BS476" s="374"/>
      <c r="BT476" s="374"/>
      <c r="BU476" s="374"/>
      <c r="BV476" s="374"/>
      <c r="BW476" s="374"/>
      <c r="BX476" s="374"/>
      <c r="BY476" s="374"/>
      <c r="BZ476" s="375"/>
      <c r="CA476" s="375"/>
      <c r="CB476" s="375"/>
      <c r="CC476" s="375"/>
      <c r="CD476" s="375"/>
      <c r="CE476" s="375"/>
      <c r="CF476" s="375"/>
      <c r="CG476" s="375"/>
      <c r="CH476" s="375"/>
      <c r="CI476" s="375"/>
      <c r="CJ476" s="375"/>
      <c r="CK476" s="375"/>
      <c r="CL476" s="375"/>
      <c r="CM476" s="375"/>
      <c r="CN476" s="375"/>
      <c r="CO476" s="375"/>
      <c r="CP476" s="375"/>
      <c r="CQ476" s="375"/>
      <c r="CR476" s="375"/>
      <c r="CS476" s="375"/>
      <c r="CT476" s="375"/>
      <c r="CU476" s="375"/>
      <c r="CV476" s="375"/>
      <c r="CW476" s="375"/>
      <c r="CX476" s="375"/>
      <c r="CY476" s="375"/>
      <c r="CZ476" s="375"/>
    </row>
    <row r="477" s="379" customFormat="true" ht="25.15" customHeight="true" x14ac:dyDescent="0.2">
      <c r="C477" s="1144" t="s">
        <v>450</v>
      </c>
      <c r="D477" s="1142"/>
      <c r="E477" s="800">
        <v>5.5962583793977448E-3</v>
      </c>
      <c r="F477" s="654"/>
      <c r="G477" s="654"/>
      <c r="H477" s="1145" t="s">
        <v>249</v>
      </c>
      <c r="I477" s="1142"/>
      <c r="J477" s="1142"/>
      <c r="K477" s="654"/>
      <c r="L477" s="654"/>
      <c r="M477" s="1144" t="s">
        <v>490</v>
      </c>
      <c r="N477" s="1142"/>
      <c r="O477" s="805">
        <v>4.1803955836102391E-3</v>
      </c>
      <c r="P477" s="654"/>
      <c r="Q477" s="654"/>
      <c r="AA477" s="372"/>
      <c r="AB477" s="372"/>
      <c r="AC477" s="372"/>
      <c r="AD477" s="372"/>
      <c r="AE477" s="372"/>
      <c r="AF477" s="372"/>
      <c r="AG477" s="372"/>
      <c r="AH477" s="372"/>
      <c r="AI477" s="372"/>
      <c r="AJ477" s="372"/>
      <c r="AK477" s="372"/>
      <c r="AL477" s="372"/>
      <c r="AM477" s="372"/>
      <c r="AN477" s="372"/>
      <c r="AO477" s="372"/>
      <c r="AP477" s="372"/>
      <c r="AQ477" s="372"/>
      <c r="AR477" s="372"/>
      <c r="AS477" s="372"/>
      <c r="AT477" s="372"/>
      <c r="AU477" s="372"/>
      <c r="AV477" s="372"/>
      <c r="AW477" s="372"/>
      <c r="AX477" s="372"/>
      <c r="AY477" s="372"/>
      <c r="AZ477" s="372"/>
      <c r="BA477" s="374"/>
      <c r="BB477" s="450"/>
      <c r="BC477" s="374"/>
      <c r="BD477" s="374"/>
      <c r="BE477" s="374"/>
      <c r="BF477" s="374"/>
      <c r="BG477" s="374"/>
      <c r="BH477" s="374"/>
      <c r="BI477" s="374"/>
      <c r="BJ477" s="374"/>
      <c r="BK477" s="374"/>
      <c r="BL477" s="374"/>
      <c r="BM477" s="374"/>
      <c r="BN477" s="374"/>
      <c r="BO477" s="374"/>
      <c r="BP477" s="374"/>
      <c r="BQ477" s="374"/>
      <c r="BR477" s="374"/>
      <c r="BS477" s="374"/>
      <c r="BT477" s="374"/>
      <c r="BU477" s="374"/>
      <c r="BV477" s="374"/>
      <c r="BW477" s="374"/>
      <c r="BX477" s="374"/>
      <c r="BY477" s="374"/>
      <c r="BZ477" s="375"/>
      <c r="CA477" s="375"/>
      <c r="CB477" s="375"/>
      <c r="CC477" s="375"/>
      <c r="CD477" s="375"/>
      <c r="CE477" s="375"/>
      <c r="CF477" s="375"/>
      <c r="CG477" s="375"/>
      <c r="CH477" s="375"/>
      <c r="CI477" s="375"/>
      <c r="CJ477" s="375"/>
      <c r="CK477" s="375"/>
      <c r="CL477" s="375"/>
      <c r="CM477" s="375"/>
      <c r="CN477" s="375"/>
      <c r="CO477" s="375"/>
      <c r="CP477" s="375"/>
      <c r="CQ477" s="375"/>
      <c r="CR477" s="375"/>
      <c r="CS477" s="375"/>
      <c r="CT477" s="375"/>
      <c r="CU477" s="375"/>
      <c r="CV477" s="375"/>
      <c r="CW477" s="375"/>
      <c r="CX477" s="375"/>
      <c r="CY477" s="375"/>
      <c r="CZ477" s="375"/>
    </row>
    <row r="478" s="379" customFormat="true" ht="25.15" customHeight="true" x14ac:dyDescent="0.2">
      <c r="C478" s="1144" t="s">
        <v>437</v>
      </c>
      <c r="D478" s="1142"/>
      <c r="E478" s="803">
        <v>0.36219165395530789</v>
      </c>
      <c r="F478" s="654"/>
      <c r="G478" s="654"/>
      <c r="H478" s="1141"/>
      <c r="I478" s="1142"/>
      <c r="J478" s="786" t="s">
        <v>250</v>
      </c>
      <c r="K478" s="654"/>
      <c r="L478" s="654"/>
      <c r="M478" s="1144" t="s">
        <v>458</v>
      </c>
      <c r="N478" s="1142"/>
      <c r="O478" s="808">
        <v>-2.3035919066792679E-3</v>
      </c>
      <c r="P478" s="654"/>
      <c r="Q478" s="654"/>
      <c r="AA478" s="372"/>
      <c r="AB478" s="372"/>
      <c r="AC478" s="372"/>
      <c r="AD478" s="372"/>
      <c r="AE478" s="372"/>
      <c r="AF478" s="372"/>
      <c r="AG478" s="372"/>
      <c r="AH478" s="372"/>
      <c r="AI478" s="372"/>
      <c r="AJ478" s="372"/>
      <c r="AK478" s="372"/>
      <c r="AL478" s="372"/>
      <c r="AM478" s="372"/>
      <c r="AN478" s="372"/>
      <c r="AO478" s="372"/>
      <c r="AP478" s="372"/>
      <c r="AQ478" s="372"/>
      <c r="AR478" s="372"/>
      <c r="AS478" s="372"/>
      <c r="AT478" s="372"/>
      <c r="AU478" s="372"/>
      <c r="AV478" s="372"/>
      <c r="AW478" s="372"/>
      <c r="AX478" s="372"/>
      <c r="AY478" s="372"/>
      <c r="AZ478" s="372"/>
      <c r="BA478" s="374"/>
      <c r="BB478" s="450"/>
      <c r="BC478" s="374"/>
      <c r="BD478" s="374"/>
      <c r="BE478" s="374"/>
      <c r="BF478" s="374"/>
      <c r="BG478" s="374"/>
      <c r="BH478" s="374"/>
      <c r="BI478" s="374"/>
      <c r="BJ478" s="374"/>
      <c r="BK478" s="374"/>
      <c r="BL478" s="374"/>
      <c r="BM478" s="374"/>
      <c r="BN478" s="374"/>
      <c r="BO478" s="374"/>
      <c r="BP478" s="374"/>
      <c r="BQ478" s="374"/>
      <c r="BR478" s="374"/>
      <c r="BS478" s="374"/>
      <c r="BT478" s="374"/>
      <c r="BU478" s="374"/>
      <c r="BV478" s="374"/>
      <c r="BW478" s="374"/>
      <c r="BX478" s="374"/>
      <c r="BY478" s="374"/>
      <c r="BZ478" s="375"/>
      <c r="CA478" s="375"/>
      <c r="CB478" s="375"/>
      <c r="CC478" s="375"/>
      <c r="CD478" s="375"/>
      <c r="CE478" s="375"/>
      <c r="CF478" s="375"/>
      <c r="CG478" s="375"/>
      <c r="CH478" s="375"/>
      <c r="CI478" s="375"/>
      <c r="CJ478" s="375"/>
      <c r="CK478" s="375"/>
      <c r="CL478" s="375"/>
      <c r="CM478" s="375"/>
      <c r="CN478" s="375"/>
      <c r="CO478" s="375"/>
      <c r="CP478" s="375"/>
      <c r="CQ478" s="375"/>
      <c r="CR478" s="375"/>
      <c r="CS478" s="375"/>
      <c r="CT478" s="375"/>
      <c r="CU478" s="375"/>
      <c r="CV478" s="375"/>
      <c r="CW478" s="375"/>
      <c r="CX478" s="375"/>
      <c r="CY478" s="375"/>
      <c r="CZ478" s="375"/>
    </row>
    <row r="479" s="379" customFormat="true" ht="25.15" customHeight="true" x14ac:dyDescent="0.2">
      <c r="C479" s="1144" t="s">
        <v>459</v>
      </c>
      <c r="D479" s="1142"/>
      <c r="E479" s="803">
        <v>1.7513294237720956E-2</v>
      </c>
      <c r="F479" s="654"/>
      <c r="G479" s="654"/>
      <c r="H479" s="1144" t="s">
        <v>450</v>
      </c>
      <c r="I479" s="1142"/>
      <c r="J479" s="801">
        <v>4.6755335220470727E-2</v>
      </c>
      <c r="K479" s="654"/>
      <c r="L479" s="654"/>
      <c r="M479" s="1141"/>
      <c r="N479" s="1142"/>
      <c r="O479" s="670"/>
      <c r="P479" s="654"/>
      <c r="Q479" s="654"/>
      <c r="AA479" s="372"/>
      <c r="AB479" s="372"/>
      <c r="AC479" s="372"/>
      <c r="AD479" s="372"/>
      <c r="AE479" s="372"/>
      <c r="AF479" s="372"/>
      <c r="AG479" s="372"/>
      <c r="AH479" s="372"/>
      <c r="AI479" s="372"/>
      <c r="AJ479" s="372"/>
      <c r="AK479" s="372"/>
      <c r="AL479" s="372"/>
      <c r="AM479" s="372"/>
      <c r="AN479" s="372"/>
      <c r="AO479" s="372"/>
      <c r="AP479" s="372"/>
      <c r="AQ479" s="372"/>
      <c r="AR479" s="372"/>
      <c r="AS479" s="372"/>
      <c r="AT479" s="372"/>
      <c r="AU479" s="372"/>
      <c r="AV479" s="372"/>
      <c r="AW479" s="372"/>
      <c r="AX479" s="372"/>
      <c r="AY479" s="372"/>
      <c r="AZ479" s="372"/>
      <c r="BA479" s="374"/>
      <c r="BB479" s="450"/>
      <c r="BC479" s="374"/>
      <c r="BD479" s="374"/>
      <c r="BE479" s="374"/>
      <c r="BF479" s="374"/>
      <c r="BG479" s="374"/>
      <c r="BH479" s="374"/>
      <c r="BI479" s="374"/>
      <c r="BJ479" s="374"/>
      <c r="BK479" s="374"/>
      <c r="BL479" s="374"/>
      <c r="BM479" s="374"/>
      <c r="BN479" s="374"/>
      <c r="BO479" s="374"/>
      <c r="BP479" s="374"/>
      <c r="BQ479" s="374"/>
      <c r="BR479" s="374"/>
      <c r="BS479" s="374"/>
      <c r="BT479" s="374"/>
      <c r="BU479" s="374"/>
      <c r="BV479" s="374"/>
      <c r="BW479" s="374"/>
      <c r="BX479" s="374"/>
      <c r="BY479" s="374"/>
      <c r="BZ479" s="375"/>
      <c r="CA479" s="375"/>
      <c r="CB479" s="375"/>
      <c r="CC479" s="375"/>
      <c r="CD479" s="375"/>
      <c r="CE479" s="375"/>
      <c r="CF479" s="375"/>
      <c r="CG479" s="375"/>
      <c r="CH479" s="375"/>
      <c r="CI479" s="375"/>
      <c r="CJ479" s="375"/>
      <c r="CK479" s="375"/>
      <c r="CL479" s="375"/>
      <c r="CM479" s="375"/>
      <c r="CN479" s="375"/>
      <c r="CO479" s="375"/>
      <c r="CP479" s="375"/>
      <c r="CQ479" s="375"/>
      <c r="CR479" s="375"/>
      <c r="CS479" s="375"/>
      <c r="CT479" s="375"/>
      <c r="CU479" s="375"/>
      <c r="CV479" s="375"/>
      <c r="CW479" s="375"/>
      <c r="CX479" s="375"/>
      <c r="CY479" s="375"/>
      <c r="CZ479" s="375"/>
    </row>
    <row r="480" s="379" customFormat="true" ht="25.15" customHeight="true" x14ac:dyDescent="0.2">
      <c r="C480" s="1144" t="s">
        <v>495</v>
      </c>
      <c r="D480" s="1142"/>
      <c r="E480" s="803">
        <v>2.4285732809350958E-4</v>
      </c>
      <c r="F480" s="654"/>
      <c r="G480" s="654"/>
      <c r="H480" s="1144" t="s">
        <v>437</v>
      </c>
      <c r="I480" s="1142"/>
      <c r="J480" s="804">
        <v>0.25915322786786887</v>
      </c>
      <c r="K480" s="654"/>
      <c r="L480" s="654"/>
      <c r="M480" s="1141"/>
      <c r="N480" s="1142"/>
      <c r="O480" s="670"/>
      <c r="P480" s="654"/>
      <c r="Q480" s="654"/>
      <c r="AA480" s="372"/>
      <c r="AB480" s="372"/>
      <c r="AC480" s="372"/>
      <c r="AD480" s="372"/>
      <c r="AE480" s="372"/>
      <c r="AF480" s="372"/>
      <c r="AG480" s="372"/>
      <c r="AH480" s="372"/>
      <c r="AI480" s="372"/>
      <c r="AJ480" s="372"/>
      <c r="AK480" s="372"/>
      <c r="AL480" s="372"/>
      <c r="AM480" s="372"/>
      <c r="AN480" s="372"/>
      <c r="AO480" s="372"/>
      <c r="AP480" s="372"/>
      <c r="AQ480" s="372"/>
      <c r="AR480" s="372"/>
      <c r="AS480" s="372"/>
      <c r="AT480" s="372"/>
      <c r="AU480" s="372"/>
      <c r="AV480" s="372"/>
      <c r="AW480" s="372"/>
      <c r="AX480" s="372"/>
      <c r="AY480" s="372"/>
      <c r="AZ480" s="372"/>
      <c r="BA480" s="374"/>
      <c r="BB480" s="450"/>
      <c r="BC480" s="374"/>
      <c r="BD480" s="374"/>
      <c r="BE480" s="374"/>
      <c r="BF480" s="374"/>
      <c r="BG480" s="374"/>
      <c r="BH480" s="374"/>
      <c r="BI480" s="374"/>
      <c r="BJ480" s="374"/>
      <c r="BK480" s="374"/>
      <c r="BL480" s="374"/>
      <c r="BM480" s="374"/>
      <c r="BN480" s="374"/>
      <c r="BO480" s="374"/>
      <c r="BP480" s="374"/>
      <c r="BQ480" s="374"/>
      <c r="BR480" s="374"/>
      <c r="BS480" s="374"/>
      <c r="BT480" s="374"/>
      <c r="BU480" s="374"/>
      <c r="BV480" s="374"/>
      <c r="BW480" s="374"/>
      <c r="BX480" s="374"/>
      <c r="BY480" s="374"/>
      <c r="BZ480" s="375"/>
      <c r="CA480" s="375"/>
      <c r="CB480" s="375"/>
      <c r="CC480" s="375"/>
      <c r="CD480" s="375"/>
      <c r="CE480" s="375"/>
      <c r="CF480" s="375"/>
      <c r="CG480" s="375"/>
      <c r="CH480" s="375"/>
      <c r="CI480" s="375"/>
      <c r="CJ480" s="375"/>
      <c r="CK480" s="375"/>
      <c r="CL480" s="375"/>
      <c r="CM480" s="375"/>
      <c r="CN480" s="375"/>
      <c r="CO480" s="375"/>
      <c r="CP480" s="375"/>
      <c r="CQ480" s="375"/>
      <c r="CR480" s="375"/>
      <c r="CS480" s="375"/>
      <c r="CT480" s="375"/>
      <c r="CU480" s="375"/>
      <c r="CV480" s="375"/>
      <c r="CW480" s="375"/>
      <c r="CX480" s="375"/>
      <c r="CY480" s="375"/>
      <c r="CZ480" s="375"/>
    </row>
    <row r="481" s="379" customFormat="true" ht="25.15" customHeight="true" x14ac:dyDescent="0.2">
      <c r="C481" s="1144" t="s">
        <v>483</v>
      </c>
      <c r="D481" s="1142"/>
      <c r="E481" s="803">
        <v>3.0494487953616062E-3</v>
      </c>
      <c r="F481" s="654"/>
      <c r="G481" s="654"/>
      <c r="H481" s="1144" t="s">
        <v>459</v>
      </c>
      <c r="I481" s="1142"/>
      <c r="J481" s="804">
        <v>2.6526501675036743E-2</v>
      </c>
      <c r="K481" s="654"/>
      <c r="L481" s="654"/>
      <c r="M481" s="1141"/>
      <c r="N481" s="1142"/>
      <c r="O481" s="654"/>
      <c r="P481" s="654"/>
      <c r="Q481" s="654"/>
      <c r="AA481" s="372"/>
      <c r="AB481" s="372"/>
      <c r="AC481" s="372"/>
      <c r="AD481" s="372"/>
      <c r="AE481" s="372"/>
      <c r="AF481" s="372"/>
      <c r="AG481" s="372"/>
      <c r="AH481" s="372"/>
      <c r="AI481" s="372"/>
      <c r="AJ481" s="372"/>
      <c r="AK481" s="372"/>
      <c r="AL481" s="372"/>
      <c r="AM481" s="372"/>
      <c r="AN481" s="372"/>
      <c r="AO481" s="372"/>
      <c r="AP481" s="372"/>
      <c r="AQ481" s="372"/>
      <c r="AR481" s="372"/>
      <c r="AS481" s="372"/>
      <c r="AT481" s="372"/>
      <c r="AU481" s="372"/>
      <c r="AV481" s="372"/>
      <c r="AW481" s="372"/>
      <c r="AX481" s="372"/>
      <c r="AY481" s="372"/>
      <c r="AZ481" s="372"/>
      <c r="BA481" s="374"/>
      <c r="BB481" s="450"/>
      <c r="BC481" s="374"/>
      <c r="BD481" s="374"/>
      <c r="BE481" s="374"/>
      <c r="BF481" s="374"/>
      <c r="BG481" s="374"/>
      <c r="BH481" s="374"/>
      <c r="BI481" s="374"/>
      <c r="BJ481" s="374"/>
      <c r="BK481" s="374"/>
      <c r="BL481" s="374"/>
      <c r="BM481" s="374"/>
      <c r="BN481" s="374"/>
      <c r="BO481" s="374"/>
      <c r="BP481" s="374"/>
      <c r="BQ481" s="374"/>
      <c r="BR481" s="374"/>
      <c r="BS481" s="374"/>
      <c r="BT481" s="374"/>
      <c r="BU481" s="374"/>
      <c r="BV481" s="374"/>
      <c r="BW481" s="374"/>
      <c r="BX481" s="374"/>
      <c r="BY481" s="374"/>
      <c r="BZ481" s="375"/>
      <c r="CA481" s="375"/>
      <c r="CB481" s="375"/>
      <c r="CC481" s="375"/>
      <c r="CD481" s="375"/>
      <c r="CE481" s="375"/>
      <c r="CF481" s="375"/>
      <c r="CG481" s="375"/>
      <c r="CH481" s="375"/>
      <c r="CI481" s="375"/>
      <c r="CJ481" s="375"/>
      <c r="CK481" s="375"/>
      <c r="CL481" s="375"/>
      <c r="CM481" s="375"/>
      <c r="CN481" s="375"/>
      <c r="CO481" s="375"/>
      <c r="CP481" s="375"/>
      <c r="CQ481" s="375"/>
      <c r="CR481" s="375"/>
      <c r="CS481" s="375"/>
      <c r="CT481" s="375"/>
      <c r="CU481" s="375"/>
      <c r="CV481" s="375"/>
      <c r="CW481" s="375"/>
      <c r="CX481" s="375"/>
      <c r="CY481" s="375"/>
      <c r="CZ481" s="375"/>
    </row>
    <row r="482" s="379" customFormat="true" ht="25.15" customHeight="true" x14ac:dyDescent="0.2">
      <c r="C482" s="1144" t="s">
        <v>491</v>
      </c>
      <c r="D482" s="1142"/>
      <c r="E482" s="803">
        <v>2.5039536652782615E-4</v>
      </c>
      <c r="F482" s="654"/>
      <c r="G482" s="654"/>
      <c r="H482" s="1144" t="s">
        <v>495</v>
      </c>
      <c r="I482" s="1142"/>
      <c r="J482" s="804">
        <v>1.2831540246725998E-3</v>
      </c>
      <c r="K482" s="654"/>
      <c r="L482" s="654"/>
      <c r="M482" s="1145" t="s">
        <v>249</v>
      </c>
      <c r="N482" s="1142"/>
      <c r="O482" s="1142"/>
      <c r="P482" s="654"/>
      <c r="Q482" s="654"/>
      <c r="AA482" s="372"/>
      <c r="AB482" s="372"/>
      <c r="AC482" s="372"/>
      <c r="AD482" s="372"/>
      <c r="AE482" s="372"/>
      <c r="AF482" s="372"/>
      <c r="AG482" s="372"/>
      <c r="AH482" s="372"/>
      <c r="AI482" s="372"/>
      <c r="AJ482" s="372"/>
      <c r="AK482" s="372"/>
      <c r="AL482" s="372"/>
      <c r="AM482" s="372"/>
      <c r="AN482" s="372"/>
      <c r="AO482" s="372"/>
      <c r="AP482" s="372"/>
      <c r="AQ482" s="372"/>
      <c r="AR482" s="372"/>
      <c r="AS482" s="372"/>
      <c r="AT482" s="372"/>
      <c r="AU482" s="372"/>
      <c r="AV482" s="372"/>
      <c r="AW482" s="372"/>
      <c r="AX482" s="372"/>
      <c r="AY482" s="372"/>
      <c r="AZ482" s="372"/>
      <c r="BA482" s="374"/>
      <c r="BB482" s="450"/>
      <c r="BC482" s="374"/>
      <c r="BD482" s="374"/>
      <c r="BE482" s="374"/>
      <c r="BF482" s="374"/>
      <c r="BG482" s="374"/>
      <c r="BH482" s="374"/>
      <c r="BI482" s="374"/>
      <c r="BJ482" s="374"/>
      <c r="BK482" s="374"/>
      <c r="BL482" s="374"/>
      <c r="BM482" s="374"/>
      <c r="BN482" s="374"/>
      <c r="BO482" s="374"/>
      <c r="BP482" s="374"/>
      <c r="BQ482" s="374"/>
      <c r="BR482" s="374"/>
      <c r="BS482" s="374"/>
      <c r="BT482" s="374"/>
      <c r="BU482" s="374"/>
      <c r="BV482" s="374"/>
      <c r="BW482" s="374"/>
      <c r="BX482" s="374"/>
      <c r="BY482" s="374"/>
      <c r="BZ482" s="375"/>
      <c r="CA482" s="375"/>
      <c r="CB482" s="375"/>
      <c r="CC482" s="375"/>
      <c r="CD482" s="375"/>
      <c r="CE482" s="375"/>
      <c r="CF482" s="375"/>
      <c r="CG482" s="375"/>
      <c r="CH482" s="375"/>
      <c r="CI482" s="375"/>
      <c r="CJ482" s="375"/>
      <c r="CK482" s="375"/>
      <c r="CL482" s="375"/>
      <c r="CM482" s="375"/>
      <c r="CN482" s="375"/>
      <c r="CO482" s="375"/>
      <c r="CP482" s="375"/>
      <c r="CQ482" s="375"/>
      <c r="CR482" s="375"/>
      <c r="CS482" s="375"/>
      <c r="CT482" s="375"/>
      <c r="CU482" s="375"/>
      <c r="CV482" s="375"/>
      <c r="CW482" s="375"/>
      <c r="CX482" s="375"/>
      <c r="CY482" s="375"/>
      <c r="CZ482" s="375"/>
    </row>
    <row r="483" s="379" customFormat="true" ht="25.15" customHeight="true" x14ac:dyDescent="0.2">
      <c r="C483" s="1144" t="s">
        <v>470</v>
      </c>
      <c r="D483" s="1142"/>
      <c r="E483" s="803">
        <v>8.1415782971500864E-4</v>
      </c>
      <c r="F483" s="654"/>
      <c r="G483" s="654"/>
      <c r="H483" s="1144" t="s">
        <v>483</v>
      </c>
      <c r="I483" s="1142"/>
      <c r="J483" s="804">
        <v>5.6317042868236945E-3</v>
      </c>
      <c r="K483" s="654"/>
      <c r="L483" s="654"/>
      <c r="M483" s="1141"/>
      <c r="N483" s="1142"/>
      <c r="O483" s="787" t="s">
        <v>250</v>
      </c>
      <c r="P483" s="654"/>
      <c r="Q483" s="654"/>
      <c r="AA483" s="372"/>
      <c r="AB483" s="372"/>
      <c r="AC483" s="372"/>
      <c r="AD483" s="372"/>
      <c r="AE483" s="372"/>
      <c r="AF483" s="372"/>
      <c r="AG483" s="372"/>
      <c r="AH483" s="372"/>
      <c r="AI483" s="372"/>
      <c r="AJ483" s="372"/>
      <c r="AK483" s="372"/>
      <c r="AL483" s="372"/>
      <c r="AM483" s="372"/>
      <c r="AN483" s="372"/>
      <c r="AO483" s="372"/>
      <c r="AP483" s="372"/>
      <c r="AQ483" s="372"/>
      <c r="AR483" s="372"/>
      <c r="AS483" s="372"/>
      <c r="AT483" s="372"/>
      <c r="AU483" s="372"/>
      <c r="AV483" s="372"/>
      <c r="AW483" s="372"/>
      <c r="AX483" s="372"/>
      <c r="AY483" s="372"/>
      <c r="AZ483" s="372"/>
      <c r="BA483" s="374"/>
      <c r="BB483" s="450"/>
      <c r="BC483" s="374"/>
      <c r="BD483" s="374"/>
      <c r="BE483" s="374"/>
      <c r="BF483" s="374"/>
      <c r="BG483" s="374"/>
      <c r="BH483" s="374"/>
      <c r="BI483" s="374"/>
      <c r="BJ483" s="374"/>
      <c r="BK483" s="374"/>
      <c r="BL483" s="374"/>
      <c r="BM483" s="374"/>
      <c r="BN483" s="374"/>
      <c r="BO483" s="374"/>
      <c r="BP483" s="374"/>
      <c r="BQ483" s="374"/>
      <c r="BR483" s="374"/>
      <c r="BS483" s="374"/>
      <c r="BT483" s="374"/>
      <c r="BU483" s="374"/>
      <c r="BV483" s="374"/>
      <c r="BW483" s="374"/>
      <c r="BX483" s="374"/>
      <c r="BY483" s="374"/>
      <c r="BZ483" s="375"/>
      <c r="CA483" s="375"/>
      <c r="CB483" s="375"/>
      <c r="CC483" s="375"/>
      <c r="CD483" s="375"/>
      <c r="CE483" s="375"/>
      <c r="CF483" s="375"/>
      <c r="CG483" s="375"/>
      <c r="CH483" s="375"/>
      <c r="CI483" s="375"/>
      <c r="CJ483" s="375"/>
      <c r="CK483" s="375"/>
      <c r="CL483" s="375"/>
      <c r="CM483" s="375"/>
      <c r="CN483" s="375"/>
      <c r="CO483" s="375"/>
      <c r="CP483" s="375"/>
      <c r="CQ483" s="375"/>
      <c r="CR483" s="375"/>
      <c r="CS483" s="375"/>
      <c r="CT483" s="375"/>
      <c r="CU483" s="375"/>
      <c r="CV483" s="375"/>
      <c r="CW483" s="375"/>
      <c r="CX483" s="375"/>
      <c r="CY483" s="375"/>
      <c r="CZ483" s="375"/>
    </row>
    <row r="484" s="379" customFormat="true" ht="25.15" customHeight="true" x14ac:dyDescent="0.2">
      <c r="C484" s="1144" t="s">
        <v>442</v>
      </c>
      <c r="D484" s="1142"/>
      <c r="E484" s="803">
        <v>0.16171321370425373</v>
      </c>
      <c r="F484" s="654"/>
      <c r="G484" s="654"/>
      <c r="H484" s="1144" t="s">
        <v>491</v>
      </c>
      <c r="I484" s="1142"/>
      <c r="J484" s="804">
        <v>2.8198656530642615E-3</v>
      </c>
      <c r="K484" s="654"/>
      <c r="L484" s="654"/>
      <c r="M484" s="1144" t="s">
        <v>450</v>
      </c>
      <c r="N484" s="1142"/>
      <c r="O484" s="802">
        <v>9.4535765980559537E-3</v>
      </c>
      <c r="P484" s="654"/>
      <c r="Q484" s="654"/>
      <c r="AA484" s="372"/>
      <c r="AB484" s="372"/>
      <c r="AC484" s="372"/>
      <c r="AD484" s="372"/>
      <c r="AE484" s="372"/>
      <c r="AF484" s="372"/>
      <c r="AG484" s="372"/>
      <c r="AH484" s="372"/>
      <c r="AI484" s="372"/>
      <c r="AJ484" s="372"/>
      <c r="AK484" s="372"/>
      <c r="AL484" s="372"/>
      <c r="AM484" s="372"/>
      <c r="AN484" s="372"/>
      <c r="AO484" s="372"/>
      <c r="AP484" s="372"/>
      <c r="AQ484" s="372"/>
      <c r="AR484" s="372"/>
      <c r="AS484" s="372"/>
      <c r="AT484" s="372"/>
      <c r="AU484" s="372"/>
      <c r="AV484" s="372"/>
      <c r="AW484" s="372"/>
      <c r="AX484" s="372"/>
      <c r="AY484" s="372"/>
      <c r="AZ484" s="372"/>
      <c r="BA484" s="374"/>
      <c r="BB484" s="450"/>
      <c r="BC484" s="374"/>
      <c r="BD484" s="374"/>
      <c r="BE484" s="374"/>
      <c r="BF484" s="374"/>
      <c r="BG484" s="374"/>
      <c r="BH484" s="374"/>
      <c r="BI484" s="374"/>
      <c r="BJ484" s="374"/>
      <c r="BK484" s="374"/>
      <c r="BL484" s="374"/>
      <c r="BM484" s="374"/>
      <c r="BN484" s="374"/>
      <c r="BO484" s="374"/>
      <c r="BP484" s="374"/>
      <c r="BQ484" s="374"/>
      <c r="BR484" s="374"/>
      <c r="BS484" s="374"/>
      <c r="BT484" s="374"/>
      <c r="BU484" s="374"/>
      <c r="BV484" s="374"/>
      <c r="BW484" s="374"/>
      <c r="BX484" s="374"/>
      <c r="BY484" s="374"/>
      <c r="BZ484" s="375"/>
      <c r="CA484" s="375"/>
      <c r="CB484" s="375"/>
      <c r="CC484" s="375"/>
      <c r="CD484" s="375"/>
      <c r="CE484" s="375"/>
      <c r="CF484" s="375"/>
      <c r="CG484" s="375"/>
      <c r="CH484" s="375"/>
      <c r="CI484" s="375"/>
      <c r="CJ484" s="375"/>
      <c r="CK484" s="375"/>
      <c r="CL484" s="375"/>
      <c r="CM484" s="375"/>
      <c r="CN484" s="375"/>
      <c r="CO484" s="375"/>
      <c r="CP484" s="375"/>
      <c r="CQ484" s="375"/>
      <c r="CR484" s="375"/>
      <c r="CS484" s="375"/>
      <c r="CT484" s="375"/>
      <c r="CU484" s="375"/>
      <c r="CV484" s="375"/>
      <c r="CW484" s="375"/>
      <c r="CX484" s="375"/>
      <c r="CY484" s="375"/>
      <c r="CZ484" s="375"/>
    </row>
    <row r="485" s="379" customFormat="true" ht="25.15" customHeight="true" x14ac:dyDescent="0.2">
      <c r="C485" s="1144" t="s">
        <v>433</v>
      </c>
      <c r="D485" s="1142"/>
      <c r="E485" s="803">
        <v>0.37467507079575113</v>
      </c>
      <c r="F485" s="654"/>
      <c r="G485" s="654"/>
      <c r="H485" s="1144" t="s">
        <v>470</v>
      </c>
      <c r="I485" s="1142"/>
      <c r="J485" s="804">
        <v>1.6196428918402E-4</v>
      </c>
      <c r="K485" s="654"/>
      <c r="L485" s="654"/>
      <c r="M485" s="1144" t="s">
        <v>437</v>
      </c>
      <c r="N485" s="1142"/>
      <c r="O485" s="805">
        <v>0.30251446055830639</v>
      </c>
      <c r="P485" s="654"/>
      <c r="Q485" s="654"/>
      <c r="AA485" s="372"/>
      <c r="AB485" s="372"/>
      <c r="AC485" s="372"/>
      <c r="AD485" s="372"/>
      <c r="AE485" s="372"/>
      <c r="AF485" s="372"/>
      <c r="AG485" s="372"/>
      <c r="AH485" s="372"/>
      <c r="AI485" s="372"/>
      <c r="AJ485" s="372"/>
      <c r="AK485" s="372"/>
      <c r="AL485" s="372"/>
      <c r="AM485" s="372"/>
      <c r="AN485" s="372"/>
      <c r="AO485" s="372"/>
      <c r="AP485" s="372"/>
      <c r="AQ485" s="372"/>
      <c r="AR485" s="372"/>
      <c r="AS485" s="372"/>
      <c r="AT485" s="372"/>
      <c r="AU485" s="372"/>
      <c r="AV485" s="372"/>
      <c r="AW485" s="372"/>
      <c r="AX485" s="372"/>
      <c r="AY485" s="372"/>
      <c r="AZ485" s="372"/>
      <c r="BA485" s="374"/>
      <c r="BB485" s="450"/>
      <c r="BC485" s="374"/>
      <c r="BD485" s="374"/>
      <c r="BE485" s="374"/>
      <c r="BF485" s="374"/>
      <c r="BG485" s="374"/>
      <c r="BH485" s="374"/>
      <c r="BI485" s="374"/>
      <c r="BJ485" s="374"/>
      <c r="BK485" s="374"/>
      <c r="BL485" s="374"/>
      <c r="BM485" s="374"/>
      <c r="BN485" s="374"/>
      <c r="BO485" s="374"/>
      <c r="BP485" s="374"/>
      <c r="BQ485" s="374"/>
      <c r="BR485" s="374"/>
      <c r="BS485" s="374"/>
      <c r="BT485" s="374"/>
      <c r="BU485" s="374"/>
      <c r="BV485" s="374"/>
      <c r="BW485" s="374"/>
      <c r="BX485" s="374"/>
      <c r="BY485" s="374"/>
      <c r="BZ485" s="375"/>
      <c r="CA485" s="375"/>
      <c r="CB485" s="375"/>
      <c r="CC485" s="375"/>
      <c r="CD485" s="375"/>
      <c r="CE485" s="375"/>
      <c r="CF485" s="375"/>
      <c r="CG485" s="375"/>
      <c r="CH485" s="375"/>
      <c r="CI485" s="375"/>
      <c r="CJ485" s="375"/>
      <c r="CK485" s="375"/>
      <c r="CL485" s="375"/>
      <c r="CM485" s="375"/>
      <c r="CN485" s="375"/>
      <c r="CO485" s="375"/>
      <c r="CP485" s="375"/>
      <c r="CQ485" s="375"/>
      <c r="CR485" s="375"/>
      <c r="CS485" s="375"/>
      <c r="CT485" s="375"/>
      <c r="CU485" s="375"/>
      <c r="CV485" s="375"/>
      <c r="CW485" s="375"/>
      <c r="CX485" s="375"/>
      <c r="CY485" s="375"/>
      <c r="CZ485" s="375"/>
    </row>
    <row r="486" s="379" customFormat="true" ht="25.15" customHeight="true" x14ac:dyDescent="0.2">
      <c r="C486" s="1144" t="s">
        <v>494</v>
      </c>
      <c r="D486" s="1142"/>
      <c r="E486" s="809">
        <v>2.9480202382595649E-5</v>
      </c>
      <c r="F486" s="654"/>
      <c r="G486" s="654"/>
      <c r="H486" s="1144" t="s">
        <v>442</v>
      </c>
      <c r="I486" s="1142"/>
      <c r="J486" s="804">
        <v>0.19216741484237998</v>
      </c>
      <c r="K486" s="654"/>
      <c r="L486" s="654"/>
      <c r="M486" s="1144" t="s">
        <v>459</v>
      </c>
      <c r="N486" s="1142"/>
      <c r="O486" s="810">
        <v>8.8780291988471989E-5</v>
      </c>
      <c r="P486" s="654"/>
      <c r="Q486" s="654"/>
      <c r="AA486" s="372"/>
      <c r="AB486" s="372"/>
      <c r="AC486" s="372"/>
      <c r="AD486" s="372"/>
      <c r="AE486" s="372"/>
      <c r="AF486" s="372"/>
      <c r="AG486" s="372"/>
      <c r="AH486" s="372"/>
      <c r="AI486" s="372"/>
      <c r="AJ486" s="372"/>
      <c r="AK486" s="372"/>
      <c r="AL486" s="372"/>
      <c r="AM486" s="372"/>
      <c r="AN486" s="372"/>
      <c r="AO486" s="372"/>
      <c r="AP486" s="372"/>
      <c r="AQ486" s="372"/>
      <c r="AR486" s="372"/>
      <c r="AS486" s="372"/>
      <c r="AT486" s="372"/>
      <c r="AU486" s="372"/>
      <c r="AV486" s="372"/>
      <c r="AW486" s="372"/>
      <c r="AX486" s="372"/>
      <c r="AY486" s="372"/>
      <c r="AZ486" s="372"/>
      <c r="BA486" s="374"/>
      <c r="BB486" s="450"/>
      <c r="BC486" s="374"/>
      <c r="BD486" s="374"/>
      <c r="BE486" s="374"/>
      <c r="BF486" s="374"/>
      <c r="BG486" s="374"/>
      <c r="BH486" s="374"/>
      <c r="BI486" s="374"/>
      <c r="BJ486" s="374"/>
      <c r="BK486" s="374"/>
      <c r="BL486" s="374"/>
      <c r="BM486" s="374"/>
      <c r="BN486" s="374"/>
      <c r="BO486" s="374"/>
      <c r="BP486" s="374"/>
      <c r="BQ486" s="374"/>
      <c r="BR486" s="374"/>
      <c r="BS486" s="374"/>
      <c r="BT486" s="374"/>
      <c r="BU486" s="374"/>
      <c r="BV486" s="374"/>
      <c r="BW486" s="374"/>
      <c r="BX486" s="374"/>
      <c r="BY486" s="374"/>
      <c r="BZ486" s="375"/>
      <c r="CA486" s="375"/>
      <c r="CB486" s="375"/>
      <c r="CC486" s="375"/>
      <c r="CD486" s="375"/>
      <c r="CE486" s="375"/>
      <c r="CF486" s="375"/>
      <c r="CG486" s="375"/>
      <c r="CH486" s="375"/>
      <c r="CI486" s="375"/>
      <c r="CJ486" s="375"/>
      <c r="CK486" s="375"/>
      <c r="CL486" s="375"/>
      <c r="CM486" s="375"/>
      <c r="CN486" s="375"/>
      <c r="CO486" s="375"/>
      <c r="CP486" s="375"/>
      <c r="CQ486" s="375"/>
      <c r="CR486" s="375"/>
      <c r="CS486" s="375"/>
      <c r="CT486" s="375"/>
      <c r="CU486" s="375"/>
      <c r="CV486" s="375"/>
      <c r="CW486" s="375"/>
      <c r="CX486" s="375"/>
      <c r="CY486" s="375"/>
      <c r="CZ486" s="375"/>
    </row>
    <row r="487" s="379" customFormat="true" ht="25.15" customHeight="true" x14ac:dyDescent="0.2">
      <c r="C487" s="1144" t="s">
        <v>486</v>
      </c>
      <c r="D487" s="1142"/>
      <c r="E487" s="803">
        <v>7.0938323318892353E-4</v>
      </c>
      <c r="F487" s="654"/>
      <c r="G487" s="654"/>
      <c r="H487" s="1144" t="s">
        <v>433</v>
      </c>
      <c r="I487" s="1142"/>
      <c r="J487" s="804">
        <v>6.8752047023169824E-2</v>
      </c>
      <c r="K487" s="654"/>
      <c r="L487" s="654"/>
      <c r="M487" s="1144" t="s">
        <v>495</v>
      </c>
      <c r="N487" s="1142"/>
      <c r="O487" s="810">
        <v>4.129253079874921E-5</v>
      </c>
      <c r="P487" s="654"/>
      <c r="Q487" s="654"/>
      <c r="AA487" s="372"/>
      <c r="AB487" s="372"/>
      <c r="AC487" s="372"/>
      <c r="AD487" s="372"/>
      <c r="AE487" s="372"/>
      <c r="AF487" s="372"/>
      <c r="AG487" s="372"/>
      <c r="AH487" s="372"/>
      <c r="AI487" s="372"/>
      <c r="AJ487" s="372"/>
      <c r="AK487" s="372"/>
      <c r="AL487" s="372"/>
      <c r="AM487" s="372"/>
      <c r="AN487" s="372"/>
      <c r="AO487" s="372"/>
      <c r="AP487" s="372"/>
      <c r="AQ487" s="372"/>
      <c r="AR487" s="372"/>
      <c r="AS487" s="372"/>
      <c r="AT487" s="372"/>
      <c r="AU487" s="372"/>
      <c r="AV487" s="372"/>
      <c r="AW487" s="372"/>
      <c r="AX487" s="372"/>
      <c r="AY487" s="372"/>
      <c r="AZ487" s="372"/>
      <c r="BA487" s="374"/>
      <c r="BB487" s="450"/>
      <c r="BC487" s="374"/>
      <c r="BD487" s="374"/>
      <c r="BE487" s="374"/>
      <c r="BF487" s="374"/>
      <c r="BG487" s="374"/>
      <c r="BH487" s="374"/>
      <c r="BI487" s="374"/>
      <c r="BJ487" s="374"/>
      <c r="BK487" s="374"/>
      <c r="BL487" s="374"/>
      <c r="BM487" s="374"/>
      <c r="BN487" s="374"/>
      <c r="BO487" s="374"/>
      <c r="BP487" s="374"/>
      <c r="BQ487" s="374"/>
      <c r="BR487" s="374"/>
      <c r="BS487" s="374"/>
      <c r="BT487" s="374"/>
      <c r="BU487" s="374"/>
      <c r="BV487" s="374"/>
      <c r="BW487" s="374"/>
      <c r="BX487" s="374"/>
      <c r="BY487" s="374"/>
      <c r="BZ487" s="375"/>
      <c r="CA487" s="375"/>
      <c r="CB487" s="375"/>
      <c r="CC487" s="375"/>
      <c r="CD487" s="375"/>
      <c r="CE487" s="375"/>
      <c r="CF487" s="375"/>
      <c r="CG487" s="375"/>
      <c r="CH487" s="375"/>
      <c r="CI487" s="375"/>
      <c r="CJ487" s="375"/>
      <c r="CK487" s="375"/>
      <c r="CL487" s="375"/>
      <c r="CM487" s="375"/>
      <c r="CN487" s="375"/>
      <c r="CO487" s="375"/>
      <c r="CP487" s="375"/>
      <c r="CQ487" s="375"/>
      <c r="CR487" s="375"/>
      <c r="CS487" s="375"/>
      <c r="CT487" s="375"/>
      <c r="CU487" s="375"/>
      <c r="CV487" s="375"/>
      <c r="CW487" s="375"/>
      <c r="CX487" s="375"/>
      <c r="CY487" s="375"/>
      <c r="CZ487" s="375"/>
    </row>
    <row r="488" s="379" customFormat="true" ht="25.15" customHeight="true" x14ac:dyDescent="0.2">
      <c r="C488" s="1144" t="s">
        <v>456</v>
      </c>
      <c r="D488" s="1142"/>
      <c r="E488" s="803">
        <v>2.1315155073821722E-2</v>
      </c>
      <c r="F488" s="654"/>
      <c r="G488" s="654"/>
      <c r="H488" s="1144" t="s">
        <v>494</v>
      </c>
      <c r="I488" s="1142"/>
      <c r="J488" s="804">
        <v>1.533839791428326E-3</v>
      </c>
      <c r="K488" s="654"/>
      <c r="L488" s="654"/>
      <c r="M488" s="1144" t="s">
        <v>483</v>
      </c>
      <c r="N488" s="1142"/>
      <c r="O488" s="805">
        <v>1.3985460110830603E-4</v>
      </c>
      <c r="P488" s="654"/>
      <c r="Q488" s="654"/>
      <c r="AA488" s="372"/>
      <c r="AB488" s="372"/>
      <c r="AC488" s="372"/>
      <c r="AD488" s="372"/>
      <c r="AE488" s="372"/>
      <c r="AF488" s="372"/>
      <c r="AG488" s="372"/>
      <c r="AH488" s="372"/>
      <c r="AI488" s="372"/>
      <c r="AJ488" s="372"/>
      <c r="AK488" s="372"/>
      <c r="AL488" s="372"/>
      <c r="AM488" s="372"/>
      <c r="AN488" s="372"/>
      <c r="AO488" s="372"/>
      <c r="AP488" s="372"/>
      <c r="AQ488" s="372"/>
      <c r="AR488" s="372"/>
      <c r="AS488" s="372"/>
      <c r="AT488" s="372"/>
      <c r="AU488" s="372"/>
      <c r="AV488" s="372"/>
      <c r="AW488" s="372"/>
      <c r="AX488" s="372"/>
      <c r="AY488" s="372"/>
      <c r="AZ488" s="372"/>
      <c r="BA488" s="374"/>
      <c r="BB488" s="450"/>
      <c r="BC488" s="374"/>
      <c r="BD488" s="374"/>
      <c r="BE488" s="374"/>
      <c r="BF488" s="374"/>
      <c r="BG488" s="374"/>
      <c r="BH488" s="374"/>
      <c r="BI488" s="374"/>
      <c r="BJ488" s="374"/>
      <c r="BK488" s="374"/>
      <c r="BL488" s="374"/>
      <c r="BM488" s="374"/>
      <c r="BN488" s="374"/>
      <c r="BO488" s="374"/>
      <c r="BP488" s="374"/>
      <c r="BQ488" s="374"/>
      <c r="BR488" s="374"/>
      <c r="BS488" s="374"/>
      <c r="BT488" s="374"/>
      <c r="BU488" s="374"/>
      <c r="BV488" s="374"/>
      <c r="BW488" s="374"/>
      <c r="BX488" s="374"/>
      <c r="BY488" s="374"/>
      <c r="BZ488" s="375"/>
      <c r="CA488" s="375"/>
      <c r="CB488" s="375"/>
      <c r="CC488" s="375"/>
      <c r="CD488" s="375"/>
      <c r="CE488" s="375"/>
      <c r="CF488" s="375"/>
      <c r="CG488" s="375"/>
      <c r="CH488" s="375"/>
      <c r="CI488" s="375"/>
      <c r="CJ488" s="375"/>
      <c r="CK488" s="375"/>
      <c r="CL488" s="375"/>
      <c r="CM488" s="375"/>
      <c r="CN488" s="375"/>
      <c r="CO488" s="375"/>
      <c r="CP488" s="375"/>
      <c r="CQ488" s="375"/>
      <c r="CR488" s="375"/>
      <c r="CS488" s="375"/>
      <c r="CT488" s="375"/>
      <c r="CU488" s="375"/>
      <c r="CV488" s="375"/>
      <c r="CW488" s="375"/>
      <c r="CX488" s="375"/>
      <c r="CY488" s="375"/>
      <c r="CZ488" s="375"/>
    </row>
    <row r="489" s="379" customFormat="true" ht="25.15" customHeight="true" x14ac:dyDescent="0.2">
      <c r="C489" s="1144" t="s">
        <v>466</v>
      </c>
      <c r="D489" s="1142"/>
      <c r="E489" s="803">
        <v>9.4346107222587437E-3</v>
      </c>
      <c r="F489" s="654"/>
      <c r="G489" s="654"/>
      <c r="H489" s="1144" t="s">
        <v>486</v>
      </c>
      <c r="I489" s="1142"/>
      <c r="J489" s="804">
        <v>2.631654299964564E-4</v>
      </c>
      <c r="K489" s="654"/>
      <c r="L489" s="654"/>
      <c r="M489" s="1144" t="s">
        <v>491</v>
      </c>
      <c r="N489" s="1142"/>
      <c r="O489" s="805">
        <v>3.6476861267026539E-4</v>
      </c>
      <c r="P489" s="654"/>
      <c r="Q489" s="654"/>
      <c r="AA489" s="372"/>
      <c r="AB489" s="372"/>
      <c r="AC489" s="372"/>
      <c r="AD489" s="372"/>
      <c r="AE489" s="372"/>
      <c r="AF489" s="372"/>
      <c r="AG489" s="372"/>
      <c r="AH489" s="372"/>
      <c r="AI489" s="372"/>
      <c r="AJ489" s="372"/>
      <c r="AK489" s="372"/>
      <c r="AL489" s="372"/>
      <c r="AM489" s="372"/>
      <c r="AN489" s="372"/>
      <c r="AO489" s="372"/>
      <c r="AP489" s="372"/>
      <c r="AQ489" s="372"/>
      <c r="AR489" s="372"/>
      <c r="AS489" s="372"/>
      <c r="AT489" s="372"/>
      <c r="AU489" s="372"/>
      <c r="AV489" s="372"/>
      <c r="AW489" s="372"/>
      <c r="AX489" s="372"/>
      <c r="AY489" s="372"/>
      <c r="AZ489" s="372"/>
      <c r="BA489" s="374"/>
      <c r="BB489" s="450"/>
      <c r="BC489" s="374"/>
      <c r="BD489" s="374"/>
      <c r="BE489" s="374"/>
      <c r="BF489" s="374"/>
      <c r="BG489" s="374"/>
      <c r="BH489" s="374"/>
      <c r="BI489" s="374"/>
      <c r="BJ489" s="374"/>
      <c r="BK489" s="374"/>
      <c r="BL489" s="374"/>
      <c r="BM489" s="374"/>
      <c r="BN489" s="374"/>
      <c r="BO489" s="374"/>
      <c r="BP489" s="374"/>
      <c r="BQ489" s="374"/>
      <c r="BR489" s="374"/>
      <c r="BS489" s="374"/>
      <c r="BT489" s="374"/>
      <c r="BU489" s="374"/>
      <c r="BV489" s="374"/>
      <c r="BW489" s="374"/>
      <c r="BX489" s="374"/>
      <c r="BY489" s="374"/>
      <c r="BZ489" s="375"/>
      <c r="CA489" s="375"/>
      <c r="CB489" s="375"/>
      <c r="CC489" s="375"/>
      <c r="CD489" s="375"/>
      <c r="CE489" s="375"/>
      <c r="CF489" s="375"/>
      <c r="CG489" s="375"/>
      <c r="CH489" s="375"/>
      <c r="CI489" s="375"/>
      <c r="CJ489" s="375"/>
      <c r="CK489" s="375"/>
      <c r="CL489" s="375"/>
      <c r="CM489" s="375"/>
      <c r="CN489" s="375"/>
      <c r="CO489" s="375"/>
      <c r="CP489" s="375"/>
      <c r="CQ489" s="375"/>
      <c r="CR489" s="375"/>
      <c r="CS489" s="375"/>
      <c r="CT489" s="375"/>
      <c r="CU489" s="375"/>
      <c r="CV489" s="375"/>
      <c r="CW489" s="375"/>
      <c r="CX489" s="375"/>
      <c r="CY489" s="375"/>
      <c r="CZ489" s="375"/>
    </row>
    <row r="490" s="379" customFormat="true" ht="25.15" customHeight="true" x14ac:dyDescent="0.2">
      <c r="C490" s="1144" t="s">
        <v>438</v>
      </c>
      <c r="D490" s="1142"/>
      <c r="E490" s="803">
        <v>0.22725110129195586</v>
      </c>
      <c r="F490" s="654"/>
      <c r="G490" s="654"/>
      <c r="H490" s="1144" t="s">
        <v>456</v>
      </c>
      <c r="I490" s="1142"/>
      <c r="J490" s="804">
        <v>2.653749116311506E-2</v>
      </c>
      <c r="K490" s="654"/>
      <c r="L490" s="654"/>
      <c r="M490" s="1144" t="s">
        <v>470</v>
      </c>
      <c r="N490" s="1142"/>
      <c r="O490" s="805">
        <v>6.9054589976533538E-3</v>
      </c>
      <c r="P490" s="654"/>
      <c r="Q490" s="654"/>
      <c r="AA490" s="372"/>
      <c r="AB490" s="372"/>
      <c r="AC490" s="372"/>
      <c r="AD490" s="372"/>
      <c r="AE490" s="372"/>
      <c r="AF490" s="372"/>
      <c r="AG490" s="372"/>
      <c r="AH490" s="372"/>
      <c r="AI490" s="372"/>
      <c r="AJ490" s="372"/>
      <c r="AK490" s="372"/>
      <c r="AL490" s="372"/>
      <c r="AM490" s="372"/>
      <c r="AN490" s="372"/>
      <c r="AO490" s="372"/>
      <c r="AP490" s="372"/>
      <c r="AQ490" s="372"/>
      <c r="AR490" s="372"/>
      <c r="AS490" s="372"/>
      <c r="AT490" s="372"/>
      <c r="AU490" s="372"/>
      <c r="AV490" s="372"/>
      <c r="AW490" s="372"/>
      <c r="AX490" s="372"/>
      <c r="AY490" s="372"/>
      <c r="AZ490" s="372"/>
      <c r="BA490" s="374"/>
      <c r="BB490" s="450"/>
      <c r="BC490" s="374"/>
      <c r="BD490" s="374"/>
      <c r="BE490" s="374"/>
      <c r="BF490" s="374"/>
      <c r="BG490" s="374"/>
      <c r="BH490" s="374"/>
      <c r="BI490" s="374"/>
      <c r="BJ490" s="374"/>
      <c r="BK490" s="374"/>
      <c r="BL490" s="374"/>
      <c r="BM490" s="374"/>
      <c r="BN490" s="374"/>
      <c r="BO490" s="374"/>
      <c r="BP490" s="374"/>
      <c r="BQ490" s="374"/>
      <c r="BR490" s="374"/>
      <c r="BS490" s="374"/>
      <c r="BT490" s="374"/>
      <c r="BU490" s="374"/>
      <c r="BV490" s="374"/>
      <c r="BW490" s="374"/>
      <c r="BX490" s="374"/>
      <c r="BY490" s="374"/>
      <c r="BZ490" s="375"/>
      <c r="CA490" s="375"/>
      <c r="CB490" s="375"/>
      <c r="CC490" s="375"/>
      <c r="CD490" s="375"/>
      <c r="CE490" s="375"/>
      <c r="CF490" s="375"/>
      <c r="CG490" s="375"/>
      <c r="CH490" s="375"/>
      <c r="CI490" s="375"/>
      <c r="CJ490" s="375"/>
      <c r="CK490" s="375"/>
      <c r="CL490" s="375"/>
      <c r="CM490" s="375"/>
      <c r="CN490" s="375"/>
      <c r="CO490" s="375"/>
      <c r="CP490" s="375"/>
      <c r="CQ490" s="375"/>
      <c r="CR490" s="375"/>
      <c r="CS490" s="375"/>
      <c r="CT490" s="375"/>
      <c r="CU490" s="375"/>
      <c r="CV490" s="375"/>
      <c r="CW490" s="375"/>
      <c r="CX490" s="375"/>
      <c r="CY490" s="375"/>
      <c r="CZ490" s="375"/>
    </row>
    <row r="491" s="379" customFormat="true" ht="25.15" customHeight="true" x14ac:dyDescent="0.2">
      <c r="C491" s="1144" t="s">
        <v>476</v>
      </c>
      <c r="D491" s="1142"/>
      <c r="E491" s="803">
        <v>3.6224757107624602E-3</v>
      </c>
      <c r="F491" s="654"/>
      <c r="G491" s="654"/>
      <c r="H491" s="1144" t="s">
        <v>466</v>
      </c>
      <c r="I491" s="1142"/>
      <c r="J491" s="804">
        <v>1.5487632928586795E-2</v>
      </c>
      <c r="K491" s="654"/>
      <c r="L491" s="654"/>
      <c r="M491" s="1144" t="s">
        <v>442</v>
      </c>
      <c r="N491" s="1142"/>
      <c r="O491" s="805">
        <v>6.0325956982671777E-2</v>
      </c>
      <c r="P491" s="654"/>
      <c r="Q491" s="654"/>
      <c r="AA491" s="372"/>
      <c r="AB491" s="372"/>
      <c r="AC491" s="372"/>
      <c r="AD491" s="372"/>
      <c r="AE491" s="372"/>
      <c r="AF491" s="372"/>
      <c r="AG491" s="372"/>
      <c r="AH491" s="372"/>
      <c r="AI491" s="372"/>
      <c r="AJ491" s="372"/>
      <c r="AK491" s="372"/>
      <c r="AL491" s="372"/>
      <c r="AM491" s="372"/>
      <c r="AN491" s="372"/>
      <c r="AO491" s="372"/>
      <c r="AP491" s="372"/>
      <c r="AQ491" s="372"/>
      <c r="AR491" s="372"/>
      <c r="AS491" s="372"/>
      <c r="AT491" s="372"/>
      <c r="AU491" s="372"/>
      <c r="AV491" s="372"/>
      <c r="AW491" s="372"/>
      <c r="AX491" s="372"/>
      <c r="AY491" s="372"/>
      <c r="AZ491" s="372"/>
      <c r="BA491" s="374"/>
      <c r="BB491" s="450"/>
      <c r="BC491" s="374"/>
      <c r="BD491" s="374"/>
      <c r="BE491" s="374"/>
      <c r="BF491" s="374"/>
      <c r="BG491" s="374"/>
      <c r="BH491" s="374"/>
      <c r="BI491" s="374"/>
      <c r="BJ491" s="374"/>
      <c r="BK491" s="374"/>
      <c r="BL491" s="374"/>
      <c r="BM491" s="374"/>
      <c r="BN491" s="374"/>
      <c r="BO491" s="374"/>
      <c r="BP491" s="374"/>
      <c r="BQ491" s="374"/>
      <c r="BR491" s="374"/>
      <c r="BS491" s="374"/>
      <c r="BT491" s="374"/>
      <c r="BU491" s="374"/>
      <c r="BV491" s="374"/>
      <c r="BW491" s="374"/>
      <c r="BX491" s="374"/>
      <c r="BY491" s="374"/>
      <c r="BZ491" s="375"/>
      <c r="CA491" s="375"/>
      <c r="CB491" s="375"/>
      <c r="CC491" s="375"/>
      <c r="CD491" s="375"/>
      <c r="CE491" s="375"/>
      <c r="CF491" s="375"/>
      <c r="CG491" s="375"/>
      <c r="CH491" s="375"/>
      <c r="CI491" s="375"/>
      <c r="CJ491" s="375"/>
      <c r="CK491" s="375"/>
      <c r="CL491" s="375"/>
      <c r="CM491" s="375"/>
      <c r="CN491" s="375"/>
      <c r="CO491" s="375"/>
      <c r="CP491" s="375"/>
      <c r="CQ491" s="375"/>
      <c r="CR491" s="375"/>
      <c r="CS491" s="375"/>
      <c r="CT491" s="375"/>
      <c r="CU491" s="375"/>
      <c r="CV491" s="375"/>
      <c r="CW491" s="375"/>
      <c r="CX491" s="375"/>
      <c r="CY491" s="375"/>
      <c r="CZ491" s="375"/>
    </row>
    <row r="492" s="379" customFormat="true" ht="25.15" customHeight="true" x14ac:dyDescent="0.2">
      <c r="C492" s="1144" t="s">
        <v>462</v>
      </c>
      <c r="D492" s="1142"/>
      <c r="E492" s="803">
        <v>1.7877813913046835E-2</v>
      </c>
      <c r="F492" s="654"/>
      <c r="G492" s="654"/>
      <c r="H492" s="1144" t="s">
        <v>438</v>
      </c>
      <c r="I492" s="1142"/>
      <c r="J492" s="804">
        <v>0.26235316614673343</v>
      </c>
      <c r="K492" s="654"/>
      <c r="L492" s="654"/>
      <c r="M492" s="1144" t="s">
        <v>433</v>
      </c>
      <c r="N492" s="1142"/>
      <c r="O492" s="805">
        <v>0.44148882012175877</v>
      </c>
      <c r="P492" s="654"/>
      <c r="Q492" s="654"/>
      <c r="AA492" s="372"/>
      <c r="AB492" s="372"/>
      <c r="AC492" s="372"/>
      <c r="AD492" s="372"/>
      <c r="AE492" s="372"/>
      <c r="AF492" s="372"/>
      <c r="AG492" s="372"/>
      <c r="AH492" s="372"/>
      <c r="AI492" s="372"/>
      <c r="AJ492" s="372"/>
      <c r="AK492" s="372"/>
      <c r="AL492" s="372"/>
      <c r="AM492" s="372"/>
      <c r="AN492" s="372"/>
      <c r="AO492" s="372"/>
      <c r="AP492" s="372"/>
      <c r="AQ492" s="372"/>
      <c r="AR492" s="372"/>
      <c r="AS492" s="372"/>
      <c r="AT492" s="372"/>
      <c r="AU492" s="372"/>
      <c r="AV492" s="372"/>
      <c r="AW492" s="372"/>
      <c r="AX492" s="372"/>
      <c r="AY492" s="372"/>
      <c r="AZ492" s="372"/>
      <c r="BA492" s="374"/>
      <c r="BB492" s="450"/>
      <c r="BC492" s="374"/>
      <c r="BD492" s="374"/>
      <c r="BE492" s="374"/>
      <c r="BF492" s="374"/>
      <c r="BG492" s="374"/>
      <c r="BH492" s="374"/>
      <c r="BI492" s="374"/>
      <c r="BJ492" s="374"/>
      <c r="BK492" s="374"/>
      <c r="BL492" s="374"/>
      <c r="BM492" s="374"/>
      <c r="BN492" s="374"/>
      <c r="BO492" s="374"/>
      <c r="BP492" s="374"/>
      <c r="BQ492" s="374"/>
      <c r="BR492" s="374"/>
      <c r="BS492" s="374"/>
      <c r="BT492" s="374"/>
      <c r="BU492" s="374"/>
      <c r="BV492" s="374"/>
      <c r="BW492" s="374"/>
      <c r="BX492" s="374"/>
      <c r="BY492" s="374"/>
      <c r="BZ492" s="375"/>
      <c r="CA492" s="375"/>
      <c r="CB492" s="375"/>
      <c r="CC492" s="375"/>
      <c r="CD492" s="375"/>
      <c r="CE492" s="375"/>
      <c r="CF492" s="375"/>
      <c r="CG492" s="375"/>
      <c r="CH492" s="375"/>
      <c r="CI492" s="375"/>
      <c r="CJ492" s="375"/>
      <c r="CK492" s="375"/>
      <c r="CL492" s="375"/>
      <c r="CM492" s="375"/>
      <c r="CN492" s="375"/>
      <c r="CO492" s="375"/>
      <c r="CP492" s="375"/>
      <c r="CQ492" s="375"/>
      <c r="CR492" s="375"/>
      <c r="CS492" s="375"/>
      <c r="CT492" s="375"/>
      <c r="CU492" s="375"/>
      <c r="CV492" s="375"/>
      <c r="CW492" s="375"/>
      <c r="CX492" s="375"/>
      <c r="CY492" s="375"/>
      <c r="CZ492" s="375"/>
    </row>
    <row r="493" s="379" customFormat="true" ht="25.15" customHeight="true" x14ac:dyDescent="0.2">
      <c r="C493" s="1144" t="s">
        <v>499</v>
      </c>
      <c r="D493" s="1142"/>
      <c r="E493" s="809">
        <v>4.8382143295018265E-5</v>
      </c>
      <c r="F493" s="654"/>
      <c r="G493" s="654"/>
      <c r="H493" s="1144" t="s">
        <v>476</v>
      </c>
      <c r="I493" s="1142"/>
      <c r="J493" s="804">
        <v>9.6737097825031915E-3</v>
      </c>
      <c r="K493" s="654"/>
      <c r="L493" s="654"/>
      <c r="M493" s="1144" t="s">
        <v>494</v>
      </c>
      <c r="N493" s="1142"/>
      <c r="O493" s="805">
        <v>3.9750524863209076E-4</v>
      </c>
      <c r="P493" s="654"/>
      <c r="Q493" s="654"/>
      <c r="AA493" s="372"/>
      <c r="AB493" s="372"/>
      <c r="AC493" s="372"/>
      <c r="AD493" s="372"/>
      <c r="AE493" s="372"/>
      <c r="AF493" s="372"/>
      <c r="AG493" s="372"/>
      <c r="AH493" s="372"/>
      <c r="AI493" s="372"/>
      <c r="AJ493" s="372"/>
      <c r="AK493" s="372"/>
      <c r="AL493" s="372"/>
      <c r="AM493" s="372"/>
      <c r="AN493" s="372"/>
      <c r="AO493" s="372"/>
      <c r="AP493" s="372"/>
      <c r="AQ493" s="372"/>
      <c r="AR493" s="372"/>
      <c r="AS493" s="372"/>
      <c r="AT493" s="372"/>
      <c r="AU493" s="372"/>
      <c r="AV493" s="372"/>
      <c r="AW493" s="372"/>
      <c r="AX493" s="372"/>
      <c r="AY493" s="372"/>
      <c r="AZ493" s="372"/>
      <c r="BA493" s="374"/>
      <c r="BB493" s="450"/>
      <c r="BC493" s="374"/>
      <c r="BD493" s="374"/>
      <c r="BE493" s="374"/>
      <c r="BF493" s="374"/>
      <c r="BG493" s="374"/>
      <c r="BH493" s="374"/>
      <c r="BI493" s="374"/>
      <c r="BJ493" s="374"/>
      <c r="BK493" s="374"/>
      <c r="BL493" s="374"/>
      <c r="BM493" s="374"/>
      <c r="BN493" s="374"/>
      <c r="BO493" s="374"/>
      <c r="BP493" s="374"/>
      <c r="BQ493" s="374"/>
      <c r="BR493" s="374"/>
      <c r="BS493" s="374"/>
      <c r="BT493" s="374"/>
      <c r="BU493" s="374"/>
      <c r="BV493" s="374"/>
      <c r="BW493" s="374"/>
      <c r="BX493" s="374"/>
      <c r="BY493" s="374"/>
      <c r="BZ493" s="375"/>
      <c r="CA493" s="375"/>
      <c r="CB493" s="375"/>
      <c r="CC493" s="375"/>
      <c r="CD493" s="375"/>
      <c r="CE493" s="375"/>
      <c r="CF493" s="375"/>
      <c r="CG493" s="375"/>
      <c r="CH493" s="375"/>
      <c r="CI493" s="375"/>
      <c r="CJ493" s="375"/>
      <c r="CK493" s="375"/>
      <c r="CL493" s="375"/>
      <c r="CM493" s="375"/>
      <c r="CN493" s="375"/>
      <c r="CO493" s="375"/>
      <c r="CP493" s="375"/>
      <c r="CQ493" s="375"/>
      <c r="CR493" s="375"/>
      <c r="CS493" s="375"/>
      <c r="CT493" s="375"/>
      <c r="CU493" s="375"/>
      <c r="CV493" s="375"/>
      <c r="CW493" s="375"/>
      <c r="CX493" s="375"/>
      <c r="CY493" s="375"/>
      <c r="CZ493" s="375"/>
    </row>
    <row r="494" s="379" customFormat="true" ht="25.15" customHeight="true" x14ac:dyDescent="0.2">
      <c r="C494" s="1144" t="s">
        <v>480</v>
      </c>
      <c r="D494" s="1142"/>
      <c r="E494" s="803">
        <v>3.882513742577491E-3</v>
      </c>
      <c r="F494" s="654"/>
      <c r="G494" s="654"/>
      <c r="H494" s="1144" t="s">
        <v>462</v>
      </c>
      <c r="I494" s="1142"/>
      <c r="J494" s="804">
        <v>2.5949269036114726E-2</v>
      </c>
      <c r="K494" s="654"/>
      <c r="L494" s="654"/>
      <c r="M494" s="1144" t="s">
        <v>486</v>
      </c>
      <c r="N494" s="1142"/>
      <c r="O494" s="810">
        <v>6.5557311127630342E-5</v>
      </c>
      <c r="P494" s="654"/>
      <c r="Q494" s="654"/>
      <c r="AA494" s="372"/>
      <c r="AB494" s="372"/>
      <c r="AC494" s="372"/>
      <c r="AD494" s="372"/>
      <c r="AE494" s="372"/>
      <c r="AF494" s="372"/>
      <c r="AG494" s="372"/>
      <c r="AH494" s="372"/>
      <c r="AI494" s="372"/>
      <c r="AJ494" s="372"/>
      <c r="AK494" s="372"/>
      <c r="AL494" s="372"/>
      <c r="AM494" s="372"/>
      <c r="AN494" s="372"/>
      <c r="AO494" s="372"/>
      <c r="AP494" s="372"/>
      <c r="AQ494" s="372"/>
      <c r="AR494" s="372"/>
      <c r="AS494" s="372"/>
      <c r="AT494" s="372"/>
      <c r="AU494" s="372"/>
      <c r="AV494" s="372"/>
      <c r="AW494" s="372"/>
      <c r="AX494" s="372"/>
      <c r="AY494" s="372"/>
      <c r="AZ494" s="372"/>
      <c r="BA494" s="374"/>
      <c r="BB494" s="450"/>
      <c r="BC494" s="374"/>
      <c r="BD494" s="374"/>
      <c r="BE494" s="374"/>
      <c r="BF494" s="374"/>
      <c r="BG494" s="374"/>
      <c r="BH494" s="374"/>
      <c r="BI494" s="374"/>
      <c r="BJ494" s="374"/>
      <c r="BK494" s="374"/>
      <c r="BL494" s="374"/>
      <c r="BM494" s="374"/>
      <c r="BN494" s="374"/>
      <c r="BO494" s="374"/>
      <c r="BP494" s="374"/>
      <c r="BQ494" s="374"/>
      <c r="BR494" s="374"/>
      <c r="BS494" s="374"/>
      <c r="BT494" s="374"/>
      <c r="BU494" s="374"/>
      <c r="BV494" s="374"/>
      <c r="BW494" s="374"/>
      <c r="BX494" s="374"/>
      <c r="BY494" s="374"/>
      <c r="BZ494" s="375"/>
      <c r="CA494" s="375"/>
      <c r="CB494" s="375"/>
      <c r="CC494" s="375"/>
      <c r="CD494" s="375"/>
      <c r="CE494" s="375"/>
      <c r="CF494" s="375"/>
      <c r="CG494" s="375"/>
      <c r="CH494" s="375"/>
      <c r="CI494" s="375"/>
      <c r="CJ494" s="375"/>
      <c r="CK494" s="375"/>
      <c r="CL494" s="375"/>
      <c r="CM494" s="375"/>
      <c r="CN494" s="375"/>
      <c r="CO494" s="375"/>
      <c r="CP494" s="375"/>
      <c r="CQ494" s="375"/>
      <c r="CR494" s="375"/>
      <c r="CS494" s="375"/>
      <c r="CT494" s="375"/>
      <c r="CU494" s="375"/>
      <c r="CV494" s="375"/>
      <c r="CW494" s="375"/>
      <c r="CX494" s="375"/>
      <c r="CY494" s="375"/>
      <c r="CZ494" s="375"/>
    </row>
    <row r="495" s="379" customFormat="true" ht="25.15" customHeight="true" x14ac:dyDescent="0.2">
      <c r="C495" s="1144" t="s">
        <v>488</v>
      </c>
      <c r="D495" s="1142"/>
      <c r="E495" s="803">
        <v>5.9768240438302835E-4</v>
      </c>
      <c r="F495" s="654"/>
      <c r="G495" s="654"/>
      <c r="H495" s="1144" t="s">
        <v>499</v>
      </c>
      <c r="I495" s="1142"/>
      <c r="J495" s="811">
        <v>1.2168984560302555E-5</v>
      </c>
      <c r="K495" s="654"/>
      <c r="L495" s="654"/>
      <c r="M495" s="1144" t="s">
        <v>456</v>
      </c>
      <c r="N495" s="1142"/>
      <c r="O495" s="805">
        <v>7.6088209284633198E-3</v>
      </c>
      <c r="P495" s="654"/>
      <c r="Q495" s="654"/>
      <c r="AA495" s="372"/>
      <c r="AB495" s="372"/>
      <c r="AC495" s="372"/>
      <c r="AD495" s="372"/>
      <c r="AE495" s="372"/>
      <c r="AF495" s="372"/>
      <c r="AG495" s="372"/>
      <c r="AH495" s="372"/>
      <c r="AI495" s="372"/>
      <c r="AJ495" s="372"/>
      <c r="AK495" s="372"/>
      <c r="AL495" s="372"/>
      <c r="AM495" s="372"/>
      <c r="AN495" s="372"/>
      <c r="AO495" s="372"/>
      <c r="AP495" s="372"/>
      <c r="AQ495" s="372"/>
      <c r="AR495" s="372"/>
      <c r="AS495" s="372"/>
      <c r="AT495" s="372"/>
      <c r="AU495" s="372"/>
      <c r="AV495" s="372"/>
      <c r="AW495" s="372"/>
      <c r="AX495" s="372"/>
      <c r="AY495" s="372"/>
      <c r="AZ495" s="372"/>
      <c r="BA495" s="374"/>
      <c r="BB495" s="450"/>
      <c r="BC495" s="374"/>
      <c r="BD495" s="374"/>
      <c r="BE495" s="374"/>
      <c r="BF495" s="374"/>
      <c r="BG495" s="374"/>
      <c r="BH495" s="374"/>
      <c r="BI495" s="374"/>
      <c r="BJ495" s="374"/>
      <c r="BK495" s="374"/>
      <c r="BL495" s="374"/>
      <c r="BM495" s="374"/>
      <c r="BN495" s="374"/>
      <c r="BO495" s="374"/>
      <c r="BP495" s="374"/>
      <c r="BQ495" s="374"/>
      <c r="BR495" s="374"/>
      <c r="BS495" s="374"/>
      <c r="BT495" s="374"/>
      <c r="BU495" s="374"/>
      <c r="BV495" s="374"/>
      <c r="BW495" s="374"/>
      <c r="BX495" s="374"/>
      <c r="BY495" s="374"/>
      <c r="BZ495" s="375"/>
      <c r="CA495" s="375"/>
      <c r="CB495" s="375"/>
      <c r="CC495" s="375"/>
      <c r="CD495" s="375"/>
      <c r="CE495" s="375"/>
      <c r="CF495" s="375"/>
      <c r="CG495" s="375"/>
      <c r="CH495" s="375"/>
      <c r="CI495" s="375"/>
      <c r="CJ495" s="375"/>
      <c r="CK495" s="375"/>
      <c r="CL495" s="375"/>
      <c r="CM495" s="375"/>
      <c r="CN495" s="375"/>
      <c r="CO495" s="375"/>
      <c r="CP495" s="375"/>
      <c r="CQ495" s="375"/>
      <c r="CR495" s="375"/>
      <c r="CS495" s="375"/>
      <c r="CT495" s="375"/>
      <c r="CU495" s="375"/>
      <c r="CV495" s="375"/>
      <c r="CW495" s="375"/>
      <c r="CX495" s="375"/>
      <c r="CY495" s="375"/>
      <c r="CZ495" s="375"/>
    </row>
    <row r="496" s="379" customFormat="true" ht="25.15" customHeight="true" x14ac:dyDescent="0.2">
      <c r="C496" s="1144" t="s">
        <v>493</v>
      </c>
      <c r="D496" s="1142"/>
      <c r="E496" s="803">
        <v>2.8173575605369678E-4</v>
      </c>
      <c r="F496" s="654"/>
      <c r="G496" s="654"/>
      <c r="H496" s="1144" t="s">
        <v>480</v>
      </c>
      <c r="I496" s="1142"/>
      <c r="J496" s="804">
        <v>3.2121940252903868E-3</v>
      </c>
      <c r="K496" s="654"/>
      <c r="L496" s="654"/>
      <c r="M496" s="1144" t="s">
        <v>466</v>
      </c>
      <c r="N496" s="1142"/>
      <c r="O496" s="805">
        <v>3.2840834391564097E-3</v>
      </c>
      <c r="P496" s="654"/>
      <c r="Q496" s="654"/>
      <c r="AA496" s="372"/>
      <c r="AB496" s="372"/>
      <c r="AC496" s="372"/>
      <c r="AD496" s="372"/>
      <c r="AE496" s="372"/>
      <c r="AF496" s="372"/>
      <c r="AG496" s="372"/>
      <c r="AH496" s="372"/>
      <c r="AI496" s="372"/>
      <c r="AJ496" s="372"/>
      <c r="AK496" s="372"/>
      <c r="AL496" s="372"/>
      <c r="AM496" s="372"/>
      <c r="AN496" s="372"/>
      <c r="AO496" s="372"/>
      <c r="AP496" s="372"/>
      <c r="AQ496" s="372"/>
      <c r="AR496" s="372"/>
      <c r="AS496" s="372"/>
      <c r="AT496" s="372"/>
      <c r="AU496" s="372"/>
      <c r="AV496" s="372"/>
      <c r="AW496" s="372"/>
      <c r="AX496" s="372"/>
      <c r="AY496" s="372"/>
      <c r="AZ496" s="372"/>
      <c r="BA496" s="374"/>
      <c r="BB496" s="450"/>
      <c r="BC496" s="374"/>
      <c r="BD496" s="374"/>
      <c r="BE496" s="374"/>
      <c r="BF496" s="374"/>
      <c r="BG496" s="374"/>
      <c r="BH496" s="374"/>
      <c r="BI496" s="374"/>
      <c r="BJ496" s="374"/>
      <c r="BK496" s="374"/>
      <c r="BL496" s="374"/>
      <c r="BM496" s="374"/>
      <c r="BN496" s="374"/>
      <c r="BO496" s="374"/>
      <c r="BP496" s="374"/>
      <c r="BQ496" s="374"/>
      <c r="BR496" s="374"/>
      <c r="BS496" s="374"/>
      <c r="BT496" s="374"/>
      <c r="BU496" s="374"/>
      <c r="BV496" s="374"/>
      <c r="BW496" s="374"/>
      <c r="BX496" s="374"/>
      <c r="BY496" s="374"/>
      <c r="BZ496" s="375"/>
      <c r="CA496" s="375"/>
      <c r="CB496" s="375"/>
      <c r="CC496" s="375"/>
      <c r="CD496" s="375"/>
      <c r="CE496" s="375"/>
      <c r="CF496" s="375"/>
      <c r="CG496" s="375"/>
      <c r="CH496" s="375"/>
      <c r="CI496" s="375"/>
      <c r="CJ496" s="375"/>
      <c r="CK496" s="375"/>
      <c r="CL496" s="375"/>
      <c r="CM496" s="375"/>
      <c r="CN496" s="375"/>
      <c r="CO496" s="375"/>
      <c r="CP496" s="375"/>
      <c r="CQ496" s="375"/>
      <c r="CR496" s="375"/>
      <c r="CS496" s="375"/>
      <c r="CT496" s="375"/>
      <c r="CU496" s="375"/>
      <c r="CV496" s="375"/>
      <c r="CW496" s="375"/>
      <c r="CX496" s="375"/>
      <c r="CY496" s="375"/>
      <c r="CZ496" s="375"/>
    </row>
    <row r="497" s="379" customFormat="true" ht="25.15" customHeight="true" x14ac:dyDescent="0.2">
      <c r="C497" s="1144" t="s">
        <v>445</v>
      </c>
      <c r="D497" s="1142"/>
      <c r="E497" s="803">
        <v>0.14916560019292358</v>
      </c>
      <c r="F497" s="654"/>
      <c r="G497" s="654"/>
      <c r="H497" s="1144" t="s">
        <v>488</v>
      </c>
      <c r="I497" s="1142"/>
      <c r="J497" s="804">
        <v>5.819407233110291E-4</v>
      </c>
      <c r="K497" s="654"/>
      <c r="L497" s="654"/>
      <c r="M497" s="1144" t="s">
        <v>438</v>
      </c>
      <c r="N497" s="1142"/>
      <c r="O497" s="805">
        <v>8.7944687756403614E-2</v>
      </c>
      <c r="P497" s="654"/>
      <c r="Q497" s="654"/>
      <c r="AA497" s="372"/>
      <c r="AB497" s="372"/>
      <c r="AC497" s="372"/>
      <c r="AD497" s="372"/>
      <c r="AE497" s="372"/>
      <c r="AF497" s="372"/>
      <c r="AG497" s="372"/>
      <c r="AH497" s="372"/>
      <c r="AI497" s="372"/>
      <c r="AJ497" s="372"/>
      <c r="AK497" s="372"/>
      <c r="AL497" s="372"/>
      <c r="AM497" s="372"/>
      <c r="AN497" s="372"/>
      <c r="AO497" s="372"/>
      <c r="AP497" s="372"/>
      <c r="AQ497" s="372"/>
      <c r="AR497" s="372"/>
      <c r="AS497" s="372"/>
      <c r="AT497" s="372"/>
      <c r="AU497" s="372"/>
      <c r="AV497" s="372"/>
      <c r="AW497" s="372"/>
      <c r="AX497" s="372"/>
      <c r="AY497" s="372"/>
      <c r="AZ497" s="372"/>
      <c r="BA497" s="374"/>
      <c r="BB497" s="450"/>
      <c r="BC497" s="374"/>
      <c r="BD497" s="374"/>
      <c r="BE497" s="374"/>
      <c r="BF497" s="374"/>
      <c r="BG497" s="374"/>
      <c r="BH497" s="374"/>
      <c r="BI497" s="374"/>
      <c r="BJ497" s="374"/>
      <c r="BK497" s="374"/>
      <c r="BL497" s="374"/>
      <c r="BM497" s="374"/>
      <c r="BN497" s="374"/>
      <c r="BO497" s="374"/>
      <c r="BP497" s="374"/>
      <c r="BQ497" s="374"/>
      <c r="BR497" s="374"/>
      <c r="BS497" s="374"/>
      <c r="BT497" s="374"/>
      <c r="BU497" s="374"/>
      <c r="BV497" s="374"/>
      <c r="BW497" s="374"/>
      <c r="BX497" s="374"/>
      <c r="BY497" s="374"/>
      <c r="BZ497" s="375"/>
      <c r="CA497" s="375"/>
      <c r="CB497" s="375"/>
      <c r="CC497" s="375"/>
      <c r="CD497" s="375"/>
      <c r="CE497" s="375"/>
      <c r="CF497" s="375"/>
      <c r="CG497" s="375"/>
      <c r="CH497" s="375"/>
      <c r="CI497" s="375"/>
      <c r="CJ497" s="375"/>
      <c r="CK497" s="375"/>
      <c r="CL497" s="375"/>
      <c r="CM497" s="375"/>
      <c r="CN497" s="375"/>
      <c r="CO497" s="375"/>
      <c r="CP497" s="375"/>
      <c r="CQ497" s="375"/>
      <c r="CR497" s="375"/>
      <c r="CS497" s="375"/>
      <c r="CT497" s="375"/>
      <c r="CU497" s="375"/>
      <c r="CV497" s="375"/>
      <c r="CW497" s="375"/>
      <c r="CX497" s="375"/>
      <c r="CY497" s="375"/>
      <c r="CZ497" s="375"/>
    </row>
    <row r="498" s="379" customFormat="true" ht="25.15" customHeight="true" x14ac:dyDescent="0.2">
      <c r="C498" s="1144" t="s">
        <v>464</v>
      </c>
      <c r="D498" s="1142"/>
      <c r="E498" s="803">
        <v>1.8379777711210941E-2</v>
      </c>
      <c r="F498" s="654"/>
      <c r="G498" s="654"/>
      <c r="H498" s="1144" t="s">
        <v>493</v>
      </c>
      <c r="I498" s="1142"/>
      <c r="J498" s="804">
        <v>3.6187222542360465E-4</v>
      </c>
      <c r="K498" s="654"/>
      <c r="L498" s="654"/>
      <c r="M498" s="1144" t="s">
        <v>476</v>
      </c>
      <c r="N498" s="1142"/>
      <c r="O498" s="805">
        <v>4.9597057832014891E-4</v>
      </c>
      <c r="P498" s="654"/>
      <c r="Q498" s="654"/>
      <c r="AA498" s="372"/>
      <c r="AB498" s="372"/>
      <c r="AC498" s="372"/>
      <c r="AD498" s="372"/>
      <c r="AE498" s="372"/>
      <c r="AF498" s="372"/>
      <c r="AG498" s="372"/>
      <c r="AH498" s="372"/>
      <c r="AI498" s="372"/>
      <c r="AJ498" s="372"/>
      <c r="AK498" s="372"/>
      <c r="AL498" s="372"/>
      <c r="AM498" s="372"/>
      <c r="AN498" s="372"/>
      <c r="AO498" s="372"/>
      <c r="AP498" s="372"/>
      <c r="AQ498" s="372"/>
      <c r="AR498" s="372"/>
      <c r="AS498" s="372"/>
      <c r="AT498" s="372"/>
      <c r="AU498" s="372"/>
      <c r="AV498" s="372"/>
      <c r="AW498" s="372"/>
      <c r="AX498" s="372"/>
      <c r="AY498" s="372"/>
      <c r="AZ498" s="372"/>
      <c r="BA498" s="374"/>
      <c r="BB498" s="450"/>
      <c r="BC498" s="374"/>
      <c r="BD498" s="374"/>
      <c r="BE498" s="374"/>
      <c r="BF498" s="374"/>
      <c r="BG498" s="374"/>
      <c r="BH498" s="374"/>
      <c r="BI498" s="374"/>
      <c r="BJ498" s="374"/>
      <c r="BK498" s="374"/>
      <c r="BL498" s="374"/>
      <c r="BM498" s="374"/>
      <c r="BN498" s="374"/>
      <c r="BO498" s="374"/>
      <c r="BP498" s="374"/>
      <c r="BQ498" s="374"/>
      <c r="BR498" s="374"/>
      <c r="BS498" s="374"/>
      <c r="BT498" s="374"/>
      <c r="BU498" s="374"/>
      <c r="BV498" s="374"/>
      <c r="BW498" s="374"/>
      <c r="BX498" s="374"/>
      <c r="BY498" s="374"/>
      <c r="BZ498" s="375"/>
      <c r="CA498" s="375"/>
      <c r="CB498" s="375"/>
      <c r="CC498" s="375"/>
      <c r="CD498" s="375"/>
      <c r="CE498" s="375"/>
      <c r="CF498" s="375"/>
      <c r="CG498" s="375"/>
      <c r="CH498" s="375"/>
      <c r="CI498" s="375"/>
      <c r="CJ498" s="375"/>
      <c r="CK498" s="375"/>
      <c r="CL498" s="375"/>
      <c r="CM498" s="375"/>
      <c r="CN498" s="375"/>
      <c r="CO498" s="375"/>
      <c r="CP498" s="375"/>
      <c r="CQ498" s="375"/>
      <c r="CR498" s="375"/>
      <c r="CS498" s="375"/>
      <c r="CT498" s="375"/>
      <c r="CU498" s="375"/>
      <c r="CV498" s="375"/>
      <c r="CW498" s="375"/>
      <c r="CX498" s="375"/>
      <c r="CY498" s="375"/>
      <c r="CZ498" s="375"/>
    </row>
    <row r="499" s="379" customFormat="true" ht="25.15" customHeight="true" x14ac:dyDescent="0.2">
      <c r="C499" s="1144" t="s">
        <v>451</v>
      </c>
      <c r="D499" s="1142"/>
      <c r="E499" s="803">
        <v>6.5737441181151865E-2</v>
      </c>
      <c r="F499" s="654"/>
      <c r="G499" s="654"/>
      <c r="H499" s="1144" t="s">
        <v>445</v>
      </c>
      <c r="I499" s="1142"/>
      <c r="J499" s="804">
        <v>2.8769565367329109E-2</v>
      </c>
      <c r="K499" s="654"/>
      <c r="L499" s="654"/>
      <c r="M499" s="1144" t="s">
        <v>462</v>
      </c>
      <c r="N499" s="1142"/>
      <c r="O499" s="805">
        <v>5.0479797244936432E-3</v>
      </c>
      <c r="P499" s="654"/>
      <c r="Q499" s="654"/>
      <c r="AA499" s="372"/>
      <c r="AB499" s="372"/>
      <c r="AC499" s="372"/>
      <c r="AD499" s="372"/>
      <c r="AE499" s="372"/>
      <c r="AF499" s="372"/>
      <c r="AG499" s="372"/>
      <c r="AH499" s="372"/>
      <c r="AI499" s="372"/>
      <c r="AJ499" s="372"/>
      <c r="AK499" s="372"/>
      <c r="AL499" s="372"/>
      <c r="AM499" s="372"/>
      <c r="AN499" s="372"/>
      <c r="AO499" s="372"/>
      <c r="AP499" s="372"/>
      <c r="AQ499" s="372"/>
      <c r="AR499" s="372"/>
      <c r="AS499" s="372"/>
      <c r="AT499" s="372"/>
      <c r="AU499" s="372"/>
      <c r="AV499" s="372"/>
      <c r="AW499" s="372"/>
      <c r="AX499" s="372"/>
      <c r="AY499" s="372"/>
      <c r="AZ499" s="372"/>
      <c r="BA499" s="374"/>
      <c r="BB499" s="450"/>
      <c r="BC499" s="374"/>
      <c r="BD499" s="374"/>
      <c r="BE499" s="374"/>
      <c r="BF499" s="374"/>
      <c r="BG499" s="374"/>
      <c r="BH499" s="374"/>
      <c r="BI499" s="374"/>
      <c r="BJ499" s="374"/>
      <c r="BK499" s="374"/>
      <c r="BL499" s="374"/>
      <c r="BM499" s="374"/>
      <c r="BN499" s="374"/>
      <c r="BO499" s="374"/>
      <c r="BP499" s="374"/>
      <c r="BQ499" s="374"/>
      <c r="BR499" s="374"/>
      <c r="BS499" s="374"/>
      <c r="BT499" s="374"/>
      <c r="BU499" s="374"/>
      <c r="BV499" s="374"/>
      <c r="BW499" s="374"/>
      <c r="BX499" s="374"/>
      <c r="BY499" s="374"/>
      <c r="BZ499" s="375"/>
      <c r="CA499" s="375"/>
      <c r="CB499" s="375"/>
      <c r="CC499" s="375"/>
      <c r="CD499" s="375"/>
      <c r="CE499" s="375"/>
      <c r="CF499" s="375"/>
      <c r="CG499" s="375"/>
      <c r="CH499" s="375"/>
      <c r="CI499" s="375"/>
      <c r="CJ499" s="375"/>
      <c r="CK499" s="375"/>
      <c r="CL499" s="375"/>
      <c r="CM499" s="375"/>
      <c r="CN499" s="375"/>
      <c r="CO499" s="375"/>
      <c r="CP499" s="375"/>
      <c r="CQ499" s="375"/>
      <c r="CR499" s="375"/>
      <c r="CS499" s="375"/>
      <c r="CT499" s="375"/>
      <c r="CU499" s="375"/>
      <c r="CV499" s="375"/>
      <c r="CW499" s="375"/>
      <c r="CX499" s="375"/>
      <c r="CY499" s="375"/>
      <c r="CZ499" s="375"/>
    </row>
    <row r="500" s="379" customFormat="true" ht="25.15" customHeight="true" x14ac:dyDescent="0.2">
      <c r="C500" s="1144" t="s">
        <v>439</v>
      </c>
      <c r="D500" s="1142"/>
      <c r="E500" s="803">
        <v>0.25716938482088902</v>
      </c>
      <c r="F500" s="654"/>
      <c r="G500" s="654"/>
      <c r="H500" s="1144" t="s">
        <v>464</v>
      </c>
      <c r="I500" s="1142"/>
      <c r="J500" s="804">
        <v>3.8045414634381735E-3</v>
      </c>
      <c r="K500" s="654"/>
      <c r="L500" s="654"/>
      <c r="M500" s="1144" t="s">
        <v>499</v>
      </c>
      <c r="N500" s="1142"/>
      <c r="O500" s="805">
        <v>1.64866429435897E-4</v>
      </c>
      <c r="P500" s="654"/>
      <c r="Q500" s="654"/>
      <c r="AA500" s="372"/>
      <c r="AB500" s="372"/>
      <c r="AC500" s="372"/>
      <c r="AD500" s="372"/>
      <c r="AE500" s="372"/>
      <c r="AF500" s="372"/>
      <c r="AG500" s="372"/>
      <c r="AH500" s="372"/>
      <c r="AI500" s="372"/>
      <c r="AJ500" s="372"/>
      <c r="AK500" s="372"/>
      <c r="AL500" s="372"/>
      <c r="AM500" s="372"/>
      <c r="AN500" s="372"/>
      <c r="AO500" s="372"/>
      <c r="AP500" s="372"/>
      <c r="AQ500" s="372"/>
      <c r="AR500" s="372"/>
      <c r="AS500" s="372"/>
      <c r="AT500" s="372"/>
      <c r="AU500" s="372"/>
      <c r="AV500" s="372"/>
      <c r="AW500" s="372"/>
      <c r="AX500" s="372"/>
      <c r="AY500" s="372"/>
      <c r="AZ500" s="372"/>
      <c r="BA500" s="374"/>
      <c r="BB500" s="450"/>
      <c r="BC500" s="374"/>
      <c r="BD500" s="374"/>
      <c r="BE500" s="374"/>
      <c r="BF500" s="374"/>
      <c r="BG500" s="374"/>
      <c r="BH500" s="374"/>
      <c r="BI500" s="374"/>
      <c r="BJ500" s="374"/>
      <c r="BK500" s="374"/>
      <c r="BL500" s="374"/>
      <c r="BM500" s="374"/>
      <c r="BN500" s="374"/>
      <c r="BO500" s="374"/>
      <c r="BP500" s="374"/>
      <c r="BQ500" s="374"/>
      <c r="BR500" s="374"/>
      <c r="BS500" s="374"/>
      <c r="BT500" s="374"/>
      <c r="BU500" s="374"/>
      <c r="BV500" s="374"/>
      <c r="BW500" s="374"/>
      <c r="BX500" s="374"/>
      <c r="BY500" s="374"/>
      <c r="BZ500" s="375"/>
      <c r="CA500" s="375"/>
      <c r="CB500" s="375"/>
      <c r="CC500" s="375"/>
      <c r="CD500" s="375"/>
      <c r="CE500" s="375"/>
      <c r="CF500" s="375"/>
      <c r="CG500" s="375"/>
      <c r="CH500" s="375"/>
      <c r="CI500" s="375"/>
      <c r="CJ500" s="375"/>
      <c r="CK500" s="375"/>
      <c r="CL500" s="375"/>
      <c r="CM500" s="375"/>
      <c r="CN500" s="375"/>
      <c r="CO500" s="375"/>
      <c r="CP500" s="375"/>
      <c r="CQ500" s="375"/>
      <c r="CR500" s="375"/>
      <c r="CS500" s="375"/>
      <c r="CT500" s="375"/>
      <c r="CU500" s="375"/>
      <c r="CV500" s="375"/>
      <c r="CW500" s="375"/>
      <c r="CX500" s="375"/>
      <c r="CY500" s="375"/>
      <c r="CZ500" s="375"/>
    </row>
    <row r="501" s="379" customFormat="true" ht="25.15" customHeight="true" x14ac:dyDescent="0.2">
      <c r="C501" s="1144" t="s">
        <v>485</v>
      </c>
      <c r="D501" s="1142"/>
      <c r="E501" s="803">
        <v>1.8080051027170006E-4</v>
      </c>
      <c r="F501" s="654"/>
      <c r="G501" s="654"/>
      <c r="H501" s="1144" t="s">
        <v>451</v>
      </c>
      <c r="I501" s="1142"/>
      <c r="J501" s="804">
        <v>1.3551898600193023E-2</v>
      </c>
      <c r="K501" s="654"/>
      <c r="L501" s="654"/>
      <c r="M501" s="1144" t="s">
        <v>480</v>
      </c>
      <c r="N501" s="1142"/>
      <c r="O501" s="805">
        <v>1.1022878597826665E-3</v>
      </c>
      <c r="P501" s="654"/>
      <c r="Q501" s="654"/>
      <c r="AA501" s="372"/>
      <c r="AB501" s="372"/>
      <c r="AC501" s="372"/>
      <c r="AD501" s="372"/>
      <c r="AE501" s="372"/>
      <c r="AF501" s="372"/>
      <c r="AG501" s="372"/>
      <c r="AH501" s="372"/>
      <c r="AI501" s="372"/>
      <c r="AJ501" s="372"/>
      <c r="AK501" s="372"/>
      <c r="AL501" s="372"/>
      <c r="AM501" s="372"/>
      <c r="AN501" s="372"/>
      <c r="AO501" s="372"/>
      <c r="AP501" s="372"/>
      <c r="AQ501" s="372"/>
      <c r="AR501" s="372"/>
      <c r="AS501" s="372"/>
      <c r="AT501" s="372"/>
      <c r="AU501" s="372"/>
      <c r="AV501" s="372"/>
      <c r="AW501" s="372"/>
      <c r="AX501" s="372"/>
      <c r="AY501" s="372"/>
      <c r="AZ501" s="372"/>
      <c r="BA501" s="374"/>
      <c r="BB501" s="450"/>
      <c r="BC501" s="374"/>
      <c r="BD501" s="374"/>
      <c r="BE501" s="374"/>
      <c r="BF501" s="374"/>
      <c r="BG501" s="374"/>
      <c r="BH501" s="374"/>
      <c r="BI501" s="374"/>
      <c r="BJ501" s="374"/>
      <c r="BK501" s="374"/>
      <c r="BL501" s="374"/>
      <c r="BM501" s="374"/>
      <c r="BN501" s="374"/>
      <c r="BO501" s="374"/>
      <c r="BP501" s="374"/>
      <c r="BQ501" s="374"/>
      <c r="BR501" s="374"/>
      <c r="BS501" s="374"/>
      <c r="BT501" s="374"/>
      <c r="BU501" s="374"/>
      <c r="BV501" s="374"/>
      <c r="BW501" s="374"/>
      <c r="BX501" s="374"/>
      <c r="BY501" s="374"/>
      <c r="BZ501" s="375"/>
      <c r="CA501" s="375"/>
      <c r="CB501" s="375"/>
      <c r="CC501" s="375"/>
      <c r="CD501" s="375"/>
      <c r="CE501" s="375"/>
      <c r="CF501" s="375"/>
      <c r="CG501" s="375"/>
      <c r="CH501" s="375"/>
      <c r="CI501" s="375"/>
      <c r="CJ501" s="375"/>
      <c r="CK501" s="375"/>
      <c r="CL501" s="375"/>
      <c r="CM501" s="375"/>
      <c r="CN501" s="375"/>
      <c r="CO501" s="375"/>
      <c r="CP501" s="375"/>
      <c r="CQ501" s="375"/>
      <c r="CR501" s="375"/>
      <c r="CS501" s="375"/>
      <c r="CT501" s="375"/>
      <c r="CU501" s="375"/>
      <c r="CV501" s="375"/>
      <c r="CW501" s="375"/>
      <c r="CX501" s="375"/>
      <c r="CY501" s="375"/>
      <c r="CZ501" s="375"/>
    </row>
    <row r="502" s="379" customFormat="true" ht="25.15" customHeight="true" x14ac:dyDescent="0.2">
      <c r="C502" s="1144" t="s">
        <v>501</v>
      </c>
      <c r="D502" s="1142"/>
      <c r="E502" s="809">
        <v>3.3806636649109584E-7</v>
      </c>
      <c r="F502" s="654"/>
      <c r="G502" s="654"/>
      <c r="H502" s="1144" t="s">
        <v>439</v>
      </c>
      <c r="I502" s="1142"/>
      <c r="J502" s="804">
        <v>0.13312850209434329</v>
      </c>
      <c r="K502" s="654"/>
      <c r="L502" s="654"/>
      <c r="M502" s="1144" t="s">
        <v>488</v>
      </c>
      <c r="N502" s="1142"/>
      <c r="O502" s="805">
        <v>2.0391717420217088E-4</v>
      </c>
      <c r="P502" s="654"/>
      <c r="Q502" s="654"/>
      <c r="AA502" s="372"/>
      <c r="AB502" s="372"/>
      <c r="AC502" s="372"/>
      <c r="AD502" s="372"/>
      <c r="AE502" s="372"/>
      <c r="AF502" s="372"/>
      <c r="AG502" s="372"/>
      <c r="AH502" s="372"/>
      <c r="AI502" s="372"/>
      <c r="AJ502" s="372"/>
      <c r="AK502" s="372"/>
      <c r="AL502" s="372"/>
      <c r="AM502" s="372"/>
      <c r="AN502" s="372"/>
      <c r="AO502" s="372"/>
      <c r="AP502" s="372"/>
      <c r="AQ502" s="372"/>
      <c r="AR502" s="372"/>
      <c r="AS502" s="372"/>
      <c r="AT502" s="372"/>
      <c r="AU502" s="372"/>
      <c r="AV502" s="372"/>
      <c r="AW502" s="372"/>
      <c r="AX502" s="372"/>
      <c r="AY502" s="372"/>
      <c r="AZ502" s="372"/>
      <c r="BA502" s="374"/>
      <c r="BB502" s="450"/>
      <c r="BC502" s="374"/>
      <c r="BD502" s="374"/>
      <c r="BE502" s="374"/>
      <c r="BF502" s="374"/>
      <c r="BG502" s="374"/>
      <c r="BH502" s="374"/>
      <c r="BI502" s="374"/>
      <c r="BJ502" s="374"/>
      <c r="BK502" s="374"/>
      <c r="BL502" s="374"/>
      <c r="BM502" s="374"/>
      <c r="BN502" s="374"/>
      <c r="BO502" s="374"/>
      <c r="BP502" s="374"/>
      <c r="BQ502" s="374"/>
      <c r="BR502" s="374"/>
      <c r="BS502" s="374"/>
      <c r="BT502" s="374"/>
      <c r="BU502" s="374"/>
      <c r="BV502" s="374"/>
      <c r="BW502" s="374"/>
      <c r="BX502" s="374"/>
      <c r="BY502" s="374"/>
      <c r="BZ502" s="375"/>
      <c r="CA502" s="375"/>
      <c r="CB502" s="375"/>
      <c r="CC502" s="375"/>
      <c r="CD502" s="375"/>
      <c r="CE502" s="375"/>
      <c r="CF502" s="375"/>
      <c r="CG502" s="375"/>
      <c r="CH502" s="375"/>
      <c r="CI502" s="375"/>
      <c r="CJ502" s="375"/>
      <c r="CK502" s="375"/>
      <c r="CL502" s="375"/>
      <c r="CM502" s="375"/>
      <c r="CN502" s="375"/>
      <c r="CO502" s="375"/>
      <c r="CP502" s="375"/>
      <c r="CQ502" s="375"/>
      <c r="CR502" s="375"/>
      <c r="CS502" s="375"/>
      <c r="CT502" s="375"/>
      <c r="CU502" s="375"/>
      <c r="CV502" s="375"/>
      <c r="CW502" s="375"/>
      <c r="CX502" s="375"/>
      <c r="CY502" s="375"/>
      <c r="CZ502" s="375"/>
    </row>
    <row r="503" s="379" customFormat="true" ht="25.15" customHeight="true" x14ac:dyDescent="0.2">
      <c r="C503" s="1144" t="s">
        <v>484</v>
      </c>
      <c r="D503" s="1142"/>
      <c r="E503" s="803">
        <v>8.9888565609307113E-4</v>
      </c>
      <c r="F503" s="654"/>
      <c r="G503" s="654"/>
      <c r="H503" s="1144" t="s">
        <v>501</v>
      </c>
      <c r="I503" s="1142"/>
      <c r="J503" s="811">
        <v>9.4862972766886019E-5</v>
      </c>
      <c r="K503" s="654"/>
      <c r="L503" s="654"/>
      <c r="M503" s="1144" t="s">
        <v>493</v>
      </c>
      <c r="N503" s="1142"/>
      <c r="O503" s="805">
        <v>1.3567323939180217E-4</v>
      </c>
      <c r="P503" s="654"/>
      <c r="Q503" s="654"/>
      <c r="AA503" s="372"/>
      <c r="AB503" s="372"/>
      <c r="AC503" s="372"/>
      <c r="AD503" s="372"/>
      <c r="AE503" s="372"/>
      <c r="AF503" s="372"/>
      <c r="AG503" s="372"/>
      <c r="AH503" s="372"/>
      <c r="AI503" s="372"/>
      <c r="AJ503" s="372"/>
      <c r="AK503" s="372"/>
      <c r="AL503" s="372"/>
      <c r="AM503" s="372"/>
      <c r="AN503" s="372"/>
      <c r="AO503" s="372"/>
      <c r="AP503" s="372"/>
      <c r="AQ503" s="372"/>
      <c r="AR503" s="372"/>
      <c r="AS503" s="372"/>
      <c r="AT503" s="372"/>
      <c r="AU503" s="372"/>
      <c r="AV503" s="372"/>
      <c r="AW503" s="372"/>
      <c r="AX503" s="372"/>
      <c r="AY503" s="372"/>
      <c r="AZ503" s="372"/>
      <c r="BA503" s="374"/>
      <c r="BB503" s="450"/>
      <c r="BC503" s="374"/>
      <c r="BD503" s="374"/>
      <c r="BE503" s="374"/>
      <c r="BF503" s="374"/>
      <c r="BG503" s="374"/>
      <c r="BH503" s="374"/>
      <c r="BI503" s="374"/>
      <c r="BJ503" s="374"/>
      <c r="BK503" s="374"/>
      <c r="BL503" s="374"/>
      <c r="BM503" s="374"/>
      <c r="BN503" s="374"/>
      <c r="BO503" s="374"/>
      <c r="BP503" s="374"/>
      <c r="BQ503" s="374"/>
      <c r="BR503" s="374"/>
      <c r="BS503" s="374"/>
      <c r="BT503" s="374"/>
      <c r="BU503" s="374"/>
      <c r="BV503" s="374"/>
      <c r="BW503" s="374"/>
      <c r="BX503" s="374"/>
      <c r="BY503" s="374"/>
      <c r="BZ503" s="375"/>
      <c r="CA503" s="375"/>
      <c r="CB503" s="375"/>
      <c r="CC503" s="375"/>
      <c r="CD503" s="375"/>
      <c r="CE503" s="375"/>
      <c r="CF503" s="375"/>
      <c r="CG503" s="375"/>
      <c r="CH503" s="375"/>
      <c r="CI503" s="375"/>
      <c r="CJ503" s="375"/>
      <c r="CK503" s="375"/>
      <c r="CL503" s="375"/>
      <c r="CM503" s="375"/>
      <c r="CN503" s="375"/>
      <c r="CO503" s="375"/>
      <c r="CP503" s="375"/>
      <c r="CQ503" s="375"/>
      <c r="CR503" s="375"/>
      <c r="CS503" s="375"/>
      <c r="CT503" s="375"/>
      <c r="CU503" s="375"/>
      <c r="CV503" s="375"/>
      <c r="CW503" s="375"/>
      <c r="CX503" s="375"/>
      <c r="CY503" s="375"/>
      <c r="CZ503" s="375"/>
    </row>
    <row r="504" s="379" customFormat="true" ht="25.15" customHeight="true" x14ac:dyDescent="0.2">
      <c r="C504" s="1144" t="s">
        <v>479</v>
      </c>
      <c r="D504" s="1142"/>
      <c r="E504" s="803">
        <v>1.8891399409596928E-4</v>
      </c>
      <c r="F504" s="654"/>
      <c r="G504" s="654"/>
      <c r="H504" s="1144" t="s">
        <v>484</v>
      </c>
      <c r="I504" s="1142"/>
      <c r="J504" s="811">
        <v>6.069342449939074E-5</v>
      </c>
      <c r="K504" s="654"/>
      <c r="L504" s="654"/>
      <c r="M504" s="1144" t="s">
        <v>445</v>
      </c>
      <c r="N504" s="1142"/>
      <c r="O504" s="805">
        <v>0.15022008489248018</v>
      </c>
      <c r="P504" s="654"/>
      <c r="Q504" s="654"/>
      <c r="AA504" s="372"/>
      <c r="AB504" s="372"/>
      <c r="AC504" s="372"/>
      <c r="AD504" s="372"/>
      <c r="AE504" s="372"/>
      <c r="AF504" s="372"/>
      <c r="AG504" s="372"/>
      <c r="AH504" s="372"/>
      <c r="AI504" s="372"/>
      <c r="AJ504" s="372"/>
      <c r="AK504" s="372"/>
      <c r="AL504" s="372"/>
      <c r="AM504" s="372"/>
      <c r="AN504" s="372"/>
      <c r="AO504" s="372"/>
      <c r="AP504" s="372"/>
      <c r="AQ504" s="372"/>
      <c r="AR504" s="372"/>
      <c r="AS504" s="372"/>
      <c r="AT504" s="372"/>
      <c r="AU504" s="372"/>
      <c r="AV504" s="372"/>
      <c r="AW504" s="372"/>
      <c r="AX504" s="372"/>
      <c r="AY504" s="372"/>
      <c r="AZ504" s="372"/>
      <c r="BA504" s="374"/>
      <c r="BB504" s="450"/>
      <c r="BC504" s="374"/>
      <c r="BD504" s="374"/>
      <c r="BE504" s="374"/>
      <c r="BF504" s="374"/>
      <c r="BG504" s="374"/>
      <c r="BH504" s="374"/>
      <c r="BI504" s="374"/>
      <c r="BJ504" s="374"/>
      <c r="BK504" s="374"/>
      <c r="BL504" s="374"/>
      <c r="BM504" s="374"/>
      <c r="BN504" s="374"/>
      <c r="BO504" s="374"/>
      <c r="BP504" s="374"/>
      <c r="BQ504" s="374"/>
      <c r="BR504" s="374"/>
      <c r="BS504" s="374"/>
      <c r="BT504" s="374"/>
      <c r="BU504" s="374"/>
      <c r="BV504" s="374"/>
      <c r="BW504" s="374"/>
      <c r="BX504" s="374"/>
      <c r="BY504" s="374"/>
      <c r="BZ504" s="375"/>
      <c r="CA504" s="375"/>
      <c r="CB504" s="375"/>
      <c r="CC504" s="375"/>
      <c r="CD504" s="375"/>
      <c r="CE504" s="375"/>
      <c r="CF504" s="375"/>
      <c r="CG504" s="375"/>
      <c r="CH504" s="375"/>
      <c r="CI504" s="375"/>
      <c r="CJ504" s="375"/>
      <c r="CK504" s="375"/>
      <c r="CL504" s="375"/>
      <c r="CM504" s="375"/>
      <c r="CN504" s="375"/>
      <c r="CO504" s="375"/>
      <c r="CP504" s="375"/>
      <c r="CQ504" s="375"/>
      <c r="CR504" s="375"/>
      <c r="CS504" s="375"/>
      <c r="CT504" s="375"/>
      <c r="CU504" s="375"/>
      <c r="CV504" s="375"/>
      <c r="CW504" s="375"/>
      <c r="CX504" s="375"/>
      <c r="CY504" s="375"/>
      <c r="CZ504" s="375"/>
    </row>
    <row r="505" s="379" customFormat="true" ht="25.15" customHeight="true" x14ac:dyDescent="0.2">
      <c r="C505" s="1144" t="s">
        <v>454</v>
      </c>
      <c r="D505" s="1142"/>
      <c r="E505" s="803">
        <v>5.3537418599209817E-2</v>
      </c>
      <c r="F505" s="654"/>
      <c r="G505" s="654"/>
      <c r="H505" s="1144" t="s">
        <v>479</v>
      </c>
      <c r="I505" s="1142"/>
      <c r="J505" s="804">
        <v>9.2194490747755185E-3</v>
      </c>
      <c r="K505" s="654"/>
      <c r="L505" s="654"/>
      <c r="M505" s="1144" t="s">
        <v>464</v>
      </c>
      <c r="N505" s="1142"/>
      <c r="O505" s="805">
        <v>4.3757328295200328E-3</v>
      </c>
      <c r="P505" s="654"/>
      <c r="Q505" s="654"/>
      <c r="AA505" s="372"/>
      <c r="AB505" s="372"/>
      <c r="AC505" s="372"/>
      <c r="AD505" s="372"/>
      <c r="AE505" s="372"/>
      <c r="AF505" s="372"/>
      <c r="AG505" s="372"/>
      <c r="AH505" s="372"/>
      <c r="AI505" s="372"/>
      <c r="AJ505" s="372"/>
      <c r="AK505" s="372"/>
      <c r="AL505" s="372"/>
      <c r="AM505" s="372"/>
      <c r="AN505" s="372"/>
      <c r="AO505" s="372"/>
      <c r="AP505" s="372"/>
      <c r="AQ505" s="372"/>
      <c r="AR505" s="372"/>
      <c r="AS505" s="372"/>
      <c r="AT505" s="372"/>
      <c r="AU505" s="372"/>
      <c r="AV505" s="372"/>
      <c r="AW505" s="372"/>
      <c r="AX505" s="372"/>
      <c r="AY505" s="372"/>
      <c r="AZ505" s="372"/>
      <c r="BA505" s="374"/>
      <c r="BB505" s="450"/>
      <c r="BC505" s="374"/>
      <c r="BD505" s="374"/>
      <c r="BE505" s="374"/>
      <c r="BF505" s="374"/>
      <c r="BG505" s="374"/>
      <c r="BH505" s="374"/>
      <c r="BI505" s="374"/>
      <c r="BJ505" s="374"/>
      <c r="BK505" s="374"/>
      <c r="BL505" s="374"/>
      <c r="BM505" s="374"/>
      <c r="BN505" s="374"/>
      <c r="BO505" s="374"/>
      <c r="BP505" s="374"/>
      <c r="BQ505" s="374"/>
      <c r="BR505" s="374"/>
      <c r="BS505" s="374"/>
      <c r="BT505" s="374"/>
      <c r="BU505" s="374"/>
      <c r="BV505" s="374"/>
      <c r="BW505" s="374"/>
      <c r="BX505" s="374"/>
      <c r="BY505" s="374"/>
      <c r="BZ505" s="375"/>
      <c r="CA505" s="375"/>
      <c r="CB505" s="375"/>
      <c r="CC505" s="375"/>
      <c r="CD505" s="375"/>
      <c r="CE505" s="375"/>
      <c r="CF505" s="375"/>
      <c r="CG505" s="375"/>
      <c r="CH505" s="375"/>
      <c r="CI505" s="375"/>
      <c r="CJ505" s="375"/>
      <c r="CK505" s="375"/>
      <c r="CL505" s="375"/>
      <c r="CM505" s="375"/>
      <c r="CN505" s="375"/>
      <c r="CO505" s="375"/>
      <c r="CP505" s="375"/>
      <c r="CQ505" s="375"/>
      <c r="CR505" s="375"/>
      <c r="CS505" s="375"/>
      <c r="CT505" s="375"/>
      <c r="CU505" s="375"/>
      <c r="CV505" s="375"/>
      <c r="CW505" s="375"/>
      <c r="CX505" s="375"/>
      <c r="CY505" s="375"/>
      <c r="CZ505" s="375"/>
    </row>
    <row r="506" s="379" customFormat="true" ht="25.15" customHeight="true" x14ac:dyDescent="0.2">
      <c r="C506" s="1144" t="s">
        <v>448</v>
      </c>
      <c r="D506" s="1142"/>
      <c r="E506" s="803">
        <v>0.11251110605590885</v>
      </c>
      <c r="F506" s="654"/>
      <c r="G506" s="654"/>
      <c r="H506" s="1144" t="s">
        <v>454</v>
      </c>
      <c r="I506" s="1142"/>
      <c r="J506" s="804">
        <v>1.420482985712729E-2</v>
      </c>
      <c r="K506" s="654"/>
      <c r="L506" s="654"/>
      <c r="M506" s="1144" t="s">
        <v>451</v>
      </c>
      <c r="N506" s="1142"/>
      <c r="O506" s="805">
        <v>4.3218337350717589E-2</v>
      </c>
      <c r="P506" s="654"/>
      <c r="Q506" s="654"/>
      <c r="AA506" s="372"/>
      <c r="AB506" s="372"/>
      <c r="AC506" s="372"/>
      <c r="AD506" s="372"/>
      <c r="AE506" s="372"/>
      <c r="AF506" s="372"/>
      <c r="AG506" s="372"/>
      <c r="AH506" s="372"/>
      <c r="AI506" s="372"/>
      <c r="AJ506" s="372"/>
      <c r="AK506" s="372"/>
      <c r="AL506" s="372"/>
      <c r="AM506" s="372"/>
      <c r="AN506" s="372"/>
      <c r="AO506" s="372"/>
      <c r="AP506" s="372"/>
      <c r="AQ506" s="372"/>
      <c r="AR506" s="372"/>
      <c r="AS506" s="372"/>
      <c r="AT506" s="372"/>
      <c r="AU506" s="372"/>
      <c r="AV506" s="372"/>
      <c r="AW506" s="372"/>
      <c r="AX506" s="372"/>
      <c r="AY506" s="372"/>
      <c r="AZ506" s="372"/>
      <c r="BA506" s="374"/>
      <c r="BB506" s="450"/>
      <c r="BC506" s="374"/>
      <c r="BD506" s="374"/>
      <c r="BE506" s="374"/>
      <c r="BF506" s="374"/>
      <c r="BG506" s="374"/>
      <c r="BH506" s="374"/>
      <c r="BI506" s="374"/>
      <c r="BJ506" s="374"/>
      <c r="BK506" s="374"/>
      <c r="BL506" s="374"/>
      <c r="BM506" s="374"/>
      <c r="BN506" s="374"/>
      <c r="BO506" s="374"/>
      <c r="BP506" s="374"/>
      <c r="BQ506" s="374"/>
      <c r="BR506" s="374"/>
      <c r="BS506" s="374"/>
      <c r="BT506" s="374"/>
      <c r="BU506" s="374"/>
      <c r="BV506" s="374"/>
      <c r="BW506" s="374"/>
      <c r="BX506" s="374"/>
      <c r="BY506" s="374"/>
      <c r="BZ506" s="375"/>
      <c r="CA506" s="375"/>
      <c r="CB506" s="375"/>
      <c r="CC506" s="375"/>
      <c r="CD506" s="375"/>
      <c r="CE506" s="375"/>
      <c r="CF506" s="375"/>
      <c r="CG506" s="375"/>
      <c r="CH506" s="375"/>
      <c r="CI506" s="375"/>
      <c r="CJ506" s="375"/>
      <c r="CK506" s="375"/>
      <c r="CL506" s="375"/>
      <c r="CM506" s="375"/>
      <c r="CN506" s="375"/>
      <c r="CO506" s="375"/>
      <c r="CP506" s="375"/>
      <c r="CQ506" s="375"/>
      <c r="CR506" s="375"/>
      <c r="CS506" s="375"/>
      <c r="CT506" s="375"/>
      <c r="CU506" s="375"/>
      <c r="CV506" s="375"/>
      <c r="CW506" s="375"/>
      <c r="CX506" s="375"/>
      <c r="CY506" s="375"/>
      <c r="CZ506" s="375"/>
    </row>
    <row r="507" s="379" customFormat="true" ht="25.15" customHeight="true" x14ac:dyDescent="0.2">
      <c r="C507" s="1144" t="s">
        <v>481</v>
      </c>
      <c r="D507" s="1142"/>
      <c r="E507" s="803">
        <v>3.3729321329311504E-3</v>
      </c>
      <c r="F507" s="654"/>
      <c r="G507" s="654"/>
      <c r="H507" s="1144" t="s">
        <v>448</v>
      </c>
      <c r="I507" s="1142"/>
      <c r="J507" s="804">
        <v>0.10760653680653316</v>
      </c>
      <c r="K507" s="654"/>
      <c r="L507" s="654"/>
      <c r="M507" s="1144" t="s">
        <v>439</v>
      </c>
      <c r="N507" s="1142"/>
      <c r="O507" s="805">
        <v>0.22522248326992492</v>
      </c>
      <c r="P507" s="654"/>
      <c r="Q507" s="654"/>
      <c r="AA507" s="372"/>
      <c r="AB507" s="372"/>
      <c r="AC507" s="372"/>
      <c r="AD507" s="372"/>
      <c r="AE507" s="372"/>
      <c r="AF507" s="372"/>
      <c r="AG507" s="372"/>
      <c r="AH507" s="372"/>
      <c r="AI507" s="372"/>
      <c r="AJ507" s="372"/>
      <c r="AK507" s="372"/>
      <c r="AL507" s="372"/>
      <c r="AM507" s="372"/>
      <c r="AN507" s="372"/>
      <c r="AO507" s="372"/>
      <c r="AP507" s="372"/>
      <c r="AQ507" s="372"/>
      <c r="AR507" s="372"/>
      <c r="AS507" s="372"/>
      <c r="AT507" s="372"/>
      <c r="AU507" s="372"/>
      <c r="AV507" s="372"/>
      <c r="AW507" s="372"/>
      <c r="AX507" s="372"/>
      <c r="AY507" s="372"/>
      <c r="AZ507" s="372"/>
      <c r="BA507" s="374"/>
      <c r="BB507" s="450"/>
      <c r="BC507" s="374"/>
      <c r="BD507" s="374"/>
      <c r="BE507" s="374"/>
      <c r="BF507" s="374"/>
      <c r="BG507" s="374"/>
      <c r="BH507" s="374"/>
      <c r="BI507" s="374"/>
      <c r="BJ507" s="374"/>
      <c r="BK507" s="374"/>
      <c r="BL507" s="374"/>
      <c r="BM507" s="374"/>
      <c r="BN507" s="374"/>
      <c r="BO507" s="374"/>
      <c r="BP507" s="374"/>
      <c r="BQ507" s="374"/>
      <c r="BR507" s="374"/>
      <c r="BS507" s="374"/>
      <c r="BT507" s="374"/>
      <c r="BU507" s="374"/>
      <c r="BV507" s="374"/>
      <c r="BW507" s="374"/>
      <c r="BX507" s="374"/>
      <c r="BY507" s="374"/>
      <c r="BZ507" s="375"/>
      <c r="CA507" s="375"/>
      <c r="CB507" s="375"/>
      <c r="CC507" s="375"/>
      <c r="CD507" s="375"/>
      <c r="CE507" s="375"/>
      <c r="CF507" s="375"/>
      <c r="CG507" s="375"/>
      <c r="CH507" s="375"/>
      <c r="CI507" s="375"/>
      <c r="CJ507" s="375"/>
      <c r="CK507" s="375"/>
      <c r="CL507" s="375"/>
      <c r="CM507" s="375"/>
      <c r="CN507" s="375"/>
      <c r="CO507" s="375"/>
      <c r="CP507" s="375"/>
      <c r="CQ507" s="375"/>
      <c r="CR507" s="375"/>
      <c r="CS507" s="375"/>
      <c r="CT507" s="375"/>
      <c r="CU507" s="375"/>
      <c r="CV507" s="375"/>
      <c r="CW507" s="375"/>
      <c r="CX507" s="375"/>
      <c r="CY507" s="375"/>
      <c r="CZ507" s="375"/>
    </row>
    <row r="508" s="379" customFormat="true" ht="25.15" customHeight="true" x14ac:dyDescent="0.2">
      <c r="C508" s="1144" t="s">
        <v>469</v>
      </c>
      <c r="D508" s="1142"/>
      <c r="E508" s="803">
        <v>1.4947952399468223E-2</v>
      </c>
      <c r="F508" s="654"/>
      <c r="G508" s="654"/>
      <c r="H508" s="1144" t="s">
        <v>481</v>
      </c>
      <c r="I508" s="1142"/>
      <c r="J508" s="811">
        <v>3.7321963409516278E-5</v>
      </c>
      <c r="K508" s="654"/>
      <c r="L508" s="654"/>
      <c r="M508" s="1144" t="s">
        <v>485</v>
      </c>
      <c r="N508" s="1142"/>
      <c r="O508" s="805">
        <v>1.769336443028685E-3</v>
      </c>
      <c r="P508" s="654"/>
      <c r="Q508" s="654"/>
      <c r="AA508" s="372"/>
      <c r="AB508" s="372"/>
      <c r="AC508" s="372"/>
      <c r="AD508" s="372"/>
      <c r="AE508" s="372"/>
      <c r="AF508" s="372"/>
      <c r="AG508" s="372"/>
      <c r="AH508" s="372"/>
      <c r="AI508" s="372"/>
      <c r="AJ508" s="372"/>
      <c r="AK508" s="372"/>
      <c r="AL508" s="372"/>
      <c r="AM508" s="372"/>
      <c r="AN508" s="372"/>
      <c r="AO508" s="372"/>
      <c r="AP508" s="372"/>
      <c r="AQ508" s="372"/>
      <c r="AR508" s="372"/>
      <c r="AS508" s="372"/>
      <c r="AT508" s="372"/>
      <c r="AU508" s="372"/>
      <c r="AV508" s="372"/>
      <c r="AW508" s="372"/>
      <c r="AX508" s="372"/>
      <c r="AY508" s="372"/>
      <c r="AZ508" s="372"/>
      <c r="BA508" s="374"/>
      <c r="BB508" s="450"/>
      <c r="BC508" s="374"/>
      <c r="BD508" s="374"/>
      <c r="BE508" s="374"/>
      <c r="BF508" s="374"/>
      <c r="BG508" s="374"/>
      <c r="BH508" s="374"/>
      <c r="BI508" s="374"/>
      <c r="BJ508" s="374"/>
      <c r="BK508" s="374"/>
      <c r="BL508" s="374"/>
      <c r="BM508" s="374"/>
      <c r="BN508" s="374"/>
      <c r="BO508" s="374"/>
      <c r="BP508" s="374"/>
      <c r="BQ508" s="374"/>
      <c r="BR508" s="374"/>
      <c r="BS508" s="374"/>
      <c r="BT508" s="374"/>
      <c r="BU508" s="374"/>
      <c r="BV508" s="374"/>
      <c r="BW508" s="374"/>
      <c r="BX508" s="374"/>
      <c r="BY508" s="374"/>
      <c r="BZ508" s="375"/>
      <c r="CA508" s="375"/>
      <c r="CB508" s="375"/>
      <c r="CC508" s="375"/>
      <c r="CD508" s="375"/>
      <c r="CE508" s="375"/>
      <c r="CF508" s="375"/>
      <c r="CG508" s="375"/>
      <c r="CH508" s="375"/>
      <c r="CI508" s="375"/>
      <c r="CJ508" s="375"/>
      <c r="CK508" s="375"/>
      <c r="CL508" s="375"/>
      <c r="CM508" s="375"/>
      <c r="CN508" s="375"/>
      <c r="CO508" s="375"/>
      <c r="CP508" s="375"/>
      <c r="CQ508" s="375"/>
      <c r="CR508" s="375"/>
      <c r="CS508" s="375"/>
      <c r="CT508" s="375"/>
      <c r="CU508" s="375"/>
      <c r="CV508" s="375"/>
      <c r="CW508" s="375"/>
      <c r="CX508" s="375"/>
      <c r="CY508" s="375"/>
      <c r="CZ508" s="375"/>
    </row>
    <row r="509" s="379" customFormat="true" ht="25.15" customHeight="true" x14ac:dyDescent="0.2">
      <c r="C509" s="1144" t="s">
        <v>460</v>
      </c>
      <c r="D509" s="1142"/>
      <c r="E509" s="803">
        <v>2.521743443268645E-2</v>
      </c>
      <c r="F509" s="654"/>
      <c r="G509" s="654"/>
      <c r="H509" s="1144" t="s">
        <v>469</v>
      </c>
      <c r="I509" s="1142"/>
      <c r="J509" s="804">
        <v>1.147320109008115E-2</v>
      </c>
      <c r="K509" s="654"/>
      <c r="L509" s="654"/>
      <c r="M509" s="1144" t="s">
        <v>501</v>
      </c>
      <c r="N509" s="1142"/>
      <c r="O509" s="810">
        <v>2.0116551906666566E-5</v>
      </c>
      <c r="P509" s="654"/>
      <c r="Q509" s="654"/>
      <c r="AA509" s="372"/>
      <c r="AB509" s="372"/>
      <c r="AC509" s="372"/>
      <c r="AD509" s="372"/>
      <c r="AE509" s="372"/>
      <c r="AF509" s="372"/>
      <c r="AG509" s="372"/>
      <c r="AH509" s="372"/>
      <c r="AI509" s="372"/>
      <c r="AJ509" s="372"/>
      <c r="AK509" s="372"/>
      <c r="AL509" s="372"/>
      <c r="AM509" s="372"/>
      <c r="AN509" s="372"/>
      <c r="AO509" s="372"/>
      <c r="AP509" s="372"/>
      <c r="AQ509" s="372"/>
      <c r="AR509" s="372"/>
      <c r="AS509" s="372"/>
      <c r="AT509" s="372"/>
      <c r="AU509" s="372"/>
      <c r="AV509" s="372"/>
      <c r="AW509" s="372"/>
      <c r="AX509" s="372"/>
      <c r="AY509" s="372"/>
      <c r="AZ509" s="372"/>
      <c r="BA509" s="374"/>
      <c r="BB509" s="450"/>
      <c r="BC509" s="374"/>
      <c r="BD509" s="374"/>
      <c r="BE509" s="374"/>
      <c r="BF509" s="374"/>
      <c r="BG509" s="374"/>
      <c r="BH509" s="374"/>
      <c r="BI509" s="374"/>
      <c r="BJ509" s="374"/>
      <c r="BK509" s="374"/>
      <c r="BL509" s="374"/>
      <c r="BM509" s="374"/>
      <c r="BN509" s="374"/>
      <c r="BO509" s="374"/>
      <c r="BP509" s="374"/>
      <c r="BQ509" s="374"/>
      <c r="BR509" s="374"/>
      <c r="BS509" s="374"/>
      <c r="BT509" s="374"/>
      <c r="BU509" s="374"/>
      <c r="BV509" s="374"/>
      <c r="BW509" s="374"/>
      <c r="BX509" s="374"/>
      <c r="BY509" s="374"/>
      <c r="BZ509" s="375"/>
      <c r="CA509" s="375"/>
      <c r="CB509" s="375"/>
      <c r="CC509" s="375"/>
      <c r="CD509" s="375"/>
      <c r="CE509" s="375"/>
      <c r="CF509" s="375"/>
      <c r="CG509" s="375"/>
      <c r="CH509" s="375"/>
      <c r="CI509" s="375"/>
      <c r="CJ509" s="375"/>
      <c r="CK509" s="375"/>
      <c r="CL509" s="375"/>
      <c r="CM509" s="375"/>
      <c r="CN509" s="375"/>
      <c r="CO509" s="375"/>
      <c r="CP509" s="375"/>
      <c r="CQ509" s="375"/>
      <c r="CR509" s="375"/>
      <c r="CS509" s="375"/>
      <c r="CT509" s="375"/>
      <c r="CU509" s="375"/>
      <c r="CV509" s="375"/>
      <c r="CW509" s="375"/>
      <c r="CX509" s="375"/>
      <c r="CY509" s="375"/>
      <c r="CZ509" s="375"/>
    </row>
    <row r="510" s="379" customFormat="true" ht="25.15" customHeight="true" x14ac:dyDescent="0.2">
      <c r="C510" s="1144" t="s">
        <v>496</v>
      </c>
      <c r="D510" s="1142"/>
      <c r="E510" s="803">
        <v>1.4335858028309678E-4</v>
      </c>
      <c r="F510" s="654"/>
      <c r="G510" s="654"/>
      <c r="H510" s="1144" t="s">
        <v>460</v>
      </c>
      <c r="I510" s="1142"/>
      <c r="J510" s="804">
        <v>1.5266688243117187E-2</v>
      </c>
      <c r="K510" s="654"/>
      <c r="L510" s="654"/>
      <c r="M510" s="1144" t="s">
        <v>484</v>
      </c>
      <c r="N510" s="1142"/>
      <c r="O510" s="810">
        <v>9.4955822279505961E-5</v>
      </c>
      <c r="P510" s="654"/>
      <c r="Q510" s="654"/>
      <c r="AA510" s="372"/>
      <c r="AB510" s="372"/>
      <c r="AC510" s="372"/>
      <c r="AD510" s="372"/>
      <c r="AE510" s="372"/>
      <c r="AF510" s="372"/>
      <c r="AG510" s="372"/>
      <c r="AH510" s="372"/>
      <c r="AI510" s="372"/>
      <c r="AJ510" s="372"/>
      <c r="AK510" s="372"/>
      <c r="AL510" s="372"/>
      <c r="AM510" s="372"/>
      <c r="AN510" s="372"/>
      <c r="AO510" s="372"/>
      <c r="AP510" s="372"/>
      <c r="AQ510" s="372"/>
      <c r="AR510" s="372"/>
      <c r="AS510" s="372"/>
      <c r="AT510" s="372"/>
      <c r="AU510" s="372"/>
      <c r="AV510" s="372"/>
      <c r="AW510" s="372"/>
      <c r="AX510" s="372"/>
      <c r="AY510" s="372"/>
      <c r="AZ510" s="372"/>
      <c r="BA510" s="374"/>
      <c r="BB510" s="450"/>
      <c r="BC510" s="374"/>
      <c r="BD510" s="374"/>
      <c r="BE510" s="374"/>
      <c r="BF510" s="374"/>
      <c r="BG510" s="374"/>
      <c r="BH510" s="374"/>
      <c r="BI510" s="374"/>
      <c r="BJ510" s="374"/>
      <c r="BK510" s="374"/>
      <c r="BL510" s="374"/>
      <c r="BM510" s="374"/>
      <c r="BN510" s="374"/>
      <c r="BO510" s="374"/>
      <c r="BP510" s="374"/>
      <c r="BQ510" s="374"/>
      <c r="BR510" s="374"/>
      <c r="BS510" s="374"/>
      <c r="BT510" s="374"/>
      <c r="BU510" s="374"/>
      <c r="BV510" s="374"/>
      <c r="BW510" s="374"/>
      <c r="BX510" s="374"/>
      <c r="BY510" s="374"/>
      <c r="BZ510" s="375"/>
      <c r="CA510" s="375"/>
      <c r="CB510" s="375"/>
      <c r="CC510" s="375"/>
      <c r="CD510" s="375"/>
      <c r="CE510" s="375"/>
      <c r="CF510" s="375"/>
      <c r="CG510" s="375"/>
      <c r="CH510" s="375"/>
      <c r="CI510" s="375"/>
      <c r="CJ510" s="375"/>
      <c r="CK510" s="375"/>
      <c r="CL510" s="375"/>
      <c r="CM510" s="375"/>
      <c r="CN510" s="375"/>
      <c r="CO510" s="375"/>
      <c r="CP510" s="375"/>
      <c r="CQ510" s="375"/>
      <c r="CR510" s="375"/>
      <c r="CS510" s="375"/>
      <c r="CT510" s="375"/>
      <c r="CU510" s="375"/>
      <c r="CV510" s="375"/>
      <c r="CW510" s="375"/>
      <c r="CX510" s="375"/>
      <c r="CY510" s="375"/>
      <c r="CZ510" s="375"/>
    </row>
    <row r="511" s="379" customFormat="true" ht="25.15" customHeight="true" x14ac:dyDescent="0.2">
      <c r="C511" s="1144" t="s">
        <v>440</v>
      </c>
      <c r="D511" s="1142"/>
      <c r="E511" s="803">
        <v>0.12288699255715335</v>
      </c>
      <c r="F511" s="654"/>
      <c r="G511" s="654"/>
      <c r="H511" s="1144" t="s">
        <v>496</v>
      </c>
      <c r="I511" s="1142"/>
      <c r="J511" s="804">
        <v>1.3688215123984471E-3</v>
      </c>
      <c r="K511" s="654"/>
      <c r="L511" s="654"/>
      <c r="M511" s="1144" t="s">
        <v>479</v>
      </c>
      <c r="N511" s="1142"/>
      <c r="O511" s="805">
        <v>6.5516837264090882E-4</v>
      </c>
      <c r="P511" s="654"/>
      <c r="Q511" s="654"/>
      <c r="AA511" s="372"/>
      <c r="AB511" s="372"/>
      <c r="AC511" s="372"/>
      <c r="AD511" s="372"/>
      <c r="AE511" s="372"/>
      <c r="AF511" s="372"/>
      <c r="AG511" s="372"/>
      <c r="AH511" s="372"/>
      <c r="AI511" s="372"/>
      <c r="AJ511" s="372"/>
      <c r="AK511" s="372"/>
      <c r="AL511" s="372"/>
      <c r="AM511" s="372"/>
      <c r="AN511" s="372"/>
      <c r="AO511" s="372"/>
      <c r="AP511" s="372"/>
      <c r="AQ511" s="372"/>
      <c r="AR511" s="372"/>
      <c r="AS511" s="372"/>
      <c r="AT511" s="372"/>
      <c r="AU511" s="372"/>
      <c r="AV511" s="372"/>
      <c r="AW511" s="372"/>
      <c r="AX511" s="372"/>
      <c r="AY511" s="372"/>
      <c r="AZ511" s="372"/>
      <c r="BA511" s="374"/>
      <c r="BB511" s="450"/>
      <c r="BC511" s="374"/>
      <c r="BD511" s="374"/>
      <c r="BE511" s="374"/>
      <c r="BF511" s="374"/>
      <c r="BG511" s="374"/>
      <c r="BH511" s="374"/>
      <c r="BI511" s="374"/>
      <c r="BJ511" s="374"/>
      <c r="BK511" s="374"/>
      <c r="BL511" s="374"/>
      <c r="BM511" s="374"/>
      <c r="BN511" s="374"/>
      <c r="BO511" s="374"/>
      <c r="BP511" s="374"/>
      <c r="BQ511" s="374"/>
      <c r="BR511" s="374"/>
      <c r="BS511" s="374"/>
      <c r="BT511" s="374"/>
      <c r="BU511" s="374"/>
      <c r="BV511" s="374"/>
      <c r="BW511" s="374"/>
      <c r="BX511" s="374"/>
      <c r="BY511" s="374"/>
      <c r="BZ511" s="375"/>
      <c r="CA511" s="375"/>
      <c r="CB511" s="375"/>
      <c r="CC511" s="375"/>
      <c r="CD511" s="375"/>
      <c r="CE511" s="375"/>
      <c r="CF511" s="375"/>
      <c r="CG511" s="375"/>
      <c r="CH511" s="375"/>
      <c r="CI511" s="375"/>
      <c r="CJ511" s="375"/>
      <c r="CK511" s="375"/>
      <c r="CL511" s="375"/>
      <c r="CM511" s="375"/>
      <c r="CN511" s="375"/>
      <c r="CO511" s="375"/>
      <c r="CP511" s="375"/>
      <c r="CQ511" s="375"/>
      <c r="CR511" s="375"/>
      <c r="CS511" s="375"/>
      <c r="CT511" s="375"/>
      <c r="CU511" s="375"/>
      <c r="CV511" s="375"/>
      <c r="CW511" s="375"/>
      <c r="CX511" s="375"/>
      <c r="CY511" s="375"/>
      <c r="CZ511" s="375"/>
    </row>
    <row r="512" s="379" customFormat="true" ht="25.15" customHeight="true" x14ac:dyDescent="0.2">
      <c r="C512" s="1144" t="s">
        <v>455</v>
      </c>
      <c r="D512" s="1142"/>
      <c r="E512" s="803">
        <v>2.7997300226934519E-2</v>
      </c>
      <c r="F512" s="654"/>
      <c r="G512" s="654"/>
      <c r="H512" s="1144" t="s">
        <v>440</v>
      </c>
      <c r="I512" s="1142"/>
      <c r="J512" s="804">
        <v>3.269964965319249E-2</v>
      </c>
      <c r="K512" s="654"/>
      <c r="L512" s="654"/>
      <c r="M512" s="1144" t="s">
        <v>454</v>
      </c>
      <c r="N512" s="1142"/>
      <c r="O512" s="805">
        <v>3.0106556739366241E-2</v>
      </c>
      <c r="P512" s="654"/>
      <c r="Q512" s="654"/>
      <c r="AA512" s="372"/>
      <c r="AB512" s="372"/>
      <c r="AC512" s="372"/>
      <c r="AD512" s="372"/>
      <c r="AE512" s="372"/>
      <c r="AF512" s="372"/>
      <c r="AG512" s="372"/>
      <c r="AH512" s="372"/>
      <c r="AI512" s="372"/>
      <c r="AJ512" s="372"/>
      <c r="AK512" s="372"/>
      <c r="AL512" s="372"/>
      <c r="AM512" s="372"/>
      <c r="AN512" s="372"/>
      <c r="AO512" s="372"/>
      <c r="AP512" s="372"/>
      <c r="AQ512" s="372"/>
      <c r="AR512" s="372"/>
      <c r="AS512" s="372"/>
      <c r="AT512" s="372"/>
      <c r="AU512" s="372"/>
      <c r="AV512" s="372"/>
      <c r="AW512" s="372"/>
      <c r="AX512" s="372"/>
      <c r="AY512" s="372"/>
      <c r="AZ512" s="372"/>
      <c r="BA512" s="374"/>
      <c r="BB512" s="450"/>
      <c r="BC512" s="374"/>
      <c r="BD512" s="374"/>
      <c r="BE512" s="374"/>
      <c r="BF512" s="374"/>
      <c r="BG512" s="374"/>
      <c r="BH512" s="374"/>
      <c r="BI512" s="374"/>
      <c r="BJ512" s="374"/>
      <c r="BK512" s="374"/>
      <c r="BL512" s="374"/>
      <c r="BM512" s="374"/>
      <c r="BN512" s="374"/>
      <c r="BO512" s="374"/>
      <c r="BP512" s="374"/>
      <c r="BQ512" s="374"/>
      <c r="BR512" s="374"/>
      <c r="BS512" s="374"/>
      <c r="BT512" s="374"/>
      <c r="BU512" s="374"/>
      <c r="BV512" s="374"/>
      <c r="BW512" s="374"/>
      <c r="BX512" s="374"/>
      <c r="BY512" s="374"/>
      <c r="BZ512" s="375"/>
      <c r="CA512" s="375"/>
      <c r="CB512" s="375"/>
      <c r="CC512" s="375"/>
      <c r="CD512" s="375"/>
      <c r="CE512" s="375"/>
      <c r="CF512" s="375"/>
      <c r="CG512" s="375"/>
      <c r="CH512" s="375"/>
      <c r="CI512" s="375"/>
      <c r="CJ512" s="375"/>
      <c r="CK512" s="375"/>
      <c r="CL512" s="375"/>
      <c r="CM512" s="375"/>
      <c r="CN512" s="375"/>
      <c r="CO512" s="375"/>
      <c r="CP512" s="375"/>
      <c r="CQ512" s="375"/>
      <c r="CR512" s="375"/>
      <c r="CS512" s="375"/>
      <c r="CT512" s="375"/>
      <c r="CU512" s="375"/>
      <c r="CV512" s="375"/>
      <c r="CW512" s="375"/>
      <c r="CX512" s="375"/>
      <c r="CY512" s="375"/>
      <c r="CZ512" s="375"/>
    </row>
    <row r="513" s="379" customFormat="true" ht="25.15" customHeight="true" x14ac:dyDescent="0.2">
      <c r="C513" s="1144" t="s">
        <v>453</v>
      </c>
      <c r="D513" s="1142"/>
      <c r="E513" s="803">
        <v>4.0023064115734662E-2</v>
      </c>
      <c r="F513" s="654"/>
      <c r="G513" s="654"/>
      <c r="H513" s="1144" t="s">
        <v>455</v>
      </c>
      <c r="I513" s="1142"/>
      <c r="J513" s="804">
        <v>9.336268133175351E-3</v>
      </c>
      <c r="K513" s="654"/>
      <c r="L513" s="654"/>
      <c r="M513" s="1144" t="s">
        <v>448</v>
      </c>
      <c r="N513" s="1142"/>
      <c r="O513" s="805">
        <v>7.4653744203662067E-2</v>
      </c>
      <c r="P513" s="654"/>
      <c r="Q513" s="654"/>
      <c r="AA513" s="372"/>
      <c r="AB513" s="372"/>
      <c r="AC513" s="372"/>
      <c r="AD513" s="372"/>
      <c r="AE513" s="372"/>
      <c r="AF513" s="372"/>
      <c r="AG513" s="372"/>
      <c r="AH513" s="372"/>
      <c r="AI513" s="372"/>
      <c r="AJ513" s="372"/>
      <c r="AK513" s="372"/>
      <c r="AL513" s="372"/>
      <c r="AM513" s="372"/>
      <c r="AN513" s="372"/>
      <c r="AO513" s="372"/>
      <c r="AP513" s="372"/>
      <c r="AQ513" s="372"/>
      <c r="AR513" s="372"/>
      <c r="AS513" s="372"/>
      <c r="AT513" s="372"/>
      <c r="AU513" s="372"/>
      <c r="AV513" s="372"/>
      <c r="AW513" s="372"/>
      <c r="AX513" s="372"/>
      <c r="AY513" s="372"/>
      <c r="AZ513" s="372"/>
      <c r="BA513" s="374"/>
      <c r="BB513" s="450"/>
      <c r="BC513" s="374"/>
      <c r="BD513" s="374"/>
      <c r="BE513" s="374"/>
      <c r="BF513" s="374"/>
      <c r="BG513" s="374"/>
      <c r="BH513" s="374"/>
      <c r="BI513" s="374"/>
      <c r="BJ513" s="374"/>
      <c r="BK513" s="374"/>
      <c r="BL513" s="374"/>
      <c r="BM513" s="374"/>
      <c r="BN513" s="374"/>
      <c r="BO513" s="374"/>
      <c r="BP513" s="374"/>
      <c r="BQ513" s="374"/>
      <c r="BR513" s="374"/>
      <c r="BS513" s="374"/>
      <c r="BT513" s="374"/>
      <c r="BU513" s="374"/>
      <c r="BV513" s="374"/>
      <c r="BW513" s="374"/>
      <c r="BX513" s="374"/>
      <c r="BY513" s="374"/>
      <c r="BZ513" s="375"/>
      <c r="CA513" s="375"/>
      <c r="CB513" s="375"/>
      <c r="CC513" s="375"/>
      <c r="CD513" s="375"/>
      <c r="CE513" s="375"/>
      <c r="CF513" s="375"/>
      <c r="CG513" s="375"/>
      <c r="CH513" s="375"/>
      <c r="CI513" s="375"/>
      <c r="CJ513" s="375"/>
      <c r="CK513" s="375"/>
      <c r="CL513" s="375"/>
      <c r="CM513" s="375"/>
      <c r="CN513" s="375"/>
      <c r="CO513" s="375"/>
      <c r="CP513" s="375"/>
      <c r="CQ513" s="375"/>
      <c r="CR513" s="375"/>
      <c r="CS513" s="375"/>
      <c r="CT513" s="375"/>
      <c r="CU513" s="375"/>
      <c r="CV513" s="375"/>
      <c r="CW513" s="375"/>
      <c r="CX513" s="375"/>
      <c r="CY513" s="375"/>
      <c r="CZ513" s="375"/>
    </row>
    <row r="514" s="379" customFormat="true" ht="25.15" customHeight="true" x14ac:dyDescent="0.2">
      <c r="C514" s="1144" t="s">
        <v>475</v>
      </c>
      <c r="D514" s="1142"/>
      <c r="E514" s="803">
        <v>6.6543356838688521E-3</v>
      </c>
      <c r="F514" s="654"/>
      <c r="G514" s="654"/>
      <c r="H514" s="1144" t="s">
        <v>453</v>
      </c>
      <c r="I514" s="1142"/>
      <c r="J514" s="804">
        <v>2.7144730266612661E-2</v>
      </c>
      <c r="K514" s="654"/>
      <c r="L514" s="654"/>
      <c r="M514" s="1144" t="s">
        <v>481</v>
      </c>
      <c r="N514" s="1142"/>
      <c r="O514" s="805">
        <v>1.8260681540710007E-3</v>
      </c>
      <c r="P514" s="654"/>
      <c r="Q514" s="654"/>
      <c r="AA514" s="372"/>
      <c r="AB514" s="372"/>
      <c r="AC514" s="372"/>
      <c r="AD514" s="372"/>
      <c r="AE514" s="372"/>
      <c r="AF514" s="372"/>
      <c r="AG514" s="372"/>
      <c r="AH514" s="372"/>
      <c r="AI514" s="372"/>
      <c r="AJ514" s="372"/>
      <c r="AK514" s="372"/>
      <c r="AL514" s="372"/>
      <c r="AM514" s="372"/>
      <c r="AN514" s="372"/>
      <c r="AO514" s="372"/>
      <c r="AP514" s="372"/>
      <c r="AQ514" s="372"/>
      <c r="AR514" s="372"/>
      <c r="AS514" s="372"/>
      <c r="AT514" s="372"/>
      <c r="AU514" s="372"/>
      <c r="AV514" s="372"/>
      <c r="AW514" s="372"/>
      <c r="AX514" s="372"/>
      <c r="AY514" s="372"/>
      <c r="AZ514" s="372"/>
      <c r="BA514" s="374"/>
      <c r="BB514" s="450"/>
      <c r="BC514" s="374"/>
      <c r="BD514" s="374"/>
      <c r="BE514" s="374"/>
      <c r="BF514" s="374"/>
      <c r="BG514" s="374"/>
      <c r="BH514" s="374"/>
      <c r="BI514" s="374"/>
      <c r="BJ514" s="374"/>
      <c r="BK514" s="374"/>
      <c r="BL514" s="374"/>
      <c r="BM514" s="374"/>
      <c r="BN514" s="374"/>
      <c r="BO514" s="374"/>
      <c r="BP514" s="374"/>
      <c r="BQ514" s="374"/>
      <c r="BR514" s="374"/>
      <c r="BS514" s="374"/>
      <c r="BT514" s="374"/>
      <c r="BU514" s="374"/>
      <c r="BV514" s="374"/>
      <c r="BW514" s="374"/>
      <c r="BX514" s="374"/>
      <c r="BY514" s="374"/>
      <c r="BZ514" s="375"/>
      <c r="CA514" s="375"/>
      <c r="CB514" s="375"/>
      <c r="CC514" s="375"/>
      <c r="CD514" s="375"/>
      <c r="CE514" s="375"/>
      <c r="CF514" s="375"/>
      <c r="CG514" s="375"/>
      <c r="CH514" s="375"/>
      <c r="CI514" s="375"/>
      <c r="CJ514" s="375"/>
      <c r="CK514" s="375"/>
      <c r="CL514" s="375"/>
      <c r="CM514" s="375"/>
      <c r="CN514" s="375"/>
      <c r="CO514" s="375"/>
      <c r="CP514" s="375"/>
      <c r="CQ514" s="375"/>
      <c r="CR514" s="375"/>
      <c r="CS514" s="375"/>
      <c r="CT514" s="375"/>
      <c r="CU514" s="375"/>
      <c r="CV514" s="375"/>
      <c r="CW514" s="375"/>
      <c r="CX514" s="375"/>
      <c r="CY514" s="375"/>
      <c r="CZ514" s="375"/>
    </row>
    <row r="515" s="379" customFormat="true" ht="25.15" customHeight="true" x14ac:dyDescent="0.2">
      <c r="C515" s="1144" t="s">
        <v>441</v>
      </c>
      <c r="D515" s="1142"/>
      <c r="E515" s="803">
        <v>0.2516365254983689</v>
      </c>
      <c r="F515" s="654"/>
      <c r="G515" s="654"/>
      <c r="H515" s="1144" t="s">
        <v>475</v>
      </c>
      <c r="I515" s="1142"/>
      <c r="J515" s="804">
        <v>9.568316562680184E-3</v>
      </c>
      <c r="K515" s="654"/>
      <c r="L515" s="654"/>
      <c r="M515" s="1144" t="s">
        <v>469</v>
      </c>
      <c r="N515" s="1142"/>
      <c r="O515" s="805">
        <v>3.6136234337687764E-3</v>
      </c>
      <c r="P515" s="654"/>
      <c r="Q515" s="654"/>
      <c r="AA515" s="372"/>
      <c r="AB515" s="372"/>
      <c r="AC515" s="372"/>
      <c r="AD515" s="372"/>
      <c r="AE515" s="372"/>
      <c r="AF515" s="372"/>
      <c r="AG515" s="372"/>
      <c r="AH515" s="372"/>
      <c r="AI515" s="372"/>
      <c r="AJ515" s="372"/>
      <c r="AK515" s="372"/>
      <c r="AL515" s="372"/>
      <c r="AM515" s="372"/>
      <c r="AN515" s="372"/>
      <c r="AO515" s="372"/>
      <c r="AP515" s="372"/>
      <c r="AQ515" s="372"/>
      <c r="AR515" s="372"/>
      <c r="AS515" s="372"/>
      <c r="AT515" s="372"/>
      <c r="AU515" s="372"/>
      <c r="AV515" s="372"/>
      <c r="AW515" s="372"/>
      <c r="AX515" s="372"/>
      <c r="AY515" s="372"/>
      <c r="AZ515" s="372"/>
      <c r="BA515" s="374"/>
      <c r="BB515" s="450"/>
      <c r="BC515" s="374"/>
      <c r="BD515" s="374"/>
      <c r="BE515" s="374"/>
      <c r="BF515" s="374"/>
      <c r="BG515" s="374"/>
      <c r="BH515" s="374"/>
      <c r="BI515" s="374"/>
      <c r="BJ515" s="374"/>
      <c r="BK515" s="374"/>
      <c r="BL515" s="374"/>
      <c r="BM515" s="374"/>
      <c r="BN515" s="374"/>
      <c r="BO515" s="374"/>
      <c r="BP515" s="374"/>
      <c r="BQ515" s="374"/>
      <c r="BR515" s="374"/>
      <c r="BS515" s="374"/>
      <c r="BT515" s="374"/>
      <c r="BU515" s="374"/>
      <c r="BV515" s="374"/>
      <c r="BW515" s="374"/>
      <c r="BX515" s="374"/>
      <c r="BY515" s="374"/>
      <c r="BZ515" s="375"/>
      <c r="CA515" s="375"/>
      <c r="CB515" s="375"/>
      <c r="CC515" s="375"/>
      <c r="CD515" s="375"/>
      <c r="CE515" s="375"/>
      <c r="CF515" s="375"/>
      <c r="CG515" s="375"/>
      <c r="CH515" s="375"/>
      <c r="CI515" s="375"/>
      <c r="CJ515" s="375"/>
      <c r="CK515" s="375"/>
      <c r="CL515" s="375"/>
      <c r="CM515" s="375"/>
      <c r="CN515" s="375"/>
      <c r="CO515" s="375"/>
      <c r="CP515" s="375"/>
      <c r="CQ515" s="375"/>
      <c r="CR515" s="375"/>
      <c r="CS515" s="375"/>
      <c r="CT515" s="375"/>
      <c r="CU515" s="375"/>
      <c r="CV515" s="375"/>
      <c r="CW515" s="375"/>
      <c r="CX515" s="375"/>
      <c r="CY515" s="375"/>
      <c r="CZ515" s="375"/>
    </row>
    <row r="516" s="379" customFormat="true" ht="25.15" customHeight="true" x14ac:dyDescent="0.2">
      <c r="C516" s="1144" t="s">
        <v>500</v>
      </c>
      <c r="D516" s="1142"/>
      <c r="E516" s="809">
        <v>3.3744201063210414E-5</v>
      </c>
      <c r="F516" s="654"/>
      <c r="G516" s="654"/>
      <c r="H516" s="1144" t="s">
        <v>441</v>
      </c>
      <c r="I516" s="1142"/>
      <c r="J516" s="804">
        <v>0.24882670580261634</v>
      </c>
      <c r="K516" s="654"/>
      <c r="L516" s="654"/>
      <c r="M516" s="1144" t="s">
        <v>460</v>
      </c>
      <c r="N516" s="1142"/>
      <c r="O516" s="805">
        <v>8.6273596332500646E-3</v>
      </c>
      <c r="P516" s="654"/>
      <c r="Q516" s="654"/>
      <c r="AA516" s="372"/>
      <c r="AB516" s="372"/>
      <c r="AC516" s="372"/>
      <c r="AD516" s="372"/>
      <c r="AE516" s="372"/>
      <c r="AF516" s="372"/>
      <c r="AG516" s="372"/>
      <c r="AH516" s="372"/>
      <c r="AI516" s="372"/>
      <c r="AJ516" s="372"/>
      <c r="AK516" s="372"/>
      <c r="AL516" s="372"/>
      <c r="AM516" s="372"/>
      <c r="AN516" s="372"/>
      <c r="AO516" s="372"/>
      <c r="AP516" s="372"/>
      <c r="AQ516" s="372"/>
      <c r="AR516" s="372"/>
      <c r="AS516" s="372"/>
      <c r="AT516" s="372"/>
      <c r="AU516" s="372"/>
      <c r="AV516" s="372"/>
      <c r="AW516" s="372"/>
      <c r="AX516" s="372"/>
      <c r="AY516" s="372"/>
      <c r="AZ516" s="372"/>
      <c r="BA516" s="374"/>
      <c r="BB516" s="450"/>
      <c r="BC516" s="374"/>
      <c r="BD516" s="374"/>
      <c r="BE516" s="374"/>
      <c r="BF516" s="374"/>
      <c r="BG516" s="374"/>
      <c r="BH516" s="374"/>
      <c r="BI516" s="374"/>
      <c r="BJ516" s="374"/>
      <c r="BK516" s="374"/>
      <c r="BL516" s="374"/>
      <c r="BM516" s="374"/>
      <c r="BN516" s="374"/>
      <c r="BO516" s="374"/>
      <c r="BP516" s="374"/>
      <c r="BQ516" s="374"/>
      <c r="BR516" s="374"/>
      <c r="BS516" s="374"/>
      <c r="BT516" s="374"/>
      <c r="BU516" s="374"/>
      <c r="BV516" s="374"/>
      <c r="BW516" s="374"/>
      <c r="BX516" s="374"/>
      <c r="BY516" s="374"/>
      <c r="BZ516" s="375"/>
      <c r="CA516" s="375"/>
      <c r="CB516" s="375"/>
      <c r="CC516" s="375"/>
      <c r="CD516" s="375"/>
      <c r="CE516" s="375"/>
      <c r="CF516" s="375"/>
      <c r="CG516" s="375"/>
      <c r="CH516" s="375"/>
      <c r="CI516" s="375"/>
      <c r="CJ516" s="375"/>
      <c r="CK516" s="375"/>
      <c r="CL516" s="375"/>
      <c r="CM516" s="375"/>
      <c r="CN516" s="375"/>
      <c r="CO516" s="375"/>
      <c r="CP516" s="375"/>
      <c r="CQ516" s="375"/>
      <c r="CR516" s="375"/>
      <c r="CS516" s="375"/>
      <c r="CT516" s="375"/>
      <c r="CU516" s="375"/>
      <c r="CV516" s="375"/>
      <c r="CW516" s="375"/>
      <c r="CX516" s="375"/>
      <c r="CY516" s="375"/>
      <c r="CZ516" s="375"/>
    </row>
    <row r="517" s="379" customFormat="true" ht="25.15" customHeight="true" x14ac:dyDescent="0.2">
      <c r="C517" s="1144" t="s">
        <v>482</v>
      </c>
      <c r="D517" s="1142"/>
      <c r="E517" s="803">
        <v>1.165118330292854E-4</v>
      </c>
      <c r="F517" s="654"/>
      <c r="G517" s="654"/>
      <c r="H517" s="1144" t="s">
        <v>500</v>
      </c>
      <c r="I517" s="1142"/>
      <c r="J517" s="811">
        <v>1.6381680194975897E-7</v>
      </c>
      <c r="K517" s="654"/>
      <c r="L517" s="654"/>
      <c r="M517" s="1144" t="s">
        <v>496</v>
      </c>
      <c r="N517" s="1142"/>
      <c r="O517" s="805">
        <v>1.2256297363326637E-4</v>
      </c>
      <c r="P517" s="654"/>
      <c r="Q517" s="654"/>
      <c r="AA517" s="372"/>
      <c r="AB517" s="372"/>
      <c r="AC517" s="372"/>
      <c r="AD517" s="372"/>
      <c r="AE517" s="372"/>
      <c r="AF517" s="372"/>
      <c r="AG517" s="372"/>
      <c r="AH517" s="372"/>
      <c r="AI517" s="372"/>
      <c r="AJ517" s="372"/>
      <c r="AK517" s="372"/>
      <c r="AL517" s="372"/>
      <c r="AM517" s="372"/>
      <c r="AN517" s="372"/>
      <c r="AO517" s="372"/>
      <c r="AP517" s="372"/>
      <c r="AQ517" s="372"/>
      <c r="AR517" s="372"/>
      <c r="AS517" s="372"/>
      <c r="AT517" s="372"/>
      <c r="AU517" s="372"/>
      <c r="AV517" s="372"/>
      <c r="AW517" s="372"/>
      <c r="AX517" s="372"/>
      <c r="AY517" s="372"/>
      <c r="AZ517" s="372"/>
      <c r="BA517" s="374"/>
      <c r="BB517" s="450"/>
      <c r="BC517" s="374"/>
      <c r="BD517" s="374"/>
      <c r="BE517" s="374"/>
      <c r="BF517" s="374"/>
      <c r="BG517" s="374"/>
      <c r="BH517" s="374"/>
      <c r="BI517" s="374"/>
      <c r="BJ517" s="374"/>
      <c r="BK517" s="374"/>
      <c r="BL517" s="374"/>
      <c r="BM517" s="374"/>
      <c r="BN517" s="374"/>
      <c r="BO517" s="374"/>
      <c r="BP517" s="374"/>
      <c r="BQ517" s="374"/>
      <c r="BR517" s="374"/>
      <c r="BS517" s="374"/>
      <c r="BT517" s="374"/>
      <c r="BU517" s="374"/>
      <c r="BV517" s="374"/>
      <c r="BW517" s="374"/>
      <c r="BX517" s="374"/>
      <c r="BY517" s="374"/>
      <c r="BZ517" s="375"/>
      <c r="CA517" s="375"/>
      <c r="CB517" s="375"/>
      <c r="CC517" s="375"/>
      <c r="CD517" s="375"/>
      <c r="CE517" s="375"/>
      <c r="CF517" s="375"/>
      <c r="CG517" s="375"/>
      <c r="CH517" s="375"/>
      <c r="CI517" s="375"/>
      <c r="CJ517" s="375"/>
      <c r="CK517" s="375"/>
      <c r="CL517" s="375"/>
      <c r="CM517" s="375"/>
      <c r="CN517" s="375"/>
      <c r="CO517" s="375"/>
      <c r="CP517" s="375"/>
      <c r="CQ517" s="375"/>
      <c r="CR517" s="375"/>
      <c r="CS517" s="375"/>
      <c r="CT517" s="375"/>
      <c r="CU517" s="375"/>
      <c r="CV517" s="375"/>
      <c r="CW517" s="375"/>
      <c r="CX517" s="375"/>
      <c r="CY517" s="375"/>
      <c r="CZ517" s="375"/>
    </row>
    <row r="518" s="379" customFormat="true" ht="25.15" customHeight="true" x14ac:dyDescent="0.2">
      <c r="C518" s="1144" t="s">
        <v>478</v>
      </c>
      <c r="D518" s="1142"/>
      <c r="E518" s="803">
        <v>4.3221801745687658E-3</v>
      </c>
      <c r="F518" s="654"/>
      <c r="G518" s="654"/>
      <c r="H518" s="1144" t="s">
        <v>482</v>
      </c>
      <c r="I518" s="1142"/>
      <c r="J518" s="804">
        <v>3.3296743805124756E-3</v>
      </c>
      <c r="K518" s="654"/>
      <c r="L518" s="654"/>
      <c r="M518" s="1144" t="s">
        <v>440</v>
      </c>
      <c r="N518" s="1142"/>
      <c r="O518" s="805">
        <v>0.19297332815292503</v>
      </c>
      <c r="P518" s="654"/>
      <c r="Q518" s="654"/>
      <c r="AA518" s="372"/>
      <c r="AB518" s="372"/>
      <c r="AC518" s="372"/>
      <c r="AD518" s="372"/>
      <c r="AE518" s="372"/>
      <c r="AF518" s="372"/>
      <c r="AG518" s="372"/>
      <c r="AH518" s="372"/>
      <c r="AI518" s="372"/>
      <c r="AJ518" s="372"/>
      <c r="AK518" s="372"/>
      <c r="AL518" s="372"/>
      <c r="AM518" s="372"/>
      <c r="AN518" s="372"/>
      <c r="AO518" s="372"/>
      <c r="AP518" s="372"/>
      <c r="AQ518" s="372"/>
      <c r="AR518" s="372"/>
      <c r="AS518" s="372"/>
      <c r="AT518" s="372"/>
      <c r="AU518" s="372"/>
      <c r="AV518" s="372"/>
      <c r="AW518" s="372"/>
      <c r="AX518" s="372"/>
      <c r="AY518" s="372"/>
      <c r="AZ518" s="372"/>
      <c r="BA518" s="374"/>
      <c r="BB518" s="450"/>
      <c r="BC518" s="374"/>
      <c r="BD518" s="374"/>
      <c r="BE518" s="374"/>
      <c r="BF518" s="374"/>
      <c r="BG518" s="374"/>
      <c r="BH518" s="374"/>
      <c r="BI518" s="374"/>
      <c r="BJ518" s="374"/>
      <c r="BK518" s="374"/>
      <c r="BL518" s="374"/>
      <c r="BM518" s="374"/>
      <c r="BN518" s="374"/>
      <c r="BO518" s="374"/>
      <c r="BP518" s="374"/>
      <c r="BQ518" s="374"/>
      <c r="BR518" s="374"/>
      <c r="BS518" s="374"/>
      <c r="BT518" s="374"/>
      <c r="BU518" s="374"/>
      <c r="BV518" s="374"/>
      <c r="BW518" s="374"/>
      <c r="BX518" s="374"/>
      <c r="BY518" s="374"/>
      <c r="BZ518" s="375"/>
      <c r="CA518" s="375"/>
      <c r="CB518" s="375"/>
      <c r="CC518" s="375"/>
      <c r="CD518" s="375"/>
      <c r="CE518" s="375"/>
      <c r="CF518" s="375"/>
      <c r="CG518" s="375"/>
      <c r="CH518" s="375"/>
      <c r="CI518" s="375"/>
      <c r="CJ518" s="375"/>
      <c r="CK518" s="375"/>
      <c r="CL518" s="375"/>
      <c r="CM518" s="375"/>
      <c r="CN518" s="375"/>
      <c r="CO518" s="375"/>
      <c r="CP518" s="375"/>
      <c r="CQ518" s="375"/>
      <c r="CR518" s="375"/>
      <c r="CS518" s="375"/>
      <c r="CT518" s="375"/>
      <c r="CU518" s="375"/>
      <c r="CV518" s="375"/>
      <c r="CW518" s="375"/>
      <c r="CX518" s="375"/>
      <c r="CY518" s="375"/>
      <c r="CZ518" s="375"/>
    </row>
    <row r="519" s="379" customFormat="true" ht="25.15" customHeight="true" x14ac:dyDescent="0.2">
      <c r="C519" s="1144" t="s">
        <v>477</v>
      </c>
      <c r="D519" s="1142"/>
      <c r="E519" s="803">
        <v>5.5179328443115787E-3</v>
      </c>
      <c r="F519" s="654"/>
      <c r="G519" s="654"/>
      <c r="H519" s="1144" t="s">
        <v>478</v>
      </c>
      <c r="I519" s="1142"/>
      <c r="J519" s="804">
        <v>6.2998308401947976E-3</v>
      </c>
      <c r="K519" s="654"/>
      <c r="L519" s="654"/>
      <c r="M519" s="1144" t="s">
        <v>455</v>
      </c>
      <c r="N519" s="1142"/>
      <c r="O519" s="805">
        <v>2.159200317968888E-2</v>
      </c>
      <c r="P519" s="654"/>
      <c r="Q519" s="654"/>
      <c r="AA519" s="372"/>
      <c r="AB519" s="372"/>
      <c r="AC519" s="372"/>
      <c r="AD519" s="372"/>
      <c r="AE519" s="372"/>
      <c r="AF519" s="372"/>
      <c r="AG519" s="372"/>
      <c r="AH519" s="372"/>
      <c r="AI519" s="372"/>
      <c r="AJ519" s="372"/>
      <c r="AK519" s="372"/>
      <c r="AL519" s="372"/>
      <c r="AM519" s="372"/>
      <c r="AN519" s="372"/>
      <c r="AO519" s="372"/>
      <c r="AP519" s="372"/>
      <c r="AQ519" s="372"/>
      <c r="AR519" s="372"/>
      <c r="AS519" s="372"/>
      <c r="AT519" s="372"/>
      <c r="AU519" s="372"/>
      <c r="AV519" s="372"/>
      <c r="AW519" s="372"/>
      <c r="AX519" s="372"/>
      <c r="AY519" s="372"/>
      <c r="AZ519" s="372"/>
      <c r="BA519" s="374"/>
      <c r="BB519" s="450"/>
      <c r="BC519" s="374"/>
      <c r="BD519" s="374"/>
      <c r="BE519" s="374"/>
      <c r="BF519" s="374"/>
      <c r="BG519" s="374"/>
      <c r="BH519" s="374"/>
      <c r="BI519" s="374"/>
      <c r="BJ519" s="374"/>
      <c r="BK519" s="374"/>
      <c r="BL519" s="374"/>
      <c r="BM519" s="374"/>
      <c r="BN519" s="374"/>
      <c r="BO519" s="374"/>
      <c r="BP519" s="374"/>
      <c r="BQ519" s="374"/>
      <c r="BR519" s="374"/>
      <c r="BS519" s="374"/>
      <c r="BT519" s="374"/>
      <c r="BU519" s="374"/>
      <c r="BV519" s="374"/>
      <c r="BW519" s="374"/>
      <c r="BX519" s="374"/>
      <c r="BY519" s="374"/>
      <c r="BZ519" s="375"/>
      <c r="CA519" s="375"/>
      <c r="CB519" s="375"/>
      <c r="CC519" s="375"/>
      <c r="CD519" s="375"/>
      <c r="CE519" s="375"/>
      <c r="CF519" s="375"/>
      <c r="CG519" s="375"/>
      <c r="CH519" s="375"/>
      <c r="CI519" s="375"/>
      <c r="CJ519" s="375"/>
      <c r="CK519" s="375"/>
      <c r="CL519" s="375"/>
      <c r="CM519" s="375"/>
      <c r="CN519" s="375"/>
      <c r="CO519" s="375"/>
      <c r="CP519" s="375"/>
      <c r="CQ519" s="375"/>
      <c r="CR519" s="375"/>
      <c r="CS519" s="375"/>
      <c r="CT519" s="375"/>
      <c r="CU519" s="375"/>
      <c r="CV519" s="375"/>
      <c r="CW519" s="375"/>
      <c r="CX519" s="375"/>
      <c r="CY519" s="375"/>
      <c r="CZ519" s="375"/>
    </row>
    <row r="520" s="379" customFormat="true" ht="25.15" customHeight="true" x14ac:dyDescent="0.2">
      <c r="C520" s="1144" t="s">
        <v>463</v>
      </c>
      <c r="D520" s="1142"/>
      <c r="E520" s="803">
        <v>1.7303914021306373E-2</v>
      </c>
      <c r="F520" s="654"/>
      <c r="G520" s="654"/>
      <c r="H520" s="1144" t="s">
        <v>477</v>
      </c>
      <c r="I520" s="1142"/>
      <c r="J520" s="804">
        <v>4.1585029209980154E-3</v>
      </c>
      <c r="K520" s="654"/>
      <c r="L520" s="654"/>
      <c r="M520" s="1144" t="s">
        <v>453</v>
      </c>
      <c r="N520" s="1142"/>
      <c r="O520" s="805">
        <v>4.5728273960855902E-2</v>
      </c>
      <c r="P520" s="654"/>
      <c r="Q520" s="654"/>
      <c r="AA520" s="372"/>
      <c r="AB520" s="372"/>
      <c r="AC520" s="372"/>
      <c r="AD520" s="372"/>
      <c r="AE520" s="372"/>
      <c r="AF520" s="372"/>
      <c r="AG520" s="372"/>
      <c r="AH520" s="372"/>
      <c r="AI520" s="372"/>
      <c r="AJ520" s="372"/>
      <c r="AK520" s="372"/>
      <c r="AL520" s="372"/>
      <c r="AM520" s="372"/>
      <c r="AN520" s="372"/>
      <c r="AO520" s="372"/>
      <c r="AP520" s="372"/>
      <c r="AQ520" s="372"/>
      <c r="AR520" s="372"/>
      <c r="AS520" s="372"/>
      <c r="AT520" s="372"/>
      <c r="AU520" s="372"/>
      <c r="AV520" s="372"/>
      <c r="AW520" s="372"/>
      <c r="AX520" s="372"/>
      <c r="AY520" s="372"/>
      <c r="AZ520" s="372"/>
      <c r="BA520" s="374"/>
      <c r="BB520" s="450"/>
      <c r="BC520" s="374"/>
      <c r="BD520" s="374"/>
      <c r="BE520" s="374"/>
      <c r="BF520" s="374"/>
      <c r="BG520" s="374"/>
      <c r="BH520" s="374"/>
      <c r="BI520" s="374"/>
      <c r="BJ520" s="374"/>
      <c r="BK520" s="374"/>
      <c r="BL520" s="374"/>
      <c r="BM520" s="374"/>
      <c r="BN520" s="374"/>
      <c r="BO520" s="374"/>
      <c r="BP520" s="374"/>
      <c r="BQ520" s="374"/>
      <c r="BR520" s="374"/>
      <c r="BS520" s="374"/>
      <c r="BT520" s="374"/>
      <c r="BU520" s="374"/>
      <c r="BV520" s="374"/>
      <c r="BW520" s="374"/>
      <c r="BX520" s="374"/>
      <c r="BY520" s="374"/>
      <c r="BZ520" s="375"/>
      <c r="CA520" s="375"/>
      <c r="CB520" s="375"/>
      <c r="CC520" s="375"/>
      <c r="CD520" s="375"/>
      <c r="CE520" s="375"/>
      <c r="CF520" s="375"/>
      <c r="CG520" s="375"/>
      <c r="CH520" s="375"/>
      <c r="CI520" s="375"/>
      <c r="CJ520" s="375"/>
      <c r="CK520" s="375"/>
      <c r="CL520" s="375"/>
      <c r="CM520" s="375"/>
      <c r="CN520" s="375"/>
      <c r="CO520" s="375"/>
      <c r="CP520" s="375"/>
      <c r="CQ520" s="375"/>
      <c r="CR520" s="375"/>
      <c r="CS520" s="375"/>
      <c r="CT520" s="375"/>
      <c r="CU520" s="375"/>
      <c r="CV520" s="375"/>
      <c r="CW520" s="375"/>
      <c r="CX520" s="375"/>
      <c r="CY520" s="375"/>
      <c r="CZ520" s="375"/>
    </row>
    <row r="521" s="379" customFormat="true" ht="25.15" customHeight="true" x14ac:dyDescent="0.2">
      <c r="C521" s="1144" t="s">
        <v>468</v>
      </c>
      <c r="D521" s="1142"/>
      <c r="E521" s="803">
        <v>1.2751960630086993E-2</v>
      </c>
      <c r="F521" s="654"/>
      <c r="G521" s="654"/>
      <c r="H521" s="1144" t="s">
        <v>463</v>
      </c>
      <c r="I521" s="1142"/>
      <c r="J521" s="804">
        <v>1.871698955570331E-2</v>
      </c>
      <c r="K521" s="654"/>
      <c r="L521" s="654"/>
      <c r="M521" s="1144" t="s">
        <v>475</v>
      </c>
      <c r="N521" s="1142"/>
      <c r="O521" s="805">
        <v>3.8029348093788491E-3</v>
      </c>
      <c r="P521" s="654"/>
      <c r="Q521" s="654"/>
      <c r="AA521" s="372"/>
      <c r="AB521" s="372"/>
      <c r="AC521" s="372"/>
      <c r="AD521" s="372"/>
      <c r="AE521" s="372"/>
      <c r="AF521" s="372"/>
      <c r="AG521" s="372"/>
      <c r="AH521" s="372"/>
      <c r="AI521" s="372"/>
      <c r="AJ521" s="372"/>
      <c r="AK521" s="372"/>
      <c r="AL521" s="372"/>
      <c r="AM521" s="372"/>
      <c r="AN521" s="372"/>
      <c r="AO521" s="372"/>
      <c r="AP521" s="372"/>
      <c r="AQ521" s="372"/>
      <c r="AR521" s="372"/>
      <c r="AS521" s="372"/>
      <c r="AT521" s="372"/>
      <c r="AU521" s="372"/>
      <c r="AV521" s="372"/>
      <c r="AW521" s="372"/>
      <c r="AX521" s="372"/>
      <c r="AY521" s="372"/>
      <c r="AZ521" s="372"/>
      <c r="BA521" s="374"/>
      <c r="BB521" s="450"/>
      <c r="BC521" s="374"/>
      <c r="BD521" s="374"/>
      <c r="BE521" s="374"/>
      <c r="BF521" s="374"/>
      <c r="BG521" s="374"/>
      <c r="BH521" s="374"/>
      <c r="BI521" s="374"/>
      <c r="BJ521" s="374"/>
      <c r="BK521" s="374"/>
      <c r="BL521" s="374"/>
      <c r="BM521" s="374"/>
      <c r="BN521" s="374"/>
      <c r="BO521" s="374"/>
      <c r="BP521" s="374"/>
      <c r="BQ521" s="374"/>
      <c r="BR521" s="374"/>
      <c r="BS521" s="374"/>
      <c r="BT521" s="374"/>
      <c r="BU521" s="374"/>
      <c r="BV521" s="374"/>
      <c r="BW521" s="374"/>
      <c r="BX521" s="374"/>
      <c r="BY521" s="374"/>
      <c r="BZ521" s="375"/>
      <c r="CA521" s="375"/>
      <c r="CB521" s="375"/>
      <c r="CC521" s="375"/>
      <c r="CD521" s="375"/>
      <c r="CE521" s="375"/>
      <c r="CF521" s="375"/>
      <c r="CG521" s="375"/>
      <c r="CH521" s="375"/>
      <c r="CI521" s="375"/>
      <c r="CJ521" s="375"/>
      <c r="CK521" s="375"/>
      <c r="CL521" s="375"/>
      <c r="CM521" s="375"/>
      <c r="CN521" s="375"/>
      <c r="CO521" s="375"/>
      <c r="CP521" s="375"/>
      <c r="CQ521" s="375"/>
      <c r="CR521" s="375"/>
      <c r="CS521" s="375"/>
      <c r="CT521" s="375"/>
      <c r="CU521" s="375"/>
      <c r="CV521" s="375"/>
      <c r="CW521" s="375"/>
      <c r="CX521" s="375"/>
      <c r="CY521" s="375"/>
      <c r="CZ521" s="375"/>
    </row>
    <row r="522" s="379" customFormat="true" ht="25.15" customHeight="true" x14ac:dyDescent="0.2">
      <c r="C522" s="1144" t="s">
        <v>497</v>
      </c>
      <c r="D522" s="1142"/>
      <c r="E522" s="809">
        <v>1.2362512453535038E-5</v>
      </c>
      <c r="F522" s="654"/>
      <c r="G522" s="654"/>
      <c r="H522" s="1144" t="s">
        <v>468</v>
      </c>
      <c r="I522" s="1142"/>
      <c r="J522" s="804">
        <v>1.5326047424540854E-2</v>
      </c>
      <c r="K522" s="654"/>
      <c r="L522" s="654"/>
      <c r="M522" s="1144" t="s">
        <v>441</v>
      </c>
      <c r="N522" s="1142"/>
      <c r="O522" s="805">
        <v>0.15715910001124725</v>
      </c>
      <c r="P522" s="654"/>
      <c r="Q522" s="654"/>
      <c r="AA522" s="372"/>
      <c r="AB522" s="372"/>
      <c r="AC522" s="372"/>
      <c r="AD522" s="372"/>
      <c r="AE522" s="372"/>
      <c r="AF522" s="372"/>
      <c r="AG522" s="372"/>
      <c r="AH522" s="372"/>
      <c r="AI522" s="372"/>
      <c r="AJ522" s="372"/>
      <c r="AK522" s="372"/>
      <c r="AL522" s="372"/>
      <c r="AM522" s="372"/>
      <c r="AN522" s="372"/>
      <c r="AO522" s="372"/>
      <c r="AP522" s="372"/>
      <c r="AQ522" s="372"/>
      <c r="AR522" s="372"/>
      <c r="AS522" s="372"/>
      <c r="AT522" s="372"/>
      <c r="AU522" s="372"/>
      <c r="AV522" s="372"/>
      <c r="AW522" s="372"/>
      <c r="AX522" s="372"/>
      <c r="AY522" s="372"/>
      <c r="AZ522" s="372"/>
      <c r="BA522" s="374"/>
      <c r="BB522" s="450"/>
      <c r="BC522" s="374"/>
      <c r="BD522" s="374"/>
      <c r="BE522" s="374"/>
      <c r="BF522" s="374"/>
      <c r="BG522" s="374"/>
      <c r="BH522" s="374"/>
      <c r="BI522" s="374"/>
      <c r="BJ522" s="374"/>
      <c r="BK522" s="374"/>
      <c r="BL522" s="374"/>
      <c r="BM522" s="374"/>
      <c r="BN522" s="374"/>
      <c r="BO522" s="374"/>
      <c r="BP522" s="374"/>
      <c r="BQ522" s="374"/>
      <c r="BR522" s="374"/>
      <c r="BS522" s="374"/>
      <c r="BT522" s="374"/>
      <c r="BU522" s="374"/>
      <c r="BV522" s="374"/>
      <c r="BW522" s="374"/>
      <c r="BX522" s="374"/>
      <c r="BY522" s="374"/>
      <c r="BZ522" s="375"/>
      <c r="CA522" s="375"/>
      <c r="CB522" s="375"/>
      <c r="CC522" s="375"/>
      <c r="CD522" s="375"/>
      <c r="CE522" s="375"/>
      <c r="CF522" s="375"/>
      <c r="CG522" s="375"/>
      <c r="CH522" s="375"/>
      <c r="CI522" s="375"/>
      <c r="CJ522" s="375"/>
      <c r="CK522" s="375"/>
      <c r="CL522" s="375"/>
      <c r="CM522" s="375"/>
      <c r="CN522" s="375"/>
      <c r="CO522" s="375"/>
      <c r="CP522" s="375"/>
      <c r="CQ522" s="375"/>
      <c r="CR522" s="375"/>
      <c r="CS522" s="375"/>
      <c r="CT522" s="375"/>
      <c r="CU522" s="375"/>
      <c r="CV522" s="375"/>
      <c r="CW522" s="375"/>
      <c r="CX522" s="375"/>
      <c r="CY522" s="375"/>
      <c r="CZ522" s="375"/>
    </row>
    <row r="523" s="379" customFormat="true" ht="25.15" customHeight="true" x14ac:dyDescent="0.2">
      <c r="C523" s="1144" t="s">
        <v>467</v>
      </c>
      <c r="D523" s="1142"/>
      <c r="E523" s="803">
        <v>1.2375501347083925E-2</v>
      </c>
      <c r="F523" s="654"/>
      <c r="G523" s="654"/>
      <c r="H523" s="1144" t="s">
        <v>467</v>
      </c>
      <c r="I523" s="1142"/>
      <c r="J523" s="804">
        <v>1.7426042557116374E-3</v>
      </c>
      <c r="K523" s="654"/>
      <c r="L523" s="654"/>
      <c r="M523" s="1144" t="s">
        <v>500</v>
      </c>
      <c r="N523" s="1142"/>
      <c r="O523" s="810">
        <v>6.4171916215383692E-5</v>
      </c>
      <c r="P523" s="654"/>
      <c r="Q523" s="654"/>
      <c r="AA523" s="372"/>
      <c r="AB523" s="372"/>
      <c r="AC523" s="372"/>
      <c r="AD523" s="372"/>
      <c r="AE523" s="372"/>
      <c r="AF523" s="372"/>
      <c r="AG523" s="372"/>
      <c r="AH523" s="372"/>
      <c r="AI523" s="372"/>
      <c r="AJ523" s="372"/>
      <c r="AK523" s="372"/>
      <c r="AL523" s="372"/>
      <c r="AM523" s="372"/>
      <c r="AN523" s="372"/>
      <c r="AO523" s="372"/>
      <c r="AP523" s="372"/>
      <c r="AQ523" s="372"/>
      <c r="AR523" s="372"/>
      <c r="AS523" s="372"/>
      <c r="AT523" s="372"/>
      <c r="AU523" s="372"/>
      <c r="AV523" s="372"/>
      <c r="AW523" s="372"/>
      <c r="AX523" s="372"/>
      <c r="AY523" s="372"/>
      <c r="AZ523" s="372"/>
      <c r="BA523" s="374"/>
      <c r="BB523" s="450"/>
      <c r="BC523" s="374"/>
      <c r="BD523" s="374"/>
      <c r="BE523" s="374"/>
      <c r="BF523" s="374"/>
      <c r="BG523" s="374"/>
      <c r="BH523" s="374"/>
      <c r="BI523" s="374"/>
      <c r="BJ523" s="374"/>
      <c r="BK523" s="374"/>
      <c r="BL523" s="374"/>
      <c r="BM523" s="374"/>
      <c r="BN523" s="374"/>
      <c r="BO523" s="374"/>
      <c r="BP523" s="374"/>
      <c r="BQ523" s="374"/>
      <c r="BR523" s="374"/>
      <c r="BS523" s="374"/>
      <c r="BT523" s="374"/>
      <c r="BU523" s="374"/>
      <c r="BV523" s="374"/>
      <c r="BW523" s="374"/>
      <c r="BX523" s="374"/>
      <c r="BY523" s="374"/>
      <c r="BZ523" s="375"/>
      <c r="CA523" s="375"/>
      <c r="CB523" s="375"/>
      <c r="CC523" s="375"/>
      <c r="CD523" s="375"/>
      <c r="CE523" s="375"/>
      <c r="CF523" s="375"/>
      <c r="CG523" s="375"/>
      <c r="CH523" s="375"/>
      <c r="CI523" s="375"/>
      <c r="CJ523" s="375"/>
      <c r="CK523" s="375"/>
      <c r="CL523" s="375"/>
      <c r="CM523" s="375"/>
      <c r="CN523" s="375"/>
      <c r="CO523" s="375"/>
      <c r="CP523" s="375"/>
      <c r="CQ523" s="375"/>
      <c r="CR523" s="375"/>
      <c r="CS523" s="375"/>
      <c r="CT523" s="375"/>
      <c r="CU523" s="375"/>
      <c r="CV523" s="375"/>
      <c r="CW523" s="375"/>
      <c r="CX523" s="375"/>
      <c r="CY523" s="375"/>
      <c r="CZ523" s="375"/>
    </row>
    <row r="524" s="379" customFormat="true" ht="25.15" customHeight="true" x14ac:dyDescent="0.2">
      <c r="C524" s="1144" t="s">
        <v>435</v>
      </c>
      <c r="D524" s="1142"/>
      <c r="E524" s="803">
        <v>0.37942557025304086</v>
      </c>
      <c r="F524" s="654"/>
      <c r="G524" s="654"/>
      <c r="H524" s="1144" t="s">
        <v>435</v>
      </c>
      <c r="I524" s="1142"/>
      <c r="J524" s="804">
        <v>0.16460841123103187</v>
      </c>
      <c r="K524" s="654"/>
      <c r="L524" s="654"/>
      <c r="M524" s="1144" t="s">
        <v>482</v>
      </c>
      <c r="N524" s="1142"/>
      <c r="O524" s="805">
        <v>2.6156174238490199E-3</v>
      </c>
      <c r="P524" s="654"/>
      <c r="Q524" s="654"/>
      <c r="AA524" s="372"/>
      <c r="AB524" s="372"/>
      <c r="AC524" s="372"/>
      <c r="AD524" s="372"/>
      <c r="AE524" s="372"/>
      <c r="AF524" s="372"/>
      <c r="AG524" s="372"/>
      <c r="AH524" s="372"/>
      <c r="AI524" s="372"/>
      <c r="AJ524" s="372"/>
      <c r="AK524" s="372"/>
      <c r="AL524" s="372"/>
      <c r="AM524" s="372"/>
      <c r="AN524" s="372"/>
      <c r="AO524" s="372"/>
      <c r="AP524" s="372"/>
      <c r="AQ524" s="372"/>
      <c r="AR524" s="372"/>
      <c r="AS524" s="372"/>
      <c r="AT524" s="372"/>
      <c r="AU524" s="372"/>
      <c r="AV524" s="372"/>
      <c r="AW524" s="372"/>
      <c r="AX524" s="372"/>
      <c r="AY524" s="372"/>
      <c r="AZ524" s="372"/>
      <c r="BA524" s="374"/>
      <c r="BB524" s="450"/>
      <c r="BC524" s="374"/>
      <c r="BD524" s="374"/>
      <c r="BE524" s="374"/>
      <c r="BF524" s="374"/>
      <c r="BG524" s="374"/>
      <c r="BH524" s="374"/>
      <c r="BI524" s="374"/>
      <c r="BJ524" s="374"/>
      <c r="BK524" s="374"/>
      <c r="BL524" s="374"/>
      <c r="BM524" s="374"/>
      <c r="BN524" s="374"/>
      <c r="BO524" s="374"/>
      <c r="BP524" s="374"/>
      <c r="BQ524" s="374"/>
      <c r="BR524" s="374"/>
      <c r="BS524" s="374"/>
      <c r="BT524" s="374"/>
      <c r="BU524" s="374"/>
      <c r="BV524" s="374"/>
      <c r="BW524" s="374"/>
      <c r="BX524" s="374"/>
      <c r="BY524" s="374"/>
      <c r="BZ524" s="375"/>
      <c r="CA524" s="375"/>
      <c r="CB524" s="375"/>
      <c r="CC524" s="375"/>
      <c r="CD524" s="375"/>
      <c r="CE524" s="375"/>
      <c r="CF524" s="375"/>
      <c r="CG524" s="375"/>
      <c r="CH524" s="375"/>
      <c r="CI524" s="375"/>
      <c r="CJ524" s="375"/>
      <c r="CK524" s="375"/>
      <c r="CL524" s="375"/>
      <c r="CM524" s="375"/>
      <c r="CN524" s="375"/>
      <c r="CO524" s="375"/>
      <c r="CP524" s="375"/>
      <c r="CQ524" s="375"/>
      <c r="CR524" s="375"/>
      <c r="CS524" s="375"/>
      <c r="CT524" s="375"/>
      <c r="CU524" s="375"/>
      <c r="CV524" s="375"/>
      <c r="CW524" s="375"/>
      <c r="CX524" s="375"/>
      <c r="CY524" s="375"/>
      <c r="CZ524" s="375"/>
    </row>
    <row r="525" s="379" customFormat="true" ht="25.15" customHeight="true" x14ac:dyDescent="0.2">
      <c r="C525" s="1144" t="s">
        <v>434</v>
      </c>
      <c r="D525" s="1142"/>
      <c r="E525" s="803">
        <v>0.40669273399869288</v>
      </c>
      <c r="F525" s="654"/>
      <c r="G525" s="654"/>
      <c r="H525" s="1144" t="s">
        <v>434</v>
      </c>
      <c r="I525" s="1142"/>
      <c r="J525" s="804">
        <v>0.21288522867760828</v>
      </c>
      <c r="K525" s="654"/>
      <c r="L525" s="654"/>
      <c r="M525" s="1144" t="s">
        <v>478</v>
      </c>
      <c r="N525" s="1142"/>
      <c r="O525" s="805">
        <v>4.283815476737864E-4</v>
      </c>
      <c r="P525" s="654"/>
      <c r="Q525" s="654"/>
      <c r="AA525" s="372"/>
      <c r="AB525" s="372"/>
      <c r="AC525" s="372"/>
      <c r="AD525" s="372"/>
      <c r="AE525" s="372"/>
      <c r="AF525" s="372"/>
      <c r="AG525" s="372"/>
      <c r="AH525" s="372"/>
      <c r="AI525" s="372"/>
      <c r="AJ525" s="372"/>
      <c r="AK525" s="372"/>
      <c r="AL525" s="372"/>
      <c r="AM525" s="372"/>
      <c r="AN525" s="372"/>
      <c r="AO525" s="372"/>
      <c r="AP525" s="372"/>
      <c r="AQ525" s="372"/>
      <c r="AR525" s="372"/>
      <c r="AS525" s="372"/>
      <c r="AT525" s="372"/>
      <c r="AU525" s="372"/>
      <c r="AV525" s="372"/>
      <c r="AW525" s="372"/>
      <c r="AX525" s="372"/>
      <c r="AY525" s="372"/>
      <c r="AZ525" s="372"/>
      <c r="BA525" s="374"/>
      <c r="BB525" s="450"/>
      <c r="BC525" s="374"/>
      <c r="BD525" s="374"/>
      <c r="BE525" s="374"/>
      <c r="BF525" s="374"/>
      <c r="BG525" s="374"/>
      <c r="BH525" s="374"/>
      <c r="BI525" s="374"/>
      <c r="BJ525" s="374"/>
      <c r="BK525" s="374"/>
      <c r="BL525" s="374"/>
      <c r="BM525" s="374"/>
      <c r="BN525" s="374"/>
      <c r="BO525" s="374"/>
      <c r="BP525" s="374"/>
      <c r="BQ525" s="374"/>
      <c r="BR525" s="374"/>
      <c r="BS525" s="374"/>
      <c r="BT525" s="374"/>
      <c r="BU525" s="374"/>
      <c r="BV525" s="374"/>
      <c r="BW525" s="374"/>
      <c r="BX525" s="374"/>
      <c r="BY525" s="374"/>
      <c r="BZ525" s="375"/>
      <c r="CA525" s="375"/>
      <c r="CB525" s="375"/>
      <c r="CC525" s="375"/>
      <c r="CD525" s="375"/>
      <c r="CE525" s="375"/>
      <c r="CF525" s="375"/>
      <c r="CG525" s="375"/>
      <c r="CH525" s="375"/>
      <c r="CI525" s="375"/>
      <c r="CJ525" s="375"/>
      <c r="CK525" s="375"/>
      <c r="CL525" s="375"/>
      <c r="CM525" s="375"/>
      <c r="CN525" s="375"/>
      <c r="CO525" s="375"/>
      <c r="CP525" s="375"/>
      <c r="CQ525" s="375"/>
      <c r="CR525" s="375"/>
      <c r="CS525" s="375"/>
      <c r="CT525" s="375"/>
      <c r="CU525" s="375"/>
      <c r="CV525" s="375"/>
      <c r="CW525" s="375"/>
      <c r="CX525" s="375"/>
      <c r="CY525" s="375"/>
      <c r="CZ525" s="375"/>
    </row>
    <row r="526" s="379" customFormat="true" ht="25.15" customHeight="true" x14ac:dyDescent="0.2">
      <c r="C526" s="1144" t="s">
        <v>489</v>
      </c>
      <c r="D526" s="1142"/>
      <c r="E526" s="803">
        <v>5.5588488829031292E-4</v>
      </c>
      <c r="F526" s="654"/>
      <c r="G526" s="654"/>
      <c r="H526" s="1144" t="s">
        <v>472</v>
      </c>
      <c r="I526" s="1142"/>
      <c r="J526" s="804">
        <v>1.0110636198062543E-3</v>
      </c>
      <c r="K526" s="654"/>
      <c r="L526" s="654"/>
      <c r="M526" s="1144" t="s">
        <v>477</v>
      </c>
      <c r="N526" s="1142"/>
      <c r="O526" s="805">
        <v>4.6332291206264177E-3</v>
      </c>
      <c r="P526" s="654"/>
      <c r="Q526" s="654"/>
      <c r="AA526" s="372"/>
      <c r="AB526" s="372"/>
      <c r="AC526" s="372"/>
      <c r="AD526" s="372"/>
      <c r="AE526" s="372"/>
      <c r="AF526" s="372"/>
      <c r="AG526" s="372"/>
      <c r="AH526" s="372"/>
      <c r="AI526" s="372"/>
      <c r="AJ526" s="372"/>
      <c r="AK526" s="372"/>
      <c r="AL526" s="372"/>
      <c r="AM526" s="372"/>
      <c r="AN526" s="372"/>
      <c r="AO526" s="372"/>
      <c r="AP526" s="372"/>
      <c r="AQ526" s="372"/>
      <c r="AR526" s="372"/>
      <c r="AS526" s="372"/>
      <c r="AT526" s="372"/>
      <c r="AU526" s="372"/>
      <c r="AV526" s="372"/>
      <c r="AW526" s="372"/>
      <c r="AX526" s="372"/>
      <c r="AY526" s="372"/>
      <c r="AZ526" s="372"/>
      <c r="BA526" s="374"/>
      <c r="BB526" s="450"/>
      <c r="BC526" s="374"/>
      <c r="BD526" s="374"/>
      <c r="BE526" s="374"/>
      <c r="BF526" s="374"/>
      <c r="BG526" s="374"/>
      <c r="BH526" s="374"/>
      <c r="BI526" s="374"/>
      <c r="BJ526" s="374"/>
      <c r="BK526" s="374"/>
      <c r="BL526" s="374"/>
      <c r="BM526" s="374"/>
      <c r="BN526" s="374"/>
      <c r="BO526" s="374"/>
      <c r="BP526" s="374"/>
      <c r="BQ526" s="374"/>
      <c r="BR526" s="374"/>
      <c r="BS526" s="374"/>
      <c r="BT526" s="374"/>
      <c r="BU526" s="374"/>
      <c r="BV526" s="374"/>
      <c r="BW526" s="374"/>
      <c r="BX526" s="374"/>
      <c r="BY526" s="374"/>
      <c r="BZ526" s="375"/>
      <c r="CA526" s="375"/>
      <c r="CB526" s="375"/>
      <c r="CC526" s="375"/>
      <c r="CD526" s="375"/>
      <c r="CE526" s="375"/>
      <c r="CF526" s="375"/>
      <c r="CG526" s="375"/>
      <c r="CH526" s="375"/>
      <c r="CI526" s="375"/>
      <c r="CJ526" s="375"/>
      <c r="CK526" s="375"/>
      <c r="CL526" s="375"/>
      <c r="CM526" s="375"/>
      <c r="CN526" s="375"/>
      <c r="CO526" s="375"/>
      <c r="CP526" s="375"/>
      <c r="CQ526" s="375"/>
      <c r="CR526" s="375"/>
      <c r="CS526" s="375"/>
      <c r="CT526" s="375"/>
      <c r="CU526" s="375"/>
      <c r="CV526" s="375"/>
      <c r="CW526" s="375"/>
      <c r="CX526" s="375"/>
      <c r="CY526" s="375"/>
      <c r="CZ526" s="375"/>
    </row>
    <row r="527" s="379" customFormat="true" ht="25.15" customHeight="true" x14ac:dyDescent="0.2">
      <c r="C527" s="1144" t="s">
        <v>498</v>
      </c>
      <c r="D527" s="1142"/>
      <c r="E527" s="803">
        <v>1.1068997202035934E-4</v>
      </c>
      <c r="F527" s="654"/>
      <c r="G527" s="654"/>
      <c r="H527" s="1144" t="s">
        <v>474</v>
      </c>
      <c r="I527" s="1142"/>
      <c r="J527" s="804">
        <v>8.5134899399512028E-3</v>
      </c>
      <c r="K527" s="654"/>
      <c r="L527" s="654"/>
      <c r="M527" s="1144" t="s">
        <v>463</v>
      </c>
      <c r="N527" s="1142"/>
      <c r="O527" s="805">
        <v>9.7955621450993881E-3</v>
      </c>
      <c r="P527" s="654"/>
      <c r="Q527" s="654"/>
      <c r="AA527" s="372"/>
      <c r="AB527" s="372"/>
      <c r="AC527" s="372"/>
      <c r="AD527" s="372"/>
      <c r="AE527" s="372"/>
      <c r="AF527" s="372"/>
      <c r="AG527" s="372"/>
      <c r="AH527" s="372"/>
      <c r="AI527" s="372"/>
      <c r="AJ527" s="372"/>
      <c r="AK527" s="372"/>
      <c r="AL527" s="372"/>
      <c r="AM527" s="372"/>
      <c r="AN527" s="372"/>
      <c r="AO527" s="372"/>
      <c r="AP527" s="372"/>
      <c r="AQ527" s="372"/>
      <c r="AR527" s="372"/>
      <c r="AS527" s="372"/>
      <c r="AT527" s="372"/>
      <c r="AU527" s="372"/>
      <c r="AV527" s="372"/>
      <c r="AW527" s="372"/>
      <c r="AX527" s="372"/>
      <c r="AY527" s="372"/>
      <c r="AZ527" s="372"/>
      <c r="BA527" s="374"/>
      <c r="BB527" s="450"/>
      <c r="BC527" s="374"/>
      <c r="BD527" s="374"/>
      <c r="BE527" s="374"/>
      <c r="BF527" s="374"/>
      <c r="BG527" s="374"/>
      <c r="BH527" s="374"/>
      <c r="BI527" s="374"/>
      <c r="BJ527" s="374"/>
      <c r="BK527" s="374"/>
      <c r="BL527" s="374"/>
      <c r="BM527" s="374"/>
      <c r="BN527" s="374"/>
      <c r="BO527" s="374"/>
      <c r="BP527" s="374"/>
      <c r="BQ527" s="374"/>
      <c r="BR527" s="374"/>
      <c r="BS527" s="374"/>
      <c r="BT527" s="374"/>
      <c r="BU527" s="374"/>
      <c r="BV527" s="374"/>
      <c r="BW527" s="374"/>
      <c r="BX527" s="374"/>
      <c r="BY527" s="374"/>
      <c r="BZ527" s="375"/>
      <c r="CA527" s="375"/>
      <c r="CB527" s="375"/>
      <c r="CC527" s="375"/>
      <c r="CD527" s="375"/>
      <c r="CE527" s="375"/>
      <c r="CF527" s="375"/>
      <c r="CG527" s="375"/>
      <c r="CH527" s="375"/>
      <c r="CI527" s="375"/>
      <c r="CJ527" s="375"/>
      <c r="CK527" s="375"/>
      <c r="CL527" s="375"/>
      <c r="CM527" s="375"/>
      <c r="CN527" s="375"/>
      <c r="CO527" s="375"/>
      <c r="CP527" s="375"/>
      <c r="CQ527" s="375"/>
      <c r="CR527" s="375"/>
      <c r="CS527" s="375"/>
      <c r="CT527" s="375"/>
      <c r="CU527" s="375"/>
      <c r="CV527" s="375"/>
      <c r="CW527" s="375"/>
      <c r="CX527" s="375"/>
      <c r="CY527" s="375"/>
      <c r="CZ527" s="375"/>
    </row>
    <row r="528" s="379" customFormat="true" ht="25.15" customHeight="true" x14ac:dyDescent="0.2">
      <c r="C528" s="1144" t="s">
        <v>490</v>
      </c>
      <c r="D528" s="1142"/>
      <c r="E528" s="803">
        <v>3.8952971400341136E-4</v>
      </c>
      <c r="F528" s="654"/>
      <c r="G528" s="654"/>
      <c r="H528" s="1144" t="s">
        <v>458</v>
      </c>
      <c r="I528" s="1142"/>
      <c r="J528" s="804">
        <v>8.8981732144478801E-3</v>
      </c>
      <c r="K528" s="654"/>
      <c r="L528" s="654"/>
      <c r="M528" s="1144" t="s">
        <v>468</v>
      </c>
      <c r="N528" s="1142"/>
      <c r="O528" s="805">
        <v>4.7248821197204919E-3</v>
      </c>
      <c r="P528" s="654"/>
      <c r="Q528" s="654"/>
      <c r="AA528" s="372"/>
      <c r="AB528" s="372"/>
      <c r="AC528" s="372"/>
      <c r="AD528" s="372"/>
      <c r="AE528" s="372"/>
      <c r="AF528" s="372"/>
      <c r="AG528" s="372"/>
      <c r="AH528" s="372"/>
      <c r="AI528" s="372"/>
      <c r="AJ528" s="372"/>
      <c r="AK528" s="372"/>
      <c r="AL528" s="372"/>
      <c r="AM528" s="372"/>
      <c r="AN528" s="372"/>
      <c r="AO528" s="372"/>
      <c r="AP528" s="372"/>
      <c r="AQ528" s="372"/>
      <c r="AR528" s="372"/>
      <c r="AS528" s="372"/>
      <c r="AT528" s="372"/>
      <c r="AU528" s="372"/>
      <c r="AV528" s="372"/>
      <c r="AW528" s="372"/>
      <c r="AX528" s="372"/>
      <c r="AY528" s="372"/>
      <c r="AZ528" s="372"/>
      <c r="BA528" s="374"/>
      <c r="BB528" s="450"/>
      <c r="BC528" s="374"/>
      <c r="BD528" s="374"/>
      <c r="BE528" s="374"/>
      <c r="BF528" s="374"/>
      <c r="BG528" s="374"/>
      <c r="BH528" s="374"/>
      <c r="BI528" s="374"/>
      <c r="BJ528" s="374"/>
      <c r="BK528" s="374"/>
      <c r="BL528" s="374"/>
      <c r="BM528" s="374"/>
      <c r="BN528" s="374"/>
      <c r="BO528" s="374"/>
      <c r="BP528" s="374"/>
      <c r="BQ528" s="374"/>
      <c r="BR528" s="374"/>
      <c r="BS528" s="374"/>
      <c r="BT528" s="374"/>
      <c r="BU528" s="374"/>
      <c r="BV528" s="374"/>
      <c r="BW528" s="374"/>
      <c r="BX528" s="374"/>
      <c r="BY528" s="374"/>
      <c r="BZ528" s="375"/>
      <c r="CA528" s="375"/>
      <c r="CB528" s="375"/>
      <c r="CC528" s="375"/>
      <c r="CD528" s="375"/>
      <c r="CE528" s="375"/>
      <c r="CF528" s="375"/>
      <c r="CG528" s="375"/>
      <c r="CH528" s="375"/>
      <c r="CI528" s="375"/>
      <c r="CJ528" s="375"/>
      <c r="CK528" s="375"/>
      <c r="CL528" s="375"/>
      <c r="CM528" s="375"/>
      <c r="CN528" s="375"/>
      <c r="CO528" s="375"/>
      <c r="CP528" s="375"/>
      <c r="CQ528" s="375"/>
      <c r="CR528" s="375"/>
      <c r="CS528" s="375"/>
      <c r="CT528" s="375"/>
      <c r="CU528" s="375"/>
      <c r="CV528" s="375"/>
      <c r="CW528" s="375"/>
      <c r="CX528" s="375"/>
      <c r="CY528" s="375"/>
      <c r="CZ528" s="375"/>
    </row>
    <row r="529" s="379" customFormat="true" ht="25.15" customHeight="true" x14ac:dyDescent="0.2">
      <c r="C529" s="1144" t="s">
        <v>472</v>
      </c>
      <c r="D529" s="1142"/>
      <c r="E529" s="803">
        <v>2.3741380682872587E-3</v>
      </c>
      <c r="F529" s="654"/>
      <c r="G529" s="654"/>
      <c r="H529" s="1144" t="s">
        <v>461</v>
      </c>
      <c r="I529" s="1142"/>
      <c r="J529" s="804">
        <v>2.6423619535203235E-2</v>
      </c>
      <c r="K529" s="654"/>
      <c r="L529" s="654"/>
      <c r="M529" s="1144" t="s">
        <v>497</v>
      </c>
      <c r="N529" s="1142"/>
      <c r="O529" s="805">
        <v>3.5798300896019471E-4</v>
      </c>
      <c r="P529" s="654"/>
      <c r="Q529" s="654"/>
      <c r="AA529" s="372"/>
      <c r="AB529" s="372"/>
      <c r="AC529" s="372"/>
      <c r="AD529" s="372"/>
      <c r="AE529" s="372"/>
      <c r="AF529" s="372"/>
      <c r="AG529" s="372"/>
      <c r="AH529" s="372"/>
      <c r="AI529" s="372"/>
      <c r="AJ529" s="372"/>
      <c r="AK529" s="372"/>
      <c r="AL529" s="372"/>
      <c r="AM529" s="372"/>
      <c r="AN529" s="372"/>
      <c r="AO529" s="372"/>
      <c r="AP529" s="372"/>
      <c r="AQ529" s="372"/>
      <c r="AR529" s="372"/>
      <c r="AS529" s="372"/>
      <c r="AT529" s="372"/>
      <c r="AU529" s="372"/>
      <c r="AV529" s="372"/>
      <c r="AW529" s="372"/>
      <c r="AX529" s="372"/>
      <c r="AY529" s="372"/>
      <c r="AZ529" s="372"/>
      <c r="BA529" s="374"/>
      <c r="BB529" s="450"/>
      <c r="BC529" s="374"/>
      <c r="BD529" s="374"/>
      <c r="BE529" s="374"/>
      <c r="BF529" s="374"/>
      <c r="BG529" s="374"/>
      <c r="BH529" s="374"/>
      <c r="BI529" s="374"/>
      <c r="BJ529" s="374"/>
      <c r="BK529" s="374"/>
      <c r="BL529" s="374"/>
      <c r="BM529" s="374"/>
      <c r="BN529" s="374"/>
      <c r="BO529" s="374"/>
      <c r="BP529" s="374"/>
      <c r="BQ529" s="374"/>
      <c r="BR529" s="374"/>
      <c r="BS529" s="374"/>
      <c r="BT529" s="374"/>
      <c r="BU529" s="374"/>
      <c r="BV529" s="374"/>
      <c r="BW529" s="374"/>
      <c r="BX529" s="374"/>
      <c r="BY529" s="374"/>
      <c r="BZ529" s="375"/>
      <c r="CA529" s="375"/>
      <c r="CB529" s="375"/>
      <c r="CC529" s="375"/>
      <c r="CD529" s="375"/>
      <c r="CE529" s="375"/>
      <c r="CF529" s="375"/>
      <c r="CG529" s="375"/>
      <c r="CH529" s="375"/>
      <c r="CI529" s="375"/>
      <c r="CJ529" s="375"/>
      <c r="CK529" s="375"/>
      <c r="CL529" s="375"/>
      <c r="CM529" s="375"/>
      <c r="CN529" s="375"/>
      <c r="CO529" s="375"/>
      <c r="CP529" s="375"/>
      <c r="CQ529" s="375"/>
      <c r="CR529" s="375"/>
      <c r="CS529" s="375"/>
      <c r="CT529" s="375"/>
      <c r="CU529" s="375"/>
      <c r="CV529" s="375"/>
      <c r="CW529" s="375"/>
      <c r="CX529" s="375"/>
      <c r="CY529" s="375"/>
      <c r="CZ529" s="375"/>
    </row>
    <row r="530" s="379" customFormat="true" ht="25.15" customHeight="true" x14ac:dyDescent="0.2">
      <c r="C530" s="1144" t="s">
        <v>474</v>
      </c>
      <c r="D530" s="1142"/>
      <c r="E530" s="803">
        <v>6.7821330746199848E-3</v>
      </c>
      <c r="F530" s="654"/>
      <c r="G530" s="654"/>
      <c r="H530" s="1144" t="s">
        <v>449</v>
      </c>
      <c r="I530" s="1142"/>
      <c r="J530" s="804">
        <v>4.2576058745773901E-2</v>
      </c>
      <c r="K530" s="654"/>
      <c r="L530" s="654"/>
      <c r="M530" s="1144" t="s">
        <v>467</v>
      </c>
      <c r="N530" s="1142"/>
      <c r="O530" s="805">
        <v>7.6547785506007621E-3</v>
      </c>
      <c r="P530" s="654"/>
      <c r="Q530" s="654"/>
      <c r="AA530" s="372"/>
      <c r="AB530" s="372"/>
      <c r="AC530" s="372"/>
      <c r="AD530" s="372"/>
      <c r="AE530" s="372"/>
      <c r="AF530" s="372"/>
      <c r="AG530" s="372"/>
      <c r="AH530" s="372"/>
      <c r="AI530" s="372"/>
      <c r="AJ530" s="372"/>
      <c r="AK530" s="372"/>
      <c r="AL530" s="372"/>
      <c r="AM530" s="372"/>
      <c r="AN530" s="372"/>
      <c r="AO530" s="372"/>
      <c r="AP530" s="372"/>
      <c r="AQ530" s="372"/>
      <c r="AR530" s="372"/>
      <c r="AS530" s="372"/>
      <c r="AT530" s="372"/>
      <c r="AU530" s="372"/>
      <c r="AV530" s="372"/>
      <c r="AW530" s="372"/>
      <c r="AX530" s="372"/>
      <c r="AY530" s="372"/>
      <c r="AZ530" s="372"/>
      <c r="BA530" s="374"/>
      <c r="BB530" s="450"/>
      <c r="BC530" s="374"/>
      <c r="BD530" s="374"/>
      <c r="BE530" s="374"/>
      <c r="BF530" s="374"/>
      <c r="BG530" s="374"/>
      <c r="BH530" s="374"/>
      <c r="BI530" s="374"/>
      <c r="BJ530" s="374"/>
      <c r="BK530" s="374"/>
      <c r="BL530" s="374"/>
      <c r="BM530" s="374"/>
      <c r="BN530" s="374"/>
      <c r="BO530" s="374"/>
      <c r="BP530" s="374"/>
      <c r="BQ530" s="374"/>
      <c r="BR530" s="374"/>
      <c r="BS530" s="374"/>
      <c r="BT530" s="374"/>
      <c r="BU530" s="374"/>
      <c r="BV530" s="374"/>
      <c r="BW530" s="374"/>
      <c r="BX530" s="374"/>
      <c r="BY530" s="374"/>
      <c r="BZ530" s="375"/>
      <c r="CA530" s="375"/>
      <c r="CB530" s="375"/>
      <c r="CC530" s="375"/>
      <c r="CD530" s="375"/>
      <c r="CE530" s="375"/>
      <c r="CF530" s="375"/>
      <c r="CG530" s="375"/>
      <c r="CH530" s="375"/>
      <c r="CI530" s="375"/>
      <c r="CJ530" s="375"/>
      <c r="CK530" s="375"/>
      <c r="CL530" s="375"/>
      <c r="CM530" s="375"/>
      <c r="CN530" s="375"/>
      <c r="CO530" s="375"/>
      <c r="CP530" s="375"/>
      <c r="CQ530" s="375"/>
      <c r="CR530" s="375"/>
      <c r="CS530" s="375"/>
      <c r="CT530" s="375"/>
      <c r="CU530" s="375"/>
      <c r="CV530" s="375"/>
      <c r="CW530" s="375"/>
      <c r="CX530" s="375"/>
      <c r="CY530" s="375"/>
      <c r="CZ530" s="375"/>
    </row>
    <row r="531" s="379" customFormat="true" ht="25.15" customHeight="true" x14ac:dyDescent="0.2">
      <c r="C531" s="1144" t="s">
        <v>458</v>
      </c>
      <c r="D531" s="1142"/>
      <c r="E531" s="803">
        <v>2.5325119659792315E-2</v>
      </c>
      <c r="F531" s="654"/>
      <c r="G531" s="654"/>
      <c r="H531" s="1144" t="s">
        <v>465</v>
      </c>
      <c r="I531" s="1142"/>
      <c r="J531" s="804">
        <v>1.8390460189309652E-2</v>
      </c>
      <c r="K531" s="654"/>
      <c r="L531" s="654"/>
      <c r="M531" s="1144" t="s">
        <v>435</v>
      </c>
      <c r="N531" s="1142"/>
      <c r="O531" s="805">
        <v>0.16549691074361939</v>
      </c>
      <c r="P531" s="654"/>
      <c r="Q531" s="654"/>
      <c r="AA531" s="372"/>
      <c r="AB531" s="372"/>
      <c r="AC531" s="372"/>
      <c r="AD531" s="372"/>
      <c r="AE531" s="372"/>
      <c r="AF531" s="372"/>
      <c r="AG531" s="372"/>
      <c r="AH531" s="372"/>
      <c r="AI531" s="372"/>
      <c r="AJ531" s="372"/>
      <c r="AK531" s="372"/>
      <c r="AL531" s="372"/>
      <c r="AM531" s="372"/>
      <c r="AN531" s="372"/>
      <c r="AO531" s="372"/>
      <c r="AP531" s="372"/>
      <c r="AQ531" s="372"/>
      <c r="AR531" s="372"/>
      <c r="AS531" s="372"/>
      <c r="AT531" s="372"/>
      <c r="AU531" s="372"/>
      <c r="AV531" s="372"/>
      <c r="AW531" s="372"/>
      <c r="AX531" s="372"/>
      <c r="AY531" s="372"/>
      <c r="AZ531" s="372"/>
      <c r="BA531" s="374"/>
      <c r="BB531" s="450"/>
      <c r="BC531" s="374"/>
      <c r="BD531" s="374"/>
      <c r="BE531" s="374"/>
      <c r="BF531" s="374"/>
      <c r="BG531" s="374"/>
      <c r="BH531" s="374"/>
      <c r="BI531" s="374"/>
      <c r="BJ531" s="374"/>
      <c r="BK531" s="374"/>
      <c r="BL531" s="374"/>
      <c r="BM531" s="374"/>
      <c r="BN531" s="374"/>
      <c r="BO531" s="374"/>
      <c r="BP531" s="374"/>
      <c r="BQ531" s="374"/>
      <c r="BR531" s="374"/>
      <c r="BS531" s="374"/>
      <c r="BT531" s="374"/>
      <c r="BU531" s="374"/>
      <c r="BV531" s="374"/>
      <c r="BW531" s="374"/>
      <c r="BX531" s="374"/>
      <c r="BY531" s="374"/>
      <c r="BZ531" s="375"/>
      <c r="CA531" s="375"/>
      <c r="CB531" s="375"/>
      <c r="CC531" s="375"/>
      <c r="CD531" s="375"/>
      <c r="CE531" s="375"/>
      <c r="CF531" s="375"/>
      <c r="CG531" s="375"/>
      <c r="CH531" s="375"/>
      <c r="CI531" s="375"/>
      <c r="CJ531" s="375"/>
      <c r="CK531" s="375"/>
      <c r="CL531" s="375"/>
      <c r="CM531" s="375"/>
      <c r="CN531" s="375"/>
      <c r="CO531" s="375"/>
      <c r="CP531" s="375"/>
      <c r="CQ531" s="375"/>
      <c r="CR531" s="375"/>
      <c r="CS531" s="375"/>
      <c r="CT531" s="375"/>
      <c r="CU531" s="375"/>
      <c r="CV531" s="375"/>
      <c r="CW531" s="375"/>
      <c r="CX531" s="375"/>
      <c r="CY531" s="375"/>
      <c r="CZ531" s="375"/>
    </row>
    <row r="532" s="379" customFormat="true" ht="25.15" customHeight="true" x14ac:dyDescent="0.2">
      <c r="C532" s="1144" t="s">
        <v>461</v>
      </c>
      <c r="D532" s="1142"/>
      <c r="E532" s="803">
        <v>1.1561963702492571E-2</v>
      </c>
      <c r="F532" s="654"/>
      <c r="G532" s="654"/>
      <c r="H532" s="1144" t="s">
        <v>457</v>
      </c>
      <c r="I532" s="1142"/>
      <c r="J532" s="804">
        <v>7.507485961236484E-3</v>
      </c>
      <c r="K532" s="654"/>
      <c r="L532" s="654"/>
      <c r="M532" s="1144" t="s">
        <v>434</v>
      </c>
      <c r="N532" s="1142"/>
      <c r="O532" s="805">
        <v>0.15512474606481289</v>
      </c>
      <c r="P532" s="654"/>
      <c r="Q532" s="654"/>
      <c r="AA532" s="372"/>
      <c r="AB532" s="372"/>
      <c r="AC532" s="372"/>
      <c r="AD532" s="372"/>
      <c r="AE532" s="372"/>
      <c r="AF532" s="372"/>
      <c r="AG532" s="372"/>
      <c r="AH532" s="372"/>
      <c r="AI532" s="372"/>
      <c r="AJ532" s="372"/>
      <c r="AK532" s="372"/>
      <c r="AL532" s="372"/>
      <c r="AM532" s="372"/>
      <c r="AN532" s="372"/>
      <c r="AO532" s="372"/>
      <c r="AP532" s="372"/>
      <c r="AQ532" s="372"/>
      <c r="AR532" s="372"/>
      <c r="AS532" s="372"/>
      <c r="AT532" s="372"/>
      <c r="AU532" s="372"/>
      <c r="AV532" s="372"/>
      <c r="AW532" s="372"/>
      <c r="AX532" s="372"/>
      <c r="AY532" s="372"/>
      <c r="AZ532" s="372"/>
      <c r="BA532" s="374"/>
      <c r="BB532" s="450"/>
      <c r="BC532" s="374"/>
      <c r="BD532" s="374"/>
      <c r="BE532" s="374"/>
      <c r="BF532" s="374"/>
      <c r="BG532" s="374"/>
      <c r="BH532" s="374"/>
      <c r="BI532" s="374"/>
      <c r="BJ532" s="374"/>
      <c r="BK532" s="374"/>
      <c r="BL532" s="374"/>
      <c r="BM532" s="374"/>
      <c r="BN532" s="374"/>
      <c r="BO532" s="374"/>
      <c r="BP532" s="374"/>
      <c r="BQ532" s="374"/>
      <c r="BR532" s="374"/>
      <c r="BS532" s="374"/>
      <c r="BT532" s="374"/>
      <c r="BU532" s="374"/>
      <c r="BV532" s="374"/>
      <c r="BW532" s="374"/>
      <c r="BX532" s="374"/>
      <c r="BY532" s="374"/>
      <c r="BZ532" s="375"/>
      <c r="CA532" s="375"/>
      <c r="CB532" s="375"/>
      <c r="CC532" s="375"/>
      <c r="CD532" s="375"/>
      <c r="CE532" s="375"/>
      <c r="CF532" s="375"/>
      <c r="CG532" s="375"/>
      <c r="CH532" s="375"/>
      <c r="CI532" s="375"/>
      <c r="CJ532" s="375"/>
      <c r="CK532" s="375"/>
      <c r="CL532" s="375"/>
      <c r="CM532" s="375"/>
      <c r="CN532" s="375"/>
      <c r="CO532" s="375"/>
      <c r="CP532" s="375"/>
      <c r="CQ532" s="375"/>
      <c r="CR532" s="375"/>
      <c r="CS532" s="375"/>
      <c r="CT532" s="375"/>
      <c r="CU532" s="375"/>
      <c r="CV532" s="375"/>
      <c r="CW532" s="375"/>
      <c r="CX532" s="375"/>
      <c r="CY532" s="375"/>
      <c r="CZ532" s="375"/>
    </row>
    <row r="533" s="379" customFormat="true" ht="25.15" customHeight="true" x14ac:dyDescent="0.2">
      <c r="C533" s="1144" t="s">
        <v>214</v>
      </c>
      <c r="D533" s="1142"/>
      <c r="E533" s="803">
        <v>0.59744178493361211</v>
      </c>
      <c r="F533" s="654"/>
      <c r="G533" s="654"/>
      <c r="H533" s="1144" t="s">
        <v>452</v>
      </c>
      <c r="I533" s="1142"/>
      <c r="J533" s="804">
        <v>3.5770253990707143E-2</v>
      </c>
      <c r="K533" s="654"/>
      <c r="L533" s="654"/>
      <c r="M533" s="1144" t="s">
        <v>489</v>
      </c>
      <c r="N533" s="1142"/>
      <c r="O533" s="810">
        <v>2.6961031805148367E-5</v>
      </c>
      <c r="P533" s="654"/>
      <c r="Q533" s="654"/>
      <c r="AA533" s="372"/>
      <c r="AB533" s="372"/>
      <c r="AC533" s="372"/>
      <c r="AD533" s="372"/>
      <c r="AE533" s="372"/>
      <c r="AF533" s="372"/>
      <c r="AG533" s="372"/>
      <c r="AH533" s="372"/>
      <c r="AI533" s="372"/>
      <c r="AJ533" s="372"/>
      <c r="AK533" s="372"/>
      <c r="AL533" s="372"/>
      <c r="AM533" s="372"/>
      <c r="AN533" s="372"/>
      <c r="AO533" s="372"/>
      <c r="AP533" s="372"/>
      <c r="AQ533" s="372"/>
      <c r="AR533" s="372"/>
      <c r="AS533" s="372"/>
      <c r="AT533" s="372"/>
      <c r="AU533" s="372"/>
      <c r="AV533" s="372"/>
      <c r="AW533" s="372"/>
      <c r="AX533" s="372"/>
      <c r="AY533" s="372"/>
      <c r="AZ533" s="372"/>
      <c r="BA533" s="374"/>
      <c r="BB533" s="450"/>
      <c r="BC533" s="374"/>
      <c r="BD533" s="374"/>
      <c r="BE533" s="374"/>
      <c r="BF533" s="374"/>
      <c r="BG533" s="374"/>
      <c r="BH533" s="374"/>
      <c r="BI533" s="374"/>
      <c r="BJ533" s="374"/>
      <c r="BK533" s="374"/>
      <c r="BL533" s="374"/>
      <c r="BM533" s="374"/>
      <c r="BN533" s="374"/>
      <c r="BO533" s="374"/>
      <c r="BP533" s="374"/>
      <c r="BQ533" s="374"/>
      <c r="BR533" s="374"/>
      <c r="BS533" s="374"/>
      <c r="BT533" s="374"/>
      <c r="BU533" s="374"/>
      <c r="BV533" s="374"/>
      <c r="BW533" s="374"/>
      <c r="BX533" s="374"/>
      <c r="BY533" s="374"/>
      <c r="BZ533" s="375"/>
      <c r="CA533" s="375"/>
      <c r="CB533" s="375"/>
      <c r="CC533" s="375"/>
      <c r="CD533" s="375"/>
      <c r="CE533" s="375"/>
      <c r="CF533" s="375"/>
      <c r="CG533" s="375"/>
      <c r="CH533" s="375"/>
      <c r="CI533" s="375"/>
      <c r="CJ533" s="375"/>
      <c r="CK533" s="375"/>
      <c r="CL533" s="375"/>
      <c r="CM533" s="375"/>
      <c r="CN533" s="375"/>
      <c r="CO533" s="375"/>
      <c r="CP533" s="375"/>
      <c r="CQ533" s="375"/>
      <c r="CR533" s="375"/>
      <c r="CS533" s="375"/>
      <c r="CT533" s="375"/>
      <c r="CU533" s="375"/>
      <c r="CV533" s="375"/>
      <c r="CW533" s="375"/>
      <c r="CX533" s="375"/>
      <c r="CY533" s="375"/>
      <c r="CZ533" s="375"/>
    </row>
    <row r="534" s="379" customFormat="true" ht="25.15" customHeight="true" x14ac:dyDescent="0.2">
      <c r="C534" s="1144" t="s">
        <v>230</v>
      </c>
      <c r="D534" s="1142"/>
      <c r="E534" s="803">
        <v>5.3131839664984026E-2</v>
      </c>
      <c r="F534" s="654"/>
      <c r="G534" s="654"/>
      <c r="H534" s="1144" t="s">
        <v>473</v>
      </c>
      <c r="I534" s="1142"/>
      <c r="J534" s="804">
        <v>1.1771914157490545E-2</v>
      </c>
      <c r="K534" s="654"/>
      <c r="L534" s="654"/>
      <c r="M534" s="1144" t="s">
        <v>498</v>
      </c>
      <c r="N534" s="1142"/>
      <c r="O534" s="805">
        <v>2.0684335480485239E-4</v>
      </c>
      <c r="P534" s="654"/>
      <c r="Q534" s="654"/>
      <c r="AA534" s="372"/>
      <c r="AB534" s="372"/>
      <c r="AC534" s="372"/>
      <c r="AD534" s="372"/>
      <c r="AE534" s="372"/>
      <c r="AF534" s="372"/>
      <c r="AG534" s="372"/>
      <c r="AH534" s="372"/>
      <c r="AI534" s="372"/>
      <c r="AJ534" s="372"/>
      <c r="AK534" s="372"/>
      <c r="AL534" s="372"/>
      <c r="AM534" s="372"/>
      <c r="AN534" s="372"/>
      <c r="AO534" s="372"/>
      <c r="AP534" s="372"/>
      <c r="AQ534" s="372"/>
      <c r="AR534" s="372"/>
      <c r="AS534" s="372"/>
      <c r="AT534" s="372"/>
      <c r="AU534" s="372"/>
      <c r="AV534" s="372"/>
      <c r="AW534" s="372"/>
      <c r="AX534" s="372"/>
      <c r="AY534" s="372"/>
      <c r="AZ534" s="372"/>
      <c r="BA534" s="374"/>
      <c r="BB534" s="450"/>
      <c r="BC534" s="374"/>
      <c r="BD534" s="374"/>
      <c r="BE534" s="374"/>
      <c r="BF534" s="374"/>
      <c r="BG534" s="374"/>
      <c r="BH534" s="374"/>
      <c r="BI534" s="374"/>
      <c r="BJ534" s="374"/>
      <c r="BK534" s="374"/>
      <c r="BL534" s="374"/>
      <c r="BM534" s="374"/>
      <c r="BN534" s="374"/>
      <c r="BO534" s="374"/>
      <c r="BP534" s="374"/>
      <c r="BQ534" s="374"/>
      <c r="BR534" s="374"/>
      <c r="BS534" s="374"/>
      <c r="BT534" s="374"/>
      <c r="BU534" s="374"/>
      <c r="BV534" s="374"/>
      <c r="BW534" s="374"/>
      <c r="BX534" s="374"/>
      <c r="BY534" s="374"/>
      <c r="BZ534" s="375"/>
      <c r="CA534" s="375"/>
      <c r="CB534" s="375"/>
      <c r="CC534" s="375"/>
      <c r="CD534" s="375"/>
      <c r="CE534" s="375"/>
      <c r="CF534" s="375"/>
      <c r="CG534" s="375"/>
      <c r="CH534" s="375"/>
      <c r="CI534" s="375"/>
      <c r="CJ534" s="375"/>
      <c r="CK534" s="375"/>
      <c r="CL534" s="375"/>
      <c r="CM534" s="375"/>
      <c r="CN534" s="375"/>
      <c r="CO534" s="375"/>
      <c r="CP534" s="375"/>
      <c r="CQ534" s="375"/>
      <c r="CR534" s="375"/>
      <c r="CS534" s="375"/>
      <c r="CT534" s="375"/>
      <c r="CU534" s="375"/>
      <c r="CV534" s="375"/>
      <c r="CW534" s="375"/>
      <c r="CX534" s="375"/>
      <c r="CY534" s="375"/>
      <c r="CZ534" s="375"/>
    </row>
    <row r="535" s="379" customFormat="true" ht="25.15" customHeight="true" x14ac:dyDescent="0.2">
      <c r="C535" s="1144" t="s">
        <v>217</v>
      </c>
      <c r="D535" s="1142"/>
      <c r="E535" s="803">
        <v>0.49071872878163164</v>
      </c>
      <c r="F535" s="654"/>
      <c r="G535" s="654"/>
      <c r="H535" s="1144" t="s">
        <v>471</v>
      </c>
      <c r="I535" s="1142"/>
      <c r="J535" s="804">
        <v>1.4784977837404721E-2</v>
      </c>
      <c r="K535" s="654"/>
      <c r="L535" s="654"/>
      <c r="M535" s="1144" t="s">
        <v>490</v>
      </c>
      <c r="N535" s="1142"/>
      <c r="O535" s="810">
        <v>1.7475707235467992E-5</v>
      </c>
      <c r="P535" s="654"/>
      <c r="Q535" s="654"/>
      <c r="AA535" s="372"/>
      <c r="AB535" s="372"/>
      <c r="AC535" s="372"/>
      <c r="AD535" s="372"/>
      <c r="AE535" s="372"/>
      <c r="AF535" s="372"/>
      <c r="AG535" s="372"/>
      <c r="AH535" s="372"/>
      <c r="AI535" s="372"/>
      <c r="AJ535" s="372"/>
      <c r="AK535" s="372"/>
      <c r="AL535" s="372"/>
      <c r="AM535" s="372"/>
      <c r="AN535" s="372"/>
      <c r="AO535" s="372"/>
      <c r="AP535" s="372"/>
      <c r="AQ535" s="372"/>
      <c r="AR535" s="372"/>
      <c r="AS535" s="372"/>
      <c r="AT535" s="372"/>
      <c r="AU535" s="372"/>
      <c r="AV535" s="372"/>
      <c r="AW535" s="372"/>
      <c r="AX535" s="372"/>
      <c r="AY535" s="372"/>
      <c r="AZ535" s="372"/>
      <c r="BA535" s="374"/>
      <c r="BB535" s="450"/>
      <c r="BC535" s="374"/>
      <c r="BD535" s="374"/>
      <c r="BE535" s="374"/>
      <c r="BF535" s="374"/>
      <c r="BG535" s="374"/>
      <c r="BH535" s="374"/>
      <c r="BI535" s="374"/>
      <c r="BJ535" s="374"/>
      <c r="BK535" s="374"/>
      <c r="BL535" s="374"/>
      <c r="BM535" s="374"/>
      <c r="BN535" s="374"/>
      <c r="BO535" s="374"/>
      <c r="BP535" s="374"/>
      <c r="BQ535" s="374"/>
      <c r="BR535" s="374"/>
      <c r="BS535" s="374"/>
      <c r="BT535" s="374"/>
      <c r="BU535" s="374"/>
      <c r="BV535" s="374"/>
      <c r="BW535" s="374"/>
      <c r="BX535" s="374"/>
      <c r="BY535" s="374"/>
      <c r="BZ535" s="375"/>
      <c r="CA535" s="375"/>
      <c r="CB535" s="375"/>
      <c r="CC535" s="375"/>
      <c r="CD535" s="375"/>
      <c r="CE535" s="375"/>
      <c r="CF535" s="375"/>
      <c r="CG535" s="375"/>
      <c r="CH535" s="375"/>
      <c r="CI535" s="375"/>
      <c r="CJ535" s="375"/>
      <c r="CK535" s="375"/>
      <c r="CL535" s="375"/>
      <c r="CM535" s="375"/>
      <c r="CN535" s="375"/>
      <c r="CO535" s="375"/>
      <c r="CP535" s="375"/>
      <c r="CQ535" s="375"/>
      <c r="CR535" s="375"/>
      <c r="CS535" s="375"/>
      <c r="CT535" s="375"/>
      <c r="CU535" s="375"/>
      <c r="CV535" s="375"/>
      <c r="CW535" s="375"/>
      <c r="CX535" s="375"/>
      <c r="CY535" s="375"/>
      <c r="CZ535" s="375"/>
    </row>
    <row r="536" s="379" customFormat="true" ht="25.15" customHeight="true" x14ac:dyDescent="0.2">
      <c r="C536" s="1144" t="s">
        <v>219</v>
      </c>
      <c r="D536" s="1142"/>
      <c r="E536" s="803">
        <v>0.35428649018909697</v>
      </c>
      <c r="F536" s="654"/>
      <c r="G536" s="654"/>
      <c r="H536" s="1144" t="s">
        <v>487</v>
      </c>
      <c r="I536" s="1142"/>
      <c r="J536" s="804">
        <v>2.5068337177372047E-3</v>
      </c>
      <c r="K536" s="654"/>
      <c r="L536" s="654"/>
      <c r="M536" s="1144" t="s">
        <v>472</v>
      </c>
      <c r="N536" s="1142"/>
      <c r="O536" s="805">
        <v>5.1402337165541746E-3</v>
      </c>
      <c r="P536" s="654"/>
      <c r="Q536" s="654"/>
      <c r="AA536" s="372"/>
      <c r="AB536" s="372"/>
      <c r="AC536" s="372"/>
      <c r="AD536" s="372"/>
      <c r="AE536" s="372"/>
      <c r="AF536" s="372"/>
      <c r="AG536" s="372"/>
      <c r="AH536" s="372"/>
      <c r="AI536" s="372"/>
      <c r="AJ536" s="372"/>
      <c r="AK536" s="372"/>
      <c r="AL536" s="372"/>
      <c r="AM536" s="372"/>
      <c r="AN536" s="372"/>
      <c r="AO536" s="372"/>
      <c r="AP536" s="372"/>
      <c r="AQ536" s="372"/>
      <c r="AR536" s="372"/>
      <c r="AS536" s="372"/>
      <c r="AT536" s="372"/>
      <c r="AU536" s="372"/>
      <c r="AV536" s="372"/>
      <c r="AW536" s="372"/>
      <c r="AX536" s="372"/>
      <c r="AY536" s="372"/>
      <c r="AZ536" s="372"/>
      <c r="BA536" s="374"/>
      <c r="BB536" s="450"/>
      <c r="BC536" s="374"/>
      <c r="BD536" s="374"/>
      <c r="BE536" s="374"/>
      <c r="BF536" s="374"/>
      <c r="BG536" s="374"/>
      <c r="BH536" s="374"/>
      <c r="BI536" s="374"/>
      <c r="BJ536" s="374"/>
      <c r="BK536" s="374"/>
      <c r="BL536" s="374"/>
      <c r="BM536" s="374"/>
      <c r="BN536" s="374"/>
      <c r="BO536" s="374"/>
      <c r="BP536" s="374"/>
      <c r="BQ536" s="374"/>
      <c r="BR536" s="374"/>
      <c r="BS536" s="374"/>
      <c r="BT536" s="374"/>
      <c r="BU536" s="374"/>
      <c r="BV536" s="374"/>
      <c r="BW536" s="374"/>
      <c r="BX536" s="374"/>
      <c r="BY536" s="374"/>
      <c r="BZ536" s="375"/>
      <c r="CA536" s="375"/>
      <c r="CB536" s="375"/>
      <c r="CC536" s="375"/>
      <c r="CD536" s="375"/>
      <c r="CE536" s="375"/>
      <c r="CF536" s="375"/>
      <c r="CG536" s="375"/>
      <c r="CH536" s="375"/>
      <c r="CI536" s="375"/>
      <c r="CJ536" s="375"/>
      <c r="CK536" s="375"/>
      <c r="CL536" s="375"/>
      <c r="CM536" s="375"/>
      <c r="CN536" s="375"/>
      <c r="CO536" s="375"/>
      <c r="CP536" s="375"/>
      <c r="CQ536" s="375"/>
      <c r="CR536" s="375"/>
      <c r="CS536" s="375"/>
      <c r="CT536" s="375"/>
      <c r="CU536" s="375"/>
      <c r="CV536" s="375"/>
      <c r="CW536" s="375"/>
      <c r="CX536" s="375"/>
      <c r="CY536" s="375"/>
      <c r="CZ536" s="375"/>
    </row>
    <row r="537" s="379" customFormat="true" ht="25.15" customHeight="true" x14ac:dyDescent="0.2">
      <c r="C537" s="1144" t="s">
        <v>221</v>
      </c>
      <c r="D537" s="1142"/>
      <c r="E537" s="803">
        <v>0.12911549785842061</v>
      </c>
      <c r="F537" s="654"/>
      <c r="G537" s="654"/>
      <c r="H537" s="1144" t="s">
        <v>214</v>
      </c>
      <c r="I537" s="1142"/>
      <c r="J537" s="804">
        <v>0.35730241137798269</v>
      </c>
      <c r="K537" s="654"/>
      <c r="L537" s="654"/>
      <c r="M537" s="1144" t="s">
        <v>474</v>
      </c>
      <c r="N537" s="1142"/>
      <c r="O537" s="805">
        <v>2.6252814022188335E-3</v>
      </c>
      <c r="P537" s="654"/>
      <c r="Q537" s="654"/>
      <c r="AA537" s="372"/>
      <c r="AB537" s="372"/>
      <c r="AC537" s="372"/>
      <c r="AD537" s="372"/>
      <c r="AE537" s="372"/>
      <c r="AF537" s="372"/>
      <c r="AG537" s="372"/>
      <c r="AH537" s="372"/>
      <c r="AI537" s="372"/>
      <c r="AJ537" s="372"/>
      <c r="AK537" s="372"/>
      <c r="AL537" s="372"/>
      <c r="AM537" s="372"/>
      <c r="AN537" s="372"/>
      <c r="AO537" s="372"/>
      <c r="AP537" s="372"/>
      <c r="AQ537" s="372"/>
      <c r="AR537" s="372"/>
      <c r="AS537" s="372"/>
      <c r="AT537" s="372"/>
      <c r="AU537" s="372"/>
      <c r="AV537" s="372"/>
      <c r="AW537" s="372"/>
      <c r="AX537" s="372"/>
      <c r="AY537" s="372"/>
      <c r="AZ537" s="372"/>
      <c r="BA537" s="374"/>
      <c r="BB537" s="450"/>
      <c r="BC537" s="374"/>
      <c r="BD537" s="374"/>
      <c r="BE537" s="374"/>
      <c r="BF537" s="374"/>
      <c r="BG537" s="374"/>
      <c r="BH537" s="374"/>
      <c r="BI537" s="374"/>
      <c r="BJ537" s="374"/>
      <c r="BK537" s="374"/>
      <c r="BL537" s="374"/>
      <c r="BM537" s="374"/>
      <c r="BN537" s="374"/>
      <c r="BO537" s="374"/>
      <c r="BP537" s="374"/>
      <c r="BQ537" s="374"/>
      <c r="BR537" s="374"/>
      <c r="BS537" s="374"/>
      <c r="BT537" s="374"/>
      <c r="BU537" s="374"/>
      <c r="BV537" s="374"/>
      <c r="BW537" s="374"/>
      <c r="BX537" s="374"/>
      <c r="BY537" s="374"/>
      <c r="BZ537" s="375"/>
      <c r="CA537" s="375"/>
      <c r="CB537" s="375"/>
      <c r="CC537" s="375"/>
      <c r="CD537" s="375"/>
      <c r="CE537" s="375"/>
      <c r="CF537" s="375"/>
      <c r="CG537" s="375"/>
      <c r="CH537" s="375"/>
      <c r="CI537" s="375"/>
      <c r="CJ537" s="375"/>
      <c r="CK537" s="375"/>
      <c r="CL537" s="375"/>
      <c r="CM537" s="375"/>
      <c r="CN537" s="375"/>
      <c r="CO537" s="375"/>
      <c r="CP537" s="375"/>
      <c r="CQ537" s="375"/>
      <c r="CR537" s="375"/>
      <c r="CS537" s="375"/>
      <c r="CT537" s="375"/>
      <c r="CU537" s="375"/>
      <c r="CV537" s="375"/>
      <c r="CW537" s="375"/>
      <c r="CX537" s="375"/>
      <c r="CY537" s="375"/>
      <c r="CZ537" s="375"/>
    </row>
    <row r="538" s="379" customFormat="true" ht="25.15" customHeight="true" x14ac:dyDescent="0.2">
      <c r="C538" s="1144" t="s">
        <v>224</v>
      </c>
      <c r="D538" s="1142"/>
      <c r="E538" s="803">
        <v>8.0796901974680105E-2</v>
      </c>
      <c r="F538" s="654"/>
      <c r="G538" s="654"/>
      <c r="H538" s="1144" t="s">
        <v>230</v>
      </c>
      <c r="I538" s="1142"/>
      <c r="J538" s="804">
        <v>6.5933551495782394E-2</v>
      </c>
      <c r="K538" s="654"/>
      <c r="L538" s="654"/>
      <c r="M538" s="1144" t="s">
        <v>458</v>
      </c>
      <c r="N538" s="1142"/>
      <c r="O538" s="810">
        <v>5.3065356725182247E-6</v>
      </c>
      <c r="P538" s="654"/>
      <c r="Q538" s="654"/>
      <c r="AA538" s="372"/>
      <c r="AB538" s="372"/>
      <c r="AC538" s="372"/>
      <c r="AD538" s="372"/>
      <c r="AE538" s="372"/>
      <c r="AF538" s="372"/>
      <c r="AG538" s="372"/>
      <c r="AH538" s="372"/>
      <c r="AI538" s="372"/>
      <c r="AJ538" s="372"/>
      <c r="AK538" s="372"/>
      <c r="AL538" s="372"/>
      <c r="AM538" s="372"/>
      <c r="AN538" s="372"/>
      <c r="AO538" s="372"/>
      <c r="AP538" s="372"/>
      <c r="AQ538" s="372"/>
      <c r="AR538" s="372"/>
      <c r="AS538" s="372"/>
      <c r="AT538" s="372"/>
      <c r="AU538" s="372"/>
      <c r="AV538" s="372"/>
      <c r="AW538" s="372"/>
      <c r="AX538" s="372"/>
      <c r="AY538" s="372"/>
      <c r="AZ538" s="372"/>
      <c r="BA538" s="374"/>
      <c r="BB538" s="450"/>
      <c r="BC538" s="374"/>
      <c r="BD538" s="374"/>
      <c r="BE538" s="374"/>
      <c r="BF538" s="374"/>
      <c r="BG538" s="374"/>
      <c r="BH538" s="374"/>
      <c r="BI538" s="374"/>
      <c r="BJ538" s="374"/>
      <c r="BK538" s="374"/>
      <c r="BL538" s="374"/>
      <c r="BM538" s="374"/>
      <c r="BN538" s="374"/>
      <c r="BO538" s="374"/>
      <c r="BP538" s="374"/>
      <c r="BQ538" s="374"/>
      <c r="BR538" s="374"/>
      <c r="BS538" s="374"/>
      <c r="BT538" s="374"/>
      <c r="BU538" s="374"/>
      <c r="BV538" s="374"/>
      <c r="BW538" s="374"/>
      <c r="BX538" s="374"/>
      <c r="BY538" s="374"/>
      <c r="BZ538" s="375"/>
      <c r="CA538" s="375"/>
      <c r="CB538" s="375"/>
      <c r="CC538" s="375"/>
      <c r="CD538" s="375"/>
      <c r="CE538" s="375"/>
      <c r="CF538" s="375"/>
      <c r="CG538" s="375"/>
      <c r="CH538" s="375"/>
      <c r="CI538" s="375"/>
      <c r="CJ538" s="375"/>
      <c r="CK538" s="375"/>
      <c r="CL538" s="375"/>
      <c r="CM538" s="375"/>
      <c r="CN538" s="375"/>
      <c r="CO538" s="375"/>
      <c r="CP538" s="375"/>
      <c r="CQ538" s="375"/>
      <c r="CR538" s="375"/>
      <c r="CS538" s="375"/>
      <c r="CT538" s="375"/>
      <c r="CU538" s="375"/>
      <c r="CV538" s="375"/>
      <c r="CW538" s="375"/>
      <c r="CX538" s="375"/>
      <c r="CY538" s="375"/>
      <c r="CZ538" s="375"/>
    </row>
    <row r="539" s="379" customFormat="true" ht="25.15" customHeight="true" x14ac:dyDescent="0.2">
      <c r="C539" s="1144" t="s">
        <v>228</v>
      </c>
      <c r="D539" s="1142"/>
      <c r="E539" s="803">
        <v>0.23028353050707071</v>
      </c>
      <c r="F539" s="654"/>
      <c r="G539" s="654"/>
      <c r="H539" s="1144" t="s">
        <v>217</v>
      </c>
      <c r="I539" s="1142"/>
      <c r="J539" s="804">
        <v>0.34950153860935795</v>
      </c>
      <c r="K539" s="654"/>
      <c r="L539" s="654"/>
      <c r="M539" s="1144" t="s">
        <v>461</v>
      </c>
      <c r="N539" s="1142"/>
      <c r="O539" s="805">
        <v>3.6766049330442044E-4</v>
      </c>
      <c r="P539" s="654"/>
      <c r="Q539" s="654"/>
      <c r="AA539" s="372"/>
      <c r="AB539" s="372"/>
      <c r="AC539" s="372"/>
      <c r="AD539" s="372"/>
      <c r="AE539" s="372"/>
      <c r="AF539" s="372"/>
      <c r="AG539" s="372"/>
      <c r="AH539" s="372"/>
      <c r="AI539" s="372"/>
      <c r="AJ539" s="372"/>
      <c r="AK539" s="372"/>
      <c r="AL539" s="372"/>
      <c r="AM539" s="372"/>
      <c r="AN539" s="372"/>
      <c r="AO539" s="372"/>
      <c r="AP539" s="372"/>
      <c r="AQ539" s="372"/>
      <c r="AR539" s="372"/>
      <c r="AS539" s="372"/>
      <c r="AT539" s="372"/>
      <c r="AU539" s="372"/>
      <c r="AV539" s="372"/>
      <c r="AW539" s="372"/>
      <c r="AX539" s="372"/>
      <c r="AY539" s="372"/>
      <c r="AZ539" s="372"/>
      <c r="BA539" s="374"/>
      <c r="BB539" s="450"/>
      <c r="BC539" s="374"/>
      <c r="BD539" s="374"/>
      <c r="BE539" s="374"/>
      <c r="BF539" s="374"/>
      <c r="BG539" s="374"/>
      <c r="BH539" s="374"/>
      <c r="BI539" s="374"/>
      <c r="BJ539" s="374"/>
      <c r="BK539" s="374"/>
      <c r="BL539" s="374"/>
      <c r="BM539" s="374"/>
      <c r="BN539" s="374"/>
      <c r="BO539" s="374"/>
      <c r="BP539" s="374"/>
      <c r="BQ539" s="374"/>
      <c r="BR539" s="374"/>
      <c r="BS539" s="374"/>
      <c r="BT539" s="374"/>
      <c r="BU539" s="374"/>
      <c r="BV539" s="374"/>
      <c r="BW539" s="374"/>
      <c r="BX539" s="374"/>
      <c r="BY539" s="374"/>
      <c r="BZ539" s="375"/>
      <c r="CA539" s="375"/>
      <c r="CB539" s="375"/>
      <c r="CC539" s="375"/>
      <c r="CD539" s="375"/>
      <c r="CE539" s="375"/>
      <c r="CF539" s="375"/>
      <c r="CG539" s="375"/>
      <c r="CH539" s="375"/>
      <c r="CI539" s="375"/>
      <c r="CJ539" s="375"/>
      <c r="CK539" s="375"/>
      <c r="CL539" s="375"/>
      <c r="CM539" s="375"/>
      <c r="CN539" s="375"/>
      <c r="CO539" s="375"/>
      <c r="CP539" s="375"/>
      <c r="CQ539" s="375"/>
      <c r="CR539" s="375"/>
      <c r="CS539" s="375"/>
      <c r="CT539" s="375"/>
      <c r="CU539" s="375"/>
      <c r="CV539" s="375"/>
      <c r="CW539" s="375"/>
      <c r="CX539" s="375"/>
      <c r="CY539" s="375"/>
      <c r="CZ539" s="375"/>
    </row>
    <row r="540" s="379" customFormat="true" ht="25.15" customHeight="true" x14ac:dyDescent="0.2">
      <c r="C540" s="1144" t="s">
        <v>444</v>
      </c>
      <c r="D540" s="1142"/>
      <c r="E540" s="803">
        <v>0.10273511704129543</v>
      </c>
      <c r="F540" s="654"/>
      <c r="G540" s="654"/>
      <c r="H540" s="1144" t="s">
        <v>219</v>
      </c>
      <c r="I540" s="1142"/>
      <c r="J540" s="804">
        <v>0.34478471340476491</v>
      </c>
      <c r="K540" s="654"/>
      <c r="L540" s="654"/>
      <c r="M540" s="1144" t="s">
        <v>449</v>
      </c>
      <c r="N540" s="1142"/>
      <c r="O540" s="805">
        <v>6.3501114601760417E-2</v>
      </c>
      <c r="P540" s="654"/>
      <c r="Q540" s="654"/>
      <c r="AA540" s="372"/>
      <c r="AB540" s="372"/>
      <c r="AC540" s="372"/>
      <c r="AD540" s="372"/>
      <c r="AE540" s="372"/>
      <c r="AF540" s="372"/>
      <c r="AG540" s="372"/>
      <c r="AH540" s="372"/>
      <c r="AI540" s="372"/>
      <c r="AJ540" s="372"/>
      <c r="AK540" s="372"/>
      <c r="AL540" s="372"/>
      <c r="AM540" s="372"/>
      <c r="AN540" s="372"/>
      <c r="AO540" s="372"/>
      <c r="AP540" s="372"/>
      <c r="AQ540" s="372"/>
      <c r="AR540" s="372"/>
      <c r="AS540" s="372"/>
      <c r="AT540" s="372"/>
      <c r="AU540" s="372"/>
      <c r="AV540" s="372"/>
      <c r="AW540" s="372"/>
      <c r="AX540" s="372"/>
      <c r="AY540" s="372"/>
      <c r="AZ540" s="372"/>
      <c r="BA540" s="374"/>
      <c r="BB540" s="450"/>
      <c r="BC540" s="374"/>
      <c r="BD540" s="374"/>
      <c r="BE540" s="374"/>
      <c r="BF540" s="374"/>
      <c r="BG540" s="374"/>
      <c r="BH540" s="374"/>
      <c r="BI540" s="374"/>
      <c r="BJ540" s="374"/>
      <c r="BK540" s="374"/>
      <c r="BL540" s="374"/>
      <c r="BM540" s="374"/>
      <c r="BN540" s="374"/>
      <c r="BO540" s="374"/>
      <c r="BP540" s="374"/>
      <c r="BQ540" s="374"/>
      <c r="BR540" s="374"/>
      <c r="BS540" s="374"/>
      <c r="BT540" s="374"/>
      <c r="BU540" s="374"/>
      <c r="BV540" s="374"/>
      <c r="BW540" s="374"/>
      <c r="BX540" s="374"/>
      <c r="BY540" s="374"/>
      <c r="BZ540" s="375"/>
      <c r="CA540" s="375"/>
      <c r="CB540" s="375"/>
      <c r="CC540" s="375"/>
      <c r="CD540" s="375"/>
      <c r="CE540" s="375"/>
      <c r="CF540" s="375"/>
      <c r="CG540" s="375"/>
      <c r="CH540" s="375"/>
      <c r="CI540" s="375"/>
      <c r="CJ540" s="375"/>
      <c r="CK540" s="375"/>
      <c r="CL540" s="375"/>
      <c r="CM540" s="375"/>
      <c r="CN540" s="375"/>
      <c r="CO540" s="375"/>
      <c r="CP540" s="375"/>
      <c r="CQ540" s="375"/>
      <c r="CR540" s="375"/>
      <c r="CS540" s="375"/>
      <c r="CT540" s="375"/>
      <c r="CU540" s="375"/>
      <c r="CV540" s="375"/>
      <c r="CW540" s="375"/>
      <c r="CX540" s="375"/>
      <c r="CY540" s="375"/>
      <c r="CZ540" s="375"/>
    </row>
    <row r="541" s="379" customFormat="true" ht="25.15" customHeight="true" x14ac:dyDescent="0.2">
      <c r="C541" s="1144" t="s">
        <v>446</v>
      </c>
      <c r="D541" s="1142"/>
      <c r="E541" s="803">
        <v>0.14781776838402133</v>
      </c>
      <c r="F541" s="654"/>
      <c r="G541" s="654"/>
      <c r="H541" s="1144" t="s">
        <v>221</v>
      </c>
      <c r="I541" s="1142"/>
      <c r="J541" s="804">
        <v>8.2811735851440246E-3</v>
      </c>
      <c r="K541" s="654"/>
      <c r="L541" s="654"/>
      <c r="M541" s="1144" t="s">
        <v>465</v>
      </c>
      <c r="N541" s="1142"/>
      <c r="O541" s="805">
        <v>5.2092601780310242E-3</v>
      </c>
      <c r="P541" s="654"/>
      <c r="Q541" s="654"/>
      <c r="AA541" s="372"/>
      <c r="AB541" s="372"/>
      <c r="AC541" s="372"/>
      <c r="AD541" s="372"/>
      <c r="AE541" s="372"/>
      <c r="AF541" s="372"/>
      <c r="AG541" s="372"/>
      <c r="AH541" s="372"/>
      <c r="AI541" s="372"/>
      <c r="AJ541" s="372"/>
      <c r="AK541" s="372"/>
      <c r="AL541" s="372"/>
      <c r="AM541" s="372"/>
      <c r="AN541" s="372"/>
      <c r="AO541" s="372"/>
      <c r="AP541" s="372"/>
      <c r="AQ541" s="372"/>
      <c r="AR541" s="372"/>
      <c r="AS541" s="372"/>
      <c r="AT541" s="372"/>
      <c r="AU541" s="372"/>
      <c r="AV541" s="372"/>
      <c r="AW541" s="372"/>
      <c r="AX541" s="372"/>
      <c r="AY541" s="372"/>
      <c r="AZ541" s="372"/>
      <c r="BA541" s="374"/>
      <c r="BB541" s="450"/>
      <c r="BC541" s="374"/>
      <c r="BD541" s="374"/>
      <c r="BE541" s="374"/>
      <c r="BF541" s="374"/>
      <c r="BG541" s="374"/>
      <c r="BH541" s="374"/>
      <c r="BI541" s="374"/>
      <c r="BJ541" s="374"/>
      <c r="BK541" s="374"/>
      <c r="BL541" s="374"/>
      <c r="BM541" s="374"/>
      <c r="BN541" s="374"/>
      <c r="BO541" s="374"/>
      <c r="BP541" s="374"/>
      <c r="BQ541" s="374"/>
      <c r="BR541" s="374"/>
      <c r="BS541" s="374"/>
      <c r="BT541" s="374"/>
      <c r="BU541" s="374"/>
      <c r="BV541" s="374"/>
      <c r="BW541" s="374"/>
      <c r="BX541" s="374"/>
      <c r="BY541" s="374"/>
      <c r="BZ541" s="375"/>
      <c r="CA541" s="375"/>
      <c r="CB541" s="375"/>
      <c r="CC541" s="375"/>
      <c r="CD541" s="375"/>
      <c r="CE541" s="375"/>
      <c r="CF541" s="375"/>
      <c r="CG541" s="375"/>
      <c r="CH541" s="375"/>
      <c r="CI541" s="375"/>
      <c r="CJ541" s="375"/>
      <c r="CK541" s="375"/>
      <c r="CL541" s="375"/>
      <c r="CM541" s="375"/>
      <c r="CN541" s="375"/>
      <c r="CO541" s="375"/>
      <c r="CP541" s="375"/>
      <c r="CQ541" s="375"/>
      <c r="CR541" s="375"/>
      <c r="CS541" s="375"/>
      <c r="CT541" s="375"/>
      <c r="CU541" s="375"/>
      <c r="CV541" s="375"/>
      <c r="CW541" s="375"/>
      <c r="CX541" s="375"/>
      <c r="CY541" s="375"/>
      <c r="CZ541" s="375"/>
    </row>
    <row r="542" s="379" customFormat="true" ht="25.15" customHeight="true" x14ac:dyDescent="0.2">
      <c r="C542" s="1144" t="s">
        <v>447</v>
      </c>
      <c r="D542" s="1142"/>
      <c r="E542" s="803">
        <v>7.4283987172130556E-2</v>
      </c>
      <c r="F542" s="654"/>
      <c r="G542" s="654"/>
      <c r="H542" s="1144" t="s">
        <v>224</v>
      </c>
      <c r="I542" s="1142"/>
      <c r="J542" s="804">
        <v>0.1011428990823148</v>
      </c>
      <c r="K542" s="654"/>
      <c r="L542" s="654"/>
      <c r="M542" s="1144" t="s">
        <v>457</v>
      </c>
      <c r="N542" s="1142"/>
      <c r="O542" s="805">
        <v>1.5300690085439172E-2</v>
      </c>
      <c r="P542" s="654"/>
      <c r="Q542" s="654"/>
      <c r="AA542" s="372"/>
      <c r="AB542" s="372"/>
      <c r="AC542" s="372"/>
      <c r="AD542" s="372"/>
      <c r="AE542" s="372"/>
      <c r="AF542" s="372"/>
      <c r="AG542" s="372"/>
      <c r="AH542" s="372"/>
      <c r="AI542" s="372"/>
      <c r="AJ542" s="372"/>
      <c r="AK542" s="372"/>
      <c r="AL542" s="372"/>
      <c r="AM542" s="372"/>
      <c r="AN542" s="372"/>
      <c r="AO542" s="372"/>
      <c r="AP542" s="372"/>
      <c r="AQ542" s="372"/>
      <c r="AR542" s="372"/>
      <c r="AS542" s="372"/>
      <c r="AT542" s="372"/>
      <c r="AU542" s="372"/>
      <c r="AV542" s="372"/>
      <c r="AW542" s="372"/>
      <c r="AX542" s="372"/>
      <c r="AY542" s="372"/>
      <c r="AZ542" s="372"/>
      <c r="BA542" s="374"/>
      <c r="BB542" s="450"/>
      <c r="BC542" s="374"/>
      <c r="BD542" s="374"/>
      <c r="BE542" s="374"/>
      <c r="BF542" s="374"/>
      <c r="BG542" s="374"/>
      <c r="BH542" s="374"/>
      <c r="BI542" s="374"/>
      <c r="BJ542" s="374"/>
      <c r="BK542" s="374"/>
      <c r="BL542" s="374"/>
      <c r="BM542" s="374"/>
      <c r="BN542" s="374"/>
      <c r="BO542" s="374"/>
      <c r="BP542" s="374"/>
      <c r="BQ542" s="374"/>
      <c r="BR542" s="374"/>
      <c r="BS542" s="374"/>
      <c r="BT542" s="374"/>
      <c r="BU542" s="374"/>
      <c r="BV542" s="374"/>
      <c r="BW542" s="374"/>
      <c r="BX542" s="374"/>
      <c r="BY542" s="374"/>
      <c r="BZ542" s="375"/>
      <c r="CA542" s="375"/>
      <c r="CB542" s="375"/>
      <c r="CC542" s="375"/>
      <c r="CD542" s="375"/>
      <c r="CE542" s="375"/>
      <c r="CF542" s="375"/>
      <c r="CG542" s="375"/>
      <c r="CH542" s="375"/>
      <c r="CI542" s="375"/>
      <c r="CJ542" s="375"/>
      <c r="CK542" s="375"/>
      <c r="CL542" s="375"/>
      <c r="CM542" s="375"/>
      <c r="CN542" s="375"/>
      <c r="CO542" s="375"/>
      <c r="CP542" s="375"/>
      <c r="CQ542" s="375"/>
      <c r="CR542" s="375"/>
      <c r="CS542" s="375"/>
      <c r="CT542" s="375"/>
      <c r="CU542" s="375"/>
      <c r="CV542" s="375"/>
      <c r="CW542" s="375"/>
      <c r="CX542" s="375"/>
      <c r="CY542" s="375"/>
      <c r="CZ542" s="375"/>
    </row>
    <row r="543" s="379" customFormat="true" ht="25.15" customHeight="true" x14ac:dyDescent="0.2">
      <c r="C543" s="1144" t="s">
        <v>443</v>
      </c>
      <c r="D543" s="1142"/>
      <c r="E543" s="803">
        <v>0.24101686789183191</v>
      </c>
      <c r="F543" s="654"/>
      <c r="G543" s="654"/>
      <c r="H543" s="1144" t="s">
        <v>228</v>
      </c>
      <c r="I543" s="1142"/>
      <c r="J543" s="804">
        <v>0.25661882014585652</v>
      </c>
      <c r="K543" s="654"/>
      <c r="L543" s="654"/>
      <c r="M543" s="1144" t="s">
        <v>452</v>
      </c>
      <c r="N543" s="1142"/>
      <c r="O543" s="805">
        <v>1.7841676348248734E-3</v>
      </c>
      <c r="P543" s="654"/>
      <c r="Q543" s="654"/>
      <c r="AA543" s="372"/>
      <c r="AB543" s="372"/>
      <c r="AC543" s="372"/>
      <c r="AD543" s="372"/>
      <c r="AE543" s="372"/>
      <c r="AF543" s="372"/>
      <c r="AG543" s="372"/>
      <c r="AH543" s="372"/>
      <c r="AI543" s="372"/>
      <c r="AJ543" s="372"/>
      <c r="AK543" s="372"/>
      <c r="AL543" s="372"/>
      <c r="AM543" s="372"/>
      <c r="AN543" s="372"/>
      <c r="AO543" s="372"/>
      <c r="AP543" s="372"/>
      <c r="AQ543" s="372"/>
      <c r="AR543" s="372"/>
      <c r="AS543" s="372"/>
      <c r="AT543" s="372"/>
      <c r="AU543" s="372"/>
      <c r="AV543" s="372"/>
      <c r="AW543" s="372"/>
      <c r="AX543" s="372"/>
      <c r="AY543" s="372"/>
      <c r="AZ543" s="372"/>
      <c r="BA543" s="374"/>
      <c r="BB543" s="450"/>
      <c r="BC543" s="374"/>
      <c r="BD543" s="374"/>
      <c r="BE543" s="374"/>
      <c r="BF543" s="374"/>
      <c r="BG543" s="374"/>
      <c r="BH543" s="374"/>
      <c r="BI543" s="374"/>
      <c r="BJ543" s="374"/>
      <c r="BK543" s="374"/>
      <c r="BL543" s="374"/>
      <c r="BM543" s="374"/>
      <c r="BN543" s="374"/>
      <c r="BO543" s="374"/>
      <c r="BP543" s="374"/>
      <c r="BQ543" s="374"/>
      <c r="BR543" s="374"/>
      <c r="BS543" s="374"/>
      <c r="BT543" s="374"/>
      <c r="BU543" s="374"/>
      <c r="BV543" s="374"/>
      <c r="BW543" s="374"/>
      <c r="BX543" s="374"/>
      <c r="BY543" s="374"/>
      <c r="BZ543" s="375"/>
      <c r="CA543" s="375"/>
      <c r="CB543" s="375"/>
      <c r="CC543" s="375"/>
      <c r="CD543" s="375"/>
      <c r="CE543" s="375"/>
      <c r="CF543" s="375"/>
      <c r="CG543" s="375"/>
      <c r="CH543" s="375"/>
      <c r="CI543" s="375"/>
      <c r="CJ543" s="375"/>
      <c r="CK543" s="375"/>
      <c r="CL543" s="375"/>
      <c r="CM543" s="375"/>
      <c r="CN543" s="375"/>
      <c r="CO543" s="375"/>
      <c r="CP543" s="375"/>
      <c r="CQ543" s="375"/>
      <c r="CR543" s="375"/>
      <c r="CS543" s="375"/>
      <c r="CT543" s="375"/>
      <c r="CU543" s="375"/>
      <c r="CV543" s="375"/>
      <c r="CW543" s="375"/>
      <c r="CX543" s="375"/>
      <c r="CY543" s="375"/>
      <c r="CZ543" s="375"/>
    </row>
    <row r="544" s="379" customFormat="true" ht="25.15" customHeight="true" x14ac:dyDescent="0.2">
      <c r="C544" s="1144" t="s">
        <v>492</v>
      </c>
      <c r="D544" s="1142"/>
      <c r="E544" s="803">
        <v>1.1630260928588453E-4</v>
      </c>
      <c r="F544" s="654"/>
      <c r="G544" s="654"/>
      <c r="H544" s="1144" t="s">
        <v>444</v>
      </c>
      <c r="I544" s="1142"/>
      <c r="J544" s="804">
        <v>0.13459938824168136</v>
      </c>
      <c r="K544" s="654"/>
      <c r="L544" s="654"/>
      <c r="M544" s="1144" t="s">
        <v>473</v>
      </c>
      <c r="N544" s="1142"/>
      <c r="O544" s="810">
        <v>2.6486328406731737E-5</v>
      </c>
      <c r="P544" s="654"/>
      <c r="Q544" s="654"/>
      <c r="AA544" s="372"/>
      <c r="AB544" s="372"/>
      <c r="AC544" s="372"/>
      <c r="AD544" s="372"/>
      <c r="AE544" s="372"/>
      <c r="AF544" s="372"/>
      <c r="AG544" s="372"/>
      <c r="AH544" s="372"/>
      <c r="AI544" s="372"/>
      <c r="AJ544" s="372"/>
      <c r="AK544" s="372"/>
      <c r="AL544" s="372"/>
      <c r="AM544" s="372"/>
      <c r="AN544" s="372"/>
      <c r="AO544" s="372"/>
      <c r="AP544" s="372"/>
      <c r="AQ544" s="372"/>
      <c r="AR544" s="372"/>
      <c r="AS544" s="372"/>
      <c r="AT544" s="372"/>
      <c r="AU544" s="372"/>
      <c r="AV544" s="372"/>
      <c r="AW544" s="372"/>
      <c r="AX544" s="372"/>
      <c r="AY544" s="372"/>
      <c r="AZ544" s="372"/>
      <c r="BA544" s="374"/>
      <c r="BB544" s="450"/>
      <c r="BC544" s="374"/>
      <c r="BD544" s="374"/>
      <c r="BE544" s="374"/>
      <c r="BF544" s="374"/>
      <c r="BG544" s="374"/>
      <c r="BH544" s="374"/>
      <c r="BI544" s="374"/>
      <c r="BJ544" s="374"/>
      <c r="BK544" s="374"/>
      <c r="BL544" s="374"/>
      <c r="BM544" s="374"/>
      <c r="BN544" s="374"/>
      <c r="BO544" s="374"/>
      <c r="BP544" s="374"/>
      <c r="BQ544" s="374"/>
      <c r="BR544" s="374"/>
      <c r="BS544" s="374"/>
      <c r="BT544" s="374"/>
      <c r="BU544" s="374"/>
      <c r="BV544" s="374"/>
      <c r="BW544" s="374"/>
      <c r="BX544" s="374"/>
      <c r="BY544" s="374"/>
      <c r="BZ544" s="375"/>
      <c r="CA544" s="375"/>
      <c r="CB544" s="375"/>
      <c r="CC544" s="375"/>
      <c r="CD544" s="375"/>
      <c r="CE544" s="375"/>
      <c r="CF544" s="375"/>
      <c r="CG544" s="375"/>
      <c r="CH544" s="375"/>
      <c r="CI544" s="375"/>
      <c r="CJ544" s="375"/>
      <c r="CK544" s="375"/>
      <c r="CL544" s="375"/>
      <c r="CM544" s="375"/>
      <c r="CN544" s="375"/>
      <c r="CO544" s="375"/>
      <c r="CP544" s="375"/>
      <c r="CQ544" s="375"/>
      <c r="CR544" s="375"/>
      <c r="CS544" s="375"/>
      <c r="CT544" s="375"/>
      <c r="CU544" s="375"/>
      <c r="CV544" s="375"/>
      <c r="CW544" s="375"/>
      <c r="CX544" s="375"/>
      <c r="CY544" s="375"/>
      <c r="CZ544" s="375"/>
    </row>
    <row r="545" s="379" customFormat="true" ht="25.15" customHeight="true" x14ac:dyDescent="0.2">
      <c r="C545" s="1144" t="s">
        <v>436</v>
      </c>
      <c r="D545" s="1142"/>
      <c r="E545" s="806">
        <v>0.28691098311347984</v>
      </c>
      <c r="F545" s="654"/>
      <c r="G545" s="654"/>
      <c r="H545" s="1144" t="s">
        <v>446</v>
      </c>
      <c r="I545" s="1142"/>
      <c r="J545" s="804">
        <v>9.2075794417503437E-2</v>
      </c>
      <c r="K545" s="654"/>
      <c r="L545" s="654"/>
      <c r="M545" s="1144" t="s">
        <v>471</v>
      </c>
      <c r="N545" s="1142"/>
      <c r="O545" s="805">
        <v>5.2310687011867243E-3</v>
      </c>
      <c r="P545" s="654"/>
      <c r="Q545" s="654"/>
      <c r="AA545" s="372"/>
      <c r="AB545" s="372"/>
      <c r="AC545" s="372"/>
      <c r="AD545" s="372"/>
      <c r="AE545" s="372"/>
      <c r="AF545" s="372"/>
      <c r="AG545" s="372"/>
      <c r="AH545" s="372"/>
      <c r="AI545" s="372"/>
      <c r="AJ545" s="372"/>
      <c r="AK545" s="372"/>
      <c r="AL545" s="372"/>
      <c r="AM545" s="372"/>
      <c r="AN545" s="372"/>
      <c r="AO545" s="372"/>
      <c r="AP545" s="372"/>
      <c r="AQ545" s="372"/>
      <c r="AR545" s="372"/>
      <c r="AS545" s="372"/>
      <c r="AT545" s="372"/>
      <c r="AU545" s="372"/>
      <c r="AV545" s="372"/>
      <c r="AW545" s="372"/>
      <c r="AX545" s="372"/>
      <c r="AY545" s="372"/>
      <c r="AZ545" s="372"/>
      <c r="BA545" s="374"/>
      <c r="BB545" s="450"/>
      <c r="BC545" s="374"/>
      <c r="BD545" s="374"/>
      <c r="BE545" s="374"/>
      <c r="BF545" s="374"/>
      <c r="BG545" s="374"/>
      <c r="BH545" s="374"/>
      <c r="BI545" s="374"/>
      <c r="BJ545" s="374"/>
      <c r="BK545" s="374"/>
      <c r="BL545" s="374"/>
      <c r="BM545" s="374"/>
      <c r="BN545" s="374"/>
      <c r="BO545" s="374"/>
      <c r="BP545" s="374"/>
      <c r="BQ545" s="374"/>
      <c r="BR545" s="374"/>
      <c r="BS545" s="374"/>
      <c r="BT545" s="374"/>
      <c r="BU545" s="374"/>
      <c r="BV545" s="374"/>
      <c r="BW545" s="374"/>
      <c r="BX545" s="374"/>
      <c r="BY545" s="374"/>
      <c r="BZ545" s="375"/>
      <c r="CA545" s="375"/>
      <c r="CB545" s="375"/>
      <c r="CC545" s="375"/>
      <c r="CD545" s="375"/>
      <c r="CE545" s="375"/>
      <c r="CF545" s="375"/>
      <c r="CG545" s="375"/>
      <c r="CH545" s="375"/>
      <c r="CI545" s="375"/>
      <c r="CJ545" s="375"/>
      <c r="CK545" s="375"/>
      <c r="CL545" s="375"/>
      <c r="CM545" s="375"/>
      <c r="CN545" s="375"/>
      <c r="CO545" s="375"/>
      <c r="CP545" s="375"/>
      <c r="CQ545" s="375"/>
      <c r="CR545" s="375"/>
      <c r="CS545" s="375"/>
      <c r="CT545" s="375"/>
      <c r="CU545" s="375"/>
      <c r="CV545" s="375"/>
      <c r="CW545" s="375"/>
      <c r="CX545" s="375"/>
      <c r="CY545" s="375"/>
      <c r="CZ545" s="375"/>
    </row>
    <row r="546" s="379" customFormat="true" ht="25.15" customHeight="true" x14ac:dyDescent="0.2">
      <c r="C546" s="1141"/>
      <c r="D546" s="1142"/>
      <c r="E546" s="670"/>
      <c r="F546" s="654"/>
      <c r="G546" s="654"/>
      <c r="H546" s="1144" t="s">
        <v>447</v>
      </c>
      <c r="I546" s="1142"/>
      <c r="J546" s="804">
        <v>0.11774429557702226</v>
      </c>
      <c r="K546" s="654"/>
      <c r="L546" s="654"/>
      <c r="M546" s="1144" t="s">
        <v>487</v>
      </c>
      <c r="N546" s="1142"/>
      <c r="O546" s="805">
        <v>7.0387421923931838E-4</v>
      </c>
      <c r="P546" s="654"/>
      <c r="Q546" s="654"/>
      <c r="AA546" s="372"/>
      <c r="AB546" s="372"/>
      <c r="AC546" s="372"/>
      <c r="AD546" s="372"/>
      <c r="AE546" s="372"/>
      <c r="AF546" s="372"/>
      <c r="AG546" s="372"/>
      <c r="AH546" s="372"/>
      <c r="AI546" s="372"/>
      <c r="AJ546" s="372"/>
      <c r="AK546" s="372"/>
      <c r="AL546" s="372"/>
      <c r="AM546" s="372"/>
      <c r="AN546" s="372"/>
      <c r="AO546" s="372"/>
      <c r="AP546" s="372"/>
      <c r="AQ546" s="372"/>
      <c r="AR546" s="372"/>
      <c r="AS546" s="372"/>
      <c r="AT546" s="372"/>
      <c r="AU546" s="372"/>
      <c r="AV546" s="372"/>
      <c r="AW546" s="372"/>
      <c r="AX546" s="372"/>
      <c r="AY546" s="372"/>
      <c r="AZ546" s="372"/>
      <c r="BA546" s="374"/>
      <c r="BB546" s="450"/>
      <c r="BC546" s="374"/>
      <c r="BD546" s="374"/>
      <c r="BE546" s="374"/>
      <c r="BF546" s="374"/>
      <c r="BG546" s="374"/>
      <c r="BH546" s="374"/>
      <c r="BI546" s="374"/>
      <c r="BJ546" s="374"/>
      <c r="BK546" s="374"/>
      <c r="BL546" s="374"/>
      <c r="BM546" s="374"/>
      <c r="BN546" s="374"/>
      <c r="BO546" s="374"/>
      <c r="BP546" s="374"/>
      <c r="BQ546" s="374"/>
      <c r="BR546" s="374"/>
      <c r="BS546" s="374"/>
      <c r="BT546" s="374"/>
      <c r="BU546" s="374"/>
      <c r="BV546" s="374"/>
      <c r="BW546" s="374"/>
      <c r="BX546" s="374"/>
      <c r="BY546" s="374"/>
      <c r="BZ546" s="375"/>
      <c r="CA546" s="375"/>
      <c r="CB546" s="375"/>
      <c r="CC546" s="375"/>
      <c r="CD546" s="375"/>
      <c r="CE546" s="375"/>
      <c r="CF546" s="375"/>
      <c r="CG546" s="375"/>
      <c r="CH546" s="375"/>
      <c r="CI546" s="375"/>
      <c r="CJ546" s="375"/>
      <c r="CK546" s="375"/>
      <c r="CL546" s="375"/>
      <c r="CM546" s="375"/>
      <c r="CN546" s="375"/>
      <c r="CO546" s="375"/>
      <c r="CP546" s="375"/>
      <c r="CQ546" s="375"/>
      <c r="CR546" s="375"/>
      <c r="CS546" s="375"/>
      <c r="CT546" s="375"/>
      <c r="CU546" s="375"/>
      <c r="CV546" s="375"/>
      <c r="CW546" s="375"/>
      <c r="CX546" s="375"/>
      <c r="CY546" s="375"/>
      <c r="CZ546" s="375"/>
    </row>
    <row r="547" s="379" customFormat="true" ht="25.15" customHeight="true" x14ac:dyDescent="0.2">
      <c r="C547" s="1141"/>
      <c r="D547" s="1142"/>
      <c r="E547" s="654"/>
      <c r="F547" s="654"/>
      <c r="G547" s="654"/>
      <c r="H547" s="1144" t="s">
        <v>443</v>
      </c>
      <c r="I547" s="1142"/>
      <c r="J547" s="804">
        <v>9.5952887817154497E-2</v>
      </c>
      <c r="K547" s="654"/>
      <c r="L547" s="654"/>
      <c r="M547" s="1144" t="s">
        <v>214</v>
      </c>
      <c r="N547" s="1142"/>
      <c r="O547" s="805">
        <v>0.36148393677463514</v>
      </c>
      <c r="P547" s="654"/>
      <c r="Q547" s="654"/>
      <c r="AA547" s="372"/>
      <c r="AB547" s="372"/>
      <c r="AC547" s="372"/>
      <c r="AD547" s="372"/>
      <c r="AE547" s="372"/>
      <c r="AF547" s="372"/>
      <c r="AG547" s="372"/>
      <c r="AH547" s="372"/>
      <c r="AI547" s="372"/>
      <c r="AJ547" s="372"/>
      <c r="AK547" s="372"/>
      <c r="AL547" s="372"/>
      <c r="AM547" s="372"/>
      <c r="AN547" s="372"/>
      <c r="AO547" s="372"/>
      <c r="AP547" s="372"/>
      <c r="AQ547" s="372"/>
      <c r="AR547" s="372"/>
      <c r="AS547" s="372"/>
      <c r="AT547" s="372"/>
      <c r="AU547" s="372"/>
      <c r="AV547" s="372"/>
      <c r="AW547" s="372"/>
      <c r="AX547" s="372"/>
      <c r="AY547" s="372"/>
      <c r="AZ547" s="372"/>
      <c r="BA547" s="374"/>
      <c r="BB547" s="450"/>
      <c r="BC547" s="374"/>
      <c r="BD547" s="374"/>
      <c r="BE547" s="374"/>
      <c r="BF547" s="374"/>
      <c r="BG547" s="374"/>
      <c r="BH547" s="374"/>
      <c r="BI547" s="374"/>
      <c r="BJ547" s="374"/>
      <c r="BK547" s="374"/>
      <c r="BL547" s="374"/>
      <c r="BM547" s="374"/>
      <c r="BN547" s="374"/>
      <c r="BO547" s="374"/>
      <c r="BP547" s="374"/>
      <c r="BQ547" s="374"/>
      <c r="BR547" s="374"/>
      <c r="BS547" s="374"/>
      <c r="BT547" s="374"/>
      <c r="BU547" s="374"/>
      <c r="BV547" s="374"/>
      <c r="BW547" s="374"/>
      <c r="BX547" s="374"/>
      <c r="BY547" s="374"/>
      <c r="BZ547" s="375"/>
      <c r="CA547" s="375"/>
      <c r="CB547" s="375"/>
      <c r="CC547" s="375"/>
      <c r="CD547" s="375"/>
      <c r="CE547" s="375"/>
      <c r="CF547" s="375"/>
      <c r="CG547" s="375"/>
      <c r="CH547" s="375"/>
      <c r="CI547" s="375"/>
      <c r="CJ547" s="375"/>
      <c r="CK547" s="375"/>
      <c r="CL547" s="375"/>
      <c r="CM547" s="375"/>
      <c r="CN547" s="375"/>
      <c r="CO547" s="375"/>
      <c r="CP547" s="375"/>
      <c r="CQ547" s="375"/>
      <c r="CR547" s="375"/>
      <c r="CS547" s="375"/>
      <c r="CT547" s="375"/>
      <c r="CU547" s="375"/>
      <c r="CV547" s="375"/>
      <c r="CW547" s="375"/>
      <c r="CX547" s="375"/>
      <c r="CY547" s="375"/>
      <c r="CZ547" s="375"/>
    </row>
    <row r="548" s="379" customFormat="true" ht="25.15" customHeight="true" x14ac:dyDescent="0.2">
      <c r="C548" s="1145" t="s">
        <v>251</v>
      </c>
      <c r="D548" s="1142"/>
      <c r="E548" s="1142"/>
      <c r="F548" s="1142"/>
      <c r="G548" s="1142"/>
      <c r="H548" s="1144" t="s">
        <v>492</v>
      </c>
      <c r="I548" s="1142"/>
      <c r="J548" s="804">
        <v>8.3308620898764753E-4</v>
      </c>
      <c r="K548" s="654"/>
      <c r="L548" s="654"/>
      <c r="M548" s="1144" t="s">
        <v>230</v>
      </c>
      <c r="N548" s="1142"/>
      <c r="O548" s="805">
        <v>6.3828025255987964E-2</v>
      </c>
      <c r="P548" s="654"/>
      <c r="Q548" s="654"/>
      <c r="AA548" s="372"/>
      <c r="AB548" s="372"/>
      <c r="AC548" s="372"/>
      <c r="AD548" s="372"/>
      <c r="AE548" s="372"/>
      <c r="AF548" s="372"/>
      <c r="AG548" s="372"/>
      <c r="AH548" s="372"/>
      <c r="AI548" s="372"/>
      <c r="AJ548" s="372"/>
      <c r="AK548" s="372"/>
      <c r="AL548" s="372"/>
      <c r="AM548" s="372"/>
      <c r="AN548" s="372"/>
      <c r="AO548" s="372"/>
      <c r="AP548" s="372"/>
      <c r="AQ548" s="372"/>
      <c r="AR548" s="372"/>
      <c r="AS548" s="372"/>
      <c r="AT548" s="372"/>
      <c r="AU548" s="372"/>
      <c r="AV548" s="372"/>
      <c r="AW548" s="372"/>
      <c r="AX548" s="372"/>
      <c r="AY548" s="372"/>
      <c r="AZ548" s="372"/>
      <c r="BA548" s="374"/>
      <c r="BB548" s="450"/>
      <c r="BC548" s="374"/>
      <c r="BD548" s="374"/>
      <c r="BE548" s="374"/>
      <c r="BF548" s="374"/>
      <c r="BG548" s="374"/>
      <c r="BH548" s="374"/>
      <c r="BI548" s="374"/>
      <c r="BJ548" s="374"/>
      <c r="BK548" s="374"/>
      <c r="BL548" s="374"/>
      <c r="BM548" s="374"/>
      <c r="BN548" s="374"/>
      <c r="BO548" s="374"/>
      <c r="BP548" s="374"/>
      <c r="BQ548" s="374"/>
      <c r="BR548" s="374"/>
      <c r="BS548" s="374"/>
      <c r="BT548" s="374"/>
      <c r="BU548" s="374"/>
      <c r="BV548" s="374"/>
      <c r="BW548" s="374"/>
      <c r="BX548" s="374"/>
      <c r="BY548" s="374"/>
      <c r="BZ548" s="375"/>
      <c r="CA548" s="375"/>
      <c r="CB548" s="375"/>
      <c r="CC548" s="375"/>
      <c r="CD548" s="375"/>
      <c r="CE548" s="375"/>
      <c r="CF548" s="375"/>
      <c r="CG548" s="375"/>
      <c r="CH548" s="375"/>
      <c r="CI548" s="375"/>
      <c r="CJ548" s="375"/>
      <c r="CK548" s="375"/>
      <c r="CL548" s="375"/>
      <c r="CM548" s="375"/>
      <c r="CN548" s="375"/>
      <c r="CO548" s="375"/>
      <c r="CP548" s="375"/>
      <c r="CQ548" s="375"/>
      <c r="CR548" s="375"/>
      <c r="CS548" s="375"/>
      <c r="CT548" s="375"/>
      <c r="CU548" s="375"/>
      <c r="CV548" s="375"/>
      <c r="CW548" s="375"/>
      <c r="CX548" s="375"/>
      <c r="CY548" s="375"/>
      <c r="CZ548" s="375"/>
    </row>
    <row r="549" s="379" customFormat="true" ht="25.15" customHeight="true" x14ac:dyDescent="0.2">
      <c r="C549" s="1143" t="s">
        <v>212</v>
      </c>
      <c r="D549" s="1142"/>
      <c r="E549" s="1143" t="s">
        <v>252</v>
      </c>
      <c r="F549" s="1146"/>
      <c r="G549" s="1147"/>
      <c r="H549" s="1144" t="s">
        <v>436</v>
      </c>
      <c r="I549" s="1142"/>
      <c r="J549" s="807">
        <v>0.30973154894191623</v>
      </c>
      <c r="K549" s="654"/>
      <c r="L549" s="654"/>
      <c r="M549" s="1144" t="s">
        <v>217</v>
      </c>
      <c r="N549" s="1142"/>
      <c r="O549" s="805">
        <v>0.31953213188582008</v>
      </c>
      <c r="P549" s="654"/>
      <c r="Q549" s="654"/>
      <c r="AA549" s="372"/>
      <c r="AB549" s="372"/>
      <c r="AC549" s="372"/>
      <c r="AD549" s="372"/>
      <c r="AE549" s="372"/>
      <c r="AF549" s="372"/>
      <c r="AG549" s="372"/>
      <c r="AH549" s="372"/>
      <c r="AI549" s="372"/>
      <c r="AJ549" s="372"/>
      <c r="AK549" s="372"/>
      <c r="AL549" s="372"/>
      <c r="AM549" s="372"/>
      <c r="AN549" s="372"/>
      <c r="AO549" s="372"/>
      <c r="AP549" s="372"/>
      <c r="AQ549" s="372"/>
      <c r="AR549" s="372"/>
      <c r="AS549" s="372"/>
      <c r="AT549" s="372"/>
      <c r="AU549" s="372"/>
      <c r="AV549" s="372"/>
      <c r="AW549" s="372"/>
      <c r="AX549" s="372"/>
      <c r="AY549" s="372"/>
      <c r="AZ549" s="372"/>
      <c r="BA549" s="374"/>
      <c r="BB549" s="450"/>
      <c r="BC549" s="374"/>
      <c r="BD549" s="374"/>
      <c r="BE549" s="374"/>
      <c r="BF549" s="374"/>
      <c r="BG549" s="374"/>
      <c r="BH549" s="374"/>
      <c r="BI549" s="374"/>
      <c r="BJ549" s="374"/>
      <c r="BK549" s="374"/>
      <c r="BL549" s="374"/>
      <c r="BM549" s="374"/>
      <c r="BN549" s="374"/>
      <c r="BO549" s="374"/>
      <c r="BP549" s="374"/>
      <c r="BQ549" s="374"/>
      <c r="BR549" s="374"/>
      <c r="BS549" s="374"/>
      <c r="BT549" s="374"/>
      <c r="BU549" s="374"/>
      <c r="BV549" s="374"/>
      <c r="BW549" s="374"/>
      <c r="BX549" s="374"/>
      <c r="BY549" s="374"/>
      <c r="BZ549" s="375"/>
      <c r="CA549" s="375"/>
      <c r="CB549" s="375"/>
      <c r="CC549" s="375"/>
      <c r="CD549" s="375"/>
      <c r="CE549" s="375"/>
      <c r="CF549" s="375"/>
      <c r="CG549" s="375"/>
      <c r="CH549" s="375"/>
      <c r="CI549" s="375"/>
      <c r="CJ549" s="375"/>
      <c r="CK549" s="375"/>
      <c r="CL549" s="375"/>
      <c r="CM549" s="375"/>
      <c r="CN549" s="375"/>
      <c r="CO549" s="375"/>
      <c r="CP549" s="375"/>
      <c r="CQ549" s="375"/>
      <c r="CR549" s="375"/>
      <c r="CS549" s="375"/>
      <c r="CT549" s="375"/>
      <c r="CU549" s="375"/>
      <c r="CV549" s="375"/>
      <c r="CW549" s="375"/>
      <c r="CX549" s="375"/>
      <c r="CY549" s="375"/>
      <c r="CZ549" s="375"/>
    </row>
    <row r="550" s="379" customFormat="true" ht="25.15" customHeight="true" x14ac:dyDescent="0.2">
      <c r="C550" s="1142"/>
      <c r="D550" s="1142"/>
      <c r="E550" s="788" t="s">
        <v>191</v>
      </c>
      <c r="F550" s="789" t="s">
        <v>253</v>
      </c>
      <c r="G550" s="790" t="s">
        <v>254</v>
      </c>
      <c r="H550" s="1141"/>
      <c r="I550" s="1142"/>
      <c r="J550" s="670"/>
      <c r="K550" s="654"/>
      <c r="L550" s="654"/>
      <c r="M550" s="1144" t="s">
        <v>219</v>
      </c>
      <c r="N550" s="1142"/>
      <c r="O550" s="805">
        <v>0.16725274612839097</v>
      </c>
      <c r="P550" s="654"/>
      <c r="Q550" s="654"/>
      <c r="AA550" s="372"/>
      <c r="AB550" s="372"/>
      <c r="AC550" s="372"/>
      <c r="AD550" s="372"/>
      <c r="AE550" s="372"/>
      <c r="AF550" s="372"/>
      <c r="AG550" s="372"/>
      <c r="AH550" s="372"/>
      <c r="AI550" s="372"/>
      <c r="AJ550" s="372"/>
      <c r="AK550" s="372"/>
      <c r="AL550" s="372"/>
      <c r="AM550" s="372"/>
      <c r="AN550" s="372"/>
      <c r="AO550" s="372"/>
      <c r="AP550" s="372"/>
      <c r="AQ550" s="372"/>
      <c r="AR550" s="372"/>
      <c r="AS550" s="372"/>
      <c r="AT550" s="372"/>
      <c r="AU550" s="372"/>
      <c r="AV550" s="372"/>
      <c r="AW550" s="372"/>
      <c r="AX550" s="372"/>
      <c r="AY550" s="372"/>
      <c r="AZ550" s="372"/>
      <c r="BA550" s="374"/>
      <c r="BB550" s="450"/>
      <c r="BC550" s="374"/>
      <c r="BD550" s="374"/>
      <c r="BE550" s="374"/>
      <c r="BF550" s="374"/>
      <c r="BG550" s="374"/>
      <c r="BH550" s="374"/>
      <c r="BI550" s="374"/>
      <c r="BJ550" s="374"/>
      <c r="BK550" s="374"/>
      <c r="BL550" s="374"/>
      <c r="BM550" s="374"/>
      <c r="BN550" s="374"/>
      <c r="BO550" s="374"/>
      <c r="BP550" s="374"/>
      <c r="BQ550" s="374"/>
      <c r="BR550" s="374"/>
      <c r="BS550" s="374"/>
      <c r="BT550" s="374"/>
      <c r="BU550" s="374"/>
      <c r="BV550" s="374"/>
      <c r="BW550" s="374"/>
      <c r="BX550" s="374"/>
      <c r="BY550" s="374"/>
      <c r="BZ550" s="375"/>
      <c r="CA550" s="375"/>
      <c r="CB550" s="375"/>
      <c r="CC550" s="375"/>
      <c r="CD550" s="375"/>
      <c r="CE550" s="375"/>
      <c r="CF550" s="375"/>
      <c r="CG550" s="375"/>
      <c r="CH550" s="375"/>
      <c r="CI550" s="375"/>
      <c r="CJ550" s="375"/>
      <c r="CK550" s="375"/>
      <c r="CL550" s="375"/>
      <c r="CM550" s="375"/>
      <c r="CN550" s="375"/>
      <c r="CO550" s="375"/>
      <c r="CP550" s="375"/>
      <c r="CQ550" s="375"/>
      <c r="CR550" s="375"/>
      <c r="CS550" s="375"/>
      <c r="CT550" s="375"/>
      <c r="CU550" s="375"/>
      <c r="CV550" s="375"/>
      <c r="CW550" s="375"/>
      <c r="CX550" s="375"/>
      <c r="CY550" s="375"/>
      <c r="CZ550" s="375"/>
    </row>
    <row r="551" s="379" customFormat="true" ht="25.15" customHeight="true" x14ac:dyDescent="0.2">
      <c r="C551" s="1144" t="s">
        <v>213</v>
      </c>
      <c r="D551" s="1142"/>
      <c r="E551" s="812">
        <v>6.0360539180180917</v>
      </c>
      <c r="F551" s="813">
        <v>8.747904229011727</v>
      </c>
      <c r="G551" s="814">
        <v>8.747904229011727</v>
      </c>
      <c r="H551" s="1141"/>
      <c r="I551" s="1142"/>
      <c r="J551" s="654"/>
      <c r="K551" s="654"/>
      <c r="L551" s="654"/>
      <c r="M551" s="1144" t="s">
        <v>221</v>
      </c>
      <c r="N551" s="1142"/>
      <c r="O551" s="805">
        <v>1.3209365618529404E-2</v>
      </c>
      <c r="P551" s="654"/>
      <c r="Q551" s="654"/>
      <c r="AA551" s="372"/>
      <c r="AB551" s="372"/>
      <c r="AC551" s="372"/>
      <c r="AD551" s="372"/>
      <c r="AE551" s="372"/>
      <c r="AF551" s="372"/>
      <c r="AG551" s="372"/>
      <c r="AH551" s="372"/>
      <c r="AI551" s="372"/>
      <c r="AJ551" s="372"/>
      <c r="AK551" s="372"/>
      <c r="AL551" s="372"/>
      <c r="AM551" s="372"/>
      <c r="AN551" s="372"/>
      <c r="AO551" s="372"/>
      <c r="AP551" s="372"/>
      <c r="AQ551" s="372"/>
      <c r="AR551" s="372"/>
      <c r="AS551" s="372"/>
      <c r="AT551" s="372"/>
      <c r="AU551" s="372"/>
      <c r="AV551" s="372"/>
      <c r="AW551" s="372"/>
      <c r="AX551" s="372"/>
      <c r="AY551" s="372"/>
      <c r="AZ551" s="372"/>
      <c r="BA551" s="374"/>
      <c r="BB551" s="450"/>
      <c r="BC551" s="374"/>
      <c r="BD551" s="374"/>
      <c r="BE551" s="374"/>
      <c r="BF551" s="374"/>
      <c r="BG551" s="374"/>
      <c r="BH551" s="374"/>
      <c r="BI551" s="374"/>
      <c r="BJ551" s="374"/>
      <c r="BK551" s="374"/>
      <c r="BL551" s="374"/>
      <c r="BM551" s="374"/>
      <c r="BN551" s="374"/>
      <c r="BO551" s="374"/>
      <c r="BP551" s="374"/>
      <c r="BQ551" s="374"/>
      <c r="BR551" s="374"/>
      <c r="BS551" s="374"/>
      <c r="BT551" s="374"/>
      <c r="BU551" s="374"/>
      <c r="BV551" s="374"/>
      <c r="BW551" s="374"/>
      <c r="BX551" s="374"/>
      <c r="BY551" s="374"/>
      <c r="BZ551" s="375"/>
      <c r="CA551" s="375"/>
      <c r="CB551" s="375"/>
      <c r="CC551" s="375"/>
      <c r="CD551" s="375"/>
      <c r="CE551" s="375"/>
      <c r="CF551" s="375"/>
      <c r="CG551" s="375"/>
      <c r="CH551" s="375"/>
      <c r="CI551" s="375"/>
      <c r="CJ551" s="375"/>
      <c r="CK551" s="375"/>
      <c r="CL551" s="375"/>
      <c r="CM551" s="375"/>
      <c r="CN551" s="375"/>
      <c r="CO551" s="375"/>
      <c r="CP551" s="375"/>
      <c r="CQ551" s="375"/>
      <c r="CR551" s="375"/>
      <c r="CS551" s="375"/>
      <c r="CT551" s="375"/>
      <c r="CU551" s="375"/>
      <c r="CV551" s="375"/>
      <c r="CW551" s="375"/>
      <c r="CX551" s="375"/>
      <c r="CY551" s="375"/>
      <c r="CZ551" s="375"/>
    </row>
    <row r="552" s="379" customFormat="true" ht="25.15" customHeight="true" x14ac:dyDescent="0.2">
      <c r="C552" s="1141"/>
      <c r="D552" s="1142"/>
      <c r="E552" s="670"/>
      <c r="F552" s="670"/>
      <c r="G552" s="670"/>
      <c r="H552" s="1145" t="s">
        <v>251</v>
      </c>
      <c r="I552" s="1142"/>
      <c r="J552" s="1142"/>
      <c r="K552" s="1142"/>
      <c r="L552" s="1142"/>
      <c r="M552" s="1144" t="s">
        <v>224</v>
      </c>
      <c r="N552" s="1142"/>
      <c r="O552" s="805">
        <v>0.11509182442509865</v>
      </c>
      <c r="P552" s="654"/>
      <c r="Q552" s="654"/>
      <c r="AA552" s="372"/>
      <c r="AB552" s="372"/>
      <c r="AC552" s="372"/>
      <c r="AD552" s="372"/>
      <c r="AE552" s="372"/>
      <c r="AF552" s="372"/>
      <c r="AG552" s="372"/>
      <c r="AH552" s="372"/>
      <c r="AI552" s="372"/>
      <c r="AJ552" s="372"/>
      <c r="AK552" s="372"/>
      <c r="AL552" s="372"/>
      <c r="AM552" s="372"/>
      <c r="AN552" s="372"/>
      <c r="AO552" s="372"/>
      <c r="AP552" s="372"/>
      <c r="AQ552" s="372"/>
      <c r="AR552" s="372"/>
      <c r="AS552" s="372"/>
      <c r="AT552" s="372"/>
      <c r="AU552" s="372"/>
      <c r="AV552" s="372"/>
      <c r="AW552" s="372"/>
      <c r="AX552" s="372"/>
      <c r="AY552" s="372"/>
      <c r="AZ552" s="372"/>
      <c r="BA552" s="374"/>
      <c r="BB552" s="450"/>
      <c r="BC552" s="374"/>
      <c r="BD552" s="374"/>
      <c r="BE552" s="374"/>
      <c r="BF552" s="374"/>
      <c r="BG552" s="374"/>
      <c r="BH552" s="374"/>
      <c r="BI552" s="374"/>
      <c r="BJ552" s="374"/>
      <c r="BK552" s="374"/>
      <c r="BL552" s="374"/>
      <c r="BM552" s="374"/>
      <c r="BN552" s="374"/>
      <c r="BO552" s="374"/>
      <c r="BP552" s="374"/>
      <c r="BQ552" s="374"/>
      <c r="BR552" s="374"/>
      <c r="BS552" s="374"/>
      <c r="BT552" s="374"/>
      <c r="BU552" s="374"/>
      <c r="BV552" s="374"/>
      <c r="BW552" s="374"/>
      <c r="BX552" s="374"/>
      <c r="BY552" s="374"/>
      <c r="BZ552" s="375"/>
      <c r="CA552" s="375"/>
      <c r="CB552" s="375"/>
      <c r="CC552" s="375"/>
      <c r="CD552" s="375"/>
      <c r="CE552" s="375"/>
      <c r="CF552" s="375"/>
      <c r="CG552" s="375"/>
      <c r="CH552" s="375"/>
      <c r="CI552" s="375"/>
      <c r="CJ552" s="375"/>
      <c r="CK552" s="375"/>
      <c r="CL552" s="375"/>
      <c r="CM552" s="375"/>
      <c r="CN552" s="375"/>
      <c r="CO552" s="375"/>
      <c r="CP552" s="375"/>
      <c r="CQ552" s="375"/>
      <c r="CR552" s="375"/>
      <c r="CS552" s="375"/>
      <c r="CT552" s="375"/>
      <c r="CU552" s="375"/>
      <c r="CV552" s="375"/>
      <c r="CW552" s="375"/>
      <c r="CX552" s="375"/>
      <c r="CY552" s="375"/>
      <c r="CZ552" s="375"/>
    </row>
    <row r="553" s="379" customFormat="true" ht="25.15" customHeight="true" x14ac:dyDescent="0.2">
      <c r="C553" s="1141"/>
      <c r="D553" s="1142"/>
      <c r="E553" s="654"/>
      <c r="F553" s="654"/>
      <c r="G553" s="654"/>
      <c r="H553" s="1143" t="s">
        <v>212</v>
      </c>
      <c r="I553" s="1142"/>
      <c r="J553" s="1143" t="s">
        <v>252</v>
      </c>
      <c r="K553" s="1146"/>
      <c r="L553" s="1147"/>
      <c r="M553" s="1144" t="s">
        <v>228</v>
      </c>
      <c r="N553" s="1142"/>
      <c r="O553" s="805">
        <v>0.11558348575510637</v>
      </c>
      <c r="P553" s="654"/>
      <c r="Q553" s="654"/>
      <c r="AA553" s="372"/>
      <c r="AB553" s="372"/>
      <c r="AC553" s="372"/>
      <c r="AD553" s="372"/>
      <c r="AE553" s="372"/>
      <c r="AF553" s="372"/>
      <c r="AG553" s="372"/>
      <c r="AH553" s="372"/>
      <c r="AI553" s="372"/>
      <c r="AJ553" s="372"/>
      <c r="AK553" s="372"/>
      <c r="AL553" s="372"/>
      <c r="AM553" s="372"/>
      <c r="AN553" s="372"/>
      <c r="AO553" s="372"/>
      <c r="AP553" s="372"/>
      <c r="AQ553" s="372"/>
      <c r="AR553" s="372"/>
      <c r="AS553" s="372"/>
      <c r="AT553" s="372"/>
      <c r="AU553" s="372"/>
      <c r="AV553" s="372"/>
      <c r="AW553" s="372"/>
      <c r="AX553" s="372"/>
      <c r="AY553" s="372"/>
      <c r="AZ553" s="372"/>
      <c r="BA553" s="374"/>
      <c r="BB553" s="450"/>
      <c r="BC553" s="374"/>
      <c r="BD553" s="374"/>
      <c r="BE553" s="374"/>
      <c r="BF553" s="374"/>
      <c r="BG553" s="374"/>
      <c r="BH553" s="374"/>
      <c r="BI553" s="374"/>
      <c r="BJ553" s="374"/>
      <c r="BK553" s="374"/>
      <c r="BL553" s="374"/>
      <c r="BM553" s="374"/>
      <c r="BN553" s="374"/>
      <c r="BO553" s="374"/>
      <c r="BP553" s="374"/>
      <c r="BQ553" s="374"/>
      <c r="BR553" s="374"/>
      <c r="BS553" s="374"/>
      <c r="BT553" s="374"/>
      <c r="BU553" s="374"/>
      <c r="BV553" s="374"/>
      <c r="BW553" s="374"/>
      <c r="BX553" s="374"/>
      <c r="BY553" s="374"/>
      <c r="BZ553" s="375"/>
      <c r="CA553" s="375"/>
      <c r="CB553" s="375"/>
      <c r="CC553" s="375"/>
      <c r="CD553" s="375"/>
      <c r="CE553" s="375"/>
      <c r="CF553" s="375"/>
      <c r="CG553" s="375"/>
      <c r="CH553" s="375"/>
      <c r="CI553" s="375"/>
      <c r="CJ553" s="375"/>
      <c r="CK553" s="375"/>
      <c r="CL553" s="375"/>
      <c r="CM553" s="375"/>
      <c r="CN553" s="375"/>
      <c r="CO553" s="375"/>
      <c r="CP553" s="375"/>
      <c r="CQ553" s="375"/>
      <c r="CR553" s="375"/>
      <c r="CS553" s="375"/>
      <c r="CT553" s="375"/>
      <c r="CU553" s="375"/>
      <c r="CV553" s="375"/>
      <c r="CW553" s="375"/>
      <c r="CX553" s="375"/>
      <c r="CY553" s="375"/>
      <c r="CZ553" s="375"/>
    </row>
    <row r="554" s="379" customFormat="true" ht="25.15" customHeight="true" x14ac:dyDescent="0.2">
      <c r="C554" s="1145" t="s">
        <v>255</v>
      </c>
      <c r="D554" s="1142"/>
      <c r="E554" s="1142"/>
      <c r="F554" s="654"/>
      <c r="G554" s="654"/>
      <c r="H554" s="1142"/>
      <c r="I554" s="1142"/>
      <c r="J554" s="791" t="s">
        <v>191</v>
      </c>
      <c r="K554" s="792" t="s">
        <v>253</v>
      </c>
      <c r="L554" s="793" t="s">
        <v>254</v>
      </c>
      <c r="M554" s="1144" t="s">
        <v>444</v>
      </c>
      <c r="N554" s="1142"/>
      <c r="O554" s="805">
        <v>4.6117004213492171E-2</v>
      </c>
      <c r="P554" s="654"/>
      <c r="Q554" s="654"/>
      <c r="AA554" s="372"/>
      <c r="AB554" s="372"/>
      <c r="AC554" s="372"/>
      <c r="AD554" s="372"/>
      <c r="AE554" s="372"/>
      <c r="AF554" s="372"/>
      <c r="AG554" s="372"/>
      <c r="AH554" s="372"/>
      <c r="AI554" s="372"/>
      <c r="AJ554" s="372"/>
      <c r="AK554" s="372"/>
      <c r="AL554" s="372"/>
      <c r="AM554" s="372"/>
      <c r="AN554" s="372"/>
      <c r="AO554" s="372"/>
      <c r="AP554" s="372"/>
      <c r="AQ554" s="372"/>
      <c r="AR554" s="372"/>
      <c r="AS554" s="372"/>
      <c r="AT554" s="372"/>
      <c r="AU554" s="372"/>
      <c r="AV554" s="372"/>
      <c r="AW554" s="372"/>
      <c r="AX554" s="372"/>
      <c r="AY554" s="372"/>
      <c r="AZ554" s="372"/>
      <c r="BA554" s="374"/>
      <c r="BB554" s="450"/>
      <c r="BC554" s="374"/>
      <c r="BD554" s="374"/>
      <c r="BE554" s="374"/>
      <c r="BF554" s="374"/>
      <c r="BG554" s="374"/>
      <c r="BH554" s="374"/>
      <c r="BI554" s="374"/>
      <c r="BJ554" s="374"/>
      <c r="BK554" s="374"/>
      <c r="BL554" s="374"/>
      <c r="BM554" s="374"/>
      <c r="BN554" s="374"/>
      <c r="BO554" s="374"/>
      <c r="BP554" s="374"/>
      <c r="BQ554" s="374"/>
      <c r="BR554" s="374"/>
      <c r="BS554" s="374"/>
      <c r="BT554" s="374"/>
      <c r="BU554" s="374"/>
      <c r="BV554" s="374"/>
      <c r="BW554" s="374"/>
      <c r="BX554" s="374"/>
      <c r="BY554" s="374"/>
      <c r="BZ554" s="375"/>
      <c r="CA554" s="375"/>
      <c r="CB554" s="375"/>
      <c r="CC554" s="375"/>
      <c r="CD554" s="375"/>
      <c r="CE554" s="375"/>
      <c r="CF554" s="375"/>
      <c r="CG554" s="375"/>
      <c r="CH554" s="375"/>
      <c r="CI554" s="375"/>
      <c r="CJ554" s="375"/>
      <c r="CK554" s="375"/>
      <c r="CL554" s="375"/>
      <c r="CM554" s="375"/>
      <c r="CN554" s="375"/>
      <c r="CO554" s="375"/>
      <c r="CP554" s="375"/>
      <c r="CQ554" s="375"/>
      <c r="CR554" s="375"/>
      <c r="CS554" s="375"/>
      <c r="CT554" s="375"/>
      <c r="CU554" s="375"/>
      <c r="CV554" s="375"/>
      <c r="CW554" s="375"/>
      <c r="CX554" s="375"/>
      <c r="CY554" s="375"/>
      <c r="CZ554" s="375"/>
    </row>
    <row r="555" s="379" customFormat="true" ht="25.15" customHeight="true" x14ac:dyDescent="0.2">
      <c r="C555" s="1141"/>
      <c r="D555" s="1142"/>
      <c r="E555" s="794" t="s">
        <v>212</v>
      </c>
      <c r="F555" s="654"/>
      <c r="G555" s="654"/>
      <c r="H555" s="1144" t="s">
        <v>213</v>
      </c>
      <c r="I555" s="1142"/>
      <c r="J555" s="815">
        <v>4.4551041409256635</v>
      </c>
      <c r="K555" s="816">
        <v>6.2747945646840328</v>
      </c>
      <c r="L555" s="817">
        <v>6.2747945646840328</v>
      </c>
      <c r="M555" s="1144" t="s">
        <v>446</v>
      </c>
      <c r="N555" s="1142"/>
      <c r="O555" s="805">
        <v>0.11846954599226946</v>
      </c>
      <c r="P555" s="654"/>
      <c r="Q555" s="654"/>
      <c r="AA555" s="372"/>
      <c r="AB555" s="372"/>
      <c r="AC555" s="372"/>
      <c r="AD555" s="372"/>
      <c r="AE555" s="372"/>
      <c r="AF555" s="372"/>
      <c r="AG555" s="372"/>
      <c r="AH555" s="372"/>
      <c r="AI555" s="372"/>
      <c r="AJ555" s="372"/>
      <c r="AK555" s="372"/>
      <c r="AL555" s="372"/>
      <c r="AM555" s="372"/>
      <c r="AN555" s="372"/>
      <c r="AO555" s="372"/>
      <c r="AP555" s="372"/>
      <c r="AQ555" s="372"/>
      <c r="AR555" s="372"/>
      <c r="AS555" s="372"/>
      <c r="AT555" s="372"/>
      <c r="AU555" s="372"/>
      <c r="AV555" s="372"/>
      <c r="AW555" s="372"/>
      <c r="AX555" s="372"/>
      <c r="AY555" s="372"/>
      <c r="AZ555" s="372"/>
      <c r="BA555" s="374"/>
      <c r="BB555" s="450"/>
      <c r="BC555" s="374"/>
      <c r="BD555" s="374"/>
      <c r="BE555" s="374"/>
      <c r="BF555" s="374"/>
      <c r="BG555" s="374"/>
      <c r="BH555" s="374"/>
      <c r="BI555" s="374"/>
      <c r="BJ555" s="374"/>
      <c r="BK555" s="374"/>
      <c r="BL555" s="374"/>
      <c r="BM555" s="374"/>
      <c r="BN555" s="374"/>
      <c r="BO555" s="374"/>
      <c r="BP555" s="374"/>
      <c r="BQ555" s="374"/>
      <c r="BR555" s="374"/>
      <c r="BS555" s="374"/>
      <c r="BT555" s="374"/>
      <c r="BU555" s="374"/>
      <c r="BV555" s="374"/>
      <c r="BW555" s="374"/>
      <c r="BX555" s="374"/>
      <c r="BY555" s="374"/>
      <c r="BZ555" s="375"/>
      <c r="CA555" s="375"/>
      <c r="CB555" s="375"/>
      <c r="CC555" s="375"/>
      <c r="CD555" s="375"/>
      <c r="CE555" s="375"/>
      <c r="CF555" s="375"/>
      <c r="CG555" s="375"/>
      <c r="CH555" s="375"/>
      <c r="CI555" s="375"/>
      <c r="CJ555" s="375"/>
      <c r="CK555" s="375"/>
      <c r="CL555" s="375"/>
      <c r="CM555" s="375"/>
      <c r="CN555" s="375"/>
      <c r="CO555" s="375"/>
      <c r="CP555" s="375"/>
      <c r="CQ555" s="375"/>
      <c r="CR555" s="375"/>
      <c r="CS555" s="375"/>
      <c r="CT555" s="375"/>
      <c r="CU555" s="375"/>
      <c r="CV555" s="375"/>
      <c r="CW555" s="375"/>
      <c r="CX555" s="375"/>
      <c r="CY555" s="375"/>
      <c r="CZ555" s="375"/>
    </row>
    <row r="556" s="379" customFormat="true" ht="25.15" customHeight="true" x14ac:dyDescent="0.2">
      <c r="C556" s="1142"/>
      <c r="D556" s="1142"/>
      <c r="E556" s="818" t="s">
        <v>213</v>
      </c>
      <c r="F556" s="654"/>
      <c r="G556" s="654"/>
      <c r="H556" s="1141"/>
      <c r="I556" s="1142"/>
      <c r="J556" s="670"/>
      <c r="K556" s="670"/>
      <c r="L556" s="670"/>
      <c r="M556" s="1144" t="s">
        <v>447</v>
      </c>
      <c r="N556" s="1142"/>
      <c r="O556" s="805">
        <v>5.4623117798851262E-2</v>
      </c>
      <c r="P556" s="654"/>
      <c r="Q556" s="654"/>
      <c r="AA556" s="372"/>
      <c r="AB556" s="372"/>
      <c r="AC556" s="372"/>
      <c r="AD556" s="372"/>
      <c r="AE556" s="372"/>
      <c r="AF556" s="372"/>
      <c r="AG556" s="372"/>
      <c r="AH556" s="372"/>
      <c r="AI556" s="372"/>
      <c r="AJ556" s="372"/>
      <c r="AK556" s="372"/>
      <c r="AL556" s="372"/>
      <c r="AM556" s="372"/>
      <c r="AN556" s="372"/>
      <c r="AO556" s="372"/>
      <c r="AP556" s="372"/>
      <c r="AQ556" s="372"/>
      <c r="AR556" s="372"/>
      <c r="AS556" s="372"/>
      <c r="AT556" s="372"/>
      <c r="AU556" s="372"/>
      <c r="AV556" s="372"/>
      <c r="AW556" s="372"/>
      <c r="AX556" s="372"/>
      <c r="AY556" s="372"/>
      <c r="AZ556" s="372"/>
      <c r="BA556" s="374"/>
      <c r="BB556" s="450"/>
      <c r="BC556" s="374"/>
      <c r="BD556" s="374"/>
      <c r="BE556" s="374"/>
      <c r="BF556" s="374"/>
      <c r="BG556" s="374"/>
      <c r="BH556" s="374"/>
      <c r="BI556" s="374"/>
      <c r="BJ556" s="374"/>
      <c r="BK556" s="374"/>
      <c r="BL556" s="374"/>
      <c r="BM556" s="374"/>
      <c r="BN556" s="374"/>
      <c r="BO556" s="374"/>
      <c r="BP556" s="374"/>
      <c r="BQ556" s="374"/>
      <c r="BR556" s="374"/>
      <c r="BS556" s="374"/>
      <c r="BT556" s="374"/>
      <c r="BU556" s="374"/>
      <c r="BV556" s="374"/>
      <c r="BW556" s="374"/>
      <c r="BX556" s="374"/>
      <c r="BY556" s="374"/>
      <c r="BZ556" s="375"/>
      <c r="CA556" s="375"/>
      <c r="CB556" s="375"/>
      <c r="CC556" s="375"/>
      <c r="CD556" s="375"/>
      <c r="CE556" s="375"/>
      <c r="CF556" s="375"/>
      <c r="CG556" s="375"/>
      <c r="CH556" s="375"/>
      <c r="CI556" s="375"/>
      <c r="CJ556" s="375"/>
      <c r="CK556" s="375"/>
      <c r="CL556" s="375"/>
      <c r="CM556" s="375"/>
      <c r="CN556" s="375"/>
      <c r="CO556" s="375"/>
      <c r="CP556" s="375"/>
      <c r="CQ556" s="375"/>
      <c r="CR556" s="375"/>
      <c r="CS556" s="375"/>
      <c r="CT556" s="375"/>
      <c r="CU556" s="375"/>
      <c r="CV556" s="375"/>
      <c r="CW556" s="375"/>
      <c r="CX556" s="375"/>
      <c r="CY556" s="375"/>
      <c r="CZ556" s="375"/>
    </row>
    <row r="557" s="379" customFormat="true" ht="25.15" customHeight="true" x14ac:dyDescent="0.2">
      <c r="C557" s="1144" t="s">
        <v>450</v>
      </c>
      <c r="D557" s="1142"/>
      <c r="E557" s="800">
        <v>-1.2393551286988536E-2</v>
      </c>
      <c r="F557" s="654"/>
      <c r="G557" s="654"/>
      <c r="H557" s="1141"/>
      <c r="I557" s="1142"/>
      <c r="J557" s="654"/>
      <c r="K557" s="654"/>
      <c r="L557" s="654"/>
      <c r="M557" s="1144" t="s">
        <v>443</v>
      </c>
      <c r="N557" s="1142"/>
      <c r="O557" s="805">
        <v>1.3479721127369719E-2</v>
      </c>
      <c r="P557" s="654"/>
      <c r="Q557" s="654"/>
      <c r="AA557" s="372"/>
      <c r="AB557" s="372"/>
      <c r="AC557" s="372"/>
      <c r="AD557" s="372"/>
      <c r="AE557" s="372"/>
      <c r="AF557" s="372"/>
      <c r="AG557" s="372"/>
      <c r="AH557" s="372"/>
      <c r="AI557" s="372"/>
      <c r="AJ557" s="372"/>
      <c r="AK557" s="372"/>
      <c r="AL557" s="372"/>
      <c r="AM557" s="372"/>
      <c r="AN557" s="372"/>
      <c r="AO557" s="372"/>
      <c r="AP557" s="372"/>
      <c r="AQ557" s="372"/>
      <c r="AR557" s="372"/>
      <c r="AS557" s="372"/>
      <c r="AT557" s="372"/>
      <c r="AU557" s="372"/>
      <c r="AV557" s="372"/>
      <c r="AW557" s="372"/>
      <c r="AX557" s="372"/>
      <c r="AY557" s="372"/>
      <c r="AZ557" s="372"/>
      <c r="BA557" s="374"/>
      <c r="BB557" s="450"/>
      <c r="BC557" s="374"/>
      <c r="BD557" s="374"/>
      <c r="BE557" s="374"/>
      <c r="BF557" s="374"/>
      <c r="BG557" s="374"/>
      <c r="BH557" s="374"/>
      <c r="BI557" s="374"/>
      <c r="BJ557" s="374"/>
      <c r="BK557" s="374"/>
      <c r="BL557" s="374"/>
      <c r="BM557" s="374"/>
      <c r="BN557" s="374"/>
      <c r="BO557" s="374"/>
      <c r="BP557" s="374"/>
      <c r="BQ557" s="374"/>
      <c r="BR557" s="374"/>
      <c r="BS557" s="374"/>
      <c r="BT557" s="374"/>
      <c r="BU557" s="374"/>
      <c r="BV557" s="374"/>
      <c r="BW557" s="374"/>
      <c r="BX557" s="374"/>
      <c r="BY557" s="374"/>
      <c r="BZ557" s="375"/>
      <c r="CA557" s="375"/>
      <c r="CB557" s="375"/>
      <c r="CC557" s="375"/>
      <c r="CD557" s="375"/>
      <c r="CE557" s="375"/>
      <c r="CF557" s="375"/>
      <c r="CG557" s="375"/>
      <c r="CH557" s="375"/>
      <c r="CI557" s="375"/>
      <c r="CJ557" s="375"/>
      <c r="CK557" s="375"/>
      <c r="CL557" s="375"/>
      <c r="CM557" s="375"/>
      <c r="CN557" s="375"/>
      <c r="CO557" s="375"/>
      <c r="CP557" s="375"/>
      <c r="CQ557" s="375"/>
      <c r="CR557" s="375"/>
      <c r="CS557" s="375"/>
      <c r="CT557" s="375"/>
      <c r="CU557" s="375"/>
      <c r="CV557" s="375"/>
      <c r="CW557" s="375"/>
      <c r="CX557" s="375"/>
      <c r="CY557" s="375"/>
      <c r="CZ557" s="375"/>
    </row>
    <row r="558" s="379" customFormat="true" ht="25.15" customHeight="true" x14ac:dyDescent="0.2">
      <c r="C558" s="1144" t="s">
        <v>437</v>
      </c>
      <c r="D558" s="1142"/>
      <c r="E558" s="803">
        <v>-9.9704809662842564E-2</v>
      </c>
      <c r="F558" s="654"/>
      <c r="G558" s="654"/>
      <c r="H558" s="1145" t="s">
        <v>255</v>
      </c>
      <c r="I558" s="1142"/>
      <c r="J558" s="1142"/>
      <c r="K558" s="654"/>
      <c r="L558" s="654"/>
      <c r="M558" s="1144" t="s">
        <v>492</v>
      </c>
      <c r="N558" s="1142"/>
      <c r="O558" s="805">
        <v>4.4311279334390057E-4</v>
      </c>
      <c r="P558" s="654"/>
      <c r="Q558" s="654"/>
      <c r="AA558" s="372"/>
      <c r="AB558" s="372"/>
      <c r="AC558" s="372"/>
      <c r="AD558" s="372"/>
      <c r="AE558" s="372"/>
      <c r="AF558" s="372"/>
      <c r="AG558" s="372"/>
      <c r="AH558" s="372"/>
      <c r="AI558" s="372"/>
      <c r="AJ558" s="372"/>
      <c r="AK558" s="372"/>
      <c r="AL558" s="372"/>
      <c r="AM558" s="372"/>
      <c r="AN558" s="372"/>
      <c r="AO558" s="372"/>
      <c r="AP558" s="372"/>
      <c r="AQ558" s="372"/>
      <c r="AR558" s="372"/>
      <c r="AS558" s="372"/>
      <c r="AT558" s="372"/>
      <c r="AU558" s="372"/>
      <c r="AV558" s="372"/>
      <c r="AW558" s="372"/>
      <c r="AX558" s="372"/>
      <c r="AY558" s="372"/>
      <c r="AZ558" s="372"/>
      <c r="BA558" s="374"/>
      <c r="BB558" s="450"/>
      <c r="BC558" s="374"/>
      <c r="BD558" s="374"/>
      <c r="BE558" s="374"/>
      <c r="BF558" s="374"/>
      <c r="BG558" s="374"/>
      <c r="BH558" s="374"/>
      <c r="BI558" s="374"/>
      <c r="BJ558" s="374"/>
      <c r="BK558" s="374"/>
      <c r="BL558" s="374"/>
      <c r="BM558" s="374"/>
      <c r="BN558" s="374"/>
      <c r="BO558" s="374"/>
      <c r="BP558" s="374"/>
      <c r="BQ558" s="374"/>
      <c r="BR558" s="374"/>
      <c r="BS558" s="374"/>
      <c r="BT558" s="374"/>
      <c r="BU558" s="374"/>
      <c r="BV558" s="374"/>
      <c r="BW558" s="374"/>
      <c r="BX558" s="374"/>
      <c r="BY558" s="374"/>
      <c r="BZ558" s="375"/>
      <c r="CA558" s="375"/>
      <c r="CB558" s="375"/>
      <c r="CC558" s="375"/>
      <c r="CD558" s="375"/>
      <c r="CE558" s="375"/>
      <c r="CF558" s="375"/>
      <c r="CG558" s="375"/>
      <c r="CH558" s="375"/>
      <c r="CI558" s="375"/>
      <c r="CJ558" s="375"/>
      <c r="CK558" s="375"/>
      <c r="CL558" s="375"/>
      <c r="CM558" s="375"/>
      <c r="CN558" s="375"/>
      <c r="CO558" s="375"/>
      <c r="CP558" s="375"/>
      <c r="CQ558" s="375"/>
      <c r="CR558" s="375"/>
      <c r="CS558" s="375"/>
      <c r="CT558" s="375"/>
      <c r="CU558" s="375"/>
      <c r="CV558" s="375"/>
      <c r="CW558" s="375"/>
      <c r="CX558" s="375"/>
      <c r="CY558" s="375"/>
      <c r="CZ558" s="375"/>
    </row>
    <row r="559" s="379" customFormat="true" ht="25.15" customHeight="true" x14ac:dyDescent="0.2">
      <c r="C559" s="1144" t="s">
        <v>459</v>
      </c>
      <c r="D559" s="1142"/>
      <c r="E559" s="803">
        <v>-2.1924556226124593E-2</v>
      </c>
      <c r="F559" s="654"/>
      <c r="G559" s="654"/>
      <c r="H559" s="1141"/>
      <c r="I559" s="1142"/>
      <c r="J559" s="795" t="s">
        <v>212</v>
      </c>
      <c r="K559" s="654"/>
      <c r="L559" s="654"/>
      <c r="M559" s="1144" t="s">
        <v>436</v>
      </c>
      <c r="N559" s="1142"/>
      <c r="O559" s="808">
        <v>0.16738380857397811</v>
      </c>
      <c r="P559" s="654"/>
      <c r="Q559" s="654"/>
      <c r="AA559" s="372"/>
      <c r="AB559" s="372"/>
      <c r="AC559" s="372"/>
      <c r="AD559" s="372"/>
      <c r="AE559" s="372"/>
      <c r="AF559" s="372"/>
      <c r="AG559" s="372"/>
      <c r="AH559" s="372"/>
      <c r="AI559" s="372"/>
      <c r="AJ559" s="372"/>
      <c r="AK559" s="372"/>
      <c r="AL559" s="372"/>
      <c r="AM559" s="372"/>
      <c r="AN559" s="372"/>
      <c r="AO559" s="372"/>
      <c r="AP559" s="372"/>
      <c r="AQ559" s="372"/>
      <c r="AR559" s="372"/>
      <c r="AS559" s="372"/>
      <c r="AT559" s="372"/>
      <c r="AU559" s="372"/>
      <c r="AV559" s="372"/>
      <c r="AW559" s="372"/>
      <c r="AX559" s="372"/>
      <c r="AY559" s="372"/>
      <c r="AZ559" s="372"/>
      <c r="BA559" s="374"/>
      <c r="BB559" s="450"/>
      <c r="BC559" s="374"/>
      <c r="BD559" s="374"/>
      <c r="BE559" s="374"/>
      <c r="BF559" s="374"/>
      <c r="BG559" s="374"/>
      <c r="BH559" s="374"/>
      <c r="BI559" s="374"/>
      <c r="BJ559" s="374"/>
      <c r="BK559" s="374"/>
      <c r="BL559" s="374"/>
      <c r="BM559" s="374"/>
      <c r="BN559" s="374"/>
      <c r="BO559" s="374"/>
      <c r="BP559" s="374"/>
      <c r="BQ559" s="374"/>
      <c r="BR559" s="374"/>
      <c r="BS559" s="374"/>
      <c r="BT559" s="374"/>
      <c r="BU559" s="374"/>
      <c r="BV559" s="374"/>
      <c r="BW559" s="374"/>
      <c r="BX559" s="374"/>
      <c r="BY559" s="374"/>
      <c r="BZ559" s="375"/>
      <c r="CA559" s="375"/>
      <c r="CB559" s="375"/>
      <c r="CC559" s="375"/>
      <c r="CD559" s="375"/>
      <c r="CE559" s="375"/>
      <c r="CF559" s="375"/>
      <c r="CG559" s="375"/>
      <c r="CH559" s="375"/>
      <c r="CI559" s="375"/>
      <c r="CJ559" s="375"/>
      <c r="CK559" s="375"/>
      <c r="CL559" s="375"/>
      <c r="CM559" s="375"/>
      <c r="CN559" s="375"/>
      <c r="CO559" s="375"/>
      <c r="CP559" s="375"/>
      <c r="CQ559" s="375"/>
      <c r="CR559" s="375"/>
      <c r="CS559" s="375"/>
      <c r="CT559" s="375"/>
      <c r="CU559" s="375"/>
      <c r="CV559" s="375"/>
      <c r="CW559" s="375"/>
      <c r="CX559" s="375"/>
      <c r="CY559" s="375"/>
      <c r="CZ559" s="375"/>
    </row>
    <row r="560" s="379" customFormat="true" ht="25.15" customHeight="true" x14ac:dyDescent="0.2">
      <c r="C560" s="1144" t="s">
        <v>495</v>
      </c>
      <c r="D560" s="1142"/>
      <c r="E560" s="803">
        <v>-2.5817994014542887E-3</v>
      </c>
      <c r="F560" s="654"/>
      <c r="G560" s="654"/>
      <c r="H560" s="1142"/>
      <c r="I560" s="1142"/>
      <c r="J560" s="819" t="s">
        <v>213</v>
      </c>
      <c r="K560" s="654"/>
      <c r="L560" s="654"/>
      <c r="M560" s="1141"/>
      <c r="N560" s="1142"/>
      <c r="O560" s="670"/>
      <c r="P560" s="654"/>
      <c r="Q560" s="654"/>
      <c r="AA560" s="372"/>
      <c r="AB560" s="372"/>
      <c r="AC560" s="372"/>
      <c r="AD560" s="372"/>
      <c r="AE560" s="372"/>
      <c r="AF560" s="372"/>
      <c r="AG560" s="372"/>
      <c r="AH560" s="372"/>
      <c r="AI560" s="372"/>
      <c r="AJ560" s="372"/>
      <c r="AK560" s="372"/>
      <c r="AL560" s="372"/>
      <c r="AM560" s="372"/>
      <c r="AN560" s="372"/>
      <c r="AO560" s="372"/>
      <c r="AP560" s="372"/>
      <c r="AQ560" s="372"/>
      <c r="AR560" s="372"/>
      <c r="AS560" s="372"/>
      <c r="AT560" s="372"/>
      <c r="AU560" s="372"/>
      <c r="AV560" s="372"/>
      <c r="AW560" s="372"/>
      <c r="AX560" s="372"/>
      <c r="AY560" s="372"/>
      <c r="AZ560" s="372"/>
      <c r="BA560" s="374"/>
      <c r="BB560" s="450"/>
      <c r="BC560" s="374"/>
      <c r="BD560" s="374"/>
      <c r="BE560" s="374"/>
      <c r="BF560" s="374"/>
      <c r="BG560" s="374"/>
      <c r="BH560" s="374"/>
      <c r="BI560" s="374"/>
      <c r="BJ560" s="374"/>
      <c r="BK560" s="374"/>
      <c r="BL560" s="374"/>
      <c r="BM560" s="374"/>
      <c r="BN560" s="374"/>
      <c r="BO560" s="374"/>
      <c r="BP560" s="374"/>
      <c r="BQ560" s="374"/>
      <c r="BR560" s="374"/>
      <c r="BS560" s="374"/>
      <c r="BT560" s="374"/>
      <c r="BU560" s="374"/>
      <c r="BV560" s="374"/>
      <c r="BW560" s="374"/>
      <c r="BX560" s="374"/>
      <c r="BY560" s="374"/>
      <c r="BZ560" s="375"/>
      <c r="CA560" s="375"/>
      <c r="CB560" s="375"/>
      <c r="CC560" s="375"/>
      <c r="CD560" s="375"/>
      <c r="CE560" s="375"/>
      <c r="CF560" s="375"/>
      <c r="CG560" s="375"/>
      <c r="CH560" s="375"/>
      <c r="CI560" s="375"/>
      <c r="CJ560" s="375"/>
      <c r="CK560" s="375"/>
      <c r="CL560" s="375"/>
      <c r="CM560" s="375"/>
      <c r="CN560" s="375"/>
      <c r="CO560" s="375"/>
      <c r="CP560" s="375"/>
      <c r="CQ560" s="375"/>
      <c r="CR560" s="375"/>
      <c r="CS560" s="375"/>
      <c r="CT560" s="375"/>
      <c r="CU560" s="375"/>
      <c r="CV560" s="375"/>
      <c r="CW560" s="375"/>
      <c r="CX560" s="375"/>
      <c r="CY560" s="375"/>
      <c r="CZ560" s="375"/>
    </row>
    <row r="561" s="379" customFormat="true" ht="25.15" customHeight="true" x14ac:dyDescent="0.2">
      <c r="C561" s="1144" t="s">
        <v>483</v>
      </c>
      <c r="D561" s="1142"/>
      <c r="E561" s="803">
        <v>-9.1486615656778767E-3</v>
      </c>
      <c r="F561" s="654"/>
      <c r="G561" s="654"/>
      <c r="H561" s="1144" t="s">
        <v>450</v>
      </c>
      <c r="I561" s="1142"/>
      <c r="J561" s="801">
        <v>-4.8535300980088326E-2</v>
      </c>
      <c r="K561" s="654"/>
      <c r="L561" s="654"/>
      <c r="M561" s="1141"/>
      <c r="N561" s="1142"/>
      <c r="O561" s="654"/>
      <c r="P561" s="654"/>
      <c r="Q561" s="654"/>
      <c r="AA561" s="372"/>
      <c r="AB561" s="372"/>
      <c r="AC561" s="372"/>
      <c r="AD561" s="372"/>
      <c r="AE561" s="372"/>
      <c r="AF561" s="372"/>
      <c r="AG561" s="372"/>
      <c r="AH561" s="372"/>
      <c r="AI561" s="372"/>
      <c r="AJ561" s="372"/>
      <c r="AK561" s="372"/>
      <c r="AL561" s="372"/>
      <c r="AM561" s="372"/>
      <c r="AN561" s="372"/>
      <c r="AO561" s="372"/>
      <c r="AP561" s="372"/>
      <c r="AQ561" s="372"/>
      <c r="AR561" s="372"/>
      <c r="AS561" s="372"/>
      <c r="AT561" s="372"/>
      <c r="AU561" s="372"/>
      <c r="AV561" s="372"/>
      <c r="AW561" s="372"/>
      <c r="AX561" s="372"/>
      <c r="AY561" s="372"/>
      <c r="AZ561" s="372"/>
      <c r="BA561" s="374"/>
      <c r="BB561" s="450"/>
      <c r="BC561" s="374"/>
      <c r="BD561" s="374"/>
      <c r="BE561" s="374"/>
      <c r="BF561" s="374"/>
      <c r="BG561" s="374"/>
      <c r="BH561" s="374"/>
      <c r="BI561" s="374"/>
      <c r="BJ561" s="374"/>
      <c r="BK561" s="374"/>
      <c r="BL561" s="374"/>
      <c r="BM561" s="374"/>
      <c r="BN561" s="374"/>
      <c r="BO561" s="374"/>
      <c r="BP561" s="374"/>
      <c r="BQ561" s="374"/>
      <c r="BR561" s="374"/>
      <c r="BS561" s="374"/>
      <c r="BT561" s="374"/>
      <c r="BU561" s="374"/>
      <c r="BV561" s="374"/>
      <c r="BW561" s="374"/>
      <c r="BX561" s="374"/>
      <c r="BY561" s="374"/>
      <c r="BZ561" s="375"/>
      <c r="CA561" s="375"/>
      <c r="CB561" s="375"/>
      <c r="CC561" s="375"/>
      <c r="CD561" s="375"/>
      <c r="CE561" s="375"/>
      <c r="CF561" s="375"/>
      <c r="CG561" s="375"/>
      <c r="CH561" s="375"/>
      <c r="CI561" s="375"/>
      <c r="CJ561" s="375"/>
      <c r="CK561" s="375"/>
      <c r="CL561" s="375"/>
      <c r="CM561" s="375"/>
      <c r="CN561" s="375"/>
      <c r="CO561" s="375"/>
      <c r="CP561" s="375"/>
      <c r="CQ561" s="375"/>
      <c r="CR561" s="375"/>
      <c r="CS561" s="375"/>
      <c r="CT561" s="375"/>
      <c r="CU561" s="375"/>
      <c r="CV561" s="375"/>
      <c r="CW561" s="375"/>
      <c r="CX561" s="375"/>
      <c r="CY561" s="375"/>
      <c r="CZ561" s="375"/>
    </row>
    <row r="562" s="379" customFormat="true" ht="25.15" customHeight="true" x14ac:dyDescent="0.2">
      <c r="C562" s="1144" t="s">
        <v>491</v>
      </c>
      <c r="D562" s="1142"/>
      <c r="E562" s="803">
        <v>2.6215613982161173E-3</v>
      </c>
      <c r="F562" s="654"/>
      <c r="G562" s="654"/>
      <c r="H562" s="1144" t="s">
        <v>437</v>
      </c>
      <c r="I562" s="1142"/>
      <c r="J562" s="804">
        <v>-0.11426690144760761</v>
      </c>
      <c r="K562" s="654"/>
      <c r="L562" s="654"/>
      <c r="M562" s="1145" t="s">
        <v>251</v>
      </c>
      <c r="N562" s="1142"/>
      <c r="O562" s="1142"/>
      <c r="P562" s="1142"/>
      <c r="Q562" s="1142"/>
      <c r="AA562" s="372"/>
      <c r="AB562" s="372"/>
      <c r="AC562" s="372"/>
      <c r="AD562" s="372"/>
      <c r="AE562" s="372"/>
      <c r="AF562" s="372"/>
      <c r="AG562" s="372"/>
      <c r="AH562" s="372"/>
      <c r="AI562" s="372"/>
      <c r="AJ562" s="372"/>
      <c r="AK562" s="372"/>
      <c r="AL562" s="372"/>
      <c r="AM562" s="372"/>
      <c r="AN562" s="372"/>
      <c r="AO562" s="372"/>
      <c r="AP562" s="372"/>
      <c r="AQ562" s="372"/>
      <c r="AR562" s="372"/>
      <c r="AS562" s="372"/>
      <c r="AT562" s="372"/>
      <c r="AU562" s="372"/>
      <c r="AV562" s="372"/>
      <c r="AW562" s="372"/>
      <c r="AX562" s="372"/>
      <c r="AY562" s="372"/>
      <c r="AZ562" s="372"/>
      <c r="BA562" s="374"/>
      <c r="BB562" s="450"/>
      <c r="BC562" s="374"/>
      <c r="BD562" s="374"/>
      <c r="BE562" s="374"/>
      <c r="BF562" s="374"/>
      <c r="BG562" s="374"/>
      <c r="BH562" s="374"/>
      <c r="BI562" s="374"/>
      <c r="BJ562" s="374"/>
      <c r="BK562" s="374"/>
      <c r="BL562" s="374"/>
      <c r="BM562" s="374"/>
      <c r="BN562" s="374"/>
      <c r="BO562" s="374"/>
      <c r="BP562" s="374"/>
      <c r="BQ562" s="374"/>
      <c r="BR562" s="374"/>
      <c r="BS562" s="374"/>
      <c r="BT562" s="374"/>
      <c r="BU562" s="374"/>
      <c r="BV562" s="374"/>
      <c r="BW562" s="374"/>
      <c r="BX562" s="374"/>
      <c r="BY562" s="374"/>
      <c r="BZ562" s="375"/>
      <c r="CA562" s="375"/>
      <c r="CB562" s="375"/>
      <c r="CC562" s="375"/>
      <c r="CD562" s="375"/>
      <c r="CE562" s="375"/>
      <c r="CF562" s="375"/>
      <c r="CG562" s="375"/>
      <c r="CH562" s="375"/>
      <c r="CI562" s="375"/>
      <c r="CJ562" s="375"/>
      <c r="CK562" s="375"/>
      <c r="CL562" s="375"/>
      <c r="CM562" s="375"/>
      <c r="CN562" s="375"/>
      <c r="CO562" s="375"/>
      <c r="CP562" s="375"/>
      <c r="CQ562" s="375"/>
      <c r="CR562" s="375"/>
      <c r="CS562" s="375"/>
      <c r="CT562" s="375"/>
      <c r="CU562" s="375"/>
      <c r="CV562" s="375"/>
      <c r="CW562" s="375"/>
      <c r="CX562" s="375"/>
      <c r="CY562" s="375"/>
      <c r="CZ562" s="375"/>
    </row>
    <row r="563" s="379" customFormat="true" ht="25.15" customHeight="true" x14ac:dyDescent="0.2">
      <c r="C563" s="1144" t="s">
        <v>470</v>
      </c>
      <c r="D563" s="1142"/>
      <c r="E563" s="803">
        <v>4.7271696795916293E-3</v>
      </c>
      <c r="F563" s="654"/>
      <c r="G563" s="654"/>
      <c r="H563" s="1144" t="s">
        <v>459</v>
      </c>
      <c r="I563" s="1142"/>
      <c r="J563" s="804">
        <v>-3.6557974789348753E-2</v>
      </c>
      <c r="K563" s="654"/>
      <c r="L563" s="654"/>
      <c r="M563" s="1143" t="s">
        <v>212</v>
      </c>
      <c r="N563" s="1142"/>
      <c r="O563" s="1143" t="s">
        <v>252</v>
      </c>
      <c r="P563" s="1146"/>
      <c r="Q563" s="1147"/>
      <c r="AA563" s="372"/>
      <c r="AB563" s="372"/>
      <c r="AC563" s="372"/>
      <c r="AD563" s="372"/>
      <c r="AE563" s="372"/>
      <c r="AF563" s="372"/>
      <c r="AG563" s="372"/>
      <c r="AH563" s="372"/>
      <c r="AI563" s="372"/>
      <c r="AJ563" s="372"/>
      <c r="AK563" s="372"/>
      <c r="AL563" s="372"/>
      <c r="AM563" s="372"/>
      <c r="AN563" s="372"/>
      <c r="AO563" s="372"/>
      <c r="AP563" s="372"/>
      <c r="AQ563" s="372"/>
      <c r="AR563" s="372"/>
      <c r="AS563" s="372"/>
      <c r="AT563" s="372"/>
      <c r="AU563" s="372"/>
      <c r="AV563" s="372"/>
      <c r="AW563" s="372"/>
      <c r="AX563" s="372"/>
      <c r="AY563" s="372"/>
      <c r="AZ563" s="372"/>
      <c r="BA563" s="374"/>
      <c r="BB563" s="450"/>
      <c r="BC563" s="374"/>
      <c r="BD563" s="374"/>
      <c r="BE563" s="374"/>
      <c r="BF563" s="374"/>
      <c r="BG563" s="374"/>
      <c r="BH563" s="374"/>
      <c r="BI563" s="374"/>
      <c r="BJ563" s="374"/>
      <c r="BK563" s="374"/>
      <c r="BL563" s="374"/>
      <c r="BM563" s="374"/>
      <c r="BN563" s="374"/>
      <c r="BO563" s="374"/>
      <c r="BP563" s="374"/>
      <c r="BQ563" s="374"/>
      <c r="BR563" s="374"/>
      <c r="BS563" s="374"/>
      <c r="BT563" s="374"/>
      <c r="BU563" s="374"/>
      <c r="BV563" s="374"/>
      <c r="BW563" s="374"/>
      <c r="BX563" s="374"/>
      <c r="BY563" s="374"/>
      <c r="BZ563" s="375"/>
      <c r="CA563" s="375"/>
      <c r="CB563" s="375"/>
      <c r="CC563" s="375"/>
      <c r="CD563" s="375"/>
      <c r="CE563" s="375"/>
      <c r="CF563" s="375"/>
      <c r="CG563" s="375"/>
      <c r="CH563" s="375"/>
      <c r="CI563" s="375"/>
      <c r="CJ563" s="375"/>
      <c r="CK563" s="375"/>
      <c r="CL563" s="375"/>
      <c r="CM563" s="375"/>
      <c r="CN563" s="375"/>
      <c r="CO563" s="375"/>
      <c r="CP563" s="375"/>
      <c r="CQ563" s="375"/>
      <c r="CR563" s="375"/>
      <c r="CS563" s="375"/>
      <c r="CT563" s="375"/>
      <c r="CU563" s="375"/>
      <c r="CV563" s="375"/>
      <c r="CW563" s="375"/>
      <c r="CX563" s="375"/>
      <c r="CY563" s="375"/>
      <c r="CZ563" s="375"/>
    </row>
    <row r="564" s="379" customFormat="true" ht="25.15" customHeight="true" x14ac:dyDescent="0.2">
      <c r="C564" s="1144" t="s">
        <v>442</v>
      </c>
      <c r="D564" s="1142"/>
      <c r="E564" s="803">
        <v>6.6622303322668705E-2</v>
      </c>
      <c r="F564" s="654"/>
      <c r="G564" s="654"/>
      <c r="H564" s="1144" t="s">
        <v>495</v>
      </c>
      <c r="I564" s="1142"/>
      <c r="J564" s="804">
        <v>-8.0404718322274176E-3</v>
      </c>
      <c r="K564" s="654"/>
      <c r="L564" s="654"/>
      <c r="M564" s="1142"/>
      <c r="N564" s="1142"/>
      <c r="O564" s="796" t="s">
        <v>191</v>
      </c>
      <c r="P564" s="797" t="s">
        <v>253</v>
      </c>
      <c r="Q564" s="798" t="s">
        <v>254</v>
      </c>
      <c r="AA564" s="372"/>
      <c r="AB564" s="372"/>
      <c r="AC564" s="372"/>
      <c r="AD564" s="372"/>
      <c r="AE564" s="372"/>
      <c r="AF564" s="372"/>
      <c r="AG564" s="372"/>
      <c r="AH564" s="372"/>
      <c r="AI564" s="372"/>
      <c r="AJ564" s="372"/>
      <c r="AK564" s="372"/>
      <c r="AL564" s="372"/>
      <c r="AM564" s="372"/>
      <c r="AN564" s="372"/>
      <c r="AO564" s="372"/>
      <c r="AP564" s="372"/>
      <c r="AQ564" s="372"/>
      <c r="AR564" s="372"/>
      <c r="AS564" s="372"/>
      <c r="AT564" s="372"/>
      <c r="AU564" s="372"/>
      <c r="AV564" s="372"/>
      <c r="AW564" s="372"/>
      <c r="AX564" s="372"/>
      <c r="AY564" s="372"/>
      <c r="AZ564" s="372"/>
      <c r="BA564" s="374"/>
      <c r="BB564" s="450"/>
      <c r="BC564" s="374"/>
      <c r="BD564" s="374"/>
      <c r="BE564" s="374"/>
      <c r="BF564" s="374"/>
      <c r="BG564" s="374"/>
      <c r="BH564" s="374"/>
      <c r="BI564" s="374"/>
      <c r="BJ564" s="374"/>
      <c r="BK564" s="374"/>
      <c r="BL564" s="374"/>
      <c r="BM564" s="374"/>
      <c r="BN564" s="374"/>
      <c r="BO564" s="374"/>
      <c r="BP564" s="374"/>
      <c r="BQ564" s="374"/>
      <c r="BR564" s="374"/>
      <c r="BS564" s="374"/>
      <c r="BT564" s="374"/>
      <c r="BU564" s="374"/>
      <c r="BV564" s="374"/>
      <c r="BW564" s="374"/>
      <c r="BX564" s="374"/>
      <c r="BY564" s="374"/>
      <c r="BZ564" s="375"/>
      <c r="CA564" s="375"/>
      <c r="CB564" s="375"/>
      <c r="CC564" s="375"/>
      <c r="CD564" s="375"/>
      <c r="CE564" s="375"/>
      <c r="CF564" s="375"/>
      <c r="CG564" s="375"/>
      <c r="CH564" s="375"/>
      <c r="CI564" s="375"/>
      <c r="CJ564" s="375"/>
      <c r="CK564" s="375"/>
      <c r="CL564" s="375"/>
      <c r="CM564" s="375"/>
      <c r="CN564" s="375"/>
      <c r="CO564" s="375"/>
      <c r="CP564" s="375"/>
      <c r="CQ564" s="375"/>
      <c r="CR564" s="375"/>
      <c r="CS564" s="375"/>
      <c r="CT564" s="375"/>
      <c r="CU564" s="375"/>
      <c r="CV564" s="375"/>
      <c r="CW564" s="375"/>
      <c r="CX564" s="375"/>
      <c r="CY564" s="375"/>
      <c r="CZ564" s="375"/>
    </row>
    <row r="565" s="379" customFormat="true" ht="25.15" customHeight="true" x14ac:dyDescent="0.2">
      <c r="C565" s="1144" t="s">
        <v>433</v>
      </c>
      <c r="D565" s="1142"/>
      <c r="E565" s="803">
        <v>0.10140848357723596</v>
      </c>
      <c r="F565" s="654"/>
      <c r="G565" s="654"/>
      <c r="H565" s="1144" t="s">
        <v>483</v>
      </c>
      <c r="I565" s="1142"/>
      <c r="J565" s="804">
        <v>-1.6844652686404546E-2</v>
      </c>
      <c r="K565" s="654"/>
      <c r="L565" s="654"/>
      <c r="M565" s="1144" t="s">
        <v>213</v>
      </c>
      <c r="N565" s="1142"/>
      <c r="O565" s="820">
        <v>3.9010966027433014</v>
      </c>
      <c r="P565" s="821">
        <v>5.1330218457148709</v>
      </c>
      <c r="Q565" s="822">
        <v>5.1330218457148709</v>
      </c>
      <c r="AA565" s="372"/>
      <c r="AB565" s="372"/>
      <c r="AC565" s="372"/>
      <c r="AD565" s="372"/>
      <c r="AE565" s="372"/>
      <c r="AF565" s="372"/>
      <c r="AG565" s="372"/>
      <c r="AH565" s="372"/>
      <c r="AI565" s="372"/>
      <c r="AJ565" s="372"/>
      <c r="AK565" s="372"/>
      <c r="AL565" s="372"/>
      <c r="AM565" s="372"/>
      <c r="AN565" s="372"/>
      <c r="AO565" s="372"/>
      <c r="AP565" s="372"/>
      <c r="AQ565" s="372"/>
      <c r="AR565" s="372"/>
      <c r="AS565" s="372"/>
      <c r="AT565" s="372"/>
      <c r="AU565" s="372"/>
      <c r="AV565" s="372"/>
      <c r="AW565" s="372"/>
      <c r="AX565" s="372"/>
      <c r="AY565" s="372"/>
      <c r="AZ565" s="372"/>
      <c r="BA565" s="374"/>
      <c r="BB565" s="450"/>
      <c r="BC565" s="374"/>
      <c r="BD565" s="374"/>
      <c r="BE565" s="374"/>
      <c r="BF565" s="374"/>
      <c r="BG565" s="374"/>
      <c r="BH565" s="374"/>
      <c r="BI565" s="374"/>
      <c r="BJ565" s="374"/>
      <c r="BK565" s="374"/>
      <c r="BL565" s="374"/>
      <c r="BM565" s="374"/>
      <c r="BN565" s="374"/>
      <c r="BO565" s="374"/>
      <c r="BP565" s="374"/>
      <c r="BQ565" s="374"/>
      <c r="BR565" s="374"/>
      <c r="BS565" s="374"/>
      <c r="BT565" s="374"/>
      <c r="BU565" s="374"/>
      <c r="BV565" s="374"/>
      <c r="BW565" s="374"/>
      <c r="BX565" s="374"/>
      <c r="BY565" s="374"/>
      <c r="BZ565" s="375"/>
      <c r="CA565" s="375"/>
      <c r="CB565" s="375"/>
      <c r="CC565" s="375"/>
      <c r="CD565" s="375"/>
      <c r="CE565" s="375"/>
      <c r="CF565" s="375"/>
      <c r="CG565" s="375"/>
      <c r="CH565" s="375"/>
      <c r="CI565" s="375"/>
      <c r="CJ565" s="375"/>
      <c r="CK565" s="375"/>
      <c r="CL565" s="375"/>
      <c r="CM565" s="375"/>
      <c r="CN565" s="375"/>
      <c r="CO565" s="375"/>
      <c r="CP565" s="375"/>
      <c r="CQ565" s="375"/>
      <c r="CR565" s="375"/>
      <c r="CS565" s="375"/>
      <c r="CT565" s="375"/>
      <c r="CU565" s="375"/>
      <c r="CV565" s="375"/>
      <c r="CW565" s="375"/>
      <c r="CX565" s="375"/>
      <c r="CY565" s="375"/>
      <c r="CZ565" s="375"/>
    </row>
    <row r="566" s="379" customFormat="true" ht="25.15" customHeight="true" x14ac:dyDescent="0.2">
      <c r="C566" s="1144" t="s">
        <v>494</v>
      </c>
      <c r="D566" s="1142"/>
      <c r="E566" s="803">
        <v>-8.9952268403475282E-4</v>
      </c>
      <c r="F566" s="654"/>
      <c r="G566" s="654"/>
      <c r="H566" s="1144" t="s">
        <v>491</v>
      </c>
      <c r="I566" s="1142"/>
      <c r="J566" s="804">
        <v>1.1919453630039449E-2</v>
      </c>
      <c r="K566" s="654"/>
      <c r="L566" s="654"/>
      <c r="M566" s="1141"/>
      <c r="N566" s="1142"/>
      <c r="O566" s="670"/>
      <c r="P566" s="670"/>
      <c r="Q566" s="670"/>
      <c r="AA566" s="372"/>
      <c r="AB566" s="372"/>
      <c r="AC566" s="372"/>
      <c r="AD566" s="372"/>
      <c r="AE566" s="372"/>
      <c r="AF566" s="372"/>
      <c r="AG566" s="372"/>
      <c r="AH566" s="372"/>
      <c r="AI566" s="372"/>
      <c r="AJ566" s="372"/>
      <c r="AK566" s="372"/>
      <c r="AL566" s="372"/>
      <c r="AM566" s="372"/>
      <c r="AN566" s="372"/>
      <c r="AO566" s="372"/>
      <c r="AP566" s="372"/>
      <c r="AQ566" s="372"/>
      <c r="AR566" s="372"/>
      <c r="AS566" s="372"/>
      <c r="AT566" s="372"/>
      <c r="AU566" s="372"/>
      <c r="AV566" s="372"/>
      <c r="AW566" s="372"/>
      <c r="AX566" s="372"/>
      <c r="AY566" s="372"/>
      <c r="AZ566" s="372"/>
      <c r="BA566" s="374"/>
      <c r="BB566" s="450"/>
      <c r="BC566" s="374"/>
      <c r="BD566" s="374"/>
      <c r="BE566" s="374"/>
      <c r="BF566" s="374"/>
      <c r="BG566" s="374"/>
      <c r="BH566" s="374"/>
      <c r="BI566" s="374"/>
      <c r="BJ566" s="374"/>
      <c r="BK566" s="374"/>
      <c r="BL566" s="374"/>
      <c r="BM566" s="374"/>
      <c r="BN566" s="374"/>
      <c r="BO566" s="374"/>
      <c r="BP566" s="374"/>
      <c r="BQ566" s="374"/>
      <c r="BR566" s="374"/>
      <c r="BS566" s="374"/>
      <c r="BT566" s="374"/>
      <c r="BU566" s="374"/>
      <c r="BV566" s="374"/>
      <c r="BW566" s="374"/>
      <c r="BX566" s="374"/>
      <c r="BY566" s="374"/>
      <c r="BZ566" s="375"/>
      <c r="CA566" s="375"/>
      <c r="CB566" s="375"/>
      <c r="CC566" s="375"/>
      <c r="CD566" s="375"/>
      <c r="CE566" s="375"/>
      <c r="CF566" s="375"/>
      <c r="CG566" s="375"/>
      <c r="CH566" s="375"/>
      <c r="CI566" s="375"/>
      <c r="CJ566" s="375"/>
      <c r="CK566" s="375"/>
      <c r="CL566" s="375"/>
      <c r="CM566" s="375"/>
      <c r="CN566" s="375"/>
      <c r="CO566" s="375"/>
      <c r="CP566" s="375"/>
      <c r="CQ566" s="375"/>
      <c r="CR566" s="375"/>
      <c r="CS566" s="375"/>
      <c r="CT566" s="375"/>
      <c r="CU566" s="375"/>
      <c r="CV566" s="375"/>
      <c r="CW566" s="375"/>
      <c r="CX566" s="375"/>
      <c r="CY566" s="375"/>
      <c r="CZ566" s="375"/>
    </row>
    <row r="567" s="379" customFormat="true" ht="25.15" customHeight="true" x14ac:dyDescent="0.2">
      <c r="C567" s="1144" t="s">
        <v>486</v>
      </c>
      <c r="D567" s="1142"/>
      <c r="E567" s="803">
        <v>4.4125267290862297E-3</v>
      </c>
      <c r="F567" s="654"/>
      <c r="G567" s="654"/>
      <c r="H567" s="1144" t="s">
        <v>470</v>
      </c>
      <c r="I567" s="1142"/>
      <c r="J567" s="804">
        <v>-2.8566154074354932E-3</v>
      </c>
      <c r="K567" s="654"/>
      <c r="L567" s="654"/>
      <c r="M567" s="1141"/>
      <c r="N567" s="1142"/>
      <c r="O567" s="654"/>
      <c r="P567" s="654"/>
      <c r="Q567" s="654"/>
      <c r="AA567" s="372"/>
      <c r="AB567" s="372"/>
      <c r="AC567" s="372"/>
      <c r="AD567" s="372"/>
      <c r="AE567" s="372"/>
      <c r="AF567" s="372"/>
      <c r="AG567" s="372"/>
      <c r="AH567" s="372"/>
      <c r="AI567" s="372"/>
      <c r="AJ567" s="372"/>
      <c r="AK567" s="372"/>
      <c r="AL567" s="372"/>
      <c r="AM567" s="372"/>
      <c r="AN567" s="372"/>
      <c r="AO567" s="372"/>
      <c r="AP567" s="372"/>
      <c r="AQ567" s="372"/>
      <c r="AR567" s="372"/>
      <c r="AS567" s="372"/>
      <c r="AT567" s="372"/>
      <c r="AU567" s="372"/>
      <c r="AV567" s="372"/>
      <c r="AW567" s="372"/>
      <c r="AX567" s="372"/>
      <c r="AY567" s="372"/>
      <c r="AZ567" s="372"/>
      <c r="BA567" s="374"/>
      <c r="BB567" s="450"/>
      <c r="BC567" s="374"/>
      <c r="BD567" s="374"/>
      <c r="BE567" s="374"/>
      <c r="BF567" s="374"/>
      <c r="BG567" s="374"/>
      <c r="BH567" s="374"/>
      <c r="BI567" s="374"/>
      <c r="BJ567" s="374"/>
      <c r="BK567" s="374"/>
      <c r="BL567" s="374"/>
      <c r="BM567" s="374"/>
      <c r="BN567" s="374"/>
      <c r="BO567" s="374"/>
      <c r="BP567" s="374"/>
      <c r="BQ567" s="374"/>
      <c r="BR567" s="374"/>
      <c r="BS567" s="374"/>
      <c r="BT567" s="374"/>
      <c r="BU567" s="374"/>
      <c r="BV567" s="374"/>
      <c r="BW567" s="374"/>
      <c r="BX567" s="374"/>
      <c r="BY567" s="374"/>
      <c r="BZ567" s="375"/>
      <c r="CA567" s="375"/>
      <c r="CB567" s="375"/>
      <c r="CC567" s="375"/>
      <c r="CD567" s="375"/>
      <c r="CE567" s="375"/>
      <c r="CF567" s="375"/>
      <c r="CG567" s="375"/>
      <c r="CH567" s="375"/>
      <c r="CI567" s="375"/>
      <c r="CJ567" s="375"/>
      <c r="CK567" s="375"/>
      <c r="CL567" s="375"/>
      <c r="CM567" s="375"/>
      <c r="CN567" s="375"/>
      <c r="CO567" s="375"/>
      <c r="CP567" s="375"/>
      <c r="CQ567" s="375"/>
      <c r="CR567" s="375"/>
      <c r="CS567" s="375"/>
      <c r="CT567" s="375"/>
      <c r="CU567" s="375"/>
      <c r="CV567" s="375"/>
      <c r="CW567" s="375"/>
      <c r="CX567" s="375"/>
      <c r="CY567" s="375"/>
      <c r="CZ567" s="375"/>
    </row>
    <row r="568" s="379" customFormat="true" ht="25.15" customHeight="true" x14ac:dyDescent="0.2">
      <c r="C568" s="1144" t="s">
        <v>456</v>
      </c>
      <c r="D568" s="1142"/>
      <c r="E568" s="803">
        <v>-2.4187508655731244E-2</v>
      </c>
      <c r="F568" s="654"/>
      <c r="G568" s="654"/>
      <c r="H568" s="1144" t="s">
        <v>442</v>
      </c>
      <c r="I568" s="1142"/>
      <c r="J568" s="804">
        <v>9.8397035330852339E-2</v>
      </c>
      <c r="K568" s="654"/>
      <c r="L568" s="654"/>
      <c r="M568" s="1145" t="s">
        <v>255</v>
      </c>
      <c r="N568" s="1142"/>
      <c r="O568" s="1142"/>
      <c r="P568" s="654"/>
      <c r="Q568" s="654"/>
      <c r="AA568" s="372"/>
      <c r="AB568" s="372"/>
      <c r="AC568" s="372"/>
      <c r="AD568" s="372"/>
      <c r="AE568" s="372"/>
      <c r="AF568" s="372"/>
      <c r="AG568" s="372"/>
      <c r="AH568" s="372"/>
      <c r="AI568" s="372"/>
      <c r="AJ568" s="372"/>
      <c r="AK568" s="372"/>
      <c r="AL568" s="372"/>
      <c r="AM568" s="372"/>
      <c r="AN568" s="372"/>
      <c r="AO568" s="372"/>
      <c r="AP568" s="372"/>
      <c r="AQ568" s="372"/>
      <c r="AR568" s="372"/>
      <c r="AS568" s="372"/>
      <c r="AT568" s="372"/>
      <c r="AU568" s="372"/>
      <c r="AV568" s="372"/>
      <c r="AW568" s="372"/>
      <c r="AX568" s="372"/>
      <c r="AY568" s="372"/>
      <c r="AZ568" s="372"/>
      <c r="BA568" s="374"/>
      <c r="BB568" s="450"/>
      <c r="BC568" s="374"/>
      <c r="BD568" s="374"/>
      <c r="BE568" s="374"/>
      <c r="BF568" s="374"/>
      <c r="BG568" s="374"/>
      <c r="BH568" s="374"/>
      <c r="BI568" s="374"/>
      <c r="BJ568" s="374"/>
      <c r="BK568" s="374"/>
      <c r="BL568" s="374"/>
      <c r="BM568" s="374"/>
      <c r="BN568" s="374"/>
      <c r="BO568" s="374"/>
      <c r="BP568" s="374"/>
      <c r="BQ568" s="374"/>
      <c r="BR568" s="374"/>
      <c r="BS568" s="374"/>
      <c r="BT568" s="374"/>
      <c r="BU568" s="374"/>
      <c r="BV568" s="374"/>
      <c r="BW568" s="374"/>
      <c r="BX568" s="374"/>
      <c r="BY568" s="374"/>
      <c r="BZ568" s="375"/>
      <c r="CA568" s="375"/>
      <c r="CB568" s="375"/>
      <c r="CC568" s="375"/>
      <c r="CD568" s="375"/>
      <c r="CE568" s="375"/>
      <c r="CF568" s="375"/>
      <c r="CG568" s="375"/>
      <c r="CH568" s="375"/>
      <c r="CI568" s="375"/>
      <c r="CJ568" s="375"/>
      <c r="CK568" s="375"/>
      <c r="CL568" s="375"/>
      <c r="CM568" s="375"/>
      <c r="CN568" s="375"/>
      <c r="CO568" s="375"/>
      <c r="CP568" s="375"/>
      <c r="CQ568" s="375"/>
      <c r="CR568" s="375"/>
      <c r="CS568" s="375"/>
      <c r="CT568" s="375"/>
      <c r="CU568" s="375"/>
      <c r="CV568" s="375"/>
      <c r="CW568" s="375"/>
      <c r="CX568" s="375"/>
      <c r="CY568" s="375"/>
      <c r="CZ568" s="375"/>
    </row>
    <row r="569" s="379" customFormat="true" ht="25.15" customHeight="true" x14ac:dyDescent="0.2">
      <c r="C569" s="1144" t="s">
        <v>466</v>
      </c>
      <c r="D569" s="1142"/>
      <c r="E569" s="803">
        <v>-1.6091957699522669E-2</v>
      </c>
      <c r="F569" s="654"/>
      <c r="G569" s="654"/>
      <c r="H569" s="1144" t="s">
        <v>433</v>
      </c>
      <c r="I569" s="1142"/>
      <c r="J569" s="804">
        <v>5.8855215779316218E-2</v>
      </c>
      <c r="K569" s="654"/>
      <c r="L569" s="654"/>
      <c r="M569" s="1141"/>
      <c r="N569" s="1142"/>
      <c r="O569" s="799" t="s">
        <v>212</v>
      </c>
      <c r="P569" s="654"/>
      <c r="Q569" s="654"/>
      <c r="AA569" s="372"/>
      <c r="AB569" s="372"/>
      <c r="AC569" s="372"/>
      <c r="AD569" s="372"/>
      <c r="AE569" s="372"/>
      <c r="AF569" s="372"/>
      <c r="AG569" s="372"/>
      <c r="AH569" s="372"/>
      <c r="AI569" s="372"/>
      <c r="AJ569" s="372"/>
      <c r="AK569" s="372"/>
      <c r="AL569" s="372"/>
      <c r="AM569" s="372"/>
      <c r="AN569" s="372"/>
      <c r="AO569" s="372"/>
      <c r="AP569" s="372"/>
      <c r="AQ569" s="372"/>
      <c r="AR569" s="372"/>
      <c r="AS569" s="372"/>
      <c r="AT569" s="372"/>
      <c r="AU569" s="372"/>
      <c r="AV569" s="372"/>
      <c r="AW569" s="372"/>
      <c r="AX569" s="372"/>
      <c r="AY569" s="372"/>
      <c r="AZ569" s="372"/>
      <c r="BA569" s="374"/>
      <c r="BB569" s="450"/>
      <c r="BC569" s="374"/>
      <c r="BD569" s="374"/>
      <c r="BE569" s="374"/>
      <c r="BF569" s="374"/>
      <c r="BG569" s="374"/>
      <c r="BH569" s="374"/>
      <c r="BI569" s="374"/>
      <c r="BJ569" s="374"/>
      <c r="BK569" s="374"/>
      <c r="BL569" s="374"/>
      <c r="BM569" s="374"/>
      <c r="BN569" s="374"/>
      <c r="BO569" s="374"/>
      <c r="BP569" s="374"/>
      <c r="BQ569" s="374"/>
      <c r="BR569" s="374"/>
      <c r="BS569" s="374"/>
      <c r="BT569" s="374"/>
      <c r="BU569" s="374"/>
      <c r="BV569" s="374"/>
      <c r="BW569" s="374"/>
      <c r="BX569" s="374"/>
      <c r="BY569" s="374"/>
      <c r="BZ569" s="375"/>
      <c r="CA569" s="375"/>
      <c r="CB569" s="375"/>
      <c r="CC569" s="375"/>
      <c r="CD569" s="375"/>
      <c r="CE569" s="375"/>
      <c r="CF569" s="375"/>
      <c r="CG569" s="375"/>
      <c r="CH569" s="375"/>
      <c r="CI569" s="375"/>
      <c r="CJ569" s="375"/>
      <c r="CK569" s="375"/>
      <c r="CL569" s="375"/>
      <c r="CM569" s="375"/>
      <c r="CN569" s="375"/>
      <c r="CO569" s="375"/>
      <c r="CP569" s="375"/>
      <c r="CQ569" s="375"/>
      <c r="CR569" s="375"/>
      <c r="CS569" s="375"/>
      <c r="CT569" s="375"/>
      <c r="CU569" s="375"/>
      <c r="CV569" s="375"/>
      <c r="CW569" s="375"/>
      <c r="CX569" s="375"/>
      <c r="CY569" s="375"/>
      <c r="CZ569" s="375"/>
    </row>
    <row r="570" s="379" customFormat="true" ht="25.15" customHeight="true" x14ac:dyDescent="0.2">
      <c r="C570" s="1144" t="s">
        <v>438</v>
      </c>
      <c r="D570" s="1142"/>
      <c r="E570" s="803">
        <v>-7.8976864527371696E-2</v>
      </c>
      <c r="F570" s="654"/>
      <c r="G570" s="654"/>
      <c r="H570" s="1144" t="s">
        <v>494</v>
      </c>
      <c r="I570" s="1142"/>
      <c r="J570" s="804">
        <v>8.7908757076250645E-3</v>
      </c>
      <c r="K570" s="654"/>
      <c r="L570" s="654"/>
      <c r="M570" s="1142"/>
      <c r="N570" s="1142"/>
      <c r="O570" s="823" t="s">
        <v>213</v>
      </c>
      <c r="P570" s="654"/>
      <c r="Q570" s="654"/>
      <c r="AA570" s="372"/>
      <c r="AB570" s="372"/>
      <c r="AC570" s="372"/>
      <c r="AD570" s="372"/>
      <c r="AE570" s="372"/>
      <c r="AF570" s="372"/>
      <c r="AG570" s="372"/>
      <c r="AH570" s="372"/>
      <c r="AI570" s="372"/>
      <c r="AJ570" s="372"/>
      <c r="AK570" s="372"/>
      <c r="AL570" s="372"/>
      <c r="AM570" s="372"/>
      <c r="AN570" s="372"/>
      <c r="AO570" s="372"/>
      <c r="AP570" s="372"/>
      <c r="AQ570" s="372"/>
      <c r="AR570" s="372"/>
      <c r="AS570" s="372"/>
      <c r="AT570" s="372"/>
      <c r="AU570" s="372"/>
      <c r="AV570" s="372"/>
      <c r="AW570" s="372"/>
      <c r="AX570" s="372"/>
      <c r="AY570" s="372"/>
      <c r="AZ570" s="372"/>
      <c r="BA570" s="374"/>
      <c r="BB570" s="450"/>
      <c r="BC570" s="374"/>
      <c r="BD570" s="374"/>
      <c r="BE570" s="374"/>
      <c r="BF570" s="374"/>
      <c r="BG570" s="374"/>
      <c r="BH570" s="374"/>
      <c r="BI570" s="374"/>
      <c r="BJ570" s="374"/>
      <c r="BK570" s="374"/>
      <c r="BL570" s="374"/>
      <c r="BM570" s="374"/>
      <c r="BN570" s="374"/>
      <c r="BO570" s="374"/>
      <c r="BP570" s="374"/>
      <c r="BQ570" s="374"/>
      <c r="BR570" s="374"/>
      <c r="BS570" s="374"/>
      <c r="BT570" s="374"/>
      <c r="BU570" s="374"/>
      <c r="BV570" s="374"/>
      <c r="BW570" s="374"/>
      <c r="BX570" s="374"/>
      <c r="BY570" s="374"/>
      <c r="BZ570" s="375"/>
      <c r="CA570" s="375"/>
      <c r="CB570" s="375"/>
      <c r="CC570" s="375"/>
      <c r="CD570" s="375"/>
      <c r="CE570" s="375"/>
      <c r="CF570" s="375"/>
      <c r="CG570" s="375"/>
      <c r="CH570" s="375"/>
      <c r="CI570" s="375"/>
      <c r="CJ570" s="375"/>
      <c r="CK570" s="375"/>
      <c r="CL570" s="375"/>
      <c r="CM570" s="375"/>
      <c r="CN570" s="375"/>
      <c r="CO570" s="375"/>
      <c r="CP570" s="375"/>
      <c r="CQ570" s="375"/>
      <c r="CR570" s="375"/>
      <c r="CS570" s="375"/>
      <c r="CT570" s="375"/>
      <c r="CU570" s="375"/>
      <c r="CV570" s="375"/>
      <c r="CW570" s="375"/>
      <c r="CX570" s="375"/>
      <c r="CY570" s="375"/>
      <c r="CZ570" s="375"/>
    </row>
    <row r="571" s="379" customFormat="true" ht="25.15" customHeight="true" x14ac:dyDescent="0.2">
      <c r="C571" s="1144" t="s">
        <v>476</v>
      </c>
      <c r="D571" s="1142"/>
      <c r="E571" s="803">
        <v>-9.9712505851687738E-3</v>
      </c>
      <c r="F571" s="654"/>
      <c r="G571" s="654"/>
      <c r="H571" s="1144" t="s">
        <v>486</v>
      </c>
      <c r="I571" s="1142"/>
      <c r="J571" s="804">
        <v>3.6413008204882269E-3</v>
      </c>
      <c r="K571" s="654"/>
      <c r="L571" s="654"/>
      <c r="M571" s="1144" t="s">
        <v>450</v>
      </c>
      <c r="N571" s="1142"/>
      <c r="O571" s="802">
        <v>-2.4923634216810511E-2</v>
      </c>
      <c r="P571" s="654"/>
      <c r="Q571" s="654"/>
      <c r="AA571" s="372"/>
      <c r="AB571" s="372"/>
      <c r="AC571" s="372"/>
      <c r="AD571" s="372"/>
      <c r="AE571" s="372"/>
      <c r="AF571" s="372"/>
      <c r="AG571" s="372"/>
      <c r="AH571" s="372"/>
      <c r="AI571" s="372"/>
      <c r="AJ571" s="372"/>
      <c r="AK571" s="372"/>
      <c r="AL571" s="372"/>
      <c r="AM571" s="372"/>
      <c r="AN571" s="372"/>
      <c r="AO571" s="372"/>
      <c r="AP571" s="372"/>
      <c r="AQ571" s="372"/>
      <c r="AR571" s="372"/>
      <c r="AS571" s="372"/>
      <c r="AT571" s="372"/>
      <c r="AU571" s="372"/>
      <c r="AV571" s="372"/>
      <c r="AW571" s="372"/>
      <c r="AX571" s="372"/>
      <c r="AY571" s="372"/>
      <c r="AZ571" s="372"/>
      <c r="BA571" s="374"/>
      <c r="BB571" s="450"/>
      <c r="BC571" s="374"/>
      <c r="BD571" s="374"/>
      <c r="BE571" s="374"/>
      <c r="BF571" s="374"/>
      <c r="BG571" s="374"/>
      <c r="BH571" s="374"/>
      <c r="BI571" s="374"/>
      <c r="BJ571" s="374"/>
      <c r="BK571" s="374"/>
      <c r="BL571" s="374"/>
      <c r="BM571" s="374"/>
      <c r="BN571" s="374"/>
      <c r="BO571" s="374"/>
      <c r="BP571" s="374"/>
      <c r="BQ571" s="374"/>
      <c r="BR571" s="374"/>
      <c r="BS571" s="374"/>
      <c r="BT571" s="374"/>
      <c r="BU571" s="374"/>
      <c r="BV571" s="374"/>
      <c r="BW571" s="374"/>
      <c r="BX571" s="374"/>
      <c r="BY571" s="374"/>
      <c r="BZ571" s="375"/>
      <c r="CA571" s="375"/>
      <c r="CB571" s="375"/>
      <c r="CC571" s="375"/>
      <c r="CD571" s="375"/>
      <c r="CE571" s="375"/>
      <c r="CF571" s="375"/>
      <c r="CG571" s="375"/>
      <c r="CH571" s="375"/>
      <c r="CI571" s="375"/>
      <c r="CJ571" s="375"/>
      <c r="CK571" s="375"/>
      <c r="CL571" s="375"/>
      <c r="CM571" s="375"/>
      <c r="CN571" s="375"/>
      <c r="CO571" s="375"/>
      <c r="CP571" s="375"/>
      <c r="CQ571" s="375"/>
      <c r="CR571" s="375"/>
      <c r="CS571" s="375"/>
      <c r="CT571" s="375"/>
      <c r="CU571" s="375"/>
      <c r="CV571" s="375"/>
      <c r="CW571" s="375"/>
      <c r="CX571" s="375"/>
      <c r="CY571" s="375"/>
      <c r="CZ571" s="375"/>
    </row>
    <row r="572" s="379" customFormat="true" ht="25.15" customHeight="true" x14ac:dyDescent="0.2">
      <c r="C572" s="1144" t="s">
        <v>462</v>
      </c>
      <c r="D572" s="1142"/>
      <c r="E572" s="803">
        <v>-2.2151548745463007E-2</v>
      </c>
      <c r="F572" s="654"/>
      <c r="G572" s="654"/>
      <c r="H572" s="1144" t="s">
        <v>456</v>
      </c>
      <c r="I572" s="1142"/>
      <c r="J572" s="804">
        <v>-3.6565546685404134E-2</v>
      </c>
      <c r="K572" s="654"/>
      <c r="L572" s="654"/>
      <c r="M572" s="1144" t="s">
        <v>437</v>
      </c>
      <c r="N572" s="1142"/>
      <c r="O572" s="805">
        <v>-0.14098936832741293</v>
      </c>
      <c r="P572" s="654"/>
      <c r="Q572" s="654"/>
      <c r="AA572" s="372"/>
      <c r="AB572" s="372"/>
      <c r="AC572" s="372"/>
      <c r="AD572" s="372"/>
      <c r="AE572" s="372"/>
      <c r="AF572" s="372"/>
      <c r="AG572" s="372"/>
      <c r="AH572" s="372"/>
      <c r="AI572" s="372"/>
      <c r="AJ572" s="372"/>
      <c r="AK572" s="372"/>
      <c r="AL572" s="372"/>
      <c r="AM572" s="372"/>
      <c r="AN572" s="372"/>
      <c r="AO572" s="372"/>
      <c r="AP572" s="372"/>
      <c r="AQ572" s="372"/>
      <c r="AR572" s="372"/>
      <c r="AS572" s="372"/>
      <c r="AT572" s="372"/>
      <c r="AU572" s="372"/>
      <c r="AV572" s="372"/>
      <c r="AW572" s="372"/>
      <c r="AX572" s="372"/>
      <c r="AY572" s="372"/>
      <c r="AZ572" s="372"/>
      <c r="BA572" s="374"/>
      <c r="BB572" s="450"/>
      <c r="BC572" s="374"/>
      <c r="BD572" s="374"/>
      <c r="BE572" s="374"/>
      <c r="BF572" s="374"/>
      <c r="BG572" s="374"/>
      <c r="BH572" s="374"/>
      <c r="BI572" s="374"/>
      <c r="BJ572" s="374"/>
      <c r="BK572" s="374"/>
      <c r="BL572" s="374"/>
      <c r="BM572" s="374"/>
      <c r="BN572" s="374"/>
      <c r="BO572" s="374"/>
      <c r="BP572" s="374"/>
      <c r="BQ572" s="374"/>
      <c r="BR572" s="374"/>
      <c r="BS572" s="374"/>
      <c r="BT572" s="374"/>
      <c r="BU572" s="374"/>
      <c r="BV572" s="374"/>
      <c r="BW572" s="374"/>
      <c r="BX572" s="374"/>
      <c r="BY572" s="374"/>
      <c r="BZ572" s="375"/>
      <c r="CA572" s="375"/>
      <c r="CB572" s="375"/>
      <c r="CC572" s="375"/>
      <c r="CD572" s="375"/>
      <c r="CE572" s="375"/>
      <c r="CF572" s="375"/>
      <c r="CG572" s="375"/>
      <c r="CH572" s="375"/>
      <c r="CI572" s="375"/>
      <c r="CJ572" s="375"/>
      <c r="CK572" s="375"/>
      <c r="CL572" s="375"/>
      <c r="CM572" s="375"/>
      <c r="CN572" s="375"/>
      <c r="CO572" s="375"/>
      <c r="CP572" s="375"/>
      <c r="CQ572" s="375"/>
      <c r="CR572" s="375"/>
      <c r="CS572" s="375"/>
      <c r="CT572" s="375"/>
      <c r="CU572" s="375"/>
      <c r="CV572" s="375"/>
      <c r="CW572" s="375"/>
      <c r="CX572" s="375"/>
      <c r="CY572" s="375"/>
      <c r="CZ572" s="375"/>
    </row>
    <row r="573" s="379" customFormat="true" ht="25.15" customHeight="true" x14ac:dyDescent="0.2">
      <c r="C573" s="1144" t="s">
        <v>499</v>
      </c>
      <c r="D573" s="1142"/>
      <c r="E573" s="803">
        <v>1.152363359905872E-3</v>
      </c>
      <c r="F573" s="654"/>
      <c r="G573" s="654"/>
      <c r="H573" s="1144" t="s">
        <v>466</v>
      </c>
      <c r="I573" s="1142"/>
      <c r="J573" s="804">
        <v>-2.7934098682815149E-2</v>
      </c>
      <c r="K573" s="654"/>
      <c r="L573" s="654"/>
      <c r="M573" s="1144" t="s">
        <v>459</v>
      </c>
      <c r="N573" s="1142"/>
      <c r="O573" s="805">
        <v>2.4153027712093011E-3</v>
      </c>
      <c r="P573" s="654"/>
      <c r="Q573" s="654"/>
      <c r="AA573" s="372"/>
      <c r="AB573" s="372"/>
      <c r="AC573" s="372"/>
      <c r="AD573" s="372"/>
      <c r="AE573" s="372"/>
      <c r="AF573" s="372"/>
      <c r="AG573" s="372"/>
      <c r="AH573" s="372"/>
      <c r="AI573" s="372"/>
      <c r="AJ573" s="372"/>
      <c r="AK573" s="372"/>
      <c r="AL573" s="372"/>
      <c r="AM573" s="372"/>
      <c r="AN573" s="372"/>
      <c r="AO573" s="372"/>
      <c r="AP573" s="372"/>
      <c r="AQ573" s="372"/>
      <c r="AR573" s="372"/>
      <c r="AS573" s="372"/>
      <c r="AT573" s="372"/>
      <c r="AU573" s="372"/>
      <c r="AV573" s="372"/>
      <c r="AW573" s="372"/>
      <c r="AX573" s="372"/>
      <c r="AY573" s="372"/>
      <c r="AZ573" s="372"/>
      <c r="BA573" s="374"/>
      <c r="BB573" s="450"/>
      <c r="BC573" s="374"/>
      <c r="BD573" s="374"/>
      <c r="BE573" s="374"/>
      <c r="BF573" s="374"/>
      <c r="BG573" s="374"/>
      <c r="BH573" s="374"/>
      <c r="BI573" s="374"/>
      <c r="BJ573" s="374"/>
      <c r="BK573" s="374"/>
      <c r="BL573" s="374"/>
      <c r="BM573" s="374"/>
      <c r="BN573" s="374"/>
      <c r="BO573" s="374"/>
      <c r="BP573" s="374"/>
      <c r="BQ573" s="374"/>
      <c r="BR573" s="374"/>
      <c r="BS573" s="374"/>
      <c r="BT573" s="374"/>
      <c r="BU573" s="374"/>
      <c r="BV573" s="374"/>
      <c r="BW573" s="374"/>
      <c r="BX573" s="374"/>
      <c r="BY573" s="374"/>
      <c r="BZ573" s="375"/>
      <c r="CA573" s="375"/>
      <c r="CB573" s="375"/>
      <c r="CC573" s="375"/>
      <c r="CD573" s="375"/>
      <c r="CE573" s="375"/>
      <c r="CF573" s="375"/>
      <c r="CG573" s="375"/>
      <c r="CH573" s="375"/>
      <c r="CI573" s="375"/>
      <c r="CJ573" s="375"/>
      <c r="CK573" s="375"/>
      <c r="CL573" s="375"/>
      <c r="CM573" s="375"/>
      <c r="CN573" s="375"/>
      <c r="CO573" s="375"/>
      <c r="CP573" s="375"/>
      <c r="CQ573" s="375"/>
      <c r="CR573" s="375"/>
      <c r="CS573" s="375"/>
      <c r="CT573" s="375"/>
      <c r="CU573" s="375"/>
      <c r="CV573" s="375"/>
      <c r="CW573" s="375"/>
      <c r="CX573" s="375"/>
      <c r="CY573" s="375"/>
      <c r="CZ573" s="375"/>
    </row>
    <row r="574" s="379" customFormat="true" ht="25.15" customHeight="true" x14ac:dyDescent="0.2">
      <c r="C574" s="1144" t="s">
        <v>480</v>
      </c>
      <c r="D574" s="1142"/>
      <c r="E574" s="803">
        <v>1.0322939695580168E-2</v>
      </c>
      <c r="F574" s="654"/>
      <c r="G574" s="654"/>
      <c r="H574" s="1144" t="s">
        <v>438</v>
      </c>
      <c r="I574" s="1142"/>
      <c r="J574" s="804">
        <v>-0.11497020201623985</v>
      </c>
      <c r="K574" s="654"/>
      <c r="L574" s="654"/>
      <c r="M574" s="1144" t="s">
        <v>495</v>
      </c>
      <c r="N574" s="1142"/>
      <c r="O574" s="805">
        <v>-1.6472102869714822E-3</v>
      </c>
      <c r="P574" s="654"/>
      <c r="Q574" s="654"/>
      <c r="AA574" s="372"/>
      <c r="AB574" s="372"/>
      <c r="AC574" s="372"/>
      <c r="AD574" s="372"/>
      <c r="AE574" s="372"/>
      <c r="AF574" s="372"/>
      <c r="AG574" s="372"/>
      <c r="AH574" s="372"/>
      <c r="AI574" s="372"/>
      <c r="AJ574" s="372"/>
      <c r="AK574" s="372"/>
      <c r="AL574" s="372"/>
      <c r="AM574" s="372"/>
      <c r="AN574" s="372"/>
      <c r="AO574" s="372"/>
      <c r="AP574" s="372"/>
      <c r="AQ574" s="372"/>
      <c r="AR574" s="372"/>
      <c r="AS574" s="372"/>
      <c r="AT574" s="372"/>
      <c r="AU574" s="372"/>
      <c r="AV574" s="372"/>
      <c r="AW574" s="372"/>
      <c r="AX574" s="372"/>
      <c r="AY574" s="372"/>
      <c r="AZ574" s="372"/>
      <c r="BA574" s="374"/>
      <c r="BB574" s="450"/>
      <c r="BC574" s="374"/>
      <c r="BD574" s="374"/>
      <c r="BE574" s="374"/>
      <c r="BF574" s="374"/>
      <c r="BG574" s="374"/>
      <c r="BH574" s="374"/>
      <c r="BI574" s="374"/>
      <c r="BJ574" s="374"/>
      <c r="BK574" s="374"/>
      <c r="BL574" s="374"/>
      <c r="BM574" s="374"/>
      <c r="BN574" s="374"/>
      <c r="BO574" s="374"/>
      <c r="BP574" s="374"/>
      <c r="BQ574" s="374"/>
      <c r="BR574" s="374"/>
      <c r="BS574" s="374"/>
      <c r="BT574" s="374"/>
      <c r="BU574" s="374"/>
      <c r="BV574" s="374"/>
      <c r="BW574" s="374"/>
      <c r="BX574" s="374"/>
      <c r="BY574" s="374"/>
      <c r="BZ574" s="375"/>
      <c r="CA574" s="375"/>
      <c r="CB574" s="375"/>
      <c r="CC574" s="375"/>
      <c r="CD574" s="375"/>
      <c r="CE574" s="375"/>
      <c r="CF574" s="375"/>
      <c r="CG574" s="375"/>
      <c r="CH574" s="375"/>
      <c r="CI574" s="375"/>
      <c r="CJ574" s="375"/>
      <c r="CK574" s="375"/>
      <c r="CL574" s="375"/>
      <c r="CM574" s="375"/>
      <c r="CN574" s="375"/>
      <c r="CO574" s="375"/>
      <c r="CP574" s="375"/>
      <c r="CQ574" s="375"/>
      <c r="CR574" s="375"/>
      <c r="CS574" s="375"/>
      <c r="CT574" s="375"/>
      <c r="CU574" s="375"/>
      <c r="CV574" s="375"/>
      <c r="CW574" s="375"/>
      <c r="CX574" s="375"/>
      <c r="CY574" s="375"/>
      <c r="CZ574" s="375"/>
    </row>
    <row r="575" s="379" customFormat="true" ht="25.15" customHeight="true" x14ac:dyDescent="0.2">
      <c r="C575" s="1144" t="s">
        <v>488</v>
      </c>
      <c r="D575" s="1142"/>
      <c r="E575" s="803">
        <v>4.0502527422055781E-3</v>
      </c>
      <c r="F575" s="654"/>
      <c r="G575" s="654"/>
      <c r="H575" s="1144" t="s">
        <v>476</v>
      </c>
      <c r="I575" s="1142"/>
      <c r="J575" s="804">
        <v>-2.2076929290658947E-2</v>
      </c>
      <c r="K575" s="654"/>
      <c r="L575" s="654"/>
      <c r="M575" s="1144" t="s">
        <v>483</v>
      </c>
      <c r="N575" s="1142"/>
      <c r="O575" s="805">
        <v>-3.0314588306182455E-3</v>
      </c>
      <c r="P575" s="654"/>
      <c r="Q575" s="654"/>
      <c r="AA575" s="372"/>
      <c r="AB575" s="372"/>
      <c r="AC575" s="372"/>
      <c r="AD575" s="372"/>
      <c r="AE575" s="372"/>
      <c r="AF575" s="372"/>
      <c r="AG575" s="372"/>
      <c r="AH575" s="372"/>
      <c r="AI575" s="372"/>
      <c r="AJ575" s="372"/>
      <c r="AK575" s="372"/>
      <c r="AL575" s="372"/>
      <c r="AM575" s="372"/>
      <c r="AN575" s="372"/>
      <c r="AO575" s="372"/>
      <c r="AP575" s="372"/>
      <c r="AQ575" s="372"/>
      <c r="AR575" s="372"/>
      <c r="AS575" s="372"/>
      <c r="AT575" s="372"/>
      <c r="AU575" s="372"/>
      <c r="AV575" s="372"/>
      <c r="AW575" s="372"/>
      <c r="AX575" s="372"/>
      <c r="AY575" s="372"/>
      <c r="AZ575" s="372"/>
      <c r="BA575" s="374"/>
      <c r="BB575" s="450"/>
      <c r="BC575" s="374"/>
      <c r="BD575" s="374"/>
      <c r="BE575" s="374"/>
      <c r="BF575" s="374"/>
      <c r="BG575" s="374"/>
      <c r="BH575" s="374"/>
      <c r="BI575" s="374"/>
      <c r="BJ575" s="374"/>
      <c r="BK575" s="374"/>
      <c r="BL575" s="374"/>
      <c r="BM575" s="374"/>
      <c r="BN575" s="374"/>
      <c r="BO575" s="374"/>
      <c r="BP575" s="374"/>
      <c r="BQ575" s="374"/>
      <c r="BR575" s="374"/>
      <c r="BS575" s="374"/>
      <c r="BT575" s="374"/>
      <c r="BU575" s="374"/>
      <c r="BV575" s="374"/>
      <c r="BW575" s="374"/>
      <c r="BX575" s="374"/>
      <c r="BY575" s="374"/>
      <c r="BZ575" s="375"/>
      <c r="CA575" s="375"/>
      <c r="CB575" s="375"/>
      <c r="CC575" s="375"/>
      <c r="CD575" s="375"/>
      <c r="CE575" s="375"/>
      <c r="CF575" s="375"/>
      <c r="CG575" s="375"/>
      <c r="CH575" s="375"/>
      <c r="CI575" s="375"/>
      <c r="CJ575" s="375"/>
      <c r="CK575" s="375"/>
      <c r="CL575" s="375"/>
      <c r="CM575" s="375"/>
      <c r="CN575" s="375"/>
      <c r="CO575" s="375"/>
      <c r="CP575" s="375"/>
      <c r="CQ575" s="375"/>
      <c r="CR575" s="375"/>
      <c r="CS575" s="375"/>
      <c r="CT575" s="375"/>
      <c r="CU575" s="375"/>
      <c r="CV575" s="375"/>
      <c r="CW575" s="375"/>
      <c r="CX575" s="375"/>
      <c r="CY575" s="375"/>
      <c r="CZ575" s="375"/>
    </row>
    <row r="576" s="379" customFormat="true" ht="25.15" customHeight="true" x14ac:dyDescent="0.2">
      <c r="C576" s="1144" t="s">
        <v>493</v>
      </c>
      <c r="D576" s="1142"/>
      <c r="E576" s="803">
        <v>-2.7807879549720349E-3</v>
      </c>
      <c r="F576" s="654"/>
      <c r="G576" s="654"/>
      <c r="H576" s="1144" t="s">
        <v>462</v>
      </c>
      <c r="I576" s="1142"/>
      <c r="J576" s="804">
        <v>-3.615802527144555E-2</v>
      </c>
      <c r="K576" s="654"/>
      <c r="L576" s="654"/>
      <c r="M576" s="1144" t="s">
        <v>491</v>
      </c>
      <c r="N576" s="1142"/>
      <c r="O576" s="805">
        <v>4.8957814881814884E-3</v>
      </c>
      <c r="P576" s="654"/>
      <c r="Q576" s="654"/>
      <c r="AA576" s="372"/>
      <c r="AB576" s="372"/>
      <c r="AC576" s="372"/>
      <c r="AD576" s="372"/>
      <c r="AE576" s="372"/>
      <c r="AF576" s="372"/>
      <c r="AG576" s="372"/>
      <c r="AH576" s="372"/>
      <c r="AI576" s="372"/>
      <c r="AJ576" s="372"/>
      <c r="AK576" s="372"/>
      <c r="AL576" s="372"/>
      <c r="AM576" s="372"/>
      <c r="AN576" s="372"/>
      <c r="AO576" s="372"/>
      <c r="AP576" s="372"/>
      <c r="AQ576" s="372"/>
      <c r="AR576" s="372"/>
      <c r="AS576" s="372"/>
      <c r="AT576" s="372"/>
      <c r="AU576" s="372"/>
      <c r="AV576" s="372"/>
      <c r="AW576" s="372"/>
      <c r="AX576" s="372"/>
      <c r="AY576" s="372"/>
      <c r="AZ576" s="372"/>
      <c r="BA576" s="374"/>
      <c r="BB576" s="450"/>
      <c r="BC576" s="374"/>
      <c r="BD576" s="374"/>
      <c r="BE576" s="374"/>
      <c r="BF576" s="374"/>
      <c r="BG576" s="374"/>
      <c r="BH576" s="374"/>
      <c r="BI576" s="374"/>
      <c r="BJ576" s="374"/>
      <c r="BK576" s="374"/>
      <c r="BL576" s="374"/>
      <c r="BM576" s="374"/>
      <c r="BN576" s="374"/>
      <c r="BO576" s="374"/>
      <c r="BP576" s="374"/>
      <c r="BQ576" s="374"/>
      <c r="BR576" s="374"/>
      <c r="BS576" s="374"/>
      <c r="BT576" s="374"/>
      <c r="BU576" s="374"/>
      <c r="BV576" s="374"/>
      <c r="BW576" s="374"/>
      <c r="BX576" s="374"/>
      <c r="BY576" s="374"/>
      <c r="BZ576" s="375"/>
      <c r="CA576" s="375"/>
      <c r="CB576" s="375"/>
      <c r="CC576" s="375"/>
      <c r="CD576" s="375"/>
      <c r="CE576" s="375"/>
      <c r="CF576" s="375"/>
      <c r="CG576" s="375"/>
      <c r="CH576" s="375"/>
      <c r="CI576" s="375"/>
      <c r="CJ576" s="375"/>
      <c r="CK576" s="375"/>
      <c r="CL576" s="375"/>
      <c r="CM576" s="375"/>
      <c r="CN576" s="375"/>
      <c r="CO576" s="375"/>
      <c r="CP576" s="375"/>
      <c r="CQ576" s="375"/>
      <c r="CR576" s="375"/>
      <c r="CS576" s="375"/>
      <c r="CT576" s="375"/>
      <c r="CU576" s="375"/>
      <c r="CV576" s="375"/>
      <c r="CW576" s="375"/>
      <c r="CX576" s="375"/>
      <c r="CY576" s="375"/>
      <c r="CZ576" s="375"/>
    </row>
    <row r="577" s="379" customFormat="true" ht="25.15" customHeight="true" x14ac:dyDescent="0.2">
      <c r="C577" s="1144" t="s">
        <v>445</v>
      </c>
      <c r="D577" s="1142"/>
      <c r="E577" s="803">
        <v>6.3985450119050533E-2</v>
      </c>
      <c r="F577" s="654"/>
      <c r="G577" s="654"/>
      <c r="H577" s="1144" t="s">
        <v>499</v>
      </c>
      <c r="I577" s="1142"/>
      <c r="J577" s="804">
        <v>-7.8301360783017112E-4</v>
      </c>
      <c r="K577" s="654"/>
      <c r="L577" s="654"/>
      <c r="M577" s="1144" t="s">
        <v>470</v>
      </c>
      <c r="N577" s="1142"/>
      <c r="O577" s="805">
        <v>2.1301469791482328E-2</v>
      </c>
      <c r="P577" s="654"/>
      <c r="Q577" s="654"/>
      <c r="AA577" s="372"/>
      <c r="AB577" s="372"/>
      <c r="AC577" s="372"/>
      <c r="AD577" s="372"/>
      <c r="AE577" s="372"/>
      <c r="AF577" s="372"/>
      <c r="AG577" s="372"/>
      <c r="AH577" s="372"/>
      <c r="AI577" s="372"/>
      <c r="AJ577" s="372"/>
      <c r="AK577" s="372"/>
      <c r="AL577" s="372"/>
      <c r="AM577" s="372"/>
      <c r="AN577" s="372"/>
      <c r="AO577" s="372"/>
      <c r="AP577" s="372"/>
      <c r="AQ577" s="372"/>
      <c r="AR577" s="372"/>
      <c r="AS577" s="372"/>
      <c r="AT577" s="372"/>
      <c r="AU577" s="372"/>
      <c r="AV577" s="372"/>
      <c r="AW577" s="372"/>
      <c r="AX577" s="372"/>
      <c r="AY577" s="372"/>
      <c r="AZ577" s="372"/>
      <c r="BA577" s="374"/>
      <c r="BB577" s="450"/>
      <c r="BC577" s="374"/>
      <c r="BD577" s="374"/>
      <c r="BE577" s="374"/>
      <c r="BF577" s="374"/>
      <c r="BG577" s="374"/>
      <c r="BH577" s="374"/>
      <c r="BI577" s="374"/>
      <c r="BJ577" s="374"/>
      <c r="BK577" s="374"/>
      <c r="BL577" s="374"/>
      <c r="BM577" s="374"/>
      <c r="BN577" s="374"/>
      <c r="BO577" s="374"/>
      <c r="BP577" s="374"/>
      <c r="BQ577" s="374"/>
      <c r="BR577" s="374"/>
      <c r="BS577" s="374"/>
      <c r="BT577" s="374"/>
      <c r="BU577" s="374"/>
      <c r="BV577" s="374"/>
      <c r="BW577" s="374"/>
      <c r="BX577" s="374"/>
      <c r="BY577" s="374"/>
      <c r="BZ577" s="375"/>
      <c r="CA577" s="375"/>
      <c r="CB577" s="375"/>
      <c r="CC577" s="375"/>
      <c r="CD577" s="375"/>
      <c r="CE577" s="375"/>
      <c r="CF577" s="375"/>
      <c r="CG577" s="375"/>
      <c r="CH577" s="375"/>
      <c r="CI577" s="375"/>
      <c r="CJ577" s="375"/>
      <c r="CK577" s="375"/>
      <c r="CL577" s="375"/>
      <c r="CM577" s="375"/>
      <c r="CN577" s="375"/>
      <c r="CO577" s="375"/>
      <c r="CP577" s="375"/>
      <c r="CQ577" s="375"/>
      <c r="CR577" s="375"/>
      <c r="CS577" s="375"/>
      <c r="CT577" s="375"/>
      <c r="CU577" s="375"/>
      <c r="CV577" s="375"/>
      <c r="CW577" s="375"/>
      <c r="CX577" s="375"/>
      <c r="CY577" s="375"/>
      <c r="CZ577" s="375"/>
    </row>
    <row r="578" s="379" customFormat="true" ht="25.15" customHeight="true" x14ac:dyDescent="0.2">
      <c r="C578" s="1144" t="s">
        <v>464</v>
      </c>
      <c r="D578" s="1142"/>
      <c r="E578" s="803">
        <v>2.2460375713422277E-2</v>
      </c>
      <c r="F578" s="654"/>
      <c r="G578" s="654"/>
      <c r="H578" s="1144" t="s">
        <v>480</v>
      </c>
      <c r="I578" s="1142"/>
      <c r="J578" s="804">
        <v>1.2721637742579433E-2</v>
      </c>
      <c r="K578" s="654"/>
      <c r="L578" s="654"/>
      <c r="M578" s="1144" t="s">
        <v>442</v>
      </c>
      <c r="N578" s="1142"/>
      <c r="O578" s="805">
        <v>6.2960099424199362E-2</v>
      </c>
      <c r="P578" s="654"/>
      <c r="Q578" s="654"/>
      <c r="AA578" s="372"/>
      <c r="AB578" s="372"/>
      <c r="AC578" s="372"/>
      <c r="AD578" s="372"/>
      <c r="AE578" s="372"/>
      <c r="AF578" s="372"/>
      <c r="AG578" s="372"/>
      <c r="AH578" s="372"/>
      <c r="AI578" s="372"/>
      <c r="AJ578" s="372"/>
      <c r="AK578" s="372"/>
      <c r="AL578" s="372"/>
      <c r="AM578" s="372"/>
      <c r="AN578" s="372"/>
      <c r="AO578" s="372"/>
      <c r="AP578" s="372"/>
      <c r="AQ578" s="372"/>
      <c r="AR578" s="372"/>
      <c r="AS578" s="372"/>
      <c r="AT578" s="372"/>
      <c r="AU578" s="372"/>
      <c r="AV578" s="372"/>
      <c r="AW578" s="372"/>
      <c r="AX578" s="372"/>
      <c r="AY578" s="372"/>
      <c r="AZ578" s="372"/>
      <c r="BA578" s="374"/>
      <c r="BB578" s="450"/>
      <c r="BC578" s="374"/>
      <c r="BD578" s="374"/>
      <c r="BE578" s="374"/>
      <c r="BF578" s="374"/>
      <c r="BG578" s="374"/>
      <c r="BH578" s="374"/>
      <c r="BI578" s="374"/>
      <c r="BJ578" s="374"/>
      <c r="BK578" s="374"/>
      <c r="BL578" s="374"/>
      <c r="BM578" s="374"/>
      <c r="BN578" s="374"/>
      <c r="BO578" s="374"/>
      <c r="BP578" s="374"/>
      <c r="BQ578" s="374"/>
      <c r="BR578" s="374"/>
      <c r="BS578" s="374"/>
      <c r="BT578" s="374"/>
      <c r="BU578" s="374"/>
      <c r="BV578" s="374"/>
      <c r="BW578" s="374"/>
      <c r="BX578" s="374"/>
      <c r="BY578" s="374"/>
      <c r="BZ578" s="375"/>
      <c r="CA578" s="375"/>
      <c r="CB578" s="375"/>
      <c r="CC578" s="375"/>
      <c r="CD578" s="375"/>
      <c r="CE578" s="375"/>
      <c r="CF578" s="375"/>
      <c r="CG578" s="375"/>
      <c r="CH578" s="375"/>
      <c r="CI578" s="375"/>
      <c r="CJ578" s="375"/>
      <c r="CK578" s="375"/>
      <c r="CL578" s="375"/>
      <c r="CM578" s="375"/>
      <c r="CN578" s="375"/>
      <c r="CO578" s="375"/>
      <c r="CP578" s="375"/>
      <c r="CQ578" s="375"/>
      <c r="CR578" s="375"/>
      <c r="CS578" s="375"/>
      <c r="CT578" s="375"/>
      <c r="CU578" s="375"/>
      <c r="CV578" s="375"/>
      <c r="CW578" s="375"/>
      <c r="CX578" s="375"/>
      <c r="CY578" s="375"/>
      <c r="CZ578" s="375"/>
    </row>
    <row r="579" s="379" customFormat="true" ht="25.15" customHeight="true" x14ac:dyDescent="0.2">
      <c r="C579" s="1144" t="s">
        <v>451</v>
      </c>
      <c r="D579" s="1142"/>
      <c r="E579" s="803">
        <v>4.2476946266432232E-2</v>
      </c>
      <c r="F579" s="654"/>
      <c r="G579" s="654"/>
      <c r="H579" s="1144" t="s">
        <v>488</v>
      </c>
      <c r="I579" s="1142"/>
      <c r="J579" s="804">
        <v>5.4147887053497268E-3</v>
      </c>
      <c r="K579" s="654"/>
      <c r="L579" s="654"/>
      <c r="M579" s="1144" t="s">
        <v>433</v>
      </c>
      <c r="N579" s="1142"/>
      <c r="O579" s="805">
        <v>0.1703229420856274</v>
      </c>
      <c r="P579" s="654"/>
      <c r="Q579" s="654"/>
      <c r="AA579" s="372"/>
      <c r="AB579" s="372"/>
      <c r="AC579" s="372"/>
      <c r="AD579" s="372"/>
      <c r="AE579" s="372"/>
      <c r="AF579" s="372"/>
      <c r="AG579" s="372"/>
      <c r="AH579" s="372"/>
      <c r="AI579" s="372"/>
      <c r="AJ579" s="372"/>
      <c r="AK579" s="372"/>
      <c r="AL579" s="372"/>
      <c r="AM579" s="372"/>
      <c r="AN579" s="372"/>
      <c r="AO579" s="372"/>
      <c r="AP579" s="372"/>
      <c r="AQ579" s="372"/>
      <c r="AR579" s="372"/>
      <c r="AS579" s="372"/>
      <c r="AT579" s="372"/>
      <c r="AU579" s="372"/>
      <c r="AV579" s="372"/>
      <c r="AW579" s="372"/>
      <c r="AX579" s="372"/>
      <c r="AY579" s="372"/>
      <c r="AZ579" s="372"/>
      <c r="BA579" s="374"/>
      <c r="BB579" s="450"/>
      <c r="BC579" s="374"/>
      <c r="BD579" s="374"/>
      <c r="BE579" s="374"/>
      <c r="BF579" s="374"/>
      <c r="BG579" s="374"/>
      <c r="BH579" s="374"/>
      <c r="BI579" s="374"/>
      <c r="BJ579" s="374"/>
      <c r="BK579" s="374"/>
      <c r="BL579" s="374"/>
      <c r="BM579" s="374"/>
      <c r="BN579" s="374"/>
      <c r="BO579" s="374"/>
      <c r="BP579" s="374"/>
      <c r="BQ579" s="374"/>
      <c r="BR579" s="374"/>
      <c r="BS579" s="374"/>
      <c r="BT579" s="374"/>
      <c r="BU579" s="374"/>
      <c r="BV579" s="374"/>
      <c r="BW579" s="374"/>
      <c r="BX579" s="374"/>
      <c r="BY579" s="374"/>
      <c r="BZ579" s="375"/>
      <c r="CA579" s="375"/>
      <c r="CB579" s="375"/>
      <c r="CC579" s="375"/>
      <c r="CD579" s="375"/>
      <c r="CE579" s="375"/>
      <c r="CF579" s="375"/>
      <c r="CG579" s="375"/>
      <c r="CH579" s="375"/>
      <c r="CI579" s="375"/>
      <c r="CJ579" s="375"/>
      <c r="CK579" s="375"/>
      <c r="CL579" s="375"/>
      <c r="CM579" s="375"/>
      <c r="CN579" s="375"/>
      <c r="CO579" s="375"/>
      <c r="CP579" s="375"/>
      <c r="CQ579" s="375"/>
      <c r="CR579" s="375"/>
      <c r="CS579" s="375"/>
      <c r="CT579" s="375"/>
      <c r="CU579" s="375"/>
      <c r="CV579" s="375"/>
      <c r="CW579" s="375"/>
      <c r="CX579" s="375"/>
      <c r="CY579" s="375"/>
      <c r="CZ579" s="375"/>
    </row>
    <row r="580" s="379" customFormat="true" ht="25.15" customHeight="true" x14ac:dyDescent="0.2">
      <c r="C580" s="1144" t="s">
        <v>439</v>
      </c>
      <c r="D580" s="1142"/>
      <c r="E580" s="803">
        <v>8.4014940173419927E-2</v>
      </c>
      <c r="F580" s="654"/>
      <c r="G580" s="654"/>
      <c r="H580" s="1144" t="s">
        <v>493</v>
      </c>
      <c r="I580" s="1142"/>
      <c r="J580" s="804">
        <v>-4.2699202647176696E-3</v>
      </c>
      <c r="K580" s="654"/>
      <c r="L580" s="654"/>
      <c r="M580" s="1144" t="s">
        <v>494</v>
      </c>
      <c r="N580" s="1142"/>
      <c r="O580" s="805">
        <v>-5.1107510771986192E-3</v>
      </c>
      <c r="P580" s="654"/>
      <c r="Q580" s="654"/>
      <c r="AA580" s="372"/>
      <c r="AB580" s="372"/>
      <c r="AC580" s="372"/>
      <c r="AD580" s="372"/>
      <c r="AE580" s="372"/>
      <c r="AF580" s="372"/>
      <c r="AG580" s="372"/>
      <c r="AH580" s="372"/>
      <c r="AI580" s="372"/>
      <c r="AJ580" s="372"/>
      <c r="AK580" s="372"/>
      <c r="AL580" s="372"/>
      <c r="AM580" s="372"/>
      <c r="AN580" s="372"/>
      <c r="AO580" s="372"/>
      <c r="AP580" s="372"/>
      <c r="AQ580" s="372"/>
      <c r="AR580" s="372"/>
      <c r="AS580" s="372"/>
      <c r="AT580" s="372"/>
      <c r="AU580" s="372"/>
      <c r="AV580" s="372"/>
      <c r="AW580" s="372"/>
      <c r="AX580" s="372"/>
      <c r="AY580" s="372"/>
      <c r="AZ580" s="372"/>
      <c r="BA580" s="374"/>
      <c r="BB580" s="450"/>
      <c r="BC580" s="374"/>
      <c r="BD580" s="374"/>
      <c r="BE580" s="374"/>
      <c r="BF580" s="374"/>
      <c r="BG580" s="374"/>
      <c r="BH580" s="374"/>
      <c r="BI580" s="374"/>
      <c r="BJ580" s="374"/>
      <c r="BK580" s="374"/>
      <c r="BL580" s="374"/>
      <c r="BM580" s="374"/>
      <c r="BN580" s="374"/>
      <c r="BO580" s="374"/>
      <c r="BP580" s="374"/>
      <c r="BQ580" s="374"/>
      <c r="BR580" s="374"/>
      <c r="BS580" s="374"/>
      <c r="BT580" s="374"/>
      <c r="BU580" s="374"/>
      <c r="BV580" s="374"/>
      <c r="BW580" s="374"/>
      <c r="BX580" s="374"/>
      <c r="BY580" s="374"/>
      <c r="BZ580" s="375"/>
      <c r="CA580" s="375"/>
      <c r="CB580" s="375"/>
      <c r="CC580" s="375"/>
      <c r="CD580" s="375"/>
      <c r="CE580" s="375"/>
      <c r="CF580" s="375"/>
      <c r="CG580" s="375"/>
      <c r="CH580" s="375"/>
      <c r="CI580" s="375"/>
      <c r="CJ580" s="375"/>
      <c r="CK580" s="375"/>
      <c r="CL580" s="375"/>
      <c r="CM580" s="375"/>
      <c r="CN580" s="375"/>
      <c r="CO580" s="375"/>
      <c r="CP580" s="375"/>
      <c r="CQ580" s="375"/>
      <c r="CR580" s="375"/>
      <c r="CS580" s="375"/>
      <c r="CT580" s="375"/>
      <c r="CU580" s="375"/>
      <c r="CV580" s="375"/>
      <c r="CW580" s="375"/>
      <c r="CX580" s="375"/>
      <c r="CY580" s="375"/>
      <c r="CZ580" s="375"/>
    </row>
    <row r="581" s="379" customFormat="true" ht="25.15" customHeight="true" x14ac:dyDescent="0.2">
      <c r="C581" s="1144" t="s">
        <v>485</v>
      </c>
      <c r="D581" s="1142"/>
      <c r="E581" s="803">
        <v>2.2276487599970566E-3</v>
      </c>
      <c r="F581" s="654"/>
      <c r="G581" s="654"/>
      <c r="H581" s="1144" t="s">
        <v>445</v>
      </c>
      <c r="I581" s="1142"/>
      <c r="J581" s="804">
        <v>3.807227160597549E-2</v>
      </c>
      <c r="K581" s="654"/>
      <c r="L581" s="654"/>
      <c r="M581" s="1144" t="s">
        <v>486</v>
      </c>
      <c r="N581" s="1142"/>
      <c r="O581" s="805">
        <v>2.0755053698351508E-3</v>
      </c>
      <c r="P581" s="654"/>
      <c r="Q581" s="654"/>
      <c r="AA581" s="372"/>
      <c r="AB581" s="372"/>
      <c r="AC581" s="372"/>
      <c r="AD581" s="372"/>
      <c r="AE581" s="372"/>
      <c r="AF581" s="372"/>
      <c r="AG581" s="372"/>
      <c r="AH581" s="372"/>
      <c r="AI581" s="372"/>
      <c r="AJ581" s="372"/>
      <c r="AK581" s="372"/>
      <c r="AL581" s="372"/>
      <c r="AM581" s="372"/>
      <c r="AN581" s="372"/>
      <c r="AO581" s="372"/>
      <c r="AP581" s="372"/>
      <c r="AQ581" s="372"/>
      <c r="AR581" s="372"/>
      <c r="AS581" s="372"/>
      <c r="AT581" s="372"/>
      <c r="AU581" s="372"/>
      <c r="AV581" s="372"/>
      <c r="AW581" s="372"/>
      <c r="AX581" s="372"/>
      <c r="AY581" s="372"/>
      <c r="AZ581" s="372"/>
      <c r="BA581" s="374"/>
      <c r="BB581" s="450"/>
      <c r="BC581" s="374"/>
      <c r="BD581" s="374"/>
      <c r="BE581" s="374"/>
      <c r="BF581" s="374"/>
      <c r="BG581" s="374"/>
      <c r="BH581" s="374"/>
      <c r="BI581" s="374"/>
      <c r="BJ581" s="374"/>
      <c r="BK581" s="374"/>
      <c r="BL581" s="374"/>
      <c r="BM581" s="374"/>
      <c r="BN581" s="374"/>
      <c r="BO581" s="374"/>
      <c r="BP581" s="374"/>
      <c r="BQ581" s="374"/>
      <c r="BR581" s="374"/>
      <c r="BS581" s="374"/>
      <c r="BT581" s="374"/>
      <c r="BU581" s="374"/>
      <c r="BV581" s="374"/>
      <c r="BW581" s="374"/>
      <c r="BX581" s="374"/>
      <c r="BY581" s="374"/>
      <c r="BZ581" s="375"/>
      <c r="CA581" s="375"/>
      <c r="CB581" s="375"/>
      <c r="CC581" s="375"/>
      <c r="CD581" s="375"/>
      <c r="CE581" s="375"/>
      <c r="CF581" s="375"/>
      <c r="CG581" s="375"/>
      <c r="CH581" s="375"/>
      <c r="CI581" s="375"/>
      <c r="CJ581" s="375"/>
      <c r="CK581" s="375"/>
      <c r="CL581" s="375"/>
      <c r="CM581" s="375"/>
      <c r="CN581" s="375"/>
      <c r="CO581" s="375"/>
      <c r="CP581" s="375"/>
      <c r="CQ581" s="375"/>
      <c r="CR581" s="375"/>
      <c r="CS581" s="375"/>
      <c r="CT581" s="375"/>
      <c r="CU581" s="375"/>
      <c r="CV581" s="375"/>
      <c r="CW581" s="375"/>
      <c r="CX581" s="375"/>
      <c r="CY581" s="375"/>
      <c r="CZ581" s="375"/>
    </row>
    <row r="582" s="379" customFormat="true" ht="25.15" customHeight="true" x14ac:dyDescent="0.2">
      <c r="C582" s="1144" t="s">
        <v>501</v>
      </c>
      <c r="D582" s="1142"/>
      <c r="E582" s="803">
        <v>9.6326963967357582E-5</v>
      </c>
      <c r="F582" s="654"/>
      <c r="G582" s="654"/>
      <c r="H582" s="1144" t="s">
        <v>464</v>
      </c>
      <c r="I582" s="1142"/>
      <c r="J582" s="804">
        <v>1.3845010848652285E-2</v>
      </c>
      <c r="K582" s="654"/>
      <c r="L582" s="654"/>
      <c r="M582" s="1144" t="s">
        <v>456</v>
      </c>
      <c r="N582" s="1142"/>
      <c r="O582" s="805">
        <v>-2.2360009140166268E-2</v>
      </c>
      <c r="P582" s="654"/>
      <c r="Q582" s="654"/>
      <c r="AA582" s="372"/>
      <c r="AB582" s="372"/>
      <c r="AC582" s="372"/>
      <c r="AD582" s="372"/>
      <c r="AE582" s="372"/>
      <c r="AF582" s="372"/>
      <c r="AG582" s="372"/>
      <c r="AH582" s="372"/>
      <c r="AI582" s="372"/>
      <c r="AJ582" s="372"/>
      <c r="AK582" s="372"/>
      <c r="AL582" s="372"/>
      <c r="AM582" s="372"/>
      <c r="AN582" s="372"/>
      <c r="AO582" s="372"/>
      <c r="AP582" s="372"/>
      <c r="AQ582" s="372"/>
      <c r="AR582" s="372"/>
      <c r="AS582" s="372"/>
      <c r="AT582" s="372"/>
      <c r="AU582" s="372"/>
      <c r="AV582" s="372"/>
      <c r="AW582" s="372"/>
      <c r="AX582" s="372"/>
      <c r="AY582" s="372"/>
      <c r="AZ582" s="372"/>
      <c r="BA582" s="374"/>
      <c r="BB582" s="450"/>
      <c r="BC582" s="374"/>
      <c r="BD582" s="374"/>
      <c r="BE582" s="374"/>
      <c r="BF582" s="374"/>
      <c r="BG582" s="374"/>
      <c r="BH582" s="374"/>
      <c r="BI582" s="374"/>
      <c r="BJ582" s="374"/>
      <c r="BK582" s="374"/>
      <c r="BL582" s="374"/>
      <c r="BM582" s="374"/>
      <c r="BN582" s="374"/>
      <c r="BO582" s="374"/>
      <c r="BP582" s="374"/>
      <c r="BQ582" s="374"/>
      <c r="BR582" s="374"/>
      <c r="BS582" s="374"/>
      <c r="BT582" s="374"/>
      <c r="BU582" s="374"/>
      <c r="BV582" s="374"/>
      <c r="BW582" s="374"/>
      <c r="BX582" s="374"/>
      <c r="BY582" s="374"/>
      <c r="BZ582" s="375"/>
      <c r="CA582" s="375"/>
      <c r="CB582" s="375"/>
      <c r="CC582" s="375"/>
      <c r="CD582" s="375"/>
      <c r="CE582" s="375"/>
      <c r="CF582" s="375"/>
      <c r="CG582" s="375"/>
      <c r="CH582" s="375"/>
      <c r="CI582" s="375"/>
      <c r="CJ582" s="375"/>
      <c r="CK582" s="375"/>
      <c r="CL582" s="375"/>
      <c r="CM582" s="375"/>
      <c r="CN582" s="375"/>
      <c r="CO582" s="375"/>
      <c r="CP582" s="375"/>
      <c r="CQ582" s="375"/>
      <c r="CR582" s="375"/>
      <c r="CS582" s="375"/>
      <c r="CT582" s="375"/>
      <c r="CU582" s="375"/>
      <c r="CV582" s="375"/>
      <c r="CW582" s="375"/>
      <c r="CX582" s="375"/>
      <c r="CY582" s="375"/>
      <c r="CZ582" s="375"/>
    </row>
    <row r="583" s="379" customFormat="true" ht="25.15" customHeight="true" x14ac:dyDescent="0.2">
      <c r="C583" s="1144" t="s">
        <v>484</v>
      </c>
      <c r="D583" s="1142"/>
      <c r="E583" s="803">
        <v>4.9670566658778156E-3</v>
      </c>
      <c r="F583" s="654"/>
      <c r="G583" s="654"/>
      <c r="H583" s="1144" t="s">
        <v>451</v>
      </c>
      <c r="I583" s="1142"/>
      <c r="J583" s="804">
        <v>2.6130168563133639E-2</v>
      </c>
      <c r="K583" s="654"/>
      <c r="L583" s="654"/>
      <c r="M583" s="1144" t="s">
        <v>466</v>
      </c>
      <c r="N583" s="1142"/>
      <c r="O583" s="805">
        <v>-1.4689952331432587E-2</v>
      </c>
      <c r="P583" s="654"/>
      <c r="Q583" s="654"/>
      <c r="AA583" s="372"/>
      <c r="AB583" s="372"/>
      <c r="AC583" s="372"/>
      <c r="AD583" s="372"/>
      <c r="AE583" s="372"/>
      <c r="AF583" s="372"/>
      <c r="AG583" s="372"/>
      <c r="AH583" s="372"/>
      <c r="AI583" s="372"/>
      <c r="AJ583" s="372"/>
      <c r="AK583" s="372"/>
      <c r="AL583" s="372"/>
      <c r="AM583" s="372"/>
      <c r="AN583" s="372"/>
      <c r="AO583" s="372"/>
      <c r="AP583" s="372"/>
      <c r="AQ583" s="372"/>
      <c r="AR583" s="372"/>
      <c r="AS583" s="372"/>
      <c r="AT583" s="372"/>
      <c r="AU583" s="372"/>
      <c r="AV583" s="372"/>
      <c r="AW583" s="372"/>
      <c r="AX583" s="372"/>
      <c r="AY583" s="372"/>
      <c r="AZ583" s="372"/>
      <c r="BA583" s="374"/>
      <c r="BB583" s="450"/>
      <c r="BC583" s="374"/>
      <c r="BD583" s="374"/>
      <c r="BE583" s="374"/>
      <c r="BF583" s="374"/>
      <c r="BG583" s="374"/>
      <c r="BH583" s="374"/>
      <c r="BI583" s="374"/>
      <c r="BJ583" s="374"/>
      <c r="BK583" s="374"/>
      <c r="BL583" s="374"/>
      <c r="BM583" s="374"/>
      <c r="BN583" s="374"/>
      <c r="BO583" s="374"/>
      <c r="BP583" s="374"/>
      <c r="BQ583" s="374"/>
      <c r="BR583" s="374"/>
      <c r="BS583" s="374"/>
      <c r="BT583" s="374"/>
      <c r="BU583" s="374"/>
      <c r="BV583" s="374"/>
      <c r="BW583" s="374"/>
      <c r="BX583" s="374"/>
      <c r="BY583" s="374"/>
      <c r="BZ583" s="375"/>
      <c r="CA583" s="375"/>
      <c r="CB583" s="375"/>
      <c r="CC583" s="375"/>
      <c r="CD583" s="375"/>
      <c r="CE583" s="375"/>
      <c r="CF583" s="375"/>
      <c r="CG583" s="375"/>
      <c r="CH583" s="375"/>
      <c r="CI583" s="375"/>
      <c r="CJ583" s="375"/>
      <c r="CK583" s="375"/>
      <c r="CL583" s="375"/>
      <c r="CM583" s="375"/>
      <c r="CN583" s="375"/>
      <c r="CO583" s="375"/>
      <c r="CP583" s="375"/>
      <c r="CQ583" s="375"/>
      <c r="CR583" s="375"/>
      <c r="CS583" s="375"/>
      <c r="CT583" s="375"/>
      <c r="CU583" s="375"/>
      <c r="CV583" s="375"/>
      <c r="CW583" s="375"/>
      <c r="CX583" s="375"/>
      <c r="CY583" s="375"/>
      <c r="CZ583" s="375"/>
    </row>
    <row r="584" s="379" customFormat="true" ht="25.15" customHeight="true" x14ac:dyDescent="0.2">
      <c r="C584" s="1144" t="s">
        <v>479</v>
      </c>
      <c r="D584" s="1142"/>
      <c r="E584" s="803">
        <v>-2.2770834904927927E-3</v>
      </c>
      <c r="F584" s="654"/>
      <c r="G584" s="654"/>
      <c r="H584" s="1144" t="s">
        <v>439</v>
      </c>
      <c r="I584" s="1142"/>
      <c r="J584" s="804">
        <v>8.1898823372240415E-2</v>
      </c>
      <c r="K584" s="654"/>
      <c r="L584" s="654"/>
      <c r="M584" s="1144" t="s">
        <v>438</v>
      </c>
      <c r="N584" s="1142"/>
      <c r="O584" s="805">
        <v>-7.6018290819412804E-2</v>
      </c>
      <c r="P584" s="654"/>
      <c r="Q584" s="654"/>
      <c r="AA584" s="372"/>
      <c r="AB584" s="372"/>
      <c r="AC584" s="372"/>
      <c r="AD584" s="372"/>
      <c r="AE584" s="372"/>
      <c r="AF584" s="372"/>
      <c r="AG584" s="372"/>
      <c r="AH584" s="372"/>
      <c r="AI584" s="372"/>
      <c r="AJ584" s="372"/>
      <c r="AK584" s="372"/>
      <c r="AL584" s="372"/>
      <c r="AM584" s="372"/>
      <c r="AN584" s="372"/>
      <c r="AO584" s="372"/>
      <c r="AP584" s="372"/>
      <c r="AQ584" s="372"/>
      <c r="AR584" s="372"/>
      <c r="AS584" s="372"/>
      <c r="AT584" s="372"/>
      <c r="AU584" s="372"/>
      <c r="AV584" s="372"/>
      <c r="AW584" s="372"/>
      <c r="AX584" s="372"/>
      <c r="AY584" s="372"/>
      <c r="AZ584" s="372"/>
      <c r="BA584" s="374"/>
      <c r="BB584" s="450"/>
      <c r="BC584" s="374"/>
      <c r="BD584" s="374"/>
      <c r="BE584" s="374"/>
      <c r="BF584" s="374"/>
      <c r="BG584" s="374"/>
      <c r="BH584" s="374"/>
      <c r="BI584" s="374"/>
      <c r="BJ584" s="374"/>
      <c r="BK584" s="374"/>
      <c r="BL584" s="374"/>
      <c r="BM584" s="374"/>
      <c r="BN584" s="374"/>
      <c r="BO584" s="374"/>
      <c r="BP584" s="374"/>
      <c r="BQ584" s="374"/>
      <c r="BR584" s="374"/>
      <c r="BS584" s="374"/>
      <c r="BT584" s="374"/>
      <c r="BU584" s="374"/>
      <c r="BV584" s="374"/>
      <c r="BW584" s="374"/>
      <c r="BX584" s="374"/>
      <c r="BY584" s="374"/>
      <c r="BZ584" s="375"/>
      <c r="CA584" s="375"/>
      <c r="CB584" s="375"/>
      <c r="CC584" s="375"/>
      <c r="CD584" s="375"/>
      <c r="CE584" s="375"/>
      <c r="CF584" s="375"/>
      <c r="CG584" s="375"/>
      <c r="CH584" s="375"/>
      <c r="CI584" s="375"/>
      <c r="CJ584" s="375"/>
      <c r="CK584" s="375"/>
      <c r="CL584" s="375"/>
      <c r="CM584" s="375"/>
      <c r="CN584" s="375"/>
      <c r="CO584" s="375"/>
      <c r="CP584" s="375"/>
      <c r="CQ584" s="375"/>
      <c r="CR584" s="375"/>
      <c r="CS584" s="375"/>
      <c r="CT584" s="375"/>
      <c r="CU584" s="375"/>
      <c r="CV584" s="375"/>
      <c r="CW584" s="375"/>
      <c r="CX584" s="375"/>
      <c r="CY584" s="375"/>
      <c r="CZ584" s="375"/>
    </row>
    <row r="585" s="379" customFormat="true" ht="25.15" customHeight="true" x14ac:dyDescent="0.2">
      <c r="C585" s="1144" t="s">
        <v>454</v>
      </c>
      <c r="D585" s="1142"/>
      <c r="E585" s="803">
        <v>-3.8333246601899532E-2</v>
      </c>
      <c r="F585" s="654"/>
      <c r="G585" s="654"/>
      <c r="H585" s="1144" t="s">
        <v>501</v>
      </c>
      <c r="I585" s="1142"/>
      <c r="J585" s="804">
        <v>-2.1862030945578614E-3</v>
      </c>
      <c r="K585" s="654"/>
      <c r="L585" s="654"/>
      <c r="M585" s="1144" t="s">
        <v>476</v>
      </c>
      <c r="N585" s="1142"/>
      <c r="O585" s="805">
        <v>5.7087529925948476E-3</v>
      </c>
      <c r="P585" s="654"/>
      <c r="Q585" s="654"/>
      <c r="AA585" s="372"/>
      <c r="AB585" s="372"/>
      <c r="AC585" s="372"/>
      <c r="AD585" s="372"/>
      <c r="AE585" s="372"/>
      <c r="AF585" s="372"/>
      <c r="AG585" s="372"/>
      <c r="AH585" s="372"/>
      <c r="AI585" s="372"/>
      <c r="AJ585" s="372"/>
      <c r="AK585" s="372"/>
      <c r="AL585" s="372"/>
      <c r="AM585" s="372"/>
      <c r="AN585" s="372"/>
      <c r="AO585" s="372"/>
      <c r="AP585" s="372"/>
      <c r="AQ585" s="372"/>
      <c r="AR585" s="372"/>
      <c r="AS585" s="372"/>
      <c r="AT585" s="372"/>
      <c r="AU585" s="372"/>
      <c r="AV585" s="372"/>
      <c r="AW585" s="372"/>
      <c r="AX585" s="372"/>
      <c r="AY585" s="372"/>
      <c r="AZ585" s="372"/>
      <c r="BA585" s="374"/>
      <c r="BB585" s="450"/>
      <c r="BC585" s="374"/>
      <c r="BD585" s="374"/>
      <c r="BE585" s="374"/>
      <c r="BF585" s="374"/>
      <c r="BG585" s="374"/>
      <c r="BH585" s="374"/>
      <c r="BI585" s="374"/>
      <c r="BJ585" s="374"/>
      <c r="BK585" s="374"/>
      <c r="BL585" s="374"/>
      <c r="BM585" s="374"/>
      <c r="BN585" s="374"/>
      <c r="BO585" s="374"/>
      <c r="BP585" s="374"/>
      <c r="BQ585" s="374"/>
      <c r="BR585" s="374"/>
      <c r="BS585" s="374"/>
      <c r="BT585" s="374"/>
      <c r="BU585" s="374"/>
      <c r="BV585" s="374"/>
      <c r="BW585" s="374"/>
      <c r="BX585" s="374"/>
      <c r="BY585" s="374"/>
      <c r="BZ585" s="375"/>
      <c r="CA585" s="375"/>
      <c r="CB585" s="375"/>
      <c r="CC585" s="375"/>
      <c r="CD585" s="375"/>
      <c r="CE585" s="375"/>
      <c r="CF585" s="375"/>
      <c r="CG585" s="375"/>
      <c r="CH585" s="375"/>
      <c r="CI585" s="375"/>
      <c r="CJ585" s="375"/>
      <c r="CK585" s="375"/>
      <c r="CL585" s="375"/>
      <c r="CM585" s="375"/>
      <c r="CN585" s="375"/>
      <c r="CO585" s="375"/>
      <c r="CP585" s="375"/>
      <c r="CQ585" s="375"/>
      <c r="CR585" s="375"/>
      <c r="CS585" s="375"/>
      <c r="CT585" s="375"/>
      <c r="CU585" s="375"/>
      <c r="CV585" s="375"/>
      <c r="CW585" s="375"/>
      <c r="CX585" s="375"/>
      <c r="CY585" s="375"/>
      <c r="CZ585" s="375"/>
    </row>
    <row r="586" s="379" customFormat="true" ht="25.15" customHeight="true" x14ac:dyDescent="0.2">
      <c r="C586" s="1144" t="s">
        <v>448</v>
      </c>
      <c r="D586" s="1142"/>
      <c r="E586" s="803">
        <v>-5.5570536099049848E-2</v>
      </c>
      <c r="F586" s="654"/>
      <c r="G586" s="654"/>
      <c r="H586" s="1144" t="s">
        <v>484</v>
      </c>
      <c r="I586" s="1142"/>
      <c r="J586" s="804">
        <v>1.7486905406007901E-3</v>
      </c>
      <c r="K586" s="654"/>
      <c r="L586" s="654"/>
      <c r="M586" s="1144" t="s">
        <v>462</v>
      </c>
      <c r="N586" s="1142"/>
      <c r="O586" s="805">
        <v>-1.82126061520748E-2</v>
      </c>
      <c r="P586" s="654"/>
      <c r="Q586" s="654"/>
      <c r="AA586" s="372"/>
      <c r="AB586" s="372"/>
      <c r="AC586" s="372"/>
      <c r="AD586" s="372"/>
      <c r="AE586" s="372"/>
      <c r="AF586" s="372"/>
      <c r="AG586" s="372"/>
      <c r="AH586" s="372"/>
      <c r="AI586" s="372"/>
      <c r="AJ586" s="372"/>
      <c r="AK586" s="372"/>
      <c r="AL586" s="372"/>
      <c r="AM586" s="372"/>
      <c r="AN586" s="372"/>
      <c r="AO586" s="372"/>
      <c r="AP586" s="372"/>
      <c r="AQ586" s="372"/>
      <c r="AR586" s="372"/>
      <c r="AS586" s="372"/>
      <c r="AT586" s="372"/>
      <c r="AU586" s="372"/>
      <c r="AV586" s="372"/>
      <c r="AW586" s="372"/>
      <c r="AX586" s="372"/>
      <c r="AY586" s="372"/>
      <c r="AZ586" s="372"/>
      <c r="BA586" s="374"/>
      <c r="BB586" s="450"/>
      <c r="BC586" s="374"/>
      <c r="BD586" s="374"/>
      <c r="BE586" s="374"/>
      <c r="BF586" s="374"/>
      <c r="BG586" s="374"/>
      <c r="BH586" s="374"/>
      <c r="BI586" s="374"/>
      <c r="BJ586" s="374"/>
      <c r="BK586" s="374"/>
      <c r="BL586" s="374"/>
      <c r="BM586" s="374"/>
      <c r="BN586" s="374"/>
      <c r="BO586" s="374"/>
      <c r="BP586" s="374"/>
      <c r="BQ586" s="374"/>
      <c r="BR586" s="374"/>
      <c r="BS586" s="374"/>
      <c r="BT586" s="374"/>
      <c r="BU586" s="374"/>
      <c r="BV586" s="374"/>
      <c r="BW586" s="374"/>
      <c r="BX586" s="374"/>
      <c r="BY586" s="374"/>
      <c r="BZ586" s="375"/>
      <c r="CA586" s="375"/>
      <c r="CB586" s="375"/>
      <c r="CC586" s="375"/>
      <c r="CD586" s="375"/>
      <c r="CE586" s="375"/>
      <c r="CF586" s="375"/>
      <c r="CG586" s="375"/>
      <c r="CH586" s="375"/>
      <c r="CI586" s="375"/>
      <c r="CJ586" s="375"/>
      <c r="CK586" s="375"/>
      <c r="CL586" s="375"/>
      <c r="CM586" s="375"/>
      <c r="CN586" s="375"/>
      <c r="CO586" s="375"/>
      <c r="CP586" s="375"/>
      <c r="CQ586" s="375"/>
      <c r="CR586" s="375"/>
      <c r="CS586" s="375"/>
      <c r="CT586" s="375"/>
      <c r="CU586" s="375"/>
      <c r="CV586" s="375"/>
      <c r="CW586" s="375"/>
      <c r="CX586" s="375"/>
      <c r="CY586" s="375"/>
      <c r="CZ586" s="375"/>
    </row>
    <row r="587" s="379" customFormat="true" ht="25.15" customHeight="true" x14ac:dyDescent="0.2">
      <c r="C587" s="1144" t="s">
        <v>481</v>
      </c>
      <c r="D587" s="1142"/>
      <c r="E587" s="803">
        <v>-9.6216751687306749E-3</v>
      </c>
      <c r="F587" s="654"/>
      <c r="G587" s="654"/>
      <c r="H587" s="1144" t="s">
        <v>479</v>
      </c>
      <c r="I587" s="1142"/>
      <c r="J587" s="804">
        <v>-2.1552349667575417E-2</v>
      </c>
      <c r="K587" s="654"/>
      <c r="L587" s="654"/>
      <c r="M587" s="1144" t="s">
        <v>499</v>
      </c>
      <c r="N587" s="1142"/>
      <c r="O587" s="805">
        <v>3.2913905002597845E-3</v>
      </c>
      <c r="P587" s="654"/>
      <c r="Q587" s="654"/>
      <c r="AA587" s="372"/>
      <c r="AB587" s="372"/>
      <c r="AC587" s="372"/>
      <c r="AD587" s="372"/>
      <c r="AE587" s="372"/>
      <c r="AF587" s="372"/>
      <c r="AG587" s="372"/>
      <c r="AH587" s="372"/>
      <c r="AI587" s="372"/>
      <c r="AJ587" s="372"/>
      <c r="AK587" s="372"/>
      <c r="AL587" s="372"/>
      <c r="AM587" s="372"/>
      <c r="AN587" s="372"/>
      <c r="AO587" s="372"/>
      <c r="AP587" s="372"/>
      <c r="AQ587" s="372"/>
      <c r="AR587" s="372"/>
      <c r="AS587" s="372"/>
      <c r="AT587" s="372"/>
      <c r="AU587" s="372"/>
      <c r="AV587" s="372"/>
      <c r="AW587" s="372"/>
      <c r="AX587" s="372"/>
      <c r="AY587" s="372"/>
      <c r="AZ587" s="372"/>
      <c r="BA587" s="374"/>
      <c r="BB587" s="450"/>
      <c r="BC587" s="374"/>
      <c r="BD587" s="374"/>
      <c r="BE587" s="374"/>
      <c r="BF587" s="374"/>
      <c r="BG587" s="374"/>
      <c r="BH587" s="374"/>
      <c r="BI587" s="374"/>
      <c r="BJ587" s="374"/>
      <c r="BK587" s="374"/>
      <c r="BL587" s="374"/>
      <c r="BM587" s="374"/>
      <c r="BN587" s="374"/>
      <c r="BO587" s="374"/>
      <c r="BP587" s="374"/>
      <c r="BQ587" s="374"/>
      <c r="BR587" s="374"/>
      <c r="BS587" s="374"/>
      <c r="BT587" s="374"/>
      <c r="BU587" s="374"/>
      <c r="BV587" s="374"/>
      <c r="BW587" s="374"/>
      <c r="BX587" s="374"/>
      <c r="BY587" s="374"/>
      <c r="BZ587" s="375"/>
      <c r="CA587" s="375"/>
      <c r="CB587" s="375"/>
      <c r="CC587" s="375"/>
      <c r="CD587" s="375"/>
      <c r="CE587" s="375"/>
      <c r="CF587" s="375"/>
      <c r="CG587" s="375"/>
      <c r="CH587" s="375"/>
      <c r="CI587" s="375"/>
      <c r="CJ587" s="375"/>
      <c r="CK587" s="375"/>
      <c r="CL587" s="375"/>
      <c r="CM587" s="375"/>
      <c r="CN587" s="375"/>
      <c r="CO587" s="375"/>
      <c r="CP587" s="375"/>
      <c r="CQ587" s="375"/>
      <c r="CR587" s="375"/>
      <c r="CS587" s="375"/>
      <c r="CT587" s="375"/>
      <c r="CU587" s="375"/>
      <c r="CV587" s="375"/>
      <c r="CW587" s="375"/>
      <c r="CX587" s="375"/>
      <c r="CY587" s="375"/>
      <c r="CZ587" s="375"/>
    </row>
    <row r="588" s="379" customFormat="true" ht="25.15" customHeight="true" x14ac:dyDescent="0.2">
      <c r="C588" s="1144" t="s">
        <v>469</v>
      </c>
      <c r="D588" s="1142"/>
      <c r="E588" s="803">
        <v>-2.0255256284811507E-2</v>
      </c>
      <c r="F588" s="654"/>
      <c r="G588" s="654"/>
      <c r="H588" s="1144" t="s">
        <v>454</v>
      </c>
      <c r="I588" s="1142"/>
      <c r="J588" s="804">
        <v>-2.6752240355203103E-2</v>
      </c>
      <c r="K588" s="654"/>
      <c r="L588" s="654"/>
      <c r="M588" s="1144" t="s">
        <v>480</v>
      </c>
      <c r="N588" s="1142"/>
      <c r="O588" s="805">
        <v>8.5106123105714113E-3</v>
      </c>
      <c r="P588" s="654"/>
      <c r="Q588" s="654"/>
      <c r="AA588" s="372"/>
      <c r="AB588" s="372"/>
      <c r="AC588" s="372"/>
      <c r="AD588" s="372"/>
      <c r="AE588" s="372"/>
      <c r="AF588" s="372"/>
      <c r="AG588" s="372"/>
      <c r="AH588" s="372"/>
      <c r="AI588" s="372"/>
      <c r="AJ588" s="372"/>
      <c r="AK588" s="372"/>
      <c r="AL588" s="372"/>
      <c r="AM588" s="372"/>
      <c r="AN588" s="372"/>
      <c r="AO588" s="372"/>
      <c r="AP588" s="372"/>
      <c r="AQ588" s="372"/>
      <c r="AR588" s="372"/>
      <c r="AS588" s="372"/>
      <c r="AT588" s="372"/>
      <c r="AU588" s="372"/>
      <c r="AV588" s="372"/>
      <c r="AW588" s="372"/>
      <c r="AX588" s="372"/>
      <c r="AY588" s="372"/>
      <c r="AZ588" s="372"/>
      <c r="BA588" s="374"/>
      <c r="BB588" s="450"/>
      <c r="BC588" s="374"/>
      <c r="BD588" s="374"/>
      <c r="BE588" s="374"/>
      <c r="BF588" s="374"/>
      <c r="BG588" s="374"/>
      <c r="BH588" s="374"/>
      <c r="BI588" s="374"/>
      <c r="BJ588" s="374"/>
      <c r="BK588" s="374"/>
      <c r="BL588" s="374"/>
      <c r="BM588" s="374"/>
      <c r="BN588" s="374"/>
      <c r="BO588" s="374"/>
      <c r="BP588" s="374"/>
      <c r="BQ588" s="374"/>
      <c r="BR588" s="374"/>
      <c r="BS588" s="374"/>
      <c r="BT588" s="374"/>
      <c r="BU588" s="374"/>
      <c r="BV588" s="374"/>
      <c r="BW588" s="374"/>
      <c r="BX588" s="374"/>
      <c r="BY588" s="374"/>
      <c r="BZ588" s="375"/>
      <c r="CA588" s="375"/>
      <c r="CB588" s="375"/>
      <c r="CC588" s="375"/>
      <c r="CD588" s="375"/>
      <c r="CE588" s="375"/>
      <c r="CF588" s="375"/>
      <c r="CG588" s="375"/>
      <c r="CH588" s="375"/>
      <c r="CI588" s="375"/>
      <c r="CJ588" s="375"/>
      <c r="CK588" s="375"/>
      <c r="CL588" s="375"/>
      <c r="CM588" s="375"/>
      <c r="CN588" s="375"/>
      <c r="CO588" s="375"/>
      <c r="CP588" s="375"/>
      <c r="CQ588" s="375"/>
      <c r="CR588" s="375"/>
      <c r="CS588" s="375"/>
      <c r="CT588" s="375"/>
      <c r="CU588" s="375"/>
      <c r="CV588" s="375"/>
      <c r="CW588" s="375"/>
      <c r="CX588" s="375"/>
      <c r="CY588" s="375"/>
      <c r="CZ588" s="375"/>
    </row>
    <row r="589" s="379" customFormat="true" ht="25.15" customHeight="true" x14ac:dyDescent="0.2">
      <c r="C589" s="1144" t="s">
        <v>460</v>
      </c>
      <c r="D589" s="1142"/>
      <c r="E589" s="803">
        <v>-2.6308575872167731E-2</v>
      </c>
      <c r="F589" s="654"/>
      <c r="G589" s="654"/>
      <c r="H589" s="1144" t="s">
        <v>448</v>
      </c>
      <c r="I589" s="1142"/>
      <c r="J589" s="804">
        <v>-7.3631130207623935E-2</v>
      </c>
      <c r="K589" s="654"/>
      <c r="L589" s="654"/>
      <c r="M589" s="1144" t="s">
        <v>488</v>
      </c>
      <c r="N589" s="1142"/>
      <c r="O589" s="805">
        <v>3.6604981967894852E-3</v>
      </c>
      <c r="P589" s="654"/>
      <c r="Q589" s="654"/>
      <c r="AA589" s="372"/>
      <c r="AB589" s="372"/>
      <c r="AC589" s="372"/>
      <c r="AD589" s="372"/>
      <c r="AE589" s="372"/>
      <c r="AF589" s="372"/>
      <c r="AG589" s="372"/>
      <c r="AH589" s="372"/>
      <c r="AI589" s="372"/>
      <c r="AJ589" s="372"/>
      <c r="AK589" s="372"/>
      <c r="AL589" s="372"/>
      <c r="AM589" s="372"/>
      <c r="AN589" s="372"/>
      <c r="AO589" s="372"/>
      <c r="AP589" s="372"/>
      <c r="AQ589" s="372"/>
      <c r="AR589" s="372"/>
      <c r="AS589" s="372"/>
      <c r="AT589" s="372"/>
      <c r="AU589" s="372"/>
      <c r="AV589" s="372"/>
      <c r="AW589" s="372"/>
      <c r="AX589" s="372"/>
      <c r="AY589" s="372"/>
      <c r="AZ589" s="372"/>
      <c r="BA589" s="374"/>
      <c r="BB589" s="450"/>
      <c r="BC589" s="374"/>
      <c r="BD589" s="374"/>
      <c r="BE589" s="374"/>
      <c r="BF589" s="374"/>
      <c r="BG589" s="374"/>
      <c r="BH589" s="374"/>
      <c r="BI589" s="374"/>
      <c r="BJ589" s="374"/>
      <c r="BK589" s="374"/>
      <c r="BL589" s="374"/>
      <c r="BM589" s="374"/>
      <c r="BN589" s="374"/>
      <c r="BO589" s="374"/>
      <c r="BP589" s="374"/>
      <c r="BQ589" s="374"/>
      <c r="BR589" s="374"/>
      <c r="BS589" s="374"/>
      <c r="BT589" s="374"/>
      <c r="BU589" s="374"/>
      <c r="BV589" s="374"/>
      <c r="BW589" s="374"/>
      <c r="BX589" s="374"/>
      <c r="BY589" s="374"/>
      <c r="BZ589" s="375"/>
      <c r="CA589" s="375"/>
      <c r="CB589" s="375"/>
      <c r="CC589" s="375"/>
      <c r="CD589" s="375"/>
      <c r="CE589" s="375"/>
      <c r="CF589" s="375"/>
      <c r="CG589" s="375"/>
      <c r="CH589" s="375"/>
      <c r="CI589" s="375"/>
      <c r="CJ589" s="375"/>
      <c r="CK589" s="375"/>
      <c r="CL589" s="375"/>
      <c r="CM589" s="375"/>
      <c r="CN589" s="375"/>
      <c r="CO589" s="375"/>
      <c r="CP589" s="375"/>
      <c r="CQ589" s="375"/>
      <c r="CR589" s="375"/>
      <c r="CS589" s="375"/>
      <c r="CT589" s="375"/>
      <c r="CU589" s="375"/>
      <c r="CV589" s="375"/>
      <c r="CW589" s="375"/>
      <c r="CX589" s="375"/>
      <c r="CY589" s="375"/>
      <c r="CZ589" s="375"/>
    </row>
    <row r="590" s="379" customFormat="true" ht="25.15" customHeight="true" x14ac:dyDescent="0.2">
      <c r="C590" s="1144" t="s">
        <v>496</v>
      </c>
      <c r="D590" s="1142"/>
      <c r="E590" s="803">
        <v>1.9836211726046238E-3</v>
      </c>
      <c r="F590" s="654"/>
      <c r="G590" s="654"/>
      <c r="H590" s="1144" t="s">
        <v>481</v>
      </c>
      <c r="I590" s="1142"/>
      <c r="J590" s="804">
        <v>-1.3712744398814694E-3</v>
      </c>
      <c r="K590" s="654"/>
      <c r="L590" s="654"/>
      <c r="M590" s="1144" t="s">
        <v>493</v>
      </c>
      <c r="N590" s="1142"/>
      <c r="O590" s="805">
        <v>2.9857977909966285E-3</v>
      </c>
      <c r="P590" s="654"/>
      <c r="Q590" s="654"/>
      <c r="AA590" s="372"/>
      <c r="AB590" s="372"/>
      <c r="AC590" s="372"/>
      <c r="AD590" s="372"/>
      <c r="AE590" s="372"/>
      <c r="AF590" s="372"/>
      <c r="AG590" s="372"/>
      <c r="AH590" s="372"/>
      <c r="AI590" s="372"/>
      <c r="AJ590" s="372"/>
      <c r="AK590" s="372"/>
      <c r="AL590" s="372"/>
      <c r="AM590" s="372"/>
      <c r="AN590" s="372"/>
      <c r="AO590" s="372"/>
      <c r="AP590" s="372"/>
      <c r="AQ590" s="372"/>
      <c r="AR590" s="372"/>
      <c r="AS590" s="372"/>
      <c r="AT590" s="372"/>
      <c r="AU590" s="372"/>
      <c r="AV590" s="372"/>
      <c r="AW590" s="372"/>
      <c r="AX590" s="372"/>
      <c r="AY590" s="372"/>
      <c r="AZ590" s="372"/>
      <c r="BA590" s="374"/>
      <c r="BB590" s="450"/>
      <c r="BC590" s="374"/>
      <c r="BD590" s="374"/>
      <c r="BE590" s="374"/>
      <c r="BF590" s="374"/>
      <c r="BG590" s="374"/>
      <c r="BH590" s="374"/>
      <c r="BI590" s="374"/>
      <c r="BJ590" s="374"/>
      <c r="BK590" s="374"/>
      <c r="BL590" s="374"/>
      <c r="BM590" s="374"/>
      <c r="BN590" s="374"/>
      <c r="BO590" s="374"/>
      <c r="BP590" s="374"/>
      <c r="BQ590" s="374"/>
      <c r="BR590" s="374"/>
      <c r="BS590" s="374"/>
      <c r="BT590" s="374"/>
      <c r="BU590" s="374"/>
      <c r="BV590" s="374"/>
      <c r="BW590" s="374"/>
      <c r="BX590" s="374"/>
      <c r="BY590" s="374"/>
      <c r="BZ590" s="375"/>
      <c r="CA590" s="375"/>
      <c r="CB590" s="375"/>
      <c r="CC590" s="375"/>
      <c r="CD590" s="375"/>
      <c r="CE590" s="375"/>
      <c r="CF590" s="375"/>
      <c r="CG590" s="375"/>
      <c r="CH590" s="375"/>
      <c r="CI590" s="375"/>
      <c r="CJ590" s="375"/>
      <c r="CK590" s="375"/>
      <c r="CL590" s="375"/>
      <c r="CM590" s="375"/>
      <c r="CN590" s="375"/>
      <c r="CO590" s="375"/>
      <c r="CP590" s="375"/>
      <c r="CQ590" s="375"/>
      <c r="CR590" s="375"/>
      <c r="CS590" s="375"/>
      <c r="CT590" s="375"/>
      <c r="CU590" s="375"/>
      <c r="CV590" s="375"/>
      <c r="CW590" s="375"/>
      <c r="CX590" s="375"/>
      <c r="CY590" s="375"/>
      <c r="CZ590" s="375"/>
    </row>
    <row r="591" s="379" customFormat="true" ht="25.15" customHeight="true" x14ac:dyDescent="0.2">
      <c r="C591" s="1144" t="s">
        <v>440</v>
      </c>
      <c r="D591" s="1142"/>
      <c r="E591" s="803">
        <v>5.8076421339543424E-2</v>
      </c>
      <c r="F591" s="654"/>
      <c r="G591" s="654"/>
      <c r="H591" s="1144" t="s">
        <v>469</v>
      </c>
      <c r="I591" s="1142"/>
      <c r="J591" s="804">
        <v>-2.4042766704964531E-2</v>
      </c>
      <c r="K591" s="654"/>
      <c r="L591" s="654"/>
      <c r="M591" s="1144" t="s">
        <v>445</v>
      </c>
      <c r="N591" s="1142"/>
      <c r="O591" s="805">
        <v>9.9352156154865423E-2</v>
      </c>
      <c r="P591" s="654"/>
      <c r="Q591" s="654"/>
      <c r="AA591" s="372"/>
      <c r="AB591" s="372"/>
      <c r="AC591" s="372"/>
      <c r="AD591" s="372"/>
      <c r="AE591" s="372"/>
      <c r="AF591" s="372"/>
      <c r="AG591" s="372"/>
      <c r="AH591" s="372"/>
      <c r="AI591" s="372"/>
      <c r="AJ591" s="372"/>
      <c r="AK591" s="372"/>
      <c r="AL591" s="372"/>
      <c r="AM591" s="372"/>
      <c r="AN591" s="372"/>
      <c r="AO591" s="372"/>
      <c r="AP591" s="372"/>
      <c r="AQ591" s="372"/>
      <c r="AR591" s="372"/>
      <c r="AS591" s="372"/>
      <c r="AT591" s="372"/>
      <c r="AU591" s="372"/>
      <c r="AV591" s="372"/>
      <c r="AW591" s="372"/>
      <c r="AX591" s="372"/>
      <c r="AY591" s="372"/>
      <c r="AZ591" s="372"/>
      <c r="BA591" s="374"/>
      <c r="BB591" s="450"/>
      <c r="BC591" s="374"/>
      <c r="BD591" s="374"/>
      <c r="BE591" s="374"/>
      <c r="BF591" s="374"/>
      <c r="BG591" s="374"/>
      <c r="BH591" s="374"/>
      <c r="BI591" s="374"/>
      <c r="BJ591" s="374"/>
      <c r="BK591" s="374"/>
      <c r="BL591" s="374"/>
      <c r="BM591" s="374"/>
      <c r="BN591" s="374"/>
      <c r="BO591" s="374"/>
      <c r="BP591" s="374"/>
      <c r="BQ591" s="374"/>
      <c r="BR591" s="374"/>
      <c r="BS591" s="374"/>
      <c r="BT591" s="374"/>
      <c r="BU591" s="374"/>
      <c r="BV591" s="374"/>
      <c r="BW591" s="374"/>
      <c r="BX591" s="374"/>
      <c r="BY591" s="374"/>
      <c r="BZ591" s="375"/>
      <c r="CA591" s="375"/>
      <c r="CB591" s="375"/>
      <c r="CC591" s="375"/>
      <c r="CD591" s="375"/>
      <c r="CE591" s="375"/>
      <c r="CF591" s="375"/>
      <c r="CG591" s="375"/>
      <c r="CH591" s="375"/>
      <c r="CI591" s="375"/>
      <c r="CJ591" s="375"/>
      <c r="CK591" s="375"/>
      <c r="CL591" s="375"/>
      <c r="CM591" s="375"/>
      <c r="CN591" s="375"/>
      <c r="CO591" s="375"/>
      <c r="CP591" s="375"/>
      <c r="CQ591" s="375"/>
      <c r="CR591" s="375"/>
      <c r="CS591" s="375"/>
      <c r="CT591" s="375"/>
      <c r="CU591" s="375"/>
      <c r="CV591" s="375"/>
      <c r="CW591" s="375"/>
      <c r="CX591" s="375"/>
      <c r="CY591" s="375"/>
      <c r="CZ591" s="375"/>
    </row>
    <row r="592" s="379" customFormat="true" ht="25.15" customHeight="true" x14ac:dyDescent="0.2">
      <c r="C592" s="1144" t="s">
        <v>455</v>
      </c>
      <c r="D592" s="1142"/>
      <c r="E592" s="803">
        <v>-2.7720749395205961E-2</v>
      </c>
      <c r="F592" s="654"/>
      <c r="G592" s="654"/>
      <c r="H592" s="1144" t="s">
        <v>460</v>
      </c>
      <c r="I592" s="1142"/>
      <c r="J592" s="804">
        <v>-2.7734130716137052E-2</v>
      </c>
      <c r="K592" s="654"/>
      <c r="L592" s="654"/>
      <c r="M592" s="1144" t="s">
        <v>464</v>
      </c>
      <c r="N592" s="1142"/>
      <c r="O592" s="805">
        <v>1.6956596811420907E-2</v>
      </c>
      <c r="P592" s="654"/>
      <c r="Q592" s="654"/>
      <c r="AA592" s="372"/>
      <c r="AB592" s="372"/>
      <c r="AC592" s="372"/>
      <c r="AD592" s="372"/>
      <c r="AE592" s="372"/>
      <c r="AF592" s="372"/>
      <c r="AG592" s="372"/>
      <c r="AH592" s="372"/>
      <c r="AI592" s="372"/>
      <c r="AJ592" s="372"/>
      <c r="AK592" s="372"/>
      <c r="AL592" s="372"/>
      <c r="AM592" s="372"/>
      <c r="AN592" s="372"/>
      <c r="AO592" s="372"/>
      <c r="AP592" s="372"/>
      <c r="AQ592" s="372"/>
      <c r="AR592" s="372"/>
      <c r="AS592" s="372"/>
      <c r="AT592" s="372"/>
      <c r="AU592" s="372"/>
      <c r="AV592" s="372"/>
      <c r="AW592" s="372"/>
      <c r="AX592" s="372"/>
      <c r="AY592" s="372"/>
      <c r="AZ592" s="372"/>
      <c r="BA592" s="374"/>
      <c r="BB592" s="450"/>
      <c r="BC592" s="374"/>
      <c r="BD592" s="374"/>
      <c r="BE592" s="374"/>
      <c r="BF592" s="374"/>
      <c r="BG592" s="374"/>
      <c r="BH592" s="374"/>
      <c r="BI592" s="374"/>
      <c r="BJ592" s="374"/>
      <c r="BK592" s="374"/>
      <c r="BL592" s="374"/>
      <c r="BM592" s="374"/>
      <c r="BN592" s="374"/>
      <c r="BO592" s="374"/>
      <c r="BP592" s="374"/>
      <c r="BQ592" s="374"/>
      <c r="BR592" s="374"/>
      <c r="BS592" s="374"/>
      <c r="BT592" s="374"/>
      <c r="BU592" s="374"/>
      <c r="BV592" s="374"/>
      <c r="BW592" s="374"/>
      <c r="BX592" s="374"/>
      <c r="BY592" s="374"/>
      <c r="BZ592" s="375"/>
      <c r="CA592" s="375"/>
      <c r="CB592" s="375"/>
      <c r="CC592" s="375"/>
      <c r="CD592" s="375"/>
      <c r="CE592" s="375"/>
      <c r="CF592" s="375"/>
      <c r="CG592" s="375"/>
      <c r="CH592" s="375"/>
      <c r="CI592" s="375"/>
      <c r="CJ592" s="375"/>
      <c r="CK592" s="375"/>
      <c r="CL592" s="375"/>
      <c r="CM592" s="375"/>
      <c r="CN592" s="375"/>
      <c r="CO592" s="375"/>
      <c r="CP592" s="375"/>
      <c r="CQ592" s="375"/>
      <c r="CR592" s="375"/>
      <c r="CS592" s="375"/>
      <c r="CT592" s="375"/>
      <c r="CU592" s="375"/>
      <c r="CV592" s="375"/>
      <c r="CW592" s="375"/>
      <c r="CX592" s="375"/>
      <c r="CY592" s="375"/>
      <c r="CZ592" s="375"/>
    </row>
    <row r="593" s="379" customFormat="true" ht="25.15" customHeight="true" x14ac:dyDescent="0.2">
      <c r="C593" s="1144" t="s">
        <v>453</v>
      </c>
      <c r="D593" s="1142"/>
      <c r="E593" s="803">
        <v>3.3143781466691676E-2</v>
      </c>
      <c r="F593" s="654"/>
      <c r="G593" s="654"/>
      <c r="H593" s="1144" t="s">
        <v>496</v>
      </c>
      <c r="I593" s="1142"/>
      <c r="J593" s="804">
        <v>8.3045394128708934E-3</v>
      </c>
      <c r="K593" s="654"/>
      <c r="L593" s="654"/>
      <c r="M593" s="1144" t="s">
        <v>451</v>
      </c>
      <c r="N593" s="1142"/>
      <c r="O593" s="805">
        <v>5.3290196631314117E-2</v>
      </c>
      <c r="P593" s="654"/>
      <c r="Q593" s="654"/>
      <c r="AA593" s="372"/>
      <c r="AB593" s="372"/>
      <c r="AC593" s="372"/>
      <c r="AD593" s="372"/>
      <c r="AE593" s="372"/>
      <c r="AF593" s="372"/>
      <c r="AG593" s="372"/>
      <c r="AH593" s="372"/>
      <c r="AI593" s="372"/>
      <c r="AJ593" s="372"/>
      <c r="AK593" s="372"/>
      <c r="AL593" s="372"/>
      <c r="AM593" s="372"/>
      <c r="AN593" s="372"/>
      <c r="AO593" s="372"/>
      <c r="AP593" s="372"/>
      <c r="AQ593" s="372"/>
      <c r="AR593" s="372"/>
      <c r="AS593" s="372"/>
      <c r="AT593" s="372"/>
      <c r="AU593" s="372"/>
      <c r="AV593" s="372"/>
      <c r="AW593" s="372"/>
      <c r="AX593" s="372"/>
      <c r="AY593" s="372"/>
      <c r="AZ593" s="372"/>
      <c r="BA593" s="374"/>
      <c r="BB593" s="450"/>
      <c r="BC593" s="374"/>
      <c r="BD593" s="374"/>
      <c r="BE593" s="374"/>
      <c r="BF593" s="374"/>
      <c r="BG593" s="374"/>
      <c r="BH593" s="374"/>
      <c r="BI593" s="374"/>
      <c r="BJ593" s="374"/>
      <c r="BK593" s="374"/>
      <c r="BL593" s="374"/>
      <c r="BM593" s="374"/>
      <c r="BN593" s="374"/>
      <c r="BO593" s="374"/>
      <c r="BP593" s="374"/>
      <c r="BQ593" s="374"/>
      <c r="BR593" s="374"/>
      <c r="BS593" s="374"/>
      <c r="BT593" s="374"/>
      <c r="BU593" s="374"/>
      <c r="BV593" s="374"/>
      <c r="BW593" s="374"/>
      <c r="BX593" s="374"/>
      <c r="BY593" s="374"/>
      <c r="BZ593" s="375"/>
      <c r="CA593" s="375"/>
      <c r="CB593" s="375"/>
      <c r="CC593" s="375"/>
      <c r="CD593" s="375"/>
      <c r="CE593" s="375"/>
      <c r="CF593" s="375"/>
      <c r="CG593" s="375"/>
      <c r="CH593" s="375"/>
      <c r="CI593" s="375"/>
      <c r="CJ593" s="375"/>
      <c r="CK593" s="375"/>
      <c r="CL593" s="375"/>
      <c r="CM593" s="375"/>
      <c r="CN593" s="375"/>
      <c r="CO593" s="375"/>
      <c r="CP593" s="375"/>
      <c r="CQ593" s="375"/>
      <c r="CR593" s="375"/>
      <c r="CS593" s="375"/>
      <c r="CT593" s="375"/>
      <c r="CU593" s="375"/>
      <c r="CV593" s="375"/>
      <c r="CW593" s="375"/>
      <c r="CX593" s="375"/>
      <c r="CY593" s="375"/>
      <c r="CZ593" s="375"/>
    </row>
    <row r="594" s="379" customFormat="true" ht="25.15" customHeight="true" x14ac:dyDescent="0.2">
      <c r="C594" s="1144" t="s">
        <v>475</v>
      </c>
      <c r="D594" s="1142"/>
      <c r="E594" s="803">
        <v>1.3514476959823427E-2</v>
      </c>
      <c r="F594" s="654"/>
      <c r="G594" s="654"/>
      <c r="H594" s="1144" t="s">
        <v>440</v>
      </c>
      <c r="I594" s="1142"/>
      <c r="J594" s="804">
        <v>-4.0589498868358234E-2</v>
      </c>
      <c r="K594" s="654"/>
      <c r="L594" s="654"/>
      <c r="M594" s="1144" t="s">
        <v>439</v>
      </c>
      <c r="N594" s="1142"/>
      <c r="O594" s="805">
        <v>0.1216519756789832</v>
      </c>
      <c r="P594" s="654"/>
      <c r="Q594" s="654"/>
      <c r="AA594" s="372"/>
      <c r="AB594" s="372"/>
      <c r="AC594" s="372"/>
      <c r="AD594" s="372"/>
      <c r="AE594" s="372"/>
      <c r="AF594" s="372"/>
      <c r="AG594" s="372"/>
      <c r="AH594" s="372"/>
      <c r="AI594" s="372"/>
      <c r="AJ594" s="372"/>
      <c r="AK594" s="372"/>
      <c r="AL594" s="372"/>
      <c r="AM594" s="372"/>
      <c r="AN594" s="372"/>
      <c r="AO594" s="372"/>
      <c r="AP594" s="372"/>
      <c r="AQ594" s="372"/>
      <c r="AR594" s="372"/>
      <c r="AS594" s="372"/>
      <c r="AT594" s="372"/>
      <c r="AU594" s="372"/>
      <c r="AV594" s="372"/>
      <c r="AW594" s="372"/>
      <c r="AX594" s="372"/>
      <c r="AY594" s="372"/>
      <c r="AZ594" s="372"/>
      <c r="BA594" s="374"/>
      <c r="BB594" s="450"/>
      <c r="BC594" s="374"/>
      <c r="BD594" s="374"/>
      <c r="BE594" s="374"/>
      <c r="BF594" s="374"/>
      <c r="BG594" s="374"/>
      <c r="BH594" s="374"/>
      <c r="BI594" s="374"/>
      <c r="BJ594" s="374"/>
      <c r="BK594" s="374"/>
      <c r="BL594" s="374"/>
      <c r="BM594" s="374"/>
      <c r="BN594" s="374"/>
      <c r="BO594" s="374"/>
      <c r="BP594" s="374"/>
      <c r="BQ594" s="374"/>
      <c r="BR594" s="374"/>
      <c r="BS594" s="374"/>
      <c r="BT594" s="374"/>
      <c r="BU594" s="374"/>
      <c r="BV594" s="374"/>
      <c r="BW594" s="374"/>
      <c r="BX594" s="374"/>
      <c r="BY594" s="374"/>
      <c r="BZ594" s="375"/>
      <c r="CA594" s="375"/>
      <c r="CB594" s="375"/>
      <c r="CC594" s="375"/>
      <c r="CD594" s="375"/>
      <c r="CE594" s="375"/>
      <c r="CF594" s="375"/>
      <c r="CG594" s="375"/>
      <c r="CH594" s="375"/>
      <c r="CI594" s="375"/>
      <c r="CJ594" s="375"/>
      <c r="CK594" s="375"/>
      <c r="CL594" s="375"/>
      <c r="CM594" s="375"/>
      <c r="CN594" s="375"/>
      <c r="CO594" s="375"/>
      <c r="CP594" s="375"/>
      <c r="CQ594" s="375"/>
      <c r="CR594" s="375"/>
      <c r="CS594" s="375"/>
      <c r="CT594" s="375"/>
      <c r="CU594" s="375"/>
      <c r="CV594" s="375"/>
      <c r="CW594" s="375"/>
      <c r="CX594" s="375"/>
      <c r="CY594" s="375"/>
      <c r="CZ594" s="375"/>
    </row>
    <row r="595" s="379" customFormat="true" ht="25.15" customHeight="true" x14ac:dyDescent="0.2">
      <c r="C595" s="1144" t="s">
        <v>441</v>
      </c>
      <c r="D595" s="1142"/>
      <c r="E595" s="803">
        <v>8.3106258298237173E-2</v>
      </c>
      <c r="F595" s="654"/>
      <c r="G595" s="654"/>
      <c r="H595" s="1144" t="s">
        <v>455</v>
      </c>
      <c r="I595" s="1142"/>
      <c r="J595" s="804">
        <v>-2.1688464082958457E-2</v>
      </c>
      <c r="K595" s="654"/>
      <c r="L595" s="654"/>
      <c r="M595" s="1144" t="s">
        <v>485</v>
      </c>
      <c r="N595" s="1142"/>
      <c r="O595" s="805">
        <v>1.0782476158031002E-2</v>
      </c>
      <c r="P595" s="654"/>
      <c r="Q595" s="654"/>
      <c r="AA595" s="372"/>
      <c r="AB595" s="372"/>
      <c r="AC595" s="372"/>
      <c r="AD595" s="372"/>
      <c r="AE595" s="372"/>
      <c r="AF595" s="372"/>
      <c r="AG595" s="372"/>
      <c r="AH595" s="372"/>
      <c r="AI595" s="372"/>
      <c r="AJ595" s="372"/>
      <c r="AK595" s="372"/>
      <c r="AL595" s="372"/>
      <c r="AM595" s="372"/>
      <c r="AN595" s="372"/>
      <c r="AO595" s="372"/>
      <c r="AP595" s="372"/>
      <c r="AQ595" s="372"/>
      <c r="AR595" s="372"/>
      <c r="AS595" s="372"/>
      <c r="AT595" s="372"/>
      <c r="AU595" s="372"/>
      <c r="AV595" s="372"/>
      <c r="AW595" s="372"/>
      <c r="AX595" s="372"/>
      <c r="AY595" s="372"/>
      <c r="AZ595" s="372"/>
      <c r="BA595" s="374"/>
      <c r="BB595" s="450"/>
      <c r="BC595" s="374"/>
      <c r="BD595" s="374"/>
      <c r="BE595" s="374"/>
      <c r="BF595" s="374"/>
      <c r="BG595" s="374"/>
      <c r="BH595" s="374"/>
      <c r="BI595" s="374"/>
      <c r="BJ595" s="374"/>
      <c r="BK595" s="374"/>
      <c r="BL595" s="374"/>
      <c r="BM595" s="374"/>
      <c r="BN595" s="374"/>
      <c r="BO595" s="374"/>
      <c r="BP595" s="374"/>
      <c r="BQ595" s="374"/>
      <c r="BR595" s="374"/>
      <c r="BS595" s="374"/>
      <c r="BT595" s="374"/>
      <c r="BU595" s="374"/>
      <c r="BV595" s="374"/>
      <c r="BW595" s="374"/>
      <c r="BX595" s="374"/>
      <c r="BY595" s="374"/>
      <c r="BZ595" s="375"/>
      <c r="CA595" s="375"/>
      <c r="CB595" s="375"/>
      <c r="CC595" s="375"/>
      <c r="CD595" s="375"/>
      <c r="CE595" s="375"/>
      <c r="CF595" s="375"/>
      <c r="CG595" s="375"/>
      <c r="CH595" s="375"/>
      <c r="CI595" s="375"/>
      <c r="CJ595" s="375"/>
      <c r="CK595" s="375"/>
      <c r="CL595" s="375"/>
      <c r="CM595" s="375"/>
      <c r="CN595" s="375"/>
      <c r="CO595" s="375"/>
      <c r="CP595" s="375"/>
      <c r="CQ595" s="375"/>
      <c r="CR595" s="375"/>
      <c r="CS595" s="375"/>
      <c r="CT595" s="375"/>
      <c r="CU595" s="375"/>
      <c r="CV595" s="375"/>
      <c r="CW595" s="375"/>
      <c r="CX595" s="375"/>
      <c r="CY595" s="375"/>
      <c r="CZ595" s="375"/>
    </row>
    <row r="596" s="379" customFormat="true" ht="25.15" customHeight="true" x14ac:dyDescent="0.2">
      <c r="C596" s="1144" t="s">
        <v>500</v>
      </c>
      <c r="D596" s="1142"/>
      <c r="E596" s="803">
        <v>9.6237972419644215E-4</v>
      </c>
      <c r="F596" s="654"/>
      <c r="G596" s="654"/>
      <c r="H596" s="1144" t="s">
        <v>453</v>
      </c>
      <c r="I596" s="1142"/>
      <c r="J596" s="804">
        <v>3.6981532555660404E-2</v>
      </c>
      <c r="K596" s="654"/>
      <c r="L596" s="654"/>
      <c r="M596" s="1144" t="s">
        <v>501</v>
      </c>
      <c r="N596" s="1142"/>
      <c r="O596" s="805">
        <v>1.1497146524316172E-3</v>
      </c>
      <c r="P596" s="654"/>
      <c r="Q596" s="654"/>
      <c r="AA596" s="372"/>
      <c r="AB596" s="372"/>
      <c r="AC596" s="372"/>
      <c r="AD596" s="372"/>
      <c r="AE596" s="372"/>
      <c r="AF596" s="372"/>
      <c r="AG596" s="372"/>
      <c r="AH596" s="372"/>
      <c r="AI596" s="372"/>
      <c r="AJ596" s="372"/>
      <c r="AK596" s="372"/>
      <c r="AL596" s="372"/>
      <c r="AM596" s="372"/>
      <c r="AN596" s="372"/>
      <c r="AO596" s="372"/>
      <c r="AP596" s="372"/>
      <c r="AQ596" s="372"/>
      <c r="AR596" s="372"/>
      <c r="AS596" s="372"/>
      <c r="AT596" s="372"/>
      <c r="AU596" s="372"/>
      <c r="AV596" s="372"/>
      <c r="AW596" s="372"/>
      <c r="AX596" s="372"/>
      <c r="AY596" s="372"/>
      <c r="AZ596" s="372"/>
      <c r="BA596" s="374"/>
      <c r="BB596" s="450"/>
      <c r="BC596" s="374"/>
      <c r="BD596" s="374"/>
      <c r="BE596" s="374"/>
      <c r="BF596" s="374"/>
      <c r="BG596" s="374"/>
      <c r="BH596" s="374"/>
      <c r="BI596" s="374"/>
      <c r="BJ596" s="374"/>
      <c r="BK596" s="374"/>
      <c r="BL596" s="374"/>
      <c r="BM596" s="374"/>
      <c r="BN596" s="374"/>
      <c r="BO596" s="374"/>
      <c r="BP596" s="374"/>
      <c r="BQ596" s="374"/>
      <c r="BR596" s="374"/>
      <c r="BS596" s="374"/>
      <c r="BT596" s="374"/>
      <c r="BU596" s="374"/>
      <c r="BV596" s="374"/>
      <c r="BW596" s="374"/>
      <c r="BX596" s="374"/>
      <c r="BY596" s="374"/>
      <c r="BZ596" s="375"/>
      <c r="CA596" s="375"/>
      <c r="CB596" s="375"/>
      <c r="CC596" s="375"/>
      <c r="CD596" s="375"/>
      <c r="CE596" s="375"/>
      <c r="CF596" s="375"/>
      <c r="CG596" s="375"/>
      <c r="CH596" s="375"/>
      <c r="CI596" s="375"/>
      <c r="CJ596" s="375"/>
      <c r="CK596" s="375"/>
      <c r="CL596" s="375"/>
      <c r="CM596" s="375"/>
      <c r="CN596" s="375"/>
      <c r="CO596" s="375"/>
      <c r="CP596" s="375"/>
      <c r="CQ596" s="375"/>
      <c r="CR596" s="375"/>
      <c r="CS596" s="375"/>
      <c r="CT596" s="375"/>
      <c r="CU596" s="375"/>
      <c r="CV596" s="375"/>
      <c r="CW596" s="375"/>
      <c r="CX596" s="375"/>
      <c r="CY596" s="375"/>
      <c r="CZ596" s="375"/>
    </row>
    <row r="597" s="379" customFormat="true" ht="25.15" customHeight="true" x14ac:dyDescent="0.2">
      <c r="C597" s="1144" t="s">
        <v>482</v>
      </c>
      <c r="D597" s="1142"/>
      <c r="E597" s="803">
        <v>1.7882651248058634E-3</v>
      </c>
      <c r="F597" s="654"/>
      <c r="G597" s="654"/>
      <c r="H597" s="1144" t="s">
        <v>475</v>
      </c>
      <c r="I597" s="1142"/>
      <c r="J597" s="804">
        <v>2.1956337972993886E-2</v>
      </c>
      <c r="K597" s="654"/>
      <c r="L597" s="654"/>
      <c r="M597" s="1144" t="s">
        <v>484</v>
      </c>
      <c r="N597" s="1142"/>
      <c r="O597" s="805">
        <v>2.4978945164243344E-3</v>
      </c>
      <c r="P597" s="654"/>
      <c r="Q597" s="654"/>
      <c r="AA597" s="372"/>
      <c r="AB597" s="372"/>
      <c r="AC597" s="372"/>
      <c r="AD597" s="372"/>
      <c r="AE597" s="372"/>
      <c r="AF597" s="372"/>
      <c r="AG597" s="372"/>
      <c r="AH597" s="372"/>
      <c r="AI597" s="372"/>
      <c r="AJ597" s="372"/>
      <c r="AK597" s="372"/>
      <c r="AL597" s="372"/>
      <c r="AM597" s="372"/>
      <c r="AN597" s="372"/>
      <c r="AO597" s="372"/>
      <c r="AP597" s="372"/>
      <c r="AQ597" s="372"/>
      <c r="AR597" s="372"/>
      <c r="AS597" s="372"/>
      <c r="AT597" s="372"/>
      <c r="AU597" s="372"/>
      <c r="AV597" s="372"/>
      <c r="AW597" s="372"/>
      <c r="AX597" s="372"/>
      <c r="AY597" s="372"/>
      <c r="AZ597" s="372"/>
      <c r="BA597" s="374"/>
      <c r="BB597" s="450"/>
      <c r="BC597" s="374"/>
      <c r="BD597" s="374"/>
      <c r="BE597" s="374"/>
      <c r="BF597" s="374"/>
      <c r="BG597" s="374"/>
      <c r="BH597" s="374"/>
      <c r="BI597" s="374"/>
      <c r="BJ597" s="374"/>
      <c r="BK597" s="374"/>
      <c r="BL597" s="374"/>
      <c r="BM597" s="374"/>
      <c r="BN597" s="374"/>
      <c r="BO597" s="374"/>
      <c r="BP597" s="374"/>
      <c r="BQ597" s="374"/>
      <c r="BR597" s="374"/>
      <c r="BS597" s="374"/>
      <c r="BT597" s="374"/>
      <c r="BU597" s="374"/>
      <c r="BV597" s="374"/>
      <c r="BW597" s="374"/>
      <c r="BX597" s="374"/>
      <c r="BY597" s="374"/>
      <c r="BZ597" s="375"/>
      <c r="CA597" s="375"/>
      <c r="CB597" s="375"/>
      <c r="CC597" s="375"/>
      <c r="CD597" s="375"/>
      <c r="CE597" s="375"/>
      <c r="CF597" s="375"/>
      <c r="CG597" s="375"/>
      <c r="CH597" s="375"/>
      <c r="CI597" s="375"/>
      <c r="CJ597" s="375"/>
      <c r="CK597" s="375"/>
      <c r="CL597" s="375"/>
      <c r="CM597" s="375"/>
      <c r="CN597" s="375"/>
      <c r="CO597" s="375"/>
      <c r="CP597" s="375"/>
      <c r="CQ597" s="375"/>
      <c r="CR597" s="375"/>
      <c r="CS597" s="375"/>
      <c r="CT597" s="375"/>
      <c r="CU597" s="375"/>
      <c r="CV597" s="375"/>
      <c r="CW597" s="375"/>
      <c r="CX597" s="375"/>
      <c r="CY597" s="375"/>
      <c r="CZ597" s="375"/>
    </row>
    <row r="598" s="379" customFormat="true" ht="25.15" customHeight="true" x14ac:dyDescent="0.2">
      <c r="C598" s="1144" t="s">
        <v>478</v>
      </c>
      <c r="D598" s="1142"/>
      <c r="E598" s="803">
        <v>1.0891766516906268E-2</v>
      </c>
      <c r="F598" s="654"/>
      <c r="G598" s="654"/>
      <c r="H598" s="1144" t="s">
        <v>441</v>
      </c>
      <c r="I598" s="1142"/>
      <c r="J598" s="804">
        <v>0.11196715276779894</v>
      </c>
      <c r="K598" s="654"/>
      <c r="L598" s="654"/>
      <c r="M598" s="1144" t="s">
        <v>479</v>
      </c>
      <c r="N598" s="1142"/>
      <c r="O598" s="805">
        <v>-6.5612979146709724E-3</v>
      </c>
      <c r="P598" s="654"/>
      <c r="Q598" s="654"/>
      <c r="AA598" s="372"/>
      <c r="AB598" s="372"/>
      <c r="AC598" s="372"/>
      <c r="AD598" s="372"/>
      <c r="AE598" s="372"/>
      <c r="AF598" s="372"/>
      <c r="AG598" s="372"/>
      <c r="AH598" s="372"/>
      <c r="AI598" s="372"/>
      <c r="AJ598" s="372"/>
      <c r="AK598" s="372"/>
      <c r="AL598" s="372"/>
      <c r="AM598" s="372"/>
      <c r="AN598" s="372"/>
      <c r="AO598" s="372"/>
      <c r="AP598" s="372"/>
      <c r="AQ598" s="372"/>
      <c r="AR598" s="372"/>
      <c r="AS598" s="372"/>
      <c r="AT598" s="372"/>
      <c r="AU598" s="372"/>
      <c r="AV598" s="372"/>
      <c r="AW598" s="372"/>
      <c r="AX598" s="372"/>
      <c r="AY598" s="372"/>
      <c r="AZ598" s="372"/>
      <c r="BA598" s="374"/>
      <c r="BB598" s="450"/>
      <c r="BC598" s="374"/>
      <c r="BD598" s="374"/>
      <c r="BE598" s="374"/>
      <c r="BF598" s="374"/>
      <c r="BG598" s="374"/>
      <c r="BH598" s="374"/>
      <c r="BI598" s="374"/>
      <c r="BJ598" s="374"/>
      <c r="BK598" s="374"/>
      <c r="BL598" s="374"/>
      <c r="BM598" s="374"/>
      <c r="BN598" s="374"/>
      <c r="BO598" s="374"/>
      <c r="BP598" s="374"/>
      <c r="BQ598" s="374"/>
      <c r="BR598" s="374"/>
      <c r="BS598" s="374"/>
      <c r="BT598" s="374"/>
      <c r="BU598" s="374"/>
      <c r="BV598" s="374"/>
      <c r="BW598" s="374"/>
      <c r="BX598" s="374"/>
      <c r="BY598" s="374"/>
      <c r="BZ598" s="375"/>
      <c r="CA598" s="375"/>
      <c r="CB598" s="375"/>
      <c r="CC598" s="375"/>
      <c r="CD598" s="375"/>
      <c r="CE598" s="375"/>
      <c r="CF598" s="375"/>
      <c r="CG598" s="375"/>
      <c r="CH598" s="375"/>
      <c r="CI598" s="375"/>
      <c r="CJ598" s="375"/>
      <c r="CK598" s="375"/>
      <c r="CL598" s="375"/>
      <c r="CM598" s="375"/>
      <c r="CN598" s="375"/>
      <c r="CO598" s="375"/>
      <c r="CP598" s="375"/>
      <c r="CQ598" s="375"/>
      <c r="CR598" s="375"/>
      <c r="CS598" s="375"/>
      <c r="CT598" s="375"/>
      <c r="CU598" s="375"/>
      <c r="CV598" s="375"/>
      <c r="CW598" s="375"/>
      <c r="CX598" s="375"/>
      <c r="CY598" s="375"/>
      <c r="CZ598" s="375"/>
    </row>
    <row r="599" s="379" customFormat="true" ht="25.15" customHeight="true" x14ac:dyDescent="0.2">
      <c r="C599" s="1144" t="s">
        <v>477</v>
      </c>
      <c r="D599" s="1142"/>
      <c r="E599" s="803">
        <v>1.2306515266454227E-2</v>
      </c>
      <c r="F599" s="654"/>
      <c r="G599" s="654"/>
      <c r="H599" s="1144" t="s">
        <v>500</v>
      </c>
      <c r="I599" s="1142"/>
      <c r="J599" s="804">
        <v>-9.0849253115375946E-5</v>
      </c>
      <c r="K599" s="654"/>
      <c r="L599" s="654"/>
      <c r="M599" s="1144" t="s">
        <v>454</v>
      </c>
      <c r="N599" s="1142"/>
      <c r="O599" s="805">
        <v>-4.447785547959307E-2</v>
      </c>
      <c r="P599" s="654"/>
      <c r="Q599" s="654"/>
      <c r="AA599" s="372"/>
      <c r="AB599" s="372"/>
      <c r="AC599" s="372"/>
      <c r="AD599" s="372"/>
      <c r="AE599" s="372"/>
      <c r="AF599" s="372"/>
      <c r="AG599" s="372"/>
      <c r="AH599" s="372"/>
      <c r="AI599" s="372"/>
      <c r="AJ599" s="372"/>
      <c r="AK599" s="372"/>
      <c r="AL599" s="372"/>
      <c r="AM599" s="372"/>
      <c r="AN599" s="372"/>
      <c r="AO599" s="372"/>
      <c r="AP599" s="372"/>
      <c r="AQ599" s="372"/>
      <c r="AR599" s="372"/>
      <c r="AS599" s="372"/>
      <c r="AT599" s="372"/>
      <c r="AU599" s="372"/>
      <c r="AV599" s="372"/>
      <c r="AW599" s="372"/>
      <c r="AX599" s="372"/>
      <c r="AY599" s="372"/>
      <c r="AZ599" s="372"/>
      <c r="BA599" s="374"/>
      <c r="BB599" s="450"/>
      <c r="BC599" s="374"/>
      <c r="BD599" s="374"/>
      <c r="BE599" s="374"/>
      <c r="BF599" s="374"/>
      <c r="BG599" s="374"/>
      <c r="BH599" s="374"/>
      <c r="BI599" s="374"/>
      <c r="BJ599" s="374"/>
      <c r="BK599" s="374"/>
      <c r="BL599" s="374"/>
      <c r="BM599" s="374"/>
      <c r="BN599" s="374"/>
      <c r="BO599" s="374"/>
      <c r="BP599" s="374"/>
      <c r="BQ599" s="374"/>
      <c r="BR599" s="374"/>
      <c r="BS599" s="374"/>
      <c r="BT599" s="374"/>
      <c r="BU599" s="374"/>
      <c r="BV599" s="374"/>
      <c r="BW599" s="374"/>
      <c r="BX599" s="374"/>
      <c r="BY599" s="374"/>
      <c r="BZ599" s="375"/>
      <c r="CA599" s="375"/>
      <c r="CB599" s="375"/>
      <c r="CC599" s="375"/>
      <c r="CD599" s="375"/>
      <c r="CE599" s="375"/>
      <c r="CF599" s="375"/>
      <c r="CG599" s="375"/>
      <c r="CH599" s="375"/>
      <c r="CI599" s="375"/>
      <c r="CJ599" s="375"/>
      <c r="CK599" s="375"/>
      <c r="CL599" s="375"/>
      <c r="CM599" s="375"/>
      <c r="CN599" s="375"/>
      <c r="CO599" s="375"/>
      <c r="CP599" s="375"/>
      <c r="CQ599" s="375"/>
      <c r="CR599" s="375"/>
      <c r="CS599" s="375"/>
      <c r="CT599" s="375"/>
      <c r="CU599" s="375"/>
      <c r="CV599" s="375"/>
      <c r="CW599" s="375"/>
      <c r="CX599" s="375"/>
      <c r="CY599" s="375"/>
      <c r="CZ599" s="375"/>
    </row>
    <row r="600" s="379" customFormat="true" ht="25.15" customHeight="true" x14ac:dyDescent="0.2">
      <c r="C600" s="1144" t="s">
        <v>463</v>
      </c>
      <c r="D600" s="1142"/>
      <c r="E600" s="803">
        <v>2.1793102613280824E-2</v>
      </c>
      <c r="F600" s="654"/>
      <c r="G600" s="654"/>
      <c r="H600" s="1144" t="s">
        <v>482</v>
      </c>
      <c r="I600" s="1142"/>
      <c r="J600" s="804">
        <v>-1.2952184490470049E-2</v>
      </c>
      <c r="K600" s="654"/>
      <c r="L600" s="654"/>
      <c r="M600" s="1144" t="s">
        <v>448</v>
      </c>
      <c r="N600" s="1142"/>
      <c r="O600" s="805">
        <v>-7.003886382207937E-2</v>
      </c>
      <c r="P600" s="654"/>
      <c r="Q600" s="654"/>
      <c r="AA600" s="372"/>
      <c r="AB600" s="372"/>
      <c r="AC600" s="372"/>
      <c r="AD600" s="372"/>
      <c r="AE600" s="372"/>
      <c r="AF600" s="372"/>
      <c r="AG600" s="372"/>
      <c r="AH600" s="372"/>
      <c r="AI600" s="372"/>
      <c r="AJ600" s="372"/>
      <c r="AK600" s="372"/>
      <c r="AL600" s="372"/>
      <c r="AM600" s="372"/>
      <c r="AN600" s="372"/>
      <c r="AO600" s="372"/>
      <c r="AP600" s="372"/>
      <c r="AQ600" s="372"/>
      <c r="AR600" s="372"/>
      <c r="AS600" s="372"/>
      <c r="AT600" s="372"/>
      <c r="AU600" s="372"/>
      <c r="AV600" s="372"/>
      <c r="AW600" s="372"/>
      <c r="AX600" s="372"/>
      <c r="AY600" s="372"/>
      <c r="AZ600" s="372"/>
      <c r="BA600" s="374"/>
      <c r="BB600" s="450"/>
      <c r="BC600" s="374"/>
      <c r="BD600" s="374"/>
      <c r="BE600" s="374"/>
      <c r="BF600" s="374"/>
      <c r="BG600" s="374"/>
      <c r="BH600" s="374"/>
      <c r="BI600" s="374"/>
      <c r="BJ600" s="374"/>
      <c r="BK600" s="374"/>
      <c r="BL600" s="374"/>
      <c r="BM600" s="374"/>
      <c r="BN600" s="374"/>
      <c r="BO600" s="374"/>
      <c r="BP600" s="374"/>
      <c r="BQ600" s="374"/>
      <c r="BR600" s="374"/>
      <c r="BS600" s="374"/>
      <c r="BT600" s="374"/>
      <c r="BU600" s="374"/>
      <c r="BV600" s="374"/>
      <c r="BW600" s="374"/>
      <c r="BX600" s="374"/>
      <c r="BY600" s="374"/>
      <c r="BZ600" s="375"/>
      <c r="CA600" s="375"/>
      <c r="CB600" s="375"/>
      <c r="CC600" s="375"/>
      <c r="CD600" s="375"/>
      <c r="CE600" s="375"/>
      <c r="CF600" s="375"/>
      <c r="CG600" s="375"/>
      <c r="CH600" s="375"/>
      <c r="CI600" s="375"/>
      <c r="CJ600" s="375"/>
      <c r="CK600" s="375"/>
      <c r="CL600" s="375"/>
      <c r="CM600" s="375"/>
      <c r="CN600" s="375"/>
      <c r="CO600" s="375"/>
      <c r="CP600" s="375"/>
      <c r="CQ600" s="375"/>
      <c r="CR600" s="375"/>
      <c r="CS600" s="375"/>
      <c r="CT600" s="375"/>
      <c r="CU600" s="375"/>
      <c r="CV600" s="375"/>
      <c r="CW600" s="375"/>
      <c r="CX600" s="375"/>
      <c r="CY600" s="375"/>
      <c r="CZ600" s="375"/>
    </row>
    <row r="601" s="379" customFormat="true" ht="25.15" customHeight="true" x14ac:dyDescent="0.2">
      <c r="C601" s="1144" t="s">
        <v>468</v>
      </c>
      <c r="D601" s="1142"/>
      <c r="E601" s="803">
        <v>1.8708345041698216E-2</v>
      </c>
      <c r="F601" s="654"/>
      <c r="G601" s="654"/>
      <c r="H601" s="1144" t="s">
        <v>478</v>
      </c>
      <c r="I601" s="1142"/>
      <c r="J601" s="804">
        <v>1.7815851483481283E-2</v>
      </c>
      <c r="K601" s="654"/>
      <c r="L601" s="654"/>
      <c r="M601" s="1144" t="s">
        <v>481</v>
      </c>
      <c r="N601" s="1142"/>
      <c r="O601" s="805">
        <v>-1.0953976034729298E-2</v>
      </c>
      <c r="P601" s="654"/>
      <c r="Q601" s="654"/>
      <c r="AA601" s="372"/>
      <c r="AB601" s="372"/>
      <c r="AC601" s="372"/>
      <c r="AD601" s="372"/>
      <c r="AE601" s="372"/>
      <c r="AF601" s="372"/>
      <c r="AG601" s="372"/>
      <c r="AH601" s="372"/>
      <c r="AI601" s="372"/>
      <c r="AJ601" s="372"/>
      <c r="AK601" s="372"/>
      <c r="AL601" s="372"/>
      <c r="AM601" s="372"/>
      <c r="AN601" s="372"/>
      <c r="AO601" s="372"/>
      <c r="AP601" s="372"/>
      <c r="AQ601" s="372"/>
      <c r="AR601" s="372"/>
      <c r="AS601" s="372"/>
      <c r="AT601" s="372"/>
      <c r="AU601" s="372"/>
      <c r="AV601" s="372"/>
      <c r="AW601" s="372"/>
      <c r="AX601" s="372"/>
      <c r="AY601" s="372"/>
      <c r="AZ601" s="372"/>
      <c r="BA601" s="374"/>
      <c r="BB601" s="450"/>
      <c r="BC601" s="374"/>
      <c r="BD601" s="374"/>
      <c r="BE601" s="374"/>
      <c r="BF601" s="374"/>
      <c r="BG601" s="374"/>
      <c r="BH601" s="374"/>
      <c r="BI601" s="374"/>
      <c r="BJ601" s="374"/>
      <c r="BK601" s="374"/>
      <c r="BL601" s="374"/>
      <c r="BM601" s="374"/>
      <c r="BN601" s="374"/>
      <c r="BO601" s="374"/>
      <c r="BP601" s="374"/>
      <c r="BQ601" s="374"/>
      <c r="BR601" s="374"/>
      <c r="BS601" s="374"/>
      <c r="BT601" s="374"/>
      <c r="BU601" s="374"/>
      <c r="BV601" s="374"/>
      <c r="BW601" s="374"/>
      <c r="BX601" s="374"/>
      <c r="BY601" s="374"/>
      <c r="BZ601" s="375"/>
      <c r="CA601" s="375"/>
      <c r="CB601" s="375"/>
      <c r="CC601" s="375"/>
      <c r="CD601" s="375"/>
      <c r="CE601" s="375"/>
      <c r="CF601" s="375"/>
      <c r="CG601" s="375"/>
      <c r="CH601" s="375"/>
      <c r="CI601" s="375"/>
      <c r="CJ601" s="375"/>
      <c r="CK601" s="375"/>
      <c r="CL601" s="375"/>
      <c r="CM601" s="375"/>
      <c r="CN601" s="375"/>
      <c r="CO601" s="375"/>
      <c r="CP601" s="375"/>
      <c r="CQ601" s="375"/>
      <c r="CR601" s="375"/>
      <c r="CS601" s="375"/>
      <c r="CT601" s="375"/>
      <c r="CU601" s="375"/>
      <c r="CV601" s="375"/>
      <c r="CW601" s="375"/>
      <c r="CX601" s="375"/>
      <c r="CY601" s="375"/>
      <c r="CZ601" s="375"/>
    </row>
    <row r="602" s="379" customFormat="true" ht="25.15" customHeight="true" x14ac:dyDescent="0.2">
      <c r="C602" s="1144" t="s">
        <v>497</v>
      </c>
      <c r="D602" s="1142"/>
      <c r="E602" s="803">
        <v>5.8250580877297837E-4</v>
      </c>
      <c r="F602" s="654"/>
      <c r="G602" s="654"/>
      <c r="H602" s="1144" t="s">
        <v>477</v>
      </c>
      <c r="I602" s="1142"/>
      <c r="J602" s="804">
        <v>1.4474735783924487E-2</v>
      </c>
      <c r="K602" s="654"/>
      <c r="L602" s="654"/>
      <c r="M602" s="1144" t="s">
        <v>469</v>
      </c>
      <c r="N602" s="1142"/>
      <c r="O602" s="805">
        <v>-1.5409364989576558E-2</v>
      </c>
      <c r="P602" s="654"/>
      <c r="Q602" s="654"/>
      <c r="AA602" s="372"/>
      <c r="AB602" s="372"/>
      <c r="AC602" s="372"/>
      <c r="AD602" s="372"/>
      <c r="AE602" s="372"/>
      <c r="AF602" s="372"/>
      <c r="AG602" s="372"/>
      <c r="AH602" s="372"/>
      <c r="AI602" s="372"/>
      <c r="AJ602" s="372"/>
      <c r="AK602" s="372"/>
      <c r="AL602" s="372"/>
      <c r="AM602" s="372"/>
      <c r="AN602" s="372"/>
      <c r="AO602" s="372"/>
      <c r="AP602" s="372"/>
      <c r="AQ602" s="372"/>
      <c r="AR602" s="372"/>
      <c r="AS602" s="372"/>
      <c r="AT602" s="372"/>
      <c r="AU602" s="372"/>
      <c r="AV602" s="372"/>
      <c r="AW602" s="372"/>
      <c r="AX602" s="372"/>
      <c r="AY602" s="372"/>
      <c r="AZ602" s="372"/>
      <c r="BA602" s="374"/>
      <c r="BB602" s="450"/>
      <c r="BC602" s="374"/>
      <c r="BD602" s="374"/>
      <c r="BE602" s="374"/>
      <c r="BF602" s="374"/>
      <c r="BG602" s="374"/>
      <c r="BH602" s="374"/>
      <c r="BI602" s="374"/>
      <c r="BJ602" s="374"/>
      <c r="BK602" s="374"/>
      <c r="BL602" s="374"/>
      <c r="BM602" s="374"/>
      <c r="BN602" s="374"/>
      <c r="BO602" s="374"/>
      <c r="BP602" s="374"/>
      <c r="BQ602" s="374"/>
      <c r="BR602" s="374"/>
      <c r="BS602" s="374"/>
      <c r="BT602" s="374"/>
      <c r="BU602" s="374"/>
      <c r="BV602" s="374"/>
      <c r="BW602" s="374"/>
      <c r="BX602" s="374"/>
      <c r="BY602" s="374"/>
      <c r="BZ602" s="375"/>
      <c r="CA602" s="375"/>
      <c r="CB602" s="375"/>
      <c r="CC602" s="375"/>
      <c r="CD602" s="375"/>
      <c r="CE602" s="375"/>
      <c r="CF602" s="375"/>
      <c r="CG602" s="375"/>
      <c r="CH602" s="375"/>
      <c r="CI602" s="375"/>
      <c r="CJ602" s="375"/>
      <c r="CK602" s="375"/>
      <c r="CL602" s="375"/>
      <c r="CM602" s="375"/>
      <c r="CN602" s="375"/>
      <c r="CO602" s="375"/>
      <c r="CP602" s="375"/>
      <c r="CQ602" s="375"/>
      <c r="CR602" s="375"/>
      <c r="CS602" s="375"/>
      <c r="CT602" s="375"/>
      <c r="CU602" s="375"/>
      <c r="CV602" s="375"/>
      <c r="CW602" s="375"/>
      <c r="CX602" s="375"/>
      <c r="CY602" s="375"/>
      <c r="CZ602" s="375"/>
    </row>
    <row r="603" s="379" customFormat="true" ht="25.15" customHeight="true" x14ac:dyDescent="0.2">
      <c r="C603" s="1144" t="s">
        <v>467</v>
      </c>
      <c r="D603" s="1142"/>
      <c r="E603" s="803">
        <v>1.8430125406783359E-2</v>
      </c>
      <c r="F603" s="654"/>
      <c r="G603" s="654"/>
      <c r="H603" s="1144" t="s">
        <v>463</v>
      </c>
      <c r="I603" s="1142"/>
      <c r="J603" s="804">
        <v>3.0708608564237225E-2</v>
      </c>
      <c r="K603" s="654"/>
      <c r="L603" s="654"/>
      <c r="M603" s="1144" t="s">
        <v>460</v>
      </c>
      <c r="N603" s="1142"/>
      <c r="O603" s="805">
        <v>-2.3809608049523201E-2</v>
      </c>
      <c r="P603" s="654"/>
      <c r="Q603" s="654"/>
      <c r="AA603" s="372"/>
      <c r="AB603" s="372"/>
      <c r="AC603" s="372"/>
      <c r="AD603" s="372"/>
      <c r="AE603" s="372"/>
      <c r="AF603" s="372"/>
      <c r="AG603" s="372"/>
      <c r="AH603" s="372"/>
      <c r="AI603" s="372"/>
      <c r="AJ603" s="372"/>
      <c r="AK603" s="372"/>
      <c r="AL603" s="372"/>
      <c r="AM603" s="372"/>
      <c r="AN603" s="372"/>
      <c r="AO603" s="372"/>
      <c r="AP603" s="372"/>
      <c r="AQ603" s="372"/>
      <c r="AR603" s="372"/>
      <c r="AS603" s="372"/>
      <c r="AT603" s="372"/>
      <c r="AU603" s="372"/>
      <c r="AV603" s="372"/>
      <c r="AW603" s="372"/>
      <c r="AX603" s="372"/>
      <c r="AY603" s="372"/>
      <c r="AZ603" s="372"/>
      <c r="BA603" s="374"/>
      <c r="BB603" s="450"/>
      <c r="BC603" s="374"/>
      <c r="BD603" s="374"/>
      <c r="BE603" s="374"/>
      <c r="BF603" s="374"/>
      <c r="BG603" s="374"/>
      <c r="BH603" s="374"/>
      <c r="BI603" s="374"/>
      <c r="BJ603" s="374"/>
      <c r="BK603" s="374"/>
      <c r="BL603" s="374"/>
      <c r="BM603" s="374"/>
      <c r="BN603" s="374"/>
      <c r="BO603" s="374"/>
      <c r="BP603" s="374"/>
      <c r="BQ603" s="374"/>
      <c r="BR603" s="374"/>
      <c r="BS603" s="374"/>
      <c r="BT603" s="374"/>
      <c r="BU603" s="374"/>
      <c r="BV603" s="374"/>
      <c r="BW603" s="374"/>
      <c r="BX603" s="374"/>
      <c r="BY603" s="374"/>
      <c r="BZ603" s="375"/>
      <c r="CA603" s="375"/>
      <c r="CB603" s="375"/>
      <c r="CC603" s="375"/>
      <c r="CD603" s="375"/>
      <c r="CE603" s="375"/>
      <c r="CF603" s="375"/>
      <c r="CG603" s="375"/>
      <c r="CH603" s="375"/>
      <c r="CI603" s="375"/>
      <c r="CJ603" s="375"/>
      <c r="CK603" s="375"/>
      <c r="CL603" s="375"/>
      <c r="CM603" s="375"/>
      <c r="CN603" s="375"/>
      <c r="CO603" s="375"/>
      <c r="CP603" s="375"/>
      <c r="CQ603" s="375"/>
      <c r="CR603" s="375"/>
      <c r="CS603" s="375"/>
      <c r="CT603" s="375"/>
      <c r="CU603" s="375"/>
      <c r="CV603" s="375"/>
      <c r="CW603" s="375"/>
      <c r="CX603" s="375"/>
      <c r="CY603" s="375"/>
      <c r="CZ603" s="375"/>
    </row>
    <row r="604" s="379" customFormat="true" ht="25.15" customHeight="true" x14ac:dyDescent="0.2">
      <c r="C604" s="1144" t="s">
        <v>435</v>
      </c>
      <c r="D604" s="1142"/>
      <c r="E604" s="803">
        <v>0.10204933693453763</v>
      </c>
      <c r="F604" s="654"/>
      <c r="G604" s="654"/>
      <c r="H604" s="1144" t="s">
        <v>468</v>
      </c>
      <c r="I604" s="1142"/>
      <c r="J604" s="804">
        <v>2.7787995645208098E-2</v>
      </c>
      <c r="K604" s="654"/>
      <c r="L604" s="654"/>
      <c r="M604" s="1144" t="s">
        <v>496</v>
      </c>
      <c r="N604" s="1142"/>
      <c r="O604" s="805">
        <v>-2.8378728934962023E-3</v>
      </c>
      <c r="P604" s="654"/>
      <c r="Q604" s="654"/>
      <c r="AA604" s="372"/>
      <c r="AB604" s="372"/>
      <c r="AC604" s="372"/>
      <c r="AD604" s="372"/>
      <c r="AE604" s="372"/>
      <c r="AF604" s="372"/>
      <c r="AG604" s="372"/>
      <c r="AH604" s="372"/>
      <c r="AI604" s="372"/>
      <c r="AJ604" s="372"/>
      <c r="AK604" s="372"/>
      <c r="AL604" s="372"/>
      <c r="AM604" s="372"/>
      <c r="AN604" s="372"/>
      <c r="AO604" s="372"/>
      <c r="AP604" s="372"/>
      <c r="AQ604" s="372"/>
      <c r="AR604" s="372"/>
      <c r="AS604" s="372"/>
      <c r="AT604" s="372"/>
      <c r="AU604" s="372"/>
      <c r="AV604" s="372"/>
      <c r="AW604" s="372"/>
      <c r="AX604" s="372"/>
      <c r="AY604" s="372"/>
      <c r="AZ604" s="372"/>
      <c r="BA604" s="375"/>
      <c r="BB604" s="451"/>
      <c r="BC604" s="375"/>
      <c r="BD604" s="375"/>
      <c r="BE604" s="375"/>
      <c r="BF604" s="375"/>
      <c r="BG604" s="375"/>
      <c r="BH604" s="375"/>
      <c r="BI604" s="375"/>
      <c r="BJ604" s="375"/>
      <c r="BK604" s="375"/>
      <c r="BL604" s="375"/>
      <c r="BM604" s="375"/>
      <c r="BN604" s="375"/>
      <c r="BO604" s="375"/>
      <c r="BP604" s="375"/>
      <c r="BQ604" s="375"/>
      <c r="BR604" s="375"/>
      <c r="BS604" s="375"/>
      <c r="BT604" s="375"/>
      <c r="BU604" s="375"/>
      <c r="BV604" s="375"/>
      <c r="BW604" s="375"/>
      <c r="BX604" s="375"/>
      <c r="BY604" s="375"/>
      <c r="BZ604" s="375"/>
      <c r="CA604" s="375"/>
      <c r="CB604" s="375"/>
      <c r="CC604" s="375"/>
      <c r="CD604" s="375"/>
      <c r="CE604" s="375"/>
      <c r="CF604" s="375"/>
      <c r="CG604" s="375"/>
      <c r="CH604" s="375"/>
      <c r="CI604" s="375"/>
      <c r="CJ604" s="375"/>
      <c r="CK604" s="375"/>
      <c r="CL604" s="375"/>
      <c r="CM604" s="375"/>
      <c r="CN604" s="375"/>
      <c r="CO604" s="375"/>
      <c r="CP604" s="375"/>
      <c r="CQ604" s="375"/>
      <c r="CR604" s="375"/>
      <c r="CS604" s="375"/>
      <c r="CT604" s="375"/>
      <c r="CU604" s="375"/>
      <c r="CV604" s="375"/>
      <c r="CW604" s="375"/>
      <c r="CX604" s="375"/>
      <c r="CY604" s="375"/>
      <c r="CZ604" s="375"/>
    </row>
    <row r="605" s="379" customFormat="true" ht="25.15" customHeight="true" x14ac:dyDescent="0.2">
      <c r="C605" s="1144" t="s">
        <v>434</v>
      </c>
      <c r="D605" s="1142"/>
      <c r="E605" s="803">
        <v>-0.1056525773974418</v>
      </c>
      <c r="F605" s="654"/>
      <c r="G605" s="654"/>
      <c r="H605" s="1144" t="s">
        <v>467</v>
      </c>
      <c r="I605" s="1142"/>
      <c r="J605" s="804">
        <v>9.3700417236575167E-3</v>
      </c>
      <c r="K605" s="654"/>
      <c r="L605" s="654"/>
      <c r="M605" s="1144" t="s">
        <v>440</v>
      </c>
      <c r="N605" s="1142"/>
      <c r="O605" s="805">
        <v>0.11260610551893098</v>
      </c>
      <c r="P605" s="654"/>
      <c r="Q605" s="654"/>
      <c r="AA605" s="372"/>
      <c r="AB605" s="372"/>
      <c r="AC605" s="372"/>
      <c r="AD605" s="372"/>
      <c r="AE605" s="372"/>
      <c r="AF605" s="372"/>
      <c r="AG605" s="372"/>
      <c r="AH605" s="372"/>
      <c r="AI605" s="372"/>
      <c r="AJ605" s="372"/>
      <c r="AK605" s="372"/>
      <c r="AL605" s="372"/>
      <c r="AM605" s="372"/>
      <c r="AN605" s="372"/>
      <c r="AO605" s="372"/>
      <c r="AP605" s="372"/>
      <c r="AQ605" s="372"/>
      <c r="AR605" s="372"/>
      <c r="AS605" s="372"/>
      <c r="AT605" s="372"/>
      <c r="AU605" s="372"/>
      <c r="AV605" s="372"/>
      <c r="AW605" s="372"/>
      <c r="AX605" s="372"/>
      <c r="AY605" s="372"/>
      <c r="AZ605" s="372"/>
      <c r="BA605" s="375"/>
      <c r="BB605" s="451"/>
      <c r="BC605" s="375"/>
      <c r="BD605" s="375"/>
      <c r="BE605" s="375"/>
      <c r="BF605" s="375"/>
      <c r="BG605" s="375"/>
      <c r="BH605" s="375"/>
      <c r="BI605" s="375"/>
      <c r="BJ605" s="375"/>
      <c r="BK605" s="375"/>
      <c r="BL605" s="375"/>
      <c r="BM605" s="375"/>
      <c r="BN605" s="375"/>
      <c r="BO605" s="375"/>
      <c r="BP605" s="375"/>
      <c r="BQ605" s="375"/>
      <c r="BR605" s="375"/>
      <c r="BS605" s="375"/>
      <c r="BT605" s="375"/>
      <c r="BU605" s="375"/>
      <c r="BV605" s="375"/>
      <c r="BW605" s="375"/>
      <c r="BX605" s="375"/>
      <c r="BY605" s="375"/>
      <c r="BZ605" s="375"/>
      <c r="CA605" s="375"/>
      <c r="CB605" s="375"/>
      <c r="CC605" s="375"/>
      <c r="CD605" s="375"/>
      <c r="CE605" s="375"/>
      <c r="CF605" s="375"/>
      <c r="CG605" s="375"/>
      <c r="CH605" s="375"/>
      <c r="CI605" s="375"/>
      <c r="CJ605" s="375"/>
      <c r="CK605" s="375"/>
      <c r="CL605" s="375"/>
      <c r="CM605" s="375"/>
      <c r="CN605" s="375"/>
      <c r="CO605" s="375"/>
      <c r="CP605" s="375"/>
      <c r="CQ605" s="375"/>
      <c r="CR605" s="375"/>
      <c r="CS605" s="375"/>
      <c r="CT605" s="375"/>
      <c r="CU605" s="375"/>
      <c r="CV605" s="375"/>
      <c r="CW605" s="375"/>
      <c r="CX605" s="375"/>
      <c r="CY605" s="375"/>
      <c r="CZ605" s="375"/>
    </row>
    <row r="606" s="379" customFormat="true" ht="25.15" customHeight="true" x14ac:dyDescent="0.2">
      <c r="C606" s="1144" t="s">
        <v>489</v>
      </c>
      <c r="D606" s="1142"/>
      <c r="E606" s="803">
        <v>-3.9060637176261213E-3</v>
      </c>
      <c r="F606" s="654"/>
      <c r="G606" s="654"/>
      <c r="H606" s="1144" t="s">
        <v>435</v>
      </c>
      <c r="I606" s="1142"/>
      <c r="J606" s="804">
        <v>9.1068493264795061E-2</v>
      </c>
      <c r="K606" s="654"/>
      <c r="L606" s="654"/>
      <c r="M606" s="1144" t="s">
        <v>455</v>
      </c>
      <c r="N606" s="1142"/>
      <c r="O606" s="805">
        <v>-3.7666889922686901E-2</v>
      </c>
      <c r="P606" s="654"/>
      <c r="Q606" s="654"/>
      <c r="AA606" s="372"/>
      <c r="AB606" s="372"/>
      <c r="AC606" s="372"/>
      <c r="AD606" s="372"/>
      <c r="AE606" s="372"/>
      <c r="AF606" s="372"/>
      <c r="AG606" s="372"/>
      <c r="AH606" s="372"/>
      <c r="AI606" s="372"/>
      <c r="AJ606" s="372"/>
      <c r="AK606" s="372"/>
      <c r="AL606" s="372"/>
      <c r="AM606" s="372"/>
      <c r="AN606" s="372"/>
      <c r="AO606" s="372"/>
      <c r="AP606" s="372"/>
      <c r="AQ606" s="372"/>
      <c r="AR606" s="372"/>
      <c r="AS606" s="372"/>
      <c r="AT606" s="372"/>
      <c r="AU606" s="372"/>
      <c r="AV606" s="372"/>
      <c r="AW606" s="372"/>
      <c r="AX606" s="372"/>
      <c r="AY606" s="372"/>
      <c r="AZ606" s="372"/>
      <c r="BA606" s="375"/>
      <c r="BB606" s="451"/>
      <c r="BC606" s="375"/>
      <c r="BD606" s="375"/>
      <c r="BE606" s="375"/>
      <c r="BF606" s="375"/>
      <c r="BG606" s="375"/>
      <c r="BH606" s="375"/>
      <c r="BI606" s="375"/>
      <c r="BJ606" s="375"/>
      <c r="BK606" s="375"/>
      <c r="BL606" s="375"/>
      <c r="BM606" s="375"/>
      <c r="BN606" s="375"/>
      <c r="BO606" s="375"/>
      <c r="BP606" s="375"/>
      <c r="BQ606" s="375"/>
      <c r="BR606" s="375"/>
      <c r="BS606" s="375"/>
      <c r="BT606" s="375"/>
      <c r="BU606" s="375"/>
      <c r="BV606" s="375"/>
      <c r="BW606" s="375"/>
      <c r="BX606" s="375"/>
      <c r="BY606" s="375"/>
      <c r="BZ606" s="375"/>
      <c r="CA606" s="375"/>
      <c r="CB606" s="375"/>
      <c r="CC606" s="375"/>
      <c r="CD606" s="375"/>
      <c r="CE606" s="375"/>
      <c r="CF606" s="375"/>
      <c r="CG606" s="375"/>
      <c r="CH606" s="375"/>
      <c r="CI606" s="375"/>
      <c r="CJ606" s="375"/>
      <c r="CK606" s="375"/>
      <c r="CL606" s="375"/>
      <c r="CM606" s="375"/>
      <c r="CN606" s="375"/>
      <c r="CO606" s="375"/>
      <c r="CP606" s="375"/>
      <c r="CQ606" s="375"/>
      <c r="CR606" s="375"/>
      <c r="CS606" s="375"/>
      <c r="CT606" s="375"/>
      <c r="CU606" s="375"/>
      <c r="CV606" s="375"/>
      <c r="CW606" s="375"/>
      <c r="CX606" s="375"/>
      <c r="CY606" s="375"/>
      <c r="CZ606" s="375"/>
    </row>
    <row r="607" s="379" customFormat="true" ht="25.15" customHeight="true" x14ac:dyDescent="0.2">
      <c r="C607" s="1144" t="s">
        <v>498</v>
      </c>
      <c r="D607" s="1142"/>
      <c r="E607" s="803">
        <v>-1.7430146136658423E-3</v>
      </c>
      <c r="F607" s="654"/>
      <c r="G607" s="654"/>
      <c r="H607" s="1144" t="s">
        <v>434</v>
      </c>
      <c r="I607" s="1142"/>
      <c r="J607" s="804">
        <v>-0.10356545172437819</v>
      </c>
      <c r="K607" s="654"/>
      <c r="L607" s="654"/>
      <c r="M607" s="1144" t="s">
        <v>453</v>
      </c>
      <c r="N607" s="1142"/>
      <c r="O607" s="805">
        <v>5.4815792793711383E-2</v>
      </c>
      <c r="P607" s="654"/>
      <c r="Q607" s="654"/>
      <c r="AA607" s="372"/>
      <c r="AB607" s="372"/>
      <c r="AC607" s="372"/>
      <c r="AD607" s="372"/>
      <c r="AE607" s="372"/>
      <c r="AF607" s="372"/>
      <c r="AG607" s="372"/>
      <c r="AH607" s="372"/>
      <c r="AI607" s="372"/>
      <c r="AJ607" s="372"/>
      <c r="AK607" s="372"/>
      <c r="AL607" s="372"/>
      <c r="AM607" s="372"/>
      <c r="AN607" s="372"/>
      <c r="AO607" s="372"/>
      <c r="AP607" s="372"/>
      <c r="AQ607" s="372"/>
      <c r="AR607" s="372"/>
      <c r="AS607" s="372"/>
      <c r="AT607" s="372"/>
      <c r="AU607" s="372"/>
      <c r="AV607" s="372"/>
      <c r="AW607" s="372"/>
      <c r="AX607" s="372"/>
      <c r="AY607" s="372"/>
      <c r="AZ607" s="372"/>
      <c r="BA607" s="375"/>
      <c r="BB607" s="451"/>
      <c r="BC607" s="375"/>
      <c r="BD607" s="375"/>
      <c r="BE607" s="375"/>
      <c r="BF607" s="375"/>
      <c r="BG607" s="375"/>
      <c r="BH607" s="375"/>
      <c r="BI607" s="375"/>
      <c r="BJ607" s="375"/>
      <c r="BK607" s="375"/>
      <c r="BL607" s="375"/>
      <c r="BM607" s="375"/>
      <c r="BN607" s="375"/>
      <c r="BO607" s="375"/>
      <c r="BP607" s="375"/>
      <c r="BQ607" s="375"/>
      <c r="BR607" s="375"/>
      <c r="BS607" s="375"/>
      <c r="BT607" s="375"/>
      <c r="BU607" s="375"/>
      <c r="BV607" s="375"/>
      <c r="BW607" s="375"/>
      <c r="BX607" s="375"/>
      <c r="BY607" s="375"/>
      <c r="BZ607" s="375"/>
      <c r="CA607" s="375"/>
      <c r="CB607" s="375"/>
      <c r="CC607" s="375"/>
      <c r="CD607" s="375"/>
      <c r="CE607" s="375"/>
      <c r="CF607" s="375"/>
      <c r="CG607" s="375"/>
      <c r="CH607" s="375"/>
      <c r="CI607" s="375"/>
      <c r="CJ607" s="375"/>
      <c r="CK607" s="375"/>
      <c r="CL607" s="375"/>
      <c r="CM607" s="375"/>
      <c r="CN607" s="375"/>
      <c r="CO607" s="375"/>
      <c r="CP607" s="375"/>
      <c r="CQ607" s="375"/>
      <c r="CR607" s="375"/>
      <c r="CS607" s="375"/>
      <c r="CT607" s="375"/>
      <c r="CU607" s="375"/>
      <c r="CV607" s="375"/>
      <c r="CW607" s="375"/>
      <c r="CX607" s="375"/>
      <c r="CY607" s="375"/>
      <c r="CZ607" s="375"/>
    </row>
    <row r="608" s="379" customFormat="true" ht="25.15" customHeight="true" x14ac:dyDescent="0.2">
      <c r="C608" s="1144" t="s">
        <v>490</v>
      </c>
      <c r="D608" s="1142"/>
      <c r="E608" s="803">
        <v>-3.2697698539372734E-3</v>
      </c>
      <c r="F608" s="654"/>
      <c r="G608" s="654"/>
      <c r="H608" s="1144" t="s">
        <v>472</v>
      </c>
      <c r="I608" s="1142"/>
      <c r="J608" s="804">
        <v>-7.1372577609303198E-3</v>
      </c>
      <c r="K608" s="654"/>
      <c r="L608" s="654"/>
      <c r="M608" s="1144" t="s">
        <v>475</v>
      </c>
      <c r="N608" s="1142"/>
      <c r="O608" s="805">
        <v>1.5807847424069162E-2</v>
      </c>
      <c r="P608" s="654"/>
      <c r="Q608" s="654"/>
      <c r="AA608" s="372"/>
      <c r="AB608" s="372"/>
      <c r="AC608" s="372"/>
      <c r="AD608" s="372"/>
      <c r="AE608" s="372"/>
      <c r="AF608" s="372"/>
      <c r="AG608" s="372"/>
      <c r="AH608" s="372"/>
      <c r="AI608" s="372"/>
      <c r="AJ608" s="372"/>
      <c r="AK608" s="372"/>
      <c r="AL608" s="372"/>
      <c r="AM608" s="372"/>
      <c r="AN608" s="372"/>
      <c r="AO608" s="372"/>
      <c r="AP608" s="372"/>
      <c r="AQ608" s="372"/>
      <c r="AR608" s="372"/>
      <c r="AS608" s="372"/>
      <c r="AT608" s="372"/>
      <c r="AU608" s="372"/>
      <c r="AV608" s="372"/>
      <c r="AW608" s="372"/>
      <c r="AX608" s="372"/>
      <c r="AY608" s="372"/>
      <c r="AZ608" s="372"/>
      <c r="BA608" s="375"/>
      <c r="BB608" s="451"/>
      <c r="BC608" s="375"/>
      <c r="BD608" s="375"/>
      <c r="BE608" s="375"/>
      <c r="BF608" s="375"/>
      <c r="BG608" s="375"/>
      <c r="BH608" s="375"/>
      <c r="BI608" s="375"/>
      <c r="BJ608" s="375"/>
      <c r="BK608" s="375"/>
      <c r="BL608" s="375"/>
      <c r="BM608" s="375"/>
      <c r="BN608" s="375"/>
      <c r="BO608" s="375"/>
      <c r="BP608" s="375"/>
      <c r="BQ608" s="375"/>
      <c r="BR608" s="375"/>
      <c r="BS608" s="375"/>
      <c r="BT608" s="375"/>
      <c r="BU608" s="375"/>
      <c r="BV608" s="375"/>
      <c r="BW608" s="375"/>
      <c r="BX608" s="375"/>
      <c r="BY608" s="375"/>
      <c r="BZ608" s="375"/>
      <c r="CA608" s="375"/>
      <c r="CB608" s="375"/>
      <c r="CC608" s="375"/>
      <c r="CD608" s="375"/>
      <c r="CE608" s="375"/>
      <c r="CF608" s="375"/>
      <c r="CG608" s="375"/>
      <c r="CH608" s="375"/>
      <c r="CI608" s="375"/>
      <c r="CJ608" s="375"/>
      <c r="CK608" s="375"/>
      <c r="CL608" s="375"/>
      <c r="CM608" s="375"/>
      <c r="CN608" s="375"/>
      <c r="CO608" s="375"/>
      <c r="CP608" s="375"/>
      <c r="CQ608" s="375"/>
      <c r="CR608" s="375"/>
      <c r="CS608" s="375"/>
      <c r="CT608" s="375"/>
      <c r="CU608" s="375"/>
      <c r="CV608" s="375"/>
      <c r="CW608" s="375"/>
      <c r="CX608" s="375"/>
      <c r="CY608" s="375"/>
      <c r="CZ608" s="375"/>
    </row>
    <row r="609" s="379" customFormat="true" ht="25.15" customHeight="true" x14ac:dyDescent="0.2">
      <c r="C609" s="1144" t="s">
        <v>472</v>
      </c>
      <c r="D609" s="1142"/>
      <c r="E609" s="803">
        <v>8.0723479860451471E-3</v>
      </c>
      <c r="F609" s="654"/>
      <c r="G609" s="654"/>
      <c r="H609" s="1144" t="s">
        <v>474</v>
      </c>
      <c r="I609" s="1142"/>
      <c r="J609" s="804">
        <v>2.0710756050034931E-2</v>
      </c>
      <c r="K609" s="654"/>
      <c r="L609" s="654"/>
      <c r="M609" s="1144" t="s">
        <v>441</v>
      </c>
      <c r="N609" s="1142"/>
      <c r="O609" s="805">
        <v>0.10162090580119776</v>
      </c>
      <c r="P609" s="654"/>
      <c r="Q609" s="654"/>
      <c r="AA609" s="372"/>
      <c r="AB609" s="372"/>
      <c r="AC609" s="372"/>
      <c r="AD609" s="372"/>
      <c r="AE609" s="372"/>
      <c r="AF609" s="372"/>
      <c r="AG609" s="372"/>
      <c r="AH609" s="372"/>
      <c r="AI609" s="372"/>
      <c r="AJ609" s="372"/>
      <c r="AK609" s="372"/>
      <c r="AL609" s="372"/>
      <c r="AM609" s="372"/>
      <c r="AN609" s="372"/>
      <c r="AO609" s="372"/>
      <c r="AP609" s="372"/>
      <c r="AQ609" s="372"/>
      <c r="AR609" s="372"/>
      <c r="AS609" s="372"/>
      <c r="AT609" s="372"/>
      <c r="AU609" s="372"/>
      <c r="AV609" s="372"/>
      <c r="AW609" s="372"/>
      <c r="AX609" s="372"/>
      <c r="AY609" s="372"/>
      <c r="AZ609" s="372"/>
      <c r="BA609" s="375"/>
      <c r="BB609" s="451"/>
      <c r="BC609" s="375"/>
      <c r="BD609" s="375"/>
      <c r="BE609" s="375"/>
      <c r="BF609" s="375"/>
      <c r="BG609" s="375"/>
      <c r="BH609" s="375"/>
      <c r="BI609" s="375"/>
      <c r="BJ609" s="375"/>
      <c r="BK609" s="375"/>
      <c r="BL609" s="375"/>
      <c r="BM609" s="375"/>
      <c r="BN609" s="375"/>
      <c r="BO609" s="375"/>
      <c r="BP609" s="375"/>
      <c r="BQ609" s="375"/>
      <c r="BR609" s="375"/>
      <c r="BS609" s="375"/>
      <c r="BT609" s="375"/>
      <c r="BU609" s="375"/>
      <c r="BV609" s="375"/>
      <c r="BW609" s="375"/>
      <c r="BX609" s="375"/>
      <c r="BY609" s="375"/>
      <c r="BZ609" s="375"/>
      <c r="CA609" s="375"/>
      <c r="CB609" s="375"/>
      <c r="CC609" s="375"/>
      <c r="CD609" s="375"/>
      <c r="CE609" s="375"/>
      <c r="CF609" s="375"/>
      <c r="CG609" s="375"/>
      <c r="CH609" s="375"/>
      <c r="CI609" s="375"/>
      <c r="CJ609" s="375"/>
      <c r="CK609" s="375"/>
      <c r="CL609" s="375"/>
      <c r="CM609" s="375"/>
      <c r="CN609" s="375"/>
      <c r="CO609" s="375"/>
      <c r="CP609" s="375"/>
      <c r="CQ609" s="375"/>
      <c r="CR609" s="375"/>
      <c r="CS609" s="375"/>
      <c r="CT609" s="375"/>
      <c r="CU609" s="375"/>
      <c r="CV609" s="375"/>
      <c r="CW609" s="375"/>
      <c r="CX609" s="375"/>
      <c r="CY609" s="375"/>
      <c r="CZ609" s="375"/>
    </row>
    <row r="610" s="379" customFormat="true" ht="25.15" customHeight="true" x14ac:dyDescent="0.2">
      <c r="C610" s="1144" t="s">
        <v>474</v>
      </c>
      <c r="D610" s="1142"/>
      <c r="E610" s="803">
        <v>1.3643633444578704E-2</v>
      </c>
      <c r="F610" s="654"/>
      <c r="G610" s="654"/>
      <c r="H610" s="1144" t="s">
        <v>458</v>
      </c>
      <c r="I610" s="1142"/>
      <c r="J610" s="804">
        <v>2.1173495814181334E-2</v>
      </c>
      <c r="K610" s="654"/>
      <c r="L610" s="654"/>
      <c r="M610" s="1144" t="s">
        <v>500</v>
      </c>
      <c r="N610" s="1142"/>
      <c r="O610" s="805">
        <v>-2.0534578794798083E-3</v>
      </c>
      <c r="P610" s="654"/>
      <c r="Q610" s="654"/>
      <c r="AA610" s="372"/>
      <c r="AB610" s="372"/>
      <c r="AC610" s="372"/>
      <c r="AD610" s="372"/>
      <c r="AE610" s="372"/>
      <c r="AF610" s="372"/>
      <c r="AG610" s="372"/>
      <c r="AH610" s="372"/>
      <c r="AI610" s="372"/>
      <c r="AJ610" s="372"/>
      <c r="AK610" s="372"/>
      <c r="AL610" s="372"/>
      <c r="AM610" s="372"/>
      <c r="AN610" s="372"/>
      <c r="AO610" s="372"/>
      <c r="AP610" s="372"/>
      <c r="AQ610" s="372"/>
      <c r="AR610" s="372"/>
      <c r="AS610" s="372"/>
      <c r="AT610" s="372"/>
      <c r="AU610" s="372"/>
      <c r="AV610" s="372"/>
      <c r="AW610" s="372"/>
      <c r="AX610" s="372"/>
      <c r="AY610" s="372"/>
      <c r="AZ610" s="372"/>
      <c r="BA610" s="375"/>
      <c r="BB610" s="451"/>
      <c r="BC610" s="375"/>
      <c r="BD610" s="375"/>
      <c r="BE610" s="375"/>
      <c r="BF610" s="375"/>
      <c r="BG610" s="375"/>
      <c r="BH610" s="375"/>
      <c r="BI610" s="375"/>
      <c r="BJ610" s="375"/>
      <c r="BK610" s="375"/>
      <c r="BL610" s="375"/>
      <c r="BM610" s="375"/>
      <c r="BN610" s="375"/>
      <c r="BO610" s="375"/>
      <c r="BP610" s="375"/>
      <c r="BQ610" s="375"/>
      <c r="BR610" s="375"/>
      <c r="BS610" s="375"/>
      <c r="BT610" s="375"/>
      <c r="BU610" s="375"/>
      <c r="BV610" s="375"/>
      <c r="BW610" s="375"/>
      <c r="BX610" s="375"/>
      <c r="BY610" s="375"/>
      <c r="BZ610" s="375"/>
      <c r="CA610" s="375"/>
      <c r="CB610" s="375"/>
      <c r="CC610" s="375"/>
      <c r="CD610" s="375"/>
      <c r="CE610" s="375"/>
      <c r="CF610" s="375"/>
      <c r="CG610" s="375"/>
      <c r="CH610" s="375"/>
      <c r="CI610" s="375"/>
      <c r="CJ610" s="375"/>
      <c r="CK610" s="375"/>
      <c r="CL610" s="375"/>
      <c r="CM610" s="375"/>
      <c r="CN610" s="375"/>
      <c r="CO610" s="375"/>
      <c r="CP610" s="375"/>
      <c r="CQ610" s="375"/>
      <c r="CR610" s="375"/>
      <c r="CS610" s="375"/>
      <c r="CT610" s="375"/>
      <c r="CU610" s="375"/>
      <c r="CV610" s="375"/>
      <c r="CW610" s="375"/>
      <c r="CX610" s="375"/>
      <c r="CY610" s="375"/>
      <c r="CZ610" s="375"/>
    </row>
    <row r="611" s="379" customFormat="true" ht="25.15" customHeight="true" x14ac:dyDescent="0.2">
      <c r="C611" s="1144" t="s">
        <v>458</v>
      </c>
      <c r="D611" s="1142"/>
      <c r="E611" s="803">
        <v>-2.6364688379362962E-2</v>
      </c>
      <c r="F611" s="654"/>
      <c r="G611" s="654"/>
      <c r="H611" s="1144" t="s">
        <v>461</v>
      </c>
      <c r="I611" s="1142"/>
      <c r="J611" s="804">
        <v>-3.6487011480742432E-2</v>
      </c>
      <c r="K611" s="654"/>
      <c r="L611" s="654"/>
      <c r="M611" s="1144" t="s">
        <v>482</v>
      </c>
      <c r="N611" s="1142"/>
      <c r="O611" s="805">
        <v>1.310993100238359E-2</v>
      </c>
      <c r="P611" s="654"/>
      <c r="Q611" s="654"/>
      <c r="AA611" s="372"/>
      <c r="AB611" s="372"/>
      <c r="AC611" s="372"/>
      <c r="AD611" s="372"/>
      <c r="AE611" s="372"/>
      <c r="AF611" s="372"/>
      <c r="AG611" s="372"/>
      <c r="AH611" s="372"/>
      <c r="AI611" s="372"/>
      <c r="AJ611" s="372"/>
      <c r="AK611" s="372"/>
      <c r="AL611" s="372"/>
      <c r="AM611" s="372"/>
      <c r="AN611" s="372"/>
      <c r="AO611" s="372"/>
      <c r="AP611" s="372"/>
      <c r="AQ611" s="372"/>
      <c r="AR611" s="372"/>
      <c r="AS611" s="372"/>
      <c r="AT611" s="372"/>
      <c r="AU611" s="372"/>
      <c r="AV611" s="372"/>
      <c r="AW611" s="372"/>
      <c r="AX611" s="372"/>
      <c r="AY611" s="372"/>
      <c r="AZ611" s="372"/>
      <c r="BA611" s="375"/>
      <c r="BB611" s="451"/>
      <c r="BC611" s="375"/>
      <c r="BD611" s="375"/>
      <c r="BE611" s="375"/>
      <c r="BF611" s="375"/>
      <c r="BG611" s="375"/>
      <c r="BH611" s="375"/>
      <c r="BI611" s="375"/>
      <c r="BJ611" s="375"/>
      <c r="BK611" s="375"/>
      <c r="BL611" s="375"/>
      <c r="BM611" s="375"/>
      <c r="BN611" s="375"/>
      <c r="BO611" s="375"/>
      <c r="BP611" s="375"/>
      <c r="BQ611" s="375"/>
      <c r="BR611" s="375"/>
      <c r="BS611" s="375"/>
      <c r="BT611" s="375"/>
      <c r="BU611" s="375"/>
      <c r="BV611" s="375"/>
      <c r="BW611" s="375"/>
      <c r="BX611" s="375"/>
      <c r="BY611" s="375"/>
      <c r="BZ611" s="375"/>
      <c r="CA611" s="375"/>
      <c r="CB611" s="375"/>
      <c r="CC611" s="375"/>
      <c r="CD611" s="375"/>
      <c r="CE611" s="375"/>
      <c r="CF611" s="375"/>
      <c r="CG611" s="375"/>
      <c r="CH611" s="375"/>
      <c r="CI611" s="375"/>
      <c r="CJ611" s="375"/>
      <c r="CK611" s="375"/>
      <c r="CL611" s="375"/>
      <c r="CM611" s="375"/>
      <c r="CN611" s="375"/>
      <c r="CO611" s="375"/>
      <c r="CP611" s="375"/>
      <c r="CQ611" s="375"/>
      <c r="CR611" s="375"/>
      <c r="CS611" s="375"/>
      <c r="CT611" s="375"/>
      <c r="CU611" s="375"/>
      <c r="CV611" s="375"/>
      <c r="CW611" s="375"/>
      <c r="CX611" s="375"/>
      <c r="CY611" s="375"/>
      <c r="CZ611" s="375"/>
    </row>
    <row r="612" s="379" customFormat="true" ht="25.15" customHeight="true" x14ac:dyDescent="0.2">
      <c r="C612" s="1144" t="s">
        <v>461</v>
      </c>
      <c r="D612" s="1142"/>
      <c r="E612" s="803">
        <v>1.7814050957262739E-2</v>
      </c>
      <c r="F612" s="654"/>
      <c r="G612" s="654"/>
      <c r="H612" s="1144" t="s">
        <v>449</v>
      </c>
      <c r="I612" s="1142"/>
      <c r="J612" s="804">
        <v>-4.6315341201821729E-2</v>
      </c>
      <c r="K612" s="654"/>
      <c r="L612" s="654"/>
      <c r="M612" s="1144" t="s">
        <v>478</v>
      </c>
      <c r="N612" s="1142"/>
      <c r="O612" s="805">
        <v>5.3055287578009161E-3</v>
      </c>
      <c r="P612" s="654"/>
      <c r="Q612" s="654"/>
      <c r="AA612" s="372"/>
      <c r="AB612" s="372"/>
      <c r="AC612" s="372"/>
      <c r="AD612" s="372"/>
      <c r="AE612" s="372"/>
      <c r="AF612" s="372"/>
      <c r="AG612" s="372"/>
      <c r="AH612" s="372"/>
      <c r="AI612" s="372"/>
      <c r="AJ612" s="372"/>
      <c r="AK612" s="372"/>
      <c r="AL612" s="372"/>
      <c r="AM612" s="372"/>
      <c r="AN612" s="372"/>
      <c r="AO612" s="372"/>
      <c r="AP612" s="372"/>
      <c r="AQ612" s="372"/>
      <c r="AR612" s="372"/>
      <c r="AS612" s="372"/>
      <c r="AT612" s="372"/>
      <c r="AU612" s="372"/>
      <c r="AV612" s="372"/>
      <c r="AW612" s="372"/>
      <c r="AX612" s="372"/>
      <c r="AY612" s="372"/>
      <c r="AZ612" s="372"/>
      <c r="BA612" s="375"/>
      <c r="BB612" s="451"/>
      <c r="BC612" s="375"/>
      <c r="BD612" s="375"/>
      <c r="BE612" s="375"/>
      <c r="BF612" s="375"/>
      <c r="BG612" s="375"/>
      <c r="BH612" s="375"/>
      <c r="BI612" s="375"/>
      <c r="BJ612" s="375"/>
      <c r="BK612" s="375"/>
      <c r="BL612" s="375"/>
      <c r="BM612" s="375"/>
      <c r="BN612" s="375"/>
      <c r="BO612" s="375"/>
      <c r="BP612" s="375"/>
      <c r="BQ612" s="375"/>
      <c r="BR612" s="375"/>
      <c r="BS612" s="375"/>
      <c r="BT612" s="375"/>
      <c r="BU612" s="375"/>
      <c r="BV612" s="375"/>
      <c r="BW612" s="375"/>
      <c r="BX612" s="375"/>
      <c r="BY612" s="375"/>
      <c r="BZ612" s="375"/>
      <c r="CA612" s="375"/>
      <c r="CB612" s="375"/>
      <c r="CC612" s="375"/>
      <c r="CD612" s="375"/>
      <c r="CE612" s="375"/>
      <c r="CF612" s="375"/>
      <c r="CG612" s="375"/>
      <c r="CH612" s="375"/>
      <c r="CI612" s="375"/>
      <c r="CJ612" s="375"/>
      <c r="CK612" s="375"/>
      <c r="CL612" s="375"/>
      <c r="CM612" s="375"/>
      <c r="CN612" s="375"/>
      <c r="CO612" s="375"/>
      <c r="CP612" s="375"/>
      <c r="CQ612" s="375"/>
      <c r="CR612" s="375"/>
      <c r="CS612" s="375"/>
      <c r="CT612" s="375"/>
      <c r="CU612" s="375"/>
      <c r="CV612" s="375"/>
      <c r="CW612" s="375"/>
      <c r="CX612" s="375"/>
      <c r="CY612" s="375"/>
      <c r="CZ612" s="375"/>
    </row>
    <row r="613" s="379" customFormat="true" ht="25.15" customHeight="true" x14ac:dyDescent="0.2">
      <c r="C613" s="1144" t="s">
        <v>214</v>
      </c>
      <c r="D613" s="1142"/>
      <c r="E613" s="803">
        <v>0.12805445330207951</v>
      </c>
      <c r="F613" s="654"/>
      <c r="G613" s="654"/>
      <c r="H613" s="1144" t="s">
        <v>465</v>
      </c>
      <c r="I613" s="1142"/>
      <c r="J613" s="804">
        <v>-3.0439564734064634E-2</v>
      </c>
      <c r="K613" s="654"/>
      <c r="L613" s="654"/>
      <c r="M613" s="1144" t="s">
        <v>477</v>
      </c>
      <c r="N613" s="1142"/>
      <c r="O613" s="805">
        <v>1.7448382925364565E-2</v>
      </c>
      <c r="P613" s="654"/>
      <c r="Q613" s="654"/>
      <c r="AA613" s="372"/>
      <c r="AB613" s="372"/>
      <c r="AC613" s="372"/>
      <c r="AD613" s="372"/>
      <c r="AE613" s="372"/>
      <c r="AF613" s="372"/>
      <c r="AG613" s="372"/>
      <c r="AH613" s="372"/>
      <c r="AI613" s="372"/>
      <c r="AJ613" s="372"/>
      <c r="AK613" s="372"/>
      <c r="AL613" s="372"/>
      <c r="AM613" s="372"/>
      <c r="AN613" s="372"/>
      <c r="AO613" s="372"/>
      <c r="AP613" s="372"/>
      <c r="AQ613" s="372"/>
      <c r="AR613" s="372"/>
      <c r="AS613" s="372"/>
      <c r="AT613" s="372"/>
      <c r="AU613" s="372"/>
      <c r="AV613" s="372"/>
      <c r="AW613" s="372"/>
      <c r="AX613" s="372"/>
      <c r="AY613" s="372"/>
      <c r="AZ613" s="372"/>
      <c r="BA613" s="375"/>
      <c r="BB613" s="451"/>
      <c r="BC613" s="375"/>
      <c r="BD613" s="375"/>
      <c r="BE613" s="375"/>
      <c r="BF613" s="375"/>
      <c r="BG613" s="375"/>
      <c r="BH613" s="375"/>
      <c r="BI613" s="375"/>
      <c r="BJ613" s="375"/>
      <c r="BK613" s="375"/>
      <c r="BL613" s="375"/>
      <c r="BM613" s="375"/>
      <c r="BN613" s="375"/>
      <c r="BO613" s="375"/>
      <c r="BP613" s="375"/>
      <c r="BQ613" s="375"/>
      <c r="BR613" s="375"/>
      <c r="BS613" s="375"/>
      <c r="BT613" s="375"/>
      <c r="BU613" s="375"/>
      <c r="BV613" s="375"/>
      <c r="BW613" s="375"/>
      <c r="BX613" s="375"/>
      <c r="BY613" s="375"/>
      <c r="BZ613" s="375"/>
      <c r="CA613" s="375"/>
      <c r="CB613" s="375"/>
      <c r="CC613" s="375"/>
      <c r="CD613" s="375"/>
      <c r="CE613" s="375"/>
      <c r="CF613" s="375"/>
      <c r="CG613" s="375"/>
      <c r="CH613" s="375"/>
      <c r="CI613" s="375"/>
      <c r="CJ613" s="375"/>
      <c r="CK613" s="375"/>
      <c r="CL613" s="375"/>
      <c r="CM613" s="375"/>
      <c r="CN613" s="375"/>
      <c r="CO613" s="375"/>
      <c r="CP613" s="375"/>
      <c r="CQ613" s="375"/>
      <c r="CR613" s="375"/>
      <c r="CS613" s="375"/>
      <c r="CT613" s="375"/>
      <c r="CU613" s="375"/>
      <c r="CV613" s="375"/>
      <c r="CW613" s="375"/>
      <c r="CX613" s="375"/>
      <c r="CY613" s="375"/>
      <c r="CZ613" s="375"/>
    </row>
    <row r="614" s="379" customFormat="true" ht="25.15" customHeight="true" x14ac:dyDescent="0.2">
      <c r="C614" s="1144" t="s">
        <v>230</v>
      </c>
      <c r="D614" s="1142"/>
      <c r="E614" s="803">
        <v>3.8187771580913424E-2</v>
      </c>
      <c r="F614" s="654"/>
      <c r="G614" s="654"/>
      <c r="H614" s="1144" t="s">
        <v>457</v>
      </c>
      <c r="I614" s="1142"/>
      <c r="J614" s="804">
        <v>-1.9448647455936049E-2</v>
      </c>
      <c r="K614" s="654"/>
      <c r="L614" s="654"/>
      <c r="M614" s="1144" t="s">
        <v>463</v>
      </c>
      <c r="N614" s="1142"/>
      <c r="O614" s="805">
        <v>2.5370438713636978E-2</v>
      </c>
      <c r="P614" s="654"/>
      <c r="Q614" s="654"/>
      <c r="AA614" s="372"/>
      <c r="AB614" s="372"/>
      <c r="AC614" s="372"/>
      <c r="AD614" s="372"/>
      <c r="AE614" s="372"/>
      <c r="AF614" s="372"/>
      <c r="AG614" s="372"/>
      <c r="AH614" s="372"/>
      <c r="AI614" s="372"/>
      <c r="AJ614" s="372"/>
      <c r="AK614" s="372"/>
      <c r="AL614" s="372"/>
      <c r="AM614" s="372"/>
      <c r="AN614" s="372"/>
      <c r="AO614" s="372"/>
      <c r="AP614" s="372"/>
      <c r="AQ614" s="372"/>
      <c r="AR614" s="372"/>
      <c r="AS614" s="372"/>
      <c r="AT614" s="372"/>
      <c r="AU614" s="372"/>
      <c r="AV614" s="372"/>
      <c r="AW614" s="372"/>
      <c r="AX614" s="372"/>
      <c r="AY614" s="372"/>
      <c r="AZ614" s="372"/>
      <c r="BA614" s="375"/>
      <c r="BB614" s="451"/>
      <c r="BC614" s="375"/>
      <c r="BD614" s="375"/>
      <c r="BE614" s="375"/>
      <c r="BF614" s="375"/>
      <c r="BG614" s="375"/>
      <c r="BH614" s="375"/>
      <c r="BI614" s="375"/>
      <c r="BJ614" s="375"/>
      <c r="BK614" s="375"/>
      <c r="BL614" s="375"/>
      <c r="BM614" s="375"/>
      <c r="BN614" s="375"/>
      <c r="BO614" s="375"/>
      <c r="BP614" s="375"/>
      <c r="BQ614" s="375"/>
      <c r="BR614" s="375"/>
      <c r="BS614" s="375"/>
      <c r="BT614" s="375"/>
      <c r="BU614" s="375"/>
      <c r="BV614" s="375"/>
      <c r="BW614" s="375"/>
      <c r="BX614" s="375"/>
      <c r="BY614" s="375"/>
      <c r="BZ614" s="375"/>
      <c r="CA614" s="375"/>
      <c r="CB614" s="375"/>
      <c r="CC614" s="375"/>
      <c r="CD614" s="375"/>
      <c r="CE614" s="375"/>
      <c r="CF614" s="375"/>
      <c r="CG614" s="375"/>
      <c r="CH614" s="375"/>
      <c r="CI614" s="375"/>
      <c r="CJ614" s="375"/>
      <c r="CK614" s="375"/>
      <c r="CL614" s="375"/>
      <c r="CM614" s="375"/>
      <c r="CN614" s="375"/>
      <c r="CO614" s="375"/>
      <c r="CP614" s="375"/>
      <c r="CQ614" s="375"/>
      <c r="CR614" s="375"/>
      <c r="CS614" s="375"/>
      <c r="CT614" s="375"/>
      <c r="CU614" s="375"/>
      <c r="CV614" s="375"/>
      <c r="CW614" s="375"/>
      <c r="CX614" s="375"/>
      <c r="CY614" s="375"/>
      <c r="CZ614" s="375"/>
    </row>
    <row r="615" s="379" customFormat="true" ht="25.15" customHeight="true" x14ac:dyDescent="0.2">
      <c r="C615" s="1144" t="s">
        <v>217</v>
      </c>
      <c r="D615" s="1142"/>
      <c r="E615" s="803">
        <v>0.11605482639796473</v>
      </c>
      <c r="F615" s="654"/>
      <c r="G615" s="654"/>
      <c r="H615" s="1144" t="s">
        <v>452</v>
      </c>
      <c r="I615" s="1142"/>
      <c r="J615" s="804">
        <v>-4.2452488358151221E-2</v>
      </c>
      <c r="K615" s="654"/>
      <c r="L615" s="654"/>
      <c r="M615" s="1144" t="s">
        <v>468</v>
      </c>
      <c r="N615" s="1142"/>
      <c r="O615" s="805">
        <v>1.762011684555289E-2</v>
      </c>
      <c r="P615" s="654"/>
      <c r="Q615" s="654"/>
      <c r="AA615" s="372"/>
      <c r="AB615" s="372"/>
      <c r="AC615" s="372"/>
      <c r="AD615" s="372"/>
      <c r="AE615" s="372"/>
      <c r="AF615" s="372"/>
      <c r="AG615" s="372"/>
      <c r="AH615" s="372"/>
      <c r="AI615" s="372"/>
      <c r="AJ615" s="372"/>
      <c r="AK615" s="372"/>
      <c r="AL615" s="372"/>
      <c r="AM615" s="372"/>
      <c r="AN615" s="372"/>
      <c r="AO615" s="372"/>
      <c r="AP615" s="372"/>
      <c r="AQ615" s="372"/>
      <c r="AR615" s="372"/>
      <c r="AS615" s="372"/>
      <c r="AT615" s="372"/>
      <c r="AU615" s="372"/>
      <c r="AV615" s="372"/>
      <c r="AW615" s="372"/>
      <c r="AX615" s="372"/>
      <c r="AY615" s="372"/>
      <c r="AZ615" s="372"/>
      <c r="BA615" s="375"/>
      <c r="BB615" s="451"/>
      <c r="BC615" s="375"/>
      <c r="BD615" s="375"/>
      <c r="BE615" s="375"/>
      <c r="BF615" s="375"/>
      <c r="BG615" s="375"/>
      <c r="BH615" s="375"/>
      <c r="BI615" s="375"/>
      <c r="BJ615" s="375"/>
      <c r="BK615" s="375"/>
      <c r="BL615" s="375"/>
      <c r="BM615" s="375"/>
      <c r="BN615" s="375"/>
      <c r="BO615" s="375"/>
      <c r="BP615" s="375"/>
      <c r="BQ615" s="375"/>
      <c r="BR615" s="375"/>
      <c r="BS615" s="375"/>
      <c r="BT615" s="375"/>
      <c r="BU615" s="375"/>
      <c r="BV615" s="375"/>
      <c r="BW615" s="375"/>
      <c r="BX615" s="375"/>
      <c r="BY615" s="375"/>
      <c r="BZ615" s="375"/>
      <c r="CA615" s="375"/>
      <c r="CB615" s="375"/>
      <c r="CC615" s="375"/>
      <c r="CD615" s="375"/>
      <c r="CE615" s="375"/>
      <c r="CF615" s="375"/>
      <c r="CG615" s="375"/>
      <c r="CH615" s="375"/>
      <c r="CI615" s="375"/>
      <c r="CJ615" s="375"/>
      <c r="CK615" s="375"/>
      <c r="CL615" s="375"/>
      <c r="CM615" s="375"/>
      <c r="CN615" s="375"/>
      <c r="CO615" s="375"/>
      <c r="CP615" s="375"/>
      <c r="CQ615" s="375"/>
      <c r="CR615" s="375"/>
      <c r="CS615" s="375"/>
      <c r="CT615" s="375"/>
      <c r="CU615" s="375"/>
      <c r="CV615" s="375"/>
      <c r="CW615" s="375"/>
      <c r="CX615" s="375"/>
      <c r="CY615" s="375"/>
      <c r="CZ615" s="375"/>
    </row>
    <row r="616" s="379" customFormat="true" ht="25.15" customHeight="true" x14ac:dyDescent="0.2">
      <c r="C616" s="1144" t="s">
        <v>219</v>
      </c>
      <c r="D616" s="1142"/>
      <c r="E616" s="803">
        <v>9.8610732637235174E-2</v>
      </c>
      <c r="F616" s="654"/>
      <c r="G616" s="654"/>
      <c r="H616" s="1144" t="s">
        <v>473</v>
      </c>
      <c r="I616" s="1142"/>
      <c r="J616" s="804">
        <v>-2.4353740989112898E-2</v>
      </c>
      <c r="K616" s="654"/>
      <c r="L616" s="654"/>
      <c r="M616" s="1144" t="s">
        <v>497</v>
      </c>
      <c r="N616" s="1142"/>
      <c r="O616" s="805">
        <v>4.8500308625049329E-3</v>
      </c>
      <c r="P616" s="654"/>
      <c r="Q616" s="654"/>
      <c r="AA616" s="372"/>
      <c r="AB616" s="372"/>
      <c r="AC616" s="372"/>
      <c r="AD616" s="372"/>
      <c r="AE616" s="372"/>
      <c r="AF616" s="372"/>
      <c r="AG616" s="372"/>
      <c r="AH616" s="372"/>
      <c r="AI616" s="372"/>
      <c r="AJ616" s="372"/>
      <c r="AK616" s="372"/>
      <c r="AL616" s="372"/>
      <c r="AM616" s="372"/>
      <c r="AN616" s="372"/>
      <c r="AO616" s="372"/>
      <c r="AP616" s="372"/>
      <c r="AQ616" s="372"/>
      <c r="AR616" s="372"/>
      <c r="AS616" s="372"/>
      <c r="AT616" s="372"/>
      <c r="AU616" s="372"/>
      <c r="AV616" s="372"/>
      <c r="AW616" s="372"/>
      <c r="AX616" s="372"/>
      <c r="AY616" s="372"/>
      <c r="AZ616" s="372"/>
      <c r="BA616" s="375"/>
      <c r="BB616" s="451"/>
      <c r="BC616" s="375"/>
      <c r="BD616" s="375"/>
      <c r="BE616" s="375"/>
      <c r="BF616" s="375"/>
      <c r="BG616" s="375"/>
      <c r="BH616" s="375"/>
      <c r="BI616" s="375"/>
      <c r="BJ616" s="375"/>
      <c r="BK616" s="375"/>
      <c r="BL616" s="375"/>
      <c r="BM616" s="375"/>
      <c r="BN616" s="375"/>
      <c r="BO616" s="375"/>
      <c r="BP616" s="375"/>
      <c r="BQ616" s="375"/>
      <c r="BR616" s="375"/>
      <c r="BS616" s="375"/>
      <c r="BT616" s="375"/>
      <c r="BU616" s="375"/>
      <c r="BV616" s="375"/>
      <c r="BW616" s="375"/>
      <c r="BX616" s="375"/>
      <c r="BY616" s="375"/>
      <c r="BZ616" s="375"/>
      <c r="CA616" s="375"/>
      <c r="CB616" s="375"/>
      <c r="CC616" s="375"/>
      <c r="CD616" s="375"/>
      <c r="CE616" s="375"/>
      <c r="CF616" s="375"/>
      <c r="CG616" s="375"/>
      <c r="CH616" s="375"/>
      <c r="CI616" s="375"/>
      <c r="CJ616" s="375"/>
      <c r="CK616" s="375"/>
      <c r="CL616" s="375"/>
      <c r="CM616" s="375"/>
      <c r="CN616" s="375"/>
      <c r="CO616" s="375"/>
      <c r="CP616" s="375"/>
      <c r="CQ616" s="375"/>
      <c r="CR616" s="375"/>
      <c r="CS616" s="375"/>
      <c r="CT616" s="375"/>
      <c r="CU616" s="375"/>
      <c r="CV616" s="375"/>
      <c r="CW616" s="375"/>
      <c r="CX616" s="375"/>
      <c r="CY616" s="375"/>
      <c r="CZ616" s="375"/>
    </row>
    <row r="617" s="379" customFormat="true" ht="25.15" customHeight="true" x14ac:dyDescent="0.2">
      <c r="C617" s="1144" t="s">
        <v>221</v>
      </c>
      <c r="D617" s="1142"/>
      <c r="E617" s="803">
        <v>-5.9530026594050385E-2</v>
      </c>
      <c r="F617" s="654"/>
      <c r="G617" s="654"/>
      <c r="H617" s="1144" t="s">
        <v>471</v>
      </c>
      <c r="I617" s="1142"/>
      <c r="J617" s="804">
        <v>-2.7293075622228873E-2</v>
      </c>
      <c r="K617" s="654"/>
      <c r="L617" s="654"/>
      <c r="M617" s="1144" t="s">
        <v>467</v>
      </c>
      <c r="N617" s="1142"/>
      <c r="O617" s="805">
        <v>2.2427435211975807E-2</v>
      </c>
      <c r="P617" s="654"/>
      <c r="Q617" s="654"/>
      <c r="AA617" s="372"/>
      <c r="AB617" s="372"/>
      <c r="AC617" s="372"/>
      <c r="AD617" s="372"/>
      <c r="AE617" s="372"/>
      <c r="AF617" s="372"/>
      <c r="AG617" s="372"/>
      <c r="AH617" s="372"/>
      <c r="AI617" s="372"/>
      <c r="AJ617" s="372"/>
      <c r="AK617" s="372"/>
      <c r="AL617" s="372"/>
      <c r="AM617" s="372"/>
      <c r="AN617" s="372"/>
      <c r="AO617" s="372"/>
      <c r="AP617" s="372"/>
      <c r="AQ617" s="372"/>
      <c r="AR617" s="372"/>
      <c r="AS617" s="372"/>
      <c r="AT617" s="372"/>
      <c r="AU617" s="372"/>
      <c r="AV617" s="372"/>
      <c r="AW617" s="372"/>
      <c r="AX617" s="372"/>
      <c r="AY617" s="372"/>
      <c r="AZ617" s="372"/>
      <c r="BA617" s="375"/>
      <c r="BB617" s="451"/>
      <c r="BC617" s="375"/>
      <c r="BD617" s="375"/>
      <c r="BE617" s="375"/>
      <c r="BF617" s="375"/>
      <c r="BG617" s="375"/>
      <c r="BH617" s="375"/>
      <c r="BI617" s="375"/>
      <c r="BJ617" s="375"/>
      <c r="BK617" s="375"/>
      <c r="BL617" s="375"/>
      <c r="BM617" s="375"/>
      <c r="BN617" s="375"/>
      <c r="BO617" s="375"/>
      <c r="BP617" s="375"/>
      <c r="BQ617" s="375"/>
      <c r="BR617" s="375"/>
      <c r="BS617" s="375"/>
      <c r="BT617" s="375"/>
      <c r="BU617" s="375"/>
      <c r="BV617" s="375"/>
      <c r="BW617" s="375"/>
      <c r="BX617" s="375"/>
      <c r="BY617" s="375"/>
      <c r="BZ617" s="375"/>
      <c r="CA617" s="375"/>
      <c r="CB617" s="375"/>
      <c r="CC617" s="375"/>
      <c r="CD617" s="375"/>
      <c r="CE617" s="375"/>
      <c r="CF617" s="375"/>
      <c r="CG617" s="375"/>
      <c r="CH617" s="375"/>
      <c r="CI617" s="375"/>
      <c r="CJ617" s="375"/>
      <c r="CK617" s="375"/>
      <c r="CL617" s="375"/>
      <c r="CM617" s="375"/>
      <c r="CN617" s="375"/>
      <c r="CO617" s="375"/>
      <c r="CP617" s="375"/>
      <c r="CQ617" s="375"/>
      <c r="CR617" s="375"/>
      <c r="CS617" s="375"/>
      <c r="CT617" s="375"/>
      <c r="CU617" s="375"/>
      <c r="CV617" s="375"/>
      <c r="CW617" s="375"/>
      <c r="CX617" s="375"/>
      <c r="CY617" s="375"/>
      <c r="CZ617" s="375"/>
    </row>
    <row r="618" s="379" customFormat="true" ht="25.15" customHeight="true" x14ac:dyDescent="0.2">
      <c r="C618" s="1144" t="s">
        <v>224</v>
      </c>
      <c r="D618" s="1142"/>
      <c r="E618" s="803">
        <v>4.7091686468004865E-2</v>
      </c>
      <c r="F618" s="654"/>
      <c r="G618" s="654"/>
      <c r="H618" s="1144" t="s">
        <v>487</v>
      </c>
      <c r="I618" s="1142"/>
      <c r="J618" s="804">
        <v>-1.1238410810973464E-2</v>
      </c>
      <c r="K618" s="654"/>
      <c r="L618" s="654"/>
      <c r="M618" s="1144" t="s">
        <v>435</v>
      </c>
      <c r="N618" s="1142"/>
      <c r="O618" s="805">
        <v>0.10428173323600795</v>
      </c>
      <c r="P618" s="654"/>
      <c r="Q618" s="654"/>
      <c r="AA618" s="372"/>
      <c r="AB618" s="372"/>
      <c r="AC618" s="372"/>
      <c r="AD618" s="372"/>
      <c r="AE618" s="372"/>
      <c r="AF618" s="372"/>
      <c r="AG618" s="372"/>
      <c r="AH618" s="372"/>
      <c r="AI618" s="372"/>
      <c r="AJ618" s="372"/>
      <c r="AK618" s="372"/>
      <c r="AL618" s="372"/>
      <c r="AM618" s="372"/>
      <c r="AN618" s="372"/>
      <c r="AO618" s="372"/>
      <c r="AP618" s="372"/>
      <c r="AQ618" s="372"/>
      <c r="AR618" s="372"/>
      <c r="AS618" s="372"/>
      <c r="AT618" s="372"/>
      <c r="AU618" s="372"/>
      <c r="AV618" s="372"/>
      <c r="AW618" s="372"/>
      <c r="AX618" s="372"/>
      <c r="AY618" s="372"/>
      <c r="AZ618" s="372"/>
      <c r="BA618" s="375"/>
      <c r="BB618" s="451"/>
      <c r="BC618" s="375"/>
      <c r="BD618" s="375"/>
      <c r="BE618" s="375"/>
      <c r="BF618" s="375"/>
      <c r="BG618" s="375"/>
      <c r="BH618" s="375"/>
      <c r="BI618" s="375"/>
      <c r="BJ618" s="375"/>
      <c r="BK618" s="375"/>
      <c r="BL618" s="375"/>
      <c r="BM618" s="375"/>
      <c r="BN618" s="375"/>
      <c r="BO618" s="375"/>
      <c r="BP618" s="375"/>
      <c r="BQ618" s="375"/>
      <c r="BR618" s="375"/>
      <c r="BS618" s="375"/>
      <c r="BT618" s="375"/>
      <c r="BU618" s="375"/>
      <c r="BV618" s="375"/>
      <c r="BW618" s="375"/>
      <c r="BX618" s="375"/>
      <c r="BY618" s="375"/>
      <c r="BZ618" s="375"/>
      <c r="CA618" s="375"/>
      <c r="CB618" s="375"/>
      <c r="CC618" s="375"/>
      <c r="CD618" s="375"/>
      <c r="CE618" s="375"/>
      <c r="CF618" s="375"/>
      <c r="CG618" s="375"/>
      <c r="CH618" s="375"/>
      <c r="CI618" s="375"/>
      <c r="CJ618" s="375"/>
      <c r="CK618" s="375"/>
      <c r="CL618" s="375"/>
      <c r="CM618" s="375"/>
      <c r="CN618" s="375"/>
      <c r="CO618" s="375"/>
      <c r="CP618" s="375"/>
      <c r="CQ618" s="375"/>
      <c r="CR618" s="375"/>
      <c r="CS618" s="375"/>
      <c r="CT618" s="375"/>
      <c r="CU618" s="375"/>
      <c r="CV618" s="375"/>
      <c r="CW618" s="375"/>
      <c r="CX618" s="375"/>
      <c r="CY618" s="375"/>
      <c r="CZ618" s="375"/>
    </row>
    <row r="619" s="379" customFormat="true" ht="25.15" customHeight="true" x14ac:dyDescent="0.2">
      <c r="C619" s="1144" t="s">
        <v>228</v>
      </c>
      <c r="D619" s="1142"/>
      <c r="E619" s="803">
        <v>7.9502050311837269E-2</v>
      </c>
      <c r="F619" s="654"/>
      <c r="G619" s="654"/>
      <c r="H619" s="1144" t="s">
        <v>214</v>
      </c>
      <c r="I619" s="1142"/>
      <c r="J619" s="804">
        <v>0.13417144998262603</v>
      </c>
      <c r="K619" s="654"/>
      <c r="L619" s="654"/>
      <c r="M619" s="1144" t="s">
        <v>434</v>
      </c>
      <c r="N619" s="1142"/>
      <c r="O619" s="805">
        <v>-0.10096104495874617</v>
      </c>
      <c r="P619" s="654"/>
      <c r="Q619" s="654"/>
      <c r="AA619" s="372"/>
      <c r="AB619" s="372"/>
      <c r="AC619" s="372"/>
      <c r="AD619" s="372"/>
      <c r="AE619" s="372"/>
      <c r="AF619" s="372"/>
      <c r="AG619" s="372"/>
      <c r="AH619" s="372"/>
      <c r="AI619" s="372"/>
      <c r="AJ619" s="372"/>
      <c r="AK619" s="372"/>
      <c r="AL619" s="372"/>
      <c r="AM619" s="372"/>
      <c r="AN619" s="372"/>
      <c r="AO619" s="372"/>
      <c r="AP619" s="372"/>
      <c r="AQ619" s="372"/>
      <c r="AR619" s="372"/>
      <c r="AS619" s="372"/>
      <c r="AT619" s="372"/>
      <c r="AU619" s="372"/>
      <c r="AV619" s="372"/>
      <c r="AW619" s="372"/>
      <c r="AX619" s="372"/>
      <c r="AY619" s="372"/>
      <c r="AZ619" s="372"/>
      <c r="BA619" s="375"/>
      <c r="BB619" s="451"/>
      <c r="BC619" s="375"/>
      <c r="BD619" s="375"/>
      <c r="BE619" s="375"/>
      <c r="BF619" s="375"/>
      <c r="BG619" s="375"/>
      <c r="BH619" s="375"/>
      <c r="BI619" s="375"/>
      <c r="BJ619" s="375"/>
      <c r="BK619" s="375"/>
      <c r="BL619" s="375"/>
      <c r="BM619" s="375"/>
      <c r="BN619" s="375"/>
      <c r="BO619" s="375"/>
      <c r="BP619" s="375"/>
      <c r="BQ619" s="375"/>
      <c r="BR619" s="375"/>
      <c r="BS619" s="375"/>
      <c r="BT619" s="375"/>
      <c r="BU619" s="375"/>
      <c r="BV619" s="375"/>
      <c r="BW619" s="375"/>
      <c r="BX619" s="375"/>
      <c r="BY619" s="375"/>
      <c r="BZ619" s="375"/>
      <c r="CA619" s="375"/>
      <c r="CB619" s="375"/>
      <c r="CC619" s="375"/>
      <c r="CD619" s="375"/>
      <c r="CE619" s="375"/>
      <c r="CF619" s="375"/>
      <c r="CG619" s="375"/>
      <c r="CH619" s="375"/>
      <c r="CI619" s="375"/>
      <c r="CJ619" s="375"/>
      <c r="CK619" s="375"/>
      <c r="CL619" s="375"/>
      <c r="CM619" s="375"/>
      <c r="CN619" s="375"/>
      <c r="CO619" s="375"/>
      <c r="CP619" s="375"/>
      <c r="CQ619" s="375"/>
      <c r="CR619" s="375"/>
      <c r="CS619" s="375"/>
      <c r="CT619" s="375"/>
      <c r="CU619" s="375"/>
      <c r="CV619" s="375"/>
      <c r="CW619" s="375"/>
      <c r="CX619" s="375"/>
      <c r="CY619" s="375"/>
      <c r="CZ619" s="375"/>
    </row>
    <row r="620" s="379" customFormat="true" ht="25.15" customHeight="true" x14ac:dyDescent="0.2">
      <c r="C620" s="1144" t="s">
        <v>444</v>
      </c>
      <c r="D620" s="1142"/>
      <c r="E620" s="803">
        <v>5.3101446247227346E-2</v>
      </c>
      <c r="F620" s="654"/>
      <c r="G620" s="654"/>
      <c r="H620" s="1144" t="s">
        <v>230</v>
      </c>
      <c r="I620" s="1142"/>
      <c r="J620" s="804">
        <v>5.7636204599833152E-2</v>
      </c>
      <c r="K620" s="654"/>
      <c r="L620" s="654"/>
      <c r="M620" s="1144" t="s">
        <v>489</v>
      </c>
      <c r="N620" s="1142"/>
      <c r="O620" s="805">
        <v>-1.3310107083275469E-3</v>
      </c>
      <c r="P620" s="654"/>
      <c r="Q620" s="654"/>
      <c r="AA620" s="372"/>
      <c r="AB620" s="372"/>
      <c r="AC620" s="372"/>
      <c r="AD620" s="372"/>
      <c r="AE620" s="372"/>
      <c r="AF620" s="372"/>
      <c r="AG620" s="372"/>
      <c r="AH620" s="372"/>
      <c r="AI620" s="372"/>
      <c r="AJ620" s="372"/>
      <c r="AK620" s="372"/>
      <c r="AL620" s="372"/>
      <c r="AM620" s="372"/>
      <c r="AN620" s="372"/>
      <c r="AO620" s="372"/>
      <c r="AP620" s="372"/>
      <c r="AQ620" s="372"/>
      <c r="AR620" s="372"/>
      <c r="AS620" s="372"/>
      <c r="AT620" s="372"/>
      <c r="AU620" s="372"/>
      <c r="AV620" s="372"/>
      <c r="AW620" s="372"/>
      <c r="AX620" s="372"/>
      <c r="AY620" s="372"/>
      <c r="AZ620" s="372"/>
      <c r="BA620" s="375"/>
      <c r="BB620" s="451"/>
      <c r="BC620" s="375"/>
      <c r="BD620" s="375"/>
      <c r="BE620" s="375"/>
      <c r="BF620" s="375"/>
      <c r="BG620" s="375"/>
      <c r="BH620" s="375"/>
      <c r="BI620" s="375"/>
      <c r="BJ620" s="375"/>
      <c r="BK620" s="375"/>
      <c r="BL620" s="375"/>
      <c r="BM620" s="375"/>
      <c r="BN620" s="375"/>
      <c r="BO620" s="375"/>
      <c r="BP620" s="375"/>
      <c r="BQ620" s="375"/>
      <c r="BR620" s="375"/>
      <c r="BS620" s="375"/>
      <c r="BT620" s="375"/>
      <c r="BU620" s="375"/>
      <c r="BV620" s="375"/>
      <c r="BW620" s="375"/>
      <c r="BX620" s="375"/>
      <c r="BY620" s="375"/>
      <c r="BZ620" s="375"/>
      <c r="CA620" s="375"/>
      <c r="CB620" s="375"/>
      <c r="CC620" s="375"/>
      <c r="CD620" s="375"/>
      <c r="CE620" s="375"/>
      <c r="CF620" s="375"/>
      <c r="CG620" s="375"/>
      <c r="CH620" s="375"/>
      <c r="CI620" s="375"/>
      <c r="CJ620" s="375"/>
      <c r="CK620" s="375"/>
      <c r="CL620" s="375"/>
      <c r="CM620" s="375"/>
      <c r="CN620" s="375"/>
      <c r="CO620" s="375"/>
      <c r="CP620" s="375"/>
      <c r="CQ620" s="375"/>
      <c r="CR620" s="375"/>
      <c r="CS620" s="375"/>
      <c r="CT620" s="375"/>
      <c r="CU620" s="375"/>
      <c r="CV620" s="375"/>
      <c r="CW620" s="375"/>
      <c r="CX620" s="375"/>
      <c r="CY620" s="375"/>
      <c r="CZ620" s="375"/>
    </row>
    <row r="621" s="379" customFormat="true" ht="25.15" customHeight="true" x14ac:dyDescent="0.2">
      <c r="C621" s="1144" t="s">
        <v>446</v>
      </c>
      <c r="D621" s="1142"/>
      <c r="E621" s="803">
        <v>6.3695713994467856E-2</v>
      </c>
      <c r="F621" s="654"/>
      <c r="G621" s="654"/>
      <c r="H621" s="1144" t="s">
        <v>217</v>
      </c>
      <c r="I621" s="1142"/>
      <c r="J621" s="804">
        <v>0.13269870529269007</v>
      </c>
      <c r="K621" s="654"/>
      <c r="L621" s="654"/>
      <c r="M621" s="1144" t="s">
        <v>498</v>
      </c>
      <c r="N621" s="1142"/>
      <c r="O621" s="805">
        <v>3.6866684441249171E-3</v>
      </c>
      <c r="P621" s="654"/>
      <c r="Q621" s="654"/>
      <c r="AA621" s="372"/>
      <c r="AB621" s="372"/>
      <c r="AC621" s="372"/>
      <c r="AD621" s="372"/>
      <c r="AE621" s="372"/>
      <c r="AF621" s="372"/>
      <c r="AG621" s="372"/>
      <c r="AH621" s="372"/>
      <c r="AI621" s="372"/>
      <c r="AJ621" s="372"/>
      <c r="AK621" s="372"/>
      <c r="AL621" s="372"/>
      <c r="AM621" s="372"/>
      <c r="AN621" s="372"/>
      <c r="AO621" s="372"/>
      <c r="AP621" s="372"/>
      <c r="AQ621" s="372"/>
      <c r="AR621" s="372"/>
      <c r="AS621" s="372"/>
      <c r="AT621" s="372"/>
      <c r="AU621" s="372"/>
      <c r="AV621" s="372"/>
      <c r="AW621" s="372"/>
      <c r="AX621" s="372"/>
      <c r="AY621" s="372"/>
      <c r="AZ621" s="372"/>
      <c r="BA621" s="375"/>
      <c r="BB621" s="451"/>
      <c r="BC621" s="375"/>
      <c r="BD621" s="375"/>
      <c r="BE621" s="375"/>
      <c r="BF621" s="375"/>
      <c r="BG621" s="375"/>
      <c r="BH621" s="375"/>
      <c r="BI621" s="375"/>
      <c r="BJ621" s="375"/>
      <c r="BK621" s="375"/>
      <c r="BL621" s="375"/>
      <c r="BM621" s="375"/>
      <c r="BN621" s="375"/>
      <c r="BO621" s="375"/>
      <c r="BP621" s="375"/>
      <c r="BQ621" s="375"/>
      <c r="BR621" s="375"/>
      <c r="BS621" s="375"/>
      <c r="BT621" s="375"/>
      <c r="BU621" s="375"/>
      <c r="BV621" s="375"/>
      <c r="BW621" s="375"/>
      <c r="BX621" s="375"/>
      <c r="BY621" s="375"/>
      <c r="BZ621" s="375"/>
      <c r="CA621" s="375"/>
      <c r="CB621" s="375"/>
      <c r="CC621" s="375"/>
      <c r="CD621" s="375"/>
      <c r="CE621" s="375"/>
      <c r="CF621" s="375"/>
      <c r="CG621" s="375"/>
      <c r="CH621" s="375"/>
      <c r="CI621" s="375"/>
      <c r="CJ621" s="375"/>
      <c r="CK621" s="375"/>
      <c r="CL621" s="375"/>
      <c r="CM621" s="375"/>
      <c r="CN621" s="375"/>
      <c r="CO621" s="375"/>
      <c r="CP621" s="375"/>
      <c r="CQ621" s="375"/>
      <c r="CR621" s="375"/>
      <c r="CS621" s="375"/>
      <c r="CT621" s="375"/>
      <c r="CU621" s="375"/>
      <c r="CV621" s="375"/>
      <c r="CW621" s="375"/>
      <c r="CX621" s="375"/>
      <c r="CY621" s="375"/>
      <c r="CZ621" s="375"/>
    </row>
    <row r="622" s="379" customFormat="true" ht="25.15" customHeight="true" x14ac:dyDescent="0.2">
      <c r="C622" s="1144" t="s">
        <v>447</v>
      </c>
      <c r="D622" s="1142"/>
      <c r="E622" s="803">
        <v>4.5153819505899383E-2</v>
      </c>
      <c r="F622" s="654"/>
      <c r="G622" s="654"/>
      <c r="H622" s="1144" t="s">
        <v>219</v>
      </c>
      <c r="I622" s="1142"/>
      <c r="J622" s="804">
        <v>0.13180022170757896</v>
      </c>
      <c r="K622" s="654"/>
      <c r="L622" s="654"/>
      <c r="M622" s="1144" t="s">
        <v>490</v>
      </c>
      <c r="N622" s="1142"/>
      <c r="O622" s="805">
        <v>1.0715949922056611E-3</v>
      </c>
      <c r="P622" s="654"/>
      <c r="Q622" s="654"/>
      <c r="AA622" s="372"/>
      <c r="AB622" s="372"/>
      <c r="AC622" s="372"/>
      <c r="AD622" s="372"/>
      <c r="AE622" s="372"/>
      <c r="AF622" s="372"/>
      <c r="AG622" s="372"/>
      <c r="AH622" s="372"/>
      <c r="AI622" s="372"/>
      <c r="AJ622" s="372"/>
      <c r="AK622" s="372"/>
      <c r="AL622" s="372"/>
      <c r="AM622" s="372"/>
      <c r="AN622" s="372"/>
      <c r="AO622" s="372"/>
      <c r="AP622" s="372"/>
      <c r="AQ622" s="372"/>
      <c r="AR622" s="372"/>
      <c r="AS622" s="372"/>
      <c r="AT622" s="372"/>
      <c r="AU622" s="372"/>
      <c r="AV622" s="372"/>
      <c r="AW622" s="372"/>
      <c r="AX622" s="372"/>
      <c r="AY622" s="372"/>
      <c r="AZ622" s="372"/>
      <c r="BA622" s="375"/>
      <c r="BB622" s="451"/>
      <c r="BC622" s="375"/>
      <c r="BD622" s="375"/>
      <c r="BE622" s="375"/>
      <c r="BF622" s="375"/>
      <c r="BG622" s="375"/>
      <c r="BH622" s="375"/>
      <c r="BI622" s="375"/>
      <c r="BJ622" s="375"/>
      <c r="BK622" s="375"/>
      <c r="BL622" s="375"/>
      <c r="BM622" s="375"/>
      <c r="BN622" s="375"/>
      <c r="BO622" s="375"/>
      <c r="BP622" s="375"/>
      <c r="BQ622" s="375"/>
      <c r="BR622" s="375"/>
      <c r="BS622" s="375"/>
      <c r="BT622" s="375"/>
      <c r="BU622" s="375"/>
      <c r="BV622" s="375"/>
      <c r="BW622" s="375"/>
      <c r="BX622" s="375"/>
      <c r="BY622" s="375"/>
      <c r="BZ622" s="375"/>
      <c r="CA622" s="375"/>
      <c r="CB622" s="375"/>
      <c r="CC622" s="375"/>
      <c r="CD622" s="375"/>
      <c r="CE622" s="375"/>
      <c r="CF622" s="375"/>
      <c r="CG622" s="375"/>
      <c r="CH622" s="375"/>
      <c r="CI622" s="375"/>
      <c r="CJ622" s="375"/>
      <c r="CK622" s="375"/>
      <c r="CL622" s="375"/>
      <c r="CM622" s="375"/>
      <c r="CN622" s="375"/>
      <c r="CO622" s="375"/>
      <c r="CP622" s="375"/>
      <c r="CQ622" s="375"/>
      <c r="CR622" s="375"/>
      <c r="CS622" s="375"/>
      <c r="CT622" s="375"/>
      <c r="CU622" s="375"/>
      <c r="CV622" s="375"/>
      <c r="CW622" s="375"/>
      <c r="CX622" s="375"/>
      <c r="CY622" s="375"/>
      <c r="CZ622" s="375"/>
    </row>
    <row r="623" s="379" customFormat="true" ht="25.15" customHeight="true" x14ac:dyDescent="0.2">
      <c r="C623" s="1144" t="s">
        <v>443</v>
      </c>
      <c r="D623" s="1142"/>
      <c r="E623" s="803">
        <v>-8.1333714820685118E-2</v>
      </c>
      <c r="F623" s="654"/>
      <c r="G623" s="654"/>
      <c r="H623" s="1144" t="s">
        <v>221</v>
      </c>
      <c r="I623" s="1142"/>
      <c r="J623" s="804">
        <v>-2.0426223693307807E-2</v>
      </c>
      <c r="K623" s="654"/>
      <c r="L623" s="654"/>
      <c r="M623" s="1144" t="s">
        <v>472</v>
      </c>
      <c r="N623" s="1142"/>
      <c r="O623" s="805">
        <v>1.8378274255101759E-2</v>
      </c>
      <c r="P623" s="654"/>
      <c r="Q623" s="654"/>
      <c r="AA623" s="372"/>
      <c r="AB623" s="372"/>
      <c r="AC623" s="372"/>
      <c r="AD623" s="372"/>
      <c r="AE623" s="372"/>
      <c r="AF623" s="372"/>
      <c r="AG623" s="372"/>
      <c r="AH623" s="372"/>
      <c r="AI623" s="372"/>
      <c r="AJ623" s="372"/>
      <c r="AK623" s="372"/>
      <c r="AL623" s="372"/>
      <c r="AM623" s="372"/>
      <c r="AN623" s="372"/>
      <c r="AO623" s="372"/>
      <c r="AP623" s="372"/>
      <c r="AQ623" s="372"/>
      <c r="AR623" s="372"/>
      <c r="AS623" s="372"/>
      <c r="AT623" s="372"/>
      <c r="AU623" s="372"/>
      <c r="AV623" s="372"/>
      <c r="AW623" s="372"/>
      <c r="AX623" s="372"/>
      <c r="AY623" s="372"/>
      <c r="AZ623" s="372"/>
      <c r="BA623" s="375"/>
      <c r="BB623" s="451"/>
      <c r="BC623" s="375"/>
      <c r="BD623" s="375"/>
      <c r="BE623" s="375"/>
      <c r="BF623" s="375"/>
      <c r="BG623" s="375"/>
      <c r="BH623" s="375"/>
      <c r="BI623" s="375"/>
      <c r="BJ623" s="375"/>
      <c r="BK623" s="375"/>
      <c r="BL623" s="375"/>
      <c r="BM623" s="375"/>
      <c r="BN623" s="375"/>
      <c r="BO623" s="375"/>
      <c r="BP623" s="375"/>
      <c r="BQ623" s="375"/>
      <c r="BR623" s="375"/>
      <c r="BS623" s="375"/>
      <c r="BT623" s="375"/>
      <c r="BU623" s="375"/>
      <c r="BV623" s="375"/>
      <c r="BW623" s="375"/>
      <c r="BX623" s="375"/>
      <c r="BY623" s="375"/>
      <c r="BZ623" s="375"/>
      <c r="CA623" s="375"/>
      <c r="CB623" s="375"/>
      <c r="CC623" s="375"/>
      <c r="CD623" s="375"/>
      <c r="CE623" s="375"/>
      <c r="CF623" s="375"/>
      <c r="CG623" s="375"/>
      <c r="CH623" s="375"/>
      <c r="CI623" s="375"/>
      <c r="CJ623" s="375"/>
      <c r="CK623" s="375"/>
      <c r="CL623" s="375"/>
      <c r="CM623" s="375"/>
      <c r="CN623" s="375"/>
      <c r="CO623" s="375"/>
      <c r="CP623" s="375"/>
      <c r="CQ623" s="375"/>
      <c r="CR623" s="375"/>
      <c r="CS623" s="375"/>
      <c r="CT623" s="375"/>
      <c r="CU623" s="375"/>
      <c r="CV623" s="375"/>
      <c r="CW623" s="375"/>
      <c r="CX623" s="375"/>
      <c r="CY623" s="375"/>
      <c r="CZ623" s="375"/>
    </row>
    <row r="624" s="379" customFormat="true" ht="25.15" customHeight="true" x14ac:dyDescent="0.2">
      <c r="C624" s="1144" t="s">
        <v>492</v>
      </c>
      <c r="D624" s="1142"/>
      <c r="E624" s="803">
        <v>-1.7866587830644425E-3</v>
      </c>
      <c r="F624" s="654"/>
      <c r="G624" s="654"/>
      <c r="H624" s="1144" t="s">
        <v>224</v>
      </c>
      <c r="I624" s="1142"/>
      <c r="J624" s="804">
        <v>7.1385472502983091E-2</v>
      </c>
      <c r="K624" s="654"/>
      <c r="L624" s="654"/>
      <c r="M624" s="1144" t="s">
        <v>474</v>
      </c>
      <c r="N624" s="1142"/>
      <c r="O624" s="805">
        <v>-1.3134127446275254E-2</v>
      </c>
      <c r="P624" s="654"/>
      <c r="Q624" s="654"/>
      <c r="AA624" s="372"/>
      <c r="AB624" s="372"/>
      <c r="AC624" s="372"/>
      <c r="AD624" s="372"/>
      <c r="AE624" s="372"/>
      <c r="AF624" s="372"/>
      <c r="AG624" s="372"/>
      <c r="AH624" s="372"/>
      <c r="AI624" s="372"/>
      <c r="AJ624" s="372"/>
      <c r="AK624" s="372"/>
      <c r="AL624" s="372"/>
      <c r="AM624" s="372"/>
      <c r="AN624" s="372"/>
      <c r="AO624" s="372"/>
      <c r="AP624" s="372"/>
      <c r="AQ624" s="372"/>
      <c r="AR624" s="372"/>
      <c r="AS624" s="372"/>
      <c r="AT624" s="372"/>
      <c r="AU624" s="372"/>
      <c r="AV624" s="372"/>
      <c r="AW624" s="372"/>
      <c r="AX624" s="372"/>
      <c r="AY624" s="372"/>
      <c r="AZ624" s="372"/>
      <c r="BA624" s="375"/>
      <c r="BB624" s="451"/>
      <c r="BC624" s="375"/>
      <c r="BD624" s="375"/>
      <c r="BE624" s="375"/>
      <c r="BF624" s="375"/>
      <c r="BG624" s="375"/>
      <c r="BH624" s="375"/>
      <c r="BI624" s="375"/>
      <c r="BJ624" s="375"/>
      <c r="BK624" s="375"/>
      <c r="BL624" s="375"/>
      <c r="BM624" s="375"/>
      <c r="BN624" s="375"/>
      <c r="BO624" s="375"/>
      <c r="BP624" s="375"/>
      <c r="BQ624" s="375"/>
      <c r="BR624" s="375"/>
      <c r="BS624" s="375"/>
      <c r="BT624" s="375"/>
      <c r="BU624" s="375"/>
      <c r="BV624" s="375"/>
      <c r="BW624" s="375"/>
      <c r="BX624" s="375"/>
      <c r="BY624" s="375"/>
      <c r="BZ624" s="375"/>
      <c r="CA624" s="375"/>
      <c r="CB624" s="375"/>
      <c r="CC624" s="375"/>
      <c r="CD624" s="375"/>
      <c r="CE624" s="375"/>
      <c r="CF624" s="375"/>
      <c r="CG624" s="375"/>
      <c r="CH624" s="375"/>
      <c r="CI624" s="375"/>
      <c r="CJ624" s="375"/>
      <c r="CK624" s="375"/>
      <c r="CL624" s="375"/>
      <c r="CM624" s="375"/>
      <c r="CN624" s="375"/>
      <c r="CO624" s="375"/>
      <c r="CP624" s="375"/>
      <c r="CQ624" s="375"/>
      <c r="CR624" s="375"/>
      <c r="CS624" s="375"/>
      <c r="CT624" s="375"/>
      <c r="CU624" s="375"/>
      <c r="CV624" s="375"/>
      <c r="CW624" s="375"/>
      <c r="CX624" s="375"/>
      <c r="CY624" s="375"/>
      <c r="CZ624" s="375"/>
    </row>
    <row r="625" s="379" customFormat="true" ht="25.15" customHeight="true" x14ac:dyDescent="0.2">
      <c r="C625" s="1144" t="s">
        <v>436</v>
      </c>
      <c r="D625" s="1142"/>
      <c r="E625" s="806">
        <v>8.8740214935228184E-2</v>
      </c>
      <c r="F625" s="654"/>
      <c r="G625" s="654"/>
      <c r="H625" s="1144" t="s">
        <v>228</v>
      </c>
      <c r="I625" s="1142"/>
      <c r="J625" s="804">
        <v>0.11370678795483494</v>
      </c>
      <c r="K625" s="654"/>
      <c r="L625" s="654"/>
      <c r="M625" s="1144" t="s">
        <v>458</v>
      </c>
      <c r="N625" s="1142"/>
      <c r="O625" s="805">
        <v>-5.9049855495999567E-4</v>
      </c>
      <c r="P625" s="654"/>
      <c r="Q625" s="654"/>
      <c r="AA625" s="372"/>
      <c r="AB625" s="372"/>
      <c r="AC625" s="372"/>
      <c r="AD625" s="372"/>
      <c r="AE625" s="372"/>
      <c r="AF625" s="372"/>
      <c r="AG625" s="372"/>
      <c r="AH625" s="372"/>
      <c r="AI625" s="372"/>
      <c r="AJ625" s="372"/>
      <c r="AK625" s="372"/>
      <c r="AL625" s="372"/>
      <c r="AM625" s="372"/>
      <c r="AN625" s="372"/>
      <c r="AO625" s="372"/>
      <c r="AP625" s="372"/>
      <c r="AQ625" s="372"/>
      <c r="AR625" s="372"/>
      <c r="AS625" s="372"/>
      <c r="AT625" s="372"/>
      <c r="AU625" s="372"/>
      <c r="AV625" s="372"/>
      <c r="AW625" s="372"/>
      <c r="AX625" s="372"/>
      <c r="AY625" s="372"/>
      <c r="AZ625" s="372"/>
      <c r="BA625" s="375"/>
      <c r="BB625" s="451"/>
      <c r="BC625" s="375"/>
      <c r="BD625" s="375"/>
      <c r="BE625" s="375"/>
      <c r="BF625" s="375"/>
      <c r="BG625" s="375"/>
      <c r="BH625" s="375"/>
      <c r="BI625" s="375"/>
      <c r="BJ625" s="375"/>
      <c r="BK625" s="375"/>
      <c r="BL625" s="375"/>
      <c r="BM625" s="375"/>
      <c r="BN625" s="375"/>
      <c r="BO625" s="375"/>
      <c r="BP625" s="375"/>
      <c r="BQ625" s="375"/>
      <c r="BR625" s="375"/>
      <c r="BS625" s="375"/>
      <c r="BT625" s="375"/>
      <c r="BU625" s="375"/>
      <c r="BV625" s="375"/>
      <c r="BW625" s="375"/>
      <c r="BX625" s="375"/>
      <c r="BY625" s="375"/>
      <c r="BZ625" s="375"/>
      <c r="CA625" s="375"/>
      <c r="CB625" s="375"/>
      <c r="CC625" s="375"/>
      <c r="CD625" s="375"/>
      <c r="CE625" s="375"/>
      <c r="CF625" s="375"/>
      <c r="CG625" s="375"/>
      <c r="CH625" s="375"/>
      <c r="CI625" s="375"/>
      <c r="CJ625" s="375"/>
      <c r="CK625" s="375"/>
      <c r="CL625" s="375"/>
      <c r="CM625" s="375"/>
      <c r="CN625" s="375"/>
      <c r="CO625" s="375"/>
      <c r="CP625" s="375"/>
      <c r="CQ625" s="375"/>
      <c r="CR625" s="375"/>
      <c r="CS625" s="375"/>
      <c r="CT625" s="375"/>
      <c r="CU625" s="375"/>
      <c r="CV625" s="375"/>
      <c r="CW625" s="375"/>
      <c r="CX625" s="375"/>
      <c r="CY625" s="375"/>
      <c r="CZ625" s="375"/>
    </row>
    <row r="626" s="379" customFormat="true" ht="25.15" customHeight="true" x14ac:dyDescent="0.2">
      <c r="C626" s="1141"/>
      <c r="D626" s="1142"/>
      <c r="E626" s="670"/>
      <c r="F626" s="654"/>
      <c r="G626" s="654"/>
      <c r="H626" s="1144" t="s">
        <v>444</v>
      </c>
      <c r="I626" s="1142"/>
      <c r="J626" s="804">
        <v>8.2350014997854562E-2</v>
      </c>
      <c r="K626" s="654"/>
      <c r="L626" s="654"/>
      <c r="M626" s="1144" t="s">
        <v>461</v>
      </c>
      <c r="N626" s="1142"/>
      <c r="O626" s="805">
        <v>4.9151500203559999E-3</v>
      </c>
      <c r="P626" s="654"/>
      <c r="Q626" s="654"/>
      <c r="AA626" s="372"/>
      <c r="AB626" s="372"/>
      <c r="AC626" s="372"/>
      <c r="AD626" s="372"/>
      <c r="AE626" s="372"/>
      <c r="AF626" s="372"/>
      <c r="AG626" s="372"/>
      <c r="AH626" s="372"/>
      <c r="AI626" s="372"/>
      <c r="AJ626" s="372"/>
      <c r="AK626" s="372"/>
      <c r="AL626" s="372"/>
      <c r="AM626" s="372"/>
      <c r="AN626" s="372"/>
      <c r="AO626" s="372"/>
      <c r="AP626" s="372"/>
      <c r="AQ626" s="372"/>
      <c r="AR626" s="372"/>
      <c r="AS626" s="372"/>
      <c r="AT626" s="372"/>
      <c r="AU626" s="372"/>
      <c r="AV626" s="372"/>
      <c r="AW626" s="372"/>
      <c r="AX626" s="372"/>
      <c r="AY626" s="372"/>
      <c r="AZ626" s="372"/>
      <c r="BA626" s="375"/>
      <c r="BB626" s="451"/>
      <c r="BC626" s="375"/>
      <c r="BD626" s="375"/>
      <c r="BE626" s="375"/>
      <c r="BF626" s="375"/>
      <c r="BG626" s="375"/>
      <c r="BH626" s="375"/>
      <c r="BI626" s="375"/>
      <c r="BJ626" s="375"/>
      <c r="BK626" s="375"/>
      <c r="BL626" s="375"/>
      <c r="BM626" s="375"/>
      <c r="BN626" s="375"/>
      <c r="BO626" s="375"/>
      <c r="BP626" s="375"/>
      <c r="BQ626" s="375"/>
      <c r="BR626" s="375"/>
      <c r="BS626" s="375"/>
      <c r="BT626" s="375"/>
      <c r="BU626" s="375"/>
      <c r="BV626" s="375"/>
      <c r="BW626" s="375"/>
      <c r="BX626" s="375"/>
      <c r="BY626" s="375"/>
      <c r="BZ626" s="375"/>
      <c r="CA626" s="375"/>
      <c r="CB626" s="375"/>
      <c r="CC626" s="375"/>
      <c r="CD626" s="375"/>
      <c r="CE626" s="375"/>
      <c r="CF626" s="375"/>
      <c r="CG626" s="375"/>
      <c r="CH626" s="375"/>
      <c r="CI626" s="375"/>
      <c r="CJ626" s="375"/>
      <c r="CK626" s="375"/>
      <c r="CL626" s="375"/>
      <c r="CM626" s="375"/>
      <c r="CN626" s="375"/>
      <c r="CO626" s="375"/>
      <c r="CP626" s="375"/>
      <c r="CQ626" s="375"/>
      <c r="CR626" s="375"/>
      <c r="CS626" s="375"/>
      <c r="CT626" s="375"/>
      <c r="CU626" s="375"/>
      <c r="CV626" s="375"/>
      <c r="CW626" s="375"/>
      <c r="CX626" s="375"/>
      <c r="CY626" s="375"/>
      <c r="CZ626" s="375"/>
    </row>
    <row r="627" s="379" customFormat="true" ht="25.15" customHeight="true" x14ac:dyDescent="0.2">
      <c r="C627" s="1141"/>
      <c r="D627" s="1142"/>
      <c r="E627" s="654"/>
      <c r="F627" s="654"/>
      <c r="G627" s="654"/>
      <c r="H627" s="1144" t="s">
        <v>446</v>
      </c>
      <c r="I627" s="1142"/>
      <c r="J627" s="804">
        <v>6.8110626786182515E-2</v>
      </c>
      <c r="K627" s="654"/>
      <c r="L627" s="654"/>
      <c r="M627" s="1144" t="s">
        <v>449</v>
      </c>
      <c r="N627" s="1142"/>
      <c r="O627" s="805">
        <v>-6.4595753604577449E-2</v>
      </c>
      <c r="P627" s="654"/>
      <c r="Q627" s="654"/>
      <c r="AA627" s="372"/>
      <c r="AB627" s="372"/>
      <c r="AC627" s="372"/>
      <c r="AD627" s="372"/>
      <c r="AE627" s="372"/>
      <c r="AF627" s="372"/>
      <c r="AG627" s="372"/>
      <c r="AH627" s="372"/>
      <c r="AI627" s="372"/>
      <c r="AJ627" s="372"/>
      <c r="AK627" s="372"/>
      <c r="AL627" s="372"/>
      <c r="AM627" s="372"/>
      <c r="AN627" s="372"/>
      <c r="AO627" s="372"/>
      <c r="AP627" s="372"/>
      <c r="AQ627" s="372"/>
      <c r="AR627" s="372"/>
      <c r="AS627" s="372"/>
      <c r="AT627" s="372"/>
      <c r="AU627" s="372"/>
      <c r="AV627" s="372"/>
      <c r="AW627" s="372"/>
      <c r="AX627" s="372"/>
      <c r="AY627" s="372"/>
      <c r="AZ627" s="372"/>
      <c r="BA627" s="375"/>
      <c r="BB627" s="451"/>
      <c r="BC627" s="375"/>
      <c r="BD627" s="375"/>
      <c r="BE627" s="375"/>
      <c r="BF627" s="375"/>
      <c r="BG627" s="375"/>
      <c r="BH627" s="375"/>
      <c r="BI627" s="375"/>
      <c r="BJ627" s="375"/>
      <c r="BK627" s="375"/>
      <c r="BL627" s="375"/>
      <c r="BM627" s="375"/>
      <c r="BN627" s="375"/>
      <c r="BO627" s="375"/>
      <c r="BP627" s="375"/>
      <c r="BQ627" s="375"/>
      <c r="BR627" s="375"/>
      <c r="BS627" s="375"/>
      <c r="BT627" s="375"/>
      <c r="BU627" s="375"/>
      <c r="BV627" s="375"/>
      <c r="BW627" s="375"/>
      <c r="BX627" s="375"/>
      <c r="BY627" s="375"/>
      <c r="BZ627" s="375"/>
      <c r="CA627" s="375"/>
      <c r="CB627" s="375"/>
      <c r="CC627" s="375"/>
      <c r="CD627" s="375"/>
      <c r="CE627" s="375"/>
      <c r="CF627" s="375"/>
      <c r="CG627" s="375"/>
      <c r="CH627" s="375"/>
      <c r="CI627" s="375"/>
      <c r="CJ627" s="375"/>
      <c r="CK627" s="375"/>
      <c r="CL627" s="375"/>
      <c r="CM627" s="375"/>
      <c r="CN627" s="375"/>
      <c r="CO627" s="375"/>
      <c r="CP627" s="375"/>
      <c r="CQ627" s="375"/>
      <c r="CR627" s="375"/>
      <c r="CS627" s="375"/>
      <c r="CT627" s="375"/>
      <c r="CU627" s="375"/>
      <c r="CV627" s="375"/>
      <c r="CW627" s="375"/>
      <c r="CX627" s="375"/>
      <c r="CY627" s="375"/>
      <c r="CZ627" s="375"/>
    </row>
    <row r="628" s="379" customFormat="true" ht="25.15" customHeight="true" x14ac:dyDescent="0.2">
      <c r="C628" s="1145" t="s">
        <v>256</v>
      </c>
      <c r="D628" s="1142"/>
      <c r="E628" s="1142"/>
      <c r="F628" s="654"/>
      <c r="G628" s="654"/>
      <c r="H628" s="1144" t="s">
        <v>447</v>
      </c>
      <c r="I628" s="1142"/>
      <c r="J628" s="804">
        <v>7.7021518658636712E-2</v>
      </c>
      <c r="K628" s="654"/>
      <c r="L628" s="654"/>
      <c r="M628" s="1144" t="s">
        <v>465</v>
      </c>
      <c r="N628" s="1142"/>
      <c r="O628" s="805">
        <v>1.8501260563690031E-2</v>
      </c>
      <c r="P628" s="654"/>
      <c r="Q628" s="654"/>
      <c r="AA628" s="372"/>
      <c r="AB628" s="372"/>
      <c r="AC628" s="372"/>
      <c r="AD628" s="372"/>
      <c r="AE628" s="372"/>
      <c r="AF628" s="372"/>
      <c r="AG628" s="372"/>
      <c r="AH628" s="372"/>
      <c r="AI628" s="372"/>
      <c r="AJ628" s="372"/>
      <c r="AK628" s="372"/>
      <c r="AL628" s="372"/>
      <c r="AM628" s="372"/>
      <c r="AN628" s="372"/>
      <c r="AO628" s="372"/>
      <c r="AP628" s="372"/>
      <c r="AQ628" s="372"/>
      <c r="AR628" s="372"/>
      <c r="AS628" s="372"/>
      <c r="AT628" s="372"/>
      <c r="AU628" s="372"/>
      <c r="AV628" s="372"/>
      <c r="AW628" s="372"/>
      <c r="AX628" s="372"/>
      <c r="AY628" s="372"/>
      <c r="AZ628" s="372"/>
      <c r="BA628" s="375"/>
      <c r="BB628" s="451"/>
      <c r="BC628" s="375"/>
      <c r="BD628" s="375"/>
      <c r="BE628" s="375"/>
      <c r="BF628" s="375"/>
      <c r="BG628" s="375"/>
      <c r="BH628" s="375"/>
      <c r="BI628" s="375"/>
      <c r="BJ628" s="375"/>
      <c r="BK628" s="375"/>
      <c r="BL628" s="375"/>
      <c r="BM628" s="375"/>
      <c r="BN628" s="375"/>
      <c r="BO628" s="375"/>
      <c r="BP628" s="375"/>
      <c r="BQ628" s="375"/>
      <c r="BR628" s="375"/>
      <c r="BS628" s="375"/>
      <c r="BT628" s="375"/>
      <c r="BU628" s="375"/>
      <c r="BV628" s="375"/>
      <c r="BW628" s="375"/>
      <c r="BX628" s="375"/>
      <c r="BY628" s="375"/>
      <c r="BZ628" s="375"/>
      <c r="CA628" s="375"/>
      <c r="CB628" s="375"/>
      <c r="CC628" s="375"/>
      <c r="CD628" s="375"/>
      <c r="CE628" s="375"/>
      <c r="CF628" s="375"/>
      <c r="CG628" s="375"/>
      <c r="CH628" s="375"/>
      <c r="CI628" s="375"/>
      <c r="CJ628" s="375"/>
      <c r="CK628" s="375"/>
      <c r="CL628" s="375"/>
      <c r="CM628" s="375"/>
      <c r="CN628" s="375"/>
      <c r="CO628" s="375"/>
      <c r="CP628" s="375"/>
      <c r="CQ628" s="375"/>
      <c r="CR628" s="375"/>
      <c r="CS628" s="375"/>
      <c r="CT628" s="375"/>
      <c r="CU628" s="375"/>
      <c r="CV628" s="375"/>
      <c r="CW628" s="375"/>
      <c r="CX628" s="375"/>
      <c r="CY628" s="375"/>
      <c r="CZ628" s="375"/>
    </row>
    <row r="629" s="379" customFormat="true" ht="25.15" customHeight="true" x14ac:dyDescent="0.2">
      <c r="C629" s="1143" t="s">
        <v>212</v>
      </c>
      <c r="D629" s="1142"/>
      <c r="E629" s="824" t="s">
        <v>213</v>
      </c>
      <c r="F629" s="654"/>
      <c r="G629" s="654"/>
      <c r="H629" s="1144" t="s">
        <v>443</v>
      </c>
      <c r="I629" s="1142"/>
      <c r="J629" s="804">
        <v>-6.9529829519136083E-2</v>
      </c>
      <c r="K629" s="654"/>
      <c r="L629" s="654"/>
      <c r="M629" s="1144" t="s">
        <v>457</v>
      </c>
      <c r="N629" s="1142"/>
      <c r="O629" s="805">
        <v>3.1707996709219408E-2</v>
      </c>
      <c r="P629" s="654"/>
      <c r="Q629" s="654"/>
      <c r="AA629" s="372"/>
      <c r="AB629" s="372"/>
      <c r="AC629" s="372"/>
      <c r="AD629" s="372"/>
      <c r="AE629" s="372"/>
      <c r="AF629" s="372"/>
      <c r="AG629" s="372"/>
      <c r="AH629" s="372"/>
      <c r="AI629" s="372"/>
      <c r="AJ629" s="372"/>
      <c r="AK629" s="372"/>
      <c r="AL629" s="372"/>
      <c r="AM629" s="372"/>
      <c r="AN629" s="372"/>
      <c r="AO629" s="372"/>
      <c r="AP629" s="372"/>
      <c r="AQ629" s="372"/>
      <c r="AR629" s="372"/>
      <c r="AS629" s="372"/>
      <c r="AT629" s="372"/>
      <c r="AU629" s="372"/>
      <c r="AV629" s="372"/>
      <c r="AW629" s="372"/>
      <c r="AX629" s="372"/>
      <c r="AY629" s="372"/>
      <c r="AZ629" s="372"/>
      <c r="BA629" s="375"/>
      <c r="BB629" s="451"/>
      <c r="BC629" s="375"/>
      <c r="BD629" s="375"/>
      <c r="BE629" s="375"/>
      <c r="BF629" s="375"/>
      <c r="BG629" s="375"/>
      <c r="BH629" s="375"/>
      <c r="BI629" s="375"/>
      <c r="BJ629" s="375"/>
      <c r="BK629" s="375"/>
      <c r="BL629" s="375"/>
      <c r="BM629" s="375"/>
      <c r="BN629" s="375"/>
      <c r="BO629" s="375"/>
      <c r="BP629" s="375"/>
      <c r="BQ629" s="375"/>
      <c r="BR629" s="375"/>
      <c r="BS629" s="375"/>
      <c r="BT629" s="375"/>
      <c r="BU629" s="375"/>
      <c r="BV629" s="375"/>
      <c r="BW629" s="375"/>
      <c r="BX629" s="375"/>
      <c r="BY629" s="375"/>
      <c r="BZ629" s="375"/>
      <c r="CA629" s="375"/>
      <c r="CB629" s="375"/>
      <c r="CC629" s="375"/>
      <c r="CD629" s="375"/>
      <c r="CE629" s="375"/>
      <c r="CF629" s="375"/>
      <c r="CG629" s="375"/>
      <c r="CH629" s="375"/>
      <c r="CI629" s="375"/>
      <c r="CJ629" s="375"/>
      <c r="CK629" s="375"/>
      <c r="CL629" s="375"/>
      <c r="CM629" s="375"/>
      <c r="CN629" s="375"/>
      <c r="CO629" s="375"/>
      <c r="CP629" s="375"/>
      <c r="CQ629" s="375"/>
      <c r="CR629" s="375"/>
      <c r="CS629" s="375"/>
      <c r="CT629" s="375"/>
      <c r="CU629" s="375"/>
      <c r="CV629" s="375"/>
      <c r="CW629" s="375"/>
      <c r="CX629" s="375"/>
      <c r="CY629" s="375"/>
      <c r="CZ629" s="375"/>
    </row>
    <row r="630" s="379" customFormat="true" ht="25.15" customHeight="true" x14ac:dyDescent="0.2">
      <c r="C630" s="1144" t="s">
        <v>213</v>
      </c>
      <c r="D630" s="1142"/>
      <c r="E630" s="825">
        <v>0.99999999999999989</v>
      </c>
      <c r="F630" s="654"/>
      <c r="G630" s="654"/>
      <c r="H630" s="1144" t="s">
        <v>492</v>
      </c>
      <c r="I630" s="1142"/>
      <c r="J630" s="804">
        <v>6.4786886927587451E-3</v>
      </c>
      <c r="K630" s="654"/>
      <c r="L630" s="654"/>
      <c r="M630" s="1144" t="s">
        <v>452</v>
      </c>
      <c r="N630" s="1142"/>
      <c r="O630" s="805">
        <v>1.0827573078380471E-2</v>
      </c>
      <c r="P630" s="654"/>
      <c r="Q630" s="654"/>
      <c r="AA630" s="372"/>
      <c r="AB630" s="372"/>
      <c r="AC630" s="372"/>
      <c r="AD630" s="372"/>
      <c r="AE630" s="372"/>
      <c r="AF630" s="372"/>
      <c r="AG630" s="372"/>
      <c r="AH630" s="372"/>
      <c r="AI630" s="372"/>
      <c r="AJ630" s="372"/>
      <c r="AK630" s="372"/>
      <c r="AL630" s="372"/>
      <c r="AM630" s="372"/>
      <c r="AN630" s="372"/>
      <c r="AO630" s="372"/>
      <c r="AP630" s="372"/>
      <c r="AQ630" s="372"/>
      <c r="AR630" s="372"/>
      <c r="AS630" s="372"/>
      <c r="AT630" s="372"/>
      <c r="AU630" s="372"/>
      <c r="AV630" s="372"/>
      <c r="AW630" s="372"/>
      <c r="AX630" s="372"/>
      <c r="AY630" s="372"/>
      <c r="AZ630" s="372"/>
      <c r="BA630" s="375"/>
      <c r="BB630" s="451"/>
      <c r="BC630" s="375"/>
      <c r="BD630" s="375"/>
      <c r="BE630" s="375"/>
      <c r="BF630" s="375"/>
      <c r="BG630" s="375"/>
      <c r="BH630" s="375"/>
      <c r="BI630" s="375"/>
      <c r="BJ630" s="375"/>
      <c r="BK630" s="375"/>
      <c r="BL630" s="375"/>
      <c r="BM630" s="375"/>
      <c r="BN630" s="375"/>
      <c r="BO630" s="375"/>
      <c r="BP630" s="375"/>
      <c r="BQ630" s="375"/>
      <c r="BR630" s="375"/>
      <c r="BS630" s="375"/>
      <c r="BT630" s="375"/>
      <c r="BU630" s="375"/>
      <c r="BV630" s="375"/>
      <c r="BW630" s="375"/>
      <c r="BX630" s="375"/>
      <c r="BY630" s="375"/>
      <c r="BZ630" s="375"/>
      <c r="CA630" s="375"/>
      <c r="CB630" s="375"/>
      <c r="CC630" s="375"/>
      <c r="CD630" s="375"/>
      <c r="CE630" s="375"/>
      <c r="CF630" s="375"/>
      <c r="CG630" s="375"/>
      <c r="CH630" s="375"/>
      <c r="CI630" s="375"/>
      <c r="CJ630" s="375"/>
      <c r="CK630" s="375"/>
      <c r="CL630" s="375"/>
      <c r="CM630" s="375"/>
      <c r="CN630" s="375"/>
      <c r="CO630" s="375"/>
      <c r="CP630" s="375"/>
      <c r="CQ630" s="375"/>
      <c r="CR630" s="375"/>
      <c r="CS630" s="375"/>
      <c r="CT630" s="375"/>
      <c r="CU630" s="375"/>
      <c r="CV630" s="375"/>
      <c r="CW630" s="375"/>
      <c r="CX630" s="375"/>
      <c r="CY630" s="375"/>
      <c r="CZ630" s="375"/>
    </row>
    <row r="631" s="379" customFormat="true" ht="25.15" customHeight="true" x14ac:dyDescent="0.2">
      <c r="C631" s="1141"/>
      <c r="D631" s="1142"/>
      <c r="E631" s="670"/>
      <c r="F631" s="654"/>
      <c r="G631" s="654"/>
      <c r="H631" s="1144" t="s">
        <v>436</v>
      </c>
      <c r="I631" s="1142"/>
      <c r="J631" s="807">
        <v>0.12492083019784876</v>
      </c>
      <c r="K631" s="654"/>
      <c r="L631" s="654"/>
      <c r="M631" s="1144" t="s">
        <v>473</v>
      </c>
      <c r="N631" s="1142"/>
      <c r="O631" s="805">
        <v>1.3192411059585701E-3</v>
      </c>
      <c r="P631" s="654"/>
      <c r="Q631" s="654"/>
      <c r="AA631" s="372"/>
      <c r="AB631" s="372"/>
      <c r="AC631" s="372"/>
      <c r="AD631" s="372"/>
      <c r="AE631" s="372"/>
      <c r="AF631" s="372"/>
      <c r="AG631" s="372"/>
      <c r="AH631" s="372"/>
      <c r="AI631" s="372"/>
      <c r="AJ631" s="372"/>
      <c r="AK631" s="372"/>
      <c r="AL631" s="372"/>
      <c r="AM631" s="372"/>
      <c r="AN631" s="372"/>
      <c r="AO631" s="372"/>
      <c r="AP631" s="372"/>
      <c r="AQ631" s="372"/>
      <c r="AR631" s="372"/>
      <c r="AS631" s="372"/>
      <c r="AT631" s="372"/>
      <c r="AU631" s="372"/>
      <c r="AV631" s="372"/>
      <c r="AW631" s="372"/>
      <c r="AX631" s="372"/>
      <c r="AY631" s="372"/>
      <c r="AZ631" s="372"/>
      <c r="BA631" s="375"/>
      <c r="BB631" s="451"/>
      <c r="BC631" s="375"/>
      <c r="BD631" s="375"/>
      <c r="BE631" s="375"/>
      <c r="BF631" s="375"/>
      <c r="BG631" s="375"/>
      <c r="BH631" s="375"/>
      <c r="BI631" s="375"/>
      <c r="BJ631" s="375"/>
      <c r="BK631" s="375"/>
      <c r="BL631" s="375"/>
      <c r="BM631" s="375"/>
      <c r="BN631" s="375"/>
      <c r="BO631" s="375"/>
      <c r="BP631" s="375"/>
      <c r="BQ631" s="375"/>
      <c r="BR631" s="375"/>
      <c r="BS631" s="375"/>
      <c r="BT631" s="375"/>
      <c r="BU631" s="375"/>
      <c r="BV631" s="375"/>
      <c r="BW631" s="375"/>
      <c r="BX631" s="375"/>
      <c r="BY631" s="375"/>
      <c r="BZ631" s="375"/>
      <c r="CA631" s="375"/>
      <c r="CB631" s="375"/>
      <c r="CC631" s="375"/>
      <c r="CD631" s="375"/>
      <c r="CE631" s="375"/>
      <c r="CF631" s="375"/>
      <c r="CG631" s="375"/>
      <c r="CH631" s="375"/>
      <c r="CI631" s="375"/>
      <c r="CJ631" s="375"/>
      <c r="CK631" s="375"/>
      <c r="CL631" s="375"/>
      <c r="CM631" s="375"/>
      <c r="CN631" s="375"/>
      <c r="CO631" s="375"/>
      <c r="CP631" s="375"/>
      <c r="CQ631" s="375"/>
      <c r="CR631" s="375"/>
      <c r="CS631" s="375"/>
      <c r="CT631" s="375"/>
      <c r="CU631" s="375"/>
      <c r="CV631" s="375"/>
      <c r="CW631" s="375"/>
      <c r="CX631" s="375"/>
      <c r="CY631" s="375"/>
      <c r="CZ631" s="375"/>
    </row>
    <row r="632" s="379" customFormat="true" ht="25.15" customHeight="true" x14ac:dyDescent="0.2">
      <c r="C632" s="1141"/>
      <c r="D632" s="1142"/>
      <c r="E632" s="654"/>
      <c r="F632" s="654"/>
      <c r="G632" s="654"/>
      <c r="H632" s="1141"/>
      <c r="I632" s="1142"/>
      <c r="J632" s="670"/>
      <c r="K632" s="654"/>
      <c r="L632" s="654"/>
      <c r="M632" s="1144" t="s">
        <v>471</v>
      </c>
      <c r="N632" s="1142"/>
      <c r="O632" s="805">
        <v>1.8539947799545063E-2</v>
      </c>
      <c r="P632" s="654"/>
      <c r="Q632" s="654"/>
      <c r="AA632" s="372"/>
      <c r="AB632" s="372"/>
      <c r="AC632" s="372"/>
      <c r="AD632" s="372"/>
      <c r="AE632" s="372"/>
      <c r="AF632" s="372"/>
      <c r="AG632" s="372"/>
      <c r="AH632" s="372"/>
      <c r="AI632" s="372"/>
      <c r="AJ632" s="372"/>
      <c r="AK632" s="372"/>
      <c r="AL632" s="372"/>
      <c r="AM632" s="372"/>
      <c r="AN632" s="372"/>
      <c r="AO632" s="372"/>
      <c r="AP632" s="372"/>
      <c r="AQ632" s="372"/>
      <c r="AR632" s="372"/>
      <c r="AS632" s="372"/>
      <c r="AT632" s="372"/>
      <c r="AU632" s="372"/>
      <c r="AV632" s="372"/>
      <c r="AW632" s="372"/>
      <c r="AX632" s="372"/>
      <c r="AY632" s="372"/>
      <c r="AZ632" s="372"/>
      <c r="BA632" s="375"/>
      <c r="BB632" s="451"/>
      <c r="BC632" s="375"/>
      <c r="BD632" s="375"/>
      <c r="BE632" s="375"/>
      <c r="BF632" s="375"/>
      <c r="BG632" s="375"/>
      <c r="BH632" s="375"/>
      <c r="BI632" s="375"/>
      <c r="BJ632" s="375"/>
      <c r="BK632" s="375"/>
      <c r="BL632" s="375"/>
      <c r="BM632" s="375"/>
      <c r="BN632" s="375"/>
      <c r="BO632" s="375"/>
      <c r="BP632" s="375"/>
      <c r="BQ632" s="375"/>
      <c r="BR632" s="375"/>
      <c r="BS632" s="375"/>
      <c r="BT632" s="375"/>
      <c r="BU632" s="375"/>
      <c r="BV632" s="375"/>
      <c r="BW632" s="375"/>
      <c r="BX632" s="375"/>
      <c r="BY632" s="375"/>
      <c r="BZ632" s="375"/>
      <c r="CA632" s="375"/>
      <c r="CB632" s="375"/>
      <c r="CC632" s="375"/>
      <c r="CD632" s="375"/>
      <c r="CE632" s="375"/>
      <c r="CF632" s="375"/>
      <c r="CG632" s="375"/>
      <c r="CH632" s="375"/>
      <c r="CI632" s="375"/>
      <c r="CJ632" s="375"/>
      <c r="CK632" s="375"/>
      <c r="CL632" s="375"/>
      <c r="CM632" s="375"/>
      <c r="CN632" s="375"/>
      <c r="CO632" s="375"/>
      <c r="CP632" s="375"/>
      <c r="CQ632" s="375"/>
      <c r="CR632" s="375"/>
      <c r="CS632" s="375"/>
      <c r="CT632" s="375"/>
      <c r="CU632" s="375"/>
      <c r="CV632" s="375"/>
      <c r="CW632" s="375"/>
      <c r="CX632" s="375"/>
      <c r="CY632" s="375"/>
      <c r="CZ632" s="375"/>
    </row>
    <row r="633" s="379" customFormat="true" ht="25.15" customHeight="true" x14ac:dyDescent="0.2">
      <c r="C633" s="1141"/>
      <c r="D633" s="1142"/>
      <c r="E633" s="654"/>
      <c r="F633" s="654"/>
      <c r="G633" s="654"/>
      <c r="H633" s="1141"/>
      <c r="I633" s="1142"/>
      <c r="J633" s="654"/>
      <c r="K633" s="654"/>
      <c r="L633" s="654"/>
      <c r="M633" s="1144" t="s">
        <v>487</v>
      </c>
      <c r="N633" s="1142"/>
      <c r="O633" s="805">
        <v>6.800812860648789E-3</v>
      </c>
      <c r="P633" s="654"/>
      <c r="Q633" s="654"/>
      <c r="AA633" s="372"/>
      <c r="AB633" s="372"/>
      <c r="AC633" s="372"/>
      <c r="AD633" s="372"/>
      <c r="AE633" s="372"/>
      <c r="AF633" s="372"/>
      <c r="AG633" s="372"/>
      <c r="AH633" s="372"/>
      <c r="AI633" s="372"/>
      <c r="AJ633" s="372"/>
      <c r="AK633" s="372"/>
      <c r="AL633" s="372"/>
      <c r="AM633" s="372"/>
      <c r="AN633" s="372"/>
      <c r="AO633" s="372"/>
      <c r="AP633" s="372"/>
      <c r="AQ633" s="372"/>
      <c r="AR633" s="372"/>
      <c r="AS633" s="372"/>
      <c r="AT633" s="372"/>
      <c r="AU633" s="372"/>
      <c r="AV633" s="372"/>
      <c r="AW633" s="372"/>
      <c r="AX633" s="372"/>
      <c r="AY633" s="372"/>
      <c r="AZ633" s="372"/>
      <c r="BA633" s="375"/>
      <c r="BB633" s="451"/>
      <c r="BC633" s="375"/>
      <c r="BD633" s="375"/>
      <c r="BE633" s="375"/>
      <c r="BF633" s="375"/>
      <c r="BG633" s="375"/>
      <c r="BH633" s="375"/>
      <c r="BI633" s="375"/>
      <c r="BJ633" s="375"/>
      <c r="BK633" s="375"/>
      <c r="BL633" s="375"/>
      <c r="BM633" s="375"/>
      <c r="BN633" s="375"/>
      <c r="BO633" s="375"/>
      <c r="BP633" s="375"/>
      <c r="BQ633" s="375"/>
      <c r="BR633" s="375"/>
      <c r="BS633" s="375"/>
      <c r="BT633" s="375"/>
      <c r="BU633" s="375"/>
      <c r="BV633" s="375"/>
      <c r="BW633" s="375"/>
      <c r="BX633" s="375"/>
      <c r="BY633" s="375"/>
      <c r="BZ633" s="375"/>
      <c r="CA633" s="375"/>
      <c r="CB633" s="375"/>
      <c r="CC633" s="375"/>
      <c r="CD633" s="375"/>
      <c r="CE633" s="375"/>
      <c r="CF633" s="375"/>
      <c r="CG633" s="375"/>
      <c r="CH633" s="375"/>
      <c r="CI633" s="375"/>
      <c r="CJ633" s="375"/>
      <c r="CK633" s="375"/>
      <c r="CL633" s="375"/>
      <c r="CM633" s="375"/>
      <c r="CN633" s="375"/>
      <c r="CO633" s="375"/>
      <c r="CP633" s="375"/>
      <c r="CQ633" s="375"/>
      <c r="CR633" s="375"/>
      <c r="CS633" s="375"/>
      <c r="CT633" s="375"/>
      <c r="CU633" s="375"/>
      <c r="CV633" s="375"/>
      <c r="CW633" s="375"/>
      <c r="CX633" s="375"/>
      <c r="CY633" s="375"/>
      <c r="CZ633" s="375"/>
    </row>
    <row r="634" s="379" customFormat="true" ht="25.15" customHeight="true" x14ac:dyDescent="0.2">
      <c r="C634" s="1141"/>
      <c r="D634" s="1142"/>
      <c r="E634" s="654"/>
      <c r="F634" s="654"/>
      <c r="G634" s="654"/>
      <c r="H634" s="1145" t="s">
        <v>256</v>
      </c>
      <c r="I634" s="1142"/>
      <c r="J634" s="1142"/>
      <c r="K634" s="654"/>
      <c r="L634" s="654"/>
      <c r="M634" s="1144" t="s">
        <v>214</v>
      </c>
      <c r="N634" s="1142"/>
      <c r="O634" s="805">
        <v>0.15411957289923645</v>
      </c>
      <c r="P634" s="654"/>
      <c r="Q634" s="654"/>
      <c r="AA634" s="372"/>
      <c r="AB634" s="372"/>
      <c r="AC634" s="372"/>
      <c r="AD634" s="372"/>
      <c r="AE634" s="372"/>
      <c r="AF634" s="372"/>
      <c r="AG634" s="372"/>
      <c r="AH634" s="372"/>
      <c r="AI634" s="372"/>
      <c r="AJ634" s="372"/>
      <c r="AK634" s="372"/>
      <c r="AL634" s="372"/>
      <c r="AM634" s="372"/>
      <c r="AN634" s="372"/>
      <c r="AO634" s="372"/>
      <c r="AP634" s="372"/>
      <c r="AQ634" s="372"/>
      <c r="AR634" s="372"/>
      <c r="AS634" s="372"/>
      <c r="AT634" s="372"/>
      <c r="AU634" s="372"/>
      <c r="AV634" s="372"/>
      <c r="AW634" s="372"/>
      <c r="AX634" s="372"/>
      <c r="AY634" s="372"/>
      <c r="AZ634" s="372"/>
      <c r="BA634" s="375"/>
      <c r="BB634" s="451"/>
      <c r="BC634" s="375"/>
      <c r="BD634" s="375"/>
      <c r="BE634" s="375"/>
      <c r="BF634" s="375"/>
      <c r="BG634" s="375"/>
      <c r="BH634" s="375"/>
      <c r="BI634" s="375"/>
      <c r="BJ634" s="375"/>
      <c r="BK634" s="375"/>
      <c r="BL634" s="375"/>
      <c r="BM634" s="375"/>
      <c r="BN634" s="375"/>
      <c r="BO634" s="375"/>
      <c r="BP634" s="375"/>
      <c r="BQ634" s="375"/>
      <c r="BR634" s="375"/>
      <c r="BS634" s="375"/>
      <c r="BT634" s="375"/>
      <c r="BU634" s="375"/>
      <c r="BV634" s="375"/>
      <c r="BW634" s="375"/>
      <c r="BX634" s="375"/>
      <c r="BY634" s="375"/>
      <c r="BZ634" s="375"/>
      <c r="CA634" s="375"/>
      <c r="CB634" s="375"/>
      <c r="CC634" s="375"/>
      <c r="CD634" s="375"/>
      <c r="CE634" s="375"/>
      <c r="CF634" s="375"/>
      <c r="CG634" s="375"/>
      <c r="CH634" s="375"/>
      <c r="CI634" s="375"/>
      <c r="CJ634" s="375"/>
      <c r="CK634" s="375"/>
      <c r="CL634" s="375"/>
      <c r="CM634" s="375"/>
      <c r="CN634" s="375"/>
      <c r="CO634" s="375"/>
      <c r="CP634" s="375"/>
      <c r="CQ634" s="375"/>
      <c r="CR634" s="375"/>
      <c r="CS634" s="375"/>
      <c r="CT634" s="375"/>
      <c r="CU634" s="375"/>
      <c r="CV634" s="375"/>
      <c r="CW634" s="375"/>
      <c r="CX634" s="375"/>
      <c r="CY634" s="375"/>
      <c r="CZ634" s="375"/>
    </row>
    <row r="635" s="379" customFormat="true" ht="25.15" customHeight="true" x14ac:dyDescent="0.2">
      <c r="C635" s="1141"/>
      <c r="D635" s="1142"/>
      <c r="E635" s="654"/>
      <c r="F635" s="654"/>
      <c r="G635" s="654"/>
      <c r="H635" s="1143" t="s">
        <v>212</v>
      </c>
      <c r="I635" s="1142"/>
      <c r="J635" s="826" t="s">
        <v>213</v>
      </c>
      <c r="K635" s="654"/>
      <c r="L635" s="654"/>
      <c r="M635" s="1144" t="s">
        <v>230</v>
      </c>
      <c r="N635" s="1142"/>
      <c r="O635" s="805">
        <v>6.4761813143309852E-2</v>
      </c>
      <c r="P635" s="654"/>
      <c r="Q635" s="654"/>
      <c r="AA635" s="372"/>
      <c r="AB635" s="372"/>
      <c r="AC635" s="372"/>
      <c r="AD635" s="372"/>
      <c r="AE635" s="372"/>
      <c r="AF635" s="372"/>
      <c r="AG635" s="372"/>
      <c r="AH635" s="372"/>
      <c r="AI635" s="372"/>
      <c r="AJ635" s="372"/>
      <c r="AK635" s="372"/>
      <c r="AL635" s="372"/>
      <c r="AM635" s="372"/>
      <c r="AN635" s="372"/>
      <c r="AO635" s="372"/>
      <c r="AP635" s="372"/>
      <c r="AQ635" s="372"/>
      <c r="AR635" s="372"/>
      <c r="AS635" s="372"/>
      <c r="AT635" s="372"/>
      <c r="AU635" s="372"/>
      <c r="AV635" s="372"/>
      <c r="AW635" s="372"/>
      <c r="AX635" s="372"/>
      <c r="AY635" s="372"/>
      <c r="AZ635" s="372"/>
      <c r="BA635" s="375"/>
      <c r="BB635" s="451"/>
      <c r="BC635" s="375"/>
      <c r="BD635" s="375"/>
      <c r="BE635" s="375"/>
      <c r="BF635" s="375"/>
      <c r="BG635" s="375"/>
      <c r="BH635" s="375"/>
      <c r="BI635" s="375"/>
      <c r="BJ635" s="375"/>
      <c r="BK635" s="375"/>
      <c r="BL635" s="375"/>
      <c r="BM635" s="375"/>
      <c r="BN635" s="375"/>
      <c r="BO635" s="375"/>
      <c r="BP635" s="375"/>
      <c r="BQ635" s="375"/>
      <c r="BR635" s="375"/>
      <c r="BS635" s="375"/>
      <c r="BT635" s="375"/>
      <c r="BU635" s="375"/>
      <c r="BV635" s="375"/>
      <c r="BW635" s="375"/>
      <c r="BX635" s="375"/>
      <c r="BY635" s="375"/>
      <c r="BZ635" s="375"/>
      <c r="CA635" s="375"/>
      <c r="CB635" s="375"/>
      <c r="CC635" s="375"/>
      <c r="CD635" s="375"/>
      <c r="CE635" s="375"/>
      <c r="CF635" s="375"/>
      <c r="CG635" s="375"/>
      <c r="CH635" s="375"/>
      <c r="CI635" s="375"/>
      <c r="CJ635" s="375"/>
      <c r="CK635" s="375"/>
      <c r="CL635" s="375"/>
      <c r="CM635" s="375"/>
      <c r="CN635" s="375"/>
      <c r="CO635" s="375"/>
      <c r="CP635" s="375"/>
      <c r="CQ635" s="375"/>
      <c r="CR635" s="375"/>
      <c r="CS635" s="375"/>
      <c r="CT635" s="375"/>
      <c r="CU635" s="375"/>
      <c r="CV635" s="375"/>
      <c r="CW635" s="375"/>
      <c r="CX635" s="375"/>
      <c r="CY635" s="375"/>
      <c r="CZ635" s="375"/>
    </row>
    <row r="636" s="379" customFormat="true" ht="25.15" customHeight="true" x14ac:dyDescent="0.2">
      <c r="C636" s="1141"/>
      <c r="D636" s="1142"/>
      <c r="E636" s="654"/>
      <c r="F636" s="654"/>
      <c r="G636" s="654"/>
      <c r="H636" s="1144" t="s">
        <v>213</v>
      </c>
      <c r="I636" s="1142"/>
      <c r="J636" s="827">
        <v>1.0000000000000002</v>
      </c>
      <c r="K636" s="654"/>
      <c r="L636" s="654"/>
      <c r="M636" s="1144" t="s">
        <v>217</v>
      </c>
      <c r="N636" s="1142"/>
      <c r="O636" s="805">
        <v>0.14490072673092735</v>
      </c>
      <c r="P636" s="654"/>
      <c r="Q636" s="654"/>
      <c r="AA636" s="372"/>
      <c r="AB636" s="372"/>
      <c r="AC636" s="372"/>
      <c r="AD636" s="372"/>
      <c r="AE636" s="372"/>
      <c r="AF636" s="372"/>
      <c r="AG636" s="372"/>
      <c r="AH636" s="372"/>
      <c r="AI636" s="372"/>
      <c r="AJ636" s="372"/>
      <c r="AK636" s="372"/>
      <c r="AL636" s="372"/>
      <c r="AM636" s="372"/>
      <c r="AN636" s="372"/>
      <c r="AO636" s="372"/>
      <c r="AP636" s="372"/>
      <c r="AQ636" s="372"/>
      <c r="AR636" s="372"/>
      <c r="AS636" s="372"/>
      <c r="AT636" s="372"/>
      <c r="AU636" s="372"/>
      <c r="AV636" s="372"/>
      <c r="AW636" s="372"/>
      <c r="AX636" s="372"/>
      <c r="AY636" s="372"/>
      <c r="AZ636" s="372"/>
      <c r="BA636" s="375"/>
      <c r="BB636" s="451"/>
      <c r="BC636" s="375"/>
      <c r="BD636" s="375"/>
      <c r="BE636" s="375"/>
      <c r="BF636" s="375"/>
      <c r="BG636" s="375"/>
      <c r="BH636" s="375"/>
      <c r="BI636" s="375"/>
      <c r="BJ636" s="375"/>
      <c r="BK636" s="375"/>
      <c r="BL636" s="375"/>
      <c r="BM636" s="375"/>
      <c r="BN636" s="375"/>
      <c r="BO636" s="375"/>
      <c r="BP636" s="375"/>
      <c r="BQ636" s="375"/>
      <c r="BR636" s="375"/>
      <c r="BS636" s="375"/>
      <c r="BT636" s="375"/>
      <c r="BU636" s="375"/>
      <c r="BV636" s="375"/>
      <c r="BW636" s="375"/>
      <c r="BX636" s="375"/>
      <c r="BY636" s="375"/>
      <c r="BZ636" s="375"/>
      <c r="CA636" s="375"/>
      <c r="CB636" s="375"/>
      <c r="CC636" s="375"/>
      <c r="CD636" s="375"/>
      <c r="CE636" s="375"/>
      <c r="CF636" s="375"/>
      <c r="CG636" s="375"/>
      <c r="CH636" s="375"/>
      <c r="CI636" s="375"/>
      <c r="CJ636" s="375"/>
      <c r="CK636" s="375"/>
      <c r="CL636" s="375"/>
      <c r="CM636" s="375"/>
      <c r="CN636" s="375"/>
      <c r="CO636" s="375"/>
      <c r="CP636" s="375"/>
      <c r="CQ636" s="375"/>
      <c r="CR636" s="375"/>
      <c r="CS636" s="375"/>
      <c r="CT636" s="375"/>
      <c r="CU636" s="375"/>
      <c r="CV636" s="375"/>
      <c r="CW636" s="375"/>
      <c r="CX636" s="375"/>
      <c r="CY636" s="375"/>
      <c r="CZ636" s="375"/>
    </row>
    <row r="637" s="379" customFormat="true" ht="25.15" customHeight="true" x14ac:dyDescent="0.2">
      <c r="C637" s="1141"/>
      <c r="D637" s="1142"/>
      <c r="E637" s="654"/>
      <c r="F637" s="654"/>
      <c r="G637" s="654"/>
      <c r="H637" s="1141"/>
      <c r="I637" s="1142"/>
      <c r="J637" s="670"/>
      <c r="K637" s="654"/>
      <c r="L637" s="654"/>
      <c r="M637" s="1144" t="s">
        <v>219</v>
      </c>
      <c r="N637" s="1142"/>
      <c r="O637" s="805">
        <v>0.10483346094748867</v>
      </c>
      <c r="P637" s="654"/>
      <c r="Q637" s="654"/>
      <c r="AA637" s="372"/>
      <c r="AB637" s="372"/>
      <c r="AC637" s="372"/>
      <c r="AD637" s="372"/>
      <c r="AE637" s="372"/>
      <c r="AF637" s="372"/>
      <c r="AG637" s="372"/>
      <c r="AH637" s="372"/>
      <c r="AI637" s="372"/>
      <c r="AJ637" s="372"/>
      <c r="AK637" s="372"/>
      <c r="AL637" s="372"/>
      <c r="AM637" s="372"/>
      <c r="AN637" s="372"/>
      <c r="AO637" s="372"/>
      <c r="AP637" s="372"/>
      <c r="AQ637" s="372"/>
      <c r="AR637" s="372"/>
      <c r="AS637" s="372"/>
      <c r="AT637" s="372"/>
      <c r="AU637" s="372"/>
      <c r="AV637" s="372"/>
      <c r="AW637" s="372"/>
      <c r="AX637" s="372"/>
      <c r="AY637" s="372"/>
      <c r="AZ637" s="372"/>
      <c r="BA637" s="375"/>
      <c r="BB637" s="451"/>
      <c r="BC637" s="375"/>
      <c r="BD637" s="375"/>
      <c r="BE637" s="375"/>
      <c r="BF637" s="375"/>
      <c r="BG637" s="375"/>
      <c r="BH637" s="375"/>
      <c r="BI637" s="375"/>
      <c r="BJ637" s="375"/>
      <c r="BK637" s="375"/>
      <c r="BL637" s="375"/>
      <c r="BM637" s="375"/>
      <c r="BN637" s="375"/>
      <c r="BO637" s="375"/>
      <c r="BP637" s="375"/>
      <c r="BQ637" s="375"/>
      <c r="BR637" s="375"/>
      <c r="BS637" s="375"/>
      <c r="BT637" s="375"/>
      <c r="BU637" s="375"/>
      <c r="BV637" s="375"/>
      <c r="BW637" s="375"/>
      <c r="BX637" s="375"/>
      <c r="BY637" s="375"/>
      <c r="BZ637" s="375"/>
      <c r="CA637" s="375"/>
      <c r="CB637" s="375"/>
      <c r="CC637" s="375"/>
      <c r="CD637" s="375"/>
      <c r="CE637" s="375"/>
      <c r="CF637" s="375"/>
      <c r="CG637" s="375"/>
      <c r="CH637" s="375"/>
      <c r="CI637" s="375"/>
      <c r="CJ637" s="375"/>
      <c r="CK637" s="375"/>
      <c r="CL637" s="375"/>
      <c r="CM637" s="375"/>
      <c r="CN637" s="375"/>
      <c r="CO637" s="375"/>
      <c r="CP637" s="375"/>
      <c r="CQ637" s="375"/>
      <c r="CR637" s="375"/>
      <c r="CS637" s="375"/>
      <c r="CT637" s="375"/>
      <c r="CU637" s="375"/>
      <c r="CV637" s="375"/>
      <c r="CW637" s="375"/>
      <c r="CX637" s="375"/>
      <c r="CY637" s="375"/>
      <c r="CZ637" s="375"/>
    </row>
    <row r="638" s="379" customFormat="true" ht="25.15" customHeight="true" x14ac:dyDescent="0.2">
      <c r="C638" s="1141"/>
      <c r="D638" s="1142"/>
      <c r="E638" s="654"/>
      <c r="F638" s="654"/>
      <c r="G638" s="654"/>
      <c r="H638" s="1141"/>
      <c r="I638" s="1142"/>
      <c r="J638" s="654"/>
      <c r="K638" s="654"/>
      <c r="L638" s="654"/>
      <c r="M638" s="1144" t="s">
        <v>221</v>
      </c>
      <c r="N638" s="1142"/>
      <c r="O638" s="805">
        <v>-2.9461460719987672E-2</v>
      </c>
      <c r="P638" s="654"/>
      <c r="Q638" s="654"/>
      <c r="AA638" s="372"/>
      <c r="AB638" s="372"/>
      <c r="AC638" s="372"/>
      <c r="AD638" s="372"/>
      <c r="AE638" s="372"/>
      <c r="AF638" s="372"/>
      <c r="AG638" s="372"/>
      <c r="AH638" s="372"/>
      <c r="AI638" s="372"/>
      <c r="AJ638" s="372"/>
      <c r="AK638" s="372"/>
      <c r="AL638" s="372"/>
      <c r="AM638" s="372"/>
      <c r="AN638" s="372"/>
      <c r="AO638" s="372"/>
      <c r="AP638" s="372"/>
      <c r="AQ638" s="372"/>
      <c r="AR638" s="372"/>
      <c r="AS638" s="372"/>
      <c r="AT638" s="372"/>
      <c r="AU638" s="372"/>
      <c r="AV638" s="372"/>
      <c r="AW638" s="372"/>
      <c r="AX638" s="372"/>
      <c r="AY638" s="372"/>
      <c r="AZ638" s="372"/>
      <c r="BA638" s="375"/>
      <c r="BB638" s="451"/>
      <c r="BC638" s="375"/>
      <c r="BD638" s="375"/>
      <c r="BE638" s="375"/>
      <c r="BF638" s="375"/>
      <c r="BG638" s="375"/>
      <c r="BH638" s="375"/>
      <c r="BI638" s="375"/>
      <c r="BJ638" s="375"/>
      <c r="BK638" s="375"/>
      <c r="BL638" s="375"/>
      <c r="BM638" s="375"/>
      <c r="BN638" s="375"/>
      <c r="BO638" s="375"/>
      <c r="BP638" s="375"/>
      <c r="BQ638" s="375"/>
      <c r="BR638" s="375"/>
      <c r="BS638" s="375"/>
      <c r="BT638" s="375"/>
      <c r="BU638" s="375"/>
      <c r="BV638" s="375"/>
      <c r="BW638" s="375"/>
      <c r="BX638" s="375"/>
      <c r="BY638" s="375"/>
      <c r="BZ638" s="375"/>
      <c r="CA638" s="375"/>
      <c r="CB638" s="375"/>
      <c r="CC638" s="375"/>
      <c r="CD638" s="375"/>
      <c r="CE638" s="375"/>
      <c r="CF638" s="375"/>
      <c r="CG638" s="375"/>
      <c r="CH638" s="375"/>
      <c r="CI638" s="375"/>
      <c r="CJ638" s="375"/>
      <c r="CK638" s="375"/>
      <c r="CL638" s="375"/>
      <c r="CM638" s="375"/>
      <c r="CN638" s="375"/>
      <c r="CO638" s="375"/>
      <c r="CP638" s="375"/>
      <c r="CQ638" s="375"/>
      <c r="CR638" s="375"/>
      <c r="CS638" s="375"/>
      <c r="CT638" s="375"/>
      <c r="CU638" s="375"/>
      <c r="CV638" s="375"/>
      <c r="CW638" s="375"/>
      <c r="CX638" s="375"/>
      <c r="CY638" s="375"/>
      <c r="CZ638" s="375"/>
    </row>
    <row r="639" s="379" customFormat="true" ht="25.15" customHeight="true" x14ac:dyDescent="0.2">
      <c r="C639" s="1141"/>
      <c r="D639" s="1142"/>
      <c r="E639" s="654"/>
      <c r="F639" s="654"/>
      <c r="G639" s="654"/>
      <c r="H639" s="1141"/>
      <c r="I639" s="1142"/>
      <c r="J639" s="654"/>
      <c r="K639" s="654"/>
      <c r="L639" s="654"/>
      <c r="M639" s="1144" t="s">
        <v>224</v>
      </c>
      <c r="N639" s="1142"/>
      <c r="O639" s="805">
        <v>8.6963204046576176E-2</v>
      </c>
      <c r="P639" s="654"/>
      <c r="Q639" s="654"/>
      <c r="AA639" s="372"/>
      <c r="AB639" s="372"/>
      <c r="AC639" s="372"/>
      <c r="AD639" s="372"/>
      <c r="AE639" s="372"/>
      <c r="AF639" s="372"/>
      <c r="AG639" s="372"/>
      <c r="AH639" s="372"/>
      <c r="AI639" s="372"/>
      <c r="AJ639" s="372"/>
      <c r="AK639" s="372"/>
      <c r="AL639" s="372"/>
      <c r="AM639" s="372"/>
      <c r="AN639" s="372"/>
      <c r="AO639" s="372"/>
      <c r="AP639" s="372"/>
      <c r="AQ639" s="372"/>
      <c r="AR639" s="372"/>
      <c r="AS639" s="372"/>
      <c r="AT639" s="372"/>
      <c r="AU639" s="372"/>
      <c r="AV639" s="372"/>
      <c r="AW639" s="372"/>
      <c r="AX639" s="372"/>
      <c r="AY639" s="372"/>
      <c r="AZ639" s="372"/>
      <c r="BA639" s="375"/>
      <c r="BB639" s="451"/>
      <c r="BC639" s="375"/>
      <c r="BD639" s="375"/>
      <c r="BE639" s="375"/>
      <c r="BF639" s="375"/>
      <c r="BG639" s="375"/>
      <c r="BH639" s="375"/>
      <c r="BI639" s="375"/>
      <c r="BJ639" s="375"/>
      <c r="BK639" s="375"/>
      <c r="BL639" s="375"/>
      <c r="BM639" s="375"/>
      <c r="BN639" s="375"/>
      <c r="BO639" s="375"/>
      <c r="BP639" s="375"/>
      <c r="BQ639" s="375"/>
      <c r="BR639" s="375"/>
      <c r="BS639" s="375"/>
      <c r="BT639" s="375"/>
      <c r="BU639" s="375"/>
      <c r="BV639" s="375"/>
      <c r="BW639" s="375"/>
      <c r="BX639" s="375"/>
      <c r="BY639" s="375"/>
      <c r="BZ639" s="375"/>
      <c r="CA639" s="375"/>
      <c r="CB639" s="375"/>
      <c r="CC639" s="375"/>
      <c r="CD639" s="375"/>
      <c r="CE639" s="375"/>
      <c r="CF639" s="375"/>
      <c r="CG639" s="375"/>
      <c r="CH639" s="375"/>
      <c r="CI639" s="375"/>
      <c r="CJ639" s="375"/>
      <c r="CK639" s="375"/>
      <c r="CL639" s="375"/>
      <c r="CM639" s="375"/>
      <c r="CN639" s="375"/>
      <c r="CO639" s="375"/>
      <c r="CP639" s="375"/>
      <c r="CQ639" s="375"/>
      <c r="CR639" s="375"/>
      <c r="CS639" s="375"/>
      <c r="CT639" s="375"/>
      <c r="CU639" s="375"/>
      <c r="CV639" s="375"/>
      <c r="CW639" s="375"/>
      <c r="CX639" s="375"/>
      <c r="CY639" s="375"/>
      <c r="CZ639" s="375"/>
    </row>
    <row r="640" s="379" customFormat="true" ht="25.15" customHeight="true" x14ac:dyDescent="0.2">
      <c r="C640" s="1141"/>
      <c r="D640" s="1142"/>
      <c r="E640" s="654"/>
      <c r="F640" s="654"/>
      <c r="G640" s="654"/>
      <c r="H640" s="1141"/>
      <c r="I640" s="1142"/>
      <c r="J640" s="654"/>
      <c r="K640" s="654"/>
      <c r="L640" s="654"/>
      <c r="M640" s="1144" t="s">
        <v>228</v>
      </c>
      <c r="N640" s="1142"/>
      <c r="O640" s="805">
        <v>8.7148755362598487E-2</v>
      </c>
      <c r="P640" s="654"/>
      <c r="Q640" s="654"/>
      <c r="AA640" s="372"/>
      <c r="AB640" s="372"/>
      <c r="AC640" s="372"/>
      <c r="AD640" s="372"/>
      <c r="AE640" s="372"/>
      <c r="AF640" s="372"/>
      <c r="AG640" s="372"/>
      <c r="AH640" s="372"/>
      <c r="AI640" s="372"/>
      <c r="AJ640" s="372"/>
      <c r="AK640" s="372"/>
      <c r="AL640" s="372"/>
      <c r="AM640" s="372"/>
      <c r="AN640" s="372"/>
      <c r="AO640" s="372"/>
      <c r="AP640" s="372"/>
      <c r="AQ640" s="372"/>
      <c r="AR640" s="372"/>
      <c r="AS640" s="372"/>
      <c r="AT640" s="372"/>
      <c r="AU640" s="372"/>
      <c r="AV640" s="372"/>
      <c r="AW640" s="372"/>
      <c r="AX640" s="372"/>
      <c r="AY640" s="372"/>
      <c r="AZ640" s="372"/>
      <c r="BA640" s="375"/>
      <c r="BB640" s="451"/>
      <c r="BC640" s="375"/>
      <c r="BD640" s="375"/>
      <c r="BE640" s="375"/>
      <c r="BF640" s="375"/>
      <c r="BG640" s="375"/>
      <c r="BH640" s="375"/>
      <c r="BI640" s="375"/>
      <c r="BJ640" s="375"/>
      <c r="BK640" s="375"/>
      <c r="BL640" s="375"/>
      <c r="BM640" s="375"/>
      <c r="BN640" s="375"/>
      <c r="BO640" s="375"/>
      <c r="BP640" s="375"/>
      <c r="BQ640" s="375"/>
      <c r="BR640" s="375"/>
      <c r="BS640" s="375"/>
      <c r="BT640" s="375"/>
      <c r="BU640" s="375"/>
      <c r="BV640" s="375"/>
      <c r="BW640" s="375"/>
      <c r="BX640" s="375"/>
      <c r="BY640" s="375"/>
      <c r="BZ640" s="375"/>
      <c r="CA640" s="375"/>
      <c r="CB640" s="375"/>
      <c r="CC640" s="375"/>
      <c r="CD640" s="375"/>
      <c r="CE640" s="375"/>
      <c r="CF640" s="375"/>
      <c r="CG640" s="375"/>
      <c r="CH640" s="375"/>
      <c r="CI640" s="375"/>
      <c r="CJ640" s="375"/>
      <c r="CK640" s="375"/>
      <c r="CL640" s="375"/>
      <c r="CM640" s="375"/>
      <c r="CN640" s="375"/>
      <c r="CO640" s="375"/>
      <c r="CP640" s="375"/>
      <c r="CQ640" s="375"/>
      <c r="CR640" s="375"/>
      <c r="CS640" s="375"/>
      <c r="CT640" s="375"/>
      <c r="CU640" s="375"/>
      <c r="CV640" s="375"/>
      <c r="CW640" s="375"/>
      <c r="CX640" s="375"/>
      <c r="CY640" s="375"/>
      <c r="CZ640" s="375"/>
    </row>
    <row r="641" s="379" customFormat="true" ht="25.15" customHeight="true" x14ac:dyDescent="0.2">
      <c r="C641" s="1141"/>
      <c r="D641" s="1142"/>
      <c r="E641" s="654"/>
      <c r="F641" s="654"/>
      <c r="G641" s="654"/>
      <c r="H641" s="1141"/>
      <c r="I641" s="1142"/>
      <c r="J641" s="654"/>
      <c r="K641" s="654"/>
      <c r="L641" s="654"/>
      <c r="M641" s="1144" t="s">
        <v>444</v>
      </c>
      <c r="N641" s="1142"/>
      <c r="O641" s="805">
        <v>5.5048290778772331E-2</v>
      </c>
      <c r="P641" s="654"/>
      <c r="Q641" s="654"/>
      <c r="AA641" s="372"/>
      <c r="AB641" s="372"/>
      <c r="AC641" s="372"/>
      <c r="AD641" s="372"/>
      <c r="AE641" s="372"/>
      <c r="AF641" s="372"/>
      <c r="AG641" s="372"/>
      <c r="AH641" s="372"/>
      <c r="AI641" s="372"/>
      <c r="AJ641" s="372"/>
      <c r="AK641" s="372"/>
      <c r="AL641" s="372"/>
      <c r="AM641" s="372"/>
      <c r="AN641" s="372"/>
      <c r="AO641" s="372"/>
      <c r="AP641" s="372"/>
      <c r="AQ641" s="372"/>
      <c r="AR641" s="372"/>
      <c r="AS641" s="372"/>
      <c r="AT641" s="372"/>
      <c r="AU641" s="372"/>
      <c r="AV641" s="372"/>
      <c r="AW641" s="372"/>
      <c r="AX641" s="372"/>
      <c r="AY641" s="372"/>
      <c r="AZ641" s="372"/>
      <c r="BA641" s="375"/>
      <c r="BB641" s="451"/>
      <c r="BC641" s="375"/>
      <c r="BD641" s="375"/>
      <c r="BE641" s="375"/>
      <c r="BF641" s="375"/>
      <c r="BG641" s="375"/>
      <c r="BH641" s="375"/>
      <c r="BI641" s="375"/>
      <c r="BJ641" s="375"/>
      <c r="BK641" s="375"/>
      <c r="BL641" s="375"/>
      <c r="BM641" s="375"/>
      <c r="BN641" s="375"/>
      <c r="BO641" s="375"/>
      <c r="BP641" s="375"/>
      <c r="BQ641" s="375"/>
      <c r="BR641" s="375"/>
      <c r="BS641" s="375"/>
      <c r="BT641" s="375"/>
      <c r="BU641" s="375"/>
      <c r="BV641" s="375"/>
      <c r="BW641" s="375"/>
      <c r="BX641" s="375"/>
      <c r="BY641" s="375"/>
      <c r="BZ641" s="375"/>
      <c r="CA641" s="375"/>
      <c r="CB641" s="375"/>
      <c r="CC641" s="375"/>
      <c r="CD641" s="375"/>
      <c r="CE641" s="375"/>
      <c r="CF641" s="375"/>
      <c r="CG641" s="375"/>
      <c r="CH641" s="375"/>
      <c r="CI641" s="375"/>
      <c r="CJ641" s="375"/>
      <c r="CK641" s="375"/>
      <c r="CL641" s="375"/>
      <c r="CM641" s="375"/>
      <c r="CN641" s="375"/>
      <c r="CO641" s="375"/>
      <c r="CP641" s="375"/>
      <c r="CQ641" s="375"/>
      <c r="CR641" s="375"/>
      <c r="CS641" s="375"/>
      <c r="CT641" s="375"/>
      <c r="CU641" s="375"/>
      <c r="CV641" s="375"/>
      <c r="CW641" s="375"/>
      <c r="CX641" s="375"/>
      <c r="CY641" s="375"/>
      <c r="CZ641" s="375"/>
    </row>
    <row r="642" s="379" customFormat="true" ht="25.15" customHeight="true" x14ac:dyDescent="0.2">
      <c r="C642" s="1141"/>
      <c r="D642" s="1142"/>
      <c r="E642" s="654"/>
      <c r="F642" s="654"/>
      <c r="G642" s="654"/>
      <c r="H642" s="1141"/>
      <c r="I642" s="1142"/>
      <c r="J642" s="654"/>
      <c r="K642" s="654"/>
      <c r="L642" s="654"/>
      <c r="M642" s="1144" t="s">
        <v>446</v>
      </c>
      <c r="N642" s="1142"/>
      <c r="O642" s="805">
        <v>8.8230076787020523E-2</v>
      </c>
      <c r="P642" s="654"/>
      <c r="Q642" s="654"/>
      <c r="AA642" s="372"/>
      <c r="AB642" s="372"/>
      <c r="AC642" s="372"/>
      <c r="AD642" s="372"/>
      <c r="AE642" s="372"/>
      <c r="AF642" s="372"/>
      <c r="AG642" s="372"/>
      <c r="AH642" s="372"/>
      <c r="AI642" s="372"/>
      <c r="AJ642" s="372"/>
      <c r="AK642" s="372"/>
      <c r="AL642" s="372"/>
      <c r="AM642" s="372"/>
      <c r="AN642" s="372"/>
      <c r="AO642" s="372"/>
      <c r="AP642" s="372"/>
      <c r="AQ642" s="372"/>
      <c r="AR642" s="372"/>
      <c r="AS642" s="372"/>
      <c r="AT642" s="372"/>
      <c r="AU642" s="372"/>
      <c r="AV642" s="372"/>
      <c r="AW642" s="372"/>
      <c r="AX642" s="372"/>
      <c r="AY642" s="372"/>
      <c r="AZ642" s="372"/>
      <c r="BA642" s="375"/>
      <c r="BB642" s="451"/>
      <c r="BC642" s="375"/>
      <c r="BD642" s="375"/>
      <c r="BE642" s="375"/>
      <c r="BF642" s="375"/>
      <c r="BG642" s="375"/>
      <c r="BH642" s="375"/>
      <c r="BI642" s="375"/>
      <c r="BJ642" s="375"/>
      <c r="BK642" s="375"/>
      <c r="BL642" s="375"/>
      <c r="BM642" s="375"/>
      <c r="BN642" s="375"/>
      <c r="BO642" s="375"/>
      <c r="BP642" s="375"/>
      <c r="BQ642" s="375"/>
      <c r="BR642" s="375"/>
      <c r="BS642" s="375"/>
      <c r="BT642" s="375"/>
      <c r="BU642" s="375"/>
      <c r="BV642" s="375"/>
      <c r="BW642" s="375"/>
      <c r="BX642" s="375"/>
      <c r="BY642" s="375"/>
      <c r="BZ642" s="375"/>
      <c r="CA642" s="375"/>
      <c r="CB642" s="375"/>
      <c r="CC642" s="375"/>
      <c r="CD642" s="375"/>
      <c r="CE642" s="375"/>
      <c r="CF642" s="375"/>
      <c r="CG642" s="375"/>
      <c r="CH642" s="375"/>
      <c r="CI642" s="375"/>
      <c r="CJ642" s="375"/>
      <c r="CK642" s="375"/>
      <c r="CL642" s="375"/>
      <c r="CM642" s="375"/>
      <c r="CN642" s="375"/>
      <c r="CO642" s="375"/>
      <c r="CP642" s="375"/>
      <c r="CQ642" s="375"/>
      <c r="CR642" s="375"/>
      <c r="CS642" s="375"/>
      <c r="CT642" s="375"/>
      <c r="CU642" s="375"/>
      <c r="CV642" s="375"/>
      <c r="CW642" s="375"/>
      <c r="CX642" s="375"/>
      <c r="CY642" s="375"/>
      <c r="CZ642" s="375"/>
    </row>
    <row r="643" s="379" customFormat="true" ht="25.15" customHeight="true" x14ac:dyDescent="0.2">
      <c r="C643" s="1141"/>
      <c r="D643" s="1142"/>
      <c r="E643" s="654"/>
      <c r="F643" s="654"/>
      <c r="G643" s="654"/>
      <c r="H643" s="1141"/>
      <c r="I643" s="1142"/>
      <c r="J643" s="654"/>
      <c r="K643" s="654"/>
      <c r="L643" s="654"/>
      <c r="M643" s="1144" t="s">
        <v>447</v>
      </c>
      <c r="N643" s="1142"/>
      <c r="O643" s="805">
        <v>5.9910305998178079E-2</v>
      </c>
      <c r="P643" s="654"/>
      <c r="Q643" s="654"/>
      <c r="AA643" s="372"/>
      <c r="AB643" s="372"/>
      <c r="AC643" s="372"/>
      <c r="AD643" s="372"/>
      <c r="AE643" s="372"/>
      <c r="AF643" s="372"/>
      <c r="AG643" s="372"/>
      <c r="AH643" s="372"/>
      <c r="AI643" s="372"/>
      <c r="AJ643" s="372"/>
      <c r="AK643" s="372"/>
      <c r="AL643" s="372"/>
      <c r="AM643" s="372"/>
      <c r="AN643" s="372"/>
      <c r="AO643" s="372"/>
      <c r="AP643" s="372"/>
      <c r="AQ643" s="372"/>
      <c r="AR643" s="372"/>
      <c r="AS643" s="372"/>
      <c r="AT643" s="372"/>
      <c r="AU643" s="372"/>
      <c r="AV643" s="372"/>
      <c r="AW643" s="372"/>
      <c r="AX643" s="372"/>
      <c r="AY643" s="372"/>
      <c r="AZ643" s="372"/>
      <c r="BA643" s="375"/>
      <c r="BB643" s="451"/>
      <c r="BC643" s="375"/>
      <c r="BD643" s="375"/>
      <c r="BE643" s="375"/>
      <c r="BF643" s="375"/>
      <c r="BG643" s="375"/>
      <c r="BH643" s="375"/>
      <c r="BI643" s="375"/>
      <c r="BJ643" s="375"/>
      <c r="BK643" s="375"/>
      <c r="BL643" s="375"/>
      <c r="BM643" s="375"/>
      <c r="BN643" s="375"/>
      <c r="BO643" s="375"/>
      <c r="BP643" s="375"/>
      <c r="BQ643" s="375"/>
      <c r="BR643" s="375"/>
      <c r="BS643" s="375"/>
      <c r="BT643" s="375"/>
      <c r="BU643" s="375"/>
      <c r="BV643" s="375"/>
      <c r="BW643" s="375"/>
      <c r="BX643" s="375"/>
      <c r="BY643" s="375"/>
      <c r="BZ643" s="375"/>
      <c r="CA643" s="375"/>
      <c r="CB643" s="375"/>
      <c r="CC643" s="375"/>
      <c r="CD643" s="375"/>
      <c r="CE643" s="375"/>
      <c r="CF643" s="375"/>
      <c r="CG643" s="375"/>
      <c r="CH643" s="375"/>
      <c r="CI643" s="375"/>
      <c r="CJ643" s="375"/>
      <c r="CK643" s="375"/>
      <c r="CL643" s="375"/>
      <c r="CM643" s="375"/>
      <c r="CN643" s="375"/>
      <c r="CO643" s="375"/>
      <c r="CP643" s="375"/>
      <c r="CQ643" s="375"/>
      <c r="CR643" s="375"/>
      <c r="CS643" s="375"/>
      <c r="CT643" s="375"/>
      <c r="CU643" s="375"/>
      <c r="CV643" s="375"/>
      <c r="CW643" s="375"/>
      <c r="CX643" s="375"/>
      <c r="CY643" s="375"/>
      <c r="CZ643" s="375"/>
    </row>
    <row r="644" s="379" customFormat="true" ht="25.15" customHeight="true" x14ac:dyDescent="0.2">
      <c r="C644" s="1141"/>
      <c r="D644" s="1142"/>
      <c r="E644" s="654"/>
      <c r="F644" s="654"/>
      <c r="G644" s="654"/>
      <c r="H644" s="1141"/>
      <c r="I644" s="1142"/>
      <c r="J644" s="654"/>
      <c r="K644" s="654"/>
      <c r="L644" s="654"/>
      <c r="M644" s="1144" t="s">
        <v>443</v>
      </c>
      <c r="N644" s="1142"/>
      <c r="O644" s="805">
        <v>-2.9761426860099787E-2</v>
      </c>
      <c r="P644" s="654"/>
      <c r="Q644" s="654"/>
      <c r="AA644" s="372"/>
      <c r="AB644" s="372"/>
      <c r="AC644" s="372"/>
      <c r="AD644" s="372"/>
      <c r="AE644" s="372"/>
      <c r="AF644" s="372"/>
      <c r="AG644" s="372"/>
      <c r="AH644" s="372"/>
      <c r="AI644" s="372"/>
      <c r="AJ644" s="372"/>
      <c r="AK644" s="372"/>
      <c r="AL644" s="372"/>
      <c r="AM644" s="372"/>
      <c r="AN644" s="372"/>
      <c r="AO644" s="372"/>
      <c r="AP644" s="372"/>
      <c r="AQ644" s="372"/>
      <c r="AR644" s="372"/>
      <c r="AS644" s="372"/>
      <c r="AT644" s="372"/>
      <c r="AU644" s="372"/>
      <c r="AV644" s="372"/>
      <c r="AW644" s="372"/>
      <c r="AX644" s="372"/>
      <c r="AY644" s="372"/>
      <c r="AZ644" s="372"/>
      <c r="BA644" s="375"/>
      <c r="BB644" s="451"/>
      <c r="BC644" s="375"/>
      <c r="BD644" s="375"/>
      <c r="BE644" s="375"/>
      <c r="BF644" s="375"/>
      <c r="BG644" s="375"/>
      <c r="BH644" s="375"/>
      <c r="BI644" s="375"/>
      <c r="BJ644" s="375"/>
      <c r="BK644" s="375"/>
      <c r="BL644" s="375"/>
      <c r="BM644" s="375"/>
      <c r="BN644" s="375"/>
      <c r="BO644" s="375"/>
      <c r="BP644" s="375"/>
      <c r="BQ644" s="375"/>
      <c r="BR644" s="375"/>
      <c r="BS644" s="375"/>
      <c r="BT644" s="375"/>
      <c r="BU644" s="375"/>
      <c r="BV644" s="375"/>
      <c r="BW644" s="375"/>
      <c r="BX644" s="375"/>
      <c r="BY644" s="375"/>
      <c r="BZ644" s="375"/>
      <c r="CA644" s="375"/>
      <c r="CB644" s="375"/>
      <c r="CC644" s="375"/>
      <c r="CD644" s="375"/>
      <c r="CE644" s="375"/>
      <c r="CF644" s="375"/>
      <c r="CG644" s="375"/>
      <c r="CH644" s="375"/>
      <c r="CI644" s="375"/>
      <c r="CJ644" s="375"/>
      <c r="CK644" s="375"/>
      <c r="CL644" s="375"/>
      <c r="CM644" s="375"/>
      <c r="CN644" s="375"/>
      <c r="CO644" s="375"/>
      <c r="CP644" s="375"/>
      <c r="CQ644" s="375"/>
      <c r="CR644" s="375"/>
      <c r="CS644" s="375"/>
      <c r="CT644" s="375"/>
      <c r="CU644" s="375"/>
      <c r="CV644" s="375"/>
      <c r="CW644" s="375"/>
      <c r="CX644" s="375"/>
      <c r="CY644" s="375"/>
      <c r="CZ644" s="375"/>
    </row>
    <row r="645" s="379" customFormat="true" ht="25.15" customHeight="true" x14ac:dyDescent="0.2">
      <c r="C645" s="1141"/>
      <c r="D645" s="1142"/>
      <c r="E645" s="654"/>
      <c r="F645" s="654"/>
      <c r="G645" s="654"/>
      <c r="H645" s="1141"/>
      <c r="I645" s="1142"/>
      <c r="J645" s="654"/>
      <c r="K645" s="654"/>
      <c r="L645" s="654"/>
      <c r="M645" s="1144" t="s">
        <v>492</v>
      </c>
      <c r="N645" s="1142"/>
      <c r="O645" s="805">
        <v>5.3959813456701134E-3</v>
      </c>
      <c r="P645" s="654"/>
      <c r="Q645" s="654"/>
      <c r="AA645" s="372"/>
      <c r="AB645" s="372"/>
      <c r="AC645" s="372"/>
      <c r="AD645" s="372"/>
      <c r="AE645" s="372"/>
      <c r="AF645" s="372"/>
      <c r="AG645" s="372"/>
      <c r="AH645" s="372"/>
      <c r="AI645" s="372"/>
      <c r="AJ645" s="372"/>
      <c r="AK645" s="372"/>
      <c r="AL645" s="372"/>
      <c r="AM645" s="372"/>
      <c r="AN645" s="372"/>
      <c r="AO645" s="372"/>
      <c r="AP645" s="372"/>
      <c r="AQ645" s="372"/>
      <c r="AR645" s="372"/>
      <c r="AS645" s="372"/>
      <c r="AT645" s="372"/>
      <c r="AU645" s="372"/>
      <c r="AV645" s="372"/>
      <c r="AW645" s="372"/>
      <c r="AX645" s="372"/>
      <c r="AY645" s="372"/>
      <c r="AZ645" s="372"/>
      <c r="BA645" s="375"/>
      <c r="BB645" s="451"/>
      <c r="BC645" s="375"/>
      <c r="BD645" s="375"/>
      <c r="BE645" s="375"/>
      <c r="BF645" s="375"/>
      <c r="BG645" s="375"/>
      <c r="BH645" s="375"/>
      <c r="BI645" s="375"/>
      <c r="BJ645" s="375"/>
      <c r="BK645" s="375"/>
      <c r="BL645" s="375"/>
      <c r="BM645" s="375"/>
      <c r="BN645" s="375"/>
      <c r="BO645" s="375"/>
      <c r="BP645" s="375"/>
      <c r="BQ645" s="375"/>
      <c r="BR645" s="375"/>
      <c r="BS645" s="375"/>
      <c r="BT645" s="375"/>
      <c r="BU645" s="375"/>
      <c r="BV645" s="375"/>
      <c r="BW645" s="375"/>
      <c r="BX645" s="375"/>
      <c r="BY645" s="375"/>
      <c r="BZ645" s="375"/>
      <c r="CA645" s="375"/>
      <c r="CB645" s="375"/>
      <c r="CC645" s="375"/>
      <c r="CD645" s="375"/>
      <c r="CE645" s="375"/>
      <c r="CF645" s="375"/>
      <c r="CG645" s="375"/>
      <c r="CH645" s="375"/>
      <c r="CI645" s="375"/>
      <c r="CJ645" s="375"/>
      <c r="CK645" s="375"/>
      <c r="CL645" s="375"/>
      <c r="CM645" s="375"/>
      <c r="CN645" s="375"/>
      <c r="CO645" s="375"/>
      <c r="CP645" s="375"/>
      <c r="CQ645" s="375"/>
      <c r="CR645" s="375"/>
      <c r="CS645" s="375"/>
      <c r="CT645" s="375"/>
      <c r="CU645" s="375"/>
      <c r="CV645" s="375"/>
      <c r="CW645" s="375"/>
      <c r="CX645" s="375"/>
      <c r="CY645" s="375"/>
      <c r="CZ645" s="375"/>
    </row>
    <row r="646" s="379" customFormat="true" ht="25.15" customHeight="true" x14ac:dyDescent="0.2">
      <c r="C646" s="1141"/>
      <c r="D646" s="1142"/>
      <c r="E646" s="654"/>
      <c r="F646" s="654"/>
      <c r="G646" s="654"/>
      <c r="H646" s="1141"/>
      <c r="I646" s="1142"/>
      <c r="J646" s="654"/>
      <c r="K646" s="654"/>
      <c r="L646" s="654"/>
      <c r="M646" s="1144" t="s">
        <v>436</v>
      </c>
      <c r="N646" s="1142"/>
      <c r="O646" s="808">
        <v>0.10487452765480615</v>
      </c>
      <c r="P646" s="654"/>
      <c r="Q646" s="654"/>
      <c r="AA646" s="372"/>
      <c r="AB646" s="372"/>
      <c r="AC646" s="372"/>
      <c r="AD646" s="372"/>
      <c r="AE646" s="372"/>
      <c r="AF646" s="372"/>
      <c r="AG646" s="372"/>
      <c r="AH646" s="372"/>
      <c r="AI646" s="372"/>
      <c r="AJ646" s="372"/>
      <c r="AK646" s="372"/>
      <c r="AL646" s="372"/>
      <c r="AM646" s="372"/>
      <c r="AN646" s="372"/>
      <c r="AO646" s="372"/>
      <c r="AP646" s="372"/>
      <c r="AQ646" s="372"/>
      <c r="AR646" s="372"/>
      <c r="AS646" s="372"/>
      <c r="AT646" s="372"/>
      <c r="AU646" s="372"/>
      <c r="AV646" s="372"/>
      <c r="AW646" s="372"/>
      <c r="AX646" s="372"/>
      <c r="AY646" s="372"/>
      <c r="AZ646" s="372"/>
      <c r="BA646" s="375"/>
      <c r="BB646" s="451"/>
      <c r="BC646" s="375"/>
      <c r="BD646" s="375"/>
      <c r="BE646" s="375"/>
      <c r="BF646" s="375"/>
      <c r="BG646" s="375"/>
      <c r="BH646" s="375"/>
      <c r="BI646" s="375"/>
      <c r="BJ646" s="375"/>
      <c r="BK646" s="375"/>
      <c r="BL646" s="375"/>
      <c r="BM646" s="375"/>
      <c r="BN646" s="375"/>
      <c r="BO646" s="375"/>
      <c r="BP646" s="375"/>
      <c r="BQ646" s="375"/>
      <c r="BR646" s="375"/>
      <c r="BS646" s="375"/>
      <c r="BT646" s="375"/>
      <c r="BU646" s="375"/>
      <c r="BV646" s="375"/>
      <c r="BW646" s="375"/>
      <c r="BX646" s="375"/>
      <c r="BY646" s="375"/>
      <c r="BZ646" s="375"/>
      <c r="CA646" s="375"/>
      <c r="CB646" s="375"/>
      <c r="CC646" s="375"/>
      <c r="CD646" s="375"/>
      <c r="CE646" s="375"/>
      <c r="CF646" s="375"/>
      <c r="CG646" s="375"/>
      <c r="CH646" s="375"/>
      <c r="CI646" s="375"/>
      <c r="CJ646" s="375"/>
      <c r="CK646" s="375"/>
      <c r="CL646" s="375"/>
      <c r="CM646" s="375"/>
      <c r="CN646" s="375"/>
      <c r="CO646" s="375"/>
      <c r="CP646" s="375"/>
      <c r="CQ646" s="375"/>
      <c r="CR646" s="375"/>
      <c r="CS646" s="375"/>
      <c r="CT646" s="375"/>
      <c r="CU646" s="375"/>
      <c r="CV646" s="375"/>
      <c r="CW646" s="375"/>
      <c r="CX646" s="375"/>
      <c r="CY646" s="375"/>
      <c r="CZ646" s="375"/>
    </row>
    <row r="647" s="379" customFormat="true" ht="25.15" customHeight="true" x14ac:dyDescent="0.2">
      <c r="C647" s="1141"/>
      <c r="D647" s="1142"/>
      <c r="E647" s="654"/>
      <c r="F647" s="654"/>
      <c r="G647" s="654"/>
      <c r="H647" s="1141"/>
      <c r="I647" s="1142"/>
      <c r="J647" s="654"/>
      <c r="K647" s="654"/>
      <c r="L647" s="654"/>
      <c r="M647" s="1141"/>
      <c r="N647" s="1142"/>
      <c r="O647" s="670"/>
      <c r="P647" s="654"/>
      <c r="Q647" s="654"/>
      <c r="AA647" s="372"/>
      <c r="AB647" s="372"/>
      <c r="AC647" s="372"/>
      <c r="AD647" s="372"/>
      <c r="AE647" s="372"/>
      <c r="AF647" s="372"/>
      <c r="AG647" s="372"/>
      <c r="AH647" s="372"/>
      <c r="AI647" s="372"/>
      <c r="AJ647" s="372"/>
      <c r="AK647" s="372"/>
      <c r="AL647" s="372"/>
      <c r="AM647" s="372"/>
      <c r="AN647" s="372"/>
      <c r="AO647" s="372"/>
      <c r="AP647" s="372"/>
      <c r="AQ647" s="372"/>
      <c r="AR647" s="372"/>
      <c r="AS647" s="372"/>
      <c r="AT647" s="372"/>
      <c r="AU647" s="372"/>
      <c r="AV647" s="372"/>
      <c r="AW647" s="372"/>
      <c r="AX647" s="372"/>
      <c r="AY647" s="372"/>
      <c r="AZ647" s="372"/>
      <c r="BA647" s="375"/>
      <c r="BB647" s="451"/>
      <c r="BC647" s="375"/>
      <c r="BD647" s="375"/>
      <c r="BE647" s="375"/>
      <c r="BF647" s="375"/>
      <c r="BG647" s="375"/>
      <c r="BH647" s="375"/>
      <c r="BI647" s="375"/>
      <c r="BJ647" s="375"/>
      <c r="BK647" s="375"/>
      <c r="BL647" s="375"/>
      <c r="BM647" s="375"/>
      <c r="BN647" s="375"/>
      <c r="BO647" s="375"/>
      <c r="BP647" s="375"/>
      <c r="BQ647" s="375"/>
      <c r="BR647" s="375"/>
      <c r="BS647" s="375"/>
      <c r="BT647" s="375"/>
      <c r="BU647" s="375"/>
      <c r="BV647" s="375"/>
      <c r="BW647" s="375"/>
      <c r="BX647" s="375"/>
      <c r="BY647" s="375"/>
      <c r="BZ647" s="375"/>
      <c r="CA647" s="375"/>
      <c r="CB647" s="375"/>
      <c r="CC647" s="375"/>
      <c r="CD647" s="375"/>
      <c r="CE647" s="375"/>
      <c r="CF647" s="375"/>
      <c r="CG647" s="375"/>
      <c r="CH647" s="375"/>
      <c r="CI647" s="375"/>
      <c r="CJ647" s="375"/>
      <c r="CK647" s="375"/>
      <c r="CL647" s="375"/>
      <c r="CM647" s="375"/>
      <c r="CN647" s="375"/>
      <c r="CO647" s="375"/>
      <c r="CP647" s="375"/>
      <c r="CQ647" s="375"/>
      <c r="CR647" s="375"/>
      <c r="CS647" s="375"/>
      <c r="CT647" s="375"/>
      <c r="CU647" s="375"/>
      <c r="CV647" s="375"/>
      <c r="CW647" s="375"/>
      <c r="CX647" s="375"/>
      <c r="CY647" s="375"/>
      <c r="CZ647" s="375"/>
    </row>
    <row r="648" s="379" customFormat="true" ht="25.15" customHeight="true" x14ac:dyDescent="0.2">
      <c r="C648" s="1141"/>
      <c r="D648" s="1142"/>
      <c r="E648" s="654"/>
      <c r="F648" s="654"/>
      <c r="G648" s="654"/>
      <c r="H648" s="1141"/>
      <c r="I648" s="1142"/>
      <c r="J648" s="654"/>
      <c r="K648" s="654"/>
      <c r="L648" s="654"/>
      <c r="M648" s="1141"/>
      <c r="N648" s="1142"/>
      <c r="O648" s="654"/>
      <c r="P648" s="654"/>
      <c r="Q648" s="654"/>
      <c r="AA648" s="372"/>
      <c r="AB648" s="372"/>
      <c r="AC648" s="372"/>
      <c r="AD648" s="372"/>
      <c r="AE648" s="372"/>
      <c r="AF648" s="372"/>
      <c r="AG648" s="372"/>
      <c r="AH648" s="372"/>
      <c r="AI648" s="372"/>
      <c r="AJ648" s="372"/>
      <c r="AK648" s="372"/>
      <c r="AL648" s="372"/>
      <c r="AM648" s="372"/>
      <c r="AN648" s="372"/>
      <c r="AO648" s="372"/>
      <c r="AP648" s="372"/>
      <c r="AQ648" s="372"/>
      <c r="AR648" s="372"/>
      <c r="AS648" s="372"/>
      <c r="AT648" s="372"/>
      <c r="AU648" s="372"/>
      <c r="AV648" s="372"/>
      <c r="AW648" s="372"/>
      <c r="AX648" s="372"/>
      <c r="AY648" s="372"/>
      <c r="AZ648" s="372"/>
      <c r="BA648" s="375"/>
      <c r="BB648" s="451"/>
      <c r="BC648" s="375"/>
      <c r="BD648" s="375"/>
      <c r="BE648" s="375"/>
      <c r="BF648" s="375"/>
      <c r="BG648" s="375"/>
      <c r="BH648" s="375"/>
      <c r="BI648" s="375"/>
      <c r="BJ648" s="375"/>
      <c r="BK648" s="375"/>
      <c r="BL648" s="375"/>
      <c r="BM648" s="375"/>
      <c r="BN648" s="375"/>
      <c r="BO648" s="375"/>
      <c r="BP648" s="375"/>
      <c r="BQ648" s="375"/>
      <c r="BR648" s="375"/>
      <c r="BS648" s="375"/>
      <c r="BT648" s="375"/>
      <c r="BU648" s="375"/>
      <c r="BV648" s="375"/>
      <c r="BW648" s="375"/>
      <c r="BX648" s="375"/>
      <c r="BY648" s="375"/>
      <c r="BZ648" s="375"/>
      <c r="CA648" s="375"/>
      <c r="CB648" s="375"/>
      <c r="CC648" s="375"/>
      <c r="CD648" s="375"/>
      <c r="CE648" s="375"/>
      <c r="CF648" s="375"/>
      <c r="CG648" s="375"/>
      <c r="CH648" s="375"/>
      <c r="CI648" s="375"/>
      <c r="CJ648" s="375"/>
      <c r="CK648" s="375"/>
      <c r="CL648" s="375"/>
      <c r="CM648" s="375"/>
      <c r="CN648" s="375"/>
      <c r="CO648" s="375"/>
      <c r="CP648" s="375"/>
      <c r="CQ648" s="375"/>
      <c r="CR648" s="375"/>
      <c r="CS648" s="375"/>
      <c r="CT648" s="375"/>
      <c r="CU648" s="375"/>
      <c r="CV648" s="375"/>
      <c r="CW648" s="375"/>
      <c r="CX648" s="375"/>
      <c r="CY648" s="375"/>
      <c r="CZ648" s="375"/>
    </row>
    <row r="649" s="379" customFormat="true" ht="25.15" customHeight="true" x14ac:dyDescent="0.2">
      <c r="C649" s="1141"/>
      <c r="D649" s="1142"/>
      <c r="E649" s="654"/>
      <c r="F649" s="654"/>
      <c r="G649" s="654"/>
      <c r="H649" s="1141"/>
      <c r="I649" s="1142"/>
      <c r="J649" s="654"/>
      <c r="K649" s="654"/>
      <c r="L649" s="654"/>
      <c r="M649" s="1145" t="s">
        <v>256</v>
      </c>
      <c r="N649" s="1142"/>
      <c r="O649" s="1142"/>
      <c r="P649" s="654"/>
      <c r="Q649" s="654"/>
      <c r="AA649" s="372"/>
      <c r="AB649" s="372"/>
      <c r="AC649" s="372"/>
      <c r="AD649" s="372"/>
      <c r="AE649" s="372"/>
      <c r="AF649" s="372"/>
      <c r="AG649" s="372"/>
      <c r="AH649" s="372"/>
      <c r="AI649" s="372"/>
      <c r="AJ649" s="372"/>
      <c r="AK649" s="372"/>
      <c r="AL649" s="372"/>
      <c r="AM649" s="372"/>
      <c r="AN649" s="372"/>
      <c r="AO649" s="372"/>
      <c r="AP649" s="372"/>
      <c r="AQ649" s="372"/>
      <c r="AR649" s="372"/>
      <c r="AS649" s="372"/>
      <c r="AT649" s="372"/>
      <c r="AU649" s="372"/>
      <c r="AV649" s="372"/>
      <c r="AW649" s="372"/>
      <c r="AX649" s="372"/>
      <c r="AY649" s="372"/>
      <c r="AZ649" s="372"/>
      <c r="BA649" s="375"/>
      <c r="BB649" s="451"/>
      <c r="BC649" s="375"/>
      <c r="BD649" s="375"/>
      <c r="BE649" s="375"/>
      <c r="BF649" s="375"/>
      <c r="BG649" s="375"/>
      <c r="BH649" s="375"/>
      <c r="BI649" s="375"/>
      <c r="BJ649" s="375"/>
      <c r="BK649" s="375"/>
      <c r="BL649" s="375"/>
      <c r="BM649" s="375"/>
      <c r="BN649" s="375"/>
      <c r="BO649" s="375"/>
      <c r="BP649" s="375"/>
      <c r="BQ649" s="375"/>
      <c r="BR649" s="375"/>
      <c r="BS649" s="375"/>
      <c r="BT649" s="375"/>
      <c r="BU649" s="375"/>
      <c r="BV649" s="375"/>
      <c r="BW649" s="375"/>
      <c r="BX649" s="375"/>
      <c r="BY649" s="375"/>
      <c r="BZ649" s="375"/>
      <c r="CA649" s="375"/>
      <c r="CB649" s="375"/>
      <c r="CC649" s="375"/>
      <c r="CD649" s="375"/>
      <c r="CE649" s="375"/>
      <c r="CF649" s="375"/>
      <c r="CG649" s="375"/>
      <c r="CH649" s="375"/>
      <c r="CI649" s="375"/>
      <c r="CJ649" s="375"/>
      <c r="CK649" s="375"/>
      <c r="CL649" s="375"/>
      <c r="CM649" s="375"/>
      <c r="CN649" s="375"/>
      <c r="CO649" s="375"/>
      <c r="CP649" s="375"/>
      <c r="CQ649" s="375"/>
      <c r="CR649" s="375"/>
      <c r="CS649" s="375"/>
      <c r="CT649" s="375"/>
      <c r="CU649" s="375"/>
      <c r="CV649" s="375"/>
      <c r="CW649" s="375"/>
      <c r="CX649" s="375"/>
      <c r="CY649" s="375"/>
      <c r="CZ649" s="375"/>
    </row>
    <row r="650" s="379" customFormat="true" ht="25.15" customHeight="true" x14ac:dyDescent="0.2">
      <c r="C650" s="1141"/>
      <c r="D650" s="1142"/>
      <c r="E650" s="654"/>
      <c r="F650" s="654"/>
      <c r="G650" s="654"/>
      <c r="H650" s="1141"/>
      <c r="I650" s="1142"/>
      <c r="J650" s="654"/>
      <c r="K650" s="654"/>
      <c r="L650" s="654"/>
      <c r="M650" s="1143" t="s">
        <v>212</v>
      </c>
      <c r="N650" s="1142"/>
      <c r="O650" s="828" t="s">
        <v>213</v>
      </c>
      <c r="P650" s="654"/>
      <c r="Q650" s="654"/>
      <c r="AA650" s="372"/>
      <c r="AB650" s="372"/>
      <c r="AC650" s="372"/>
      <c r="AD650" s="372"/>
      <c r="AE650" s="372"/>
      <c r="AF650" s="372"/>
      <c r="AG650" s="372"/>
      <c r="AH650" s="372"/>
      <c r="AI650" s="372"/>
      <c r="AJ650" s="372"/>
      <c r="AK650" s="372"/>
      <c r="AL650" s="372"/>
      <c r="AM650" s="372"/>
      <c r="AN650" s="372"/>
      <c r="AO650" s="372"/>
      <c r="AP650" s="372"/>
      <c r="AQ650" s="372"/>
      <c r="AR650" s="372"/>
      <c r="AS650" s="372"/>
      <c r="AT650" s="372"/>
      <c r="AU650" s="372"/>
      <c r="AV650" s="372"/>
      <c r="AW650" s="372"/>
      <c r="AX650" s="372"/>
      <c r="AY650" s="372"/>
      <c r="AZ650" s="372"/>
      <c r="BA650" s="375"/>
      <c r="BB650" s="451"/>
      <c r="BC650" s="375"/>
      <c r="BD650" s="375"/>
      <c r="BE650" s="375"/>
      <c r="BF650" s="375"/>
      <c r="BG650" s="375"/>
      <c r="BH650" s="375"/>
      <c r="BI650" s="375"/>
      <c r="BJ650" s="375"/>
      <c r="BK650" s="375"/>
      <c r="BL650" s="375"/>
      <c r="BM650" s="375"/>
      <c r="BN650" s="375"/>
      <c r="BO650" s="375"/>
      <c r="BP650" s="375"/>
      <c r="BQ650" s="375"/>
      <c r="BR650" s="375"/>
      <c r="BS650" s="375"/>
      <c r="BT650" s="375"/>
      <c r="BU650" s="375"/>
      <c r="BV650" s="375"/>
      <c r="BW650" s="375"/>
      <c r="BX650" s="375"/>
      <c r="BY650" s="375"/>
      <c r="BZ650" s="375"/>
      <c r="CA650" s="375"/>
      <c r="CB650" s="375"/>
      <c r="CC650" s="375"/>
      <c r="CD650" s="375"/>
      <c r="CE650" s="375"/>
      <c r="CF650" s="375"/>
      <c r="CG650" s="375"/>
      <c r="CH650" s="375"/>
      <c r="CI650" s="375"/>
      <c r="CJ650" s="375"/>
      <c r="CK650" s="375"/>
      <c r="CL650" s="375"/>
      <c r="CM650" s="375"/>
      <c r="CN650" s="375"/>
      <c r="CO650" s="375"/>
      <c r="CP650" s="375"/>
      <c r="CQ650" s="375"/>
      <c r="CR650" s="375"/>
      <c r="CS650" s="375"/>
      <c r="CT650" s="375"/>
      <c r="CU650" s="375"/>
      <c r="CV650" s="375"/>
      <c r="CW650" s="375"/>
      <c r="CX650" s="375"/>
      <c r="CY650" s="375"/>
      <c r="CZ650" s="375"/>
    </row>
    <row r="651" s="379" customFormat="true" ht="25.15" customHeight="true" x14ac:dyDescent="0.2">
      <c r="C651" s="1141"/>
      <c r="D651" s="1142"/>
      <c r="E651" s="654"/>
      <c r="F651" s="654"/>
      <c r="G651" s="654"/>
      <c r="H651" s="1141"/>
      <c r="I651" s="1142"/>
      <c r="J651" s="654"/>
      <c r="K651" s="654"/>
      <c r="L651" s="654"/>
      <c r="M651" s="1144" t="s">
        <v>213</v>
      </c>
      <c r="N651" s="1142"/>
      <c r="O651" s="829">
        <v>1</v>
      </c>
      <c r="P651" s="654"/>
      <c r="Q651" s="654"/>
      <c r="AA651" s="372"/>
      <c r="AB651" s="372"/>
      <c r="AC651" s="372"/>
      <c r="AD651" s="372"/>
      <c r="AE651" s="372"/>
      <c r="AF651" s="372"/>
      <c r="AG651" s="372"/>
      <c r="AH651" s="372"/>
      <c r="AI651" s="372"/>
      <c r="AJ651" s="372"/>
      <c r="AK651" s="372"/>
      <c r="AL651" s="372"/>
      <c r="AM651" s="372"/>
      <c r="AN651" s="372"/>
      <c r="AO651" s="372"/>
      <c r="AP651" s="372"/>
      <c r="AQ651" s="372"/>
      <c r="AR651" s="372"/>
      <c r="AS651" s="372"/>
      <c r="AT651" s="372"/>
      <c r="AU651" s="372"/>
      <c r="AV651" s="372"/>
      <c r="AW651" s="372"/>
      <c r="AX651" s="372"/>
      <c r="AY651" s="372"/>
      <c r="AZ651" s="372"/>
      <c r="BA651" s="375"/>
      <c r="BB651" s="451"/>
      <c r="BC651" s="375"/>
      <c r="BD651" s="375"/>
      <c r="BE651" s="375"/>
      <c r="BF651" s="375"/>
      <c r="BG651" s="375"/>
      <c r="BH651" s="375"/>
      <c r="BI651" s="375"/>
      <c r="BJ651" s="375"/>
      <c r="BK651" s="375"/>
      <c r="BL651" s="375"/>
      <c r="BM651" s="375"/>
      <c r="BN651" s="375"/>
      <c r="BO651" s="375"/>
      <c r="BP651" s="375"/>
      <c r="BQ651" s="375"/>
      <c r="BR651" s="375"/>
      <c r="BS651" s="375"/>
      <c r="BT651" s="375"/>
      <c r="BU651" s="375"/>
      <c r="BV651" s="375"/>
      <c r="BW651" s="375"/>
      <c r="BX651" s="375"/>
      <c r="BY651" s="375"/>
      <c r="BZ651" s="375"/>
      <c r="CA651" s="375"/>
      <c r="CB651" s="375"/>
      <c r="CC651" s="375"/>
      <c r="CD651" s="375"/>
      <c r="CE651" s="375"/>
      <c r="CF651" s="375"/>
      <c r="CG651" s="375"/>
      <c r="CH651" s="375"/>
      <c r="CI651" s="375"/>
      <c r="CJ651" s="375"/>
      <c r="CK651" s="375"/>
      <c r="CL651" s="375"/>
      <c r="CM651" s="375"/>
      <c r="CN651" s="375"/>
      <c r="CO651" s="375"/>
      <c r="CP651" s="375"/>
      <c r="CQ651" s="375"/>
      <c r="CR651" s="375"/>
      <c r="CS651" s="375"/>
      <c r="CT651" s="375"/>
      <c r="CU651" s="375"/>
      <c r="CV651" s="375"/>
      <c r="CW651" s="375"/>
      <c r="CX651" s="375"/>
      <c r="CY651" s="375"/>
      <c r="CZ651" s="375"/>
    </row>
    <row r="652" s="379" customFormat="true" ht="25.15" customHeight="true" x14ac:dyDescent="0.2">
      <c r="C652" s="1141"/>
      <c r="D652" s="1142"/>
      <c r="E652" s="654"/>
      <c r="F652" s="654"/>
      <c r="G652" s="654"/>
      <c r="H652" s="1141"/>
      <c r="I652" s="1142"/>
      <c r="J652" s="654"/>
      <c r="K652" s="654"/>
      <c r="L652" s="654"/>
      <c r="M652" s="1141"/>
      <c r="N652" s="1142"/>
      <c r="O652" s="670"/>
      <c r="P652" s="654"/>
      <c r="Q652" s="654"/>
      <c r="AA652" s="372"/>
      <c r="AB652" s="372"/>
      <c r="AC652" s="372"/>
      <c r="AD652" s="372"/>
      <c r="AE652" s="372"/>
      <c r="AF652" s="372"/>
      <c r="AG652" s="372"/>
      <c r="AH652" s="372"/>
      <c r="AI652" s="372"/>
      <c r="AJ652" s="372"/>
      <c r="AK652" s="372"/>
      <c r="AL652" s="372"/>
      <c r="AM652" s="372"/>
      <c r="AN652" s="372"/>
      <c r="AO652" s="372"/>
      <c r="AP652" s="372"/>
      <c r="AQ652" s="372"/>
      <c r="AR652" s="372"/>
      <c r="AS652" s="372"/>
      <c r="AT652" s="372"/>
      <c r="AU652" s="372"/>
      <c r="AV652" s="372"/>
      <c r="AW652" s="372"/>
      <c r="AX652" s="372"/>
      <c r="AY652" s="372"/>
      <c r="AZ652" s="372"/>
      <c r="BA652" s="375"/>
      <c r="BB652" s="451"/>
      <c r="BC652" s="375"/>
      <c r="BD652" s="375"/>
      <c r="BE652" s="375"/>
      <c r="BF652" s="375"/>
      <c r="BG652" s="375"/>
      <c r="BH652" s="375"/>
      <c r="BI652" s="375"/>
      <c r="BJ652" s="375"/>
      <c r="BK652" s="375"/>
      <c r="BL652" s="375"/>
      <c r="BM652" s="375"/>
      <c r="BN652" s="375"/>
      <c r="BO652" s="375"/>
      <c r="BP652" s="375"/>
      <c r="BQ652" s="375"/>
      <c r="BR652" s="375"/>
      <c r="BS652" s="375"/>
      <c r="BT652" s="375"/>
      <c r="BU652" s="375"/>
      <c r="BV652" s="375"/>
      <c r="BW652" s="375"/>
      <c r="BX652" s="375"/>
      <c r="BY652" s="375"/>
      <c r="BZ652" s="375"/>
      <c r="CA652" s="375"/>
      <c r="CB652" s="375"/>
      <c r="CC652" s="375"/>
      <c r="CD652" s="375"/>
      <c r="CE652" s="375"/>
      <c r="CF652" s="375"/>
      <c r="CG652" s="375"/>
      <c r="CH652" s="375"/>
      <c r="CI652" s="375"/>
      <c r="CJ652" s="375"/>
      <c r="CK652" s="375"/>
      <c r="CL652" s="375"/>
      <c r="CM652" s="375"/>
      <c r="CN652" s="375"/>
      <c r="CO652" s="375"/>
      <c r="CP652" s="375"/>
      <c r="CQ652" s="375"/>
      <c r="CR652" s="375"/>
      <c r="CS652" s="375"/>
      <c r="CT652" s="375"/>
      <c r="CU652" s="375"/>
      <c r="CV652" s="375"/>
      <c r="CW652" s="375"/>
      <c r="CX652" s="375"/>
      <c r="CY652" s="375"/>
      <c r="CZ652" s="375"/>
    </row>
    <row r="653" s="379" customFormat="true" ht="25.15" customHeight="true" x14ac:dyDescent="0.2">
      <c r="C653" s="1141"/>
      <c r="D653" s="1142"/>
      <c r="E653" s="654"/>
      <c r="F653" s="654"/>
      <c r="G653" s="654"/>
      <c r="H653" s="1141"/>
      <c r="I653" s="1142"/>
      <c r="J653" s="654"/>
      <c r="K653" s="654"/>
      <c r="L653" s="654"/>
      <c r="M653" s="1141"/>
      <c r="N653" s="1142"/>
      <c r="O653" s="654"/>
      <c r="P653" s="654"/>
      <c r="Q653" s="654"/>
      <c r="AA653" s="372"/>
      <c r="AB653" s="372"/>
      <c r="AC653" s="372"/>
      <c r="AD653" s="372"/>
      <c r="AE653" s="372"/>
      <c r="AF653" s="372"/>
      <c r="AG653" s="372"/>
      <c r="AH653" s="372"/>
      <c r="AI653" s="372"/>
      <c r="AJ653" s="372"/>
      <c r="AK653" s="372"/>
      <c r="AL653" s="372"/>
      <c r="AM653" s="372"/>
      <c r="AN653" s="372"/>
      <c r="AO653" s="372"/>
      <c r="AP653" s="372"/>
      <c r="AQ653" s="372"/>
      <c r="AR653" s="372"/>
      <c r="AS653" s="372"/>
      <c r="AT653" s="372"/>
      <c r="AU653" s="372"/>
      <c r="AV653" s="372"/>
      <c r="AW653" s="372"/>
      <c r="AX653" s="372"/>
      <c r="AY653" s="372"/>
      <c r="AZ653" s="372"/>
      <c r="BA653" s="375"/>
      <c r="BB653" s="451"/>
      <c r="BC653" s="375"/>
      <c r="BD653" s="375"/>
      <c r="BE653" s="375"/>
      <c r="BF653" s="375"/>
      <c r="BG653" s="375"/>
      <c r="BH653" s="375"/>
      <c r="BI653" s="375"/>
      <c r="BJ653" s="375"/>
      <c r="BK653" s="375"/>
      <c r="BL653" s="375"/>
      <c r="BM653" s="375"/>
      <c r="BN653" s="375"/>
      <c r="BO653" s="375"/>
      <c r="BP653" s="375"/>
      <c r="BQ653" s="375"/>
      <c r="BR653" s="375"/>
      <c r="BS653" s="375"/>
      <c r="BT653" s="375"/>
      <c r="BU653" s="375"/>
      <c r="BV653" s="375"/>
      <c r="BW653" s="375"/>
      <c r="BX653" s="375"/>
      <c r="BY653" s="375"/>
      <c r="BZ653" s="375"/>
      <c r="CA653" s="375"/>
      <c r="CB653" s="375"/>
      <c r="CC653" s="375"/>
      <c r="CD653" s="375"/>
      <c r="CE653" s="375"/>
      <c r="CF653" s="375"/>
      <c r="CG653" s="375"/>
      <c r="CH653" s="375"/>
      <c r="CI653" s="375"/>
      <c r="CJ653" s="375"/>
      <c r="CK653" s="375"/>
      <c r="CL653" s="375"/>
      <c r="CM653" s="375"/>
      <c r="CN653" s="375"/>
      <c r="CO653" s="375"/>
      <c r="CP653" s="375"/>
      <c r="CQ653" s="375"/>
      <c r="CR653" s="375"/>
      <c r="CS653" s="375"/>
      <c r="CT653" s="375"/>
      <c r="CU653" s="375"/>
      <c r="CV653" s="375"/>
      <c r="CW653" s="375"/>
      <c r="CX653" s="375"/>
      <c r="CY653" s="375"/>
      <c r="CZ653" s="375"/>
    </row>
    <row r="654" s="379" customFormat="true" ht="25.15" customHeight="true" x14ac:dyDescent="0.2">
      <c r="C654" s="1141"/>
      <c r="D654" s="1142"/>
      <c r="E654" s="654"/>
      <c r="F654" s="654"/>
      <c r="G654" s="654"/>
      <c r="H654" s="1141"/>
      <c r="I654" s="1142"/>
      <c r="J654" s="654"/>
      <c r="K654" s="654"/>
      <c r="L654" s="654"/>
      <c r="M654" s="1141"/>
      <c r="N654" s="1142"/>
      <c r="O654" s="654"/>
      <c r="P654" s="654"/>
      <c r="Q654" s="654"/>
      <c r="AA654" s="372"/>
      <c r="AB654" s="372"/>
      <c r="AC654" s="372"/>
      <c r="AD654" s="372"/>
      <c r="AE654" s="372"/>
      <c r="AF654" s="372"/>
      <c r="AG654" s="372"/>
      <c r="AH654" s="372"/>
      <c r="AI654" s="372"/>
      <c r="AJ654" s="372"/>
      <c r="AK654" s="372"/>
      <c r="AL654" s="372"/>
      <c r="AM654" s="372"/>
      <c r="AN654" s="372"/>
      <c r="AO654" s="372"/>
      <c r="AP654" s="372"/>
      <c r="AQ654" s="372"/>
      <c r="AR654" s="372"/>
      <c r="AS654" s="372"/>
      <c r="AT654" s="372"/>
      <c r="AU654" s="372"/>
      <c r="AV654" s="372"/>
      <c r="AW654" s="372"/>
      <c r="AX654" s="372"/>
      <c r="AY654" s="372"/>
      <c r="AZ654" s="372"/>
      <c r="BA654" s="375"/>
      <c r="BB654" s="451"/>
      <c r="BC654" s="375"/>
      <c r="BD654" s="375"/>
      <c r="BE654" s="375"/>
      <c r="BF654" s="375"/>
      <c r="BG654" s="375"/>
      <c r="BH654" s="375"/>
      <c r="BI654" s="375"/>
      <c r="BJ654" s="375"/>
      <c r="BK654" s="375"/>
      <c r="BL654" s="375"/>
      <c r="BM654" s="375"/>
      <c r="BN654" s="375"/>
      <c r="BO654" s="375"/>
      <c r="BP654" s="375"/>
      <c r="BQ654" s="375"/>
      <c r="BR654" s="375"/>
      <c r="BS654" s="375"/>
      <c r="BT654" s="375"/>
      <c r="BU654" s="375"/>
      <c r="BV654" s="375"/>
      <c r="BW654" s="375"/>
      <c r="BX654" s="375"/>
      <c r="BY654" s="375"/>
      <c r="BZ654" s="375"/>
      <c r="CA654" s="375"/>
      <c r="CB654" s="375"/>
      <c r="CC654" s="375"/>
      <c r="CD654" s="375"/>
      <c r="CE654" s="375"/>
      <c r="CF654" s="375"/>
      <c r="CG654" s="375"/>
      <c r="CH654" s="375"/>
      <c r="CI654" s="375"/>
      <c r="CJ654" s="375"/>
      <c r="CK654" s="375"/>
      <c r="CL654" s="375"/>
      <c r="CM654" s="375"/>
      <c r="CN654" s="375"/>
      <c r="CO654" s="375"/>
      <c r="CP654" s="375"/>
      <c r="CQ654" s="375"/>
      <c r="CR654" s="375"/>
      <c r="CS654" s="375"/>
      <c r="CT654" s="375"/>
      <c r="CU654" s="375"/>
      <c r="CV654" s="375"/>
      <c r="CW654" s="375"/>
      <c r="CX654" s="375"/>
      <c r="CY654" s="375"/>
      <c r="CZ654" s="375"/>
    </row>
    <row r="655" s="379" customFormat="true" ht="25.15" customHeight="true" x14ac:dyDescent="0.2">
      <c r="C655" s="1141"/>
      <c r="D655" s="1142"/>
      <c r="E655" s="654"/>
      <c r="F655" s="654"/>
      <c r="G655" s="654"/>
      <c r="H655" s="1141"/>
      <c r="I655" s="1142"/>
      <c r="J655" s="654"/>
      <c r="K655" s="654"/>
      <c r="L655" s="654"/>
      <c r="M655" s="1141"/>
      <c r="N655" s="1142"/>
      <c r="O655" s="654"/>
      <c r="P655" s="654"/>
      <c r="Q655" s="654"/>
      <c r="AA655" s="372"/>
      <c r="AB655" s="372"/>
      <c r="AC655" s="372"/>
      <c r="AD655" s="372"/>
      <c r="AE655" s="372"/>
      <c r="AF655" s="372"/>
      <c r="AG655" s="372"/>
      <c r="AH655" s="372"/>
      <c r="AI655" s="372"/>
      <c r="AJ655" s="372"/>
      <c r="AK655" s="372"/>
      <c r="AL655" s="372"/>
      <c r="AM655" s="372"/>
      <c r="AN655" s="372"/>
      <c r="AO655" s="372"/>
      <c r="AP655" s="372"/>
      <c r="AQ655" s="372"/>
      <c r="AR655" s="372"/>
      <c r="AS655" s="372"/>
      <c r="AT655" s="372"/>
      <c r="AU655" s="372"/>
      <c r="AV655" s="372"/>
      <c r="AW655" s="372"/>
      <c r="AX655" s="372"/>
      <c r="AY655" s="372"/>
      <c r="AZ655" s="372"/>
      <c r="BA655" s="375"/>
      <c r="BB655" s="451"/>
      <c r="BC655" s="375"/>
      <c r="BD655" s="375"/>
      <c r="BE655" s="375"/>
      <c r="BF655" s="375"/>
      <c r="BG655" s="375"/>
      <c r="BH655" s="375"/>
      <c r="BI655" s="375"/>
      <c r="BJ655" s="375"/>
      <c r="BK655" s="375"/>
      <c r="BL655" s="375"/>
      <c r="BM655" s="375"/>
      <c r="BN655" s="375"/>
      <c r="BO655" s="375"/>
      <c r="BP655" s="375"/>
      <c r="BQ655" s="375"/>
      <c r="BR655" s="375"/>
      <c r="BS655" s="375"/>
      <c r="BT655" s="375"/>
      <c r="BU655" s="375"/>
      <c r="BV655" s="375"/>
      <c r="BW655" s="375"/>
      <c r="BX655" s="375"/>
      <c r="BY655" s="375"/>
      <c r="BZ655" s="375"/>
      <c r="CA655" s="375"/>
      <c r="CB655" s="375"/>
      <c r="CC655" s="375"/>
      <c r="CD655" s="375"/>
      <c r="CE655" s="375"/>
      <c r="CF655" s="375"/>
      <c r="CG655" s="375"/>
      <c r="CH655" s="375"/>
      <c r="CI655" s="375"/>
      <c r="CJ655" s="375"/>
      <c r="CK655" s="375"/>
      <c r="CL655" s="375"/>
      <c r="CM655" s="375"/>
      <c r="CN655" s="375"/>
      <c r="CO655" s="375"/>
      <c r="CP655" s="375"/>
      <c r="CQ655" s="375"/>
      <c r="CR655" s="375"/>
      <c r="CS655" s="375"/>
      <c r="CT655" s="375"/>
      <c r="CU655" s="375"/>
      <c r="CV655" s="375"/>
      <c r="CW655" s="375"/>
      <c r="CX655" s="375"/>
      <c r="CY655" s="375"/>
      <c r="CZ655" s="375"/>
    </row>
    <row r="656" s="379" customFormat="true" ht="25.15" customHeight="true" x14ac:dyDescent="0.2">
      <c r="C656" s="1141"/>
      <c r="D656" s="1142"/>
      <c r="E656" s="654"/>
      <c r="F656" s="654"/>
      <c r="G656" s="654"/>
      <c r="H656" s="1141"/>
      <c r="I656" s="1142"/>
      <c r="J656" s="654"/>
      <c r="K656" s="654"/>
      <c r="L656" s="654"/>
      <c r="M656" s="1141"/>
      <c r="N656" s="1142"/>
      <c r="O656" s="654"/>
      <c r="P656" s="654"/>
      <c r="Q656" s="654"/>
      <c r="AA656" s="372"/>
      <c r="AB656" s="372"/>
      <c r="AC656" s="372"/>
      <c r="AD656" s="372"/>
      <c r="AE656" s="372"/>
      <c r="AF656" s="372"/>
      <c r="AG656" s="372"/>
      <c r="AH656" s="372"/>
      <c r="AI656" s="372"/>
      <c r="AJ656" s="372"/>
      <c r="AK656" s="372"/>
      <c r="AL656" s="372"/>
      <c r="AM656" s="372"/>
      <c r="AN656" s="372"/>
      <c r="AO656" s="372"/>
      <c r="AP656" s="372"/>
      <c r="AQ656" s="372"/>
      <c r="AR656" s="372"/>
      <c r="AS656" s="372"/>
      <c r="AT656" s="372"/>
      <c r="AU656" s="372"/>
      <c r="AV656" s="372"/>
      <c r="AW656" s="372"/>
      <c r="AX656" s="372"/>
      <c r="AY656" s="372"/>
      <c r="AZ656" s="372"/>
      <c r="BA656" s="375"/>
      <c r="BB656" s="451"/>
      <c r="BC656" s="375"/>
      <c r="BD656" s="375"/>
      <c r="BE656" s="375"/>
      <c r="BF656" s="375"/>
      <c r="BG656" s="375"/>
      <c r="BH656" s="375"/>
      <c r="BI656" s="375"/>
      <c r="BJ656" s="375"/>
      <c r="BK656" s="375"/>
      <c r="BL656" s="375"/>
      <c r="BM656" s="375"/>
      <c r="BN656" s="375"/>
      <c r="BO656" s="375"/>
      <c r="BP656" s="375"/>
      <c r="BQ656" s="375"/>
      <c r="BR656" s="375"/>
      <c r="BS656" s="375"/>
      <c r="BT656" s="375"/>
      <c r="BU656" s="375"/>
      <c r="BV656" s="375"/>
      <c r="BW656" s="375"/>
      <c r="BX656" s="375"/>
      <c r="BY656" s="375"/>
      <c r="BZ656" s="375"/>
      <c r="CA656" s="375"/>
      <c r="CB656" s="375"/>
      <c r="CC656" s="375"/>
      <c r="CD656" s="375"/>
      <c r="CE656" s="375"/>
      <c r="CF656" s="375"/>
      <c r="CG656" s="375"/>
      <c r="CH656" s="375"/>
      <c r="CI656" s="375"/>
      <c r="CJ656" s="375"/>
      <c r="CK656" s="375"/>
      <c r="CL656" s="375"/>
      <c r="CM656" s="375"/>
      <c r="CN656" s="375"/>
      <c r="CO656" s="375"/>
      <c r="CP656" s="375"/>
      <c r="CQ656" s="375"/>
      <c r="CR656" s="375"/>
      <c r="CS656" s="375"/>
      <c r="CT656" s="375"/>
      <c r="CU656" s="375"/>
      <c r="CV656" s="375"/>
      <c r="CW656" s="375"/>
      <c r="CX656" s="375"/>
      <c r="CY656" s="375"/>
      <c r="CZ656" s="375"/>
    </row>
    <row r="657" s="379" customFormat="true" ht="25.15" customHeight="true" x14ac:dyDescent="0.2">
      <c r="C657" s="1141"/>
      <c r="D657" s="1142"/>
      <c r="E657" s="654"/>
      <c r="F657" s="654"/>
      <c r="G657" s="654"/>
      <c r="H657" s="1141"/>
      <c r="I657" s="1142"/>
      <c r="J657" s="654"/>
      <c r="K657" s="654"/>
      <c r="L657" s="654"/>
      <c r="M657" s="1141"/>
      <c r="N657" s="1142"/>
      <c r="O657" s="654"/>
      <c r="P657" s="654"/>
      <c r="Q657" s="654"/>
      <c r="AA657" s="372"/>
      <c r="AB657" s="372"/>
      <c r="AC657" s="372"/>
      <c r="AD657" s="372"/>
      <c r="AE657" s="372"/>
      <c r="AF657" s="372"/>
      <c r="AG657" s="372"/>
      <c r="AH657" s="372"/>
      <c r="AI657" s="372"/>
      <c r="AJ657" s="372"/>
      <c r="AK657" s="372"/>
      <c r="AL657" s="372"/>
      <c r="AM657" s="372"/>
      <c r="AN657" s="372"/>
      <c r="AO657" s="372"/>
      <c r="AP657" s="372"/>
      <c r="AQ657" s="372"/>
      <c r="AR657" s="372"/>
      <c r="AS657" s="372"/>
      <c r="AT657" s="372"/>
      <c r="AU657" s="372"/>
      <c r="AV657" s="372"/>
      <c r="AW657" s="372"/>
      <c r="AX657" s="372"/>
      <c r="AY657" s="372"/>
      <c r="AZ657" s="372"/>
      <c r="BA657" s="375"/>
      <c r="BB657" s="451"/>
      <c r="BC657" s="375"/>
      <c r="BD657" s="375"/>
      <c r="BE657" s="375"/>
      <c r="BF657" s="375"/>
      <c r="BG657" s="375"/>
      <c r="BH657" s="375"/>
      <c r="BI657" s="375"/>
      <c r="BJ657" s="375"/>
      <c r="BK657" s="375"/>
      <c r="BL657" s="375"/>
      <c r="BM657" s="375"/>
      <c r="BN657" s="375"/>
      <c r="BO657" s="375"/>
      <c r="BP657" s="375"/>
      <c r="BQ657" s="375"/>
      <c r="BR657" s="375"/>
      <c r="BS657" s="375"/>
      <c r="BT657" s="375"/>
      <c r="BU657" s="375"/>
      <c r="BV657" s="375"/>
      <c r="BW657" s="375"/>
      <c r="BX657" s="375"/>
      <c r="BY657" s="375"/>
      <c r="BZ657" s="375"/>
      <c r="CA657" s="375"/>
      <c r="CB657" s="375"/>
      <c r="CC657" s="375"/>
      <c r="CD657" s="375"/>
      <c r="CE657" s="375"/>
      <c r="CF657" s="375"/>
      <c r="CG657" s="375"/>
      <c r="CH657" s="375"/>
      <c r="CI657" s="375"/>
      <c r="CJ657" s="375"/>
      <c r="CK657" s="375"/>
      <c r="CL657" s="375"/>
      <c r="CM657" s="375"/>
      <c r="CN657" s="375"/>
      <c r="CO657" s="375"/>
      <c r="CP657" s="375"/>
      <c r="CQ657" s="375"/>
      <c r="CR657" s="375"/>
      <c r="CS657" s="375"/>
      <c r="CT657" s="375"/>
      <c r="CU657" s="375"/>
      <c r="CV657" s="375"/>
      <c r="CW657" s="375"/>
      <c r="CX657" s="375"/>
      <c r="CY657" s="375"/>
      <c r="CZ657" s="375"/>
    </row>
    <row r="658" s="379" customFormat="true" ht="25.15" customHeight="true" x14ac:dyDescent="0.2">
      <c r="C658" s="1141"/>
      <c r="D658" s="1142"/>
      <c r="E658" s="654"/>
      <c r="F658" s="654"/>
      <c r="G658" s="654"/>
      <c r="H658" s="1141"/>
      <c r="I658" s="1142"/>
      <c r="J658" s="654"/>
      <c r="K658" s="654"/>
      <c r="L658" s="654"/>
      <c r="M658" s="1141"/>
      <c r="N658" s="1142"/>
      <c r="O658" s="654"/>
      <c r="P658" s="654"/>
      <c r="Q658" s="654"/>
      <c r="AA658" s="372"/>
      <c r="AB658" s="372"/>
      <c r="AC658" s="372"/>
      <c r="AD658" s="372"/>
      <c r="AE658" s="372"/>
      <c r="AF658" s="372"/>
      <c r="AG658" s="372"/>
      <c r="AH658" s="372"/>
      <c r="AI658" s="372"/>
      <c r="AJ658" s="372"/>
      <c r="AK658" s="372"/>
      <c r="AL658" s="372"/>
      <c r="AM658" s="372"/>
      <c r="AN658" s="372"/>
      <c r="AO658" s="372"/>
      <c r="AP658" s="372"/>
      <c r="AQ658" s="372"/>
      <c r="AR658" s="372"/>
      <c r="AS658" s="372"/>
      <c r="AT658" s="372"/>
      <c r="AU658" s="372"/>
      <c r="AV658" s="372"/>
      <c r="AW658" s="372"/>
      <c r="AX658" s="372"/>
      <c r="AY658" s="372"/>
      <c r="AZ658" s="372"/>
      <c r="BA658" s="375"/>
      <c r="BB658" s="451"/>
      <c r="BC658" s="375"/>
      <c r="BD658" s="375"/>
      <c r="BE658" s="375"/>
      <c r="BF658" s="375"/>
      <c r="BG658" s="375"/>
      <c r="BH658" s="375"/>
      <c r="BI658" s="375"/>
      <c r="BJ658" s="375"/>
      <c r="BK658" s="375"/>
      <c r="BL658" s="375"/>
      <c r="BM658" s="375"/>
      <c r="BN658" s="375"/>
      <c r="BO658" s="375"/>
      <c r="BP658" s="375"/>
      <c r="BQ658" s="375"/>
      <c r="BR658" s="375"/>
      <c r="BS658" s="375"/>
      <c r="BT658" s="375"/>
      <c r="BU658" s="375"/>
      <c r="BV658" s="375"/>
      <c r="BW658" s="375"/>
      <c r="BX658" s="375"/>
      <c r="BY658" s="375"/>
      <c r="BZ658" s="375"/>
      <c r="CA658" s="375"/>
      <c r="CB658" s="375"/>
      <c r="CC658" s="375"/>
      <c r="CD658" s="375"/>
      <c r="CE658" s="375"/>
      <c r="CF658" s="375"/>
      <c r="CG658" s="375"/>
      <c r="CH658" s="375"/>
      <c r="CI658" s="375"/>
      <c r="CJ658" s="375"/>
      <c r="CK658" s="375"/>
      <c r="CL658" s="375"/>
      <c r="CM658" s="375"/>
      <c r="CN658" s="375"/>
      <c r="CO658" s="375"/>
      <c r="CP658" s="375"/>
      <c r="CQ658" s="375"/>
      <c r="CR658" s="375"/>
      <c r="CS658" s="375"/>
      <c r="CT658" s="375"/>
      <c r="CU658" s="375"/>
      <c r="CV658" s="375"/>
      <c r="CW658" s="375"/>
      <c r="CX658" s="375"/>
      <c r="CY658" s="375"/>
      <c r="CZ658" s="375"/>
    </row>
    <row r="659" s="379" customFormat="true" ht="25.15" customHeight="true" x14ac:dyDescent="0.2">
      <c r="C659" s="1141"/>
      <c r="D659" s="1142"/>
      <c r="E659" s="654"/>
      <c r="F659" s="654"/>
      <c r="G659" s="654"/>
      <c r="H659" s="1141"/>
      <c r="I659" s="1142"/>
      <c r="J659" s="654"/>
      <c r="K659" s="654"/>
      <c r="L659" s="654"/>
      <c r="M659" s="1141"/>
      <c r="N659" s="1142"/>
      <c r="O659" s="654"/>
      <c r="P659" s="654"/>
      <c r="Q659" s="654"/>
      <c r="AA659" s="372"/>
      <c r="AB659" s="372"/>
      <c r="AC659" s="372"/>
      <c r="AD659" s="372"/>
      <c r="AE659" s="372"/>
      <c r="AF659" s="372"/>
      <c r="AG659" s="372"/>
      <c r="AH659" s="372"/>
      <c r="AI659" s="372"/>
      <c r="AJ659" s="372"/>
      <c r="AK659" s="372"/>
      <c r="AL659" s="372"/>
      <c r="AM659" s="372"/>
      <c r="AN659" s="372"/>
      <c r="AO659" s="372"/>
      <c r="AP659" s="372"/>
      <c r="AQ659" s="372"/>
      <c r="AR659" s="372"/>
      <c r="AS659" s="372"/>
      <c r="AT659" s="372"/>
      <c r="AU659" s="372"/>
      <c r="AV659" s="372"/>
      <c r="AW659" s="372"/>
      <c r="AX659" s="372"/>
      <c r="AY659" s="372"/>
      <c r="AZ659" s="372"/>
      <c r="BA659" s="375"/>
      <c r="BB659" s="451"/>
      <c r="BC659" s="375"/>
      <c r="BD659" s="375"/>
      <c r="BE659" s="375"/>
      <c r="BF659" s="375"/>
      <c r="BG659" s="375"/>
      <c r="BH659" s="375"/>
      <c r="BI659" s="375"/>
      <c r="BJ659" s="375"/>
      <c r="BK659" s="375"/>
      <c r="BL659" s="375"/>
      <c r="BM659" s="375"/>
      <c r="BN659" s="375"/>
      <c r="BO659" s="375"/>
      <c r="BP659" s="375"/>
      <c r="BQ659" s="375"/>
      <c r="BR659" s="375"/>
      <c r="BS659" s="375"/>
      <c r="BT659" s="375"/>
      <c r="BU659" s="375"/>
      <c r="BV659" s="375"/>
      <c r="BW659" s="375"/>
      <c r="BX659" s="375"/>
      <c r="BY659" s="375"/>
      <c r="BZ659" s="375"/>
      <c r="CA659" s="375"/>
      <c r="CB659" s="375"/>
      <c r="CC659" s="375"/>
      <c r="CD659" s="375"/>
      <c r="CE659" s="375"/>
      <c r="CF659" s="375"/>
      <c r="CG659" s="375"/>
      <c r="CH659" s="375"/>
      <c r="CI659" s="375"/>
      <c r="CJ659" s="375"/>
      <c r="CK659" s="375"/>
      <c r="CL659" s="375"/>
      <c r="CM659" s="375"/>
      <c r="CN659" s="375"/>
      <c r="CO659" s="375"/>
      <c r="CP659" s="375"/>
      <c r="CQ659" s="375"/>
      <c r="CR659" s="375"/>
      <c r="CS659" s="375"/>
      <c r="CT659" s="375"/>
      <c r="CU659" s="375"/>
      <c r="CV659" s="375"/>
      <c r="CW659" s="375"/>
      <c r="CX659" s="375"/>
      <c r="CY659" s="375"/>
      <c r="CZ659" s="375"/>
    </row>
    <row r="660" s="379" customFormat="true" ht="25.15" customHeight="true" x14ac:dyDescent="0.2">
      <c r="C660" s="1141"/>
      <c r="D660" s="1142"/>
      <c r="E660" s="654"/>
      <c r="F660" s="654"/>
      <c r="G660" s="654"/>
      <c r="H660" s="1141"/>
      <c r="I660" s="1142"/>
      <c r="J660" s="654"/>
      <c r="K660" s="654"/>
      <c r="L660" s="654"/>
      <c r="M660" s="1141"/>
      <c r="N660" s="1142"/>
      <c r="O660" s="654"/>
      <c r="P660" s="654"/>
      <c r="Q660" s="654"/>
      <c r="AA660" s="372"/>
      <c r="AB660" s="372"/>
      <c r="AC660" s="372"/>
      <c r="AD660" s="372"/>
      <c r="AE660" s="372"/>
      <c r="AF660" s="372"/>
      <c r="AG660" s="372"/>
      <c r="AH660" s="372"/>
      <c r="AI660" s="372"/>
      <c r="AJ660" s="372"/>
      <c r="AK660" s="372"/>
      <c r="AL660" s="372"/>
      <c r="AM660" s="372"/>
      <c r="AN660" s="372"/>
      <c r="AO660" s="372"/>
      <c r="AP660" s="372"/>
      <c r="AQ660" s="372"/>
      <c r="AR660" s="372"/>
      <c r="AS660" s="372"/>
      <c r="AT660" s="372"/>
      <c r="AU660" s="372"/>
      <c r="AV660" s="372"/>
      <c r="AW660" s="372"/>
      <c r="AX660" s="372"/>
      <c r="AY660" s="372"/>
      <c r="AZ660" s="372"/>
      <c r="BA660" s="375"/>
      <c r="BB660" s="451"/>
      <c r="BC660" s="375"/>
      <c r="BD660" s="375"/>
      <c r="BE660" s="375"/>
      <c r="BF660" s="375"/>
      <c r="BG660" s="375"/>
      <c r="BH660" s="375"/>
      <c r="BI660" s="375"/>
      <c r="BJ660" s="375"/>
      <c r="BK660" s="375"/>
      <c r="BL660" s="375"/>
      <c r="BM660" s="375"/>
      <c r="BN660" s="375"/>
      <c r="BO660" s="375"/>
      <c r="BP660" s="375"/>
      <c r="BQ660" s="375"/>
      <c r="BR660" s="375"/>
      <c r="BS660" s="375"/>
      <c r="BT660" s="375"/>
      <c r="BU660" s="375"/>
      <c r="BV660" s="375"/>
      <c r="BW660" s="375"/>
      <c r="BX660" s="375"/>
      <c r="BY660" s="375"/>
      <c r="BZ660" s="375"/>
      <c r="CA660" s="375"/>
      <c r="CB660" s="375"/>
      <c r="CC660" s="375"/>
      <c r="CD660" s="375"/>
      <c r="CE660" s="375"/>
      <c r="CF660" s="375"/>
      <c r="CG660" s="375"/>
      <c r="CH660" s="375"/>
      <c r="CI660" s="375"/>
      <c r="CJ660" s="375"/>
      <c r="CK660" s="375"/>
      <c r="CL660" s="375"/>
      <c r="CM660" s="375"/>
      <c r="CN660" s="375"/>
      <c r="CO660" s="375"/>
      <c r="CP660" s="375"/>
      <c r="CQ660" s="375"/>
      <c r="CR660" s="375"/>
      <c r="CS660" s="375"/>
      <c r="CT660" s="375"/>
      <c r="CU660" s="375"/>
      <c r="CV660" s="375"/>
      <c r="CW660" s="375"/>
      <c r="CX660" s="375"/>
      <c r="CY660" s="375"/>
      <c r="CZ660" s="375"/>
    </row>
    <row r="661" s="379" customFormat="true" ht="25.15" customHeight="true" x14ac:dyDescent="0.2">
      <c r="C661" s="1141"/>
      <c r="D661" s="1142"/>
      <c r="E661" s="654"/>
      <c r="F661" s="654"/>
      <c r="G661" s="654"/>
      <c r="H661" s="1141"/>
      <c r="I661" s="1142"/>
      <c r="J661" s="654"/>
      <c r="K661" s="654"/>
      <c r="L661" s="654"/>
      <c r="M661" s="1141"/>
      <c r="N661" s="1142"/>
      <c r="O661" s="654"/>
      <c r="P661" s="654"/>
      <c r="Q661" s="654"/>
      <c r="AA661" s="372"/>
      <c r="AB661" s="372"/>
      <c r="AC661" s="372"/>
      <c r="AD661" s="372"/>
      <c r="AE661" s="372"/>
      <c r="AF661" s="372"/>
      <c r="AG661" s="372"/>
      <c r="AH661" s="372"/>
      <c r="AI661" s="372"/>
      <c r="AJ661" s="372"/>
      <c r="AK661" s="372"/>
      <c r="AL661" s="372"/>
      <c r="AM661" s="372"/>
      <c r="AN661" s="372"/>
      <c r="AO661" s="372"/>
      <c r="AP661" s="372"/>
      <c r="AQ661" s="372"/>
      <c r="AR661" s="372"/>
      <c r="AS661" s="372"/>
      <c r="AT661" s="372"/>
      <c r="AU661" s="372"/>
      <c r="AV661" s="372"/>
      <c r="AW661" s="372"/>
      <c r="AX661" s="372"/>
      <c r="AY661" s="372"/>
      <c r="AZ661" s="372"/>
      <c r="BA661" s="375"/>
      <c r="BB661" s="451"/>
      <c r="BC661" s="375"/>
      <c r="BD661" s="375"/>
      <c r="BE661" s="375"/>
      <c r="BF661" s="375"/>
      <c r="BG661" s="375"/>
      <c r="BH661" s="375"/>
      <c r="BI661" s="375"/>
      <c r="BJ661" s="375"/>
      <c r="BK661" s="375"/>
      <c r="BL661" s="375"/>
      <c r="BM661" s="375"/>
      <c r="BN661" s="375"/>
      <c r="BO661" s="375"/>
      <c r="BP661" s="375"/>
      <c r="BQ661" s="375"/>
      <c r="BR661" s="375"/>
      <c r="BS661" s="375"/>
      <c r="BT661" s="375"/>
      <c r="BU661" s="375"/>
      <c r="BV661" s="375"/>
      <c r="BW661" s="375"/>
      <c r="BX661" s="375"/>
      <c r="BY661" s="375"/>
      <c r="BZ661" s="375"/>
      <c r="CA661" s="375"/>
      <c r="CB661" s="375"/>
      <c r="CC661" s="375"/>
      <c r="CD661" s="375"/>
      <c r="CE661" s="375"/>
      <c r="CF661" s="375"/>
      <c r="CG661" s="375"/>
      <c r="CH661" s="375"/>
      <c r="CI661" s="375"/>
      <c r="CJ661" s="375"/>
      <c r="CK661" s="375"/>
      <c r="CL661" s="375"/>
      <c r="CM661" s="375"/>
      <c r="CN661" s="375"/>
      <c r="CO661" s="375"/>
      <c r="CP661" s="375"/>
      <c r="CQ661" s="375"/>
      <c r="CR661" s="375"/>
      <c r="CS661" s="375"/>
      <c r="CT661" s="375"/>
      <c r="CU661" s="375"/>
      <c r="CV661" s="375"/>
      <c r="CW661" s="375"/>
      <c r="CX661" s="375"/>
      <c r="CY661" s="375"/>
      <c r="CZ661" s="375"/>
    </row>
    <row r="662" s="379" customFormat="true" ht="25.15" customHeight="true" x14ac:dyDescent="0.2">
      <c r="C662" s="1141"/>
      <c r="D662" s="1142"/>
      <c r="E662" s="654"/>
      <c r="F662" s="654"/>
      <c r="G662" s="654"/>
      <c r="H662" s="1141"/>
      <c r="I662" s="1142"/>
      <c r="J662" s="654"/>
      <c r="K662" s="654"/>
      <c r="L662" s="654"/>
      <c r="M662" s="1141"/>
      <c r="N662" s="1142"/>
      <c r="O662" s="654"/>
      <c r="P662" s="654"/>
      <c r="Q662" s="654"/>
      <c r="AA662" s="372"/>
      <c r="AB662" s="372"/>
      <c r="AC662" s="372"/>
      <c r="AD662" s="372"/>
      <c r="AE662" s="372"/>
      <c r="AF662" s="372"/>
      <c r="AG662" s="372"/>
      <c r="AH662" s="372"/>
      <c r="AI662" s="372"/>
      <c r="AJ662" s="372"/>
      <c r="AK662" s="372"/>
      <c r="AL662" s="372"/>
      <c r="AM662" s="372"/>
      <c r="AN662" s="372"/>
      <c r="AO662" s="372"/>
      <c r="AP662" s="372"/>
      <c r="AQ662" s="372"/>
      <c r="AR662" s="372"/>
      <c r="AS662" s="372"/>
      <c r="AT662" s="372"/>
      <c r="AU662" s="372"/>
      <c r="AV662" s="372"/>
      <c r="AW662" s="372"/>
      <c r="AX662" s="372"/>
      <c r="AY662" s="372"/>
      <c r="AZ662" s="372"/>
      <c r="BA662" s="375"/>
      <c r="BB662" s="451"/>
      <c r="BC662" s="375"/>
      <c r="BD662" s="375"/>
      <c r="BE662" s="375"/>
      <c r="BF662" s="375"/>
      <c r="BG662" s="375"/>
      <c r="BH662" s="375"/>
      <c r="BI662" s="375"/>
      <c r="BJ662" s="375"/>
      <c r="BK662" s="375"/>
      <c r="BL662" s="375"/>
      <c r="BM662" s="375"/>
      <c r="BN662" s="375"/>
      <c r="BO662" s="375"/>
      <c r="BP662" s="375"/>
      <c r="BQ662" s="375"/>
      <c r="BR662" s="375"/>
      <c r="BS662" s="375"/>
      <c r="BT662" s="375"/>
      <c r="BU662" s="375"/>
      <c r="BV662" s="375"/>
      <c r="BW662" s="375"/>
      <c r="BX662" s="375"/>
      <c r="BY662" s="375"/>
      <c r="BZ662" s="375"/>
      <c r="CA662" s="375"/>
      <c r="CB662" s="375"/>
      <c r="CC662" s="375"/>
      <c r="CD662" s="375"/>
      <c r="CE662" s="375"/>
      <c r="CF662" s="375"/>
      <c r="CG662" s="375"/>
      <c r="CH662" s="375"/>
      <c r="CI662" s="375"/>
      <c r="CJ662" s="375"/>
      <c r="CK662" s="375"/>
      <c r="CL662" s="375"/>
      <c r="CM662" s="375"/>
      <c r="CN662" s="375"/>
      <c r="CO662" s="375"/>
      <c r="CP662" s="375"/>
      <c r="CQ662" s="375"/>
      <c r="CR662" s="375"/>
      <c r="CS662" s="375"/>
      <c r="CT662" s="375"/>
      <c r="CU662" s="375"/>
      <c r="CV662" s="375"/>
      <c r="CW662" s="375"/>
      <c r="CX662" s="375"/>
      <c r="CY662" s="375"/>
      <c r="CZ662" s="375"/>
    </row>
    <row r="663" s="379" customFormat="true" ht="25.15" customHeight="true" x14ac:dyDescent="0.2">
      <c r="C663" s="1141"/>
      <c r="D663" s="1142"/>
      <c r="E663" s="654"/>
      <c r="F663" s="654"/>
      <c r="G663" s="654"/>
      <c r="H663" s="1141"/>
      <c r="I663" s="1142"/>
      <c r="J663" s="654"/>
      <c r="K663" s="654"/>
      <c r="L663" s="654"/>
      <c r="M663" s="1141"/>
      <c r="N663" s="1142"/>
      <c r="O663" s="654"/>
      <c r="P663" s="654"/>
      <c r="Q663" s="654"/>
      <c r="AA663" s="372"/>
      <c r="AB663" s="372"/>
      <c r="AC663" s="372"/>
      <c r="AD663" s="372"/>
      <c r="AE663" s="372"/>
      <c r="AF663" s="372"/>
      <c r="AG663" s="372"/>
      <c r="AH663" s="372"/>
      <c r="AI663" s="372"/>
      <c r="AJ663" s="372"/>
      <c r="AK663" s="372"/>
      <c r="AL663" s="372"/>
      <c r="AM663" s="372"/>
      <c r="AN663" s="372"/>
      <c r="AO663" s="372"/>
      <c r="AP663" s="372"/>
      <c r="AQ663" s="372"/>
      <c r="AR663" s="372"/>
      <c r="AS663" s="372"/>
      <c r="AT663" s="372"/>
      <c r="AU663" s="372"/>
      <c r="AV663" s="372"/>
      <c r="AW663" s="372"/>
      <c r="AX663" s="372"/>
      <c r="AY663" s="372"/>
      <c r="AZ663" s="372"/>
      <c r="BA663" s="375"/>
      <c r="BB663" s="451"/>
      <c r="BC663" s="375"/>
      <c r="BD663" s="375"/>
      <c r="BE663" s="375"/>
      <c r="BF663" s="375"/>
      <c r="BG663" s="375"/>
      <c r="BH663" s="375"/>
      <c r="BI663" s="375"/>
      <c r="BJ663" s="375"/>
      <c r="BK663" s="375"/>
      <c r="BL663" s="375"/>
      <c r="BM663" s="375"/>
      <c r="BN663" s="375"/>
      <c r="BO663" s="375"/>
      <c r="BP663" s="375"/>
      <c r="BQ663" s="375"/>
      <c r="BR663" s="375"/>
      <c r="BS663" s="375"/>
      <c r="BT663" s="375"/>
      <c r="BU663" s="375"/>
      <c r="BV663" s="375"/>
      <c r="BW663" s="375"/>
      <c r="BX663" s="375"/>
      <c r="BY663" s="375"/>
      <c r="BZ663" s="375"/>
      <c r="CA663" s="375"/>
      <c r="CB663" s="375"/>
      <c r="CC663" s="375"/>
      <c r="CD663" s="375"/>
      <c r="CE663" s="375"/>
      <c r="CF663" s="375"/>
      <c r="CG663" s="375"/>
      <c r="CH663" s="375"/>
      <c r="CI663" s="375"/>
      <c r="CJ663" s="375"/>
      <c r="CK663" s="375"/>
      <c r="CL663" s="375"/>
      <c r="CM663" s="375"/>
      <c r="CN663" s="375"/>
      <c r="CO663" s="375"/>
      <c r="CP663" s="375"/>
      <c r="CQ663" s="375"/>
      <c r="CR663" s="375"/>
      <c r="CS663" s="375"/>
      <c r="CT663" s="375"/>
      <c r="CU663" s="375"/>
      <c r="CV663" s="375"/>
      <c r="CW663" s="375"/>
      <c r="CX663" s="375"/>
      <c r="CY663" s="375"/>
      <c r="CZ663" s="375"/>
    </row>
    <row r="664" s="379" customFormat="true" ht="25.15" customHeight="true" x14ac:dyDescent="0.2">
      <c r="C664" s="1141"/>
      <c r="D664" s="1142"/>
      <c r="E664" s="654"/>
      <c r="F664" s="654"/>
      <c r="G664" s="654"/>
      <c r="H664" s="1141"/>
      <c r="I664" s="1142"/>
      <c r="J664" s="654"/>
      <c r="K664" s="654"/>
      <c r="L664" s="654"/>
      <c r="M664" s="1141"/>
      <c r="N664" s="1142"/>
      <c r="O664" s="654"/>
      <c r="P664" s="654"/>
      <c r="Q664" s="654"/>
      <c r="AA664" s="372"/>
      <c r="AB664" s="372"/>
      <c r="AC664" s="372"/>
      <c r="AD664" s="372"/>
      <c r="AE664" s="372"/>
      <c r="AF664" s="372"/>
      <c r="AG664" s="372"/>
      <c r="AH664" s="372"/>
      <c r="AI664" s="372"/>
      <c r="AJ664" s="372"/>
      <c r="AK664" s="372"/>
      <c r="AL664" s="372"/>
      <c r="AM664" s="372"/>
      <c r="AN664" s="372"/>
      <c r="AO664" s="372"/>
      <c r="AP664" s="372"/>
      <c r="AQ664" s="372"/>
      <c r="AR664" s="372"/>
      <c r="AS664" s="372"/>
      <c r="AT664" s="372"/>
      <c r="AU664" s="372"/>
      <c r="AV664" s="372"/>
      <c r="AW664" s="372"/>
      <c r="AX664" s="372"/>
      <c r="AY664" s="372"/>
      <c r="AZ664" s="372"/>
      <c r="BA664" s="375"/>
      <c r="BB664" s="451"/>
      <c r="BC664" s="375"/>
      <c r="BD664" s="375"/>
      <c r="BE664" s="375"/>
      <c r="BF664" s="375"/>
      <c r="BG664" s="375"/>
      <c r="BH664" s="375"/>
      <c r="BI664" s="375"/>
      <c r="BJ664" s="375"/>
      <c r="BK664" s="375"/>
      <c r="BL664" s="375"/>
      <c r="BM664" s="375"/>
      <c r="BN664" s="375"/>
      <c r="BO664" s="375"/>
      <c r="BP664" s="375"/>
      <c r="BQ664" s="375"/>
      <c r="BR664" s="375"/>
      <c r="BS664" s="375"/>
      <c r="BT664" s="375"/>
      <c r="BU664" s="375"/>
      <c r="BV664" s="375"/>
      <c r="BW664" s="375"/>
      <c r="BX664" s="375"/>
      <c r="BY664" s="375"/>
      <c r="BZ664" s="375"/>
      <c r="CA664" s="375"/>
      <c r="CB664" s="375"/>
      <c r="CC664" s="375"/>
      <c r="CD664" s="375"/>
      <c r="CE664" s="375"/>
      <c r="CF664" s="375"/>
      <c r="CG664" s="375"/>
      <c r="CH664" s="375"/>
      <c r="CI664" s="375"/>
      <c r="CJ664" s="375"/>
      <c r="CK664" s="375"/>
      <c r="CL664" s="375"/>
      <c r="CM664" s="375"/>
      <c r="CN664" s="375"/>
      <c r="CO664" s="375"/>
      <c r="CP664" s="375"/>
      <c r="CQ664" s="375"/>
      <c r="CR664" s="375"/>
      <c r="CS664" s="375"/>
      <c r="CT664" s="375"/>
      <c r="CU664" s="375"/>
      <c r="CV664" s="375"/>
      <c r="CW664" s="375"/>
      <c r="CX664" s="375"/>
      <c r="CY664" s="375"/>
      <c r="CZ664" s="375"/>
    </row>
    <row r="665" s="379" customFormat="true" ht="25.15" customHeight="true" x14ac:dyDescent="0.2">
      <c r="C665" s="1141"/>
      <c r="D665" s="1142"/>
      <c r="E665" s="654"/>
      <c r="F665" s="654"/>
      <c r="G665" s="654"/>
      <c r="H665" s="1141"/>
      <c r="I665" s="1142"/>
      <c r="J665" s="654"/>
      <c r="K665" s="654"/>
      <c r="L665" s="654"/>
      <c r="M665" s="1141"/>
      <c r="N665" s="1142"/>
      <c r="O665" s="654"/>
      <c r="P665" s="654"/>
      <c r="Q665" s="654"/>
      <c r="AA665" s="372"/>
      <c r="AB665" s="372"/>
      <c r="AC665" s="372"/>
      <c r="AD665" s="372"/>
      <c r="AE665" s="372"/>
      <c r="AF665" s="372"/>
      <c r="AG665" s="372"/>
      <c r="AH665" s="372"/>
      <c r="AI665" s="372"/>
      <c r="AJ665" s="372"/>
      <c r="AK665" s="372"/>
      <c r="AL665" s="372"/>
      <c r="AM665" s="372"/>
      <c r="AN665" s="372"/>
      <c r="AO665" s="372"/>
      <c r="AP665" s="372"/>
      <c r="AQ665" s="372"/>
      <c r="AR665" s="372"/>
      <c r="AS665" s="372"/>
      <c r="AT665" s="372"/>
      <c r="AU665" s="372"/>
      <c r="AV665" s="372"/>
      <c r="AW665" s="372"/>
      <c r="AX665" s="372"/>
      <c r="AY665" s="372"/>
      <c r="AZ665" s="372"/>
      <c r="BA665" s="375"/>
      <c r="BB665" s="451"/>
      <c r="BC665" s="375"/>
      <c r="BD665" s="375"/>
      <c r="BE665" s="375"/>
      <c r="BF665" s="375"/>
      <c r="BG665" s="375"/>
      <c r="BH665" s="375"/>
      <c r="BI665" s="375"/>
      <c r="BJ665" s="375"/>
      <c r="BK665" s="375"/>
      <c r="BL665" s="375"/>
      <c r="BM665" s="375"/>
      <c r="BN665" s="375"/>
      <c r="BO665" s="375"/>
      <c r="BP665" s="375"/>
      <c r="BQ665" s="375"/>
      <c r="BR665" s="375"/>
      <c r="BS665" s="375"/>
      <c r="BT665" s="375"/>
      <c r="BU665" s="375"/>
      <c r="BV665" s="375"/>
      <c r="BW665" s="375"/>
      <c r="BX665" s="375"/>
      <c r="BY665" s="375"/>
      <c r="BZ665" s="375"/>
      <c r="CA665" s="375"/>
      <c r="CB665" s="375"/>
      <c r="CC665" s="375"/>
      <c r="CD665" s="375"/>
      <c r="CE665" s="375"/>
      <c r="CF665" s="375"/>
      <c r="CG665" s="375"/>
      <c r="CH665" s="375"/>
      <c r="CI665" s="375"/>
      <c r="CJ665" s="375"/>
      <c r="CK665" s="375"/>
      <c r="CL665" s="375"/>
      <c r="CM665" s="375"/>
      <c r="CN665" s="375"/>
      <c r="CO665" s="375"/>
      <c r="CP665" s="375"/>
      <c r="CQ665" s="375"/>
      <c r="CR665" s="375"/>
      <c r="CS665" s="375"/>
      <c r="CT665" s="375"/>
      <c r="CU665" s="375"/>
      <c r="CV665" s="375"/>
      <c r="CW665" s="375"/>
      <c r="CX665" s="375"/>
      <c r="CY665" s="375"/>
      <c r="CZ665" s="375"/>
    </row>
    <row r="666" s="379" customFormat="true" ht="25.15" customHeight="true" x14ac:dyDescent="0.2">
      <c r="C666" s="1141"/>
      <c r="D666" s="1142"/>
      <c r="E666" s="654"/>
      <c r="F666" s="654"/>
      <c r="G666" s="654"/>
      <c r="H666" s="1141"/>
      <c r="I666" s="1142"/>
      <c r="J666" s="654"/>
      <c r="K666" s="654"/>
      <c r="L666" s="654"/>
      <c r="M666" s="1141"/>
      <c r="N666" s="1142"/>
      <c r="O666" s="654"/>
      <c r="P666" s="654"/>
      <c r="Q666" s="654"/>
      <c r="AA666" s="372"/>
      <c r="AB666" s="372"/>
      <c r="AC666" s="372"/>
      <c r="AD666" s="372"/>
      <c r="AE666" s="372"/>
      <c r="AF666" s="372"/>
      <c r="AG666" s="372"/>
      <c r="AH666" s="372"/>
      <c r="AI666" s="372"/>
      <c r="AJ666" s="372"/>
      <c r="AK666" s="372"/>
      <c r="AL666" s="372"/>
      <c r="AM666" s="372"/>
      <c r="AN666" s="372"/>
      <c r="AO666" s="372"/>
      <c r="AP666" s="372"/>
      <c r="AQ666" s="372"/>
      <c r="AR666" s="372"/>
      <c r="AS666" s="372"/>
      <c r="AT666" s="372"/>
      <c r="AU666" s="372"/>
      <c r="AV666" s="372"/>
      <c r="AW666" s="372"/>
      <c r="AX666" s="372"/>
      <c r="AY666" s="372"/>
      <c r="AZ666" s="372"/>
      <c r="BA666" s="375"/>
      <c r="BB666" s="451"/>
      <c r="BC666" s="375"/>
      <c r="BD666" s="375"/>
      <c r="BE666" s="375"/>
      <c r="BF666" s="375"/>
      <c r="BG666" s="375"/>
      <c r="BH666" s="375"/>
      <c r="BI666" s="375"/>
      <c r="BJ666" s="375"/>
      <c r="BK666" s="375"/>
      <c r="BL666" s="375"/>
      <c r="BM666" s="375"/>
      <c r="BN666" s="375"/>
      <c r="BO666" s="375"/>
      <c r="BP666" s="375"/>
      <c r="BQ666" s="375"/>
      <c r="BR666" s="375"/>
      <c r="BS666" s="375"/>
      <c r="BT666" s="375"/>
      <c r="BU666" s="375"/>
      <c r="BV666" s="375"/>
      <c r="BW666" s="375"/>
      <c r="BX666" s="375"/>
      <c r="BY666" s="375"/>
      <c r="BZ666" s="375"/>
      <c r="CA666" s="375"/>
      <c r="CB666" s="375"/>
      <c r="CC666" s="375"/>
      <c r="CD666" s="375"/>
      <c r="CE666" s="375"/>
      <c r="CF666" s="375"/>
      <c r="CG666" s="375"/>
      <c r="CH666" s="375"/>
      <c r="CI666" s="375"/>
      <c r="CJ666" s="375"/>
      <c r="CK666" s="375"/>
      <c r="CL666" s="375"/>
      <c r="CM666" s="375"/>
      <c r="CN666" s="375"/>
      <c r="CO666" s="375"/>
      <c r="CP666" s="375"/>
      <c r="CQ666" s="375"/>
      <c r="CR666" s="375"/>
      <c r="CS666" s="375"/>
      <c r="CT666" s="375"/>
      <c r="CU666" s="375"/>
      <c r="CV666" s="375"/>
      <c r="CW666" s="375"/>
      <c r="CX666" s="375"/>
      <c r="CY666" s="375"/>
      <c r="CZ666" s="375"/>
    </row>
    <row r="667" s="379" customFormat="true" ht="25.15" customHeight="true" x14ac:dyDescent="0.2">
      <c r="C667" s="1141"/>
      <c r="D667" s="1142"/>
      <c r="E667" s="654"/>
      <c r="F667" s="654"/>
      <c r="G667" s="654"/>
      <c r="H667" s="1141"/>
      <c r="I667" s="1142"/>
      <c r="J667" s="654"/>
      <c r="K667" s="654"/>
      <c r="L667" s="654"/>
      <c r="M667" s="1141"/>
      <c r="N667" s="1142"/>
      <c r="O667" s="654"/>
      <c r="P667" s="654"/>
      <c r="Q667" s="654"/>
      <c r="AA667" s="372"/>
      <c r="AB667" s="372"/>
      <c r="AC667" s="372"/>
      <c r="AD667" s="372"/>
      <c r="AE667" s="372"/>
      <c r="AF667" s="372"/>
      <c r="AG667" s="372"/>
      <c r="AH667" s="372"/>
      <c r="AI667" s="372"/>
      <c r="AJ667" s="372"/>
      <c r="AK667" s="372"/>
      <c r="AL667" s="372"/>
      <c r="AM667" s="372"/>
      <c r="AN667" s="372"/>
      <c r="AO667" s="372"/>
      <c r="AP667" s="372"/>
      <c r="AQ667" s="372"/>
      <c r="AR667" s="372"/>
      <c r="AS667" s="372"/>
      <c r="AT667" s="372"/>
      <c r="AU667" s="372"/>
      <c r="AV667" s="372"/>
      <c r="AW667" s="372"/>
      <c r="AX667" s="372"/>
      <c r="AY667" s="372"/>
      <c r="AZ667" s="372"/>
      <c r="BA667" s="375"/>
      <c r="BB667" s="451"/>
      <c r="BC667" s="375"/>
      <c r="BD667" s="375"/>
      <c r="BE667" s="375"/>
      <c r="BF667" s="375"/>
      <c r="BG667" s="375"/>
      <c r="BH667" s="375"/>
      <c r="BI667" s="375"/>
      <c r="BJ667" s="375"/>
      <c r="BK667" s="375"/>
      <c r="BL667" s="375"/>
      <c r="BM667" s="375"/>
      <c r="BN667" s="375"/>
      <c r="BO667" s="375"/>
      <c r="BP667" s="375"/>
      <c r="BQ667" s="375"/>
      <c r="BR667" s="375"/>
      <c r="BS667" s="375"/>
      <c r="BT667" s="375"/>
      <c r="BU667" s="375"/>
      <c r="BV667" s="375"/>
      <c r="BW667" s="375"/>
      <c r="BX667" s="375"/>
      <c r="BY667" s="375"/>
      <c r="BZ667" s="375"/>
      <c r="CA667" s="375"/>
      <c r="CB667" s="375"/>
      <c r="CC667" s="375"/>
      <c r="CD667" s="375"/>
      <c r="CE667" s="375"/>
      <c r="CF667" s="375"/>
      <c r="CG667" s="375"/>
      <c r="CH667" s="375"/>
      <c r="CI667" s="375"/>
      <c r="CJ667" s="375"/>
      <c r="CK667" s="375"/>
      <c r="CL667" s="375"/>
      <c r="CM667" s="375"/>
      <c r="CN667" s="375"/>
      <c r="CO667" s="375"/>
      <c r="CP667" s="375"/>
      <c r="CQ667" s="375"/>
      <c r="CR667" s="375"/>
      <c r="CS667" s="375"/>
      <c r="CT667" s="375"/>
      <c r="CU667" s="375"/>
      <c r="CV667" s="375"/>
      <c r="CW667" s="375"/>
      <c r="CX667" s="375"/>
      <c r="CY667" s="375"/>
      <c r="CZ667" s="375"/>
    </row>
    <row r="668" s="379" customFormat="true" ht="25.15" customHeight="true" x14ac:dyDescent="0.2">
      <c r="C668" s="1141"/>
      <c r="D668" s="1142"/>
      <c r="E668" s="654"/>
      <c r="F668" s="654"/>
      <c r="G668" s="654"/>
      <c r="H668" s="1141"/>
      <c r="I668" s="1142"/>
      <c r="J668" s="654"/>
      <c r="K668" s="654"/>
      <c r="L668" s="654"/>
      <c r="M668" s="1141"/>
      <c r="N668" s="1142"/>
      <c r="O668" s="654"/>
      <c r="P668" s="654"/>
      <c r="Q668" s="654"/>
      <c r="AA668" s="372"/>
      <c r="AB668" s="372"/>
      <c r="AC668" s="372"/>
      <c r="AD668" s="372"/>
      <c r="AE668" s="372"/>
      <c r="AF668" s="372"/>
      <c r="AG668" s="372"/>
      <c r="AH668" s="372"/>
      <c r="AI668" s="372"/>
      <c r="AJ668" s="372"/>
      <c r="AK668" s="372"/>
      <c r="AL668" s="372"/>
      <c r="AM668" s="372"/>
      <c r="AN668" s="372"/>
      <c r="AO668" s="372"/>
      <c r="AP668" s="372"/>
      <c r="AQ668" s="372"/>
      <c r="AR668" s="372"/>
      <c r="AS668" s="372"/>
      <c r="AT668" s="372"/>
      <c r="AU668" s="372"/>
      <c r="AV668" s="372"/>
      <c r="AW668" s="372"/>
      <c r="AX668" s="372"/>
      <c r="AY668" s="372"/>
      <c r="AZ668" s="372"/>
      <c r="BA668" s="375"/>
      <c r="BB668" s="451"/>
      <c r="BC668" s="375"/>
      <c r="BD668" s="375"/>
      <c r="BE668" s="375"/>
      <c r="BF668" s="375"/>
      <c r="BG668" s="375"/>
      <c r="BH668" s="375"/>
      <c r="BI668" s="375"/>
      <c r="BJ668" s="375"/>
      <c r="BK668" s="375"/>
      <c r="BL668" s="375"/>
      <c r="BM668" s="375"/>
      <c r="BN668" s="375"/>
      <c r="BO668" s="375"/>
      <c r="BP668" s="375"/>
      <c r="BQ668" s="375"/>
      <c r="BR668" s="375"/>
      <c r="BS668" s="375"/>
      <c r="BT668" s="375"/>
      <c r="BU668" s="375"/>
      <c r="BV668" s="375"/>
      <c r="BW668" s="375"/>
      <c r="BX668" s="375"/>
      <c r="BY668" s="375"/>
      <c r="BZ668" s="375"/>
      <c r="CA668" s="375"/>
      <c r="CB668" s="375"/>
      <c r="CC668" s="375"/>
      <c r="CD668" s="375"/>
      <c r="CE668" s="375"/>
      <c r="CF668" s="375"/>
      <c r="CG668" s="375"/>
      <c r="CH668" s="375"/>
      <c r="CI668" s="375"/>
      <c r="CJ668" s="375"/>
      <c r="CK668" s="375"/>
      <c r="CL668" s="375"/>
      <c r="CM668" s="375"/>
      <c r="CN668" s="375"/>
      <c r="CO668" s="375"/>
      <c r="CP668" s="375"/>
      <c r="CQ668" s="375"/>
      <c r="CR668" s="375"/>
      <c r="CS668" s="375"/>
      <c r="CT668" s="375"/>
      <c r="CU668" s="375"/>
      <c r="CV668" s="375"/>
      <c r="CW668" s="375"/>
      <c r="CX668" s="375"/>
      <c r="CY668" s="375"/>
      <c r="CZ668" s="375"/>
    </row>
    <row r="669" s="379" customFormat="true" ht="25.15" customHeight="true" x14ac:dyDescent="0.2">
      <c r="C669" s="1141"/>
      <c r="D669" s="1142"/>
      <c r="E669" s="654"/>
      <c r="F669" s="654"/>
      <c r="G669" s="654"/>
      <c r="H669" s="1141"/>
      <c r="I669" s="1142"/>
      <c r="J669" s="654"/>
      <c r="K669" s="654"/>
      <c r="L669" s="654"/>
      <c r="M669" s="1141"/>
      <c r="N669" s="1142"/>
      <c r="O669" s="654"/>
      <c r="P669" s="654"/>
      <c r="Q669" s="654"/>
      <c r="AA669" s="372"/>
      <c r="AB669" s="372"/>
      <c r="AC669" s="372"/>
      <c r="AD669" s="372"/>
      <c r="AE669" s="372"/>
      <c r="AF669" s="372"/>
      <c r="AG669" s="372"/>
      <c r="AH669" s="372"/>
      <c r="AI669" s="372"/>
      <c r="AJ669" s="372"/>
      <c r="AK669" s="372"/>
      <c r="AL669" s="372"/>
      <c r="AM669" s="372"/>
      <c r="AN669" s="372"/>
      <c r="AO669" s="372"/>
      <c r="AP669" s="372"/>
      <c r="AQ669" s="372"/>
      <c r="AR669" s="372"/>
      <c r="AS669" s="372"/>
      <c r="AT669" s="372"/>
      <c r="AU669" s="372"/>
      <c r="AV669" s="372"/>
      <c r="AW669" s="372"/>
      <c r="AX669" s="372"/>
      <c r="AY669" s="372"/>
      <c r="AZ669" s="372"/>
      <c r="BA669" s="375"/>
      <c r="BB669" s="451"/>
      <c r="BC669" s="375"/>
      <c r="BD669" s="375"/>
      <c r="BE669" s="375"/>
      <c r="BF669" s="375"/>
      <c r="BG669" s="375"/>
      <c r="BH669" s="375"/>
      <c r="BI669" s="375"/>
      <c r="BJ669" s="375"/>
      <c r="BK669" s="375"/>
      <c r="BL669" s="375"/>
      <c r="BM669" s="375"/>
      <c r="BN669" s="375"/>
      <c r="BO669" s="375"/>
      <c r="BP669" s="375"/>
      <c r="BQ669" s="375"/>
      <c r="BR669" s="375"/>
      <c r="BS669" s="375"/>
      <c r="BT669" s="375"/>
      <c r="BU669" s="375"/>
      <c r="BV669" s="375"/>
      <c r="BW669" s="375"/>
      <c r="BX669" s="375"/>
      <c r="BY669" s="375"/>
      <c r="BZ669" s="375"/>
      <c r="CA669" s="375"/>
      <c r="CB669" s="375"/>
      <c r="CC669" s="375"/>
      <c r="CD669" s="375"/>
      <c r="CE669" s="375"/>
      <c r="CF669" s="375"/>
      <c r="CG669" s="375"/>
      <c r="CH669" s="375"/>
      <c r="CI669" s="375"/>
      <c r="CJ669" s="375"/>
      <c r="CK669" s="375"/>
      <c r="CL669" s="375"/>
      <c r="CM669" s="375"/>
      <c r="CN669" s="375"/>
      <c r="CO669" s="375"/>
      <c r="CP669" s="375"/>
      <c r="CQ669" s="375"/>
      <c r="CR669" s="375"/>
      <c r="CS669" s="375"/>
      <c r="CT669" s="375"/>
      <c r="CU669" s="375"/>
      <c r="CV669" s="375"/>
      <c r="CW669" s="375"/>
      <c r="CX669" s="375"/>
      <c r="CY669" s="375"/>
      <c r="CZ669" s="375"/>
    </row>
    <row r="670" s="379" customFormat="true" ht="25.15" customHeight="true" x14ac:dyDescent="0.2">
      <c r="C670" s="1141"/>
      <c r="D670" s="1142"/>
      <c r="E670" s="654"/>
      <c r="F670" s="654"/>
      <c r="G670" s="654"/>
      <c r="H670" s="1141"/>
      <c r="I670" s="1142"/>
      <c r="J670" s="654"/>
      <c r="K670" s="654"/>
      <c r="L670" s="654"/>
      <c r="M670" s="1141"/>
      <c r="N670" s="1142"/>
      <c r="O670" s="654"/>
      <c r="P670" s="654"/>
      <c r="Q670" s="654"/>
      <c r="AA670" s="372"/>
      <c r="AB670" s="372"/>
      <c r="AC670" s="372"/>
      <c r="AD670" s="372"/>
      <c r="AE670" s="372"/>
      <c r="AF670" s="372"/>
      <c r="AG670" s="372"/>
      <c r="AH670" s="372"/>
      <c r="AI670" s="372"/>
      <c r="AJ670" s="372"/>
      <c r="AK670" s="372"/>
      <c r="AL670" s="372"/>
      <c r="AM670" s="372"/>
      <c r="AN670" s="372"/>
      <c r="AO670" s="372"/>
      <c r="AP670" s="372"/>
      <c r="AQ670" s="372"/>
      <c r="AR670" s="372"/>
      <c r="AS670" s="372"/>
      <c r="AT670" s="372"/>
      <c r="AU670" s="372"/>
      <c r="AV670" s="372"/>
      <c r="AW670" s="372"/>
      <c r="AX670" s="372"/>
      <c r="AY670" s="372"/>
      <c r="AZ670" s="372"/>
      <c r="BA670" s="375"/>
      <c r="BB670" s="451"/>
      <c r="BC670" s="375"/>
      <c r="BD670" s="375"/>
      <c r="BE670" s="375"/>
      <c r="BF670" s="375"/>
      <c r="BG670" s="375"/>
      <c r="BH670" s="375"/>
      <c r="BI670" s="375"/>
      <c r="BJ670" s="375"/>
      <c r="BK670" s="375"/>
      <c r="BL670" s="375"/>
      <c r="BM670" s="375"/>
      <c r="BN670" s="375"/>
      <c r="BO670" s="375"/>
      <c r="BP670" s="375"/>
      <c r="BQ670" s="375"/>
      <c r="BR670" s="375"/>
      <c r="BS670" s="375"/>
      <c r="BT670" s="375"/>
      <c r="BU670" s="375"/>
      <c r="BV670" s="375"/>
      <c r="BW670" s="375"/>
      <c r="BX670" s="375"/>
      <c r="BY670" s="375"/>
      <c r="BZ670" s="375"/>
      <c r="CA670" s="375"/>
      <c r="CB670" s="375"/>
      <c r="CC670" s="375"/>
      <c r="CD670" s="375"/>
      <c r="CE670" s="375"/>
      <c r="CF670" s="375"/>
      <c r="CG670" s="375"/>
      <c r="CH670" s="375"/>
      <c r="CI670" s="375"/>
      <c r="CJ670" s="375"/>
      <c r="CK670" s="375"/>
      <c r="CL670" s="375"/>
      <c r="CM670" s="375"/>
      <c r="CN670" s="375"/>
      <c r="CO670" s="375"/>
      <c r="CP670" s="375"/>
      <c r="CQ670" s="375"/>
      <c r="CR670" s="375"/>
      <c r="CS670" s="375"/>
      <c r="CT670" s="375"/>
      <c r="CU670" s="375"/>
      <c r="CV670" s="375"/>
      <c r="CW670" s="375"/>
      <c r="CX670" s="375"/>
      <c r="CY670" s="375"/>
      <c r="CZ670" s="375"/>
    </row>
    <row r="671" s="379" customFormat="true" ht="25.15" customHeight="true" x14ac:dyDescent="0.2">
      <c r="C671" s="1141"/>
      <c r="D671" s="1142"/>
      <c r="E671" s="654"/>
      <c r="F671" s="654"/>
      <c r="G671" s="654"/>
      <c r="H671" s="1141"/>
      <c r="I671" s="1142"/>
      <c r="J671" s="654"/>
      <c r="K671" s="654"/>
      <c r="L671" s="654"/>
      <c r="M671" s="1141"/>
      <c r="N671" s="1142"/>
      <c r="O671" s="654"/>
      <c r="P671" s="654"/>
      <c r="Q671" s="654"/>
      <c r="AA671" s="372"/>
      <c r="AB671" s="372"/>
      <c r="AC671" s="372"/>
      <c r="AD671" s="372"/>
      <c r="AE671" s="372"/>
      <c r="AF671" s="372"/>
      <c r="AG671" s="372"/>
      <c r="AH671" s="372"/>
      <c r="AI671" s="372"/>
      <c r="AJ671" s="372"/>
      <c r="AK671" s="372"/>
      <c r="AL671" s="372"/>
      <c r="AM671" s="372"/>
      <c r="AN671" s="372"/>
      <c r="AO671" s="372"/>
      <c r="AP671" s="372"/>
      <c r="AQ671" s="372"/>
      <c r="AR671" s="372"/>
      <c r="AS671" s="372"/>
      <c r="AT671" s="372"/>
      <c r="AU671" s="372"/>
      <c r="AV671" s="372"/>
      <c r="AW671" s="372"/>
      <c r="AX671" s="372"/>
      <c r="AY671" s="372"/>
      <c r="AZ671" s="372"/>
      <c r="BA671" s="375"/>
      <c r="BB671" s="451"/>
      <c r="BC671" s="375"/>
      <c r="BD671" s="375"/>
      <c r="BE671" s="375"/>
      <c r="BF671" s="375"/>
      <c r="BG671" s="375"/>
      <c r="BH671" s="375"/>
      <c r="BI671" s="375"/>
      <c r="BJ671" s="375"/>
      <c r="BK671" s="375"/>
      <c r="BL671" s="375"/>
      <c r="BM671" s="375"/>
      <c r="BN671" s="375"/>
      <c r="BO671" s="375"/>
      <c r="BP671" s="375"/>
      <c r="BQ671" s="375"/>
      <c r="BR671" s="375"/>
      <c r="BS671" s="375"/>
      <c r="BT671" s="375"/>
      <c r="BU671" s="375"/>
      <c r="BV671" s="375"/>
      <c r="BW671" s="375"/>
      <c r="BX671" s="375"/>
      <c r="BY671" s="375"/>
      <c r="BZ671" s="375"/>
      <c r="CA671" s="375"/>
      <c r="CB671" s="375"/>
      <c r="CC671" s="375"/>
      <c r="CD671" s="375"/>
      <c r="CE671" s="375"/>
      <c r="CF671" s="375"/>
      <c r="CG671" s="375"/>
      <c r="CH671" s="375"/>
      <c r="CI671" s="375"/>
      <c r="CJ671" s="375"/>
      <c r="CK671" s="375"/>
      <c r="CL671" s="375"/>
      <c r="CM671" s="375"/>
      <c r="CN671" s="375"/>
      <c r="CO671" s="375"/>
      <c r="CP671" s="375"/>
      <c r="CQ671" s="375"/>
      <c r="CR671" s="375"/>
      <c r="CS671" s="375"/>
      <c r="CT671" s="375"/>
      <c r="CU671" s="375"/>
      <c r="CV671" s="375"/>
      <c r="CW671" s="375"/>
      <c r="CX671" s="375"/>
      <c r="CY671" s="375"/>
      <c r="CZ671" s="375"/>
    </row>
    <row r="672" s="379" customFormat="true" ht="25.15" customHeight="true" x14ac:dyDescent="0.2">
      <c r="C672" s="1141"/>
      <c r="D672" s="1142"/>
      <c r="E672" s="654"/>
      <c r="F672" s="654"/>
      <c r="G672" s="654"/>
      <c r="H672" s="1141"/>
      <c r="I672" s="1142"/>
      <c r="J672" s="654"/>
      <c r="K672" s="654"/>
      <c r="L672" s="654"/>
      <c r="M672" s="1141"/>
      <c r="N672" s="1142"/>
      <c r="O672" s="654"/>
      <c r="P672" s="654"/>
      <c r="Q672" s="654"/>
      <c r="AA672" s="372"/>
      <c r="AB672" s="372"/>
      <c r="AC672" s="372"/>
      <c r="AD672" s="372"/>
      <c r="AE672" s="372"/>
      <c r="AF672" s="372"/>
      <c r="AG672" s="372"/>
      <c r="AH672" s="372"/>
      <c r="AI672" s="372"/>
      <c r="AJ672" s="372"/>
      <c r="AK672" s="372"/>
      <c r="AL672" s="372"/>
      <c r="AM672" s="372"/>
      <c r="AN672" s="372"/>
      <c r="AO672" s="372"/>
      <c r="AP672" s="372"/>
      <c r="AQ672" s="372"/>
      <c r="AR672" s="372"/>
      <c r="AS672" s="372"/>
      <c r="AT672" s="372"/>
      <c r="AU672" s="372"/>
      <c r="AV672" s="372"/>
      <c r="AW672" s="372"/>
      <c r="AX672" s="372"/>
      <c r="AY672" s="372"/>
      <c r="AZ672" s="372"/>
      <c r="BA672" s="375"/>
      <c r="BB672" s="451"/>
      <c r="BC672" s="375"/>
      <c r="BD672" s="375"/>
      <c r="BE672" s="375"/>
      <c r="BF672" s="375"/>
      <c r="BG672" s="375"/>
      <c r="BH672" s="375"/>
      <c r="BI672" s="375"/>
      <c r="BJ672" s="375"/>
      <c r="BK672" s="375"/>
      <c r="BL672" s="375"/>
      <c r="BM672" s="375"/>
      <c r="BN672" s="375"/>
      <c r="BO672" s="375"/>
      <c r="BP672" s="375"/>
      <c r="BQ672" s="375"/>
      <c r="BR672" s="375"/>
      <c r="BS672" s="375"/>
      <c r="BT672" s="375"/>
      <c r="BU672" s="375"/>
      <c r="BV672" s="375"/>
      <c r="BW672" s="375"/>
      <c r="BX672" s="375"/>
      <c r="BY672" s="375"/>
      <c r="BZ672" s="375"/>
      <c r="CA672" s="375"/>
      <c r="CB672" s="375"/>
      <c r="CC672" s="375"/>
      <c r="CD672" s="375"/>
      <c r="CE672" s="375"/>
      <c r="CF672" s="375"/>
      <c r="CG672" s="375"/>
      <c r="CH672" s="375"/>
      <c r="CI672" s="375"/>
      <c r="CJ672" s="375"/>
      <c r="CK672" s="375"/>
      <c r="CL672" s="375"/>
      <c r="CM672" s="375"/>
      <c r="CN672" s="375"/>
      <c r="CO672" s="375"/>
      <c r="CP672" s="375"/>
      <c r="CQ672" s="375"/>
      <c r="CR672" s="375"/>
      <c r="CS672" s="375"/>
      <c r="CT672" s="375"/>
      <c r="CU672" s="375"/>
      <c r="CV672" s="375"/>
      <c r="CW672" s="375"/>
      <c r="CX672" s="375"/>
      <c r="CY672" s="375"/>
      <c r="CZ672" s="375"/>
    </row>
    <row r="673" s="379" customFormat="true" ht="25.15" customHeight="true" x14ac:dyDescent="0.2">
      <c r="C673" s="1141"/>
      <c r="D673" s="1142"/>
      <c r="E673" s="654"/>
      <c r="F673" s="654"/>
      <c r="G673" s="654"/>
      <c r="H673" s="1141"/>
      <c r="I673" s="1142"/>
      <c r="J673" s="654"/>
      <c r="K673" s="654"/>
      <c r="L673" s="654"/>
      <c r="M673" s="1141"/>
      <c r="N673" s="1142"/>
      <c r="O673" s="654"/>
      <c r="P673" s="654"/>
      <c r="Q673" s="654"/>
      <c r="AA673" s="372"/>
      <c r="AB673" s="372"/>
      <c r="AC673" s="372"/>
      <c r="AD673" s="372"/>
      <c r="AE673" s="372"/>
      <c r="AF673" s="372"/>
      <c r="AG673" s="372"/>
      <c r="AH673" s="372"/>
      <c r="AI673" s="372"/>
      <c r="AJ673" s="372"/>
      <c r="AK673" s="372"/>
      <c r="AL673" s="372"/>
      <c r="AM673" s="372"/>
      <c r="AN673" s="372"/>
      <c r="AO673" s="372"/>
      <c r="AP673" s="372"/>
      <c r="AQ673" s="372"/>
      <c r="AR673" s="372"/>
      <c r="AS673" s="372"/>
      <c r="AT673" s="372"/>
      <c r="AU673" s="372"/>
      <c r="AV673" s="372"/>
      <c r="AW673" s="372"/>
      <c r="AX673" s="372"/>
      <c r="AY673" s="372"/>
      <c r="AZ673" s="372"/>
      <c r="BA673" s="375"/>
      <c r="BB673" s="451"/>
      <c r="BC673" s="375"/>
      <c r="BD673" s="375"/>
      <c r="BE673" s="375"/>
      <c r="BF673" s="375"/>
      <c r="BG673" s="375"/>
      <c r="BH673" s="375"/>
      <c r="BI673" s="375"/>
      <c r="BJ673" s="375"/>
      <c r="BK673" s="375"/>
      <c r="BL673" s="375"/>
      <c r="BM673" s="375"/>
      <c r="BN673" s="375"/>
      <c r="BO673" s="375"/>
      <c r="BP673" s="375"/>
      <c r="BQ673" s="375"/>
      <c r="BR673" s="375"/>
      <c r="BS673" s="375"/>
      <c r="BT673" s="375"/>
      <c r="BU673" s="375"/>
      <c r="BV673" s="375"/>
      <c r="BW673" s="375"/>
      <c r="BX673" s="375"/>
      <c r="BY673" s="375"/>
      <c r="BZ673" s="375"/>
      <c r="CA673" s="375"/>
      <c r="CB673" s="375"/>
      <c r="CC673" s="375"/>
      <c r="CD673" s="375"/>
      <c r="CE673" s="375"/>
      <c r="CF673" s="375"/>
      <c r="CG673" s="375"/>
      <c r="CH673" s="375"/>
      <c r="CI673" s="375"/>
      <c r="CJ673" s="375"/>
      <c r="CK673" s="375"/>
      <c r="CL673" s="375"/>
      <c r="CM673" s="375"/>
      <c r="CN673" s="375"/>
      <c r="CO673" s="375"/>
      <c r="CP673" s="375"/>
      <c r="CQ673" s="375"/>
      <c r="CR673" s="375"/>
      <c r="CS673" s="375"/>
      <c r="CT673" s="375"/>
      <c r="CU673" s="375"/>
      <c r="CV673" s="375"/>
      <c r="CW673" s="375"/>
      <c r="CX673" s="375"/>
      <c r="CY673" s="375"/>
      <c r="CZ673" s="375"/>
    </row>
    <row r="674" s="379" customFormat="true" ht="25.15" customHeight="true" x14ac:dyDescent="0.2">
      <c r="C674" s="1141"/>
      <c r="D674" s="1142"/>
      <c r="E674" s="654"/>
      <c r="F674" s="654"/>
      <c r="G674" s="654"/>
      <c r="H674" s="1141"/>
      <c r="I674" s="1142"/>
      <c r="J674" s="654"/>
      <c r="K674" s="654"/>
      <c r="L674" s="654"/>
      <c r="M674" s="1141"/>
      <c r="N674" s="1142"/>
      <c r="O674" s="654"/>
      <c r="P674" s="654"/>
      <c r="Q674" s="654"/>
      <c r="AA674" s="372"/>
      <c r="AB674" s="372"/>
      <c r="AC674" s="372"/>
      <c r="AD674" s="372"/>
      <c r="AE674" s="372"/>
      <c r="AF674" s="372"/>
      <c r="AG674" s="372"/>
      <c r="AH674" s="372"/>
      <c r="AI674" s="372"/>
      <c r="AJ674" s="372"/>
      <c r="AK674" s="372"/>
      <c r="AL674" s="372"/>
      <c r="AM674" s="372"/>
      <c r="AN674" s="372"/>
      <c r="AO674" s="372"/>
      <c r="AP674" s="372"/>
      <c r="AQ674" s="372"/>
      <c r="AR674" s="372"/>
      <c r="AS674" s="372"/>
      <c r="AT674" s="372"/>
      <c r="AU674" s="372"/>
      <c r="AV674" s="372"/>
      <c r="AW674" s="372"/>
      <c r="AX674" s="372"/>
      <c r="AY674" s="372"/>
      <c r="AZ674" s="372"/>
      <c r="BA674" s="375"/>
      <c r="BB674" s="451"/>
      <c r="BC674" s="375"/>
      <c r="BD674" s="375"/>
      <c r="BE674" s="375"/>
      <c r="BF674" s="375"/>
      <c r="BG674" s="375"/>
      <c r="BH674" s="375"/>
      <c r="BI674" s="375"/>
      <c r="BJ674" s="375"/>
      <c r="BK674" s="375"/>
      <c r="BL674" s="375"/>
      <c r="BM674" s="375"/>
      <c r="BN674" s="375"/>
      <c r="BO674" s="375"/>
      <c r="BP674" s="375"/>
      <c r="BQ674" s="375"/>
      <c r="BR674" s="375"/>
      <c r="BS674" s="375"/>
      <c r="BT674" s="375"/>
      <c r="BU674" s="375"/>
      <c r="BV674" s="375"/>
      <c r="BW674" s="375"/>
      <c r="BX674" s="375"/>
      <c r="BY674" s="375"/>
      <c r="BZ674" s="375"/>
      <c r="CA674" s="375"/>
      <c r="CB674" s="375"/>
      <c r="CC674" s="375"/>
      <c r="CD674" s="375"/>
      <c r="CE674" s="375"/>
      <c r="CF674" s="375"/>
      <c r="CG674" s="375"/>
      <c r="CH674" s="375"/>
      <c r="CI674" s="375"/>
      <c r="CJ674" s="375"/>
      <c r="CK674" s="375"/>
      <c r="CL674" s="375"/>
      <c r="CM674" s="375"/>
      <c r="CN674" s="375"/>
      <c r="CO674" s="375"/>
      <c r="CP674" s="375"/>
      <c r="CQ674" s="375"/>
      <c r="CR674" s="375"/>
      <c r="CS674" s="375"/>
      <c r="CT674" s="375"/>
      <c r="CU674" s="375"/>
      <c r="CV674" s="375"/>
      <c r="CW674" s="375"/>
      <c r="CX674" s="375"/>
      <c r="CY674" s="375"/>
      <c r="CZ674" s="375"/>
    </row>
    <row r="675" s="379" customFormat="true" ht="25.15" customHeight="true" x14ac:dyDescent="0.2">
      <c r="C675" s="1141"/>
      <c r="D675" s="1142"/>
      <c r="E675" s="654"/>
      <c r="F675" s="654"/>
      <c r="G675" s="654"/>
      <c r="H675" s="1141"/>
      <c r="I675" s="1142"/>
      <c r="J675" s="654"/>
      <c r="K675" s="654"/>
      <c r="L675" s="654"/>
      <c r="M675" s="1141"/>
      <c r="N675" s="1142"/>
      <c r="O675" s="654"/>
      <c r="P675" s="654"/>
      <c r="Q675" s="654"/>
      <c r="AA675" s="372"/>
      <c r="AB675" s="372"/>
      <c r="AC675" s="372"/>
      <c r="AD675" s="372"/>
      <c r="AE675" s="372"/>
      <c r="AF675" s="372"/>
      <c r="AG675" s="372"/>
      <c r="AH675" s="372"/>
      <c r="AI675" s="372"/>
      <c r="AJ675" s="372"/>
      <c r="AK675" s="372"/>
      <c r="AL675" s="372"/>
      <c r="AM675" s="372"/>
      <c r="AN675" s="372"/>
      <c r="AO675" s="372"/>
      <c r="AP675" s="372"/>
      <c r="AQ675" s="372"/>
      <c r="AR675" s="372"/>
      <c r="AS675" s="372"/>
      <c r="AT675" s="372"/>
      <c r="AU675" s="372"/>
      <c r="AV675" s="372"/>
      <c r="AW675" s="372"/>
      <c r="AX675" s="372"/>
      <c r="AY675" s="372"/>
      <c r="AZ675" s="372"/>
      <c r="BA675" s="375"/>
      <c r="BB675" s="451"/>
      <c r="BC675" s="375"/>
      <c r="BD675" s="375"/>
      <c r="BE675" s="375"/>
      <c r="BF675" s="375"/>
      <c r="BG675" s="375"/>
      <c r="BH675" s="375"/>
      <c r="BI675" s="375"/>
      <c r="BJ675" s="375"/>
      <c r="BK675" s="375"/>
      <c r="BL675" s="375"/>
      <c r="BM675" s="375"/>
      <c r="BN675" s="375"/>
      <c r="BO675" s="375"/>
      <c r="BP675" s="375"/>
      <c r="BQ675" s="375"/>
      <c r="BR675" s="375"/>
      <c r="BS675" s="375"/>
      <c r="BT675" s="375"/>
      <c r="BU675" s="375"/>
      <c r="BV675" s="375"/>
      <c r="BW675" s="375"/>
      <c r="BX675" s="375"/>
      <c r="BY675" s="375"/>
      <c r="BZ675" s="375"/>
      <c r="CA675" s="375"/>
      <c r="CB675" s="375"/>
      <c r="CC675" s="375"/>
      <c r="CD675" s="375"/>
      <c r="CE675" s="375"/>
      <c r="CF675" s="375"/>
      <c r="CG675" s="375"/>
      <c r="CH675" s="375"/>
      <c r="CI675" s="375"/>
      <c r="CJ675" s="375"/>
      <c r="CK675" s="375"/>
      <c r="CL675" s="375"/>
      <c r="CM675" s="375"/>
      <c r="CN675" s="375"/>
      <c r="CO675" s="375"/>
      <c r="CP675" s="375"/>
      <c r="CQ675" s="375"/>
      <c r="CR675" s="375"/>
      <c r="CS675" s="375"/>
      <c r="CT675" s="375"/>
      <c r="CU675" s="375"/>
      <c r="CV675" s="375"/>
      <c r="CW675" s="375"/>
      <c r="CX675" s="375"/>
      <c r="CY675" s="375"/>
      <c r="CZ675" s="375"/>
    </row>
    <row r="676" s="379" customFormat="true" ht="25.15" customHeight="true" x14ac:dyDescent="0.2">
      <c r="C676" s="1141"/>
      <c r="D676" s="1142"/>
      <c r="E676" s="654"/>
      <c r="F676" s="654"/>
      <c r="G676" s="654"/>
      <c r="H676" s="1141"/>
      <c r="I676" s="1142"/>
      <c r="J676" s="654"/>
      <c r="K676" s="654"/>
      <c r="L676" s="654"/>
      <c r="M676" s="1141"/>
      <c r="N676" s="1142"/>
      <c r="O676" s="654"/>
      <c r="P676" s="654"/>
      <c r="Q676" s="654"/>
      <c r="AA676" s="372"/>
      <c r="AB676" s="372"/>
      <c r="AC676" s="372"/>
      <c r="AD676" s="372"/>
      <c r="AE676" s="372"/>
      <c r="AF676" s="372"/>
      <c r="AG676" s="372"/>
      <c r="AH676" s="372"/>
      <c r="AI676" s="372"/>
      <c r="AJ676" s="372"/>
      <c r="AK676" s="372"/>
      <c r="AL676" s="372"/>
      <c r="AM676" s="372"/>
      <c r="AN676" s="372"/>
      <c r="AO676" s="372"/>
      <c r="AP676" s="372"/>
      <c r="AQ676" s="372"/>
      <c r="AR676" s="372"/>
      <c r="AS676" s="372"/>
      <c r="AT676" s="372"/>
      <c r="AU676" s="372"/>
      <c r="AV676" s="372"/>
      <c r="AW676" s="372"/>
      <c r="AX676" s="372"/>
      <c r="AY676" s="372"/>
      <c r="AZ676" s="372"/>
      <c r="BA676" s="375"/>
      <c r="BB676" s="451"/>
      <c r="BC676" s="375"/>
      <c r="BD676" s="375"/>
      <c r="BE676" s="375"/>
      <c r="BF676" s="375"/>
      <c r="BG676" s="375"/>
      <c r="BH676" s="375"/>
      <c r="BI676" s="375"/>
      <c r="BJ676" s="375"/>
      <c r="BK676" s="375"/>
      <c r="BL676" s="375"/>
      <c r="BM676" s="375"/>
      <c r="BN676" s="375"/>
      <c r="BO676" s="375"/>
      <c r="BP676" s="375"/>
      <c r="BQ676" s="375"/>
      <c r="BR676" s="375"/>
      <c r="BS676" s="375"/>
      <c r="BT676" s="375"/>
      <c r="BU676" s="375"/>
      <c r="BV676" s="375"/>
      <c r="BW676" s="375"/>
      <c r="BX676" s="375"/>
      <c r="BY676" s="375"/>
      <c r="BZ676" s="375"/>
      <c r="CA676" s="375"/>
      <c r="CB676" s="375"/>
      <c r="CC676" s="375"/>
      <c r="CD676" s="375"/>
      <c r="CE676" s="375"/>
      <c r="CF676" s="375"/>
      <c r="CG676" s="375"/>
      <c r="CH676" s="375"/>
      <c r="CI676" s="375"/>
      <c r="CJ676" s="375"/>
      <c r="CK676" s="375"/>
      <c r="CL676" s="375"/>
      <c r="CM676" s="375"/>
      <c r="CN676" s="375"/>
      <c r="CO676" s="375"/>
      <c r="CP676" s="375"/>
      <c r="CQ676" s="375"/>
      <c r="CR676" s="375"/>
      <c r="CS676" s="375"/>
      <c r="CT676" s="375"/>
      <c r="CU676" s="375"/>
      <c r="CV676" s="375"/>
      <c r="CW676" s="375"/>
      <c r="CX676" s="375"/>
      <c r="CY676" s="375"/>
      <c r="CZ676" s="375"/>
    </row>
    <row r="677" s="379" customFormat="true" ht="25.15" customHeight="true" x14ac:dyDescent="0.2">
      <c r="C677" s="1141"/>
      <c r="D677" s="1142"/>
      <c r="E677" s="654"/>
      <c r="F677" s="654"/>
      <c r="G677" s="654"/>
      <c r="H677" s="1141"/>
      <c r="I677" s="1142"/>
      <c r="J677" s="654"/>
      <c r="K677" s="654"/>
      <c r="L677" s="654"/>
      <c r="M677" s="1141"/>
      <c r="N677" s="1142"/>
      <c r="O677" s="654"/>
      <c r="P677" s="654"/>
      <c r="Q677" s="654"/>
      <c r="AA677" s="372"/>
      <c r="AB677" s="372"/>
      <c r="AC677" s="372"/>
      <c r="AD677" s="372"/>
      <c r="AE677" s="372"/>
      <c r="AF677" s="372"/>
      <c r="AG677" s="372"/>
      <c r="AH677" s="372"/>
      <c r="AI677" s="372"/>
      <c r="AJ677" s="372"/>
      <c r="AK677" s="372"/>
      <c r="AL677" s="372"/>
      <c r="AM677" s="372"/>
      <c r="AN677" s="372"/>
      <c r="AO677" s="372"/>
      <c r="AP677" s="372"/>
      <c r="AQ677" s="372"/>
      <c r="AR677" s="372"/>
      <c r="AS677" s="372"/>
      <c r="AT677" s="372"/>
      <c r="AU677" s="372"/>
      <c r="AV677" s="372"/>
      <c r="AW677" s="372"/>
      <c r="AX677" s="372"/>
      <c r="AY677" s="372"/>
      <c r="AZ677" s="372"/>
      <c r="BA677" s="375"/>
      <c r="BB677" s="451"/>
      <c r="BC677" s="375"/>
      <c r="BD677" s="375"/>
      <c r="BE677" s="375"/>
      <c r="BF677" s="375"/>
      <c r="BG677" s="375"/>
      <c r="BH677" s="375"/>
      <c r="BI677" s="375"/>
      <c r="BJ677" s="375"/>
      <c r="BK677" s="375"/>
      <c r="BL677" s="375"/>
      <c r="BM677" s="375"/>
      <c r="BN677" s="375"/>
      <c r="BO677" s="375"/>
      <c r="BP677" s="375"/>
      <c r="BQ677" s="375"/>
      <c r="BR677" s="375"/>
      <c r="BS677" s="375"/>
      <c r="BT677" s="375"/>
      <c r="BU677" s="375"/>
      <c r="BV677" s="375"/>
      <c r="BW677" s="375"/>
      <c r="BX677" s="375"/>
      <c r="BY677" s="375"/>
      <c r="BZ677" s="375"/>
      <c r="CA677" s="375"/>
      <c r="CB677" s="375"/>
      <c r="CC677" s="375"/>
      <c r="CD677" s="375"/>
      <c r="CE677" s="375"/>
      <c r="CF677" s="375"/>
      <c r="CG677" s="375"/>
      <c r="CH677" s="375"/>
      <c r="CI677" s="375"/>
      <c r="CJ677" s="375"/>
      <c r="CK677" s="375"/>
      <c r="CL677" s="375"/>
      <c r="CM677" s="375"/>
      <c r="CN677" s="375"/>
      <c r="CO677" s="375"/>
      <c r="CP677" s="375"/>
      <c r="CQ677" s="375"/>
      <c r="CR677" s="375"/>
      <c r="CS677" s="375"/>
      <c r="CT677" s="375"/>
      <c r="CU677" s="375"/>
      <c r="CV677" s="375"/>
      <c r="CW677" s="375"/>
      <c r="CX677" s="375"/>
      <c r="CY677" s="375"/>
      <c r="CZ677" s="375"/>
    </row>
    <row r="678" s="379" customFormat="true" ht="25.15" customHeight="true" x14ac:dyDescent="0.2">
      <c r="C678" s="1141"/>
      <c r="D678" s="1142"/>
      <c r="E678" s="654"/>
      <c r="F678" s="654"/>
      <c r="G678" s="654"/>
      <c r="H678" s="1141"/>
      <c r="I678" s="1142"/>
      <c r="J678" s="654"/>
      <c r="K678" s="654"/>
      <c r="L678" s="654"/>
      <c r="M678" s="1141"/>
      <c r="N678" s="1142"/>
      <c r="O678" s="654"/>
      <c r="P678" s="654"/>
      <c r="Q678" s="654"/>
      <c r="AA678" s="372"/>
      <c r="AB678" s="372"/>
      <c r="AC678" s="372"/>
      <c r="AD678" s="372"/>
      <c r="AE678" s="372"/>
      <c r="AF678" s="372"/>
      <c r="AG678" s="372"/>
      <c r="AH678" s="372"/>
      <c r="AI678" s="372"/>
      <c r="AJ678" s="372"/>
      <c r="AK678" s="372"/>
      <c r="AL678" s="372"/>
      <c r="AM678" s="372"/>
      <c r="AN678" s="372"/>
      <c r="AO678" s="372"/>
      <c r="AP678" s="372"/>
      <c r="AQ678" s="372"/>
      <c r="AR678" s="372"/>
      <c r="AS678" s="372"/>
      <c r="AT678" s="372"/>
      <c r="AU678" s="372"/>
      <c r="AV678" s="372"/>
      <c r="AW678" s="372"/>
      <c r="AX678" s="372"/>
      <c r="AY678" s="372"/>
      <c r="AZ678" s="372"/>
      <c r="BA678" s="375"/>
      <c r="BB678" s="451"/>
      <c r="BC678" s="375"/>
      <c r="BD678" s="375"/>
      <c r="BE678" s="375"/>
      <c r="BF678" s="375"/>
      <c r="BG678" s="375"/>
      <c r="BH678" s="375"/>
      <c r="BI678" s="375"/>
      <c r="BJ678" s="375"/>
      <c r="BK678" s="375"/>
      <c r="BL678" s="375"/>
      <c r="BM678" s="375"/>
      <c r="BN678" s="375"/>
      <c r="BO678" s="375"/>
      <c r="BP678" s="375"/>
      <c r="BQ678" s="375"/>
      <c r="BR678" s="375"/>
      <c r="BS678" s="375"/>
      <c r="BT678" s="375"/>
      <c r="BU678" s="375"/>
      <c r="BV678" s="375"/>
      <c r="BW678" s="375"/>
      <c r="BX678" s="375"/>
      <c r="BY678" s="375"/>
      <c r="BZ678" s="375"/>
      <c r="CA678" s="375"/>
      <c r="CB678" s="375"/>
      <c r="CC678" s="375"/>
      <c r="CD678" s="375"/>
      <c r="CE678" s="375"/>
      <c r="CF678" s="375"/>
      <c r="CG678" s="375"/>
      <c r="CH678" s="375"/>
      <c r="CI678" s="375"/>
      <c r="CJ678" s="375"/>
      <c r="CK678" s="375"/>
      <c r="CL678" s="375"/>
      <c r="CM678" s="375"/>
      <c r="CN678" s="375"/>
      <c r="CO678" s="375"/>
      <c r="CP678" s="375"/>
      <c r="CQ678" s="375"/>
      <c r="CR678" s="375"/>
      <c r="CS678" s="375"/>
      <c r="CT678" s="375"/>
      <c r="CU678" s="375"/>
      <c r="CV678" s="375"/>
      <c r="CW678" s="375"/>
      <c r="CX678" s="375"/>
      <c r="CY678" s="375"/>
      <c r="CZ678" s="375"/>
    </row>
    <row r="679" s="379" customFormat="true" ht="25.15" customHeight="true" x14ac:dyDescent="0.2">
      <c r="C679" s="1141"/>
      <c r="D679" s="1142"/>
      <c r="E679" s="654"/>
      <c r="F679" s="654"/>
      <c r="G679" s="654"/>
      <c r="H679" s="1141"/>
      <c r="I679" s="1142"/>
      <c r="J679" s="654"/>
      <c r="K679" s="654"/>
      <c r="L679" s="654"/>
      <c r="M679" s="1141"/>
      <c r="N679" s="1142"/>
      <c r="O679" s="654"/>
      <c r="P679" s="654"/>
      <c r="Q679" s="654"/>
      <c r="AA679" s="372"/>
      <c r="AB679" s="372"/>
      <c r="AC679" s="372"/>
      <c r="AD679" s="372"/>
      <c r="AE679" s="372"/>
      <c r="AF679" s="372"/>
      <c r="AG679" s="372"/>
      <c r="AH679" s="372"/>
      <c r="AI679" s="372"/>
      <c r="AJ679" s="372"/>
      <c r="AK679" s="372"/>
      <c r="AL679" s="372"/>
      <c r="AM679" s="372"/>
      <c r="AN679" s="372"/>
      <c r="AO679" s="372"/>
      <c r="AP679" s="372"/>
      <c r="AQ679" s="372"/>
      <c r="AR679" s="372"/>
      <c r="AS679" s="372"/>
      <c r="AT679" s="372"/>
      <c r="AU679" s="372"/>
      <c r="AV679" s="372"/>
      <c r="AW679" s="372"/>
      <c r="AX679" s="372"/>
      <c r="AY679" s="372"/>
      <c r="AZ679" s="372"/>
      <c r="BA679" s="375"/>
      <c r="BB679" s="451"/>
      <c r="BC679" s="375"/>
      <c r="BD679" s="375"/>
      <c r="BE679" s="375"/>
      <c r="BF679" s="375"/>
      <c r="BG679" s="375"/>
      <c r="BH679" s="375"/>
      <c r="BI679" s="375"/>
      <c r="BJ679" s="375"/>
      <c r="BK679" s="375"/>
      <c r="BL679" s="375"/>
      <c r="BM679" s="375"/>
      <c r="BN679" s="375"/>
      <c r="BO679" s="375"/>
      <c r="BP679" s="375"/>
      <c r="BQ679" s="375"/>
      <c r="BR679" s="375"/>
      <c r="BS679" s="375"/>
      <c r="BT679" s="375"/>
      <c r="BU679" s="375"/>
      <c r="BV679" s="375"/>
      <c r="BW679" s="375"/>
      <c r="BX679" s="375"/>
      <c r="BY679" s="375"/>
      <c r="BZ679" s="375"/>
      <c r="CA679" s="375"/>
      <c r="CB679" s="375"/>
      <c r="CC679" s="375"/>
      <c r="CD679" s="375"/>
      <c r="CE679" s="375"/>
      <c r="CF679" s="375"/>
      <c r="CG679" s="375"/>
      <c r="CH679" s="375"/>
      <c r="CI679" s="375"/>
      <c r="CJ679" s="375"/>
      <c r="CK679" s="375"/>
      <c r="CL679" s="375"/>
      <c r="CM679" s="375"/>
      <c r="CN679" s="375"/>
      <c r="CO679" s="375"/>
      <c r="CP679" s="375"/>
      <c r="CQ679" s="375"/>
      <c r="CR679" s="375"/>
      <c r="CS679" s="375"/>
      <c r="CT679" s="375"/>
      <c r="CU679" s="375"/>
      <c r="CV679" s="375"/>
      <c r="CW679" s="375"/>
      <c r="CX679" s="375"/>
      <c r="CY679" s="375"/>
      <c r="CZ679" s="375"/>
    </row>
    <row r="680" s="379" customFormat="true" ht="25.15" customHeight="true" x14ac:dyDescent="0.2">
      <c r="C680" s="1141"/>
      <c r="D680" s="1142"/>
      <c r="E680" s="654"/>
      <c r="F680" s="654"/>
      <c r="G680" s="654"/>
      <c r="H680" s="1141"/>
      <c r="I680" s="1142"/>
      <c r="J680" s="654"/>
      <c r="K680" s="654"/>
      <c r="L680" s="654"/>
      <c r="M680" s="1141"/>
      <c r="N680" s="1142"/>
      <c r="O680" s="654"/>
      <c r="P680" s="654"/>
      <c r="Q680" s="654"/>
      <c r="AA680" s="372"/>
      <c r="AB680" s="372"/>
      <c r="AC680" s="372"/>
      <c r="AD680" s="372"/>
      <c r="AE680" s="372"/>
      <c r="AF680" s="372"/>
      <c r="AG680" s="372"/>
      <c r="AH680" s="372"/>
      <c r="AI680" s="372"/>
      <c r="AJ680" s="372"/>
      <c r="AK680" s="372"/>
      <c r="AL680" s="372"/>
      <c r="AM680" s="372"/>
      <c r="AN680" s="372"/>
      <c r="AO680" s="372"/>
      <c r="AP680" s="372"/>
      <c r="AQ680" s="372"/>
      <c r="AR680" s="372"/>
      <c r="AS680" s="372"/>
      <c r="AT680" s="372"/>
      <c r="AU680" s="372"/>
      <c r="AV680" s="372"/>
      <c r="AW680" s="372"/>
      <c r="AX680" s="372"/>
      <c r="AY680" s="372"/>
      <c r="AZ680" s="372"/>
      <c r="BA680" s="375"/>
      <c r="BB680" s="451"/>
      <c r="BC680" s="375"/>
      <c r="BD680" s="375"/>
      <c r="BE680" s="375"/>
      <c r="BF680" s="375"/>
      <c r="BG680" s="375"/>
      <c r="BH680" s="375"/>
      <c r="BI680" s="375"/>
      <c r="BJ680" s="375"/>
      <c r="BK680" s="375"/>
      <c r="BL680" s="375"/>
      <c r="BM680" s="375"/>
      <c r="BN680" s="375"/>
      <c r="BO680" s="375"/>
      <c r="BP680" s="375"/>
      <c r="BQ680" s="375"/>
      <c r="BR680" s="375"/>
      <c r="BS680" s="375"/>
      <c r="BT680" s="375"/>
      <c r="BU680" s="375"/>
      <c r="BV680" s="375"/>
      <c r="BW680" s="375"/>
      <c r="BX680" s="375"/>
      <c r="BY680" s="375"/>
      <c r="BZ680" s="375"/>
      <c r="CA680" s="375"/>
      <c r="CB680" s="375"/>
      <c r="CC680" s="375"/>
      <c r="CD680" s="375"/>
      <c r="CE680" s="375"/>
      <c r="CF680" s="375"/>
      <c r="CG680" s="375"/>
      <c r="CH680" s="375"/>
      <c r="CI680" s="375"/>
      <c r="CJ680" s="375"/>
      <c r="CK680" s="375"/>
      <c r="CL680" s="375"/>
      <c r="CM680" s="375"/>
      <c r="CN680" s="375"/>
      <c r="CO680" s="375"/>
      <c r="CP680" s="375"/>
      <c r="CQ680" s="375"/>
      <c r="CR680" s="375"/>
      <c r="CS680" s="375"/>
      <c r="CT680" s="375"/>
      <c r="CU680" s="375"/>
      <c r="CV680" s="375"/>
      <c r="CW680" s="375"/>
      <c r="CX680" s="375"/>
      <c r="CY680" s="375"/>
      <c r="CZ680" s="375"/>
    </row>
    <row r="681" s="379" customFormat="true" ht="25.15" customHeight="true" x14ac:dyDescent="0.2">
      <c r="C681" s="1141"/>
      <c r="D681" s="1142"/>
      <c r="E681" s="654"/>
      <c r="F681" s="654"/>
      <c r="G681" s="654"/>
      <c r="H681" s="1141"/>
      <c r="I681" s="1142"/>
      <c r="J681" s="654"/>
      <c r="K681" s="654"/>
      <c r="L681" s="654"/>
      <c r="M681" s="1141"/>
      <c r="N681" s="1142"/>
      <c r="O681" s="654"/>
      <c r="P681" s="654"/>
      <c r="Q681" s="654"/>
      <c r="AA681" s="372"/>
      <c r="AB681" s="372"/>
      <c r="AC681" s="372"/>
      <c r="AD681" s="372"/>
      <c r="AE681" s="372"/>
      <c r="AF681" s="372"/>
      <c r="AG681" s="372"/>
      <c r="AH681" s="372"/>
      <c r="AI681" s="372"/>
      <c r="AJ681" s="372"/>
      <c r="AK681" s="372"/>
      <c r="AL681" s="372"/>
      <c r="AM681" s="372"/>
      <c r="AN681" s="372"/>
      <c r="AO681" s="372"/>
      <c r="AP681" s="372"/>
      <c r="AQ681" s="372"/>
      <c r="AR681" s="372"/>
      <c r="AS681" s="372"/>
      <c r="AT681" s="372"/>
      <c r="AU681" s="372"/>
      <c r="AV681" s="372"/>
      <c r="AW681" s="372"/>
      <c r="AX681" s="372"/>
      <c r="AY681" s="372"/>
      <c r="AZ681" s="372"/>
      <c r="BA681" s="375"/>
      <c r="BB681" s="451"/>
      <c r="BC681" s="375"/>
      <c r="BD681" s="375"/>
      <c r="BE681" s="375"/>
      <c r="BF681" s="375"/>
      <c r="BG681" s="375"/>
      <c r="BH681" s="375"/>
      <c r="BI681" s="375"/>
      <c r="BJ681" s="375"/>
      <c r="BK681" s="375"/>
      <c r="BL681" s="375"/>
      <c r="BM681" s="375"/>
      <c r="BN681" s="375"/>
      <c r="BO681" s="375"/>
      <c r="BP681" s="375"/>
      <c r="BQ681" s="375"/>
      <c r="BR681" s="375"/>
      <c r="BS681" s="375"/>
      <c r="BT681" s="375"/>
      <c r="BU681" s="375"/>
      <c r="BV681" s="375"/>
      <c r="BW681" s="375"/>
      <c r="BX681" s="375"/>
      <c r="BY681" s="375"/>
      <c r="BZ681" s="375"/>
      <c r="CA681" s="375"/>
      <c r="CB681" s="375"/>
      <c r="CC681" s="375"/>
      <c r="CD681" s="375"/>
      <c r="CE681" s="375"/>
      <c r="CF681" s="375"/>
      <c r="CG681" s="375"/>
      <c r="CH681" s="375"/>
      <c r="CI681" s="375"/>
      <c r="CJ681" s="375"/>
      <c r="CK681" s="375"/>
      <c r="CL681" s="375"/>
      <c r="CM681" s="375"/>
      <c r="CN681" s="375"/>
      <c r="CO681" s="375"/>
      <c r="CP681" s="375"/>
      <c r="CQ681" s="375"/>
      <c r="CR681" s="375"/>
      <c r="CS681" s="375"/>
      <c r="CT681" s="375"/>
      <c r="CU681" s="375"/>
      <c r="CV681" s="375"/>
      <c r="CW681" s="375"/>
      <c r="CX681" s="375"/>
      <c r="CY681" s="375"/>
      <c r="CZ681" s="375"/>
    </row>
    <row r="682" s="379" customFormat="true" ht="25.15" customHeight="true" x14ac:dyDescent="0.2">
      <c r="C682" s="1141"/>
      <c r="D682" s="1142"/>
      <c r="E682" s="654"/>
      <c r="F682" s="654"/>
      <c r="G682" s="654"/>
      <c r="H682" s="1141"/>
      <c r="I682" s="1142"/>
      <c r="J682" s="654"/>
      <c r="K682" s="654"/>
      <c r="L682" s="654"/>
      <c r="M682" s="1141"/>
      <c r="N682" s="1142"/>
      <c r="O682" s="654"/>
      <c r="P682" s="654"/>
      <c r="Q682" s="654"/>
      <c r="AA682" s="372"/>
      <c r="AB682" s="372"/>
      <c r="AC682" s="372"/>
      <c r="AD682" s="372"/>
      <c r="AE682" s="372"/>
      <c r="AF682" s="372"/>
      <c r="AG682" s="372"/>
      <c r="AH682" s="372"/>
      <c r="AI682" s="372"/>
      <c r="AJ682" s="372"/>
      <c r="AK682" s="372"/>
      <c r="AL682" s="372"/>
      <c r="AM682" s="372"/>
      <c r="AN682" s="372"/>
      <c r="AO682" s="372"/>
      <c r="AP682" s="372"/>
      <c r="AQ682" s="372"/>
      <c r="AR682" s="372"/>
      <c r="AS682" s="372"/>
      <c r="AT682" s="372"/>
      <c r="AU682" s="372"/>
      <c r="AV682" s="372"/>
      <c r="AW682" s="372"/>
      <c r="AX682" s="372"/>
      <c r="AY682" s="372"/>
      <c r="AZ682" s="372"/>
      <c r="BA682" s="375"/>
      <c r="BB682" s="451"/>
      <c r="BC682" s="375"/>
      <c r="BD682" s="375"/>
      <c r="BE682" s="375"/>
      <c r="BF682" s="375"/>
      <c r="BG682" s="375"/>
      <c r="BH682" s="375"/>
      <c r="BI682" s="375"/>
      <c r="BJ682" s="375"/>
      <c r="BK682" s="375"/>
      <c r="BL682" s="375"/>
      <c r="BM682" s="375"/>
      <c r="BN682" s="375"/>
      <c r="BO682" s="375"/>
      <c r="BP682" s="375"/>
      <c r="BQ682" s="375"/>
      <c r="BR682" s="375"/>
      <c r="BS682" s="375"/>
      <c r="BT682" s="375"/>
      <c r="BU682" s="375"/>
      <c r="BV682" s="375"/>
      <c r="BW682" s="375"/>
      <c r="BX682" s="375"/>
      <c r="BY682" s="375"/>
      <c r="BZ682" s="375"/>
      <c r="CA682" s="375"/>
      <c r="CB682" s="375"/>
      <c r="CC682" s="375"/>
      <c r="CD682" s="375"/>
      <c r="CE682" s="375"/>
      <c r="CF682" s="375"/>
      <c r="CG682" s="375"/>
      <c r="CH682" s="375"/>
      <c r="CI682" s="375"/>
      <c r="CJ682" s="375"/>
      <c r="CK682" s="375"/>
      <c r="CL682" s="375"/>
      <c r="CM682" s="375"/>
      <c r="CN682" s="375"/>
      <c r="CO682" s="375"/>
      <c r="CP682" s="375"/>
      <c r="CQ682" s="375"/>
      <c r="CR682" s="375"/>
      <c r="CS682" s="375"/>
      <c r="CT682" s="375"/>
      <c r="CU682" s="375"/>
      <c r="CV682" s="375"/>
      <c r="CW682" s="375"/>
      <c r="CX682" s="375"/>
      <c r="CY682" s="375"/>
      <c r="CZ682" s="375"/>
    </row>
    <row r="683" s="379" customFormat="true" ht="25.15" customHeight="true" x14ac:dyDescent="0.2">
      <c r="C683" s="1141"/>
      <c r="D683" s="1142"/>
      <c r="E683" s="654"/>
      <c r="F683" s="654"/>
      <c r="G683" s="654"/>
      <c r="H683" s="1141"/>
      <c r="I683" s="1142"/>
      <c r="J683" s="654"/>
      <c r="K683" s="654"/>
      <c r="L683" s="654"/>
      <c r="M683" s="1141"/>
      <c r="N683" s="1142"/>
      <c r="O683" s="654"/>
      <c r="P683" s="654"/>
      <c r="Q683" s="654"/>
      <c r="AA683" s="372"/>
      <c r="AB683" s="372"/>
      <c r="AC683" s="372"/>
      <c r="AD683" s="372"/>
      <c r="AE683" s="372"/>
      <c r="AF683" s="372"/>
      <c r="AG683" s="372"/>
      <c r="AH683" s="372"/>
      <c r="AI683" s="372"/>
      <c r="AJ683" s="372"/>
      <c r="AK683" s="372"/>
      <c r="AL683" s="372"/>
      <c r="AM683" s="372"/>
      <c r="AN683" s="372"/>
      <c r="AO683" s="372"/>
      <c r="AP683" s="372"/>
      <c r="AQ683" s="372"/>
      <c r="AR683" s="372"/>
      <c r="AS683" s="372"/>
      <c r="AT683" s="372"/>
      <c r="AU683" s="372"/>
      <c r="AV683" s="372"/>
      <c r="AW683" s="372"/>
      <c r="AX683" s="372"/>
      <c r="AY683" s="372"/>
      <c r="AZ683" s="372"/>
      <c r="BA683" s="375"/>
      <c r="BB683" s="451"/>
      <c r="BC683" s="375"/>
      <c r="BD683" s="375"/>
      <c r="BE683" s="375"/>
      <c r="BF683" s="375"/>
      <c r="BG683" s="375"/>
      <c r="BH683" s="375"/>
      <c r="BI683" s="375"/>
      <c r="BJ683" s="375"/>
      <c r="BK683" s="375"/>
      <c r="BL683" s="375"/>
      <c r="BM683" s="375"/>
      <c r="BN683" s="375"/>
      <c r="BO683" s="375"/>
      <c r="BP683" s="375"/>
      <c r="BQ683" s="375"/>
      <c r="BR683" s="375"/>
      <c r="BS683" s="375"/>
      <c r="BT683" s="375"/>
      <c r="BU683" s="375"/>
      <c r="BV683" s="375"/>
      <c r="BW683" s="375"/>
      <c r="BX683" s="375"/>
      <c r="BY683" s="375"/>
      <c r="BZ683" s="375"/>
      <c r="CA683" s="375"/>
      <c r="CB683" s="375"/>
      <c r="CC683" s="375"/>
      <c r="CD683" s="375"/>
      <c r="CE683" s="375"/>
      <c r="CF683" s="375"/>
      <c r="CG683" s="375"/>
      <c r="CH683" s="375"/>
      <c r="CI683" s="375"/>
      <c r="CJ683" s="375"/>
      <c r="CK683" s="375"/>
      <c r="CL683" s="375"/>
      <c r="CM683" s="375"/>
      <c r="CN683" s="375"/>
      <c r="CO683" s="375"/>
      <c r="CP683" s="375"/>
      <c r="CQ683" s="375"/>
      <c r="CR683" s="375"/>
      <c r="CS683" s="375"/>
      <c r="CT683" s="375"/>
      <c r="CU683" s="375"/>
      <c r="CV683" s="375"/>
      <c r="CW683" s="375"/>
      <c r="CX683" s="375"/>
      <c r="CY683" s="375"/>
      <c r="CZ683" s="375"/>
    </row>
    <row r="684" s="379" customFormat="true" ht="25.15" customHeight="true" x14ac:dyDescent="0.2">
      <c r="C684" s="1141"/>
      <c r="D684" s="1142"/>
      <c r="E684" s="654"/>
      <c r="F684" s="654"/>
      <c r="G684" s="654"/>
      <c r="H684" s="1141"/>
      <c r="I684" s="1142"/>
      <c r="J684" s="654"/>
      <c r="K684" s="654"/>
      <c r="L684" s="654"/>
      <c r="M684" s="1141"/>
      <c r="N684" s="1142"/>
      <c r="O684" s="654"/>
      <c r="P684" s="654"/>
      <c r="Q684" s="654"/>
      <c r="AA684" s="372"/>
      <c r="AB684" s="372"/>
      <c r="AC684" s="372"/>
      <c r="AD684" s="372"/>
      <c r="AE684" s="372"/>
      <c r="AF684" s="372"/>
      <c r="AG684" s="372"/>
      <c r="AH684" s="372"/>
      <c r="AI684" s="372"/>
      <c r="AJ684" s="372"/>
      <c r="AK684" s="372"/>
      <c r="AL684" s="372"/>
      <c r="AM684" s="372"/>
      <c r="AN684" s="372"/>
      <c r="AO684" s="372"/>
      <c r="AP684" s="372"/>
      <c r="AQ684" s="372"/>
      <c r="AR684" s="372"/>
      <c r="AS684" s="372"/>
      <c r="AT684" s="372"/>
      <c r="AU684" s="372"/>
      <c r="AV684" s="372"/>
      <c r="AW684" s="372"/>
      <c r="AX684" s="372"/>
      <c r="AY684" s="372"/>
      <c r="AZ684" s="372"/>
      <c r="BA684" s="375"/>
      <c r="BB684" s="451"/>
      <c r="BC684" s="375"/>
      <c r="BD684" s="375"/>
      <c r="BE684" s="375"/>
      <c r="BF684" s="375"/>
      <c r="BG684" s="375"/>
      <c r="BH684" s="375"/>
      <c r="BI684" s="375"/>
      <c r="BJ684" s="375"/>
      <c r="BK684" s="375"/>
      <c r="BL684" s="375"/>
      <c r="BM684" s="375"/>
      <c r="BN684" s="375"/>
      <c r="BO684" s="375"/>
      <c r="BP684" s="375"/>
      <c r="BQ684" s="375"/>
      <c r="BR684" s="375"/>
      <c r="BS684" s="375"/>
      <c r="BT684" s="375"/>
      <c r="BU684" s="375"/>
      <c r="BV684" s="375"/>
      <c r="BW684" s="375"/>
      <c r="BX684" s="375"/>
      <c r="BY684" s="375"/>
      <c r="BZ684" s="375"/>
      <c r="CA684" s="375"/>
      <c r="CB684" s="375"/>
      <c r="CC684" s="375"/>
      <c r="CD684" s="375"/>
      <c r="CE684" s="375"/>
      <c r="CF684" s="375"/>
      <c r="CG684" s="375"/>
      <c r="CH684" s="375"/>
      <c r="CI684" s="375"/>
      <c r="CJ684" s="375"/>
      <c r="CK684" s="375"/>
      <c r="CL684" s="375"/>
      <c r="CM684" s="375"/>
      <c r="CN684" s="375"/>
      <c r="CO684" s="375"/>
      <c r="CP684" s="375"/>
      <c r="CQ684" s="375"/>
      <c r="CR684" s="375"/>
      <c r="CS684" s="375"/>
      <c r="CT684" s="375"/>
      <c r="CU684" s="375"/>
      <c r="CV684" s="375"/>
      <c r="CW684" s="375"/>
      <c r="CX684" s="375"/>
      <c r="CY684" s="375"/>
      <c r="CZ684" s="375"/>
    </row>
    <row r="685" s="379" customFormat="true" ht="25.15" customHeight="true" x14ac:dyDescent="0.2">
      <c r="C685" s="1141"/>
      <c r="D685" s="1142"/>
      <c r="E685" s="654"/>
      <c r="F685" s="654"/>
      <c r="G685" s="654"/>
      <c r="H685" s="1141"/>
      <c r="I685" s="1142"/>
      <c r="J685" s="654"/>
      <c r="K685" s="654"/>
      <c r="L685" s="654"/>
      <c r="M685" s="1141"/>
      <c r="N685" s="1142"/>
      <c r="O685" s="654"/>
      <c r="P685" s="654"/>
      <c r="Q685" s="654"/>
      <c r="AA685" s="372"/>
      <c r="AB685" s="372"/>
      <c r="AC685" s="372"/>
      <c r="AD685" s="372"/>
      <c r="AE685" s="372"/>
      <c r="AF685" s="372"/>
      <c r="AG685" s="372"/>
      <c r="AH685" s="372"/>
      <c r="AI685" s="372"/>
      <c r="AJ685" s="372"/>
      <c r="AK685" s="372"/>
      <c r="AL685" s="372"/>
      <c r="AM685" s="372"/>
      <c r="AN685" s="372"/>
      <c r="AO685" s="372"/>
      <c r="AP685" s="372"/>
      <c r="AQ685" s="372"/>
      <c r="AR685" s="372"/>
      <c r="AS685" s="372"/>
      <c r="AT685" s="372"/>
      <c r="AU685" s="372"/>
      <c r="AV685" s="372"/>
      <c r="AW685" s="372"/>
      <c r="AX685" s="372"/>
      <c r="AY685" s="372"/>
      <c r="AZ685" s="372"/>
      <c r="BA685" s="375"/>
      <c r="BB685" s="451"/>
      <c r="BC685" s="375"/>
      <c r="BD685" s="375"/>
      <c r="BE685" s="375"/>
      <c r="BF685" s="375"/>
      <c r="BG685" s="375"/>
      <c r="BH685" s="375"/>
      <c r="BI685" s="375"/>
      <c r="BJ685" s="375"/>
      <c r="BK685" s="375"/>
      <c r="BL685" s="375"/>
      <c r="BM685" s="375"/>
      <c r="BN685" s="375"/>
      <c r="BO685" s="375"/>
      <c r="BP685" s="375"/>
      <c r="BQ685" s="375"/>
      <c r="BR685" s="375"/>
      <c r="BS685" s="375"/>
      <c r="BT685" s="375"/>
      <c r="BU685" s="375"/>
      <c r="BV685" s="375"/>
      <c r="BW685" s="375"/>
      <c r="BX685" s="375"/>
      <c r="BY685" s="375"/>
      <c r="BZ685" s="375"/>
      <c r="CA685" s="375"/>
      <c r="CB685" s="375"/>
      <c r="CC685" s="375"/>
      <c r="CD685" s="375"/>
      <c r="CE685" s="375"/>
      <c r="CF685" s="375"/>
      <c r="CG685" s="375"/>
      <c r="CH685" s="375"/>
      <c r="CI685" s="375"/>
      <c r="CJ685" s="375"/>
      <c r="CK685" s="375"/>
      <c r="CL685" s="375"/>
      <c r="CM685" s="375"/>
      <c r="CN685" s="375"/>
      <c r="CO685" s="375"/>
      <c r="CP685" s="375"/>
      <c r="CQ685" s="375"/>
      <c r="CR685" s="375"/>
      <c r="CS685" s="375"/>
      <c r="CT685" s="375"/>
      <c r="CU685" s="375"/>
      <c r="CV685" s="375"/>
      <c r="CW685" s="375"/>
      <c r="CX685" s="375"/>
      <c r="CY685" s="375"/>
      <c r="CZ685" s="375"/>
    </row>
    <row r="686" s="379" customFormat="true" ht="25.15" customHeight="true" x14ac:dyDescent="0.2">
      <c r="C686" s="1141"/>
      <c r="D686" s="1142"/>
      <c r="E686" s="654"/>
      <c r="F686" s="654"/>
      <c r="G686" s="654"/>
      <c r="H686" s="1141"/>
      <c r="I686" s="1142"/>
      <c r="J686" s="654"/>
      <c r="K686" s="654"/>
      <c r="L686" s="654"/>
      <c r="M686" s="1141"/>
      <c r="N686" s="1142"/>
      <c r="O686" s="654"/>
      <c r="P686" s="654"/>
      <c r="Q686" s="654"/>
      <c r="AA686" s="372"/>
      <c r="AB686" s="372"/>
      <c r="AC686" s="372"/>
      <c r="AD686" s="372"/>
      <c r="AE686" s="372"/>
      <c r="AF686" s="372"/>
      <c r="AG686" s="372"/>
      <c r="AH686" s="372"/>
      <c r="AI686" s="372"/>
      <c r="AJ686" s="372"/>
      <c r="AK686" s="372"/>
      <c r="AL686" s="372"/>
      <c r="AM686" s="372"/>
      <c r="AN686" s="372"/>
      <c r="AO686" s="372"/>
      <c r="AP686" s="372"/>
      <c r="AQ686" s="372"/>
      <c r="AR686" s="372"/>
      <c r="AS686" s="372"/>
      <c r="AT686" s="372"/>
      <c r="AU686" s="372"/>
      <c r="AV686" s="372"/>
      <c r="AW686" s="372"/>
      <c r="AX686" s="372"/>
      <c r="AY686" s="372"/>
      <c r="AZ686" s="372"/>
      <c r="BA686" s="375"/>
      <c r="BB686" s="451"/>
      <c r="BC686" s="375"/>
      <c r="BD686" s="375"/>
      <c r="BE686" s="375"/>
      <c r="BF686" s="375"/>
      <c r="BG686" s="375"/>
      <c r="BH686" s="375"/>
      <c r="BI686" s="375"/>
      <c r="BJ686" s="375"/>
      <c r="BK686" s="375"/>
      <c r="BL686" s="375"/>
      <c r="BM686" s="375"/>
      <c r="BN686" s="375"/>
      <c r="BO686" s="375"/>
      <c r="BP686" s="375"/>
      <c r="BQ686" s="375"/>
      <c r="BR686" s="375"/>
      <c r="BS686" s="375"/>
      <c r="BT686" s="375"/>
      <c r="BU686" s="375"/>
      <c r="BV686" s="375"/>
      <c r="BW686" s="375"/>
      <c r="BX686" s="375"/>
      <c r="BY686" s="375"/>
      <c r="BZ686" s="375"/>
      <c r="CA686" s="375"/>
      <c r="CB686" s="375"/>
      <c r="CC686" s="375"/>
      <c r="CD686" s="375"/>
      <c r="CE686" s="375"/>
      <c r="CF686" s="375"/>
      <c r="CG686" s="375"/>
      <c r="CH686" s="375"/>
      <c r="CI686" s="375"/>
      <c r="CJ686" s="375"/>
      <c r="CK686" s="375"/>
      <c r="CL686" s="375"/>
      <c r="CM686" s="375"/>
      <c r="CN686" s="375"/>
      <c r="CO686" s="375"/>
      <c r="CP686" s="375"/>
      <c r="CQ686" s="375"/>
      <c r="CR686" s="375"/>
      <c r="CS686" s="375"/>
      <c r="CT686" s="375"/>
      <c r="CU686" s="375"/>
      <c r="CV686" s="375"/>
      <c r="CW686" s="375"/>
      <c r="CX686" s="375"/>
      <c r="CY686" s="375"/>
      <c r="CZ686" s="375"/>
    </row>
    <row r="687" s="379" customFormat="true" ht="25.15" customHeight="true" x14ac:dyDescent="0.2">
      <c r="C687" s="1141"/>
      <c r="D687" s="1142"/>
      <c r="E687" s="654"/>
      <c r="F687" s="654"/>
      <c r="G687" s="654"/>
      <c r="H687" s="1141"/>
      <c r="I687" s="1142"/>
      <c r="J687" s="654"/>
      <c r="K687" s="654"/>
      <c r="L687" s="654"/>
      <c r="M687" s="1141"/>
      <c r="N687" s="1142"/>
      <c r="O687" s="654"/>
      <c r="P687" s="654"/>
      <c r="Q687" s="654"/>
      <c r="AA687" s="372"/>
      <c r="AB687" s="372"/>
      <c r="AC687" s="372"/>
      <c r="AD687" s="372"/>
      <c r="AE687" s="372"/>
      <c r="AF687" s="372"/>
      <c r="AG687" s="372"/>
      <c r="AH687" s="372"/>
      <c r="AI687" s="372"/>
      <c r="AJ687" s="372"/>
      <c r="AK687" s="372"/>
      <c r="AL687" s="372"/>
      <c r="AM687" s="372"/>
      <c r="AN687" s="372"/>
      <c r="AO687" s="372"/>
      <c r="AP687" s="372"/>
      <c r="AQ687" s="372"/>
      <c r="AR687" s="372"/>
      <c r="AS687" s="372"/>
      <c r="AT687" s="372"/>
      <c r="AU687" s="372"/>
      <c r="AV687" s="372"/>
      <c r="AW687" s="372"/>
      <c r="AX687" s="372"/>
      <c r="AY687" s="372"/>
      <c r="AZ687" s="372"/>
      <c r="BA687" s="375"/>
      <c r="BB687" s="451"/>
      <c r="BC687" s="375"/>
      <c r="BD687" s="375"/>
      <c r="BE687" s="375"/>
      <c r="BF687" s="375"/>
      <c r="BG687" s="375"/>
      <c r="BH687" s="375"/>
      <c r="BI687" s="375"/>
      <c r="BJ687" s="375"/>
      <c r="BK687" s="375"/>
      <c r="BL687" s="375"/>
      <c r="BM687" s="375"/>
      <c r="BN687" s="375"/>
      <c r="BO687" s="375"/>
      <c r="BP687" s="375"/>
      <c r="BQ687" s="375"/>
      <c r="BR687" s="375"/>
      <c r="BS687" s="375"/>
      <c r="BT687" s="375"/>
      <c r="BU687" s="375"/>
      <c r="BV687" s="375"/>
      <c r="BW687" s="375"/>
      <c r="BX687" s="375"/>
      <c r="BY687" s="375"/>
      <c r="BZ687" s="375"/>
      <c r="CA687" s="375"/>
      <c r="CB687" s="375"/>
      <c r="CC687" s="375"/>
      <c r="CD687" s="375"/>
      <c r="CE687" s="375"/>
      <c r="CF687" s="375"/>
      <c r="CG687" s="375"/>
      <c r="CH687" s="375"/>
      <c r="CI687" s="375"/>
      <c r="CJ687" s="375"/>
      <c r="CK687" s="375"/>
      <c r="CL687" s="375"/>
      <c r="CM687" s="375"/>
      <c r="CN687" s="375"/>
      <c r="CO687" s="375"/>
      <c r="CP687" s="375"/>
      <c r="CQ687" s="375"/>
      <c r="CR687" s="375"/>
      <c r="CS687" s="375"/>
      <c r="CT687" s="375"/>
      <c r="CU687" s="375"/>
      <c r="CV687" s="375"/>
      <c r="CW687" s="375"/>
      <c r="CX687" s="375"/>
      <c r="CY687" s="375"/>
      <c r="CZ687" s="375"/>
    </row>
    <row r="688" s="379" customFormat="true" ht="25.15" customHeight="true" x14ac:dyDescent="0.2">
      <c r="C688" s="1141"/>
      <c r="D688" s="1142"/>
      <c r="E688" s="654"/>
      <c r="F688" s="654"/>
      <c r="G688" s="654"/>
      <c r="H688" s="1141"/>
      <c r="I688" s="1142"/>
      <c r="J688" s="654"/>
      <c r="K688" s="654"/>
      <c r="L688" s="654"/>
      <c r="M688" s="1141"/>
      <c r="N688" s="1142"/>
      <c r="O688" s="654"/>
      <c r="P688" s="654"/>
      <c r="Q688" s="654"/>
      <c r="AA688" s="372"/>
      <c r="AB688" s="372"/>
      <c r="AC688" s="372"/>
      <c r="AD688" s="372"/>
      <c r="AE688" s="372"/>
      <c r="AF688" s="372"/>
      <c r="AG688" s="372"/>
      <c r="AH688" s="372"/>
      <c r="AI688" s="372"/>
      <c r="AJ688" s="372"/>
      <c r="AK688" s="372"/>
      <c r="AL688" s="372"/>
      <c r="AM688" s="372"/>
      <c r="AN688" s="372"/>
      <c r="AO688" s="372"/>
      <c r="AP688" s="372"/>
      <c r="AQ688" s="372"/>
      <c r="AR688" s="372"/>
      <c r="AS688" s="372"/>
      <c r="AT688" s="372"/>
      <c r="AU688" s="372"/>
      <c r="AV688" s="372"/>
      <c r="AW688" s="372"/>
      <c r="AX688" s="372"/>
      <c r="AY688" s="372"/>
      <c r="AZ688" s="372"/>
      <c r="BA688" s="375"/>
      <c r="BB688" s="451"/>
      <c r="BC688" s="375"/>
      <c r="BD688" s="375"/>
      <c r="BE688" s="375"/>
      <c r="BF688" s="375"/>
      <c r="BG688" s="375"/>
      <c r="BH688" s="375"/>
      <c r="BI688" s="375"/>
      <c r="BJ688" s="375"/>
      <c r="BK688" s="375"/>
      <c r="BL688" s="375"/>
      <c r="BM688" s="375"/>
      <c r="BN688" s="375"/>
      <c r="BO688" s="375"/>
      <c r="BP688" s="375"/>
      <c r="BQ688" s="375"/>
      <c r="BR688" s="375"/>
      <c r="BS688" s="375"/>
      <c r="BT688" s="375"/>
      <c r="BU688" s="375"/>
      <c r="BV688" s="375"/>
      <c r="BW688" s="375"/>
      <c r="BX688" s="375"/>
      <c r="BY688" s="375"/>
      <c r="BZ688" s="375"/>
      <c r="CA688" s="375"/>
      <c r="CB688" s="375"/>
      <c r="CC688" s="375"/>
      <c r="CD688" s="375"/>
      <c r="CE688" s="375"/>
      <c r="CF688" s="375"/>
      <c r="CG688" s="375"/>
      <c r="CH688" s="375"/>
      <c r="CI688" s="375"/>
      <c r="CJ688" s="375"/>
      <c r="CK688" s="375"/>
      <c r="CL688" s="375"/>
      <c r="CM688" s="375"/>
      <c r="CN688" s="375"/>
      <c r="CO688" s="375"/>
      <c r="CP688" s="375"/>
      <c r="CQ688" s="375"/>
      <c r="CR688" s="375"/>
      <c r="CS688" s="375"/>
      <c r="CT688" s="375"/>
      <c r="CU688" s="375"/>
      <c r="CV688" s="375"/>
      <c r="CW688" s="375"/>
      <c r="CX688" s="375"/>
      <c r="CY688" s="375"/>
      <c r="CZ688" s="375"/>
    </row>
    <row r="689" s="379" customFormat="true" ht="25.15" customHeight="true" x14ac:dyDescent="0.2">
      <c r="C689" s="1141"/>
      <c r="D689" s="1142"/>
      <c r="E689" s="654"/>
      <c r="F689" s="654"/>
      <c r="G689" s="654"/>
      <c r="H689" s="1141"/>
      <c r="I689" s="1142"/>
      <c r="J689" s="654"/>
      <c r="K689" s="654"/>
      <c r="L689" s="654"/>
      <c r="M689" s="1141"/>
      <c r="N689" s="1142"/>
      <c r="O689" s="654"/>
      <c r="P689" s="654"/>
      <c r="Q689" s="654"/>
      <c r="AA689" s="372"/>
      <c r="AB689" s="372"/>
      <c r="AC689" s="372"/>
      <c r="AD689" s="372"/>
      <c r="AE689" s="372"/>
      <c r="AF689" s="372"/>
      <c r="AG689" s="372"/>
      <c r="AH689" s="372"/>
      <c r="AI689" s="372"/>
      <c r="AJ689" s="372"/>
      <c r="AK689" s="372"/>
      <c r="AL689" s="372"/>
      <c r="AM689" s="372"/>
      <c r="AN689" s="372"/>
      <c r="AO689" s="372"/>
      <c r="AP689" s="372"/>
      <c r="AQ689" s="372"/>
      <c r="AR689" s="372"/>
      <c r="AS689" s="372"/>
      <c r="AT689" s="372"/>
      <c r="AU689" s="372"/>
      <c r="AV689" s="372"/>
      <c r="AW689" s="372"/>
      <c r="AX689" s="372"/>
      <c r="AY689" s="372"/>
      <c r="AZ689" s="372"/>
      <c r="BA689" s="375"/>
      <c r="BB689" s="451"/>
      <c r="BC689" s="375"/>
      <c r="BD689" s="375"/>
      <c r="BE689" s="375"/>
      <c r="BF689" s="375"/>
      <c r="BG689" s="375"/>
      <c r="BH689" s="375"/>
      <c r="BI689" s="375"/>
      <c r="BJ689" s="375"/>
      <c r="BK689" s="375"/>
      <c r="BL689" s="375"/>
      <c r="BM689" s="375"/>
      <c r="BN689" s="375"/>
      <c r="BO689" s="375"/>
      <c r="BP689" s="375"/>
      <c r="BQ689" s="375"/>
      <c r="BR689" s="375"/>
      <c r="BS689" s="375"/>
      <c r="BT689" s="375"/>
      <c r="BU689" s="375"/>
      <c r="BV689" s="375"/>
      <c r="BW689" s="375"/>
      <c r="BX689" s="375"/>
      <c r="BY689" s="375"/>
      <c r="BZ689" s="375"/>
      <c r="CA689" s="375"/>
      <c r="CB689" s="375"/>
      <c r="CC689" s="375"/>
      <c r="CD689" s="375"/>
      <c r="CE689" s="375"/>
      <c r="CF689" s="375"/>
      <c r="CG689" s="375"/>
      <c r="CH689" s="375"/>
      <c r="CI689" s="375"/>
      <c r="CJ689" s="375"/>
      <c r="CK689" s="375"/>
      <c r="CL689" s="375"/>
      <c r="CM689" s="375"/>
      <c r="CN689" s="375"/>
      <c r="CO689" s="375"/>
      <c r="CP689" s="375"/>
      <c r="CQ689" s="375"/>
      <c r="CR689" s="375"/>
      <c r="CS689" s="375"/>
      <c r="CT689" s="375"/>
      <c r="CU689" s="375"/>
      <c r="CV689" s="375"/>
      <c r="CW689" s="375"/>
      <c r="CX689" s="375"/>
      <c r="CY689" s="375"/>
      <c r="CZ689" s="375"/>
    </row>
    <row r="690" s="379" customFormat="true" ht="25.15" customHeight="true" x14ac:dyDescent="0.2">
      <c r="C690" s="1141"/>
      <c r="D690" s="1142"/>
      <c r="E690" s="654"/>
      <c r="F690" s="654"/>
      <c r="G690" s="654"/>
      <c r="H690" s="1141"/>
      <c r="I690" s="1142"/>
      <c r="J690" s="654"/>
      <c r="K690" s="654"/>
      <c r="L690" s="654"/>
      <c r="M690" s="1141"/>
      <c r="N690" s="1142"/>
      <c r="O690" s="654"/>
      <c r="P690" s="654"/>
      <c r="Q690" s="654"/>
      <c r="AA690" s="372"/>
      <c r="AB690" s="372"/>
      <c r="AC690" s="372"/>
      <c r="AD690" s="372"/>
      <c r="AE690" s="372"/>
      <c r="AF690" s="372"/>
      <c r="AG690" s="372"/>
      <c r="AH690" s="372"/>
      <c r="AI690" s="372"/>
      <c r="AJ690" s="372"/>
      <c r="AK690" s="372"/>
      <c r="AL690" s="372"/>
      <c r="AM690" s="372"/>
      <c r="AN690" s="372"/>
      <c r="AO690" s="372"/>
      <c r="AP690" s="372"/>
      <c r="AQ690" s="372"/>
      <c r="AR690" s="372"/>
      <c r="AS690" s="372"/>
      <c r="AT690" s="372"/>
      <c r="AU690" s="372"/>
      <c r="AV690" s="372"/>
      <c r="AW690" s="372"/>
      <c r="AX690" s="372"/>
      <c r="AY690" s="372"/>
      <c r="AZ690" s="372"/>
      <c r="BA690" s="375"/>
      <c r="BB690" s="451"/>
      <c r="BC690" s="375"/>
      <c r="BD690" s="375"/>
      <c r="BE690" s="375"/>
      <c r="BF690" s="375"/>
      <c r="BG690" s="375"/>
      <c r="BH690" s="375"/>
      <c r="BI690" s="375"/>
      <c r="BJ690" s="375"/>
      <c r="BK690" s="375"/>
      <c r="BL690" s="375"/>
      <c r="BM690" s="375"/>
      <c r="BN690" s="375"/>
      <c r="BO690" s="375"/>
      <c r="BP690" s="375"/>
      <c r="BQ690" s="375"/>
      <c r="BR690" s="375"/>
      <c r="BS690" s="375"/>
      <c r="BT690" s="375"/>
      <c r="BU690" s="375"/>
      <c r="BV690" s="375"/>
      <c r="BW690" s="375"/>
      <c r="BX690" s="375"/>
      <c r="BY690" s="375"/>
      <c r="BZ690" s="375"/>
      <c r="CA690" s="375"/>
      <c r="CB690" s="375"/>
      <c r="CC690" s="375"/>
      <c r="CD690" s="375"/>
      <c r="CE690" s="375"/>
      <c r="CF690" s="375"/>
      <c r="CG690" s="375"/>
      <c r="CH690" s="375"/>
      <c r="CI690" s="375"/>
      <c r="CJ690" s="375"/>
      <c r="CK690" s="375"/>
      <c r="CL690" s="375"/>
      <c r="CM690" s="375"/>
      <c r="CN690" s="375"/>
      <c r="CO690" s="375"/>
      <c r="CP690" s="375"/>
      <c r="CQ690" s="375"/>
      <c r="CR690" s="375"/>
      <c r="CS690" s="375"/>
      <c r="CT690" s="375"/>
      <c r="CU690" s="375"/>
      <c r="CV690" s="375"/>
      <c r="CW690" s="375"/>
      <c r="CX690" s="375"/>
      <c r="CY690" s="375"/>
      <c r="CZ690" s="375"/>
    </row>
    <row r="691" s="379" customFormat="true" ht="25.15" customHeight="true" x14ac:dyDescent="0.2">
      <c r="C691" s="1141"/>
      <c r="D691" s="1142"/>
      <c r="E691" s="654"/>
      <c r="F691" s="654"/>
      <c r="G691" s="654"/>
      <c r="H691" s="1141"/>
      <c r="I691" s="1142"/>
      <c r="J691" s="654"/>
      <c r="K691" s="654"/>
      <c r="L691" s="654"/>
      <c r="M691" s="1141"/>
      <c r="N691" s="1142"/>
      <c r="O691" s="654"/>
      <c r="P691" s="654"/>
      <c r="Q691" s="654"/>
      <c r="AA691" s="372"/>
      <c r="AB691" s="372"/>
      <c r="AC691" s="372"/>
      <c r="AD691" s="372"/>
      <c r="AE691" s="372"/>
      <c r="AF691" s="372"/>
      <c r="AG691" s="372"/>
      <c r="AH691" s="372"/>
      <c r="AI691" s="372"/>
      <c r="AJ691" s="372"/>
      <c r="AK691" s="372"/>
      <c r="AL691" s="372"/>
      <c r="AM691" s="372"/>
      <c r="AN691" s="372"/>
      <c r="AO691" s="372"/>
      <c r="AP691" s="372"/>
      <c r="AQ691" s="372"/>
      <c r="AR691" s="372"/>
      <c r="AS691" s="372"/>
      <c r="AT691" s="372"/>
      <c r="AU691" s="372"/>
      <c r="AV691" s="372"/>
      <c r="AW691" s="372"/>
      <c r="AX691" s="372"/>
      <c r="AY691" s="372"/>
      <c r="AZ691" s="372"/>
      <c r="BA691" s="375"/>
      <c r="BB691" s="451"/>
      <c r="BC691" s="375"/>
      <c r="BD691" s="375"/>
      <c r="BE691" s="375"/>
      <c r="BF691" s="375"/>
      <c r="BG691" s="375"/>
      <c r="BH691" s="375"/>
      <c r="BI691" s="375"/>
      <c r="BJ691" s="375"/>
      <c r="BK691" s="375"/>
      <c r="BL691" s="375"/>
      <c r="BM691" s="375"/>
      <c r="BN691" s="375"/>
      <c r="BO691" s="375"/>
      <c r="BP691" s="375"/>
      <c r="BQ691" s="375"/>
      <c r="BR691" s="375"/>
      <c r="BS691" s="375"/>
      <c r="BT691" s="375"/>
      <c r="BU691" s="375"/>
      <c r="BV691" s="375"/>
      <c r="BW691" s="375"/>
      <c r="BX691" s="375"/>
      <c r="BY691" s="375"/>
      <c r="BZ691" s="375"/>
      <c r="CA691" s="375"/>
      <c r="CB691" s="375"/>
      <c r="CC691" s="375"/>
      <c r="CD691" s="375"/>
      <c r="CE691" s="375"/>
      <c r="CF691" s="375"/>
      <c r="CG691" s="375"/>
      <c r="CH691" s="375"/>
      <c r="CI691" s="375"/>
      <c r="CJ691" s="375"/>
      <c r="CK691" s="375"/>
      <c r="CL691" s="375"/>
      <c r="CM691" s="375"/>
      <c r="CN691" s="375"/>
      <c r="CO691" s="375"/>
      <c r="CP691" s="375"/>
      <c r="CQ691" s="375"/>
      <c r="CR691" s="375"/>
      <c r="CS691" s="375"/>
      <c r="CT691" s="375"/>
      <c r="CU691" s="375"/>
      <c r="CV691" s="375"/>
      <c r="CW691" s="375"/>
      <c r="CX691" s="375"/>
      <c r="CY691" s="375"/>
      <c r="CZ691" s="375"/>
    </row>
    <row r="692" s="379" customFormat="true" ht="25.15" customHeight="true" x14ac:dyDescent="0.2">
      <c r="C692" s="1141"/>
      <c r="D692" s="1142"/>
      <c r="E692" s="654"/>
      <c r="F692" s="654"/>
      <c r="G692" s="654"/>
      <c r="H692" s="1141"/>
      <c r="I692" s="1142"/>
      <c r="J692" s="654"/>
      <c r="K692" s="654"/>
      <c r="L692" s="654"/>
      <c r="M692" s="1141"/>
      <c r="N692" s="1142"/>
      <c r="O692" s="654"/>
      <c r="P692" s="654"/>
      <c r="Q692" s="654"/>
      <c r="AA692" s="372"/>
      <c r="AB692" s="372"/>
      <c r="AC692" s="372"/>
      <c r="AD692" s="372"/>
      <c r="AE692" s="372"/>
      <c r="AF692" s="372"/>
      <c r="AG692" s="372"/>
      <c r="AH692" s="372"/>
      <c r="AI692" s="372"/>
      <c r="AJ692" s="372"/>
      <c r="AK692" s="372"/>
      <c r="AL692" s="372"/>
      <c r="AM692" s="372"/>
      <c r="AN692" s="372"/>
      <c r="AO692" s="372"/>
      <c r="AP692" s="372"/>
      <c r="AQ692" s="372"/>
      <c r="AR692" s="372"/>
      <c r="AS692" s="372"/>
      <c r="AT692" s="372"/>
      <c r="AU692" s="372"/>
      <c r="AV692" s="372"/>
      <c r="AW692" s="372"/>
      <c r="AX692" s="372"/>
      <c r="AY692" s="372"/>
      <c r="AZ692" s="372"/>
      <c r="BA692" s="375"/>
      <c r="BB692" s="451"/>
      <c r="BC692" s="375"/>
      <c r="BD692" s="375"/>
      <c r="BE692" s="375"/>
      <c r="BF692" s="375"/>
      <c r="BG692" s="375"/>
      <c r="BH692" s="375"/>
      <c r="BI692" s="375"/>
      <c r="BJ692" s="375"/>
      <c r="BK692" s="375"/>
      <c r="BL692" s="375"/>
      <c r="BM692" s="375"/>
      <c r="BN692" s="375"/>
      <c r="BO692" s="375"/>
      <c r="BP692" s="375"/>
      <c r="BQ692" s="375"/>
      <c r="BR692" s="375"/>
      <c r="BS692" s="375"/>
      <c r="BT692" s="375"/>
      <c r="BU692" s="375"/>
      <c r="BV692" s="375"/>
      <c r="BW692" s="375"/>
      <c r="BX692" s="375"/>
      <c r="BY692" s="375"/>
      <c r="BZ692" s="375"/>
      <c r="CA692" s="375"/>
      <c r="CB692" s="375"/>
      <c r="CC692" s="375"/>
      <c r="CD692" s="375"/>
      <c r="CE692" s="375"/>
      <c r="CF692" s="375"/>
      <c r="CG692" s="375"/>
      <c r="CH692" s="375"/>
      <c r="CI692" s="375"/>
      <c r="CJ692" s="375"/>
      <c r="CK692" s="375"/>
      <c r="CL692" s="375"/>
      <c r="CM692" s="375"/>
      <c r="CN692" s="375"/>
      <c r="CO692" s="375"/>
      <c r="CP692" s="375"/>
      <c r="CQ692" s="375"/>
      <c r="CR692" s="375"/>
      <c r="CS692" s="375"/>
      <c r="CT692" s="375"/>
      <c r="CU692" s="375"/>
      <c r="CV692" s="375"/>
      <c r="CW692" s="375"/>
      <c r="CX692" s="375"/>
      <c r="CY692" s="375"/>
      <c r="CZ692" s="375"/>
    </row>
    <row r="693" s="379" customFormat="true" ht="25.15" customHeight="true" x14ac:dyDescent="0.2">
      <c r="C693" s="1141"/>
      <c r="D693" s="1142"/>
      <c r="E693" s="654"/>
      <c r="F693" s="654"/>
      <c r="G693" s="654"/>
      <c r="H693" s="1141"/>
      <c r="I693" s="1142"/>
      <c r="J693" s="654"/>
      <c r="K693" s="654"/>
      <c r="L693" s="654"/>
      <c r="M693" s="1141"/>
      <c r="N693" s="1142"/>
      <c r="O693" s="654"/>
      <c r="P693" s="654"/>
      <c r="Q693" s="654"/>
      <c r="AA693" s="372"/>
      <c r="AB693" s="372"/>
      <c r="AC693" s="372"/>
      <c r="AD693" s="372"/>
      <c r="AE693" s="372"/>
      <c r="AF693" s="372"/>
      <c r="AG693" s="372"/>
      <c r="AH693" s="372"/>
      <c r="AI693" s="372"/>
      <c r="AJ693" s="372"/>
      <c r="AK693" s="372"/>
      <c r="AL693" s="372"/>
      <c r="AM693" s="372"/>
      <c r="AN693" s="372"/>
      <c r="AO693" s="372"/>
      <c r="AP693" s="372"/>
      <c r="AQ693" s="372"/>
      <c r="AR693" s="372"/>
      <c r="AS693" s="372"/>
      <c r="AT693" s="372"/>
      <c r="AU693" s="372"/>
      <c r="AV693" s="372"/>
      <c r="AW693" s="372"/>
      <c r="AX693" s="372"/>
      <c r="AY693" s="372"/>
      <c r="AZ693" s="372"/>
      <c r="BA693" s="375"/>
      <c r="BB693" s="451"/>
      <c r="BC693" s="375"/>
      <c r="BD693" s="375"/>
      <c r="BE693" s="375"/>
      <c r="BF693" s="375"/>
      <c r="BG693" s="375"/>
      <c r="BH693" s="375"/>
      <c r="BI693" s="375"/>
      <c r="BJ693" s="375"/>
      <c r="BK693" s="375"/>
      <c r="BL693" s="375"/>
      <c r="BM693" s="375"/>
      <c r="BN693" s="375"/>
      <c r="BO693" s="375"/>
      <c r="BP693" s="375"/>
      <c r="BQ693" s="375"/>
      <c r="BR693" s="375"/>
      <c r="BS693" s="375"/>
      <c r="BT693" s="375"/>
      <c r="BU693" s="375"/>
      <c r="BV693" s="375"/>
      <c r="BW693" s="375"/>
      <c r="BX693" s="375"/>
      <c r="BY693" s="375"/>
      <c r="BZ693" s="375"/>
      <c r="CA693" s="375"/>
      <c r="CB693" s="375"/>
      <c r="CC693" s="375"/>
      <c r="CD693" s="375"/>
      <c r="CE693" s="375"/>
      <c r="CF693" s="375"/>
      <c r="CG693" s="375"/>
      <c r="CH693" s="375"/>
      <c r="CI693" s="375"/>
      <c r="CJ693" s="375"/>
      <c r="CK693" s="375"/>
      <c r="CL693" s="375"/>
      <c r="CM693" s="375"/>
      <c r="CN693" s="375"/>
      <c r="CO693" s="375"/>
      <c r="CP693" s="375"/>
      <c r="CQ693" s="375"/>
      <c r="CR693" s="375"/>
      <c r="CS693" s="375"/>
      <c r="CT693" s="375"/>
      <c r="CU693" s="375"/>
      <c r="CV693" s="375"/>
      <c r="CW693" s="375"/>
      <c r="CX693" s="375"/>
      <c r="CY693" s="375"/>
      <c r="CZ693" s="375"/>
    </row>
    <row r="694" s="379" customFormat="true" ht="25.15" customHeight="true" x14ac:dyDescent="0.2">
      <c r="C694" s="1141"/>
      <c r="D694" s="1142"/>
      <c r="E694" s="654"/>
      <c r="F694" s="654"/>
      <c r="G694" s="654"/>
      <c r="H694" s="1141"/>
      <c r="I694" s="1142"/>
      <c r="J694" s="654"/>
      <c r="K694" s="654"/>
      <c r="L694" s="654"/>
      <c r="M694" s="1141"/>
      <c r="N694" s="1142"/>
      <c r="O694" s="654"/>
      <c r="P694" s="654"/>
      <c r="Q694" s="654"/>
      <c r="AA694" s="372"/>
      <c r="AB694" s="372"/>
      <c r="AC694" s="372"/>
      <c r="AD694" s="372"/>
      <c r="AE694" s="372"/>
      <c r="AF694" s="372"/>
      <c r="AG694" s="372"/>
      <c r="AH694" s="372"/>
      <c r="AI694" s="372"/>
      <c r="AJ694" s="372"/>
      <c r="AK694" s="372"/>
      <c r="AL694" s="372"/>
      <c r="AM694" s="372"/>
      <c r="AN694" s="372"/>
      <c r="AO694" s="372"/>
      <c r="AP694" s="372"/>
      <c r="AQ694" s="372"/>
      <c r="AR694" s="372"/>
      <c r="AS694" s="372"/>
      <c r="AT694" s="372"/>
      <c r="AU694" s="372"/>
      <c r="AV694" s="372"/>
      <c r="AW694" s="372"/>
      <c r="AX694" s="372"/>
      <c r="AY694" s="372"/>
      <c r="AZ694" s="372"/>
      <c r="BA694" s="375"/>
      <c r="BB694" s="451"/>
      <c r="BC694" s="375"/>
      <c r="BD694" s="375"/>
      <c r="BE694" s="375"/>
      <c r="BF694" s="375"/>
      <c r="BG694" s="375"/>
      <c r="BH694" s="375"/>
      <c r="BI694" s="375"/>
      <c r="BJ694" s="375"/>
      <c r="BK694" s="375"/>
      <c r="BL694" s="375"/>
      <c r="BM694" s="375"/>
      <c r="BN694" s="375"/>
      <c r="BO694" s="375"/>
      <c r="BP694" s="375"/>
      <c r="BQ694" s="375"/>
      <c r="BR694" s="375"/>
      <c r="BS694" s="375"/>
      <c r="BT694" s="375"/>
      <c r="BU694" s="375"/>
      <c r="BV694" s="375"/>
      <c r="BW694" s="375"/>
      <c r="BX694" s="375"/>
      <c r="BY694" s="375"/>
      <c r="BZ694" s="375"/>
      <c r="CA694" s="375"/>
      <c r="CB694" s="375"/>
      <c r="CC694" s="375"/>
      <c r="CD694" s="375"/>
      <c r="CE694" s="375"/>
      <c r="CF694" s="375"/>
      <c r="CG694" s="375"/>
      <c r="CH694" s="375"/>
      <c r="CI694" s="375"/>
      <c r="CJ694" s="375"/>
      <c r="CK694" s="375"/>
      <c r="CL694" s="375"/>
      <c r="CM694" s="375"/>
      <c r="CN694" s="375"/>
      <c r="CO694" s="375"/>
      <c r="CP694" s="375"/>
      <c r="CQ694" s="375"/>
      <c r="CR694" s="375"/>
      <c r="CS694" s="375"/>
      <c r="CT694" s="375"/>
      <c r="CU694" s="375"/>
      <c r="CV694" s="375"/>
      <c r="CW694" s="375"/>
      <c r="CX694" s="375"/>
      <c r="CY694" s="375"/>
      <c r="CZ694" s="375"/>
    </row>
    <row r="695" s="379" customFormat="true" ht="25.15" customHeight="true" x14ac:dyDescent="0.2">
      <c r="C695" s="654"/>
      <c r="D695" s="654"/>
      <c r="E695" s="654"/>
      <c r="F695" s="654"/>
      <c r="G695" s="654"/>
      <c r="H695" s="654"/>
      <c r="I695" s="654"/>
      <c r="J695" s="654"/>
      <c r="K695" s="654"/>
      <c r="L695" s="654"/>
      <c r="M695" s="654"/>
      <c r="N695" s="654"/>
      <c r="O695" s="654"/>
      <c r="P695" s="654"/>
      <c r="Q695" s="654"/>
      <c r="AA695" s="372"/>
      <c r="AB695" s="372"/>
      <c r="AC695" s="372"/>
      <c r="AD695" s="372"/>
      <c r="AE695" s="372"/>
      <c r="AF695" s="372"/>
      <c r="AG695" s="372"/>
      <c r="AH695" s="372"/>
      <c r="AI695" s="372"/>
      <c r="AJ695" s="372"/>
      <c r="AK695" s="372"/>
      <c r="AL695" s="372"/>
      <c r="AM695" s="372"/>
      <c r="AN695" s="372"/>
      <c r="AO695" s="372"/>
      <c r="AP695" s="372"/>
      <c r="AQ695" s="372"/>
      <c r="AR695" s="372"/>
      <c r="AS695" s="372"/>
      <c r="AT695" s="372"/>
      <c r="AU695" s="372"/>
      <c r="AV695" s="372"/>
      <c r="AW695" s="372"/>
      <c r="AX695" s="372"/>
      <c r="AY695" s="372"/>
      <c r="AZ695" s="372"/>
      <c r="BA695" s="375"/>
      <c r="BB695" s="451"/>
      <c r="BC695" s="375"/>
      <c r="BD695" s="375"/>
      <c r="BE695" s="375"/>
      <c r="BF695" s="375"/>
      <c r="BG695" s="375"/>
      <c r="BH695" s="375"/>
      <c r="BI695" s="375"/>
      <c r="BJ695" s="375"/>
      <c r="BK695" s="375"/>
      <c r="BL695" s="375"/>
      <c r="BM695" s="375"/>
      <c r="BN695" s="375"/>
      <c r="BO695" s="375"/>
      <c r="BP695" s="375"/>
      <c r="BQ695" s="375"/>
      <c r="BR695" s="375"/>
      <c r="BS695" s="375"/>
      <c r="BT695" s="375"/>
      <c r="BU695" s="375"/>
      <c r="BV695" s="375"/>
      <c r="BW695" s="375"/>
      <c r="BX695" s="375"/>
      <c r="BY695" s="375"/>
      <c r="BZ695" s="375"/>
      <c r="CA695" s="375"/>
      <c r="CB695" s="375"/>
      <c r="CC695" s="375"/>
      <c r="CD695" s="375"/>
      <c r="CE695" s="375"/>
      <c r="CF695" s="375"/>
      <c r="CG695" s="375"/>
      <c r="CH695" s="375"/>
      <c r="CI695" s="375"/>
      <c r="CJ695" s="375"/>
      <c r="CK695" s="375"/>
      <c r="CL695" s="375"/>
      <c r="CM695" s="375"/>
      <c r="CN695" s="375"/>
      <c r="CO695" s="375"/>
      <c r="CP695" s="375"/>
      <c r="CQ695" s="375"/>
      <c r="CR695" s="375"/>
      <c r="CS695" s="375"/>
      <c r="CT695" s="375"/>
      <c r="CU695" s="375"/>
      <c r="CV695" s="375"/>
      <c r="CW695" s="375"/>
      <c r="CX695" s="375"/>
      <c r="CY695" s="375"/>
      <c r="CZ695" s="375"/>
    </row>
    <row r="696" s="379" customFormat="true" ht="25.15" customHeight="true" x14ac:dyDescent="0.2">
      <c r="C696" s="654"/>
      <c r="D696" s="654"/>
      <c r="E696" s="654"/>
      <c r="F696" s="654"/>
      <c r="G696" s="654"/>
      <c r="H696" s="654"/>
      <c r="I696" s="654"/>
      <c r="J696" s="654"/>
      <c r="K696" s="654"/>
      <c r="L696" s="654"/>
      <c r="M696" s="654"/>
      <c r="N696" s="654"/>
      <c r="O696" s="654"/>
      <c r="P696" s="654"/>
      <c r="Q696" s="654"/>
      <c r="AA696" s="372"/>
      <c r="AB696" s="372"/>
      <c r="AC696" s="372"/>
      <c r="AD696" s="372"/>
      <c r="AE696" s="372"/>
      <c r="AF696" s="372"/>
      <c r="AG696" s="372"/>
      <c r="AH696" s="372"/>
      <c r="AI696" s="372"/>
      <c r="AJ696" s="372"/>
      <c r="AK696" s="372"/>
      <c r="AL696" s="372"/>
      <c r="AM696" s="372"/>
      <c r="AN696" s="372"/>
      <c r="AO696" s="372"/>
      <c r="AP696" s="372"/>
      <c r="AQ696" s="372"/>
      <c r="AR696" s="372"/>
      <c r="AS696" s="372"/>
      <c r="AT696" s="372"/>
      <c r="AU696" s="372"/>
      <c r="AV696" s="372"/>
      <c r="AW696" s="372"/>
      <c r="AX696" s="372"/>
      <c r="AY696" s="372"/>
      <c r="AZ696" s="372"/>
      <c r="BA696" s="375"/>
      <c r="BB696" s="451"/>
      <c r="BC696" s="375"/>
      <c r="BD696" s="375"/>
      <c r="BE696" s="375"/>
      <c r="BF696" s="375"/>
      <c r="BG696" s="375"/>
      <c r="BH696" s="375"/>
      <c r="BI696" s="375"/>
      <c r="BJ696" s="375"/>
      <c r="BK696" s="375"/>
      <c r="BL696" s="375"/>
      <c r="BM696" s="375"/>
      <c r="BN696" s="375"/>
      <c r="BO696" s="375"/>
      <c r="BP696" s="375"/>
      <c r="BQ696" s="375"/>
      <c r="BR696" s="375"/>
      <c r="BS696" s="375"/>
      <c r="BT696" s="375"/>
      <c r="BU696" s="375"/>
      <c r="BV696" s="375"/>
      <c r="BW696" s="375"/>
      <c r="BX696" s="375"/>
      <c r="BY696" s="375"/>
      <c r="BZ696" s="375"/>
      <c r="CA696" s="375"/>
      <c r="CB696" s="375"/>
      <c r="CC696" s="375"/>
      <c r="CD696" s="375"/>
      <c r="CE696" s="375"/>
      <c r="CF696" s="375"/>
      <c r="CG696" s="375"/>
      <c r="CH696" s="375"/>
      <c r="CI696" s="375"/>
      <c r="CJ696" s="375"/>
      <c r="CK696" s="375"/>
      <c r="CL696" s="375"/>
      <c r="CM696" s="375"/>
      <c r="CN696" s="375"/>
      <c r="CO696" s="375"/>
      <c r="CP696" s="375"/>
      <c r="CQ696" s="375"/>
      <c r="CR696" s="375"/>
      <c r="CS696" s="375"/>
      <c r="CT696" s="375"/>
      <c r="CU696" s="375"/>
      <c r="CV696" s="375"/>
      <c r="CW696" s="375"/>
      <c r="CX696" s="375"/>
      <c r="CY696" s="375"/>
      <c r="CZ696" s="375"/>
    </row>
    <row r="697" s="379" customFormat="true" ht="25.15" customHeight="true" x14ac:dyDescent="0.2">
      <c r="C697" s="654"/>
      <c r="D697" s="654"/>
      <c r="E697" s="654"/>
      <c r="F697" s="654"/>
      <c r="G697" s="654"/>
      <c r="H697" s="654"/>
      <c r="I697" s="654"/>
      <c r="J697" s="654"/>
      <c r="K697" s="654"/>
      <c r="L697" s="654"/>
      <c r="M697" s="654"/>
      <c r="N697" s="654"/>
      <c r="O697" s="654"/>
      <c r="P697" s="654"/>
      <c r="Q697" s="654"/>
      <c r="AA697" s="372"/>
      <c r="AB697" s="372"/>
      <c r="AC697" s="372"/>
      <c r="AD697" s="372"/>
      <c r="AE697" s="372"/>
      <c r="AF697" s="372"/>
      <c r="AG697" s="372"/>
      <c r="AH697" s="372"/>
      <c r="AI697" s="372"/>
      <c r="AJ697" s="372"/>
      <c r="AK697" s="372"/>
      <c r="AL697" s="372"/>
      <c r="AM697" s="372"/>
      <c r="AN697" s="372"/>
      <c r="AO697" s="372"/>
      <c r="AP697" s="372"/>
      <c r="AQ697" s="372"/>
      <c r="AR697" s="372"/>
      <c r="AS697" s="372"/>
      <c r="AT697" s="372"/>
      <c r="AU697" s="372"/>
      <c r="AV697" s="372"/>
      <c r="AW697" s="372"/>
      <c r="AX697" s="372"/>
      <c r="AY697" s="372"/>
      <c r="AZ697" s="372"/>
      <c r="BA697" s="375"/>
      <c r="BB697" s="451"/>
      <c r="BC697" s="375"/>
      <c r="BD697" s="375"/>
      <c r="BE697" s="375"/>
      <c r="BF697" s="375"/>
      <c r="BG697" s="375"/>
      <c r="BH697" s="375"/>
      <c r="BI697" s="375"/>
      <c r="BJ697" s="375"/>
      <c r="BK697" s="375"/>
      <c r="BL697" s="375"/>
      <c r="BM697" s="375"/>
      <c r="BN697" s="375"/>
      <c r="BO697" s="375"/>
      <c r="BP697" s="375"/>
      <c r="BQ697" s="375"/>
      <c r="BR697" s="375"/>
      <c r="BS697" s="375"/>
      <c r="BT697" s="375"/>
      <c r="BU697" s="375"/>
      <c r="BV697" s="375"/>
      <c r="BW697" s="375"/>
      <c r="BX697" s="375"/>
      <c r="BY697" s="375"/>
      <c r="BZ697" s="375"/>
      <c r="CA697" s="375"/>
      <c r="CB697" s="375"/>
      <c r="CC697" s="375"/>
      <c r="CD697" s="375"/>
      <c r="CE697" s="375"/>
      <c r="CF697" s="375"/>
      <c r="CG697" s="375"/>
      <c r="CH697" s="375"/>
      <c r="CI697" s="375"/>
      <c r="CJ697" s="375"/>
      <c r="CK697" s="375"/>
      <c r="CL697" s="375"/>
      <c r="CM697" s="375"/>
      <c r="CN697" s="375"/>
      <c r="CO697" s="375"/>
      <c r="CP697" s="375"/>
      <c r="CQ697" s="375"/>
      <c r="CR697" s="375"/>
      <c r="CS697" s="375"/>
      <c r="CT697" s="375"/>
      <c r="CU697" s="375"/>
      <c r="CV697" s="375"/>
      <c r="CW697" s="375"/>
      <c r="CX697" s="375"/>
      <c r="CY697" s="375"/>
      <c r="CZ697" s="375"/>
    </row>
    <row r="698" s="379" customFormat="true" ht="25.15" customHeight="true" x14ac:dyDescent="0.2">
      <c r="C698" s="654"/>
      <c r="D698" s="654"/>
      <c r="E698" s="654"/>
      <c r="F698" s="654"/>
      <c r="G698" s="654"/>
      <c r="H698" s="654"/>
      <c r="I698" s="654"/>
      <c r="J698" s="654"/>
      <c r="K698" s="654"/>
      <c r="L698" s="654"/>
      <c r="M698" s="654"/>
      <c r="N698" s="654"/>
      <c r="O698" s="654"/>
      <c r="P698" s="654"/>
      <c r="Q698" s="654"/>
      <c r="AA698" s="372"/>
      <c r="AB698" s="372"/>
      <c r="AC698" s="372"/>
      <c r="AD698" s="372"/>
      <c r="AE698" s="372"/>
      <c r="AF698" s="372"/>
      <c r="AG698" s="372"/>
      <c r="AH698" s="372"/>
      <c r="AI698" s="372"/>
      <c r="AJ698" s="372"/>
      <c r="AK698" s="372"/>
      <c r="AL698" s="372"/>
      <c r="AM698" s="372"/>
      <c r="AN698" s="372"/>
      <c r="AO698" s="372"/>
      <c r="AP698" s="372"/>
      <c r="AQ698" s="372"/>
      <c r="AR698" s="372"/>
      <c r="AS698" s="372"/>
      <c r="AT698" s="372"/>
      <c r="AU698" s="372"/>
      <c r="AV698" s="372"/>
      <c r="AW698" s="372"/>
      <c r="AX698" s="372"/>
      <c r="AY698" s="372"/>
      <c r="AZ698" s="372"/>
      <c r="BA698" s="375"/>
      <c r="BB698" s="451"/>
      <c r="BC698" s="375"/>
      <c r="BD698" s="375"/>
      <c r="BE698" s="375"/>
      <c r="BF698" s="375"/>
      <c r="BG698" s="375"/>
      <c r="BH698" s="375"/>
      <c r="BI698" s="375"/>
      <c r="BJ698" s="375"/>
      <c r="BK698" s="375"/>
      <c r="BL698" s="375"/>
      <c r="BM698" s="375"/>
      <c r="BN698" s="375"/>
      <c r="BO698" s="375"/>
      <c r="BP698" s="375"/>
      <c r="BQ698" s="375"/>
      <c r="BR698" s="375"/>
      <c r="BS698" s="375"/>
      <c r="BT698" s="375"/>
      <c r="BU698" s="375"/>
      <c r="BV698" s="375"/>
      <c r="BW698" s="375"/>
      <c r="BX698" s="375"/>
      <c r="BY698" s="375"/>
      <c r="BZ698" s="375"/>
      <c r="CA698" s="375"/>
      <c r="CB698" s="375"/>
      <c r="CC698" s="375"/>
      <c r="CD698" s="375"/>
      <c r="CE698" s="375"/>
      <c r="CF698" s="375"/>
      <c r="CG698" s="375"/>
      <c r="CH698" s="375"/>
      <c r="CI698" s="375"/>
      <c r="CJ698" s="375"/>
      <c r="CK698" s="375"/>
      <c r="CL698" s="375"/>
      <c r="CM698" s="375"/>
      <c r="CN698" s="375"/>
      <c r="CO698" s="375"/>
      <c r="CP698" s="375"/>
      <c r="CQ698" s="375"/>
      <c r="CR698" s="375"/>
      <c r="CS698" s="375"/>
      <c r="CT698" s="375"/>
      <c r="CU698" s="375"/>
      <c r="CV698" s="375"/>
      <c r="CW698" s="375"/>
      <c r="CX698" s="375"/>
      <c r="CY698" s="375"/>
      <c r="CZ698" s="375"/>
    </row>
    <row r="699" s="379" customFormat="true" ht="25.15" customHeight="true" x14ac:dyDescent="0.2">
      <c r="C699" s="654"/>
      <c r="D699" s="654"/>
      <c r="E699" s="654"/>
      <c r="F699" s="654"/>
      <c r="G699" s="654"/>
      <c r="H699" s="654"/>
      <c r="I699" s="654"/>
      <c r="J699" s="654"/>
      <c r="K699" s="654"/>
      <c r="L699" s="654"/>
      <c r="M699" s="654"/>
      <c r="N699" s="654"/>
      <c r="O699" s="654"/>
      <c r="P699" s="654"/>
      <c r="Q699" s="654"/>
      <c r="AA699" s="372"/>
      <c r="AB699" s="372"/>
      <c r="AC699" s="372"/>
      <c r="AD699" s="372"/>
      <c r="AE699" s="372"/>
      <c r="AF699" s="372"/>
      <c r="AG699" s="372"/>
      <c r="AH699" s="372"/>
      <c r="AI699" s="372"/>
      <c r="AJ699" s="372"/>
      <c r="AK699" s="372"/>
      <c r="AL699" s="372"/>
      <c r="AM699" s="372"/>
      <c r="AN699" s="372"/>
      <c r="AO699" s="372"/>
      <c r="AP699" s="372"/>
      <c r="AQ699" s="372"/>
      <c r="AR699" s="372"/>
      <c r="AS699" s="372"/>
      <c r="AT699" s="372"/>
      <c r="AU699" s="372"/>
      <c r="AV699" s="372"/>
      <c r="AW699" s="372"/>
      <c r="AX699" s="372"/>
      <c r="AY699" s="372"/>
      <c r="AZ699" s="372"/>
      <c r="BA699" s="375"/>
      <c r="BB699" s="451"/>
      <c r="BC699" s="375"/>
      <c r="BD699" s="375"/>
      <c r="BE699" s="375"/>
      <c r="BF699" s="375"/>
      <c r="BG699" s="375"/>
      <c r="BH699" s="375"/>
      <c r="BI699" s="375"/>
      <c r="BJ699" s="375"/>
      <c r="BK699" s="375"/>
      <c r="BL699" s="375"/>
      <c r="BM699" s="375"/>
      <c r="BN699" s="375"/>
      <c r="BO699" s="375"/>
      <c r="BP699" s="375"/>
      <c r="BQ699" s="375"/>
      <c r="BR699" s="375"/>
      <c r="BS699" s="375"/>
      <c r="BT699" s="375"/>
      <c r="BU699" s="375"/>
      <c r="BV699" s="375"/>
      <c r="BW699" s="375"/>
      <c r="BX699" s="375"/>
      <c r="BY699" s="375"/>
      <c r="BZ699" s="375"/>
      <c r="CA699" s="375"/>
      <c r="CB699" s="375"/>
      <c r="CC699" s="375"/>
      <c r="CD699" s="375"/>
      <c r="CE699" s="375"/>
      <c r="CF699" s="375"/>
      <c r="CG699" s="375"/>
      <c r="CH699" s="375"/>
      <c r="CI699" s="375"/>
      <c r="CJ699" s="375"/>
      <c r="CK699" s="375"/>
      <c r="CL699" s="375"/>
      <c r="CM699" s="375"/>
      <c r="CN699" s="375"/>
      <c r="CO699" s="375"/>
      <c r="CP699" s="375"/>
      <c r="CQ699" s="375"/>
      <c r="CR699" s="375"/>
      <c r="CS699" s="375"/>
      <c r="CT699" s="375"/>
      <c r="CU699" s="375"/>
      <c r="CV699" s="375"/>
      <c r="CW699" s="375"/>
      <c r="CX699" s="375"/>
      <c r="CY699" s="375"/>
      <c r="CZ699" s="375"/>
    </row>
    <row r="700" s="379" customFormat="true" ht="25.15" customHeight="true" x14ac:dyDescent="0.2">
      <c r="C700" s="654"/>
      <c r="D700" s="654"/>
      <c r="E700" s="654"/>
      <c r="F700" s="654"/>
      <c r="G700" s="654"/>
      <c r="H700" s="654"/>
      <c r="I700" s="654"/>
      <c r="J700" s="654"/>
      <c r="K700" s="654"/>
      <c r="L700" s="654"/>
      <c r="M700" s="654"/>
      <c r="N700" s="654"/>
      <c r="O700" s="654"/>
      <c r="P700" s="654"/>
      <c r="Q700" s="654"/>
      <c r="AA700" s="372"/>
      <c r="AB700" s="372"/>
      <c r="AC700" s="372"/>
      <c r="AD700" s="372"/>
      <c r="AE700" s="372"/>
      <c r="AF700" s="372"/>
      <c r="AG700" s="372"/>
      <c r="AH700" s="372"/>
      <c r="AI700" s="372"/>
      <c r="AJ700" s="372"/>
      <c r="AK700" s="372"/>
      <c r="AL700" s="372"/>
      <c r="AM700" s="372"/>
      <c r="AN700" s="372"/>
      <c r="AO700" s="372"/>
      <c r="AP700" s="372"/>
      <c r="AQ700" s="372"/>
      <c r="AR700" s="372"/>
      <c r="AS700" s="372"/>
      <c r="AT700" s="372"/>
      <c r="AU700" s="372"/>
      <c r="AV700" s="372"/>
      <c r="AW700" s="372"/>
      <c r="AX700" s="372"/>
      <c r="AY700" s="372"/>
      <c r="AZ700" s="372"/>
      <c r="BA700" s="375"/>
      <c r="BB700" s="451"/>
      <c r="BC700" s="375"/>
      <c r="BD700" s="375"/>
      <c r="BE700" s="375"/>
      <c r="BF700" s="375"/>
      <c r="BG700" s="375"/>
      <c r="BH700" s="375"/>
      <c r="BI700" s="375"/>
      <c r="BJ700" s="375"/>
      <c r="BK700" s="375"/>
      <c r="BL700" s="375"/>
      <c r="BM700" s="375"/>
      <c r="BN700" s="375"/>
      <c r="BO700" s="375"/>
      <c r="BP700" s="375"/>
      <c r="BQ700" s="375"/>
      <c r="BR700" s="375"/>
      <c r="BS700" s="375"/>
      <c r="BT700" s="375"/>
      <c r="BU700" s="375"/>
      <c r="BV700" s="375"/>
      <c r="BW700" s="375"/>
      <c r="BX700" s="375"/>
      <c r="BY700" s="375"/>
      <c r="BZ700" s="375"/>
      <c r="CA700" s="375"/>
      <c r="CB700" s="375"/>
      <c r="CC700" s="375"/>
      <c r="CD700" s="375"/>
      <c r="CE700" s="375"/>
      <c r="CF700" s="375"/>
      <c r="CG700" s="375"/>
      <c r="CH700" s="375"/>
      <c r="CI700" s="375"/>
      <c r="CJ700" s="375"/>
      <c r="CK700" s="375"/>
      <c r="CL700" s="375"/>
      <c r="CM700" s="375"/>
      <c r="CN700" s="375"/>
      <c r="CO700" s="375"/>
      <c r="CP700" s="375"/>
      <c r="CQ700" s="375"/>
      <c r="CR700" s="375"/>
      <c r="CS700" s="375"/>
      <c r="CT700" s="375"/>
      <c r="CU700" s="375"/>
      <c r="CV700" s="375"/>
      <c r="CW700" s="375"/>
      <c r="CX700" s="375"/>
      <c r="CY700" s="375"/>
      <c r="CZ700" s="375"/>
    </row>
    <row r="701" ht="25.15" customHeight="true" x14ac:dyDescent="0.2">
      <c r="C701" s="670"/>
      <c r="D701" s="670"/>
      <c r="E701" s="670"/>
      <c r="F701" s="670"/>
      <c r="G701" s="670"/>
      <c r="H701" s="670"/>
      <c r="I701" s="670"/>
      <c r="J701" s="670"/>
      <c r="K701" s="670"/>
      <c r="L701" s="670"/>
      <c r="M701" s="670"/>
      <c r="N701" s="670"/>
      <c r="O701" s="670"/>
      <c r="P701" s="670"/>
      <c r="Q701" s="670"/>
      <c r="BA701" s="375"/>
      <c r="BB701" s="451"/>
      <c r="BC701" s="375"/>
      <c r="BD701" s="375"/>
      <c r="BE701" s="375"/>
      <c r="BF701" s="375"/>
      <c r="BG701" s="375"/>
      <c r="BH701" s="375"/>
      <c r="BI701" s="375"/>
      <c r="BJ701" s="375"/>
      <c r="BK701" s="375"/>
      <c r="BL701" s="375"/>
      <c r="BM701" s="375"/>
      <c r="BN701" s="375"/>
      <c r="BO701" s="375"/>
      <c r="BP701" s="375"/>
      <c r="BQ701" s="375"/>
      <c r="BR701" s="375"/>
      <c r="BS701" s="375"/>
      <c r="BT701" s="375"/>
      <c r="BU701" s="375"/>
      <c r="BV701" s="375"/>
      <c r="BW701" s="375"/>
      <c r="BX701" s="375"/>
      <c r="BY701" s="375"/>
      <c r="BZ701" s="375"/>
      <c r="CA701" s="375"/>
      <c r="CB701" s="375"/>
      <c r="CC701" s="375"/>
      <c r="CD701" s="375"/>
      <c r="CE701" s="375"/>
      <c r="CF701" s="375"/>
      <c r="CG701" s="375"/>
      <c r="CH701" s="375"/>
      <c r="CI701" s="375"/>
      <c r="CJ701" s="375"/>
      <c r="CK701" s="375"/>
      <c r="CL701" s="375"/>
      <c r="CM701" s="375"/>
      <c r="CN701" s="375"/>
      <c r="CO701" s="375"/>
      <c r="CP701" s="375"/>
      <c r="CQ701" s="375"/>
      <c r="CR701" s="375"/>
      <c r="CS701" s="375"/>
      <c r="CT701" s="375"/>
      <c r="CU701" s="375"/>
      <c r="CV701" s="375"/>
      <c r="CW701" s="375"/>
      <c r="CX701" s="375"/>
      <c r="CY701" s="375"/>
      <c r="CZ701" s="375"/>
    </row>
    <row r="702" ht="25.15" customHeight="true" x14ac:dyDescent="0.2">
      <c r="C702" s="670"/>
      <c r="D702" s="670"/>
      <c r="E702" s="670"/>
      <c r="F702" s="670"/>
      <c r="G702" s="670"/>
      <c r="H702" s="670"/>
      <c r="I702" s="670"/>
      <c r="J702" s="670"/>
      <c r="K702" s="670"/>
      <c r="L702" s="670"/>
      <c r="M702" s="670"/>
      <c r="N702" s="670"/>
      <c r="O702" s="670"/>
      <c r="P702" s="670"/>
      <c r="Q702" s="670"/>
      <c r="BA702" s="375"/>
      <c r="BB702" s="451"/>
      <c r="BC702" s="375"/>
      <c r="BD702" s="375"/>
      <c r="BE702" s="375"/>
      <c r="BF702" s="375"/>
      <c r="BG702" s="375"/>
      <c r="BH702" s="375"/>
      <c r="BI702" s="375"/>
      <c r="BJ702" s="375"/>
      <c r="BK702" s="375"/>
      <c r="BL702" s="375"/>
      <c r="BM702" s="375"/>
      <c r="BN702" s="375"/>
      <c r="BO702" s="375"/>
      <c r="BP702" s="375"/>
      <c r="BQ702" s="375"/>
      <c r="BR702" s="375"/>
      <c r="BS702" s="375"/>
      <c r="BT702" s="375"/>
      <c r="BU702" s="375"/>
      <c r="BV702" s="375"/>
      <c r="BW702" s="375"/>
      <c r="BX702" s="375"/>
      <c r="BY702" s="375"/>
      <c r="BZ702" s="375"/>
      <c r="CA702" s="375"/>
      <c r="CB702" s="375"/>
      <c r="CC702" s="375"/>
      <c r="CD702" s="375"/>
      <c r="CE702" s="375"/>
      <c r="CF702" s="375"/>
      <c r="CG702" s="375"/>
      <c r="CH702" s="375"/>
      <c r="CI702" s="375"/>
      <c r="CJ702" s="375"/>
      <c r="CK702" s="375"/>
      <c r="CL702" s="375"/>
      <c r="CM702" s="375"/>
      <c r="CN702" s="375"/>
      <c r="CO702" s="375"/>
      <c r="CP702" s="375"/>
      <c r="CQ702" s="375"/>
      <c r="CR702" s="375"/>
      <c r="CS702" s="375"/>
      <c r="CT702" s="375"/>
      <c r="CU702" s="375"/>
      <c r="CV702" s="375"/>
      <c r="CW702" s="375"/>
      <c r="CX702" s="375"/>
      <c r="CY702" s="375"/>
      <c r="CZ702" s="375"/>
    </row>
    <row r="703" ht="25.15" customHeight="true" x14ac:dyDescent="0.2">
      <c r="C703" s="670"/>
      <c r="D703" s="670"/>
      <c r="E703" s="670"/>
      <c r="F703" s="670"/>
      <c r="G703" s="670"/>
      <c r="H703" s="670"/>
      <c r="I703" s="670"/>
      <c r="J703" s="670"/>
      <c r="K703" s="670"/>
      <c r="L703" s="670"/>
      <c r="M703" s="670"/>
      <c r="N703" s="670"/>
      <c r="O703" s="670"/>
      <c r="P703" s="670"/>
      <c r="Q703" s="670"/>
      <c r="BA703" s="375"/>
      <c r="BB703" s="451"/>
      <c r="BC703" s="375"/>
      <c r="BD703" s="375"/>
      <c r="BE703" s="375"/>
      <c r="BF703" s="375"/>
      <c r="BG703" s="375"/>
      <c r="BH703" s="375"/>
      <c r="BI703" s="375"/>
      <c r="BJ703" s="375"/>
      <c r="BK703" s="375"/>
      <c r="BL703" s="375"/>
      <c r="BM703" s="375"/>
      <c r="BN703" s="375"/>
      <c r="BO703" s="375"/>
      <c r="BP703" s="375"/>
      <c r="BQ703" s="375"/>
      <c r="BR703" s="375"/>
      <c r="BS703" s="375"/>
      <c r="BT703" s="375"/>
      <c r="BU703" s="375"/>
      <c r="BV703" s="375"/>
      <c r="BW703" s="375"/>
      <c r="BX703" s="375"/>
      <c r="BY703" s="375"/>
      <c r="BZ703" s="375"/>
      <c r="CA703" s="375"/>
      <c r="CB703" s="375"/>
      <c r="CC703" s="375"/>
      <c r="CD703" s="375"/>
      <c r="CE703" s="375"/>
      <c r="CF703" s="375"/>
      <c r="CG703" s="375"/>
      <c r="CH703" s="375"/>
      <c r="CI703" s="375"/>
      <c r="CJ703" s="375"/>
      <c r="CK703" s="375"/>
      <c r="CL703" s="375"/>
      <c r="CM703" s="375"/>
      <c r="CN703" s="375"/>
      <c r="CO703" s="375"/>
      <c r="CP703" s="375"/>
      <c r="CQ703" s="375"/>
      <c r="CR703" s="375"/>
      <c r="CS703" s="375"/>
      <c r="CT703" s="375"/>
      <c r="CU703" s="375"/>
      <c r="CV703" s="375"/>
      <c r="CW703" s="375"/>
      <c r="CX703" s="375"/>
      <c r="CY703" s="375"/>
      <c r="CZ703" s="375"/>
    </row>
    <row r="704" ht="25.15" customHeight="true" x14ac:dyDescent="0.2">
      <c r="C704" s="670"/>
      <c r="D704" s="670"/>
      <c r="E704" s="670"/>
      <c r="F704" s="670"/>
      <c r="G704" s="670"/>
      <c r="H704" s="670"/>
      <c r="I704" s="670"/>
      <c r="J704" s="670"/>
      <c r="K704" s="670"/>
      <c r="L704" s="670"/>
      <c r="M704" s="670"/>
      <c r="N704" s="670"/>
      <c r="O704" s="670"/>
      <c r="P704" s="670"/>
      <c r="Q704" s="670"/>
      <c r="BA704" s="375"/>
      <c r="BB704" s="451"/>
      <c r="BC704" s="375"/>
      <c r="BD704" s="375"/>
      <c r="BE704" s="375"/>
      <c r="BF704" s="375"/>
      <c r="BG704" s="375"/>
      <c r="BH704" s="375"/>
      <c r="BI704" s="375"/>
      <c r="BJ704" s="375"/>
      <c r="BK704" s="375"/>
      <c r="BL704" s="375"/>
      <c r="BM704" s="375"/>
      <c r="BN704" s="375"/>
      <c r="BO704" s="375"/>
      <c r="BP704" s="375"/>
      <c r="BQ704" s="375"/>
      <c r="BR704" s="375"/>
      <c r="BS704" s="375"/>
      <c r="BT704" s="375"/>
      <c r="BU704" s="375"/>
      <c r="BV704" s="375"/>
      <c r="BW704" s="375"/>
      <c r="BX704" s="375"/>
      <c r="BY704" s="375"/>
      <c r="BZ704" s="375"/>
      <c r="CA704" s="375"/>
      <c r="CB704" s="375"/>
      <c r="CC704" s="375"/>
      <c r="CD704" s="375"/>
      <c r="CE704" s="375"/>
      <c r="CF704" s="375"/>
      <c r="CG704" s="375"/>
      <c r="CH704" s="375"/>
      <c r="CI704" s="375"/>
      <c r="CJ704" s="375"/>
      <c r="CK704" s="375"/>
      <c r="CL704" s="375"/>
      <c r="CM704" s="375"/>
      <c r="CN704" s="375"/>
      <c r="CO704" s="375"/>
      <c r="CP704" s="375"/>
      <c r="CQ704" s="375"/>
      <c r="CR704" s="375"/>
      <c r="CS704" s="375"/>
      <c r="CT704" s="375"/>
      <c r="CU704" s="375"/>
      <c r="CV704" s="375"/>
      <c r="CW704" s="375"/>
      <c r="CX704" s="375"/>
      <c r="CY704" s="375"/>
      <c r="CZ704" s="375"/>
    </row>
    <row r="705" ht="25.15" customHeight="true" x14ac:dyDescent="0.2">
      <c r="C705" s="670"/>
      <c r="D705" s="670"/>
      <c r="E705" s="670"/>
      <c r="F705" s="670"/>
      <c r="G705" s="670"/>
      <c r="H705" s="670"/>
      <c r="I705" s="670"/>
      <c r="J705" s="670"/>
      <c r="K705" s="670"/>
      <c r="L705" s="670"/>
      <c r="M705" s="670"/>
      <c r="N705" s="670"/>
      <c r="O705" s="670"/>
      <c r="P705" s="670"/>
      <c r="Q705" s="670"/>
      <c r="BA705" s="375"/>
      <c r="BB705" s="451"/>
      <c r="BC705" s="375"/>
      <c r="BD705" s="375"/>
      <c r="BE705" s="375"/>
      <c r="BF705" s="375"/>
      <c r="BG705" s="375"/>
      <c r="BH705" s="375"/>
      <c r="BI705" s="375"/>
      <c r="BJ705" s="375"/>
      <c r="BK705" s="375"/>
      <c r="BL705" s="375"/>
      <c r="BM705" s="375"/>
      <c r="BN705" s="375"/>
      <c r="BO705" s="375"/>
      <c r="BP705" s="375"/>
      <c r="BQ705" s="375"/>
      <c r="BR705" s="375"/>
      <c r="BS705" s="375"/>
      <c r="BT705" s="375"/>
      <c r="BU705" s="375"/>
      <c r="BV705" s="375"/>
      <c r="BW705" s="375"/>
      <c r="BX705" s="375"/>
      <c r="BY705" s="375"/>
      <c r="BZ705" s="375"/>
      <c r="CA705" s="375"/>
      <c r="CB705" s="375"/>
      <c r="CC705" s="375"/>
      <c r="CD705" s="375"/>
      <c r="CE705" s="375"/>
      <c r="CF705" s="375"/>
      <c r="CG705" s="375"/>
      <c r="CH705" s="375"/>
      <c r="CI705" s="375"/>
      <c r="CJ705" s="375"/>
      <c r="CK705" s="375"/>
      <c r="CL705" s="375"/>
      <c r="CM705" s="375"/>
      <c r="CN705" s="375"/>
      <c r="CO705" s="375"/>
      <c r="CP705" s="375"/>
      <c r="CQ705" s="375"/>
      <c r="CR705" s="375"/>
      <c r="CS705" s="375"/>
      <c r="CT705" s="375"/>
      <c r="CU705" s="375"/>
      <c r="CV705" s="375"/>
      <c r="CW705" s="375"/>
      <c r="CX705" s="375"/>
      <c r="CY705" s="375"/>
      <c r="CZ705" s="375"/>
    </row>
    <row r="706" ht="25.15" customHeight="true" x14ac:dyDescent="0.2">
      <c r="C706" s="670"/>
      <c r="D706" s="670"/>
      <c r="E706" s="670"/>
      <c r="F706" s="670"/>
      <c r="G706" s="670"/>
      <c r="H706" s="670"/>
      <c r="I706" s="670"/>
      <c r="J706" s="670"/>
      <c r="K706" s="670"/>
      <c r="L706" s="670"/>
      <c r="M706" s="670"/>
      <c r="N706" s="670"/>
      <c r="O706" s="670"/>
      <c r="P706" s="670"/>
      <c r="Q706" s="670"/>
      <c r="BA706" s="375"/>
      <c r="BB706" s="451"/>
      <c r="BC706" s="375"/>
      <c r="BD706" s="375"/>
      <c r="BE706" s="375"/>
      <c r="BF706" s="375"/>
      <c r="BG706" s="375"/>
      <c r="BH706" s="375"/>
      <c r="BI706" s="375"/>
      <c r="BJ706" s="375"/>
      <c r="BK706" s="375"/>
      <c r="BL706" s="375"/>
      <c r="BM706" s="375"/>
      <c r="BN706" s="375"/>
      <c r="BO706" s="375"/>
      <c r="BP706" s="375"/>
      <c r="BQ706" s="375"/>
      <c r="BR706" s="375"/>
      <c r="BS706" s="375"/>
      <c r="BT706" s="375"/>
      <c r="BU706" s="375"/>
      <c r="BV706" s="375"/>
      <c r="BW706" s="375"/>
      <c r="BX706" s="375"/>
      <c r="BY706" s="375"/>
      <c r="BZ706" s="375"/>
      <c r="CA706" s="375"/>
      <c r="CB706" s="375"/>
      <c r="CC706" s="375"/>
      <c r="CD706" s="375"/>
      <c r="CE706" s="375"/>
      <c r="CF706" s="375"/>
      <c r="CG706" s="375"/>
      <c r="CH706" s="375"/>
      <c r="CI706" s="375"/>
      <c r="CJ706" s="375"/>
      <c r="CK706" s="375"/>
      <c r="CL706" s="375"/>
      <c r="CM706" s="375"/>
      <c r="CN706" s="375"/>
      <c r="CO706" s="375"/>
      <c r="CP706" s="375"/>
      <c r="CQ706" s="375"/>
      <c r="CR706" s="375"/>
      <c r="CS706" s="375"/>
      <c r="CT706" s="375"/>
      <c r="CU706" s="375"/>
      <c r="CV706" s="375"/>
      <c r="CW706" s="375"/>
      <c r="CX706" s="375"/>
      <c r="CY706" s="375"/>
      <c r="CZ706" s="375"/>
    </row>
    <row r="707" ht="25.15" customHeight="true" x14ac:dyDescent="0.2">
      <c r="C707" s="670"/>
      <c r="D707" s="670"/>
      <c r="E707" s="670"/>
      <c r="F707" s="670"/>
      <c r="G707" s="670"/>
      <c r="H707" s="670"/>
      <c r="I707" s="670"/>
      <c r="J707" s="670"/>
      <c r="K707" s="670"/>
      <c r="L707" s="670"/>
      <c r="M707" s="670"/>
      <c r="N707" s="670"/>
      <c r="O707" s="670"/>
      <c r="P707" s="670"/>
      <c r="Q707" s="670"/>
      <c r="BA707" s="375"/>
      <c r="BB707" s="451"/>
      <c r="BC707" s="375"/>
      <c r="BD707" s="375"/>
      <c r="BE707" s="375"/>
      <c r="BF707" s="375"/>
      <c r="BG707" s="375"/>
      <c r="BH707" s="375"/>
      <c r="BI707" s="375"/>
      <c r="BJ707" s="375"/>
      <c r="BK707" s="375"/>
      <c r="BL707" s="375"/>
      <c r="BM707" s="375"/>
      <c r="BN707" s="375"/>
      <c r="BO707" s="375"/>
      <c r="BP707" s="375"/>
      <c r="BQ707" s="375"/>
      <c r="BR707" s="375"/>
      <c r="BS707" s="375"/>
      <c r="BT707" s="375"/>
      <c r="BU707" s="375"/>
      <c r="BV707" s="375"/>
      <c r="BW707" s="375"/>
      <c r="BX707" s="375"/>
      <c r="BY707" s="375"/>
      <c r="BZ707" s="375"/>
      <c r="CA707" s="375"/>
      <c r="CB707" s="375"/>
      <c r="CC707" s="375"/>
      <c r="CD707" s="375"/>
      <c r="CE707" s="375"/>
      <c r="CF707" s="375"/>
      <c r="CG707" s="375"/>
      <c r="CH707" s="375"/>
      <c r="CI707" s="375"/>
      <c r="CJ707" s="375"/>
      <c r="CK707" s="375"/>
      <c r="CL707" s="375"/>
      <c r="CM707" s="375"/>
      <c r="CN707" s="375"/>
      <c r="CO707" s="375"/>
      <c r="CP707" s="375"/>
      <c r="CQ707" s="375"/>
      <c r="CR707" s="375"/>
      <c r="CS707" s="375"/>
      <c r="CT707" s="375"/>
      <c r="CU707" s="375"/>
      <c r="CV707" s="375"/>
      <c r="CW707" s="375"/>
      <c r="CX707" s="375"/>
      <c r="CY707" s="375"/>
      <c r="CZ707" s="375"/>
    </row>
    <row r="708" ht="25.15" customHeight="true" x14ac:dyDescent="0.2">
      <c r="C708" s="670"/>
      <c r="D708" s="670"/>
      <c r="E708" s="670"/>
      <c r="F708" s="670"/>
      <c r="G708" s="670"/>
      <c r="H708" s="670"/>
      <c r="I708" s="670"/>
      <c r="J708" s="670"/>
      <c r="K708" s="670"/>
      <c r="L708" s="670"/>
      <c r="M708" s="670"/>
      <c r="N708" s="670"/>
      <c r="O708" s="670"/>
      <c r="P708" s="670"/>
      <c r="Q708" s="670"/>
      <c r="BA708" s="375"/>
      <c r="BB708" s="451"/>
      <c r="BC708" s="375"/>
      <c r="BD708" s="375"/>
      <c r="BE708" s="375"/>
      <c r="BF708" s="375"/>
      <c r="BG708" s="375"/>
      <c r="BH708" s="375"/>
      <c r="BI708" s="375"/>
      <c r="BJ708" s="375"/>
      <c r="BK708" s="375"/>
      <c r="BL708" s="375"/>
      <c r="BM708" s="375"/>
      <c r="BN708" s="375"/>
      <c r="BO708" s="375"/>
      <c r="BP708" s="375"/>
      <c r="BQ708" s="375"/>
      <c r="BR708" s="375"/>
      <c r="BS708" s="375"/>
      <c r="BT708" s="375"/>
      <c r="BU708" s="375"/>
      <c r="BV708" s="375"/>
      <c r="BW708" s="375"/>
      <c r="BX708" s="375"/>
      <c r="BY708" s="375"/>
      <c r="BZ708" s="375"/>
      <c r="CA708" s="375"/>
      <c r="CB708" s="375"/>
      <c r="CC708" s="375"/>
      <c r="CD708" s="375"/>
      <c r="CE708" s="375"/>
      <c r="CF708" s="375"/>
      <c r="CG708" s="375"/>
      <c r="CH708" s="375"/>
      <c r="CI708" s="375"/>
      <c r="CJ708" s="375"/>
      <c r="CK708" s="375"/>
      <c r="CL708" s="375"/>
      <c r="CM708" s="375"/>
      <c r="CN708" s="375"/>
      <c r="CO708" s="375"/>
      <c r="CP708" s="375"/>
      <c r="CQ708" s="375"/>
      <c r="CR708" s="375"/>
      <c r="CS708" s="375"/>
      <c r="CT708" s="375"/>
      <c r="CU708" s="375"/>
      <c r="CV708" s="375"/>
      <c r="CW708" s="375"/>
      <c r="CX708" s="375"/>
      <c r="CY708" s="375"/>
      <c r="CZ708" s="375"/>
    </row>
    <row r="709" ht="25.15" customHeight="true" x14ac:dyDescent="0.2">
      <c r="C709" s="670"/>
      <c r="D709" s="670"/>
      <c r="E709" s="670"/>
      <c r="F709" s="670"/>
      <c r="G709" s="670"/>
      <c r="H709" s="670"/>
      <c r="I709" s="670"/>
      <c r="J709" s="670"/>
      <c r="K709" s="670"/>
      <c r="L709" s="670"/>
      <c r="M709" s="670"/>
      <c r="N709" s="670"/>
      <c r="O709" s="670"/>
      <c r="P709" s="670"/>
      <c r="Q709" s="670"/>
      <c r="BA709" s="375"/>
      <c r="BB709" s="451"/>
      <c r="BC709" s="375"/>
      <c r="BD709" s="375"/>
      <c r="BE709" s="375"/>
      <c r="BF709" s="375"/>
      <c r="BG709" s="375"/>
      <c r="BH709" s="375"/>
      <c r="BI709" s="375"/>
      <c r="BJ709" s="375"/>
      <c r="BK709" s="375"/>
      <c r="BL709" s="375"/>
      <c r="BM709" s="375"/>
      <c r="BN709" s="375"/>
      <c r="BO709" s="375"/>
      <c r="BP709" s="375"/>
      <c r="BQ709" s="375"/>
      <c r="BR709" s="375"/>
      <c r="BS709" s="375"/>
      <c r="BT709" s="375"/>
      <c r="BU709" s="375"/>
      <c r="BV709" s="375"/>
      <c r="BW709" s="375"/>
      <c r="BX709" s="375"/>
      <c r="BY709" s="375"/>
      <c r="BZ709" s="375"/>
      <c r="CA709" s="375"/>
      <c r="CB709" s="375"/>
      <c r="CC709" s="375"/>
      <c r="CD709" s="375"/>
      <c r="CE709" s="375"/>
      <c r="CF709" s="375"/>
      <c r="CG709" s="375"/>
      <c r="CH709" s="375"/>
      <c r="CI709" s="375"/>
      <c r="CJ709" s="375"/>
      <c r="CK709" s="375"/>
      <c r="CL709" s="375"/>
      <c r="CM709" s="375"/>
      <c r="CN709" s="375"/>
      <c r="CO709" s="375"/>
      <c r="CP709" s="375"/>
      <c r="CQ709" s="375"/>
      <c r="CR709" s="375"/>
      <c r="CS709" s="375"/>
      <c r="CT709" s="375"/>
      <c r="CU709" s="375"/>
      <c r="CV709" s="375"/>
      <c r="CW709" s="375"/>
      <c r="CX709" s="375"/>
      <c r="CY709" s="375"/>
      <c r="CZ709" s="375"/>
    </row>
    <row r="710" ht="25.15" customHeight="true" x14ac:dyDescent="0.2">
      <c r="C710" s="670"/>
      <c r="D710" s="670"/>
      <c r="E710" s="670"/>
      <c r="F710" s="670"/>
      <c r="G710" s="670"/>
      <c r="H710" s="670"/>
      <c r="I710" s="670"/>
      <c r="J710" s="670"/>
      <c r="K710" s="670"/>
      <c r="L710" s="670"/>
      <c r="M710" s="670"/>
      <c r="N710" s="670"/>
      <c r="O710" s="670"/>
      <c r="P710" s="670"/>
      <c r="Q710" s="670"/>
      <c r="BA710" s="375"/>
      <c r="BB710" s="451"/>
      <c r="BC710" s="375"/>
      <c r="BD710" s="375"/>
      <c r="BE710" s="375"/>
      <c r="BF710" s="375"/>
      <c r="BG710" s="375"/>
      <c r="BH710" s="375"/>
      <c r="BI710" s="375"/>
      <c r="BJ710" s="375"/>
      <c r="BK710" s="375"/>
      <c r="BL710" s="375"/>
      <c r="BM710" s="375"/>
      <c r="BN710" s="375"/>
      <c r="BO710" s="375"/>
      <c r="BP710" s="375"/>
      <c r="BQ710" s="375"/>
      <c r="BR710" s="375"/>
      <c r="BS710" s="375"/>
      <c r="BT710" s="375"/>
      <c r="BU710" s="375"/>
      <c r="BV710" s="375"/>
      <c r="BW710" s="375"/>
      <c r="BX710" s="375"/>
      <c r="BY710" s="375"/>
      <c r="BZ710" s="375"/>
      <c r="CA710" s="375"/>
      <c r="CB710" s="375"/>
      <c r="CC710" s="375"/>
      <c r="CD710" s="375"/>
      <c r="CE710" s="375"/>
      <c r="CF710" s="375"/>
      <c r="CG710" s="375"/>
      <c r="CH710" s="375"/>
      <c r="CI710" s="375"/>
      <c r="CJ710" s="375"/>
      <c r="CK710" s="375"/>
      <c r="CL710" s="375"/>
      <c r="CM710" s="375"/>
      <c r="CN710" s="375"/>
      <c r="CO710" s="375"/>
      <c r="CP710" s="375"/>
      <c r="CQ710" s="375"/>
      <c r="CR710" s="375"/>
      <c r="CS710" s="375"/>
      <c r="CT710" s="375"/>
      <c r="CU710" s="375"/>
      <c r="CV710" s="375"/>
      <c r="CW710" s="375"/>
      <c r="CX710" s="375"/>
      <c r="CY710" s="375"/>
      <c r="CZ710" s="375"/>
    </row>
    <row r="711" ht="25.15" customHeight="true" x14ac:dyDescent="0.2">
      <c r="C711" s="670"/>
      <c r="D711" s="670"/>
      <c r="E711" s="670"/>
      <c r="F711" s="670"/>
      <c r="G711" s="670"/>
      <c r="H711" s="670"/>
      <c r="I711" s="670"/>
      <c r="J711" s="670"/>
      <c r="K711" s="670"/>
      <c r="L711" s="670"/>
      <c r="M711" s="670"/>
      <c r="N711" s="670"/>
      <c r="O711" s="670"/>
      <c r="P711" s="670"/>
      <c r="Q711" s="670"/>
      <c r="BA711" s="375"/>
      <c r="BB711" s="451"/>
      <c r="BC711" s="375"/>
      <c r="BD711" s="375"/>
      <c r="BE711" s="375"/>
      <c r="BF711" s="375"/>
      <c r="BG711" s="375"/>
      <c r="BH711" s="375"/>
      <c r="BI711" s="375"/>
      <c r="BJ711" s="375"/>
      <c r="BK711" s="375"/>
      <c r="BL711" s="375"/>
      <c r="BM711" s="375"/>
      <c r="BN711" s="375"/>
      <c r="BO711" s="375"/>
      <c r="BP711" s="375"/>
      <c r="BQ711" s="375"/>
      <c r="BR711" s="375"/>
      <c r="BS711" s="375"/>
      <c r="BT711" s="375"/>
      <c r="BU711" s="375"/>
      <c r="BV711" s="375"/>
      <c r="BW711" s="375"/>
      <c r="BX711" s="375"/>
      <c r="BY711" s="375"/>
      <c r="BZ711" s="375"/>
      <c r="CA711" s="375"/>
      <c r="CB711" s="375"/>
      <c r="CC711" s="375"/>
      <c r="CD711" s="375"/>
      <c r="CE711" s="375"/>
      <c r="CF711" s="375"/>
      <c r="CG711" s="375"/>
      <c r="CH711" s="375"/>
      <c r="CI711" s="375"/>
      <c r="CJ711" s="375"/>
      <c r="CK711" s="375"/>
      <c r="CL711" s="375"/>
      <c r="CM711" s="375"/>
      <c r="CN711" s="375"/>
      <c r="CO711" s="375"/>
      <c r="CP711" s="375"/>
      <c r="CQ711" s="375"/>
      <c r="CR711" s="375"/>
      <c r="CS711" s="375"/>
      <c r="CT711" s="375"/>
      <c r="CU711" s="375"/>
      <c r="CV711" s="375"/>
      <c r="CW711" s="375"/>
      <c r="CX711" s="375"/>
      <c r="CY711" s="375"/>
      <c r="CZ711" s="375"/>
    </row>
    <row r="712" ht="25.15" customHeight="true" x14ac:dyDescent="0.2">
      <c r="C712" s="670"/>
      <c r="D712" s="670"/>
      <c r="E712" s="670"/>
      <c r="F712" s="670"/>
      <c r="G712" s="670"/>
      <c r="H712" s="670"/>
      <c r="I712" s="670"/>
      <c r="J712" s="670"/>
      <c r="K712" s="670"/>
      <c r="L712" s="670"/>
      <c r="M712" s="670"/>
      <c r="N712" s="670"/>
      <c r="O712" s="670"/>
      <c r="P712" s="670"/>
      <c r="Q712" s="670"/>
      <c r="BA712" s="375"/>
      <c r="BB712" s="451"/>
      <c r="BC712" s="375"/>
      <c r="BD712" s="375"/>
      <c r="BE712" s="375"/>
      <c r="BF712" s="375"/>
      <c r="BG712" s="375"/>
      <c r="BH712" s="375"/>
      <c r="BI712" s="375"/>
      <c r="BJ712" s="375"/>
      <c r="BK712" s="375"/>
      <c r="BL712" s="375"/>
      <c r="BM712" s="375"/>
      <c r="BN712" s="375"/>
      <c r="BO712" s="375"/>
      <c r="BP712" s="375"/>
      <c r="BQ712" s="375"/>
      <c r="BR712" s="375"/>
      <c r="BS712" s="375"/>
      <c r="BT712" s="375"/>
      <c r="BU712" s="375"/>
      <c r="BV712" s="375"/>
      <c r="BW712" s="375"/>
      <c r="BX712" s="375"/>
      <c r="BY712" s="375"/>
      <c r="BZ712" s="375"/>
      <c r="CA712" s="375"/>
      <c r="CB712" s="375"/>
      <c r="CC712" s="375"/>
      <c r="CD712" s="375"/>
      <c r="CE712" s="375"/>
      <c r="CF712" s="375"/>
      <c r="CG712" s="375"/>
      <c r="CH712" s="375"/>
      <c r="CI712" s="375"/>
      <c r="CJ712" s="375"/>
      <c r="CK712" s="375"/>
      <c r="CL712" s="375"/>
      <c r="CM712" s="375"/>
      <c r="CN712" s="375"/>
      <c r="CO712" s="375"/>
      <c r="CP712" s="375"/>
      <c r="CQ712" s="375"/>
      <c r="CR712" s="375"/>
      <c r="CS712" s="375"/>
      <c r="CT712" s="375"/>
      <c r="CU712" s="375"/>
      <c r="CV712" s="375"/>
      <c r="CW712" s="375"/>
      <c r="CX712" s="375"/>
      <c r="CY712" s="375"/>
      <c r="CZ712" s="375"/>
    </row>
    <row r="713" ht="25.15" customHeight="true" x14ac:dyDescent="0.2">
      <c r="C713" s="670"/>
      <c r="D713" s="670"/>
      <c r="E713" s="670"/>
      <c r="F713" s="670"/>
      <c r="G713" s="670"/>
      <c r="H713" s="670"/>
      <c r="I713" s="670"/>
      <c r="J713" s="670"/>
      <c r="K713" s="670"/>
      <c r="L713" s="670"/>
      <c r="M713" s="670"/>
      <c r="N713" s="670"/>
      <c r="O713" s="670"/>
      <c r="P713" s="670"/>
      <c r="Q713" s="670"/>
      <c r="BA713" s="375"/>
      <c r="BB713" s="451"/>
      <c r="BC713" s="375"/>
      <c r="BD713" s="375"/>
      <c r="BE713" s="375"/>
      <c r="BF713" s="375"/>
      <c r="BG713" s="375"/>
      <c r="BH713" s="375"/>
      <c r="BI713" s="375"/>
      <c r="BJ713" s="375"/>
      <c r="BK713" s="375"/>
      <c r="BL713" s="375"/>
      <c r="BM713" s="375"/>
      <c r="BN713" s="375"/>
      <c r="BO713" s="375"/>
      <c r="BP713" s="375"/>
      <c r="BQ713" s="375"/>
      <c r="BR713" s="375"/>
      <c r="BS713" s="375"/>
      <c r="BT713" s="375"/>
      <c r="BU713" s="375"/>
      <c r="BV713" s="375"/>
      <c r="BW713" s="375"/>
      <c r="BX713" s="375"/>
      <c r="BY713" s="375"/>
      <c r="BZ713" s="375"/>
      <c r="CA713" s="375"/>
      <c r="CB713" s="375"/>
      <c r="CC713" s="375"/>
      <c r="CD713" s="375"/>
      <c r="CE713" s="375"/>
      <c r="CF713" s="375"/>
      <c r="CG713" s="375"/>
      <c r="CH713" s="375"/>
      <c r="CI713" s="375"/>
      <c r="CJ713" s="375"/>
      <c r="CK713" s="375"/>
      <c r="CL713" s="375"/>
      <c r="CM713" s="375"/>
      <c r="CN713" s="375"/>
      <c r="CO713" s="375"/>
      <c r="CP713" s="375"/>
      <c r="CQ713" s="375"/>
      <c r="CR713" s="375"/>
      <c r="CS713" s="375"/>
      <c r="CT713" s="375"/>
      <c r="CU713" s="375"/>
      <c r="CV713" s="375"/>
      <c r="CW713" s="375"/>
      <c r="CX713" s="375"/>
      <c r="CY713" s="375"/>
      <c r="CZ713" s="375"/>
    </row>
    <row r="714" ht="25.15" customHeight="true" x14ac:dyDescent="0.2">
      <c r="C714" s="670"/>
      <c r="D714" s="670"/>
      <c r="E714" s="670"/>
      <c r="F714" s="670"/>
      <c r="G714" s="670"/>
      <c r="H714" s="670"/>
      <c r="I714" s="670"/>
      <c r="J714" s="670"/>
      <c r="K714" s="670"/>
      <c r="L714" s="670"/>
      <c r="M714" s="670"/>
      <c r="N714" s="670"/>
      <c r="O714" s="670"/>
      <c r="P714" s="670"/>
      <c r="Q714" s="670"/>
      <c r="BA714" s="375"/>
      <c r="BB714" s="451"/>
      <c r="BC714" s="375"/>
      <c r="BD714" s="375"/>
      <c r="BE714" s="375"/>
      <c r="BF714" s="375"/>
      <c r="BG714" s="375"/>
      <c r="BH714" s="375"/>
      <c r="BI714" s="375"/>
      <c r="BJ714" s="375"/>
      <c r="BK714" s="375"/>
      <c r="BL714" s="375"/>
      <c r="BM714" s="375"/>
      <c r="BN714" s="375"/>
      <c r="BO714" s="375"/>
      <c r="BP714" s="375"/>
      <c r="BQ714" s="375"/>
      <c r="BR714" s="375"/>
      <c r="BS714" s="375"/>
      <c r="BT714" s="375"/>
      <c r="BU714" s="375"/>
      <c r="BV714" s="375"/>
      <c r="BW714" s="375"/>
      <c r="BX714" s="375"/>
      <c r="BY714" s="375"/>
      <c r="BZ714" s="375"/>
      <c r="CA714" s="375"/>
      <c r="CB714" s="375"/>
      <c r="CC714" s="375"/>
      <c r="CD714" s="375"/>
      <c r="CE714" s="375"/>
      <c r="CF714" s="375"/>
      <c r="CG714" s="375"/>
      <c r="CH714" s="375"/>
      <c r="CI714" s="375"/>
      <c r="CJ714" s="375"/>
      <c r="CK714" s="375"/>
      <c r="CL714" s="375"/>
      <c r="CM714" s="375"/>
      <c r="CN714" s="375"/>
      <c r="CO714" s="375"/>
      <c r="CP714" s="375"/>
      <c r="CQ714" s="375"/>
      <c r="CR714" s="375"/>
      <c r="CS714" s="375"/>
      <c r="CT714" s="375"/>
      <c r="CU714" s="375"/>
      <c r="CV714" s="375"/>
      <c r="CW714" s="375"/>
      <c r="CX714" s="375"/>
      <c r="CY714" s="375"/>
      <c r="CZ714" s="375"/>
    </row>
    <row r="715" ht="25.15" customHeight="true" x14ac:dyDescent="0.2">
      <c r="C715" s="670"/>
      <c r="D715" s="670"/>
      <c r="E715" s="670"/>
      <c r="F715" s="670"/>
      <c r="G715" s="670"/>
      <c r="H715" s="670"/>
      <c r="I715" s="670"/>
      <c r="J715" s="670"/>
      <c r="K715" s="670"/>
      <c r="L715" s="670"/>
      <c r="M715" s="670"/>
      <c r="N715" s="670"/>
      <c r="O715" s="670"/>
      <c r="P715" s="670"/>
      <c r="Q715" s="670"/>
      <c r="BA715" s="375"/>
      <c r="BB715" s="451"/>
      <c r="BC715" s="375"/>
      <c r="BD715" s="375"/>
      <c r="BE715" s="375"/>
      <c r="BF715" s="375"/>
      <c r="BG715" s="375"/>
      <c r="BH715" s="375"/>
      <c r="BI715" s="375"/>
      <c r="BJ715" s="375"/>
      <c r="BK715" s="375"/>
      <c r="BL715" s="375"/>
      <c r="BM715" s="375"/>
      <c r="BN715" s="375"/>
      <c r="BO715" s="375"/>
      <c r="BP715" s="375"/>
      <c r="BQ715" s="375"/>
      <c r="BR715" s="375"/>
      <c r="BS715" s="375"/>
      <c r="BT715" s="375"/>
      <c r="BU715" s="375"/>
      <c r="BV715" s="375"/>
      <c r="BW715" s="375"/>
      <c r="BX715" s="375"/>
      <c r="BY715" s="375"/>
      <c r="BZ715" s="375"/>
      <c r="CA715" s="375"/>
      <c r="CB715" s="375"/>
      <c r="CC715" s="375"/>
      <c r="CD715" s="375"/>
      <c r="CE715" s="375"/>
      <c r="CF715" s="375"/>
      <c r="CG715" s="375"/>
      <c r="CH715" s="375"/>
      <c r="CI715" s="375"/>
      <c r="CJ715" s="375"/>
      <c r="CK715" s="375"/>
      <c r="CL715" s="375"/>
      <c r="CM715" s="375"/>
      <c r="CN715" s="375"/>
      <c r="CO715" s="375"/>
      <c r="CP715" s="375"/>
      <c r="CQ715" s="375"/>
      <c r="CR715" s="375"/>
      <c r="CS715" s="375"/>
      <c r="CT715" s="375"/>
      <c r="CU715" s="375"/>
      <c r="CV715" s="375"/>
      <c r="CW715" s="375"/>
      <c r="CX715" s="375"/>
      <c r="CY715" s="375"/>
      <c r="CZ715" s="375"/>
    </row>
    <row r="716" ht="25.15" customHeight="true" x14ac:dyDescent="0.2">
      <c r="C716" s="670"/>
      <c r="D716" s="670"/>
      <c r="E716" s="670"/>
      <c r="F716" s="670"/>
      <c r="G716" s="670"/>
      <c r="H716" s="670"/>
      <c r="I716" s="670"/>
      <c r="J716" s="670"/>
      <c r="K716" s="670"/>
      <c r="L716" s="670"/>
      <c r="M716" s="670"/>
      <c r="N716" s="670"/>
      <c r="O716" s="670"/>
      <c r="P716" s="670"/>
      <c r="Q716" s="670"/>
      <c r="BA716" s="375"/>
      <c r="BB716" s="451"/>
      <c r="BC716" s="375"/>
      <c r="BD716" s="375"/>
      <c r="BE716" s="375"/>
      <c r="BF716" s="375"/>
      <c r="BG716" s="375"/>
      <c r="BH716" s="375"/>
      <c r="BI716" s="375"/>
      <c r="BJ716" s="375"/>
      <c r="BK716" s="375"/>
      <c r="BL716" s="375"/>
      <c r="BM716" s="375"/>
      <c r="BN716" s="375"/>
      <c r="BO716" s="375"/>
      <c r="BP716" s="375"/>
      <c r="BQ716" s="375"/>
      <c r="BR716" s="375"/>
      <c r="BS716" s="375"/>
      <c r="BT716" s="375"/>
      <c r="BU716" s="375"/>
      <c r="BV716" s="375"/>
      <c r="BW716" s="375"/>
      <c r="BX716" s="375"/>
      <c r="BY716" s="375"/>
      <c r="BZ716" s="375"/>
      <c r="CA716" s="375"/>
      <c r="CB716" s="375"/>
      <c r="CC716" s="375"/>
      <c r="CD716" s="375"/>
      <c r="CE716" s="375"/>
      <c r="CF716" s="375"/>
      <c r="CG716" s="375"/>
      <c r="CH716" s="375"/>
      <c r="CI716" s="375"/>
      <c r="CJ716" s="375"/>
      <c r="CK716" s="375"/>
      <c r="CL716" s="375"/>
      <c r="CM716" s="375"/>
      <c r="CN716" s="375"/>
      <c r="CO716" s="375"/>
      <c r="CP716" s="375"/>
      <c r="CQ716" s="375"/>
      <c r="CR716" s="375"/>
      <c r="CS716" s="375"/>
      <c r="CT716" s="375"/>
      <c r="CU716" s="375"/>
      <c r="CV716" s="375"/>
      <c r="CW716" s="375"/>
      <c r="CX716" s="375"/>
      <c r="CY716" s="375"/>
      <c r="CZ716" s="375"/>
    </row>
    <row r="717" ht="25.15" customHeight="true" x14ac:dyDescent="0.2">
      <c r="C717" s="670"/>
      <c r="D717" s="670"/>
      <c r="E717" s="670"/>
      <c r="F717" s="670"/>
      <c r="G717" s="670"/>
      <c r="H717" s="670"/>
      <c r="I717" s="670"/>
      <c r="J717" s="670"/>
      <c r="K717" s="670"/>
      <c r="L717" s="670"/>
      <c r="M717" s="670"/>
      <c r="N717" s="670"/>
      <c r="O717" s="670"/>
      <c r="P717" s="670"/>
      <c r="Q717" s="670"/>
      <c r="BA717" s="375"/>
      <c r="BB717" s="451"/>
      <c r="BC717" s="375"/>
      <c r="BD717" s="375"/>
      <c r="BE717" s="375"/>
      <c r="BF717" s="375"/>
      <c r="BG717" s="375"/>
      <c r="BH717" s="375"/>
      <c r="BI717" s="375"/>
      <c r="BJ717" s="375"/>
      <c r="BK717" s="375"/>
      <c r="BL717" s="375"/>
      <c r="BM717" s="375"/>
      <c r="BN717" s="375"/>
      <c r="BO717" s="375"/>
      <c r="BP717" s="375"/>
      <c r="BQ717" s="375"/>
      <c r="BR717" s="375"/>
      <c r="BS717" s="375"/>
      <c r="BT717" s="375"/>
      <c r="BU717" s="375"/>
      <c r="BV717" s="375"/>
      <c r="BW717" s="375"/>
      <c r="BX717" s="375"/>
      <c r="BY717" s="375"/>
      <c r="BZ717" s="375"/>
      <c r="CA717" s="375"/>
      <c r="CB717" s="375"/>
      <c r="CC717" s="375"/>
      <c r="CD717" s="375"/>
      <c r="CE717" s="375"/>
      <c r="CF717" s="375"/>
      <c r="CG717" s="375"/>
      <c r="CH717" s="375"/>
      <c r="CI717" s="375"/>
      <c r="CJ717" s="375"/>
      <c r="CK717" s="375"/>
      <c r="CL717" s="375"/>
      <c r="CM717" s="375"/>
      <c r="CN717" s="375"/>
      <c r="CO717" s="375"/>
      <c r="CP717" s="375"/>
      <c r="CQ717" s="375"/>
      <c r="CR717" s="375"/>
      <c r="CS717" s="375"/>
      <c r="CT717" s="375"/>
      <c r="CU717" s="375"/>
      <c r="CV717" s="375"/>
      <c r="CW717" s="375"/>
      <c r="CX717" s="375"/>
      <c r="CY717" s="375"/>
      <c r="CZ717" s="375"/>
    </row>
    <row r="718" ht="25.15" customHeight="true" x14ac:dyDescent="0.2">
      <c r="C718" s="670"/>
      <c r="D718" s="670"/>
      <c r="E718" s="670"/>
      <c r="F718" s="670"/>
      <c r="G718" s="670"/>
      <c r="H718" s="670"/>
      <c r="I718" s="670"/>
      <c r="J718" s="670"/>
      <c r="K718" s="670"/>
      <c r="L718" s="670"/>
      <c r="M718" s="670"/>
      <c r="N718" s="670"/>
      <c r="O718" s="670"/>
      <c r="P718" s="670"/>
      <c r="Q718" s="670"/>
      <c r="BA718" s="375"/>
      <c r="BB718" s="451"/>
      <c r="BC718" s="375"/>
      <c r="BD718" s="375"/>
      <c r="BE718" s="375"/>
      <c r="BF718" s="375"/>
      <c r="BG718" s="375"/>
      <c r="BH718" s="375"/>
      <c r="BI718" s="375"/>
      <c r="BJ718" s="375"/>
      <c r="BK718" s="375"/>
      <c r="BL718" s="375"/>
      <c r="BM718" s="375"/>
      <c r="BN718" s="375"/>
      <c r="BO718" s="375"/>
      <c r="BP718" s="375"/>
      <c r="BQ718" s="375"/>
      <c r="BR718" s="375"/>
      <c r="BS718" s="375"/>
      <c r="BT718" s="375"/>
      <c r="BU718" s="375"/>
      <c r="BV718" s="375"/>
      <c r="BW718" s="375"/>
      <c r="BX718" s="375"/>
      <c r="BY718" s="375"/>
      <c r="BZ718" s="375"/>
      <c r="CA718" s="375"/>
      <c r="CB718" s="375"/>
      <c r="CC718" s="375"/>
      <c r="CD718" s="375"/>
      <c r="CE718" s="375"/>
      <c r="CF718" s="375"/>
      <c r="CG718" s="375"/>
      <c r="CH718" s="375"/>
      <c r="CI718" s="375"/>
      <c r="CJ718" s="375"/>
      <c r="CK718" s="375"/>
      <c r="CL718" s="375"/>
      <c r="CM718" s="375"/>
      <c r="CN718" s="375"/>
      <c r="CO718" s="375"/>
      <c r="CP718" s="375"/>
      <c r="CQ718" s="375"/>
      <c r="CR718" s="375"/>
      <c r="CS718" s="375"/>
      <c r="CT718" s="375"/>
      <c r="CU718" s="375"/>
      <c r="CV718" s="375"/>
      <c r="CW718" s="375"/>
      <c r="CX718" s="375"/>
      <c r="CY718" s="375"/>
      <c r="CZ718" s="375"/>
    </row>
    <row r="719" ht="25.15" customHeight="true" x14ac:dyDescent="0.2">
      <c r="C719" s="670"/>
      <c r="D719" s="670"/>
      <c r="E719" s="670"/>
      <c r="F719" s="670"/>
      <c r="G719" s="670"/>
      <c r="H719" s="670"/>
      <c r="I719" s="670"/>
      <c r="J719" s="670"/>
      <c r="K719" s="670"/>
      <c r="L719" s="670"/>
      <c r="M719" s="670"/>
      <c r="N719" s="670"/>
      <c r="O719" s="670"/>
      <c r="P719" s="670"/>
      <c r="Q719" s="670"/>
      <c r="BA719" s="375"/>
      <c r="BB719" s="451"/>
      <c r="BC719" s="375"/>
      <c r="BD719" s="375"/>
      <c r="BE719" s="375"/>
      <c r="BF719" s="375"/>
      <c r="BG719" s="375"/>
      <c r="BH719" s="375"/>
      <c r="BI719" s="375"/>
      <c r="BJ719" s="375"/>
      <c r="BK719" s="375"/>
      <c r="BL719" s="375"/>
      <c r="BM719" s="375"/>
      <c r="BN719" s="375"/>
      <c r="BO719" s="375"/>
      <c r="BP719" s="375"/>
      <c r="BQ719" s="375"/>
      <c r="BR719" s="375"/>
      <c r="BS719" s="375"/>
      <c r="BT719" s="375"/>
      <c r="BU719" s="375"/>
      <c r="BV719" s="375"/>
      <c r="BW719" s="375"/>
      <c r="BX719" s="375"/>
      <c r="BY719" s="375"/>
      <c r="BZ719" s="375"/>
      <c r="CA719" s="375"/>
      <c r="CB719" s="375"/>
      <c r="CC719" s="375"/>
      <c r="CD719" s="375"/>
      <c r="CE719" s="375"/>
      <c r="CF719" s="375"/>
      <c r="CG719" s="375"/>
      <c r="CH719" s="375"/>
      <c r="CI719" s="375"/>
      <c r="CJ719" s="375"/>
      <c r="CK719" s="375"/>
      <c r="CL719" s="375"/>
      <c r="CM719" s="375"/>
      <c r="CN719" s="375"/>
      <c r="CO719" s="375"/>
      <c r="CP719" s="375"/>
      <c r="CQ719" s="375"/>
      <c r="CR719" s="375"/>
      <c r="CS719" s="375"/>
      <c r="CT719" s="375"/>
      <c r="CU719" s="375"/>
      <c r="CV719" s="375"/>
      <c r="CW719" s="375"/>
      <c r="CX719" s="375"/>
      <c r="CY719" s="375"/>
      <c r="CZ719" s="375"/>
    </row>
    <row r="720" ht="25.15" customHeight="true" x14ac:dyDescent="0.2">
      <c r="C720" s="670"/>
      <c r="D720" s="670"/>
      <c r="E720" s="670"/>
      <c r="F720" s="670"/>
      <c r="G720" s="670"/>
      <c r="H720" s="670"/>
      <c r="I720" s="670"/>
      <c r="J720" s="670"/>
      <c r="K720" s="670"/>
      <c r="L720" s="670"/>
      <c r="M720" s="670"/>
      <c r="N720" s="670"/>
      <c r="O720" s="670"/>
      <c r="P720" s="670"/>
      <c r="Q720" s="670"/>
      <c r="BA720" s="375"/>
      <c r="BB720" s="451"/>
      <c r="BC720" s="375"/>
      <c r="BD720" s="375"/>
      <c r="BE720" s="375"/>
      <c r="BF720" s="375"/>
      <c r="BG720" s="375"/>
      <c r="BH720" s="375"/>
      <c r="BI720" s="375"/>
      <c r="BJ720" s="375"/>
      <c r="BK720" s="375"/>
      <c r="BL720" s="375"/>
      <c r="BM720" s="375"/>
      <c r="BN720" s="375"/>
      <c r="BO720" s="375"/>
      <c r="BP720" s="375"/>
      <c r="BQ720" s="375"/>
      <c r="BR720" s="375"/>
      <c r="BS720" s="375"/>
      <c r="BT720" s="375"/>
      <c r="BU720" s="375"/>
      <c r="BV720" s="375"/>
      <c r="BW720" s="375"/>
      <c r="BX720" s="375"/>
      <c r="BY720" s="375"/>
      <c r="BZ720" s="375"/>
      <c r="CA720" s="375"/>
      <c r="CB720" s="375"/>
      <c r="CC720" s="375"/>
      <c r="CD720" s="375"/>
      <c r="CE720" s="375"/>
      <c r="CF720" s="375"/>
      <c r="CG720" s="375"/>
      <c r="CH720" s="375"/>
      <c r="CI720" s="375"/>
      <c r="CJ720" s="375"/>
      <c r="CK720" s="375"/>
      <c r="CL720" s="375"/>
      <c r="CM720" s="375"/>
      <c r="CN720" s="375"/>
      <c r="CO720" s="375"/>
      <c r="CP720" s="375"/>
      <c r="CQ720" s="375"/>
      <c r="CR720" s="375"/>
      <c r="CS720" s="375"/>
      <c r="CT720" s="375"/>
      <c r="CU720" s="375"/>
      <c r="CV720" s="375"/>
      <c r="CW720" s="375"/>
      <c r="CX720" s="375"/>
      <c r="CY720" s="375"/>
      <c r="CZ720" s="375"/>
    </row>
    <row r="721" ht="25.15" customHeight="true" x14ac:dyDescent="0.2">
      <c r="C721" s="670"/>
      <c r="D721" s="670"/>
      <c r="E721" s="670"/>
      <c r="F721" s="670"/>
      <c r="G721" s="670"/>
      <c r="H721" s="670"/>
      <c r="I721" s="670"/>
      <c r="J721" s="670"/>
      <c r="K721" s="670"/>
      <c r="L721" s="670"/>
      <c r="M721" s="670"/>
      <c r="N721" s="670"/>
      <c r="O721" s="670"/>
      <c r="P721" s="670"/>
      <c r="Q721" s="670"/>
      <c r="BA721" s="375"/>
      <c r="BB721" s="451"/>
      <c r="BC721" s="375"/>
      <c r="BD721" s="375"/>
      <c r="BE721" s="375"/>
      <c r="BF721" s="375"/>
      <c r="BG721" s="375"/>
      <c r="BH721" s="375"/>
      <c r="BI721" s="375"/>
      <c r="BJ721" s="375"/>
      <c r="BK721" s="375"/>
      <c r="BL721" s="375"/>
      <c r="BM721" s="375"/>
      <c r="BN721" s="375"/>
      <c r="BO721" s="375"/>
      <c r="BP721" s="375"/>
      <c r="BQ721" s="375"/>
      <c r="BR721" s="375"/>
      <c r="BS721" s="375"/>
      <c r="BT721" s="375"/>
      <c r="BU721" s="375"/>
      <c r="BV721" s="375"/>
      <c r="BW721" s="375"/>
      <c r="BX721" s="375"/>
      <c r="BY721" s="375"/>
      <c r="BZ721" s="375"/>
      <c r="CA721" s="375"/>
      <c r="CB721" s="375"/>
      <c r="CC721" s="375"/>
      <c r="CD721" s="375"/>
      <c r="CE721" s="375"/>
      <c r="CF721" s="375"/>
      <c r="CG721" s="375"/>
      <c r="CH721" s="375"/>
      <c r="CI721" s="375"/>
      <c r="CJ721" s="375"/>
      <c r="CK721" s="375"/>
      <c r="CL721" s="375"/>
      <c r="CM721" s="375"/>
      <c r="CN721" s="375"/>
      <c r="CO721" s="375"/>
      <c r="CP721" s="375"/>
      <c r="CQ721" s="375"/>
      <c r="CR721" s="375"/>
      <c r="CS721" s="375"/>
      <c r="CT721" s="375"/>
      <c r="CU721" s="375"/>
      <c r="CV721" s="375"/>
      <c r="CW721" s="375"/>
      <c r="CX721" s="375"/>
      <c r="CY721" s="375"/>
      <c r="CZ721" s="375"/>
    </row>
    <row r="722" ht="25.15" customHeight="true" x14ac:dyDescent="0.2">
      <c r="C722" s="670"/>
      <c r="D722" s="670"/>
      <c r="E722" s="670"/>
      <c r="F722" s="670"/>
      <c r="G722" s="670"/>
      <c r="H722" s="670"/>
      <c r="I722" s="670"/>
      <c r="J722" s="670"/>
      <c r="K722" s="670"/>
      <c r="L722" s="670"/>
      <c r="M722" s="670"/>
      <c r="N722" s="670"/>
      <c r="O722" s="670"/>
      <c r="P722" s="670"/>
      <c r="Q722" s="670"/>
      <c r="BA722" s="375"/>
      <c r="BB722" s="451"/>
      <c r="BC722" s="375"/>
      <c r="BD722" s="375"/>
      <c r="BE722" s="375"/>
      <c r="BF722" s="375"/>
      <c r="BG722" s="375"/>
      <c r="BH722" s="375"/>
      <c r="BI722" s="375"/>
      <c r="BJ722" s="375"/>
      <c r="BK722" s="375"/>
      <c r="BL722" s="375"/>
      <c r="BM722" s="375"/>
      <c r="BN722" s="375"/>
      <c r="BO722" s="375"/>
      <c r="BP722" s="375"/>
      <c r="BQ722" s="375"/>
      <c r="BR722" s="375"/>
      <c r="BS722" s="375"/>
      <c r="BT722" s="375"/>
      <c r="BU722" s="375"/>
      <c r="BV722" s="375"/>
      <c r="BW722" s="375"/>
      <c r="BX722" s="375"/>
      <c r="BY722" s="375"/>
      <c r="BZ722" s="375"/>
      <c r="CA722" s="375"/>
      <c r="CB722" s="375"/>
      <c r="CC722" s="375"/>
      <c r="CD722" s="375"/>
      <c r="CE722" s="375"/>
      <c r="CF722" s="375"/>
      <c r="CG722" s="375"/>
      <c r="CH722" s="375"/>
      <c r="CI722" s="375"/>
      <c r="CJ722" s="375"/>
      <c r="CK722" s="375"/>
      <c r="CL722" s="375"/>
      <c r="CM722" s="375"/>
      <c r="CN722" s="375"/>
      <c r="CO722" s="375"/>
      <c r="CP722" s="375"/>
      <c r="CQ722" s="375"/>
      <c r="CR722" s="375"/>
      <c r="CS722" s="375"/>
      <c r="CT722" s="375"/>
      <c r="CU722" s="375"/>
      <c r="CV722" s="375"/>
      <c r="CW722" s="375"/>
      <c r="CX722" s="375"/>
      <c r="CY722" s="375"/>
      <c r="CZ722" s="375"/>
    </row>
    <row r="723" ht="25.15" customHeight="true" x14ac:dyDescent="0.2">
      <c r="C723" s="670"/>
      <c r="D723" s="670"/>
      <c r="E723" s="670"/>
      <c r="F723" s="670"/>
      <c r="G723" s="670"/>
      <c r="H723" s="670"/>
      <c r="I723" s="670"/>
      <c r="J723" s="670"/>
      <c r="K723" s="670"/>
      <c r="L723" s="670"/>
      <c r="M723" s="670"/>
      <c r="N723" s="670"/>
      <c r="O723" s="670"/>
      <c r="P723" s="670"/>
      <c r="Q723" s="670"/>
      <c r="BA723" s="375"/>
      <c r="BB723" s="451"/>
      <c r="BC723" s="375"/>
      <c r="BD723" s="375"/>
      <c r="BE723" s="375"/>
      <c r="BF723" s="375"/>
      <c r="BG723" s="375"/>
      <c r="BH723" s="375"/>
      <c r="BI723" s="375"/>
      <c r="BJ723" s="375"/>
      <c r="BK723" s="375"/>
      <c r="BL723" s="375"/>
      <c r="BM723" s="375"/>
      <c r="BN723" s="375"/>
      <c r="BO723" s="375"/>
      <c r="BP723" s="375"/>
      <c r="BQ723" s="375"/>
      <c r="BR723" s="375"/>
      <c r="BS723" s="375"/>
      <c r="BT723" s="375"/>
      <c r="BU723" s="375"/>
      <c r="BV723" s="375"/>
      <c r="BW723" s="375"/>
      <c r="BX723" s="375"/>
      <c r="BY723" s="375"/>
      <c r="BZ723" s="375"/>
      <c r="CA723" s="375"/>
      <c r="CB723" s="375"/>
      <c r="CC723" s="375"/>
      <c r="CD723" s="375"/>
      <c r="CE723" s="375"/>
      <c r="CF723" s="375"/>
      <c r="CG723" s="375"/>
      <c r="CH723" s="375"/>
      <c r="CI723" s="375"/>
      <c r="CJ723" s="375"/>
      <c r="CK723" s="375"/>
      <c r="CL723" s="375"/>
      <c r="CM723" s="375"/>
      <c r="CN723" s="375"/>
      <c r="CO723" s="375"/>
      <c r="CP723" s="375"/>
      <c r="CQ723" s="375"/>
      <c r="CR723" s="375"/>
      <c r="CS723" s="375"/>
      <c r="CT723" s="375"/>
      <c r="CU723" s="375"/>
      <c r="CV723" s="375"/>
      <c r="CW723" s="375"/>
      <c r="CX723" s="375"/>
      <c r="CY723" s="375"/>
      <c r="CZ723" s="375"/>
    </row>
    <row r="724" ht="25.15" customHeight="true" x14ac:dyDescent="0.2">
      <c r="C724" s="670"/>
      <c r="D724" s="670"/>
      <c r="E724" s="670"/>
      <c r="F724" s="670"/>
      <c r="G724" s="670"/>
      <c r="H724" s="670"/>
      <c r="I724" s="670"/>
      <c r="J724" s="670"/>
      <c r="K724" s="670"/>
      <c r="L724" s="670"/>
      <c r="M724" s="670"/>
      <c r="N724" s="670"/>
      <c r="O724" s="670"/>
      <c r="P724" s="670"/>
      <c r="Q724" s="670"/>
      <c r="BA724" s="375"/>
      <c r="BB724" s="451"/>
      <c r="BC724" s="375"/>
      <c r="BD724" s="375"/>
      <c r="BE724" s="375"/>
      <c r="BF724" s="375"/>
      <c r="BG724" s="375"/>
      <c r="BH724" s="375"/>
      <c r="BI724" s="375"/>
      <c r="BJ724" s="375"/>
      <c r="BK724" s="375"/>
      <c r="BL724" s="375"/>
      <c r="BM724" s="375"/>
      <c r="BN724" s="375"/>
      <c r="BO724" s="375"/>
      <c r="BP724" s="375"/>
      <c r="BQ724" s="375"/>
      <c r="BR724" s="375"/>
      <c r="BS724" s="375"/>
      <c r="BT724" s="375"/>
      <c r="BU724" s="375"/>
      <c r="BV724" s="375"/>
      <c r="BW724" s="375"/>
      <c r="BX724" s="375"/>
      <c r="BY724" s="375"/>
      <c r="BZ724" s="375"/>
      <c r="CA724" s="375"/>
      <c r="CB724" s="375"/>
      <c r="CC724" s="375"/>
      <c r="CD724" s="375"/>
      <c r="CE724" s="375"/>
      <c r="CF724" s="375"/>
      <c r="CG724" s="375"/>
      <c r="CH724" s="375"/>
      <c r="CI724" s="375"/>
      <c r="CJ724" s="375"/>
      <c r="CK724" s="375"/>
      <c r="CL724" s="375"/>
      <c r="CM724" s="375"/>
      <c r="CN724" s="375"/>
      <c r="CO724" s="375"/>
      <c r="CP724" s="375"/>
      <c r="CQ724" s="375"/>
      <c r="CR724" s="375"/>
      <c r="CS724" s="375"/>
      <c r="CT724" s="375"/>
      <c r="CU724" s="375"/>
      <c r="CV724" s="375"/>
      <c r="CW724" s="375"/>
      <c r="CX724" s="375"/>
      <c r="CY724" s="375"/>
      <c r="CZ724" s="375"/>
    </row>
    <row r="725" ht="25.15" customHeight="true" x14ac:dyDescent="0.2">
      <c r="C725" s="670"/>
      <c r="D725" s="670"/>
      <c r="E725" s="670"/>
      <c r="F725" s="670"/>
      <c r="G725" s="670"/>
      <c r="H725" s="670"/>
      <c r="I725" s="670"/>
      <c r="J725" s="670"/>
      <c r="K725" s="670"/>
      <c r="L725" s="670"/>
      <c r="M725" s="670"/>
      <c r="N725" s="670"/>
      <c r="O725" s="670"/>
      <c r="P725" s="670"/>
      <c r="Q725" s="670"/>
      <c r="BA725" s="375"/>
      <c r="BB725" s="451"/>
      <c r="BC725" s="375"/>
      <c r="BD725" s="375"/>
      <c r="BE725" s="375"/>
      <c r="BF725" s="375"/>
      <c r="BG725" s="375"/>
      <c r="BH725" s="375"/>
      <c r="BI725" s="375"/>
      <c r="BJ725" s="375"/>
      <c r="BK725" s="375"/>
      <c r="BL725" s="375"/>
      <c r="BM725" s="375"/>
      <c r="BN725" s="375"/>
      <c r="BO725" s="375"/>
      <c r="BP725" s="375"/>
      <c r="BQ725" s="375"/>
      <c r="BR725" s="375"/>
      <c r="BS725" s="375"/>
      <c r="BT725" s="375"/>
      <c r="BU725" s="375"/>
      <c r="BV725" s="375"/>
      <c r="BW725" s="375"/>
      <c r="BX725" s="375"/>
      <c r="BY725" s="375"/>
      <c r="BZ725" s="375"/>
      <c r="CA725" s="375"/>
      <c r="CB725" s="375"/>
      <c r="CC725" s="375"/>
      <c r="CD725" s="375"/>
      <c r="CE725" s="375"/>
      <c r="CF725" s="375"/>
      <c r="CG725" s="375"/>
      <c r="CH725" s="375"/>
      <c r="CI725" s="375"/>
      <c r="CJ725" s="375"/>
      <c r="CK725" s="375"/>
      <c r="CL725" s="375"/>
      <c r="CM725" s="375"/>
      <c r="CN725" s="375"/>
      <c r="CO725" s="375"/>
      <c r="CP725" s="375"/>
      <c r="CQ725" s="375"/>
      <c r="CR725" s="375"/>
      <c r="CS725" s="375"/>
      <c r="CT725" s="375"/>
      <c r="CU725" s="375"/>
      <c r="CV725" s="375"/>
      <c r="CW725" s="375"/>
      <c r="CX725" s="375"/>
      <c r="CY725" s="375"/>
      <c r="CZ725" s="375"/>
    </row>
    <row r="726" ht="25.15" customHeight="true" x14ac:dyDescent="0.2">
      <c r="C726" s="670"/>
      <c r="D726" s="670"/>
      <c r="E726" s="670"/>
      <c r="F726" s="670"/>
      <c r="G726" s="670"/>
      <c r="H726" s="670"/>
      <c r="I726" s="670"/>
      <c r="J726" s="670"/>
      <c r="K726" s="670"/>
      <c r="L726" s="670"/>
      <c r="M726" s="670"/>
      <c r="N726" s="670"/>
      <c r="O726" s="670"/>
      <c r="P726" s="670"/>
      <c r="Q726" s="670"/>
      <c r="BA726" s="375"/>
      <c r="BB726" s="451"/>
      <c r="BC726" s="375"/>
      <c r="BD726" s="375"/>
      <c r="BE726" s="375"/>
      <c r="BF726" s="375"/>
      <c r="BG726" s="375"/>
      <c r="BH726" s="375"/>
      <c r="BI726" s="375"/>
      <c r="BJ726" s="375"/>
      <c r="BK726" s="375"/>
      <c r="BL726" s="375"/>
      <c r="BM726" s="375"/>
      <c r="BN726" s="375"/>
      <c r="BO726" s="375"/>
      <c r="BP726" s="375"/>
      <c r="BQ726" s="375"/>
      <c r="BR726" s="375"/>
      <c r="BS726" s="375"/>
      <c r="BT726" s="375"/>
      <c r="BU726" s="375"/>
      <c r="BV726" s="375"/>
      <c r="BW726" s="375"/>
      <c r="BX726" s="375"/>
      <c r="BY726" s="375"/>
      <c r="BZ726" s="375"/>
      <c r="CA726" s="375"/>
      <c r="CB726" s="375"/>
      <c r="CC726" s="375"/>
      <c r="CD726" s="375"/>
      <c r="CE726" s="375"/>
      <c r="CF726" s="375"/>
      <c r="CG726" s="375"/>
      <c r="CH726" s="375"/>
      <c r="CI726" s="375"/>
      <c r="CJ726" s="375"/>
      <c r="CK726" s="375"/>
      <c r="CL726" s="375"/>
      <c r="CM726" s="375"/>
      <c r="CN726" s="375"/>
      <c r="CO726" s="375"/>
      <c r="CP726" s="375"/>
      <c r="CQ726" s="375"/>
      <c r="CR726" s="375"/>
      <c r="CS726" s="375"/>
      <c r="CT726" s="375"/>
      <c r="CU726" s="375"/>
      <c r="CV726" s="375"/>
      <c r="CW726" s="375"/>
      <c r="CX726" s="375"/>
      <c r="CY726" s="375"/>
      <c r="CZ726" s="375"/>
    </row>
    <row r="727" ht="25.15" customHeight="true" x14ac:dyDescent="0.2">
      <c r="C727" s="670"/>
      <c r="D727" s="670"/>
      <c r="E727" s="670"/>
      <c r="F727" s="670"/>
      <c r="G727" s="670"/>
      <c r="H727" s="670"/>
      <c r="I727" s="670"/>
      <c r="J727" s="670"/>
      <c r="K727" s="670"/>
      <c r="L727" s="670"/>
      <c r="M727" s="670"/>
      <c r="N727" s="670"/>
      <c r="O727" s="670"/>
      <c r="P727" s="670"/>
      <c r="Q727" s="670"/>
      <c r="BA727" s="375"/>
      <c r="BB727" s="451"/>
      <c r="BC727" s="375"/>
      <c r="BD727" s="375"/>
      <c r="BE727" s="375"/>
      <c r="BF727" s="375"/>
      <c r="BG727" s="375"/>
      <c r="BH727" s="375"/>
      <c r="BI727" s="375"/>
      <c r="BJ727" s="375"/>
      <c r="BK727" s="375"/>
      <c r="BL727" s="375"/>
      <c r="BM727" s="375"/>
      <c r="BN727" s="375"/>
      <c r="BO727" s="375"/>
      <c r="BP727" s="375"/>
      <c r="BQ727" s="375"/>
      <c r="BR727" s="375"/>
      <c r="BS727" s="375"/>
      <c r="BT727" s="375"/>
      <c r="BU727" s="375"/>
      <c r="BV727" s="375"/>
      <c r="BW727" s="375"/>
      <c r="BX727" s="375"/>
      <c r="BY727" s="375"/>
      <c r="BZ727" s="375"/>
      <c r="CA727" s="375"/>
      <c r="CB727" s="375"/>
      <c r="CC727" s="375"/>
      <c r="CD727" s="375"/>
      <c r="CE727" s="375"/>
      <c r="CF727" s="375"/>
      <c r="CG727" s="375"/>
      <c r="CH727" s="375"/>
      <c r="CI727" s="375"/>
      <c r="CJ727" s="375"/>
      <c r="CK727" s="375"/>
      <c r="CL727" s="375"/>
      <c r="CM727" s="375"/>
      <c r="CN727" s="375"/>
      <c r="CO727" s="375"/>
      <c r="CP727" s="375"/>
      <c r="CQ727" s="375"/>
      <c r="CR727" s="375"/>
      <c r="CS727" s="375"/>
      <c r="CT727" s="375"/>
      <c r="CU727" s="375"/>
      <c r="CV727" s="375"/>
      <c r="CW727" s="375"/>
      <c r="CX727" s="375"/>
      <c r="CY727" s="375"/>
      <c r="CZ727" s="375"/>
    </row>
    <row r="728" ht="25.15" customHeight="true" x14ac:dyDescent="0.2">
      <c r="C728" s="670"/>
      <c r="D728" s="670"/>
      <c r="E728" s="670"/>
      <c r="F728" s="670"/>
      <c r="G728" s="670"/>
      <c r="H728" s="670"/>
      <c r="I728" s="670"/>
      <c r="J728" s="670"/>
      <c r="K728" s="670"/>
      <c r="L728" s="670"/>
      <c r="M728" s="670"/>
      <c r="N728" s="670"/>
      <c r="O728" s="670"/>
      <c r="P728" s="670"/>
      <c r="Q728" s="670"/>
      <c r="BA728" s="375"/>
      <c r="BB728" s="451"/>
      <c r="BC728" s="375"/>
      <c r="BD728" s="375"/>
      <c r="BE728" s="375"/>
      <c r="BF728" s="375"/>
      <c r="BG728" s="375"/>
      <c r="BH728" s="375"/>
      <c r="BI728" s="375"/>
      <c r="BJ728" s="375"/>
      <c r="BK728" s="375"/>
      <c r="BL728" s="375"/>
      <c r="BM728" s="375"/>
      <c r="BN728" s="375"/>
      <c r="BO728" s="375"/>
      <c r="BP728" s="375"/>
      <c r="BQ728" s="375"/>
      <c r="BR728" s="375"/>
      <c r="BS728" s="375"/>
      <c r="BT728" s="375"/>
      <c r="BU728" s="375"/>
      <c r="BV728" s="375"/>
      <c r="BW728" s="375"/>
      <c r="BX728" s="375"/>
      <c r="BY728" s="375"/>
      <c r="BZ728" s="375"/>
      <c r="CA728" s="375"/>
      <c r="CB728" s="375"/>
      <c r="CC728" s="375"/>
      <c r="CD728" s="375"/>
      <c r="CE728" s="375"/>
      <c r="CF728" s="375"/>
      <c r="CG728" s="375"/>
      <c r="CH728" s="375"/>
      <c r="CI728" s="375"/>
      <c r="CJ728" s="375"/>
      <c r="CK728" s="375"/>
      <c r="CL728" s="375"/>
      <c r="CM728" s="375"/>
      <c r="CN728" s="375"/>
      <c r="CO728" s="375"/>
      <c r="CP728" s="375"/>
      <c r="CQ728" s="375"/>
      <c r="CR728" s="375"/>
      <c r="CS728" s="375"/>
      <c r="CT728" s="375"/>
      <c r="CU728" s="375"/>
      <c r="CV728" s="375"/>
      <c r="CW728" s="375"/>
      <c r="CX728" s="375"/>
      <c r="CY728" s="375"/>
      <c r="CZ728" s="375"/>
    </row>
    <row r="729" ht="25.15" customHeight="true" x14ac:dyDescent="0.2">
      <c r="C729" s="670"/>
      <c r="D729" s="670"/>
      <c r="E729" s="670"/>
      <c r="F729" s="670"/>
      <c r="G729" s="670"/>
      <c r="H729" s="670"/>
      <c r="I729" s="670"/>
      <c r="J729" s="670"/>
      <c r="K729" s="670"/>
      <c r="L729" s="670"/>
      <c r="M729" s="670"/>
      <c r="N729" s="670"/>
      <c r="O729" s="670"/>
      <c r="P729" s="670"/>
      <c r="Q729" s="670"/>
      <c r="BA729" s="375"/>
      <c r="BB729" s="451"/>
      <c r="BC729" s="375"/>
      <c r="BD729" s="375"/>
      <c r="BE729" s="375"/>
      <c r="BF729" s="375"/>
      <c r="BG729" s="375"/>
      <c r="BH729" s="375"/>
      <c r="BI729" s="375"/>
      <c r="BJ729" s="375"/>
      <c r="BK729" s="375"/>
      <c r="BL729" s="375"/>
      <c r="BM729" s="375"/>
      <c r="BN729" s="375"/>
      <c r="BO729" s="375"/>
      <c r="BP729" s="375"/>
      <c r="BQ729" s="375"/>
      <c r="BR729" s="375"/>
      <c r="BS729" s="375"/>
      <c r="BT729" s="375"/>
      <c r="BU729" s="375"/>
      <c r="BV729" s="375"/>
      <c r="BW729" s="375"/>
      <c r="BX729" s="375"/>
      <c r="BY729" s="375"/>
      <c r="BZ729" s="375"/>
      <c r="CA729" s="375"/>
      <c r="CB729" s="375"/>
      <c r="CC729" s="375"/>
      <c r="CD729" s="375"/>
      <c r="CE729" s="375"/>
      <c r="CF729" s="375"/>
      <c r="CG729" s="375"/>
      <c r="CH729" s="375"/>
      <c r="CI729" s="375"/>
      <c r="CJ729" s="375"/>
      <c r="CK729" s="375"/>
      <c r="CL729" s="375"/>
      <c r="CM729" s="375"/>
      <c r="CN729" s="375"/>
      <c r="CO729" s="375"/>
      <c r="CP729" s="375"/>
      <c r="CQ729" s="375"/>
      <c r="CR729" s="375"/>
      <c r="CS729" s="375"/>
      <c r="CT729" s="375"/>
      <c r="CU729" s="375"/>
      <c r="CV729" s="375"/>
      <c r="CW729" s="375"/>
      <c r="CX729" s="375"/>
      <c r="CY729" s="375"/>
      <c r="CZ729" s="375"/>
    </row>
    <row r="730" ht="25.15" customHeight="true" x14ac:dyDescent="0.2">
      <c r="C730" s="670"/>
      <c r="D730" s="670"/>
      <c r="E730" s="670"/>
      <c r="F730" s="670"/>
      <c r="G730" s="670"/>
      <c r="H730" s="670"/>
      <c r="I730" s="670"/>
      <c r="J730" s="670"/>
      <c r="K730" s="670"/>
      <c r="L730" s="670"/>
      <c r="M730" s="670"/>
      <c r="N730" s="670"/>
      <c r="O730" s="670"/>
      <c r="P730" s="670"/>
      <c r="Q730" s="670"/>
      <c r="BA730" s="375"/>
      <c r="BB730" s="451"/>
      <c r="BC730" s="375"/>
      <c r="BD730" s="375"/>
      <c r="BE730" s="375"/>
      <c r="BF730" s="375"/>
      <c r="BG730" s="375"/>
      <c r="BH730" s="375"/>
      <c r="BI730" s="375"/>
      <c r="BJ730" s="375"/>
      <c r="BK730" s="375"/>
      <c r="BL730" s="375"/>
      <c r="BM730" s="375"/>
      <c r="BN730" s="375"/>
      <c r="BO730" s="375"/>
      <c r="BP730" s="375"/>
      <c r="BQ730" s="375"/>
      <c r="BR730" s="375"/>
      <c r="BS730" s="375"/>
      <c r="BT730" s="375"/>
      <c r="BU730" s="375"/>
      <c r="BV730" s="375"/>
      <c r="BW730" s="375"/>
      <c r="BX730" s="375"/>
      <c r="BY730" s="375"/>
      <c r="BZ730" s="375"/>
      <c r="CA730" s="375"/>
      <c r="CB730" s="375"/>
      <c r="CC730" s="375"/>
      <c r="CD730" s="375"/>
      <c r="CE730" s="375"/>
      <c r="CF730" s="375"/>
      <c r="CG730" s="375"/>
      <c r="CH730" s="375"/>
      <c r="CI730" s="375"/>
      <c r="CJ730" s="375"/>
      <c r="CK730" s="375"/>
      <c r="CL730" s="375"/>
      <c r="CM730" s="375"/>
      <c r="CN730" s="375"/>
      <c r="CO730" s="375"/>
      <c r="CP730" s="375"/>
      <c r="CQ730" s="375"/>
      <c r="CR730" s="375"/>
      <c r="CS730" s="375"/>
      <c r="CT730" s="375"/>
      <c r="CU730" s="375"/>
      <c r="CV730" s="375"/>
      <c r="CW730" s="375"/>
      <c r="CX730" s="375"/>
      <c r="CY730" s="375"/>
      <c r="CZ730" s="375"/>
    </row>
    <row r="731" ht="25.15" customHeight="true" x14ac:dyDescent="0.2">
      <c r="C731" s="670"/>
      <c r="D731" s="670"/>
      <c r="E731" s="670"/>
      <c r="F731" s="670"/>
      <c r="G731" s="670"/>
      <c r="H731" s="670"/>
      <c r="I731" s="670"/>
      <c r="J731" s="670"/>
      <c r="K731" s="670"/>
      <c r="L731" s="670"/>
      <c r="M731" s="670"/>
      <c r="N731" s="670"/>
      <c r="O731" s="670"/>
      <c r="P731" s="670"/>
      <c r="Q731" s="670"/>
      <c r="BA731" s="375"/>
      <c r="BB731" s="451"/>
      <c r="BC731" s="375"/>
      <c r="BD731" s="375"/>
      <c r="BE731" s="375"/>
      <c r="BF731" s="375"/>
      <c r="BG731" s="375"/>
      <c r="BH731" s="375"/>
      <c r="BI731" s="375"/>
      <c r="BJ731" s="375"/>
      <c r="BK731" s="375"/>
      <c r="BL731" s="375"/>
      <c r="BM731" s="375"/>
      <c r="BN731" s="375"/>
      <c r="BO731" s="375"/>
      <c r="BP731" s="375"/>
      <c r="BQ731" s="375"/>
      <c r="BR731" s="375"/>
      <c r="BS731" s="375"/>
      <c r="BT731" s="375"/>
      <c r="BU731" s="375"/>
      <c r="BV731" s="375"/>
      <c r="BW731" s="375"/>
      <c r="BX731" s="375"/>
      <c r="BY731" s="375"/>
      <c r="BZ731" s="375"/>
      <c r="CA731" s="375"/>
      <c r="CB731" s="375"/>
      <c r="CC731" s="375"/>
      <c r="CD731" s="375"/>
      <c r="CE731" s="375"/>
      <c r="CF731" s="375"/>
      <c r="CG731" s="375"/>
      <c r="CH731" s="375"/>
      <c r="CI731" s="375"/>
      <c r="CJ731" s="375"/>
      <c r="CK731" s="375"/>
      <c r="CL731" s="375"/>
      <c r="CM731" s="375"/>
      <c r="CN731" s="375"/>
      <c r="CO731" s="375"/>
      <c r="CP731" s="375"/>
      <c r="CQ731" s="375"/>
      <c r="CR731" s="375"/>
      <c r="CS731" s="375"/>
      <c r="CT731" s="375"/>
      <c r="CU731" s="375"/>
      <c r="CV731" s="375"/>
      <c r="CW731" s="375"/>
      <c r="CX731" s="375"/>
      <c r="CY731" s="375"/>
      <c r="CZ731" s="375"/>
    </row>
    <row r="732" ht="25.15" customHeight="true" x14ac:dyDescent="0.2">
      <c r="C732" s="670"/>
      <c r="D732" s="670"/>
      <c r="E732" s="670"/>
      <c r="F732" s="670"/>
      <c r="G732" s="670"/>
      <c r="H732" s="670"/>
      <c r="I732" s="670"/>
      <c r="J732" s="670"/>
      <c r="K732" s="670"/>
      <c r="L732" s="670"/>
      <c r="M732" s="670"/>
      <c r="N732" s="670"/>
      <c r="O732" s="670"/>
      <c r="P732" s="670"/>
      <c r="Q732" s="670"/>
      <c r="BA732" s="375"/>
      <c r="BB732" s="451"/>
      <c r="BC732" s="375"/>
      <c r="BD732" s="375"/>
      <c r="BE732" s="375"/>
      <c r="BF732" s="375"/>
      <c r="BG732" s="375"/>
      <c r="BH732" s="375"/>
      <c r="BI732" s="375"/>
      <c r="BJ732" s="375"/>
      <c r="BK732" s="375"/>
      <c r="BL732" s="375"/>
      <c r="BM732" s="375"/>
      <c r="BN732" s="375"/>
      <c r="BO732" s="375"/>
      <c r="BP732" s="375"/>
      <c r="BQ732" s="375"/>
      <c r="BR732" s="375"/>
      <c r="BS732" s="375"/>
      <c r="BT732" s="375"/>
      <c r="BU732" s="375"/>
      <c r="BV732" s="375"/>
      <c r="BW732" s="375"/>
      <c r="BX732" s="375"/>
      <c r="BY732" s="375"/>
      <c r="BZ732" s="375"/>
      <c r="CA732" s="375"/>
      <c r="CB732" s="375"/>
      <c r="CC732" s="375"/>
      <c r="CD732" s="375"/>
      <c r="CE732" s="375"/>
      <c r="CF732" s="375"/>
      <c r="CG732" s="375"/>
      <c r="CH732" s="375"/>
      <c r="CI732" s="375"/>
      <c r="CJ732" s="375"/>
      <c r="CK732" s="375"/>
      <c r="CL732" s="375"/>
      <c r="CM732" s="375"/>
      <c r="CN732" s="375"/>
      <c r="CO732" s="375"/>
      <c r="CP732" s="375"/>
      <c r="CQ732" s="375"/>
      <c r="CR732" s="375"/>
      <c r="CS732" s="375"/>
      <c r="CT732" s="375"/>
      <c r="CU732" s="375"/>
      <c r="CV732" s="375"/>
      <c r="CW732" s="375"/>
      <c r="CX732" s="375"/>
      <c r="CY732" s="375"/>
      <c r="CZ732" s="375"/>
    </row>
    <row r="733" ht="25.15" customHeight="true" x14ac:dyDescent="0.2">
      <c r="C733" s="670"/>
      <c r="D733" s="670"/>
      <c r="E733" s="670"/>
      <c r="F733" s="670"/>
      <c r="G733" s="670"/>
      <c r="H733" s="670"/>
      <c r="I733" s="670"/>
      <c r="J733" s="670"/>
      <c r="K733" s="670"/>
      <c r="L733" s="670"/>
      <c r="M733" s="670"/>
      <c r="N733" s="670"/>
      <c r="O733" s="670"/>
      <c r="P733" s="670"/>
      <c r="Q733" s="670"/>
      <c r="BA733" s="375"/>
      <c r="BB733" s="451"/>
      <c r="BC733" s="375"/>
      <c r="BD733" s="375"/>
      <c r="BE733" s="375"/>
      <c r="BF733" s="375"/>
      <c r="BG733" s="375"/>
      <c r="BH733" s="375"/>
      <c r="BI733" s="375"/>
      <c r="BJ733" s="375"/>
      <c r="BK733" s="375"/>
      <c r="BL733" s="375"/>
      <c r="BM733" s="375"/>
      <c r="BN733" s="375"/>
      <c r="BO733" s="375"/>
      <c r="BP733" s="375"/>
      <c r="BQ733" s="375"/>
      <c r="BR733" s="375"/>
      <c r="BS733" s="375"/>
      <c r="BT733" s="375"/>
      <c r="BU733" s="375"/>
      <c r="BV733" s="375"/>
      <c r="BW733" s="375"/>
      <c r="BX733" s="375"/>
      <c r="BY733" s="375"/>
      <c r="BZ733" s="375"/>
      <c r="CA733" s="375"/>
      <c r="CB733" s="375"/>
      <c r="CC733" s="375"/>
      <c r="CD733" s="375"/>
      <c r="CE733" s="375"/>
      <c r="CF733" s="375"/>
      <c r="CG733" s="375"/>
      <c r="CH733" s="375"/>
      <c r="CI733" s="375"/>
      <c r="CJ733" s="375"/>
      <c r="CK733" s="375"/>
      <c r="CL733" s="375"/>
      <c r="CM733" s="375"/>
      <c r="CN733" s="375"/>
      <c r="CO733" s="375"/>
      <c r="CP733" s="375"/>
      <c r="CQ733" s="375"/>
      <c r="CR733" s="375"/>
      <c r="CS733" s="375"/>
      <c r="CT733" s="375"/>
      <c r="CU733" s="375"/>
      <c r="CV733" s="375"/>
      <c r="CW733" s="375"/>
      <c r="CX733" s="375"/>
      <c r="CY733" s="375"/>
      <c r="CZ733" s="375"/>
    </row>
    <row r="734" ht="25.15" customHeight="true" x14ac:dyDescent="0.2">
      <c r="C734" s="670"/>
      <c r="D734" s="670"/>
      <c r="E734" s="670"/>
      <c r="F734" s="670"/>
      <c r="G734" s="670"/>
      <c r="H734" s="670"/>
      <c r="I734" s="670"/>
      <c r="J734" s="670"/>
      <c r="K734" s="670"/>
      <c r="L734" s="670"/>
      <c r="M734" s="670"/>
      <c r="N734" s="670"/>
      <c r="O734" s="670"/>
      <c r="P734" s="670"/>
      <c r="Q734" s="670"/>
      <c r="BA734" s="375"/>
      <c r="BB734" s="451"/>
      <c r="BC734" s="375"/>
      <c r="BD734" s="375"/>
      <c r="BE734" s="375"/>
      <c r="BF734" s="375"/>
      <c r="BG734" s="375"/>
      <c r="BH734" s="375"/>
      <c r="BI734" s="375"/>
      <c r="BJ734" s="375"/>
      <c r="BK734" s="375"/>
      <c r="BL734" s="375"/>
      <c r="BM734" s="375"/>
      <c r="BN734" s="375"/>
      <c r="BO734" s="375"/>
      <c r="BP734" s="375"/>
      <c r="BQ734" s="375"/>
      <c r="BR734" s="375"/>
      <c r="BS734" s="375"/>
      <c r="BT734" s="375"/>
      <c r="BU734" s="375"/>
      <c r="BV734" s="375"/>
      <c r="BW734" s="375"/>
      <c r="BX734" s="375"/>
      <c r="BY734" s="375"/>
      <c r="BZ734" s="375"/>
      <c r="CA734" s="375"/>
      <c r="CB734" s="375"/>
      <c r="CC734" s="375"/>
      <c r="CD734" s="375"/>
      <c r="CE734" s="375"/>
      <c r="CF734" s="375"/>
      <c r="CG734" s="375"/>
      <c r="CH734" s="375"/>
      <c r="CI734" s="375"/>
      <c r="CJ734" s="375"/>
      <c r="CK734" s="375"/>
      <c r="CL734" s="375"/>
      <c r="CM734" s="375"/>
      <c r="CN734" s="375"/>
      <c r="CO734" s="375"/>
      <c r="CP734" s="375"/>
      <c r="CQ734" s="375"/>
      <c r="CR734" s="375"/>
      <c r="CS734" s="375"/>
      <c r="CT734" s="375"/>
      <c r="CU734" s="375"/>
      <c r="CV734" s="375"/>
      <c r="CW734" s="375"/>
      <c r="CX734" s="375"/>
      <c r="CY734" s="375"/>
      <c r="CZ734" s="375"/>
    </row>
    <row r="735" ht="25.15" customHeight="true" x14ac:dyDescent="0.2">
      <c r="C735" s="670"/>
      <c r="D735" s="670"/>
      <c r="E735" s="670"/>
      <c r="F735" s="670"/>
      <c r="G735" s="670"/>
      <c r="H735" s="670"/>
      <c r="I735" s="670"/>
      <c r="J735" s="670"/>
      <c r="K735" s="670"/>
      <c r="L735" s="670"/>
      <c r="M735" s="670"/>
      <c r="N735" s="670"/>
      <c r="O735" s="670"/>
      <c r="P735" s="670"/>
      <c r="Q735" s="670"/>
      <c r="BA735" s="375"/>
      <c r="BB735" s="451"/>
      <c r="BC735" s="375"/>
      <c r="BD735" s="375"/>
      <c r="BE735" s="375"/>
      <c r="BF735" s="375"/>
      <c r="BG735" s="375"/>
      <c r="BH735" s="375"/>
      <c r="BI735" s="375"/>
      <c r="BJ735" s="375"/>
      <c r="BK735" s="375"/>
      <c r="BL735" s="375"/>
      <c r="BM735" s="375"/>
      <c r="BN735" s="375"/>
      <c r="BO735" s="375"/>
      <c r="BP735" s="375"/>
      <c r="BQ735" s="375"/>
      <c r="BR735" s="375"/>
      <c r="BS735" s="375"/>
      <c r="BT735" s="375"/>
      <c r="BU735" s="375"/>
      <c r="BV735" s="375"/>
      <c r="BW735" s="375"/>
      <c r="BX735" s="375"/>
      <c r="BY735" s="375"/>
      <c r="BZ735" s="375"/>
      <c r="CA735" s="375"/>
      <c r="CB735" s="375"/>
      <c r="CC735" s="375"/>
      <c r="CD735" s="375"/>
      <c r="CE735" s="375"/>
      <c r="CF735" s="375"/>
      <c r="CG735" s="375"/>
      <c r="CH735" s="375"/>
      <c r="CI735" s="375"/>
      <c r="CJ735" s="375"/>
      <c r="CK735" s="375"/>
      <c r="CL735" s="375"/>
      <c r="CM735" s="375"/>
      <c r="CN735" s="375"/>
      <c r="CO735" s="375"/>
      <c r="CP735" s="375"/>
      <c r="CQ735" s="375"/>
      <c r="CR735" s="375"/>
      <c r="CS735" s="375"/>
      <c r="CT735" s="375"/>
      <c r="CU735" s="375"/>
      <c r="CV735" s="375"/>
      <c r="CW735" s="375"/>
      <c r="CX735" s="375"/>
      <c r="CY735" s="375"/>
      <c r="CZ735" s="375"/>
    </row>
    <row r="736" ht="25.15" customHeight="true" x14ac:dyDescent="0.2">
      <c r="C736" s="670"/>
      <c r="D736" s="670"/>
      <c r="E736" s="670"/>
      <c r="F736" s="670"/>
      <c r="G736" s="670"/>
      <c r="H736" s="670"/>
      <c r="I736" s="670"/>
      <c r="J736" s="670"/>
      <c r="K736" s="670"/>
      <c r="L736" s="670"/>
      <c r="M736" s="670"/>
      <c r="N736" s="670"/>
      <c r="O736" s="670"/>
      <c r="P736" s="670"/>
      <c r="Q736" s="670"/>
      <c r="BA736" s="375"/>
      <c r="BB736" s="451"/>
      <c r="BC736" s="375"/>
      <c r="BD736" s="375"/>
      <c r="BE736" s="375"/>
      <c r="BF736" s="375"/>
      <c r="BG736" s="375"/>
      <c r="BH736" s="375"/>
      <c r="BI736" s="375"/>
      <c r="BJ736" s="375"/>
      <c r="BK736" s="375"/>
      <c r="BL736" s="375"/>
      <c r="BM736" s="375"/>
      <c r="BN736" s="375"/>
      <c r="BO736" s="375"/>
      <c r="BP736" s="375"/>
      <c r="BQ736" s="375"/>
      <c r="BR736" s="375"/>
      <c r="BS736" s="375"/>
      <c r="BT736" s="375"/>
      <c r="BU736" s="375"/>
      <c r="BV736" s="375"/>
      <c r="BW736" s="375"/>
      <c r="BX736" s="375"/>
      <c r="BY736" s="375"/>
      <c r="BZ736" s="375"/>
      <c r="CA736" s="375"/>
      <c r="CB736" s="375"/>
      <c r="CC736" s="375"/>
      <c r="CD736" s="375"/>
      <c r="CE736" s="375"/>
      <c r="CF736" s="375"/>
      <c r="CG736" s="375"/>
      <c r="CH736" s="375"/>
      <c r="CI736" s="375"/>
      <c r="CJ736" s="375"/>
      <c r="CK736" s="375"/>
      <c r="CL736" s="375"/>
      <c r="CM736" s="375"/>
      <c r="CN736" s="375"/>
      <c r="CO736" s="375"/>
      <c r="CP736" s="375"/>
      <c r="CQ736" s="375"/>
      <c r="CR736" s="375"/>
      <c r="CS736" s="375"/>
      <c r="CT736" s="375"/>
      <c r="CU736" s="375"/>
      <c r="CV736" s="375"/>
      <c r="CW736" s="375"/>
      <c r="CX736" s="375"/>
      <c r="CY736" s="375"/>
      <c r="CZ736" s="375"/>
    </row>
    <row r="737" ht="25.15" customHeight="true" x14ac:dyDescent="0.2">
      <c r="C737" s="670"/>
      <c r="D737" s="670"/>
      <c r="E737" s="670"/>
      <c r="F737" s="670"/>
      <c r="G737" s="670"/>
      <c r="H737" s="670"/>
      <c r="I737" s="670"/>
      <c r="J737" s="670"/>
      <c r="K737" s="670"/>
      <c r="L737" s="670"/>
      <c r="M737" s="670"/>
      <c r="N737" s="670"/>
      <c r="O737" s="670"/>
      <c r="P737" s="670"/>
      <c r="Q737" s="670"/>
      <c r="BA737" s="375"/>
      <c r="BB737" s="451"/>
      <c r="BC737" s="375"/>
      <c r="BD737" s="375"/>
      <c r="BE737" s="375"/>
      <c r="BF737" s="375"/>
      <c r="BG737" s="375"/>
      <c r="BH737" s="375"/>
      <c r="BI737" s="375"/>
      <c r="BJ737" s="375"/>
      <c r="BK737" s="375"/>
      <c r="BL737" s="375"/>
      <c r="BM737" s="375"/>
      <c r="BN737" s="375"/>
      <c r="BO737" s="375"/>
      <c r="BP737" s="375"/>
      <c r="BQ737" s="375"/>
      <c r="BR737" s="375"/>
      <c r="BS737" s="375"/>
      <c r="BT737" s="375"/>
      <c r="BU737" s="375"/>
      <c r="BV737" s="375"/>
      <c r="BW737" s="375"/>
      <c r="BX737" s="375"/>
      <c r="BY737" s="375"/>
      <c r="BZ737" s="375"/>
      <c r="CA737" s="375"/>
      <c r="CB737" s="375"/>
      <c r="CC737" s="375"/>
      <c r="CD737" s="375"/>
      <c r="CE737" s="375"/>
      <c r="CF737" s="375"/>
      <c r="CG737" s="375"/>
      <c r="CH737" s="375"/>
      <c r="CI737" s="375"/>
      <c r="CJ737" s="375"/>
      <c r="CK737" s="375"/>
      <c r="CL737" s="375"/>
      <c r="CM737" s="375"/>
      <c r="CN737" s="375"/>
      <c r="CO737" s="375"/>
      <c r="CP737" s="375"/>
      <c r="CQ737" s="375"/>
      <c r="CR737" s="375"/>
      <c r="CS737" s="375"/>
      <c r="CT737" s="375"/>
      <c r="CU737" s="375"/>
      <c r="CV737" s="375"/>
      <c r="CW737" s="375"/>
      <c r="CX737" s="375"/>
      <c r="CY737" s="375"/>
      <c r="CZ737" s="375"/>
    </row>
    <row r="738" ht="25.15" customHeight="true" x14ac:dyDescent="0.2">
      <c r="C738" s="670"/>
      <c r="D738" s="670"/>
      <c r="E738" s="670"/>
      <c r="F738" s="670"/>
      <c r="G738" s="670"/>
      <c r="H738" s="670"/>
      <c r="I738" s="670"/>
      <c r="J738" s="670"/>
      <c r="K738" s="670"/>
      <c r="L738" s="670"/>
      <c r="M738" s="670"/>
      <c r="N738" s="670"/>
      <c r="O738" s="670"/>
      <c r="P738" s="670"/>
      <c r="Q738" s="670"/>
      <c r="BA738" s="375"/>
      <c r="BB738" s="451"/>
      <c r="BC738" s="375"/>
      <c r="BD738" s="375"/>
      <c r="BE738" s="375"/>
      <c r="BF738" s="375"/>
      <c r="BG738" s="375"/>
      <c r="BH738" s="375"/>
      <c r="BI738" s="375"/>
      <c r="BJ738" s="375"/>
      <c r="BK738" s="375"/>
      <c r="BL738" s="375"/>
      <c r="BM738" s="375"/>
      <c r="BN738" s="375"/>
      <c r="BO738" s="375"/>
      <c r="BP738" s="375"/>
      <c r="BQ738" s="375"/>
      <c r="BR738" s="375"/>
      <c r="BS738" s="375"/>
      <c r="BT738" s="375"/>
      <c r="BU738" s="375"/>
      <c r="BV738" s="375"/>
      <c r="BW738" s="375"/>
      <c r="BX738" s="375"/>
      <c r="BY738" s="375"/>
      <c r="BZ738" s="375"/>
      <c r="CA738" s="375"/>
      <c r="CB738" s="375"/>
      <c r="CC738" s="375"/>
      <c r="CD738" s="375"/>
      <c r="CE738" s="375"/>
      <c r="CF738" s="375"/>
      <c r="CG738" s="375"/>
      <c r="CH738" s="375"/>
      <c r="CI738" s="375"/>
      <c r="CJ738" s="375"/>
      <c r="CK738" s="375"/>
      <c r="CL738" s="375"/>
      <c r="CM738" s="375"/>
      <c r="CN738" s="375"/>
      <c r="CO738" s="375"/>
      <c r="CP738" s="375"/>
      <c r="CQ738" s="375"/>
      <c r="CR738" s="375"/>
      <c r="CS738" s="375"/>
      <c r="CT738" s="375"/>
      <c r="CU738" s="375"/>
      <c r="CV738" s="375"/>
      <c r="CW738" s="375"/>
      <c r="CX738" s="375"/>
      <c r="CY738" s="375"/>
      <c r="CZ738" s="375"/>
    </row>
    <row r="739" ht="25.15" customHeight="true" x14ac:dyDescent="0.2">
      <c r="C739" s="670"/>
      <c r="D739" s="670"/>
      <c r="E739" s="670"/>
      <c r="F739" s="670"/>
      <c r="G739" s="670"/>
      <c r="H739" s="670"/>
      <c r="I739" s="670"/>
      <c r="J739" s="670"/>
      <c r="K739" s="670"/>
      <c r="L739" s="670"/>
      <c r="M739" s="670"/>
      <c r="N739" s="670"/>
      <c r="O739" s="670"/>
      <c r="P739" s="670"/>
      <c r="Q739" s="670"/>
      <c r="BA739" s="375"/>
      <c r="BB739" s="451"/>
      <c r="BC739" s="375"/>
      <c r="BD739" s="375"/>
      <c r="BE739" s="375"/>
      <c r="BF739" s="375"/>
      <c r="BG739" s="375"/>
      <c r="BH739" s="375"/>
      <c r="BI739" s="375"/>
      <c r="BJ739" s="375"/>
      <c r="BK739" s="375"/>
      <c r="BL739" s="375"/>
      <c r="BM739" s="375"/>
      <c r="BN739" s="375"/>
      <c r="BO739" s="375"/>
      <c r="BP739" s="375"/>
      <c r="BQ739" s="375"/>
      <c r="BR739" s="375"/>
      <c r="BS739" s="375"/>
      <c r="BT739" s="375"/>
      <c r="BU739" s="375"/>
      <c r="BV739" s="375"/>
      <c r="BW739" s="375"/>
      <c r="BX739" s="375"/>
      <c r="BY739" s="375"/>
      <c r="BZ739" s="375"/>
      <c r="CA739" s="375"/>
      <c r="CB739" s="375"/>
      <c r="CC739" s="375"/>
      <c r="CD739" s="375"/>
      <c r="CE739" s="375"/>
      <c r="CF739" s="375"/>
      <c r="CG739" s="375"/>
      <c r="CH739" s="375"/>
      <c r="CI739" s="375"/>
      <c r="CJ739" s="375"/>
      <c r="CK739" s="375"/>
      <c r="CL739" s="375"/>
      <c r="CM739" s="375"/>
      <c r="CN739" s="375"/>
      <c r="CO739" s="375"/>
      <c r="CP739" s="375"/>
      <c r="CQ739" s="375"/>
      <c r="CR739" s="375"/>
      <c r="CS739" s="375"/>
      <c r="CT739" s="375"/>
      <c r="CU739" s="375"/>
      <c r="CV739" s="375"/>
      <c r="CW739" s="375"/>
      <c r="CX739" s="375"/>
      <c r="CY739" s="375"/>
      <c r="CZ739" s="375"/>
    </row>
    <row r="740" ht="25.15" customHeight="true" x14ac:dyDescent="0.2">
      <c r="C740" s="670"/>
      <c r="D740" s="670"/>
      <c r="E740" s="670"/>
      <c r="F740" s="670"/>
      <c r="G740" s="670"/>
      <c r="H740" s="670"/>
      <c r="I740" s="670"/>
      <c r="J740" s="670"/>
      <c r="K740" s="670"/>
      <c r="L740" s="670"/>
      <c r="M740" s="670"/>
      <c r="N740" s="670"/>
      <c r="O740" s="670"/>
      <c r="P740" s="670"/>
      <c r="Q740" s="670"/>
      <c r="BA740" s="375"/>
      <c r="BB740" s="451"/>
      <c r="BC740" s="375"/>
      <c r="BD740" s="375"/>
      <c r="BE740" s="375"/>
      <c r="BF740" s="375"/>
      <c r="BG740" s="375"/>
      <c r="BH740" s="375"/>
      <c r="BI740" s="375"/>
      <c r="BJ740" s="375"/>
      <c r="BK740" s="375"/>
      <c r="BL740" s="375"/>
      <c r="BM740" s="375"/>
      <c r="BN740" s="375"/>
      <c r="BO740" s="375"/>
      <c r="BP740" s="375"/>
      <c r="BQ740" s="375"/>
      <c r="BR740" s="375"/>
      <c r="BS740" s="375"/>
      <c r="BT740" s="375"/>
      <c r="BU740" s="375"/>
      <c r="BV740" s="375"/>
      <c r="BW740" s="375"/>
      <c r="BX740" s="375"/>
      <c r="BY740" s="375"/>
      <c r="BZ740" s="375"/>
      <c r="CA740" s="375"/>
      <c r="CB740" s="375"/>
      <c r="CC740" s="375"/>
      <c r="CD740" s="375"/>
      <c r="CE740" s="375"/>
      <c r="CF740" s="375"/>
      <c r="CG740" s="375"/>
      <c r="CH740" s="375"/>
      <c r="CI740" s="375"/>
      <c r="CJ740" s="375"/>
      <c r="CK740" s="375"/>
      <c r="CL740" s="375"/>
      <c r="CM740" s="375"/>
      <c r="CN740" s="375"/>
      <c r="CO740" s="375"/>
      <c r="CP740" s="375"/>
      <c r="CQ740" s="375"/>
      <c r="CR740" s="375"/>
      <c r="CS740" s="375"/>
      <c r="CT740" s="375"/>
      <c r="CU740" s="375"/>
      <c r="CV740" s="375"/>
      <c r="CW740" s="375"/>
      <c r="CX740" s="375"/>
      <c r="CY740" s="375"/>
      <c r="CZ740" s="375"/>
    </row>
    <row r="741" ht="25.15" customHeight="true" x14ac:dyDescent="0.2">
      <c r="C741" s="670"/>
      <c r="D741" s="670"/>
      <c r="E741" s="670"/>
      <c r="F741" s="670"/>
      <c r="G741" s="670"/>
      <c r="H741" s="670"/>
      <c r="I741" s="670"/>
      <c r="J741" s="670"/>
      <c r="K741" s="670"/>
      <c r="L741" s="670"/>
      <c r="M741" s="670"/>
      <c r="N741" s="670"/>
      <c r="O741" s="670"/>
      <c r="P741" s="670"/>
      <c r="Q741" s="670"/>
      <c r="BA741" s="375"/>
      <c r="BB741" s="451"/>
      <c r="BC741" s="375"/>
      <c r="BD741" s="375"/>
      <c r="BE741" s="375"/>
      <c r="BF741" s="375"/>
      <c r="BG741" s="375"/>
      <c r="BH741" s="375"/>
      <c r="BI741" s="375"/>
      <c r="BJ741" s="375"/>
      <c r="BK741" s="375"/>
      <c r="BL741" s="375"/>
      <c r="BM741" s="375"/>
      <c r="BN741" s="375"/>
      <c r="BO741" s="375"/>
      <c r="BP741" s="375"/>
      <c r="BQ741" s="375"/>
      <c r="BR741" s="375"/>
      <c r="BS741" s="375"/>
      <c r="BT741" s="375"/>
      <c r="BU741" s="375"/>
      <c r="BV741" s="375"/>
      <c r="BW741" s="375"/>
      <c r="BX741" s="375"/>
      <c r="BY741" s="375"/>
      <c r="BZ741" s="375"/>
      <c r="CA741" s="375"/>
      <c r="CB741" s="375"/>
      <c r="CC741" s="375"/>
      <c r="CD741" s="375"/>
      <c r="CE741" s="375"/>
      <c r="CF741" s="375"/>
      <c r="CG741" s="375"/>
      <c r="CH741" s="375"/>
      <c r="CI741" s="375"/>
      <c r="CJ741" s="375"/>
      <c r="CK741" s="375"/>
      <c r="CL741" s="375"/>
      <c r="CM741" s="375"/>
      <c r="CN741" s="375"/>
      <c r="CO741" s="375"/>
      <c r="CP741" s="375"/>
      <c r="CQ741" s="375"/>
      <c r="CR741" s="375"/>
      <c r="CS741" s="375"/>
      <c r="CT741" s="375"/>
      <c r="CU741" s="375"/>
      <c r="CV741" s="375"/>
      <c r="CW741" s="375"/>
      <c r="CX741" s="375"/>
      <c r="CY741" s="375"/>
      <c r="CZ741" s="375"/>
    </row>
    <row r="742" ht="25.15" customHeight="true" x14ac:dyDescent="0.2">
      <c r="C742" s="670"/>
      <c r="D742" s="670"/>
      <c r="E742" s="670"/>
      <c r="F742" s="670"/>
      <c r="G742" s="670"/>
      <c r="H742" s="670"/>
      <c r="I742" s="670"/>
      <c r="J742" s="670"/>
      <c r="K742" s="670"/>
      <c r="L742" s="670"/>
      <c r="M742" s="670"/>
      <c r="N742" s="670"/>
      <c r="O742" s="670"/>
      <c r="P742" s="670"/>
      <c r="Q742" s="670"/>
      <c r="BA742" s="375"/>
      <c r="BB742" s="451"/>
      <c r="BC742" s="375"/>
      <c r="BD742" s="375"/>
      <c r="BE742" s="375"/>
      <c r="BF742" s="375"/>
      <c r="BG742" s="375"/>
      <c r="BH742" s="375"/>
      <c r="BI742" s="375"/>
      <c r="BJ742" s="375"/>
      <c r="BK742" s="375"/>
      <c r="BL742" s="375"/>
      <c r="BM742" s="375"/>
      <c r="BN742" s="375"/>
      <c r="BO742" s="375"/>
      <c r="BP742" s="375"/>
      <c r="BQ742" s="375"/>
      <c r="BR742" s="375"/>
      <c r="BS742" s="375"/>
      <c r="BT742" s="375"/>
      <c r="BU742" s="375"/>
      <c r="BV742" s="375"/>
      <c r="BW742" s="375"/>
      <c r="BX742" s="375"/>
      <c r="BY742" s="375"/>
      <c r="BZ742" s="375"/>
      <c r="CA742" s="375"/>
      <c r="CB742" s="375"/>
      <c r="CC742" s="375"/>
      <c r="CD742" s="375"/>
      <c r="CE742" s="375"/>
      <c r="CF742" s="375"/>
      <c r="CG742" s="375"/>
      <c r="CH742" s="375"/>
      <c r="CI742" s="375"/>
      <c r="CJ742" s="375"/>
      <c r="CK742" s="375"/>
      <c r="CL742" s="375"/>
      <c r="CM742" s="375"/>
      <c r="CN742" s="375"/>
      <c r="CO742" s="375"/>
      <c r="CP742" s="375"/>
      <c r="CQ742" s="375"/>
      <c r="CR742" s="375"/>
      <c r="CS742" s="375"/>
      <c r="CT742" s="375"/>
      <c r="CU742" s="375"/>
      <c r="CV742" s="375"/>
      <c r="CW742" s="375"/>
      <c r="CX742" s="375"/>
      <c r="CY742" s="375"/>
      <c r="CZ742" s="375"/>
    </row>
    <row r="743" ht="25.15" customHeight="true" x14ac:dyDescent="0.2">
      <c r="C743" s="670"/>
      <c r="D743" s="670"/>
      <c r="E743" s="670"/>
      <c r="F743" s="670"/>
      <c r="G743" s="670"/>
      <c r="H743" s="670"/>
      <c r="I743" s="670"/>
      <c r="J743" s="670"/>
      <c r="K743" s="670"/>
      <c r="L743" s="670"/>
      <c r="M743" s="670"/>
      <c r="N743" s="670"/>
      <c r="O743" s="670"/>
      <c r="P743" s="670"/>
      <c r="Q743" s="670"/>
      <c r="BA743" s="375"/>
      <c r="BB743" s="451"/>
      <c r="BC743" s="375"/>
      <c r="BD743" s="375"/>
      <c r="BE743" s="375"/>
      <c r="BF743" s="375"/>
      <c r="BG743" s="375"/>
      <c r="BH743" s="375"/>
      <c r="BI743" s="375"/>
      <c r="BJ743" s="375"/>
      <c r="BK743" s="375"/>
      <c r="BL743" s="375"/>
      <c r="BM743" s="375"/>
      <c r="BN743" s="375"/>
      <c r="BO743" s="375"/>
      <c r="BP743" s="375"/>
      <c r="BQ743" s="375"/>
      <c r="BR743" s="375"/>
      <c r="BS743" s="375"/>
      <c r="BT743" s="375"/>
      <c r="BU743" s="375"/>
      <c r="BV743" s="375"/>
      <c r="BW743" s="375"/>
      <c r="BX743" s="375"/>
      <c r="BY743" s="375"/>
      <c r="BZ743" s="375"/>
      <c r="CA743" s="375"/>
      <c r="CB743" s="375"/>
      <c r="CC743" s="375"/>
      <c r="CD743" s="375"/>
      <c r="CE743" s="375"/>
      <c r="CF743" s="375"/>
      <c r="CG743" s="375"/>
      <c r="CH743" s="375"/>
      <c r="CI743" s="375"/>
      <c r="CJ743" s="375"/>
      <c r="CK743" s="375"/>
      <c r="CL743" s="375"/>
      <c r="CM743" s="375"/>
      <c r="CN743" s="375"/>
      <c r="CO743" s="375"/>
      <c r="CP743" s="375"/>
      <c r="CQ743" s="375"/>
      <c r="CR743" s="375"/>
      <c r="CS743" s="375"/>
      <c r="CT743" s="375"/>
      <c r="CU743" s="375"/>
      <c r="CV743" s="375"/>
      <c r="CW743" s="375"/>
      <c r="CX743" s="375"/>
      <c r="CY743" s="375"/>
      <c r="CZ743" s="375"/>
    </row>
    <row r="744" ht="25.15" customHeight="true" x14ac:dyDescent="0.2">
      <c r="C744" s="670"/>
      <c r="D744" s="670"/>
      <c r="E744" s="670"/>
      <c r="F744" s="670"/>
      <c r="G744" s="670"/>
      <c r="H744" s="670"/>
      <c r="I744" s="670"/>
      <c r="J744" s="670"/>
      <c r="K744" s="670"/>
      <c r="L744" s="670"/>
      <c r="M744" s="670"/>
      <c r="N744" s="670"/>
      <c r="O744" s="670"/>
      <c r="P744" s="670"/>
      <c r="Q744" s="670"/>
      <c r="BA744" s="375"/>
      <c r="BB744" s="451"/>
      <c r="BC744" s="375"/>
      <c r="BD744" s="375"/>
      <c r="BE744" s="375"/>
      <c r="BF744" s="375"/>
      <c r="BG744" s="375"/>
      <c r="BH744" s="375"/>
      <c r="BI744" s="375"/>
      <c r="BJ744" s="375"/>
      <c r="BK744" s="375"/>
      <c r="BL744" s="375"/>
      <c r="BM744" s="375"/>
      <c r="BN744" s="375"/>
      <c r="BO744" s="375"/>
      <c r="BP744" s="375"/>
      <c r="BQ744" s="375"/>
      <c r="BR744" s="375"/>
      <c r="BS744" s="375"/>
      <c r="BT744" s="375"/>
      <c r="BU744" s="375"/>
      <c r="BV744" s="375"/>
      <c r="BW744" s="375"/>
      <c r="BX744" s="375"/>
      <c r="BY744" s="375"/>
      <c r="BZ744" s="375"/>
      <c r="CA744" s="375"/>
      <c r="CB744" s="375"/>
      <c r="CC744" s="375"/>
      <c r="CD744" s="375"/>
      <c r="CE744" s="375"/>
      <c r="CF744" s="375"/>
      <c r="CG744" s="375"/>
      <c r="CH744" s="375"/>
      <c r="CI744" s="375"/>
      <c r="CJ744" s="375"/>
      <c r="CK744" s="375"/>
      <c r="CL744" s="375"/>
      <c r="CM744" s="375"/>
      <c r="CN744" s="375"/>
      <c r="CO744" s="375"/>
      <c r="CP744" s="375"/>
      <c r="CQ744" s="375"/>
      <c r="CR744" s="375"/>
      <c r="CS744" s="375"/>
      <c r="CT744" s="375"/>
      <c r="CU744" s="375"/>
      <c r="CV744" s="375"/>
      <c r="CW744" s="375"/>
      <c r="CX744" s="375"/>
      <c r="CY744" s="375"/>
      <c r="CZ744" s="375"/>
    </row>
    <row r="745" ht="25.15" customHeight="true" x14ac:dyDescent="0.2">
      <c r="C745" s="670"/>
      <c r="D745" s="670"/>
      <c r="E745" s="670"/>
      <c r="F745" s="670"/>
      <c r="G745" s="670"/>
      <c r="H745" s="670"/>
      <c r="I745" s="670"/>
      <c r="J745" s="670"/>
      <c r="K745" s="670"/>
      <c r="L745" s="670"/>
      <c r="M745" s="670"/>
      <c r="N745" s="670"/>
      <c r="O745" s="670"/>
      <c r="P745" s="670"/>
      <c r="Q745" s="670"/>
      <c r="BA745" s="375"/>
      <c r="BB745" s="451"/>
      <c r="BC745" s="375"/>
      <c r="BD745" s="375"/>
      <c r="BE745" s="375"/>
      <c r="BF745" s="375"/>
      <c r="BG745" s="375"/>
      <c r="BH745" s="375"/>
      <c r="BI745" s="375"/>
      <c r="BJ745" s="375"/>
      <c r="BK745" s="375"/>
      <c r="BL745" s="375"/>
      <c r="BM745" s="375"/>
      <c r="BN745" s="375"/>
      <c r="BO745" s="375"/>
      <c r="BP745" s="375"/>
      <c r="BQ745" s="375"/>
      <c r="BR745" s="375"/>
      <c r="BS745" s="375"/>
      <c r="BT745" s="375"/>
      <c r="BU745" s="375"/>
      <c r="BV745" s="375"/>
      <c r="BW745" s="375"/>
      <c r="BX745" s="375"/>
      <c r="BY745" s="375"/>
      <c r="BZ745" s="375"/>
      <c r="CA745" s="375"/>
      <c r="CB745" s="375"/>
      <c r="CC745" s="375"/>
      <c r="CD745" s="375"/>
      <c r="CE745" s="375"/>
      <c r="CF745" s="375"/>
      <c r="CG745" s="375"/>
      <c r="CH745" s="375"/>
      <c r="CI745" s="375"/>
      <c r="CJ745" s="375"/>
      <c r="CK745" s="375"/>
      <c r="CL745" s="375"/>
      <c r="CM745" s="375"/>
      <c r="CN745" s="375"/>
      <c r="CO745" s="375"/>
      <c r="CP745" s="375"/>
      <c r="CQ745" s="375"/>
      <c r="CR745" s="375"/>
      <c r="CS745" s="375"/>
      <c r="CT745" s="375"/>
      <c r="CU745" s="375"/>
      <c r="CV745" s="375"/>
      <c r="CW745" s="375"/>
      <c r="CX745" s="375"/>
      <c r="CY745" s="375"/>
      <c r="CZ745" s="375"/>
    </row>
    <row r="746" ht="25.15" customHeight="true" x14ac:dyDescent="0.2">
      <c r="C746" s="670"/>
      <c r="D746" s="670"/>
      <c r="E746" s="670"/>
      <c r="F746" s="670"/>
      <c r="G746" s="670"/>
      <c r="H746" s="670"/>
      <c r="I746" s="670"/>
      <c r="J746" s="670"/>
      <c r="K746" s="670"/>
      <c r="L746" s="670"/>
      <c r="M746" s="670"/>
      <c r="N746" s="670"/>
      <c r="O746" s="670"/>
      <c r="P746" s="670"/>
      <c r="Q746" s="670"/>
      <c r="BA746" s="375"/>
      <c r="BB746" s="451"/>
      <c r="BC746" s="375"/>
      <c r="BD746" s="375"/>
      <c r="BE746" s="375"/>
      <c r="BF746" s="375"/>
      <c r="BG746" s="375"/>
      <c r="BH746" s="375"/>
      <c r="BI746" s="375"/>
      <c r="BJ746" s="375"/>
      <c r="BK746" s="375"/>
      <c r="BL746" s="375"/>
      <c r="BM746" s="375"/>
      <c r="BN746" s="375"/>
      <c r="BO746" s="375"/>
      <c r="BP746" s="375"/>
      <c r="BQ746" s="375"/>
      <c r="BR746" s="375"/>
      <c r="BS746" s="375"/>
      <c r="BT746" s="375"/>
      <c r="BU746" s="375"/>
      <c r="BV746" s="375"/>
      <c r="BW746" s="375"/>
      <c r="BX746" s="375"/>
      <c r="BY746" s="375"/>
      <c r="BZ746" s="375"/>
      <c r="CA746" s="375"/>
      <c r="CB746" s="375"/>
      <c r="CC746" s="375"/>
      <c r="CD746" s="375"/>
      <c r="CE746" s="375"/>
      <c r="CF746" s="375"/>
      <c r="CG746" s="375"/>
      <c r="CH746" s="375"/>
      <c r="CI746" s="375"/>
      <c r="CJ746" s="375"/>
      <c r="CK746" s="375"/>
      <c r="CL746" s="375"/>
      <c r="CM746" s="375"/>
      <c r="CN746" s="375"/>
      <c r="CO746" s="375"/>
      <c r="CP746" s="375"/>
      <c r="CQ746" s="375"/>
      <c r="CR746" s="375"/>
      <c r="CS746" s="375"/>
      <c r="CT746" s="375"/>
      <c r="CU746" s="375"/>
      <c r="CV746" s="375"/>
      <c r="CW746" s="375"/>
      <c r="CX746" s="375"/>
      <c r="CY746" s="375"/>
      <c r="CZ746" s="375"/>
    </row>
    <row r="747" ht="25.15" customHeight="true" x14ac:dyDescent="0.2">
      <c r="C747" s="670"/>
      <c r="D747" s="670"/>
      <c r="E747" s="670"/>
      <c r="F747" s="670"/>
      <c r="G747" s="670"/>
      <c r="H747" s="670"/>
      <c r="I747" s="670"/>
      <c r="J747" s="670"/>
      <c r="K747" s="670"/>
      <c r="L747" s="670"/>
      <c r="M747" s="670"/>
      <c r="N747" s="670"/>
      <c r="O747" s="670"/>
      <c r="P747" s="670"/>
      <c r="Q747" s="670"/>
      <c r="BA747" s="375"/>
      <c r="BB747" s="451"/>
      <c r="BC747" s="375"/>
      <c r="BD747" s="375"/>
      <c r="BE747" s="375"/>
      <c r="BF747" s="375"/>
      <c r="BG747" s="375"/>
      <c r="BH747" s="375"/>
      <c r="BI747" s="375"/>
      <c r="BJ747" s="375"/>
      <c r="BK747" s="375"/>
      <c r="BL747" s="375"/>
      <c r="BM747" s="375"/>
      <c r="BN747" s="375"/>
      <c r="BO747" s="375"/>
      <c r="BP747" s="375"/>
      <c r="BQ747" s="375"/>
      <c r="BR747" s="375"/>
      <c r="BS747" s="375"/>
      <c r="BT747" s="375"/>
      <c r="BU747" s="375"/>
      <c r="BV747" s="375"/>
      <c r="BW747" s="375"/>
      <c r="BX747" s="375"/>
      <c r="BY747" s="375"/>
      <c r="BZ747" s="375"/>
      <c r="CA747" s="375"/>
      <c r="CB747" s="375"/>
      <c r="CC747" s="375"/>
      <c r="CD747" s="375"/>
      <c r="CE747" s="375"/>
      <c r="CF747" s="375"/>
      <c r="CG747" s="375"/>
      <c r="CH747" s="375"/>
      <c r="CI747" s="375"/>
      <c r="CJ747" s="375"/>
      <c r="CK747" s="375"/>
      <c r="CL747" s="375"/>
      <c r="CM747" s="375"/>
      <c r="CN747" s="375"/>
      <c r="CO747" s="375"/>
      <c r="CP747" s="375"/>
      <c r="CQ747" s="375"/>
      <c r="CR747" s="375"/>
      <c r="CS747" s="375"/>
      <c r="CT747" s="375"/>
      <c r="CU747" s="375"/>
      <c r="CV747" s="375"/>
      <c r="CW747" s="375"/>
      <c r="CX747" s="375"/>
      <c r="CY747" s="375"/>
      <c r="CZ747" s="375"/>
    </row>
    <row r="748" ht="25.15" customHeight="true" x14ac:dyDescent="0.2">
      <c r="C748" s="670"/>
      <c r="D748" s="670"/>
      <c r="E748" s="670"/>
      <c r="F748" s="670"/>
      <c r="G748" s="670"/>
      <c r="H748" s="670"/>
      <c r="I748" s="670"/>
      <c r="J748" s="670"/>
      <c r="K748" s="670"/>
      <c r="L748" s="670"/>
      <c r="M748" s="670"/>
      <c r="N748" s="670"/>
      <c r="O748" s="670"/>
      <c r="P748" s="670"/>
      <c r="Q748" s="670"/>
      <c r="BA748" s="375"/>
      <c r="BB748" s="451"/>
      <c r="BC748" s="375"/>
      <c r="BD748" s="375"/>
      <c r="BE748" s="375"/>
      <c r="BF748" s="375"/>
      <c r="BG748" s="375"/>
      <c r="BH748" s="375"/>
      <c r="BI748" s="375"/>
      <c r="BJ748" s="375"/>
      <c r="BK748" s="375"/>
      <c r="BL748" s="375"/>
      <c r="BM748" s="375"/>
      <c r="BN748" s="375"/>
      <c r="BO748" s="375"/>
      <c r="BP748" s="375"/>
      <c r="BQ748" s="375"/>
      <c r="BR748" s="375"/>
      <c r="BS748" s="375"/>
      <c r="BT748" s="375"/>
      <c r="BU748" s="375"/>
      <c r="BV748" s="375"/>
      <c r="BW748" s="375"/>
      <c r="BX748" s="375"/>
      <c r="BY748" s="375"/>
      <c r="BZ748" s="375"/>
      <c r="CA748" s="375"/>
      <c r="CB748" s="375"/>
      <c r="CC748" s="375"/>
      <c r="CD748" s="375"/>
      <c r="CE748" s="375"/>
      <c r="CF748" s="375"/>
      <c r="CG748" s="375"/>
      <c r="CH748" s="375"/>
      <c r="CI748" s="375"/>
      <c r="CJ748" s="375"/>
      <c r="CK748" s="375"/>
      <c r="CL748" s="375"/>
      <c r="CM748" s="375"/>
      <c r="CN748" s="375"/>
      <c r="CO748" s="375"/>
      <c r="CP748" s="375"/>
      <c r="CQ748" s="375"/>
      <c r="CR748" s="375"/>
      <c r="CS748" s="375"/>
      <c r="CT748" s="375"/>
      <c r="CU748" s="375"/>
      <c r="CV748" s="375"/>
      <c r="CW748" s="375"/>
      <c r="CX748" s="375"/>
      <c r="CY748" s="375"/>
      <c r="CZ748" s="375"/>
    </row>
    <row r="749" ht="25.15" customHeight="true" x14ac:dyDescent="0.2">
      <c r="C749" s="670"/>
      <c r="D749" s="670"/>
      <c r="E749" s="670"/>
      <c r="F749" s="670"/>
      <c r="G749" s="670"/>
      <c r="H749" s="670"/>
      <c r="I749" s="670"/>
      <c r="J749" s="670"/>
      <c r="K749" s="670"/>
      <c r="L749" s="670"/>
      <c r="M749" s="670"/>
      <c r="N749" s="670"/>
      <c r="O749" s="670"/>
      <c r="P749" s="670"/>
      <c r="Q749" s="670"/>
      <c r="BA749" s="375"/>
      <c r="BB749" s="451"/>
      <c r="BC749" s="375"/>
      <c r="BD749" s="375"/>
      <c r="BE749" s="375"/>
      <c r="BF749" s="375"/>
      <c r="BG749" s="375"/>
      <c r="BH749" s="375"/>
      <c r="BI749" s="375"/>
      <c r="BJ749" s="375"/>
      <c r="BK749" s="375"/>
      <c r="BL749" s="375"/>
      <c r="BM749" s="375"/>
      <c r="BN749" s="375"/>
      <c r="BO749" s="375"/>
      <c r="BP749" s="375"/>
      <c r="BQ749" s="375"/>
      <c r="BR749" s="375"/>
      <c r="BS749" s="375"/>
      <c r="BT749" s="375"/>
      <c r="BU749" s="375"/>
      <c r="BV749" s="375"/>
      <c r="BW749" s="375"/>
      <c r="BX749" s="375"/>
      <c r="BY749" s="375"/>
      <c r="BZ749" s="375"/>
      <c r="CA749" s="375"/>
      <c r="CB749" s="375"/>
      <c r="CC749" s="375"/>
      <c r="CD749" s="375"/>
      <c r="CE749" s="375"/>
      <c r="CF749" s="375"/>
      <c r="CG749" s="375"/>
      <c r="CH749" s="375"/>
      <c r="CI749" s="375"/>
      <c r="CJ749" s="375"/>
      <c r="CK749" s="375"/>
      <c r="CL749" s="375"/>
      <c r="CM749" s="375"/>
      <c r="CN749" s="375"/>
      <c r="CO749" s="375"/>
      <c r="CP749" s="375"/>
      <c r="CQ749" s="375"/>
      <c r="CR749" s="375"/>
      <c r="CS749" s="375"/>
      <c r="CT749" s="375"/>
      <c r="CU749" s="375"/>
      <c r="CV749" s="375"/>
      <c r="CW749" s="375"/>
      <c r="CX749" s="375"/>
      <c r="CY749" s="375"/>
      <c r="CZ749" s="375"/>
    </row>
    <row r="750" ht="25.15" customHeight="true" x14ac:dyDescent="0.2">
      <c r="C750" s="670"/>
      <c r="D750" s="670"/>
      <c r="E750" s="670"/>
      <c r="F750" s="670"/>
      <c r="G750" s="670"/>
      <c r="H750" s="670"/>
      <c r="I750" s="670"/>
      <c r="J750" s="670"/>
      <c r="K750" s="670"/>
      <c r="L750" s="670"/>
      <c r="M750" s="670"/>
      <c r="N750" s="670"/>
      <c r="O750" s="670"/>
      <c r="P750" s="670"/>
      <c r="Q750" s="670"/>
      <c r="BA750" s="375"/>
      <c r="BB750" s="451"/>
      <c r="BC750" s="375"/>
      <c r="BD750" s="375"/>
      <c r="BE750" s="375"/>
      <c r="BF750" s="375"/>
      <c r="BG750" s="375"/>
      <c r="BH750" s="375"/>
      <c r="BI750" s="375"/>
      <c r="BJ750" s="375"/>
      <c r="BK750" s="375"/>
      <c r="BL750" s="375"/>
      <c r="BM750" s="375"/>
      <c r="BN750" s="375"/>
      <c r="BO750" s="375"/>
      <c r="BP750" s="375"/>
      <c r="BQ750" s="375"/>
      <c r="BR750" s="375"/>
      <c r="BS750" s="375"/>
      <c r="BT750" s="375"/>
      <c r="BU750" s="375"/>
      <c r="BV750" s="375"/>
      <c r="BW750" s="375"/>
      <c r="BX750" s="375"/>
      <c r="BY750" s="375"/>
      <c r="BZ750" s="375"/>
      <c r="CA750" s="375"/>
      <c r="CB750" s="375"/>
      <c r="CC750" s="375"/>
      <c r="CD750" s="375"/>
      <c r="CE750" s="375"/>
      <c r="CF750" s="375"/>
      <c r="CG750" s="375"/>
      <c r="CH750" s="375"/>
      <c r="CI750" s="375"/>
      <c r="CJ750" s="375"/>
      <c r="CK750" s="375"/>
      <c r="CL750" s="375"/>
      <c r="CM750" s="375"/>
      <c r="CN750" s="375"/>
      <c r="CO750" s="375"/>
      <c r="CP750" s="375"/>
      <c r="CQ750" s="375"/>
      <c r="CR750" s="375"/>
      <c r="CS750" s="375"/>
      <c r="CT750" s="375"/>
      <c r="CU750" s="375"/>
      <c r="CV750" s="375"/>
      <c r="CW750" s="375"/>
      <c r="CX750" s="375"/>
      <c r="CY750" s="375"/>
      <c r="CZ750" s="375"/>
    </row>
    <row r="751" ht="25.15" customHeight="true" x14ac:dyDescent="0.2">
      <c r="C751" s="670"/>
      <c r="D751" s="670"/>
      <c r="E751" s="670"/>
      <c r="F751" s="670"/>
      <c r="G751" s="670"/>
      <c r="H751" s="670"/>
      <c r="I751" s="670"/>
      <c r="J751" s="670"/>
      <c r="K751" s="670"/>
      <c r="L751" s="670"/>
      <c r="M751" s="670"/>
      <c r="N751" s="670"/>
      <c r="O751" s="670"/>
      <c r="P751" s="670"/>
      <c r="Q751" s="670"/>
      <c r="BA751" s="375"/>
      <c r="BB751" s="451"/>
      <c r="BC751" s="375"/>
      <c r="BD751" s="375"/>
      <c r="BE751" s="375"/>
      <c r="BF751" s="375"/>
      <c r="BG751" s="375"/>
      <c r="BH751" s="375"/>
      <c r="BI751" s="375"/>
      <c r="BJ751" s="375"/>
      <c r="BK751" s="375"/>
      <c r="BL751" s="375"/>
      <c r="BM751" s="375"/>
      <c r="BN751" s="375"/>
      <c r="BO751" s="375"/>
      <c r="BP751" s="375"/>
      <c r="BQ751" s="375"/>
      <c r="BR751" s="375"/>
      <c r="BS751" s="375"/>
      <c r="BT751" s="375"/>
      <c r="BU751" s="375"/>
      <c r="BV751" s="375"/>
      <c r="BW751" s="375"/>
      <c r="BX751" s="375"/>
      <c r="BY751" s="375"/>
      <c r="BZ751" s="375"/>
      <c r="CA751" s="375"/>
      <c r="CB751" s="375"/>
      <c r="CC751" s="375"/>
      <c r="CD751" s="375"/>
      <c r="CE751" s="375"/>
      <c r="CF751" s="375"/>
      <c r="CG751" s="375"/>
      <c r="CH751" s="375"/>
      <c r="CI751" s="375"/>
      <c r="CJ751" s="375"/>
      <c r="CK751" s="375"/>
      <c r="CL751" s="375"/>
      <c r="CM751" s="375"/>
      <c r="CN751" s="375"/>
      <c r="CO751" s="375"/>
      <c r="CP751" s="375"/>
      <c r="CQ751" s="375"/>
      <c r="CR751" s="375"/>
      <c r="CS751" s="375"/>
      <c r="CT751" s="375"/>
      <c r="CU751" s="375"/>
      <c r="CV751" s="375"/>
      <c r="CW751" s="375"/>
      <c r="CX751" s="375"/>
      <c r="CY751" s="375"/>
      <c r="CZ751" s="375"/>
    </row>
    <row r="752" ht="25.15" customHeight="true" x14ac:dyDescent="0.2">
      <c r="C752" s="670"/>
      <c r="D752" s="670"/>
      <c r="E752" s="670"/>
      <c r="F752" s="670"/>
      <c r="G752" s="670"/>
      <c r="H752" s="670"/>
      <c r="I752" s="670"/>
      <c r="J752" s="670"/>
      <c r="K752" s="670"/>
      <c r="L752" s="670"/>
      <c r="M752" s="670"/>
      <c r="N752" s="670"/>
      <c r="O752" s="670"/>
      <c r="P752" s="670"/>
      <c r="Q752" s="670"/>
      <c r="BA752" s="375"/>
      <c r="BB752" s="451"/>
      <c r="BC752" s="375"/>
      <c r="BD752" s="375"/>
      <c r="BE752" s="375"/>
      <c r="BF752" s="375"/>
      <c r="BG752" s="375"/>
      <c r="BH752" s="375"/>
      <c r="BI752" s="375"/>
      <c r="BJ752" s="375"/>
      <c r="BK752" s="375"/>
      <c r="BL752" s="375"/>
      <c r="BM752" s="375"/>
      <c r="BN752" s="375"/>
      <c r="BO752" s="375"/>
      <c r="BP752" s="375"/>
      <c r="BQ752" s="375"/>
      <c r="BR752" s="375"/>
      <c r="BS752" s="375"/>
      <c r="BT752" s="375"/>
      <c r="BU752" s="375"/>
      <c r="BV752" s="375"/>
      <c r="BW752" s="375"/>
      <c r="BX752" s="375"/>
      <c r="BY752" s="375"/>
      <c r="BZ752" s="375"/>
      <c r="CA752" s="375"/>
      <c r="CB752" s="375"/>
      <c r="CC752" s="375"/>
      <c r="CD752" s="375"/>
      <c r="CE752" s="375"/>
      <c r="CF752" s="375"/>
      <c r="CG752" s="375"/>
      <c r="CH752" s="375"/>
      <c r="CI752" s="375"/>
      <c r="CJ752" s="375"/>
      <c r="CK752" s="375"/>
      <c r="CL752" s="375"/>
      <c r="CM752" s="375"/>
      <c r="CN752" s="375"/>
      <c r="CO752" s="375"/>
      <c r="CP752" s="375"/>
      <c r="CQ752" s="375"/>
      <c r="CR752" s="375"/>
      <c r="CS752" s="375"/>
      <c r="CT752" s="375"/>
      <c r="CU752" s="375"/>
      <c r="CV752" s="375"/>
      <c r="CW752" s="375"/>
      <c r="CX752" s="375"/>
      <c r="CY752" s="375"/>
      <c r="CZ752" s="375"/>
    </row>
    <row r="753" ht="25.15" customHeight="true" x14ac:dyDescent="0.2">
      <c r="C753" s="670"/>
      <c r="D753" s="670"/>
      <c r="E753" s="670"/>
      <c r="F753" s="670"/>
      <c r="G753" s="670"/>
      <c r="H753" s="670"/>
      <c r="I753" s="670"/>
      <c r="J753" s="670"/>
      <c r="K753" s="670"/>
      <c r="L753" s="670"/>
      <c r="M753" s="670"/>
      <c r="N753" s="670"/>
      <c r="O753" s="670"/>
      <c r="P753" s="670"/>
      <c r="Q753" s="670"/>
      <c r="BA753" s="375"/>
      <c r="BB753" s="451"/>
      <c r="BC753" s="375"/>
      <c r="BD753" s="375"/>
      <c r="BE753" s="375"/>
      <c r="BF753" s="375"/>
      <c r="BG753" s="375"/>
      <c r="BH753" s="375"/>
      <c r="BI753" s="375"/>
      <c r="BJ753" s="375"/>
      <c r="BK753" s="375"/>
      <c r="BL753" s="375"/>
      <c r="BM753" s="375"/>
      <c r="BN753" s="375"/>
      <c r="BO753" s="375"/>
      <c r="BP753" s="375"/>
      <c r="BQ753" s="375"/>
      <c r="BR753" s="375"/>
      <c r="BS753" s="375"/>
      <c r="BT753" s="375"/>
      <c r="BU753" s="375"/>
      <c r="BV753" s="375"/>
      <c r="BW753" s="375"/>
      <c r="BX753" s="375"/>
      <c r="BY753" s="375"/>
      <c r="BZ753" s="375"/>
      <c r="CA753" s="375"/>
      <c r="CB753" s="375"/>
      <c r="CC753" s="375"/>
      <c r="CD753" s="375"/>
      <c r="CE753" s="375"/>
      <c r="CF753" s="375"/>
      <c r="CG753" s="375"/>
      <c r="CH753" s="375"/>
      <c r="CI753" s="375"/>
      <c r="CJ753" s="375"/>
      <c r="CK753" s="375"/>
      <c r="CL753" s="375"/>
      <c r="CM753" s="375"/>
      <c r="CN753" s="375"/>
      <c r="CO753" s="375"/>
      <c r="CP753" s="375"/>
      <c r="CQ753" s="375"/>
      <c r="CR753" s="375"/>
      <c r="CS753" s="375"/>
      <c r="CT753" s="375"/>
      <c r="CU753" s="375"/>
      <c r="CV753" s="375"/>
      <c r="CW753" s="375"/>
      <c r="CX753" s="375"/>
      <c r="CY753" s="375"/>
      <c r="CZ753" s="375"/>
    </row>
    <row r="754" ht="25.15" customHeight="true" x14ac:dyDescent="0.2">
      <c r="C754" s="670"/>
      <c r="D754" s="670"/>
      <c r="E754" s="670"/>
      <c r="F754" s="670"/>
      <c r="G754" s="670"/>
      <c r="H754" s="670"/>
      <c r="I754" s="670"/>
      <c r="J754" s="670"/>
      <c r="K754" s="670"/>
      <c r="L754" s="670"/>
      <c r="M754" s="670"/>
      <c r="N754" s="670"/>
      <c r="O754" s="670"/>
      <c r="P754" s="670"/>
      <c r="Q754" s="670"/>
      <c r="BA754" s="375"/>
      <c r="BB754" s="451"/>
      <c r="BC754" s="375"/>
      <c r="BD754" s="375"/>
      <c r="BE754" s="375"/>
      <c r="BF754" s="375"/>
      <c r="BG754" s="375"/>
      <c r="BH754" s="375"/>
      <c r="BI754" s="375"/>
      <c r="BJ754" s="375"/>
      <c r="BK754" s="375"/>
      <c r="BL754" s="375"/>
      <c r="BM754" s="375"/>
      <c r="BN754" s="375"/>
      <c r="BO754" s="375"/>
      <c r="BP754" s="375"/>
      <c r="BQ754" s="375"/>
      <c r="BR754" s="375"/>
      <c r="BS754" s="375"/>
      <c r="BT754" s="375"/>
      <c r="BU754" s="375"/>
      <c r="BV754" s="375"/>
      <c r="BW754" s="375"/>
      <c r="BX754" s="375"/>
      <c r="BY754" s="375"/>
      <c r="BZ754" s="375"/>
      <c r="CA754" s="375"/>
      <c r="CB754" s="375"/>
      <c r="CC754" s="375"/>
      <c r="CD754" s="375"/>
      <c r="CE754" s="375"/>
      <c r="CF754" s="375"/>
      <c r="CG754" s="375"/>
      <c r="CH754" s="375"/>
      <c r="CI754" s="375"/>
      <c r="CJ754" s="375"/>
      <c r="CK754" s="375"/>
      <c r="CL754" s="375"/>
      <c r="CM754" s="375"/>
      <c r="CN754" s="375"/>
      <c r="CO754" s="375"/>
      <c r="CP754" s="375"/>
      <c r="CQ754" s="375"/>
      <c r="CR754" s="375"/>
      <c r="CS754" s="375"/>
      <c r="CT754" s="375"/>
      <c r="CU754" s="375"/>
      <c r="CV754" s="375"/>
      <c r="CW754" s="375"/>
      <c r="CX754" s="375"/>
      <c r="CY754" s="375"/>
      <c r="CZ754" s="375"/>
    </row>
    <row r="755" ht="25.15" customHeight="true" x14ac:dyDescent="0.2">
      <c r="C755" s="670"/>
      <c r="D755" s="670"/>
      <c r="E755" s="670"/>
      <c r="F755" s="670"/>
      <c r="G755" s="670"/>
      <c r="H755" s="670"/>
      <c r="I755" s="670"/>
      <c r="J755" s="670"/>
      <c r="K755" s="670"/>
      <c r="L755" s="670"/>
      <c r="M755" s="670"/>
      <c r="N755" s="670"/>
      <c r="O755" s="670"/>
      <c r="P755" s="670"/>
      <c r="Q755" s="670"/>
      <c r="BA755" s="375"/>
      <c r="BB755" s="451"/>
      <c r="BC755" s="375"/>
      <c r="BD755" s="375"/>
      <c r="BE755" s="375"/>
      <c r="BF755" s="375"/>
      <c r="BG755" s="375"/>
      <c r="BH755" s="375"/>
      <c r="BI755" s="375"/>
      <c r="BJ755" s="375"/>
      <c r="BK755" s="375"/>
      <c r="BL755" s="375"/>
      <c r="BM755" s="375"/>
      <c r="BN755" s="375"/>
      <c r="BO755" s="375"/>
      <c r="BP755" s="375"/>
      <c r="BQ755" s="375"/>
      <c r="BR755" s="375"/>
      <c r="BS755" s="375"/>
      <c r="BT755" s="375"/>
      <c r="BU755" s="375"/>
      <c r="BV755" s="375"/>
      <c r="BW755" s="375"/>
      <c r="BX755" s="375"/>
      <c r="BY755" s="375"/>
      <c r="BZ755" s="375"/>
      <c r="CA755" s="375"/>
      <c r="CB755" s="375"/>
      <c r="CC755" s="375"/>
      <c r="CD755" s="375"/>
      <c r="CE755" s="375"/>
      <c r="CF755" s="375"/>
      <c r="CG755" s="375"/>
      <c r="CH755" s="375"/>
      <c r="CI755" s="375"/>
      <c r="CJ755" s="375"/>
      <c r="CK755" s="375"/>
      <c r="CL755" s="375"/>
      <c r="CM755" s="375"/>
      <c r="CN755" s="375"/>
      <c r="CO755" s="375"/>
      <c r="CP755" s="375"/>
      <c r="CQ755" s="375"/>
      <c r="CR755" s="375"/>
      <c r="CS755" s="375"/>
      <c r="CT755" s="375"/>
      <c r="CU755" s="375"/>
      <c r="CV755" s="375"/>
      <c r="CW755" s="375"/>
      <c r="CX755" s="375"/>
      <c r="CY755" s="375"/>
      <c r="CZ755" s="375"/>
    </row>
    <row r="756" ht="25.15" customHeight="true" x14ac:dyDescent="0.2">
      <c r="C756" s="670"/>
      <c r="D756" s="670"/>
      <c r="E756" s="670"/>
      <c r="F756" s="670"/>
      <c r="G756" s="670"/>
      <c r="H756" s="670"/>
      <c r="I756" s="670"/>
      <c r="J756" s="670"/>
      <c r="K756" s="670"/>
      <c r="L756" s="670"/>
      <c r="M756" s="670"/>
      <c r="N756" s="670"/>
      <c r="O756" s="670"/>
      <c r="P756" s="670"/>
      <c r="Q756" s="670"/>
      <c r="BA756" s="375"/>
      <c r="BB756" s="451"/>
      <c r="BC756" s="375"/>
      <c r="BD756" s="375"/>
      <c r="BE756" s="375"/>
      <c r="BF756" s="375"/>
      <c r="BG756" s="375"/>
      <c r="BH756" s="375"/>
      <c r="BI756" s="375"/>
      <c r="BJ756" s="375"/>
      <c r="BK756" s="375"/>
      <c r="BL756" s="375"/>
      <c r="BM756" s="375"/>
      <c r="BN756" s="375"/>
      <c r="BO756" s="375"/>
      <c r="BP756" s="375"/>
      <c r="BQ756" s="375"/>
      <c r="BR756" s="375"/>
      <c r="BS756" s="375"/>
      <c r="BT756" s="375"/>
      <c r="BU756" s="375"/>
      <c r="BV756" s="375"/>
      <c r="BW756" s="375"/>
      <c r="BX756" s="375"/>
      <c r="BY756" s="375"/>
      <c r="BZ756" s="375"/>
      <c r="CA756" s="375"/>
      <c r="CB756" s="375"/>
      <c r="CC756" s="375"/>
      <c r="CD756" s="375"/>
      <c r="CE756" s="375"/>
      <c r="CF756" s="375"/>
      <c r="CG756" s="375"/>
      <c r="CH756" s="375"/>
      <c r="CI756" s="375"/>
      <c r="CJ756" s="375"/>
      <c r="CK756" s="375"/>
      <c r="CL756" s="375"/>
      <c r="CM756" s="375"/>
      <c r="CN756" s="375"/>
      <c r="CO756" s="375"/>
      <c r="CP756" s="375"/>
      <c r="CQ756" s="375"/>
      <c r="CR756" s="375"/>
      <c r="CS756" s="375"/>
      <c r="CT756" s="375"/>
      <c r="CU756" s="375"/>
      <c r="CV756" s="375"/>
      <c r="CW756" s="375"/>
      <c r="CX756" s="375"/>
      <c r="CY756" s="375"/>
      <c r="CZ756" s="375"/>
    </row>
    <row r="757" ht="25.15" customHeight="true" x14ac:dyDescent="0.2">
      <c r="C757" s="670"/>
      <c r="D757" s="670"/>
      <c r="E757" s="670"/>
      <c r="F757" s="670"/>
      <c r="G757" s="670"/>
      <c r="H757" s="670"/>
      <c r="I757" s="670"/>
      <c r="J757" s="670"/>
      <c r="K757" s="670"/>
      <c r="L757" s="670"/>
      <c r="M757" s="670"/>
      <c r="N757" s="670"/>
      <c r="O757" s="670"/>
      <c r="P757" s="670"/>
      <c r="Q757" s="670"/>
      <c r="BA757" s="375"/>
      <c r="BB757" s="451"/>
      <c r="BC757" s="375"/>
      <c r="BD757" s="375"/>
      <c r="BE757" s="375"/>
      <c r="BF757" s="375"/>
      <c r="BG757" s="375"/>
      <c r="BH757" s="375"/>
      <c r="BI757" s="375"/>
      <c r="BJ757" s="375"/>
      <c r="BK757" s="375"/>
      <c r="BL757" s="375"/>
      <c r="BM757" s="375"/>
      <c r="BN757" s="375"/>
      <c r="BO757" s="375"/>
      <c r="BP757" s="375"/>
      <c r="BQ757" s="375"/>
      <c r="BR757" s="375"/>
      <c r="BS757" s="375"/>
      <c r="BT757" s="375"/>
      <c r="BU757" s="375"/>
      <c r="BV757" s="375"/>
      <c r="BW757" s="375"/>
      <c r="BX757" s="375"/>
      <c r="BY757" s="375"/>
      <c r="BZ757" s="375"/>
      <c r="CA757" s="375"/>
      <c r="CB757" s="375"/>
      <c r="CC757" s="375"/>
      <c r="CD757" s="375"/>
      <c r="CE757" s="375"/>
      <c r="CF757" s="375"/>
      <c r="CG757" s="375"/>
      <c r="CH757" s="375"/>
      <c r="CI757" s="375"/>
      <c r="CJ757" s="375"/>
      <c r="CK757" s="375"/>
      <c r="CL757" s="375"/>
      <c r="CM757" s="375"/>
      <c r="CN757" s="375"/>
      <c r="CO757" s="375"/>
      <c r="CP757" s="375"/>
      <c r="CQ757" s="375"/>
      <c r="CR757" s="375"/>
      <c r="CS757" s="375"/>
      <c r="CT757" s="375"/>
      <c r="CU757" s="375"/>
      <c r="CV757" s="375"/>
      <c r="CW757" s="375"/>
      <c r="CX757" s="375"/>
      <c r="CY757" s="375"/>
      <c r="CZ757" s="375"/>
    </row>
    <row r="758" ht="25.15" customHeight="true" x14ac:dyDescent="0.2">
      <c r="C758" s="670"/>
      <c r="D758" s="670"/>
      <c r="E758" s="670"/>
      <c r="F758" s="670"/>
      <c r="G758" s="670"/>
      <c r="H758" s="670"/>
      <c r="I758" s="670"/>
      <c r="J758" s="670"/>
      <c r="K758" s="670"/>
      <c r="L758" s="670"/>
      <c r="M758" s="670"/>
      <c r="N758" s="670"/>
      <c r="O758" s="670"/>
      <c r="P758" s="670"/>
      <c r="Q758" s="670"/>
      <c r="BA758" s="375"/>
      <c r="BB758" s="451"/>
      <c r="BC758" s="375"/>
      <c r="BD758" s="375"/>
      <c r="BE758" s="375"/>
      <c r="BF758" s="375"/>
      <c r="BG758" s="375"/>
      <c r="BH758" s="375"/>
      <c r="BI758" s="375"/>
      <c r="BJ758" s="375"/>
      <c r="BK758" s="375"/>
      <c r="BL758" s="375"/>
      <c r="BM758" s="375"/>
      <c r="BN758" s="375"/>
      <c r="BO758" s="375"/>
      <c r="BP758" s="375"/>
      <c r="BQ758" s="375"/>
      <c r="BR758" s="375"/>
      <c r="BS758" s="375"/>
      <c r="BT758" s="375"/>
      <c r="BU758" s="375"/>
      <c r="BV758" s="375"/>
      <c r="BW758" s="375"/>
      <c r="BX758" s="375"/>
      <c r="BY758" s="375"/>
      <c r="BZ758" s="375"/>
      <c r="CA758" s="375"/>
      <c r="CB758" s="375"/>
      <c r="CC758" s="375"/>
      <c r="CD758" s="375"/>
      <c r="CE758" s="375"/>
      <c r="CF758" s="375"/>
      <c r="CG758" s="375"/>
      <c r="CH758" s="375"/>
      <c r="CI758" s="375"/>
      <c r="CJ758" s="375"/>
      <c r="CK758" s="375"/>
      <c r="CL758" s="375"/>
      <c r="CM758" s="375"/>
      <c r="CN758" s="375"/>
      <c r="CO758" s="375"/>
      <c r="CP758" s="375"/>
      <c r="CQ758" s="375"/>
      <c r="CR758" s="375"/>
      <c r="CS758" s="375"/>
      <c r="CT758" s="375"/>
      <c r="CU758" s="375"/>
      <c r="CV758" s="375"/>
      <c r="CW758" s="375"/>
      <c r="CX758" s="375"/>
      <c r="CY758" s="375"/>
      <c r="CZ758" s="375"/>
    </row>
    <row r="759" ht="25.15" customHeight="true" x14ac:dyDescent="0.2">
      <c r="C759" s="670"/>
      <c r="D759" s="670"/>
      <c r="E759" s="670"/>
      <c r="F759" s="670"/>
      <c r="G759" s="670"/>
      <c r="H759" s="670"/>
      <c r="I759" s="670"/>
      <c r="J759" s="670"/>
      <c r="K759" s="670"/>
      <c r="L759" s="670"/>
      <c r="M759" s="670"/>
      <c r="N759" s="670"/>
      <c r="O759" s="670"/>
      <c r="P759" s="670"/>
      <c r="Q759" s="670"/>
      <c r="BA759" s="375"/>
      <c r="BB759" s="451"/>
      <c r="BC759" s="375"/>
      <c r="BD759" s="375"/>
      <c r="BE759" s="375"/>
      <c r="BF759" s="375"/>
      <c r="BG759" s="375"/>
      <c r="BH759" s="375"/>
      <c r="BI759" s="375"/>
      <c r="BJ759" s="375"/>
      <c r="BK759" s="375"/>
      <c r="BL759" s="375"/>
      <c r="BM759" s="375"/>
      <c r="BN759" s="375"/>
      <c r="BO759" s="375"/>
      <c r="BP759" s="375"/>
      <c r="BQ759" s="375"/>
      <c r="BR759" s="375"/>
      <c r="BS759" s="375"/>
      <c r="BT759" s="375"/>
      <c r="BU759" s="375"/>
      <c r="BV759" s="375"/>
      <c r="BW759" s="375"/>
      <c r="BX759" s="375"/>
      <c r="BY759" s="375"/>
      <c r="BZ759" s="375"/>
      <c r="CA759" s="375"/>
      <c r="CB759" s="375"/>
      <c r="CC759" s="375"/>
      <c r="CD759" s="375"/>
      <c r="CE759" s="375"/>
      <c r="CF759" s="375"/>
      <c r="CG759" s="375"/>
      <c r="CH759" s="375"/>
      <c r="CI759" s="375"/>
      <c r="CJ759" s="375"/>
      <c r="CK759" s="375"/>
      <c r="CL759" s="375"/>
      <c r="CM759" s="375"/>
      <c r="CN759" s="375"/>
      <c r="CO759" s="375"/>
      <c r="CP759" s="375"/>
      <c r="CQ759" s="375"/>
      <c r="CR759" s="375"/>
      <c r="CS759" s="375"/>
      <c r="CT759" s="375"/>
      <c r="CU759" s="375"/>
      <c r="CV759" s="375"/>
      <c r="CW759" s="375"/>
      <c r="CX759" s="375"/>
      <c r="CY759" s="375"/>
      <c r="CZ759" s="375"/>
    </row>
    <row r="760" ht="25.15" customHeight="true" x14ac:dyDescent="0.2">
      <c r="C760" s="670"/>
      <c r="D760" s="670"/>
      <c r="E760" s="670"/>
      <c r="F760" s="670"/>
      <c r="G760" s="670"/>
      <c r="H760" s="670"/>
      <c r="I760" s="670"/>
      <c r="J760" s="670"/>
      <c r="K760" s="670"/>
      <c r="L760" s="670"/>
      <c r="M760" s="670"/>
      <c r="N760" s="670"/>
      <c r="O760" s="670"/>
      <c r="P760" s="670"/>
      <c r="Q760" s="670"/>
      <c r="BA760" s="375"/>
      <c r="BB760" s="451"/>
      <c r="BC760" s="375"/>
      <c r="BD760" s="375"/>
      <c r="BE760" s="375"/>
      <c r="BF760" s="375"/>
      <c r="BG760" s="375"/>
      <c r="BH760" s="375"/>
      <c r="BI760" s="375"/>
      <c r="BJ760" s="375"/>
      <c r="BK760" s="375"/>
      <c r="BL760" s="375"/>
      <c r="BM760" s="375"/>
      <c r="BN760" s="375"/>
      <c r="BO760" s="375"/>
      <c r="BP760" s="375"/>
      <c r="BQ760" s="375"/>
      <c r="BR760" s="375"/>
      <c r="BS760" s="375"/>
      <c r="BT760" s="375"/>
      <c r="BU760" s="375"/>
      <c r="BV760" s="375"/>
      <c r="BW760" s="375"/>
      <c r="BX760" s="375"/>
      <c r="BY760" s="375"/>
      <c r="BZ760" s="375"/>
      <c r="CA760" s="375"/>
      <c r="CB760" s="375"/>
      <c r="CC760" s="375"/>
      <c r="CD760" s="375"/>
      <c r="CE760" s="375"/>
      <c r="CF760" s="375"/>
      <c r="CG760" s="375"/>
      <c r="CH760" s="375"/>
      <c r="CI760" s="375"/>
      <c r="CJ760" s="375"/>
      <c r="CK760" s="375"/>
      <c r="CL760" s="375"/>
      <c r="CM760" s="375"/>
      <c r="CN760" s="375"/>
      <c r="CO760" s="375"/>
      <c r="CP760" s="375"/>
      <c r="CQ760" s="375"/>
      <c r="CR760" s="375"/>
      <c r="CS760" s="375"/>
      <c r="CT760" s="375"/>
      <c r="CU760" s="375"/>
      <c r="CV760" s="375"/>
      <c r="CW760" s="375"/>
      <c r="CX760" s="375"/>
      <c r="CY760" s="375"/>
      <c r="CZ760" s="375"/>
    </row>
    <row r="761" ht="25.15" customHeight="true" x14ac:dyDescent="0.2">
      <c r="C761" s="670"/>
      <c r="D761" s="670"/>
      <c r="E761" s="670"/>
      <c r="F761" s="670"/>
      <c r="G761" s="670"/>
      <c r="H761" s="670"/>
      <c r="I761" s="670"/>
      <c r="J761" s="670"/>
      <c r="K761" s="670"/>
      <c r="L761" s="670"/>
      <c r="M761" s="670"/>
      <c r="N761" s="670"/>
      <c r="O761" s="670"/>
      <c r="P761" s="670"/>
      <c r="Q761" s="670"/>
      <c r="BA761" s="375"/>
      <c r="BB761" s="451"/>
      <c r="BC761" s="375"/>
      <c r="BD761" s="375"/>
      <c r="BE761" s="375"/>
      <c r="BF761" s="375"/>
      <c r="BG761" s="375"/>
      <c r="BH761" s="375"/>
      <c r="BI761" s="375"/>
      <c r="BJ761" s="375"/>
      <c r="BK761" s="375"/>
      <c r="BL761" s="375"/>
      <c r="BM761" s="375"/>
      <c r="BN761" s="375"/>
      <c r="BO761" s="375"/>
      <c r="BP761" s="375"/>
      <c r="BQ761" s="375"/>
      <c r="BR761" s="375"/>
      <c r="BS761" s="375"/>
      <c r="BT761" s="375"/>
      <c r="BU761" s="375"/>
      <c r="BV761" s="375"/>
      <c r="BW761" s="375"/>
      <c r="BX761" s="375"/>
      <c r="BY761" s="375"/>
      <c r="BZ761" s="375"/>
      <c r="CA761" s="375"/>
      <c r="CB761" s="375"/>
      <c r="CC761" s="375"/>
      <c r="CD761" s="375"/>
      <c r="CE761" s="375"/>
      <c r="CF761" s="375"/>
      <c r="CG761" s="375"/>
      <c r="CH761" s="375"/>
      <c r="CI761" s="375"/>
      <c r="CJ761" s="375"/>
      <c r="CK761" s="375"/>
      <c r="CL761" s="375"/>
      <c r="CM761" s="375"/>
      <c r="CN761" s="375"/>
      <c r="CO761" s="375"/>
      <c r="CP761" s="375"/>
      <c r="CQ761" s="375"/>
      <c r="CR761" s="375"/>
      <c r="CS761" s="375"/>
      <c r="CT761" s="375"/>
      <c r="CU761" s="375"/>
      <c r="CV761" s="375"/>
      <c r="CW761" s="375"/>
      <c r="CX761" s="375"/>
      <c r="CY761" s="375"/>
      <c r="CZ761" s="375"/>
    </row>
    <row r="762" ht="25.15" customHeight="true" x14ac:dyDescent="0.2">
      <c r="C762" s="670"/>
      <c r="D762" s="670"/>
      <c r="E762" s="670"/>
      <c r="F762" s="670"/>
      <c r="G762" s="670"/>
      <c r="H762" s="670"/>
      <c r="I762" s="670"/>
      <c r="J762" s="670"/>
      <c r="K762" s="670"/>
      <c r="L762" s="670"/>
      <c r="M762" s="670"/>
      <c r="N762" s="670"/>
      <c r="O762" s="670"/>
      <c r="P762" s="670"/>
      <c r="Q762" s="670"/>
      <c r="BA762" s="375"/>
      <c r="BB762" s="451"/>
      <c r="BC762" s="375"/>
      <c r="BD762" s="375"/>
      <c r="BE762" s="375"/>
      <c r="BF762" s="375"/>
      <c r="BG762" s="375"/>
      <c r="BH762" s="375"/>
      <c r="BI762" s="375"/>
      <c r="BJ762" s="375"/>
      <c r="BK762" s="375"/>
      <c r="BL762" s="375"/>
      <c r="BM762" s="375"/>
      <c r="BN762" s="375"/>
      <c r="BO762" s="375"/>
      <c r="BP762" s="375"/>
      <c r="BQ762" s="375"/>
      <c r="BR762" s="375"/>
      <c r="BS762" s="375"/>
      <c r="BT762" s="375"/>
      <c r="BU762" s="375"/>
      <c r="BV762" s="375"/>
      <c r="BW762" s="375"/>
      <c r="BX762" s="375"/>
      <c r="BY762" s="375"/>
      <c r="BZ762" s="375"/>
      <c r="CA762" s="375"/>
      <c r="CB762" s="375"/>
      <c r="CC762" s="375"/>
      <c r="CD762" s="375"/>
      <c r="CE762" s="375"/>
      <c r="CF762" s="375"/>
      <c r="CG762" s="375"/>
      <c r="CH762" s="375"/>
      <c r="CI762" s="375"/>
      <c r="CJ762" s="375"/>
      <c r="CK762" s="375"/>
      <c r="CL762" s="375"/>
      <c r="CM762" s="375"/>
      <c r="CN762" s="375"/>
      <c r="CO762" s="375"/>
      <c r="CP762" s="375"/>
      <c r="CQ762" s="375"/>
      <c r="CR762" s="375"/>
      <c r="CS762" s="375"/>
      <c r="CT762" s="375"/>
      <c r="CU762" s="375"/>
      <c r="CV762" s="375"/>
      <c r="CW762" s="375"/>
      <c r="CX762" s="375"/>
      <c r="CY762" s="375"/>
      <c r="CZ762" s="375"/>
    </row>
    <row r="763" ht="25.15" customHeight="true" x14ac:dyDescent="0.2">
      <c r="C763" s="670"/>
      <c r="D763" s="670"/>
      <c r="E763" s="670"/>
      <c r="F763" s="670"/>
      <c r="G763" s="670"/>
      <c r="H763" s="670"/>
      <c r="I763" s="670"/>
      <c r="J763" s="670"/>
      <c r="K763" s="670"/>
      <c r="L763" s="670"/>
      <c r="M763" s="670"/>
      <c r="N763" s="670"/>
      <c r="O763" s="670"/>
      <c r="P763" s="670"/>
      <c r="Q763" s="670"/>
      <c r="BA763" s="375"/>
      <c r="BB763" s="451"/>
      <c r="BC763" s="375"/>
      <c r="BD763" s="375"/>
      <c r="BE763" s="375"/>
      <c r="BF763" s="375"/>
      <c r="BG763" s="375"/>
      <c r="BH763" s="375"/>
      <c r="BI763" s="375"/>
      <c r="BJ763" s="375"/>
      <c r="BK763" s="375"/>
      <c r="BL763" s="375"/>
      <c r="BM763" s="375"/>
      <c r="BN763" s="375"/>
      <c r="BO763" s="375"/>
      <c r="BP763" s="375"/>
      <c r="BQ763" s="375"/>
      <c r="BR763" s="375"/>
      <c r="BS763" s="375"/>
      <c r="BT763" s="375"/>
      <c r="BU763" s="375"/>
      <c r="BV763" s="375"/>
      <c r="BW763" s="375"/>
      <c r="BX763" s="375"/>
      <c r="BY763" s="375"/>
      <c r="BZ763" s="375"/>
      <c r="CA763" s="375"/>
      <c r="CB763" s="375"/>
      <c r="CC763" s="375"/>
      <c r="CD763" s="375"/>
      <c r="CE763" s="375"/>
      <c r="CF763" s="375"/>
      <c r="CG763" s="375"/>
      <c r="CH763" s="375"/>
      <c r="CI763" s="375"/>
      <c r="CJ763" s="375"/>
      <c r="CK763" s="375"/>
      <c r="CL763" s="375"/>
      <c r="CM763" s="375"/>
      <c r="CN763" s="375"/>
      <c r="CO763" s="375"/>
      <c r="CP763" s="375"/>
      <c r="CQ763" s="375"/>
      <c r="CR763" s="375"/>
      <c r="CS763" s="375"/>
      <c r="CT763" s="375"/>
      <c r="CU763" s="375"/>
      <c r="CV763" s="375"/>
      <c r="CW763" s="375"/>
      <c r="CX763" s="375"/>
      <c r="CY763" s="375"/>
      <c r="CZ763" s="375"/>
    </row>
    <row r="764" ht="25.15" customHeight="true" x14ac:dyDescent="0.2">
      <c r="C764" s="670"/>
      <c r="D764" s="670"/>
      <c r="E764" s="670"/>
      <c r="F764" s="670"/>
      <c r="G764" s="670"/>
      <c r="H764" s="670"/>
      <c r="I764" s="670"/>
      <c r="J764" s="670"/>
      <c r="K764" s="670"/>
      <c r="L764" s="670"/>
      <c r="M764" s="670"/>
      <c r="N764" s="670"/>
      <c r="O764" s="670"/>
      <c r="P764" s="670"/>
      <c r="Q764" s="670"/>
      <c r="BA764" s="375"/>
      <c r="BB764" s="451"/>
      <c r="BC764" s="375"/>
      <c r="BD764" s="375"/>
      <c r="BE764" s="375"/>
      <c r="BF764" s="375"/>
      <c r="BG764" s="375"/>
      <c r="BH764" s="375"/>
      <c r="BI764" s="375"/>
      <c r="BJ764" s="375"/>
      <c r="BK764" s="375"/>
      <c r="BL764" s="375"/>
      <c r="BM764" s="375"/>
      <c r="BN764" s="375"/>
      <c r="BO764" s="375"/>
      <c r="BP764" s="375"/>
      <c r="BQ764" s="375"/>
      <c r="BR764" s="375"/>
      <c r="BS764" s="375"/>
      <c r="BT764" s="375"/>
      <c r="BU764" s="375"/>
      <c r="BV764" s="375"/>
      <c r="BW764" s="375"/>
      <c r="BX764" s="375"/>
      <c r="BY764" s="375"/>
      <c r="BZ764" s="375"/>
      <c r="CA764" s="375"/>
      <c r="CB764" s="375"/>
      <c r="CC764" s="375"/>
      <c r="CD764" s="375"/>
      <c r="CE764" s="375"/>
      <c r="CF764" s="375"/>
      <c r="CG764" s="375"/>
      <c r="CH764" s="375"/>
      <c r="CI764" s="375"/>
      <c r="CJ764" s="375"/>
      <c r="CK764" s="375"/>
      <c r="CL764" s="375"/>
      <c r="CM764" s="375"/>
      <c r="CN764" s="375"/>
      <c r="CO764" s="375"/>
      <c r="CP764" s="375"/>
      <c r="CQ764" s="375"/>
      <c r="CR764" s="375"/>
      <c r="CS764" s="375"/>
      <c r="CT764" s="375"/>
      <c r="CU764" s="375"/>
      <c r="CV764" s="375"/>
      <c r="CW764" s="375"/>
      <c r="CX764" s="375"/>
      <c r="CY764" s="375"/>
      <c r="CZ764" s="375"/>
    </row>
    <row r="765" ht="25.15" customHeight="true" x14ac:dyDescent="0.2">
      <c r="C765" s="670"/>
      <c r="D765" s="670"/>
      <c r="E765" s="670"/>
      <c r="F765" s="670"/>
      <c r="G765" s="670"/>
      <c r="H765" s="670"/>
      <c r="I765" s="670"/>
      <c r="J765" s="670"/>
      <c r="K765" s="670"/>
      <c r="L765" s="670"/>
      <c r="M765" s="670"/>
      <c r="N765" s="670"/>
      <c r="O765" s="670"/>
      <c r="P765" s="670"/>
      <c r="Q765" s="670"/>
      <c r="BA765" s="375"/>
      <c r="BB765" s="451"/>
      <c r="BC765" s="375"/>
      <c r="BD765" s="375"/>
      <c r="BE765" s="375"/>
      <c r="BF765" s="375"/>
      <c r="BG765" s="375"/>
      <c r="BH765" s="375"/>
      <c r="BI765" s="375"/>
      <c r="BJ765" s="375"/>
      <c r="BK765" s="375"/>
      <c r="BL765" s="375"/>
      <c r="BM765" s="375"/>
      <c r="BN765" s="375"/>
      <c r="BO765" s="375"/>
      <c r="BP765" s="375"/>
      <c r="BQ765" s="375"/>
      <c r="BR765" s="375"/>
      <c r="BS765" s="375"/>
      <c r="BT765" s="375"/>
      <c r="BU765" s="375"/>
      <c r="BV765" s="375"/>
      <c r="BW765" s="375"/>
      <c r="BX765" s="375"/>
      <c r="BY765" s="375"/>
      <c r="BZ765" s="375"/>
      <c r="CA765" s="375"/>
      <c r="CB765" s="375"/>
      <c r="CC765" s="375"/>
      <c r="CD765" s="375"/>
      <c r="CE765" s="375"/>
      <c r="CF765" s="375"/>
      <c r="CG765" s="375"/>
      <c r="CH765" s="375"/>
      <c r="CI765" s="375"/>
      <c r="CJ765" s="375"/>
      <c r="CK765" s="375"/>
      <c r="CL765" s="375"/>
      <c r="CM765" s="375"/>
      <c r="CN765" s="375"/>
      <c r="CO765" s="375"/>
      <c r="CP765" s="375"/>
      <c r="CQ765" s="375"/>
      <c r="CR765" s="375"/>
      <c r="CS765" s="375"/>
      <c r="CT765" s="375"/>
      <c r="CU765" s="375"/>
      <c r="CV765" s="375"/>
      <c r="CW765" s="375"/>
      <c r="CX765" s="375"/>
      <c r="CY765" s="375"/>
      <c r="CZ765" s="375"/>
    </row>
    <row r="766" ht="25.15" customHeight="true" x14ac:dyDescent="0.2">
      <c r="C766" s="670"/>
      <c r="D766" s="670"/>
      <c r="E766" s="670"/>
      <c r="F766" s="670"/>
      <c r="G766" s="670"/>
      <c r="H766" s="670"/>
      <c r="I766" s="670"/>
      <c r="J766" s="670"/>
      <c r="K766" s="670"/>
      <c r="L766" s="670"/>
      <c r="M766" s="670"/>
      <c r="N766" s="670"/>
      <c r="O766" s="670"/>
      <c r="P766" s="670"/>
      <c r="Q766" s="670"/>
      <c r="BA766" s="375"/>
      <c r="BB766" s="451"/>
      <c r="BC766" s="375"/>
      <c r="BD766" s="375"/>
      <c r="BE766" s="375"/>
      <c r="BF766" s="375"/>
      <c r="BG766" s="375"/>
      <c r="BH766" s="375"/>
      <c r="BI766" s="375"/>
      <c r="BJ766" s="375"/>
      <c r="BK766" s="375"/>
      <c r="BL766" s="375"/>
      <c r="BM766" s="375"/>
      <c r="BN766" s="375"/>
      <c r="BO766" s="375"/>
      <c r="BP766" s="375"/>
      <c r="BQ766" s="375"/>
      <c r="BR766" s="375"/>
      <c r="BS766" s="375"/>
      <c r="BT766" s="375"/>
      <c r="BU766" s="375"/>
      <c r="BV766" s="375"/>
      <c r="BW766" s="375"/>
      <c r="BX766" s="375"/>
      <c r="BY766" s="375"/>
      <c r="BZ766" s="375"/>
      <c r="CA766" s="375"/>
      <c r="CB766" s="375"/>
      <c r="CC766" s="375"/>
      <c r="CD766" s="375"/>
      <c r="CE766" s="375"/>
      <c r="CF766" s="375"/>
      <c r="CG766" s="375"/>
      <c r="CH766" s="375"/>
      <c r="CI766" s="375"/>
      <c r="CJ766" s="375"/>
      <c r="CK766" s="375"/>
      <c r="CL766" s="375"/>
      <c r="CM766" s="375"/>
      <c r="CN766" s="375"/>
      <c r="CO766" s="375"/>
      <c r="CP766" s="375"/>
      <c r="CQ766" s="375"/>
      <c r="CR766" s="375"/>
      <c r="CS766" s="375"/>
      <c r="CT766" s="375"/>
      <c r="CU766" s="375"/>
      <c r="CV766" s="375"/>
      <c r="CW766" s="375"/>
      <c r="CX766" s="375"/>
      <c r="CY766" s="375"/>
      <c r="CZ766" s="375"/>
    </row>
    <row r="767" ht="25.15" customHeight="true" x14ac:dyDescent="0.2">
      <c r="C767" s="670"/>
      <c r="D767" s="670"/>
      <c r="E767" s="670"/>
      <c r="F767" s="670"/>
      <c r="G767" s="670"/>
      <c r="H767" s="670"/>
      <c r="I767" s="670"/>
      <c r="J767" s="670"/>
      <c r="K767" s="670"/>
      <c r="L767" s="670"/>
      <c r="M767" s="670"/>
      <c r="N767" s="670"/>
      <c r="O767" s="670"/>
      <c r="P767" s="670"/>
      <c r="Q767" s="670"/>
      <c r="BA767" s="375"/>
      <c r="BB767" s="451"/>
      <c r="BC767" s="375"/>
      <c r="BD767" s="375"/>
      <c r="BE767" s="375"/>
      <c r="BF767" s="375"/>
      <c r="BG767" s="375"/>
      <c r="BH767" s="375"/>
      <c r="BI767" s="375"/>
      <c r="BJ767" s="375"/>
      <c r="BK767" s="375"/>
      <c r="BL767" s="375"/>
      <c r="BM767" s="375"/>
      <c r="BN767" s="375"/>
      <c r="BO767" s="375"/>
      <c r="BP767" s="375"/>
      <c r="BQ767" s="375"/>
      <c r="BR767" s="375"/>
      <c r="BS767" s="375"/>
      <c r="BT767" s="375"/>
      <c r="BU767" s="375"/>
      <c r="BV767" s="375"/>
      <c r="BW767" s="375"/>
      <c r="BX767" s="375"/>
      <c r="BY767" s="375"/>
      <c r="BZ767" s="375"/>
      <c r="CA767" s="375"/>
      <c r="CB767" s="375"/>
      <c r="CC767" s="375"/>
      <c r="CD767" s="375"/>
      <c r="CE767" s="375"/>
      <c r="CF767" s="375"/>
      <c r="CG767" s="375"/>
      <c r="CH767" s="375"/>
      <c r="CI767" s="375"/>
      <c r="CJ767" s="375"/>
      <c r="CK767" s="375"/>
      <c r="CL767" s="375"/>
      <c r="CM767" s="375"/>
      <c r="CN767" s="375"/>
      <c r="CO767" s="375"/>
      <c r="CP767" s="375"/>
      <c r="CQ767" s="375"/>
      <c r="CR767" s="375"/>
      <c r="CS767" s="375"/>
      <c r="CT767" s="375"/>
      <c r="CU767" s="375"/>
      <c r="CV767" s="375"/>
      <c r="CW767" s="375"/>
      <c r="CX767" s="375"/>
      <c r="CY767" s="375"/>
      <c r="CZ767" s="375"/>
    </row>
    <row r="768" ht="25.15" customHeight="true" x14ac:dyDescent="0.2">
      <c r="C768" s="670"/>
      <c r="D768" s="670"/>
      <c r="E768" s="670"/>
      <c r="F768" s="670"/>
      <c r="G768" s="670"/>
      <c r="H768" s="670"/>
      <c r="I768" s="670"/>
      <c r="J768" s="670"/>
      <c r="K768" s="670"/>
      <c r="L768" s="670"/>
      <c r="M768" s="670"/>
      <c r="N768" s="670"/>
      <c r="O768" s="670"/>
      <c r="P768" s="670"/>
      <c r="Q768" s="670"/>
      <c r="BA768" s="373"/>
      <c r="BB768" s="452"/>
      <c r="BC768" s="373"/>
      <c r="BD768" s="373"/>
      <c r="BE768" s="373"/>
      <c r="BF768" s="373"/>
      <c r="BG768" s="373"/>
      <c r="BH768" s="373"/>
      <c r="BI768" s="373"/>
      <c r="BJ768" s="373"/>
      <c r="BK768" s="373"/>
      <c r="BL768" s="373"/>
      <c r="BM768" s="373"/>
      <c r="BN768" s="373"/>
      <c r="BO768" s="373"/>
      <c r="BP768" s="373"/>
      <c r="BQ768" s="373"/>
      <c r="BR768" s="373"/>
      <c r="BS768" s="373"/>
      <c r="BT768" s="373"/>
      <c r="BU768" s="373"/>
      <c r="BV768" s="373"/>
      <c r="BW768" s="373"/>
      <c r="BX768" s="373"/>
      <c r="BY768" s="373"/>
      <c r="BZ768" s="373"/>
      <c r="CA768" s="373"/>
      <c r="CB768" s="373"/>
      <c r="CC768" s="373"/>
      <c r="CD768" s="373"/>
      <c r="CE768" s="373"/>
      <c r="CF768" s="373"/>
      <c r="CG768" s="373"/>
      <c r="CH768" s="373"/>
      <c r="CI768" s="373"/>
      <c r="CJ768" s="373"/>
      <c r="CK768" s="373"/>
      <c r="CL768" s="373"/>
      <c r="CM768" s="373"/>
      <c r="CN768" s="373"/>
      <c r="CO768" s="373"/>
      <c r="CP768" s="373"/>
      <c r="CQ768" s="373"/>
      <c r="CR768" s="373"/>
      <c r="CS768" s="373"/>
      <c r="CT768" s="373"/>
      <c r="CU768" s="373"/>
      <c r="CV768" s="373"/>
      <c r="CW768" s="373"/>
      <c r="CX768" s="373"/>
      <c r="CY768" s="373"/>
      <c r="CZ768" s="373"/>
    </row>
    <row r="769" ht="25.15" customHeight="true" x14ac:dyDescent="0.2">
      <c r="C769" s="670"/>
      <c r="D769" s="670"/>
      <c r="E769" s="670"/>
      <c r="F769" s="670"/>
      <c r="G769" s="670"/>
      <c r="H769" s="670"/>
      <c r="I769" s="670"/>
      <c r="J769" s="670"/>
      <c r="K769" s="670"/>
      <c r="L769" s="670"/>
      <c r="M769" s="670"/>
      <c r="N769" s="670"/>
      <c r="O769" s="670"/>
      <c r="P769" s="670"/>
      <c r="Q769" s="670"/>
      <c r="BA769" s="373"/>
      <c r="BB769" s="452"/>
      <c r="BC769" s="373"/>
      <c r="BD769" s="373"/>
      <c r="BE769" s="373"/>
      <c r="BF769" s="373"/>
      <c r="BG769" s="373"/>
      <c r="BH769" s="373"/>
      <c r="BI769" s="373"/>
      <c r="BJ769" s="373"/>
      <c r="BK769" s="373"/>
      <c r="BL769" s="373"/>
      <c r="BM769" s="373"/>
      <c r="BN769" s="373"/>
      <c r="BO769" s="373"/>
      <c r="BP769" s="373"/>
      <c r="BQ769" s="373"/>
      <c r="BR769" s="373"/>
      <c r="BS769" s="373"/>
      <c r="BT769" s="373"/>
      <c r="BU769" s="373"/>
      <c r="BV769" s="373"/>
      <c r="BW769" s="373"/>
      <c r="BX769" s="373"/>
      <c r="BY769" s="373"/>
      <c r="BZ769" s="373"/>
      <c r="CA769" s="373"/>
      <c r="CB769" s="373"/>
      <c r="CC769" s="373"/>
      <c r="CD769" s="373"/>
      <c r="CE769" s="373"/>
      <c r="CF769" s="373"/>
      <c r="CG769" s="373"/>
      <c r="CH769" s="373"/>
      <c r="CI769" s="373"/>
      <c r="CJ769" s="373"/>
      <c r="CK769" s="373"/>
      <c r="CL769" s="373"/>
      <c r="CM769" s="373"/>
      <c r="CN769" s="373"/>
      <c r="CO769" s="373"/>
      <c r="CP769" s="373"/>
      <c r="CQ769" s="373"/>
      <c r="CR769" s="373"/>
      <c r="CS769" s="373"/>
      <c r="CT769" s="373"/>
      <c r="CU769" s="373"/>
      <c r="CV769" s="373"/>
      <c r="CW769" s="373"/>
      <c r="CX769" s="373"/>
      <c r="CY769" s="373"/>
      <c r="CZ769" s="373"/>
    </row>
    <row r="770" ht="25.15" customHeight="true" x14ac:dyDescent="0.2">
      <c r="C770" s="670"/>
      <c r="D770" s="670"/>
      <c r="E770" s="670"/>
      <c r="F770" s="670"/>
      <c r="G770" s="670"/>
      <c r="H770" s="670"/>
      <c r="I770" s="670"/>
      <c r="J770" s="670"/>
      <c r="K770" s="670"/>
      <c r="L770" s="670"/>
      <c r="M770" s="670"/>
      <c r="N770" s="670"/>
      <c r="O770" s="670"/>
      <c r="P770" s="670"/>
      <c r="Q770" s="670"/>
      <c r="BA770" s="373"/>
      <c r="BB770" s="452"/>
      <c r="BC770" s="373"/>
      <c r="BD770" s="373"/>
      <c r="BE770" s="373"/>
      <c r="BF770" s="373"/>
      <c r="BG770" s="373"/>
      <c r="BH770" s="373"/>
      <c r="BI770" s="373"/>
      <c r="BJ770" s="373"/>
      <c r="BK770" s="373"/>
      <c r="BL770" s="373"/>
      <c r="BM770" s="373"/>
      <c r="BN770" s="373"/>
      <c r="BO770" s="373"/>
      <c r="BP770" s="373"/>
      <c r="BQ770" s="373"/>
      <c r="BR770" s="373"/>
      <c r="BS770" s="373"/>
      <c r="BT770" s="373"/>
      <c r="BU770" s="373"/>
      <c r="BV770" s="373"/>
      <c r="BW770" s="373"/>
      <c r="BX770" s="373"/>
      <c r="BY770" s="373"/>
      <c r="BZ770" s="373"/>
      <c r="CA770" s="373"/>
      <c r="CB770" s="373"/>
      <c r="CC770" s="373"/>
      <c r="CD770" s="373"/>
      <c r="CE770" s="373"/>
      <c r="CF770" s="373"/>
      <c r="CG770" s="373"/>
      <c r="CH770" s="373"/>
      <c r="CI770" s="373"/>
      <c r="CJ770" s="373"/>
      <c r="CK770" s="373"/>
      <c r="CL770" s="373"/>
      <c r="CM770" s="373"/>
      <c r="CN770" s="373"/>
      <c r="CO770" s="373"/>
      <c r="CP770" s="373"/>
      <c r="CQ770" s="373"/>
      <c r="CR770" s="373"/>
      <c r="CS770" s="373"/>
      <c r="CT770" s="373"/>
      <c r="CU770" s="373"/>
      <c r="CV770" s="373"/>
      <c r="CW770" s="373"/>
      <c r="CX770" s="373"/>
      <c r="CY770" s="373"/>
      <c r="CZ770" s="373"/>
    </row>
    <row r="771" ht="25.15" customHeight="true" x14ac:dyDescent="0.2">
      <c r="C771" s="670"/>
      <c r="D771" s="670"/>
      <c r="E771" s="670"/>
      <c r="F771" s="670"/>
      <c r="G771" s="670"/>
      <c r="H771" s="670"/>
      <c r="I771" s="670"/>
      <c r="J771" s="670"/>
      <c r="K771" s="670"/>
      <c r="L771" s="670"/>
      <c r="M771" s="670"/>
      <c r="N771" s="670"/>
      <c r="O771" s="670"/>
      <c r="P771" s="670"/>
      <c r="Q771" s="670"/>
      <c r="BA771" s="373"/>
      <c r="BB771" s="452"/>
      <c r="BC771" s="373"/>
      <c r="BD771" s="373"/>
      <c r="BE771" s="373"/>
      <c r="BF771" s="373"/>
      <c r="BG771" s="373"/>
      <c r="BH771" s="373"/>
      <c r="BI771" s="373"/>
      <c r="BJ771" s="373"/>
      <c r="BK771" s="373"/>
      <c r="BL771" s="373"/>
      <c r="BM771" s="373"/>
      <c r="BN771" s="373"/>
      <c r="BO771" s="373"/>
      <c r="BP771" s="373"/>
      <c r="BQ771" s="373"/>
      <c r="BR771" s="373"/>
      <c r="BS771" s="373"/>
      <c r="BT771" s="373"/>
      <c r="BU771" s="373"/>
      <c r="BV771" s="373"/>
      <c r="BW771" s="373"/>
      <c r="BX771" s="373"/>
      <c r="BY771" s="373"/>
      <c r="BZ771" s="373"/>
      <c r="CA771" s="373"/>
      <c r="CB771" s="373"/>
      <c r="CC771" s="373"/>
      <c r="CD771" s="373"/>
      <c r="CE771" s="373"/>
      <c r="CF771" s="373"/>
      <c r="CG771" s="373"/>
      <c r="CH771" s="373"/>
      <c r="CI771" s="373"/>
      <c r="CJ771" s="373"/>
      <c r="CK771" s="373"/>
      <c r="CL771" s="373"/>
      <c r="CM771" s="373"/>
      <c r="CN771" s="373"/>
      <c r="CO771" s="373"/>
      <c r="CP771" s="373"/>
      <c r="CQ771" s="373"/>
      <c r="CR771" s="373"/>
      <c r="CS771" s="373"/>
      <c r="CT771" s="373"/>
      <c r="CU771" s="373"/>
      <c r="CV771" s="373"/>
      <c r="CW771" s="373"/>
      <c r="CX771" s="373"/>
      <c r="CY771" s="373"/>
      <c r="CZ771" s="373"/>
    </row>
    <row r="772" ht="25.15" customHeight="true" x14ac:dyDescent="0.2">
      <c r="C772" s="670"/>
      <c r="D772" s="670"/>
      <c r="E772" s="670"/>
      <c r="F772" s="670"/>
      <c r="G772" s="670"/>
      <c r="H772" s="670"/>
      <c r="I772" s="670"/>
      <c r="J772" s="670"/>
      <c r="K772" s="670"/>
      <c r="L772" s="670"/>
      <c r="M772" s="670"/>
      <c r="N772" s="670"/>
      <c r="O772" s="670"/>
      <c r="P772" s="670"/>
      <c r="Q772" s="670"/>
      <c r="BA772" s="373"/>
      <c r="BB772" s="452"/>
      <c r="BC772" s="373"/>
      <c r="BD772" s="373"/>
      <c r="BE772" s="373"/>
      <c r="BF772" s="373"/>
      <c r="BG772" s="373"/>
      <c r="BH772" s="373"/>
      <c r="BI772" s="373"/>
      <c r="BJ772" s="373"/>
      <c r="BK772" s="373"/>
      <c r="BL772" s="373"/>
      <c r="BM772" s="373"/>
      <c r="BN772" s="373"/>
      <c r="BO772" s="373"/>
      <c r="BP772" s="373"/>
      <c r="BQ772" s="373"/>
      <c r="BR772" s="373"/>
      <c r="BS772" s="373"/>
      <c r="BT772" s="373"/>
      <c r="BU772" s="373"/>
      <c r="BV772" s="373"/>
      <c r="BW772" s="373"/>
      <c r="BX772" s="373"/>
      <c r="BY772" s="373"/>
      <c r="BZ772" s="373"/>
      <c r="CA772" s="373"/>
      <c r="CB772" s="373"/>
      <c r="CC772" s="373"/>
      <c r="CD772" s="373"/>
      <c r="CE772" s="373"/>
      <c r="CF772" s="373"/>
      <c r="CG772" s="373"/>
      <c r="CH772" s="373"/>
      <c r="CI772" s="373"/>
      <c r="CJ772" s="373"/>
      <c r="CK772" s="373"/>
      <c r="CL772" s="373"/>
      <c r="CM772" s="373"/>
      <c r="CN772" s="373"/>
      <c r="CO772" s="373"/>
      <c r="CP772" s="373"/>
      <c r="CQ772" s="373"/>
      <c r="CR772" s="373"/>
      <c r="CS772" s="373"/>
      <c r="CT772" s="373"/>
      <c r="CU772" s="373"/>
      <c r="CV772" s="373"/>
      <c r="CW772" s="373"/>
      <c r="CX772" s="373"/>
      <c r="CY772" s="373"/>
      <c r="CZ772" s="373"/>
    </row>
    <row r="773" ht="25.15" customHeight="true" x14ac:dyDescent="0.2">
      <c r="C773" s="670"/>
      <c r="D773" s="670"/>
      <c r="E773" s="670"/>
      <c r="F773" s="670"/>
      <c r="G773" s="670"/>
      <c r="H773" s="670"/>
      <c r="I773" s="670"/>
      <c r="J773" s="670"/>
      <c r="K773" s="670"/>
      <c r="L773" s="670"/>
      <c r="M773" s="670"/>
      <c r="N773" s="670"/>
      <c r="O773" s="670"/>
      <c r="P773" s="670"/>
      <c r="Q773" s="670"/>
      <c r="BA773" s="373"/>
      <c r="BB773" s="452"/>
      <c r="BC773" s="373"/>
      <c r="BD773" s="373"/>
      <c r="BE773" s="373"/>
      <c r="BF773" s="373"/>
      <c r="BG773" s="373"/>
      <c r="BH773" s="373"/>
      <c r="BI773" s="373"/>
      <c r="BJ773" s="373"/>
      <c r="BK773" s="373"/>
      <c r="BL773" s="373"/>
      <c r="BM773" s="373"/>
      <c r="BN773" s="373"/>
      <c r="BO773" s="373"/>
      <c r="BP773" s="373"/>
      <c r="BQ773" s="373"/>
      <c r="BR773" s="373"/>
      <c r="BS773" s="373"/>
      <c r="BT773" s="373"/>
      <c r="BU773" s="373"/>
      <c r="BV773" s="373"/>
      <c r="BW773" s="373"/>
      <c r="BX773" s="373"/>
      <c r="BY773" s="373"/>
      <c r="BZ773" s="373"/>
      <c r="CA773" s="373"/>
      <c r="CB773" s="373"/>
      <c r="CC773" s="373"/>
      <c r="CD773" s="373"/>
      <c r="CE773" s="373"/>
      <c r="CF773" s="373"/>
      <c r="CG773" s="373"/>
      <c r="CH773" s="373"/>
      <c r="CI773" s="373"/>
      <c r="CJ773" s="373"/>
      <c r="CK773" s="373"/>
      <c r="CL773" s="373"/>
      <c r="CM773" s="373"/>
      <c r="CN773" s="373"/>
      <c r="CO773" s="373"/>
      <c r="CP773" s="373"/>
      <c r="CQ773" s="373"/>
      <c r="CR773" s="373"/>
      <c r="CS773" s="373"/>
      <c r="CT773" s="373"/>
      <c r="CU773" s="373"/>
      <c r="CV773" s="373"/>
      <c r="CW773" s="373"/>
      <c r="CX773" s="373"/>
      <c r="CY773" s="373"/>
      <c r="CZ773" s="373"/>
    </row>
    <row r="774" ht="25.15" customHeight="true" x14ac:dyDescent="0.2">
      <c r="C774" s="670"/>
      <c r="D774" s="670"/>
      <c r="E774" s="670"/>
      <c r="F774" s="670"/>
      <c r="G774" s="670"/>
      <c r="H774" s="670"/>
      <c r="I774" s="670"/>
      <c r="J774" s="670"/>
      <c r="K774" s="670"/>
      <c r="L774" s="670"/>
      <c r="M774" s="670"/>
      <c r="N774" s="670"/>
      <c r="O774" s="670"/>
      <c r="P774" s="670"/>
      <c r="Q774" s="670"/>
      <c r="BA774" s="373"/>
      <c r="BB774" s="452"/>
      <c r="BC774" s="373"/>
      <c r="BD774" s="373"/>
      <c r="BE774" s="373"/>
      <c r="BF774" s="373"/>
      <c r="BG774" s="373"/>
      <c r="BH774" s="373"/>
      <c r="BI774" s="373"/>
      <c r="BJ774" s="373"/>
      <c r="BK774" s="373"/>
      <c r="BL774" s="373"/>
      <c r="BM774" s="373"/>
      <c r="BN774" s="373"/>
      <c r="BO774" s="373"/>
      <c r="BP774" s="373"/>
      <c r="BQ774" s="373"/>
      <c r="BR774" s="373"/>
      <c r="BS774" s="373"/>
      <c r="BT774" s="373"/>
      <c r="BU774" s="373"/>
      <c r="BV774" s="373"/>
      <c r="BW774" s="373"/>
      <c r="BX774" s="373"/>
      <c r="BY774" s="373"/>
      <c r="BZ774" s="373"/>
      <c r="CA774" s="373"/>
      <c r="CB774" s="373"/>
      <c r="CC774" s="373"/>
      <c r="CD774" s="373"/>
      <c r="CE774" s="373"/>
      <c r="CF774" s="373"/>
      <c r="CG774" s="373"/>
      <c r="CH774" s="373"/>
      <c r="CI774" s="373"/>
      <c r="CJ774" s="373"/>
      <c r="CK774" s="373"/>
      <c r="CL774" s="373"/>
      <c r="CM774" s="373"/>
      <c r="CN774" s="373"/>
      <c r="CO774" s="373"/>
      <c r="CP774" s="373"/>
      <c r="CQ774" s="373"/>
      <c r="CR774" s="373"/>
      <c r="CS774" s="373"/>
      <c r="CT774" s="373"/>
      <c r="CU774" s="373"/>
      <c r="CV774" s="373"/>
      <c r="CW774" s="373"/>
      <c r="CX774" s="373"/>
      <c r="CY774" s="373"/>
      <c r="CZ774" s="373"/>
    </row>
    <row r="775" ht="25.15" customHeight="true" x14ac:dyDescent="0.2">
      <c r="C775" s="670"/>
      <c r="D775" s="670"/>
      <c r="E775" s="670"/>
      <c r="F775" s="670"/>
      <c r="G775" s="670"/>
      <c r="H775" s="670"/>
      <c r="I775" s="670"/>
      <c r="J775" s="670"/>
      <c r="K775" s="670"/>
      <c r="L775" s="670"/>
      <c r="M775" s="670"/>
      <c r="N775" s="670"/>
      <c r="O775" s="670"/>
      <c r="P775" s="670"/>
      <c r="Q775" s="670"/>
      <c r="BA775" s="373"/>
      <c r="BB775" s="452"/>
      <c r="BC775" s="373"/>
      <c r="BD775" s="373"/>
      <c r="BE775" s="373"/>
      <c r="BF775" s="373"/>
      <c r="BG775" s="373"/>
      <c r="BH775" s="373"/>
      <c r="BI775" s="373"/>
      <c r="BJ775" s="373"/>
      <c r="BK775" s="373"/>
      <c r="BL775" s="373"/>
      <c r="BM775" s="373"/>
      <c r="BN775" s="373"/>
      <c r="BO775" s="373"/>
      <c r="BP775" s="373"/>
      <c r="BQ775" s="373"/>
      <c r="BR775" s="373"/>
      <c r="BS775" s="373"/>
      <c r="BT775" s="373"/>
      <c r="BU775" s="373"/>
      <c r="BV775" s="373"/>
      <c r="BW775" s="373"/>
      <c r="BX775" s="373"/>
      <c r="BY775" s="373"/>
      <c r="BZ775" s="373"/>
      <c r="CA775" s="373"/>
      <c r="CB775" s="373"/>
      <c r="CC775" s="373"/>
      <c r="CD775" s="373"/>
      <c r="CE775" s="373"/>
      <c r="CF775" s="373"/>
      <c r="CG775" s="373"/>
      <c r="CH775" s="373"/>
      <c r="CI775" s="373"/>
      <c r="CJ775" s="373"/>
      <c r="CK775" s="373"/>
      <c r="CL775" s="373"/>
      <c r="CM775" s="373"/>
      <c r="CN775" s="373"/>
      <c r="CO775" s="373"/>
      <c r="CP775" s="373"/>
      <c r="CQ775" s="373"/>
      <c r="CR775" s="373"/>
      <c r="CS775" s="373"/>
      <c r="CT775" s="373"/>
      <c r="CU775" s="373"/>
      <c r="CV775" s="373"/>
      <c r="CW775" s="373"/>
      <c r="CX775" s="373"/>
      <c r="CY775" s="373"/>
      <c r="CZ775" s="373"/>
    </row>
    <row r="776" ht="25.15" customHeight="true" x14ac:dyDescent="0.2">
      <c r="C776" s="670"/>
      <c r="D776" s="670"/>
      <c r="E776" s="670"/>
      <c r="F776" s="670"/>
      <c r="G776" s="670"/>
      <c r="H776" s="670"/>
      <c r="I776" s="670"/>
      <c r="J776" s="670"/>
      <c r="K776" s="670"/>
      <c r="L776" s="670"/>
      <c r="M776" s="670"/>
      <c r="N776" s="670"/>
      <c r="O776" s="670"/>
      <c r="P776" s="670"/>
      <c r="Q776" s="670"/>
      <c r="BA776" s="373"/>
      <c r="BB776" s="452"/>
      <c r="BC776" s="373"/>
      <c r="BD776" s="373"/>
      <c r="BE776" s="373"/>
      <c r="BF776" s="373"/>
      <c r="BG776" s="373"/>
      <c r="BH776" s="373"/>
      <c r="BI776" s="373"/>
      <c r="BJ776" s="373"/>
      <c r="BK776" s="373"/>
      <c r="BL776" s="373"/>
      <c r="BM776" s="373"/>
      <c r="BN776" s="373"/>
      <c r="BO776" s="373"/>
      <c r="BP776" s="373"/>
      <c r="BQ776" s="373"/>
      <c r="BR776" s="373"/>
      <c r="BS776" s="373"/>
      <c r="BT776" s="373"/>
      <c r="BU776" s="373"/>
      <c r="BV776" s="373"/>
      <c r="BW776" s="373"/>
      <c r="BX776" s="373"/>
      <c r="BY776" s="373"/>
      <c r="BZ776" s="373"/>
      <c r="CA776" s="373"/>
      <c r="CB776" s="373"/>
      <c r="CC776" s="373"/>
      <c r="CD776" s="373"/>
      <c r="CE776" s="373"/>
      <c r="CF776" s="373"/>
      <c r="CG776" s="373"/>
      <c r="CH776" s="373"/>
      <c r="CI776" s="373"/>
      <c r="CJ776" s="373"/>
      <c r="CK776" s="373"/>
      <c r="CL776" s="373"/>
      <c r="CM776" s="373"/>
      <c r="CN776" s="373"/>
      <c r="CO776" s="373"/>
      <c r="CP776" s="373"/>
      <c r="CQ776" s="373"/>
      <c r="CR776" s="373"/>
      <c r="CS776" s="373"/>
      <c r="CT776" s="373"/>
      <c r="CU776" s="373"/>
      <c r="CV776" s="373"/>
      <c r="CW776" s="373"/>
      <c r="CX776" s="373"/>
      <c r="CY776" s="373"/>
      <c r="CZ776" s="373"/>
    </row>
    <row r="777" ht="25.15" customHeight="true" x14ac:dyDescent="0.2">
      <c r="C777" s="670"/>
      <c r="D777" s="670"/>
      <c r="E777" s="670"/>
      <c r="F777" s="670"/>
      <c r="G777" s="670"/>
      <c r="H777" s="670"/>
      <c r="I777" s="670"/>
      <c r="J777" s="670"/>
      <c r="K777" s="670"/>
      <c r="L777" s="670"/>
      <c r="M777" s="670"/>
      <c r="N777" s="670"/>
      <c r="O777" s="670"/>
      <c r="P777" s="670"/>
      <c r="Q777" s="670"/>
      <c r="BA777" s="373"/>
      <c r="BB777" s="452"/>
      <c r="BC777" s="373"/>
      <c r="BD777" s="373"/>
      <c r="BE777" s="373"/>
      <c r="BF777" s="373"/>
      <c r="BG777" s="373"/>
      <c r="BH777" s="373"/>
      <c r="BI777" s="373"/>
      <c r="BJ777" s="373"/>
      <c r="BK777" s="373"/>
      <c r="BL777" s="373"/>
      <c r="BM777" s="373"/>
      <c r="BN777" s="373"/>
      <c r="BO777" s="373"/>
      <c r="BP777" s="373"/>
      <c r="BQ777" s="373"/>
      <c r="BR777" s="373"/>
      <c r="BS777" s="373"/>
      <c r="BT777" s="373"/>
      <c r="BU777" s="373"/>
      <c r="BV777" s="373"/>
      <c r="BW777" s="373"/>
      <c r="BX777" s="373"/>
      <c r="BY777" s="373"/>
      <c r="BZ777" s="373"/>
      <c r="CA777" s="373"/>
      <c r="CB777" s="373"/>
      <c r="CC777" s="373"/>
      <c r="CD777" s="373"/>
      <c r="CE777" s="373"/>
      <c r="CF777" s="373"/>
      <c r="CG777" s="373"/>
      <c r="CH777" s="373"/>
      <c r="CI777" s="373"/>
      <c r="CJ777" s="373"/>
      <c r="CK777" s="373"/>
      <c r="CL777" s="373"/>
      <c r="CM777" s="373"/>
      <c r="CN777" s="373"/>
      <c r="CO777" s="373"/>
      <c r="CP777" s="373"/>
      <c r="CQ777" s="373"/>
      <c r="CR777" s="373"/>
      <c r="CS777" s="373"/>
      <c r="CT777" s="373"/>
      <c r="CU777" s="373"/>
      <c r="CV777" s="373"/>
      <c r="CW777" s="373"/>
      <c r="CX777" s="373"/>
      <c r="CY777" s="373"/>
      <c r="CZ777" s="373"/>
    </row>
    <row r="778" ht="25.15" customHeight="true" x14ac:dyDescent="0.2">
      <c r="C778" s="670"/>
      <c r="D778" s="670"/>
      <c r="E778" s="670"/>
      <c r="F778" s="670"/>
      <c r="G778" s="670"/>
      <c r="H778" s="670"/>
      <c r="I778" s="670"/>
      <c r="J778" s="670"/>
      <c r="K778" s="670"/>
      <c r="L778" s="670"/>
      <c r="M778" s="670"/>
      <c r="N778" s="670"/>
      <c r="O778" s="670"/>
      <c r="P778" s="670"/>
      <c r="Q778" s="670"/>
      <c r="BA778" s="373"/>
      <c r="BB778" s="452"/>
      <c r="BC778" s="373"/>
      <c r="BD778" s="373"/>
      <c r="BE778" s="373"/>
      <c r="BF778" s="373"/>
      <c r="BG778" s="373"/>
      <c r="BH778" s="373"/>
      <c r="BI778" s="373"/>
      <c r="BJ778" s="373"/>
      <c r="BK778" s="373"/>
      <c r="BL778" s="373"/>
      <c r="BM778" s="373"/>
      <c r="BN778" s="373"/>
      <c r="BO778" s="373"/>
      <c r="BP778" s="373"/>
      <c r="BQ778" s="373"/>
      <c r="BR778" s="373"/>
      <c r="BS778" s="373"/>
      <c r="BT778" s="373"/>
      <c r="BU778" s="373"/>
      <c r="BV778" s="373"/>
      <c r="BW778" s="373"/>
      <c r="BX778" s="373"/>
      <c r="BY778" s="373"/>
      <c r="BZ778" s="373"/>
      <c r="CA778" s="373"/>
      <c r="CB778" s="373"/>
      <c r="CC778" s="373"/>
      <c r="CD778" s="373"/>
      <c r="CE778" s="373"/>
      <c r="CF778" s="373"/>
      <c r="CG778" s="373"/>
      <c r="CH778" s="373"/>
      <c r="CI778" s="373"/>
      <c r="CJ778" s="373"/>
      <c r="CK778" s="373"/>
      <c r="CL778" s="373"/>
      <c r="CM778" s="373"/>
      <c r="CN778" s="373"/>
      <c r="CO778" s="373"/>
      <c r="CP778" s="373"/>
      <c r="CQ778" s="373"/>
      <c r="CR778" s="373"/>
      <c r="CS778" s="373"/>
      <c r="CT778" s="373"/>
      <c r="CU778" s="373"/>
      <c r="CV778" s="373"/>
      <c r="CW778" s="373"/>
      <c r="CX778" s="373"/>
      <c r="CY778" s="373"/>
      <c r="CZ778" s="373"/>
    </row>
    <row r="779" ht="25.15" customHeight="true" x14ac:dyDescent="0.2">
      <c r="C779" s="670"/>
      <c r="D779" s="670"/>
      <c r="E779" s="670"/>
      <c r="F779" s="670"/>
      <c r="G779" s="670"/>
      <c r="H779" s="670"/>
      <c r="I779" s="670"/>
      <c r="J779" s="670"/>
      <c r="K779" s="670"/>
      <c r="L779" s="670"/>
      <c r="M779" s="670"/>
      <c r="N779" s="670"/>
      <c r="O779" s="670"/>
      <c r="P779" s="670"/>
      <c r="Q779" s="670"/>
      <c r="BA779" s="373"/>
      <c r="BB779" s="452"/>
      <c r="BC779" s="373"/>
      <c r="BD779" s="373"/>
      <c r="BE779" s="373"/>
      <c r="BF779" s="373"/>
      <c r="BG779" s="373"/>
      <c r="BH779" s="373"/>
      <c r="BI779" s="373"/>
      <c r="BJ779" s="373"/>
      <c r="BK779" s="373"/>
      <c r="BL779" s="373"/>
      <c r="BM779" s="373"/>
      <c r="BN779" s="373"/>
      <c r="BO779" s="373"/>
      <c r="BP779" s="373"/>
      <c r="BQ779" s="373"/>
      <c r="BR779" s="373"/>
      <c r="BS779" s="373"/>
      <c r="BT779" s="373"/>
      <c r="BU779" s="373"/>
      <c r="BV779" s="373"/>
      <c r="BW779" s="373"/>
      <c r="BX779" s="373"/>
      <c r="BY779" s="373"/>
      <c r="BZ779" s="373"/>
      <c r="CA779" s="373"/>
      <c r="CB779" s="373"/>
      <c r="CC779" s="373"/>
      <c r="CD779" s="373"/>
      <c r="CE779" s="373"/>
      <c r="CF779" s="373"/>
      <c r="CG779" s="373"/>
      <c r="CH779" s="373"/>
      <c r="CI779" s="373"/>
      <c r="CJ779" s="373"/>
      <c r="CK779" s="373"/>
      <c r="CL779" s="373"/>
      <c r="CM779" s="373"/>
      <c r="CN779" s="373"/>
      <c r="CO779" s="373"/>
      <c r="CP779" s="373"/>
      <c r="CQ779" s="373"/>
      <c r="CR779" s="373"/>
      <c r="CS779" s="373"/>
      <c r="CT779" s="373"/>
      <c r="CU779" s="373"/>
      <c r="CV779" s="373"/>
      <c r="CW779" s="373"/>
      <c r="CX779" s="373"/>
      <c r="CY779" s="373"/>
      <c r="CZ779" s="373"/>
    </row>
    <row r="780" ht="25.15" customHeight="true" x14ac:dyDescent="0.2">
      <c r="C780" s="670"/>
      <c r="D780" s="670"/>
      <c r="E780" s="670"/>
      <c r="F780" s="670"/>
      <c r="G780" s="670"/>
      <c r="H780" s="670"/>
      <c r="I780" s="670"/>
      <c r="J780" s="670"/>
      <c r="K780" s="670"/>
      <c r="L780" s="670"/>
      <c r="M780" s="670"/>
      <c r="N780" s="670"/>
      <c r="O780" s="670"/>
      <c r="P780" s="670"/>
      <c r="Q780" s="670"/>
      <c r="BA780" s="373"/>
      <c r="BB780" s="452"/>
      <c r="BC780" s="373"/>
      <c r="BD780" s="373"/>
      <c r="BE780" s="373"/>
      <c r="BF780" s="373"/>
      <c r="BG780" s="373"/>
      <c r="BH780" s="373"/>
      <c r="BI780" s="373"/>
      <c r="BJ780" s="373"/>
      <c r="BK780" s="373"/>
      <c r="BL780" s="373"/>
      <c r="BM780" s="373"/>
      <c r="BN780" s="373"/>
      <c r="BO780" s="373"/>
      <c r="BP780" s="373"/>
      <c r="BQ780" s="373"/>
      <c r="BR780" s="373"/>
      <c r="BS780" s="373"/>
      <c r="BT780" s="373"/>
      <c r="BU780" s="373"/>
      <c r="BV780" s="373"/>
      <c r="BW780" s="373"/>
      <c r="BX780" s="373"/>
      <c r="BY780" s="373"/>
      <c r="BZ780" s="373"/>
      <c r="CA780" s="373"/>
      <c r="CB780" s="373"/>
      <c r="CC780" s="373"/>
      <c r="CD780" s="373"/>
      <c r="CE780" s="373"/>
      <c r="CF780" s="373"/>
      <c r="CG780" s="373"/>
      <c r="CH780" s="373"/>
      <c r="CI780" s="373"/>
      <c r="CJ780" s="373"/>
      <c r="CK780" s="373"/>
      <c r="CL780" s="373"/>
      <c r="CM780" s="373"/>
      <c r="CN780" s="373"/>
      <c r="CO780" s="373"/>
      <c r="CP780" s="373"/>
      <c r="CQ780" s="373"/>
      <c r="CR780" s="373"/>
      <c r="CS780" s="373"/>
      <c r="CT780" s="373"/>
      <c r="CU780" s="373"/>
      <c r="CV780" s="373"/>
      <c r="CW780" s="373"/>
      <c r="CX780" s="373"/>
      <c r="CY780" s="373"/>
      <c r="CZ780" s="373"/>
    </row>
    <row r="781" ht="25.15" customHeight="true" x14ac:dyDescent="0.2">
      <c r="C781" s="670"/>
      <c r="D781" s="670"/>
      <c r="E781" s="670"/>
      <c r="F781" s="670"/>
      <c r="G781" s="670"/>
      <c r="H781" s="670"/>
      <c r="I781" s="670"/>
      <c r="J781" s="670"/>
      <c r="K781" s="670"/>
      <c r="L781" s="670"/>
      <c r="M781" s="670"/>
      <c r="N781" s="670"/>
      <c r="O781" s="670"/>
      <c r="P781" s="670"/>
      <c r="Q781" s="670"/>
      <c r="BA781" s="373"/>
      <c r="BB781" s="452"/>
      <c r="BC781" s="373"/>
      <c r="BD781" s="373"/>
      <c r="BE781" s="373"/>
      <c r="BF781" s="373"/>
      <c r="BG781" s="373"/>
      <c r="BH781" s="373"/>
      <c r="BI781" s="373"/>
      <c r="BJ781" s="373"/>
      <c r="BK781" s="373"/>
      <c r="BL781" s="373"/>
      <c r="BM781" s="373"/>
      <c r="BN781" s="373"/>
      <c r="BO781" s="373"/>
      <c r="BP781" s="373"/>
      <c r="BQ781" s="373"/>
      <c r="BR781" s="373"/>
      <c r="BS781" s="373"/>
      <c r="BT781" s="373"/>
      <c r="BU781" s="373"/>
      <c r="BV781" s="373"/>
      <c r="BW781" s="373"/>
      <c r="BX781" s="373"/>
      <c r="BY781" s="373"/>
      <c r="BZ781" s="373"/>
      <c r="CA781" s="373"/>
      <c r="CB781" s="373"/>
      <c r="CC781" s="373"/>
      <c r="CD781" s="373"/>
      <c r="CE781" s="373"/>
      <c r="CF781" s="373"/>
      <c r="CG781" s="373"/>
      <c r="CH781" s="373"/>
      <c r="CI781" s="373"/>
      <c r="CJ781" s="373"/>
      <c r="CK781" s="373"/>
      <c r="CL781" s="373"/>
      <c r="CM781" s="373"/>
      <c r="CN781" s="373"/>
      <c r="CO781" s="373"/>
      <c r="CP781" s="373"/>
      <c r="CQ781" s="373"/>
      <c r="CR781" s="373"/>
      <c r="CS781" s="373"/>
      <c r="CT781" s="373"/>
      <c r="CU781" s="373"/>
      <c r="CV781" s="373"/>
      <c r="CW781" s="373"/>
      <c r="CX781" s="373"/>
      <c r="CY781" s="373"/>
      <c r="CZ781" s="373"/>
    </row>
    <row r="782" ht="25.15" customHeight="true" x14ac:dyDescent="0.2">
      <c r="C782" s="670"/>
      <c r="D782" s="670"/>
      <c r="E782" s="670"/>
      <c r="F782" s="670"/>
      <c r="G782" s="670"/>
      <c r="H782" s="670"/>
      <c r="I782" s="670"/>
      <c r="J782" s="670"/>
      <c r="K782" s="670"/>
      <c r="L782" s="670"/>
      <c r="M782" s="670"/>
      <c r="N782" s="670"/>
      <c r="O782" s="670"/>
      <c r="P782" s="670"/>
      <c r="Q782" s="670"/>
      <c r="BA782" s="373"/>
      <c r="BB782" s="452"/>
      <c r="BC782" s="373"/>
      <c r="BD782" s="373"/>
      <c r="BE782" s="373"/>
      <c r="BF782" s="373"/>
      <c r="BG782" s="373"/>
      <c r="BH782" s="373"/>
      <c r="BI782" s="373"/>
      <c r="BJ782" s="373"/>
      <c r="BK782" s="373"/>
      <c r="BL782" s="373"/>
      <c r="BM782" s="373"/>
      <c r="BN782" s="373"/>
      <c r="BO782" s="373"/>
      <c r="BP782" s="373"/>
      <c r="BQ782" s="373"/>
      <c r="BR782" s="373"/>
      <c r="BS782" s="373"/>
      <c r="BT782" s="373"/>
      <c r="BU782" s="373"/>
      <c r="BV782" s="373"/>
      <c r="BW782" s="373"/>
      <c r="BX782" s="373"/>
      <c r="BY782" s="373"/>
      <c r="BZ782" s="373"/>
      <c r="CA782" s="373"/>
      <c r="CB782" s="373"/>
      <c r="CC782" s="373"/>
      <c r="CD782" s="373"/>
      <c r="CE782" s="373"/>
      <c r="CF782" s="373"/>
      <c r="CG782" s="373"/>
      <c r="CH782" s="373"/>
      <c r="CI782" s="373"/>
      <c r="CJ782" s="373"/>
      <c r="CK782" s="373"/>
      <c r="CL782" s="373"/>
      <c r="CM782" s="373"/>
      <c r="CN782" s="373"/>
      <c r="CO782" s="373"/>
      <c r="CP782" s="373"/>
      <c r="CQ782" s="373"/>
      <c r="CR782" s="373"/>
      <c r="CS782" s="373"/>
      <c r="CT782" s="373"/>
      <c r="CU782" s="373"/>
      <c r="CV782" s="373"/>
      <c r="CW782" s="373"/>
      <c r="CX782" s="373"/>
      <c r="CY782" s="373"/>
      <c r="CZ782" s="373"/>
    </row>
    <row r="783" ht="25.15" customHeight="true" x14ac:dyDescent="0.2">
      <c r="C783" s="670"/>
      <c r="D783" s="670"/>
      <c r="E783" s="670"/>
      <c r="F783" s="670"/>
      <c r="G783" s="670"/>
      <c r="H783" s="670"/>
      <c r="I783" s="670"/>
      <c r="J783" s="670"/>
      <c r="K783" s="670"/>
      <c r="L783" s="670"/>
      <c r="M783" s="670"/>
      <c r="N783" s="670"/>
      <c r="O783" s="670"/>
      <c r="P783" s="670"/>
      <c r="Q783" s="670"/>
      <c r="BA783" s="373"/>
      <c r="BB783" s="452"/>
      <c r="BC783" s="373"/>
      <c r="BD783" s="373"/>
      <c r="BE783" s="373"/>
      <c r="BF783" s="373"/>
      <c r="BG783" s="373"/>
      <c r="BH783" s="373"/>
      <c r="BI783" s="373"/>
      <c r="BJ783" s="373"/>
      <c r="BK783" s="373"/>
      <c r="BL783" s="373"/>
      <c r="BM783" s="373"/>
      <c r="BN783" s="373"/>
      <c r="BO783" s="373"/>
      <c r="BP783" s="373"/>
      <c r="BQ783" s="373"/>
      <c r="BR783" s="373"/>
      <c r="BS783" s="373"/>
      <c r="BT783" s="373"/>
      <c r="BU783" s="373"/>
      <c r="BV783" s="373"/>
      <c r="BW783" s="373"/>
      <c r="BX783" s="373"/>
      <c r="BY783" s="373"/>
      <c r="BZ783" s="373"/>
      <c r="CA783" s="373"/>
      <c r="CB783" s="373"/>
      <c r="CC783" s="373"/>
      <c r="CD783" s="373"/>
      <c r="CE783" s="373"/>
      <c r="CF783" s="373"/>
      <c r="CG783" s="373"/>
      <c r="CH783" s="373"/>
      <c r="CI783" s="373"/>
      <c r="CJ783" s="373"/>
      <c r="CK783" s="373"/>
      <c r="CL783" s="373"/>
      <c r="CM783" s="373"/>
      <c r="CN783" s="373"/>
      <c r="CO783" s="373"/>
      <c r="CP783" s="373"/>
      <c r="CQ783" s="373"/>
      <c r="CR783" s="373"/>
      <c r="CS783" s="373"/>
      <c r="CT783" s="373"/>
      <c r="CU783" s="373"/>
      <c r="CV783" s="373"/>
      <c r="CW783" s="373"/>
      <c r="CX783" s="373"/>
      <c r="CY783" s="373"/>
      <c r="CZ783" s="373"/>
    </row>
    <row r="784" ht="25.15" customHeight="true" x14ac:dyDescent="0.2">
      <c r="C784" s="670"/>
      <c r="D784" s="670"/>
      <c r="E784" s="670"/>
      <c r="F784" s="670"/>
      <c r="G784" s="670"/>
      <c r="H784" s="670"/>
      <c r="I784" s="670"/>
      <c r="J784" s="670"/>
      <c r="K784" s="670"/>
      <c r="L784" s="670"/>
      <c r="M784" s="670"/>
      <c r="N784" s="670"/>
      <c r="O784" s="670"/>
      <c r="P784" s="670"/>
      <c r="Q784" s="670"/>
      <c r="BA784" s="373"/>
      <c r="BB784" s="452"/>
      <c r="BC784" s="373"/>
      <c r="BD784" s="373"/>
      <c r="BE784" s="373"/>
      <c r="BF784" s="373"/>
      <c r="BG784" s="373"/>
      <c r="BH784" s="373"/>
      <c r="BI784" s="373"/>
      <c r="BJ784" s="373"/>
      <c r="BK784" s="373"/>
      <c r="BL784" s="373"/>
      <c r="BM784" s="373"/>
      <c r="BN784" s="373"/>
      <c r="BO784" s="373"/>
      <c r="BP784" s="373"/>
      <c r="BQ784" s="373"/>
      <c r="BR784" s="373"/>
      <c r="BS784" s="373"/>
      <c r="BT784" s="373"/>
      <c r="BU784" s="373"/>
      <c r="BV784" s="373"/>
      <c r="BW784" s="373"/>
      <c r="BX784" s="373"/>
      <c r="BY784" s="373"/>
      <c r="BZ784" s="373"/>
      <c r="CA784" s="373"/>
      <c r="CB784" s="373"/>
      <c r="CC784" s="373"/>
      <c r="CD784" s="373"/>
      <c r="CE784" s="373"/>
      <c r="CF784" s="373"/>
      <c r="CG784" s="373"/>
      <c r="CH784" s="373"/>
      <c r="CI784" s="373"/>
      <c r="CJ784" s="373"/>
      <c r="CK784" s="373"/>
      <c r="CL784" s="373"/>
      <c r="CM784" s="373"/>
      <c r="CN784" s="373"/>
      <c r="CO784" s="373"/>
      <c r="CP784" s="373"/>
      <c r="CQ784" s="373"/>
      <c r="CR784" s="373"/>
      <c r="CS784" s="373"/>
      <c r="CT784" s="373"/>
      <c r="CU784" s="373"/>
      <c r="CV784" s="373"/>
      <c r="CW784" s="373"/>
      <c r="CX784" s="373"/>
      <c r="CY784" s="373"/>
      <c r="CZ784" s="373"/>
    </row>
    <row r="785" ht="25.15" customHeight="true" x14ac:dyDescent="0.2">
      <c r="C785" s="670"/>
      <c r="D785" s="670"/>
      <c r="E785" s="670"/>
      <c r="F785" s="670"/>
      <c r="G785" s="670"/>
      <c r="H785" s="670"/>
      <c r="I785" s="670"/>
      <c r="J785" s="670"/>
      <c r="K785" s="670"/>
      <c r="L785" s="670"/>
      <c r="M785" s="670"/>
      <c r="N785" s="670"/>
      <c r="O785" s="670"/>
      <c r="P785" s="670"/>
      <c r="Q785" s="670"/>
      <c r="BA785" s="373"/>
      <c r="BB785" s="452"/>
      <c r="BC785" s="373"/>
      <c r="BD785" s="373"/>
      <c r="BE785" s="373"/>
      <c r="BF785" s="373"/>
      <c r="BG785" s="373"/>
      <c r="BH785" s="373"/>
      <c r="BI785" s="373"/>
      <c r="BJ785" s="373"/>
      <c r="BK785" s="373"/>
      <c r="BL785" s="373"/>
      <c r="BM785" s="373"/>
      <c r="BN785" s="373"/>
      <c r="BO785" s="373"/>
      <c r="BP785" s="373"/>
      <c r="BQ785" s="373"/>
      <c r="BR785" s="373"/>
      <c r="BS785" s="373"/>
      <c r="BT785" s="373"/>
      <c r="BU785" s="373"/>
      <c r="BV785" s="373"/>
      <c r="BW785" s="373"/>
      <c r="BX785" s="373"/>
      <c r="BY785" s="373"/>
      <c r="BZ785" s="373"/>
      <c r="CA785" s="373"/>
      <c r="CB785" s="373"/>
      <c r="CC785" s="373"/>
      <c r="CD785" s="373"/>
      <c r="CE785" s="373"/>
      <c r="CF785" s="373"/>
      <c r="CG785" s="373"/>
      <c r="CH785" s="373"/>
      <c r="CI785" s="373"/>
      <c r="CJ785" s="373"/>
      <c r="CK785" s="373"/>
      <c r="CL785" s="373"/>
      <c r="CM785" s="373"/>
      <c r="CN785" s="373"/>
      <c r="CO785" s="373"/>
      <c r="CP785" s="373"/>
      <c r="CQ785" s="373"/>
      <c r="CR785" s="373"/>
      <c r="CS785" s="373"/>
      <c r="CT785" s="373"/>
      <c r="CU785" s="373"/>
      <c r="CV785" s="373"/>
      <c r="CW785" s="373"/>
      <c r="CX785" s="373"/>
      <c r="CY785" s="373"/>
      <c r="CZ785" s="373"/>
    </row>
    <row r="786" ht="25.15" customHeight="true" x14ac:dyDescent="0.2">
      <c r="C786" s="670"/>
      <c r="D786" s="670"/>
      <c r="E786" s="670"/>
      <c r="F786" s="670"/>
      <c r="G786" s="670"/>
      <c r="H786" s="670"/>
      <c r="I786" s="670"/>
      <c r="J786" s="670"/>
      <c r="K786" s="670"/>
      <c r="L786" s="670"/>
      <c r="M786" s="670"/>
      <c r="N786" s="670"/>
      <c r="O786" s="670"/>
      <c r="P786" s="670"/>
      <c r="Q786" s="670"/>
      <c r="BA786" s="373"/>
      <c r="BB786" s="452"/>
      <c r="BC786" s="373"/>
      <c r="BD786" s="373"/>
      <c r="BE786" s="373"/>
      <c r="BF786" s="373"/>
      <c r="BG786" s="373"/>
      <c r="BH786" s="373"/>
      <c r="BI786" s="373"/>
      <c r="BJ786" s="373"/>
      <c r="BK786" s="373"/>
      <c r="BL786" s="373"/>
      <c r="BM786" s="373"/>
      <c r="BN786" s="373"/>
      <c r="BO786" s="373"/>
      <c r="BP786" s="373"/>
      <c r="BQ786" s="373"/>
      <c r="BR786" s="373"/>
      <c r="BS786" s="373"/>
      <c r="BT786" s="373"/>
      <c r="BU786" s="373"/>
      <c r="BV786" s="373"/>
      <c r="BW786" s="373"/>
      <c r="BX786" s="373"/>
      <c r="BY786" s="373"/>
      <c r="BZ786" s="373"/>
      <c r="CA786" s="373"/>
      <c r="CB786" s="373"/>
      <c r="CC786" s="373"/>
      <c r="CD786" s="373"/>
      <c r="CE786" s="373"/>
      <c r="CF786" s="373"/>
      <c r="CG786" s="373"/>
      <c r="CH786" s="373"/>
      <c r="CI786" s="373"/>
      <c r="CJ786" s="373"/>
      <c r="CK786" s="373"/>
      <c r="CL786" s="373"/>
      <c r="CM786" s="373"/>
      <c r="CN786" s="373"/>
      <c r="CO786" s="373"/>
      <c r="CP786" s="373"/>
      <c r="CQ786" s="373"/>
      <c r="CR786" s="373"/>
      <c r="CS786" s="373"/>
      <c r="CT786" s="373"/>
      <c r="CU786" s="373"/>
      <c r="CV786" s="373"/>
      <c r="CW786" s="373"/>
      <c r="CX786" s="373"/>
      <c r="CY786" s="373"/>
      <c r="CZ786" s="373"/>
    </row>
    <row r="787" ht="25.15" customHeight="true" x14ac:dyDescent="0.2">
      <c r="C787" s="670"/>
      <c r="D787" s="670"/>
      <c r="E787" s="670"/>
      <c r="F787" s="670"/>
      <c r="G787" s="670"/>
      <c r="H787" s="670"/>
      <c r="I787" s="670"/>
      <c r="J787" s="670"/>
      <c r="K787" s="670"/>
      <c r="L787" s="670"/>
      <c r="M787" s="670"/>
      <c r="N787" s="670"/>
      <c r="O787" s="670"/>
      <c r="P787" s="670"/>
      <c r="Q787" s="670"/>
      <c r="BA787" s="373"/>
      <c r="BB787" s="452"/>
      <c r="BC787" s="373"/>
      <c r="BD787" s="373"/>
      <c r="BE787" s="373"/>
      <c r="BF787" s="373"/>
      <c r="BG787" s="373"/>
      <c r="BH787" s="373"/>
      <c r="BI787" s="373"/>
      <c r="BJ787" s="373"/>
      <c r="BK787" s="373"/>
      <c r="BL787" s="373"/>
      <c r="BM787" s="373"/>
      <c r="BN787" s="373"/>
      <c r="BO787" s="373"/>
      <c r="BP787" s="373"/>
      <c r="BQ787" s="373"/>
      <c r="BR787" s="373"/>
      <c r="BS787" s="373"/>
      <c r="BT787" s="373"/>
      <c r="BU787" s="373"/>
      <c r="BV787" s="373"/>
      <c r="BW787" s="373"/>
      <c r="BX787" s="373"/>
      <c r="BY787" s="373"/>
      <c r="BZ787" s="373"/>
      <c r="CA787" s="373"/>
      <c r="CB787" s="373"/>
      <c r="CC787" s="373"/>
      <c r="CD787" s="373"/>
      <c r="CE787" s="373"/>
      <c r="CF787" s="373"/>
      <c r="CG787" s="373"/>
      <c r="CH787" s="373"/>
      <c r="CI787" s="373"/>
      <c r="CJ787" s="373"/>
      <c r="CK787" s="373"/>
      <c r="CL787" s="373"/>
      <c r="CM787" s="373"/>
      <c r="CN787" s="373"/>
      <c r="CO787" s="373"/>
      <c r="CP787" s="373"/>
      <c r="CQ787" s="373"/>
      <c r="CR787" s="373"/>
      <c r="CS787" s="373"/>
      <c r="CT787" s="373"/>
      <c r="CU787" s="373"/>
      <c r="CV787" s="373"/>
      <c r="CW787" s="373"/>
      <c r="CX787" s="373"/>
      <c r="CY787" s="373"/>
      <c r="CZ787" s="373"/>
    </row>
    <row r="788" ht="25.15" customHeight="true" x14ac:dyDescent="0.2">
      <c r="C788" s="670"/>
      <c r="D788" s="670"/>
      <c r="E788" s="670"/>
      <c r="F788" s="670"/>
      <c r="G788" s="670"/>
      <c r="H788" s="670"/>
      <c r="I788" s="670"/>
      <c r="J788" s="670"/>
      <c r="K788" s="670"/>
      <c r="L788" s="670"/>
      <c r="M788" s="670"/>
      <c r="N788" s="670"/>
      <c r="O788" s="670"/>
      <c r="P788" s="670"/>
      <c r="Q788" s="670"/>
      <c r="BA788" s="373"/>
      <c r="BB788" s="452"/>
      <c r="BC788" s="373"/>
      <c r="BD788" s="373"/>
      <c r="BE788" s="373"/>
      <c r="BF788" s="373"/>
      <c r="BG788" s="373"/>
      <c r="BH788" s="373"/>
      <c r="BI788" s="373"/>
      <c r="BJ788" s="373"/>
      <c r="BK788" s="373"/>
      <c r="BL788" s="373"/>
      <c r="BM788" s="373"/>
      <c r="BN788" s="373"/>
      <c r="BO788" s="373"/>
      <c r="BP788" s="373"/>
      <c r="BQ788" s="373"/>
      <c r="BR788" s="373"/>
      <c r="BS788" s="373"/>
      <c r="BT788" s="373"/>
      <c r="BU788" s="373"/>
      <c r="BV788" s="373"/>
      <c r="BW788" s="373"/>
      <c r="BX788" s="373"/>
      <c r="BY788" s="373"/>
      <c r="BZ788" s="373"/>
      <c r="CA788" s="373"/>
      <c r="CB788" s="373"/>
      <c r="CC788" s="373"/>
      <c r="CD788" s="373"/>
      <c r="CE788" s="373"/>
      <c r="CF788" s="373"/>
      <c r="CG788" s="373"/>
      <c r="CH788" s="373"/>
      <c r="CI788" s="373"/>
      <c r="CJ788" s="373"/>
      <c r="CK788" s="373"/>
      <c r="CL788" s="373"/>
      <c r="CM788" s="373"/>
      <c r="CN788" s="373"/>
      <c r="CO788" s="373"/>
      <c r="CP788" s="373"/>
      <c r="CQ788" s="373"/>
      <c r="CR788" s="373"/>
      <c r="CS788" s="373"/>
      <c r="CT788" s="373"/>
      <c r="CU788" s="373"/>
      <c r="CV788" s="373"/>
      <c r="CW788" s="373"/>
      <c r="CX788" s="373"/>
      <c r="CY788" s="373"/>
      <c r="CZ788" s="373"/>
    </row>
    <row r="789" ht="25.15" customHeight="true" x14ac:dyDescent="0.2">
      <c r="C789" s="670"/>
      <c r="D789" s="670"/>
      <c r="E789" s="670"/>
      <c r="F789" s="670"/>
      <c r="G789" s="670"/>
      <c r="H789" s="670"/>
      <c r="I789" s="670"/>
      <c r="J789" s="670"/>
      <c r="K789" s="670"/>
      <c r="L789" s="670"/>
      <c r="M789" s="670"/>
      <c r="N789" s="670"/>
      <c r="O789" s="670"/>
      <c r="P789" s="670"/>
      <c r="Q789" s="670"/>
      <c r="BA789" s="373"/>
      <c r="BB789" s="452"/>
      <c r="BC789" s="373"/>
      <c r="BD789" s="373"/>
      <c r="BE789" s="373"/>
      <c r="BF789" s="373"/>
      <c r="BG789" s="373"/>
      <c r="BH789" s="373"/>
      <c r="BI789" s="373"/>
      <c r="BJ789" s="373"/>
      <c r="BK789" s="373"/>
      <c r="BL789" s="373"/>
      <c r="BM789" s="373"/>
      <c r="BN789" s="373"/>
      <c r="BO789" s="373"/>
      <c r="BP789" s="373"/>
      <c r="BQ789" s="373"/>
      <c r="BR789" s="373"/>
      <c r="BS789" s="373"/>
      <c r="BT789" s="373"/>
      <c r="BU789" s="373"/>
      <c r="BV789" s="373"/>
      <c r="BW789" s="373"/>
      <c r="BX789" s="373"/>
      <c r="BY789" s="373"/>
      <c r="BZ789" s="373"/>
      <c r="CA789" s="373"/>
      <c r="CB789" s="373"/>
      <c r="CC789" s="373"/>
      <c r="CD789" s="373"/>
      <c r="CE789" s="373"/>
      <c r="CF789" s="373"/>
      <c r="CG789" s="373"/>
      <c r="CH789" s="373"/>
      <c r="CI789" s="373"/>
      <c r="CJ789" s="373"/>
      <c r="CK789" s="373"/>
      <c r="CL789" s="373"/>
      <c r="CM789" s="373"/>
      <c r="CN789" s="373"/>
      <c r="CO789" s="373"/>
      <c r="CP789" s="373"/>
      <c r="CQ789" s="373"/>
      <c r="CR789" s="373"/>
      <c r="CS789" s="373"/>
      <c r="CT789" s="373"/>
      <c r="CU789" s="373"/>
      <c r="CV789" s="373"/>
      <c r="CW789" s="373"/>
      <c r="CX789" s="373"/>
      <c r="CY789" s="373"/>
      <c r="CZ789" s="373"/>
    </row>
    <row r="790" ht="25.15" customHeight="true" x14ac:dyDescent="0.2">
      <c r="C790" s="670"/>
      <c r="D790" s="670"/>
      <c r="E790" s="670"/>
      <c r="F790" s="670"/>
      <c r="G790" s="670"/>
      <c r="H790" s="670"/>
      <c r="I790" s="670"/>
      <c r="J790" s="670"/>
      <c r="K790" s="670"/>
      <c r="L790" s="670"/>
      <c r="M790" s="670"/>
      <c r="N790" s="670"/>
      <c r="O790" s="670"/>
      <c r="P790" s="670"/>
      <c r="Q790" s="670"/>
      <c r="BA790" s="373"/>
      <c r="BB790" s="452"/>
      <c r="BC790" s="373"/>
      <c r="BD790" s="373"/>
      <c r="BE790" s="373"/>
      <c r="BF790" s="373"/>
      <c r="BG790" s="373"/>
      <c r="BH790" s="373"/>
      <c r="BI790" s="373"/>
      <c r="BJ790" s="373"/>
      <c r="BK790" s="373"/>
      <c r="BL790" s="373"/>
      <c r="BM790" s="373"/>
      <c r="BN790" s="373"/>
      <c r="BO790" s="373"/>
      <c r="BP790" s="373"/>
      <c r="BQ790" s="373"/>
      <c r="BR790" s="373"/>
      <c r="BS790" s="373"/>
      <c r="BT790" s="373"/>
      <c r="BU790" s="373"/>
      <c r="BV790" s="373"/>
      <c r="BW790" s="373"/>
      <c r="BX790" s="373"/>
      <c r="BY790" s="373"/>
      <c r="BZ790" s="373"/>
      <c r="CA790" s="373"/>
      <c r="CB790" s="373"/>
      <c r="CC790" s="373"/>
      <c r="CD790" s="373"/>
      <c r="CE790" s="373"/>
      <c r="CF790" s="373"/>
      <c r="CG790" s="373"/>
      <c r="CH790" s="373"/>
      <c r="CI790" s="373"/>
      <c r="CJ790" s="373"/>
      <c r="CK790" s="373"/>
      <c r="CL790" s="373"/>
      <c r="CM790" s="373"/>
      <c r="CN790" s="373"/>
      <c r="CO790" s="373"/>
      <c r="CP790" s="373"/>
      <c r="CQ790" s="373"/>
      <c r="CR790" s="373"/>
      <c r="CS790" s="373"/>
      <c r="CT790" s="373"/>
      <c r="CU790" s="373"/>
      <c r="CV790" s="373"/>
      <c r="CW790" s="373"/>
      <c r="CX790" s="373"/>
      <c r="CY790" s="373"/>
      <c r="CZ790" s="373"/>
    </row>
    <row r="791" ht="25.15" customHeight="true" x14ac:dyDescent="0.2">
      <c r="C791" s="670"/>
      <c r="D791" s="670"/>
      <c r="E791" s="670"/>
      <c r="F791" s="670"/>
      <c r="G791" s="670"/>
      <c r="H791" s="670"/>
      <c r="I791" s="670"/>
      <c r="J791" s="670"/>
      <c r="K791" s="670"/>
      <c r="L791" s="670"/>
      <c r="M791" s="670"/>
      <c r="N791" s="670"/>
      <c r="O791" s="670"/>
      <c r="P791" s="670"/>
      <c r="Q791" s="670"/>
      <c r="BA791" s="373"/>
      <c r="BB791" s="452"/>
      <c r="BC791" s="373"/>
      <c r="BD791" s="373"/>
      <c r="BE791" s="373"/>
      <c r="BF791" s="373"/>
      <c r="BG791" s="373"/>
      <c r="BH791" s="373"/>
      <c r="BI791" s="373"/>
      <c r="BJ791" s="373"/>
      <c r="BK791" s="373"/>
      <c r="BL791" s="373"/>
      <c r="BM791" s="373"/>
      <c r="BN791" s="373"/>
      <c r="BO791" s="373"/>
      <c r="BP791" s="373"/>
      <c r="BQ791" s="373"/>
      <c r="BR791" s="373"/>
      <c r="BS791" s="373"/>
      <c r="BT791" s="373"/>
      <c r="BU791" s="373"/>
      <c r="BV791" s="373"/>
      <c r="BW791" s="373"/>
      <c r="BX791" s="373"/>
      <c r="BY791" s="373"/>
      <c r="BZ791" s="373"/>
      <c r="CA791" s="373"/>
      <c r="CB791" s="373"/>
      <c r="CC791" s="373"/>
      <c r="CD791" s="373"/>
      <c r="CE791" s="373"/>
      <c r="CF791" s="373"/>
      <c r="CG791" s="373"/>
      <c r="CH791" s="373"/>
      <c r="CI791" s="373"/>
      <c r="CJ791" s="373"/>
      <c r="CK791" s="373"/>
      <c r="CL791" s="373"/>
      <c r="CM791" s="373"/>
      <c r="CN791" s="373"/>
      <c r="CO791" s="373"/>
      <c r="CP791" s="373"/>
      <c r="CQ791" s="373"/>
      <c r="CR791" s="373"/>
      <c r="CS791" s="373"/>
      <c r="CT791" s="373"/>
      <c r="CU791" s="373"/>
      <c r="CV791" s="373"/>
      <c r="CW791" s="373"/>
      <c r="CX791" s="373"/>
      <c r="CY791" s="373"/>
      <c r="CZ791" s="373"/>
    </row>
    <row r="792" ht="25.15" customHeight="true" x14ac:dyDescent="0.2">
      <c r="C792" s="670"/>
      <c r="D792" s="670"/>
      <c r="E792" s="670"/>
      <c r="F792" s="670"/>
      <c r="G792" s="670"/>
      <c r="H792" s="670"/>
      <c r="I792" s="670"/>
      <c r="J792" s="670"/>
      <c r="K792" s="670"/>
      <c r="L792" s="670"/>
      <c r="M792" s="670"/>
      <c r="N792" s="670"/>
      <c r="O792" s="670"/>
      <c r="P792" s="670"/>
      <c r="Q792" s="670"/>
      <c r="BA792" s="373"/>
      <c r="BB792" s="452"/>
      <c r="BC792" s="373"/>
      <c r="BD792" s="373"/>
      <c r="BE792" s="373"/>
      <c r="BF792" s="373"/>
      <c r="BG792" s="373"/>
      <c r="BH792" s="373"/>
      <c r="BI792" s="373"/>
      <c r="BJ792" s="373"/>
      <c r="BK792" s="373"/>
      <c r="BL792" s="373"/>
      <c r="BM792" s="373"/>
      <c r="BN792" s="373"/>
      <c r="BO792" s="373"/>
      <c r="BP792" s="373"/>
      <c r="BQ792" s="373"/>
      <c r="BR792" s="373"/>
      <c r="BS792" s="373"/>
      <c r="BT792" s="373"/>
      <c r="BU792" s="373"/>
      <c r="BV792" s="373"/>
      <c r="BW792" s="373"/>
      <c r="BX792" s="373"/>
      <c r="BY792" s="373"/>
      <c r="BZ792" s="373"/>
      <c r="CA792" s="373"/>
      <c r="CB792" s="373"/>
      <c r="CC792" s="373"/>
      <c r="CD792" s="373"/>
      <c r="CE792" s="373"/>
      <c r="CF792" s="373"/>
      <c r="CG792" s="373"/>
      <c r="CH792" s="373"/>
      <c r="CI792" s="373"/>
      <c r="CJ792" s="373"/>
      <c r="CK792" s="373"/>
      <c r="CL792" s="373"/>
      <c r="CM792" s="373"/>
      <c r="CN792" s="373"/>
      <c r="CO792" s="373"/>
      <c r="CP792" s="373"/>
      <c r="CQ792" s="373"/>
      <c r="CR792" s="373"/>
      <c r="CS792" s="373"/>
      <c r="CT792" s="373"/>
      <c r="CU792" s="373"/>
      <c r="CV792" s="373"/>
      <c r="CW792" s="373"/>
      <c r="CX792" s="373"/>
      <c r="CY792" s="373"/>
      <c r="CZ792" s="373"/>
    </row>
    <row r="793" ht="25.15" customHeight="true" x14ac:dyDescent="0.2">
      <c r="C793" s="670"/>
      <c r="D793" s="670"/>
      <c r="E793" s="670"/>
      <c r="F793" s="670"/>
      <c r="G793" s="670"/>
      <c r="H793" s="670"/>
      <c r="I793" s="670"/>
      <c r="J793" s="670"/>
      <c r="K793" s="670"/>
      <c r="L793" s="670"/>
      <c r="M793" s="670"/>
      <c r="N793" s="670"/>
      <c r="O793" s="670"/>
      <c r="P793" s="670"/>
      <c r="Q793" s="670"/>
      <c r="BA793" s="373"/>
      <c r="BB793" s="452"/>
      <c r="BC793" s="373"/>
      <c r="BD793" s="373"/>
      <c r="BE793" s="373"/>
      <c r="BF793" s="373"/>
      <c r="BG793" s="373"/>
      <c r="BH793" s="373"/>
      <c r="BI793" s="373"/>
      <c r="BJ793" s="373"/>
      <c r="BK793" s="373"/>
      <c r="BL793" s="373"/>
      <c r="BM793" s="373"/>
      <c r="BN793" s="373"/>
      <c r="BO793" s="373"/>
      <c r="BP793" s="373"/>
      <c r="BQ793" s="373"/>
      <c r="BR793" s="373"/>
      <c r="BS793" s="373"/>
      <c r="BT793" s="373"/>
      <c r="BU793" s="373"/>
      <c r="BV793" s="373"/>
      <c r="BW793" s="373"/>
      <c r="BX793" s="373"/>
      <c r="BY793" s="373"/>
      <c r="BZ793" s="373"/>
      <c r="CA793" s="373"/>
      <c r="CB793" s="373"/>
      <c r="CC793" s="373"/>
      <c r="CD793" s="373"/>
      <c r="CE793" s="373"/>
      <c r="CF793" s="373"/>
      <c r="CG793" s="373"/>
      <c r="CH793" s="373"/>
      <c r="CI793" s="373"/>
      <c r="CJ793" s="373"/>
      <c r="CK793" s="373"/>
      <c r="CL793" s="373"/>
      <c r="CM793" s="373"/>
      <c r="CN793" s="373"/>
      <c r="CO793" s="373"/>
      <c r="CP793" s="373"/>
      <c r="CQ793" s="373"/>
      <c r="CR793" s="373"/>
      <c r="CS793" s="373"/>
      <c r="CT793" s="373"/>
      <c r="CU793" s="373"/>
      <c r="CV793" s="373"/>
      <c r="CW793" s="373"/>
      <c r="CX793" s="373"/>
      <c r="CY793" s="373"/>
      <c r="CZ793" s="373"/>
    </row>
    <row r="794" ht="25.15" customHeight="true" x14ac:dyDescent="0.2">
      <c r="C794" s="670"/>
      <c r="D794" s="670"/>
      <c r="E794" s="670"/>
      <c r="F794" s="670"/>
      <c r="G794" s="670"/>
      <c r="H794" s="670"/>
      <c r="I794" s="670"/>
      <c r="J794" s="670"/>
      <c r="K794" s="670"/>
      <c r="L794" s="670"/>
      <c r="M794" s="670"/>
      <c r="N794" s="670"/>
      <c r="O794" s="670"/>
      <c r="P794" s="670"/>
      <c r="Q794" s="670"/>
      <c r="BA794" s="373"/>
      <c r="BB794" s="452"/>
      <c r="BC794" s="373"/>
      <c r="BD794" s="373"/>
      <c r="BE794" s="373"/>
      <c r="BF794" s="373"/>
      <c r="BG794" s="373"/>
      <c r="BH794" s="373"/>
      <c r="BI794" s="373"/>
      <c r="BJ794" s="373"/>
      <c r="BK794" s="373"/>
      <c r="BL794" s="373"/>
      <c r="BM794" s="373"/>
      <c r="BN794" s="373"/>
      <c r="BO794" s="373"/>
      <c r="BP794" s="373"/>
      <c r="BQ794" s="373"/>
      <c r="BR794" s="373"/>
      <c r="BS794" s="373"/>
      <c r="BT794" s="373"/>
      <c r="BU794" s="373"/>
      <c r="BV794" s="373"/>
      <c r="BW794" s="373"/>
      <c r="BX794" s="373"/>
      <c r="BY794" s="373"/>
      <c r="BZ794" s="373"/>
      <c r="CA794" s="373"/>
      <c r="CB794" s="373"/>
      <c r="CC794" s="373"/>
      <c r="CD794" s="373"/>
      <c r="CE794" s="373"/>
      <c r="CF794" s="373"/>
      <c r="CG794" s="373"/>
      <c r="CH794" s="373"/>
      <c r="CI794" s="373"/>
      <c r="CJ794" s="373"/>
      <c r="CK794" s="373"/>
      <c r="CL794" s="373"/>
      <c r="CM794" s="373"/>
      <c r="CN794" s="373"/>
      <c r="CO794" s="373"/>
      <c r="CP794" s="373"/>
      <c r="CQ794" s="373"/>
      <c r="CR794" s="373"/>
      <c r="CS794" s="373"/>
      <c r="CT794" s="373"/>
      <c r="CU794" s="373"/>
      <c r="CV794" s="373"/>
      <c r="CW794" s="373"/>
      <c r="CX794" s="373"/>
      <c r="CY794" s="373"/>
      <c r="CZ794" s="373"/>
    </row>
    <row r="795" ht="25.15" customHeight="true" x14ac:dyDescent="0.2">
      <c r="C795" s="670"/>
      <c r="D795" s="670"/>
      <c r="E795" s="670"/>
      <c r="F795" s="670"/>
      <c r="G795" s="670"/>
      <c r="H795" s="670"/>
      <c r="I795" s="670"/>
      <c r="J795" s="670"/>
      <c r="K795" s="670"/>
      <c r="L795" s="670"/>
      <c r="M795" s="670"/>
      <c r="N795" s="670"/>
      <c r="O795" s="670"/>
      <c r="P795" s="670"/>
      <c r="Q795" s="670"/>
      <c r="BA795" s="373"/>
      <c r="BB795" s="452"/>
      <c r="BC795" s="373"/>
      <c r="BD795" s="373"/>
      <c r="BE795" s="373"/>
      <c r="BF795" s="373"/>
      <c r="BG795" s="373"/>
      <c r="BH795" s="373"/>
      <c r="BI795" s="373"/>
      <c r="BJ795" s="373"/>
      <c r="BK795" s="373"/>
      <c r="BL795" s="373"/>
      <c r="BM795" s="373"/>
      <c r="BN795" s="373"/>
      <c r="BO795" s="373"/>
      <c r="BP795" s="373"/>
      <c r="BQ795" s="373"/>
      <c r="BR795" s="373"/>
      <c r="BS795" s="373"/>
      <c r="BT795" s="373"/>
      <c r="BU795" s="373"/>
      <c r="BV795" s="373"/>
      <c r="BW795" s="373"/>
      <c r="BX795" s="373"/>
      <c r="BY795" s="373"/>
      <c r="BZ795" s="373"/>
      <c r="CA795" s="373"/>
      <c r="CB795" s="373"/>
      <c r="CC795" s="373"/>
      <c r="CD795" s="373"/>
      <c r="CE795" s="373"/>
      <c r="CF795" s="373"/>
      <c r="CG795" s="373"/>
      <c r="CH795" s="373"/>
      <c r="CI795" s="373"/>
      <c r="CJ795" s="373"/>
      <c r="CK795" s="373"/>
      <c r="CL795" s="373"/>
      <c r="CM795" s="373"/>
      <c r="CN795" s="373"/>
      <c r="CO795" s="373"/>
      <c r="CP795" s="373"/>
      <c r="CQ795" s="373"/>
      <c r="CR795" s="373"/>
      <c r="CS795" s="373"/>
      <c r="CT795" s="373"/>
      <c r="CU795" s="373"/>
      <c r="CV795" s="373"/>
      <c r="CW795" s="373"/>
      <c r="CX795" s="373"/>
      <c r="CY795" s="373"/>
      <c r="CZ795" s="373"/>
    </row>
    <row r="796" ht="25.15" customHeight="true" x14ac:dyDescent="0.2">
      <c r="C796" s="670"/>
      <c r="D796" s="670"/>
      <c r="E796" s="670"/>
      <c r="F796" s="670"/>
      <c r="G796" s="670"/>
      <c r="H796" s="670"/>
      <c r="I796" s="670"/>
      <c r="J796" s="670"/>
      <c r="K796" s="670"/>
      <c r="L796" s="670"/>
      <c r="M796" s="670"/>
      <c r="N796" s="670"/>
      <c r="O796" s="670"/>
      <c r="P796" s="670"/>
      <c r="Q796" s="670"/>
      <c r="BA796" s="373"/>
      <c r="BB796" s="452"/>
      <c r="BC796" s="373"/>
      <c r="BD796" s="373"/>
      <c r="BE796" s="373"/>
      <c r="BF796" s="373"/>
      <c r="BG796" s="373"/>
      <c r="BH796" s="373"/>
      <c r="BI796" s="373"/>
      <c r="BJ796" s="373"/>
      <c r="BK796" s="373"/>
      <c r="BL796" s="373"/>
      <c r="BM796" s="373"/>
      <c r="BN796" s="373"/>
      <c r="BO796" s="373"/>
      <c r="BP796" s="373"/>
      <c r="BQ796" s="373"/>
      <c r="BR796" s="373"/>
      <c r="BS796" s="373"/>
      <c r="BT796" s="373"/>
      <c r="BU796" s="373"/>
      <c r="BV796" s="373"/>
      <c r="BW796" s="373"/>
      <c r="BX796" s="373"/>
      <c r="BY796" s="373"/>
      <c r="BZ796" s="373"/>
      <c r="CA796" s="373"/>
      <c r="CB796" s="373"/>
      <c r="CC796" s="373"/>
      <c r="CD796" s="373"/>
      <c r="CE796" s="373"/>
      <c r="CF796" s="373"/>
      <c r="CG796" s="373"/>
      <c r="CH796" s="373"/>
      <c r="CI796" s="373"/>
      <c r="CJ796" s="373"/>
      <c r="CK796" s="373"/>
      <c r="CL796" s="373"/>
      <c r="CM796" s="373"/>
      <c r="CN796" s="373"/>
      <c r="CO796" s="373"/>
      <c r="CP796" s="373"/>
      <c r="CQ796" s="373"/>
      <c r="CR796" s="373"/>
      <c r="CS796" s="373"/>
      <c r="CT796" s="373"/>
      <c r="CU796" s="373"/>
      <c r="CV796" s="373"/>
      <c r="CW796" s="373"/>
      <c r="CX796" s="373"/>
      <c r="CY796" s="373"/>
      <c r="CZ796" s="373"/>
    </row>
    <row r="797" ht="25.15" customHeight="true" x14ac:dyDescent="0.2">
      <c r="C797" s="670"/>
      <c r="D797" s="670"/>
      <c r="E797" s="670"/>
      <c r="F797" s="670"/>
      <c r="G797" s="670"/>
      <c r="H797" s="670"/>
      <c r="I797" s="670"/>
      <c r="J797" s="670"/>
      <c r="K797" s="670"/>
      <c r="L797" s="670"/>
      <c r="M797" s="670"/>
      <c r="N797" s="670"/>
      <c r="O797" s="670"/>
      <c r="P797" s="670"/>
      <c r="Q797" s="670"/>
      <c r="BA797" s="373"/>
      <c r="BB797" s="452"/>
      <c r="BC797" s="373"/>
      <c r="BD797" s="373"/>
      <c r="BE797" s="373"/>
      <c r="BF797" s="373"/>
      <c r="BG797" s="373"/>
      <c r="BH797" s="373"/>
      <c r="BI797" s="373"/>
      <c r="BJ797" s="373"/>
      <c r="BK797" s="373"/>
      <c r="BL797" s="373"/>
      <c r="BM797" s="373"/>
      <c r="BN797" s="373"/>
      <c r="BO797" s="373"/>
      <c r="BP797" s="373"/>
      <c r="BQ797" s="373"/>
      <c r="BR797" s="373"/>
      <c r="BS797" s="373"/>
      <c r="BT797" s="373"/>
      <c r="BU797" s="373"/>
      <c r="BV797" s="373"/>
      <c r="BW797" s="373"/>
      <c r="BX797" s="373"/>
      <c r="BY797" s="373"/>
      <c r="BZ797" s="373"/>
      <c r="CA797" s="373"/>
      <c r="CB797" s="373"/>
      <c r="CC797" s="373"/>
      <c r="CD797" s="373"/>
      <c r="CE797" s="373"/>
      <c r="CF797" s="373"/>
      <c r="CG797" s="373"/>
      <c r="CH797" s="373"/>
      <c r="CI797" s="373"/>
      <c r="CJ797" s="373"/>
      <c r="CK797" s="373"/>
      <c r="CL797" s="373"/>
      <c r="CM797" s="373"/>
      <c r="CN797" s="373"/>
      <c r="CO797" s="373"/>
      <c r="CP797" s="373"/>
      <c r="CQ797" s="373"/>
      <c r="CR797" s="373"/>
      <c r="CS797" s="373"/>
      <c r="CT797" s="373"/>
      <c r="CU797" s="373"/>
      <c r="CV797" s="373"/>
      <c r="CW797" s="373"/>
      <c r="CX797" s="373"/>
      <c r="CY797" s="373"/>
      <c r="CZ797" s="373"/>
    </row>
    <row r="798" ht="25.15" customHeight="true" x14ac:dyDescent="0.2">
      <c r="C798" s="670"/>
      <c r="D798" s="670"/>
      <c r="E798" s="670"/>
      <c r="F798" s="670"/>
      <c r="G798" s="670"/>
      <c r="H798" s="670"/>
      <c r="I798" s="670"/>
      <c r="J798" s="670"/>
      <c r="K798" s="670"/>
      <c r="L798" s="670"/>
      <c r="M798" s="670"/>
      <c r="N798" s="670"/>
      <c r="O798" s="670"/>
      <c r="P798" s="670"/>
      <c r="Q798" s="670"/>
      <c r="BA798" s="373"/>
      <c r="BB798" s="452"/>
      <c r="BC798" s="373"/>
      <c r="BD798" s="373"/>
      <c r="BE798" s="373"/>
      <c r="BF798" s="373"/>
      <c r="BG798" s="373"/>
      <c r="BH798" s="373"/>
      <c r="BI798" s="373"/>
      <c r="BJ798" s="373"/>
      <c r="BK798" s="373"/>
      <c r="BL798" s="373"/>
      <c r="BM798" s="373"/>
      <c r="BN798" s="373"/>
      <c r="BO798" s="373"/>
      <c r="BP798" s="373"/>
      <c r="BQ798" s="373"/>
      <c r="BR798" s="373"/>
      <c r="BS798" s="373"/>
      <c r="BT798" s="373"/>
      <c r="BU798" s="373"/>
      <c r="BV798" s="373"/>
      <c r="BW798" s="373"/>
      <c r="BX798" s="373"/>
      <c r="BY798" s="373"/>
      <c r="BZ798" s="373"/>
      <c r="CA798" s="373"/>
      <c r="CB798" s="373"/>
      <c r="CC798" s="373"/>
      <c r="CD798" s="373"/>
      <c r="CE798" s="373"/>
      <c r="CF798" s="373"/>
      <c r="CG798" s="373"/>
      <c r="CH798" s="373"/>
      <c r="CI798" s="373"/>
      <c r="CJ798" s="373"/>
      <c r="CK798" s="373"/>
      <c r="CL798" s="373"/>
      <c r="CM798" s="373"/>
      <c r="CN798" s="373"/>
      <c r="CO798" s="373"/>
      <c r="CP798" s="373"/>
      <c r="CQ798" s="373"/>
      <c r="CR798" s="373"/>
      <c r="CS798" s="373"/>
      <c r="CT798" s="373"/>
      <c r="CU798" s="373"/>
      <c r="CV798" s="373"/>
      <c r="CW798" s="373"/>
      <c r="CX798" s="373"/>
      <c r="CY798" s="373"/>
      <c r="CZ798" s="373"/>
    </row>
    <row r="799" ht="25.15" customHeight="true" x14ac:dyDescent="0.2">
      <c r="C799" s="670"/>
      <c r="D799" s="670"/>
      <c r="E799" s="670"/>
      <c r="F799" s="670"/>
      <c r="G799" s="670"/>
      <c r="H799" s="670"/>
      <c r="I799" s="670"/>
      <c r="J799" s="670"/>
      <c r="K799" s="670"/>
      <c r="L799" s="670"/>
      <c r="M799" s="670"/>
      <c r="N799" s="670"/>
      <c r="O799" s="670"/>
      <c r="P799" s="670"/>
      <c r="Q799" s="670"/>
      <c r="BA799" s="373"/>
      <c r="BB799" s="452"/>
      <c r="BC799" s="373"/>
      <c r="BD799" s="373"/>
      <c r="BE799" s="373"/>
      <c r="BF799" s="373"/>
      <c r="BG799" s="373"/>
      <c r="BH799" s="373"/>
      <c r="BI799" s="373"/>
      <c r="BJ799" s="373"/>
      <c r="BK799" s="373"/>
      <c r="BL799" s="373"/>
      <c r="BM799" s="373"/>
      <c r="BN799" s="373"/>
      <c r="BO799" s="373"/>
      <c r="BP799" s="373"/>
      <c r="BQ799" s="373"/>
      <c r="BR799" s="373"/>
      <c r="BS799" s="373"/>
      <c r="BT799" s="373"/>
      <c r="BU799" s="373"/>
      <c r="BV799" s="373"/>
      <c r="BW799" s="373"/>
      <c r="BX799" s="373"/>
      <c r="BY799" s="373"/>
      <c r="BZ799" s="373"/>
      <c r="CA799" s="373"/>
      <c r="CB799" s="373"/>
      <c r="CC799" s="373"/>
      <c r="CD799" s="373"/>
      <c r="CE799" s="373"/>
      <c r="CF799" s="373"/>
      <c r="CG799" s="373"/>
      <c r="CH799" s="373"/>
      <c r="CI799" s="373"/>
      <c r="CJ799" s="373"/>
      <c r="CK799" s="373"/>
      <c r="CL799" s="373"/>
      <c r="CM799" s="373"/>
      <c r="CN799" s="373"/>
      <c r="CO799" s="373"/>
      <c r="CP799" s="373"/>
      <c r="CQ799" s="373"/>
      <c r="CR799" s="373"/>
      <c r="CS799" s="373"/>
      <c r="CT799" s="373"/>
      <c r="CU799" s="373"/>
      <c r="CV799" s="373"/>
      <c r="CW799" s="373"/>
      <c r="CX799" s="373"/>
      <c r="CY799" s="373"/>
      <c r="CZ799" s="373"/>
    </row>
    <row r="800" ht="25.15" customHeight="true" x14ac:dyDescent="0.2">
      <c r="C800" s="670"/>
      <c r="D800" s="670"/>
      <c r="E800" s="670"/>
      <c r="F800" s="670"/>
      <c r="G800" s="670"/>
      <c r="H800" s="670"/>
      <c r="I800" s="670"/>
      <c r="J800" s="670"/>
      <c r="K800" s="670"/>
      <c r="L800" s="670"/>
      <c r="M800" s="670"/>
      <c r="N800" s="670"/>
      <c r="O800" s="670"/>
      <c r="P800" s="670"/>
      <c r="Q800" s="670"/>
      <c r="BA800" s="373"/>
      <c r="BB800" s="452"/>
      <c r="BC800" s="373"/>
      <c r="BD800" s="373"/>
      <c r="BE800" s="373"/>
      <c r="BF800" s="373"/>
      <c r="BG800" s="373"/>
      <c r="BH800" s="373"/>
      <c r="BI800" s="373"/>
      <c r="BJ800" s="373"/>
      <c r="BK800" s="373"/>
      <c r="BL800" s="373"/>
      <c r="BM800" s="373"/>
      <c r="BN800" s="373"/>
      <c r="BO800" s="373"/>
      <c r="BP800" s="373"/>
      <c r="BQ800" s="373"/>
      <c r="BR800" s="373"/>
      <c r="BS800" s="373"/>
      <c r="BT800" s="373"/>
      <c r="BU800" s="373"/>
      <c r="BV800" s="373"/>
      <c r="BW800" s="373"/>
      <c r="BX800" s="373"/>
      <c r="BY800" s="373"/>
      <c r="BZ800" s="373"/>
      <c r="CA800" s="373"/>
      <c r="CB800" s="373"/>
      <c r="CC800" s="373"/>
      <c r="CD800" s="373"/>
      <c r="CE800" s="373"/>
      <c r="CF800" s="373"/>
      <c r="CG800" s="373"/>
      <c r="CH800" s="373"/>
      <c r="CI800" s="373"/>
      <c r="CJ800" s="373"/>
      <c r="CK800" s="373"/>
      <c r="CL800" s="373"/>
      <c r="CM800" s="373"/>
      <c r="CN800" s="373"/>
      <c r="CO800" s="373"/>
      <c r="CP800" s="373"/>
      <c r="CQ800" s="373"/>
      <c r="CR800" s="373"/>
      <c r="CS800" s="373"/>
      <c r="CT800" s="373"/>
      <c r="CU800" s="373"/>
      <c r="CV800" s="373"/>
      <c r="CW800" s="373"/>
      <c r="CX800" s="373"/>
      <c r="CY800" s="373"/>
      <c r="CZ800" s="373"/>
    </row>
    <row r="801" ht="25.15" customHeight="true" x14ac:dyDescent="0.2">
      <c r="C801" s="670"/>
      <c r="D801" s="670"/>
      <c r="E801" s="670"/>
      <c r="F801" s="670"/>
      <c r="G801" s="670"/>
      <c r="H801" s="670"/>
      <c r="I801" s="670"/>
      <c r="J801" s="670"/>
      <c r="K801" s="670"/>
      <c r="L801" s="670"/>
      <c r="M801" s="670"/>
      <c r="N801" s="670"/>
      <c r="O801" s="670"/>
      <c r="P801" s="670"/>
      <c r="Q801" s="670"/>
    </row>
    <row r="802" ht="25.15" customHeight="true" x14ac:dyDescent="0.2">
      <c r="C802" s="670"/>
      <c r="D802" s="670"/>
      <c r="E802" s="670"/>
      <c r="F802" s="670"/>
      <c r="G802" s="670"/>
      <c r="H802" s="670"/>
      <c r="I802" s="670"/>
      <c r="J802" s="670"/>
      <c r="K802" s="670"/>
      <c r="L802" s="670"/>
      <c r="M802" s="670"/>
      <c r="N802" s="670"/>
      <c r="O802" s="670"/>
      <c r="P802" s="670"/>
      <c r="Q802" s="670"/>
    </row>
    <row r="803" ht="25.15" customHeight="true" x14ac:dyDescent="0.2">
      <c r="C803" s="670"/>
      <c r="D803" s="670"/>
      <c r="E803" s="670"/>
      <c r="F803" s="670"/>
      <c r="G803" s="670"/>
      <c r="H803" s="670"/>
      <c r="I803" s="670"/>
      <c r="J803" s="670"/>
      <c r="K803" s="670"/>
      <c r="L803" s="670"/>
      <c r="M803" s="670"/>
      <c r="N803" s="670"/>
      <c r="O803" s="670"/>
      <c r="P803" s="670"/>
      <c r="Q803" s="670"/>
    </row>
    <row r="804" ht="25.15" customHeight="true" x14ac:dyDescent="0.2">
      <c r="C804" s="670"/>
      <c r="D804" s="670"/>
      <c r="E804" s="670"/>
      <c r="F804" s="670"/>
      <c r="G804" s="670"/>
      <c r="H804" s="670"/>
      <c r="I804" s="670"/>
      <c r="J804" s="670"/>
      <c r="K804" s="670"/>
      <c r="L804" s="670"/>
      <c r="M804" s="670"/>
      <c r="N804" s="670"/>
      <c r="O804" s="670"/>
      <c r="P804" s="670"/>
      <c r="Q804" s="670"/>
    </row>
    <row r="805" ht="25.15" customHeight="true" x14ac:dyDescent="0.2">
      <c r="C805" s="670"/>
      <c r="D805" s="670"/>
      <c r="E805" s="670"/>
      <c r="F805" s="670"/>
      <c r="G805" s="670"/>
      <c r="H805" s="670"/>
      <c r="I805" s="670"/>
      <c r="J805" s="670"/>
      <c r="K805" s="670"/>
      <c r="L805" s="670"/>
      <c r="M805" s="670"/>
      <c r="N805" s="670"/>
      <c r="O805" s="670"/>
      <c r="P805" s="670"/>
      <c r="Q805" s="670"/>
    </row>
    <row r="806" ht="25.15" customHeight="true" x14ac:dyDescent="0.2">
      <c r="C806" s="670"/>
      <c r="D806" s="670"/>
      <c r="E806" s="670"/>
      <c r="F806" s="670"/>
      <c r="G806" s="670"/>
      <c r="H806" s="670"/>
      <c r="I806" s="670"/>
      <c r="J806" s="670"/>
      <c r="K806" s="670"/>
      <c r="L806" s="670"/>
      <c r="M806" s="670"/>
      <c r="N806" s="670"/>
      <c r="O806" s="670"/>
      <c r="P806" s="670"/>
      <c r="Q806" s="670"/>
    </row>
    <row r="807" ht="25.15" customHeight="true" x14ac:dyDescent="0.2">
      <c r="C807" s="670"/>
      <c r="D807" s="670"/>
      <c r="E807" s="670"/>
      <c r="F807" s="670"/>
      <c r="G807" s="670"/>
      <c r="H807" s="670"/>
      <c r="I807" s="670"/>
      <c r="J807" s="670"/>
      <c r="K807" s="670"/>
      <c r="L807" s="670"/>
      <c r="M807" s="670"/>
      <c r="N807" s="670"/>
      <c r="O807" s="670"/>
      <c r="P807" s="670"/>
      <c r="Q807" s="670"/>
    </row>
    <row r="808" ht="25.15" customHeight="true" x14ac:dyDescent="0.2">
      <c r="C808" s="670"/>
      <c r="D808" s="670"/>
      <c r="E808" s="670"/>
      <c r="F808" s="670"/>
      <c r="G808" s="670"/>
      <c r="H808" s="670"/>
      <c r="I808" s="670"/>
      <c r="J808" s="670"/>
      <c r="K808" s="670"/>
      <c r="L808" s="670"/>
      <c r="M808" s="670"/>
      <c r="N808" s="670"/>
      <c r="O808" s="670"/>
      <c r="P808" s="670"/>
      <c r="Q808" s="670"/>
    </row>
    <row r="809" ht="25.15" customHeight="true" x14ac:dyDescent="0.2">
      <c r="C809" s="670"/>
      <c r="D809" s="670"/>
      <c r="E809" s="670"/>
      <c r="F809" s="670"/>
      <c r="G809" s="670"/>
      <c r="H809" s="670"/>
      <c r="I809" s="670"/>
      <c r="J809" s="670"/>
      <c r="K809" s="670"/>
      <c r="L809" s="670"/>
      <c r="M809" s="670"/>
      <c r="N809" s="670"/>
      <c r="O809" s="670"/>
      <c r="P809" s="670"/>
      <c r="Q809" s="670"/>
    </row>
    <row r="810" ht="25.15" customHeight="true" x14ac:dyDescent="0.2">
      <c r="C810" s="670"/>
      <c r="D810" s="670"/>
      <c r="E810" s="670"/>
      <c r="F810" s="670"/>
      <c r="G810" s="670"/>
      <c r="H810" s="670"/>
      <c r="I810" s="670"/>
      <c r="J810" s="670"/>
      <c r="K810" s="670"/>
      <c r="L810" s="670"/>
      <c r="M810" s="670"/>
      <c r="N810" s="670"/>
      <c r="O810" s="670"/>
      <c r="P810" s="670"/>
      <c r="Q810" s="670"/>
    </row>
    <row r="811" ht="25.15" customHeight="true" x14ac:dyDescent="0.2">
      <c r="C811" s="670"/>
      <c r="D811" s="670"/>
      <c r="E811" s="670"/>
      <c r="F811" s="670"/>
      <c r="G811" s="670"/>
      <c r="H811" s="670"/>
      <c r="I811" s="670"/>
      <c r="J811" s="670"/>
      <c r="K811" s="670"/>
      <c r="L811" s="670"/>
      <c r="M811" s="670"/>
      <c r="N811" s="670"/>
      <c r="O811" s="670"/>
      <c r="P811" s="670"/>
      <c r="Q811" s="670"/>
    </row>
    <row r="812" ht="25.15" customHeight="true" x14ac:dyDescent="0.2">
      <c r="C812" s="670"/>
      <c r="D812" s="670"/>
      <c r="E812" s="670"/>
      <c r="F812" s="670"/>
      <c r="G812" s="670"/>
      <c r="H812" s="670"/>
      <c r="I812" s="670"/>
      <c r="J812" s="670"/>
      <c r="K812" s="670"/>
      <c r="L812" s="670"/>
      <c r="M812" s="670"/>
      <c r="N812" s="670"/>
      <c r="O812" s="670"/>
      <c r="P812" s="670"/>
      <c r="Q812" s="670"/>
    </row>
    <row r="813" ht="25.15" customHeight="true" x14ac:dyDescent="0.2">
      <c r="C813" s="670"/>
      <c r="D813" s="670"/>
      <c r="E813" s="670"/>
      <c r="F813" s="670"/>
      <c r="G813" s="670"/>
      <c r="H813" s="670"/>
      <c r="I813" s="670"/>
      <c r="J813" s="670"/>
      <c r="K813" s="670"/>
      <c r="L813" s="670"/>
      <c r="M813" s="670"/>
      <c r="N813" s="670"/>
      <c r="O813" s="670"/>
      <c r="P813" s="670"/>
      <c r="Q813" s="670"/>
    </row>
    <row r="814" ht="25.15" customHeight="true" x14ac:dyDescent="0.2">
      <c r="C814" s="670"/>
      <c r="D814" s="670"/>
      <c r="E814" s="670"/>
      <c r="F814" s="670"/>
      <c r="G814" s="670"/>
      <c r="H814" s="670"/>
      <c r="I814" s="670"/>
      <c r="J814" s="670"/>
      <c r="K814" s="670"/>
      <c r="L814" s="670"/>
      <c r="M814" s="670"/>
      <c r="N814" s="670"/>
      <c r="O814" s="670"/>
      <c r="P814" s="670"/>
      <c r="Q814" s="670"/>
    </row>
    <row r="815" ht="25.15" customHeight="true" x14ac:dyDescent="0.2">
      <c r="C815" s="670"/>
      <c r="D815" s="670"/>
      <c r="E815" s="670"/>
      <c r="F815" s="670"/>
      <c r="G815" s="670"/>
      <c r="H815" s="670"/>
      <c r="I815" s="670"/>
      <c r="J815" s="670"/>
      <c r="K815" s="670"/>
      <c r="L815" s="670"/>
      <c r="M815" s="670"/>
      <c r="N815" s="670"/>
      <c r="O815" s="670"/>
      <c r="P815" s="670"/>
      <c r="Q815" s="670"/>
    </row>
    <row r="816" ht="25.15" customHeight="true" x14ac:dyDescent="0.2">
      <c r="C816" s="670"/>
      <c r="D816" s="670"/>
      <c r="E816" s="670"/>
      <c r="F816" s="670"/>
      <c r="G816" s="670"/>
      <c r="H816" s="670"/>
      <c r="I816" s="670"/>
      <c r="J816" s="670"/>
      <c r="K816" s="670"/>
      <c r="L816" s="670"/>
      <c r="M816" s="670"/>
      <c r="N816" s="670"/>
      <c r="O816" s="670"/>
      <c r="P816" s="670"/>
      <c r="Q816" s="670"/>
    </row>
    <row r="817" ht="25.15" customHeight="true" x14ac:dyDescent="0.2">
      <c r="C817" s="670"/>
      <c r="D817" s="670"/>
      <c r="E817" s="670"/>
      <c r="F817" s="670"/>
      <c r="G817" s="670"/>
      <c r="H817" s="670"/>
      <c r="I817" s="670"/>
      <c r="J817" s="670"/>
      <c r="K817" s="670"/>
      <c r="L817" s="670"/>
      <c r="M817" s="670"/>
      <c r="N817" s="670"/>
      <c r="O817" s="670"/>
      <c r="P817" s="670"/>
      <c r="Q817" s="670"/>
    </row>
    <row r="818" ht="25.15" customHeight="true" x14ac:dyDescent="0.2">
      <c r="C818" s="670"/>
      <c r="D818" s="670"/>
      <c r="E818" s="670"/>
      <c r="F818" s="670"/>
      <c r="G818" s="670"/>
      <c r="H818" s="670"/>
      <c r="I818" s="670"/>
      <c r="J818" s="670"/>
      <c r="K818" s="670"/>
      <c r="L818" s="670"/>
      <c r="M818" s="670"/>
      <c r="N818" s="670"/>
      <c r="O818" s="670"/>
      <c r="P818" s="670"/>
      <c r="Q818" s="670"/>
    </row>
    <row r="819" ht="25.15" customHeight="true" x14ac:dyDescent="0.2">
      <c r="C819" s="670"/>
      <c r="D819" s="670"/>
      <c r="E819" s="670"/>
      <c r="F819" s="670"/>
      <c r="G819" s="670"/>
      <c r="H819" s="670"/>
      <c r="I819" s="670"/>
      <c r="J819" s="670"/>
      <c r="K819" s="670"/>
      <c r="L819" s="670"/>
      <c r="M819" s="670"/>
      <c r="N819" s="670"/>
      <c r="O819" s="670"/>
      <c r="P819" s="670"/>
      <c r="Q819" s="670"/>
    </row>
    <row r="820" ht="25.15" customHeight="true" x14ac:dyDescent="0.2">
      <c r="C820" s="670"/>
      <c r="D820" s="670"/>
      <c r="E820" s="670"/>
      <c r="F820" s="670"/>
      <c r="G820" s="670"/>
      <c r="H820" s="670"/>
      <c r="I820" s="670"/>
      <c r="J820" s="670"/>
      <c r="K820" s="670"/>
      <c r="L820" s="670"/>
      <c r="M820" s="670"/>
      <c r="N820" s="670"/>
      <c r="O820" s="670"/>
      <c r="P820" s="670"/>
      <c r="Q820" s="670"/>
    </row>
    <row r="821" ht="25.15" customHeight="true" x14ac:dyDescent="0.2">
      <c r="C821" s="670"/>
      <c r="D821" s="670"/>
      <c r="E821" s="670"/>
      <c r="F821" s="670"/>
      <c r="G821" s="670"/>
      <c r="H821" s="670"/>
      <c r="I821" s="670"/>
      <c r="J821" s="670"/>
      <c r="K821" s="670"/>
      <c r="L821" s="670"/>
      <c r="M821" s="670"/>
      <c r="N821" s="670"/>
      <c r="O821" s="670"/>
      <c r="P821" s="670"/>
      <c r="Q821" s="670"/>
    </row>
    <row r="822" ht="25.15" customHeight="true" x14ac:dyDescent="0.2">
      <c r="C822" s="670"/>
      <c r="D822" s="670"/>
      <c r="E822" s="670"/>
      <c r="F822" s="670"/>
      <c r="G822" s="670"/>
      <c r="H822" s="670"/>
      <c r="I822" s="670"/>
      <c r="J822" s="670"/>
      <c r="K822" s="670"/>
      <c r="L822" s="670"/>
      <c r="M822" s="670"/>
      <c r="N822" s="670"/>
      <c r="O822" s="670"/>
      <c r="P822" s="670"/>
      <c r="Q822" s="670"/>
    </row>
    <row r="823" ht="25.15" customHeight="true" x14ac:dyDescent="0.2">
      <c r="C823" s="670"/>
      <c r="D823" s="670"/>
      <c r="E823" s="670"/>
      <c r="F823" s="670"/>
      <c r="G823" s="670"/>
      <c r="H823" s="670"/>
      <c r="I823" s="670"/>
      <c r="J823" s="670"/>
      <c r="K823" s="670"/>
      <c r="L823" s="670"/>
      <c r="M823" s="670"/>
      <c r="N823" s="670"/>
      <c r="O823" s="670"/>
      <c r="P823" s="670"/>
      <c r="Q823" s="670"/>
    </row>
    <row r="824" ht="25.15" customHeight="true" x14ac:dyDescent="0.2">
      <c r="C824" s="670"/>
      <c r="D824" s="670"/>
      <c r="E824" s="670"/>
      <c r="F824" s="670"/>
      <c r="G824" s="670"/>
      <c r="H824" s="670"/>
      <c r="I824" s="670"/>
      <c r="J824" s="670"/>
      <c r="K824" s="670"/>
      <c r="L824" s="670"/>
      <c r="M824" s="670"/>
      <c r="N824" s="670"/>
      <c r="O824" s="670"/>
      <c r="P824" s="670"/>
      <c r="Q824" s="670"/>
    </row>
    <row r="825" ht="25.15" customHeight="true" x14ac:dyDescent="0.2">
      <c r="C825" s="670"/>
      <c r="D825" s="670"/>
      <c r="E825" s="670"/>
      <c r="F825" s="670"/>
      <c r="G825" s="670"/>
      <c r="H825" s="670"/>
      <c r="I825" s="670"/>
      <c r="J825" s="670"/>
      <c r="K825" s="670"/>
      <c r="L825" s="670"/>
      <c r="M825" s="670"/>
      <c r="N825" s="670"/>
      <c r="O825" s="670"/>
      <c r="P825" s="670"/>
      <c r="Q825" s="670"/>
    </row>
    <row r="826" ht="25.15" customHeight="true" x14ac:dyDescent="0.2">
      <c r="C826" s="670"/>
      <c r="D826" s="670"/>
      <c r="E826" s="670"/>
      <c r="F826" s="670"/>
      <c r="G826" s="670"/>
      <c r="H826" s="670"/>
      <c r="I826" s="670"/>
      <c r="J826" s="670"/>
      <c r="K826" s="670"/>
      <c r="L826" s="670"/>
      <c r="M826" s="670"/>
      <c r="N826" s="670"/>
      <c r="O826" s="670"/>
      <c r="P826" s="670"/>
      <c r="Q826" s="670"/>
    </row>
    <row r="827" ht="25.15" customHeight="true" x14ac:dyDescent="0.2">
      <c r="C827" s="670"/>
      <c r="D827" s="670"/>
      <c r="E827" s="670"/>
      <c r="F827" s="670"/>
      <c r="G827" s="670"/>
      <c r="H827" s="670"/>
      <c r="I827" s="670"/>
      <c r="J827" s="670"/>
      <c r="K827" s="670"/>
      <c r="L827" s="670"/>
      <c r="M827" s="670"/>
      <c r="N827" s="670"/>
      <c r="O827" s="670"/>
      <c r="P827" s="670"/>
      <c r="Q827" s="670"/>
    </row>
    <row r="828" ht="25.15" customHeight="true" x14ac:dyDescent="0.2">
      <c r="C828" s="670"/>
      <c r="D828" s="670"/>
      <c r="E828" s="670"/>
      <c r="F828" s="670"/>
      <c r="G828" s="670"/>
      <c r="H828" s="670"/>
      <c r="I828" s="670"/>
      <c r="J828" s="670"/>
      <c r="K828" s="670"/>
      <c r="L828" s="670"/>
      <c r="M828" s="670"/>
      <c r="N828" s="670"/>
      <c r="O828" s="670"/>
      <c r="P828" s="670"/>
      <c r="Q828" s="670"/>
    </row>
    <row r="829" ht="25.15" customHeight="true" x14ac:dyDescent="0.2">
      <c r="C829" s="670"/>
      <c r="D829" s="670"/>
      <c r="E829" s="670"/>
      <c r="F829" s="670"/>
      <c r="G829" s="670"/>
      <c r="H829" s="670"/>
      <c r="I829" s="670"/>
      <c r="J829" s="670"/>
      <c r="K829" s="670"/>
      <c r="L829" s="670"/>
      <c r="M829" s="670"/>
      <c r="N829" s="670"/>
      <c r="O829" s="670"/>
      <c r="P829" s="670"/>
      <c r="Q829" s="670"/>
    </row>
    <row r="830" ht="25.15" customHeight="true" x14ac:dyDescent="0.2">
      <c r="C830" s="670"/>
      <c r="D830" s="670"/>
      <c r="E830" s="670"/>
      <c r="F830" s="670"/>
      <c r="G830" s="670"/>
      <c r="H830" s="670"/>
      <c r="I830" s="670"/>
      <c r="J830" s="670"/>
      <c r="K830" s="670"/>
      <c r="L830" s="670"/>
      <c r="M830" s="670"/>
      <c r="N830" s="670"/>
      <c r="O830" s="670"/>
      <c r="P830" s="670"/>
      <c r="Q830" s="670"/>
    </row>
    <row r="831" ht="25.15" customHeight="true" x14ac:dyDescent="0.2">
      <c r="C831" s="670"/>
      <c r="D831" s="670"/>
      <c r="E831" s="670"/>
      <c r="F831" s="670"/>
      <c r="G831" s="670"/>
      <c r="H831" s="670"/>
      <c r="I831" s="670"/>
      <c r="J831" s="670"/>
      <c r="K831" s="670"/>
      <c r="L831" s="670"/>
      <c r="M831" s="670"/>
      <c r="N831" s="670"/>
      <c r="O831" s="670"/>
      <c r="P831" s="670"/>
      <c r="Q831" s="670"/>
    </row>
    <row r="832" ht="25.15" customHeight="true" x14ac:dyDescent="0.2">
      <c r="C832" s="670"/>
      <c r="D832" s="670"/>
      <c r="E832" s="670"/>
      <c r="F832" s="670"/>
      <c r="G832" s="670"/>
      <c r="H832" s="670"/>
      <c r="I832" s="670"/>
      <c r="J832" s="670"/>
      <c r="K832" s="670"/>
      <c r="L832" s="670"/>
      <c r="M832" s="670"/>
      <c r="N832" s="670"/>
      <c r="O832" s="670"/>
      <c r="P832" s="670"/>
      <c r="Q832" s="670"/>
    </row>
    <row r="833" ht="25.15" customHeight="true" x14ac:dyDescent="0.2">
      <c r="C833" s="670"/>
      <c r="D833" s="670"/>
      <c r="E833" s="670"/>
      <c r="F833" s="670"/>
      <c r="G833" s="670"/>
      <c r="H833" s="670"/>
      <c r="I833" s="670"/>
      <c r="J833" s="670"/>
      <c r="K833" s="670"/>
      <c r="L833" s="670"/>
      <c r="M833" s="670"/>
      <c r="N833" s="670"/>
      <c r="O833" s="670"/>
      <c r="P833" s="670"/>
      <c r="Q833" s="670"/>
    </row>
    <row r="834" ht="25.15" customHeight="true" x14ac:dyDescent="0.2">
      <c r="C834" s="670"/>
      <c r="D834" s="670"/>
      <c r="E834" s="670"/>
      <c r="F834" s="670"/>
      <c r="G834" s="670"/>
      <c r="H834" s="670"/>
      <c r="I834" s="670"/>
      <c r="J834" s="670"/>
      <c r="K834" s="670"/>
      <c r="L834" s="670"/>
      <c r="M834" s="670"/>
      <c r="N834" s="670"/>
      <c r="O834" s="670"/>
      <c r="P834" s="670"/>
      <c r="Q834" s="670"/>
    </row>
    <row r="835" ht="25.15" customHeight="true" x14ac:dyDescent="0.2">
      <c r="C835" s="670"/>
      <c r="D835" s="670"/>
      <c r="E835" s="670"/>
      <c r="F835" s="670"/>
      <c r="G835" s="670"/>
      <c r="H835" s="670"/>
      <c r="I835" s="670"/>
      <c r="J835" s="670"/>
      <c r="K835" s="670"/>
      <c r="L835" s="670"/>
      <c r="M835" s="670"/>
      <c r="N835" s="670"/>
      <c r="O835" s="670"/>
      <c r="P835" s="670"/>
      <c r="Q835" s="670"/>
    </row>
    <row r="836" ht="25.15" customHeight="true" x14ac:dyDescent="0.2">
      <c r="C836" s="670"/>
      <c r="D836" s="670"/>
      <c r="E836" s="670"/>
      <c r="F836" s="670"/>
      <c r="G836" s="670"/>
      <c r="H836" s="670"/>
      <c r="I836" s="670"/>
      <c r="J836" s="670"/>
      <c r="K836" s="670"/>
      <c r="L836" s="670"/>
      <c r="M836" s="670"/>
      <c r="N836" s="670"/>
      <c r="O836" s="670"/>
      <c r="P836" s="670"/>
      <c r="Q836" s="670"/>
    </row>
    <row r="837" ht="25.15" customHeight="true" x14ac:dyDescent="0.2">
      <c r="C837" s="670"/>
      <c r="D837" s="670"/>
      <c r="E837" s="670"/>
      <c r="F837" s="670"/>
      <c r="G837" s="670"/>
      <c r="H837" s="670"/>
      <c r="I837" s="670"/>
      <c r="J837" s="670"/>
      <c r="K837" s="670"/>
      <c r="L837" s="670"/>
      <c r="M837" s="670"/>
      <c r="N837" s="670"/>
      <c r="O837" s="670"/>
      <c r="P837" s="670"/>
      <c r="Q837" s="670"/>
    </row>
    <row r="838" ht="25.15" customHeight="true" x14ac:dyDescent="0.2">
      <c r="C838" s="670"/>
      <c r="D838" s="670"/>
      <c r="E838" s="670"/>
      <c r="F838" s="670"/>
      <c r="G838" s="670"/>
      <c r="H838" s="670"/>
      <c r="I838" s="670"/>
      <c r="J838" s="670"/>
      <c r="K838" s="670"/>
      <c r="L838" s="670"/>
      <c r="M838" s="670"/>
      <c r="N838" s="670"/>
      <c r="O838" s="670"/>
      <c r="P838" s="670"/>
      <c r="Q838" s="670"/>
    </row>
    <row r="839" ht="25.15" customHeight="true" x14ac:dyDescent="0.2">
      <c r="C839" s="670"/>
      <c r="D839" s="670"/>
      <c r="E839" s="670"/>
      <c r="F839" s="670"/>
      <c r="G839" s="670"/>
      <c r="H839" s="670"/>
      <c r="I839" s="670"/>
      <c r="J839" s="670"/>
      <c r="K839" s="670"/>
      <c r="L839" s="670"/>
      <c r="M839" s="670"/>
      <c r="N839" s="670"/>
      <c r="O839" s="670"/>
      <c r="P839" s="670"/>
      <c r="Q839" s="670"/>
    </row>
    <row r="840" ht="25.15" customHeight="true" x14ac:dyDescent="0.2">
      <c r="C840" s="670"/>
      <c r="D840" s="670"/>
      <c r="E840" s="670"/>
      <c r="F840" s="670"/>
      <c r="G840" s="670"/>
      <c r="H840" s="670"/>
      <c r="I840" s="670"/>
      <c r="J840" s="670"/>
      <c r="K840" s="670"/>
      <c r="L840" s="670"/>
      <c r="M840" s="670"/>
      <c r="N840" s="670"/>
      <c r="O840" s="670"/>
      <c r="P840" s="670"/>
      <c r="Q840" s="670"/>
    </row>
    <row r="841" ht="25.15" customHeight="true" x14ac:dyDescent="0.2">
      <c r="C841" s="670"/>
      <c r="D841" s="670"/>
      <c r="E841" s="670"/>
      <c r="F841" s="670"/>
      <c r="G841" s="670"/>
      <c r="H841" s="670"/>
      <c r="I841" s="670"/>
      <c r="J841" s="670"/>
      <c r="K841" s="670"/>
      <c r="L841" s="670"/>
      <c r="M841" s="670"/>
      <c r="N841" s="670"/>
      <c r="O841" s="670"/>
      <c r="P841" s="670"/>
      <c r="Q841" s="670"/>
    </row>
    <row r="842" ht="25.15" customHeight="true" x14ac:dyDescent="0.2">
      <c r="C842" s="670"/>
      <c r="D842" s="670"/>
      <c r="E842" s="670"/>
      <c r="F842" s="670"/>
      <c r="G842" s="670"/>
      <c r="H842" s="670"/>
      <c r="I842" s="670"/>
      <c r="J842" s="670"/>
      <c r="K842" s="670"/>
      <c r="L842" s="670"/>
      <c r="M842" s="670"/>
      <c r="N842" s="670"/>
      <c r="O842" s="670"/>
      <c r="P842" s="670"/>
      <c r="Q842" s="670"/>
    </row>
    <row r="843" ht="25.15" customHeight="true" x14ac:dyDescent="0.2">
      <c r="C843" s="670"/>
      <c r="D843" s="670"/>
      <c r="E843" s="670"/>
      <c r="F843" s="670"/>
      <c r="G843" s="670"/>
      <c r="H843" s="670"/>
      <c r="I843" s="670"/>
      <c r="J843" s="670"/>
      <c r="K843" s="670"/>
      <c r="L843" s="670"/>
      <c r="M843" s="670"/>
      <c r="N843" s="670"/>
      <c r="O843" s="670"/>
      <c r="P843" s="670"/>
      <c r="Q843" s="670"/>
    </row>
    <row r="844" ht="25.15" customHeight="true" x14ac:dyDescent="0.2">
      <c r="C844" s="670"/>
      <c r="D844" s="670"/>
      <c r="E844" s="670"/>
      <c r="F844" s="670"/>
      <c r="G844" s="670"/>
      <c r="H844" s="670"/>
      <c r="I844" s="670"/>
      <c r="J844" s="670"/>
      <c r="K844" s="670"/>
      <c r="L844" s="670"/>
      <c r="M844" s="670"/>
      <c r="N844" s="670"/>
      <c r="O844" s="670"/>
      <c r="P844" s="670"/>
      <c r="Q844" s="670"/>
    </row>
    <row r="845" ht="25.15" customHeight="true" x14ac:dyDescent="0.2">
      <c r="C845" s="670"/>
      <c r="D845" s="670"/>
      <c r="E845" s="670"/>
      <c r="F845" s="670"/>
      <c r="G845" s="670"/>
      <c r="H845" s="670"/>
      <c r="I845" s="670"/>
      <c r="J845" s="670"/>
      <c r="K845" s="670"/>
      <c r="L845" s="670"/>
      <c r="M845" s="670"/>
      <c r="N845" s="670"/>
      <c r="O845" s="670"/>
      <c r="P845" s="670"/>
      <c r="Q845" s="670"/>
    </row>
    <row r="846" ht="25.15" customHeight="true" x14ac:dyDescent="0.2">
      <c r="C846" s="670"/>
      <c r="D846" s="670"/>
      <c r="E846" s="670"/>
      <c r="F846" s="670"/>
      <c r="G846" s="670"/>
      <c r="H846" s="670"/>
      <c r="I846" s="670"/>
      <c r="J846" s="670"/>
      <c r="K846" s="670"/>
      <c r="L846" s="670"/>
      <c r="M846" s="670"/>
      <c r="N846" s="670"/>
      <c r="O846" s="670"/>
      <c r="P846" s="670"/>
      <c r="Q846" s="670"/>
    </row>
    <row r="847" ht="25.15" customHeight="true" x14ac:dyDescent="0.2">
      <c r="C847" s="670"/>
      <c r="D847" s="670"/>
      <c r="E847" s="670"/>
      <c r="F847" s="670"/>
      <c r="G847" s="670"/>
      <c r="H847" s="670"/>
      <c r="I847" s="670"/>
      <c r="J847" s="670"/>
      <c r="K847" s="670"/>
      <c r="L847" s="670"/>
      <c r="M847" s="670"/>
      <c r="N847" s="670"/>
      <c r="O847" s="670"/>
      <c r="P847" s="670"/>
      <c r="Q847" s="670"/>
    </row>
    <row r="848" ht="25.15" customHeight="true" x14ac:dyDescent="0.2">
      <c r="C848" s="670"/>
      <c r="D848" s="670"/>
      <c r="E848" s="670"/>
      <c r="F848" s="670"/>
      <c r="G848" s="670"/>
      <c r="H848" s="670"/>
      <c r="I848" s="670"/>
      <c r="J848" s="670"/>
      <c r="K848" s="670"/>
      <c r="L848" s="670"/>
      <c r="M848" s="670"/>
      <c r="N848" s="670"/>
      <c r="O848" s="670"/>
      <c r="P848" s="670"/>
      <c r="Q848" s="670"/>
    </row>
    <row r="849" ht="25.15" customHeight="true" x14ac:dyDescent="0.2">
      <c r="C849" s="670"/>
      <c r="D849" s="670"/>
      <c r="E849" s="670"/>
      <c r="F849" s="670"/>
      <c r="G849" s="670"/>
      <c r="H849" s="670"/>
      <c r="I849" s="670"/>
      <c r="J849" s="670"/>
      <c r="K849" s="670"/>
      <c r="L849" s="670"/>
      <c r="M849" s="670"/>
      <c r="N849" s="670"/>
      <c r="O849" s="670"/>
      <c r="P849" s="670"/>
      <c r="Q849" s="670"/>
    </row>
    <row r="850" ht="25.15" customHeight="true" x14ac:dyDescent="0.2">
      <c r="C850" s="670"/>
      <c r="D850" s="670"/>
      <c r="E850" s="670"/>
      <c r="F850" s="670"/>
      <c r="G850" s="670"/>
      <c r="H850" s="670"/>
      <c r="I850" s="670"/>
      <c r="J850" s="670"/>
      <c r="K850" s="670"/>
      <c r="L850" s="670"/>
      <c r="M850" s="670"/>
      <c r="N850" s="670"/>
      <c r="O850" s="670"/>
      <c r="P850" s="670"/>
      <c r="Q850" s="670"/>
    </row>
    <row r="851" ht="25.15" customHeight="true" x14ac:dyDescent="0.2">
      <c r="C851" s="670"/>
      <c r="D851" s="670"/>
      <c r="E851" s="670"/>
      <c r="F851" s="670"/>
      <c r="G851" s="670"/>
      <c r="H851" s="670"/>
      <c r="I851" s="670"/>
      <c r="J851" s="670"/>
      <c r="K851" s="670"/>
      <c r="L851" s="670"/>
      <c r="M851" s="670"/>
      <c r="N851" s="670"/>
      <c r="O851" s="670"/>
      <c r="P851" s="670"/>
      <c r="Q851" s="670"/>
    </row>
    <row r="852" ht="25.15" customHeight="true" x14ac:dyDescent="0.2">
      <c r="C852" s="670"/>
      <c r="D852" s="670"/>
      <c r="E852" s="670"/>
      <c r="F852" s="670"/>
      <c r="G852" s="670"/>
      <c r="H852" s="670"/>
      <c r="I852" s="670"/>
      <c r="J852" s="670"/>
      <c r="K852" s="670"/>
      <c r="L852" s="670"/>
      <c r="M852" s="670"/>
      <c r="N852" s="670"/>
      <c r="O852" s="670"/>
      <c r="P852" s="670"/>
      <c r="Q852" s="670"/>
    </row>
    <row r="853" ht="25.15" customHeight="true" x14ac:dyDescent="0.2">
      <c r="C853" s="670"/>
      <c r="D853" s="670"/>
      <c r="E853" s="670"/>
      <c r="F853" s="670"/>
      <c r="G853" s="670"/>
      <c r="H853" s="670"/>
      <c r="I853" s="670"/>
      <c r="J853" s="670"/>
      <c r="K853" s="670"/>
      <c r="L853" s="670"/>
      <c r="M853" s="670"/>
      <c r="N853" s="670"/>
      <c r="O853" s="670"/>
      <c r="P853" s="670"/>
      <c r="Q853" s="670"/>
    </row>
    <row r="854" ht="25.15" customHeight="true" x14ac:dyDescent="0.2">
      <c r="C854" s="670"/>
      <c r="D854" s="670"/>
      <c r="E854" s="670"/>
      <c r="F854" s="670"/>
      <c r="G854" s="670"/>
      <c r="H854" s="670"/>
      <c r="I854" s="670"/>
      <c r="J854" s="670"/>
      <c r="K854" s="670"/>
      <c r="L854" s="670"/>
      <c r="M854" s="670"/>
      <c r="N854" s="670"/>
      <c r="O854" s="670"/>
      <c r="P854" s="670"/>
      <c r="Q854" s="670"/>
    </row>
    <row r="855" ht="25.15" customHeight="true" x14ac:dyDescent="0.2">
      <c r="C855" s="670"/>
      <c r="D855" s="670"/>
      <c r="E855" s="670"/>
      <c r="F855" s="670"/>
      <c r="G855" s="670"/>
      <c r="H855" s="670"/>
      <c r="I855" s="670"/>
      <c r="J855" s="670"/>
      <c r="K855" s="670"/>
      <c r="L855" s="670"/>
      <c r="M855" s="670"/>
      <c r="N855" s="670"/>
      <c r="O855" s="670"/>
      <c r="P855" s="670"/>
      <c r="Q855" s="670"/>
    </row>
    <row r="856" ht="25.15" customHeight="true" x14ac:dyDescent="0.2">
      <c r="C856" s="670"/>
      <c r="D856" s="670"/>
      <c r="E856" s="670"/>
      <c r="F856" s="670"/>
      <c r="G856" s="670"/>
      <c r="H856" s="670"/>
      <c r="I856" s="670"/>
      <c r="J856" s="670"/>
      <c r="K856" s="670"/>
      <c r="L856" s="670"/>
      <c r="M856" s="670"/>
      <c r="N856" s="670"/>
      <c r="O856" s="670"/>
      <c r="P856" s="670"/>
      <c r="Q856" s="670"/>
    </row>
    <row r="857" ht="25.15" customHeight="true" x14ac:dyDescent="0.2">
      <c r="C857" s="670"/>
      <c r="D857" s="670"/>
      <c r="E857" s="670"/>
      <c r="F857" s="670"/>
      <c r="G857" s="670"/>
      <c r="H857" s="670"/>
      <c r="I857" s="670"/>
      <c r="J857" s="670"/>
      <c r="K857" s="670"/>
      <c r="L857" s="670"/>
      <c r="M857" s="670"/>
      <c r="N857" s="670"/>
      <c r="O857" s="670"/>
      <c r="P857" s="670"/>
      <c r="Q857" s="670"/>
    </row>
    <row r="858" ht="25.15" customHeight="true" x14ac:dyDescent="0.2">
      <c r="C858" s="670"/>
      <c r="D858" s="670"/>
      <c r="E858" s="670"/>
      <c r="F858" s="670"/>
      <c r="G858" s="670"/>
      <c r="H858" s="670"/>
      <c r="I858" s="670"/>
      <c r="J858" s="670"/>
      <c r="K858" s="670"/>
      <c r="L858" s="670"/>
      <c r="M858" s="670"/>
      <c r="N858" s="670"/>
      <c r="O858" s="670"/>
      <c r="P858" s="670"/>
      <c r="Q858" s="670"/>
    </row>
    <row r="859" ht="25.15" customHeight="true" x14ac:dyDescent="0.2">
      <c r="C859" s="670"/>
      <c r="D859" s="670"/>
      <c r="E859" s="670"/>
      <c r="F859" s="670"/>
      <c r="G859" s="670"/>
      <c r="H859" s="670"/>
      <c r="I859" s="670"/>
      <c r="J859" s="670"/>
      <c r="K859" s="670"/>
      <c r="L859" s="670"/>
      <c r="M859" s="670"/>
      <c r="N859" s="670"/>
      <c r="O859" s="670"/>
      <c r="P859" s="670"/>
      <c r="Q859" s="670"/>
    </row>
    <row r="860" ht="25.15" customHeight="true" x14ac:dyDescent="0.2">
      <c r="C860" s="670"/>
      <c r="D860" s="670"/>
      <c r="E860" s="670"/>
      <c r="F860" s="670"/>
      <c r="G860" s="670"/>
      <c r="H860" s="670"/>
      <c r="I860" s="670"/>
      <c r="J860" s="670"/>
      <c r="K860" s="670"/>
      <c r="L860" s="670"/>
      <c r="M860" s="670"/>
      <c r="N860" s="670"/>
      <c r="O860" s="670"/>
      <c r="P860" s="670"/>
      <c r="Q860" s="670"/>
    </row>
    <row r="861" ht="25.15" customHeight="true" x14ac:dyDescent="0.2">
      <c r="C861" s="670"/>
      <c r="D861" s="670"/>
      <c r="E861" s="670"/>
      <c r="F861" s="670"/>
      <c r="G861" s="670"/>
      <c r="H861" s="670"/>
      <c r="I861" s="670"/>
      <c r="J861" s="670"/>
      <c r="K861" s="670"/>
      <c r="L861" s="670"/>
      <c r="M861" s="670"/>
      <c r="N861" s="670"/>
      <c r="O861" s="670"/>
      <c r="P861" s="670"/>
      <c r="Q861" s="670"/>
    </row>
    <row r="862" ht="25.15" customHeight="true" x14ac:dyDescent="0.2">
      <c r="C862" s="670"/>
      <c r="D862" s="670"/>
      <c r="E862" s="670"/>
      <c r="F862" s="670"/>
      <c r="G862" s="670"/>
      <c r="H862" s="670"/>
      <c r="I862" s="670"/>
      <c r="J862" s="670"/>
      <c r="K862" s="670"/>
      <c r="L862" s="670"/>
      <c r="M862" s="670"/>
      <c r="N862" s="670"/>
      <c r="O862" s="670"/>
      <c r="P862" s="670"/>
      <c r="Q862" s="670"/>
    </row>
    <row r="863" ht="25.15" customHeight="true" x14ac:dyDescent="0.2">
      <c r="C863" s="670"/>
      <c r="D863" s="670"/>
      <c r="E863" s="670"/>
      <c r="F863" s="670"/>
      <c r="G863" s="670"/>
      <c r="H863" s="670"/>
      <c r="I863" s="670"/>
      <c r="J863" s="670"/>
      <c r="K863" s="670"/>
      <c r="L863" s="670"/>
      <c r="M863" s="670"/>
      <c r="N863" s="670"/>
      <c r="O863" s="670"/>
      <c r="P863" s="670"/>
      <c r="Q863" s="670"/>
    </row>
    <row r="864" ht="25.15" customHeight="true" x14ac:dyDescent="0.2">
      <c r="C864" s="670"/>
      <c r="D864" s="670"/>
      <c r="E864" s="670"/>
      <c r="F864" s="670"/>
      <c r="G864" s="670"/>
      <c r="H864" s="670"/>
      <c r="I864" s="670"/>
      <c r="J864" s="670"/>
      <c r="K864" s="670"/>
      <c r="L864" s="670"/>
      <c r="M864" s="670"/>
      <c r="N864" s="670"/>
      <c r="O864" s="670"/>
      <c r="P864" s="670"/>
      <c r="Q864" s="670"/>
    </row>
    <row r="865" ht="25.15" customHeight="true" x14ac:dyDescent="0.2">
      <c r="C865" s="670"/>
      <c r="D865" s="670"/>
      <c r="E865" s="670"/>
      <c r="F865" s="670"/>
      <c r="G865" s="670"/>
      <c r="H865" s="670"/>
      <c r="I865" s="670"/>
      <c r="J865" s="670"/>
      <c r="K865" s="670"/>
      <c r="L865" s="670"/>
      <c r="M865" s="670"/>
      <c r="N865" s="670"/>
      <c r="O865" s="670"/>
      <c r="P865" s="670"/>
      <c r="Q865" s="670"/>
    </row>
    <row r="866" ht="25.15" customHeight="true" x14ac:dyDescent="0.2">
      <c r="C866" s="670"/>
      <c r="D866" s="670"/>
      <c r="E866" s="670"/>
      <c r="F866" s="670"/>
      <c r="G866" s="670"/>
      <c r="H866" s="670"/>
      <c r="I866" s="670"/>
      <c r="J866" s="670"/>
      <c r="K866" s="670"/>
      <c r="L866" s="670"/>
      <c r="M866" s="670"/>
      <c r="N866" s="670"/>
      <c r="O866" s="670"/>
      <c r="P866" s="670"/>
      <c r="Q866" s="670"/>
    </row>
    <row r="867" ht="25.15" customHeight="true" x14ac:dyDescent="0.2">
      <c r="C867" s="670"/>
      <c r="D867" s="670"/>
      <c r="E867" s="670"/>
      <c r="F867" s="670"/>
      <c r="G867" s="670"/>
      <c r="H867" s="670"/>
      <c r="I867" s="670"/>
      <c r="J867" s="670"/>
      <c r="K867" s="670"/>
      <c r="L867" s="670"/>
      <c r="M867" s="670"/>
      <c r="N867" s="670"/>
      <c r="O867" s="670"/>
      <c r="P867" s="670"/>
      <c r="Q867" s="670"/>
    </row>
    <row r="868" ht="25.15" customHeight="true" x14ac:dyDescent="0.2">
      <c r="C868" s="670"/>
      <c r="D868" s="670"/>
      <c r="E868" s="670"/>
      <c r="F868" s="670"/>
      <c r="G868" s="670"/>
      <c r="H868" s="670"/>
      <c r="I868" s="670"/>
      <c r="J868" s="670"/>
      <c r="K868" s="670"/>
      <c r="L868" s="670"/>
      <c r="M868" s="670"/>
      <c r="N868" s="670"/>
      <c r="O868" s="670"/>
      <c r="P868" s="670"/>
      <c r="Q868" s="670"/>
    </row>
    <row r="869" ht="25.15" customHeight="true" x14ac:dyDescent="0.2">
      <c r="C869" s="670"/>
      <c r="D869" s="670"/>
      <c r="E869" s="670"/>
      <c r="F869" s="670"/>
      <c r="G869" s="670"/>
      <c r="H869" s="670"/>
      <c r="I869" s="670"/>
      <c r="J869" s="670"/>
      <c r="K869" s="670"/>
      <c r="L869" s="670"/>
      <c r="M869" s="670"/>
      <c r="N869" s="670"/>
      <c r="O869" s="670"/>
      <c r="P869" s="670"/>
      <c r="Q869" s="670"/>
    </row>
    <row r="870" ht="25.15" customHeight="true" x14ac:dyDescent="0.2">
      <c r="C870" s="670"/>
      <c r="D870" s="670"/>
      <c r="E870" s="670"/>
      <c r="F870" s="670"/>
      <c r="G870" s="670"/>
      <c r="H870" s="670"/>
      <c r="I870" s="670"/>
      <c r="J870" s="670"/>
      <c r="K870" s="670"/>
      <c r="L870" s="670"/>
      <c r="M870" s="670"/>
      <c r="N870" s="670"/>
      <c r="O870" s="670"/>
      <c r="P870" s="670"/>
      <c r="Q870" s="670"/>
    </row>
    <row r="871" ht="25.15" customHeight="true" x14ac:dyDescent="0.2">
      <c r="C871" s="670"/>
      <c r="D871" s="670"/>
      <c r="E871" s="670"/>
      <c r="F871" s="670"/>
      <c r="G871" s="670"/>
      <c r="H871" s="670"/>
      <c r="I871" s="670"/>
      <c r="J871" s="670"/>
      <c r="K871" s="670"/>
      <c r="L871" s="670"/>
      <c r="M871" s="670"/>
      <c r="N871" s="670"/>
      <c r="O871" s="670"/>
      <c r="P871" s="670"/>
      <c r="Q871" s="670"/>
    </row>
    <row r="872" ht="25.15" customHeight="true" x14ac:dyDescent="0.2">
      <c r="C872" s="670"/>
      <c r="D872" s="670"/>
      <c r="E872" s="670"/>
      <c r="F872" s="670"/>
      <c r="G872" s="670"/>
      <c r="H872" s="670"/>
      <c r="I872" s="670"/>
      <c r="J872" s="670"/>
      <c r="K872" s="670"/>
      <c r="L872" s="670"/>
      <c r="M872" s="670"/>
      <c r="N872" s="670"/>
      <c r="O872" s="670"/>
      <c r="P872" s="670"/>
      <c r="Q872" s="670"/>
    </row>
    <row r="873" ht="25.15" customHeight="true" x14ac:dyDescent="0.2">
      <c r="C873" s="670"/>
      <c r="D873" s="670"/>
      <c r="E873" s="670"/>
      <c r="F873" s="670"/>
      <c r="G873" s="670"/>
      <c r="H873" s="670"/>
      <c r="I873" s="670"/>
      <c r="J873" s="670"/>
      <c r="K873" s="670"/>
      <c r="L873" s="670"/>
      <c r="M873" s="670"/>
      <c r="N873" s="670"/>
      <c r="O873" s="670"/>
      <c r="P873" s="670"/>
      <c r="Q873" s="670"/>
    </row>
    <row r="874" ht="25.15" customHeight="true" x14ac:dyDescent="0.2">
      <c r="C874" s="670"/>
      <c r="D874" s="670"/>
      <c r="E874" s="670"/>
      <c r="F874" s="670"/>
      <c r="G874" s="670"/>
      <c r="H874" s="670"/>
      <c r="I874" s="670"/>
      <c r="J874" s="670"/>
      <c r="K874" s="670"/>
      <c r="L874" s="670"/>
      <c r="M874" s="670"/>
      <c r="N874" s="670"/>
      <c r="O874" s="670"/>
      <c r="P874" s="670"/>
      <c r="Q874" s="670"/>
    </row>
    <row r="875" ht="25.15" customHeight="true" x14ac:dyDescent="0.2">
      <c r="C875" s="670"/>
      <c r="D875" s="670"/>
      <c r="E875" s="670"/>
      <c r="F875" s="670"/>
      <c r="G875" s="670"/>
      <c r="H875" s="670"/>
      <c r="I875" s="670"/>
      <c r="J875" s="670"/>
      <c r="K875" s="670"/>
      <c r="L875" s="670"/>
      <c r="M875" s="670"/>
      <c r="N875" s="670"/>
      <c r="O875" s="670"/>
      <c r="P875" s="670"/>
      <c r="Q875" s="670"/>
    </row>
    <row r="876" ht="25.15" customHeight="true" x14ac:dyDescent="0.2">
      <c r="C876" s="670"/>
      <c r="D876" s="670"/>
      <c r="E876" s="670"/>
      <c r="F876" s="670"/>
      <c r="G876" s="670"/>
      <c r="H876" s="670"/>
      <c r="I876" s="670"/>
      <c r="J876" s="670"/>
      <c r="K876" s="670"/>
      <c r="L876" s="670"/>
      <c r="M876" s="670"/>
      <c r="N876" s="670"/>
      <c r="O876" s="670"/>
      <c r="P876" s="670"/>
      <c r="Q876" s="670"/>
    </row>
    <row r="877" ht="25.15" customHeight="true" x14ac:dyDescent="0.2">
      <c r="C877" s="670"/>
      <c r="D877" s="670"/>
      <c r="E877" s="670"/>
      <c r="F877" s="670"/>
      <c r="G877" s="670"/>
      <c r="H877" s="670"/>
      <c r="I877" s="670"/>
      <c r="J877" s="670"/>
      <c r="K877" s="670"/>
      <c r="L877" s="670"/>
      <c r="M877" s="670"/>
      <c r="N877" s="670"/>
      <c r="O877" s="670"/>
      <c r="P877" s="670"/>
      <c r="Q877" s="670"/>
    </row>
    <row r="878" ht="25.15" customHeight="true" x14ac:dyDescent="0.2">
      <c r="C878" s="670"/>
      <c r="D878" s="670"/>
      <c r="E878" s="670"/>
      <c r="F878" s="670"/>
      <c r="G878" s="670"/>
      <c r="H878" s="670"/>
      <c r="I878" s="670"/>
      <c r="J878" s="670"/>
      <c r="K878" s="670"/>
      <c r="L878" s="670"/>
      <c r="M878" s="670"/>
      <c r="N878" s="670"/>
      <c r="O878" s="670"/>
      <c r="P878" s="670"/>
      <c r="Q878" s="670"/>
    </row>
    <row r="879" ht="25.15" customHeight="true" x14ac:dyDescent="0.2">
      <c r="C879" s="670"/>
      <c r="D879" s="670"/>
      <c r="E879" s="670"/>
      <c r="F879" s="670"/>
      <c r="G879" s="670"/>
      <c r="H879" s="670"/>
      <c r="I879" s="670"/>
      <c r="J879" s="670"/>
      <c r="K879" s="670"/>
      <c r="L879" s="670"/>
      <c r="M879" s="670"/>
      <c r="N879" s="670"/>
      <c r="O879" s="670"/>
      <c r="P879" s="670"/>
      <c r="Q879" s="670"/>
    </row>
    <row r="880" ht="25.15" customHeight="true" x14ac:dyDescent="0.2">
      <c r="C880" s="670"/>
      <c r="D880" s="670"/>
      <c r="E880" s="670"/>
      <c r="F880" s="670"/>
      <c r="G880" s="670"/>
      <c r="H880" s="670"/>
      <c r="I880" s="670"/>
      <c r="J880" s="670"/>
      <c r="K880" s="670"/>
      <c r="L880" s="670"/>
      <c r="M880" s="670"/>
      <c r="N880" s="670"/>
      <c r="O880" s="670"/>
      <c r="P880" s="670"/>
      <c r="Q880" s="670"/>
    </row>
    <row r="881" ht="25.15" customHeight="true" x14ac:dyDescent="0.2">
      <c r="C881" s="670"/>
      <c r="D881" s="670"/>
      <c r="E881" s="670"/>
      <c r="F881" s="670"/>
      <c r="G881" s="670"/>
      <c r="H881" s="670"/>
      <c r="I881" s="670"/>
      <c r="J881" s="670"/>
      <c r="K881" s="670"/>
      <c r="L881" s="670"/>
      <c r="M881" s="670"/>
      <c r="N881" s="670"/>
      <c r="O881" s="670"/>
      <c r="P881" s="670"/>
      <c r="Q881" s="670"/>
    </row>
    <row r="882" ht="25.15" customHeight="true" x14ac:dyDescent="0.2">
      <c r="C882" s="670"/>
      <c r="D882" s="670"/>
      <c r="E882" s="670"/>
      <c r="F882" s="670"/>
      <c r="G882" s="670"/>
      <c r="H882" s="670"/>
      <c r="I882" s="670"/>
      <c r="J882" s="670"/>
      <c r="K882" s="670"/>
      <c r="L882" s="670"/>
      <c r="M882" s="670"/>
      <c r="N882" s="670"/>
      <c r="O882" s="670"/>
      <c r="P882" s="670"/>
      <c r="Q882" s="670"/>
    </row>
    <row r="883" ht="25.15" customHeight="true" x14ac:dyDescent="0.2">
      <c r="C883" s="670"/>
      <c r="D883" s="670"/>
      <c r="E883" s="670"/>
      <c r="F883" s="670"/>
      <c r="G883" s="670"/>
      <c r="H883" s="670"/>
      <c r="I883" s="670"/>
      <c r="J883" s="670"/>
      <c r="K883" s="670"/>
      <c r="L883" s="670"/>
      <c r="M883" s="670"/>
      <c r="N883" s="670"/>
      <c r="O883" s="670"/>
      <c r="P883" s="670"/>
      <c r="Q883" s="670"/>
    </row>
    <row r="884" ht="25.15" customHeight="true" x14ac:dyDescent="0.2">
      <c r="C884" s="670"/>
      <c r="D884" s="670"/>
      <c r="E884" s="670"/>
      <c r="F884" s="670"/>
      <c r="G884" s="670"/>
      <c r="H884" s="670"/>
      <c r="I884" s="670"/>
      <c r="J884" s="670"/>
      <c r="K884" s="670"/>
      <c r="L884" s="670"/>
      <c r="M884" s="670"/>
      <c r="N884" s="670"/>
      <c r="O884" s="670"/>
      <c r="P884" s="670"/>
      <c r="Q884" s="670"/>
    </row>
    <row r="885" ht="25.15" customHeight="true" x14ac:dyDescent="0.2">
      <c r="C885" s="670"/>
      <c r="D885" s="670"/>
      <c r="E885" s="670"/>
      <c r="F885" s="670"/>
      <c r="G885" s="670"/>
      <c r="H885" s="670"/>
      <c r="I885" s="670"/>
      <c r="J885" s="670"/>
      <c r="K885" s="670"/>
      <c r="L885" s="670"/>
      <c r="M885" s="670"/>
      <c r="N885" s="670"/>
      <c r="O885" s="670"/>
      <c r="P885" s="670"/>
      <c r="Q885" s="670"/>
    </row>
    <row r="886" ht="25.15" customHeight="true" x14ac:dyDescent="0.2">
      <c r="C886" s="670"/>
      <c r="D886" s="670"/>
      <c r="E886" s="670"/>
      <c r="F886" s="670"/>
      <c r="G886" s="670"/>
      <c r="H886" s="670"/>
      <c r="I886" s="670"/>
      <c r="J886" s="670"/>
      <c r="K886" s="670"/>
      <c r="L886" s="670"/>
      <c r="M886" s="670"/>
      <c r="N886" s="670"/>
      <c r="O886" s="670"/>
      <c r="P886" s="670"/>
      <c r="Q886" s="670"/>
    </row>
    <row r="887" ht="25.15" customHeight="true" x14ac:dyDescent="0.2">
      <c r="C887" s="670"/>
      <c r="D887" s="670"/>
      <c r="E887" s="670"/>
      <c r="F887" s="670"/>
      <c r="G887" s="670"/>
      <c r="H887" s="670"/>
      <c r="I887" s="670"/>
      <c r="J887" s="670"/>
      <c r="K887" s="670"/>
      <c r="L887" s="670"/>
      <c r="M887" s="670"/>
      <c r="N887" s="670"/>
      <c r="O887" s="670"/>
      <c r="P887" s="670"/>
      <c r="Q887" s="670"/>
    </row>
    <row r="888" ht="25.15" customHeight="true" x14ac:dyDescent="0.2">
      <c r="C888" s="670"/>
      <c r="D888" s="670"/>
      <c r="E888" s="670"/>
      <c r="F888" s="670"/>
      <c r="G888" s="670"/>
      <c r="H888" s="670"/>
      <c r="I888" s="670"/>
      <c r="J888" s="670"/>
      <c r="K888" s="670"/>
      <c r="L888" s="670"/>
      <c r="M888" s="670"/>
      <c r="N888" s="670"/>
      <c r="O888" s="670"/>
      <c r="P888" s="670"/>
      <c r="Q888" s="670"/>
    </row>
    <row r="889" ht="25.15" customHeight="true" x14ac:dyDescent="0.2">
      <c r="C889" s="670"/>
      <c r="D889" s="670"/>
      <c r="E889" s="670"/>
      <c r="F889" s="670"/>
      <c r="G889" s="670"/>
      <c r="H889" s="670"/>
      <c r="I889" s="670"/>
      <c r="J889" s="670"/>
      <c r="K889" s="670"/>
      <c r="L889" s="670"/>
      <c r="M889" s="670"/>
      <c r="N889" s="670"/>
      <c r="O889" s="670"/>
      <c r="P889" s="670"/>
      <c r="Q889" s="670"/>
    </row>
    <row r="890" ht="25.15" customHeight="true" x14ac:dyDescent="0.2">
      <c r="C890" s="670"/>
      <c r="D890" s="670"/>
      <c r="E890" s="670"/>
      <c r="F890" s="670"/>
      <c r="G890" s="670"/>
      <c r="H890" s="670"/>
      <c r="I890" s="670"/>
      <c r="J890" s="670"/>
      <c r="K890" s="670"/>
      <c r="L890" s="670"/>
      <c r="M890" s="670"/>
      <c r="N890" s="670"/>
      <c r="O890" s="670"/>
      <c r="P890" s="670"/>
      <c r="Q890" s="670"/>
    </row>
    <row r="891" ht="25.15" customHeight="true" x14ac:dyDescent="0.2">
      <c r="C891" s="670"/>
      <c r="D891" s="670"/>
      <c r="E891" s="670"/>
      <c r="F891" s="670"/>
      <c r="G891" s="670"/>
      <c r="H891" s="670"/>
      <c r="I891" s="670"/>
      <c r="J891" s="670"/>
      <c r="K891" s="670"/>
      <c r="L891" s="670"/>
      <c r="M891" s="670"/>
      <c r="N891" s="670"/>
      <c r="O891" s="670"/>
      <c r="P891" s="670"/>
      <c r="Q891" s="670"/>
    </row>
    <row r="892" ht="25.15" customHeight="true" x14ac:dyDescent="0.2">
      <c r="C892" s="670"/>
      <c r="D892" s="670"/>
      <c r="E892" s="670"/>
      <c r="F892" s="670"/>
      <c r="G892" s="670"/>
      <c r="H892" s="670"/>
      <c r="I892" s="670"/>
      <c r="J892" s="670"/>
      <c r="K892" s="670"/>
      <c r="L892" s="670"/>
      <c r="M892" s="670"/>
      <c r="N892" s="670"/>
      <c r="O892" s="670"/>
      <c r="P892" s="670"/>
      <c r="Q892" s="670"/>
    </row>
    <row r="893" ht="25.15" customHeight="true" x14ac:dyDescent="0.2">
      <c r="C893" s="670"/>
      <c r="D893" s="670"/>
      <c r="E893" s="670"/>
      <c r="F893" s="670"/>
      <c r="G893" s="670"/>
      <c r="H893" s="670"/>
      <c r="I893" s="670"/>
      <c r="J893" s="670"/>
      <c r="K893" s="670"/>
      <c r="L893" s="670"/>
      <c r="M893" s="670"/>
      <c r="N893" s="670"/>
      <c r="O893" s="670"/>
      <c r="P893" s="670"/>
      <c r="Q893" s="670"/>
    </row>
    <row r="894" ht="25.15" customHeight="true" x14ac:dyDescent="0.2">
      <c r="C894" s="670"/>
      <c r="D894" s="670"/>
      <c r="E894" s="670"/>
      <c r="F894" s="670"/>
      <c r="G894" s="670"/>
      <c r="H894" s="670"/>
      <c r="I894" s="670"/>
      <c r="J894" s="670"/>
      <c r="K894" s="670"/>
      <c r="L894" s="670"/>
      <c r="M894" s="670"/>
      <c r="N894" s="670"/>
      <c r="O894" s="670"/>
      <c r="P894" s="670"/>
      <c r="Q894" s="670"/>
    </row>
    <row r="895" ht="25.15" customHeight="true" x14ac:dyDescent="0.2">
      <c r="C895" s="670"/>
      <c r="D895" s="670"/>
      <c r="E895" s="670"/>
      <c r="F895" s="670"/>
      <c r="G895" s="670"/>
      <c r="H895" s="670"/>
      <c r="I895" s="670"/>
      <c r="J895" s="670"/>
      <c r="K895" s="670"/>
      <c r="L895" s="670"/>
      <c r="M895" s="670"/>
      <c r="N895" s="670"/>
      <c r="O895" s="670"/>
      <c r="P895" s="670"/>
      <c r="Q895" s="670"/>
    </row>
    <row r="896" ht="25.15" customHeight="true" x14ac:dyDescent="0.2">
      <c r="C896" s="670"/>
      <c r="D896" s="670"/>
      <c r="E896" s="670"/>
      <c r="F896" s="670"/>
      <c r="G896" s="670"/>
      <c r="H896" s="670"/>
      <c r="I896" s="670"/>
      <c r="J896" s="670"/>
      <c r="K896" s="670"/>
      <c r="L896" s="670"/>
      <c r="M896" s="670"/>
      <c r="N896" s="670"/>
      <c r="O896" s="670"/>
      <c r="P896" s="670"/>
      <c r="Q896" s="670"/>
    </row>
    <row r="897" ht="25.15" customHeight="true" x14ac:dyDescent="0.2">
      <c r="C897" s="670"/>
      <c r="D897" s="670"/>
      <c r="E897" s="670"/>
      <c r="F897" s="670"/>
      <c r="G897" s="670"/>
      <c r="H897" s="670"/>
      <c r="I897" s="670"/>
      <c r="J897" s="670"/>
      <c r="K897" s="670"/>
      <c r="L897" s="670"/>
      <c r="M897" s="670"/>
      <c r="N897" s="670"/>
      <c r="O897" s="670"/>
      <c r="P897" s="670"/>
      <c r="Q897" s="670"/>
    </row>
    <row r="898" ht="25.15" customHeight="true" x14ac:dyDescent="0.2">
      <c r="C898" s="670"/>
      <c r="D898" s="670"/>
      <c r="E898" s="670"/>
      <c r="F898" s="670"/>
      <c r="G898" s="670"/>
      <c r="H898" s="670"/>
      <c r="I898" s="670"/>
      <c r="J898" s="670"/>
      <c r="K898" s="670"/>
      <c r="L898" s="670"/>
      <c r="M898" s="670"/>
      <c r="N898" s="670"/>
      <c r="O898" s="670"/>
      <c r="P898" s="670"/>
      <c r="Q898" s="670"/>
    </row>
    <row r="899" ht="25.15" customHeight="true" x14ac:dyDescent="0.2">
      <c r="C899" s="670"/>
      <c r="D899" s="670"/>
      <c r="E899" s="670"/>
      <c r="F899" s="670"/>
      <c r="G899" s="670"/>
      <c r="H899" s="670"/>
      <c r="I899" s="670"/>
      <c r="J899" s="670"/>
      <c r="K899" s="670"/>
      <c r="L899" s="670"/>
      <c r="M899" s="670"/>
      <c r="N899" s="670"/>
      <c r="O899" s="670"/>
      <c r="P899" s="670"/>
      <c r="Q899" s="670"/>
    </row>
    <row r="900" ht="25.15" customHeight="true" x14ac:dyDescent="0.2">
      <c r="C900" s="670"/>
      <c r="D900" s="670"/>
      <c r="E900" s="670"/>
      <c r="F900" s="670"/>
      <c r="G900" s="670"/>
      <c r="H900" s="670"/>
      <c r="I900" s="670"/>
      <c r="J900" s="670"/>
      <c r="K900" s="670"/>
      <c r="L900" s="670"/>
      <c r="M900" s="670"/>
      <c r="N900" s="670"/>
      <c r="O900" s="670"/>
      <c r="P900" s="670"/>
      <c r="Q900" s="670"/>
    </row>
    <row r="901" ht="25.15" customHeight="true" x14ac:dyDescent="0.2">
      <c r="C901" s="670"/>
      <c r="D901" s="670"/>
      <c r="E901" s="670"/>
      <c r="F901" s="670"/>
      <c r="G901" s="670"/>
      <c r="H901" s="670"/>
      <c r="I901" s="670"/>
      <c r="J901" s="670"/>
      <c r="K901" s="670"/>
      <c r="L901" s="670"/>
      <c r="M901" s="670"/>
      <c r="N901" s="670"/>
      <c r="O901" s="670"/>
      <c r="P901" s="670"/>
      <c r="Q901" s="670"/>
    </row>
    <row r="902" ht="25.15" customHeight="true" x14ac:dyDescent="0.2">
      <c r="C902" s="670"/>
      <c r="D902" s="670"/>
      <c r="E902" s="670"/>
      <c r="F902" s="670"/>
      <c r="G902" s="670"/>
      <c r="H902" s="670"/>
      <c r="I902" s="670"/>
      <c r="J902" s="670"/>
      <c r="K902" s="670"/>
      <c r="L902" s="670"/>
      <c r="M902" s="670"/>
      <c r="N902" s="670"/>
      <c r="O902" s="670"/>
      <c r="P902" s="670"/>
      <c r="Q902" s="670"/>
    </row>
    <row r="903" ht="25.15" customHeight="true" x14ac:dyDescent="0.2">
      <c r="C903" s="670"/>
      <c r="D903" s="670"/>
      <c r="E903" s="670"/>
      <c r="F903" s="670"/>
      <c r="G903" s="670"/>
      <c r="H903" s="670"/>
      <c r="I903" s="670"/>
      <c r="J903" s="670"/>
      <c r="K903" s="670"/>
      <c r="L903" s="670"/>
      <c r="M903" s="670"/>
      <c r="N903" s="670"/>
      <c r="O903" s="670"/>
      <c r="P903" s="670"/>
      <c r="Q903" s="670"/>
    </row>
    <row r="904" ht="25.15" customHeight="true" x14ac:dyDescent="0.2">
      <c r="C904" s="670"/>
      <c r="D904" s="670"/>
      <c r="E904" s="670"/>
      <c r="F904" s="670"/>
      <c r="G904" s="670"/>
      <c r="H904" s="670"/>
      <c r="I904" s="670"/>
      <c r="J904" s="670"/>
      <c r="K904" s="670"/>
      <c r="L904" s="670"/>
      <c r="M904" s="670"/>
      <c r="N904" s="670"/>
      <c r="O904" s="670"/>
      <c r="P904" s="670"/>
      <c r="Q904" s="670"/>
    </row>
    <row r="905" ht="25.15" customHeight="true" x14ac:dyDescent="0.2">
      <c r="C905" s="670"/>
      <c r="D905" s="670"/>
      <c r="E905" s="670"/>
      <c r="F905" s="670"/>
      <c r="G905" s="670"/>
      <c r="H905" s="670"/>
      <c r="I905" s="670"/>
      <c r="J905" s="670"/>
      <c r="K905" s="670"/>
      <c r="L905" s="670"/>
      <c r="M905" s="670"/>
      <c r="N905" s="670"/>
      <c r="O905" s="670"/>
      <c r="P905" s="670"/>
      <c r="Q905" s="670"/>
    </row>
    <row r="906" ht="25.15" customHeight="true" x14ac:dyDescent="0.2">
      <c r="C906" s="670"/>
      <c r="D906" s="670"/>
      <c r="E906" s="670"/>
      <c r="F906" s="670"/>
      <c r="G906" s="670"/>
      <c r="H906" s="670"/>
      <c r="I906" s="670"/>
      <c r="J906" s="670"/>
      <c r="K906" s="670"/>
      <c r="L906" s="670"/>
      <c r="M906" s="670"/>
      <c r="N906" s="670"/>
      <c r="O906" s="670"/>
      <c r="P906" s="670"/>
      <c r="Q906" s="670"/>
    </row>
    <row r="907" ht="25.15" customHeight="true" x14ac:dyDescent="0.2">
      <c r="C907" s="670"/>
      <c r="D907" s="670"/>
      <c r="E907" s="670"/>
      <c r="F907" s="670"/>
      <c r="G907" s="670"/>
      <c r="H907" s="670"/>
      <c r="I907" s="670"/>
      <c r="J907" s="670"/>
      <c r="K907" s="670"/>
      <c r="L907" s="670"/>
      <c r="M907" s="670"/>
      <c r="N907" s="670"/>
      <c r="O907" s="670"/>
      <c r="P907" s="670"/>
      <c r="Q907" s="670"/>
    </row>
    <row r="908" ht="25.15" customHeight="true" x14ac:dyDescent="0.2">
      <c r="C908" s="670"/>
      <c r="D908" s="670"/>
      <c r="E908" s="670"/>
      <c r="F908" s="670"/>
      <c r="G908" s="670"/>
      <c r="H908" s="670"/>
      <c r="I908" s="670"/>
      <c r="J908" s="670"/>
      <c r="K908" s="670"/>
      <c r="L908" s="670"/>
      <c r="M908" s="670"/>
      <c r="N908" s="670"/>
      <c r="O908" s="670"/>
      <c r="P908" s="670"/>
      <c r="Q908" s="670"/>
    </row>
    <row r="909" ht="25.15" customHeight="true" x14ac:dyDescent="0.2">
      <c r="C909" s="670"/>
      <c r="D909" s="670"/>
      <c r="E909" s="670"/>
      <c r="F909" s="670"/>
      <c r="G909" s="670"/>
      <c r="H909" s="670"/>
      <c r="I909" s="670"/>
      <c r="J909" s="670"/>
      <c r="K909" s="670"/>
      <c r="L909" s="670"/>
      <c r="M909" s="670"/>
      <c r="N909" s="670"/>
      <c r="O909" s="670"/>
      <c r="P909" s="670"/>
      <c r="Q909" s="670"/>
    </row>
    <row r="910" ht="25.15" customHeight="true" x14ac:dyDescent="0.2">
      <c r="C910" s="670"/>
      <c r="D910" s="670"/>
      <c r="E910" s="670"/>
      <c r="F910" s="670"/>
      <c r="G910" s="670"/>
      <c r="H910" s="670"/>
      <c r="I910" s="670"/>
      <c r="J910" s="670"/>
      <c r="K910" s="670"/>
      <c r="L910" s="670"/>
      <c r="M910" s="670"/>
      <c r="N910" s="670"/>
      <c r="O910" s="670"/>
      <c r="P910" s="670"/>
      <c r="Q910" s="670"/>
    </row>
    <row r="911" ht="25.15" customHeight="true" x14ac:dyDescent="0.2">
      <c r="C911" s="670"/>
      <c r="D911" s="670"/>
      <c r="E911" s="670"/>
      <c r="F911" s="670"/>
      <c r="G911" s="670"/>
      <c r="H911" s="670"/>
      <c r="I911" s="670"/>
      <c r="J911" s="670"/>
      <c r="K911" s="670"/>
      <c r="L911" s="670"/>
      <c r="M911" s="670"/>
      <c r="N911" s="670"/>
      <c r="O911" s="670"/>
      <c r="P911" s="670"/>
      <c r="Q911" s="670"/>
    </row>
    <row r="912" ht="25.15" customHeight="true" x14ac:dyDescent="0.2">
      <c r="C912" s="670"/>
      <c r="D912" s="670"/>
      <c r="E912" s="670"/>
      <c r="F912" s="670"/>
      <c r="G912" s="670"/>
      <c r="H912" s="670"/>
      <c r="I912" s="670"/>
      <c r="J912" s="670"/>
      <c r="K912" s="670"/>
      <c r="L912" s="670"/>
      <c r="M912" s="670"/>
      <c r="N912" s="670"/>
      <c r="O912" s="670"/>
      <c r="P912" s="670"/>
      <c r="Q912" s="670"/>
    </row>
    <row r="913" ht="25.15" customHeight="true" x14ac:dyDescent="0.2">
      <c r="C913" s="670"/>
      <c r="D913" s="670"/>
      <c r="E913" s="670"/>
      <c r="F913" s="670"/>
      <c r="G913" s="670"/>
      <c r="H913" s="670"/>
      <c r="I913" s="670"/>
      <c r="J913" s="670"/>
      <c r="K913" s="670"/>
      <c r="L913" s="670"/>
      <c r="M913" s="670"/>
      <c r="N913" s="670"/>
      <c r="O913" s="670"/>
      <c r="P913" s="670"/>
      <c r="Q913" s="670"/>
    </row>
    <row r="914" ht="25.15" customHeight="true" x14ac:dyDescent="0.2">
      <c r="C914" s="670"/>
      <c r="D914" s="670"/>
      <c r="E914" s="670"/>
      <c r="F914" s="670"/>
      <c r="G914" s="670"/>
      <c r="H914" s="670"/>
      <c r="I914" s="670"/>
      <c r="J914" s="670"/>
      <c r="K914" s="670"/>
      <c r="L914" s="670"/>
      <c r="M914" s="670"/>
      <c r="N914" s="670"/>
      <c r="O914" s="670"/>
      <c r="P914" s="670"/>
      <c r="Q914" s="670"/>
    </row>
    <row r="915" ht="25.15" customHeight="true" x14ac:dyDescent="0.2">
      <c r="C915" s="670"/>
      <c r="D915" s="670"/>
      <c r="E915" s="670"/>
      <c r="F915" s="670"/>
      <c r="G915" s="670"/>
      <c r="H915" s="670"/>
      <c r="I915" s="670"/>
      <c r="J915" s="670"/>
      <c r="K915" s="670"/>
      <c r="L915" s="670"/>
      <c r="M915" s="670"/>
      <c r="N915" s="670"/>
      <c r="O915" s="670"/>
      <c r="P915" s="670"/>
      <c r="Q915" s="670"/>
    </row>
    <row r="916" ht="25.15" customHeight="true" x14ac:dyDescent="0.2">
      <c r="C916" s="670"/>
      <c r="D916" s="670"/>
      <c r="E916" s="670"/>
      <c r="F916" s="670"/>
      <c r="G916" s="670"/>
      <c r="H916" s="670"/>
      <c r="I916" s="670"/>
      <c r="J916" s="670"/>
      <c r="K916" s="670"/>
      <c r="L916" s="670"/>
      <c r="M916" s="670"/>
      <c r="N916" s="670"/>
      <c r="O916" s="670"/>
      <c r="P916" s="670"/>
      <c r="Q916" s="670"/>
    </row>
    <row r="917" ht="25.15" customHeight="true" x14ac:dyDescent="0.2">
      <c r="C917" s="670"/>
      <c r="D917" s="670"/>
      <c r="E917" s="670"/>
      <c r="F917" s="670"/>
      <c r="G917" s="670"/>
      <c r="H917" s="670"/>
      <c r="I917" s="670"/>
      <c r="J917" s="670"/>
      <c r="K917" s="670"/>
      <c r="L917" s="670"/>
      <c r="M917" s="670"/>
      <c r="N917" s="670"/>
      <c r="O917" s="670"/>
      <c r="P917" s="670"/>
      <c r="Q917" s="670"/>
    </row>
    <row r="918" ht="25.15" customHeight="true" x14ac:dyDescent="0.2">
      <c r="C918" s="670"/>
      <c r="D918" s="670"/>
      <c r="E918" s="670"/>
      <c r="F918" s="670"/>
      <c r="G918" s="670"/>
      <c r="H918" s="670"/>
      <c r="I918" s="670"/>
      <c r="J918" s="670"/>
      <c r="K918" s="670"/>
      <c r="L918" s="670"/>
      <c r="M918" s="670"/>
      <c r="N918" s="670"/>
      <c r="O918" s="670"/>
      <c r="P918" s="670"/>
      <c r="Q918" s="670"/>
    </row>
    <row r="919" ht="25.15" customHeight="true" x14ac:dyDescent="0.2">
      <c r="C919" s="670"/>
      <c r="D919" s="670"/>
      <c r="E919" s="670"/>
      <c r="F919" s="670"/>
      <c r="G919" s="670"/>
      <c r="H919" s="670"/>
      <c r="I919" s="670"/>
      <c r="J919" s="670"/>
      <c r="K919" s="670"/>
      <c r="L919" s="670"/>
      <c r="M919" s="670"/>
      <c r="N919" s="670"/>
      <c r="O919" s="670"/>
      <c r="P919" s="670"/>
      <c r="Q919" s="670"/>
    </row>
    <row r="920" ht="25.15" customHeight="true" x14ac:dyDescent="0.2">
      <c r="C920" s="670"/>
      <c r="D920" s="670"/>
      <c r="E920" s="670"/>
      <c r="F920" s="670"/>
      <c r="G920" s="670"/>
      <c r="H920" s="670"/>
      <c r="I920" s="670"/>
      <c r="J920" s="670"/>
      <c r="K920" s="670"/>
      <c r="L920" s="670"/>
      <c r="M920" s="670"/>
      <c r="N920" s="670"/>
      <c r="O920" s="670"/>
      <c r="P920" s="670"/>
      <c r="Q920" s="670"/>
    </row>
    <row r="921" ht="25.15" customHeight="true" x14ac:dyDescent="0.2">
      <c r="C921" s="670"/>
      <c r="D921" s="670"/>
      <c r="E921" s="670"/>
      <c r="F921" s="670"/>
      <c r="G921" s="670"/>
      <c r="H921" s="670"/>
      <c r="I921" s="670"/>
      <c r="J921" s="670"/>
      <c r="K921" s="670"/>
      <c r="L921" s="670"/>
      <c r="M921" s="670"/>
      <c r="N921" s="670"/>
      <c r="O921" s="670"/>
      <c r="P921" s="670"/>
      <c r="Q921" s="670"/>
    </row>
    <row r="922" ht="25.15" customHeight="true" x14ac:dyDescent="0.2">
      <c r="C922" s="670"/>
      <c r="D922" s="670"/>
      <c r="E922" s="670"/>
      <c r="F922" s="670"/>
      <c r="G922" s="670"/>
      <c r="H922" s="670"/>
      <c r="I922" s="670"/>
      <c r="J922" s="670"/>
      <c r="K922" s="670"/>
      <c r="L922" s="670"/>
      <c r="M922" s="670"/>
      <c r="N922" s="670"/>
      <c r="O922" s="670"/>
      <c r="P922" s="670"/>
      <c r="Q922" s="670"/>
    </row>
    <row r="923" ht="25.15" customHeight="true" x14ac:dyDescent="0.2">
      <c r="C923" s="670"/>
      <c r="D923" s="670"/>
      <c r="E923" s="670"/>
      <c r="F923" s="670"/>
      <c r="G923" s="670"/>
      <c r="H923" s="670"/>
      <c r="I923" s="670"/>
      <c r="J923" s="670"/>
      <c r="K923" s="670"/>
      <c r="L923" s="670"/>
      <c r="M923" s="670"/>
      <c r="N923" s="670"/>
      <c r="O923" s="670"/>
      <c r="P923" s="670"/>
      <c r="Q923" s="670"/>
    </row>
    <row r="924" ht="25.15" customHeight="true" x14ac:dyDescent="0.2">
      <c r="C924" s="670"/>
      <c r="D924" s="670"/>
      <c r="E924" s="670"/>
      <c r="F924" s="670"/>
      <c r="G924" s="670"/>
      <c r="H924" s="670"/>
      <c r="I924" s="670"/>
      <c r="J924" s="670"/>
      <c r="K924" s="670"/>
      <c r="L924" s="670"/>
      <c r="M924" s="670"/>
      <c r="N924" s="670"/>
      <c r="O924" s="670"/>
      <c r="P924" s="670"/>
      <c r="Q924" s="670"/>
    </row>
    <row r="925" ht="25.15" customHeight="true" x14ac:dyDescent="0.2">
      <c r="C925" s="670"/>
      <c r="D925" s="670"/>
      <c r="E925" s="670"/>
      <c r="F925" s="670"/>
      <c r="G925" s="670"/>
      <c r="H925" s="670"/>
      <c r="I925" s="670"/>
      <c r="J925" s="670"/>
      <c r="K925" s="670"/>
      <c r="L925" s="670"/>
      <c r="M925" s="670"/>
      <c r="N925" s="670"/>
      <c r="O925" s="670"/>
      <c r="P925" s="670"/>
      <c r="Q925" s="670"/>
    </row>
    <row r="926" ht="25.15" customHeight="true" x14ac:dyDescent="0.2">
      <c r="C926" s="670"/>
      <c r="D926" s="670"/>
      <c r="E926" s="670"/>
      <c r="F926" s="670"/>
      <c r="G926" s="670"/>
      <c r="H926" s="670"/>
      <c r="I926" s="670"/>
      <c r="J926" s="670"/>
      <c r="K926" s="670"/>
      <c r="L926" s="670"/>
      <c r="M926" s="670"/>
      <c r="N926" s="670"/>
      <c r="O926" s="670"/>
      <c r="P926" s="670"/>
      <c r="Q926" s="670"/>
    </row>
    <row r="927" ht="25.15" customHeight="true" x14ac:dyDescent="0.2">
      <c r="C927" s="670"/>
      <c r="D927" s="670"/>
      <c r="E927" s="670"/>
      <c r="F927" s="670"/>
      <c r="G927" s="670"/>
      <c r="H927" s="670"/>
      <c r="I927" s="670"/>
      <c r="J927" s="670"/>
      <c r="K927" s="670"/>
      <c r="L927" s="670"/>
      <c r="M927" s="670"/>
      <c r="N927" s="670"/>
      <c r="O927" s="670"/>
      <c r="P927" s="670"/>
      <c r="Q927" s="670"/>
    </row>
    <row r="928" ht="25.15" customHeight="true" x14ac:dyDescent="0.2">
      <c r="C928" s="670"/>
      <c r="D928" s="670"/>
      <c r="E928" s="670"/>
      <c r="F928" s="670"/>
      <c r="G928" s="670"/>
      <c r="H928" s="670"/>
      <c r="I928" s="670"/>
      <c r="J928" s="670"/>
      <c r="K928" s="670"/>
      <c r="L928" s="670"/>
      <c r="M928" s="670"/>
      <c r="N928" s="670"/>
      <c r="O928" s="670"/>
      <c r="P928" s="670"/>
      <c r="Q928" s="670"/>
    </row>
    <row r="929" ht="25.15" customHeight="true" x14ac:dyDescent="0.2">
      <c r="C929" s="670"/>
      <c r="D929" s="670"/>
      <c r="E929" s="670"/>
      <c r="F929" s="670"/>
      <c r="G929" s="670"/>
      <c r="H929" s="670"/>
      <c r="I929" s="670"/>
      <c r="J929" s="670"/>
      <c r="K929" s="670"/>
      <c r="L929" s="670"/>
      <c r="M929" s="670"/>
      <c r="N929" s="670"/>
      <c r="O929" s="670"/>
      <c r="P929" s="670"/>
      <c r="Q929" s="670"/>
    </row>
    <row r="930" ht="25.15" customHeight="true" x14ac:dyDescent="0.2">
      <c r="C930" s="670"/>
      <c r="D930" s="670"/>
      <c r="E930" s="670"/>
      <c r="F930" s="670"/>
      <c r="G930" s="670"/>
      <c r="H930" s="670"/>
      <c r="I930" s="670"/>
      <c r="J930" s="670"/>
      <c r="K930" s="670"/>
      <c r="L930" s="670"/>
      <c r="M930" s="670"/>
      <c r="N930" s="670"/>
      <c r="O930" s="670"/>
      <c r="P930" s="670"/>
      <c r="Q930" s="670"/>
    </row>
    <row r="931" ht="25.15" customHeight="true" x14ac:dyDescent="0.2">
      <c r="C931" s="670"/>
      <c r="D931" s="670"/>
      <c r="E931" s="670"/>
      <c r="F931" s="670"/>
      <c r="G931" s="670"/>
      <c r="H931" s="670"/>
      <c r="I931" s="670"/>
      <c r="J931" s="670"/>
      <c r="K931" s="670"/>
      <c r="L931" s="670"/>
      <c r="M931" s="670"/>
      <c r="N931" s="670"/>
      <c r="O931" s="670"/>
      <c r="P931" s="670"/>
      <c r="Q931" s="670"/>
    </row>
    <row r="932" ht="25.15" customHeight="true" x14ac:dyDescent="0.2">
      <c r="C932" s="670"/>
      <c r="D932" s="670"/>
      <c r="E932" s="670"/>
      <c r="F932" s="670"/>
      <c r="G932" s="670"/>
      <c r="H932" s="670"/>
      <c r="I932" s="670"/>
      <c r="J932" s="670"/>
      <c r="K932" s="670"/>
      <c r="L932" s="670"/>
      <c r="M932" s="670"/>
      <c r="N932" s="670"/>
      <c r="O932" s="670"/>
      <c r="P932" s="670"/>
      <c r="Q932" s="670"/>
    </row>
    <row r="933" ht="25.15" customHeight="true" x14ac:dyDescent="0.2">
      <c r="C933" s="670"/>
      <c r="D933" s="670"/>
      <c r="E933" s="670"/>
      <c r="F933" s="670"/>
      <c r="G933" s="670"/>
      <c r="H933" s="670"/>
      <c r="I933" s="670"/>
      <c r="J933" s="670"/>
      <c r="K933" s="670"/>
      <c r="L933" s="670"/>
      <c r="M933" s="670"/>
      <c r="N933" s="670"/>
      <c r="O933" s="670"/>
      <c r="P933" s="670"/>
      <c r="Q933" s="670"/>
    </row>
    <row r="934" ht="25.15" customHeight="true" x14ac:dyDescent="0.2">
      <c r="C934" s="670"/>
      <c r="D934" s="670"/>
      <c r="E934" s="670"/>
      <c r="F934" s="670"/>
      <c r="G934" s="670"/>
      <c r="H934" s="670"/>
      <c r="I934" s="670"/>
      <c r="J934" s="670"/>
      <c r="K934" s="670"/>
      <c r="L934" s="670"/>
      <c r="M934" s="670"/>
      <c r="N934" s="670"/>
      <c r="O934" s="670"/>
      <c r="P934" s="670"/>
      <c r="Q934" s="670"/>
    </row>
    <row r="935" ht="25.15" customHeight="true" x14ac:dyDescent="0.2">
      <c r="C935" s="670"/>
      <c r="D935" s="670"/>
      <c r="E935" s="670"/>
      <c r="F935" s="670"/>
      <c r="G935" s="670"/>
      <c r="H935" s="670"/>
      <c r="I935" s="670"/>
      <c r="J935" s="670"/>
      <c r="K935" s="670"/>
      <c r="L935" s="670"/>
      <c r="M935" s="670"/>
      <c r="N935" s="670"/>
      <c r="O935" s="670"/>
      <c r="P935" s="670"/>
      <c r="Q935" s="670"/>
    </row>
    <row r="936" ht="25.15" customHeight="true" x14ac:dyDescent="0.2">
      <c r="C936" s="670"/>
      <c r="D936" s="670"/>
      <c r="E936" s="670"/>
      <c r="F936" s="670"/>
      <c r="G936" s="670"/>
      <c r="H936" s="670"/>
      <c r="I936" s="670"/>
      <c r="J936" s="670"/>
      <c r="K936" s="670"/>
      <c r="L936" s="670"/>
      <c r="M936" s="670"/>
      <c r="N936" s="670"/>
      <c r="O936" s="670"/>
      <c r="P936" s="670"/>
      <c r="Q936" s="670"/>
    </row>
    <row r="937" ht="25.15" customHeight="true" x14ac:dyDescent="0.2">
      <c r="C937" s="670"/>
      <c r="D937" s="670"/>
      <c r="E937" s="670"/>
      <c r="F937" s="670"/>
      <c r="G937" s="670"/>
      <c r="H937" s="670"/>
      <c r="I937" s="670"/>
      <c r="J937" s="670"/>
      <c r="K937" s="670"/>
      <c r="L937" s="670"/>
      <c r="M937" s="670"/>
      <c r="N937" s="670"/>
      <c r="O937" s="670"/>
      <c r="P937" s="670"/>
      <c r="Q937" s="670"/>
    </row>
    <row r="938" ht="25.15" customHeight="true" x14ac:dyDescent="0.2">
      <c r="C938" s="670"/>
      <c r="D938" s="670"/>
      <c r="E938" s="670"/>
      <c r="F938" s="670"/>
      <c r="G938" s="670"/>
      <c r="H938" s="670"/>
      <c r="I938" s="670"/>
      <c r="J938" s="670"/>
      <c r="K938" s="670"/>
      <c r="L938" s="670"/>
      <c r="M938" s="670"/>
      <c r="N938" s="670"/>
      <c r="O938" s="670"/>
      <c r="P938" s="670"/>
      <c r="Q938" s="670"/>
    </row>
    <row r="939" ht="25.15" customHeight="true" x14ac:dyDescent="0.2">
      <c r="C939" s="670"/>
      <c r="D939" s="670"/>
      <c r="E939" s="670"/>
      <c r="F939" s="670"/>
      <c r="G939" s="670"/>
      <c r="H939" s="670"/>
      <c r="I939" s="670"/>
      <c r="J939" s="670"/>
      <c r="K939" s="670"/>
      <c r="L939" s="670"/>
      <c r="M939" s="670"/>
      <c r="N939" s="670"/>
      <c r="O939" s="670"/>
      <c r="P939" s="670"/>
      <c r="Q939" s="670"/>
    </row>
    <row r="940" ht="25.15" customHeight="true" x14ac:dyDescent="0.2">
      <c r="C940" s="670"/>
      <c r="D940" s="670"/>
      <c r="E940" s="670"/>
      <c r="F940" s="670"/>
      <c r="G940" s="670"/>
      <c r="H940" s="670"/>
      <c r="I940" s="670"/>
      <c r="J940" s="670"/>
      <c r="K940" s="670"/>
      <c r="L940" s="670"/>
      <c r="M940" s="670"/>
      <c r="N940" s="670"/>
      <c r="O940" s="670"/>
      <c r="P940" s="670"/>
      <c r="Q940" s="670"/>
    </row>
    <row r="941" ht="25.15" customHeight="true" x14ac:dyDescent="0.2">
      <c r="C941" s="670"/>
      <c r="D941" s="670"/>
      <c r="E941" s="670"/>
      <c r="F941" s="670"/>
      <c r="G941" s="670"/>
      <c r="H941" s="670"/>
      <c r="I941" s="670"/>
      <c r="J941" s="670"/>
      <c r="K941" s="670"/>
      <c r="L941" s="670"/>
      <c r="M941" s="670"/>
      <c r="N941" s="670"/>
      <c r="O941" s="670"/>
      <c r="P941" s="670"/>
      <c r="Q941" s="670"/>
    </row>
    <row r="942" ht="25.15" customHeight="true" x14ac:dyDescent="0.2">
      <c r="C942" s="670"/>
      <c r="D942" s="670"/>
      <c r="E942" s="670"/>
      <c r="F942" s="670"/>
      <c r="G942" s="670"/>
      <c r="H942" s="670"/>
      <c r="I942" s="670"/>
      <c r="J942" s="670"/>
      <c r="K942" s="670"/>
      <c r="L942" s="670"/>
      <c r="M942" s="670"/>
      <c r="N942" s="670"/>
      <c r="O942" s="670"/>
      <c r="P942" s="670"/>
      <c r="Q942" s="670"/>
    </row>
    <row r="943" ht="25.15" customHeight="true" x14ac:dyDescent="0.2">
      <c r="C943" s="670"/>
      <c r="D943" s="670"/>
      <c r="E943" s="670"/>
      <c r="F943" s="670"/>
      <c r="G943" s="670"/>
      <c r="H943" s="670"/>
      <c r="I943" s="670"/>
      <c r="J943" s="670"/>
      <c r="K943" s="670"/>
      <c r="L943" s="670"/>
      <c r="M943" s="670"/>
      <c r="N943" s="670"/>
      <c r="O943" s="670"/>
      <c r="P943" s="670"/>
      <c r="Q943" s="670"/>
    </row>
    <row r="944" ht="25.15" customHeight="true" x14ac:dyDescent="0.2">
      <c r="C944" s="670"/>
      <c r="D944" s="670"/>
      <c r="E944" s="670"/>
      <c r="F944" s="670"/>
      <c r="G944" s="670"/>
      <c r="H944" s="670"/>
      <c r="I944" s="670"/>
      <c r="J944" s="670"/>
      <c r="K944" s="670"/>
      <c r="L944" s="670"/>
      <c r="M944" s="670"/>
      <c r="N944" s="670"/>
      <c r="O944" s="670"/>
      <c r="P944" s="670"/>
      <c r="Q944" s="670"/>
    </row>
    <row r="945" ht="25.15" customHeight="true" x14ac:dyDescent="0.2">
      <c r="C945" s="670"/>
      <c r="D945" s="670"/>
      <c r="E945" s="670"/>
      <c r="F945" s="670"/>
      <c r="G945" s="670"/>
      <c r="H945" s="670"/>
      <c r="I945" s="670"/>
      <c r="J945" s="670"/>
      <c r="K945" s="670"/>
      <c r="L945" s="670"/>
      <c r="M945" s="670"/>
      <c r="N945" s="670"/>
      <c r="O945" s="670"/>
      <c r="P945" s="670"/>
      <c r="Q945" s="670"/>
    </row>
    <row r="946" ht="25.15" customHeight="true" x14ac:dyDescent="0.2">
      <c r="C946" s="670"/>
      <c r="D946" s="670"/>
      <c r="E946" s="670"/>
      <c r="F946" s="670"/>
      <c r="G946" s="670"/>
      <c r="H946" s="670"/>
      <c r="I946" s="670"/>
      <c r="J946" s="670"/>
      <c r="K946" s="670"/>
      <c r="L946" s="670"/>
      <c r="M946" s="670"/>
      <c r="N946" s="670"/>
      <c r="O946" s="670"/>
      <c r="P946" s="670"/>
      <c r="Q946" s="670"/>
    </row>
    <row r="947" ht="25.15" customHeight="true" x14ac:dyDescent="0.2">
      <c r="C947" s="670"/>
      <c r="D947" s="670"/>
      <c r="E947" s="670"/>
      <c r="F947" s="670"/>
      <c r="G947" s="670"/>
      <c r="H947" s="670"/>
      <c r="I947" s="670"/>
      <c r="J947" s="670"/>
      <c r="K947" s="670"/>
      <c r="L947" s="670"/>
      <c r="M947" s="670"/>
      <c r="N947" s="670"/>
      <c r="O947" s="670"/>
      <c r="P947" s="670"/>
      <c r="Q947" s="670"/>
    </row>
    <row r="948" ht="25.15" customHeight="true" x14ac:dyDescent="0.2">
      <c r="C948" s="670"/>
      <c r="D948" s="670"/>
      <c r="E948" s="670"/>
      <c r="F948" s="670"/>
      <c r="G948" s="670"/>
      <c r="H948" s="670"/>
      <c r="I948" s="670"/>
      <c r="J948" s="670"/>
      <c r="K948" s="670"/>
      <c r="L948" s="670"/>
      <c r="M948" s="670"/>
      <c r="N948" s="670"/>
      <c r="O948" s="670"/>
      <c r="P948" s="670"/>
      <c r="Q948" s="670"/>
    </row>
    <row r="949" ht="25.15" customHeight="true" x14ac:dyDescent="0.2">
      <c r="C949" s="670"/>
      <c r="D949" s="670"/>
      <c r="E949" s="670"/>
      <c r="F949" s="670"/>
      <c r="G949" s="670"/>
      <c r="H949" s="670"/>
      <c r="I949" s="670"/>
      <c r="J949" s="670"/>
      <c r="K949" s="670"/>
      <c r="L949" s="670"/>
      <c r="M949" s="670"/>
      <c r="N949" s="670"/>
      <c r="O949" s="670"/>
      <c r="P949" s="670"/>
      <c r="Q949" s="670"/>
    </row>
    <row r="950" ht="25.15" customHeight="true" x14ac:dyDescent="0.2">
      <c r="C950" s="670"/>
      <c r="D950" s="670"/>
      <c r="E950" s="670"/>
      <c r="F950" s="670"/>
      <c r="G950" s="670"/>
      <c r="H950" s="670"/>
      <c r="I950" s="670"/>
      <c r="J950" s="670"/>
      <c r="K950" s="670"/>
      <c r="L950" s="670"/>
      <c r="M950" s="670"/>
      <c r="N950" s="670"/>
      <c r="O950" s="670"/>
      <c r="P950" s="670"/>
      <c r="Q950" s="670"/>
    </row>
    <row r="951" ht="25.15" customHeight="true" x14ac:dyDescent="0.2">
      <c r="C951" s="670"/>
      <c r="D951" s="670"/>
      <c r="E951" s="670"/>
      <c r="F951" s="670"/>
      <c r="G951" s="670"/>
      <c r="H951" s="670"/>
      <c r="I951" s="670"/>
      <c r="J951" s="670"/>
      <c r="K951" s="670"/>
      <c r="L951" s="670"/>
      <c r="M951" s="670"/>
      <c r="N951" s="670"/>
      <c r="O951" s="670"/>
      <c r="P951" s="670"/>
      <c r="Q951" s="670"/>
    </row>
    <row r="952" ht="25.15" customHeight="true" x14ac:dyDescent="0.2">
      <c r="C952" s="670"/>
      <c r="D952" s="670"/>
      <c r="E952" s="670"/>
      <c r="F952" s="670"/>
      <c r="G952" s="670"/>
      <c r="H952" s="670"/>
      <c r="I952" s="670"/>
      <c r="J952" s="670"/>
      <c r="K952" s="670"/>
      <c r="L952" s="670"/>
      <c r="M952" s="670"/>
      <c r="N952" s="670"/>
      <c r="O952" s="670"/>
      <c r="P952" s="670"/>
      <c r="Q952" s="670"/>
    </row>
    <row r="953" ht="25.15" customHeight="true" x14ac:dyDescent="0.2">
      <c r="C953" s="670"/>
      <c r="D953" s="670"/>
      <c r="E953" s="670"/>
      <c r="F953" s="670"/>
      <c r="G953" s="670"/>
      <c r="H953" s="670"/>
      <c r="I953" s="670"/>
      <c r="J953" s="670"/>
      <c r="K953" s="670"/>
      <c r="L953" s="670"/>
      <c r="M953" s="670"/>
      <c r="N953" s="670"/>
      <c r="O953" s="670"/>
      <c r="P953" s="670"/>
      <c r="Q953" s="670"/>
    </row>
    <row r="954" ht="25.15" customHeight="true" x14ac:dyDescent="0.2">
      <c r="C954" s="670"/>
      <c r="D954" s="670"/>
      <c r="E954" s="670"/>
      <c r="F954" s="670"/>
      <c r="G954" s="670"/>
      <c r="H954" s="670"/>
      <c r="I954" s="670"/>
      <c r="J954" s="670"/>
      <c r="K954" s="670"/>
      <c r="L954" s="670"/>
      <c r="M954" s="670"/>
      <c r="N954" s="670"/>
      <c r="O954" s="670"/>
      <c r="P954" s="670"/>
      <c r="Q954" s="670"/>
    </row>
    <row r="955" ht="25.15" customHeight="true" x14ac:dyDescent="0.2">
      <c r="C955" s="670"/>
      <c r="D955" s="670"/>
      <c r="E955" s="670"/>
      <c r="F955" s="670"/>
      <c r="G955" s="670"/>
      <c r="H955" s="670"/>
      <c r="I955" s="670"/>
      <c r="J955" s="670"/>
      <c r="K955" s="670"/>
      <c r="L955" s="670"/>
      <c r="M955" s="670"/>
      <c r="N955" s="670"/>
      <c r="O955" s="670"/>
      <c r="P955" s="670"/>
      <c r="Q955" s="670"/>
    </row>
    <row r="956" ht="25.15" customHeight="true" x14ac:dyDescent="0.2">
      <c r="C956" s="670"/>
      <c r="D956" s="670"/>
      <c r="E956" s="670"/>
      <c r="F956" s="670"/>
      <c r="G956" s="670"/>
      <c r="H956" s="670"/>
      <c r="I956" s="670"/>
      <c r="J956" s="670"/>
      <c r="K956" s="670"/>
      <c r="L956" s="670"/>
      <c r="M956" s="670"/>
      <c r="N956" s="670"/>
      <c r="O956" s="670"/>
      <c r="P956" s="670"/>
      <c r="Q956" s="670"/>
    </row>
    <row r="957" ht="25.15" customHeight="true" x14ac:dyDescent="0.2">
      <c r="C957" s="670"/>
      <c r="D957" s="670"/>
      <c r="E957" s="670"/>
      <c r="F957" s="670"/>
      <c r="G957" s="670"/>
      <c r="H957" s="670"/>
      <c r="I957" s="670"/>
      <c r="J957" s="670"/>
      <c r="K957" s="670"/>
      <c r="L957" s="670"/>
      <c r="M957" s="670"/>
      <c r="N957" s="670"/>
      <c r="O957" s="670"/>
      <c r="P957" s="670"/>
      <c r="Q957" s="670"/>
    </row>
    <row r="958" ht="25.15" customHeight="true" x14ac:dyDescent="0.2">
      <c r="C958" s="670"/>
      <c r="D958" s="670"/>
      <c r="E958" s="670"/>
      <c r="F958" s="670"/>
      <c r="G958" s="670"/>
      <c r="H958" s="670"/>
      <c r="I958" s="670"/>
      <c r="J958" s="670"/>
      <c r="K958" s="670"/>
      <c r="L958" s="670"/>
      <c r="M958" s="670"/>
      <c r="N958" s="670"/>
      <c r="O958" s="670"/>
      <c r="P958" s="670"/>
      <c r="Q958" s="670"/>
    </row>
    <row r="959" ht="25.15" customHeight="true" x14ac:dyDescent="0.2">
      <c r="C959" s="670"/>
      <c r="D959" s="670"/>
      <c r="E959" s="670"/>
      <c r="F959" s="670"/>
      <c r="G959" s="670"/>
      <c r="H959" s="670"/>
      <c r="I959" s="670"/>
      <c r="J959" s="670"/>
      <c r="K959" s="670"/>
      <c r="L959" s="670"/>
      <c r="M959" s="670"/>
      <c r="N959" s="670"/>
      <c r="O959" s="670"/>
      <c r="P959" s="670"/>
      <c r="Q959" s="670"/>
    </row>
    <row r="960" ht="25.15" customHeight="true" x14ac:dyDescent="0.2">
      <c r="C960" s="670"/>
      <c r="D960" s="670"/>
      <c r="E960" s="670"/>
      <c r="F960" s="670"/>
      <c r="G960" s="670"/>
      <c r="H960" s="670"/>
      <c r="I960" s="670"/>
      <c r="J960" s="670"/>
      <c r="K960" s="670"/>
      <c r="L960" s="670"/>
      <c r="M960" s="670"/>
      <c r="N960" s="670"/>
      <c r="O960" s="670"/>
      <c r="P960" s="670"/>
      <c r="Q960" s="670"/>
    </row>
    <row r="961" ht="25.15" customHeight="true" x14ac:dyDescent="0.2">
      <c r="C961" s="670"/>
      <c r="D961" s="670"/>
      <c r="E961" s="670"/>
      <c r="F961" s="670"/>
      <c r="G961" s="670"/>
      <c r="H961" s="670"/>
      <c r="I961" s="670"/>
      <c r="J961" s="670"/>
      <c r="K961" s="670"/>
      <c r="L961" s="670"/>
      <c r="M961" s="670"/>
      <c r="N961" s="670"/>
      <c r="O961" s="670"/>
      <c r="P961" s="670"/>
      <c r="Q961" s="670"/>
    </row>
    <row r="962" ht="25.15" customHeight="true" x14ac:dyDescent="0.2">
      <c r="C962" s="670"/>
      <c r="D962" s="670"/>
      <c r="E962" s="670"/>
      <c r="F962" s="670"/>
      <c r="G962" s="670"/>
      <c r="H962" s="670"/>
      <c r="I962" s="670"/>
      <c r="J962" s="670"/>
      <c r="K962" s="670"/>
      <c r="L962" s="670"/>
      <c r="M962" s="670"/>
      <c r="N962" s="670"/>
      <c r="O962" s="670"/>
      <c r="P962" s="670"/>
      <c r="Q962" s="670"/>
    </row>
    <row r="963" ht="25.15" customHeight="true" x14ac:dyDescent="0.2">
      <c r="C963" s="670"/>
      <c r="D963" s="670"/>
      <c r="E963" s="670"/>
      <c r="F963" s="670"/>
      <c r="G963" s="670"/>
      <c r="H963" s="670"/>
      <c r="I963" s="670"/>
      <c r="J963" s="670"/>
      <c r="K963" s="670"/>
      <c r="L963" s="670"/>
      <c r="M963" s="670"/>
      <c r="N963" s="670"/>
      <c r="O963" s="670"/>
      <c r="P963" s="670"/>
      <c r="Q963" s="670"/>
    </row>
    <row r="964" ht="25.15" customHeight="true" x14ac:dyDescent="0.2">
      <c r="C964" s="670"/>
      <c r="D964" s="670"/>
      <c r="E964" s="670"/>
      <c r="F964" s="670"/>
      <c r="G964" s="670"/>
      <c r="H964" s="670"/>
      <c r="I964" s="670"/>
      <c r="J964" s="670"/>
      <c r="K964" s="670"/>
      <c r="L964" s="670"/>
      <c r="M964" s="670"/>
      <c r="N964" s="670"/>
      <c r="O964" s="670"/>
      <c r="P964" s="670"/>
      <c r="Q964" s="670"/>
    </row>
    <row r="965" ht="25.15" customHeight="true" x14ac:dyDescent="0.2">
      <c r="C965" s="670"/>
      <c r="D965" s="670"/>
      <c r="E965" s="670"/>
      <c r="F965" s="670"/>
      <c r="G965" s="670"/>
      <c r="H965" s="670"/>
      <c r="I965" s="670"/>
      <c r="J965" s="670"/>
      <c r="K965" s="670"/>
      <c r="L965" s="670"/>
      <c r="M965" s="670"/>
      <c r="N965" s="670"/>
      <c r="O965" s="670"/>
      <c r="P965" s="670"/>
      <c r="Q965" s="670"/>
    </row>
    <row r="966" ht="25.15" customHeight="true" x14ac:dyDescent="0.2">
      <c r="C966" s="670"/>
      <c r="D966" s="670"/>
      <c r="E966" s="670"/>
      <c r="F966" s="670"/>
      <c r="G966" s="670"/>
      <c r="H966" s="670"/>
      <c r="I966" s="670"/>
      <c r="J966" s="670"/>
      <c r="K966" s="670"/>
      <c r="L966" s="670"/>
      <c r="M966" s="670"/>
      <c r="N966" s="670"/>
      <c r="O966" s="670"/>
      <c r="P966" s="670"/>
      <c r="Q966" s="670"/>
    </row>
    <row r="967" ht="25.15" customHeight="true" x14ac:dyDescent="0.2">
      <c r="C967" s="670"/>
      <c r="D967" s="670"/>
      <c r="E967" s="670"/>
      <c r="F967" s="670"/>
      <c r="G967" s="670"/>
      <c r="H967" s="670"/>
      <c r="I967" s="670"/>
      <c r="J967" s="670"/>
      <c r="K967" s="670"/>
      <c r="L967" s="670"/>
      <c r="M967" s="670"/>
      <c r="N967" s="670"/>
      <c r="O967" s="670"/>
      <c r="P967" s="670"/>
      <c r="Q967" s="670"/>
    </row>
    <row r="968" ht="25.15" customHeight="true" x14ac:dyDescent="0.2">
      <c r="C968" s="670"/>
      <c r="D968" s="670"/>
      <c r="E968" s="670"/>
      <c r="F968" s="670"/>
      <c r="G968" s="670"/>
      <c r="H968" s="670"/>
      <c r="I968" s="670"/>
      <c r="J968" s="670"/>
      <c r="K968" s="670"/>
      <c r="L968" s="670"/>
      <c r="M968" s="670"/>
      <c r="N968" s="670"/>
      <c r="O968" s="670"/>
      <c r="P968" s="670"/>
      <c r="Q968" s="670"/>
    </row>
    <row r="969" ht="25.15" customHeight="true" x14ac:dyDescent="0.2">
      <c r="C969" s="670"/>
      <c r="D969" s="670"/>
      <c r="E969" s="670"/>
      <c r="F969" s="670"/>
      <c r="G969" s="670"/>
      <c r="H969" s="670"/>
      <c r="I969" s="670"/>
      <c r="J969" s="670"/>
      <c r="K969" s="670"/>
      <c r="L969" s="670"/>
      <c r="M969" s="670"/>
      <c r="N969" s="670"/>
      <c r="O969" s="670"/>
      <c r="P969" s="670"/>
      <c r="Q969" s="670"/>
    </row>
    <row r="970" ht="25.15" customHeight="true" x14ac:dyDescent="0.2">
      <c r="C970" s="670"/>
      <c r="D970" s="670"/>
      <c r="E970" s="670"/>
      <c r="F970" s="670"/>
      <c r="G970" s="670"/>
      <c r="H970" s="670"/>
      <c r="I970" s="670"/>
      <c r="J970" s="670"/>
      <c r="K970" s="670"/>
      <c r="L970" s="670"/>
      <c r="M970" s="670"/>
      <c r="N970" s="670"/>
      <c r="O970" s="670"/>
      <c r="P970" s="670"/>
      <c r="Q970" s="670"/>
    </row>
    <row r="971" ht="25.15" customHeight="true" x14ac:dyDescent="0.2">
      <c r="C971" s="670"/>
      <c r="D971" s="670"/>
      <c r="E971" s="670"/>
      <c r="F971" s="670"/>
      <c r="G971" s="670"/>
      <c r="H971" s="670"/>
      <c r="I971" s="670"/>
      <c r="J971" s="670"/>
      <c r="K971" s="670"/>
      <c r="L971" s="670"/>
      <c r="M971" s="670"/>
      <c r="N971" s="670"/>
      <c r="O971" s="670"/>
      <c r="P971" s="670"/>
      <c r="Q971" s="670"/>
    </row>
    <row r="972" ht="25.15" customHeight="true" x14ac:dyDescent="0.2">
      <c r="C972" s="670"/>
      <c r="D972" s="670"/>
      <c r="E972" s="670"/>
      <c r="F972" s="670"/>
      <c r="G972" s="670"/>
      <c r="H972" s="670"/>
      <c r="I972" s="670"/>
      <c r="J972" s="670"/>
      <c r="K972" s="670"/>
      <c r="L972" s="670"/>
      <c r="M972" s="670"/>
      <c r="N972" s="670"/>
      <c r="O972" s="670"/>
      <c r="P972" s="670"/>
      <c r="Q972" s="670"/>
    </row>
    <row r="973" ht="25.15" customHeight="true" x14ac:dyDescent="0.2">
      <c r="C973" s="670"/>
      <c r="D973" s="670"/>
      <c r="E973" s="670"/>
      <c r="F973" s="670"/>
      <c r="G973" s="670"/>
      <c r="H973" s="670"/>
      <c r="I973" s="670"/>
      <c r="J973" s="670"/>
      <c r="K973" s="670"/>
      <c r="L973" s="670"/>
      <c r="M973" s="670"/>
      <c r="N973" s="670"/>
      <c r="O973" s="670"/>
      <c r="P973" s="670"/>
      <c r="Q973" s="670"/>
    </row>
    <row r="974" ht="25.15" customHeight="true" x14ac:dyDescent="0.2">
      <c r="C974" s="670"/>
      <c r="D974" s="670"/>
      <c r="E974" s="670"/>
      <c r="F974" s="670"/>
      <c r="G974" s="670"/>
      <c r="H974" s="670"/>
      <c r="I974" s="670"/>
      <c r="J974" s="670"/>
      <c r="K974" s="670"/>
      <c r="L974" s="670"/>
      <c r="M974" s="670"/>
      <c r="N974" s="670"/>
      <c r="O974" s="670"/>
      <c r="P974" s="670"/>
      <c r="Q974" s="670"/>
    </row>
    <row r="975" ht="25.15" customHeight="true" x14ac:dyDescent="0.2">
      <c r="C975" s="670"/>
      <c r="D975" s="670"/>
      <c r="E975" s="670"/>
      <c r="F975" s="670"/>
      <c r="G975" s="670"/>
      <c r="H975" s="670"/>
      <c r="I975" s="670"/>
      <c r="J975" s="670"/>
      <c r="K975" s="670"/>
      <c r="L975" s="670"/>
      <c r="M975" s="670"/>
      <c r="N975" s="670"/>
      <c r="O975" s="670"/>
      <c r="P975" s="670"/>
      <c r="Q975" s="670"/>
    </row>
    <row r="976" ht="25.15" customHeight="true" x14ac:dyDescent="0.2">
      <c r="C976" s="670"/>
      <c r="D976" s="670"/>
      <c r="E976" s="670"/>
      <c r="F976" s="670"/>
      <c r="G976" s="670"/>
      <c r="H976" s="670"/>
      <c r="I976" s="670"/>
      <c r="J976" s="670"/>
      <c r="K976" s="670"/>
      <c r="L976" s="670"/>
      <c r="M976" s="670"/>
      <c r="N976" s="670"/>
      <c r="O976" s="670"/>
      <c r="P976" s="670"/>
      <c r="Q976" s="670"/>
    </row>
    <row r="977" ht="25.15" customHeight="true" x14ac:dyDescent="0.2">
      <c r="C977" s="670"/>
      <c r="D977" s="670"/>
      <c r="E977" s="670"/>
      <c r="F977" s="670"/>
      <c r="G977" s="670"/>
      <c r="H977" s="670"/>
      <c r="I977" s="670"/>
      <c r="J977" s="670"/>
      <c r="K977" s="670"/>
      <c r="L977" s="670"/>
      <c r="M977" s="670"/>
      <c r="N977" s="670"/>
      <c r="O977" s="670"/>
      <c r="P977" s="670"/>
      <c r="Q977" s="670"/>
    </row>
    <row r="978" ht="25.15" customHeight="true" x14ac:dyDescent="0.2">
      <c r="C978" s="670"/>
      <c r="D978" s="670"/>
      <c r="E978" s="670"/>
      <c r="F978" s="670"/>
      <c r="G978" s="670"/>
      <c r="H978" s="670"/>
      <c r="I978" s="670"/>
      <c r="J978" s="670"/>
      <c r="K978" s="670"/>
      <c r="L978" s="670"/>
      <c r="M978" s="670"/>
      <c r="N978" s="670"/>
      <c r="O978" s="670"/>
      <c r="P978" s="670"/>
      <c r="Q978" s="670"/>
    </row>
    <row r="979" ht="25.15" customHeight="true" x14ac:dyDescent="0.2">
      <c r="C979" s="670"/>
      <c r="D979" s="670"/>
      <c r="E979" s="670"/>
      <c r="F979" s="670"/>
      <c r="G979" s="670"/>
      <c r="H979" s="670"/>
      <c r="I979" s="670"/>
      <c r="J979" s="670"/>
      <c r="K979" s="670"/>
      <c r="L979" s="670"/>
      <c r="M979" s="670"/>
      <c r="N979" s="670"/>
      <c r="O979" s="670"/>
      <c r="P979" s="670"/>
      <c r="Q979" s="670"/>
    </row>
    <row r="980" ht="25.15" customHeight="true" x14ac:dyDescent="0.2">
      <c r="C980" s="670"/>
      <c r="D980" s="670"/>
      <c r="E980" s="670"/>
      <c r="F980" s="670"/>
      <c r="G980" s="670"/>
      <c r="H980" s="670"/>
      <c r="I980" s="670"/>
      <c r="J980" s="670"/>
      <c r="K980" s="670"/>
      <c r="L980" s="670"/>
      <c r="M980" s="670"/>
      <c r="N980" s="670"/>
      <c r="O980" s="670"/>
      <c r="P980" s="670"/>
      <c r="Q980" s="670"/>
    </row>
    <row r="981" ht="25.15" customHeight="true" x14ac:dyDescent="0.2">
      <c r="C981" s="670"/>
      <c r="D981" s="670"/>
      <c r="E981" s="670"/>
      <c r="F981" s="670"/>
      <c r="G981" s="670"/>
      <c r="H981" s="670"/>
      <c r="I981" s="670"/>
      <c r="J981" s="670"/>
      <c r="K981" s="670"/>
      <c r="L981" s="670"/>
      <c r="M981" s="670"/>
      <c r="N981" s="670"/>
      <c r="O981" s="670"/>
      <c r="P981" s="670"/>
      <c r="Q981" s="670"/>
    </row>
    <row r="982" ht="25.15" customHeight="true" x14ac:dyDescent="0.2">
      <c r="C982" s="670"/>
      <c r="D982" s="670"/>
      <c r="E982" s="670"/>
      <c r="F982" s="670"/>
      <c r="G982" s="670"/>
      <c r="H982" s="670"/>
      <c r="I982" s="670"/>
      <c r="J982" s="670"/>
      <c r="K982" s="670"/>
      <c r="L982" s="670"/>
      <c r="M982" s="670"/>
      <c r="N982" s="670"/>
      <c r="O982" s="670"/>
      <c r="P982" s="670"/>
      <c r="Q982" s="670"/>
    </row>
    <row r="983" ht="25.15" customHeight="true" x14ac:dyDescent="0.2">
      <c r="C983" s="670"/>
      <c r="D983" s="670"/>
      <c r="E983" s="670"/>
      <c r="F983" s="670"/>
      <c r="G983" s="670"/>
      <c r="H983" s="670"/>
      <c r="I983" s="670"/>
      <c r="J983" s="670"/>
      <c r="K983" s="670"/>
      <c r="L983" s="670"/>
      <c r="M983" s="670"/>
      <c r="N983" s="670"/>
      <c r="O983" s="670"/>
      <c r="P983" s="670"/>
      <c r="Q983" s="670"/>
    </row>
    <row r="984" ht="25.15" customHeight="true" x14ac:dyDescent="0.2">
      <c r="C984" s="670"/>
      <c r="D984" s="670"/>
      <c r="E984" s="670"/>
      <c r="F984" s="670"/>
      <c r="G984" s="670"/>
      <c r="H984" s="670"/>
      <c r="I984" s="670"/>
      <c r="J984" s="670"/>
      <c r="K984" s="670"/>
      <c r="L984" s="670"/>
      <c r="M984" s="670"/>
      <c r="N984" s="670"/>
      <c r="O984" s="670"/>
      <c r="P984" s="670"/>
      <c r="Q984" s="670"/>
    </row>
    <row r="985" ht="25.15" customHeight="true" x14ac:dyDescent="0.2">
      <c r="C985" s="670"/>
      <c r="D985" s="670"/>
      <c r="E985" s="670"/>
      <c r="F985" s="670"/>
      <c r="G985" s="670"/>
      <c r="H985" s="670"/>
      <c r="I985" s="670"/>
      <c r="J985" s="670"/>
      <c r="K985" s="670"/>
      <c r="L985" s="670"/>
      <c r="M985" s="670"/>
      <c r="N985" s="670"/>
      <c r="O985" s="670"/>
      <c r="P985" s="670"/>
      <c r="Q985" s="670"/>
    </row>
    <row r="986" ht="25.15" customHeight="true" x14ac:dyDescent="0.2">
      <c r="C986" s="670"/>
      <c r="D986" s="670"/>
      <c r="E986" s="670"/>
      <c r="F986" s="670"/>
      <c r="G986" s="670"/>
      <c r="H986" s="670"/>
      <c r="I986" s="670"/>
      <c r="J986" s="670"/>
      <c r="K986" s="670"/>
      <c r="L986" s="670"/>
      <c r="M986" s="670"/>
      <c r="N986" s="670"/>
      <c r="O986" s="670"/>
      <c r="P986" s="670"/>
      <c r="Q986" s="670"/>
    </row>
    <row r="987" ht="25.15" customHeight="true" x14ac:dyDescent="0.2">
      <c r="C987" s="670"/>
      <c r="D987" s="670"/>
      <c r="E987" s="670"/>
      <c r="F987" s="670"/>
      <c r="G987" s="670"/>
      <c r="H987" s="670"/>
      <c r="I987" s="670"/>
      <c r="J987" s="670"/>
      <c r="K987" s="670"/>
      <c r="L987" s="670"/>
      <c r="M987" s="670"/>
      <c r="N987" s="670"/>
      <c r="O987" s="670"/>
      <c r="P987" s="670"/>
      <c r="Q987" s="670"/>
    </row>
    <row r="988" ht="25.15" customHeight="true" x14ac:dyDescent="0.2">
      <c r="C988" s="670"/>
      <c r="D988" s="670"/>
      <c r="E988" s="670"/>
      <c r="F988" s="670"/>
      <c r="G988" s="670"/>
      <c r="H988" s="670"/>
      <c r="I988" s="670"/>
      <c r="J988" s="670"/>
      <c r="K988" s="670"/>
      <c r="L988" s="670"/>
      <c r="M988" s="670"/>
      <c r="N988" s="670"/>
      <c r="O988" s="670"/>
      <c r="P988" s="670"/>
      <c r="Q988" s="670"/>
    </row>
    <row r="989" ht="25.15" customHeight="true" x14ac:dyDescent="0.2">
      <c r="C989" s="670"/>
      <c r="D989" s="670"/>
      <c r="E989" s="670"/>
      <c r="F989" s="670"/>
      <c r="G989" s="670"/>
      <c r="H989" s="670"/>
      <c r="I989" s="670"/>
      <c r="J989" s="670"/>
      <c r="K989" s="670"/>
      <c r="L989" s="670"/>
      <c r="M989" s="670"/>
      <c r="N989" s="670"/>
      <c r="O989" s="670"/>
      <c r="P989" s="670"/>
      <c r="Q989" s="670"/>
    </row>
    <row r="990" ht="25.15" customHeight="true" x14ac:dyDescent="0.2">
      <c r="C990" s="670"/>
      <c r="D990" s="670"/>
      <c r="E990" s="670"/>
      <c r="F990" s="670"/>
      <c r="G990" s="670"/>
      <c r="H990" s="670"/>
      <c r="I990" s="670"/>
      <c r="J990" s="670"/>
      <c r="K990" s="670"/>
      <c r="L990" s="670"/>
      <c r="M990" s="670"/>
      <c r="N990" s="670"/>
      <c r="O990" s="670"/>
      <c r="P990" s="670"/>
      <c r="Q990" s="670"/>
    </row>
    <row r="991" ht="25.15" customHeight="true" x14ac:dyDescent="0.2">
      <c r="C991" s="670"/>
      <c r="D991" s="670"/>
      <c r="E991" s="670"/>
      <c r="F991" s="670"/>
      <c r="G991" s="670"/>
      <c r="H991" s="670"/>
      <c r="I991" s="670"/>
      <c r="J991" s="670"/>
      <c r="K991" s="670"/>
      <c r="L991" s="670"/>
      <c r="M991" s="670"/>
      <c r="N991" s="670"/>
      <c r="O991" s="670"/>
      <c r="P991" s="670"/>
      <c r="Q991" s="670"/>
    </row>
    <row r="992" ht="25.15" customHeight="true" x14ac:dyDescent="0.2">
      <c r="C992" s="670"/>
      <c r="D992" s="670"/>
      <c r="E992" s="670"/>
      <c r="F992" s="670"/>
      <c r="G992" s="670"/>
      <c r="H992" s="670"/>
      <c r="I992" s="670"/>
      <c r="J992" s="670"/>
      <c r="K992" s="670"/>
      <c r="L992" s="670"/>
      <c r="M992" s="670"/>
      <c r="N992" s="670"/>
      <c r="O992" s="670"/>
      <c r="P992" s="670"/>
      <c r="Q992" s="670"/>
    </row>
    <row r="993" ht="25.15" customHeight="true" x14ac:dyDescent="0.2">
      <c r="C993" s="670"/>
      <c r="D993" s="670"/>
      <c r="E993" s="670"/>
      <c r="F993" s="670"/>
      <c r="G993" s="670"/>
      <c r="H993" s="670"/>
      <c r="I993" s="670"/>
      <c r="J993" s="670"/>
      <c r="K993" s="670"/>
      <c r="L993" s="670"/>
      <c r="M993" s="670"/>
      <c r="N993" s="670"/>
      <c r="O993" s="670"/>
      <c r="P993" s="670"/>
      <c r="Q993" s="670"/>
    </row>
    <row r="994" ht="25.15" customHeight="true" x14ac:dyDescent="0.2">
      <c r="C994" s="670"/>
      <c r="D994" s="670"/>
      <c r="E994" s="670"/>
      <c r="F994" s="670"/>
      <c r="G994" s="670"/>
      <c r="H994" s="670"/>
      <c r="I994" s="670"/>
      <c r="J994" s="670"/>
      <c r="K994" s="670"/>
      <c r="L994" s="670"/>
      <c r="M994" s="670"/>
      <c r="N994" s="670"/>
      <c r="O994" s="670"/>
      <c r="P994" s="670"/>
      <c r="Q994" s="670"/>
    </row>
    <row r="995" ht="25.15" customHeight="true" x14ac:dyDescent="0.2">
      <c r="C995" s="670"/>
      <c r="D995" s="670"/>
      <c r="E995" s="670"/>
      <c r="F995" s="670"/>
      <c r="G995" s="670"/>
      <c r="H995" s="670"/>
      <c r="I995" s="670"/>
      <c r="J995" s="670"/>
      <c r="K995" s="670"/>
      <c r="L995" s="670"/>
      <c r="M995" s="670"/>
      <c r="N995" s="670"/>
      <c r="O995" s="670"/>
      <c r="P995" s="670"/>
      <c r="Q995" s="670"/>
    </row>
    <row r="996" ht="25.15" customHeight="true" x14ac:dyDescent="0.2">
      <c r="C996" s="670"/>
      <c r="D996" s="670"/>
      <c r="E996" s="670"/>
      <c r="F996" s="670"/>
      <c r="G996" s="670"/>
      <c r="H996" s="670"/>
      <c r="I996" s="670"/>
      <c r="J996" s="670"/>
      <c r="K996" s="670"/>
      <c r="L996" s="670"/>
      <c r="M996" s="670"/>
      <c r="N996" s="670"/>
      <c r="O996" s="670"/>
      <c r="P996" s="670"/>
      <c r="Q996" s="670"/>
    </row>
    <row r="997" ht="25.15" customHeight="true" x14ac:dyDescent="0.2">
      <c r="C997" s="670"/>
      <c r="D997" s="670"/>
      <c r="E997" s="670"/>
      <c r="F997" s="670"/>
      <c r="G997" s="670"/>
      <c r="H997" s="670"/>
      <c r="I997" s="670"/>
      <c r="J997" s="670"/>
      <c r="K997" s="670"/>
      <c r="L997" s="670"/>
      <c r="M997" s="670"/>
      <c r="N997" s="670"/>
      <c r="O997" s="670"/>
      <c r="P997" s="670"/>
      <c r="Q997" s="670"/>
    </row>
    <row r="998" ht="25.15" customHeight="true" x14ac:dyDescent="0.2">
      <c r="C998" s="670"/>
      <c r="D998" s="670"/>
      <c r="E998" s="670"/>
      <c r="F998" s="670"/>
      <c r="G998" s="670"/>
      <c r="H998" s="670"/>
      <c r="I998" s="670"/>
      <c r="J998" s="670"/>
      <c r="K998" s="670"/>
      <c r="L998" s="670"/>
      <c r="M998" s="670"/>
      <c r="N998" s="670"/>
      <c r="O998" s="670"/>
      <c r="P998" s="670"/>
      <c r="Q998" s="670"/>
    </row>
    <row r="999" ht="25.15" customHeight="true" x14ac:dyDescent="0.2">
      <c r="C999" s="670"/>
      <c r="D999" s="670"/>
      <c r="E999" s="670"/>
      <c r="F999" s="670"/>
      <c r="G999" s="670"/>
      <c r="H999" s="670"/>
      <c r="I999" s="670"/>
      <c r="J999" s="670"/>
      <c r="K999" s="670"/>
      <c r="L999" s="670"/>
      <c r="M999" s="670"/>
      <c r="N999" s="670"/>
      <c r="O999" s="670"/>
      <c r="P999" s="670"/>
      <c r="Q999" s="670"/>
    </row>
    <row r="1000" ht="25.15" customHeight="true" x14ac:dyDescent="0.2">
      <c r="C1000" s="670"/>
      <c r="D1000" s="670"/>
      <c r="E1000" s="670"/>
      <c r="F1000" s="670"/>
      <c r="G1000" s="670"/>
      <c r="H1000" s="670"/>
      <c r="I1000" s="670"/>
      <c r="J1000" s="670"/>
      <c r="K1000" s="670"/>
      <c r="L1000" s="670"/>
      <c r="M1000" s="670"/>
      <c r="N1000" s="670"/>
      <c r="O1000" s="670"/>
      <c r="P1000" s="670"/>
      <c r="Q1000" s="670"/>
    </row>
    <row r="1001" ht="25.15" customHeight="true" x14ac:dyDescent="0.2">
      <c r="C1001" s="670"/>
      <c r="D1001" s="670"/>
      <c r="E1001" s="670"/>
      <c r="F1001" s="670"/>
      <c r="G1001" s="670"/>
      <c r="H1001" s="670"/>
      <c r="I1001" s="670"/>
      <c r="J1001" s="670"/>
      <c r="K1001" s="670"/>
      <c r="L1001" s="670"/>
      <c r="M1001" s="670"/>
      <c r="N1001" s="670"/>
      <c r="O1001" s="670"/>
      <c r="P1001" s="670"/>
      <c r="Q1001" s="670"/>
    </row>
    <row r="1002" ht="25.15" customHeight="true" x14ac:dyDescent="0.2">
      <c r="C1002" s="670"/>
      <c r="D1002" s="670"/>
      <c r="E1002" s="670"/>
      <c r="F1002" s="670"/>
      <c r="G1002" s="670"/>
      <c r="H1002" s="670"/>
      <c r="I1002" s="670"/>
      <c r="J1002" s="670"/>
      <c r="K1002" s="670"/>
      <c r="L1002" s="670"/>
      <c r="M1002" s="670"/>
      <c r="N1002" s="670"/>
      <c r="O1002" s="670"/>
      <c r="P1002" s="670"/>
      <c r="Q1002" s="670"/>
    </row>
    <row r="1003" ht="25.15" customHeight="true" x14ac:dyDescent="0.2">
      <c r="C1003" s="670"/>
      <c r="D1003" s="670"/>
      <c r="E1003" s="670"/>
      <c r="F1003" s="670"/>
      <c r="G1003" s="670"/>
      <c r="H1003" s="670"/>
      <c r="I1003" s="670"/>
      <c r="J1003" s="670"/>
      <c r="K1003" s="670"/>
      <c r="L1003" s="670"/>
      <c r="M1003" s="670"/>
      <c r="N1003" s="670"/>
      <c r="O1003" s="670"/>
      <c r="P1003" s="670"/>
      <c r="Q1003" s="670"/>
    </row>
    <row r="1004" ht="25.15" customHeight="true" x14ac:dyDescent="0.2">
      <c r="C1004" s="670"/>
      <c r="D1004" s="670"/>
      <c r="E1004" s="670"/>
      <c r="F1004" s="670"/>
      <c r="G1004" s="670"/>
      <c r="H1004" s="670"/>
      <c r="I1004" s="670"/>
      <c r="J1004" s="670"/>
      <c r="K1004" s="670"/>
      <c r="L1004" s="670"/>
      <c r="M1004" s="670"/>
      <c r="N1004" s="670"/>
      <c r="O1004" s="670"/>
      <c r="P1004" s="670"/>
      <c r="Q1004" s="670"/>
    </row>
    <row r="1005" ht="25.15" customHeight="true" x14ac:dyDescent="0.2">
      <c r="C1005" s="670"/>
      <c r="D1005" s="670"/>
      <c r="E1005" s="670"/>
      <c r="F1005" s="670"/>
      <c r="G1005" s="670"/>
      <c r="H1005" s="670"/>
      <c r="I1005" s="670"/>
      <c r="J1005" s="670"/>
      <c r="K1005" s="670"/>
      <c r="L1005" s="670"/>
      <c r="M1005" s="670"/>
      <c r="N1005" s="670"/>
      <c r="O1005" s="670"/>
      <c r="P1005" s="670"/>
      <c r="Q1005" s="670"/>
    </row>
    <row r="1006" ht="25.15" customHeight="true" x14ac:dyDescent="0.2">
      <c r="C1006" s="670"/>
      <c r="D1006" s="670"/>
      <c r="E1006" s="670"/>
      <c r="F1006" s="670"/>
      <c r="G1006" s="670"/>
      <c r="H1006" s="670"/>
      <c r="I1006" s="670"/>
      <c r="J1006" s="670"/>
      <c r="K1006" s="670"/>
      <c r="L1006" s="670"/>
      <c r="M1006" s="670"/>
      <c r="N1006" s="670"/>
      <c r="O1006" s="670"/>
      <c r="P1006" s="670"/>
      <c r="Q1006" s="670"/>
    </row>
    <row r="1007" ht="25.15" customHeight="true" x14ac:dyDescent="0.2">
      <c r="C1007" s="670"/>
      <c r="D1007" s="670"/>
      <c r="E1007" s="670"/>
      <c r="F1007" s="670"/>
      <c r="G1007" s="670"/>
      <c r="H1007" s="670"/>
      <c r="I1007" s="670"/>
      <c r="J1007" s="670"/>
      <c r="K1007" s="670"/>
      <c r="L1007" s="670"/>
      <c r="M1007" s="670"/>
      <c r="N1007" s="670"/>
      <c r="O1007" s="670"/>
      <c r="P1007" s="670"/>
      <c r="Q1007" s="670"/>
    </row>
    <row r="1008" ht="25.15" customHeight="true" x14ac:dyDescent="0.2">
      <c r="C1008" s="670"/>
      <c r="D1008" s="670"/>
      <c r="E1008" s="670"/>
      <c r="F1008" s="670"/>
      <c r="G1008" s="670"/>
      <c r="H1008" s="670"/>
      <c r="I1008" s="670"/>
      <c r="J1008" s="670"/>
      <c r="K1008" s="670"/>
      <c r="L1008" s="670"/>
      <c r="M1008" s="670"/>
      <c r="N1008" s="670"/>
      <c r="O1008" s="670"/>
      <c r="P1008" s="670"/>
      <c r="Q1008" s="670"/>
    </row>
    <row r="1009" ht="25.15" customHeight="true" x14ac:dyDescent="0.2">
      <c r="C1009" s="670"/>
      <c r="D1009" s="670"/>
      <c r="E1009" s="670"/>
      <c r="F1009" s="670"/>
      <c r="G1009" s="670"/>
      <c r="H1009" s="670"/>
      <c r="I1009" s="670"/>
      <c r="J1009" s="670"/>
      <c r="K1009" s="670"/>
      <c r="L1009" s="670"/>
      <c r="M1009" s="670"/>
      <c r="N1009" s="670"/>
      <c r="O1009" s="670"/>
      <c r="P1009" s="670"/>
      <c r="Q1009" s="670"/>
    </row>
    <row r="1010" ht="25.15" customHeight="true" x14ac:dyDescent="0.2">
      <c r="C1010" s="670"/>
      <c r="D1010" s="670"/>
      <c r="E1010" s="670"/>
      <c r="F1010" s="670"/>
      <c r="G1010" s="670"/>
      <c r="H1010" s="670"/>
      <c r="I1010" s="670"/>
      <c r="J1010" s="670"/>
      <c r="K1010" s="670"/>
      <c r="L1010" s="670"/>
      <c r="M1010" s="670"/>
      <c r="N1010" s="670"/>
      <c r="O1010" s="670"/>
      <c r="P1010" s="670"/>
      <c r="Q1010" s="670"/>
    </row>
    <row r="1011" ht="25.15" customHeight="true" x14ac:dyDescent="0.2">
      <c r="C1011" s="670"/>
      <c r="D1011" s="670"/>
      <c r="E1011" s="670"/>
      <c r="F1011" s="670"/>
      <c r="G1011" s="670"/>
      <c r="H1011" s="670"/>
      <c r="I1011" s="670"/>
      <c r="J1011" s="670"/>
      <c r="K1011" s="670"/>
      <c r="L1011" s="670"/>
      <c r="M1011" s="670"/>
      <c r="N1011" s="670"/>
      <c r="O1011" s="670"/>
      <c r="P1011" s="670"/>
      <c r="Q1011" s="670"/>
    </row>
    <row r="1012" ht="25.15" customHeight="true" x14ac:dyDescent="0.2">
      <c r="C1012" s="670"/>
      <c r="D1012" s="670"/>
      <c r="E1012" s="670"/>
      <c r="F1012" s="670"/>
      <c r="G1012" s="670"/>
      <c r="H1012" s="670"/>
      <c r="I1012" s="670"/>
      <c r="J1012" s="670"/>
      <c r="K1012" s="670"/>
      <c r="L1012" s="670"/>
      <c r="M1012" s="670"/>
      <c r="N1012" s="670"/>
      <c r="O1012" s="670"/>
      <c r="P1012" s="670"/>
      <c r="Q1012" s="670"/>
    </row>
    <row r="1013" ht="25.15" customHeight="true" x14ac:dyDescent="0.2">
      <c r="C1013" s="670"/>
      <c r="D1013" s="670"/>
      <c r="E1013" s="670"/>
      <c r="F1013" s="670"/>
      <c r="G1013" s="670"/>
      <c r="H1013" s="670"/>
      <c r="I1013" s="670"/>
      <c r="J1013" s="670"/>
      <c r="K1013" s="670"/>
      <c r="L1013" s="670"/>
      <c r="M1013" s="670"/>
      <c r="N1013" s="670"/>
      <c r="O1013" s="670"/>
      <c r="P1013" s="670"/>
      <c r="Q1013" s="670"/>
    </row>
    <row r="1014" ht="25.15" customHeight="true" x14ac:dyDescent="0.2">
      <c r="C1014" s="670"/>
      <c r="D1014" s="670"/>
      <c r="E1014" s="670"/>
      <c r="F1014" s="670"/>
      <c r="G1014" s="670"/>
      <c r="H1014" s="670"/>
      <c r="I1014" s="670"/>
      <c r="J1014" s="670"/>
      <c r="K1014" s="670"/>
      <c r="L1014" s="670"/>
      <c r="M1014" s="670"/>
      <c r="N1014" s="670"/>
      <c r="O1014" s="670"/>
      <c r="P1014" s="670"/>
      <c r="Q1014" s="670"/>
    </row>
    <row r="1015" ht="25.15" customHeight="true" x14ac:dyDescent="0.2">
      <c r="C1015" s="670"/>
      <c r="D1015" s="670"/>
      <c r="E1015" s="670"/>
      <c r="F1015" s="670"/>
      <c r="G1015" s="670"/>
      <c r="H1015" s="670"/>
      <c r="I1015" s="670"/>
      <c r="J1015" s="670"/>
      <c r="K1015" s="670"/>
      <c r="L1015" s="670"/>
      <c r="M1015" s="670"/>
      <c r="N1015" s="670"/>
      <c r="O1015" s="670"/>
      <c r="P1015" s="670"/>
      <c r="Q1015" s="670"/>
    </row>
    <row r="1016" ht="25.15" customHeight="true" x14ac:dyDescent="0.2">
      <c r="C1016" s="670"/>
      <c r="D1016" s="670"/>
      <c r="E1016" s="670"/>
      <c r="F1016" s="670"/>
      <c r="G1016" s="670"/>
      <c r="H1016" s="670"/>
      <c r="I1016" s="670"/>
      <c r="J1016" s="670"/>
      <c r="K1016" s="670"/>
      <c r="L1016" s="670"/>
      <c r="M1016" s="670"/>
      <c r="N1016" s="670"/>
      <c r="O1016" s="670"/>
      <c r="P1016" s="670"/>
      <c r="Q1016" s="670"/>
    </row>
    <row r="1017" ht="25.15" customHeight="true" x14ac:dyDescent="0.2">
      <c r="C1017" s="670"/>
      <c r="D1017" s="670"/>
      <c r="E1017" s="670"/>
      <c r="F1017" s="670"/>
      <c r="G1017" s="670"/>
      <c r="H1017" s="670"/>
      <c r="I1017" s="670"/>
      <c r="J1017" s="670"/>
      <c r="K1017" s="670"/>
      <c r="L1017" s="670"/>
      <c r="M1017" s="670"/>
      <c r="N1017" s="670"/>
      <c r="O1017" s="670"/>
      <c r="P1017" s="670"/>
      <c r="Q1017" s="670"/>
    </row>
    <row r="1018" ht="25.15" customHeight="true" x14ac:dyDescent="0.2">
      <c r="C1018" s="670"/>
      <c r="D1018" s="670"/>
      <c r="E1018" s="670"/>
      <c r="F1018" s="670"/>
      <c r="G1018" s="670"/>
      <c r="H1018" s="670"/>
      <c r="I1018" s="670"/>
      <c r="J1018" s="670"/>
      <c r="K1018" s="670"/>
      <c r="L1018" s="670"/>
      <c r="M1018" s="670"/>
      <c r="N1018" s="670"/>
      <c r="O1018" s="670"/>
      <c r="P1018" s="670"/>
      <c r="Q1018" s="670"/>
    </row>
    <row r="1019" ht="25.15" customHeight="true" x14ac:dyDescent="0.2">
      <c r="C1019" s="670"/>
      <c r="D1019" s="670"/>
      <c r="E1019" s="670"/>
      <c r="F1019" s="670"/>
      <c r="G1019" s="670"/>
      <c r="H1019" s="670"/>
      <c r="I1019" s="670"/>
      <c r="J1019" s="670"/>
      <c r="K1019" s="670"/>
      <c r="L1019" s="670"/>
      <c r="M1019" s="670"/>
      <c r="N1019" s="670"/>
      <c r="O1019" s="670"/>
      <c r="P1019" s="670"/>
      <c r="Q1019" s="670"/>
    </row>
    <row r="1020" ht="25.15" customHeight="true" x14ac:dyDescent="0.2">
      <c r="C1020" s="670"/>
      <c r="D1020" s="670"/>
      <c r="E1020" s="670"/>
      <c r="F1020" s="670"/>
      <c r="G1020" s="670"/>
      <c r="H1020" s="670"/>
      <c r="I1020" s="670"/>
      <c r="J1020" s="670"/>
      <c r="K1020" s="670"/>
      <c r="L1020" s="670"/>
      <c r="M1020" s="670"/>
      <c r="N1020" s="670"/>
      <c r="O1020" s="670"/>
      <c r="P1020" s="670"/>
      <c r="Q1020" s="670"/>
    </row>
    <row r="1021" ht="25.15" customHeight="true" x14ac:dyDescent="0.2">
      <c r="C1021" s="670"/>
      <c r="D1021" s="670"/>
      <c r="E1021" s="670"/>
      <c r="F1021" s="670"/>
      <c r="G1021" s="670"/>
      <c r="H1021" s="670"/>
      <c r="I1021" s="670"/>
      <c r="J1021" s="670"/>
      <c r="K1021" s="670"/>
      <c r="L1021" s="670"/>
      <c r="M1021" s="670"/>
      <c r="N1021" s="670"/>
      <c r="O1021" s="670"/>
      <c r="P1021" s="670"/>
      <c r="Q1021" s="670"/>
    </row>
    <row r="1022" ht="25.15" customHeight="true" x14ac:dyDescent="0.2">
      <c r="C1022" s="670"/>
      <c r="D1022" s="670"/>
      <c r="E1022" s="670"/>
      <c r="F1022" s="670"/>
      <c r="G1022" s="670"/>
      <c r="H1022" s="670"/>
      <c r="I1022" s="670"/>
      <c r="J1022" s="670"/>
      <c r="K1022" s="670"/>
      <c r="L1022" s="670"/>
      <c r="M1022" s="670"/>
      <c r="N1022" s="670"/>
      <c r="O1022" s="670"/>
      <c r="P1022" s="670"/>
      <c r="Q1022" s="670"/>
    </row>
    <row r="1023" ht="25.15" customHeight="true" x14ac:dyDescent="0.2">
      <c r="C1023" s="670"/>
      <c r="D1023" s="670"/>
      <c r="E1023" s="670"/>
      <c r="F1023" s="670"/>
      <c r="G1023" s="670"/>
      <c r="H1023" s="670"/>
      <c r="I1023" s="670"/>
      <c r="J1023" s="670"/>
      <c r="K1023" s="670"/>
      <c r="L1023" s="670"/>
      <c r="M1023" s="670"/>
      <c r="N1023" s="670"/>
      <c r="O1023" s="670"/>
      <c r="P1023" s="670"/>
      <c r="Q1023" s="670"/>
    </row>
    <row r="1024" ht="25.15" customHeight="true" x14ac:dyDescent="0.2">
      <c r="C1024" s="670"/>
      <c r="D1024" s="670"/>
      <c r="E1024" s="670"/>
      <c r="F1024" s="670"/>
      <c r="G1024" s="670"/>
      <c r="H1024" s="670"/>
      <c r="I1024" s="670"/>
      <c r="J1024" s="670"/>
      <c r="K1024" s="670"/>
      <c r="L1024" s="670"/>
      <c r="M1024" s="670"/>
      <c r="N1024" s="670"/>
      <c r="O1024" s="670"/>
      <c r="P1024" s="670"/>
      <c r="Q1024" s="670"/>
    </row>
    <row r="1025" s="379" customFormat="true" ht="21" customHeight="true" x14ac:dyDescent="0.2">
      <c r="A1025" s="1161" t="s">
        <v>431</v>
      </c>
      <c r="B1025" s="1161"/>
      <c r="C1025" s="1161"/>
      <c r="AA1025" s="372"/>
      <c r="AB1025" s="372"/>
      <c r="AC1025" s="372"/>
      <c r="AD1025" s="372"/>
      <c r="AE1025" s="372"/>
      <c r="AF1025" s="372"/>
      <c r="AG1025" s="372"/>
      <c r="AH1025" s="372"/>
      <c r="AI1025" s="372"/>
      <c r="AJ1025" s="372"/>
      <c r="AK1025" s="372"/>
      <c r="AL1025" s="372"/>
      <c r="AM1025" s="372"/>
      <c r="AN1025" s="372"/>
      <c r="AO1025" s="372"/>
      <c r="AP1025" s="372"/>
      <c r="AQ1025" s="372"/>
      <c r="AR1025" s="372"/>
      <c r="AS1025" s="372"/>
      <c r="AT1025" s="372"/>
      <c r="AU1025" s="372"/>
      <c r="AV1025" s="372"/>
      <c r="AW1025" s="372"/>
      <c r="AX1025" s="372"/>
      <c r="AY1025" s="372"/>
      <c r="AZ1025" s="372"/>
      <c r="BA1025" s="387"/>
      <c r="BB1025" s="453"/>
      <c r="BC1025"/>
      <c r="BD1025"/>
      <c r="BE1025"/>
      <c r="BF1025"/>
      <c r="BG1025"/>
      <c r="BH1025"/>
      <c r="BI1025"/>
      <c r="BJ1025"/>
      <c r="BK1025"/>
      <c r="BL1025"/>
      <c r="BM1025"/>
      <c r="BN1025"/>
      <c r="BO1025"/>
      <c r="BP1025"/>
      <c r="BQ1025"/>
      <c r="BR1025"/>
      <c r="BS1025"/>
      <c r="BT1025"/>
      <c r="BU1025"/>
      <c r="BV1025"/>
      <c r="BW1025"/>
      <c r="BX1025"/>
      <c r="BY1025" s="387"/>
      <c r="BZ1025" s="388"/>
      <c r="CA1025" s="388"/>
      <c r="CB1025" s="388"/>
      <c r="CC1025" s="388"/>
      <c r="CD1025" s="388"/>
      <c r="CE1025" s="388"/>
      <c r="CF1025" s="388"/>
      <c r="CG1025" s="388"/>
      <c r="CH1025" s="388"/>
      <c r="CI1025" s="388"/>
      <c r="CJ1025" s="388"/>
      <c r="CK1025" s="388"/>
      <c r="CL1025" s="388"/>
      <c r="CM1025" s="388"/>
      <c r="CN1025" s="388"/>
      <c r="CO1025" s="388"/>
      <c r="CP1025" s="388"/>
      <c r="CQ1025" s="388"/>
      <c r="CR1025" s="388"/>
      <c r="CS1025" s="388"/>
      <c r="CT1025" s="388"/>
      <c r="CU1025" s="388"/>
      <c r="CV1025" s="388"/>
      <c r="CW1025" s="388"/>
      <c r="CX1025" s="388"/>
      <c r="CY1025" s="388"/>
      <c r="CZ1025" s="388"/>
    </row>
    <row r="1026" s="379" customFormat="true" ht="15.95" customHeight="true" x14ac:dyDescent="0.2">
      <c r="A1026" s="1173" t="s">
        <v>197</v>
      </c>
      <c r="B1026" s="1173"/>
      <c r="C1026" s="586" t="s">
        <v>198</v>
      </c>
      <c r="AA1026" s="372"/>
      <c r="AB1026" s="372"/>
      <c r="AC1026" s="372"/>
      <c r="AD1026" s="372"/>
      <c r="AE1026" s="372"/>
      <c r="AF1026" s="372"/>
      <c r="AG1026" s="372"/>
      <c r="AH1026" s="372"/>
      <c r="AI1026" s="372"/>
      <c r="AJ1026" s="372"/>
      <c r="AK1026" s="372"/>
      <c r="AL1026" s="372"/>
      <c r="AM1026" s="372"/>
      <c r="AN1026" s="372"/>
      <c r="AO1026" s="372"/>
      <c r="AP1026" s="372"/>
      <c r="AQ1026" s="372"/>
      <c r="AR1026" s="372"/>
      <c r="AS1026" s="372"/>
      <c r="AT1026" s="372"/>
      <c r="AU1026" s="372"/>
      <c r="AV1026" s="372"/>
      <c r="AW1026" s="372"/>
      <c r="AX1026" s="372"/>
      <c r="AY1026" s="372"/>
      <c r="AZ1026" s="372"/>
      <c r="BA1026" s="387"/>
      <c r="BB1026" s="453"/>
      <c r="BC1026"/>
      <c r="BD1026"/>
      <c r="BE1026"/>
      <c r="BF1026"/>
      <c r="BG1026"/>
      <c r="BH1026"/>
      <c r="BI1026"/>
      <c r="BJ1026"/>
      <c r="BK1026"/>
      <c r="BL1026"/>
      <c r="BM1026"/>
      <c r="BN1026"/>
      <c r="BO1026"/>
      <c r="BP1026"/>
      <c r="BQ1026"/>
      <c r="BR1026"/>
      <c r="BS1026"/>
      <c r="BT1026"/>
      <c r="BU1026"/>
      <c r="BV1026"/>
      <c r="BW1026"/>
      <c r="BX1026"/>
      <c r="BY1026" s="387"/>
      <c r="BZ1026" s="388"/>
      <c r="CA1026" s="388"/>
      <c r="CB1026" s="388"/>
      <c r="CC1026" s="388"/>
      <c r="CD1026" s="388"/>
      <c r="CE1026" s="388"/>
      <c r="CF1026" s="388"/>
      <c r="CG1026" s="388"/>
      <c r="CH1026" s="388"/>
      <c r="CI1026" s="388"/>
      <c r="CJ1026" s="388"/>
      <c r="CK1026" s="388"/>
      <c r="CL1026" s="388"/>
      <c r="CM1026" s="388"/>
      <c r="CN1026" s="388"/>
      <c r="CO1026" s="388"/>
      <c r="CP1026" s="388"/>
      <c r="CQ1026" s="388"/>
      <c r="CR1026" s="388"/>
      <c r="CS1026" s="388"/>
      <c r="CT1026" s="388"/>
      <c r="CU1026" s="388"/>
      <c r="CV1026" s="388"/>
      <c r="CW1026" s="388"/>
      <c r="CX1026" s="388"/>
      <c r="CY1026" s="388"/>
      <c r="CZ1026" s="388"/>
    </row>
    <row r="1027" s="379" customFormat="true" ht="17.1" hidden="true" customHeight="true" x14ac:dyDescent="0.2">
      <c r="A1027" s="587" t="s">
        <v>199</v>
      </c>
      <c r="B1027" s="588" t="s">
        <v>200</v>
      </c>
      <c r="C1027" s="589">
        <v>10105</v>
      </c>
      <c r="AA1027" s="372"/>
      <c r="AB1027" s="372"/>
      <c r="AC1027" s="372"/>
      <c r="AD1027" s="372"/>
      <c r="AE1027" s="372"/>
      <c r="AF1027" s="372"/>
      <c r="AG1027" s="372"/>
      <c r="AH1027" s="372"/>
      <c r="AI1027" s="372"/>
      <c r="AJ1027" s="372"/>
      <c r="AK1027" s="372"/>
      <c r="AL1027" s="372"/>
      <c r="AM1027" s="372"/>
      <c r="AN1027" s="372"/>
      <c r="AO1027" s="372"/>
      <c r="AP1027" s="372"/>
      <c r="AQ1027" s="372"/>
      <c r="AR1027" s="372"/>
      <c r="AS1027" s="372"/>
      <c r="AT1027" s="372"/>
      <c r="AU1027" s="372"/>
      <c r="AV1027" s="372"/>
      <c r="AW1027" s="372"/>
      <c r="AX1027" s="372"/>
      <c r="AY1027" s="372"/>
      <c r="AZ1027" s="372"/>
      <c r="BA1027" s="387"/>
      <c r="BB1027" s="453"/>
      <c r="BC1027"/>
      <c r="BD1027"/>
      <c r="BE1027"/>
      <c r="BF1027"/>
      <c r="BG1027"/>
      <c r="BH1027"/>
      <c r="BI1027"/>
      <c r="BJ1027"/>
      <c r="BK1027"/>
      <c r="BL1027"/>
      <c r="BM1027"/>
      <c r="BN1027"/>
      <c r="BO1027"/>
      <c r="BP1027"/>
      <c r="BQ1027"/>
      <c r="BR1027"/>
      <c r="BS1027"/>
      <c r="BT1027"/>
      <c r="BU1027"/>
      <c r="BV1027"/>
      <c r="BW1027"/>
      <c r="BX1027"/>
      <c r="BY1027" s="387"/>
      <c r="BZ1027" s="388"/>
      <c r="CA1027" s="388"/>
      <c r="CB1027" s="388"/>
      <c r="CC1027" s="388"/>
      <c r="CD1027" s="388"/>
      <c r="CE1027" s="388"/>
      <c r="CF1027" s="388"/>
      <c r="CG1027" s="388"/>
      <c r="CH1027" s="388"/>
      <c r="CI1027" s="388"/>
      <c r="CJ1027" s="388"/>
      <c r="CK1027" s="388"/>
      <c r="CL1027" s="388"/>
      <c r="CM1027" s="388"/>
      <c r="CN1027" s="388"/>
      <c r="CO1027" s="388"/>
      <c r="CP1027" s="388"/>
      <c r="CQ1027" s="388"/>
      <c r="CR1027" s="388"/>
      <c r="CS1027" s="388"/>
      <c r="CT1027" s="388"/>
      <c r="CU1027" s="388"/>
      <c r="CV1027" s="388"/>
      <c r="CW1027" s="388"/>
      <c r="CX1027" s="388"/>
      <c r="CY1027" s="388"/>
      <c r="CZ1027" s="388"/>
    </row>
    <row r="1028" s="379" customFormat="true" ht="17.1" hidden="true" customHeight="true" x14ac:dyDescent="0.2">
      <c r="A1028" s="590" t="s">
        <v>201</v>
      </c>
      <c r="B1028" s="591" t="s">
        <v>200</v>
      </c>
      <c r="C1028" s="592">
        <v>10105</v>
      </c>
      <c r="AA1028" s="372"/>
      <c r="AB1028" s="372"/>
      <c r="AC1028" s="372"/>
      <c r="AD1028" s="372"/>
      <c r="AE1028" s="372"/>
      <c r="AF1028" s="372"/>
      <c r="AG1028" s="372"/>
      <c r="AH1028" s="372"/>
      <c r="AI1028" s="372"/>
      <c r="AJ1028" s="372"/>
      <c r="AK1028" s="372"/>
      <c r="AL1028" s="372"/>
      <c r="AM1028" s="372"/>
      <c r="AN1028" s="372"/>
      <c r="AO1028" s="372"/>
      <c r="AP1028" s="372"/>
      <c r="AQ1028" s="372"/>
      <c r="AR1028" s="372"/>
      <c r="AS1028" s="372"/>
      <c r="AT1028" s="372"/>
      <c r="AU1028" s="372"/>
      <c r="AV1028" s="372"/>
      <c r="AW1028" s="372"/>
      <c r="AX1028" s="372"/>
      <c r="AY1028" s="372"/>
      <c r="AZ1028" s="372"/>
      <c r="BA1028" s="387"/>
      <c r="BB1028" s="453"/>
      <c r="BC1028"/>
      <c r="BD1028"/>
      <c r="BE1028"/>
      <c r="BF1028"/>
      <c r="BG1028"/>
      <c r="BH1028"/>
      <c r="BI1028"/>
      <c r="BJ1028"/>
      <c r="BK1028"/>
      <c r="BL1028"/>
      <c r="BM1028"/>
      <c r="BN1028"/>
      <c r="BO1028"/>
      <c r="BP1028"/>
      <c r="BQ1028"/>
      <c r="BR1028"/>
      <c r="BS1028"/>
      <c r="BT1028"/>
      <c r="BU1028"/>
      <c r="BV1028"/>
      <c r="BW1028"/>
      <c r="BX1028"/>
      <c r="BY1028" s="387"/>
      <c r="BZ1028" s="388"/>
      <c r="CA1028" s="388"/>
      <c r="CB1028" s="388"/>
      <c r="CC1028" s="388"/>
      <c r="CD1028" s="388"/>
      <c r="CE1028" s="388"/>
      <c r="CF1028" s="388"/>
      <c r="CG1028" s="388"/>
      <c r="CH1028" s="388"/>
      <c r="CI1028" s="388"/>
      <c r="CJ1028" s="388"/>
      <c r="CK1028" s="388"/>
      <c r="CL1028" s="388"/>
      <c r="CM1028" s="388"/>
      <c r="CN1028" s="388"/>
      <c r="CO1028" s="388"/>
      <c r="CP1028" s="388"/>
      <c r="CQ1028" s="388"/>
      <c r="CR1028" s="388"/>
      <c r="CS1028" s="388"/>
      <c r="CT1028" s="388"/>
      <c r="CU1028" s="388"/>
      <c r="CV1028" s="388"/>
      <c r="CW1028" s="388"/>
      <c r="CX1028" s="388"/>
      <c r="CY1028" s="388"/>
      <c r="CZ1028" s="388"/>
    </row>
    <row r="1029" s="379" customFormat="true" ht="17.1" hidden="true" customHeight="true" x14ac:dyDescent="0.2">
      <c r="A1029" s="590" t="s">
        <v>202</v>
      </c>
      <c r="B1029" s="591" t="s">
        <v>200</v>
      </c>
      <c r="C1029" s="592">
        <v>10105</v>
      </c>
      <c r="AA1029" s="372"/>
      <c r="AB1029" s="372"/>
      <c r="AC1029" s="372"/>
      <c r="AD1029" s="372"/>
      <c r="AE1029" s="372"/>
      <c r="AF1029" s="372"/>
      <c r="AG1029" s="372"/>
      <c r="AH1029" s="372"/>
      <c r="AI1029" s="372"/>
      <c r="AJ1029" s="372"/>
      <c r="AK1029" s="372"/>
      <c r="AL1029" s="372"/>
      <c r="AM1029" s="372"/>
      <c r="AN1029" s="372"/>
      <c r="AO1029" s="372"/>
      <c r="AP1029" s="372"/>
      <c r="AQ1029" s="372"/>
      <c r="AR1029" s="372"/>
      <c r="AS1029" s="372"/>
      <c r="AT1029" s="372"/>
      <c r="AU1029" s="372"/>
      <c r="AV1029" s="372"/>
      <c r="AW1029" s="372"/>
      <c r="AX1029" s="372"/>
      <c r="AY1029" s="372"/>
      <c r="AZ1029" s="372"/>
      <c r="BA1029" s="387"/>
      <c r="BB1029" s="453"/>
      <c r="BC1029"/>
      <c r="BD1029"/>
      <c r="BE1029"/>
      <c r="BF1029"/>
      <c r="BG1029"/>
      <c r="BH1029"/>
      <c r="BI1029"/>
      <c r="BJ1029"/>
      <c r="BK1029"/>
      <c r="BL1029"/>
      <c r="BM1029"/>
      <c r="BN1029"/>
      <c r="BO1029"/>
      <c r="BP1029"/>
      <c r="BQ1029"/>
      <c r="BR1029"/>
      <c r="BS1029"/>
      <c r="BT1029"/>
      <c r="BU1029"/>
      <c r="BV1029"/>
      <c r="BW1029"/>
      <c r="BX1029"/>
      <c r="BY1029" s="387"/>
      <c r="BZ1029" s="388"/>
      <c r="CA1029" s="388"/>
      <c r="CB1029" s="388"/>
      <c r="CC1029" s="388"/>
      <c r="CD1029" s="388"/>
      <c r="CE1029" s="388"/>
      <c r="CF1029" s="388"/>
      <c r="CG1029" s="388"/>
      <c r="CH1029" s="388"/>
      <c r="CI1029" s="388"/>
      <c r="CJ1029" s="388"/>
      <c r="CK1029" s="388"/>
      <c r="CL1029" s="388"/>
      <c r="CM1029" s="388"/>
      <c r="CN1029" s="388"/>
      <c r="CO1029" s="388"/>
      <c r="CP1029" s="388"/>
      <c r="CQ1029" s="388"/>
      <c r="CR1029" s="388"/>
      <c r="CS1029" s="388"/>
      <c r="CT1029" s="388"/>
      <c r="CU1029" s="388"/>
      <c r="CV1029" s="388"/>
      <c r="CW1029" s="388"/>
      <c r="CX1029" s="388"/>
      <c r="CY1029" s="388"/>
      <c r="CZ1029" s="388"/>
    </row>
    <row r="1030" s="379" customFormat="true" ht="17.1" hidden="true" customHeight="true" x14ac:dyDescent="0.2">
      <c r="A1030" s="590" t="s">
        <v>204</v>
      </c>
      <c r="B1030" s="591" t="s">
        <v>200</v>
      </c>
      <c r="C1030" s="592">
        <v>10105</v>
      </c>
      <c r="AA1030" s="372"/>
      <c r="AB1030" s="372"/>
      <c r="AC1030" s="372"/>
      <c r="AD1030" s="372"/>
      <c r="AE1030" s="372"/>
      <c r="AF1030" s="372"/>
      <c r="AG1030" s="372"/>
      <c r="AH1030" s="372"/>
      <c r="AI1030" s="372"/>
      <c r="AJ1030" s="372"/>
      <c r="AK1030" s="372"/>
      <c r="AL1030" s="372"/>
      <c r="AM1030" s="372"/>
      <c r="AN1030" s="372"/>
      <c r="AO1030" s="372"/>
      <c r="AP1030" s="372"/>
      <c r="AQ1030" s="372"/>
      <c r="AR1030" s="372"/>
      <c r="AS1030" s="372"/>
      <c r="AT1030" s="372"/>
      <c r="AU1030" s="372"/>
      <c r="AV1030" s="372"/>
      <c r="AW1030" s="372"/>
      <c r="AX1030" s="372"/>
      <c r="AY1030" s="372"/>
      <c r="AZ1030" s="372"/>
      <c r="BA1030" s="387"/>
      <c r="BB1030" s="453"/>
      <c r="BC1030"/>
      <c r="BD1030"/>
      <c r="BE1030"/>
      <c r="BF1030"/>
      <c r="BG1030"/>
      <c r="BH1030"/>
      <c r="BI1030"/>
      <c r="BJ1030"/>
      <c r="BK1030"/>
      <c r="BL1030"/>
      <c r="BM1030"/>
      <c r="BN1030"/>
      <c r="BO1030"/>
      <c r="BP1030"/>
      <c r="BQ1030"/>
      <c r="BR1030"/>
      <c r="BS1030"/>
      <c r="BT1030"/>
      <c r="BU1030"/>
      <c r="BV1030"/>
      <c r="BW1030"/>
      <c r="BX1030"/>
      <c r="BY1030" s="387"/>
      <c r="BZ1030" s="388"/>
      <c r="CA1030" s="388"/>
      <c r="CB1030" s="388"/>
      <c r="CC1030" s="388"/>
      <c r="CD1030" s="388"/>
      <c r="CE1030" s="388"/>
      <c r="CF1030" s="388"/>
      <c r="CG1030" s="388"/>
      <c r="CH1030" s="388"/>
      <c r="CI1030" s="388"/>
      <c r="CJ1030" s="388"/>
      <c r="CK1030" s="388"/>
      <c r="CL1030" s="388"/>
      <c r="CM1030" s="388"/>
      <c r="CN1030" s="388"/>
      <c r="CO1030" s="388"/>
      <c r="CP1030" s="388"/>
      <c r="CQ1030" s="388"/>
      <c r="CR1030" s="388"/>
      <c r="CS1030" s="388"/>
      <c r="CT1030" s="388"/>
      <c r="CU1030" s="388"/>
      <c r="CV1030" s="388"/>
      <c r="CW1030" s="388"/>
      <c r="CX1030" s="388"/>
      <c r="CY1030" s="388"/>
      <c r="CZ1030" s="388"/>
    </row>
    <row r="1031" s="379" customFormat="true" ht="17.1" customHeight="true" x14ac:dyDescent="0.2">
      <c r="A1031" s="1148" t="s">
        <v>206</v>
      </c>
      <c r="B1031" s="591" t="s">
        <v>207</v>
      </c>
      <c r="C1031" s="592">
        <v>2764</v>
      </c>
      <c r="AA1031" s="372"/>
      <c r="AB1031" s="372"/>
      <c r="AC1031" s="372"/>
      <c r="AD1031" s="372"/>
      <c r="AE1031" s="372"/>
      <c r="AF1031" s="372"/>
      <c r="AG1031" s="372"/>
      <c r="AH1031" s="372"/>
      <c r="AI1031" s="372"/>
      <c r="AJ1031" s="372"/>
      <c r="AK1031" s="372"/>
      <c r="AL1031" s="372"/>
      <c r="AM1031" s="372"/>
      <c r="AN1031" s="372"/>
      <c r="AO1031" s="372"/>
      <c r="AP1031" s="372"/>
      <c r="AQ1031" s="372"/>
      <c r="AR1031" s="372"/>
      <c r="AS1031" s="372"/>
      <c r="AT1031" s="372"/>
      <c r="AU1031" s="372"/>
      <c r="AV1031" s="372"/>
      <c r="AW1031" s="372"/>
      <c r="AX1031" s="372"/>
      <c r="AY1031" s="372"/>
      <c r="AZ1031" s="372"/>
      <c r="BA1031" s="387"/>
      <c r="BB1031" s="453"/>
      <c r="BC1031"/>
      <c r="BD1031"/>
      <c r="BE1031"/>
      <c r="BF1031"/>
      <c r="BG1031"/>
      <c r="BH1031"/>
      <c r="BI1031"/>
      <c r="BJ1031"/>
      <c r="BK1031"/>
      <c r="BL1031"/>
      <c r="BM1031"/>
      <c r="BN1031"/>
      <c r="BO1031"/>
      <c r="BP1031"/>
      <c r="BQ1031"/>
      <c r="BR1031"/>
      <c r="BS1031"/>
      <c r="BT1031"/>
      <c r="BU1031"/>
      <c r="BV1031"/>
      <c r="BW1031"/>
      <c r="BX1031"/>
      <c r="BY1031" s="387"/>
      <c r="BZ1031" s="388"/>
      <c r="CA1031" s="388"/>
      <c r="CB1031" s="388"/>
      <c r="CC1031" s="388"/>
      <c r="CD1031" s="388"/>
      <c r="CE1031" s="388"/>
      <c r="CF1031" s="388"/>
      <c r="CG1031" s="388"/>
      <c r="CH1031" s="388"/>
      <c r="CI1031" s="388"/>
      <c r="CJ1031" s="388"/>
      <c r="CK1031" s="388"/>
      <c r="CL1031" s="388"/>
      <c r="CM1031" s="388"/>
      <c r="CN1031" s="388"/>
      <c r="CO1031" s="388"/>
      <c r="CP1031" s="388"/>
      <c r="CQ1031" s="388"/>
      <c r="CR1031" s="388"/>
      <c r="CS1031" s="388"/>
      <c r="CT1031" s="388"/>
      <c r="CU1031" s="388"/>
      <c r="CV1031" s="388"/>
      <c r="CW1031" s="388"/>
      <c r="CX1031" s="388"/>
      <c r="CY1031" s="388"/>
      <c r="CZ1031" s="388"/>
    </row>
    <row r="1032" s="379" customFormat="true" ht="17.1" customHeight="true" x14ac:dyDescent="0.2">
      <c r="A1032" s="1148"/>
      <c r="B1032" s="591" t="s">
        <v>208</v>
      </c>
      <c r="C1032" s="592">
        <v>7341</v>
      </c>
      <c r="AA1032" s="372"/>
      <c r="AB1032" s="372"/>
      <c r="AC1032" s="372"/>
      <c r="AD1032" s="372"/>
      <c r="AE1032" s="372"/>
      <c r="AF1032" s="372"/>
      <c r="AG1032" s="372"/>
      <c r="AH1032" s="372"/>
      <c r="AI1032" s="372"/>
      <c r="AJ1032" s="372"/>
      <c r="AK1032" s="372"/>
      <c r="AL1032" s="372"/>
      <c r="AM1032" s="372"/>
      <c r="AN1032" s="372"/>
      <c r="AO1032" s="372"/>
      <c r="AP1032" s="372"/>
      <c r="AQ1032" s="372"/>
      <c r="AR1032" s="372"/>
      <c r="AS1032" s="372"/>
      <c r="AT1032" s="372"/>
      <c r="AU1032" s="372"/>
      <c r="AV1032" s="372"/>
      <c r="AW1032" s="372"/>
      <c r="AX1032" s="372"/>
      <c r="AY1032" s="372"/>
      <c r="AZ1032" s="372"/>
      <c r="BA1032" s="387"/>
      <c r="BB1032" s="453"/>
      <c r="BC1032"/>
      <c r="BD1032"/>
      <c r="BE1032"/>
      <c r="BF1032"/>
      <c r="BG1032"/>
      <c r="BH1032"/>
      <c r="BI1032"/>
      <c r="BJ1032"/>
      <c r="BK1032"/>
      <c r="BL1032"/>
      <c r="BM1032"/>
      <c r="BN1032"/>
      <c r="BO1032"/>
      <c r="BP1032"/>
      <c r="BQ1032"/>
      <c r="BR1032"/>
      <c r="BS1032"/>
      <c r="BT1032"/>
      <c r="BU1032"/>
      <c r="BV1032"/>
      <c r="BW1032"/>
      <c r="BX1032"/>
      <c r="BY1032" s="387"/>
      <c r="BZ1032" s="388"/>
      <c r="CA1032" s="388"/>
      <c r="CB1032" s="388"/>
      <c r="CC1032" s="388"/>
      <c r="CD1032" s="388"/>
      <c r="CE1032" s="388"/>
      <c r="CF1032" s="388"/>
      <c r="CG1032" s="388"/>
      <c r="CH1032" s="388"/>
      <c r="CI1032" s="388"/>
      <c r="CJ1032" s="388"/>
      <c r="CK1032" s="388"/>
      <c r="CL1032" s="388"/>
      <c r="CM1032" s="388"/>
      <c r="CN1032" s="388"/>
      <c r="CO1032" s="388"/>
      <c r="CP1032" s="388"/>
      <c r="CQ1032" s="388"/>
      <c r="CR1032" s="388"/>
      <c r="CS1032" s="388"/>
      <c r="CT1032" s="388"/>
      <c r="CU1032" s="388"/>
      <c r="CV1032" s="388"/>
      <c r="CW1032" s="388"/>
      <c r="CX1032" s="388"/>
      <c r="CY1032" s="388"/>
      <c r="CZ1032" s="388"/>
    </row>
    <row r="1033" s="379" customFormat="true" ht="17.1" customHeight="true" x14ac:dyDescent="0.2">
      <c r="A1033" s="1149"/>
      <c r="B1033" s="593" t="s">
        <v>209</v>
      </c>
      <c r="C1033" s="594">
        <v>0</v>
      </c>
      <c r="AA1033" s="372"/>
      <c r="AB1033" s="372"/>
      <c r="AC1033" s="372"/>
      <c r="AD1033" s="372"/>
      <c r="AE1033" s="372"/>
      <c r="AF1033" s="372"/>
      <c r="AG1033" s="372"/>
      <c r="AH1033" s="372"/>
      <c r="AI1033" s="372"/>
      <c r="AJ1033" s="372"/>
      <c r="AK1033" s="372"/>
      <c r="AL1033" s="372"/>
      <c r="AM1033" s="372"/>
      <c r="AN1033" s="372"/>
      <c r="AO1033" s="372"/>
      <c r="AP1033" s="372"/>
      <c r="AQ1033" s="372"/>
      <c r="AR1033" s="372"/>
      <c r="AS1033" s="372"/>
      <c r="AT1033" s="372"/>
      <c r="AU1033" s="372"/>
      <c r="AV1033" s="372"/>
      <c r="AW1033" s="372"/>
      <c r="AX1033" s="372"/>
      <c r="AY1033" s="372"/>
      <c r="AZ1033" s="372"/>
      <c r="BA1033" s="548"/>
      <c r="BB1033" s="345"/>
      <c r="BC1033" s="548"/>
      <c r="BD1033" s="548"/>
      <c r="BE1033" s="548"/>
      <c r="BF1033" s="548"/>
      <c r="BG1033" s="548"/>
      <c r="BH1033" s="548"/>
      <c r="BI1033" s="548"/>
      <c r="BJ1033" s="548"/>
      <c r="BK1033" s="548"/>
      <c r="BL1033" s="548"/>
      <c r="BM1033" s="548"/>
      <c r="BN1033" s="548"/>
      <c r="BO1033" s="548"/>
      <c r="BP1033" s="548"/>
      <c r="BQ1033" s="548"/>
      <c r="BR1033" s="548"/>
      <c r="BS1033" s="548"/>
      <c r="BT1033" s="548"/>
      <c r="BU1033" s="548"/>
      <c r="BV1033" s="548"/>
      <c r="BW1033" s="548"/>
      <c r="BX1033" s="548"/>
      <c r="BY1033" s="548"/>
      <c r="BZ1033" s="372"/>
      <c r="CA1033" s="372"/>
      <c r="CB1033" s="372"/>
      <c r="CC1033" s="372"/>
      <c r="CD1033" s="372"/>
      <c r="CE1033" s="372"/>
      <c r="CF1033" s="372"/>
      <c r="CG1033" s="372"/>
      <c r="CH1033" s="372"/>
      <c r="CI1033" s="372"/>
      <c r="CJ1033" s="372"/>
      <c r="CK1033" s="372"/>
      <c r="CL1033" s="372"/>
      <c r="CM1033" s="372"/>
      <c r="CN1033" s="372"/>
      <c r="CO1033" s="372"/>
      <c r="CP1033" s="372"/>
      <c r="CQ1033" s="372"/>
      <c r="CR1033" s="372"/>
      <c r="CS1033" s="372"/>
      <c r="CT1033" s="372"/>
      <c r="CU1033" s="372"/>
      <c r="CV1033" s="372"/>
      <c r="CW1033" s="372"/>
      <c r="CX1033" s="372"/>
      <c r="CY1033" s="372"/>
      <c r="CZ1033" s="372"/>
    </row>
    <row r="1034" s="379" customFormat="true" ht="12.95" customHeight="true" x14ac:dyDescent="0.2">
      <c r="A1034" s="1150" t="s">
        <v>432</v>
      </c>
      <c r="B1034" s="1150"/>
      <c r="C1034" s="1150"/>
      <c r="AA1034" s="372"/>
      <c r="AB1034" s="372"/>
      <c r="AC1034" s="372"/>
      <c r="AD1034" s="372"/>
      <c r="AE1034" s="372"/>
      <c r="AF1034" s="372"/>
      <c r="AG1034" s="372"/>
      <c r="AH1034" s="372"/>
      <c r="AI1034" s="372"/>
      <c r="AJ1034" s="372"/>
      <c r="AK1034" s="372"/>
      <c r="AL1034" s="372"/>
      <c r="AM1034" s="372"/>
      <c r="AN1034" s="372"/>
      <c r="AO1034" s="372"/>
      <c r="AP1034" s="372"/>
      <c r="AQ1034" s="372"/>
      <c r="AR1034" s="372"/>
      <c r="AS1034" s="372"/>
      <c r="AT1034" s="372"/>
      <c r="AU1034" s="372"/>
      <c r="AV1034" s="372"/>
      <c r="AW1034" s="372"/>
      <c r="AX1034" s="372"/>
      <c r="AY1034" s="372"/>
      <c r="AZ1034" s="372"/>
      <c r="BA1034" s="387"/>
      <c r="BB1034" s="453"/>
      <c r="BC1034"/>
      <c r="BD1034"/>
      <c r="BE1034"/>
      <c r="BF1034"/>
      <c r="BG1034"/>
      <c r="BH1034"/>
      <c r="BI1034"/>
      <c r="BJ1034"/>
      <c r="BK1034"/>
      <c r="BL1034"/>
      <c r="BM1034"/>
      <c r="BN1034"/>
      <c r="BO1034"/>
      <c r="BP1034"/>
      <c r="BQ1034"/>
      <c r="BR1034"/>
      <c r="BS1034"/>
      <c r="BT1034"/>
      <c r="BU1034"/>
      <c r="BV1034"/>
      <c r="BW1034"/>
      <c r="BX1034"/>
      <c r="BY1034" s="387"/>
      <c r="BZ1034" s="388"/>
      <c r="CA1034" s="388"/>
      <c r="CB1034" s="388"/>
      <c r="CC1034" s="388"/>
      <c r="CD1034" s="388"/>
      <c r="CE1034" s="388"/>
      <c r="CF1034" s="388"/>
      <c r="CG1034" s="388"/>
      <c r="CH1034" s="388"/>
      <c r="CI1034" s="388"/>
      <c r="CJ1034" s="388"/>
      <c r="CK1034" s="388"/>
      <c r="CL1034" s="388"/>
      <c r="CM1034" s="388"/>
      <c r="CN1034" s="388"/>
      <c r="CO1034" s="388"/>
      <c r="CP1034" s="388"/>
      <c r="CQ1034" s="388"/>
      <c r="CR1034" s="388"/>
      <c r="CS1034" s="388"/>
      <c r="CT1034" s="388"/>
      <c r="CU1034" s="388"/>
      <c r="CV1034" s="388"/>
      <c r="CW1034" s="388"/>
      <c r="CX1034" s="388"/>
      <c r="CY1034" s="388"/>
      <c r="CZ1034" s="388"/>
    </row>
    <row r="1035" s="379" customFormat="true" ht="15" customHeight="true" x14ac:dyDescent="0.2">
      <c r="B1035" s="534"/>
      <c r="AA1035" s="372"/>
      <c r="AB1035" s="372"/>
      <c r="AC1035" s="372"/>
      <c r="AD1035" s="372"/>
      <c r="AE1035" s="372"/>
      <c r="AF1035" s="372"/>
      <c r="AG1035" s="372"/>
      <c r="AH1035" s="372"/>
      <c r="AI1035" s="372"/>
      <c r="AJ1035" s="372"/>
      <c r="AK1035" s="372"/>
      <c r="AL1035" s="372"/>
      <c r="AM1035" s="372"/>
      <c r="AN1035" s="372"/>
      <c r="AO1035" s="372"/>
      <c r="AP1035" s="372"/>
      <c r="AQ1035" s="372"/>
      <c r="AR1035" s="372"/>
      <c r="AS1035" s="372"/>
      <c r="AT1035" s="372"/>
      <c r="AU1035" s="372"/>
      <c r="AV1035" s="372"/>
      <c r="AW1035" s="372"/>
      <c r="AX1035" s="372"/>
      <c r="AY1035" s="372"/>
      <c r="AZ1035" s="372"/>
      <c r="BA1035" s="530"/>
      <c r="BB1035" s="399"/>
      <c r="BC1035" s="530"/>
      <c r="BD1035" s="530"/>
      <c r="BE1035" s="530"/>
      <c r="BF1035" s="530"/>
      <c r="BG1035" s="530"/>
      <c r="BH1035" s="530"/>
      <c r="BI1035" s="530"/>
      <c r="BJ1035" s="530"/>
      <c r="BK1035" s="530"/>
      <c r="BL1035" s="530"/>
      <c r="BM1035" s="530"/>
      <c r="BN1035" s="530"/>
      <c r="BO1035" s="530"/>
      <c r="BP1035" s="530"/>
      <c r="BQ1035" s="530"/>
      <c r="BR1035" s="530"/>
      <c r="BS1035" s="530"/>
      <c r="BT1035" s="530"/>
      <c r="BU1035" s="530"/>
      <c r="BV1035" s="530"/>
      <c r="BW1035" s="530"/>
      <c r="BX1035" s="530"/>
      <c r="BY1035" s="530"/>
      <c r="BZ1035" s="372"/>
      <c r="CA1035" s="372"/>
      <c r="CB1035" s="372"/>
      <c r="CC1035" s="372"/>
      <c r="CD1035" s="372"/>
      <c r="CE1035" s="372"/>
      <c r="CF1035" s="372"/>
      <c r="CG1035" s="372"/>
      <c r="CH1035" s="372"/>
      <c r="CI1035" s="372"/>
      <c r="CJ1035" s="372"/>
      <c r="CK1035" s="372"/>
      <c r="CL1035" s="372"/>
      <c r="CM1035" s="372"/>
      <c r="CN1035" s="372"/>
      <c r="CO1035" s="372"/>
      <c r="CP1035" s="372"/>
      <c r="CQ1035" s="372"/>
      <c r="CR1035" s="372"/>
      <c r="CS1035" s="372"/>
      <c r="CT1035" s="372"/>
      <c r="CU1035" s="372"/>
      <c r="CV1035" s="372"/>
      <c r="CW1035" s="372"/>
      <c r="CX1035" s="372"/>
      <c r="CY1035" s="372"/>
      <c r="CZ1035" s="372"/>
    </row>
    <row r="1036" ht="15" customHeight="true" x14ac:dyDescent="0.25">
      <c r="A1036" s="454" t="s">
        <v>121</v>
      </c>
      <c r="B1036" s="327" t="s">
        <v>122</v>
      </c>
    </row>
    <row r="1037" ht="15" customHeight="true" x14ac:dyDescent="0.2">
      <c r="A1037" s="455" t="str">
        <f>R15</f>
        <v>Bamako</v>
      </c>
      <c r="B1037" s="455">
        <f>BR122+BR123</f>
        <v>6527.3159399999968</v>
      </c>
    </row>
    <row r="1038" ht="15" customHeight="true" x14ac:dyDescent="0.2">
      <c r="A1038" s="455" t="str">
        <f>S15</f>
        <v>Gao</v>
      </c>
      <c r="B1038" s="455" t="e">
        <f>BS122+BS123</f>
        <v>#VALUE!</v>
      </c>
    </row>
    <row r="1039" ht="15" customHeight="true" x14ac:dyDescent="0.2">
      <c r="A1039" s="455" t="str">
        <f>T15</f>
        <v>Kayes</v>
      </c>
      <c r="B1039" s="455">
        <f>BT122+BT123</f>
        <v>7704.3772399999962</v>
      </c>
    </row>
    <row r="1040" ht="15" customHeight="true" x14ac:dyDescent="0.2">
      <c r="A1040" s="455" t="str">
        <f>U15</f>
        <v>Kidal</v>
      </c>
      <c r="B1040" s="455" t="e">
        <f>BU122+BU123</f>
        <v>#VALUE!</v>
      </c>
    </row>
    <row r="1041" ht="15" customHeight="true" x14ac:dyDescent="0.2">
      <c r="A1041" s="455" t="str">
        <f>V15</f>
        <v>Koulikoro</v>
      </c>
      <c r="B1041" s="455">
        <f>BV122+BV123</f>
        <v>12252.770157999987</v>
      </c>
    </row>
    <row r="1042" ht="15" customHeight="true" x14ac:dyDescent="0.2">
      <c r="A1042" s="455" t="str">
        <f>W15</f>
        <v>Mopti</v>
      </c>
      <c r="B1042" s="455">
        <f>BW122+BW123</f>
        <v>7287.7787939999807</v>
      </c>
    </row>
    <row r="1043" ht="15" customHeight="true" x14ac:dyDescent="0.2">
      <c r="A1043" s="455" t="str">
        <f>X15</f>
        <v>Segou</v>
      </c>
      <c r="B1043" s="455">
        <f>BX122+XR123</f>
        <v>3880.7836640000037</v>
      </c>
    </row>
    <row r="1044" ht="15" customHeight="true" x14ac:dyDescent="0.2">
      <c r="A1044" s="455" t="str">
        <f>Y15</f>
        <v>Sikasso</v>
      </c>
      <c r="B1044" s="455">
        <f>BY122+BY123</f>
        <v>13557.822217999998</v>
      </c>
    </row>
    <row r="1045" ht="15" customHeight="true" x14ac:dyDescent="0.2">
      <c r="A1045" s="455" t="str">
        <f>Z15</f>
        <v>Tombouctou</v>
      </c>
      <c r="B1045" s="455" t="e">
        <f>BZ122+BZ123</f>
        <v>#VALUE!</v>
      </c>
    </row>
    <row r="1046" ht="15" customHeight="true" x14ac:dyDescent="0.2">
      <c r="A1046" s="399">
        <f>AA15</f>
        <v>0</v>
      </c>
      <c r="B1046" s="455">
        <f>CA122+CA123</f>
        <v>0</v>
      </c>
    </row>
    <row r="1047" ht="15" customHeight="true" x14ac:dyDescent="0.2">
      <c r="A1047" s="399">
        <f>AB15</f>
        <v>0</v>
      </c>
      <c r="B1047" s="455">
        <f>CB122+CB123</f>
        <v>0</v>
      </c>
    </row>
    <row r="1048" ht="15" customHeight="true" x14ac:dyDescent="0.2">
      <c r="A1048" s="399">
        <f>AC15</f>
        <v>0</v>
      </c>
      <c r="B1048" s="455">
        <f>CC122+CC123</f>
        <v>0</v>
      </c>
    </row>
    <row r="1049" ht="15" customHeight="true" x14ac:dyDescent="0.2">
      <c r="A1049" s="399">
        <f>AD15</f>
        <v>0</v>
      </c>
      <c r="B1049" s="455">
        <f>CD122+CD123</f>
        <v>0</v>
      </c>
    </row>
    <row r="1050" ht="15" customHeight="true" x14ac:dyDescent="0.2">
      <c r="A1050" s="399">
        <f>AE15</f>
        <v>0</v>
      </c>
      <c r="B1050" s="455">
        <f>CE122+CE123</f>
        <v>0</v>
      </c>
    </row>
    <row r="1051" ht="15" customHeight="true" x14ac:dyDescent="0.2">
      <c r="A1051" s="399">
        <f>AF15</f>
        <v>0</v>
      </c>
      <c r="B1051" s="455">
        <f>CF122+CF123</f>
        <v>0</v>
      </c>
    </row>
    <row r="1052" ht="15" customHeight="true" x14ac:dyDescent="0.2">
      <c r="A1052" s="399">
        <f>AG15</f>
        <v>0</v>
      </c>
      <c r="B1052" s="455">
        <f>CG122+CG123</f>
        <v>0</v>
      </c>
    </row>
    <row r="1053" ht="15" customHeight="true" x14ac:dyDescent="0.2">
      <c r="A1053" s="399">
        <f>AH15</f>
        <v>0</v>
      </c>
      <c r="B1053" s="455">
        <f>CH122+CH123</f>
        <v>0</v>
      </c>
    </row>
    <row r="1054" ht="15" customHeight="true" x14ac:dyDescent="0.2">
      <c r="A1054" s="399">
        <f>AI15</f>
        <v>0</v>
      </c>
      <c r="B1054" s="455">
        <f>CI122+CI123</f>
        <v>0</v>
      </c>
    </row>
    <row r="1055" ht="15" customHeight="true" x14ac:dyDescent="0.2">
      <c r="A1055" s="399">
        <f>AJ15</f>
        <v>0</v>
      </c>
      <c r="B1055" s="455">
        <f>CJ122+CJ123</f>
        <v>0</v>
      </c>
    </row>
    <row r="1056" ht="15" customHeight="true" x14ac:dyDescent="0.2">
      <c r="A1056" s="399">
        <f>AK15</f>
        <v>0</v>
      </c>
      <c r="B1056" s="455">
        <f>CK122+CK123</f>
        <v>0</v>
      </c>
    </row>
    <row r="1057" ht="15" customHeight="true" x14ac:dyDescent="0.2">
      <c r="A1057" s="399">
        <f>AL15</f>
        <v>0</v>
      </c>
      <c r="B1057" s="455">
        <f>CL122+CL123</f>
        <v>0</v>
      </c>
    </row>
    <row r="1058" ht="15" customHeight="true" x14ac:dyDescent="0.2">
      <c r="A1058" s="399">
        <f>AM15</f>
        <v>0</v>
      </c>
      <c r="B1058" s="455">
        <f>CM122+CM123</f>
        <v>0</v>
      </c>
    </row>
    <row r="1059" ht="15" customHeight="true" x14ac:dyDescent="0.2">
      <c r="A1059" s="399">
        <f>AN15</f>
        <v>0</v>
      </c>
      <c r="B1059" s="455">
        <f>CN122+CN123</f>
        <v>0</v>
      </c>
    </row>
    <row r="1060" ht="15" customHeight="true" x14ac:dyDescent="0.2">
      <c r="A1060" s="399">
        <f>AO15</f>
        <v>0</v>
      </c>
      <c r="B1060" s="455">
        <f>CO122+CO123</f>
        <v>0</v>
      </c>
    </row>
    <row r="1061" ht="15" customHeight="true" x14ac:dyDescent="0.2">
      <c r="A1061" s="399">
        <f>AP15</f>
        <v>0</v>
      </c>
      <c r="B1061" s="455">
        <f>CP122+CP123</f>
        <v>0</v>
      </c>
    </row>
    <row r="1062" ht="15" customHeight="true" x14ac:dyDescent="0.2">
      <c r="A1062" s="399">
        <f>AQ15</f>
        <v>0</v>
      </c>
      <c r="B1062" s="455">
        <f>CQ122+CQ123</f>
        <v>0</v>
      </c>
    </row>
    <row r="1063" ht="15" customHeight="true" x14ac:dyDescent="0.2">
      <c r="A1063" s="399">
        <f>AR15</f>
        <v>0</v>
      </c>
      <c r="B1063" s="455">
        <f>CR122+CR123</f>
        <v>0</v>
      </c>
    </row>
    <row r="1064" ht="15" customHeight="true" x14ac:dyDescent="0.2">
      <c r="A1064" s="399">
        <f>AS15</f>
        <v>0</v>
      </c>
      <c r="B1064" s="455">
        <f>CS122+CS123</f>
        <v>0</v>
      </c>
    </row>
    <row r="1065" ht="15" customHeight="true" x14ac:dyDescent="0.2">
      <c r="A1065" s="399">
        <f>AT15</f>
        <v>0</v>
      </c>
      <c r="B1065" s="455">
        <f>CT122+CT123</f>
        <v>0</v>
      </c>
    </row>
    <row r="1066" ht="15" customHeight="true" x14ac:dyDescent="0.2">
      <c r="A1066" s="399">
        <f>AU15</f>
        <v>0</v>
      </c>
      <c r="B1066" s="455">
        <f>CU122+CU123</f>
        <v>0</v>
      </c>
    </row>
    <row r="1067" ht="15" customHeight="true" x14ac:dyDescent="0.2">
      <c r="A1067" s="399">
        <f>AV15</f>
        <v>0</v>
      </c>
      <c r="B1067" s="455">
        <f>CV122+CV123</f>
        <v>0</v>
      </c>
    </row>
    <row r="1068" ht="15" customHeight="true" x14ac:dyDescent="0.2">
      <c r="A1068" s="399">
        <f>AW15</f>
        <v>0</v>
      </c>
      <c r="B1068" s="455">
        <f>CW122+CW123</f>
        <v>0</v>
      </c>
    </row>
    <row r="1069" ht="15" customHeight="true" x14ac:dyDescent="0.2">
      <c r="A1069" s="399">
        <f>AX15</f>
        <v>0</v>
      </c>
      <c r="B1069" s="455">
        <f>CX122+CX123</f>
        <v>0</v>
      </c>
    </row>
    <row r="1070" ht="15" customHeight="true" x14ac:dyDescent="0.2">
      <c r="A1070" s="399">
        <f>AY15</f>
        <v>0</v>
      </c>
      <c r="B1070" s="455">
        <f>CY122+CY123</f>
        <v>0</v>
      </c>
    </row>
    <row r="1071" ht="15" customHeight="true" x14ac:dyDescent="0.2">
      <c r="A1071" s="399"/>
      <c r="B1071" s="455"/>
    </row>
    <row r="1072" ht="15" customHeight="true" x14ac:dyDescent="0.2">
      <c r="A1072" s="455">
        <f>34-COUNTIF(A1037:A1071,"0")</f>
        <v>9</v>
      </c>
      <c r="B1072" s="399" t="s">
        <v>142</v>
      </c>
    </row>
    <row r="1100" s="372" customFormat="true" ht="17.1" customHeight="true" x14ac:dyDescent="0.2">
      <c r="A1100" s="952"/>
      <c r="B1100" s="949"/>
      <c r="BA1100" s="530"/>
      <c r="BB1100" s="399"/>
      <c r="BC1100" s="530"/>
      <c r="BD1100" s="530"/>
      <c r="BE1100" s="530"/>
      <c r="BF1100" s="530"/>
      <c r="BG1100" s="530"/>
      <c r="BH1100" s="530"/>
      <c r="BI1100" s="530"/>
      <c r="BJ1100" s="530"/>
      <c r="BK1100" s="530"/>
      <c r="BL1100" s="530"/>
      <c r="BM1100" s="530"/>
      <c r="BN1100" s="530"/>
      <c r="BO1100" s="530"/>
      <c r="BP1100" s="530"/>
      <c r="BQ1100" s="530"/>
      <c r="BR1100" s="530"/>
      <c r="BS1100" s="530"/>
      <c r="BT1100" s="530"/>
      <c r="BU1100" s="530"/>
      <c r="BV1100" s="530"/>
      <c r="BW1100" s="530"/>
      <c r="BX1100" s="530"/>
      <c r="BY1100" s="530"/>
    </row>
    <row r="1101" s="372" customFormat="true" ht="17.1" customHeight="true" x14ac:dyDescent="0.2">
      <c r="A1101" s="953"/>
      <c r="B1101" s="950"/>
      <c r="BA1101" s="530"/>
      <c r="BB1101" s="399"/>
      <c r="BC1101" s="530"/>
      <c r="BD1101" s="530"/>
      <c r="BE1101" s="530"/>
      <c r="BF1101" s="530"/>
      <c r="BG1101" s="530"/>
      <c r="BH1101" s="530"/>
      <c r="BI1101" s="530"/>
      <c r="BJ1101" s="530"/>
      <c r="BK1101" s="530"/>
      <c r="BL1101" s="530"/>
      <c r="BM1101" s="530"/>
      <c r="BN1101" s="530"/>
      <c r="BO1101" s="530"/>
      <c r="BP1101" s="530"/>
      <c r="BQ1101" s="530"/>
      <c r="BR1101" s="530"/>
      <c r="BS1101" s="530"/>
      <c r="BT1101" s="530"/>
      <c r="BU1101" s="530"/>
      <c r="BV1101" s="530"/>
      <c r="BW1101" s="530"/>
      <c r="BX1101" s="530"/>
      <c r="BY1101" s="530"/>
    </row>
    <row r="1102" s="372" customFormat="true" ht="15" customHeight="true" x14ac:dyDescent="0.2">
      <c r="BA1102" s="530"/>
      <c r="BB1102" s="399"/>
      <c r="BC1102" s="530"/>
      <c r="BD1102" s="530"/>
      <c r="BE1102" s="530"/>
      <c r="BF1102" s="530"/>
      <c r="BG1102" s="530"/>
      <c r="BH1102" s="530"/>
      <c r="BI1102" s="530"/>
      <c r="BJ1102" s="530"/>
      <c r="BK1102" s="530"/>
      <c r="BL1102" s="530"/>
      <c r="BM1102" s="530"/>
      <c r="BN1102" s="530"/>
      <c r="BO1102" s="530"/>
      <c r="BP1102" s="530"/>
      <c r="BQ1102" s="530"/>
      <c r="BR1102" s="530"/>
      <c r="BS1102" s="530"/>
      <c r="BT1102" s="530"/>
      <c r="BU1102" s="530"/>
      <c r="BV1102" s="530"/>
      <c r="BW1102" s="530"/>
      <c r="BX1102" s="530"/>
      <c r="BY1102" s="530"/>
    </row>
    <row r="1103" s="372" customFormat="true" ht="15" customHeight="true" x14ac:dyDescent="0.2">
      <c r="BA1103" s="530"/>
      <c r="BB1103" s="399"/>
      <c r="BC1103" s="530"/>
      <c r="BD1103" s="530"/>
      <c r="BE1103" s="530"/>
      <c r="BF1103" s="530"/>
      <c r="BG1103" s="530"/>
      <c r="BH1103" s="530"/>
      <c r="BI1103" s="530"/>
      <c r="BJ1103" s="530"/>
      <c r="BK1103" s="530"/>
      <c r="BL1103" s="530"/>
      <c r="BM1103" s="530"/>
      <c r="BN1103" s="530"/>
      <c r="BO1103" s="530"/>
      <c r="BP1103" s="530"/>
      <c r="BQ1103" s="530"/>
      <c r="BR1103" s="530"/>
      <c r="BS1103" s="530"/>
      <c r="BT1103" s="530"/>
      <c r="BU1103" s="530"/>
      <c r="BV1103" s="530"/>
      <c r="BW1103" s="530"/>
      <c r="BX1103" s="530"/>
      <c r="BY1103" s="530"/>
    </row>
    <row r="1104" s="372" customFormat="true" ht="15" customHeight="true" x14ac:dyDescent="0.2">
      <c r="BA1104" s="530"/>
      <c r="BB1104" s="399"/>
      <c r="BC1104" s="530"/>
      <c r="BD1104" s="530"/>
      <c r="BE1104" s="530"/>
      <c r="BF1104" s="530"/>
      <c r="BG1104" s="530"/>
      <c r="BH1104" s="530"/>
      <c r="BI1104" s="530"/>
      <c r="BJ1104" s="530"/>
      <c r="BK1104" s="530"/>
      <c r="BL1104" s="530"/>
      <c r="BM1104" s="530"/>
      <c r="BN1104" s="530"/>
      <c r="BO1104" s="530"/>
      <c r="BP1104" s="530"/>
      <c r="BQ1104" s="530"/>
      <c r="BR1104" s="530"/>
      <c r="BS1104" s="530"/>
      <c r="BT1104" s="530"/>
      <c r="BU1104" s="530"/>
      <c r="BV1104" s="530"/>
      <c r="BW1104" s="530"/>
      <c r="BX1104" s="530"/>
      <c r="BY1104" s="530"/>
    </row>
    <row r="1105" s="372" customFormat="true" ht="15" customHeight="true" x14ac:dyDescent="0.2">
      <c r="BA1105" s="530"/>
      <c r="BB1105" s="399"/>
      <c r="BC1105" s="530"/>
      <c r="BD1105" s="530"/>
      <c r="BE1105" s="530"/>
      <c r="BF1105" s="530"/>
      <c r="BG1105" s="530"/>
      <c r="BH1105" s="530"/>
      <c r="BI1105" s="530"/>
      <c r="BJ1105" s="530"/>
      <c r="BK1105" s="530"/>
      <c r="BL1105" s="530"/>
      <c r="BM1105" s="530"/>
      <c r="BN1105" s="530"/>
      <c r="BO1105" s="530"/>
      <c r="BP1105" s="530"/>
      <c r="BQ1105" s="530"/>
      <c r="BR1105" s="530"/>
      <c r="BS1105" s="530"/>
      <c r="BT1105" s="530"/>
      <c r="BU1105" s="530"/>
      <c r="BV1105" s="530"/>
      <c r="BW1105" s="530"/>
      <c r="BX1105" s="530"/>
      <c r="BY1105" s="530"/>
    </row>
    <row r="1106" s="372" customFormat="true" ht="15" customHeight="true" x14ac:dyDescent="0.2">
      <c r="BA1106" s="530"/>
      <c r="BB1106" s="399"/>
      <c r="BC1106" s="530"/>
      <c r="BD1106" s="530"/>
      <c r="BE1106" s="530"/>
      <c r="BF1106" s="530"/>
      <c r="BG1106" s="530"/>
      <c r="BH1106" s="530"/>
      <c r="BI1106" s="530"/>
      <c r="BJ1106" s="530"/>
      <c r="BK1106" s="530"/>
      <c r="BL1106" s="530"/>
      <c r="BM1106" s="530"/>
      <c r="BN1106" s="530"/>
      <c r="BO1106" s="530"/>
      <c r="BP1106" s="530"/>
      <c r="BQ1106" s="530"/>
      <c r="BR1106" s="530"/>
      <c r="BS1106" s="530"/>
      <c r="BT1106" s="530"/>
      <c r="BU1106" s="530"/>
      <c r="BV1106" s="530"/>
      <c r="BW1106" s="530"/>
      <c r="BX1106" s="530"/>
      <c r="BY1106" s="530"/>
    </row>
    <row r="1107" s="372" customFormat="true" ht="15" customHeight="true" x14ac:dyDescent="0.2">
      <c r="BA1107" s="530"/>
      <c r="BB1107" s="399"/>
      <c r="BC1107" s="530"/>
      <c r="BD1107" s="530"/>
      <c r="BE1107" s="530"/>
      <c r="BF1107" s="530"/>
      <c r="BG1107" s="530"/>
      <c r="BH1107" s="530"/>
      <c r="BI1107" s="530"/>
      <c r="BJ1107" s="530"/>
      <c r="BK1107" s="530"/>
      <c r="BL1107" s="530"/>
      <c r="BM1107" s="530"/>
      <c r="BN1107" s="530"/>
      <c r="BO1107" s="530"/>
      <c r="BP1107" s="530"/>
      <c r="BQ1107" s="530"/>
      <c r="BR1107" s="530"/>
      <c r="BS1107" s="530"/>
      <c r="BT1107" s="530"/>
      <c r="BU1107" s="530"/>
      <c r="BV1107" s="530"/>
      <c r="BW1107" s="530"/>
      <c r="BX1107" s="530"/>
      <c r="BY1107" s="530"/>
    </row>
    <row r="1108" s="372" customFormat="true" ht="15" customHeight="true" x14ac:dyDescent="0.2">
      <c r="BA1108" s="530"/>
      <c r="BB1108" s="399"/>
      <c r="BC1108" s="530"/>
      <c r="BD1108" s="530"/>
      <c r="BE1108" s="530"/>
      <c r="BF1108" s="530"/>
      <c r="BG1108" s="530"/>
      <c r="BH1108" s="530"/>
      <c r="BI1108" s="530"/>
      <c r="BJ1108" s="530"/>
      <c r="BK1108" s="530"/>
      <c r="BL1108" s="530"/>
      <c r="BM1108" s="530"/>
      <c r="BN1108" s="530"/>
      <c r="BO1108" s="530"/>
      <c r="BP1108" s="530"/>
      <c r="BQ1108" s="530"/>
      <c r="BR1108" s="530"/>
      <c r="BS1108" s="530"/>
      <c r="BT1108" s="530"/>
      <c r="BU1108" s="530"/>
      <c r="BV1108" s="530"/>
      <c r="BW1108" s="530"/>
      <c r="BX1108" s="530"/>
      <c r="BY1108" s="530"/>
    </row>
    <row r="1109" s="372" customFormat="true" ht="15" customHeight="true" x14ac:dyDescent="0.2">
      <c r="BA1109" s="530"/>
      <c r="BB1109" s="399"/>
      <c r="BC1109" s="530"/>
      <c r="BD1109" s="530"/>
      <c r="BE1109" s="530"/>
      <c r="BF1109" s="530"/>
      <c r="BG1109" s="530"/>
      <c r="BH1109" s="530"/>
      <c r="BI1109" s="530"/>
      <c r="BJ1109" s="530"/>
      <c r="BK1109" s="530"/>
      <c r="BL1109" s="530"/>
      <c r="BM1109" s="530"/>
      <c r="BN1109" s="530"/>
      <c r="BO1109" s="530"/>
      <c r="BP1109" s="530"/>
      <c r="BQ1109" s="530"/>
      <c r="BR1109" s="530"/>
      <c r="BS1109" s="530"/>
      <c r="BT1109" s="530"/>
      <c r="BU1109" s="530"/>
      <c r="BV1109" s="530"/>
      <c r="BW1109" s="530"/>
      <c r="BX1109" s="530"/>
      <c r="BY1109" s="530"/>
    </row>
    <row r="1110" s="372" customFormat="true" ht="15" customHeight="true" x14ac:dyDescent="0.2">
      <c r="BA1110" s="530"/>
      <c r="BB1110" s="399"/>
      <c r="BC1110" s="530"/>
      <c r="BD1110" s="530"/>
      <c r="BE1110" s="530"/>
      <c r="BF1110" s="530"/>
      <c r="BG1110" s="530"/>
      <c r="BH1110" s="530"/>
      <c r="BI1110" s="530"/>
      <c r="BJ1110" s="530"/>
      <c r="BK1110" s="530"/>
      <c r="BL1110" s="530"/>
      <c r="BM1110" s="530"/>
      <c r="BN1110" s="530"/>
      <c r="BO1110" s="530"/>
      <c r="BP1110" s="530"/>
      <c r="BQ1110" s="530"/>
      <c r="BR1110" s="530"/>
      <c r="BS1110" s="530"/>
      <c r="BT1110" s="530"/>
      <c r="BU1110" s="530"/>
      <c r="BV1110" s="530"/>
      <c r="BW1110" s="530"/>
      <c r="BX1110" s="530"/>
      <c r="BY1110" s="530"/>
    </row>
    <row r="1111" s="372" customFormat="true" ht="15" customHeight="true" x14ac:dyDescent="0.2">
      <c r="BA1111" s="530"/>
      <c r="BB1111" s="399"/>
      <c r="BC1111" s="530"/>
      <c r="BD1111" s="530"/>
      <c r="BE1111" s="530"/>
      <c r="BF1111" s="530"/>
      <c r="BG1111" s="530"/>
      <c r="BH1111" s="530"/>
      <c r="BI1111" s="530"/>
      <c r="BJ1111" s="530"/>
      <c r="BK1111" s="530"/>
      <c r="BL1111" s="530"/>
      <c r="BM1111" s="530"/>
      <c r="BN1111" s="530"/>
      <c r="BO1111" s="530"/>
      <c r="BP1111" s="530"/>
      <c r="BQ1111" s="530"/>
      <c r="BR1111" s="530"/>
      <c r="BS1111" s="530"/>
      <c r="BT1111" s="530"/>
      <c r="BU1111" s="530"/>
      <c r="BV1111" s="530"/>
      <c r="BW1111" s="530"/>
      <c r="BX1111" s="530"/>
      <c r="BY1111" s="530"/>
    </row>
    <row r="1112" s="372" customFormat="true" ht="15" customHeight="true" x14ac:dyDescent="0.2">
      <c r="BA1112" s="530"/>
      <c r="BB1112" s="399"/>
      <c r="BC1112" s="530"/>
      <c r="BD1112" s="530"/>
      <c r="BE1112" s="530"/>
      <c r="BF1112" s="530"/>
      <c r="BG1112" s="530"/>
      <c r="BH1112" s="530"/>
      <c r="BI1112" s="530"/>
      <c r="BJ1112" s="530"/>
      <c r="BK1112" s="530"/>
      <c r="BL1112" s="530"/>
      <c r="BM1112" s="530"/>
      <c r="BN1112" s="530"/>
      <c r="BO1112" s="530"/>
      <c r="BP1112" s="530"/>
      <c r="BQ1112" s="530"/>
      <c r="BR1112" s="530"/>
      <c r="BS1112" s="530"/>
      <c r="BT1112" s="530"/>
      <c r="BU1112" s="530"/>
      <c r="BV1112" s="530"/>
      <c r="BW1112" s="530"/>
      <c r="BX1112" s="530"/>
      <c r="BY1112" s="530"/>
    </row>
    <row r="1113" s="372" customFormat="true" ht="15" customHeight="true" x14ac:dyDescent="0.2">
      <c r="BA1113" s="530"/>
      <c r="BB1113" s="399"/>
      <c r="BC1113" s="530"/>
      <c r="BD1113" s="530"/>
      <c r="BE1113" s="530"/>
      <c r="BF1113" s="530"/>
      <c r="BG1113" s="530"/>
      <c r="BH1113" s="530"/>
      <c r="BI1113" s="530"/>
      <c r="BJ1113" s="530"/>
      <c r="BK1113" s="530"/>
      <c r="BL1113" s="530"/>
      <c r="BM1113" s="530"/>
      <c r="BN1113" s="530"/>
      <c r="BO1113" s="530"/>
      <c r="BP1113" s="530"/>
      <c r="BQ1113" s="530"/>
      <c r="BR1113" s="530"/>
      <c r="BS1113" s="530"/>
      <c r="BT1113" s="530"/>
      <c r="BU1113" s="530"/>
      <c r="BV1113" s="530"/>
      <c r="BW1113" s="530"/>
      <c r="BX1113" s="530"/>
      <c r="BY1113" s="530"/>
    </row>
    <row r="1114" s="372" customFormat="true" ht="17.1" customHeight="true" x14ac:dyDescent="0.2">
      <c r="A1114" s="953"/>
      <c r="B1114" s="950"/>
      <c r="C1114" s="917"/>
      <c r="D1114" s="917"/>
      <c r="E1114" s="917"/>
      <c r="F1114" s="917"/>
      <c r="G1114" s="917"/>
      <c r="H1114" s="917"/>
      <c r="I1114" s="917"/>
      <c r="J1114" s="917"/>
      <c r="K1114" s="917"/>
      <c r="L1114" s="917"/>
      <c r="M1114" s="917"/>
      <c r="N1114" s="917"/>
      <c r="O1114" s="917"/>
      <c r="P1114" s="917"/>
      <c r="Q1114" s="917"/>
      <c r="R1114" s="917"/>
      <c r="S1114" s="917"/>
      <c r="T1114" s="917"/>
      <c r="U1114" s="917"/>
      <c r="V1114" s="917"/>
      <c r="W1114" s="917"/>
      <c r="X1114" s="917"/>
      <c r="Y1114" s="917"/>
      <c r="Z1114" s="917"/>
      <c r="BA1114" s="530"/>
      <c r="BB1114" s="399"/>
      <c r="BC1114" s="530"/>
      <c r="BD1114" s="530"/>
      <c r="BE1114" s="530"/>
      <c r="BF1114" s="530"/>
      <c r="BG1114" s="530"/>
      <c r="BH1114" s="530"/>
      <c r="BI1114" s="530"/>
      <c r="BJ1114" s="530"/>
      <c r="BK1114" s="530"/>
      <c r="BL1114" s="530"/>
      <c r="BM1114" s="530"/>
      <c r="BN1114" s="530"/>
      <c r="BO1114" s="530"/>
      <c r="BP1114" s="530"/>
      <c r="BQ1114" s="530"/>
      <c r="BR1114" s="530"/>
      <c r="BS1114" s="530"/>
      <c r="BT1114" s="530"/>
      <c r="BU1114" s="530"/>
      <c r="BV1114" s="530"/>
      <c r="BW1114" s="530"/>
      <c r="BX1114" s="530"/>
      <c r="BY1114" s="530"/>
    </row>
    <row r="1115" s="372" customFormat="true" ht="17.1" customHeight="true" x14ac:dyDescent="0.2">
      <c r="A1115" s="953"/>
      <c r="B1115" s="950"/>
      <c r="C1115" s="917"/>
      <c r="D1115" s="917"/>
      <c r="E1115" s="917"/>
      <c r="F1115" s="917"/>
      <c r="G1115" s="917"/>
      <c r="H1115" s="917"/>
      <c r="I1115" s="917"/>
      <c r="J1115" s="917"/>
      <c r="K1115" s="917"/>
      <c r="L1115" s="917"/>
      <c r="M1115" s="917"/>
      <c r="N1115" s="917"/>
      <c r="O1115" s="917"/>
      <c r="P1115" s="917"/>
      <c r="Q1115" s="917"/>
      <c r="R1115" s="917"/>
      <c r="S1115" s="917"/>
      <c r="T1115" s="917"/>
      <c r="U1115" s="917"/>
      <c r="V1115" s="917"/>
      <c r="W1115" s="917"/>
      <c r="X1115" s="917"/>
      <c r="Y1115" s="917"/>
      <c r="Z1115" s="917"/>
      <c r="BA1115" s="530"/>
      <c r="BB1115" s="399"/>
      <c r="BC1115" s="530"/>
      <c r="BD1115" s="530"/>
      <c r="BE1115" s="530"/>
      <c r="BF1115" s="530"/>
      <c r="BG1115" s="530"/>
      <c r="BH1115" s="530"/>
      <c r="BI1115" s="530"/>
      <c r="BJ1115" s="530"/>
      <c r="BK1115" s="530"/>
      <c r="BL1115" s="530"/>
      <c r="BM1115" s="530"/>
      <c r="BN1115" s="530"/>
      <c r="BO1115" s="530"/>
      <c r="BP1115" s="530"/>
      <c r="BQ1115" s="530"/>
      <c r="BR1115" s="530"/>
      <c r="BS1115" s="530"/>
      <c r="BT1115" s="530"/>
      <c r="BU1115" s="530"/>
      <c r="BV1115" s="530"/>
      <c r="BW1115" s="530"/>
      <c r="BX1115" s="530"/>
      <c r="BY1115" s="530"/>
    </row>
    <row r="1116" s="372" customFormat="true" ht="17.1" customHeight="true" x14ac:dyDescent="0.2">
      <c r="A1116" s="953"/>
      <c r="B1116" s="950"/>
      <c r="C1116" s="917"/>
      <c r="D1116" s="917"/>
      <c r="E1116" s="917"/>
      <c r="F1116" s="917"/>
      <c r="G1116" s="917"/>
      <c r="H1116" s="917"/>
      <c r="I1116" s="917"/>
      <c r="J1116" s="917"/>
      <c r="K1116" s="917"/>
      <c r="L1116" s="917"/>
      <c r="M1116" s="917"/>
      <c r="N1116" s="917"/>
      <c r="O1116" s="917"/>
      <c r="P1116" s="917"/>
      <c r="Q1116" s="917"/>
      <c r="R1116" s="917"/>
      <c r="S1116" s="917"/>
      <c r="T1116" s="917"/>
      <c r="U1116" s="917"/>
      <c r="V1116" s="917"/>
      <c r="W1116" s="917"/>
      <c r="X1116" s="917"/>
      <c r="Y1116" s="917"/>
      <c r="Z1116" s="917"/>
      <c r="BA1116" s="530"/>
      <c r="BB1116" s="399"/>
      <c r="BC1116" s="530"/>
      <c r="BD1116" s="530"/>
      <c r="BE1116" s="530"/>
      <c r="BF1116" s="530"/>
      <c r="BG1116" s="530"/>
      <c r="BH1116" s="530"/>
      <c r="BI1116" s="530"/>
      <c r="BJ1116" s="530"/>
      <c r="BK1116" s="530"/>
      <c r="BL1116" s="530"/>
      <c r="BM1116" s="530"/>
      <c r="BN1116" s="530"/>
      <c r="BO1116" s="530"/>
      <c r="BP1116" s="530"/>
      <c r="BQ1116" s="530"/>
      <c r="BR1116" s="530"/>
      <c r="BS1116" s="530"/>
      <c r="BT1116" s="530"/>
      <c r="BU1116" s="530"/>
      <c r="BV1116" s="530"/>
      <c r="BW1116" s="530"/>
      <c r="BX1116" s="530"/>
      <c r="BY1116" s="530"/>
    </row>
    <row r="1117" s="372" customFormat="true" ht="17.1" customHeight="true" x14ac:dyDescent="0.2">
      <c r="A1117" s="954"/>
      <c r="B1117" s="951"/>
      <c r="C1117" s="919"/>
      <c r="D1117" s="919"/>
      <c r="E1117" s="919"/>
      <c r="F1117" s="919"/>
      <c r="G1117" s="919"/>
      <c r="H1117" s="919"/>
      <c r="I1117" s="919"/>
      <c r="J1117" s="919"/>
      <c r="K1117" s="919"/>
      <c r="L1117" s="919"/>
      <c r="M1117" s="919"/>
      <c r="N1117" s="919"/>
      <c r="O1117" s="919"/>
      <c r="P1117" s="919"/>
      <c r="Q1117" s="919"/>
      <c r="R1117" s="919"/>
      <c r="S1117" s="919"/>
      <c r="T1117" s="919"/>
      <c r="U1117" s="919"/>
      <c r="V1117" s="919"/>
      <c r="W1117" s="919"/>
      <c r="X1117" s="919"/>
      <c r="Y1117" s="919"/>
      <c r="Z1117" s="919"/>
      <c r="BA1117" s="530"/>
      <c r="BB1117" s="399"/>
      <c r="BC1117" s="530"/>
      <c r="BD1117" s="530"/>
      <c r="BE1117" s="530"/>
      <c r="BF1117" s="530"/>
      <c r="BG1117" s="530"/>
      <c r="BH1117" s="530"/>
      <c r="BI1117" s="530"/>
      <c r="BJ1117" s="530"/>
      <c r="BK1117" s="530"/>
      <c r="BL1117" s="530"/>
      <c r="BM1117" s="530"/>
      <c r="BN1117" s="530"/>
      <c r="BO1117" s="530"/>
      <c r="BP1117" s="530"/>
      <c r="BQ1117" s="530"/>
      <c r="BR1117" s="530"/>
      <c r="BS1117" s="530"/>
      <c r="BT1117" s="530"/>
      <c r="BU1117" s="530"/>
      <c r="BV1117" s="530"/>
      <c r="BW1117" s="530"/>
      <c r="BX1117" s="530"/>
      <c r="BY1117" s="530"/>
    </row>
    <row r="1118" s="372" customFormat="true" ht="15" customHeight="true" x14ac:dyDescent="0.2">
      <c r="BA1118" s="530"/>
      <c r="BB1118" s="399"/>
      <c r="BC1118" s="530"/>
      <c r="BD1118" s="530"/>
      <c r="BE1118" s="530"/>
      <c r="BF1118" s="530"/>
      <c r="BG1118" s="530"/>
      <c r="BH1118" s="530"/>
      <c r="BI1118" s="530"/>
      <c r="BJ1118" s="530"/>
      <c r="BK1118" s="530"/>
      <c r="BL1118" s="530"/>
      <c r="BM1118" s="530"/>
      <c r="BN1118" s="530"/>
      <c r="BO1118" s="530"/>
      <c r="BP1118" s="530"/>
      <c r="BQ1118" s="530"/>
      <c r="BR1118" s="530"/>
      <c r="BS1118" s="530"/>
      <c r="BT1118" s="530"/>
      <c r="BU1118" s="530"/>
      <c r="BV1118" s="530"/>
      <c r="BW1118" s="530"/>
      <c r="BX1118" s="530"/>
      <c r="BY1118" s="530"/>
    </row>
    <row r="1119" s="372" customFormat="true" ht="15" customHeight="true" x14ac:dyDescent="0.2">
      <c r="BA1119" s="530"/>
      <c r="BB1119" s="399"/>
      <c r="BC1119" s="530"/>
      <c r="BD1119" s="530"/>
      <c r="BE1119" s="530"/>
      <c r="BF1119" s="530"/>
      <c r="BG1119" s="530"/>
      <c r="BH1119" s="530"/>
      <c r="BI1119" s="530"/>
      <c r="BJ1119" s="530"/>
      <c r="BK1119" s="530"/>
      <c r="BL1119" s="530"/>
      <c r="BM1119" s="530"/>
      <c r="BN1119" s="530"/>
      <c r="BO1119" s="530"/>
      <c r="BP1119" s="530"/>
      <c r="BQ1119" s="530"/>
      <c r="BR1119" s="530"/>
      <c r="BS1119" s="530"/>
      <c r="BT1119" s="530"/>
      <c r="BU1119" s="530"/>
      <c r="BV1119" s="530"/>
      <c r="BW1119" s="530"/>
      <c r="BX1119" s="530"/>
      <c r="BY1119" s="530"/>
    </row>
    <row r="1120" s="372" customFormat="true" ht="15" customHeight="true" x14ac:dyDescent="0.2">
      <c r="BA1120" s="530"/>
      <c r="BB1120" s="399"/>
      <c r="BC1120" s="530"/>
      <c r="BD1120" s="530"/>
      <c r="BE1120" s="530"/>
      <c r="BF1120" s="530"/>
      <c r="BG1120" s="530"/>
      <c r="BH1120" s="530"/>
      <c r="BI1120" s="530"/>
      <c r="BJ1120" s="530"/>
      <c r="BK1120" s="530"/>
      <c r="BL1120" s="530"/>
      <c r="BM1120" s="530"/>
      <c r="BN1120" s="530"/>
      <c r="BO1120" s="530"/>
      <c r="BP1120" s="530"/>
      <c r="BQ1120" s="530"/>
      <c r="BR1120" s="530"/>
      <c r="BS1120" s="530"/>
      <c r="BT1120" s="530"/>
      <c r="BU1120" s="530"/>
      <c r="BV1120" s="530"/>
      <c r="BW1120" s="530"/>
      <c r="BX1120" s="530"/>
      <c r="BY1120" s="530"/>
    </row>
    <row r="1121" s="372" customFormat="true" ht="15" customHeight="true" x14ac:dyDescent="0.2">
      <c r="BA1121" s="530"/>
      <c r="BB1121" s="399"/>
      <c r="BC1121" s="530"/>
      <c r="BD1121" s="530"/>
      <c r="BE1121" s="530"/>
      <c r="BF1121" s="530"/>
      <c r="BG1121" s="530"/>
      <c r="BH1121" s="530"/>
      <c r="BI1121" s="530"/>
      <c r="BJ1121" s="530"/>
      <c r="BK1121" s="530"/>
      <c r="BL1121" s="530"/>
      <c r="BM1121" s="530"/>
      <c r="BN1121" s="530"/>
      <c r="BO1121" s="530"/>
      <c r="BP1121" s="530"/>
      <c r="BQ1121" s="530"/>
      <c r="BR1121" s="530"/>
      <c r="BS1121" s="530"/>
      <c r="BT1121" s="530"/>
      <c r="BU1121" s="530"/>
      <c r="BV1121" s="530"/>
      <c r="BW1121" s="530"/>
      <c r="BX1121" s="530"/>
      <c r="BY1121" s="530"/>
    </row>
    <row r="1122" s="372" customFormat="true" ht="15" customHeight="true" x14ac:dyDescent="0.2">
      <c r="BA1122" s="530"/>
      <c r="BB1122" s="399"/>
      <c r="BC1122" s="530"/>
      <c r="BD1122" s="530"/>
      <c r="BE1122" s="530"/>
      <c r="BF1122" s="530"/>
      <c r="BG1122" s="530"/>
      <c r="BH1122" s="530"/>
      <c r="BI1122" s="530"/>
      <c r="BJ1122" s="530"/>
      <c r="BK1122" s="530"/>
      <c r="BL1122" s="530"/>
      <c r="BM1122" s="530"/>
      <c r="BN1122" s="530"/>
      <c r="BO1122" s="530"/>
      <c r="BP1122" s="530"/>
      <c r="BQ1122" s="530"/>
      <c r="BR1122" s="530"/>
      <c r="BS1122" s="530"/>
      <c r="BT1122" s="530"/>
      <c r="BU1122" s="530"/>
      <c r="BV1122" s="530"/>
      <c r="BW1122" s="530"/>
      <c r="BX1122" s="530"/>
      <c r="BY1122" s="530"/>
    </row>
    <row r="1123" s="372" customFormat="true" ht="15" customHeight="true" x14ac:dyDescent="0.2">
      <c r="BA1123" s="530"/>
      <c r="BB1123" s="399"/>
      <c r="BC1123" s="530"/>
      <c r="BD1123" s="530"/>
      <c r="BE1123" s="530"/>
      <c r="BF1123" s="530"/>
      <c r="BG1123" s="530"/>
      <c r="BH1123" s="530"/>
      <c r="BI1123" s="530"/>
      <c r="BJ1123" s="530"/>
      <c r="BK1123" s="530"/>
      <c r="BL1123" s="530"/>
      <c r="BM1123" s="530"/>
      <c r="BN1123" s="530"/>
      <c r="BO1123" s="530"/>
      <c r="BP1123" s="530"/>
      <c r="BQ1123" s="530"/>
      <c r="BR1123" s="530"/>
      <c r="BS1123" s="530"/>
      <c r="BT1123" s="530"/>
      <c r="BU1123" s="530"/>
      <c r="BV1123" s="530"/>
      <c r="BW1123" s="530"/>
      <c r="BX1123" s="530"/>
      <c r="BY1123" s="530"/>
    </row>
    <row r="1124" s="372" customFormat="true" ht="15" customHeight="true" x14ac:dyDescent="0.2">
      <c r="BA1124" s="530"/>
      <c r="BB1124" s="399"/>
      <c r="BC1124" s="530"/>
      <c r="BD1124" s="530"/>
      <c r="BE1124" s="530"/>
      <c r="BF1124" s="530"/>
      <c r="BG1124" s="530"/>
      <c r="BH1124" s="530"/>
      <c r="BI1124" s="530"/>
      <c r="BJ1124" s="530"/>
      <c r="BK1124" s="530"/>
      <c r="BL1124" s="530"/>
      <c r="BM1124" s="530"/>
      <c r="BN1124" s="530"/>
      <c r="BO1124" s="530"/>
      <c r="BP1124" s="530"/>
      <c r="BQ1124" s="530"/>
      <c r="BR1124" s="530"/>
      <c r="BS1124" s="530"/>
      <c r="BT1124" s="530"/>
      <c r="BU1124" s="530"/>
      <c r="BV1124" s="530"/>
      <c r="BW1124" s="530"/>
      <c r="BX1124" s="530"/>
      <c r="BY1124" s="530"/>
    </row>
    <row r="1125" s="372" customFormat="true" ht="15" customHeight="true" x14ac:dyDescent="0.2">
      <c r="BA1125" s="530"/>
      <c r="BB1125" s="399"/>
      <c r="BC1125" s="530"/>
      <c r="BD1125" s="530"/>
      <c r="BE1125" s="530"/>
      <c r="BF1125" s="530"/>
      <c r="BG1125" s="530"/>
      <c r="BH1125" s="530"/>
      <c r="BI1125" s="530"/>
      <c r="BJ1125" s="530"/>
      <c r="BK1125" s="530"/>
      <c r="BL1125" s="530"/>
      <c r="BM1125" s="530"/>
      <c r="BN1125" s="530"/>
      <c r="BO1125" s="530"/>
      <c r="BP1125" s="530"/>
      <c r="BQ1125" s="530"/>
      <c r="BR1125" s="530"/>
      <c r="BS1125" s="530"/>
      <c r="BT1125" s="530"/>
      <c r="BU1125" s="530"/>
      <c r="BV1125" s="530"/>
      <c r="BW1125" s="530"/>
      <c r="BX1125" s="530"/>
      <c r="BY1125" s="530"/>
    </row>
    <row r="1126" s="372" customFormat="true" ht="15" customHeight="true" x14ac:dyDescent="0.2">
      <c r="BA1126" s="530"/>
      <c r="BB1126" s="399"/>
      <c r="BC1126" s="530"/>
      <c r="BD1126" s="530"/>
      <c r="BE1126" s="530"/>
      <c r="BF1126" s="530"/>
      <c r="BG1126" s="530"/>
      <c r="BH1126" s="530"/>
      <c r="BI1126" s="530"/>
      <c r="BJ1126" s="530"/>
      <c r="BK1126" s="530"/>
      <c r="BL1126" s="530"/>
      <c r="BM1126" s="530"/>
      <c r="BN1126" s="530"/>
      <c r="BO1126" s="530"/>
      <c r="BP1126" s="530"/>
      <c r="BQ1126" s="530"/>
      <c r="BR1126" s="530"/>
      <c r="BS1126" s="530"/>
      <c r="BT1126" s="530"/>
      <c r="BU1126" s="530"/>
      <c r="BV1126" s="530"/>
      <c r="BW1126" s="530"/>
      <c r="BX1126" s="530"/>
      <c r="BY1126" s="530"/>
    </row>
    <row r="1127" s="372" customFormat="true" ht="15" customHeight="true" x14ac:dyDescent="0.2">
      <c r="BA1127" s="530"/>
      <c r="BB1127" s="399"/>
      <c r="BC1127" s="530"/>
      <c r="BD1127" s="530"/>
      <c r="BE1127" s="530"/>
      <c r="BF1127" s="530"/>
      <c r="BG1127" s="530"/>
      <c r="BH1127" s="530"/>
      <c r="BI1127" s="530"/>
      <c r="BJ1127" s="530"/>
      <c r="BK1127" s="530"/>
      <c r="BL1127" s="530"/>
      <c r="BM1127" s="530"/>
      <c r="BN1127" s="530"/>
      <c r="BO1127" s="530"/>
      <c r="BP1127" s="530"/>
      <c r="BQ1127" s="530"/>
      <c r="BR1127" s="530"/>
      <c r="BS1127" s="530"/>
      <c r="BT1127" s="530"/>
      <c r="BU1127" s="530"/>
      <c r="BV1127" s="530"/>
      <c r="BW1127" s="530"/>
      <c r="BX1127" s="530"/>
      <c r="BY1127" s="530"/>
    </row>
    <row r="1128" s="372" customFormat="true" ht="15" customHeight="true" x14ac:dyDescent="0.2">
      <c r="BA1128" s="530"/>
      <c r="BB1128" s="399"/>
      <c r="BC1128" s="530"/>
      <c r="BD1128" s="530"/>
      <c r="BE1128" s="530"/>
      <c r="BF1128" s="530"/>
      <c r="BG1128" s="530"/>
      <c r="BH1128" s="530"/>
      <c r="BI1128" s="530"/>
      <c r="BJ1128" s="530"/>
      <c r="BK1128" s="530"/>
      <c r="BL1128" s="530"/>
      <c r="BM1128" s="530"/>
      <c r="BN1128" s="530"/>
      <c r="BO1128" s="530"/>
      <c r="BP1128" s="530"/>
      <c r="BQ1128" s="530"/>
      <c r="BR1128" s="530"/>
      <c r="BS1128" s="530"/>
      <c r="BT1128" s="530"/>
      <c r="BU1128" s="530"/>
      <c r="BV1128" s="530"/>
      <c r="BW1128" s="530"/>
      <c r="BX1128" s="530"/>
      <c r="BY1128" s="530"/>
    </row>
    <row r="1129" s="372" customFormat="true" ht="15" customHeight="true" x14ac:dyDescent="0.2">
      <c r="BA1129" s="530"/>
      <c r="BB1129" s="399"/>
      <c r="BC1129" s="530"/>
      <c r="BD1129" s="530"/>
      <c r="BE1129" s="530"/>
      <c r="BF1129" s="530"/>
      <c r="BG1129" s="530"/>
      <c r="BH1129" s="530"/>
      <c r="BI1129" s="530"/>
      <c r="BJ1129" s="530"/>
      <c r="BK1129" s="530"/>
      <c r="BL1129" s="530"/>
      <c r="BM1129" s="530"/>
      <c r="BN1129" s="530"/>
      <c r="BO1129" s="530"/>
      <c r="BP1129" s="530"/>
      <c r="BQ1129" s="530"/>
      <c r="BR1129" s="530"/>
      <c r="BS1129" s="530"/>
      <c r="BT1129" s="530"/>
      <c r="BU1129" s="530"/>
      <c r="BV1129" s="530"/>
      <c r="BW1129" s="530"/>
      <c r="BX1129" s="530"/>
      <c r="BY1129" s="530"/>
    </row>
    <row r="1130" s="372" customFormat="true" ht="15" customHeight="true" x14ac:dyDescent="0.2">
      <c r="BA1130" s="530"/>
      <c r="BB1130" s="399"/>
      <c r="BC1130" s="530"/>
      <c r="BD1130" s="530"/>
      <c r="BE1130" s="530"/>
      <c r="BF1130" s="530"/>
      <c r="BG1130" s="530"/>
      <c r="BH1130" s="530"/>
      <c r="BI1130" s="530"/>
      <c r="BJ1130" s="530"/>
      <c r="BK1130" s="530"/>
      <c r="BL1130" s="530"/>
      <c r="BM1130" s="530"/>
      <c r="BN1130" s="530"/>
      <c r="BO1130" s="530"/>
      <c r="BP1130" s="530"/>
      <c r="BQ1130" s="530"/>
      <c r="BR1130" s="530"/>
      <c r="BS1130" s="530"/>
      <c r="BT1130" s="530"/>
      <c r="BU1130" s="530"/>
      <c r="BV1130" s="530"/>
      <c r="BW1130" s="530"/>
      <c r="BX1130" s="530"/>
      <c r="BY1130" s="530"/>
    </row>
    <row r="1131" s="372" customFormat="true" ht="15" customHeight="true" x14ac:dyDescent="0.2">
      <c r="BA1131" s="530"/>
      <c r="BB1131" s="399"/>
      <c r="BC1131" s="530"/>
      <c r="BD1131" s="530"/>
      <c r="BE1131" s="530"/>
      <c r="BF1131" s="530"/>
      <c r="BG1131" s="530"/>
      <c r="BH1131" s="530"/>
      <c r="BI1131" s="530"/>
      <c r="BJ1131" s="530"/>
      <c r="BK1131" s="530"/>
      <c r="BL1131" s="530"/>
      <c r="BM1131" s="530"/>
      <c r="BN1131" s="530"/>
      <c r="BO1131" s="530"/>
      <c r="BP1131" s="530"/>
      <c r="BQ1131" s="530"/>
      <c r="BR1131" s="530"/>
      <c r="BS1131" s="530"/>
      <c r="BT1131" s="530"/>
      <c r="BU1131" s="530"/>
      <c r="BV1131" s="530"/>
      <c r="BW1131" s="530"/>
      <c r="BX1131" s="530"/>
      <c r="BY1131" s="530"/>
    </row>
    <row r="1132" s="372" customFormat="true" ht="15" customHeight="true" x14ac:dyDescent="0.2">
      <c r="BA1132" s="530"/>
      <c r="BB1132" s="399"/>
      <c r="BC1132" s="530"/>
      <c r="BD1132" s="530"/>
      <c r="BE1132" s="530"/>
      <c r="BF1132" s="530"/>
      <c r="BG1132" s="530"/>
      <c r="BH1132" s="530"/>
      <c r="BI1132" s="530"/>
      <c r="BJ1132" s="530"/>
      <c r="BK1132" s="530"/>
      <c r="BL1132" s="530"/>
      <c r="BM1132" s="530"/>
      <c r="BN1132" s="530"/>
      <c r="BO1132" s="530"/>
      <c r="BP1132" s="530"/>
      <c r="BQ1132" s="530"/>
      <c r="BR1132" s="530"/>
      <c r="BS1132" s="530"/>
      <c r="BT1132" s="530"/>
      <c r="BU1132" s="530"/>
      <c r="BV1132" s="530"/>
      <c r="BW1132" s="530"/>
      <c r="BX1132" s="530"/>
      <c r="BY1132" s="530"/>
    </row>
    <row r="1133" s="372" customFormat="true" ht="15" customHeight="true" x14ac:dyDescent="0.2">
      <c r="BA1133" s="530"/>
      <c r="BB1133" s="399"/>
      <c r="BC1133" s="530"/>
      <c r="BD1133" s="530"/>
      <c r="BE1133" s="530"/>
      <c r="BF1133" s="530"/>
      <c r="BG1133" s="530"/>
      <c r="BH1133" s="530"/>
      <c r="BI1133" s="530"/>
      <c r="BJ1133" s="530"/>
      <c r="BK1133" s="530"/>
      <c r="BL1133" s="530"/>
      <c r="BM1133" s="530"/>
      <c r="BN1133" s="530"/>
      <c r="BO1133" s="530"/>
      <c r="BP1133" s="530"/>
      <c r="BQ1133" s="530"/>
      <c r="BR1133" s="530"/>
      <c r="BS1133" s="530"/>
      <c r="BT1133" s="530"/>
      <c r="BU1133" s="530"/>
      <c r="BV1133" s="530"/>
      <c r="BW1133" s="530"/>
      <c r="BX1133" s="530"/>
      <c r="BY1133" s="530"/>
    </row>
    <row r="1134" s="372" customFormat="true" ht="15" customHeight="true" x14ac:dyDescent="0.2">
      <c r="BA1134" s="530"/>
      <c r="BB1134" s="399"/>
      <c r="BC1134" s="530"/>
      <c r="BD1134" s="530"/>
      <c r="BE1134" s="530"/>
      <c r="BF1134" s="530"/>
      <c r="BG1134" s="530"/>
      <c r="BH1134" s="530"/>
      <c r="BI1134" s="530"/>
      <c r="BJ1134" s="530"/>
      <c r="BK1134" s="530"/>
      <c r="BL1134" s="530"/>
      <c r="BM1134" s="530"/>
      <c r="BN1134" s="530"/>
      <c r="BO1134" s="530"/>
      <c r="BP1134" s="530"/>
      <c r="BQ1134" s="530"/>
      <c r="BR1134" s="530"/>
      <c r="BS1134" s="530"/>
      <c r="BT1134" s="530"/>
      <c r="BU1134" s="530"/>
      <c r="BV1134" s="530"/>
      <c r="BW1134" s="530"/>
      <c r="BX1134" s="530"/>
      <c r="BY1134" s="530"/>
    </row>
    <row r="1135" s="372" customFormat="true" ht="15" customHeight="true" x14ac:dyDescent="0.2">
      <c r="BA1135" s="530"/>
      <c r="BB1135" s="399"/>
      <c r="BC1135" s="530"/>
      <c r="BD1135" s="530"/>
      <c r="BE1135" s="530"/>
      <c r="BF1135" s="530"/>
      <c r="BG1135" s="530"/>
      <c r="BH1135" s="530"/>
      <c r="BI1135" s="530"/>
      <c r="BJ1135" s="530"/>
      <c r="BK1135" s="530"/>
      <c r="BL1135" s="530"/>
      <c r="BM1135" s="530"/>
      <c r="BN1135" s="530"/>
      <c r="BO1135" s="530"/>
      <c r="BP1135" s="530"/>
      <c r="BQ1135" s="530"/>
      <c r="BR1135" s="530"/>
      <c r="BS1135" s="530"/>
      <c r="BT1135" s="530"/>
      <c r="BU1135" s="530"/>
      <c r="BV1135" s="530"/>
      <c r="BW1135" s="530"/>
      <c r="BX1135" s="530"/>
      <c r="BY1135" s="530"/>
    </row>
    <row r="1136" s="372" customFormat="true" ht="15" customHeight="true" x14ac:dyDescent="0.2">
      <c r="BA1136" s="530"/>
      <c r="BB1136" s="399"/>
      <c r="BC1136" s="530"/>
      <c r="BD1136" s="530"/>
      <c r="BE1136" s="530"/>
      <c r="BF1136" s="530"/>
      <c r="BG1136" s="530"/>
      <c r="BH1136" s="530"/>
      <c r="BI1136" s="530"/>
      <c r="BJ1136" s="530"/>
      <c r="BK1136" s="530"/>
      <c r="BL1136" s="530"/>
      <c r="BM1136" s="530"/>
      <c r="BN1136" s="530"/>
      <c r="BO1136" s="530"/>
      <c r="BP1136" s="530"/>
      <c r="BQ1136" s="530"/>
      <c r="BR1136" s="530"/>
      <c r="BS1136" s="530"/>
      <c r="BT1136" s="530"/>
      <c r="BU1136" s="530"/>
      <c r="BV1136" s="530"/>
      <c r="BW1136" s="530"/>
      <c r="BX1136" s="530"/>
      <c r="BY1136" s="530"/>
    </row>
    <row r="1137" s="372" customFormat="true" ht="15" customHeight="true" x14ac:dyDescent="0.2">
      <c r="BA1137" s="530"/>
      <c r="BB1137" s="399"/>
      <c r="BC1137" s="530"/>
      <c r="BD1137" s="530"/>
      <c r="BE1137" s="530"/>
      <c r="BF1137" s="530"/>
      <c r="BG1137" s="530"/>
      <c r="BH1137" s="530"/>
      <c r="BI1137" s="530"/>
      <c r="BJ1137" s="530"/>
      <c r="BK1137" s="530"/>
      <c r="BL1137" s="530"/>
      <c r="BM1137" s="530"/>
      <c r="BN1137" s="530"/>
      <c r="BO1137" s="530"/>
      <c r="BP1137" s="530"/>
      <c r="BQ1137" s="530"/>
      <c r="BR1137" s="530"/>
      <c r="BS1137" s="530"/>
      <c r="BT1137" s="530"/>
      <c r="BU1137" s="530"/>
      <c r="BV1137" s="530"/>
      <c r="BW1137" s="530"/>
      <c r="BX1137" s="530"/>
      <c r="BY1137" s="530"/>
    </row>
    <row r="1138" s="372" customFormat="true" ht="15" customHeight="true" x14ac:dyDescent="0.2">
      <c r="BA1138" s="530"/>
      <c r="BB1138" s="399"/>
      <c r="BC1138" s="530"/>
      <c r="BD1138" s="530"/>
      <c r="BE1138" s="530"/>
      <c r="BF1138" s="530"/>
      <c r="BG1138" s="530"/>
      <c r="BH1138" s="530"/>
      <c r="BI1138" s="530"/>
      <c r="BJ1138" s="530"/>
      <c r="BK1138" s="530"/>
      <c r="BL1138" s="530"/>
      <c r="BM1138" s="530"/>
      <c r="BN1138" s="530"/>
      <c r="BO1138" s="530"/>
      <c r="BP1138" s="530"/>
      <c r="BQ1138" s="530"/>
      <c r="BR1138" s="530"/>
      <c r="BS1138" s="530"/>
      <c r="BT1138" s="530"/>
      <c r="BU1138" s="530"/>
      <c r="BV1138" s="530"/>
      <c r="BW1138" s="530"/>
      <c r="BX1138" s="530"/>
      <c r="BY1138" s="530"/>
    </row>
    <row r="1139" s="372" customFormat="true" ht="15" customHeight="true" x14ac:dyDescent="0.2">
      <c r="BA1139" s="530"/>
      <c r="BB1139" s="399"/>
      <c r="BC1139" s="530"/>
      <c r="BD1139" s="530"/>
      <c r="BE1139" s="530"/>
      <c r="BF1139" s="530"/>
      <c r="BG1139" s="530"/>
      <c r="BH1139" s="530"/>
      <c r="BI1139" s="530"/>
      <c r="BJ1139" s="530"/>
      <c r="BK1139" s="530"/>
      <c r="BL1139" s="530"/>
      <c r="BM1139" s="530"/>
      <c r="BN1139" s="530"/>
      <c r="BO1139" s="530"/>
      <c r="BP1139" s="530"/>
      <c r="BQ1139" s="530"/>
      <c r="BR1139" s="530"/>
      <c r="BS1139" s="530"/>
      <c r="BT1139" s="530"/>
      <c r="BU1139" s="530"/>
      <c r="BV1139" s="530"/>
      <c r="BW1139" s="530"/>
      <c r="BX1139" s="530"/>
      <c r="BY1139" s="530"/>
    </row>
    <row r="1140" s="372" customFormat="true" ht="15" customHeight="true" x14ac:dyDescent="0.2">
      <c r="BA1140" s="530"/>
      <c r="BB1140" s="399"/>
      <c r="BC1140" s="530"/>
      <c r="BD1140" s="530"/>
      <c r="BE1140" s="530"/>
      <c r="BF1140" s="530"/>
      <c r="BG1140" s="530"/>
      <c r="BH1140" s="530"/>
      <c r="BI1140" s="530"/>
      <c r="BJ1140" s="530"/>
      <c r="BK1140" s="530"/>
      <c r="BL1140" s="530"/>
      <c r="BM1140" s="530"/>
      <c r="BN1140" s="530"/>
      <c r="BO1140" s="530"/>
      <c r="BP1140" s="530"/>
      <c r="BQ1140" s="530"/>
      <c r="BR1140" s="530"/>
      <c r="BS1140" s="530"/>
      <c r="BT1140" s="530"/>
      <c r="BU1140" s="530"/>
      <c r="BV1140" s="530"/>
      <c r="BW1140" s="530"/>
      <c r="BX1140" s="530"/>
      <c r="BY1140" s="530"/>
    </row>
    <row r="1141" s="372" customFormat="true" ht="15" customHeight="true" x14ac:dyDescent="0.2">
      <c r="BA1141" s="530"/>
      <c r="BB1141" s="399"/>
      <c r="BC1141" s="530"/>
      <c r="BD1141" s="530"/>
      <c r="BE1141" s="530"/>
      <c r="BF1141" s="530"/>
      <c r="BG1141" s="530"/>
      <c r="BH1141" s="530"/>
      <c r="BI1141" s="530"/>
      <c r="BJ1141" s="530"/>
      <c r="BK1141" s="530"/>
      <c r="BL1141" s="530"/>
      <c r="BM1141" s="530"/>
      <c r="BN1141" s="530"/>
      <c r="BO1141" s="530"/>
      <c r="BP1141" s="530"/>
      <c r="BQ1141" s="530"/>
      <c r="BR1141" s="530"/>
      <c r="BS1141" s="530"/>
      <c r="BT1141" s="530"/>
      <c r="BU1141" s="530"/>
      <c r="BV1141" s="530"/>
      <c r="BW1141" s="530"/>
      <c r="BX1141" s="530"/>
      <c r="BY1141" s="530"/>
    </row>
    <row r="1142" s="372" customFormat="true" ht="15" customHeight="true" x14ac:dyDescent="0.2">
      <c r="BA1142" s="530"/>
      <c r="BB1142" s="399"/>
      <c r="BC1142" s="530"/>
      <c r="BD1142" s="530"/>
      <c r="BE1142" s="530"/>
      <c r="BF1142" s="530"/>
      <c r="BG1142" s="530"/>
      <c r="BH1142" s="530"/>
      <c r="BI1142" s="530"/>
      <c r="BJ1142" s="530"/>
      <c r="BK1142" s="530"/>
      <c r="BL1142" s="530"/>
      <c r="BM1142" s="530"/>
      <c r="BN1142" s="530"/>
      <c r="BO1142" s="530"/>
      <c r="BP1142" s="530"/>
      <c r="BQ1142" s="530"/>
      <c r="BR1142" s="530"/>
      <c r="BS1142" s="530"/>
      <c r="BT1142" s="530"/>
      <c r="BU1142" s="530"/>
      <c r="BV1142" s="530"/>
      <c r="BW1142" s="530"/>
      <c r="BX1142" s="530"/>
      <c r="BY1142" s="530"/>
    </row>
    <row r="1143" s="372" customFormat="true" ht="15" customHeight="true" x14ac:dyDescent="0.2">
      <c r="BA1143" s="530"/>
      <c r="BB1143" s="399"/>
      <c r="BC1143" s="530"/>
      <c r="BD1143" s="530"/>
      <c r="BE1143" s="530"/>
      <c r="BF1143" s="530"/>
      <c r="BG1143" s="530"/>
      <c r="BH1143" s="530"/>
      <c r="BI1143" s="530"/>
      <c r="BJ1143" s="530"/>
      <c r="BK1143" s="530"/>
      <c r="BL1143" s="530"/>
      <c r="BM1143" s="530"/>
      <c r="BN1143" s="530"/>
      <c r="BO1143" s="530"/>
      <c r="BP1143" s="530"/>
      <c r="BQ1143" s="530"/>
      <c r="BR1143" s="530"/>
      <c r="BS1143" s="530"/>
      <c r="BT1143" s="530"/>
      <c r="BU1143" s="530"/>
      <c r="BV1143" s="530"/>
      <c r="BW1143" s="530"/>
      <c r="BX1143" s="530"/>
      <c r="BY1143" s="530"/>
    </row>
    <row r="1144" s="372" customFormat="true" ht="15" customHeight="true" x14ac:dyDescent="0.2">
      <c r="BA1144" s="530"/>
      <c r="BB1144" s="399"/>
      <c r="BC1144" s="530"/>
      <c r="BD1144" s="530"/>
      <c r="BE1144" s="530"/>
      <c r="BF1144" s="530"/>
      <c r="BG1144" s="530"/>
      <c r="BH1144" s="530"/>
      <c r="BI1144" s="530"/>
      <c r="BJ1144" s="530"/>
      <c r="BK1144" s="530"/>
      <c r="BL1144" s="530"/>
      <c r="BM1144" s="530"/>
      <c r="BN1144" s="530"/>
      <c r="BO1144" s="530"/>
      <c r="BP1144" s="530"/>
      <c r="BQ1144" s="530"/>
      <c r="BR1144" s="530"/>
      <c r="BS1144" s="530"/>
      <c r="BT1144" s="530"/>
      <c r="BU1144" s="530"/>
      <c r="BV1144" s="530"/>
      <c r="BW1144" s="530"/>
      <c r="BX1144" s="530"/>
      <c r="BY1144" s="530"/>
    </row>
    <row r="1145" s="372" customFormat="true" ht="15" customHeight="true" x14ac:dyDescent="0.2">
      <c r="BA1145" s="530"/>
      <c r="BB1145" s="399"/>
      <c r="BC1145" s="530"/>
      <c r="BD1145" s="530"/>
      <c r="BE1145" s="530"/>
      <c r="BF1145" s="530"/>
      <c r="BG1145" s="530"/>
      <c r="BH1145" s="530"/>
      <c r="BI1145" s="530"/>
      <c r="BJ1145" s="530"/>
      <c r="BK1145" s="530"/>
      <c r="BL1145" s="530"/>
      <c r="BM1145" s="530"/>
      <c r="BN1145" s="530"/>
      <c r="BO1145" s="530"/>
      <c r="BP1145" s="530"/>
      <c r="BQ1145" s="530"/>
      <c r="BR1145" s="530"/>
      <c r="BS1145" s="530"/>
      <c r="BT1145" s="530"/>
      <c r="BU1145" s="530"/>
      <c r="BV1145" s="530"/>
      <c r="BW1145" s="530"/>
      <c r="BX1145" s="530"/>
      <c r="BY1145" s="530"/>
    </row>
    <row r="1146" s="372" customFormat="true" ht="15" customHeight="true" x14ac:dyDescent="0.2">
      <c r="BA1146" s="530"/>
      <c r="BB1146" s="399"/>
      <c r="BC1146" s="530"/>
      <c r="BD1146" s="530"/>
      <c r="BE1146" s="530"/>
      <c r="BF1146" s="530"/>
      <c r="BG1146" s="530"/>
      <c r="BH1146" s="530"/>
      <c r="BI1146" s="530"/>
      <c r="BJ1146" s="530"/>
      <c r="BK1146" s="530"/>
      <c r="BL1146" s="530"/>
      <c r="BM1146" s="530"/>
      <c r="BN1146" s="530"/>
      <c r="BO1146" s="530"/>
      <c r="BP1146" s="530"/>
      <c r="BQ1146" s="530"/>
      <c r="BR1146" s="530"/>
      <c r="BS1146" s="530"/>
      <c r="BT1146" s="530"/>
      <c r="BU1146" s="530"/>
      <c r="BV1146" s="530"/>
      <c r="BW1146" s="530"/>
      <c r="BX1146" s="530"/>
      <c r="BY1146" s="530"/>
    </row>
    <row r="1147" s="372" customFormat="true" ht="15" customHeight="true" x14ac:dyDescent="0.2">
      <c r="BA1147" s="530"/>
      <c r="BB1147" s="399"/>
      <c r="BC1147" s="530"/>
      <c r="BD1147" s="530"/>
      <c r="BE1147" s="530"/>
      <c r="BF1147" s="530"/>
      <c r="BG1147" s="530"/>
      <c r="BH1147" s="530"/>
      <c r="BI1147" s="530"/>
      <c r="BJ1147" s="530"/>
      <c r="BK1147" s="530"/>
      <c r="BL1147" s="530"/>
      <c r="BM1147" s="530"/>
      <c r="BN1147" s="530"/>
      <c r="BO1147" s="530"/>
      <c r="BP1147" s="530"/>
      <c r="BQ1147" s="530"/>
      <c r="BR1147" s="530"/>
      <c r="BS1147" s="530"/>
      <c r="BT1147" s="530"/>
      <c r="BU1147" s="530"/>
      <c r="BV1147" s="530"/>
      <c r="BW1147" s="530"/>
      <c r="BX1147" s="530"/>
      <c r="BY1147" s="530"/>
    </row>
    <row r="1148" s="372" customFormat="true" ht="15" customHeight="true" x14ac:dyDescent="0.2">
      <c r="BA1148" s="530"/>
      <c r="BB1148" s="399"/>
      <c r="BC1148" s="530"/>
      <c r="BD1148" s="530"/>
      <c r="BE1148" s="530"/>
      <c r="BF1148" s="530"/>
      <c r="BG1148" s="530"/>
      <c r="BH1148" s="530"/>
      <c r="BI1148" s="530"/>
      <c r="BJ1148" s="530"/>
      <c r="BK1148" s="530"/>
      <c r="BL1148" s="530"/>
      <c r="BM1148" s="530"/>
      <c r="BN1148" s="530"/>
      <c r="BO1148" s="530"/>
      <c r="BP1148" s="530"/>
      <c r="BQ1148" s="530"/>
      <c r="BR1148" s="530"/>
      <c r="BS1148" s="530"/>
      <c r="BT1148" s="530"/>
      <c r="BU1148" s="530"/>
      <c r="BV1148" s="530"/>
      <c r="BW1148" s="530"/>
      <c r="BX1148" s="530"/>
      <c r="BY1148" s="530"/>
    </row>
    <row r="1149" s="372" customFormat="true" ht="15" customHeight="true" x14ac:dyDescent="0.2">
      <c r="BA1149" s="530"/>
      <c r="BB1149" s="399"/>
      <c r="BC1149" s="530"/>
      <c r="BD1149" s="530"/>
      <c r="BE1149" s="530"/>
      <c r="BF1149" s="530"/>
      <c r="BG1149" s="530"/>
      <c r="BH1149" s="530"/>
      <c r="BI1149" s="530"/>
      <c r="BJ1149" s="530"/>
      <c r="BK1149" s="530"/>
      <c r="BL1149" s="530"/>
      <c r="BM1149" s="530"/>
      <c r="BN1149" s="530"/>
      <c r="BO1149" s="530"/>
      <c r="BP1149" s="530"/>
      <c r="BQ1149" s="530"/>
      <c r="BR1149" s="530"/>
      <c r="BS1149" s="530"/>
      <c r="BT1149" s="530"/>
      <c r="BU1149" s="530"/>
      <c r="BV1149" s="530"/>
      <c r="BW1149" s="530"/>
      <c r="BX1149" s="530"/>
      <c r="BY1149" s="530"/>
    </row>
    <row r="1150" s="372" customFormat="true" ht="15" customHeight="true" x14ac:dyDescent="0.2">
      <c r="BA1150" s="530"/>
      <c r="BB1150" s="399"/>
      <c r="BC1150" s="530"/>
      <c r="BD1150" s="530"/>
      <c r="BE1150" s="530"/>
      <c r="BF1150" s="530"/>
      <c r="BG1150" s="530"/>
      <c r="BH1150" s="530"/>
      <c r="BI1150" s="530"/>
      <c r="BJ1150" s="530"/>
      <c r="BK1150" s="530"/>
      <c r="BL1150" s="530"/>
      <c r="BM1150" s="530"/>
      <c r="BN1150" s="530"/>
      <c r="BO1150" s="530"/>
      <c r="BP1150" s="530"/>
      <c r="BQ1150" s="530"/>
      <c r="BR1150" s="530"/>
      <c r="BS1150" s="530"/>
      <c r="BT1150" s="530"/>
      <c r="BU1150" s="530"/>
      <c r="BV1150" s="530"/>
      <c r="BW1150" s="530"/>
      <c r="BX1150" s="530"/>
      <c r="BY1150" s="530"/>
    </row>
    <row r="1151" s="372" customFormat="true" ht="15" customHeight="true" x14ac:dyDescent="0.2">
      <c r="BA1151" s="530"/>
      <c r="BB1151" s="399"/>
      <c r="BC1151" s="530"/>
      <c r="BD1151" s="530"/>
      <c r="BE1151" s="530"/>
      <c r="BF1151" s="530"/>
      <c r="BG1151" s="530"/>
      <c r="BH1151" s="530"/>
      <c r="BI1151" s="530"/>
      <c r="BJ1151" s="530"/>
      <c r="BK1151" s="530"/>
      <c r="BL1151" s="530"/>
      <c r="BM1151" s="530"/>
      <c r="BN1151" s="530"/>
      <c r="BO1151" s="530"/>
      <c r="BP1151" s="530"/>
      <c r="BQ1151" s="530"/>
      <c r="BR1151" s="530"/>
      <c r="BS1151" s="530"/>
      <c r="BT1151" s="530"/>
      <c r="BU1151" s="530"/>
      <c r="BV1151" s="530"/>
      <c r="BW1151" s="530"/>
      <c r="BX1151" s="530"/>
      <c r="BY1151" s="530"/>
    </row>
    <row r="1152" s="372" customFormat="true" ht="15" customHeight="true" x14ac:dyDescent="0.2">
      <c r="BA1152" s="530"/>
      <c r="BB1152" s="399"/>
      <c r="BC1152" s="530"/>
      <c r="BD1152" s="530"/>
      <c r="BE1152" s="530"/>
      <c r="BF1152" s="530"/>
      <c r="BG1152" s="530"/>
      <c r="BH1152" s="530"/>
      <c r="BI1152" s="530"/>
      <c r="BJ1152" s="530"/>
      <c r="BK1152" s="530"/>
      <c r="BL1152" s="530"/>
      <c r="BM1152" s="530"/>
      <c r="BN1152" s="530"/>
      <c r="BO1152" s="530"/>
      <c r="BP1152" s="530"/>
      <c r="BQ1152" s="530"/>
      <c r="BR1152" s="530"/>
      <c r="BS1152" s="530"/>
      <c r="BT1152" s="530"/>
      <c r="BU1152" s="530"/>
      <c r="BV1152" s="530"/>
      <c r="BW1152" s="530"/>
      <c r="BX1152" s="530"/>
      <c r="BY1152" s="530"/>
    </row>
    <row r="1153" s="372" customFormat="true" ht="15" customHeight="true" x14ac:dyDescent="0.2">
      <c r="BA1153" s="530"/>
      <c r="BB1153" s="399"/>
      <c r="BC1153" s="530"/>
      <c r="BD1153" s="530"/>
      <c r="BE1153" s="530"/>
      <c r="BF1153" s="530"/>
      <c r="BG1153" s="530"/>
      <c r="BH1153" s="530"/>
      <c r="BI1153" s="530"/>
      <c r="BJ1153" s="530"/>
      <c r="BK1153" s="530"/>
      <c r="BL1153" s="530"/>
      <c r="BM1153" s="530"/>
      <c r="BN1153" s="530"/>
      <c r="BO1153" s="530"/>
      <c r="BP1153" s="530"/>
      <c r="BQ1153" s="530"/>
      <c r="BR1153" s="530"/>
      <c r="BS1153" s="530"/>
      <c r="BT1153" s="530"/>
      <c r="BU1153" s="530"/>
      <c r="BV1153" s="530"/>
      <c r="BW1153" s="530"/>
      <c r="BX1153" s="530"/>
      <c r="BY1153" s="530"/>
    </row>
    <row r="1154" s="372" customFormat="true" ht="15" customHeight="true" x14ac:dyDescent="0.2">
      <c r="BA1154" s="530"/>
      <c r="BB1154" s="399"/>
      <c r="BC1154" s="530"/>
      <c r="BD1154" s="530"/>
      <c r="BE1154" s="530"/>
      <c r="BF1154" s="530"/>
      <c r="BG1154" s="530"/>
      <c r="BH1154" s="530"/>
      <c r="BI1154" s="530"/>
      <c r="BJ1154" s="530"/>
      <c r="BK1154" s="530"/>
      <c r="BL1154" s="530"/>
      <c r="BM1154" s="530"/>
      <c r="BN1154" s="530"/>
      <c r="BO1154" s="530"/>
      <c r="BP1154" s="530"/>
      <c r="BQ1154" s="530"/>
      <c r="BR1154" s="530"/>
      <c r="BS1154" s="530"/>
      <c r="BT1154" s="530"/>
      <c r="BU1154" s="530"/>
      <c r="BV1154" s="530"/>
      <c r="BW1154" s="530"/>
      <c r="BX1154" s="530"/>
      <c r="BY1154" s="530"/>
    </row>
    <row r="1155" s="372" customFormat="true" ht="15" customHeight="true" x14ac:dyDescent="0.2">
      <c r="BA1155" s="530"/>
      <c r="BB1155" s="399"/>
      <c r="BC1155" s="530"/>
      <c r="BD1155" s="530"/>
      <c r="BE1155" s="530"/>
      <c r="BF1155" s="530"/>
      <c r="BG1155" s="530"/>
      <c r="BH1155" s="530"/>
      <c r="BI1155" s="530"/>
      <c r="BJ1155" s="530"/>
      <c r="BK1155" s="530"/>
      <c r="BL1155" s="530"/>
      <c r="BM1155" s="530"/>
      <c r="BN1155" s="530"/>
      <c r="BO1155" s="530"/>
      <c r="BP1155" s="530"/>
      <c r="BQ1155" s="530"/>
      <c r="BR1155" s="530"/>
      <c r="BS1155" s="530"/>
      <c r="BT1155" s="530"/>
      <c r="BU1155" s="530"/>
      <c r="BV1155" s="530"/>
      <c r="BW1155" s="530"/>
      <c r="BX1155" s="530"/>
      <c r="BY1155" s="530"/>
    </row>
    <row r="1156" s="372" customFormat="true" ht="15" customHeight="true" x14ac:dyDescent="0.2">
      <c r="BA1156" s="530"/>
      <c r="BB1156" s="399"/>
      <c r="BC1156" s="530"/>
      <c r="BD1156" s="530"/>
      <c r="BE1156" s="530"/>
      <c r="BF1156" s="530"/>
      <c r="BG1156" s="530"/>
      <c r="BH1156" s="530"/>
      <c r="BI1156" s="530"/>
      <c r="BJ1156" s="530"/>
      <c r="BK1156" s="530"/>
      <c r="BL1156" s="530"/>
      <c r="BM1156" s="530"/>
      <c r="BN1156" s="530"/>
      <c r="BO1156" s="530"/>
      <c r="BP1156" s="530"/>
      <c r="BQ1156" s="530"/>
      <c r="BR1156" s="530"/>
      <c r="BS1156" s="530"/>
      <c r="BT1156" s="530"/>
      <c r="BU1156" s="530"/>
      <c r="BV1156" s="530"/>
      <c r="BW1156" s="530"/>
      <c r="BX1156" s="530"/>
      <c r="BY1156" s="530"/>
    </row>
    <row r="1157" s="372" customFormat="true" ht="15" customHeight="true" x14ac:dyDescent="0.2">
      <c r="BA1157" s="530"/>
      <c r="BB1157" s="399"/>
      <c r="BC1157" s="530"/>
      <c r="BD1157" s="530"/>
      <c r="BE1157" s="530"/>
      <c r="BF1157" s="530"/>
      <c r="BG1157" s="530"/>
      <c r="BH1157" s="530"/>
      <c r="BI1157" s="530"/>
      <c r="BJ1157" s="530"/>
      <c r="BK1157" s="530"/>
      <c r="BL1157" s="530"/>
      <c r="BM1157" s="530"/>
      <c r="BN1157" s="530"/>
      <c r="BO1157" s="530"/>
      <c r="BP1157" s="530"/>
      <c r="BQ1157" s="530"/>
      <c r="BR1157" s="530"/>
      <c r="BS1157" s="530"/>
      <c r="BT1157" s="530"/>
      <c r="BU1157" s="530"/>
      <c r="BV1157" s="530"/>
      <c r="BW1157" s="530"/>
      <c r="BX1157" s="530"/>
      <c r="BY1157" s="530"/>
    </row>
    <row r="1158" s="372" customFormat="true" ht="15" customHeight="true" x14ac:dyDescent="0.2">
      <c r="BA1158" s="530"/>
      <c r="BB1158" s="399"/>
      <c r="BC1158" s="530"/>
      <c r="BD1158" s="530"/>
      <c r="BE1158" s="530"/>
      <c r="BF1158" s="530"/>
      <c r="BG1158" s="530"/>
      <c r="BH1158" s="530"/>
      <c r="BI1158" s="530"/>
      <c r="BJ1158" s="530"/>
      <c r="BK1158" s="530"/>
      <c r="BL1158" s="530"/>
      <c r="BM1158" s="530"/>
      <c r="BN1158" s="530"/>
      <c r="BO1158" s="530"/>
      <c r="BP1158" s="530"/>
      <c r="BQ1158" s="530"/>
      <c r="BR1158" s="530"/>
      <c r="BS1158" s="530"/>
      <c r="BT1158" s="530"/>
      <c r="BU1158" s="530"/>
      <c r="BV1158" s="530"/>
      <c r="BW1158" s="530"/>
      <c r="BX1158" s="530"/>
      <c r="BY1158" s="530"/>
    </row>
    <row r="1159" s="372" customFormat="true" ht="15" customHeight="true" x14ac:dyDescent="0.2">
      <c r="BA1159" s="530"/>
      <c r="BB1159" s="399"/>
      <c r="BC1159" s="530"/>
      <c r="BD1159" s="530"/>
      <c r="BE1159" s="530"/>
      <c r="BF1159" s="530"/>
      <c r="BG1159" s="530"/>
      <c r="BH1159" s="530"/>
      <c r="BI1159" s="530"/>
      <c r="BJ1159" s="530"/>
      <c r="BK1159" s="530"/>
      <c r="BL1159" s="530"/>
      <c r="BM1159" s="530"/>
      <c r="BN1159" s="530"/>
      <c r="BO1159" s="530"/>
      <c r="BP1159" s="530"/>
      <c r="BQ1159" s="530"/>
      <c r="BR1159" s="530"/>
      <c r="BS1159" s="530"/>
      <c r="BT1159" s="530"/>
      <c r="BU1159" s="530"/>
      <c r="BV1159" s="530"/>
      <c r="BW1159" s="530"/>
      <c r="BX1159" s="530"/>
      <c r="BY1159" s="530"/>
    </row>
    <row r="1160" s="372" customFormat="true" ht="15" customHeight="true" x14ac:dyDescent="0.2">
      <c r="BA1160" s="530"/>
      <c r="BB1160" s="399"/>
      <c r="BC1160" s="530"/>
      <c r="BD1160" s="530"/>
      <c r="BE1160" s="530"/>
      <c r="BF1160" s="530"/>
      <c r="BG1160" s="530"/>
      <c r="BH1160" s="530"/>
      <c r="BI1160" s="530"/>
      <c r="BJ1160" s="530"/>
      <c r="BK1160" s="530"/>
      <c r="BL1160" s="530"/>
      <c r="BM1160" s="530"/>
      <c r="BN1160" s="530"/>
      <c r="BO1160" s="530"/>
      <c r="BP1160" s="530"/>
      <c r="BQ1160" s="530"/>
      <c r="BR1160" s="530"/>
      <c r="BS1160" s="530"/>
      <c r="BT1160" s="530"/>
      <c r="BU1160" s="530"/>
      <c r="BV1160" s="530"/>
      <c r="BW1160" s="530"/>
      <c r="BX1160" s="530"/>
      <c r="BY1160" s="530"/>
    </row>
    <row r="1161" s="372" customFormat="true" ht="15" customHeight="true" x14ac:dyDescent="0.2">
      <c r="BA1161" s="530"/>
      <c r="BB1161" s="399"/>
      <c r="BC1161" s="530"/>
      <c r="BD1161" s="530"/>
      <c r="BE1161" s="530"/>
      <c r="BF1161" s="530"/>
      <c r="BG1161" s="530"/>
      <c r="BH1161" s="530"/>
      <c r="BI1161" s="530"/>
      <c r="BJ1161" s="530"/>
      <c r="BK1161" s="530"/>
      <c r="BL1161" s="530"/>
      <c r="BM1161" s="530"/>
      <c r="BN1161" s="530"/>
      <c r="BO1161" s="530"/>
      <c r="BP1161" s="530"/>
      <c r="BQ1161" s="530"/>
      <c r="BR1161" s="530"/>
      <c r="BS1161" s="530"/>
      <c r="BT1161" s="530"/>
      <c r="BU1161" s="530"/>
      <c r="BV1161" s="530"/>
      <c r="BW1161" s="530"/>
      <c r="BX1161" s="530"/>
      <c r="BY1161" s="530"/>
    </row>
    <row r="1162" s="372" customFormat="true" ht="15" customHeight="true" x14ac:dyDescent="0.2">
      <c r="BA1162" s="530"/>
      <c r="BB1162" s="399"/>
      <c r="BC1162" s="530"/>
      <c r="BD1162" s="530"/>
      <c r="BE1162" s="530"/>
      <c r="BF1162" s="530"/>
      <c r="BG1162" s="530"/>
      <c r="BH1162" s="530"/>
      <c r="BI1162" s="530"/>
      <c r="BJ1162" s="530"/>
      <c r="BK1162" s="530"/>
      <c r="BL1162" s="530"/>
      <c r="BM1162" s="530"/>
      <c r="BN1162" s="530"/>
      <c r="BO1162" s="530"/>
      <c r="BP1162" s="530"/>
      <c r="BQ1162" s="530"/>
      <c r="BR1162" s="530"/>
      <c r="BS1162" s="530"/>
      <c r="BT1162" s="530"/>
      <c r="BU1162" s="530"/>
      <c r="BV1162" s="530"/>
      <c r="BW1162" s="530"/>
      <c r="BX1162" s="530"/>
      <c r="BY1162" s="530"/>
    </row>
    <row r="1163" s="372" customFormat="true" ht="15" customHeight="true" x14ac:dyDescent="0.2">
      <c r="BA1163" s="530"/>
      <c r="BB1163" s="399"/>
      <c r="BC1163" s="530"/>
      <c r="BD1163" s="530"/>
      <c r="BE1163" s="530"/>
      <c r="BF1163" s="530"/>
      <c r="BG1163" s="530"/>
      <c r="BH1163" s="530"/>
      <c r="BI1163" s="530"/>
      <c r="BJ1163" s="530"/>
      <c r="BK1163" s="530"/>
      <c r="BL1163" s="530"/>
      <c r="BM1163" s="530"/>
      <c r="BN1163" s="530"/>
      <c r="BO1163" s="530"/>
      <c r="BP1163" s="530"/>
      <c r="BQ1163" s="530"/>
      <c r="BR1163" s="530"/>
      <c r="BS1163" s="530"/>
      <c r="BT1163" s="530"/>
      <c r="BU1163" s="530"/>
      <c r="BV1163" s="530"/>
      <c r="BW1163" s="530"/>
      <c r="BX1163" s="530"/>
      <c r="BY1163" s="530"/>
    </row>
    <row r="1164" s="372" customFormat="true" ht="15" customHeight="true" x14ac:dyDescent="0.2">
      <c r="BA1164" s="530"/>
      <c r="BB1164" s="399"/>
      <c r="BC1164" s="530"/>
      <c r="BD1164" s="530"/>
      <c r="BE1164" s="530"/>
      <c r="BF1164" s="530"/>
      <c r="BG1164" s="530"/>
      <c r="BH1164" s="530"/>
      <c r="BI1164" s="530"/>
      <c r="BJ1164" s="530"/>
      <c r="BK1164" s="530"/>
      <c r="BL1164" s="530"/>
      <c r="BM1164" s="530"/>
      <c r="BN1164" s="530"/>
      <c r="BO1164" s="530"/>
      <c r="BP1164" s="530"/>
      <c r="BQ1164" s="530"/>
      <c r="BR1164" s="530"/>
      <c r="BS1164" s="530"/>
      <c r="BT1164" s="530"/>
      <c r="BU1164" s="530"/>
      <c r="BV1164" s="530"/>
      <c r="BW1164" s="530"/>
      <c r="BX1164" s="530"/>
      <c r="BY1164" s="530"/>
    </row>
    <row r="1165" s="372" customFormat="true" ht="15" customHeight="true" x14ac:dyDescent="0.2">
      <c r="BA1165" s="530"/>
      <c r="BB1165" s="399"/>
      <c r="BC1165" s="530"/>
      <c r="BD1165" s="530"/>
      <c r="BE1165" s="530"/>
      <c r="BF1165" s="530"/>
      <c r="BG1165" s="530"/>
      <c r="BH1165" s="530"/>
      <c r="BI1165" s="530"/>
      <c r="BJ1165" s="530"/>
      <c r="BK1165" s="530"/>
      <c r="BL1165" s="530"/>
      <c r="BM1165" s="530"/>
      <c r="BN1165" s="530"/>
      <c r="BO1165" s="530"/>
      <c r="BP1165" s="530"/>
      <c r="BQ1165" s="530"/>
      <c r="BR1165" s="530"/>
      <c r="BS1165" s="530"/>
      <c r="BT1165" s="530"/>
      <c r="BU1165" s="530"/>
      <c r="BV1165" s="530"/>
      <c r="BW1165" s="530"/>
      <c r="BX1165" s="530"/>
      <c r="BY1165" s="530"/>
    </row>
    <row r="1166" s="372" customFormat="true" ht="15" customHeight="true" x14ac:dyDescent="0.2">
      <c r="BA1166" s="530"/>
      <c r="BB1166" s="399"/>
      <c r="BC1166" s="530"/>
      <c r="BD1166" s="530"/>
      <c r="BE1166" s="530"/>
      <c r="BF1166" s="530"/>
      <c r="BG1166" s="530"/>
      <c r="BH1166" s="530"/>
      <c r="BI1166" s="530"/>
      <c r="BJ1166" s="530"/>
      <c r="BK1166" s="530"/>
      <c r="BL1166" s="530"/>
      <c r="BM1166" s="530"/>
      <c r="BN1166" s="530"/>
      <c r="BO1166" s="530"/>
      <c r="BP1166" s="530"/>
      <c r="BQ1166" s="530"/>
      <c r="BR1166" s="530"/>
      <c r="BS1166" s="530"/>
      <c r="BT1166" s="530"/>
      <c r="BU1166" s="530"/>
      <c r="BV1166" s="530"/>
      <c r="BW1166" s="530"/>
      <c r="BX1166" s="530"/>
      <c r="BY1166" s="530"/>
    </row>
    <row r="1167" s="372" customFormat="true" ht="15" customHeight="true" x14ac:dyDescent="0.2">
      <c r="BA1167" s="530"/>
      <c r="BB1167" s="399"/>
      <c r="BC1167" s="530"/>
      <c r="BD1167" s="530"/>
      <c r="BE1167" s="530"/>
      <c r="BF1167" s="530"/>
      <c r="BG1167" s="530"/>
      <c r="BH1167" s="530"/>
      <c r="BI1167" s="530"/>
      <c r="BJ1167" s="530"/>
      <c r="BK1167" s="530"/>
      <c r="BL1167" s="530"/>
      <c r="BM1167" s="530"/>
      <c r="BN1167" s="530"/>
      <c r="BO1167" s="530"/>
      <c r="BP1167" s="530"/>
      <c r="BQ1167" s="530"/>
      <c r="BR1167" s="530"/>
      <c r="BS1167" s="530"/>
      <c r="BT1167" s="530"/>
      <c r="BU1167" s="530"/>
      <c r="BV1167" s="530"/>
      <c r="BW1167" s="530"/>
      <c r="BX1167" s="530"/>
      <c r="BY1167" s="530"/>
    </row>
    <row r="1168" s="372" customFormat="true" ht="15" customHeight="true" x14ac:dyDescent="0.2">
      <c r="BA1168" s="530"/>
      <c r="BB1168" s="399"/>
      <c r="BC1168" s="530"/>
      <c r="BD1168" s="530"/>
      <c r="BE1168" s="530"/>
      <c r="BF1168" s="530"/>
      <c r="BG1168" s="530"/>
      <c r="BH1168" s="530"/>
      <c r="BI1168" s="530"/>
      <c r="BJ1168" s="530"/>
      <c r="BK1168" s="530"/>
      <c r="BL1168" s="530"/>
      <c r="BM1168" s="530"/>
      <c r="BN1168" s="530"/>
      <c r="BO1168" s="530"/>
      <c r="BP1168" s="530"/>
      <c r="BQ1168" s="530"/>
      <c r="BR1168" s="530"/>
      <c r="BS1168" s="530"/>
      <c r="BT1168" s="530"/>
      <c r="BU1168" s="530"/>
      <c r="BV1168" s="530"/>
      <c r="BW1168" s="530"/>
      <c r="BX1168" s="530"/>
      <c r="BY1168" s="530"/>
    </row>
    <row r="1169" s="372" customFormat="true" ht="15" customHeight="true" x14ac:dyDescent="0.2">
      <c r="BA1169" s="530"/>
      <c r="BB1169" s="399"/>
      <c r="BC1169" s="530"/>
      <c r="BD1169" s="530"/>
      <c r="BE1169" s="530"/>
      <c r="BF1169" s="530"/>
      <c r="BG1169" s="530"/>
      <c r="BH1169" s="530"/>
      <c r="BI1169" s="530"/>
      <c r="BJ1169" s="530"/>
      <c r="BK1169" s="530"/>
      <c r="BL1169" s="530"/>
      <c r="BM1169" s="530"/>
      <c r="BN1169" s="530"/>
      <c r="BO1169" s="530"/>
      <c r="BP1169" s="530"/>
      <c r="BQ1169" s="530"/>
      <c r="BR1169" s="530"/>
      <c r="BS1169" s="530"/>
      <c r="BT1169" s="530"/>
      <c r="BU1169" s="530"/>
      <c r="BV1169" s="530"/>
      <c r="BW1169" s="530"/>
      <c r="BX1169" s="530"/>
      <c r="BY1169" s="530"/>
    </row>
    <row r="1170" s="372" customFormat="true" ht="15" customHeight="true" x14ac:dyDescent="0.2">
      <c r="A1170" s="468"/>
      <c r="B1170" s="920"/>
      <c r="C1170" s="921"/>
      <c r="D1170" s="921"/>
      <c r="E1170" s="921"/>
      <c r="F1170" s="921"/>
      <c r="G1170" s="921"/>
      <c r="H1170" s="921"/>
      <c r="I1170" s="921"/>
      <c r="J1170" s="921"/>
      <c r="K1170" s="921"/>
      <c r="L1170" s="921"/>
      <c r="M1170" s="921"/>
      <c r="N1170" s="921"/>
      <c r="O1170" s="921"/>
      <c r="P1170" s="921"/>
      <c r="Q1170" s="921"/>
      <c r="R1170" s="921"/>
      <c r="S1170" s="921"/>
      <c r="T1170" s="921"/>
      <c r="U1170" s="921"/>
      <c r="V1170" s="921"/>
      <c r="W1170" s="921"/>
      <c r="X1170" s="921"/>
      <c r="Y1170" s="921"/>
      <c r="Z1170" s="921"/>
      <c r="BA1170" s="530"/>
      <c r="BB1170" s="399"/>
      <c r="BC1170" s="530"/>
      <c r="BD1170" s="530"/>
      <c r="BE1170" s="530"/>
      <c r="BF1170" s="530"/>
      <c r="BG1170" s="530"/>
      <c r="BH1170" s="530"/>
      <c r="BI1170" s="530"/>
      <c r="BJ1170" s="530"/>
      <c r="BK1170" s="530"/>
      <c r="BL1170" s="530"/>
      <c r="BM1170" s="530"/>
      <c r="BN1170" s="530"/>
      <c r="BO1170" s="530"/>
      <c r="BP1170" s="530"/>
      <c r="BQ1170" s="530"/>
      <c r="BR1170" s="530"/>
      <c r="BS1170" s="530"/>
      <c r="BT1170" s="530"/>
      <c r="BU1170" s="530"/>
      <c r="BV1170" s="530"/>
      <c r="BW1170" s="530"/>
      <c r="BX1170" s="530"/>
      <c r="BY1170" s="530"/>
    </row>
    <row r="1171" s="372" customFormat="true" ht="15" customHeight="true" x14ac:dyDescent="0.2">
      <c r="A1171" s="468"/>
      <c r="B1171" s="920"/>
      <c r="C1171" s="921"/>
      <c r="D1171" s="921"/>
      <c r="E1171" s="921"/>
      <c r="F1171" s="921"/>
      <c r="G1171" s="921"/>
      <c r="H1171" s="921"/>
      <c r="I1171" s="921"/>
      <c r="J1171" s="921"/>
      <c r="K1171" s="921"/>
      <c r="L1171" s="921"/>
      <c r="M1171" s="921"/>
      <c r="N1171" s="921"/>
      <c r="O1171" s="921"/>
      <c r="P1171" s="921"/>
      <c r="Q1171" s="921"/>
      <c r="R1171" s="921"/>
      <c r="S1171" s="921"/>
      <c r="T1171" s="921"/>
      <c r="U1171" s="921"/>
      <c r="V1171" s="921"/>
      <c r="W1171" s="921"/>
      <c r="X1171" s="921"/>
      <c r="Y1171" s="921"/>
      <c r="Z1171" s="921"/>
      <c r="BA1171" s="530"/>
      <c r="BB1171" s="399"/>
      <c r="BC1171" s="530"/>
      <c r="BD1171" s="530"/>
      <c r="BE1171" s="530"/>
      <c r="BF1171" s="530"/>
      <c r="BG1171" s="530"/>
      <c r="BH1171" s="530"/>
      <c r="BI1171" s="530"/>
      <c r="BJ1171" s="530"/>
      <c r="BK1171" s="530"/>
      <c r="BL1171" s="530"/>
      <c r="BM1171" s="530"/>
      <c r="BN1171" s="530"/>
      <c r="BO1171" s="530"/>
      <c r="BP1171" s="530"/>
      <c r="BQ1171" s="530"/>
      <c r="BR1171" s="530"/>
      <c r="BS1171" s="530"/>
      <c r="BT1171" s="530"/>
      <c r="BU1171" s="530"/>
      <c r="BV1171" s="530"/>
      <c r="BW1171" s="530"/>
      <c r="BX1171" s="530"/>
      <c r="BY1171" s="530"/>
    </row>
    <row r="1172" s="372" customFormat="true" ht="15" customHeight="true" x14ac:dyDescent="0.2">
      <c r="A1172" s="468"/>
      <c r="B1172" s="920"/>
      <c r="C1172" s="921"/>
      <c r="D1172" s="921"/>
      <c r="E1172" s="921"/>
      <c r="F1172" s="921"/>
      <c r="G1172" s="921"/>
      <c r="H1172" s="921"/>
      <c r="I1172" s="921"/>
      <c r="J1172" s="921"/>
      <c r="K1172" s="921"/>
      <c r="L1172" s="921"/>
      <c r="M1172" s="921"/>
      <c r="N1172" s="921"/>
      <c r="O1172" s="921"/>
      <c r="P1172" s="921"/>
      <c r="Q1172" s="921"/>
      <c r="R1172" s="921"/>
      <c r="S1172" s="921"/>
      <c r="T1172" s="921"/>
      <c r="U1172" s="921"/>
      <c r="V1172" s="921"/>
      <c r="W1172" s="921"/>
      <c r="X1172" s="921"/>
      <c r="Y1172" s="921"/>
      <c r="Z1172" s="921"/>
      <c r="BA1172" s="530"/>
      <c r="BB1172" s="399"/>
      <c r="BC1172" s="530"/>
      <c r="BD1172" s="530"/>
      <c r="BE1172" s="530"/>
      <c r="BF1172" s="530"/>
      <c r="BG1172" s="530"/>
      <c r="BH1172" s="530"/>
      <c r="BI1172" s="530"/>
      <c r="BJ1172" s="530"/>
      <c r="BK1172" s="530"/>
      <c r="BL1172" s="530"/>
      <c r="BM1172" s="530"/>
      <c r="BN1172" s="530"/>
      <c r="BO1172" s="530"/>
      <c r="BP1172" s="530"/>
      <c r="BQ1172" s="530"/>
      <c r="BR1172" s="530"/>
      <c r="BS1172" s="530"/>
      <c r="BT1172" s="530"/>
      <c r="BU1172" s="530"/>
      <c r="BV1172" s="530"/>
      <c r="BW1172" s="530"/>
      <c r="BX1172" s="530"/>
      <c r="BY1172" s="530"/>
    </row>
    <row r="1173" s="372" customFormat="true" ht="15" customHeight="true" x14ac:dyDescent="0.2">
      <c r="A1173" s="468"/>
      <c r="B1173" s="920"/>
      <c r="C1173" s="921"/>
      <c r="D1173" s="921"/>
      <c r="E1173" s="921"/>
      <c r="F1173" s="921"/>
      <c r="G1173" s="921"/>
      <c r="H1173" s="921"/>
      <c r="I1173" s="921"/>
      <c r="J1173" s="921"/>
      <c r="K1173" s="921"/>
      <c r="L1173" s="921"/>
      <c r="M1173" s="921"/>
      <c r="N1173" s="921"/>
      <c r="O1173" s="921"/>
      <c r="P1173" s="921"/>
      <c r="Q1173" s="921"/>
      <c r="R1173" s="921"/>
      <c r="S1173" s="921"/>
      <c r="T1173" s="921"/>
      <c r="U1173" s="921"/>
      <c r="V1173" s="921"/>
      <c r="W1173" s="921"/>
      <c r="X1173" s="921"/>
      <c r="Y1173" s="921"/>
      <c r="Z1173" s="921"/>
      <c r="BA1173" s="530"/>
      <c r="BB1173" s="399"/>
      <c r="BC1173" s="530"/>
      <c r="BD1173" s="530"/>
      <c r="BE1173" s="530"/>
      <c r="BF1173" s="530"/>
      <c r="BG1173" s="530"/>
      <c r="BH1173" s="530"/>
      <c r="BI1173" s="530"/>
      <c r="BJ1173" s="530"/>
      <c r="BK1173" s="530"/>
      <c r="BL1173" s="530"/>
      <c r="BM1173" s="530"/>
      <c r="BN1173" s="530"/>
      <c r="BO1173" s="530"/>
      <c r="BP1173" s="530"/>
      <c r="BQ1173" s="530"/>
      <c r="BR1173" s="530"/>
      <c r="BS1173" s="530"/>
      <c r="BT1173" s="530"/>
      <c r="BU1173" s="530"/>
      <c r="BV1173" s="530"/>
      <c r="BW1173" s="530"/>
      <c r="BX1173" s="530"/>
      <c r="BY1173" s="530"/>
    </row>
    <row r="1174" s="372" customFormat="true" ht="15" customHeight="true" x14ac:dyDescent="0.2">
      <c r="A1174" s="468"/>
      <c r="B1174" s="920"/>
      <c r="C1174" s="921"/>
      <c r="D1174" s="921"/>
      <c r="E1174" s="921"/>
      <c r="F1174" s="921"/>
      <c r="G1174" s="921"/>
      <c r="H1174" s="921"/>
      <c r="I1174" s="921"/>
      <c r="J1174" s="921"/>
      <c r="K1174" s="921"/>
      <c r="L1174" s="921"/>
      <c r="M1174" s="921"/>
      <c r="N1174" s="921"/>
      <c r="O1174" s="921"/>
      <c r="P1174" s="921"/>
      <c r="Q1174" s="921"/>
      <c r="R1174" s="921"/>
      <c r="S1174" s="921"/>
      <c r="T1174" s="921"/>
      <c r="U1174" s="921"/>
      <c r="V1174" s="921"/>
      <c r="W1174" s="921"/>
      <c r="X1174" s="921"/>
      <c r="Y1174" s="921"/>
      <c r="Z1174" s="921"/>
      <c r="BA1174" s="530"/>
      <c r="BB1174" s="399"/>
      <c r="BC1174" s="530"/>
      <c r="BD1174" s="530"/>
      <c r="BE1174" s="530"/>
      <c r="BF1174" s="530"/>
      <c r="BG1174" s="530"/>
      <c r="BH1174" s="530"/>
      <c r="BI1174" s="530"/>
      <c r="BJ1174" s="530"/>
      <c r="BK1174" s="530"/>
      <c r="BL1174" s="530"/>
      <c r="BM1174" s="530"/>
      <c r="BN1174" s="530"/>
      <c r="BO1174" s="530"/>
      <c r="BP1174" s="530"/>
      <c r="BQ1174" s="530"/>
      <c r="BR1174" s="530"/>
      <c r="BS1174" s="530"/>
      <c r="BT1174" s="530"/>
      <c r="BU1174" s="530"/>
      <c r="BV1174" s="530"/>
      <c r="BW1174" s="530"/>
      <c r="BX1174" s="530"/>
      <c r="BY1174" s="530"/>
    </row>
    <row r="1175" s="372" customFormat="true" ht="15" customHeight="true" x14ac:dyDescent="0.2">
      <c r="A1175" s="468"/>
      <c r="B1175" s="920"/>
      <c r="C1175" s="921"/>
      <c r="D1175" s="921"/>
      <c r="E1175" s="921"/>
      <c r="F1175" s="921"/>
      <c r="G1175" s="921"/>
      <c r="H1175" s="921"/>
      <c r="I1175" s="921"/>
      <c r="J1175" s="921"/>
      <c r="K1175" s="921"/>
      <c r="L1175" s="921"/>
      <c r="M1175" s="921"/>
      <c r="N1175" s="921"/>
      <c r="O1175" s="921"/>
      <c r="P1175" s="921"/>
      <c r="Q1175" s="921"/>
      <c r="R1175" s="921"/>
      <c r="S1175" s="921"/>
      <c r="T1175" s="921"/>
      <c r="U1175" s="921"/>
      <c r="V1175" s="921"/>
      <c r="W1175" s="921"/>
      <c r="X1175" s="921"/>
      <c r="Y1175" s="921"/>
      <c r="Z1175" s="921"/>
      <c r="BA1175" s="530"/>
      <c r="BB1175" s="399"/>
      <c r="BC1175" s="530"/>
      <c r="BD1175" s="530"/>
      <c r="BE1175" s="530"/>
      <c r="BF1175" s="530"/>
      <c r="BG1175" s="530"/>
      <c r="BH1175" s="530"/>
      <c r="BI1175" s="530"/>
      <c r="BJ1175" s="530"/>
      <c r="BK1175" s="530"/>
      <c r="BL1175" s="530"/>
      <c r="BM1175" s="530"/>
      <c r="BN1175" s="530"/>
      <c r="BO1175" s="530"/>
      <c r="BP1175" s="530"/>
      <c r="BQ1175" s="530"/>
      <c r="BR1175" s="530"/>
      <c r="BS1175" s="530"/>
      <c r="BT1175" s="530"/>
      <c r="BU1175" s="530"/>
      <c r="BV1175" s="530"/>
      <c r="BW1175" s="530"/>
      <c r="BX1175" s="530"/>
      <c r="BY1175" s="530"/>
    </row>
    <row r="1176" s="372" customFormat="true" ht="15" customHeight="true" x14ac:dyDescent="0.2">
      <c r="A1176" s="922"/>
      <c r="B1176" s="468"/>
      <c r="C1176" s="923"/>
      <c r="D1176" s="924"/>
      <c r="E1176" s="924"/>
      <c r="F1176" s="924"/>
      <c r="G1176" s="924"/>
      <c r="H1176" s="923"/>
      <c r="I1176" s="924"/>
      <c r="J1176" s="924"/>
      <c r="K1176" s="924"/>
      <c r="L1176" s="924"/>
      <c r="M1176" s="923"/>
      <c r="N1176" s="924"/>
      <c r="O1176" s="924"/>
      <c r="P1176" s="924"/>
      <c r="Q1176" s="924"/>
      <c r="R1176" s="923"/>
      <c r="S1176" s="924"/>
      <c r="T1176" s="924"/>
      <c r="U1176" s="924"/>
      <c r="BA1176" s="530"/>
      <c r="BB1176" s="399"/>
      <c r="BC1176" s="530"/>
      <c r="BD1176" s="530"/>
      <c r="BE1176" s="530"/>
      <c r="BF1176" s="530"/>
      <c r="BG1176" s="530"/>
      <c r="BH1176" s="530"/>
      <c r="BI1176" s="530"/>
      <c r="BJ1176" s="530"/>
      <c r="BK1176" s="530"/>
      <c r="BL1176" s="530"/>
      <c r="BM1176" s="530"/>
      <c r="BN1176" s="530"/>
      <c r="BO1176" s="530"/>
      <c r="BP1176" s="530"/>
      <c r="BQ1176" s="530"/>
      <c r="BR1176" s="530"/>
      <c r="BS1176" s="530"/>
      <c r="BT1176" s="530"/>
      <c r="BU1176" s="530"/>
      <c r="BV1176" s="530"/>
      <c r="BW1176" s="530"/>
      <c r="BX1176" s="530"/>
      <c r="BY1176" s="530"/>
    </row>
    <row r="1177" s="372" customFormat="true" ht="15" customHeight="true" x14ac:dyDescent="0.2">
      <c r="A1177" s="924"/>
      <c r="B1177" s="924"/>
      <c r="C1177" s="923"/>
      <c r="D1177" s="923"/>
      <c r="E1177" s="923"/>
      <c r="F1177" s="923"/>
      <c r="G1177" s="923"/>
      <c r="H1177" s="923"/>
      <c r="I1177" s="923"/>
      <c r="J1177" s="923"/>
      <c r="K1177" s="923"/>
      <c r="L1177" s="923"/>
      <c r="M1177" s="923"/>
      <c r="N1177" s="923"/>
      <c r="O1177" s="923"/>
      <c r="P1177" s="923"/>
      <c r="Q1177" s="923"/>
      <c r="R1177" s="923"/>
      <c r="S1177" s="923"/>
      <c r="T1177" s="923"/>
      <c r="U1177" s="923"/>
      <c r="BA1177" s="530"/>
      <c r="BB1177" s="399"/>
      <c r="BC1177" s="530"/>
      <c r="BD1177" s="530"/>
      <c r="BE1177" s="530"/>
      <c r="BF1177" s="530"/>
      <c r="BG1177" s="530"/>
      <c r="BH1177" s="530"/>
      <c r="BI1177" s="530"/>
      <c r="BJ1177" s="530"/>
      <c r="BK1177" s="530"/>
      <c r="BL1177" s="530"/>
      <c r="BM1177" s="530"/>
      <c r="BN1177" s="530"/>
      <c r="BO1177" s="530"/>
      <c r="BP1177" s="530"/>
      <c r="BQ1177" s="530"/>
      <c r="BR1177" s="530"/>
      <c r="BS1177" s="530"/>
      <c r="BT1177" s="530"/>
      <c r="BU1177" s="530"/>
      <c r="BV1177" s="530"/>
      <c r="BW1177" s="530"/>
      <c r="BX1177" s="530"/>
      <c r="BY1177" s="530"/>
    </row>
    <row r="1178" s="372" customFormat="true" ht="15" customHeight="true" x14ac:dyDescent="0.2">
      <c r="BA1178" s="530"/>
      <c r="BB1178" s="399"/>
      <c r="BC1178" s="530"/>
      <c r="BD1178" s="530"/>
      <c r="BE1178" s="530"/>
      <c r="BF1178" s="530"/>
      <c r="BG1178" s="530"/>
      <c r="BH1178" s="530"/>
      <c r="BI1178" s="530"/>
      <c r="BJ1178" s="530"/>
      <c r="BK1178" s="530"/>
      <c r="BL1178" s="530"/>
      <c r="BM1178" s="530"/>
      <c r="BN1178" s="530"/>
      <c r="BO1178" s="530"/>
      <c r="BP1178" s="530"/>
      <c r="BQ1178" s="530"/>
      <c r="BR1178" s="530"/>
      <c r="BS1178" s="530"/>
      <c r="BT1178" s="530"/>
      <c r="BU1178" s="530"/>
      <c r="BV1178" s="530"/>
      <c r="BW1178" s="530"/>
      <c r="BX1178" s="530"/>
      <c r="BY1178" s="530"/>
    </row>
    <row r="1179" s="372" customFormat="true" ht="15" customHeight="true" x14ac:dyDescent="0.2">
      <c r="BA1179" s="530"/>
      <c r="BB1179" s="399"/>
      <c r="BC1179" s="530"/>
      <c r="BD1179" s="530"/>
      <c r="BE1179" s="530"/>
      <c r="BF1179" s="530"/>
      <c r="BG1179" s="530"/>
      <c r="BH1179" s="530"/>
      <c r="BI1179" s="530"/>
      <c r="BJ1179" s="530"/>
      <c r="BK1179" s="530"/>
      <c r="BL1179" s="530"/>
      <c r="BM1179" s="530"/>
      <c r="BN1179" s="530"/>
      <c r="BO1179" s="530"/>
      <c r="BP1179" s="530"/>
      <c r="BQ1179" s="530"/>
      <c r="BR1179" s="530"/>
      <c r="BS1179" s="530"/>
      <c r="BT1179" s="530"/>
      <c r="BU1179" s="530"/>
      <c r="BV1179" s="530"/>
      <c r="BW1179" s="530"/>
      <c r="BX1179" s="530"/>
      <c r="BY1179" s="530"/>
    </row>
    <row r="1180" s="372" customFormat="true" ht="15" customHeight="true" x14ac:dyDescent="0.2">
      <c r="BA1180" s="530"/>
      <c r="BB1180" s="399"/>
      <c r="BC1180" s="530"/>
      <c r="BD1180" s="530"/>
      <c r="BE1180" s="530"/>
      <c r="BF1180" s="530"/>
      <c r="BG1180" s="530"/>
      <c r="BH1180" s="530"/>
      <c r="BI1180" s="530"/>
      <c r="BJ1180" s="530"/>
      <c r="BK1180" s="530"/>
      <c r="BL1180" s="530"/>
      <c r="BM1180" s="530"/>
      <c r="BN1180" s="530"/>
      <c r="BO1180" s="530"/>
      <c r="BP1180" s="530"/>
      <c r="BQ1180" s="530"/>
      <c r="BR1180" s="530"/>
      <c r="BS1180" s="530"/>
      <c r="BT1180" s="530"/>
      <c r="BU1180" s="530"/>
      <c r="BV1180" s="530"/>
      <c r="BW1180" s="530"/>
      <c r="BX1180" s="530"/>
      <c r="BY1180" s="530"/>
    </row>
    <row r="1181" s="372" customFormat="true" ht="15" customHeight="true" x14ac:dyDescent="0.2">
      <c r="BA1181" s="530"/>
      <c r="BB1181" s="399"/>
      <c r="BC1181" s="530"/>
      <c r="BD1181" s="530"/>
      <c r="BE1181" s="530"/>
      <c r="BF1181" s="530"/>
      <c r="BG1181" s="530"/>
      <c r="BH1181" s="530"/>
      <c r="BI1181" s="530"/>
      <c r="BJ1181" s="530"/>
      <c r="BK1181" s="530"/>
      <c r="BL1181" s="530"/>
      <c r="BM1181" s="530"/>
      <c r="BN1181" s="530"/>
      <c r="BO1181" s="530"/>
      <c r="BP1181" s="530"/>
      <c r="BQ1181" s="530"/>
      <c r="BR1181" s="530"/>
      <c r="BS1181" s="530"/>
      <c r="BT1181" s="530"/>
      <c r="BU1181" s="530"/>
      <c r="BV1181" s="530"/>
      <c r="BW1181" s="530"/>
      <c r="BX1181" s="530"/>
      <c r="BY1181" s="530"/>
    </row>
    <row r="1182" s="372" customFormat="true" ht="15" customHeight="true" x14ac:dyDescent="0.2">
      <c r="BA1182" s="530"/>
      <c r="BB1182" s="399"/>
      <c r="BC1182" s="530"/>
      <c r="BD1182" s="530"/>
      <c r="BE1182" s="530"/>
      <c r="BF1182" s="530"/>
      <c r="BG1182" s="530"/>
      <c r="BH1182" s="530"/>
      <c r="BI1182" s="530"/>
      <c r="BJ1182" s="530"/>
      <c r="BK1182" s="530"/>
      <c r="BL1182" s="530"/>
      <c r="BM1182" s="530"/>
      <c r="BN1182" s="530"/>
      <c r="BO1182" s="530"/>
      <c r="BP1182" s="530"/>
      <c r="BQ1182" s="530"/>
      <c r="BR1182" s="530"/>
      <c r="BS1182" s="530"/>
      <c r="BT1182" s="530"/>
      <c r="BU1182" s="530"/>
      <c r="BV1182" s="530"/>
      <c r="BW1182" s="530"/>
      <c r="BX1182" s="530"/>
      <c r="BY1182" s="530"/>
    </row>
    <row r="1183" s="372" customFormat="true" ht="15" customHeight="true" x14ac:dyDescent="0.2">
      <c r="BA1183" s="530"/>
      <c r="BB1183" s="399"/>
      <c r="BC1183" s="530"/>
      <c r="BD1183" s="530"/>
      <c r="BE1183" s="530"/>
      <c r="BF1183" s="530"/>
      <c r="BG1183" s="530"/>
      <c r="BH1183" s="530"/>
      <c r="BI1183" s="530"/>
      <c r="BJ1183" s="530"/>
      <c r="BK1183" s="530"/>
      <c r="BL1183" s="530"/>
      <c r="BM1183" s="530"/>
      <c r="BN1183" s="530"/>
      <c r="BO1183" s="530"/>
      <c r="BP1183" s="530"/>
      <c r="BQ1183" s="530"/>
      <c r="BR1183" s="530"/>
      <c r="BS1183" s="530"/>
      <c r="BT1183" s="530"/>
      <c r="BU1183" s="530"/>
      <c r="BV1183" s="530"/>
      <c r="BW1183" s="530"/>
      <c r="BX1183" s="530"/>
      <c r="BY1183" s="530"/>
    </row>
    <row r="1184" s="372" customFormat="true" ht="15" customHeight="true" x14ac:dyDescent="0.2">
      <c r="BA1184" s="530"/>
      <c r="BB1184" s="399"/>
      <c r="BC1184" s="530"/>
      <c r="BD1184" s="530"/>
      <c r="BE1184" s="530"/>
      <c r="BF1184" s="530"/>
      <c r="BG1184" s="530"/>
      <c r="BH1184" s="530"/>
      <c r="BI1184" s="530"/>
      <c r="BJ1184" s="530"/>
      <c r="BK1184" s="530"/>
      <c r="BL1184" s="530"/>
      <c r="BM1184" s="530"/>
      <c r="BN1184" s="530"/>
      <c r="BO1184" s="530"/>
      <c r="BP1184" s="530"/>
      <c r="BQ1184" s="530"/>
      <c r="BR1184" s="530"/>
      <c r="BS1184" s="530"/>
      <c r="BT1184" s="530"/>
      <c r="BU1184" s="530"/>
      <c r="BV1184" s="530"/>
      <c r="BW1184" s="530"/>
      <c r="BX1184" s="530"/>
      <c r="BY1184" s="530"/>
    </row>
    <row r="1185" s="372" customFormat="true" ht="15" customHeight="true" x14ac:dyDescent="0.2">
      <c r="BA1185" s="530"/>
      <c r="BB1185" s="399"/>
      <c r="BC1185" s="530"/>
      <c r="BD1185" s="530"/>
      <c r="BE1185" s="530"/>
      <c r="BF1185" s="530"/>
      <c r="BG1185" s="530"/>
      <c r="BH1185" s="530"/>
      <c r="BI1185" s="530"/>
      <c r="BJ1185" s="530"/>
      <c r="BK1185" s="530"/>
      <c r="BL1185" s="530"/>
      <c r="BM1185" s="530"/>
      <c r="BN1185" s="530"/>
      <c r="BO1185" s="530"/>
      <c r="BP1185" s="530"/>
      <c r="BQ1185" s="530"/>
      <c r="BR1185" s="530"/>
      <c r="BS1185" s="530"/>
      <c r="BT1185" s="530"/>
      <c r="BU1185" s="530"/>
      <c r="BV1185" s="530"/>
      <c r="BW1185" s="530"/>
      <c r="BX1185" s="530"/>
      <c r="BY1185" s="530"/>
    </row>
    <row r="1186" s="372" customFormat="true" ht="15" customHeight="true" x14ac:dyDescent="0.2">
      <c r="BA1186" s="530"/>
      <c r="BB1186" s="399"/>
      <c r="BC1186" s="530"/>
      <c r="BD1186" s="530"/>
      <c r="BE1186" s="530"/>
      <c r="BF1186" s="530"/>
      <c r="BG1186" s="530"/>
      <c r="BH1186" s="530"/>
      <c r="BI1186" s="530"/>
      <c r="BJ1186" s="530"/>
      <c r="BK1186" s="530"/>
      <c r="BL1186" s="530"/>
      <c r="BM1186" s="530"/>
      <c r="BN1186" s="530"/>
      <c r="BO1186" s="530"/>
      <c r="BP1186" s="530"/>
      <c r="BQ1186" s="530"/>
      <c r="BR1186" s="530"/>
      <c r="BS1186" s="530"/>
      <c r="BT1186" s="530"/>
      <c r="BU1186" s="530"/>
      <c r="BV1186" s="530"/>
      <c r="BW1186" s="530"/>
      <c r="BX1186" s="530"/>
      <c r="BY1186" s="530"/>
    </row>
    <row r="1187" s="372" customFormat="true" ht="15" customHeight="true" x14ac:dyDescent="0.2">
      <c r="BA1187" s="530"/>
      <c r="BB1187" s="399"/>
      <c r="BC1187" s="530"/>
      <c r="BD1187" s="530"/>
      <c r="BE1187" s="530"/>
      <c r="BF1187" s="530"/>
      <c r="BG1187" s="530"/>
      <c r="BH1187" s="530"/>
      <c r="BI1187" s="530"/>
      <c r="BJ1187" s="530"/>
      <c r="BK1187" s="530"/>
      <c r="BL1187" s="530"/>
      <c r="BM1187" s="530"/>
      <c r="BN1187" s="530"/>
      <c r="BO1187" s="530"/>
      <c r="BP1187" s="530"/>
      <c r="BQ1187" s="530"/>
      <c r="BR1187" s="530"/>
      <c r="BS1187" s="530"/>
      <c r="BT1187" s="530"/>
      <c r="BU1187" s="530"/>
      <c r="BV1187" s="530"/>
      <c r="BW1187" s="530"/>
      <c r="BX1187" s="530"/>
      <c r="BY1187" s="530"/>
    </row>
    <row r="1188" s="372" customFormat="true" ht="15" customHeight="true" x14ac:dyDescent="0.2">
      <c r="BA1188" s="530"/>
      <c r="BB1188" s="399"/>
      <c r="BC1188" s="530"/>
      <c r="BD1188" s="530"/>
      <c r="BE1188" s="530"/>
      <c r="BF1188" s="530"/>
      <c r="BG1188" s="530"/>
      <c r="BH1188" s="530"/>
      <c r="BI1188" s="530"/>
      <c r="BJ1188" s="530"/>
      <c r="BK1188" s="530"/>
      <c r="BL1188" s="530"/>
      <c r="BM1188" s="530"/>
      <c r="BN1188" s="530"/>
      <c r="BO1188" s="530"/>
      <c r="BP1188" s="530"/>
      <c r="BQ1188" s="530"/>
      <c r="BR1188" s="530"/>
      <c r="BS1188" s="530"/>
      <c r="BT1188" s="530"/>
      <c r="BU1188" s="530"/>
      <c r="BV1188" s="530"/>
      <c r="BW1188" s="530"/>
      <c r="BX1188" s="530"/>
      <c r="BY1188" s="530"/>
    </row>
    <row r="1189" s="372" customFormat="true" ht="15" customHeight="true" x14ac:dyDescent="0.2">
      <c r="BA1189" s="530"/>
      <c r="BB1189" s="399"/>
      <c r="BC1189" s="530"/>
      <c r="BD1189" s="530"/>
      <c r="BE1189" s="530"/>
      <c r="BF1189" s="530"/>
      <c r="BG1189" s="530"/>
      <c r="BH1189" s="530"/>
      <c r="BI1189" s="530"/>
      <c r="BJ1189" s="530"/>
      <c r="BK1189" s="530"/>
      <c r="BL1189" s="530"/>
      <c r="BM1189" s="530"/>
      <c r="BN1189" s="530"/>
      <c r="BO1189" s="530"/>
      <c r="BP1189" s="530"/>
      <c r="BQ1189" s="530"/>
      <c r="BR1189" s="530"/>
      <c r="BS1189" s="530"/>
      <c r="BT1189" s="530"/>
      <c r="BU1189" s="530"/>
      <c r="BV1189" s="530"/>
      <c r="BW1189" s="530"/>
      <c r="BX1189" s="530"/>
      <c r="BY1189" s="530"/>
    </row>
    <row r="1190" s="372" customFormat="true" ht="15" customHeight="true" x14ac:dyDescent="0.2">
      <c r="BA1190" s="530"/>
      <c r="BB1190" s="399"/>
      <c r="BC1190" s="530"/>
      <c r="BD1190" s="530"/>
      <c r="BE1190" s="530"/>
      <c r="BF1190" s="530"/>
      <c r="BG1190" s="530"/>
      <c r="BH1190" s="530"/>
      <c r="BI1190" s="530"/>
      <c r="BJ1190" s="530"/>
      <c r="BK1190" s="530"/>
      <c r="BL1190" s="530"/>
      <c r="BM1190" s="530"/>
      <c r="BN1190" s="530"/>
      <c r="BO1190" s="530"/>
      <c r="BP1190" s="530"/>
      <c r="BQ1190" s="530"/>
      <c r="BR1190" s="530"/>
      <c r="BS1190" s="530"/>
      <c r="BT1190" s="530"/>
      <c r="BU1190" s="530"/>
      <c r="BV1190" s="530"/>
      <c r="BW1190" s="530"/>
      <c r="BX1190" s="530"/>
      <c r="BY1190" s="530"/>
    </row>
    <row r="1191" s="372" customFormat="true" ht="15" customHeight="true" x14ac:dyDescent="0.2">
      <c r="BA1191" s="530"/>
      <c r="BB1191" s="399"/>
      <c r="BC1191" s="530"/>
      <c r="BD1191" s="530"/>
      <c r="BE1191" s="530"/>
      <c r="BF1191" s="530"/>
      <c r="BG1191" s="530"/>
      <c r="BH1191" s="530"/>
      <c r="BI1191" s="530"/>
      <c r="BJ1191" s="530"/>
      <c r="BK1191" s="530"/>
      <c r="BL1191" s="530"/>
      <c r="BM1191" s="530"/>
      <c r="BN1191" s="530"/>
      <c r="BO1191" s="530"/>
      <c r="BP1191" s="530"/>
      <c r="BQ1191" s="530"/>
      <c r="BR1191" s="530"/>
      <c r="BS1191" s="530"/>
      <c r="BT1191" s="530"/>
      <c r="BU1191" s="530"/>
      <c r="BV1191" s="530"/>
      <c r="BW1191" s="530"/>
      <c r="BX1191" s="530"/>
      <c r="BY1191" s="530"/>
    </row>
    <row r="1192" s="372" customFormat="true" ht="15" customHeight="true" x14ac:dyDescent="0.2">
      <c r="BA1192" s="530"/>
      <c r="BB1192" s="399"/>
      <c r="BC1192" s="530"/>
      <c r="BD1192" s="530"/>
      <c r="BE1192" s="530"/>
      <c r="BF1192" s="530"/>
      <c r="BG1192" s="530"/>
      <c r="BH1192" s="530"/>
      <c r="BI1192" s="530"/>
      <c r="BJ1192" s="530"/>
      <c r="BK1192" s="530"/>
      <c r="BL1192" s="530"/>
      <c r="BM1192" s="530"/>
      <c r="BN1192" s="530"/>
      <c r="BO1192" s="530"/>
      <c r="BP1192" s="530"/>
      <c r="BQ1192" s="530"/>
      <c r="BR1192" s="530"/>
      <c r="BS1192" s="530"/>
      <c r="BT1192" s="530"/>
      <c r="BU1192" s="530"/>
      <c r="BV1192" s="530"/>
      <c r="BW1192" s="530"/>
      <c r="BX1192" s="530"/>
      <c r="BY1192" s="530"/>
    </row>
    <row r="1193" s="372" customFormat="true" ht="15" customHeight="true" x14ac:dyDescent="0.2">
      <c r="BA1193" s="530"/>
      <c r="BB1193" s="399"/>
      <c r="BC1193" s="530"/>
      <c r="BD1193" s="530"/>
      <c r="BE1193" s="530"/>
      <c r="BF1193" s="530"/>
      <c r="BG1193" s="530"/>
      <c r="BH1193" s="530"/>
      <c r="BI1193" s="530"/>
      <c r="BJ1193" s="530"/>
      <c r="BK1193" s="530"/>
      <c r="BL1193" s="530"/>
      <c r="BM1193" s="530"/>
      <c r="BN1193" s="530"/>
      <c r="BO1193" s="530"/>
      <c r="BP1193" s="530"/>
      <c r="BQ1193" s="530"/>
      <c r="BR1193" s="530"/>
      <c r="BS1193" s="530"/>
      <c r="BT1193" s="530"/>
      <c r="BU1193" s="530"/>
      <c r="BV1193" s="530"/>
      <c r="BW1193" s="530"/>
      <c r="BX1193" s="530"/>
      <c r="BY1193" s="530"/>
    </row>
    <row r="1194" s="372" customFormat="true" ht="15" customHeight="true" x14ac:dyDescent="0.2">
      <c r="BA1194" s="530"/>
      <c r="BB1194" s="399"/>
      <c r="BC1194" s="530"/>
      <c r="BD1194" s="530"/>
      <c r="BE1194" s="530"/>
      <c r="BF1194" s="530"/>
      <c r="BG1194" s="530"/>
      <c r="BH1194" s="530"/>
      <c r="BI1194" s="530"/>
      <c r="BJ1194" s="530"/>
      <c r="BK1194" s="530"/>
      <c r="BL1194" s="530"/>
      <c r="BM1194" s="530"/>
      <c r="BN1194" s="530"/>
      <c r="BO1194" s="530"/>
      <c r="BP1194" s="530"/>
      <c r="BQ1194" s="530"/>
      <c r="BR1194" s="530"/>
      <c r="BS1194" s="530"/>
      <c r="BT1194" s="530"/>
      <c r="BU1194" s="530"/>
      <c r="BV1194" s="530"/>
      <c r="BW1194" s="530"/>
      <c r="BX1194" s="530"/>
      <c r="BY1194" s="530"/>
    </row>
    <row r="1195" s="372" customFormat="true" ht="15" customHeight="true" x14ac:dyDescent="0.2">
      <c r="BA1195" s="530"/>
      <c r="BB1195" s="399"/>
      <c r="BC1195" s="530"/>
      <c r="BD1195" s="530"/>
      <c r="BE1195" s="530"/>
      <c r="BF1195" s="530"/>
      <c r="BG1195" s="530"/>
      <c r="BH1195" s="530"/>
      <c r="BI1195" s="530"/>
      <c r="BJ1195" s="530"/>
      <c r="BK1195" s="530"/>
      <c r="BL1195" s="530"/>
      <c r="BM1195" s="530"/>
      <c r="BN1195" s="530"/>
      <c r="BO1195" s="530"/>
      <c r="BP1195" s="530"/>
      <c r="BQ1195" s="530"/>
      <c r="BR1195" s="530"/>
      <c r="BS1195" s="530"/>
      <c r="BT1195" s="530"/>
      <c r="BU1195" s="530"/>
      <c r="BV1195" s="530"/>
      <c r="BW1195" s="530"/>
      <c r="BX1195" s="530"/>
      <c r="BY1195" s="530"/>
    </row>
    <row r="1196" s="372" customFormat="true" ht="15" customHeight="true" x14ac:dyDescent="0.2">
      <c r="BA1196" s="530"/>
      <c r="BB1196" s="399"/>
      <c r="BC1196" s="530"/>
      <c r="BD1196" s="530"/>
      <c r="BE1196" s="530"/>
      <c r="BF1196" s="530"/>
      <c r="BG1196" s="530"/>
      <c r="BH1196" s="530"/>
      <c r="BI1196" s="530"/>
      <c r="BJ1196" s="530"/>
      <c r="BK1196" s="530"/>
      <c r="BL1196" s="530"/>
      <c r="BM1196" s="530"/>
      <c r="BN1196" s="530"/>
      <c r="BO1196" s="530"/>
      <c r="BP1196" s="530"/>
      <c r="BQ1196" s="530"/>
      <c r="BR1196" s="530"/>
      <c r="BS1196" s="530"/>
      <c r="BT1196" s="530"/>
      <c r="BU1196" s="530"/>
      <c r="BV1196" s="530"/>
      <c r="BW1196" s="530"/>
      <c r="BX1196" s="530"/>
      <c r="BY1196" s="530"/>
    </row>
    <row r="1197" s="372" customFormat="true" ht="15" customHeight="true" x14ac:dyDescent="0.2">
      <c r="BA1197" s="530"/>
      <c r="BB1197" s="399"/>
      <c r="BC1197" s="530"/>
      <c r="BD1197" s="530"/>
      <c r="BE1197" s="530"/>
      <c r="BF1197" s="530"/>
      <c r="BG1197" s="530"/>
      <c r="BH1197" s="530"/>
      <c r="BI1197" s="530"/>
      <c r="BJ1197" s="530"/>
      <c r="BK1197" s="530"/>
      <c r="BL1197" s="530"/>
      <c r="BM1197" s="530"/>
      <c r="BN1197" s="530"/>
      <c r="BO1197" s="530"/>
      <c r="BP1197" s="530"/>
      <c r="BQ1197" s="530"/>
      <c r="BR1197" s="530"/>
      <c r="BS1197" s="530"/>
      <c r="BT1197" s="530"/>
      <c r="BU1197" s="530"/>
      <c r="BV1197" s="530"/>
      <c r="BW1197" s="530"/>
      <c r="BX1197" s="530"/>
      <c r="BY1197" s="530"/>
    </row>
    <row r="1198" s="372" customFormat="true" ht="15" customHeight="true" x14ac:dyDescent="0.2">
      <c r="BA1198" s="530"/>
      <c r="BB1198" s="399"/>
      <c r="BC1198" s="530"/>
      <c r="BD1198" s="530"/>
      <c r="BE1198" s="530"/>
      <c r="BF1198" s="530"/>
      <c r="BG1198" s="530"/>
      <c r="BH1198" s="530"/>
      <c r="BI1198" s="530"/>
      <c r="BJ1198" s="530"/>
      <c r="BK1198" s="530"/>
      <c r="BL1198" s="530"/>
      <c r="BM1198" s="530"/>
      <c r="BN1198" s="530"/>
      <c r="BO1198" s="530"/>
      <c r="BP1198" s="530"/>
      <c r="BQ1198" s="530"/>
      <c r="BR1198" s="530"/>
      <c r="BS1198" s="530"/>
      <c r="BT1198" s="530"/>
      <c r="BU1198" s="530"/>
      <c r="BV1198" s="530"/>
      <c r="BW1198" s="530"/>
      <c r="BX1198" s="530"/>
      <c r="BY1198" s="530"/>
    </row>
    <row r="1199" s="372" customFormat="true" ht="15" customHeight="true" x14ac:dyDescent="0.2">
      <c r="BA1199" s="530"/>
      <c r="BB1199" s="399"/>
      <c r="BC1199" s="530"/>
      <c r="BD1199" s="530"/>
      <c r="BE1199" s="530"/>
      <c r="BF1199" s="530"/>
      <c r="BG1199" s="530"/>
      <c r="BH1199" s="530"/>
      <c r="BI1199" s="530"/>
      <c r="BJ1199" s="530"/>
      <c r="BK1199" s="530"/>
      <c r="BL1199" s="530"/>
      <c r="BM1199" s="530"/>
      <c r="BN1199" s="530"/>
      <c r="BO1199" s="530"/>
      <c r="BP1199" s="530"/>
      <c r="BQ1199" s="530"/>
      <c r="BR1199" s="530"/>
      <c r="BS1199" s="530"/>
      <c r="BT1199" s="530"/>
      <c r="BU1199" s="530"/>
      <c r="BV1199" s="530"/>
      <c r="BW1199" s="530"/>
      <c r="BX1199" s="530"/>
      <c r="BY1199" s="530"/>
    </row>
    <row r="1200" s="372" customFormat="true" ht="15" customHeight="true" x14ac:dyDescent="0.2">
      <c r="BA1200" s="530"/>
      <c r="BB1200" s="399"/>
      <c r="BC1200" s="530"/>
      <c r="BD1200" s="530"/>
      <c r="BE1200" s="530"/>
      <c r="BF1200" s="530"/>
      <c r="BG1200" s="530"/>
      <c r="BH1200" s="530"/>
      <c r="BI1200" s="530"/>
      <c r="BJ1200" s="530"/>
      <c r="BK1200" s="530"/>
      <c r="BL1200" s="530"/>
      <c r="BM1200" s="530"/>
      <c r="BN1200" s="530"/>
      <c r="BO1200" s="530"/>
      <c r="BP1200" s="530"/>
      <c r="BQ1200" s="530"/>
      <c r="BR1200" s="530"/>
      <c r="BS1200" s="530"/>
      <c r="BT1200" s="530"/>
      <c r="BU1200" s="530"/>
      <c r="BV1200" s="530"/>
      <c r="BW1200" s="530"/>
      <c r="BX1200" s="530"/>
      <c r="BY1200" s="530"/>
    </row>
  </sheetData>
  <mergeCells count="1001">
    <mergeCell ref="BA347:BA348"/>
    <mergeCell ref="BA349:BA350"/>
    <mergeCell ref="BA351:BA352"/>
    <mergeCell ref="BA353:BA354"/>
    <mergeCell ref="BA153:BA164"/>
    <mergeCell ref="BA231:BA23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C14:BG14"/>
    <mergeCell ref="BH14:BL14"/>
    <mergeCell ref="BC120:BG120"/>
    <mergeCell ref="BH120:BL120"/>
    <mergeCell ref="BA43:BA44"/>
    <mergeCell ref="BA45:BA46"/>
    <mergeCell ref="BA29:BA30"/>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M56:Q56"/>
    <mergeCell ref="A35:A36"/>
    <mergeCell ref="A37:A38"/>
    <mergeCell ref="A41:A42"/>
    <mergeCell ref="A43:A44"/>
    <mergeCell ref="A31:A32"/>
    <mergeCell ref="BA31:BA32"/>
    <mergeCell ref="C27:G27"/>
    <mergeCell ref="H27:L27"/>
    <mergeCell ref="M27:Q27"/>
    <mergeCell ref="M14:Q14"/>
    <mergeCell ref="A16:A17"/>
    <mergeCell ref="A18:A21"/>
    <mergeCell ref="A22:A23"/>
    <mergeCell ref="A24:A26"/>
    <mergeCell ref="A29:A30"/>
    <mergeCell ref="A144:A147"/>
    <mergeCell ref="BA144:BA147"/>
    <mergeCell ref="A148:A150"/>
    <mergeCell ref="BA148:BA150"/>
    <mergeCell ref="A151:A152"/>
    <mergeCell ref="BA151:BA152"/>
    <mergeCell ref="A45:A46"/>
    <mergeCell ref="A140:A143"/>
    <mergeCell ref="A122:A123"/>
    <mergeCell ref="A124:A127"/>
    <mergeCell ref="A128:A129"/>
    <mergeCell ref="A130:A132"/>
    <mergeCell ref="C133:G133"/>
    <mergeCell ref="A58:A71"/>
    <mergeCell ref="A108:B108"/>
    <mergeCell ref="C120:G120"/>
    <mergeCell ref="H120:L120"/>
    <mergeCell ref="M120:Q120"/>
    <mergeCell ref="H133:L133"/>
    <mergeCell ref="M133:Q133"/>
    <mergeCell ref="A135:A139"/>
    <mergeCell ref="C14:G14"/>
    <mergeCell ref="H14:L14"/>
    <mergeCell ref="A153:A163"/>
    <mergeCell ref="A208:B208"/>
    <mergeCell ref="C220:G220"/>
    <mergeCell ref="H220:L220"/>
    <mergeCell ref="M220:Q220"/>
    <mergeCell ref="A222:A224"/>
    <mergeCell ref="A1025:C1025"/>
    <mergeCell ref="A1026:B1026"/>
    <mergeCell ref="A1031:A1033"/>
    <mergeCell ref="A1034:C1034"/>
    <mergeCell ref="A225:A229"/>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77:D477"/>
    <mergeCell ref="H477:J477"/>
    <mergeCell ref="M477:N477"/>
    <mergeCell ref="C478:D478"/>
    <mergeCell ref="H478:I478"/>
    <mergeCell ref="M478:N478"/>
    <mergeCell ref="C475:E475"/>
    <mergeCell ref="H475:I475"/>
    <mergeCell ref="M475:N475"/>
    <mergeCell ref="C476:D476"/>
    <mergeCell ref="H476:I476"/>
    <mergeCell ref="M476:N476"/>
    <mergeCell ref="C481:D481"/>
    <mergeCell ref="H481:I481"/>
    <mergeCell ref="M481:N481"/>
    <mergeCell ref="C482:D482"/>
    <mergeCell ref="H482:I482"/>
    <mergeCell ref="M482:O482"/>
    <mergeCell ref="C479:D479"/>
    <mergeCell ref="H479:I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9:D550"/>
    <mergeCell ref="E549:G549"/>
    <mergeCell ref="H549:I549"/>
    <mergeCell ref="M549:N549"/>
    <mergeCell ref="H550:I550"/>
    <mergeCell ref="M550:N550"/>
    <mergeCell ref="C547:D547"/>
    <mergeCell ref="H547:I547"/>
    <mergeCell ref="M547:N547"/>
    <mergeCell ref="C548:G548"/>
    <mergeCell ref="H548:I548"/>
    <mergeCell ref="M548:N548"/>
    <mergeCell ref="C553:D553"/>
    <mergeCell ref="H553:I554"/>
    <mergeCell ref="J553:L553"/>
    <mergeCell ref="M553:N553"/>
    <mergeCell ref="C554:E554"/>
    <mergeCell ref="M554:N554"/>
    <mergeCell ref="C551:D551"/>
    <mergeCell ref="H551:I551"/>
    <mergeCell ref="M551:N551"/>
    <mergeCell ref="C552:D552"/>
    <mergeCell ref="H552:L552"/>
    <mergeCell ref="M552:N552"/>
    <mergeCell ref="C558:D558"/>
    <mergeCell ref="H558:J558"/>
    <mergeCell ref="M558:N558"/>
    <mergeCell ref="C559:D559"/>
    <mergeCell ref="H559:I560"/>
    <mergeCell ref="M559:N559"/>
    <mergeCell ref="C560:D560"/>
    <mergeCell ref="M560:N560"/>
    <mergeCell ref="C555:D556"/>
    <mergeCell ref="H555:I555"/>
    <mergeCell ref="M555:N555"/>
    <mergeCell ref="H556:I556"/>
    <mergeCell ref="M556:N556"/>
    <mergeCell ref="C557:D557"/>
    <mergeCell ref="H557:I557"/>
    <mergeCell ref="M557:N557"/>
    <mergeCell ref="O563:Q563"/>
    <mergeCell ref="C564:D564"/>
    <mergeCell ref="H564:I564"/>
    <mergeCell ref="C561:D561"/>
    <mergeCell ref="H561:I561"/>
    <mergeCell ref="M561:N561"/>
    <mergeCell ref="C562:D562"/>
    <mergeCell ref="H562:I562"/>
    <mergeCell ref="M562:Q562"/>
    <mergeCell ref="C565:D565"/>
    <mergeCell ref="H565:I565"/>
    <mergeCell ref="M565:N565"/>
    <mergeCell ref="C566:D566"/>
    <mergeCell ref="H566:I566"/>
    <mergeCell ref="M566:N566"/>
    <mergeCell ref="C563:D563"/>
    <mergeCell ref="H563:I563"/>
    <mergeCell ref="M563:N564"/>
    <mergeCell ref="C569:D569"/>
    <mergeCell ref="H569:I569"/>
    <mergeCell ref="M569:N570"/>
    <mergeCell ref="C570:D570"/>
    <mergeCell ref="H570:I570"/>
    <mergeCell ref="C571:D571"/>
    <mergeCell ref="H571:I571"/>
    <mergeCell ref="M571:N571"/>
    <mergeCell ref="C567:D567"/>
    <mergeCell ref="H567:I567"/>
    <mergeCell ref="M567:N567"/>
    <mergeCell ref="C568:D568"/>
    <mergeCell ref="H568:I568"/>
    <mergeCell ref="M568:O568"/>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E628"/>
    <mergeCell ref="H628:I628"/>
    <mergeCell ref="M628:N628"/>
    <mergeCell ref="C629:D629"/>
    <mergeCell ref="H629:I629"/>
    <mergeCell ref="M629:N629"/>
    <mergeCell ref="C634:D634"/>
    <mergeCell ref="H634:J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O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M689:N68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4:D694"/>
    <mergeCell ref="H694:I694"/>
    <mergeCell ref="M694:N694"/>
    <mergeCell ref="C692:D692"/>
    <mergeCell ref="H692:I692"/>
    <mergeCell ref="M692:N692"/>
    <mergeCell ref="C693:D693"/>
    <mergeCell ref="H693:I693"/>
    <mergeCell ref="M693:N693"/>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91:D691"/>
    <mergeCell ref="H691:I691"/>
    <mergeCell ref="M691:N691"/>
    <mergeCell ref="C688:D688"/>
    <mergeCell ref="H688:I688"/>
    <mergeCell ref="M688:N688"/>
    <mergeCell ref="C689:D689"/>
    <mergeCell ref="H689:I689"/>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28575</xdr:rowOff>
                  </from>
                  <to>
                    <xdr:col>1</xdr:col>
                    <xdr:colOff>1704975</xdr:colOff>
                    <xdr:row>399</xdr:row>
                    <xdr:rowOff>219075</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7A704-E8BD-42C9-8635-0A5400D7CA3A}">
  <sheetPr codeName="Feuil8"/>
  <dimension ref="A1:CZ1200"/>
  <sheetViews>
    <sheetView showGridLines="false" workbookViewId="0"/>
  </sheetViews>
  <sheetFormatPr defaultColWidth="9.140625" defaultRowHeight="15" customHeight="true" x14ac:dyDescent="0.2"/>
  <cols>
    <col min="1" max="1" width="31.5703125" style="529" customWidth="true"/>
    <col min="2" max="2" width="41.5703125" style="529" customWidth="true"/>
    <col min="3" max="17" width="10.7109375" style="529" customWidth="true"/>
    <col min="18" max="23" width="12.5703125" style="529" customWidth="true"/>
    <col min="24" max="52" width="12.5703125" style="372" customWidth="true"/>
    <col min="53" max="53" width="31.5703125" style="530" customWidth="true"/>
    <col min="54" max="54" width="41.5703125" style="399" customWidth="true"/>
    <col min="55" max="69" width="9.140625" style="530"/>
    <col min="70" max="75" width="12.5703125" style="530" customWidth="true"/>
    <col min="76" max="104" width="12.5703125" style="372" customWidth="true"/>
    <col min="105" max="16384" width="9.140625" style="529"/>
  </cols>
  <sheetData>
    <row r="1" s="320" customFormat="true" ht="18" customHeight="true" x14ac:dyDescent="0.2">
      <c r="X1" s="372"/>
      <c r="Y1" s="372"/>
      <c r="Z1" s="372"/>
      <c r="AA1" s="372"/>
      <c r="AB1" s="372"/>
      <c r="AC1" s="372"/>
      <c r="AD1" s="372"/>
      <c r="AE1" s="372"/>
      <c r="AF1" s="372"/>
      <c r="AG1" s="372"/>
      <c r="AH1" s="372"/>
      <c r="AI1" s="372"/>
      <c r="AJ1" s="372"/>
      <c r="AK1" s="372"/>
      <c r="AL1" s="372"/>
      <c r="AM1" s="372"/>
      <c r="AN1" s="372"/>
      <c r="AO1" s="372"/>
      <c r="AP1" s="372"/>
      <c r="AQ1" s="372"/>
      <c r="AR1" s="372"/>
      <c r="AS1" s="372"/>
      <c r="AT1" s="372"/>
      <c r="AU1" s="372"/>
      <c r="AV1" s="372"/>
      <c r="AW1" s="372"/>
      <c r="AX1" s="372"/>
      <c r="AY1" s="372"/>
      <c r="AZ1" s="372"/>
      <c r="BB1" s="343"/>
      <c r="BX1" s="372"/>
      <c r="BY1" s="372"/>
      <c r="BZ1" s="372"/>
      <c r="CA1" s="372"/>
      <c r="CB1" s="372"/>
      <c r="CC1" s="372"/>
      <c r="CD1" s="372"/>
      <c r="CE1" s="372"/>
      <c r="CF1" s="372"/>
      <c r="CG1" s="372"/>
      <c r="CH1" s="372"/>
      <c r="CI1" s="372"/>
      <c r="CJ1" s="372"/>
      <c r="CK1" s="372"/>
      <c r="CL1" s="372"/>
      <c r="CM1" s="372"/>
      <c r="CN1" s="372"/>
      <c r="CO1" s="372"/>
      <c r="CP1" s="372"/>
      <c r="CQ1" s="372"/>
      <c r="CR1" s="372"/>
      <c r="CS1" s="372"/>
      <c r="CT1" s="372"/>
      <c r="CU1" s="372"/>
      <c r="CV1" s="372"/>
      <c r="CW1" s="372"/>
      <c r="CX1" s="372"/>
      <c r="CY1" s="372"/>
      <c r="CZ1" s="372"/>
    </row>
    <row r="2" s="320" customFormat="true" ht="22.5" customHeight="true" x14ac:dyDescent="0.35">
      <c r="A2" s="389" t="str">
        <f>A1026</f>
        <v>Mali</v>
      </c>
      <c r="B2" s="390"/>
      <c r="X2" s="372"/>
      <c r="Y2" s="372"/>
      <c r="Z2" s="372"/>
      <c r="AA2" s="372"/>
      <c r="AB2" s="372"/>
      <c r="AC2" s="372"/>
      <c r="AD2" s="372"/>
      <c r="AE2" s="372"/>
      <c r="AF2" s="372"/>
      <c r="AG2" s="372"/>
      <c r="AH2" s="372"/>
      <c r="AI2" s="372"/>
      <c r="AJ2" s="372"/>
      <c r="AK2" s="372"/>
      <c r="AL2" s="372"/>
      <c r="AM2" s="372"/>
      <c r="AN2" s="372"/>
      <c r="AO2" s="372"/>
      <c r="AP2" s="372"/>
      <c r="AQ2" s="372"/>
      <c r="AR2" s="372"/>
      <c r="AS2" s="372"/>
      <c r="AT2" s="372"/>
      <c r="AU2" s="372"/>
      <c r="AV2" s="372"/>
      <c r="AW2" s="372"/>
      <c r="AX2" s="372"/>
      <c r="AY2" s="372"/>
      <c r="AZ2" s="372"/>
      <c r="BB2" s="343"/>
      <c r="BX2" s="372"/>
      <c r="BY2" s="372"/>
      <c r="BZ2" s="372"/>
      <c r="CA2" s="372"/>
      <c r="CB2" s="372"/>
      <c r="CC2" s="372"/>
      <c r="CD2" s="372"/>
      <c r="CE2" s="372"/>
      <c r="CF2" s="372"/>
      <c r="CG2" s="372"/>
      <c r="CH2" s="372"/>
      <c r="CI2" s="372"/>
      <c r="CJ2" s="372"/>
      <c r="CK2" s="372"/>
      <c r="CL2" s="372"/>
      <c r="CM2" s="372"/>
      <c r="CN2" s="372"/>
      <c r="CO2" s="372"/>
      <c r="CP2" s="372"/>
      <c r="CQ2" s="372"/>
      <c r="CR2" s="372"/>
      <c r="CS2" s="372"/>
      <c r="CT2" s="372"/>
      <c r="CU2" s="372"/>
      <c r="CV2" s="372"/>
      <c r="CW2" s="372"/>
      <c r="CX2" s="372"/>
      <c r="CY2" s="372"/>
      <c r="CZ2" s="372"/>
    </row>
    <row r="3" s="320" customFormat="true" ht="22.5" customHeight="true" x14ac:dyDescent="0.35">
      <c r="A3" s="347" t="str">
        <f>A1034</f>
        <v>2015</v>
      </c>
      <c r="B3" s="392"/>
      <c r="X3" s="372"/>
      <c r="Y3" s="372"/>
      <c r="Z3" s="372"/>
      <c r="AA3" s="372"/>
      <c r="AB3" s="372"/>
      <c r="AC3" s="372"/>
      <c r="AD3" s="372"/>
      <c r="AE3" s="372"/>
      <c r="AF3" s="372"/>
      <c r="AG3" s="372"/>
      <c r="AH3" s="372"/>
      <c r="AI3" s="372"/>
      <c r="AJ3" s="372"/>
      <c r="AK3" s="372"/>
      <c r="AL3" s="372"/>
      <c r="AM3" s="372"/>
      <c r="AN3" s="372"/>
      <c r="AO3" s="372"/>
      <c r="AP3" s="372"/>
      <c r="AQ3" s="372"/>
      <c r="AR3" s="372"/>
      <c r="AS3" s="372"/>
      <c r="AT3" s="372"/>
      <c r="AU3" s="372"/>
      <c r="AV3" s="372"/>
      <c r="AW3" s="372"/>
      <c r="AX3" s="372"/>
      <c r="AY3" s="372"/>
      <c r="AZ3" s="372"/>
      <c r="BB3" s="343"/>
      <c r="BX3" s="372"/>
      <c r="BY3" s="372"/>
      <c r="BZ3" s="372"/>
      <c r="CA3" s="372"/>
      <c r="CB3" s="372"/>
      <c r="CC3" s="372"/>
      <c r="CD3" s="372"/>
      <c r="CE3" s="372"/>
      <c r="CF3" s="372"/>
      <c r="CG3" s="372"/>
      <c r="CH3" s="372"/>
      <c r="CI3" s="372"/>
      <c r="CJ3" s="372"/>
      <c r="CK3" s="372"/>
      <c r="CL3" s="372"/>
      <c r="CM3" s="372"/>
      <c r="CN3" s="372"/>
      <c r="CO3" s="372"/>
      <c r="CP3" s="372"/>
      <c r="CQ3" s="372"/>
      <c r="CR3" s="372"/>
      <c r="CS3" s="372"/>
      <c r="CT3" s="372"/>
      <c r="CU3" s="372"/>
      <c r="CV3" s="372"/>
      <c r="CW3" s="372"/>
      <c r="CX3" s="372"/>
      <c r="CY3" s="372"/>
      <c r="CZ3" s="372"/>
    </row>
    <row r="4" s="320" customFormat="true" ht="22.5" customHeight="true" x14ac:dyDescent="0.35">
      <c r="A4" s="391" t="s">
        <v>96</v>
      </c>
      <c r="B4" s="392"/>
      <c r="X4" s="372"/>
      <c r="Y4" s="372"/>
      <c r="Z4" s="372"/>
      <c r="AA4" s="372"/>
      <c r="AB4" s="372"/>
      <c r="AC4" s="372"/>
      <c r="AD4" s="372"/>
      <c r="AE4" s="372"/>
      <c r="AF4" s="372"/>
      <c r="AG4" s="372"/>
      <c r="AH4" s="372"/>
      <c r="AI4" s="372"/>
      <c r="AJ4" s="372"/>
      <c r="AK4" s="372"/>
      <c r="AL4" s="372"/>
      <c r="AM4" s="372"/>
      <c r="AN4" s="372"/>
      <c r="AO4" s="372"/>
      <c r="AP4" s="372"/>
      <c r="AQ4" s="372"/>
      <c r="AR4" s="372"/>
      <c r="AS4" s="372"/>
      <c r="AT4" s="372"/>
      <c r="AU4" s="372"/>
      <c r="AV4" s="372"/>
      <c r="AW4" s="372"/>
      <c r="AX4" s="372"/>
      <c r="AY4" s="372"/>
      <c r="AZ4" s="372"/>
      <c r="BB4" s="343"/>
      <c r="BX4" s="372"/>
      <c r="BY4" s="372"/>
      <c r="BZ4" s="372"/>
      <c r="CA4" s="372"/>
      <c r="CB4" s="372"/>
      <c r="CC4" s="372"/>
      <c r="CD4" s="372"/>
      <c r="CE4" s="372"/>
      <c r="CF4" s="372"/>
      <c r="CG4" s="372"/>
      <c r="CH4" s="372"/>
      <c r="CI4" s="372"/>
      <c r="CJ4" s="372"/>
      <c r="CK4" s="372"/>
      <c r="CL4" s="372"/>
      <c r="CM4" s="372"/>
      <c r="CN4" s="372"/>
      <c r="CO4" s="372"/>
      <c r="CP4" s="372"/>
      <c r="CQ4" s="372"/>
      <c r="CR4" s="372"/>
      <c r="CS4" s="372"/>
      <c r="CT4" s="372"/>
      <c r="CU4" s="372"/>
      <c r="CV4" s="372"/>
      <c r="CW4" s="372"/>
      <c r="CX4" s="372"/>
      <c r="CY4" s="372"/>
      <c r="CZ4" s="372"/>
    </row>
    <row r="5" s="320" customFormat="true" ht="20.1" customHeight="true" x14ac:dyDescent="0.35">
      <c r="A5" s="391" t="s">
        <v>97</v>
      </c>
      <c r="B5" s="392"/>
      <c r="X5" s="372"/>
      <c r="Y5" s="372"/>
      <c r="Z5" s="372"/>
      <c r="AA5" s="372"/>
      <c r="AB5" s="372"/>
      <c r="AC5" s="372"/>
      <c r="AD5" s="372"/>
      <c r="AE5" s="372"/>
      <c r="AF5" s="372"/>
      <c r="AG5" s="372"/>
      <c r="AH5" s="372"/>
      <c r="AI5" s="372"/>
      <c r="AJ5" s="372"/>
      <c r="AK5" s="372"/>
      <c r="AL5" s="372"/>
      <c r="AM5" s="372"/>
      <c r="AN5" s="372"/>
      <c r="AO5" s="372"/>
      <c r="AP5" s="372"/>
      <c r="AQ5" s="372"/>
      <c r="AR5" s="372"/>
      <c r="AS5" s="372"/>
      <c r="AT5" s="372"/>
      <c r="AU5" s="372"/>
      <c r="AV5" s="372"/>
      <c r="AW5" s="372"/>
      <c r="AX5" s="372"/>
      <c r="AY5" s="372"/>
      <c r="AZ5" s="372"/>
      <c r="BB5" s="343"/>
      <c r="BX5" s="372"/>
      <c r="BY5" s="372"/>
      <c r="BZ5" s="372"/>
      <c r="CA5" s="372"/>
      <c r="CB5" s="372"/>
      <c r="CC5" s="372"/>
      <c r="CD5" s="372"/>
      <c r="CE5" s="372"/>
      <c r="CF5" s="372"/>
      <c r="CG5" s="372"/>
      <c r="CH5" s="372"/>
      <c r="CI5" s="372"/>
      <c r="CJ5" s="372"/>
      <c r="CK5" s="372"/>
      <c r="CL5" s="372"/>
      <c r="CM5" s="372"/>
      <c r="CN5" s="372"/>
      <c r="CO5" s="372"/>
      <c r="CP5" s="372"/>
      <c r="CQ5" s="372"/>
      <c r="CR5" s="372"/>
      <c r="CS5" s="372"/>
      <c r="CT5" s="372"/>
      <c r="CU5" s="372"/>
      <c r="CV5" s="372"/>
      <c r="CW5" s="372"/>
      <c r="CX5" s="372"/>
      <c r="CY5" s="372"/>
      <c r="CZ5" s="372"/>
    </row>
    <row r="6" s="320" customFormat="true" ht="15" customHeight="true" x14ac:dyDescent="0.2">
      <c r="A6" s="393" t="s">
        <v>98</v>
      </c>
      <c r="B6" s="394"/>
      <c r="X6" s="372"/>
      <c r="Y6" s="372"/>
      <c r="Z6" s="372"/>
      <c r="AA6" s="372"/>
      <c r="AB6" s="372"/>
      <c r="AC6" s="372"/>
      <c r="AD6" s="372"/>
      <c r="AE6" s="372"/>
      <c r="AF6" s="372"/>
      <c r="AG6" s="372"/>
      <c r="AH6" s="372"/>
      <c r="AI6" s="372"/>
      <c r="AJ6" s="372"/>
      <c r="AK6" s="372"/>
      <c r="AL6" s="372"/>
      <c r="AM6" s="372"/>
      <c r="AN6" s="372"/>
      <c r="AO6" s="372"/>
      <c r="AP6" s="372"/>
      <c r="AQ6" s="372"/>
      <c r="AR6" s="372"/>
      <c r="AS6" s="372"/>
      <c r="AT6" s="372"/>
      <c r="AU6" s="372"/>
      <c r="AV6" s="372"/>
      <c r="AW6" s="372"/>
      <c r="AX6" s="372"/>
      <c r="AY6" s="372"/>
      <c r="AZ6" s="372"/>
      <c r="BB6" s="343"/>
      <c r="BX6" s="372"/>
      <c r="BY6" s="372"/>
      <c r="BZ6" s="372"/>
      <c r="CA6" s="372"/>
      <c r="CB6" s="372"/>
      <c r="CC6" s="372"/>
      <c r="CD6" s="372"/>
      <c r="CE6" s="372"/>
      <c r="CF6" s="372"/>
      <c r="CG6" s="372"/>
      <c r="CH6" s="372"/>
      <c r="CI6" s="372"/>
      <c r="CJ6" s="372"/>
      <c r="CK6" s="372"/>
      <c r="CL6" s="372"/>
      <c r="CM6" s="372"/>
      <c r="CN6" s="372"/>
      <c r="CO6" s="372"/>
      <c r="CP6" s="372"/>
      <c r="CQ6" s="372"/>
      <c r="CR6" s="372"/>
      <c r="CS6" s="372"/>
      <c r="CT6" s="372"/>
      <c r="CU6" s="372"/>
      <c r="CV6" s="372"/>
      <c r="CW6" s="372"/>
      <c r="CX6" s="372"/>
      <c r="CY6" s="372"/>
      <c r="CZ6" s="372"/>
    </row>
    <row r="7" s="320" customFormat="true" ht="15" customHeight="true" x14ac:dyDescent="0.2">
      <c r="A7" s="395" t="s">
        <v>40</v>
      </c>
      <c r="B7" s="396"/>
      <c r="X7" s="372"/>
      <c r="Y7" s="372"/>
      <c r="Z7" s="372"/>
      <c r="AA7" s="372"/>
      <c r="AB7" s="372"/>
      <c r="AC7" s="372"/>
      <c r="AD7" s="372"/>
      <c r="AE7" s="372"/>
      <c r="AF7" s="372"/>
      <c r="AG7" s="372"/>
      <c r="AH7" s="372"/>
      <c r="AI7" s="372"/>
      <c r="AJ7" s="372"/>
      <c r="AK7" s="372"/>
      <c r="AL7" s="372"/>
      <c r="AM7" s="372"/>
      <c r="AN7" s="372"/>
      <c r="AO7" s="372"/>
      <c r="AP7" s="372"/>
      <c r="AQ7" s="372"/>
      <c r="AR7" s="372"/>
      <c r="AS7" s="372"/>
      <c r="AT7" s="372"/>
      <c r="AU7" s="372"/>
      <c r="AV7" s="372"/>
      <c r="AW7" s="372"/>
      <c r="AX7" s="372"/>
      <c r="AY7" s="372"/>
      <c r="AZ7" s="372"/>
      <c r="BB7" s="343"/>
      <c r="BX7" s="372"/>
      <c r="BY7" s="372"/>
      <c r="BZ7" s="372"/>
      <c r="CA7" s="372"/>
      <c r="CB7" s="372"/>
      <c r="CC7" s="372"/>
      <c r="CD7" s="372"/>
      <c r="CE7" s="372"/>
      <c r="CF7" s="372"/>
      <c r="CG7" s="372"/>
      <c r="CH7" s="372"/>
      <c r="CI7" s="372"/>
      <c r="CJ7" s="372"/>
      <c r="CK7" s="372"/>
      <c r="CL7" s="372"/>
      <c r="CM7" s="372"/>
      <c r="CN7" s="372"/>
      <c r="CO7" s="372"/>
      <c r="CP7" s="372"/>
      <c r="CQ7" s="372"/>
      <c r="CR7" s="372"/>
      <c r="CS7" s="372"/>
      <c r="CT7" s="372"/>
      <c r="CU7" s="372"/>
      <c r="CV7" s="372"/>
      <c r="CW7" s="372"/>
      <c r="CX7" s="372"/>
      <c r="CY7" s="372"/>
      <c r="CZ7" s="372"/>
    </row>
    <row r="8" s="320" customFormat="true" ht="15" customHeight="true" x14ac:dyDescent="0.2">
      <c r="A8" s="395" t="s">
        <v>39</v>
      </c>
      <c r="B8" s="396"/>
      <c r="X8" s="372"/>
      <c r="Y8" s="372"/>
      <c r="Z8" s="372"/>
      <c r="AA8" s="372"/>
      <c r="AB8" s="372"/>
      <c r="AC8" s="372"/>
      <c r="AD8" s="372"/>
      <c r="AE8" s="372"/>
      <c r="AF8" s="372"/>
      <c r="AG8" s="372"/>
      <c r="AH8" s="372"/>
      <c r="AI8" s="372"/>
      <c r="AJ8" s="372"/>
      <c r="AK8" s="372"/>
      <c r="AL8" s="372"/>
      <c r="AM8" s="372"/>
      <c r="AN8" s="372"/>
      <c r="AO8" s="372"/>
      <c r="AP8" s="372"/>
      <c r="AQ8" s="372"/>
      <c r="AR8" s="372"/>
      <c r="AS8" s="372"/>
      <c r="AT8" s="372"/>
      <c r="AU8" s="372"/>
      <c r="AV8" s="372"/>
      <c r="AW8" s="372"/>
      <c r="AX8" s="372"/>
      <c r="AY8" s="372"/>
      <c r="AZ8" s="372"/>
      <c r="BB8" s="343"/>
      <c r="BX8" s="372"/>
      <c r="BY8" s="372"/>
      <c r="BZ8" s="372"/>
      <c r="CA8" s="372"/>
      <c r="CB8" s="372"/>
      <c r="CC8" s="372"/>
      <c r="CD8" s="372"/>
      <c r="CE8" s="372"/>
      <c r="CF8" s="372"/>
      <c r="CG8" s="372"/>
      <c r="CH8" s="372"/>
      <c r="CI8" s="372"/>
      <c r="CJ8" s="372"/>
      <c r="CK8" s="372"/>
      <c r="CL8" s="372"/>
      <c r="CM8" s="372"/>
      <c r="CN8" s="372"/>
      <c r="CO8" s="372"/>
      <c r="CP8" s="372"/>
      <c r="CQ8" s="372"/>
      <c r="CR8" s="372"/>
      <c r="CS8" s="372"/>
      <c r="CT8" s="372"/>
      <c r="CU8" s="372"/>
      <c r="CV8" s="372"/>
      <c r="CW8" s="372"/>
      <c r="CX8" s="372"/>
      <c r="CY8" s="372"/>
      <c r="CZ8" s="372"/>
    </row>
    <row r="9" s="320" customFormat="true" ht="15" customHeight="true" x14ac:dyDescent="0.2">
      <c r="A9" s="395" t="s">
        <v>136</v>
      </c>
      <c r="B9" s="397" t="str">
        <f>A1025</f>
        <v>MIS15</v>
      </c>
      <c r="X9" s="372"/>
      <c r="Y9" s="372"/>
      <c r="Z9" s="372"/>
      <c r="AA9" s="372"/>
      <c r="AB9" s="372"/>
      <c r="AC9" s="372"/>
      <c r="AD9" s="372"/>
      <c r="AE9" s="372"/>
      <c r="AF9" s="372"/>
      <c r="AG9" s="372"/>
      <c r="AH9" s="372"/>
      <c r="AI9" s="372"/>
      <c r="AJ9" s="372"/>
      <c r="AK9" s="372"/>
      <c r="AL9" s="372"/>
      <c r="AM9" s="372"/>
      <c r="AN9" s="372"/>
      <c r="AO9" s="372"/>
      <c r="AP9" s="372"/>
      <c r="AQ9" s="372"/>
      <c r="AR9" s="372"/>
      <c r="AS9" s="372"/>
      <c r="AT9" s="372"/>
      <c r="AU9" s="372"/>
      <c r="AV9" s="372"/>
      <c r="AW9" s="372"/>
      <c r="AX9" s="372"/>
      <c r="AY9" s="372"/>
      <c r="AZ9" s="372"/>
      <c r="BB9" s="343"/>
      <c r="BX9" s="372"/>
      <c r="BY9" s="372"/>
      <c r="BZ9" s="372"/>
      <c r="CA9" s="372"/>
      <c r="CB9" s="372"/>
      <c r="CC9" s="372"/>
      <c r="CD9" s="372"/>
      <c r="CE9" s="372"/>
      <c r="CF9" s="372"/>
      <c r="CG9" s="372"/>
      <c r="CH9" s="372"/>
      <c r="CI9" s="372"/>
      <c r="CJ9" s="372"/>
      <c r="CK9" s="372"/>
      <c r="CL9" s="372"/>
      <c r="CM9" s="372"/>
      <c r="CN9" s="372"/>
      <c r="CO9" s="372"/>
      <c r="CP9" s="372"/>
      <c r="CQ9" s="372"/>
      <c r="CR9" s="372"/>
      <c r="CS9" s="372"/>
      <c r="CT9" s="372"/>
      <c r="CU9" s="372"/>
      <c r="CV9" s="372"/>
      <c r="CW9" s="372"/>
      <c r="CX9" s="372"/>
      <c r="CY9" s="372"/>
      <c r="CZ9" s="372"/>
    </row>
    <row r="10" s="320" customFormat="true" ht="15" customHeight="true" x14ac:dyDescent="0.2">
      <c r="A10" s="209" t="str">
        <f>B1028</f>
        <v/>
      </c>
      <c r="B10" s="208"/>
      <c r="X10" s="372"/>
      <c r="Y10" s="372"/>
      <c r="Z10" s="372"/>
      <c r="AA10" s="372"/>
      <c r="AB10" s="372"/>
      <c r="AC10" s="372"/>
      <c r="AD10" s="372"/>
      <c r="AE10" s="372"/>
      <c r="AF10" s="372"/>
      <c r="AG10" s="372"/>
      <c r="AH10" s="372"/>
      <c r="AI10" s="372"/>
      <c r="AJ10" s="372"/>
      <c r="AK10" s="372"/>
      <c r="AL10" s="372"/>
      <c r="AM10" s="372"/>
      <c r="AN10" s="372"/>
      <c r="AO10" s="372"/>
      <c r="AP10" s="372"/>
      <c r="AQ10" s="372"/>
      <c r="AR10" s="372"/>
      <c r="AS10" s="372"/>
      <c r="AT10" s="372"/>
      <c r="AU10" s="372"/>
      <c r="AV10" s="372"/>
      <c r="AW10" s="372"/>
      <c r="AX10" s="372"/>
      <c r="AY10" s="372"/>
      <c r="AZ10" s="372"/>
      <c r="BB10" s="343"/>
      <c r="BX10" s="372"/>
      <c r="BY10" s="372"/>
      <c r="BZ10" s="372"/>
      <c r="CA10" s="372"/>
      <c r="CB10" s="372"/>
      <c r="CC10" s="372"/>
      <c r="CD10" s="372"/>
      <c r="CE10" s="372"/>
      <c r="CF10" s="372"/>
      <c r="CG10" s="372"/>
      <c r="CH10" s="372"/>
      <c r="CI10" s="372"/>
      <c r="CJ10" s="372"/>
      <c r="CK10" s="372"/>
      <c r="CL10" s="372"/>
      <c r="CM10" s="372"/>
      <c r="CN10" s="372"/>
      <c r="CO10" s="372"/>
      <c r="CP10" s="372"/>
      <c r="CQ10" s="372"/>
      <c r="CR10" s="372"/>
      <c r="CS10" s="372"/>
      <c r="CT10" s="372"/>
      <c r="CU10" s="372"/>
      <c r="CV10" s="372"/>
      <c r="CW10" s="372"/>
      <c r="CX10" s="372"/>
      <c r="CY10" s="372"/>
      <c r="CZ10" s="372"/>
    </row>
    <row r="11" s="320" customFormat="true" ht="15" customHeight="true" x14ac:dyDescent="0.2">
      <c r="A11" s="209" t="str">
        <f>B1027</f>
        <v/>
      </c>
      <c r="B11" s="207"/>
      <c r="X11" s="372"/>
      <c r="Y11" s="372"/>
      <c r="Z11" s="372"/>
      <c r="AA11" s="372"/>
      <c r="AB11" s="372"/>
      <c r="AC11" s="372"/>
      <c r="AD11" s="372"/>
      <c r="AE11" s="372"/>
      <c r="AF11" s="372"/>
      <c r="AG11" s="372"/>
      <c r="AH11" s="372"/>
      <c r="AI11" s="372"/>
      <c r="AJ11" s="372"/>
      <c r="AK11" s="372"/>
      <c r="AL11" s="372"/>
      <c r="AM11" s="372"/>
      <c r="AN11" s="372"/>
      <c r="AO11" s="372"/>
      <c r="AP11" s="372"/>
      <c r="AQ11" s="372"/>
      <c r="AR11" s="372"/>
      <c r="AS11" s="372"/>
      <c r="AT11" s="372"/>
      <c r="AU11" s="372"/>
      <c r="AV11" s="372"/>
      <c r="AW11" s="372"/>
      <c r="AX11" s="372"/>
      <c r="AY11" s="372"/>
      <c r="AZ11" s="372"/>
      <c r="BB11" s="343"/>
      <c r="BX11" s="372"/>
      <c r="BY11" s="372"/>
      <c r="BZ11" s="372"/>
      <c r="CA11" s="372"/>
      <c r="CB11" s="372"/>
      <c r="CC11" s="372"/>
      <c r="CD11" s="372"/>
      <c r="CE11" s="372"/>
      <c r="CF11" s="372"/>
      <c r="CG11" s="372"/>
      <c r="CH11" s="372"/>
      <c r="CI11" s="372"/>
      <c r="CJ11" s="372"/>
      <c r="CK11" s="372"/>
      <c r="CL11" s="372"/>
      <c r="CM11" s="372"/>
      <c r="CN11" s="372"/>
      <c r="CO11" s="372"/>
      <c r="CP11" s="372"/>
      <c r="CQ11" s="372"/>
      <c r="CR11" s="372"/>
      <c r="CS11" s="372"/>
      <c r="CT11" s="372"/>
      <c r="CU11" s="372"/>
      <c r="CV11" s="372"/>
      <c r="CW11" s="372"/>
      <c r="CX11" s="372"/>
      <c r="CY11" s="372"/>
      <c r="CZ11" s="372"/>
    </row>
    <row r="12" s="320" customFormat="true" ht="18" customHeight="true" x14ac:dyDescent="0.2">
      <c r="A12" s="206"/>
      <c r="B12" s="208"/>
      <c r="X12" s="372"/>
      <c r="Y12" s="372"/>
      <c r="Z12" s="372"/>
      <c r="AA12" s="372"/>
      <c r="AB12" s="372"/>
      <c r="AC12" s="372"/>
      <c r="AD12" s="372"/>
      <c r="AE12" s="372"/>
      <c r="AF12" s="372"/>
      <c r="AG12" s="372"/>
      <c r="AH12" s="372"/>
      <c r="AI12" s="372"/>
      <c r="AJ12" s="372"/>
      <c r="AK12" s="372"/>
      <c r="AL12" s="372"/>
      <c r="AM12" s="372"/>
      <c r="AN12" s="372"/>
      <c r="AO12" s="372"/>
      <c r="AP12" s="372"/>
      <c r="AQ12" s="372"/>
      <c r="AR12" s="372"/>
      <c r="AS12" s="372"/>
      <c r="AT12" s="372"/>
      <c r="AU12" s="372"/>
      <c r="AV12" s="372"/>
      <c r="AW12" s="372"/>
      <c r="AX12" s="372"/>
      <c r="AY12" s="372"/>
      <c r="AZ12" s="372"/>
      <c r="BB12" s="343"/>
      <c r="BX12" s="372"/>
      <c r="BY12" s="372"/>
      <c r="BZ12" s="372"/>
      <c r="CA12" s="372"/>
      <c r="CB12" s="372"/>
      <c r="CC12" s="372"/>
      <c r="CD12" s="372"/>
      <c r="CE12" s="372"/>
      <c r="CF12" s="372"/>
      <c r="CG12" s="372"/>
      <c r="CH12" s="372"/>
      <c r="CI12" s="372"/>
      <c r="CJ12" s="372"/>
      <c r="CK12" s="372"/>
      <c r="CL12" s="372"/>
      <c r="CM12" s="372"/>
      <c r="CN12" s="372"/>
      <c r="CO12" s="372"/>
      <c r="CP12" s="372"/>
      <c r="CQ12" s="372"/>
      <c r="CR12" s="372"/>
      <c r="CS12" s="372"/>
      <c r="CT12" s="372"/>
      <c r="CU12" s="372"/>
      <c r="CV12" s="372"/>
      <c r="CW12" s="372"/>
      <c r="CX12" s="372"/>
      <c r="CY12" s="372"/>
      <c r="CZ12" s="372"/>
    </row>
    <row r="13" s="320" customFormat="true" ht="18" customHeight="true" x14ac:dyDescent="0.2">
      <c r="A13" s="205"/>
      <c r="B13" s="204"/>
      <c r="X13" s="372"/>
      <c r="Y13" s="372"/>
      <c r="Z13" s="372"/>
      <c r="AA13" s="372"/>
      <c r="AB13" s="372"/>
      <c r="AC13" s="372"/>
      <c r="AD13" s="372"/>
      <c r="AE13" s="372"/>
      <c r="AF13" s="372"/>
      <c r="AG13" s="372"/>
      <c r="AH13" s="372"/>
      <c r="AI13" s="372"/>
      <c r="AJ13" s="372"/>
      <c r="AK13" s="372"/>
      <c r="AL13" s="372"/>
      <c r="AM13" s="372"/>
      <c r="AN13" s="372"/>
      <c r="AO13" s="372"/>
      <c r="AP13" s="372"/>
      <c r="AQ13" s="372"/>
      <c r="AR13" s="372"/>
      <c r="AS13" s="372"/>
      <c r="AT13" s="372"/>
      <c r="AU13" s="372"/>
      <c r="AV13" s="372"/>
      <c r="AW13" s="372"/>
      <c r="AX13" s="372"/>
      <c r="AY13" s="372"/>
      <c r="AZ13" s="372"/>
      <c r="BB13" s="343"/>
      <c r="BX13" s="372"/>
      <c r="BY13" s="372"/>
      <c r="BZ13" s="372"/>
      <c r="CA13" s="372"/>
      <c r="CB13" s="372"/>
      <c r="CC13" s="372"/>
      <c r="CD13" s="372"/>
      <c r="CE13" s="372"/>
      <c r="CF13" s="372"/>
      <c r="CG13" s="372"/>
      <c r="CH13" s="372"/>
      <c r="CI13" s="372"/>
      <c r="CJ13" s="372"/>
      <c r="CK13" s="372"/>
      <c r="CL13" s="372"/>
      <c r="CM13" s="372"/>
      <c r="CN13" s="372"/>
      <c r="CO13" s="372"/>
      <c r="CP13" s="372"/>
      <c r="CQ13" s="372"/>
      <c r="CR13" s="372"/>
      <c r="CS13" s="372"/>
      <c r="CT13" s="372"/>
      <c r="CU13" s="372"/>
      <c r="CV13" s="372"/>
      <c r="CW13" s="372"/>
      <c r="CX13" s="372"/>
      <c r="CY13" s="372"/>
      <c r="CZ13" s="372"/>
    </row>
    <row r="14" s="344" customFormat="true" ht="15" customHeight="true" x14ac:dyDescent="0.2">
      <c r="A14" s="324" t="s">
        <v>96</v>
      </c>
      <c r="B14" s="369"/>
      <c r="C14" s="1167" t="s">
        <v>115</v>
      </c>
      <c r="D14" s="1168"/>
      <c r="E14" s="1168"/>
      <c r="F14" s="1168"/>
      <c r="G14" s="1169"/>
      <c r="H14" s="1170" t="s">
        <v>38</v>
      </c>
      <c r="I14" s="1171"/>
      <c r="J14" s="1171"/>
      <c r="K14" s="1171"/>
      <c r="L14" s="1172"/>
      <c r="M14" s="1151" t="s">
        <v>37</v>
      </c>
      <c r="N14" s="1152"/>
      <c r="O14" s="1152"/>
      <c r="P14" s="1152"/>
      <c r="Q14" s="1153"/>
      <c r="R14" s="40" t="s">
        <v>143</v>
      </c>
      <c r="S14" s="457"/>
      <c r="T14" s="457"/>
      <c r="U14" s="457"/>
      <c r="V14" s="457"/>
      <c r="W14" s="457"/>
      <c r="X14" s="468"/>
      <c r="Y14" s="468"/>
      <c r="Z14" s="468"/>
      <c r="AA14" s="468"/>
      <c r="AB14" s="468"/>
      <c r="AC14" s="468"/>
      <c r="AD14" s="468"/>
      <c r="AE14" s="468"/>
      <c r="AF14" s="468"/>
      <c r="AG14" s="468"/>
      <c r="AH14" s="468"/>
      <c r="AI14" s="468"/>
      <c r="AJ14" s="468"/>
      <c r="AK14" s="468"/>
      <c r="AL14" s="468"/>
      <c r="AM14" s="468"/>
      <c r="AN14" s="468"/>
      <c r="AO14" s="468"/>
      <c r="AP14" s="468"/>
      <c r="AQ14" s="468"/>
      <c r="AR14" s="468"/>
      <c r="AS14" s="468"/>
      <c r="AT14" s="468"/>
      <c r="AU14" s="468"/>
      <c r="AV14" s="468"/>
      <c r="AW14" s="468"/>
      <c r="AX14" s="468"/>
      <c r="AY14" s="468"/>
      <c r="AZ14" s="983"/>
      <c r="BA14" s="378" t="s">
        <v>131</v>
      </c>
      <c r="BB14" s="324" t="s">
        <v>96</v>
      </c>
      <c r="BC14" s="1151" t="s">
        <v>115</v>
      </c>
      <c r="BD14" s="1152"/>
      <c r="BE14" s="1152"/>
      <c r="BF14" s="1152"/>
      <c r="BG14" s="1183"/>
      <c r="BH14" s="1151" t="s">
        <v>38</v>
      </c>
      <c r="BI14" s="1152"/>
      <c r="BJ14" s="1152"/>
      <c r="BK14" s="1152"/>
      <c r="BL14" s="1183"/>
      <c r="BM14" s="1151" t="s">
        <v>37</v>
      </c>
      <c r="BN14" s="1152"/>
      <c r="BO14" s="1152"/>
      <c r="BP14" s="1152"/>
      <c r="BQ14" s="1153"/>
      <c r="BR14" s="39" t="s">
        <v>143</v>
      </c>
      <c r="BS14" s="457"/>
      <c r="BT14" s="457"/>
      <c r="BU14" s="457"/>
      <c r="BV14" s="457"/>
      <c r="BW14" s="457"/>
      <c r="BX14" s="21"/>
      <c r="BY14" s="21"/>
      <c r="BZ14" s="376"/>
      <c r="CA14" s="376"/>
      <c r="CB14" s="376"/>
      <c r="CC14" s="376"/>
      <c r="CD14" s="376"/>
      <c r="CE14" s="376"/>
      <c r="CF14" s="376"/>
      <c r="CG14" s="376"/>
      <c r="CH14" s="376"/>
      <c r="CI14" s="376"/>
      <c r="CJ14" s="376"/>
      <c r="CK14" s="376"/>
      <c r="CL14" s="376"/>
      <c r="CM14" s="376"/>
      <c r="CN14" s="376"/>
      <c r="CO14" s="376"/>
      <c r="CP14" s="376"/>
      <c r="CQ14" s="376"/>
      <c r="CR14" s="376"/>
      <c r="CS14" s="376"/>
      <c r="CT14" s="376"/>
      <c r="CU14" s="376"/>
      <c r="CV14" s="376"/>
      <c r="CW14" s="376"/>
      <c r="CX14" s="376"/>
      <c r="CY14" s="376"/>
      <c r="CZ14" s="376"/>
    </row>
    <row r="15" s="344" customFormat="true" ht="12.75" x14ac:dyDescent="0.2">
      <c r="A15" s="364" t="s">
        <v>87</v>
      </c>
      <c r="B15" s="406"/>
      <c r="C15" s="448" t="s">
        <v>0</v>
      </c>
      <c r="D15" s="642" t="s">
        <v>1</v>
      </c>
      <c r="E15" s="642" t="s">
        <v>2</v>
      </c>
      <c r="F15" s="642" t="s">
        <v>3</v>
      </c>
      <c r="G15" s="643" t="s">
        <v>4</v>
      </c>
      <c r="H15" s="411" t="s">
        <v>0</v>
      </c>
      <c r="I15" s="646" t="s">
        <v>1</v>
      </c>
      <c r="J15" s="646" t="s">
        <v>2</v>
      </c>
      <c r="K15" s="646" t="s">
        <v>3</v>
      </c>
      <c r="L15" s="647" t="s">
        <v>4</v>
      </c>
      <c r="M15" s="412" t="s">
        <v>0</v>
      </c>
      <c r="N15" s="646" t="s">
        <v>1</v>
      </c>
      <c r="O15" s="646" t="s">
        <v>2</v>
      </c>
      <c r="P15" s="646" t="s">
        <v>3</v>
      </c>
      <c r="Q15" s="640" t="s">
        <v>4</v>
      </c>
      <c r="R15" s="411" t="s">
        <v>160</v>
      </c>
      <c r="S15" s="646" t="s">
        <v>162</v>
      </c>
      <c r="T15" s="646" t="s">
        <v>164</v>
      </c>
      <c r="U15" s="646" t="s">
        <v>165</v>
      </c>
      <c r="V15" s="646" t="s">
        <v>166</v>
      </c>
      <c r="W15" s="647" t="s">
        <v>167</v>
      </c>
      <c r="X15" s="468"/>
      <c r="Y15" s="468"/>
      <c r="Z15" s="468"/>
      <c r="AA15" s="468"/>
      <c r="AB15" s="468"/>
      <c r="AC15" s="468"/>
      <c r="AD15" s="468"/>
      <c r="AE15" s="468"/>
      <c r="AF15" s="468"/>
      <c r="AG15" s="468"/>
      <c r="AH15" s="468"/>
      <c r="AI15" s="468"/>
      <c r="AJ15" s="468"/>
      <c r="AK15" s="468"/>
      <c r="AL15" s="468"/>
      <c r="AM15" s="468"/>
      <c r="AN15" s="468"/>
      <c r="AO15" s="468"/>
      <c r="AP15" s="468"/>
      <c r="AQ15" s="468"/>
      <c r="AR15" s="468"/>
      <c r="AS15" s="468"/>
      <c r="AT15" s="468"/>
      <c r="AU15" s="468"/>
      <c r="AV15" s="468"/>
      <c r="AW15" s="468"/>
      <c r="AX15" s="468"/>
      <c r="AY15" s="468"/>
      <c r="AZ15" s="983"/>
      <c r="BA15" s="364" t="s">
        <v>120</v>
      </c>
      <c r="BB15" s="363"/>
      <c r="BC15" s="488" t="s">
        <v>0</v>
      </c>
      <c r="BD15" s="616" t="s">
        <v>1</v>
      </c>
      <c r="BE15" s="616" t="s">
        <v>2</v>
      </c>
      <c r="BF15" s="616" t="s">
        <v>3</v>
      </c>
      <c r="BG15" s="489" t="s">
        <v>4</v>
      </c>
      <c r="BH15" s="488" t="s">
        <v>0</v>
      </c>
      <c r="BI15" s="616" t="s">
        <v>1</v>
      </c>
      <c r="BJ15" s="616" t="s">
        <v>2</v>
      </c>
      <c r="BK15" s="616" t="s">
        <v>3</v>
      </c>
      <c r="BL15" s="489" t="s">
        <v>4</v>
      </c>
      <c r="BM15" s="488" t="s">
        <v>0</v>
      </c>
      <c r="BN15" s="616" t="s">
        <v>1</v>
      </c>
      <c r="BO15" s="616" t="s">
        <v>2</v>
      </c>
      <c r="BP15" s="616" t="s">
        <v>3</v>
      </c>
      <c r="BQ15" s="489" t="s">
        <v>4</v>
      </c>
      <c r="BR15" s="488" t="s">
        <v>160</v>
      </c>
      <c r="BS15" s="616" t="s">
        <v>162</v>
      </c>
      <c r="BT15" s="616" t="s">
        <v>164</v>
      </c>
      <c r="BU15" s="616" t="s">
        <v>165</v>
      </c>
      <c r="BV15" s="616" t="s">
        <v>166</v>
      </c>
      <c r="BW15" s="617" t="s">
        <v>167</v>
      </c>
      <c r="BX15" s="992"/>
      <c r="BY15" s="992"/>
      <c r="BZ15" s="992"/>
      <c r="CA15" s="992"/>
      <c r="CB15" s="992"/>
      <c r="CC15" s="992"/>
      <c r="CD15" s="992"/>
      <c r="CE15" s="992"/>
      <c r="CF15" s="992"/>
      <c r="CG15" s="992"/>
      <c r="CH15" s="992"/>
      <c r="CI15" s="992"/>
      <c r="CJ15" s="992"/>
      <c r="CK15" s="992"/>
      <c r="CL15" s="992"/>
      <c r="CM15" s="992"/>
      <c r="CN15" s="992"/>
      <c r="CO15" s="992"/>
      <c r="CP15" s="992"/>
      <c r="CQ15" s="992"/>
      <c r="CR15" s="992"/>
      <c r="CS15" s="992"/>
      <c r="CT15" s="992"/>
      <c r="CU15" s="992"/>
      <c r="CV15" s="992"/>
      <c r="CW15" s="992"/>
      <c r="CX15" s="992"/>
      <c r="CY15" s="992"/>
      <c r="CZ15" s="992"/>
    </row>
    <row r="16" s="344" customFormat="true" ht="15" customHeight="true" x14ac:dyDescent="0.2">
      <c r="A16" s="1154" t="s">
        <v>13</v>
      </c>
      <c r="B16" s="408" t="s">
        <v>14</v>
      </c>
      <c r="C16" s="160">
        <v>51.282029367961215</v>
      </c>
      <c r="D16" s="159">
        <v>58.314760868806523</v>
      </c>
      <c r="E16" s="159">
        <v>65.781335418318648</v>
      </c>
      <c r="F16" s="159">
        <v>78.983948876838497</v>
      </c>
      <c r="G16" s="158">
        <v>98.05400135015509</v>
      </c>
      <c r="H16" s="157">
        <v>83.928882494622641</v>
      </c>
      <c r="I16" s="159">
        <v>98.900342239216428</v>
      </c>
      <c r="J16" s="159">
        <v>97.919383694433932</v>
      </c>
      <c r="K16" s="159">
        <v>100</v>
      </c>
      <c r="L16" s="156">
        <v>100</v>
      </c>
      <c r="M16" s="160">
        <v>50.505835379428177</v>
      </c>
      <c r="N16" s="159">
        <v>54.171161663255504</v>
      </c>
      <c r="O16" s="159">
        <v>62.172617156979527</v>
      </c>
      <c r="P16" s="159">
        <v>68.214650769218395</v>
      </c>
      <c r="Q16" s="158">
        <v>80.434869506979894</v>
      </c>
      <c r="R16" s="157">
        <v>98.939454980495626</v>
      </c>
      <c r="S16" s="159">
        <v>72.386383403828376</v>
      </c>
      <c r="T16" s="159">
        <v>72.88661788166489</v>
      </c>
      <c r="U16" s="159">
        <v>59.080092991369348</v>
      </c>
      <c r="V16" s="159">
        <v>63.062655945017369</v>
      </c>
      <c r="W16" s="156">
        <v>61.324266586689738</v>
      </c>
      <c r="X16" s="468"/>
      <c r="Y16" s="468"/>
      <c r="Z16" s="468"/>
      <c r="AA16" s="468"/>
      <c r="AB16" s="468"/>
      <c r="AC16" s="468"/>
      <c r="AD16" s="468"/>
      <c r="AE16" s="468"/>
      <c r="AF16" s="468"/>
      <c r="AG16" s="468"/>
      <c r="AH16" s="468"/>
      <c r="AI16" s="468"/>
      <c r="AJ16" s="468"/>
      <c r="AK16" s="468"/>
      <c r="AL16" s="468"/>
      <c r="AM16" s="468"/>
      <c r="AN16" s="468"/>
      <c r="AO16" s="468"/>
      <c r="AP16" s="468"/>
      <c r="AQ16" s="468"/>
      <c r="AR16" s="468"/>
      <c r="AS16" s="468"/>
      <c r="AT16" s="468"/>
      <c r="AU16" s="468"/>
      <c r="AV16" s="468"/>
      <c r="AW16" s="468"/>
      <c r="AX16" s="468"/>
      <c r="AY16" s="468"/>
      <c r="AZ16" s="983"/>
      <c r="BA16" s="1181" t="s">
        <v>13</v>
      </c>
      <c r="BB16" s="652" t="s">
        <v>14</v>
      </c>
      <c r="BC16" s="90" t="s">
        <v>35</v>
      </c>
      <c r="BD16" s="86" t="s">
        <v>35</v>
      </c>
      <c r="BE16" s="86" t="s">
        <v>35</v>
      </c>
      <c r="BF16" s="86" t="s">
        <v>35</v>
      </c>
      <c r="BG16" s="81" t="s">
        <v>35</v>
      </c>
      <c r="BH16" s="90" t="s">
        <v>35</v>
      </c>
      <c r="BI16" s="86" t="s">
        <v>35</v>
      </c>
      <c r="BJ16" s="86" t="s">
        <v>35</v>
      </c>
      <c r="BK16" s="86" t="s">
        <v>35</v>
      </c>
      <c r="BL16" s="81" t="s">
        <v>35</v>
      </c>
      <c r="BM16" s="90" t="s">
        <v>35</v>
      </c>
      <c r="BN16" s="86" t="s">
        <v>35</v>
      </c>
      <c r="BO16" s="86" t="s">
        <v>35</v>
      </c>
      <c r="BP16" s="86" t="s">
        <v>35</v>
      </c>
      <c r="BQ16" s="81" t="s">
        <v>35</v>
      </c>
      <c r="BR16" s="90" t="s">
        <v>35</v>
      </c>
      <c r="BS16" s="86" t="s">
        <v>35</v>
      </c>
      <c r="BT16" s="86" t="s">
        <v>35</v>
      </c>
      <c r="BU16" s="86" t="s">
        <v>35</v>
      </c>
      <c r="BV16" s="86" t="s">
        <v>35</v>
      </c>
      <c r="BW16" s="74" t="s">
        <v>35</v>
      </c>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row>
    <row r="17" s="344" customFormat="true" ht="15" customHeight="true" x14ac:dyDescent="0.2">
      <c r="A17" s="1155"/>
      <c r="B17" s="409" t="s">
        <v>51</v>
      </c>
      <c r="C17" s="155">
        <v>48.717970632038558</v>
      </c>
      <c r="D17" s="154">
        <v>41.685239131193406</v>
      </c>
      <c r="E17" s="154">
        <v>34.218664581681338</v>
      </c>
      <c r="F17" s="154">
        <v>21.0160511231615</v>
      </c>
      <c r="G17" s="153">
        <v>1.9459986498448749</v>
      </c>
      <c r="H17" s="152">
        <v>16.071117505377359</v>
      </c>
      <c r="I17" s="154">
        <v>1.0996577607835825</v>
      </c>
      <c r="J17" s="154">
        <v>2.0806163055660756</v>
      </c>
      <c r="K17" s="154">
        <v>0</v>
      </c>
      <c r="L17" s="151">
        <v>0</v>
      </c>
      <c r="M17" s="155">
        <v>49.494164620571659</v>
      </c>
      <c r="N17" s="154">
        <v>45.828838336744504</v>
      </c>
      <c r="O17" s="154">
        <v>37.827382843020388</v>
      </c>
      <c r="P17" s="154">
        <v>31.785349230781492</v>
      </c>
      <c r="Q17" s="153">
        <v>19.565130493020146</v>
      </c>
      <c r="R17" s="152">
        <v>1.0605450195043693</v>
      </c>
      <c r="S17" s="154">
        <v>27.613616596171557</v>
      </c>
      <c r="T17" s="154">
        <v>27.113382118335078</v>
      </c>
      <c r="U17" s="154">
        <v>40.919907008630361</v>
      </c>
      <c r="V17" s="154">
        <v>36.937344054982589</v>
      </c>
      <c r="W17" s="151">
        <v>38.675733413310446</v>
      </c>
      <c r="X17" s="468"/>
      <c r="Y17" s="468"/>
      <c r="Z17" s="468"/>
      <c r="AA17" s="468"/>
      <c r="AB17" s="468"/>
      <c r="AC17" s="468"/>
      <c r="AD17" s="468"/>
      <c r="AE17" s="468"/>
      <c r="AF17" s="468"/>
      <c r="AG17" s="468"/>
      <c r="AH17" s="468"/>
      <c r="AI17" s="468"/>
      <c r="AJ17" s="468"/>
      <c r="AK17" s="468"/>
      <c r="AL17" s="468"/>
      <c r="AM17" s="468"/>
      <c r="AN17" s="468"/>
      <c r="AO17" s="468"/>
      <c r="AP17" s="468"/>
      <c r="AQ17" s="468"/>
      <c r="AR17" s="468"/>
      <c r="AS17" s="468"/>
      <c r="AT17" s="468"/>
      <c r="AU17" s="468"/>
      <c r="AV17" s="468"/>
      <c r="AW17" s="468"/>
      <c r="AX17" s="468"/>
      <c r="AY17" s="468"/>
      <c r="AZ17" s="983"/>
      <c r="BA17" s="1182"/>
      <c r="BB17" s="651" t="s">
        <v>51</v>
      </c>
      <c r="BC17" s="89" t="s">
        <v>35</v>
      </c>
      <c r="BD17" s="85" t="s">
        <v>35</v>
      </c>
      <c r="BE17" s="85" t="s">
        <v>35</v>
      </c>
      <c r="BF17" s="85" t="s">
        <v>35</v>
      </c>
      <c r="BG17" s="80" t="s">
        <v>35</v>
      </c>
      <c r="BH17" s="89" t="s">
        <v>35</v>
      </c>
      <c r="BI17" s="85" t="s">
        <v>35</v>
      </c>
      <c r="BJ17" s="85" t="s">
        <v>35</v>
      </c>
      <c r="BK17" s="85" t="s">
        <v>35</v>
      </c>
      <c r="BL17" s="80" t="s">
        <v>35</v>
      </c>
      <c r="BM17" s="89" t="s">
        <v>35</v>
      </c>
      <c r="BN17" s="85" t="s">
        <v>35</v>
      </c>
      <c r="BO17" s="85" t="s">
        <v>35</v>
      </c>
      <c r="BP17" s="85" t="s">
        <v>35</v>
      </c>
      <c r="BQ17" s="80" t="s">
        <v>35</v>
      </c>
      <c r="BR17" s="89" t="s">
        <v>35</v>
      </c>
      <c r="BS17" s="85" t="s">
        <v>35</v>
      </c>
      <c r="BT17" s="85" t="s">
        <v>35</v>
      </c>
      <c r="BU17" s="85" t="s">
        <v>35</v>
      </c>
      <c r="BV17" s="85" t="s">
        <v>35</v>
      </c>
      <c r="BW17" s="73" t="s">
        <v>35</v>
      </c>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row>
    <row r="18" s="344" customFormat="true" ht="15" customHeight="true" x14ac:dyDescent="0.2">
      <c r="A18" s="1155" t="s">
        <v>60</v>
      </c>
      <c r="B18" s="409" t="s">
        <v>15</v>
      </c>
      <c r="C18" s="155">
        <v>46.429613008394</v>
      </c>
      <c r="D18" s="154">
        <v>54.08876547417465</v>
      </c>
      <c r="E18" s="154">
        <v>63.87135355691376</v>
      </c>
      <c r="F18" s="154">
        <v>75.738167603476043</v>
      </c>
      <c r="G18" s="153">
        <v>95.6651290398041</v>
      </c>
      <c r="H18" s="152">
        <v>83.485023747402138</v>
      </c>
      <c r="I18" s="154">
        <v>96.841692109306948</v>
      </c>
      <c r="J18" s="154">
        <v>95.702923130606266</v>
      </c>
      <c r="K18" s="154">
        <v>96.657355352058104</v>
      </c>
      <c r="L18" s="151">
        <v>99.580317336518391</v>
      </c>
      <c r="M18" s="155">
        <v>45.303910707722245</v>
      </c>
      <c r="N18" s="154">
        <v>50.173452057568078</v>
      </c>
      <c r="O18" s="154">
        <v>58.566977696701883</v>
      </c>
      <c r="P18" s="154">
        <v>66.907533436051011</v>
      </c>
      <c r="Q18" s="153">
        <v>75.583413083637339</v>
      </c>
      <c r="R18" s="152">
        <v>96.804259847659097</v>
      </c>
      <c r="S18" s="154">
        <v>70.521657743438936</v>
      </c>
      <c r="T18" s="154">
        <v>67.180524206895413</v>
      </c>
      <c r="U18" s="154">
        <v>53.028046443065236</v>
      </c>
      <c r="V18" s="154">
        <v>60.079787114761572</v>
      </c>
      <c r="W18" s="151">
        <v>60.485274499922525</v>
      </c>
      <c r="X18" s="468"/>
      <c r="Y18" s="468"/>
      <c r="Z18" s="468"/>
      <c r="AA18" s="468"/>
      <c r="AB18" s="468"/>
      <c r="AC18" s="468"/>
      <c r="AD18" s="468"/>
      <c r="AE18" s="468"/>
      <c r="AF18" s="468"/>
      <c r="AG18" s="468"/>
      <c r="AH18" s="468"/>
      <c r="AI18" s="468"/>
      <c r="AJ18" s="468"/>
      <c r="AK18" s="468"/>
      <c r="AL18" s="468"/>
      <c r="AM18" s="468"/>
      <c r="AN18" s="468"/>
      <c r="AO18" s="468"/>
      <c r="AP18" s="468"/>
      <c r="AQ18" s="468"/>
      <c r="AR18" s="468"/>
      <c r="AS18" s="468"/>
      <c r="AT18" s="468"/>
      <c r="AU18" s="468"/>
      <c r="AV18" s="468"/>
      <c r="AW18" s="468"/>
      <c r="AX18" s="468"/>
      <c r="AY18" s="468"/>
      <c r="AZ18" s="983"/>
      <c r="BA18" s="1182" t="s">
        <v>60</v>
      </c>
      <c r="BB18" s="651" t="s">
        <v>15</v>
      </c>
      <c r="BC18" s="89" t="s">
        <v>35</v>
      </c>
      <c r="BD18" s="85" t="s">
        <v>35</v>
      </c>
      <c r="BE18" s="85" t="s">
        <v>35</v>
      </c>
      <c r="BF18" s="85" t="s">
        <v>35</v>
      </c>
      <c r="BG18" s="80" t="s">
        <v>35</v>
      </c>
      <c r="BH18" s="89" t="s">
        <v>35</v>
      </c>
      <c r="BI18" s="85" t="s">
        <v>35</v>
      </c>
      <c r="BJ18" s="85" t="s">
        <v>35</v>
      </c>
      <c r="BK18" s="85" t="s">
        <v>35</v>
      </c>
      <c r="BL18" s="80" t="s">
        <v>35</v>
      </c>
      <c r="BM18" s="89" t="s">
        <v>35</v>
      </c>
      <c r="BN18" s="85" t="s">
        <v>35</v>
      </c>
      <c r="BO18" s="85" t="s">
        <v>35</v>
      </c>
      <c r="BP18" s="85" t="s">
        <v>35</v>
      </c>
      <c r="BQ18" s="80" t="s">
        <v>35</v>
      </c>
      <c r="BR18" s="89" t="s">
        <v>35</v>
      </c>
      <c r="BS18" s="85" t="s">
        <v>35</v>
      </c>
      <c r="BT18" s="85" t="s">
        <v>35</v>
      </c>
      <c r="BU18" s="85" t="s">
        <v>35</v>
      </c>
      <c r="BV18" s="85" t="s">
        <v>35</v>
      </c>
      <c r="BW18" s="73" t="s">
        <v>35</v>
      </c>
      <c r="BX18" s="28"/>
      <c r="BY18" s="28"/>
      <c r="BZ18" s="28"/>
      <c r="CA18" s="28"/>
      <c r="CB18" s="28"/>
      <c r="CC18" s="28"/>
      <c r="CD18" s="28"/>
      <c r="CE18" s="28"/>
      <c r="CF18" s="28"/>
      <c r="CG18" s="28"/>
      <c r="CH18" s="28"/>
      <c r="CI18" s="28"/>
      <c r="CJ18" s="28"/>
      <c r="CK18" s="28"/>
      <c r="CL18" s="28"/>
      <c r="CM18" s="28"/>
      <c r="CN18" s="28"/>
      <c r="CO18" s="28"/>
      <c r="CP18" s="28"/>
      <c r="CQ18" s="28"/>
      <c r="CR18" s="28"/>
      <c r="CS18" s="28"/>
      <c r="CT18" s="28"/>
      <c r="CU18" s="28"/>
      <c r="CV18" s="28"/>
      <c r="CW18" s="28"/>
      <c r="CX18" s="28"/>
      <c r="CY18" s="28"/>
      <c r="CZ18" s="28"/>
    </row>
    <row r="19" s="344" customFormat="true" ht="15" customHeight="true" x14ac:dyDescent="0.2">
      <c r="A19" s="1155"/>
      <c r="B19" s="409" t="s">
        <v>16</v>
      </c>
      <c r="C19" s="155">
        <v>4.8524163595672105</v>
      </c>
      <c r="D19" s="154">
        <v>4.2259953946319015</v>
      </c>
      <c r="E19" s="154">
        <v>1.9099818614048703</v>
      </c>
      <c r="F19" s="154">
        <v>3.245781273362462</v>
      </c>
      <c r="G19" s="153">
        <v>2.3888723103509721</v>
      </c>
      <c r="H19" s="152">
        <v>0.44385874722051205</v>
      </c>
      <c r="I19" s="154">
        <v>2.0586501299094584</v>
      </c>
      <c r="J19" s="154">
        <v>2.2164605638276655</v>
      </c>
      <c r="K19" s="154">
        <v>3.3426446479418894</v>
      </c>
      <c r="L19" s="151">
        <v>0.41968266348162575</v>
      </c>
      <c r="M19" s="155">
        <v>5.2019246717059486</v>
      </c>
      <c r="N19" s="154">
        <v>3.9977096056874086</v>
      </c>
      <c r="O19" s="154">
        <v>3.6056394602776258</v>
      </c>
      <c r="P19" s="154">
        <v>1.3071173331673633</v>
      </c>
      <c r="Q19" s="153">
        <v>4.8514564233425066</v>
      </c>
      <c r="R19" s="152">
        <v>2.1351951328366261</v>
      </c>
      <c r="S19" s="154">
        <v>1.864725660389422</v>
      </c>
      <c r="T19" s="154">
        <v>5.7060936747694555</v>
      </c>
      <c r="U19" s="154">
        <v>6.0520465483041059</v>
      </c>
      <c r="V19" s="154">
        <v>2.9828688302558195</v>
      </c>
      <c r="W19" s="151">
        <v>0.83899208676723125</v>
      </c>
      <c r="X19" s="468"/>
      <c r="Y19" s="468"/>
      <c r="Z19" s="468"/>
      <c r="AA19" s="468"/>
      <c r="AB19" s="468"/>
      <c r="AC19" s="468"/>
      <c r="AD19" s="468"/>
      <c r="AE19" s="468"/>
      <c r="AF19" s="468"/>
      <c r="AG19" s="468"/>
      <c r="AH19" s="468"/>
      <c r="AI19" s="468"/>
      <c r="AJ19" s="468"/>
      <c r="AK19" s="468"/>
      <c r="AL19" s="468"/>
      <c r="AM19" s="468"/>
      <c r="AN19" s="468"/>
      <c r="AO19" s="468"/>
      <c r="AP19" s="468"/>
      <c r="AQ19" s="468"/>
      <c r="AR19" s="468"/>
      <c r="AS19" s="468"/>
      <c r="AT19" s="468"/>
      <c r="AU19" s="468"/>
      <c r="AV19" s="468"/>
      <c r="AW19" s="468"/>
      <c r="AX19" s="468"/>
      <c r="AY19" s="468"/>
      <c r="AZ19" s="983"/>
      <c r="BA19" s="1182"/>
      <c r="BB19" s="651" t="s">
        <v>16</v>
      </c>
      <c r="BC19" s="89" t="s">
        <v>35</v>
      </c>
      <c r="BD19" s="85" t="s">
        <v>35</v>
      </c>
      <c r="BE19" s="85" t="s">
        <v>35</v>
      </c>
      <c r="BF19" s="85" t="s">
        <v>35</v>
      </c>
      <c r="BG19" s="80" t="s">
        <v>35</v>
      </c>
      <c r="BH19" s="89" t="s">
        <v>35</v>
      </c>
      <c r="BI19" s="85" t="s">
        <v>35</v>
      </c>
      <c r="BJ19" s="85" t="s">
        <v>35</v>
      </c>
      <c r="BK19" s="85" t="s">
        <v>35</v>
      </c>
      <c r="BL19" s="80" t="s">
        <v>35</v>
      </c>
      <c r="BM19" s="89" t="s">
        <v>35</v>
      </c>
      <c r="BN19" s="85" t="s">
        <v>35</v>
      </c>
      <c r="BO19" s="85" t="s">
        <v>35</v>
      </c>
      <c r="BP19" s="85" t="s">
        <v>35</v>
      </c>
      <c r="BQ19" s="80" t="s">
        <v>35</v>
      </c>
      <c r="BR19" s="89" t="s">
        <v>35</v>
      </c>
      <c r="BS19" s="85" t="s">
        <v>35</v>
      </c>
      <c r="BT19" s="85" t="s">
        <v>35</v>
      </c>
      <c r="BU19" s="85" t="s">
        <v>35</v>
      </c>
      <c r="BV19" s="85" t="s">
        <v>35</v>
      </c>
      <c r="BW19" s="73" t="s">
        <v>35</v>
      </c>
      <c r="BX19" s="28"/>
      <c r="BY19" s="28"/>
      <c r="BZ19" s="28"/>
      <c r="CA19" s="28"/>
      <c r="CB19" s="28"/>
      <c r="CC19" s="28"/>
      <c r="CD19" s="28"/>
      <c r="CE19" s="28"/>
      <c r="CF19" s="28"/>
      <c r="CG19" s="28"/>
      <c r="CH19" s="28"/>
      <c r="CI19" s="28"/>
      <c r="CJ19" s="28"/>
      <c r="CK19" s="28"/>
      <c r="CL19" s="28"/>
      <c r="CM19" s="28"/>
      <c r="CN19" s="28"/>
      <c r="CO19" s="28"/>
      <c r="CP19" s="28"/>
      <c r="CQ19" s="28"/>
      <c r="CR19" s="28"/>
      <c r="CS19" s="28"/>
      <c r="CT19" s="28"/>
      <c r="CU19" s="28"/>
      <c r="CV19" s="28"/>
      <c r="CW19" s="28"/>
      <c r="CX19" s="28"/>
      <c r="CY19" s="28"/>
      <c r="CZ19" s="28"/>
    </row>
    <row r="20" s="344" customFormat="true" ht="15" customHeight="true" x14ac:dyDescent="0.2">
      <c r="A20" s="1155"/>
      <c r="B20" s="409" t="s">
        <v>22</v>
      </c>
      <c r="C20" s="155">
        <v>44.765935267568302</v>
      </c>
      <c r="D20" s="154">
        <v>39.771886232214662</v>
      </c>
      <c r="E20" s="154">
        <v>33.972817180594696</v>
      </c>
      <c r="F20" s="154">
        <v>20.921141707755261</v>
      </c>
      <c r="G20" s="153">
        <v>1.9459986498448749</v>
      </c>
      <c r="H20" s="152">
        <v>16.071117505377359</v>
      </c>
      <c r="I20" s="154">
        <v>1.0996577607835825</v>
      </c>
      <c r="J20" s="154">
        <v>2.0806163055660756</v>
      </c>
      <c r="K20" s="154">
        <v>0</v>
      </c>
      <c r="L20" s="151">
        <v>0</v>
      </c>
      <c r="M20" s="155">
        <v>45.2729176720987</v>
      </c>
      <c r="N20" s="154">
        <v>43.252179691612476</v>
      </c>
      <c r="O20" s="154">
        <v>36.816154557307392</v>
      </c>
      <c r="P20" s="154">
        <v>31.722096696765469</v>
      </c>
      <c r="Q20" s="153">
        <v>19.443167953780993</v>
      </c>
      <c r="R20" s="152">
        <v>1.0605450195043693</v>
      </c>
      <c r="S20" s="154">
        <v>25.833152896070278</v>
      </c>
      <c r="T20" s="154">
        <v>25.30239649864447</v>
      </c>
      <c r="U20" s="154">
        <v>36.7828132685623</v>
      </c>
      <c r="V20" s="154">
        <v>36.937344054982589</v>
      </c>
      <c r="W20" s="151">
        <v>38.675733413310446</v>
      </c>
      <c r="X20" s="468"/>
      <c r="Y20" s="468"/>
      <c r="Z20" s="468"/>
      <c r="AA20" s="468"/>
      <c r="AB20" s="468"/>
      <c r="AC20" s="468"/>
      <c r="AD20" s="468"/>
      <c r="AE20" s="468"/>
      <c r="AF20" s="468"/>
      <c r="AG20" s="468"/>
      <c r="AH20" s="468"/>
      <c r="AI20" s="468"/>
      <c r="AJ20" s="468"/>
      <c r="AK20" s="468"/>
      <c r="AL20" s="468"/>
      <c r="AM20" s="468"/>
      <c r="AN20" s="468"/>
      <c r="AO20" s="468"/>
      <c r="AP20" s="468"/>
      <c r="AQ20" s="468"/>
      <c r="AR20" s="468"/>
      <c r="AS20" s="468"/>
      <c r="AT20" s="468"/>
      <c r="AU20" s="468"/>
      <c r="AV20" s="468"/>
      <c r="AW20" s="468"/>
      <c r="AX20" s="468"/>
      <c r="AY20" s="468"/>
      <c r="AZ20" s="983"/>
      <c r="BA20" s="1182"/>
      <c r="BB20" s="651" t="s">
        <v>22</v>
      </c>
      <c r="BC20" s="89" t="s">
        <v>35</v>
      </c>
      <c r="BD20" s="85" t="s">
        <v>35</v>
      </c>
      <c r="BE20" s="85" t="s">
        <v>35</v>
      </c>
      <c r="BF20" s="85" t="s">
        <v>35</v>
      </c>
      <c r="BG20" s="80" t="s">
        <v>35</v>
      </c>
      <c r="BH20" s="89" t="s">
        <v>35</v>
      </c>
      <c r="BI20" s="85" t="s">
        <v>35</v>
      </c>
      <c r="BJ20" s="85" t="s">
        <v>35</v>
      </c>
      <c r="BK20" s="85" t="s">
        <v>35</v>
      </c>
      <c r="BL20" s="80" t="s">
        <v>35</v>
      </c>
      <c r="BM20" s="89" t="s">
        <v>35</v>
      </c>
      <c r="BN20" s="85" t="s">
        <v>35</v>
      </c>
      <c r="BO20" s="85" t="s">
        <v>35</v>
      </c>
      <c r="BP20" s="85" t="s">
        <v>35</v>
      </c>
      <c r="BQ20" s="80" t="s">
        <v>35</v>
      </c>
      <c r="BR20" s="89" t="s">
        <v>35</v>
      </c>
      <c r="BS20" s="85" t="s">
        <v>35</v>
      </c>
      <c r="BT20" s="85" t="s">
        <v>35</v>
      </c>
      <c r="BU20" s="85" t="s">
        <v>35</v>
      </c>
      <c r="BV20" s="85" t="s">
        <v>35</v>
      </c>
      <c r="BW20" s="73" t="s">
        <v>35</v>
      </c>
      <c r="BX20" s="28"/>
      <c r="BY20" s="28"/>
      <c r="BZ20" s="28"/>
      <c r="CA20" s="28"/>
      <c r="CB20" s="28"/>
      <c r="CC20" s="28"/>
      <c r="CD20" s="28"/>
      <c r="CE20" s="28"/>
      <c r="CF20" s="28"/>
      <c r="CG20" s="28"/>
      <c r="CH20" s="28"/>
      <c r="CI20" s="28"/>
      <c r="CJ20" s="28"/>
      <c r="CK20" s="28"/>
      <c r="CL20" s="28"/>
      <c r="CM20" s="28"/>
      <c r="CN20" s="28"/>
      <c r="CO20" s="28"/>
      <c r="CP20" s="28"/>
      <c r="CQ20" s="28"/>
      <c r="CR20" s="28"/>
      <c r="CS20" s="28"/>
      <c r="CT20" s="28"/>
      <c r="CU20" s="28"/>
      <c r="CV20" s="28"/>
      <c r="CW20" s="28"/>
      <c r="CX20" s="28"/>
      <c r="CY20" s="28"/>
      <c r="CZ20" s="28"/>
    </row>
    <row r="21" s="344" customFormat="true" ht="15" customHeight="true" x14ac:dyDescent="0.2">
      <c r="A21" s="1155"/>
      <c r="B21" s="409" t="s">
        <v>17</v>
      </c>
      <c r="C21" s="155">
        <v>3.9520353644702682</v>
      </c>
      <c r="D21" s="154">
        <v>1.9133528989787318</v>
      </c>
      <c r="E21" s="154">
        <v>0.24584740108664341</v>
      </c>
      <c r="F21" s="154">
        <v>9.4909415406237624E-2</v>
      </c>
      <c r="G21" s="153">
        <v>0</v>
      </c>
      <c r="H21" s="152">
        <v>0</v>
      </c>
      <c r="I21" s="154">
        <v>0</v>
      </c>
      <c r="J21" s="154">
        <v>0</v>
      </c>
      <c r="K21" s="154">
        <v>0</v>
      </c>
      <c r="L21" s="151">
        <v>0</v>
      </c>
      <c r="M21" s="155">
        <v>4.2212469484729853</v>
      </c>
      <c r="N21" s="154">
        <v>2.5766586451320199</v>
      </c>
      <c r="O21" s="154">
        <v>1.0112282857129988</v>
      </c>
      <c r="P21" s="154">
        <v>6.3252534016019504E-2</v>
      </c>
      <c r="Q21" s="153">
        <v>0.12196253923915278</v>
      </c>
      <c r="R21" s="152">
        <v>0</v>
      </c>
      <c r="S21" s="154">
        <v>1.7804637001012571</v>
      </c>
      <c r="T21" s="154">
        <v>1.8109856196905996</v>
      </c>
      <c r="U21" s="154">
        <v>4.1370937400680683</v>
      </c>
      <c r="V21" s="154">
        <v>0</v>
      </c>
      <c r="W21" s="151">
        <v>0</v>
      </c>
      <c r="X21" s="468"/>
      <c r="Y21" s="468"/>
      <c r="Z21" s="468"/>
      <c r="AA21" s="468"/>
      <c r="AB21" s="468"/>
      <c r="AC21" s="468"/>
      <c r="AD21" s="468"/>
      <c r="AE21" s="468"/>
      <c r="AF21" s="468"/>
      <c r="AG21" s="468"/>
      <c r="AH21" s="468"/>
      <c r="AI21" s="468"/>
      <c r="AJ21" s="468"/>
      <c r="AK21" s="468"/>
      <c r="AL21" s="468"/>
      <c r="AM21" s="468"/>
      <c r="AN21" s="468"/>
      <c r="AO21" s="468"/>
      <c r="AP21" s="468"/>
      <c r="AQ21" s="468"/>
      <c r="AR21" s="468"/>
      <c r="AS21" s="468"/>
      <c r="AT21" s="468"/>
      <c r="AU21" s="468"/>
      <c r="AV21" s="468"/>
      <c r="AW21" s="468"/>
      <c r="AX21" s="468"/>
      <c r="AY21" s="468"/>
      <c r="AZ21" s="983"/>
      <c r="BA21" s="1182"/>
      <c r="BB21" s="651" t="s">
        <v>17</v>
      </c>
      <c r="BC21" s="89" t="s">
        <v>35</v>
      </c>
      <c r="BD21" s="85" t="s">
        <v>35</v>
      </c>
      <c r="BE21" s="85" t="s">
        <v>35</v>
      </c>
      <c r="BF21" s="85" t="s">
        <v>35</v>
      </c>
      <c r="BG21" s="80" t="s">
        <v>35</v>
      </c>
      <c r="BH21" s="89" t="s">
        <v>35</v>
      </c>
      <c r="BI21" s="85" t="s">
        <v>35</v>
      </c>
      <c r="BJ21" s="85" t="s">
        <v>35</v>
      </c>
      <c r="BK21" s="85" t="s">
        <v>35</v>
      </c>
      <c r="BL21" s="80" t="s">
        <v>35</v>
      </c>
      <c r="BM21" s="89" t="s">
        <v>35</v>
      </c>
      <c r="BN21" s="85" t="s">
        <v>35</v>
      </c>
      <c r="BO21" s="85" t="s">
        <v>35</v>
      </c>
      <c r="BP21" s="85" t="s">
        <v>35</v>
      </c>
      <c r="BQ21" s="80" t="s">
        <v>35</v>
      </c>
      <c r="BR21" s="89" t="s">
        <v>35</v>
      </c>
      <c r="BS21" s="85" t="s">
        <v>35</v>
      </c>
      <c r="BT21" s="85" t="s">
        <v>35</v>
      </c>
      <c r="BU21" s="85" t="s">
        <v>35</v>
      </c>
      <c r="BV21" s="85" t="s">
        <v>35</v>
      </c>
      <c r="BW21" s="73" t="s">
        <v>35</v>
      </c>
      <c r="BX21" s="28"/>
      <c r="BY21" s="28"/>
      <c r="BZ21" s="28"/>
      <c r="CA21" s="28"/>
      <c r="CB21" s="28"/>
      <c r="CC21" s="28"/>
      <c r="CD21" s="28"/>
      <c r="CE21" s="28"/>
      <c r="CF21" s="28"/>
      <c r="CG21" s="28"/>
      <c r="CH21" s="28"/>
      <c r="CI21" s="28"/>
      <c r="CJ21" s="28"/>
      <c r="CK21" s="28"/>
      <c r="CL21" s="28"/>
      <c r="CM21" s="28"/>
      <c r="CN21" s="28"/>
      <c r="CO21" s="28"/>
      <c r="CP21" s="28"/>
      <c r="CQ21" s="28"/>
      <c r="CR21" s="28"/>
      <c r="CS21" s="28"/>
      <c r="CT21" s="28"/>
      <c r="CU21" s="28"/>
      <c r="CV21" s="28"/>
      <c r="CW21" s="28"/>
      <c r="CX21" s="28"/>
      <c r="CY21" s="28"/>
      <c r="CZ21" s="28"/>
    </row>
    <row r="22" s="344" customFormat="true" ht="15" customHeight="true" x14ac:dyDescent="0.2">
      <c r="A22" s="1155" t="s">
        <v>54</v>
      </c>
      <c r="B22" s="409" t="s">
        <v>49</v>
      </c>
      <c r="C22" s="155">
        <v>9.462215944595183</v>
      </c>
      <c r="D22" s="154">
        <v>7.2468708293931341</v>
      </c>
      <c r="E22" s="154">
        <v>2.9035316009607528</v>
      </c>
      <c r="F22" s="154">
        <v>4.1094188370141946</v>
      </c>
      <c r="G22" s="153">
        <v>2.4362823316309199</v>
      </c>
      <c r="H22" s="152">
        <v>0.52885101532115619</v>
      </c>
      <c r="I22" s="154">
        <v>2.0815399454635579</v>
      </c>
      <c r="J22" s="154">
        <v>2.2635564892282476</v>
      </c>
      <c r="K22" s="154">
        <v>3.3426446479418894</v>
      </c>
      <c r="L22" s="151">
        <v>0.41968266348162575</v>
      </c>
      <c r="M22" s="155">
        <v>10.299650788124126</v>
      </c>
      <c r="N22" s="154">
        <v>7.3797745570574866</v>
      </c>
      <c r="O22" s="154">
        <v>5.7994011273061803</v>
      </c>
      <c r="P22" s="154">
        <v>1.916182694520508</v>
      </c>
      <c r="Q22" s="153">
        <v>6.0315339019994454</v>
      </c>
      <c r="R22" s="152">
        <v>2.1580825700500847</v>
      </c>
      <c r="S22" s="154">
        <v>2.5760724223318503</v>
      </c>
      <c r="T22" s="154">
        <v>7.8287260962411329</v>
      </c>
      <c r="U22" s="154">
        <v>10.243799970301692</v>
      </c>
      <c r="V22" s="154">
        <v>4.7300082522000064</v>
      </c>
      <c r="W22" s="151">
        <v>1.3681241268188802</v>
      </c>
      <c r="X22" s="468"/>
      <c r="Y22" s="468"/>
      <c r="Z22" s="468"/>
      <c r="AA22" s="468"/>
      <c r="AB22" s="468"/>
      <c r="AC22" s="468"/>
      <c r="AD22" s="468"/>
      <c r="AE22" s="468"/>
      <c r="AF22" s="468"/>
      <c r="AG22" s="468"/>
      <c r="AH22" s="468"/>
      <c r="AI22" s="468"/>
      <c r="AJ22" s="468"/>
      <c r="AK22" s="468"/>
      <c r="AL22" s="468"/>
      <c r="AM22" s="468"/>
      <c r="AN22" s="468"/>
      <c r="AO22" s="468"/>
      <c r="AP22" s="468"/>
      <c r="AQ22" s="468"/>
      <c r="AR22" s="468"/>
      <c r="AS22" s="468"/>
      <c r="AT22" s="468"/>
      <c r="AU22" s="468"/>
      <c r="AV22" s="468"/>
      <c r="AW22" s="468"/>
      <c r="AX22" s="468"/>
      <c r="AY22" s="468"/>
      <c r="AZ22" s="983"/>
      <c r="BA22" s="1182" t="s">
        <v>54</v>
      </c>
      <c r="BB22" s="651" t="s">
        <v>49</v>
      </c>
      <c r="BC22" s="89" t="s">
        <v>35</v>
      </c>
      <c r="BD22" s="85" t="s">
        <v>35</v>
      </c>
      <c r="BE22" s="85" t="s">
        <v>35</v>
      </c>
      <c r="BF22" s="85" t="s">
        <v>35</v>
      </c>
      <c r="BG22" s="80" t="s">
        <v>35</v>
      </c>
      <c r="BH22" s="89" t="s">
        <v>35</v>
      </c>
      <c r="BI22" s="85" t="s">
        <v>35</v>
      </c>
      <c r="BJ22" s="85" t="s">
        <v>35</v>
      </c>
      <c r="BK22" s="85" t="s">
        <v>35</v>
      </c>
      <c r="BL22" s="80" t="s">
        <v>35</v>
      </c>
      <c r="BM22" s="89" t="s">
        <v>35</v>
      </c>
      <c r="BN22" s="85" t="s">
        <v>35</v>
      </c>
      <c r="BO22" s="85" t="s">
        <v>35</v>
      </c>
      <c r="BP22" s="85" t="s">
        <v>35</v>
      </c>
      <c r="BQ22" s="80" t="s">
        <v>35</v>
      </c>
      <c r="BR22" s="89" t="s">
        <v>35</v>
      </c>
      <c r="BS22" s="85" t="s">
        <v>35</v>
      </c>
      <c r="BT22" s="85" t="s">
        <v>35</v>
      </c>
      <c r="BU22" s="85" t="s">
        <v>35</v>
      </c>
      <c r="BV22" s="85" t="s">
        <v>35</v>
      </c>
      <c r="BW22" s="73" t="s">
        <v>35</v>
      </c>
      <c r="BX22" s="28"/>
      <c r="BY22" s="28"/>
      <c r="BZ22" s="28"/>
      <c r="CA22" s="28"/>
      <c r="CB22" s="28"/>
      <c r="CC22" s="28"/>
      <c r="CD22" s="28"/>
      <c r="CE22" s="28"/>
      <c r="CF22" s="28"/>
      <c r="CG22" s="28"/>
      <c r="CH22" s="28"/>
      <c r="CI22" s="28"/>
      <c r="CJ22" s="28"/>
      <c r="CK22" s="28"/>
      <c r="CL22" s="28"/>
      <c r="CM22" s="28"/>
      <c r="CN22" s="28"/>
      <c r="CO22" s="28"/>
      <c r="CP22" s="28"/>
      <c r="CQ22" s="28"/>
      <c r="CR22" s="28"/>
      <c r="CS22" s="28"/>
      <c r="CT22" s="28"/>
      <c r="CU22" s="28"/>
      <c r="CV22" s="28"/>
      <c r="CW22" s="28"/>
      <c r="CX22" s="28"/>
      <c r="CY22" s="28"/>
      <c r="CZ22" s="28"/>
    </row>
    <row r="23" s="344" customFormat="true" ht="15" customHeight="true" x14ac:dyDescent="0.2">
      <c r="A23" s="1156"/>
      <c r="B23" s="410" t="s">
        <v>48</v>
      </c>
      <c r="C23" s="150">
        <v>90.537784055404799</v>
      </c>
      <c r="D23" s="149">
        <v>92.753129170606911</v>
      </c>
      <c r="E23" s="149">
        <v>97.09646839903921</v>
      </c>
      <c r="F23" s="149">
        <v>95.890581162985839</v>
      </c>
      <c r="G23" s="148">
        <v>97.56371766836908</v>
      </c>
      <c r="H23" s="147">
        <v>99.471148984678834</v>
      </c>
      <c r="I23" s="149">
        <v>97.918460054536425</v>
      </c>
      <c r="J23" s="149">
        <v>97.736443510771764</v>
      </c>
      <c r="K23" s="149">
        <v>96.657355352058104</v>
      </c>
      <c r="L23" s="146">
        <v>99.580317336518391</v>
      </c>
      <c r="M23" s="150">
        <v>89.700349211875903</v>
      </c>
      <c r="N23" s="149">
        <v>92.620225442942498</v>
      </c>
      <c r="O23" s="149">
        <v>94.200598872693803</v>
      </c>
      <c r="P23" s="149">
        <v>98.083817305479485</v>
      </c>
      <c r="Q23" s="148">
        <v>93.968466098000505</v>
      </c>
      <c r="R23" s="147">
        <v>97.841917429950016</v>
      </c>
      <c r="S23" s="149">
        <v>97.423927577668124</v>
      </c>
      <c r="T23" s="149">
        <v>92.171273903758831</v>
      </c>
      <c r="U23" s="149">
        <v>89.756200029698292</v>
      </c>
      <c r="V23" s="149">
        <v>95.269991747800034</v>
      </c>
      <c r="W23" s="146">
        <v>98.631875873181144</v>
      </c>
      <c r="X23" s="468"/>
      <c r="Y23" s="468"/>
      <c r="Z23" s="468"/>
      <c r="AA23" s="468"/>
      <c r="AB23" s="468"/>
      <c r="AC23" s="468"/>
      <c r="AD23" s="468"/>
      <c r="AE23" s="468"/>
      <c r="AF23" s="468"/>
      <c r="AG23" s="468"/>
      <c r="AH23" s="468"/>
      <c r="AI23" s="468"/>
      <c r="AJ23" s="468"/>
      <c r="AK23" s="468"/>
      <c r="AL23" s="468"/>
      <c r="AM23" s="468"/>
      <c r="AN23" s="468"/>
      <c r="AO23" s="468"/>
      <c r="AP23" s="468"/>
      <c r="AQ23" s="468"/>
      <c r="AR23" s="468"/>
      <c r="AS23" s="468"/>
      <c r="AT23" s="468"/>
      <c r="AU23" s="468"/>
      <c r="AV23" s="468"/>
      <c r="AW23" s="468"/>
      <c r="AX23" s="468"/>
      <c r="AY23" s="468"/>
      <c r="AZ23" s="983"/>
      <c r="BA23" s="1184"/>
      <c r="BB23" s="653" t="s">
        <v>48</v>
      </c>
      <c r="BC23" s="88" t="s">
        <v>35</v>
      </c>
      <c r="BD23" s="84" t="s">
        <v>35</v>
      </c>
      <c r="BE23" s="84" t="s">
        <v>35</v>
      </c>
      <c r="BF23" s="84" t="s">
        <v>35</v>
      </c>
      <c r="BG23" s="79" t="s">
        <v>35</v>
      </c>
      <c r="BH23" s="88" t="s">
        <v>35</v>
      </c>
      <c r="BI23" s="84" t="s">
        <v>35</v>
      </c>
      <c r="BJ23" s="84" t="s">
        <v>35</v>
      </c>
      <c r="BK23" s="84" t="s">
        <v>35</v>
      </c>
      <c r="BL23" s="79" t="s">
        <v>35</v>
      </c>
      <c r="BM23" s="88" t="s">
        <v>35</v>
      </c>
      <c r="BN23" s="84" t="s">
        <v>35</v>
      </c>
      <c r="BO23" s="84" t="s">
        <v>35</v>
      </c>
      <c r="BP23" s="84" t="s">
        <v>35</v>
      </c>
      <c r="BQ23" s="79" t="s">
        <v>35</v>
      </c>
      <c r="BR23" s="88" t="s">
        <v>35</v>
      </c>
      <c r="BS23" s="84" t="s">
        <v>35</v>
      </c>
      <c r="BT23" s="84" t="s">
        <v>35</v>
      </c>
      <c r="BU23" s="84" t="s">
        <v>35</v>
      </c>
      <c r="BV23" s="84" t="s">
        <v>35</v>
      </c>
      <c r="BW23" s="72" t="s">
        <v>35</v>
      </c>
      <c r="BX23" s="28"/>
      <c r="BY23" s="28"/>
      <c r="BZ23" s="28"/>
      <c r="CA23" s="28"/>
      <c r="CB23" s="28"/>
      <c r="CC23" s="28"/>
      <c r="CD23" s="28"/>
      <c r="CE23" s="28"/>
      <c r="CF23" s="28"/>
      <c r="CG23" s="28"/>
      <c r="CH23" s="28"/>
      <c r="CI23" s="28"/>
      <c r="CJ23" s="28"/>
      <c r="CK23" s="28"/>
      <c r="CL23" s="28"/>
      <c r="CM23" s="28"/>
      <c r="CN23" s="28"/>
      <c r="CO23" s="28"/>
      <c r="CP23" s="28"/>
      <c r="CQ23" s="28"/>
      <c r="CR23" s="28"/>
      <c r="CS23" s="28"/>
      <c r="CT23" s="28"/>
      <c r="CU23" s="28"/>
      <c r="CV23" s="28"/>
      <c r="CW23" s="28"/>
      <c r="CX23" s="28"/>
      <c r="CY23" s="28"/>
      <c r="CZ23" s="28"/>
    </row>
    <row r="24" s="340" customFormat="true" ht="15" hidden="true" customHeight="true" x14ac:dyDescent="0.2">
      <c r="A24" s="1174" t="s">
        <v>47</v>
      </c>
      <c r="B24" s="407" t="s">
        <v>59</v>
      </c>
      <c r="C24" s="413"/>
      <c r="D24" s="414"/>
      <c r="E24" s="414"/>
      <c r="F24" s="414"/>
      <c r="G24" s="415"/>
      <c r="H24" s="416"/>
      <c r="I24" s="414"/>
      <c r="J24" s="414"/>
      <c r="K24" s="414"/>
      <c r="L24" s="417"/>
      <c r="M24" s="413"/>
      <c r="N24" s="414"/>
      <c r="O24" s="414"/>
      <c r="P24" s="414"/>
      <c r="Q24" s="415"/>
      <c r="R24" s="416"/>
      <c r="S24" s="414"/>
      <c r="T24" s="414"/>
      <c r="U24" s="414"/>
      <c r="V24" s="414"/>
      <c r="W24" s="417"/>
      <c r="X24" s="924"/>
      <c r="Y24" s="924"/>
      <c r="Z24" s="924"/>
      <c r="AA24" s="924"/>
      <c r="AB24" s="924"/>
      <c r="AC24" s="924"/>
      <c r="AD24" s="924"/>
      <c r="AE24" s="924"/>
      <c r="AF24" s="924"/>
      <c r="AG24" s="924"/>
      <c r="AH24" s="924"/>
      <c r="AI24" s="924"/>
      <c r="AJ24" s="924"/>
      <c r="AK24" s="924"/>
      <c r="AL24" s="924"/>
      <c r="AM24" s="924"/>
      <c r="AN24" s="924"/>
      <c r="AO24" s="924"/>
      <c r="AP24" s="924"/>
      <c r="AQ24" s="924"/>
      <c r="AR24" s="924"/>
      <c r="AS24" s="924"/>
      <c r="AT24" s="924"/>
      <c r="AU24" s="924"/>
      <c r="AV24" s="924"/>
      <c r="AW24" s="924"/>
      <c r="AX24" s="924"/>
      <c r="AY24" s="924"/>
      <c r="AZ24" s="377"/>
      <c r="BB24" s="342"/>
      <c r="BX24" s="377"/>
      <c r="BY24" s="377"/>
      <c r="BZ24" s="377"/>
      <c r="CA24" s="377"/>
      <c r="CB24" s="377"/>
      <c r="CC24" s="377"/>
      <c r="CD24" s="377"/>
      <c r="CE24" s="377"/>
      <c r="CF24" s="377"/>
      <c r="CG24" s="377"/>
      <c r="CH24" s="377"/>
      <c r="CI24" s="377"/>
      <c r="CJ24" s="377"/>
      <c r="CK24" s="377"/>
      <c r="CL24" s="377"/>
      <c r="CM24" s="377"/>
      <c r="CN24" s="377"/>
      <c r="CO24" s="377"/>
      <c r="CP24" s="377"/>
      <c r="CQ24" s="377"/>
      <c r="CR24" s="377"/>
      <c r="CS24" s="377"/>
      <c r="CT24" s="377"/>
      <c r="CU24" s="377"/>
      <c r="CV24" s="377"/>
      <c r="CW24" s="377"/>
      <c r="CX24" s="377"/>
      <c r="CY24" s="377"/>
      <c r="CZ24" s="377"/>
    </row>
    <row r="25" s="340" customFormat="true" ht="15" hidden="true" customHeight="true" x14ac:dyDescent="0.2">
      <c r="A25" s="1175"/>
      <c r="B25" s="404" t="s">
        <v>58</v>
      </c>
      <c r="C25" s="418"/>
      <c r="D25" s="419"/>
      <c r="E25" s="419"/>
      <c r="F25" s="419"/>
      <c r="G25" s="420"/>
      <c r="H25" s="421"/>
      <c r="I25" s="419"/>
      <c r="J25" s="419"/>
      <c r="K25" s="419"/>
      <c r="L25" s="422"/>
      <c r="M25" s="418"/>
      <c r="N25" s="419"/>
      <c r="O25" s="419"/>
      <c r="P25" s="419"/>
      <c r="Q25" s="420"/>
      <c r="R25" s="421"/>
      <c r="S25" s="419"/>
      <c r="T25" s="419"/>
      <c r="U25" s="419"/>
      <c r="V25" s="419"/>
      <c r="W25" s="422"/>
      <c r="X25" s="924"/>
      <c r="Y25" s="924"/>
      <c r="Z25" s="924"/>
      <c r="AA25" s="924"/>
      <c r="AB25" s="924"/>
      <c r="AC25" s="924"/>
      <c r="AD25" s="924"/>
      <c r="AE25" s="924"/>
      <c r="AF25" s="924"/>
      <c r="AG25" s="924"/>
      <c r="AH25" s="924"/>
      <c r="AI25" s="924"/>
      <c r="AJ25" s="924"/>
      <c r="AK25" s="924"/>
      <c r="AL25" s="924"/>
      <c r="AM25" s="924"/>
      <c r="AN25" s="924"/>
      <c r="AO25" s="924"/>
      <c r="AP25" s="924"/>
      <c r="AQ25" s="924"/>
      <c r="AR25" s="924"/>
      <c r="AS25" s="924"/>
      <c r="AT25" s="924"/>
      <c r="AU25" s="924"/>
      <c r="AV25" s="924"/>
      <c r="AW25" s="924"/>
      <c r="AX25" s="924"/>
      <c r="AY25" s="924"/>
      <c r="AZ25" s="377"/>
      <c r="BB25" s="342"/>
      <c r="BX25" s="377"/>
      <c r="BY25" s="377"/>
      <c r="BZ25" s="377"/>
      <c r="CA25" s="377"/>
      <c r="CB25" s="377"/>
      <c r="CC25" s="377"/>
      <c r="CD25" s="377"/>
      <c r="CE25" s="377"/>
      <c r="CF25" s="377"/>
      <c r="CG25" s="377"/>
      <c r="CH25" s="377"/>
      <c r="CI25" s="377"/>
      <c r="CJ25" s="377"/>
      <c r="CK25" s="377"/>
      <c r="CL25" s="377"/>
      <c r="CM25" s="377"/>
      <c r="CN25" s="377"/>
      <c r="CO25" s="377"/>
      <c r="CP25" s="377"/>
      <c r="CQ25" s="377"/>
      <c r="CR25" s="377"/>
      <c r="CS25" s="377"/>
      <c r="CT25" s="377"/>
      <c r="CU25" s="377"/>
      <c r="CV25" s="377"/>
      <c r="CW25" s="377"/>
      <c r="CX25" s="377"/>
      <c r="CY25" s="377"/>
      <c r="CZ25" s="377"/>
    </row>
    <row r="26" s="340" customFormat="true" ht="15" hidden="true" customHeight="true" x14ac:dyDescent="0.2">
      <c r="A26" s="1176"/>
      <c r="B26" s="405" t="s">
        <v>46</v>
      </c>
      <c r="C26" s="423"/>
      <c r="D26" s="424"/>
      <c r="E26" s="424"/>
      <c r="F26" s="424"/>
      <c r="G26" s="425"/>
      <c r="H26" s="426"/>
      <c r="I26" s="424"/>
      <c r="J26" s="424"/>
      <c r="K26" s="424"/>
      <c r="L26" s="427"/>
      <c r="M26" s="423"/>
      <c r="N26" s="424"/>
      <c r="O26" s="424"/>
      <c r="P26" s="424"/>
      <c r="Q26" s="425"/>
      <c r="R26" s="38"/>
      <c r="S26" s="37"/>
      <c r="T26" s="37"/>
      <c r="U26" s="37"/>
      <c r="V26" s="37"/>
      <c r="W26" s="32"/>
      <c r="X26" s="924"/>
      <c r="Y26" s="924"/>
      <c r="Z26" s="924"/>
      <c r="AA26" s="924"/>
      <c r="AB26" s="924"/>
      <c r="AC26" s="924"/>
      <c r="AD26" s="924"/>
      <c r="AE26" s="924"/>
      <c r="AF26" s="924"/>
      <c r="AG26" s="924"/>
      <c r="AH26" s="924"/>
      <c r="AI26" s="924"/>
      <c r="AJ26" s="924"/>
      <c r="AK26" s="924"/>
      <c r="AL26" s="924"/>
      <c r="AM26" s="924"/>
      <c r="AN26" s="924"/>
      <c r="AO26" s="924"/>
      <c r="AP26" s="924"/>
      <c r="AQ26" s="924"/>
      <c r="AR26" s="924"/>
      <c r="AS26" s="924"/>
      <c r="AT26" s="924"/>
      <c r="AU26" s="924"/>
      <c r="AV26" s="924"/>
      <c r="AW26" s="924"/>
      <c r="AX26" s="924"/>
      <c r="AY26" s="924"/>
      <c r="AZ26" s="377"/>
      <c r="BB26" s="342"/>
      <c r="BX26" s="377"/>
      <c r="BY26" s="377"/>
      <c r="BZ26" s="377"/>
      <c r="CA26" s="377"/>
      <c r="CB26" s="377"/>
      <c r="CC26" s="377"/>
      <c r="CD26" s="377"/>
      <c r="CE26" s="377"/>
      <c r="CF26" s="377"/>
      <c r="CG26" s="377"/>
      <c r="CH26" s="377"/>
      <c r="CI26" s="377"/>
      <c r="CJ26" s="377"/>
      <c r="CK26" s="377"/>
      <c r="CL26" s="377"/>
      <c r="CM26" s="377"/>
      <c r="CN26" s="377"/>
      <c r="CO26" s="377"/>
      <c r="CP26" s="377"/>
      <c r="CQ26" s="377"/>
      <c r="CR26" s="377"/>
      <c r="CS26" s="377"/>
      <c r="CT26" s="377"/>
      <c r="CU26" s="377"/>
      <c r="CV26" s="377"/>
      <c r="CW26" s="377"/>
      <c r="CX26" s="377"/>
      <c r="CY26" s="377"/>
      <c r="CZ26" s="377"/>
    </row>
    <row r="27" s="344" customFormat="true" ht="15" customHeight="true" x14ac:dyDescent="0.2">
      <c r="A27" s="339"/>
      <c r="B27" s="406"/>
      <c r="C27" s="1177" t="s">
        <v>115</v>
      </c>
      <c r="D27" s="1178"/>
      <c r="E27" s="1178"/>
      <c r="F27" s="1178"/>
      <c r="G27" s="1179"/>
      <c r="H27" s="1170" t="s">
        <v>38</v>
      </c>
      <c r="I27" s="1171"/>
      <c r="J27" s="1171"/>
      <c r="K27" s="1171"/>
      <c r="L27" s="1172"/>
      <c r="M27" s="1180" t="s">
        <v>37</v>
      </c>
      <c r="N27" s="1171"/>
      <c r="O27" s="1171"/>
      <c r="P27" s="1171"/>
      <c r="Q27" s="1172"/>
      <c r="R27" s="40" t="s">
        <v>143</v>
      </c>
      <c r="S27" s="457"/>
      <c r="T27" s="457"/>
      <c r="U27" s="457"/>
      <c r="V27" s="457"/>
      <c r="W27" s="457"/>
      <c r="X27" s="468"/>
      <c r="Y27" s="468"/>
      <c r="Z27" s="468"/>
      <c r="AA27" s="468"/>
      <c r="AB27" s="468"/>
      <c r="AC27" s="468"/>
      <c r="AD27" s="468"/>
      <c r="AE27" s="468"/>
      <c r="AF27" s="468"/>
      <c r="AG27" s="468"/>
      <c r="AH27" s="468"/>
      <c r="AI27" s="468"/>
      <c r="AJ27" s="468"/>
      <c r="AK27" s="468"/>
      <c r="AL27" s="468"/>
      <c r="AM27" s="468"/>
      <c r="AN27" s="468"/>
      <c r="AO27" s="468"/>
      <c r="AP27" s="468"/>
      <c r="AQ27" s="468"/>
      <c r="AR27" s="468"/>
      <c r="AS27" s="468"/>
      <c r="AT27" s="468"/>
      <c r="AU27" s="468"/>
      <c r="AV27" s="468"/>
      <c r="AW27" s="468"/>
      <c r="AX27" s="468"/>
      <c r="AY27" s="468"/>
      <c r="AZ27" s="983"/>
      <c r="BA27" s="378" t="s">
        <v>131</v>
      </c>
      <c r="BB27" s="324" t="s">
        <v>96</v>
      </c>
      <c r="BC27" s="1151" t="s">
        <v>115</v>
      </c>
      <c r="BD27" s="1152"/>
      <c r="BE27" s="1152"/>
      <c r="BF27" s="1152"/>
      <c r="BG27" s="1183"/>
      <c r="BH27" s="1151" t="s">
        <v>38</v>
      </c>
      <c r="BI27" s="1152"/>
      <c r="BJ27" s="1152"/>
      <c r="BK27" s="1152"/>
      <c r="BL27" s="1183"/>
      <c r="BM27" s="1151" t="s">
        <v>37</v>
      </c>
      <c r="BN27" s="1152"/>
      <c r="BO27" s="1152"/>
      <c r="BP27" s="1152"/>
      <c r="BQ27" s="1153"/>
      <c r="BR27" s="39" t="s">
        <v>143</v>
      </c>
      <c r="BS27" s="457"/>
      <c r="BT27" s="457"/>
      <c r="BU27" s="457"/>
      <c r="BV27" s="457"/>
      <c r="BW27" s="457"/>
      <c r="BX27" s="21"/>
      <c r="BY27" s="21"/>
      <c r="BZ27" s="376"/>
      <c r="CA27" s="376"/>
      <c r="CB27" s="376"/>
      <c r="CC27" s="376"/>
      <c r="CD27" s="376"/>
      <c r="CE27" s="376"/>
      <c r="CF27" s="376"/>
      <c r="CG27" s="376"/>
      <c r="CH27" s="376"/>
      <c r="CI27" s="376"/>
      <c r="CJ27" s="376"/>
      <c r="CK27" s="376"/>
      <c r="CL27" s="376"/>
      <c r="CM27" s="376"/>
      <c r="CN27" s="376"/>
      <c r="CO27" s="376"/>
      <c r="CP27" s="376"/>
      <c r="CQ27" s="376"/>
      <c r="CR27" s="376"/>
      <c r="CS27" s="376"/>
      <c r="CT27" s="376"/>
      <c r="CU27" s="376"/>
      <c r="CV27" s="376"/>
      <c r="CW27" s="376"/>
      <c r="CX27" s="376"/>
      <c r="CY27" s="376"/>
      <c r="CZ27" s="376"/>
    </row>
    <row r="28" s="344" customFormat="true" ht="12.75" x14ac:dyDescent="0.2">
      <c r="A28" s="364" t="s">
        <v>69</v>
      </c>
      <c r="B28" s="406"/>
      <c r="C28" s="448" t="s">
        <v>0</v>
      </c>
      <c r="D28" s="642" t="s">
        <v>1</v>
      </c>
      <c r="E28" s="642" t="s">
        <v>2</v>
      </c>
      <c r="F28" s="642" t="s">
        <v>3</v>
      </c>
      <c r="G28" s="643" t="s">
        <v>4</v>
      </c>
      <c r="H28" s="411" t="s">
        <v>0</v>
      </c>
      <c r="I28" s="646" t="s">
        <v>1</v>
      </c>
      <c r="J28" s="646" t="s">
        <v>2</v>
      </c>
      <c r="K28" s="646" t="s">
        <v>3</v>
      </c>
      <c r="L28" s="647" t="s">
        <v>4</v>
      </c>
      <c r="M28" s="412" t="s">
        <v>0</v>
      </c>
      <c r="N28" s="646" t="s">
        <v>1</v>
      </c>
      <c r="O28" s="646" t="s">
        <v>2</v>
      </c>
      <c r="P28" s="646" t="s">
        <v>3</v>
      </c>
      <c r="Q28" s="640" t="s">
        <v>4</v>
      </c>
      <c r="R28" s="411" t="s">
        <v>160</v>
      </c>
      <c r="S28" s="646" t="s">
        <v>162</v>
      </c>
      <c r="T28" s="646" t="s">
        <v>164</v>
      </c>
      <c r="U28" s="646" t="s">
        <v>165</v>
      </c>
      <c r="V28" s="646" t="s">
        <v>166</v>
      </c>
      <c r="W28" s="647" t="s">
        <v>167</v>
      </c>
      <c r="X28" s="468"/>
      <c r="Y28" s="468"/>
      <c r="Z28" s="468"/>
      <c r="AA28" s="468"/>
      <c r="AB28" s="468"/>
      <c r="AC28" s="468"/>
      <c r="AD28" s="468"/>
      <c r="AE28" s="468"/>
      <c r="AF28" s="468"/>
      <c r="AG28" s="468"/>
      <c r="AH28" s="468"/>
      <c r="AI28" s="468"/>
      <c r="AJ28" s="468"/>
      <c r="AK28" s="468"/>
      <c r="AL28" s="468"/>
      <c r="AM28" s="468"/>
      <c r="AN28" s="468"/>
      <c r="AO28" s="468"/>
      <c r="AP28" s="468"/>
      <c r="AQ28" s="468"/>
      <c r="AR28" s="468"/>
      <c r="AS28" s="468"/>
      <c r="AT28" s="468"/>
      <c r="AU28" s="468"/>
      <c r="AV28" s="468"/>
      <c r="AW28" s="468"/>
      <c r="AX28" s="468"/>
      <c r="AY28" s="468"/>
      <c r="AZ28" s="983"/>
      <c r="BA28" s="364" t="s">
        <v>120</v>
      </c>
      <c r="BB28" s="363"/>
      <c r="BC28" s="488" t="s">
        <v>0</v>
      </c>
      <c r="BD28" s="616" t="s">
        <v>1</v>
      </c>
      <c r="BE28" s="616" t="s">
        <v>2</v>
      </c>
      <c r="BF28" s="616" t="s">
        <v>3</v>
      </c>
      <c r="BG28" s="489" t="s">
        <v>4</v>
      </c>
      <c r="BH28" s="488" t="s">
        <v>0</v>
      </c>
      <c r="BI28" s="616" t="s">
        <v>1</v>
      </c>
      <c r="BJ28" s="616" t="s">
        <v>2</v>
      </c>
      <c r="BK28" s="616" t="s">
        <v>3</v>
      </c>
      <c r="BL28" s="489" t="s">
        <v>4</v>
      </c>
      <c r="BM28" s="488" t="s">
        <v>0</v>
      </c>
      <c r="BN28" s="616" t="s">
        <v>1</v>
      </c>
      <c r="BO28" s="616" t="s">
        <v>2</v>
      </c>
      <c r="BP28" s="616" t="s">
        <v>3</v>
      </c>
      <c r="BQ28" s="489" t="s">
        <v>4</v>
      </c>
      <c r="BR28" s="488" t="s">
        <v>160</v>
      </c>
      <c r="BS28" s="616" t="s">
        <v>162</v>
      </c>
      <c r="BT28" s="616" t="s">
        <v>164</v>
      </c>
      <c r="BU28" s="616" t="s">
        <v>165</v>
      </c>
      <c r="BV28" s="616" t="s">
        <v>166</v>
      </c>
      <c r="BW28" s="617" t="s">
        <v>167</v>
      </c>
      <c r="BX28" s="992"/>
      <c r="BY28" s="992"/>
      <c r="BZ28" s="992"/>
      <c r="CA28" s="992"/>
      <c r="CB28" s="992"/>
      <c r="CC28" s="992"/>
      <c r="CD28" s="992"/>
      <c r="CE28" s="992"/>
      <c r="CF28" s="992"/>
      <c r="CG28" s="992"/>
      <c r="CH28" s="992"/>
      <c r="CI28" s="992"/>
      <c r="CJ28" s="992"/>
      <c r="CK28" s="992"/>
      <c r="CL28" s="992"/>
      <c r="CM28" s="992"/>
      <c r="CN28" s="992"/>
      <c r="CO28" s="992"/>
      <c r="CP28" s="992"/>
      <c r="CQ28" s="992"/>
      <c r="CR28" s="992"/>
      <c r="CS28" s="992"/>
      <c r="CT28" s="992"/>
      <c r="CU28" s="992"/>
      <c r="CV28" s="992"/>
      <c r="CW28" s="992"/>
      <c r="CX28" s="992"/>
      <c r="CY28" s="992"/>
      <c r="CZ28" s="992"/>
    </row>
    <row r="29" s="344" customFormat="true" ht="15" customHeight="true" x14ac:dyDescent="0.2">
      <c r="A29" s="1154" t="s">
        <v>57</v>
      </c>
      <c r="B29" s="408" t="s">
        <v>49</v>
      </c>
      <c r="C29" s="160">
        <v>15.135525207128008</v>
      </c>
      <c r="D29" s="159">
        <v>15.970468719806203</v>
      </c>
      <c r="E29" s="159">
        <v>21.389279938698351</v>
      </c>
      <c r="F29" s="159">
        <v>41.724217988033232</v>
      </c>
      <c r="G29" s="158">
        <v>85.045043990441641</v>
      </c>
      <c r="H29" s="157">
        <v>58.715103140616279</v>
      </c>
      <c r="I29" s="159">
        <v>78.200951497207939</v>
      </c>
      <c r="J29" s="159">
        <v>82.171046448033763</v>
      </c>
      <c r="K29" s="159">
        <v>90.659469154795161</v>
      </c>
      <c r="L29" s="156">
        <v>96.840515926138693</v>
      </c>
      <c r="M29" s="160">
        <v>14.74462900252013</v>
      </c>
      <c r="N29" s="159">
        <v>16.082890488319261</v>
      </c>
      <c r="O29" s="159">
        <v>18.268990930023243</v>
      </c>
      <c r="P29" s="159">
        <v>20.578350218843653</v>
      </c>
      <c r="Q29" s="158">
        <v>44.217951197796516</v>
      </c>
      <c r="R29" s="157">
        <v>87.016569447657815</v>
      </c>
      <c r="S29" s="159">
        <v>42.32298534389119</v>
      </c>
      <c r="T29" s="159">
        <v>27.964323420254505</v>
      </c>
      <c r="U29" s="159">
        <v>25.738720883677406</v>
      </c>
      <c r="V29" s="159">
        <v>28.17485934427053</v>
      </c>
      <c r="W29" s="156">
        <v>16.052874294547344</v>
      </c>
      <c r="X29" s="468"/>
      <c r="Y29" s="468"/>
      <c r="Z29" s="468"/>
      <c r="AA29" s="468"/>
      <c r="AB29" s="468"/>
      <c r="AC29" s="468"/>
      <c r="AD29" s="468"/>
      <c r="AE29" s="468"/>
      <c r="AF29" s="468"/>
      <c r="AG29" s="468"/>
      <c r="AH29" s="468"/>
      <c r="AI29" s="468"/>
      <c r="AJ29" s="468"/>
      <c r="AK29" s="468"/>
      <c r="AL29" s="468"/>
      <c r="AM29" s="468"/>
      <c r="AN29" s="468"/>
      <c r="AO29" s="468"/>
      <c r="AP29" s="468"/>
      <c r="AQ29" s="468"/>
      <c r="AR29" s="468"/>
      <c r="AS29" s="468"/>
      <c r="AT29" s="468"/>
      <c r="AU29" s="468"/>
      <c r="AV29" s="468"/>
      <c r="AW29" s="468"/>
      <c r="AX29" s="468"/>
      <c r="AY29" s="468"/>
      <c r="AZ29" s="983"/>
      <c r="BA29" s="1181" t="s">
        <v>57</v>
      </c>
      <c r="BB29" s="652" t="s">
        <v>49</v>
      </c>
      <c r="BC29" s="90" t="s">
        <v>35</v>
      </c>
      <c r="BD29" s="86" t="s">
        <v>35</v>
      </c>
      <c r="BE29" s="86" t="s">
        <v>35</v>
      </c>
      <c r="BF29" s="86" t="s">
        <v>35</v>
      </c>
      <c r="BG29" s="81" t="s">
        <v>35</v>
      </c>
      <c r="BH29" s="90" t="s">
        <v>35</v>
      </c>
      <c r="BI29" s="86" t="s">
        <v>35</v>
      </c>
      <c r="BJ29" s="86" t="s">
        <v>35</v>
      </c>
      <c r="BK29" s="86" t="s">
        <v>35</v>
      </c>
      <c r="BL29" s="81" t="s">
        <v>35</v>
      </c>
      <c r="BM29" s="90" t="s">
        <v>35</v>
      </c>
      <c r="BN29" s="86" t="s">
        <v>35</v>
      </c>
      <c r="BO29" s="86" t="s">
        <v>35</v>
      </c>
      <c r="BP29" s="86" t="s">
        <v>35</v>
      </c>
      <c r="BQ29" s="81" t="s">
        <v>35</v>
      </c>
      <c r="BR29" s="90" t="s">
        <v>35</v>
      </c>
      <c r="BS29" s="86" t="s">
        <v>35</v>
      </c>
      <c r="BT29" s="86" t="s">
        <v>35</v>
      </c>
      <c r="BU29" s="86" t="s">
        <v>35</v>
      </c>
      <c r="BV29" s="86" t="s">
        <v>35</v>
      </c>
      <c r="BW29" s="74" t="s">
        <v>35</v>
      </c>
      <c r="BX29" s="28"/>
      <c r="BY29" s="28"/>
      <c r="BZ29" s="28"/>
      <c r="CA29" s="28"/>
      <c r="CB29" s="28"/>
      <c r="CC29" s="28"/>
      <c r="CD29" s="28"/>
      <c r="CE29" s="28"/>
      <c r="CF29" s="28"/>
      <c r="CG29" s="28"/>
      <c r="CH29" s="28"/>
      <c r="CI29" s="28"/>
      <c r="CJ29" s="28"/>
      <c r="CK29" s="28"/>
      <c r="CL29" s="28"/>
      <c r="CM29" s="28"/>
      <c r="CN29" s="28"/>
      <c r="CO29" s="28"/>
      <c r="CP29" s="28"/>
      <c r="CQ29" s="28"/>
      <c r="CR29" s="28"/>
      <c r="CS29" s="28"/>
      <c r="CT29" s="28"/>
      <c r="CU29" s="28"/>
      <c r="CV29" s="28"/>
      <c r="CW29" s="28"/>
      <c r="CX29" s="28"/>
      <c r="CY29" s="28"/>
      <c r="CZ29" s="28"/>
    </row>
    <row r="30" s="344" customFormat="true" ht="15" customHeight="true" x14ac:dyDescent="0.2">
      <c r="A30" s="1155"/>
      <c r="B30" s="409" t="s">
        <v>48</v>
      </c>
      <c r="C30" s="155">
        <v>84.864474792872045</v>
      </c>
      <c r="D30" s="154">
        <v>84.029531280193808</v>
      </c>
      <c r="E30" s="154">
        <v>78.610720061301649</v>
      </c>
      <c r="F30" s="154">
        <v>58.275782011966804</v>
      </c>
      <c r="G30" s="153">
        <v>14.954956009558348</v>
      </c>
      <c r="H30" s="152">
        <v>41.284896859383707</v>
      </c>
      <c r="I30" s="154">
        <v>21.799048502792015</v>
      </c>
      <c r="J30" s="154">
        <v>17.828953551966219</v>
      </c>
      <c r="K30" s="154">
        <v>9.3405308452048654</v>
      </c>
      <c r="L30" s="151">
        <v>3.1594840738612997</v>
      </c>
      <c r="M30" s="155">
        <v>85.255370997479815</v>
      </c>
      <c r="N30" s="154">
        <v>83.917109511680763</v>
      </c>
      <c r="O30" s="154">
        <v>81.73100906997675</v>
      </c>
      <c r="P30" s="154">
        <v>79.421649781156361</v>
      </c>
      <c r="Q30" s="153">
        <v>55.78204880220342</v>
      </c>
      <c r="R30" s="152">
        <v>12.983430552342318</v>
      </c>
      <c r="S30" s="154">
        <v>57.677014656108781</v>
      </c>
      <c r="T30" s="154">
        <v>72.035676579745584</v>
      </c>
      <c r="U30" s="154">
        <v>74.261279116322441</v>
      </c>
      <c r="V30" s="154">
        <v>71.825140655729513</v>
      </c>
      <c r="W30" s="151">
        <v>83.94712570545272</v>
      </c>
      <c r="X30" s="468"/>
      <c r="Y30" s="468"/>
      <c r="Z30" s="468"/>
      <c r="AA30" s="468"/>
      <c r="AB30" s="468"/>
      <c r="AC30" s="468"/>
      <c r="AD30" s="468"/>
      <c r="AE30" s="468"/>
      <c r="AF30" s="468"/>
      <c r="AG30" s="468"/>
      <c r="AH30" s="468"/>
      <c r="AI30" s="468"/>
      <c r="AJ30" s="468"/>
      <c r="AK30" s="468"/>
      <c r="AL30" s="468"/>
      <c r="AM30" s="468"/>
      <c r="AN30" s="468"/>
      <c r="AO30" s="468"/>
      <c r="AP30" s="468"/>
      <c r="AQ30" s="468"/>
      <c r="AR30" s="468"/>
      <c r="AS30" s="468"/>
      <c r="AT30" s="468"/>
      <c r="AU30" s="468"/>
      <c r="AV30" s="468"/>
      <c r="AW30" s="468"/>
      <c r="AX30" s="468"/>
      <c r="AY30" s="468"/>
      <c r="AZ30" s="983"/>
      <c r="BA30" s="1182"/>
      <c r="BB30" s="651" t="s">
        <v>48</v>
      </c>
      <c r="BC30" s="89" t="s">
        <v>35</v>
      </c>
      <c r="BD30" s="85" t="s">
        <v>35</v>
      </c>
      <c r="BE30" s="85" t="s">
        <v>35</v>
      </c>
      <c r="BF30" s="85" t="s">
        <v>35</v>
      </c>
      <c r="BG30" s="80" t="s">
        <v>35</v>
      </c>
      <c r="BH30" s="89" t="s">
        <v>35</v>
      </c>
      <c r="BI30" s="85" t="s">
        <v>35</v>
      </c>
      <c r="BJ30" s="85" t="s">
        <v>35</v>
      </c>
      <c r="BK30" s="85" t="s">
        <v>35</v>
      </c>
      <c r="BL30" s="80" t="s">
        <v>35</v>
      </c>
      <c r="BM30" s="89" t="s">
        <v>35</v>
      </c>
      <c r="BN30" s="85" t="s">
        <v>35</v>
      </c>
      <c r="BO30" s="85" t="s">
        <v>35</v>
      </c>
      <c r="BP30" s="85" t="s">
        <v>35</v>
      </c>
      <c r="BQ30" s="80" t="s">
        <v>35</v>
      </c>
      <c r="BR30" s="89" t="s">
        <v>35</v>
      </c>
      <c r="BS30" s="85" t="s">
        <v>35</v>
      </c>
      <c r="BT30" s="85" t="s">
        <v>35</v>
      </c>
      <c r="BU30" s="85" t="s">
        <v>35</v>
      </c>
      <c r="BV30" s="85" t="s">
        <v>35</v>
      </c>
      <c r="BW30" s="73" t="s">
        <v>35</v>
      </c>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row>
    <row r="31" s="339" customFormat="true" ht="15" customHeight="true" x14ac:dyDescent="0.2">
      <c r="A31" s="1155" t="s">
        <v>104</v>
      </c>
      <c r="B31" s="409" t="s">
        <v>49</v>
      </c>
      <c r="C31" s="155">
        <v>0.91896025252846769</v>
      </c>
      <c r="D31" s="154">
        <v>1.4088403641300229</v>
      </c>
      <c r="E31" s="154">
        <v>2.9791661787777124</v>
      </c>
      <c r="F31" s="154">
        <v>10.240548534994531</v>
      </c>
      <c r="G31" s="153">
        <v>35.444617287259206</v>
      </c>
      <c r="H31" s="152">
        <v>29.959066901873822</v>
      </c>
      <c r="I31" s="154">
        <v>22.53790472921132</v>
      </c>
      <c r="J31" s="154">
        <v>29.944409361293072</v>
      </c>
      <c r="K31" s="154">
        <v>32.814414481007717</v>
      </c>
      <c r="L31" s="151">
        <v>60.6674452140089</v>
      </c>
      <c r="M31" s="155">
        <v>0.37182940540337517</v>
      </c>
      <c r="N31" s="154">
        <v>1.0408940154857842</v>
      </c>
      <c r="O31" s="154">
        <v>0.58228669541557598</v>
      </c>
      <c r="P31" s="154">
        <v>3.0623269804553139</v>
      </c>
      <c r="Q31" s="153">
        <v>10.003595036251046</v>
      </c>
      <c r="R31" s="152">
        <v>33.513847715161738</v>
      </c>
      <c r="S31" s="154">
        <v>19.178325765462514</v>
      </c>
      <c r="T31" s="154">
        <v>3.7824379028299617</v>
      </c>
      <c r="U31" s="154">
        <v>4.1559517291315924</v>
      </c>
      <c r="V31" s="154">
        <v>1.8152063929313442</v>
      </c>
      <c r="W31" s="151">
        <v>5.7214262066324775</v>
      </c>
      <c r="X31" s="468"/>
      <c r="Y31" s="468"/>
      <c r="Z31" s="468"/>
      <c r="AA31" s="468"/>
      <c r="AB31" s="468"/>
      <c r="AC31" s="468"/>
      <c r="AD31" s="468"/>
      <c r="AE31" s="468"/>
      <c r="AF31" s="468"/>
      <c r="AG31" s="468"/>
      <c r="AH31" s="468"/>
      <c r="AI31" s="468"/>
      <c r="AJ31" s="468"/>
      <c r="AK31" s="468"/>
      <c r="AL31" s="468"/>
      <c r="AM31" s="468"/>
      <c r="AN31" s="468"/>
      <c r="AO31" s="468"/>
      <c r="AP31" s="468"/>
      <c r="AQ31" s="468"/>
      <c r="AR31" s="468"/>
      <c r="AS31" s="468"/>
      <c r="AT31" s="468"/>
      <c r="AU31" s="468"/>
      <c r="AV31" s="468"/>
      <c r="AW31" s="468"/>
      <c r="AX31" s="468"/>
      <c r="AY31" s="468"/>
      <c r="AZ31" s="983"/>
      <c r="BA31" s="1182" t="s">
        <v>104</v>
      </c>
      <c r="BB31" s="651" t="s">
        <v>49</v>
      </c>
      <c r="BC31" s="89" t="s">
        <v>35</v>
      </c>
      <c r="BD31" s="85" t="s">
        <v>35</v>
      </c>
      <c r="BE31" s="85" t="s">
        <v>35</v>
      </c>
      <c r="BF31" s="85" t="s">
        <v>35</v>
      </c>
      <c r="BG31" s="80" t="s">
        <v>35</v>
      </c>
      <c r="BH31" s="89" t="s">
        <v>35</v>
      </c>
      <c r="BI31" s="85" t="s">
        <v>35</v>
      </c>
      <c r="BJ31" s="85" t="s">
        <v>35</v>
      </c>
      <c r="BK31" s="85" t="s">
        <v>35</v>
      </c>
      <c r="BL31" s="80" t="s">
        <v>35</v>
      </c>
      <c r="BM31" s="89" t="s">
        <v>35</v>
      </c>
      <c r="BN31" s="85" t="s">
        <v>35</v>
      </c>
      <c r="BO31" s="85" t="s">
        <v>35</v>
      </c>
      <c r="BP31" s="85" t="s">
        <v>35</v>
      </c>
      <c r="BQ31" s="80" t="s">
        <v>35</v>
      </c>
      <c r="BR31" s="89" t="s">
        <v>35</v>
      </c>
      <c r="BS31" s="85" t="s">
        <v>35</v>
      </c>
      <c r="BT31" s="85" t="s">
        <v>35</v>
      </c>
      <c r="BU31" s="85" t="s">
        <v>35</v>
      </c>
      <c r="BV31" s="85" t="s">
        <v>35</v>
      </c>
      <c r="BW31" s="73" t="s">
        <v>35</v>
      </c>
      <c r="BX31" s="28"/>
      <c r="BY31" s="28"/>
      <c r="BZ31" s="28"/>
      <c r="CA31" s="28"/>
      <c r="CB31" s="28"/>
      <c r="CC31" s="28"/>
      <c r="CD31" s="28"/>
      <c r="CE31" s="28"/>
      <c r="CF31" s="28"/>
      <c r="CG31" s="28"/>
      <c r="CH31" s="28"/>
      <c r="CI31" s="28"/>
      <c r="CJ31" s="28"/>
      <c r="CK31" s="28"/>
      <c r="CL31" s="28"/>
      <c r="CM31" s="28"/>
      <c r="CN31" s="28"/>
      <c r="CO31" s="28"/>
      <c r="CP31" s="28"/>
      <c r="CQ31" s="28"/>
      <c r="CR31" s="28"/>
      <c r="CS31" s="28"/>
      <c r="CT31" s="28"/>
      <c r="CU31" s="28"/>
      <c r="CV31" s="28"/>
      <c r="CW31" s="28"/>
      <c r="CX31" s="28"/>
      <c r="CY31" s="28"/>
      <c r="CZ31" s="28"/>
    </row>
    <row r="32" s="339" customFormat="true" ht="15" customHeight="true" x14ac:dyDescent="0.2">
      <c r="A32" s="1155"/>
      <c r="B32" s="409" t="s">
        <v>48</v>
      </c>
      <c r="C32" s="155">
        <v>99.081039747471564</v>
      </c>
      <c r="D32" s="154">
        <v>98.591159635869985</v>
      </c>
      <c r="E32" s="154">
        <v>97.020833821222254</v>
      </c>
      <c r="F32" s="154">
        <v>89.759451465005498</v>
      </c>
      <c r="G32" s="153">
        <v>64.555382712740752</v>
      </c>
      <c r="H32" s="152">
        <v>70.040933098126175</v>
      </c>
      <c r="I32" s="154">
        <v>77.462095270788595</v>
      </c>
      <c r="J32" s="154">
        <v>70.05559063870696</v>
      </c>
      <c r="K32" s="154">
        <v>67.185585518992255</v>
      </c>
      <c r="L32" s="151">
        <v>39.332554785990958</v>
      </c>
      <c r="M32" s="155">
        <v>99.628170594596639</v>
      </c>
      <c r="N32" s="154">
        <v>98.959105984514224</v>
      </c>
      <c r="O32" s="154">
        <v>99.417713304584439</v>
      </c>
      <c r="P32" s="154">
        <v>96.937673019544718</v>
      </c>
      <c r="Q32" s="153">
        <v>89.99640496374893</v>
      </c>
      <c r="R32" s="152">
        <v>66.48615228483834</v>
      </c>
      <c r="S32" s="154">
        <v>80.821674234537483</v>
      </c>
      <c r="T32" s="154">
        <v>96.217562097170088</v>
      </c>
      <c r="U32" s="154">
        <v>95.844048270868356</v>
      </c>
      <c r="V32" s="154">
        <v>98.184793607068656</v>
      </c>
      <c r="W32" s="151">
        <v>94.278573793367514</v>
      </c>
      <c r="X32" s="468"/>
      <c r="Y32" s="468"/>
      <c r="Z32" s="468"/>
      <c r="AA32" s="468"/>
      <c r="AB32" s="468"/>
      <c r="AC32" s="468"/>
      <c r="AD32" s="468"/>
      <c r="AE32" s="468"/>
      <c r="AF32" s="468"/>
      <c r="AG32" s="468"/>
      <c r="AH32" s="468"/>
      <c r="AI32" s="468"/>
      <c r="AJ32" s="468"/>
      <c r="AK32" s="468"/>
      <c r="AL32" s="468"/>
      <c r="AM32" s="468"/>
      <c r="AN32" s="468"/>
      <c r="AO32" s="468"/>
      <c r="AP32" s="468"/>
      <c r="AQ32" s="468"/>
      <c r="AR32" s="468"/>
      <c r="AS32" s="468"/>
      <c r="AT32" s="468"/>
      <c r="AU32" s="468"/>
      <c r="AV32" s="468"/>
      <c r="AW32" s="468"/>
      <c r="AX32" s="468"/>
      <c r="AY32" s="468"/>
      <c r="AZ32" s="983"/>
      <c r="BA32" s="1182"/>
      <c r="BB32" s="651" t="s">
        <v>48</v>
      </c>
      <c r="BC32" s="89" t="s">
        <v>35</v>
      </c>
      <c r="BD32" s="85" t="s">
        <v>35</v>
      </c>
      <c r="BE32" s="85" t="s">
        <v>35</v>
      </c>
      <c r="BF32" s="85" t="s">
        <v>35</v>
      </c>
      <c r="BG32" s="80" t="s">
        <v>35</v>
      </c>
      <c r="BH32" s="89" t="s">
        <v>35</v>
      </c>
      <c r="BI32" s="85" t="s">
        <v>35</v>
      </c>
      <c r="BJ32" s="85" t="s">
        <v>35</v>
      </c>
      <c r="BK32" s="85" t="s">
        <v>35</v>
      </c>
      <c r="BL32" s="80" t="s">
        <v>35</v>
      </c>
      <c r="BM32" s="89" t="s">
        <v>35</v>
      </c>
      <c r="BN32" s="85" t="s">
        <v>35</v>
      </c>
      <c r="BO32" s="85" t="s">
        <v>35</v>
      </c>
      <c r="BP32" s="85" t="s">
        <v>35</v>
      </c>
      <c r="BQ32" s="80" t="s">
        <v>35</v>
      </c>
      <c r="BR32" s="89" t="s">
        <v>35</v>
      </c>
      <c r="BS32" s="85" t="s">
        <v>35</v>
      </c>
      <c r="BT32" s="85" t="s">
        <v>35</v>
      </c>
      <c r="BU32" s="85" t="s">
        <v>35</v>
      </c>
      <c r="BV32" s="85" t="s">
        <v>35</v>
      </c>
      <c r="BW32" s="73" t="s">
        <v>35</v>
      </c>
      <c r="BX32" s="28"/>
      <c r="BY32" s="28"/>
      <c r="BZ32" s="28"/>
      <c r="CA32" s="28"/>
      <c r="CB32" s="28"/>
      <c r="CC32" s="28"/>
      <c r="CD32" s="28"/>
      <c r="CE32" s="28"/>
      <c r="CF32" s="28"/>
      <c r="CG32" s="28"/>
      <c r="CH32" s="28"/>
      <c r="CI32" s="28"/>
      <c r="CJ32" s="28"/>
      <c r="CK32" s="28"/>
      <c r="CL32" s="28"/>
      <c r="CM32" s="28"/>
      <c r="CN32" s="28"/>
      <c r="CO32" s="28"/>
      <c r="CP32" s="28"/>
      <c r="CQ32" s="28"/>
      <c r="CR32" s="28"/>
      <c r="CS32" s="28"/>
      <c r="CT32" s="28"/>
      <c r="CU32" s="28"/>
      <c r="CV32" s="28"/>
      <c r="CW32" s="28"/>
      <c r="CX32" s="28"/>
      <c r="CY32" s="28"/>
      <c r="CZ32" s="28"/>
    </row>
    <row r="33" s="339" customFormat="true" ht="15" customHeight="true" x14ac:dyDescent="0.2">
      <c r="A33" s="1155" t="s">
        <v>105</v>
      </c>
      <c r="B33" s="409" t="s">
        <v>49</v>
      </c>
      <c r="C33" s="105" t="s">
        <v>35</v>
      </c>
      <c r="D33" s="102" t="s">
        <v>35</v>
      </c>
      <c r="E33" s="102" t="s">
        <v>35</v>
      </c>
      <c r="F33" s="102" t="s">
        <v>35</v>
      </c>
      <c r="G33" s="99" t="s">
        <v>35</v>
      </c>
      <c r="H33" s="96" t="s">
        <v>35</v>
      </c>
      <c r="I33" s="102" t="s">
        <v>35</v>
      </c>
      <c r="J33" s="102" t="s">
        <v>35</v>
      </c>
      <c r="K33" s="102" t="s">
        <v>35</v>
      </c>
      <c r="L33" s="93" t="s">
        <v>35</v>
      </c>
      <c r="M33" s="105" t="s">
        <v>35</v>
      </c>
      <c r="N33" s="102" t="s">
        <v>35</v>
      </c>
      <c r="O33" s="102" t="s">
        <v>35</v>
      </c>
      <c r="P33" s="102" t="s">
        <v>35</v>
      </c>
      <c r="Q33" s="99" t="s">
        <v>35</v>
      </c>
      <c r="R33" s="96" t="s">
        <v>35</v>
      </c>
      <c r="S33" s="102" t="s">
        <v>35</v>
      </c>
      <c r="T33" s="102" t="s">
        <v>35</v>
      </c>
      <c r="U33" s="102" t="s">
        <v>35</v>
      </c>
      <c r="V33" s="102" t="s">
        <v>35</v>
      </c>
      <c r="W33" s="93" t="s">
        <v>35</v>
      </c>
      <c r="X33" s="30"/>
      <c r="Y33" s="30"/>
      <c r="Z33" s="30"/>
      <c r="AA33" s="30"/>
      <c r="AB33" s="30"/>
      <c r="AC33" s="30"/>
      <c r="AD33" s="30"/>
      <c r="AE33" s="30"/>
      <c r="AF33" s="30"/>
      <c r="AG33" s="30"/>
      <c r="AH33" s="30"/>
      <c r="AI33" s="30"/>
      <c r="AJ33" s="30"/>
      <c r="AK33" s="30"/>
      <c r="AL33" s="30"/>
      <c r="AM33" s="30"/>
      <c r="AN33" s="30"/>
      <c r="AO33" s="30"/>
      <c r="AP33" s="30"/>
      <c r="AQ33" s="30"/>
      <c r="AR33" s="30"/>
      <c r="AS33" s="30"/>
      <c r="AT33" s="30"/>
      <c r="AU33" s="30"/>
      <c r="AV33" s="30"/>
      <c r="AW33" s="30"/>
      <c r="AX33" s="30"/>
      <c r="AY33" s="30"/>
      <c r="AZ33" s="376"/>
      <c r="BA33" s="1182" t="s">
        <v>105</v>
      </c>
      <c r="BB33" s="651" t="s">
        <v>49</v>
      </c>
      <c r="BC33" s="89" t="s">
        <v>35</v>
      </c>
      <c r="BD33" s="85" t="s">
        <v>35</v>
      </c>
      <c r="BE33" s="85" t="s">
        <v>35</v>
      </c>
      <c r="BF33" s="85" t="s">
        <v>35</v>
      </c>
      <c r="BG33" s="80" t="s">
        <v>35</v>
      </c>
      <c r="BH33" s="89" t="s">
        <v>35</v>
      </c>
      <c r="BI33" s="85" t="s">
        <v>35</v>
      </c>
      <c r="BJ33" s="85" t="s">
        <v>35</v>
      </c>
      <c r="BK33" s="85" t="s">
        <v>35</v>
      </c>
      <c r="BL33" s="80" t="s">
        <v>35</v>
      </c>
      <c r="BM33" s="89" t="s">
        <v>35</v>
      </c>
      <c r="BN33" s="85" t="s">
        <v>35</v>
      </c>
      <c r="BO33" s="85" t="s">
        <v>35</v>
      </c>
      <c r="BP33" s="85" t="s">
        <v>35</v>
      </c>
      <c r="BQ33" s="80" t="s">
        <v>35</v>
      </c>
      <c r="BR33" s="89" t="s">
        <v>35</v>
      </c>
      <c r="BS33" s="85" t="s">
        <v>35</v>
      </c>
      <c r="BT33" s="85" t="s">
        <v>35</v>
      </c>
      <c r="BU33" s="85" t="s">
        <v>35</v>
      </c>
      <c r="BV33" s="85" t="s">
        <v>35</v>
      </c>
      <c r="BW33" s="73" t="s">
        <v>35</v>
      </c>
      <c r="BX33" s="28"/>
      <c r="BY33" s="28"/>
      <c r="BZ33" s="28"/>
      <c r="CA33" s="28"/>
      <c r="CB33" s="28"/>
      <c r="CC33" s="28"/>
      <c r="CD33" s="28"/>
      <c r="CE33" s="28"/>
      <c r="CF33" s="28"/>
      <c r="CG33" s="28"/>
      <c r="CH33" s="28"/>
      <c r="CI33" s="28"/>
      <c r="CJ33" s="28"/>
      <c r="CK33" s="28"/>
      <c r="CL33" s="28"/>
      <c r="CM33" s="28"/>
      <c r="CN33" s="28"/>
      <c r="CO33" s="28"/>
      <c r="CP33" s="28"/>
      <c r="CQ33" s="28"/>
      <c r="CR33" s="28"/>
      <c r="CS33" s="28"/>
      <c r="CT33" s="28"/>
      <c r="CU33" s="28"/>
      <c r="CV33" s="28"/>
      <c r="CW33" s="28"/>
      <c r="CX33" s="28"/>
      <c r="CY33" s="28"/>
      <c r="CZ33" s="28"/>
    </row>
    <row r="34" s="339" customFormat="true" ht="15" customHeight="true" x14ac:dyDescent="0.2">
      <c r="A34" s="1155"/>
      <c r="B34" s="409" t="s">
        <v>48</v>
      </c>
      <c r="C34" s="105" t="s">
        <v>35</v>
      </c>
      <c r="D34" s="102" t="s">
        <v>35</v>
      </c>
      <c r="E34" s="102" t="s">
        <v>35</v>
      </c>
      <c r="F34" s="102" t="s">
        <v>35</v>
      </c>
      <c r="G34" s="99" t="s">
        <v>35</v>
      </c>
      <c r="H34" s="96" t="s">
        <v>35</v>
      </c>
      <c r="I34" s="102" t="s">
        <v>35</v>
      </c>
      <c r="J34" s="102" t="s">
        <v>35</v>
      </c>
      <c r="K34" s="102" t="s">
        <v>35</v>
      </c>
      <c r="L34" s="93" t="s">
        <v>35</v>
      </c>
      <c r="M34" s="105" t="s">
        <v>35</v>
      </c>
      <c r="N34" s="102" t="s">
        <v>35</v>
      </c>
      <c r="O34" s="102" t="s">
        <v>35</v>
      </c>
      <c r="P34" s="102" t="s">
        <v>35</v>
      </c>
      <c r="Q34" s="99" t="s">
        <v>35</v>
      </c>
      <c r="R34" s="96" t="s">
        <v>35</v>
      </c>
      <c r="S34" s="102" t="s">
        <v>35</v>
      </c>
      <c r="T34" s="102" t="s">
        <v>35</v>
      </c>
      <c r="U34" s="102" t="s">
        <v>35</v>
      </c>
      <c r="V34" s="102" t="s">
        <v>35</v>
      </c>
      <c r="W34" s="93" t="s">
        <v>35</v>
      </c>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76"/>
      <c r="BA34" s="1182"/>
      <c r="BB34" s="651" t="s">
        <v>48</v>
      </c>
      <c r="BC34" s="89" t="s">
        <v>35</v>
      </c>
      <c r="BD34" s="85" t="s">
        <v>35</v>
      </c>
      <c r="BE34" s="85" t="s">
        <v>35</v>
      </c>
      <c r="BF34" s="85" t="s">
        <v>35</v>
      </c>
      <c r="BG34" s="80" t="s">
        <v>35</v>
      </c>
      <c r="BH34" s="89" t="s">
        <v>35</v>
      </c>
      <c r="BI34" s="85" t="s">
        <v>35</v>
      </c>
      <c r="BJ34" s="85" t="s">
        <v>35</v>
      </c>
      <c r="BK34" s="85" t="s">
        <v>35</v>
      </c>
      <c r="BL34" s="80" t="s">
        <v>35</v>
      </c>
      <c r="BM34" s="89" t="s">
        <v>35</v>
      </c>
      <c r="BN34" s="85" t="s">
        <v>35</v>
      </c>
      <c r="BO34" s="85" t="s">
        <v>35</v>
      </c>
      <c r="BP34" s="85" t="s">
        <v>35</v>
      </c>
      <c r="BQ34" s="80" t="s">
        <v>35</v>
      </c>
      <c r="BR34" s="89" t="s">
        <v>35</v>
      </c>
      <c r="BS34" s="85" t="s">
        <v>35</v>
      </c>
      <c r="BT34" s="85" t="s">
        <v>35</v>
      </c>
      <c r="BU34" s="85" t="s">
        <v>35</v>
      </c>
      <c r="BV34" s="85" t="s">
        <v>35</v>
      </c>
      <c r="BW34" s="73" t="s">
        <v>35</v>
      </c>
      <c r="BX34" s="28"/>
      <c r="BY34" s="28"/>
      <c r="BZ34" s="28"/>
      <c r="CA34" s="28"/>
      <c r="CB34" s="28"/>
      <c r="CC34" s="28"/>
      <c r="CD34" s="28"/>
      <c r="CE34" s="28"/>
      <c r="CF34" s="28"/>
      <c r="CG34" s="28"/>
      <c r="CH34" s="28"/>
      <c r="CI34" s="28"/>
      <c r="CJ34" s="28"/>
      <c r="CK34" s="28"/>
      <c r="CL34" s="28"/>
      <c r="CM34" s="28"/>
      <c r="CN34" s="28"/>
      <c r="CO34" s="28"/>
      <c r="CP34" s="28"/>
      <c r="CQ34" s="28"/>
      <c r="CR34" s="28"/>
      <c r="CS34" s="28"/>
      <c r="CT34" s="28"/>
      <c r="CU34" s="28"/>
      <c r="CV34" s="28"/>
      <c r="CW34" s="28"/>
      <c r="CX34" s="28"/>
      <c r="CY34" s="28"/>
      <c r="CZ34" s="28"/>
    </row>
    <row r="35" s="344" customFormat="true" ht="15" customHeight="true" x14ac:dyDescent="0.2">
      <c r="A35" s="1155" t="s">
        <v>55</v>
      </c>
      <c r="B35" s="409" t="s">
        <v>49</v>
      </c>
      <c r="C35" s="155">
        <v>11.852098530782945</v>
      </c>
      <c r="D35" s="154">
        <v>18.836837844842382</v>
      </c>
      <c r="E35" s="154">
        <v>30.680850876221356</v>
      </c>
      <c r="F35" s="154">
        <v>37.974382738672247</v>
      </c>
      <c r="G35" s="153">
        <v>47.486344141042657</v>
      </c>
      <c r="H35" s="152">
        <v>54.633955861022962</v>
      </c>
      <c r="I35" s="154">
        <v>46.244298083709992</v>
      </c>
      <c r="J35" s="154">
        <v>46.799934106814625</v>
      </c>
      <c r="K35" s="154">
        <v>42.949588270265323</v>
      </c>
      <c r="L35" s="151">
        <v>65.058534822034773</v>
      </c>
      <c r="M35" s="155">
        <v>10.115965188778402</v>
      </c>
      <c r="N35" s="154">
        <v>15.800371750032802</v>
      </c>
      <c r="O35" s="154">
        <v>25.504181611205656</v>
      </c>
      <c r="P35" s="154">
        <v>31.036616787150052</v>
      </c>
      <c r="Q35" s="153">
        <v>33.049148570920437</v>
      </c>
      <c r="R35" s="152">
        <v>47.000278148165606</v>
      </c>
      <c r="S35" s="154">
        <v>32.881560149862217</v>
      </c>
      <c r="T35" s="154">
        <v>20.82946881477433</v>
      </c>
      <c r="U35" s="154">
        <v>9.0970320821648585</v>
      </c>
      <c r="V35" s="154">
        <v>24.171926327448521</v>
      </c>
      <c r="W35" s="151">
        <v>44.720550346535376</v>
      </c>
      <c r="X35" s="468"/>
      <c r="Y35" s="468"/>
      <c r="Z35" s="468"/>
      <c r="AA35" s="468"/>
      <c r="AB35" s="468"/>
      <c r="AC35" s="468"/>
      <c r="AD35" s="468"/>
      <c r="AE35" s="468"/>
      <c r="AF35" s="468"/>
      <c r="AG35" s="468"/>
      <c r="AH35" s="468"/>
      <c r="AI35" s="468"/>
      <c r="AJ35" s="468"/>
      <c r="AK35" s="468"/>
      <c r="AL35" s="468"/>
      <c r="AM35" s="468"/>
      <c r="AN35" s="468"/>
      <c r="AO35" s="468"/>
      <c r="AP35" s="468"/>
      <c r="AQ35" s="468"/>
      <c r="AR35" s="468"/>
      <c r="AS35" s="468"/>
      <c r="AT35" s="468"/>
      <c r="AU35" s="468"/>
      <c r="AV35" s="468"/>
      <c r="AW35" s="468"/>
      <c r="AX35" s="468"/>
      <c r="AY35" s="468"/>
      <c r="AZ35" s="983"/>
      <c r="BA35" s="1182" t="s">
        <v>55</v>
      </c>
      <c r="BB35" s="651" t="s">
        <v>49</v>
      </c>
      <c r="BC35" s="89" t="s">
        <v>35</v>
      </c>
      <c r="BD35" s="85" t="s">
        <v>35</v>
      </c>
      <c r="BE35" s="85" t="s">
        <v>35</v>
      </c>
      <c r="BF35" s="85" t="s">
        <v>35</v>
      </c>
      <c r="BG35" s="80" t="s">
        <v>35</v>
      </c>
      <c r="BH35" s="89" t="s">
        <v>35</v>
      </c>
      <c r="BI35" s="85" t="s">
        <v>35</v>
      </c>
      <c r="BJ35" s="85" t="s">
        <v>35</v>
      </c>
      <c r="BK35" s="85" t="s">
        <v>35</v>
      </c>
      <c r="BL35" s="80" t="s">
        <v>35</v>
      </c>
      <c r="BM35" s="89" t="s">
        <v>35</v>
      </c>
      <c r="BN35" s="85" t="s">
        <v>35</v>
      </c>
      <c r="BO35" s="85" t="s">
        <v>35</v>
      </c>
      <c r="BP35" s="85" t="s">
        <v>35</v>
      </c>
      <c r="BQ35" s="80" t="s">
        <v>35</v>
      </c>
      <c r="BR35" s="89" t="s">
        <v>35</v>
      </c>
      <c r="BS35" s="85" t="s">
        <v>35</v>
      </c>
      <c r="BT35" s="85" t="s">
        <v>35</v>
      </c>
      <c r="BU35" s="85" t="s">
        <v>35</v>
      </c>
      <c r="BV35" s="85" t="s">
        <v>35</v>
      </c>
      <c r="BW35" s="73" t="s">
        <v>35</v>
      </c>
      <c r="BX35" s="28"/>
      <c r="BY35" s="28"/>
      <c r="BZ35" s="28"/>
      <c r="CA35" s="28"/>
      <c r="CB35" s="28"/>
      <c r="CC35" s="28"/>
      <c r="CD35" s="28"/>
      <c r="CE35" s="28"/>
      <c r="CF35" s="28"/>
      <c r="CG35" s="28"/>
      <c r="CH35" s="28"/>
      <c r="CI35" s="28"/>
      <c r="CJ35" s="28"/>
      <c r="CK35" s="28"/>
      <c r="CL35" s="28"/>
      <c r="CM35" s="28"/>
      <c r="CN35" s="28"/>
      <c r="CO35" s="28"/>
      <c r="CP35" s="28"/>
      <c r="CQ35" s="28"/>
      <c r="CR35" s="28"/>
      <c r="CS35" s="28"/>
      <c r="CT35" s="28"/>
      <c r="CU35" s="28"/>
      <c r="CV35" s="28"/>
      <c r="CW35" s="28"/>
      <c r="CX35" s="28"/>
      <c r="CY35" s="28"/>
      <c r="CZ35" s="28"/>
    </row>
    <row r="36" s="344" customFormat="true" ht="15" customHeight="true" x14ac:dyDescent="0.2">
      <c r="A36" s="1155"/>
      <c r="B36" s="409" t="s">
        <v>48</v>
      </c>
      <c r="C36" s="155">
        <v>88.147901469217089</v>
      </c>
      <c r="D36" s="154">
        <v>81.163162155157593</v>
      </c>
      <c r="E36" s="154">
        <v>69.319149123778686</v>
      </c>
      <c r="F36" s="154">
        <v>62.025617261327739</v>
      </c>
      <c r="G36" s="153">
        <v>52.513655858957307</v>
      </c>
      <c r="H36" s="152">
        <v>45.366044138977003</v>
      </c>
      <c r="I36" s="154">
        <v>53.755701916289958</v>
      </c>
      <c r="J36" s="154">
        <v>53.200065893185375</v>
      </c>
      <c r="K36" s="154">
        <v>57.050411729734627</v>
      </c>
      <c r="L36" s="151">
        <v>34.941465177965128</v>
      </c>
      <c r="M36" s="155">
        <v>89.884034811221568</v>
      </c>
      <c r="N36" s="154">
        <v>84.199628249967205</v>
      </c>
      <c r="O36" s="154">
        <v>74.495818388794248</v>
      </c>
      <c r="P36" s="154">
        <v>68.96338321284982</v>
      </c>
      <c r="Q36" s="153">
        <v>66.95085142907952</v>
      </c>
      <c r="R36" s="152">
        <v>52.999721851834479</v>
      </c>
      <c r="S36" s="154">
        <v>67.118439850137761</v>
      </c>
      <c r="T36" s="154">
        <v>79.170531185225684</v>
      </c>
      <c r="U36" s="154">
        <v>90.90296791783507</v>
      </c>
      <c r="V36" s="154">
        <v>75.828073672551497</v>
      </c>
      <c r="W36" s="151">
        <v>55.279449653464816</v>
      </c>
      <c r="X36" s="468"/>
      <c r="Y36" s="468"/>
      <c r="Z36" s="468"/>
      <c r="AA36" s="468"/>
      <c r="AB36" s="468"/>
      <c r="AC36" s="468"/>
      <c r="AD36" s="468"/>
      <c r="AE36" s="468"/>
      <c r="AF36" s="468"/>
      <c r="AG36" s="468"/>
      <c r="AH36" s="468"/>
      <c r="AI36" s="468"/>
      <c r="AJ36" s="468"/>
      <c r="AK36" s="468"/>
      <c r="AL36" s="468"/>
      <c r="AM36" s="468"/>
      <c r="AN36" s="468"/>
      <c r="AO36" s="468"/>
      <c r="AP36" s="468"/>
      <c r="AQ36" s="468"/>
      <c r="AR36" s="468"/>
      <c r="AS36" s="468"/>
      <c r="AT36" s="468"/>
      <c r="AU36" s="468"/>
      <c r="AV36" s="468"/>
      <c r="AW36" s="468"/>
      <c r="AX36" s="468"/>
      <c r="AY36" s="468"/>
      <c r="AZ36" s="983"/>
      <c r="BA36" s="1182"/>
      <c r="BB36" s="651" t="s">
        <v>48</v>
      </c>
      <c r="BC36" s="89" t="s">
        <v>35</v>
      </c>
      <c r="BD36" s="85" t="s">
        <v>35</v>
      </c>
      <c r="BE36" s="85" t="s">
        <v>35</v>
      </c>
      <c r="BF36" s="85" t="s">
        <v>35</v>
      </c>
      <c r="BG36" s="80" t="s">
        <v>35</v>
      </c>
      <c r="BH36" s="89" t="s">
        <v>35</v>
      </c>
      <c r="BI36" s="85" t="s">
        <v>35</v>
      </c>
      <c r="BJ36" s="85" t="s">
        <v>35</v>
      </c>
      <c r="BK36" s="85" t="s">
        <v>35</v>
      </c>
      <c r="BL36" s="80" t="s">
        <v>35</v>
      </c>
      <c r="BM36" s="89" t="s">
        <v>35</v>
      </c>
      <c r="BN36" s="85" t="s">
        <v>35</v>
      </c>
      <c r="BO36" s="85" t="s">
        <v>35</v>
      </c>
      <c r="BP36" s="85" t="s">
        <v>35</v>
      </c>
      <c r="BQ36" s="80" t="s">
        <v>35</v>
      </c>
      <c r="BR36" s="89" t="s">
        <v>35</v>
      </c>
      <c r="BS36" s="85" t="s">
        <v>35</v>
      </c>
      <c r="BT36" s="85" t="s">
        <v>35</v>
      </c>
      <c r="BU36" s="85" t="s">
        <v>35</v>
      </c>
      <c r="BV36" s="85" t="s">
        <v>35</v>
      </c>
      <c r="BW36" s="73" t="s">
        <v>35</v>
      </c>
      <c r="BX36" s="28"/>
      <c r="BY36" s="28"/>
      <c r="BZ36" s="28"/>
      <c r="CA36" s="28"/>
      <c r="CB36" s="28"/>
      <c r="CC36" s="28"/>
      <c r="CD36" s="28"/>
      <c r="CE36" s="28"/>
      <c r="CF36" s="28"/>
      <c r="CG36" s="28"/>
      <c r="CH36" s="28"/>
      <c r="CI36" s="28"/>
      <c r="CJ36" s="28"/>
      <c r="CK36" s="28"/>
      <c r="CL36" s="28"/>
      <c r="CM36" s="28"/>
      <c r="CN36" s="28"/>
      <c r="CO36" s="28"/>
      <c r="CP36" s="28"/>
      <c r="CQ36" s="28"/>
      <c r="CR36" s="28"/>
      <c r="CS36" s="28"/>
      <c r="CT36" s="28"/>
      <c r="CU36" s="28"/>
      <c r="CV36" s="28"/>
      <c r="CW36" s="28"/>
      <c r="CX36" s="28"/>
      <c r="CY36" s="28"/>
      <c r="CZ36" s="28"/>
    </row>
    <row r="37" s="344" customFormat="true" ht="15" customHeight="true" x14ac:dyDescent="0.2">
      <c r="A37" s="1155" t="s">
        <v>169</v>
      </c>
      <c r="B37" s="409" t="s">
        <v>49</v>
      </c>
      <c r="C37" s="155">
        <v>8.4465780811627216</v>
      </c>
      <c r="D37" s="154">
        <v>14.07035025269114</v>
      </c>
      <c r="E37" s="154">
        <v>24.677910831994879</v>
      </c>
      <c r="F37" s="154">
        <v>33.481811883959644</v>
      </c>
      <c r="G37" s="153">
        <v>48.016006531673447</v>
      </c>
      <c r="H37" s="152">
        <v>52.887192708917439</v>
      </c>
      <c r="I37" s="154">
        <v>45.859625887874643</v>
      </c>
      <c r="J37" s="154">
        <v>46.40071918961398</v>
      </c>
      <c r="K37" s="154">
        <v>42.949588270265323</v>
      </c>
      <c r="L37" s="151">
        <v>65.058534822034773</v>
      </c>
      <c r="M37" s="155">
        <v>6.1513272694237893</v>
      </c>
      <c r="N37" s="154">
        <v>12.720941438667573</v>
      </c>
      <c r="O37" s="154">
        <v>17.847851899725093</v>
      </c>
      <c r="P37" s="154">
        <v>24.176633473035331</v>
      </c>
      <c r="Q37" s="153">
        <v>30.067549557529844</v>
      </c>
      <c r="R37" s="152">
        <v>46.432167164977358</v>
      </c>
      <c r="S37" s="154">
        <v>40.182612512539734</v>
      </c>
      <c r="T37" s="154">
        <v>18.446911049882257</v>
      </c>
      <c r="U37" s="154">
        <v>10.418294739313847</v>
      </c>
      <c r="V37" s="154">
        <v>16.98433174087474</v>
      </c>
      <c r="W37" s="151">
        <v>38.456769506090808</v>
      </c>
      <c r="X37" s="468"/>
      <c r="Y37" s="468"/>
      <c r="Z37" s="468"/>
      <c r="AA37" s="468"/>
      <c r="AB37" s="468"/>
      <c r="AC37" s="468"/>
      <c r="AD37" s="468"/>
      <c r="AE37" s="468"/>
      <c r="AF37" s="468"/>
      <c r="AG37" s="468"/>
      <c r="AH37" s="468"/>
      <c r="AI37" s="468"/>
      <c r="AJ37" s="468"/>
      <c r="AK37" s="468"/>
      <c r="AL37" s="468"/>
      <c r="AM37" s="468"/>
      <c r="AN37" s="468"/>
      <c r="AO37" s="468"/>
      <c r="AP37" s="468"/>
      <c r="AQ37" s="468"/>
      <c r="AR37" s="468"/>
      <c r="AS37" s="468"/>
      <c r="AT37" s="468"/>
      <c r="AU37" s="468"/>
      <c r="AV37" s="468"/>
      <c r="AW37" s="468"/>
      <c r="AX37" s="468"/>
      <c r="AY37" s="468"/>
      <c r="AZ37" s="983"/>
      <c r="BA37" s="1182" t="s">
        <v>126</v>
      </c>
      <c r="BB37" s="651" t="s">
        <v>49</v>
      </c>
      <c r="BC37" s="89" t="s">
        <v>35</v>
      </c>
      <c r="BD37" s="85" t="s">
        <v>35</v>
      </c>
      <c r="BE37" s="85" t="s">
        <v>35</v>
      </c>
      <c r="BF37" s="85" t="s">
        <v>35</v>
      </c>
      <c r="BG37" s="80" t="s">
        <v>35</v>
      </c>
      <c r="BH37" s="89" t="s">
        <v>35</v>
      </c>
      <c r="BI37" s="85" t="s">
        <v>35</v>
      </c>
      <c r="BJ37" s="85" t="s">
        <v>35</v>
      </c>
      <c r="BK37" s="85" t="s">
        <v>35</v>
      </c>
      <c r="BL37" s="80" t="s">
        <v>35</v>
      </c>
      <c r="BM37" s="89" t="s">
        <v>35</v>
      </c>
      <c r="BN37" s="85" t="s">
        <v>35</v>
      </c>
      <c r="BO37" s="85" t="s">
        <v>35</v>
      </c>
      <c r="BP37" s="85" t="s">
        <v>35</v>
      </c>
      <c r="BQ37" s="80" t="s">
        <v>35</v>
      </c>
      <c r="BR37" s="89" t="s">
        <v>35</v>
      </c>
      <c r="BS37" s="85" t="s">
        <v>35</v>
      </c>
      <c r="BT37" s="85" t="s">
        <v>35</v>
      </c>
      <c r="BU37" s="85" t="s">
        <v>35</v>
      </c>
      <c r="BV37" s="85" t="s">
        <v>35</v>
      </c>
      <c r="BW37" s="73" t="s">
        <v>35</v>
      </c>
      <c r="BX37" s="28"/>
      <c r="BY37" s="28"/>
      <c r="BZ37" s="28"/>
      <c r="CA37" s="28"/>
      <c r="CB37" s="28"/>
      <c r="CC37" s="28"/>
      <c r="CD37" s="28"/>
      <c r="CE37" s="28"/>
      <c r="CF37" s="28"/>
      <c r="CG37" s="28"/>
      <c r="CH37" s="28"/>
      <c r="CI37" s="28"/>
      <c r="CJ37" s="28"/>
      <c r="CK37" s="28"/>
      <c r="CL37" s="28"/>
      <c r="CM37" s="28"/>
      <c r="CN37" s="28"/>
      <c r="CO37" s="28"/>
      <c r="CP37" s="28"/>
      <c r="CQ37" s="28"/>
      <c r="CR37" s="28"/>
      <c r="CS37" s="28"/>
      <c r="CT37" s="28"/>
      <c r="CU37" s="28"/>
      <c r="CV37" s="28"/>
      <c r="CW37" s="28"/>
      <c r="CX37" s="28"/>
      <c r="CY37" s="28"/>
      <c r="CZ37" s="28"/>
    </row>
    <row r="38" s="344" customFormat="true" ht="15" customHeight="true" x14ac:dyDescent="0.2">
      <c r="A38" s="1155"/>
      <c r="B38" s="409" t="s">
        <v>48</v>
      </c>
      <c r="C38" s="155">
        <v>91.553421918837245</v>
      </c>
      <c r="D38" s="154">
        <v>85.929649747308929</v>
      </c>
      <c r="E38" s="154">
        <v>75.322089168004993</v>
      </c>
      <c r="F38" s="154">
        <v>66.518188116040378</v>
      </c>
      <c r="G38" s="153">
        <v>51.983993468326553</v>
      </c>
      <c r="H38" s="152">
        <v>47.112807291082468</v>
      </c>
      <c r="I38" s="154">
        <v>54.140374112125286</v>
      </c>
      <c r="J38" s="154">
        <v>53.59928081038602</v>
      </c>
      <c r="K38" s="154">
        <v>57.050411729734627</v>
      </c>
      <c r="L38" s="151">
        <v>34.941465177965128</v>
      </c>
      <c r="M38" s="155">
        <v>93.848672730576268</v>
      </c>
      <c r="N38" s="154">
        <v>87.279058561332405</v>
      </c>
      <c r="O38" s="154">
        <v>82.152148100274829</v>
      </c>
      <c r="P38" s="154">
        <v>75.823366526964591</v>
      </c>
      <c r="Q38" s="153">
        <v>69.932450442470056</v>
      </c>
      <c r="R38" s="152">
        <v>53.567832835022742</v>
      </c>
      <c r="S38" s="154">
        <v>59.81738748746028</v>
      </c>
      <c r="T38" s="154">
        <v>81.553088950117697</v>
      </c>
      <c r="U38" s="154">
        <v>89.581705260686121</v>
      </c>
      <c r="V38" s="154">
        <v>83.015668259125405</v>
      </c>
      <c r="W38" s="151">
        <v>61.543230493909149</v>
      </c>
      <c r="X38" s="468"/>
      <c r="Y38" s="468"/>
      <c r="Z38" s="468"/>
      <c r="AA38" s="468"/>
      <c r="AB38" s="468"/>
      <c r="AC38" s="468"/>
      <c r="AD38" s="468"/>
      <c r="AE38" s="468"/>
      <c r="AF38" s="468"/>
      <c r="AG38" s="468"/>
      <c r="AH38" s="468"/>
      <c r="AI38" s="468"/>
      <c r="AJ38" s="468"/>
      <c r="AK38" s="468"/>
      <c r="AL38" s="468"/>
      <c r="AM38" s="468"/>
      <c r="AN38" s="468"/>
      <c r="AO38" s="468"/>
      <c r="AP38" s="468"/>
      <c r="AQ38" s="468"/>
      <c r="AR38" s="468"/>
      <c r="AS38" s="468"/>
      <c r="AT38" s="468"/>
      <c r="AU38" s="468"/>
      <c r="AV38" s="468"/>
      <c r="AW38" s="468"/>
      <c r="AX38" s="468"/>
      <c r="AY38" s="468"/>
      <c r="AZ38" s="983"/>
      <c r="BA38" s="1182"/>
      <c r="BB38" s="651" t="s">
        <v>48</v>
      </c>
      <c r="BC38" s="89" t="s">
        <v>35</v>
      </c>
      <c r="BD38" s="85" t="s">
        <v>35</v>
      </c>
      <c r="BE38" s="85" t="s">
        <v>35</v>
      </c>
      <c r="BF38" s="85" t="s">
        <v>35</v>
      </c>
      <c r="BG38" s="80" t="s">
        <v>35</v>
      </c>
      <c r="BH38" s="89" t="s">
        <v>35</v>
      </c>
      <c r="BI38" s="85" t="s">
        <v>35</v>
      </c>
      <c r="BJ38" s="85" t="s">
        <v>35</v>
      </c>
      <c r="BK38" s="85" t="s">
        <v>35</v>
      </c>
      <c r="BL38" s="80" t="s">
        <v>35</v>
      </c>
      <c r="BM38" s="89" t="s">
        <v>35</v>
      </c>
      <c r="BN38" s="85" t="s">
        <v>35</v>
      </c>
      <c r="BO38" s="85" t="s">
        <v>35</v>
      </c>
      <c r="BP38" s="85" t="s">
        <v>35</v>
      </c>
      <c r="BQ38" s="80" t="s">
        <v>35</v>
      </c>
      <c r="BR38" s="89" t="s">
        <v>35</v>
      </c>
      <c r="BS38" s="85" t="s">
        <v>35</v>
      </c>
      <c r="BT38" s="85" t="s">
        <v>35</v>
      </c>
      <c r="BU38" s="85" t="s">
        <v>35</v>
      </c>
      <c r="BV38" s="85" t="s">
        <v>35</v>
      </c>
      <c r="BW38" s="73" t="s">
        <v>35</v>
      </c>
      <c r="BX38" s="28"/>
      <c r="BY38" s="28"/>
      <c r="BZ38" s="28"/>
      <c r="CA38" s="28"/>
      <c r="CB38" s="28"/>
      <c r="CC38" s="28"/>
      <c r="CD38" s="28"/>
      <c r="CE38" s="28"/>
      <c r="CF38" s="28"/>
      <c r="CG38" s="28"/>
      <c r="CH38" s="28"/>
      <c r="CI38" s="28"/>
      <c r="CJ38" s="28"/>
      <c r="CK38" s="28"/>
      <c r="CL38" s="28"/>
      <c r="CM38" s="28"/>
      <c r="CN38" s="28"/>
      <c r="CO38" s="28"/>
      <c r="CP38" s="28"/>
      <c r="CQ38" s="28"/>
      <c r="CR38" s="28"/>
      <c r="CS38" s="28"/>
      <c r="CT38" s="28"/>
      <c r="CU38" s="28"/>
      <c r="CV38" s="28"/>
      <c r="CW38" s="28"/>
      <c r="CX38" s="28"/>
      <c r="CY38" s="28"/>
      <c r="CZ38" s="28"/>
    </row>
    <row r="39" s="339" customFormat="true" ht="15" customHeight="true" x14ac:dyDescent="0.2">
      <c r="A39" s="1155" t="s">
        <v>123</v>
      </c>
      <c r="B39" s="409" t="s">
        <v>49</v>
      </c>
      <c r="C39" s="105" t="s">
        <v>35</v>
      </c>
      <c r="D39" s="102" t="s">
        <v>35</v>
      </c>
      <c r="E39" s="102" t="s">
        <v>35</v>
      </c>
      <c r="F39" s="102" t="s">
        <v>35</v>
      </c>
      <c r="G39" s="99" t="s">
        <v>35</v>
      </c>
      <c r="H39" s="96" t="s">
        <v>35</v>
      </c>
      <c r="I39" s="102" t="s">
        <v>35</v>
      </c>
      <c r="J39" s="102" t="s">
        <v>35</v>
      </c>
      <c r="K39" s="102" t="s">
        <v>35</v>
      </c>
      <c r="L39" s="93" t="s">
        <v>35</v>
      </c>
      <c r="M39" s="105" t="s">
        <v>35</v>
      </c>
      <c r="N39" s="102" t="s">
        <v>35</v>
      </c>
      <c r="O39" s="102" t="s">
        <v>35</v>
      </c>
      <c r="P39" s="102" t="s">
        <v>35</v>
      </c>
      <c r="Q39" s="99" t="s">
        <v>35</v>
      </c>
      <c r="R39" s="96" t="s">
        <v>35</v>
      </c>
      <c r="S39" s="102" t="s">
        <v>35</v>
      </c>
      <c r="T39" s="102" t="s">
        <v>35</v>
      </c>
      <c r="U39" s="102" t="s">
        <v>35</v>
      </c>
      <c r="V39" s="102" t="s">
        <v>35</v>
      </c>
      <c r="W39" s="93" t="s">
        <v>35</v>
      </c>
      <c r="X39" s="30"/>
      <c r="Y39" s="30"/>
      <c r="Z39" s="30"/>
      <c r="AA39" s="30"/>
      <c r="AB39" s="30"/>
      <c r="AC39" s="30"/>
      <c r="AD39" s="30"/>
      <c r="AE39" s="30"/>
      <c r="AF39" s="30"/>
      <c r="AG39" s="30"/>
      <c r="AH39" s="30"/>
      <c r="AI39" s="30"/>
      <c r="AJ39" s="30"/>
      <c r="AK39" s="30"/>
      <c r="AL39" s="30"/>
      <c r="AM39" s="30"/>
      <c r="AN39" s="30"/>
      <c r="AO39" s="30"/>
      <c r="AP39" s="30"/>
      <c r="AQ39" s="30"/>
      <c r="AR39" s="30"/>
      <c r="AS39" s="30"/>
      <c r="AT39" s="30"/>
      <c r="AU39" s="30"/>
      <c r="AV39" s="30"/>
      <c r="AW39" s="30"/>
      <c r="AX39" s="30"/>
      <c r="AY39" s="30"/>
      <c r="AZ39" s="376"/>
      <c r="BA39" s="1182" t="s">
        <v>123</v>
      </c>
      <c r="BB39" s="651" t="s">
        <v>49</v>
      </c>
      <c r="BC39" s="89" t="s">
        <v>35</v>
      </c>
      <c r="BD39" s="85" t="s">
        <v>35</v>
      </c>
      <c r="BE39" s="85" t="s">
        <v>35</v>
      </c>
      <c r="BF39" s="85" t="s">
        <v>35</v>
      </c>
      <c r="BG39" s="80" t="s">
        <v>35</v>
      </c>
      <c r="BH39" s="89" t="s">
        <v>35</v>
      </c>
      <c r="BI39" s="85" t="s">
        <v>35</v>
      </c>
      <c r="BJ39" s="85" t="s">
        <v>35</v>
      </c>
      <c r="BK39" s="85" t="s">
        <v>35</v>
      </c>
      <c r="BL39" s="80" t="s">
        <v>35</v>
      </c>
      <c r="BM39" s="89" t="s">
        <v>35</v>
      </c>
      <c r="BN39" s="85" t="s">
        <v>35</v>
      </c>
      <c r="BO39" s="85" t="s">
        <v>35</v>
      </c>
      <c r="BP39" s="85" t="s">
        <v>35</v>
      </c>
      <c r="BQ39" s="80" t="s">
        <v>35</v>
      </c>
      <c r="BR39" s="89" t="s">
        <v>35</v>
      </c>
      <c r="BS39" s="85" t="s">
        <v>35</v>
      </c>
      <c r="BT39" s="85" t="s">
        <v>35</v>
      </c>
      <c r="BU39" s="85" t="s">
        <v>35</v>
      </c>
      <c r="BV39" s="85" t="s">
        <v>35</v>
      </c>
      <c r="BW39" s="73" t="s">
        <v>35</v>
      </c>
      <c r="BX39" s="28"/>
      <c r="BY39" s="28"/>
      <c r="BZ39" s="28"/>
      <c r="CA39" s="28"/>
      <c r="CB39" s="28"/>
      <c r="CC39" s="28"/>
      <c r="CD39" s="28"/>
      <c r="CE39" s="28"/>
      <c r="CF39" s="28"/>
      <c r="CG39" s="28"/>
      <c r="CH39" s="28"/>
      <c r="CI39" s="28"/>
      <c r="CJ39" s="28"/>
      <c r="CK39" s="28"/>
      <c r="CL39" s="28"/>
      <c r="CM39" s="28"/>
      <c r="CN39" s="28"/>
      <c r="CO39" s="28"/>
      <c r="CP39" s="28"/>
      <c r="CQ39" s="28"/>
      <c r="CR39" s="28"/>
      <c r="CS39" s="28"/>
      <c r="CT39" s="28"/>
      <c r="CU39" s="28"/>
      <c r="CV39" s="28"/>
      <c r="CW39" s="28"/>
      <c r="CX39" s="28"/>
      <c r="CY39" s="28"/>
      <c r="CZ39" s="28"/>
    </row>
    <row r="40" s="339" customFormat="true" ht="15" customHeight="true" x14ac:dyDescent="0.2">
      <c r="A40" s="1155"/>
      <c r="B40" s="409" t="s">
        <v>48</v>
      </c>
      <c r="C40" s="105" t="s">
        <v>35</v>
      </c>
      <c r="D40" s="102" t="s">
        <v>35</v>
      </c>
      <c r="E40" s="102" t="s">
        <v>35</v>
      </c>
      <c r="F40" s="102" t="s">
        <v>35</v>
      </c>
      <c r="G40" s="99" t="s">
        <v>35</v>
      </c>
      <c r="H40" s="96" t="s">
        <v>35</v>
      </c>
      <c r="I40" s="102" t="s">
        <v>35</v>
      </c>
      <c r="J40" s="102" t="s">
        <v>35</v>
      </c>
      <c r="K40" s="102" t="s">
        <v>35</v>
      </c>
      <c r="L40" s="93" t="s">
        <v>35</v>
      </c>
      <c r="M40" s="105" t="s">
        <v>35</v>
      </c>
      <c r="N40" s="102" t="s">
        <v>35</v>
      </c>
      <c r="O40" s="102" t="s">
        <v>35</v>
      </c>
      <c r="P40" s="102" t="s">
        <v>35</v>
      </c>
      <c r="Q40" s="99" t="s">
        <v>35</v>
      </c>
      <c r="R40" s="96" t="s">
        <v>35</v>
      </c>
      <c r="S40" s="102" t="s">
        <v>35</v>
      </c>
      <c r="T40" s="102" t="s">
        <v>35</v>
      </c>
      <c r="U40" s="102" t="s">
        <v>35</v>
      </c>
      <c r="V40" s="102" t="s">
        <v>35</v>
      </c>
      <c r="W40" s="93" t="s">
        <v>35</v>
      </c>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76"/>
      <c r="BA40" s="1182"/>
      <c r="BB40" s="651" t="s">
        <v>48</v>
      </c>
      <c r="BC40" s="89" t="s">
        <v>35</v>
      </c>
      <c r="BD40" s="85" t="s">
        <v>35</v>
      </c>
      <c r="BE40" s="85" t="s">
        <v>35</v>
      </c>
      <c r="BF40" s="85" t="s">
        <v>35</v>
      </c>
      <c r="BG40" s="80" t="s">
        <v>35</v>
      </c>
      <c r="BH40" s="89" t="s">
        <v>35</v>
      </c>
      <c r="BI40" s="85" t="s">
        <v>35</v>
      </c>
      <c r="BJ40" s="85" t="s">
        <v>35</v>
      </c>
      <c r="BK40" s="85" t="s">
        <v>35</v>
      </c>
      <c r="BL40" s="80" t="s">
        <v>35</v>
      </c>
      <c r="BM40" s="89" t="s">
        <v>35</v>
      </c>
      <c r="BN40" s="85" t="s">
        <v>35</v>
      </c>
      <c r="BO40" s="85" t="s">
        <v>35</v>
      </c>
      <c r="BP40" s="85" t="s">
        <v>35</v>
      </c>
      <c r="BQ40" s="80" t="s">
        <v>35</v>
      </c>
      <c r="BR40" s="89" t="s">
        <v>35</v>
      </c>
      <c r="BS40" s="85" t="s">
        <v>35</v>
      </c>
      <c r="BT40" s="85" t="s">
        <v>35</v>
      </c>
      <c r="BU40" s="85" t="s">
        <v>35</v>
      </c>
      <c r="BV40" s="85" t="s">
        <v>35</v>
      </c>
      <c r="BW40" s="73" t="s">
        <v>35</v>
      </c>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row>
    <row r="41" s="344" customFormat="true" ht="15" customHeight="true" x14ac:dyDescent="0.2">
      <c r="A41" s="1155" t="s">
        <v>56</v>
      </c>
      <c r="B41" s="409" t="s">
        <v>49</v>
      </c>
      <c r="C41" s="155">
        <v>9.4486623026392351</v>
      </c>
      <c r="D41" s="154">
        <v>6.6541453634293646</v>
      </c>
      <c r="E41" s="154">
        <v>2.1679819249206691</v>
      </c>
      <c r="F41" s="154">
        <v>3.6941198345990847</v>
      </c>
      <c r="G41" s="153">
        <v>2.3888723103509721</v>
      </c>
      <c r="H41" s="152">
        <v>0.44385874722051205</v>
      </c>
      <c r="I41" s="154">
        <v>2.0586501299094584</v>
      </c>
      <c r="J41" s="154">
        <v>2.2164605638276655</v>
      </c>
      <c r="K41" s="154">
        <v>3.3426446479418894</v>
      </c>
      <c r="L41" s="151">
        <v>0.41968266348162575</v>
      </c>
      <c r="M41" s="155">
        <v>10.958495110588217</v>
      </c>
      <c r="N41" s="154">
        <v>6.76314566496856</v>
      </c>
      <c r="O41" s="154">
        <v>4.464265482534838</v>
      </c>
      <c r="P41" s="154">
        <v>1.3071173331673633</v>
      </c>
      <c r="Q41" s="153">
        <v>5.4275900886190183</v>
      </c>
      <c r="R41" s="152">
        <v>2.1351951328366261</v>
      </c>
      <c r="S41" s="154">
        <v>3.0285477093054189</v>
      </c>
      <c r="T41" s="154">
        <v>7.2774702890652465</v>
      </c>
      <c r="U41" s="154">
        <v>13.013975484002444</v>
      </c>
      <c r="V41" s="154">
        <v>3.0937577347744538</v>
      </c>
      <c r="W41" s="151">
        <v>0.83899208676723125</v>
      </c>
      <c r="X41" s="468"/>
      <c r="Y41" s="468"/>
      <c r="Z41" s="468"/>
      <c r="AA41" s="468"/>
      <c r="AB41" s="468"/>
      <c r="AC41" s="468"/>
      <c r="AD41" s="468"/>
      <c r="AE41" s="468"/>
      <c r="AF41" s="468"/>
      <c r="AG41" s="468"/>
      <c r="AH41" s="468"/>
      <c r="AI41" s="468"/>
      <c r="AJ41" s="468"/>
      <c r="AK41" s="468"/>
      <c r="AL41" s="468"/>
      <c r="AM41" s="468"/>
      <c r="AN41" s="468"/>
      <c r="AO41" s="468"/>
      <c r="AP41" s="468"/>
      <c r="AQ41" s="468"/>
      <c r="AR41" s="468"/>
      <c r="AS41" s="468"/>
      <c r="AT41" s="468"/>
      <c r="AU41" s="468"/>
      <c r="AV41" s="468"/>
      <c r="AW41" s="468"/>
      <c r="AX41" s="468"/>
      <c r="AY41" s="468"/>
      <c r="AZ41" s="983"/>
      <c r="BA41" s="1182" t="s">
        <v>56</v>
      </c>
      <c r="BB41" s="651" t="s">
        <v>49</v>
      </c>
      <c r="BC41" s="89" t="s">
        <v>35</v>
      </c>
      <c r="BD41" s="85" t="s">
        <v>35</v>
      </c>
      <c r="BE41" s="85" t="s">
        <v>35</v>
      </c>
      <c r="BF41" s="85" t="s">
        <v>35</v>
      </c>
      <c r="BG41" s="80" t="s">
        <v>35</v>
      </c>
      <c r="BH41" s="89" t="s">
        <v>35</v>
      </c>
      <c r="BI41" s="85" t="s">
        <v>35</v>
      </c>
      <c r="BJ41" s="85" t="s">
        <v>35</v>
      </c>
      <c r="BK41" s="85" t="s">
        <v>35</v>
      </c>
      <c r="BL41" s="80" t="s">
        <v>35</v>
      </c>
      <c r="BM41" s="89" t="s">
        <v>35</v>
      </c>
      <c r="BN41" s="85" t="s">
        <v>35</v>
      </c>
      <c r="BO41" s="85" t="s">
        <v>35</v>
      </c>
      <c r="BP41" s="85" t="s">
        <v>35</v>
      </c>
      <c r="BQ41" s="80" t="s">
        <v>35</v>
      </c>
      <c r="BR41" s="89" t="s">
        <v>35</v>
      </c>
      <c r="BS41" s="85" t="s">
        <v>35</v>
      </c>
      <c r="BT41" s="85" t="s">
        <v>35</v>
      </c>
      <c r="BU41" s="85" t="s">
        <v>35</v>
      </c>
      <c r="BV41" s="85" t="s">
        <v>35</v>
      </c>
      <c r="BW41" s="73" t="s">
        <v>35</v>
      </c>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row>
    <row r="42" s="344" customFormat="true" ht="15" customHeight="true" x14ac:dyDescent="0.2">
      <c r="A42" s="1155"/>
      <c r="B42" s="409" t="s">
        <v>48</v>
      </c>
      <c r="C42" s="155">
        <v>90.551337697360736</v>
      </c>
      <c r="D42" s="154">
        <v>93.34585463657065</v>
      </c>
      <c r="E42" s="154">
        <v>97.83201807507929</v>
      </c>
      <c r="F42" s="154">
        <v>96.305880165400922</v>
      </c>
      <c r="G42" s="153">
        <v>97.611127689648995</v>
      </c>
      <c r="H42" s="152">
        <v>99.556141252779469</v>
      </c>
      <c r="I42" s="154">
        <v>97.941349870090534</v>
      </c>
      <c r="J42" s="154">
        <v>97.783539436172333</v>
      </c>
      <c r="K42" s="154">
        <v>96.657355352058104</v>
      </c>
      <c r="L42" s="151">
        <v>99.580317336518391</v>
      </c>
      <c r="M42" s="155">
        <v>89.041504889411755</v>
      </c>
      <c r="N42" s="154">
        <v>93.236854335031467</v>
      </c>
      <c r="O42" s="154">
        <v>95.53573451746513</v>
      </c>
      <c r="P42" s="154">
        <v>98.692882666832631</v>
      </c>
      <c r="Q42" s="153">
        <v>94.572409911381001</v>
      </c>
      <c r="R42" s="152">
        <v>97.864804867163471</v>
      </c>
      <c r="S42" s="154">
        <v>96.971452290694543</v>
      </c>
      <c r="T42" s="154">
        <v>92.722529710934765</v>
      </c>
      <c r="U42" s="154">
        <v>86.9860245159974</v>
      </c>
      <c r="V42" s="154">
        <v>96.906242265225544</v>
      </c>
      <c r="W42" s="151">
        <v>99.16100791323278</v>
      </c>
      <c r="X42" s="468"/>
      <c r="Y42" s="468"/>
      <c r="Z42" s="468"/>
      <c r="AA42" s="468"/>
      <c r="AB42" s="468"/>
      <c r="AC42" s="468"/>
      <c r="AD42" s="468"/>
      <c r="AE42" s="468"/>
      <c r="AF42" s="468"/>
      <c r="AG42" s="468"/>
      <c r="AH42" s="468"/>
      <c r="AI42" s="468"/>
      <c r="AJ42" s="468"/>
      <c r="AK42" s="468"/>
      <c r="AL42" s="468"/>
      <c r="AM42" s="468"/>
      <c r="AN42" s="468"/>
      <c r="AO42" s="468"/>
      <c r="AP42" s="468"/>
      <c r="AQ42" s="468"/>
      <c r="AR42" s="468"/>
      <c r="AS42" s="468"/>
      <c r="AT42" s="468"/>
      <c r="AU42" s="468"/>
      <c r="AV42" s="468"/>
      <c r="AW42" s="468"/>
      <c r="AX42" s="468"/>
      <c r="AY42" s="468"/>
      <c r="AZ42" s="983"/>
      <c r="BA42" s="1182"/>
      <c r="BB42" s="651" t="s">
        <v>48</v>
      </c>
      <c r="BC42" s="89" t="s">
        <v>35</v>
      </c>
      <c r="BD42" s="85" t="s">
        <v>35</v>
      </c>
      <c r="BE42" s="85" t="s">
        <v>35</v>
      </c>
      <c r="BF42" s="85" t="s">
        <v>35</v>
      </c>
      <c r="BG42" s="80" t="s">
        <v>35</v>
      </c>
      <c r="BH42" s="89" t="s">
        <v>35</v>
      </c>
      <c r="BI42" s="85" t="s">
        <v>35</v>
      </c>
      <c r="BJ42" s="85" t="s">
        <v>35</v>
      </c>
      <c r="BK42" s="85" t="s">
        <v>35</v>
      </c>
      <c r="BL42" s="80" t="s">
        <v>35</v>
      </c>
      <c r="BM42" s="89" t="s">
        <v>35</v>
      </c>
      <c r="BN42" s="85" t="s">
        <v>35</v>
      </c>
      <c r="BO42" s="85" t="s">
        <v>35</v>
      </c>
      <c r="BP42" s="85" t="s">
        <v>35</v>
      </c>
      <c r="BQ42" s="80" t="s">
        <v>35</v>
      </c>
      <c r="BR42" s="89" t="s">
        <v>35</v>
      </c>
      <c r="BS42" s="85" t="s">
        <v>35</v>
      </c>
      <c r="BT42" s="85" t="s">
        <v>35</v>
      </c>
      <c r="BU42" s="85" t="s">
        <v>35</v>
      </c>
      <c r="BV42" s="85" t="s">
        <v>35</v>
      </c>
      <c r="BW42" s="73" t="s">
        <v>35</v>
      </c>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row>
    <row r="43" s="344" customFormat="true" ht="15" customHeight="true" x14ac:dyDescent="0.2">
      <c r="A43" s="1155" t="s">
        <v>53</v>
      </c>
      <c r="B43" s="409" t="s">
        <v>49</v>
      </c>
      <c r="C43" s="105" t="s">
        <v>35</v>
      </c>
      <c r="D43" s="102" t="s">
        <v>35</v>
      </c>
      <c r="E43" s="102" t="s">
        <v>35</v>
      </c>
      <c r="F43" s="102" t="s">
        <v>35</v>
      </c>
      <c r="G43" s="99" t="s">
        <v>35</v>
      </c>
      <c r="H43" s="96" t="s">
        <v>35</v>
      </c>
      <c r="I43" s="102" t="s">
        <v>35</v>
      </c>
      <c r="J43" s="102" t="s">
        <v>35</v>
      </c>
      <c r="K43" s="102" t="s">
        <v>35</v>
      </c>
      <c r="L43" s="93" t="s">
        <v>35</v>
      </c>
      <c r="M43" s="105" t="s">
        <v>35</v>
      </c>
      <c r="N43" s="102" t="s">
        <v>35</v>
      </c>
      <c r="O43" s="102" t="s">
        <v>35</v>
      </c>
      <c r="P43" s="102" t="s">
        <v>35</v>
      </c>
      <c r="Q43" s="99" t="s">
        <v>35</v>
      </c>
      <c r="R43" s="96" t="s">
        <v>35</v>
      </c>
      <c r="S43" s="102" t="s">
        <v>35</v>
      </c>
      <c r="T43" s="102" t="s">
        <v>35</v>
      </c>
      <c r="U43" s="102" t="s">
        <v>35</v>
      </c>
      <c r="V43" s="102" t="s">
        <v>35</v>
      </c>
      <c r="W43" s="93" t="s">
        <v>35</v>
      </c>
      <c r="X43" s="468"/>
      <c r="Y43" s="468"/>
      <c r="Z43" s="468"/>
      <c r="AA43" s="468"/>
      <c r="AB43" s="468"/>
      <c r="AC43" s="468"/>
      <c r="AD43" s="468"/>
      <c r="AE43" s="468"/>
      <c r="AF43" s="468"/>
      <c r="AG43" s="468"/>
      <c r="AH43" s="468"/>
      <c r="AI43" s="468"/>
      <c r="AJ43" s="468"/>
      <c r="AK43" s="468"/>
      <c r="AL43" s="468"/>
      <c r="AM43" s="468"/>
      <c r="AN43" s="468"/>
      <c r="AO43" s="468"/>
      <c r="AP43" s="468"/>
      <c r="AQ43" s="468"/>
      <c r="AR43" s="468"/>
      <c r="AS43" s="468"/>
      <c r="AT43" s="468"/>
      <c r="AU43" s="468"/>
      <c r="AV43" s="468"/>
      <c r="AW43" s="468"/>
      <c r="AX43" s="468"/>
      <c r="AY43" s="468"/>
      <c r="AZ43" s="983"/>
      <c r="BA43" s="1182" t="s">
        <v>53</v>
      </c>
      <c r="BB43" s="651" t="s">
        <v>49</v>
      </c>
      <c r="BC43" s="89" t="s">
        <v>35</v>
      </c>
      <c r="BD43" s="85" t="s">
        <v>35</v>
      </c>
      <c r="BE43" s="85" t="s">
        <v>35</v>
      </c>
      <c r="BF43" s="85" t="s">
        <v>35</v>
      </c>
      <c r="BG43" s="80" t="s">
        <v>35</v>
      </c>
      <c r="BH43" s="89" t="s">
        <v>35</v>
      </c>
      <c r="BI43" s="85" t="s">
        <v>35</v>
      </c>
      <c r="BJ43" s="85" t="s">
        <v>35</v>
      </c>
      <c r="BK43" s="85" t="s">
        <v>35</v>
      </c>
      <c r="BL43" s="80" t="s">
        <v>35</v>
      </c>
      <c r="BM43" s="89" t="s">
        <v>35</v>
      </c>
      <c r="BN43" s="85" t="s">
        <v>35</v>
      </c>
      <c r="BO43" s="85" t="s">
        <v>35</v>
      </c>
      <c r="BP43" s="85" t="s">
        <v>35</v>
      </c>
      <c r="BQ43" s="80" t="s">
        <v>35</v>
      </c>
      <c r="BR43" s="89" t="s">
        <v>35</v>
      </c>
      <c r="BS43" s="85" t="s">
        <v>35</v>
      </c>
      <c r="BT43" s="85" t="s">
        <v>35</v>
      </c>
      <c r="BU43" s="85" t="s">
        <v>35</v>
      </c>
      <c r="BV43" s="85" t="s">
        <v>35</v>
      </c>
      <c r="BW43" s="73" t="s">
        <v>35</v>
      </c>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row>
    <row r="44" s="344" customFormat="true" ht="15" customHeight="true" x14ac:dyDescent="0.2">
      <c r="A44" s="1155"/>
      <c r="B44" s="409" t="s">
        <v>48</v>
      </c>
      <c r="C44" s="105" t="s">
        <v>35</v>
      </c>
      <c r="D44" s="102" t="s">
        <v>35</v>
      </c>
      <c r="E44" s="102" t="s">
        <v>35</v>
      </c>
      <c r="F44" s="102" t="s">
        <v>35</v>
      </c>
      <c r="G44" s="99" t="s">
        <v>35</v>
      </c>
      <c r="H44" s="96" t="s">
        <v>35</v>
      </c>
      <c r="I44" s="102" t="s">
        <v>35</v>
      </c>
      <c r="J44" s="102" t="s">
        <v>35</v>
      </c>
      <c r="K44" s="102" t="s">
        <v>35</v>
      </c>
      <c r="L44" s="93" t="s">
        <v>35</v>
      </c>
      <c r="M44" s="105" t="s">
        <v>35</v>
      </c>
      <c r="N44" s="102" t="s">
        <v>35</v>
      </c>
      <c r="O44" s="102" t="s">
        <v>35</v>
      </c>
      <c r="P44" s="102" t="s">
        <v>35</v>
      </c>
      <c r="Q44" s="99" t="s">
        <v>35</v>
      </c>
      <c r="R44" s="96" t="s">
        <v>35</v>
      </c>
      <c r="S44" s="102" t="s">
        <v>35</v>
      </c>
      <c r="T44" s="102" t="s">
        <v>35</v>
      </c>
      <c r="U44" s="102" t="s">
        <v>35</v>
      </c>
      <c r="V44" s="102" t="s">
        <v>35</v>
      </c>
      <c r="W44" s="93" t="s">
        <v>35</v>
      </c>
      <c r="X44" s="468"/>
      <c r="Y44" s="468"/>
      <c r="Z44" s="468"/>
      <c r="AA44" s="468"/>
      <c r="AB44" s="468"/>
      <c r="AC44" s="468"/>
      <c r="AD44" s="468"/>
      <c r="AE44" s="468"/>
      <c r="AF44" s="468"/>
      <c r="AG44" s="468"/>
      <c r="AH44" s="468"/>
      <c r="AI44" s="468"/>
      <c r="AJ44" s="468"/>
      <c r="AK44" s="468"/>
      <c r="AL44" s="468"/>
      <c r="AM44" s="468"/>
      <c r="AN44" s="468"/>
      <c r="AO44" s="468"/>
      <c r="AP44" s="468"/>
      <c r="AQ44" s="468"/>
      <c r="AR44" s="468"/>
      <c r="AS44" s="468"/>
      <c r="AT44" s="468"/>
      <c r="AU44" s="468"/>
      <c r="AV44" s="468"/>
      <c r="AW44" s="468"/>
      <c r="AX44" s="468"/>
      <c r="AY44" s="468"/>
      <c r="AZ44" s="983"/>
      <c r="BA44" s="1182"/>
      <c r="BB44" s="651" t="s">
        <v>48</v>
      </c>
      <c r="BC44" s="89" t="s">
        <v>35</v>
      </c>
      <c r="BD44" s="85" t="s">
        <v>35</v>
      </c>
      <c r="BE44" s="85" t="s">
        <v>35</v>
      </c>
      <c r="BF44" s="85" t="s">
        <v>35</v>
      </c>
      <c r="BG44" s="80" t="s">
        <v>35</v>
      </c>
      <c r="BH44" s="89" t="s">
        <v>35</v>
      </c>
      <c r="BI44" s="85" t="s">
        <v>35</v>
      </c>
      <c r="BJ44" s="85" t="s">
        <v>35</v>
      </c>
      <c r="BK44" s="85" t="s">
        <v>35</v>
      </c>
      <c r="BL44" s="80" t="s">
        <v>35</v>
      </c>
      <c r="BM44" s="89" t="s">
        <v>35</v>
      </c>
      <c r="BN44" s="85" t="s">
        <v>35</v>
      </c>
      <c r="BO44" s="85" t="s">
        <v>35</v>
      </c>
      <c r="BP44" s="85" t="s">
        <v>35</v>
      </c>
      <c r="BQ44" s="80" t="s">
        <v>35</v>
      </c>
      <c r="BR44" s="89" t="s">
        <v>35</v>
      </c>
      <c r="BS44" s="85" t="s">
        <v>35</v>
      </c>
      <c r="BT44" s="85" t="s">
        <v>35</v>
      </c>
      <c r="BU44" s="85" t="s">
        <v>35</v>
      </c>
      <c r="BV44" s="85" t="s">
        <v>35</v>
      </c>
      <c r="BW44" s="73" t="s">
        <v>35</v>
      </c>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row>
    <row r="45" s="344" customFormat="true" ht="15" customHeight="true" x14ac:dyDescent="0.2">
      <c r="A45" s="1155" t="s">
        <v>52</v>
      </c>
      <c r="B45" s="409" t="s">
        <v>49</v>
      </c>
      <c r="C45" s="105" t="s">
        <v>35</v>
      </c>
      <c r="D45" s="102" t="s">
        <v>35</v>
      </c>
      <c r="E45" s="102" t="s">
        <v>35</v>
      </c>
      <c r="F45" s="102" t="s">
        <v>35</v>
      </c>
      <c r="G45" s="99" t="s">
        <v>35</v>
      </c>
      <c r="H45" s="96" t="s">
        <v>35</v>
      </c>
      <c r="I45" s="102" t="s">
        <v>35</v>
      </c>
      <c r="J45" s="102" t="s">
        <v>35</v>
      </c>
      <c r="K45" s="102" t="s">
        <v>35</v>
      </c>
      <c r="L45" s="93" t="s">
        <v>35</v>
      </c>
      <c r="M45" s="105" t="s">
        <v>35</v>
      </c>
      <c r="N45" s="102" t="s">
        <v>35</v>
      </c>
      <c r="O45" s="102" t="s">
        <v>35</v>
      </c>
      <c r="P45" s="102" t="s">
        <v>35</v>
      </c>
      <c r="Q45" s="99" t="s">
        <v>35</v>
      </c>
      <c r="R45" s="96" t="s">
        <v>35</v>
      </c>
      <c r="S45" s="102" t="s">
        <v>35</v>
      </c>
      <c r="T45" s="102" t="s">
        <v>35</v>
      </c>
      <c r="U45" s="102" t="s">
        <v>35</v>
      </c>
      <c r="V45" s="102" t="s">
        <v>35</v>
      </c>
      <c r="W45" s="93" t="s">
        <v>35</v>
      </c>
      <c r="X45" s="468"/>
      <c r="Y45" s="468"/>
      <c r="Z45" s="468"/>
      <c r="AA45" s="468"/>
      <c r="AB45" s="468"/>
      <c r="AC45" s="468"/>
      <c r="AD45" s="468"/>
      <c r="AE45" s="468"/>
      <c r="AF45" s="468"/>
      <c r="AG45" s="468"/>
      <c r="AH45" s="468"/>
      <c r="AI45" s="468"/>
      <c r="AJ45" s="468"/>
      <c r="AK45" s="468"/>
      <c r="AL45" s="468"/>
      <c r="AM45" s="468"/>
      <c r="AN45" s="468"/>
      <c r="AO45" s="468"/>
      <c r="AP45" s="468"/>
      <c r="AQ45" s="468"/>
      <c r="AR45" s="468"/>
      <c r="AS45" s="468"/>
      <c r="AT45" s="468"/>
      <c r="AU45" s="468"/>
      <c r="AV45" s="468"/>
      <c r="AW45" s="468"/>
      <c r="AX45" s="468"/>
      <c r="AY45" s="468"/>
      <c r="AZ45" s="983"/>
      <c r="BA45" s="1182" t="s">
        <v>52</v>
      </c>
      <c r="BB45" s="651" t="s">
        <v>49</v>
      </c>
      <c r="BC45" s="89" t="s">
        <v>35</v>
      </c>
      <c r="BD45" s="85" t="s">
        <v>35</v>
      </c>
      <c r="BE45" s="85" t="s">
        <v>35</v>
      </c>
      <c r="BF45" s="85" t="s">
        <v>35</v>
      </c>
      <c r="BG45" s="80" t="s">
        <v>35</v>
      </c>
      <c r="BH45" s="89" t="s">
        <v>35</v>
      </c>
      <c r="BI45" s="85" t="s">
        <v>35</v>
      </c>
      <c r="BJ45" s="85" t="s">
        <v>35</v>
      </c>
      <c r="BK45" s="85" t="s">
        <v>35</v>
      </c>
      <c r="BL45" s="80" t="s">
        <v>35</v>
      </c>
      <c r="BM45" s="89" t="s">
        <v>35</v>
      </c>
      <c r="BN45" s="85" t="s">
        <v>35</v>
      </c>
      <c r="BO45" s="85" t="s">
        <v>35</v>
      </c>
      <c r="BP45" s="85" t="s">
        <v>35</v>
      </c>
      <c r="BQ45" s="80" t="s">
        <v>35</v>
      </c>
      <c r="BR45" s="89" t="s">
        <v>35</v>
      </c>
      <c r="BS45" s="85" t="s">
        <v>35</v>
      </c>
      <c r="BT45" s="85" t="s">
        <v>35</v>
      </c>
      <c r="BU45" s="85" t="s">
        <v>35</v>
      </c>
      <c r="BV45" s="85" t="s">
        <v>35</v>
      </c>
      <c r="BW45" s="73" t="s">
        <v>35</v>
      </c>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row>
    <row r="46" s="344" customFormat="true" ht="15" customHeight="true" x14ac:dyDescent="0.2">
      <c r="A46" s="1155"/>
      <c r="B46" s="409" t="s">
        <v>48</v>
      </c>
      <c r="C46" s="105" t="s">
        <v>35</v>
      </c>
      <c r="D46" s="102" t="s">
        <v>35</v>
      </c>
      <c r="E46" s="102" t="s">
        <v>35</v>
      </c>
      <c r="F46" s="102" t="s">
        <v>35</v>
      </c>
      <c r="G46" s="99" t="s">
        <v>35</v>
      </c>
      <c r="H46" s="96" t="s">
        <v>35</v>
      </c>
      <c r="I46" s="102" t="s">
        <v>35</v>
      </c>
      <c r="J46" s="102" t="s">
        <v>35</v>
      </c>
      <c r="K46" s="102" t="s">
        <v>35</v>
      </c>
      <c r="L46" s="93" t="s">
        <v>35</v>
      </c>
      <c r="M46" s="105" t="s">
        <v>35</v>
      </c>
      <c r="N46" s="102" t="s">
        <v>35</v>
      </c>
      <c r="O46" s="102" t="s">
        <v>35</v>
      </c>
      <c r="P46" s="102" t="s">
        <v>35</v>
      </c>
      <c r="Q46" s="99" t="s">
        <v>35</v>
      </c>
      <c r="R46" s="96" t="s">
        <v>35</v>
      </c>
      <c r="S46" s="102" t="s">
        <v>35</v>
      </c>
      <c r="T46" s="102" t="s">
        <v>35</v>
      </c>
      <c r="U46" s="102" t="s">
        <v>35</v>
      </c>
      <c r="V46" s="102" t="s">
        <v>35</v>
      </c>
      <c r="W46" s="93" t="s">
        <v>35</v>
      </c>
      <c r="X46" s="468"/>
      <c r="Y46" s="468"/>
      <c r="Z46" s="468"/>
      <c r="AA46" s="468"/>
      <c r="AB46" s="468"/>
      <c r="AC46" s="468"/>
      <c r="AD46" s="468"/>
      <c r="AE46" s="468"/>
      <c r="AF46" s="468"/>
      <c r="AG46" s="468"/>
      <c r="AH46" s="468"/>
      <c r="AI46" s="468"/>
      <c r="AJ46" s="468"/>
      <c r="AK46" s="468"/>
      <c r="AL46" s="468"/>
      <c r="AM46" s="468"/>
      <c r="AN46" s="468"/>
      <c r="AO46" s="468"/>
      <c r="AP46" s="468"/>
      <c r="AQ46" s="468"/>
      <c r="AR46" s="468"/>
      <c r="AS46" s="468"/>
      <c r="AT46" s="468"/>
      <c r="AU46" s="468"/>
      <c r="AV46" s="468"/>
      <c r="AW46" s="468"/>
      <c r="AX46" s="468"/>
      <c r="AY46" s="468"/>
      <c r="AZ46" s="983"/>
      <c r="BA46" s="1182"/>
      <c r="BB46" s="651" t="s">
        <v>48</v>
      </c>
      <c r="BC46" s="89" t="s">
        <v>35</v>
      </c>
      <c r="BD46" s="85" t="s">
        <v>35</v>
      </c>
      <c r="BE46" s="85" t="s">
        <v>35</v>
      </c>
      <c r="BF46" s="85" t="s">
        <v>35</v>
      </c>
      <c r="BG46" s="80" t="s">
        <v>35</v>
      </c>
      <c r="BH46" s="89" t="s">
        <v>35</v>
      </c>
      <c r="BI46" s="85" t="s">
        <v>35</v>
      </c>
      <c r="BJ46" s="85" t="s">
        <v>35</v>
      </c>
      <c r="BK46" s="85" t="s">
        <v>35</v>
      </c>
      <c r="BL46" s="80" t="s">
        <v>35</v>
      </c>
      <c r="BM46" s="89" t="s">
        <v>35</v>
      </c>
      <c r="BN46" s="85" t="s">
        <v>35</v>
      </c>
      <c r="BO46" s="85" t="s">
        <v>35</v>
      </c>
      <c r="BP46" s="85" t="s">
        <v>35</v>
      </c>
      <c r="BQ46" s="80" t="s">
        <v>35</v>
      </c>
      <c r="BR46" s="89" t="s">
        <v>35</v>
      </c>
      <c r="BS46" s="85" t="s">
        <v>35</v>
      </c>
      <c r="BT46" s="85" t="s">
        <v>35</v>
      </c>
      <c r="BU46" s="85" t="s">
        <v>35</v>
      </c>
      <c r="BV46" s="85" t="s">
        <v>35</v>
      </c>
      <c r="BW46" s="73" t="s">
        <v>35</v>
      </c>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row>
    <row r="47" s="339" customFormat="true" ht="15" customHeight="true" x14ac:dyDescent="0.2">
      <c r="A47" s="1155" t="s">
        <v>102</v>
      </c>
      <c r="B47" s="409" t="s">
        <v>101</v>
      </c>
      <c r="C47" s="105" t="s">
        <v>35</v>
      </c>
      <c r="D47" s="102" t="s">
        <v>35</v>
      </c>
      <c r="E47" s="102" t="s">
        <v>35</v>
      </c>
      <c r="F47" s="102" t="s">
        <v>35</v>
      </c>
      <c r="G47" s="99" t="s">
        <v>35</v>
      </c>
      <c r="H47" s="96" t="s">
        <v>35</v>
      </c>
      <c r="I47" s="102" t="s">
        <v>35</v>
      </c>
      <c r="J47" s="102" t="s">
        <v>35</v>
      </c>
      <c r="K47" s="102" t="s">
        <v>35</v>
      </c>
      <c r="L47" s="93" t="s">
        <v>35</v>
      </c>
      <c r="M47" s="105" t="s">
        <v>35</v>
      </c>
      <c r="N47" s="102" t="s">
        <v>35</v>
      </c>
      <c r="O47" s="102" t="s">
        <v>35</v>
      </c>
      <c r="P47" s="102" t="s">
        <v>35</v>
      </c>
      <c r="Q47" s="99" t="s">
        <v>35</v>
      </c>
      <c r="R47" s="96" t="s">
        <v>35</v>
      </c>
      <c r="S47" s="102" t="s">
        <v>35</v>
      </c>
      <c r="T47" s="102" t="s">
        <v>35</v>
      </c>
      <c r="U47" s="102" t="s">
        <v>35</v>
      </c>
      <c r="V47" s="102" t="s">
        <v>35</v>
      </c>
      <c r="W47" s="93" t="s">
        <v>35</v>
      </c>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76"/>
      <c r="BA47" s="1182" t="s">
        <v>102</v>
      </c>
      <c r="BB47" s="651" t="s">
        <v>101</v>
      </c>
      <c r="BC47" s="89" t="s">
        <v>35</v>
      </c>
      <c r="BD47" s="85" t="s">
        <v>35</v>
      </c>
      <c r="BE47" s="85" t="s">
        <v>35</v>
      </c>
      <c r="BF47" s="85" t="s">
        <v>35</v>
      </c>
      <c r="BG47" s="80" t="s">
        <v>35</v>
      </c>
      <c r="BH47" s="89" t="s">
        <v>35</v>
      </c>
      <c r="BI47" s="85" t="s">
        <v>35</v>
      </c>
      <c r="BJ47" s="85" t="s">
        <v>35</v>
      </c>
      <c r="BK47" s="85" t="s">
        <v>35</v>
      </c>
      <c r="BL47" s="80" t="s">
        <v>35</v>
      </c>
      <c r="BM47" s="89" t="s">
        <v>35</v>
      </c>
      <c r="BN47" s="85" t="s">
        <v>35</v>
      </c>
      <c r="BO47" s="85" t="s">
        <v>35</v>
      </c>
      <c r="BP47" s="85" t="s">
        <v>35</v>
      </c>
      <c r="BQ47" s="80" t="s">
        <v>35</v>
      </c>
      <c r="BR47" s="89" t="s">
        <v>35</v>
      </c>
      <c r="BS47" s="85" t="s">
        <v>35</v>
      </c>
      <c r="BT47" s="85" t="s">
        <v>35</v>
      </c>
      <c r="BU47" s="85" t="s">
        <v>35</v>
      </c>
      <c r="BV47" s="85" t="s">
        <v>35</v>
      </c>
      <c r="BW47" s="73" t="s">
        <v>35</v>
      </c>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row>
    <row r="48" s="339" customFormat="true" ht="15" customHeight="true" x14ac:dyDescent="0.2">
      <c r="A48" s="1155"/>
      <c r="B48" s="409" t="s">
        <v>100</v>
      </c>
      <c r="C48" s="105" t="s">
        <v>35</v>
      </c>
      <c r="D48" s="102" t="s">
        <v>35</v>
      </c>
      <c r="E48" s="102" t="s">
        <v>35</v>
      </c>
      <c r="F48" s="102" t="s">
        <v>35</v>
      </c>
      <c r="G48" s="99" t="s">
        <v>35</v>
      </c>
      <c r="H48" s="96" t="s">
        <v>35</v>
      </c>
      <c r="I48" s="102" t="s">
        <v>35</v>
      </c>
      <c r="J48" s="102" t="s">
        <v>35</v>
      </c>
      <c r="K48" s="102" t="s">
        <v>35</v>
      </c>
      <c r="L48" s="93" t="s">
        <v>35</v>
      </c>
      <c r="M48" s="105" t="s">
        <v>35</v>
      </c>
      <c r="N48" s="102" t="s">
        <v>35</v>
      </c>
      <c r="O48" s="102" t="s">
        <v>35</v>
      </c>
      <c r="P48" s="102" t="s">
        <v>35</v>
      </c>
      <c r="Q48" s="99" t="s">
        <v>35</v>
      </c>
      <c r="R48" s="96" t="s">
        <v>35</v>
      </c>
      <c r="S48" s="102" t="s">
        <v>35</v>
      </c>
      <c r="T48" s="102" t="s">
        <v>35</v>
      </c>
      <c r="U48" s="102" t="s">
        <v>35</v>
      </c>
      <c r="V48" s="102" t="s">
        <v>35</v>
      </c>
      <c r="W48" s="93" t="s">
        <v>35</v>
      </c>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76"/>
      <c r="BA48" s="1182"/>
      <c r="BB48" s="651" t="s">
        <v>100</v>
      </c>
      <c r="BC48" s="89" t="s">
        <v>35</v>
      </c>
      <c r="BD48" s="85" t="s">
        <v>35</v>
      </c>
      <c r="BE48" s="85" t="s">
        <v>35</v>
      </c>
      <c r="BF48" s="85" t="s">
        <v>35</v>
      </c>
      <c r="BG48" s="80" t="s">
        <v>35</v>
      </c>
      <c r="BH48" s="89" t="s">
        <v>35</v>
      </c>
      <c r="BI48" s="85" t="s">
        <v>35</v>
      </c>
      <c r="BJ48" s="85" t="s">
        <v>35</v>
      </c>
      <c r="BK48" s="85" t="s">
        <v>35</v>
      </c>
      <c r="BL48" s="80" t="s">
        <v>35</v>
      </c>
      <c r="BM48" s="89" t="s">
        <v>35</v>
      </c>
      <c r="BN48" s="85" t="s">
        <v>35</v>
      </c>
      <c r="BO48" s="85" t="s">
        <v>35</v>
      </c>
      <c r="BP48" s="85" t="s">
        <v>35</v>
      </c>
      <c r="BQ48" s="80" t="s">
        <v>35</v>
      </c>
      <c r="BR48" s="89" t="s">
        <v>35</v>
      </c>
      <c r="BS48" s="85" t="s">
        <v>35</v>
      </c>
      <c r="BT48" s="85" t="s">
        <v>35</v>
      </c>
      <c r="BU48" s="85" t="s">
        <v>35</v>
      </c>
      <c r="BV48" s="85" t="s">
        <v>35</v>
      </c>
      <c r="BW48" s="73" t="s">
        <v>35</v>
      </c>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row>
    <row r="49" s="339" customFormat="true" ht="15" customHeight="true" x14ac:dyDescent="0.2">
      <c r="A49" s="1155"/>
      <c r="B49" s="409" t="s">
        <v>68</v>
      </c>
      <c r="C49" s="105" t="s">
        <v>35</v>
      </c>
      <c r="D49" s="102" t="s">
        <v>35</v>
      </c>
      <c r="E49" s="102" t="s">
        <v>35</v>
      </c>
      <c r="F49" s="102" t="s">
        <v>35</v>
      </c>
      <c r="G49" s="99" t="s">
        <v>35</v>
      </c>
      <c r="H49" s="96" t="s">
        <v>35</v>
      </c>
      <c r="I49" s="102" t="s">
        <v>35</v>
      </c>
      <c r="J49" s="102" t="s">
        <v>35</v>
      </c>
      <c r="K49" s="102" t="s">
        <v>35</v>
      </c>
      <c r="L49" s="93" t="s">
        <v>35</v>
      </c>
      <c r="M49" s="105" t="s">
        <v>35</v>
      </c>
      <c r="N49" s="102" t="s">
        <v>35</v>
      </c>
      <c r="O49" s="102" t="s">
        <v>35</v>
      </c>
      <c r="P49" s="102" t="s">
        <v>35</v>
      </c>
      <c r="Q49" s="99" t="s">
        <v>35</v>
      </c>
      <c r="R49" s="96" t="s">
        <v>35</v>
      </c>
      <c r="S49" s="102" t="s">
        <v>35</v>
      </c>
      <c r="T49" s="102" t="s">
        <v>35</v>
      </c>
      <c r="U49" s="102" t="s">
        <v>35</v>
      </c>
      <c r="V49" s="102" t="s">
        <v>35</v>
      </c>
      <c r="W49" s="93" t="s">
        <v>35</v>
      </c>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76"/>
      <c r="BA49" s="1182"/>
      <c r="BB49" s="651" t="s">
        <v>68</v>
      </c>
      <c r="BC49" s="89" t="s">
        <v>35</v>
      </c>
      <c r="BD49" s="85" t="s">
        <v>35</v>
      </c>
      <c r="BE49" s="85" t="s">
        <v>35</v>
      </c>
      <c r="BF49" s="85" t="s">
        <v>35</v>
      </c>
      <c r="BG49" s="80" t="s">
        <v>35</v>
      </c>
      <c r="BH49" s="89" t="s">
        <v>35</v>
      </c>
      <c r="BI49" s="85" t="s">
        <v>35</v>
      </c>
      <c r="BJ49" s="85" t="s">
        <v>35</v>
      </c>
      <c r="BK49" s="85" t="s">
        <v>35</v>
      </c>
      <c r="BL49" s="80" t="s">
        <v>35</v>
      </c>
      <c r="BM49" s="89" t="s">
        <v>35</v>
      </c>
      <c r="BN49" s="85" t="s">
        <v>35</v>
      </c>
      <c r="BO49" s="85" t="s">
        <v>35</v>
      </c>
      <c r="BP49" s="85" t="s">
        <v>35</v>
      </c>
      <c r="BQ49" s="80" t="s">
        <v>35</v>
      </c>
      <c r="BR49" s="89" t="s">
        <v>35</v>
      </c>
      <c r="BS49" s="85" t="s">
        <v>35</v>
      </c>
      <c r="BT49" s="85" t="s">
        <v>35</v>
      </c>
      <c r="BU49" s="85" t="s">
        <v>35</v>
      </c>
      <c r="BV49" s="85" t="s">
        <v>35</v>
      </c>
      <c r="BW49" s="73" t="s">
        <v>35</v>
      </c>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row>
    <row r="50" s="339" customFormat="true" ht="15" customHeight="true" x14ac:dyDescent="0.2">
      <c r="A50" s="1155" t="s">
        <v>103</v>
      </c>
      <c r="B50" s="409" t="s">
        <v>101</v>
      </c>
      <c r="C50" s="105" t="s">
        <v>35</v>
      </c>
      <c r="D50" s="102" t="s">
        <v>35</v>
      </c>
      <c r="E50" s="102" t="s">
        <v>35</v>
      </c>
      <c r="F50" s="102" t="s">
        <v>35</v>
      </c>
      <c r="G50" s="99" t="s">
        <v>35</v>
      </c>
      <c r="H50" s="96" t="s">
        <v>35</v>
      </c>
      <c r="I50" s="102" t="s">
        <v>35</v>
      </c>
      <c r="J50" s="102" t="s">
        <v>35</v>
      </c>
      <c r="K50" s="102" t="s">
        <v>35</v>
      </c>
      <c r="L50" s="93" t="s">
        <v>35</v>
      </c>
      <c r="M50" s="105" t="s">
        <v>35</v>
      </c>
      <c r="N50" s="102" t="s">
        <v>35</v>
      </c>
      <c r="O50" s="102" t="s">
        <v>35</v>
      </c>
      <c r="P50" s="102" t="s">
        <v>35</v>
      </c>
      <c r="Q50" s="99" t="s">
        <v>35</v>
      </c>
      <c r="R50" s="96" t="s">
        <v>35</v>
      </c>
      <c r="S50" s="102" t="s">
        <v>35</v>
      </c>
      <c r="T50" s="102" t="s">
        <v>35</v>
      </c>
      <c r="U50" s="102" t="s">
        <v>35</v>
      </c>
      <c r="V50" s="102" t="s">
        <v>35</v>
      </c>
      <c r="W50" s="93" t="s">
        <v>35</v>
      </c>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76"/>
      <c r="BA50" s="1182" t="s">
        <v>103</v>
      </c>
      <c r="BB50" s="651" t="s">
        <v>101</v>
      </c>
      <c r="BC50" s="89" t="s">
        <v>35</v>
      </c>
      <c r="BD50" s="85" t="s">
        <v>35</v>
      </c>
      <c r="BE50" s="85" t="s">
        <v>35</v>
      </c>
      <c r="BF50" s="85" t="s">
        <v>35</v>
      </c>
      <c r="BG50" s="80" t="s">
        <v>35</v>
      </c>
      <c r="BH50" s="89" t="s">
        <v>35</v>
      </c>
      <c r="BI50" s="85" t="s">
        <v>35</v>
      </c>
      <c r="BJ50" s="85" t="s">
        <v>35</v>
      </c>
      <c r="BK50" s="85" t="s">
        <v>35</v>
      </c>
      <c r="BL50" s="80" t="s">
        <v>35</v>
      </c>
      <c r="BM50" s="89" t="s">
        <v>35</v>
      </c>
      <c r="BN50" s="85" t="s">
        <v>35</v>
      </c>
      <c r="BO50" s="85" t="s">
        <v>35</v>
      </c>
      <c r="BP50" s="85" t="s">
        <v>35</v>
      </c>
      <c r="BQ50" s="80" t="s">
        <v>35</v>
      </c>
      <c r="BR50" s="89" t="s">
        <v>35</v>
      </c>
      <c r="BS50" s="85" t="s">
        <v>35</v>
      </c>
      <c r="BT50" s="85" t="s">
        <v>35</v>
      </c>
      <c r="BU50" s="85" t="s">
        <v>35</v>
      </c>
      <c r="BV50" s="85" t="s">
        <v>35</v>
      </c>
      <c r="BW50" s="73" t="s">
        <v>35</v>
      </c>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row>
    <row r="51" s="339" customFormat="true" ht="15" customHeight="true" x14ac:dyDescent="0.2">
      <c r="A51" s="1155"/>
      <c r="B51" s="409" t="s">
        <v>100</v>
      </c>
      <c r="C51" s="105" t="s">
        <v>35</v>
      </c>
      <c r="D51" s="102" t="s">
        <v>35</v>
      </c>
      <c r="E51" s="102" t="s">
        <v>35</v>
      </c>
      <c r="F51" s="102" t="s">
        <v>35</v>
      </c>
      <c r="G51" s="99" t="s">
        <v>35</v>
      </c>
      <c r="H51" s="96" t="s">
        <v>35</v>
      </c>
      <c r="I51" s="102" t="s">
        <v>35</v>
      </c>
      <c r="J51" s="102" t="s">
        <v>35</v>
      </c>
      <c r="K51" s="102" t="s">
        <v>35</v>
      </c>
      <c r="L51" s="93" t="s">
        <v>35</v>
      </c>
      <c r="M51" s="105" t="s">
        <v>35</v>
      </c>
      <c r="N51" s="102" t="s">
        <v>35</v>
      </c>
      <c r="O51" s="102" t="s">
        <v>35</v>
      </c>
      <c r="P51" s="102" t="s">
        <v>35</v>
      </c>
      <c r="Q51" s="99" t="s">
        <v>35</v>
      </c>
      <c r="R51" s="96" t="s">
        <v>35</v>
      </c>
      <c r="S51" s="102" t="s">
        <v>35</v>
      </c>
      <c r="T51" s="102" t="s">
        <v>35</v>
      </c>
      <c r="U51" s="102" t="s">
        <v>35</v>
      </c>
      <c r="V51" s="102" t="s">
        <v>35</v>
      </c>
      <c r="W51" s="93" t="s">
        <v>35</v>
      </c>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76"/>
      <c r="BA51" s="1182"/>
      <c r="BB51" s="651" t="s">
        <v>100</v>
      </c>
      <c r="BC51" s="89" t="s">
        <v>35</v>
      </c>
      <c r="BD51" s="85" t="s">
        <v>35</v>
      </c>
      <c r="BE51" s="85" t="s">
        <v>35</v>
      </c>
      <c r="BF51" s="85" t="s">
        <v>35</v>
      </c>
      <c r="BG51" s="80" t="s">
        <v>35</v>
      </c>
      <c r="BH51" s="89" t="s">
        <v>35</v>
      </c>
      <c r="BI51" s="85" t="s">
        <v>35</v>
      </c>
      <c r="BJ51" s="85" t="s">
        <v>35</v>
      </c>
      <c r="BK51" s="85" t="s">
        <v>35</v>
      </c>
      <c r="BL51" s="80" t="s">
        <v>35</v>
      </c>
      <c r="BM51" s="89" t="s">
        <v>35</v>
      </c>
      <c r="BN51" s="85" t="s">
        <v>35</v>
      </c>
      <c r="BO51" s="85" t="s">
        <v>35</v>
      </c>
      <c r="BP51" s="85" t="s">
        <v>35</v>
      </c>
      <c r="BQ51" s="80" t="s">
        <v>35</v>
      </c>
      <c r="BR51" s="89" t="s">
        <v>35</v>
      </c>
      <c r="BS51" s="85" t="s">
        <v>35</v>
      </c>
      <c r="BT51" s="85" t="s">
        <v>35</v>
      </c>
      <c r="BU51" s="85" t="s">
        <v>35</v>
      </c>
      <c r="BV51" s="85" t="s">
        <v>35</v>
      </c>
      <c r="BW51" s="73" t="s">
        <v>35</v>
      </c>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row>
    <row r="52" s="339" customFormat="true" ht="15" customHeight="true" x14ac:dyDescent="0.2">
      <c r="A52" s="1155"/>
      <c r="B52" s="409" t="s">
        <v>68</v>
      </c>
      <c r="C52" s="105" t="s">
        <v>35</v>
      </c>
      <c r="D52" s="102" t="s">
        <v>35</v>
      </c>
      <c r="E52" s="102" t="s">
        <v>35</v>
      </c>
      <c r="F52" s="102" t="s">
        <v>35</v>
      </c>
      <c r="G52" s="99" t="s">
        <v>35</v>
      </c>
      <c r="H52" s="96" t="s">
        <v>35</v>
      </c>
      <c r="I52" s="102" t="s">
        <v>35</v>
      </c>
      <c r="J52" s="102" t="s">
        <v>35</v>
      </c>
      <c r="K52" s="102" t="s">
        <v>35</v>
      </c>
      <c r="L52" s="93" t="s">
        <v>35</v>
      </c>
      <c r="M52" s="105" t="s">
        <v>35</v>
      </c>
      <c r="N52" s="102" t="s">
        <v>35</v>
      </c>
      <c r="O52" s="102" t="s">
        <v>35</v>
      </c>
      <c r="P52" s="102" t="s">
        <v>35</v>
      </c>
      <c r="Q52" s="99" t="s">
        <v>35</v>
      </c>
      <c r="R52" s="96" t="s">
        <v>35</v>
      </c>
      <c r="S52" s="102" t="s">
        <v>35</v>
      </c>
      <c r="T52" s="102" t="s">
        <v>35</v>
      </c>
      <c r="U52" s="102" t="s">
        <v>35</v>
      </c>
      <c r="V52" s="102" t="s">
        <v>35</v>
      </c>
      <c r="W52" s="93" t="s">
        <v>35</v>
      </c>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76"/>
      <c r="BA52" s="1182"/>
      <c r="BB52" s="651" t="s">
        <v>68</v>
      </c>
      <c r="BC52" s="89" t="s">
        <v>35</v>
      </c>
      <c r="BD52" s="85" t="s">
        <v>35</v>
      </c>
      <c r="BE52" s="85" t="s">
        <v>35</v>
      </c>
      <c r="BF52" s="85" t="s">
        <v>35</v>
      </c>
      <c r="BG52" s="80" t="s">
        <v>35</v>
      </c>
      <c r="BH52" s="89" t="s">
        <v>35</v>
      </c>
      <c r="BI52" s="85" t="s">
        <v>35</v>
      </c>
      <c r="BJ52" s="85" t="s">
        <v>35</v>
      </c>
      <c r="BK52" s="85" t="s">
        <v>35</v>
      </c>
      <c r="BL52" s="80" t="s">
        <v>35</v>
      </c>
      <c r="BM52" s="89" t="s">
        <v>35</v>
      </c>
      <c r="BN52" s="85" t="s">
        <v>35</v>
      </c>
      <c r="BO52" s="85" t="s">
        <v>35</v>
      </c>
      <c r="BP52" s="85" t="s">
        <v>35</v>
      </c>
      <c r="BQ52" s="80" t="s">
        <v>35</v>
      </c>
      <c r="BR52" s="89" t="s">
        <v>35</v>
      </c>
      <c r="BS52" s="85" t="s">
        <v>35</v>
      </c>
      <c r="BT52" s="85" t="s">
        <v>35</v>
      </c>
      <c r="BU52" s="85" t="s">
        <v>35</v>
      </c>
      <c r="BV52" s="85" t="s">
        <v>35</v>
      </c>
      <c r="BW52" s="73" t="s">
        <v>35</v>
      </c>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row>
    <row r="53" s="339" customFormat="true" ht="15" customHeight="true" x14ac:dyDescent="0.2">
      <c r="A53" s="1155" t="s">
        <v>106</v>
      </c>
      <c r="B53" s="409" t="s">
        <v>101</v>
      </c>
      <c r="C53" s="105" t="s">
        <v>35</v>
      </c>
      <c r="D53" s="102" t="s">
        <v>35</v>
      </c>
      <c r="E53" s="102" t="s">
        <v>35</v>
      </c>
      <c r="F53" s="102" t="s">
        <v>35</v>
      </c>
      <c r="G53" s="99" t="s">
        <v>35</v>
      </c>
      <c r="H53" s="96" t="s">
        <v>35</v>
      </c>
      <c r="I53" s="102" t="s">
        <v>35</v>
      </c>
      <c r="J53" s="102" t="s">
        <v>35</v>
      </c>
      <c r="K53" s="102" t="s">
        <v>35</v>
      </c>
      <c r="L53" s="93" t="s">
        <v>35</v>
      </c>
      <c r="M53" s="105" t="s">
        <v>35</v>
      </c>
      <c r="N53" s="102" t="s">
        <v>35</v>
      </c>
      <c r="O53" s="102" t="s">
        <v>35</v>
      </c>
      <c r="P53" s="102" t="s">
        <v>35</v>
      </c>
      <c r="Q53" s="99" t="s">
        <v>35</v>
      </c>
      <c r="R53" s="96" t="s">
        <v>35</v>
      </c>
      <c r="S53" s="102" t="s">
        <v>35</v>
      </c>
      <c r="T53" s="102" t="s">
        <v>35</v>
      </c>
      <c r="U53" s="102" t="s">
        <v>35</v>
      </c>
      <c r="V53" s="102" t="s">
        <v>35</v>
      </c>
      <c r="W53" s="93" t="s">
        <v>35</v>
      </c>
      <c r="X53" s="30"/>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76"/>
      <c r="BA53" s="1182" t="s">
        <v>106</v>
      </c>
      <c r="BB53" s="651" t="s">
        <v>101</v>
      </c>
      <c r="BC53" s="89" t="s">
        <v>35</v>
      </c>
      <c r="BD53" s="85" t="s">
        <v>35</v>
      </c>
      <c r="BE53" s="85" t="s">
        <v>35</v>
      </c>
      <c r="BF53" s="85" t="s">
        <v>35</v>
      </c>
      <c r="BG53" s="80" t="s">
        <v>35</v>
      </c>
      <c r="BH53" s="89" t="s">
        <v>35</v>
      </c>
      <c r="BI53" s="85" t="s">
        <v>35</v>
      </c>
      <c r="BJ53" s="85" t="s">
        <v>35</v>
      </c>
      <c r="BK53" s="85" t="s">
        <v>35</v>
      </c>
      <c r="BL53" s="80" t="s">
        <v>35</v>
      </c>
      <c r="BM53" s="89" t="s">
        <v>35</v>
      </c>
      <c r="BN53" s="85" t="s">
        <v>35</v>
      </c>
      <c r="BO53" s="85" t="s">
        <v>35</v>
      </c>
      <c r="BP53" s="85" t="s">
        <v>35</v>
      </c>
      <c r="BQ53" s="80" t="s">
        <v>35</v>
      </c>
      <c r="BR53" s="89" t="s">
        <v>35</v>
      </c>
      <c r="BS53" s="85" t="s">
        <v>35</v>
      </c>
      <c r="BT53" s="85" t="s">
        <v>35</v>
      </c>
      <c r="BU53" s="85" t="s">
        <v>35</v>
      </c>
      <c r="BV53" s="85" t="s">
        <v>35</v>
      </c>
      <c r="BW53" s="73" t="s">
        <v>35</v>
      </c>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row>
    <row r="54" s="339" customFormat="true" ht="15" customHeight="true" x14ac:dyDescent="0.2">
      <c r="A54" s="1155"/>
      <c r="B54" s="409" t="s">
        <v>100</v>
      </c>
      <c r="C54" s="105" t="s">
        <v>35</v>
      </c>
      <c r="D54" s="102" t="s">
        <v>35</v>
      </c>
      <c r="E54" s="102" t="s">
        <v>35</v>
      </c>
      <c r="F54" s="102" t="s">
        <v>35</v>
      </c>
      <c r="G54" s="99" t="s">
        <v>35</v>
      </c>
      <c r="H54" s="96" t="s">
        <v>35</v>
      </c>
      <c r="I54" s="102" t="s">
        <v>35</v>
      </c>
      <c r="J54" s="102" t="s">
        <v>35</v>
      </c>
      <c r="K54" s="102" t="s">
        <v>35</v>
      </c>
      <c r="L54" s="93" t="s">
        <v>35</v>
      </c>
      <c r="M54" s="105" t="s">
        <v>35</v>
      </c>
      <c r="N54" s="102" t="s">
        <v>35</v>
      </c>
      <c r="O54" s="102" t="s">
        <v>35</v>
      </c>
      <c r="P54" s="102" t="s">
        <v>35</v>
      </c>
      <c r="Q54" s="99" t="s">
        <v>35</v>
      </c>
      <c r="R54" s="96" t="s">
        <v>35</v>
      </c>
      <c r="S54" s="102" t="s">
        <v>35</v>
      </c>
      <c r="T54" s="102" t="s">
        <v>35</v>
      </c>
      <c r="U54" s="102" t="s">
        <v>35</v>
      </c>
      <c r="V54" s="102" t="s">
        <v>35</v>
      </c>
      <c r="W54" s="93" t="s">
        <v>35</v>
      </c>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76"/>
      <c r="BA54" s="1182"/>
      <c r="BB54" s="651" t="s">
        <v>100</v>
      </c>
      <c r="BC54" s="89" t="s">
        <v>35</v>
      </c>
      <c r="BD54" s="85" t="s">
        <v>35</v>
      </c>
      <c r="BE54" s="85" t="s">
        <v>35</v>
      </c>
      <c r="BF54" s="85" t="s">
        <v>35</v>
      </c>
      <c r="BG54" s="80" t="s">
        <v>35</v>
      </c>
      <c r="BH54" s="89" t="s">
        <v>35</v>
      </c>
      <c r="BI54" s="85" t="s">
        <v>35</v>
      </c>
      <c r="BJ54" s="85" t="s">
        <v>35</v>
      </c>
      <c r="BK54" s="85" t="s">
        <v>35</v>
      </c>
      <c r="BL54" s="80" t="s">
        <v>35</v>
      </c>
      <c r="BM54" s="89" t="s">
        <v>35</v>
      </c>
      <c r="BN54" s="85" t="s">
        <v>35</v>
      </c>
      <c r="BO54" s="85" t="s">
        <v>35</v>
      </c>
      <c r="BP54" s="85" t="s">
        <v>35</v>
      </c>
      <c r="BQ54" s="80" t="s">
        <v>35</v>
      </c>
      <c r="BR54" s="89" t="s">
        <v>35</v>
      </c>
      <c r="BS54" s="85" t="s">
        <v>35</v>
      </c>
      <c r="BT54" s="85" t="s">
        <v>35</v>
      </c>
      <c r="BU54" s="85" t="s">
        <v>35</v>
      </c>
      <c r="BV54" s="85" t="s">
        <v>35</v>
      </c>
      <c r="BW54" s="73" t="s">
        <v>35</v>
      </c>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row>
    <row r="55" s="339" customFormat="true" ht="15" customHeight="true" x14ac:dyDescent="0.2">
      <c r="A55" s="1156"/>
      <c r="B55" s="410" t="s">
        <v>68</v>
      </c>
      <c r="C55" s="104" t="s">
        <v>35</v>
      </c>
      <c r="D55" s="101" t="s">
        <v>35</v>
      </c>
      <c r="E55" s="101" t="s">
        <v>35</v>
      </c>
      <c r="F55" s="101" t="s">
        <v>35</v>
      </c>
      <c r="G55" s="98" t="s">
        <v>35</v>
      </c>
      <c r="H55" s="95" t="s">
        <v>35</v>
      </c>
      <c r="I55" s="101" t="s">
        <v>35</v>
      </c>
      <c r="J55" s="101" t="s">
        <v>35</v>
      </c>
      <c r="K55" s="101" t="s">
        <v>35</v>
      </c>
      <c r="L55" s="92" t="s">
        <v>35</v>
      </c>
      <c r="M55" s="104" t="s">
        <v>35</v>
      </c>
      <c r="N55" s="101" t="s">
        <v>35</v>
      </c>
      <c r="O55" s="101" t="s">
        <v>35</v>
      </c>
      <c r="P55" s="101" t="s">
        <v>35</v>
      </c>
      <c r="Q55" s="98" t="s">
        <v>35</v>
      </c>
      <c r="R55" s="36" t="s">
        <v>35</v>
      </c>
      <c r="S55" s="35" t="s">
        <v>35</v>
      </c>
      <c r="T55" s="35" t="s">
        <v>35</v>
      </c>
      <c r="U55" s="35" t="s">
        <v>35</v>
      </c>
      <c r="V55" s="35" t="s">
        <v>35</v>
      </c>
      <c r="W55" s="31" t="s">
        <v>35</v>
      </c>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76"/>
      <c r="BA55" s="1184"/>
      <c r="BB55" s="653" t="s">
        <v>68</v>
      </c>
      <c r="BC55" s="87" t="s">
        <v>35</v>
      </c>
      <c r="BD55" s="83" t="s">
        <v>35</v>
      </c>
      <c r="BE55" s="83" t="s">
        <v>35</v>
      </c>
      <c r="BF55" s="83" t="s">
        <v>35</v>
      </c>
      <c r="BG55" s="78" t="s">
        <v>35</v>
      </c>
      <c r="BH55" s="87" t="s">
        <v>35</v>
      </c>
      <c r="BI55" s="83" t="s">
        <v>35</v>
      </c>
      <c r="BJ55" s="83" t="s">
        <v>35</v>
      </c>
      <c r="BK55" s="83" t="s">
        <v>35</v>
      </c>
      <c r="BL55" s="78" t="s">
        <v>35</v>
      </c>
      <c r="BM55" s="87" t="s">
        <v>35</v>
      </c>
      <c r="BN55" s="83" t="s">
        <v>35</v>
      </c>
      <c r="BO55" s="83" t="s">
        <v>35</v>
      </c>
      <c r="BP55" s="83" t="s">
        <v>35</v>
      </c>
      <c r="BQ55" s="78" t="s">
        <v>35</v>
      </c>
      <c r="BR55" s="34" t="s">
        <v>35</v>
      </c>
      <c r="BS55" s="33" t="s">
        <v>35</v>
      </c>
      <c r="BT55" s="33" t="s">
        <v>35</v>
      </c>
      <c r="BU55" s="33" t="s">
        <v>35</v>
      </c>
      <c r="BV55" s="33" t="s">
        <v>35</v>
      </c>
      <c r="BW55" s="33" t="s">
        <v>35</v>
      </c>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row>
    <row r="56" s="344" customFormat="true" ht="15" customHeight="true" x14ac:dyDescent="0.2">
      <c r="A56" s="341"/>
      <c r="B56" s="406"/>
      <c r="C56" s="1177" t="s">
        <v>115</v>
      </c>
      <c r="D56" s="1178"/>
      <c r="E56" s="1178"/>
      <c r="F56" s="1178"/>
      <c r="G56" s="1179"/>
      <c r="H56" s="1170" t="s">
        <v>38</v>
      </c>
      <c r="I56" s="1171"/>
      <c r="J56" s="1171"/>
      <c r="K56" s="1171"/>
      <c r="L56" s="1172"/>
      <c r="M56" s="1180" t="s">
        <v>37</v>
      </c>
      <c r="N56" s="1171"/>
      <c r="O56" s="1171"/>
      <c r="P56" s="1171"/>
      <c r="Q56" s="1172"/>
      <c r="R56" s="40" t="s">
        <v>143</v>
      </c>
      <c r="S56" s="457"/>
      <c r="T56" s="457"/>
      <c r="U56" s="457"/>
      <c r="V56" s="457"/>
      <c r="W56" s="457"/>
      <c r="X56" s="468"/>
      <c r="Y56" s="468"/>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983"/>
      <c r="BA56" s="378" t="s">
        <v>131</v>
      </c>
      <c r="BB56" s="324" t="s">
        <v>96</v>
      </c>
      <c r="BC56" s="1180" t="s">
        <v>115</v>
      </c>
      <c r="BD56" s="1171"/>
      <c r="BE56" s="1171"/>
      <c r="BF56" s="1171"/>
      <c r="BG56" s="1185"/>
      <c r="BH56" s="1180" t="s">
        <v>38</v>
      </c>
      <c r="BI56" s="1171"/>
      <c r="BJ56" s="1171"/>
      <c r="BK56" s="1171"/>
      <c r="BL56" s="1185"/>
      <c r="BM56" s="1180" t="s">
        <v>37</v>
      </c>
      <c r="BN56" s="1171"/>
      <c r="BO56" s="1171"/>
      <c r="BP56" s="1171"/>
      <c r="BQ56" s="1172"/>
      <c r="BR56" s="39" t="s">
        <v>143</v>
      </c>
      <c r="BS56" s="457"/>
      <c r="BT56" s="457"/>
      <c r="BU56" s="457"/>
      <c r="BV56" s="457"/>
      <c r="BW56" s="457"/>
      <c r="BX56" s="21"/>
      <c r="BY56" s="21"/>
      <c r="BZ56" s="376"/>
      <c r="CA56" s="376"/>
      <c r="CB56" s="376"/>
      <c r="CC56" s="376"/>
      <c r="CD56" s="376"/>
      <c r="CE56" s="376"/>
      <c r="CF56" s="376"/>
      <c r="CG56" s="376"/>
      <c r="CH56" s="376"/>
      <c r="CI56" s="376"/>
      <c r="CJ56" s="376"/>
      <c r="CK56" s="376"/>
      <c r="CL56" s="376"/>
      <c r="CM56" s="376"/>
      <c r="CN56" s="376"/>
      <c r="CO56" s="376"/>
      <c r="CP56" s="376"/>
      <c r="CQ56" s="376"/>
      <c r="CR56" s="376"/>
      <c r="CS56" s="376"/>
      <c r="CT56" s="376"/>
      <c r="CU56" s="376"/>
      <c r="CV56" s="376"/>
      <c r="CW56" s="376"/>
      <c r="CX56" s="376"/>
      <c r="CY56" s="376"/>
      <c r="CZ56" s="376"/>
    </row>
    <row r="57" s="344" customFormat="true" ht="12.75" x14ac:dyDescent="0.2">
      <c r="A57" s="364" t="s">
        <v>69</v>
      </c>
      <c r="B57" s="406"/>
      <c r="C57" s="448" t="s">
        <v>0</v>
      </c>
      <c r="D57" s="642" t="s">
        <v>1</v>
      </c>
      <c r="E57" s="642" t="s">
        <v>2</v>
      </c>
      <c r="F57" s="642" t="s">
        <v>3</v>
      </c>
      <c r="G57" s="643" t="s">
        <v>4</v>
      </c>
      <c r="H57" s="411" t="s">
        <v>0</v>
      </c>
      <c r="I57" s="646" t="s">
        <v>1</v>
      </c>
      <c r="J57" s="646" t="s">
        <v>2</v>
      </c>
      <c r="K57" s="646" t="s">
        <v>3</v>
      </c>
      <c r="L57" s="647" t="s">
        <v>4</v>
      </c>
      <c r="M57" s="412" t="s">
        <v>0</v>
      </c>
      <c r="N57" s="646" t="s">
        <v>1</v>
      </c>
      <c r="O57" s="646" t="s">
        <v>2</v>
      </c>
      <c r="P57" s="646" t="s">
        <v>3</v>
      </c>
      <c r="Q57" s="640" t="s">
        <v>4</v>
      </c>
      <c r="R57" s="411" t="s">
        <v>160</v>
      </c>
      <c r="S57" s="646" t="s">
        <v>162</v>
      </c>
      <c r="T57" s="646" t="s">
        <v>164</v>
      </c>
      <c r="U57" s="646" t="s">
        <v>165</v>
      </c>
      <c r="V57" s="646" t="s">
        <v>166</v>
      </c>
      <c r="W57" s="647" t="s">
        <v>167</v>
      </c>
      <c r="X57" s="468"/>
      <c r="Y57" s="468"/>
      <c r="Z57" s="468"/>
      <c r="AA57" s="468"/>
      <c r="AB57" s="468"/>
      <c r="AC57" s="468"/>
      <c r="AD57" s="468"/>
      <c r="AE57" s="468"/>
      <c r="AF57" s="468"/>
      <c r="AG57" s="468"/>
      <c r="AH57" s="468"/>
      <c r="AI57" s="468"/>
      <c r="AJ57" s="468"/>
      <c r="AK57" s="468"/>
      <c r="AL57" s="468"/>
      <c r="AM57" s="468"/>
      <c r="AN57" s="468"/>
      <c r="AO57" s="468"/>
      <c r="AP57" s="468"/>
      <c r="AQ57" s="468"/>
      <c r="AR57" s="468"/>
      <c r="AS57" s="468"/>
      <c r="AT57" s="468"/>
      <c r="AU57" s="468"/>
      <c r="AV57" s="468"/>
      <c r="AW57" s="468"/>
      <c r="AX57" s="468"/>
      <c r="AY57" s="468"/>
      <c r="AZ57" s="983"/>
      <c r="BA57" s="364" t="s">
        <v>120</v>
      </c>
      <c r="BB57" s="363"/>
      <c r="BC57" s="488" t="s">
        <v>0</v>
      </c>
      <c r="BD57" s="616" t="s">
        <v>1</v>
      </c>
      <c r="BE57" s="616" t="s">
        <v>2</v>
      </c>
      <c r="BF57" s="616" t="s">
        <v>3</v>
      </c>
      <c r="BG57" s="489" t="s">
        <v>4</v>
      </c>
      <c r="BH57" s="488" t="s">
        <v>0</v>
      </c>
      <c r="BI57" s="616" t="s">
        <v>1</v>
      </c>
      <c r="BJ57" s="616" t="s">
        <v>2</v>
      </c>
      <c r="BK57" s="616" t="s">
        <v>3</v>
      </c>
      <c r="BL57" s="489" t="s">
        <v>4</v>
      </c>
      <c r="BM57" s="488" t="s">
        <v>0</v>
      </c>
      <c r="BN57" s="616" t="s">
        <v>1</v>
      </c>
      <c r="BO57" s="616" t="s">
        <v>2</v>
      </c>
      <c r="BP57" s="616" t="s">
        <v>3</v>
      </c>
      <c r="BQ57" s="489" t="s">
        <v>4</v>
      </c>
      <c r="BR57" s="488" t="s">
        <v>160</v>
      </c>
      <c r="BS57" s="616" t="s">
        <v>162</v>
      </c>
      <c r="BT57" s="616" t="s">
        <v>164</v>
      </c>
      <c r="BU57" s="616" t="s">
        <v>165</v>
      </c>
      <c r="BV57" s="616" t="s">
        <v>166</v>
      </c>
      <c r="BW57" s="617" t="s">
        <v>167</v>
      </c>
      <c r="BX57" s="992"/>
      <c r="BY57" s="992"/>
      <c r="BZ57" s="992"/>
      <c r="CA57" s="992"/>
      <c r="CB57" s="992"/>
      <c r="CC57" s="992"/>
      <c r="CD57" s="992"/>
      <c r="CE57" s="992"/>
      <c r="CF57" s="992"/>
      <c r="CG57" s="992"/>
      <c r="CH57" s="992"/>
      <c r="CI57" s="992"/>
      <c r="CJ57" s="992"/>
      <c r="CK57" s="992"/>
      <c r="CL57" s="992"/>
      <c r="CM57" s="992"/>
      <c r="CN57" s="992"/>
      <c r="CO57" s="992"/>
      <c r="CP57" s="992"/>
      <c r="CQ57" s="992"/>
      <c r="CR57" s="992"/>
      <c r="CS57" s="992"/>
      <c r="CT57" s="992"/>
      <c r="CU57" s="992"/>
      <c r="CV57" s="992"/>
      <c r="CW57" s="992"/>
      <c r="CX57" s="992"/>
      <c r="CY57" s="992"/>
      <c r="CZ57" s="992"/>
    </row>
    <row r="58" s="344" customFormat="true" ht="15" customHeight="true" x14ac:dyDescent="0.2">
      <c r="A58" s="1154" t="s">
        <v>170</v>
      </c>
      <c r="B58" s="408" t="s">
        <v>171</v>
      </c>
      <c r="C58" s="160">
        <v>0.47417081425635893</v>
      </c>
      <c r="D58" s="159">
        <v>6.1765373784169533E-2</v>
      </c>
      <c r="E58" s="159">
        <v>0.2649440012172003</v>
      </c>
      <c r="F58" s="159">
        <v>2.7208511661819772</v>
      </c>
      <c r="G58" s="158">
        <v>9.1887778855661928</v>
      </c>
      <c r="H58" s="157">
        <v>7.3678438453203672</v>
      </c>
      <c r="I58" s="159">
        <v>5.5878604406988872</v>
      </c>
      <c r="J58" s="159">
        <v>5.9752319264775595</v>
      </c>
      <c r="K58" s="159">
        <v>11.96082238937948</v>
      </c>
      <c r="L58" s="156">
        <v>16.308342520966175</v>
      </c>
      <c r="M58" s="160">
        <v>0.10647856172303966</v>
      </c>
      <c r="N58" s="159">
        <v>0</v>
      </c>
      <c r="O58" s="159">
        <v>0</v>
      </c>
      <c r="P58" s="159">
        <v>8.6422263359592258E-2</v>
      </c>
      <c r="Q58" s="158">
        <v>2.5955682396858029</v>
      </c>
      <c r="R58" s="157">
        <v>9.4807790055024928</v>
      </c>
      <c r="S58" s="159">
        <v>3.5592199411533785</v>
      </c>
      <c r="T58" s="159">
        <v>1.5683246617640156</v>
      </c>
      <c r="U58" s="159">
        <v>1.1292416049445622</v>
      </c>
      <c r="V58" s="159">
        <v>0.47929711953485843</v>
      </c>
      <c r="W58" s="156">
        <v>0.73373873567606485</v>
      </c>
      <c r="X58" s="468"/>
      <c r="Y58" s="468"/>
      <c r="Z58" s="468"/>
      <c r="AA58" s="468"/>
      <c r="AB58" s="468"/>
      <c r="AC58" s="468"/>
      <c r="AD58" s="468"/>
      <c r="AE58" s="468"/>
      <c r="AF58" s="468"/>
      <c r="AG58" s="468"/>
      <c r="AH58" s="468"/>
      <c r="AI58" s="468"/>
      <c r="AJ58" s="468"/>
      <c r="AK58" s="468"/>
      <c r="AL58" s="468"/>
      <c r="AM58" s="468"/>
      <c r="AN58" s="468"/>
      <c r="AO58" s="468"/>
      <c r="AP58" s="468"/>
      <c r="AQ58" s="468"/>
      <c r="AR58" s="468"/>
      <c r="AS58" s="468"/>
      <c r="AT58" s="468"/>
      <c r="AU58" s="468"/>
      <c r="AV58" s="468"/>
      <c r="AW58" s="468"/>
      <c r="AX58" s="468"/>
      <c r="AY58" s="468"/>
      <c r="AZ58" s="983"/>
      <c r="BA58" s="650"/>
      <c r="BB58" s="652"/>
      <c r="BC58" s="477"/>
      <c r="BD58" s="461"/>
      <c r="BE58" s="461"/>
      <c r="BF58" s="461"/>
      <c r="BG58" s="478"/>
      <c r="BH58" s="477"/>
      <c r="BI58" s="461"/>
      <c r="BJ58" s="461"/>
      <c r="BK58" s="461"/>
      <c r="BL58" s="478"/>
      <c r="BM58" s="477"/>
      <c r="BN58" s="461"/>
      <c r="BO58" s="461"/>
      <c r="BP58" s="461"/>
      <c r="BQ58" s="478"/>
      <c r="BR58" s="477"/>
      <c r="BS58" s="461"/>
      <c r="BT58" s="461"/>
      <c r="BU58" s="461"/>
      <c r="BV58" s="461"/>
      <c r="BW58" s="462"/>
      <c r="BX58" s="27"/>
      <c r="BY58" s="27"/>
      <c r="BZ58" s="27"/>
      <c r="CA58" s="27"/>
      <c r="CB58" s="27"/>
      <c r="CC58" s="27"/>
      <c r="CD58" s="27"/>
      <c r="CE58" s="27"/>
      <c r="CF58" s="27"/>
      <c r="CG58" s="27"/>
      <c r="CH58" s="27"/>
      <c r="CI58" s="27"/>
      <c r="CJ58" s="27"/>
      <c r="CK58" s="27"/>
      <c r="CL58" s="27"/>
      <c r="CM58" s="27"/>
      <c r="CN58" s="27"/>
      <c r="CO58" s="27"/>
      <c r="CP58" s="27"/>
      <c r="CQ58" s="27"/>
      <c r="CR58" s="27"/>
      <c r="CS58" s="27"/>
      <c r="CT58" s="27"/>
      <c r="CU58" s="27"/>
      <c r="CV58" s="27"/>
      <c r="CW58" s="27"/>
      <c r="CX58" s="27"/>
      <c r="CY58" s="27"/>
      <c r="CZ58" s="27"/>
    </row>
    <row r="59" s="344" customFormat="true" ht="15" customHeight="true" x14ac:dyDescent="0.2">
      <c r="A59" s="1155"/>
      <c r="B59" s="409" t="s">
        <v>257</v>
      </c>
      <c r="C59" s="155">
        <v>0.44478943827210859</v>
      </c>
      <c r="D59" s="154">
        <v>1.3470749903458534</v>
      </c>
      <c r="E59" s="154">
        <v>2.7142221775605124</v>
      </c>
      <c r="F59" s="154">
        <v>7.5196973688125555</v>
      </c>
      <c r="G59" s="153">
        <v>26.255839401693038</v>
      </c>
      <c r="H59" s="152">
        <v>22.591223056553453</v>
      </c>
      <c r="I59" s="154">
        <v>16.950044288512427</v>
      </c>
      <c r="J59" s="154">
        <v>23.969177434815517</v>
      </c>
      <c r="K59" s="154">
        <v>20.85359209162824</v>
      </c>
      <c r="L59" s="151">
        <v>44.359102693042743</v>
      </c>
      <c r="M59" s="155">
        <v>0.26535084368033551</v>
      </c>
      <c r="N59" s="154">
        <v>1.0408940154857842</v>
      </c>
      <c r="O59" s="154">
        <v>0.58228669541557598</v>
      </c>
      <c r="P59" s="154">
        <v>2.9759047170957218</v>
      </c>
      <c r="Q59" s="153">
        <v>7.4080267965652498</v>
      </c>
      <c r="R59" s="152">
        <v>24.033068709659204</v>
      </c>
      <c r="S59" s="154">
        <v>15.619105824309147</v>
      </c>
      <c r="T59" s="154">
        <v>2.2141132410659461</v>
      </c>
      <c r="U59" s="154">
        <v>3.0267101241870291</v>
      </c>
      <c r="V59" s="154">
        <v>1.3359092733964855</v>
      </c>
      <c r="W59" s="151">
        <v>4.9876874709564127</v>
      </c>
      <c r="X59" s="468"/>
      <c r="Y59" s="468"/>
      <c r="Z59" s="468"/>
      <c r="AA59" s="468"/>
      <c r="AB59" s="468"/>
      <c r="AC59" s="468"/>
      <c r="AD59" s="468"/>
      <c r="AE59" s="468"/>
      <c r="AF59" s="468"/>
      <c r="AG59" s="468"/>
      <c r="AH59" s="468"/>
      <c r="AI59" s="468"/>
      <c r="AJ59" s="468"/>
      <c r="AK59" s="468"/>
      <c r="AL59" s="468"/>
      <c r="AM59" s="468"/>
      <c r="AN59" s="468"/>
      <c r="AO59" s="468"/>
      <c r="AP59" s="468"/>
      <c r="AQ59" s="468"/>
      <c r="AR59" s="468"/>
      <c r="AS59" s="468"/>
      <c r="AT59" s="468"/>
      <c r="AU59" s="468"/>
      <c r="AV59" s="468"/>
      <c r="AW59" s="468"/>
      <c r="AX59" s="468"/>
      <c r="AY59" s="468"/>
      <c r="AZ59" s="983"/>
      <c r="BA59" s="991"/>
      <c r="BB59" s="651"/>
      <c r="BC59" s="480"/>
      <c r="BD59" s="465"/>
      <c r="BE59" s="465"/>
      <c r="BF59" s="465"/>
      <c r="BG59" s="484"/>
      <c r="BH59" s="480"/>
      <c r="BI59" s="465"/>
      <c r="BJ59" s="465"/>
      <c r="BK59" s="465"/>
      <c r="BL59" s="484"/>
      <c r="BM59" s="480"/>
      <c r="BN59" s="465"/>
      <c r="BO59" s="465"/>
      <c r="BP59" s="465"/>
      <c r="BQ59" s="484"/>
      <c r="BR59" s="480"/>
      <c r="BS59" s="465"/>
      <c r="BT59" s="465"/>
      <c r="BU59" s="465"/>
      <c r="BV59" s="465"/>
      <c r="BW59" s="466"/>
      <c r="BX59" s="27"/>
      <c r="BY59" s="27"/>
      <c r="BZ59" s="27"/>
      <c r="CA59" s="27"/>
      <c r="CB59" s="27"/>
      <c r="CC59" s="27"/>
      <c r="CD59" s="27"/>
      <c r="CE59" s="27"/>
      <c r="CF59" s="27"/>
      <c r="CG59" s="27"/>
      <c r="CH59" s="27"/>
      <c r="CI59" s="27"/>
      <c r="CJ59" s="27"/>
      <c r="CK59" s="27"/>
      <c r="CL59" s="27"/>
      <c r="CM59" s="27"/>
      <c r="CN59" s="27"/>
      <c r="CO59" s="27"/>
      <c r="CP59" s="27"/>
      <c r="CQ59" s="27"/>
      <c r="CR59" s="27"/>
      <c r="CS59" s="27"/>
      <c r="CT59" s="27"/>
      <c r="CU59" s="27"/>
      <c r="CV59" s="27"/>
      <c r="CW59" s="27"/>
      <c r="CX59" s="27"/>
      <c r="CY59" s="27"/>
      <c r="CZ59" s="27"/>
    </row>
    <row r="60" s="344" customFormat="true" ht="15" customHeight="true" x14ac:dyDescent="0.2">
      <c r="A60" s="1155"/>
      <c r="B60" s="409" t="s">
        <v>258</v>
      </c>
      <c r="C60" s="155">
        <v>13.788750664173424</v>
      </c>
      <c r="D60" s="154">
        <v>13.922145926426388</v>
      </c>
      <c r="E60" s="154">
        <v>18.087291272304594</v>
      </c>
      <c r="F60" s="154">
        <v>30.364774731888648</v>
      </c>
      <c r="G60" s="153">
        <v>43.576066922260956</v>
      </c>
      <c r="H60" s="152">
        <v>27.256031654947648</v>
      </c>
      <c r="I60" s="154">
        <v>49.745433584004317</v>
      </c>
      <c r="J60" s="154">
        <v>46.061777244836421</v>
      </c>
      <c r="K60" s="154">
        <v>52.510695331607678</v>
      </c>
      <c r="L60" s="151">
        <v>30.927380022331135</v>
      </c>
      <c r="M60" s="155">
        <v>13.947075315505399</v>
      </c>
      <c r="N60" s="154">
        <v>14.439162654839983</v>
      </c>
      <c r="O60" s="154">
        <v>17.372503306219652</v>
      </c>
      <c r="P60" s="154">
        <v>17.100738385084671</v>
      </c>
      <c r="Q60" s="153">
        <v>31.930007795608912</v>
      </c>
      <c r="R60" s="152">
        <v>47.383301562128167</v>
      </c>
      <c r="S60" s="154">
        <v>21.823090563597734</v>
      </c>
      <c r="T60" s="154">
        <v>22.160461072346145</v>
      </c>
      <c r="U60" s="154">
        <v>21.501060516062363</v>
      </c>
      <c r="V60" s="154">
        <v>25.747898733582353</v>
      </c>
      <c r="W60" s="151">
        <v>9.6028989390041772</v>
      </c>
      <c r="X60" s="468"/>
      <c r="Y60" s="468"/>
      <c r="Z60" s="468"/>
      <c r="AA60" s="468"/>
      <c r="AB60" s="468"/>
      <c r="AC60" s="468"/>
      <c r="AD60" s="468"/>
      <c r="AE60" s="468"/>
      <c r="AF60" s="468"/>
      <c r="AG60" s="468"/>
      <c r="AH60" s="468"/>
      <c r="AI60" s="468"/>
      <c r="AJ60" s="468"/>
      <c r="AK60" s="468"/>
      <c r="AL60" s="468"/>
      <c r="AM60" s="468"/>
      <c r="AN60" s="468"/>
      <c r="AO60" s="468"/>
      <c r="AP60" s="468"/>
      <c r="AQ60" s="468"/>
      <c r="AR60" s="468"/>
      <c r="AS60" s="468"/>
      <c r="AT60" s="468"/>
      <c r="AU60" s="468"/>
      <c r="AV60" s="468"/>
      <c r="AW60" s="468"/>
      <c r="AX60" s="468"/>
      <c r="AY60" s="468"/>
      <c r="AZ60" s="983"/>
      <c r="BA60" s="991"/>
      <c r="BB60" s="651"/>
      <c r="BC60" s="480"/>
      <c r="BD60" s="465"/>
      <c r="BE60" s="465"/>
      <c r="BF60" s="465"/>
      <c r="BG60" s="484"/>
      <c r="BH60" s="480"/>
      <c r="BI60" s="465"/>
      <c r="BJ60" s="465"/>
      <c r="BK60" s="465"/>
      <c r="BL60" s="484"/>
      <c r="BM60" s="480"/>
      <c r="BN60" s="465"/>
      <c r="BO60" s="465"/>
      <c r="BP60" s="465"/>
      <c r="BQ60" s="484"/>
      <c r="BR60" s="480"/>
      <c r="BS60" s="465"/>
      <c r="BT60" s="465"/>
      <c r="BU60" s="465"/>
      <c r="BV60" s="465"/>
      <c r="BW60" s="466"/>
      <c r="BX60" s="27"/>
      <c r="BY60" s="27"/>
      <c r="BZ60" s="27"/>
      <c r="CA60" s="27"/>
      <c r="CB60" s="27"/>
      <c r="CC60" s="27"/>
      <c r="CD60" s="27"/>
      <c r="CE60" s="27"/>
      <c r="CF60" s="27"/>
      <c r="CG60" s="27"/>
      <c r="CH60" s="27"/>
      <c r="CI60" s="27"/>
      <c r="CJ60" s="27"/>
      <c r="CK60" s="27"/>
      <c r="CL60" s="27"/>
      <c r="CM60" s="27"/>
      <c r="CN60" s="27"/>
      <c r="CO60" s="27"/>
      <c r="CP60" s="27"/>
      <c r="CQ60" s="27"/>
      <c r="CR60" s="27"/>
      <c r="CS60" s="27"/>
      <c r="CT60" s="27"/>
      <c r="CU60" s="27"/>
      <c r="CV60" s="27"/>
      <c r="CW60" s="27"/>
      <c r="CX60" s="27"/>
      <c r="CY60" s="27"/>
      <c r="CZ60" s="27"/>
    </row>
    <row r="61" s="344" customFormat="true" ht="15" customHeight="true" x14ac:dyDescent="0.2">
      <c r="A61" s="1155"/>
      <c r="B61" s="409" t="s">
        <v>502</v>
      </c>
      <c r="C61" s="155">
        <v>0.42781429042611491</v>
      </c>
      <c r="D61" s="154">
        <v>0.63948242924978982</v>
      </c>
      <c r="E61" s="154">
        <v>0.32282248761605503</v>
      </c>
      <c r="F61" s="154">
        <v>1.1188947211500901</v>
      </c>
      <c r="G61" s="153">
        <v>6.024359780921472</v>
      </c>
      <c r="H61" s="152">
        <v>1.5000045837947407</v>
      </c>
      <c r="I61" s="154">
        <v>5.9176131839923052</v>
      </c>
      <c r="J61" s="154">
        <v>6.1648598419042813</v>
      </c>
      <c r="K61" s="154">
        <v>5.3343593421797184</v>
      </c>
      <c r="L61" s="151">
        <v>5.2456906897985256</v>
      </c>
      <c r="M61" s="155">
        <v>0.42572428161135478</v>
      </c>
      <c r="N61" s="154">
        <v>0.60283381799349511</v>
      </c>
      <c r="O61" s="154">
        <v>0.31420092838801061</v>
      </c>
      <c r="P61" s="154">
        <v>0.41528485330366005</v>
      </c>
      <c r="Q61" s="153">
        <v>2.2843483659366322</v>
      </c>
      <c r="R61" s="152">
        <v>6.1194201703679507</v>
      </c>
      <c r="S61" s="154">
        <v>1.3215690148309223</v>
      </c>
      <c r="T61" s="154">
        <v>2.0214244450783752</v>
      </c>
      <c r="U61" s="154">
        <v>8.1708638483451071E-2</v>
      </c>
      <c r="V61" s="154">
        <v>0.61175421775682548</v>
      </c>
      <c r="W61" s="151">
        <v>0.72854914891069711</v>
      </c>
      <c r="X61" s="468"/>
      <c r="Y61" s="468"/>
      <c r="Z61" s="468"/>
      <c r="AA61" s="468"/>
      <c r="AB61" s="468"/>
      <c r="AC61" s="468"/>
      <c r="AD61" s="468"/>
      <c r="AE61" s="468"/>
      <c r="AF61" s="468"/>
      <c r="AG61" s="468"/>
      <c r="AH61" s="468"/>
      <c r="AI61" s="468"/>
      <c r="AJ61" s="468"/>
      <c r="AK61" s="468"/>
      <c r="AL61" s="468"/>
      <c r="AM61" s="468"/>
      <c r="AN61" s="468"/>
      <c r="AO61" s="468"/>
      <c r="AP61" s="468"/>
      <c r="AQ61" s="468"/>
      <c r="AR61" s="468"/>
      <c r="AS61" s="468"/>
      <c r="AT61" s="468"/>
      <c r="AU61" s="468"/>
      <c r="AV61" s="468"/>
      <c r="AW61" s="468"/>
      <c r="AX61" s="468"/>
      <c r="AY61" s="468"/>
      <c r="AZ61" s="983"/>
      <c r="BA61" s="991"/>
      <c r="BB61" s="651"/>
      <c r="BC61" s="480"/>
      <c r="BD61" s="465"/>
      <c r="BE61" s="465"/>
      <c r="BF61" s="465"/>
      <c r="BG61" s="484"/>
      <c r="BH61" s="480"/>
      <c r="BI61" s="465"/>
      <c r="BJ61" s="465"/>
      <c r="BK61" s="465"/>
      <c r="BL61" s="484"/>
      <c r="BM61" s="480"/>
      <c r="BN61" s="465"/>
      <c r="BO61" s="465"/>
      <c r="BP61" s="465"/>
      <c r="BQ61" s="484"/>
      <c r="BR61" s="480"/>
      <c r="BS61" s="465"/>
      <c r="BT61" s="465"/>
      <c r="BU61" s="465"/>
      <c r="BV61" s="465"/>
      <c r="BW61" s="466"/>
      <c r="BX61" s="27"/>
      <c r="BY61" s="27"/>
      <c r="BZ61" s="27"/>
      <c r="CA61" s="27"/>
      <c r="CB61" s="27"/>
      <c r="CC61" s="27"/>
      <c r="CD61" s="27"/>
      <c r="CE61" s="27"/>
      <c r="CF61" s="27"/>
      <c r="CG61" s="27"/>
      <c r="CH61" s="27"/>
      <c r="CI61" s="27"/>
      <c r="CJ61" s="27"/>
      <c r="CK61" s="27"/>
      <c r="CL61" s="27"/>
      <c r="CM61" s="27"/>
      <c r="CN61" s="27"/>
      <c r="CO61" s="27"/>
      <c r="CP61" s="27"/>
      <c r="CQ61" s="27"/>
      <c r="CR61" s="27"/>
      <c r="CS61" s="27"/>
      <c r="CT61" s="27"/>
      <c r="CU61" s="27"/>
      <c r="CV61" s="27"/>
      <c r="CW61" s="27"/>
      <c r="CX61" s="27"/>
      <c r="CY61" s="27"/>
      <c r="CZ61" s="27"/>
    </row>
    <row r="62" s="344" customFormat="true" ht="15" customHeight="true" x14ac:dyDescent="0.2">
      <c r="A62" s="1155"/>
      <c r="B62" s="409" t="s">
        <v>411</v>
      </c>
      <c r="C62" s="155">
        <v>20.673266791930541</v>
      </c>
      <c r="D62" s="154">
        <v>23.781108257101373</v>
      </c>
      <c r="E62" s="154">
        <v>23.376198554922617</v>
      </c>
      <c r="F62" s="154">
        <v>16.798010414271733</v>
      </c>
      <c r="G62" s="153">
        <v>3.9503302249018408</v>
      </c>
      <c r="H62" s="152">
        <v>4.4231332449990619</v>
      </c>
      <c r="I62" s="154">
        <v>1.6836007916247724</v>
      </c>
      <c r="J62" s="154">
        <v>3.5927504500845848</v>
      </c>
      <c r="K62" s="154">
        <v>0.96435346343654282</v>
      </c>
      <c r="L62" s="151">
        <v>1.360415572035651</v>
      </c>
      <c r="M62" s="155">
        <v>19.893075693710578</v>
      </c>
      <c r="N62" s="154">
        <v>22.539957498948226</v>
      </c>
      <c r="O62" s="154">
        <v>24.360926293249474</v>
      </c>
      <c r="P62" s="154">
        <v>25.095258709741625</v>
      </c>
      <c r="Q62" s="153">
        <v>18.697648553538173</v>
      </c>
      <c r="R62" s="152">
        <v>1.9200327371755623</v>
      </c>
      <c r="S62" s="154">
        <v>13.305256812489812</v>
      </c>
      <c r="T62" s="154">
        <v>30.800891511662442</v>
      </c>
      <c r="U62" s="154">
        <v>15.528430409320492</v>
      </c>
      <c r="V62" s="154">
        <v>18.758151622265153</v>
      </c>
      <c r="W62" s="151">
        <v>19.640706435032094</v>
      </c>
      <c r="X62" s="468"/>
      <c r="Y62" s="468"/>
      <c r="Z62" s="468"/>
      <c r="AA62" s="468"/>
      <c r="AB62" s="468"/>
      <c r="AC62" s="468"/>
      <c r="AD62" s="468"/>
      <c r="AE62" s="468"/>
      <c r="AF62" s="468"/>
      <c r="AG62" s="468"/>
      <c r="AH62" s="468"/>
      <c r="AI62" s="468"/>
      <c r="AJ62" s="468"/>
      <c r="AK62" s="468"/>
      <c r="AL62" s="468"/>
      <c r="AM62" s="468"/>
      <c r="AN62" s="468"/>
      <c r="AO62" s="468"/>
      <c r="AP62" s="468"/>
      <c r="AQ62" s="468"/>
      <c r="AR62" s="468"/>
      <c r="AS62" s="468"/>
      <c r="AT62" s="468"/>
      <c r="AU62" s="468"/>
      <c r="AV62" s="468"/>
      <c r="AW62" s="468"/>
      <c r="AX62" s="468"/>
      <c r="AY62" s="468"/>
      <c r="AZ62" s="983"/>
      <c r="BA62" s="991"/>
      <c r="BB62" s="651"/>
      <c r="BC62" s="480"/>
      <c r="BD62" s="465"/>
      <c r="BE62" s="465"/>
      <c r="BF62" s="465"/>
      <c r="BG62" s="484"/>
      <c r="BH62" s="480"/>
      <c r="BI62" s="465"/>
      <c r="BJ62" s="465"/>
      <c r="BK62" s="465"/>
      <c r="BL62" s="484"/>
      <c r="BM62" s="480"/>
      <c r="BN62" s="465"/>
      <c r="BO62" s="465"/>
      <c r="BP62" s="465"/>
      <c r="BQ62" s="484"/>
      <c r="BR62" s="480"/>
      <c r="BS62" s="465"/>
      <c r="BT62" s="465"/>
      <c r="BU62" s="465"/>
      <c r="BV62" s="465"/>
      <c r="BW62" s="466"/>
      <c r="BX62" s="27"/>
      <c r="BY62" s="27"/>
      <c r="BZ62" s="27"/>
      <c r="CA62" s="27"/>
      <c r="CB62" s="27"/>
      <c r="CC62" s="27"/>
      <c r="CD62" s="27"/>
      <c r="CE62" s="27"/>
      <c r="CF62" s="27"/>
      <c r="CG62" s="27"/>
      <c r="CH62" s="27"/>
      <c r="CI62" s="27"/>
      <c r="CJ62" s="27"/>
      <c r="CK62" s="27"/>
      <c r="CL62" s="27"/>
      <c r="CM62" s="27"/>
      <c r="CN62" s="27"/>
      <c r="CO62" s="27"/>
      <c r="CP62" s="27"/>
      <c r="CQ62" s="27"/>
      <c r="CR62" s="27"/>
      <c r="CS62" s="27"/>
      <c r="CT62" s="27"/>
      <c r="CU62" s="27"/>
      <c r="CV62" s="27"/>
      <c r="CW62" s="27"/>
      <c r="CX62" s="27"/>
      <c r="CY62" s="27"/>
      <c r="CZ62" s="27"/>
    </row>
    <row r="63" s="344" customFormat="true" ht="15" customHeight="true" x14ac:dyDescent="0.2">
      <c r="A63" s="1155"/>
      <c r="B63" s="409" t="s">
        <v>259</v>
      </c>
      <c r="C63" s="155">
        <v>13.707344524704427</v>
      </c>
      <c r="D63" s="154">
        <v>18.204560470141708</v>
      </c>
      <c r="E63" s="154">
        <v>20.484052623208424</v>
      </c>
      <c r="F63" s="154">
        <v>19.68533929732882</v>
      </c>
      <c r="G63" s="153">
        <v>7.7048418013044389</v>
      </c>
      <c r="H63" s="152">
        <v>20.417352630779593</v>
      </c>
      <c r="I63" s="154">
        <v>18.548531002822337</v>
      </c>
      <c r="J63" s="154">
        <v>10.781467715309985</v>
      </c>
      <c r="K63" s="154">
        <v>5.9991413745009909</v>
      </c>
      <c r="L63" s="151">
        <v>0</v>
      </c>
      <c r="M63" s="155">
        <v>13.594707683194615</v>
      </c>
      <c r="N63" s="154">
        <v>15.085838116072253</v>
      </c>
      <c r="O63" s="154">
        <v>19.125537448016143</v>
      </c>
      <c r="P63" s="154">
        <v>22.034984669284</v>
      </c>
      <c r="Q63" s="153">
        <v>16.853451128173365</v>
      </c>
      <c r="R63" s="152">
        <v>8.3916168261514912</v>
      </c>
      <c r="S63" s="154">
        <v>16.392935683745812</v>
      </c>
      <c r="T63" s="154">
        <v>13.633506887672162</v>
      </c>
      <c r="U63" s="154">
        <v>14.938944833500154</v>
      </c>
      <c r="V63" s="154">
        <v>15.608537797538716</v>
      </c>
      <c r="W63" s="151">
        <v>25.321951634488244</v>
      </c>
      <c r="X63" s="468"/>
      <c r="Y63" s="468"/>
      <c r="Z63" s="468"/>
      <c r="AA63" s="468"/>
      <c r="AB63" s="468"/>
      <c r="AC63" s="468"/>
      <c r="AD63" s="468"/>
      <c r="AE63" s="468"/>
      <c r="AF63" s="468"/>
      <c r="AG63" s="468"/>
      <c r="AH63" s="468"/>
      <c r="AI63" s="468"/>
      <c r="AJ63" s="468"/>
      <c r="AK63" s="468"/>
      <c r="AL63" s="468"/>
      <c r="AM63" s="468"/>
      <c r="AN63" s="468"/>
      <c r="AO63" s="468"/>
      <c r="AP63" s="468"/>
      <c r="AQ63" s="468"/>
      <c r="AR63" s="468"/>
      <c r="AS63" s="468"/>
      <c r="AT63" s="468"/>
      <c r="AU63" s="468"/>
      <c r="AV63" s="468"/>
      <c r="AW63" s="468"/>
      <c r="AX63" s="468"/>
      <c r="AY63" s="468"/>
      <c r="AZ63" s="983"/>
      <c r="BA63" s="991"/>
      <c r="BB63" s="651"/>
      <c r="BC63" s="480"/>
      <c r="BD63" s="465"/>
      <c r="BE63" s="465"/>
      <c r="BF63" s="465"/>
      <c r="BG63" s="484"/>
      <c r="BH63" s="480"/>
      <c r="BI63" s="465"/>
      <c r="BJ63" s="465"/>
      <c r="BK63" s="465"/>
      <c r="BL63" s="484"/>
      <c r="BM63" s="480"/>
      <c r="BN63" s="465"/>
      <c r="BO63" s="465"/>
      <c r="BP63" s="465"/>
      <c r="BQ63" s="484"/>
      <c r="BR63" s="480"/>
      <c r="BS63" s="465"/>
      <c r="BT63" s="465"/>
      <c r="BU63" s="465"/>
      <c r="BV63" s="465"/>
      <c r="BW63" s="466"/>
      <c r="BX63" s="27"/>
      <c r="BY63" s="27"/>
      <c r="BZ63" s="27"/>
      <c r="CA63" s="27"/>
      <c r="CB63" s="27"/>
      <c r="CC63" s="27"/>
      <c r="CD63" s="27"/>
      <c r="CE63" s="27"/>
      <c r="CF63" s="27"/>
      <c r="CG63" s="27"/>
      <c r="CH63" s="27"/>
      <c r="CI63" s="27"/>
      <c r="CJ63" s="27"/>
      <c r="CK63" s="27"/>
      <c r="CL63" s="27"/>
      <c r="CM63" s="27"/>
      <c r="CN63" s="27"/>
      <c r="CO63" s="27"/>
      <c r="CP63" s="27"/>
      <c r="CQ63" s="27"/>
      <c r="CR63" s="27"/>
      <c r="CS63" s="27"/>
      <c r="CT63" s="27"/>
      <c r="CU63" s="27"/>
      <c r="CV63" s="27"/>
      <c r="CW63" s="27"/>
      <c r="CX63" s="27"/>
      <c r="CY63" s="27"/>
      <c r="CZ63" s="27"/>
    </row>
    <row r="64" s="344" customFormat="true" ht="15" customHeight="true" x14ac:dyDescent="0.2">
      <c r="A64" s="1155"/>
      <c r="B64" s="409" t="s">
        <v>260</v>
      </c>
      <c r="C64" s="155">
        <v>44.446893807419571</v>
      </c>
      <c r="D64" s="154">
        <v>39.41370410809342</v>
      </c>
      <c r="E64" s="154">
        <v>32.992866284788619</v>
      </c>
      <c r="F64" s="154">
        <v>19.856988256968474</v>
      </c>
      <c r="G64" s="153">
        <v>0.61097375035349277</v>
      </c>
      <c r="H64" s="152">
        <v>16.071117505377359</v>
      </c>
      <c r="I64" s="154">
        <v>1.0996577607835825</v>
      </c>
      <c r="J64" s="154">
        <v>2.0806163055660756</v>
      </c>
      <c r="K64" s="154">
        <v>0</v>
      </c>
      <c r="L64" s="151">
        <v>0</v>
      </c>
      <c r="M64" s="155">
        <v>44.893405412465633</v>
      </c>
      <c r="N64" s="154">
        <v>42.835633028552841</v>
      </c>
      <c r="O64" s="154">
        <v>36.567281639662994</v>
      </c>
      <c r="P64" s="154">
        <v>30.633681632438524</v>
      </c>
      <c r="Q64" s="153">
        <v>16.360640100485391</v>
      </c>
      <c r="R64" s="152">
        <v>1.0605450195043693</v>
      </c>
      <c r="S64" s="154">
        <v>25.536993891666036</v>
      </c>
      <c r="T64" s="154">
        <v>22.708427953631137</v>
      </c>
      <c r="U64" s="154">
        <v>36.143208135903627</v>
      </c>
      <c r="V64" s="154">
        <v>36.937344054982589</v>
      </c>
      <c r="W64" s="151">
        <v>37.829844102827224</v>
      </c>
      <c r="X64" s="468"/>
      <c r="Y64" s="468"/>
      <c r="Z64" s="468"/>
      <c r="AA64" s="468"/>
      <c r="AB64" s="468"/>
      <c r="AC64" s="468"/>
      <c r="AD64" s="468"/>
      <c r="AE64" s="468"/>
      <c r="AF64" s="468"/>
      <c r="AG64" s="468"/>
      <c r="AH64" s="468"/>
      <c r="AI64" s="468"/>
      <c r="AJ64" s="468"/>
      <c r="AK64" s="468"/>
      <c r="AL64" s="468"/>
      <c r="AM64" s="468"/>
      <c r="AN64" s="468"/>
      <c r="AO64" s="468"/>
      <c r="AP64" s="468"/>
      <c r="AQ64" s="468"/>
      <c r="AR64" s="468"/>
      <c r="AS64" s="468"/>
      <c r="AT64" s="468"/>
      <c r="AU64" s="468"/>
      <c r="AV64" s="468"/>
      <c r="AW64" s="468"/>
      <c r="AX64" s="468"/>
      <c r="AY64" s="468"/>
      <c r="AZ64" s="983"/>
      <c r="BA64" s="991"/>
      <c r="BB64" s="651"/>
      <c r="BC64" s="480"/>
      <c r="BD64" s="465"/>
      <c r="BE64" s="465"/>
      <c r="BF64" s="465"/>
      <c r="BG64" s="484"/>
      <c r="BH64" s="480"/>
      <c r="BI64" s="465"/>
      <c r="BJ64" s="465"/>
      <c r="BK64" s="465"/>
      <c r="BL64" s="484"/>
      <c r="BM64" s="480"/>
      <c r="BN64" s="465"/>
      <c r="BO64" s="465"/>
      <c r="BP64" s="465"/>
      <c r="BQ64" s="484"/>
      <c r="BR64" s="480"/>
      <c r="BS64" s="465"/>
      <c r="BT64" s="465"/>
      <c r="BU64" s="465"/>
      <c r="BV64" s="465"/>
      <c r="BW64" s="466"/>
      <c r="BX64" s="27"/>
      <c r="BY64" s="27"/>
      <c r="BZ64" s="27"/>
      <c r="CA64" s="27"/>
      <c r="CB64" s="27"/>
      <c r="CC64" s="27"/>
      <c r="CD64" s="27"/>
      <c r="CE64" s="27"/>
      <c r="CF64" s="27"/>
      <c r="CG64" s="27"/>
      <c r="CH64" s="27"/>
      <c r="CI64" s="27"/>
      <c r="CJ64" s="27"/>
      <c r="CK64" s="27"/>
      <c r="CL64" s="27"/>
      <c r="CM64" s="27"/>
      <c r="CN64" s="27"/>
      <c r="CO64" s="27"/>
      <c r="CP64" s="27"/>
      <c r="CQ64" s="27"/>
      <c r="CR64" s="27"/>
      <c r="CS64" s="27"/>
      <c r="CT64" s="27"/>
      <c r="CU64" s="27"/>
      <c r="CV64" s="27"/>
      <c r="CW64" s="27"/>
      <c r="CX64" s="27"/>
      <c r="CY64" s="27"/>
      <c r="CZ64" s="27"/>
    </row>
    <row r="65" s="344" customFormat="true" ht="15" customHeight="true" x14ac:dyDescent="0.2">
      <c r="A65" s="1155"/>
      <c r="B65" s="409" t="s">
        <v>261</v>
      </c>
      <c r="C65" s="155">
        <v>1.7658928441982673</v>
      </c>
      <c r="D65" s="154">
        <v>0.35862342175731787</v>
      </c>
      <c r="E65" s="154">
        <v>0.46880696936881144</v>
      </c>
      <c r="F65" s="154">
        <v>0.49080140779847226</v>
      </c>
      <c r="G65" s="153">
        <v>0</v>
      </c>
      <c r="H65" s="152">
        <v>0</v>
      </c>
      <c r="I65" s="154">
        <v>0</v>
      </c>
      <c r="J65" s="154">
        <v>0</v>
      </c>
      <c r="K65" s="154">
        <v>0</v>
      </c>
      <c r="L65" s="151">
        <v>0</v>
      </c>
      <c r="M65" s="155">
        <v>2.2734230000028584</v>
      </c>
      <c r="N65" s="154">
        <v>0.46247555991579997</v>
      </c>
      <c r="O65" s="154">
        <v>0.33609414015782724</v>
      </c>
      <c r="P65" s="154">
        <v>0.391933642771227</v>
      </c>
      <c r="Q65" s="153">
        <v>0.50619061200854742</v>
      </c>
      <c r="R65" s="152">
        <v>0</v>
      </c>
      <c r="S65" s="154">
        <v>0.13319528106936895</v>
      </c>
      <c r="T65" s="154">
        <v>0.43025448634699009</v>
      </c>
      <c r="U65" s="154">
        <v>2.8739968648713821</v>
      </c>
      <c r="V65" s="154">
        <v>0.32902845136339903</v>
      </c>
      <c r="W65" s="151">
        <v>0.11252809933092968</v>
      </c>
      <c r="X65" s="468"/>
      <c r="Y65" s="468"/>
      <c r="Z65" s="468"/>
      <c r="AA65" s="468"/>
      <c r="AB65" s="468"/>
      <c r="AC65" s="468"/>
      <c r="AD65" s="468"/>
      <c r="AE65" s="468"/>
      <c r="AF65" s="468"/>
      <c r="AG65" s="468"/>
      <c r="AH65" s="468"/>
      <c r="AI65" s="468"/>
      <c r="AJ65" s="468"/>
      <c r="AK65" s="468"/>
      <c r="AL65" s="468"/>
      <c r="AM65" s="468"/>
      <c r="AN65" s="468"/>
      <c r="AO65" s="468"/>
      <c r="AP65" s="468"/>
      <c r="AQ65" s="468"/>
      <c r="AR65" s="468"/>
      <c r="AS65" s="468"/>
      <c r="AT65" s="468"/>
      <c r="AU65" s="468"/>
      <c r="AV65" s="468"/>
      <c r="AW65" s="468"/>
      <c r="AX65" s="468"/>
      <c r="AY65" s="468"/>
      <c r="AZ65" s="983"/>
      <c r="BA65" s="991"/>
      <c r="BB65" s="651"/>
      <c r="BC65" s="480"/>
      <c r="BD65" s="465"/>
      <c r="BE65" s="465"/>
      <c r="BF65" s="465"/>
      <c r="BG65" s="484"/>
      <c r="BH65" s="480"/>
      <c r="BI65" s="465"/>
      <c r="BJ65" s="465"/>
      <c r="BK65" s="465"/>
      <c r="BL65" s="484"/>
      <c r="BM65" s="480"/>
      <c r="BN65" s="465"/>
      <c r="BO65" s="465"/>
      <c r="BP65" s="465"/>
      <c r="BQ65" s="484"/>
      <c r="BR65" s="480"/>
      <c r="BS65" s="465"/>
      <c r="BT65" s="465"/>
      <c r="BU65" s="465"/>
      <c r="BV65" s="465"/>
      <c r="BW65" s="466"/>
      <c r="BX65" s="27"/>
      <c r="BY65" s="27"/>
      <c r="BZ65" s="27"/>
      <c r="CA65" s="27"/>
      <c r="CB65" s="27"/>
      <c r="CC65" s="27"/>
      <c r="CD65" s="27"/>
      <c r="CE65" s="27"/>
      <c r="CF65" s="27"/>
      <c r="CG65" s="27"/>
      <c r="CH65" s="27"/>
      <c r="CI65" s="27"/>
      <c r="CJ65" s="27"/>
      <c r="CK65" s="27"/>
      <c r="CL65" s="27"/>
      <c r="CM65" s="27"/>
      <c r="CN65" s="27"/>
      <c r="CO65" s="27"/>
      <c r="CP65" s="27"/>
      <c r="CQ65" s="27"/>
      <c r="CR65" s="27"/>
      <c r="CS65" s="27"/>
      <c r="CT65" s="27"/>
      <c r="CU65" s="27"/>
      <c r="CV65" s="27"/>
      <c r="CW65" s="27"/>
      <c r="CX65" s="27"/>
      <c r="CY65" s="27"/>
      <c r="CZ65" s="27"/>
    </row>
    <row r="66" s="344" customFormat="true" ht="15" customHeight="true" x14ac:dyDescent="0.2">
      <c r="A66" s="1155"/>
      <c r="B66" s="409" t="s">
        <v>412</v>
      </c>
      <c r="C66" s="155">
        <v>0.31904146014872947</v>
      </c>
      <c r="D66" s="154">
        <v>0.35818212412124467</v>
      </c>
      <c r="E66" s="154">
        <v>0.97995089580607941</v>
      </c>
      <c r="F66" s="154">
        <v>0.10077431564942518</v>
      </c>
      <c r="G66" s="153">
        <v>0</v>
      </c>
      <c r="H66" s="152">
        <v>0</v>
      </c>
      <c r="I66" s="154">
        <v>0</v>
      </c>
      <c r="J66" s="154">
        <v>0</v>
      </c>
      <c r="K66" s="154">
        <v>0</v>
      </c>
      <c r="L66" s="151">
        <v>0</v>
      </c>
      <c r="M66" s="155">
        <v>0.3795122596330619</v>
      </c>
      <c r="N66" s="154">
        <v>0.41654666305963961</v>
      </c>
      <c r="O66" s="154">
        <v>0.24887291764439873</v>
      </c>
      <c r="P66" s="154">
        <v>1.0884150643269421</v>
      </c>
      <c r="Q66" s="153">
        <v>0.12949917955014625</v>
      </c>
      <c r="R66" s="152">
        <v>0</v>
      </c>
      <c r="S66" s="154">
        <v>0.29615900440424031</v>
      </c>
      <c r="T66" s="154">
        <v>0.30625096206277042</v>
      </c>
      <c r="U66" s="154">
        <v>0.63960513265867136</v>
      </c>
      <c r="V66" s="154">
        <v>0</v>
      </c>
      <c r="W66" s="151">
        <v>0.84588931048323479</v>
      </c>
      <c r="X66" s="468"/>
      <c r="Y66" s="468"/>
      <c r="Z66" s="468"/>
      <c r="AA66" s="468"/>
      <c r="AB66" s="468"/>
      <c r="AC66" s="468"/>
      <c r="AD66" s="468"/>
      <c r="AE66" s="468"/>
      <c r="AF66" s="468"/>
      <c r="AG66" s="468"/>
      <c r="AH66" s="468"/>
      <c r="AI66" s="468"/>
      <c r="AJ66" s="468"/>
      <c r="AK66" s="468"/>
      <c r="AL66" s="468"/>
      <c r="AM66" s="468"/>
      <c r="AN66" s="468"/>
      <c r="AO66" s="468"/>
      <c r="AP66" s="468"/>
      <c r="AQ66" s="468"/>
      <c r="AR66" s="468"/>
      <c r="AS66" s="468"/>
      <c r="AT66" s="468"/>
      <c r="AU66" s="468"/>
      <c r="AV66" s="468"/>
      <c r="AW66" s="468"/>
      <c r="AX66" s="468"/>
      <c r="AY66" s="468"/>
      <c r="AZ66" s="983"/>
      <c r="BA66" s="991"/>
      <c r="BB66" s="651"/>
      <c r="BC66" s="480"/>
      <c r="BD66" s="465"/>
      <c r="BE66" s="465"/>
      <c r="BF66" s="465"/>
      <c r="BG66" s="484"/>
      <c r="BH66" s="480"/>
      <c r="BI66" s="465"/>
      <c r="BJ66" s="465"/>
      <c r="BK66" s="465"/>
      <c r="BL66" s="484"/>
      <c r="BM66" s="480"/>
      <c r="BN66" s="465"/>
      <c r="BO66" s="465"/>
      <c r="BP66" s="465"/>
      <c r="BQ66" s="484"/>
      <c r="BR66" s="480"/>
      <c r="BS66" s="465"/>
      <c r="BT66" s="465"/>
      <c r="BU66" s="465"/>
      <c r="BV66" s="465"/>
      <c r="BW66" s="466"/>
      <c r="BX66" s="27"/>
      <c r="BY66" s="27"/>
      <c r="BZ66" s="27"/>
      <c r="CA66" s="27"/>
      <c r="CB66" s="27"/>
      <c r="CC66" s="27"/>
      <c r="CD66" s="27"/>
      <c r="CE66" s="27"/>
      <c r="CF66" s="27"/>
      <c r="CG66" s="27"/>
      <c r="CH66" s="27"/>
      <c r="CI66" s="27"/>
      <c r="CJ66" s="27"/>
      <c r="CK66" s="27"/>
      <c r="CL66" s="27"/>
      <c r="CM66" s="27"/>
      <c r="CN66" s="27"/>
      <c r="CO66" s="27"/>
      <c r="CP66" s="27"/>
      <c r="CQ66" s="27"/>
      <c r="CR66" s="27"/>
      <c r="CS66" s="27"/>
      <c r="CT66" s="27"/>
      <c r="CU66" s="27"/>
      <c r="CV66" s="27"/>
      <c r="CW66" s="27"/>
      <c r="CX66" s="27"/>
      <c r="CY66" s="27"/>
      <c r="CZ66" s="27"/>
    </row>
    <row r="67" s="344" customFormat="true" ht="15" customHeight="true" x14ac:dyDescent="0.2">
      <c r="A67" s="1155"/>
      <c r="B67" s="409" t="s">
        <v>413</v>
      </c>
      <c r="C67" s="155">
        <v>3.9520353644702682</v>
      </c>
      <c r="D67" s="154">
        <v>1.9133528989787318</v>
      </c>
      <c r="E67" s="154">
        <v>0.24584740108664341</v>
      </c>
      <c r="F67" s="154">
        <v>9.4909415406237624E-2</v>
      </c>
      <c r="G67" s="153">
        <v>0</v>
      </c>
      <c r="H67" s="152">
        <v>0</v>
      </c>
      <c r="I67" s="154">
        <v>0</v>
      </c>
      <c r="J67" s="154">
        <v>0</v>
      </c>
      <c r="K67" s="154">
        <v>0</v>
      </c>
      <c r="L67" s="151">
        <v>0</v>
      </c>
      <c r="M67" s="155">
        <v>4.2212469484729853</v>
      </c>
      <c r="N67" s="154">
        <v>2.5766586451320199</v>
      </c>
      <c r="O67" s="154">
        <v>1.0112282857129988</v>
      </c>
      <c r="P67" s="154">
        <v>6.3252534016019504E-2</v>
      </c>
      <c r="Q67" s="153">
        <v>0.12196253923915278</v>
      </c>
      <c r="R67" s="152">
        <v>0</v>
      </c>
      <c r="S67" s="154">
        <v>1.7804637001012571</v>
      </c>
      <c r="T67" s="154">
        <v>1.8109856196905996</v>
      </c>
      <c r="U67" s="154">
        <v>4.1370937400680683</v>
      </c>
      <c r="V67" s="154">
        <v>0</v>
      </c>
      <c r="W67" s="151">
        <v>0</v>
      </c>
      <c r="X67" s="468"/>
      <c r="Y67" s="468"/>
      <c r="Z67" s="468"/>
      <c r="AA67" s="468"/>
      <c r="AB67" s="468"/>
      <c r="AC67" s="468"/>
      <c r="AD67" s="468"/>
      <c r="AE67" s="468"/>
      <c r="AF67" s="468"/>
      <c r="AG67" s="468"/>
      <c r="AH67" s="468"/>
      <c r="AI67" s="468"/>
      <c r="AJ67" s="468"/>
      <c r="AK67" s="468"/>
      <c r="AL67" s="468"/>
      <c r="AM67" s="468"/>
      <c r="AN67" s="468"/>
      <c r="AO67" s="468"/>
      <c r="AP67" s="468"/>
      <c r="AQ67" s="468"/>
      <c r="AR67" s="468"/>
      <c r="AS67" s="468"/>
      <c r="AT67" s="468"/>
      <c r="AU67" s="468"/>
      <c r="AV67" s="468"/>
      <c r="AW67" s="468"/>
      <c r="AX67" s="468"/>
      <c r="AY67" s="468"/>
      <c r="AZ67" s="983"/>
      <c r="BA67" s="991"/>
      <c r="BB67" s="651"/>
      <c r="BC67" s="480"/>
      <c r="BD67" s="465"/>
      <c r="BE67" s="465"/>
      <c r="BF67" s="465"/>
      <c r="BG67" s="484"/>
      <c r="BH67" s="480"/>
      <c r="BI67" s="465"/>
      <c r="BJ67" s="465"/>
      <c r="BK67" s="465"/>
      <c r="BL67" s="484"/>
      <c r="BM67" s="480"/>
      <c r="BN67" s="465"/>
      <c r="BO67" s="465"/>
      <c r="BP67" s="465"/>
      <c r="BQ67" s="484"/>
      <c r="BR67" s="480"/>
      <c r="BS67" s="465"/>
      <c r="BT67" s="465"/>
      <c r="BU67" s="465"/>
      <c r="BV67" s="465"/>
      <c r="BW67" s="466"/>
      <c r="BX67" s="27"/>
      <c r="BY67" s="27"/>
      <c r="BZ67" s="27"/>
      <c r="CA67" s="27"/>
      <c r="CB67" s="27"/>
      <c r="CC67" s="27"/>
      <c r="CD67" s="27"/>
      <c r="CE67" s="27"/>
      <c r="CF67" s="27"/>
      <c r="CG67" s="27"/>
      <c r="CH67" s="27"/>
      <c r="CI67" s="27"/>
      <c r="CJ67" s="27"/>
      <c r="CK67" s="27"/>
      <c r="CL67" s="27"/>
      <c r="CM67" s="27"/>
      <c r="CN67" s="27"/>
      <c r="CO67" s="27"/>
      <c r="CP67" s="27"/>
      <c r="CQ67" s="27"/>
      <c r="CR67" s="27"/>
      <c r="CS67" s="27"/>
      <c r="CT67" s="27"/>
      <c r="CU67" s="27"/>
      <c r="CV67" s="27"/>
      <c r="CW67" s="27"/>
      <c r="CX67" s="27"/>
      <c r="CY67" s="27"/>
      <c r="CZ67" s="27"/>
    </row>
    <row r="68" s="344" customFormat="true" ht="15" customHeight="true" x14ac:dyDescent="0.2">
      <c r="A68" s="1155"/>
      <c r="B68" s="409" t="s">
        <v>263</v>
      </c>
      <c r="C68" s="155">
        <v>0</v>
      </c>
      <c r="D68" s="154">
        <v>0</v>
      </c>
      <c r="E68" s="154">
        <v>6.2997332120404093E-2</v>
      </c>
      <c r="F68" s="154">
        <v>0</v>
      </c>
      <c r="G68" s="153">
        <v>0</v>
      </c>
      <c r="H68" s="152">
        <v>0</v>
      </c>
      <c r="I68" s="154">
        <v>0</v>
      </c>
      <c r="J68" s="154">
        <v>0</v>
      </c>
      <c r="K68" s="154">
        <v>0</v>
      </c>
      <c r="L68" s="151">
        <v>0</v>
      </c>
      <c r="M68" s="155">
        <v>0</v>
      </c>
      <c r="N68" s="154">
        <v>0</v>
      </c>
      <c r="O68" s="154">
        <v>8.1068345532766803E-2</v>
      </c>
      <c r="P68" s="154">
        <v>0</v>
      </c>
      <c r="Q68" s="153">
        <v>0</v>
      </c>
      <c r="R68" s="152">
        <v>0</v>
      </c>
      <c r="S68" s="154">
        <v>0</v>
      </c>
      <c r="T68" s="154">
        <v>0</v>
      </c>
      <c r="U68" s="154">
        <v>0</v>
      </c>
      <c r="V68" s="154">
        <v>0</v>
      </c>
      <c r="W68" s="151">
        <v>7.042234003235294E-2</v>
      </c>
      <c r="X68" s="468"/>
      <c r="Y68" s="468"/>
      <c r="Z68" s="468"/>
      <c r="AA68" s="468"/>
      <c r="AB68" s="468"/>
      <c r="AC68" s="468"/>
      <c r="AD68" s="468"/>
      <c r="AE68" s="468"/>
      <c r="AF68" s="468"/>
      <c r="AG68" s="468"/>
      <c r="AH68" s="468"/>
      <c r="AI68" s="468"/>
      <c r="AJ68" s="468"/>
      <c r="AK68" s="468"/>
      <c r="AL68" s="468"/>
      <c r="AM68" s="468"/>
      <c r="AN68" s="468"/>
      <c r="AO68" s="468"/>
      <c r="AP68" s="468"/>
      <c r="AQ68" s="468"/>
      <c r="AR68" s="468"/>
      <c r="AS68" s="468"/>
      <c r="AT68" s="468"/>
      <c r="AU68" s="468"/>
      <c r="AV68" s="468"/>
      <c r="AW68" s="468"/>
      <c r="AX68" s="468"/>
      <c r="AY68" s="468"/>
      <c r="AZ68" s="983"/>
      <c r="BA68" s="991"/>
      <c r="BB68" s="651"/>
      <c r="BC68" s="480"/>
      <c r="BD68" s="465"/>
      <c r="BE68" s="465"/>
      <c r="BF68" s="465"/>
      <c r="BG68" s="484"/>
      <c r="BH68" s="480"/>
      <c r="BI68" s="465"/>
      <c r="BJ68" s="465"/>
      <c r="BK68" s="465"/>
      <c r="BL68" s="484"/>
      <c r="BM68" s="480"/>
      <c r="BN68" s="465"/>
      <c r="BO68" s="465"/>
      <c r="BP68" s="465"/>
      <c r="BQ68" s="484"/>
      <c r="BR68" s="480"/>
      <c r="BS68" s="465"/>
      <c r="BT68" s="465"/>
      <c r="BU68" s="465"/>
      <c r="BV68" s="465"/>
      <c r="BW68" s="466"/>
      <c r="BX68" s="27"/>
      <c r="BY68" s="27"/>
      <c r="BZ68" s="27"/>
      <c r="CA68" s="27"/>
      <c r="CB68" s="27"/>
      <c r="CC68" s="27"/>
      <c r="CD68" s="27"/>
      <c r="CE68" s="27"/>
      <c r="CF68" s="27"/>
      <c r="CG68" s="27"/>
      <c r="CH68" s="27"/>
      <c r="CI68" s="27"/>
      <c r="CJ68" s="27"/>
      <c r="CK68" s="27"/>
      <c r="CL68" s="27"/>
      <c r="CM68" s="27"/>
      <c r="CN68" s="27"/>
      <c r="CO68" s="27"/>
      <c r="CP68" s="27"/>
      <c r="CQ68" s="27"/>
      <c r="CR68" s="27"/>
      <c r="CS68" s="27"/>
      <c r="CT68" s="27"/>
      <c r="CU68" s="27"/>
      <c r="CV68" s="27"/>
      <c r="CW68" s="27"/>
      <c r="CX68" s="27"/>
      <c r="CY68" s="27"/>
      <c r="CZ68" s="27"/>
    </row>
    <row r="69" s="344" customFormat="true" ht="15" customHeight="true" x14ac:dyDescent="0.2">
      <c r="A69" s="1155"/>
      <c r="B69" s="409" t="s">
        <v>414</v>
      </c>
      <c r="C69" s="155">
        <v>0</v>
      </c>
      <c r="D69" s="154">
        <v>0</v>
      </c>
      <c r="E69" s="154">
        <v>0</v>
      </c>
      <c r="F69" s="154">
        <v>0.28557976940625995</v>
      </c>
      <c r="G69" s="153">
        <v>0.81488566164812715</v>
      </c>
      <c r="H69" s="152">
        <v>0.37329347822770392</v>
      </c>
      <c r="I69" s="154">
        <v>0.46725894756132269</v>
      </c>
      <c r="J69" s="154">
        <v>1.3741190810055717</v>
      </c>
      <c r="K69" s="154">
        <v>1.4029645808176558</v>
      </c>
      <c r="L69" s="151">
        <v>0.40954630684538162</v>
      </c>
      <c r="M69" s="155">
        <v>0</v>
      </c>
      <c r="N69" s="154">
        <v>0</v>
      </c>
      <c r="O69" s="154">
        <v>0</v>
      </c>
      <c r="P69" s="154">
        <v>0.1141235285778851</v>
      </c>
      <c r="Q69" s="153">
        <v>0.14586961693053405</v>
      </c>
      <c r="R69" s="152">
        <v>1.2449283988651587</v>
      </c>
      <c r="S69" s="154">
        <v>0</v>
      </c>
      <c r="T69" s="154">
        <v>5.4958661852943028E-2</v>
      </c>
      <c r="U69" s="154">
        <v>0</v>
      </c>
      <c r="V69" s="154">
        <v>0.19207872957965011</v>
      </c>
      <c r="W69" s="151">
        <v>0</v>
      </c>
      <c r="X69" s="468"/>
      <c r="Y69" s="468"/>
      <c r="Z69" s="468"/>
      <c r="AA69" s="468"/>
      <c r="AB69" s="468"/>
      <c r="AC69" s="468"/>
      <c r="AD69" s="468"/>
      <c r="AE69" s="468"/>
      <c r="AF69" s="468"/>
      <c r="AG69" s="468"/>
      <c r="AH69" s="468"/>
      <c r="AI69" s="468"/>
      <c r="AJ69" s="468"/>
      <c r="AK69" s="468"/>
      <c r="AL69" s="468"/>
      <c r="AM69" s="468"/>
      <c r="AN69" s="468"/>
      <c r="AO69" s="468"/>
      <c r="AP69" s="468"/>
      <c r="AQ69" s="468"/>
      <c r="AR69" s="468"/>
      <c r="AS69" s="468"/>
      <c r="AT69" s="468"/>
      <c r="AU69" s="468"/>
      <c r="AV69" s="468"/>
      <c r="AW69" s="468"/>
      <c r="AX69" s="468"/>
      <c r="AY69" s="468"/>
      <c r="AZ69" s="983"/>
      <c r="BA69" s="991"/>
      <c r="BB69" s="651"/>
      <c r="BC69" s="480"/>
      <c r="BD69" s="465"/>
      <c r="BE69" s="465"/>
      <c r="BF69" s="465"/>
      <c r="BG69" s="484"/>
      <c r="BH69" s="480"/>
      <c r="BI69" s="465"/>
      <c r="BJ69" s="465"/>
      <c r="BK69" s="465"/>
      <c r="BL69" s="484"/>
      <c r="BM69" s="480"/>
      <c r="BN69" s="465"/>
      <c r="BO69" s="465"/>
      <c r="BP69" s="465"/>
      <c r="BQ69" s="484"/>
      <c r="BR69" s="480"/>
      <c r="BS69" s="465"/>
      <c r="BT69" s="465"/>
      <c r="BU69" s="465"/>
      <c r="BV69" s="465"/>
      <c r="BW69" s="466"/>
      <c r="BX69" s="27"/>
      <c r="BY69" s="27"/>
      <c r="BZ69" s="27"/>
      <c r="CA69" s="27"/>
      <c r="CB69" s="27"/>
      <c r="CC69" s="27"/>
      <c r="CD69" s="27"/>
      <c r="CE69" s="27"/>
      <c r="CF69" s="27"/>
      <c r="CG69" s="27"/>
      <c r="CH69" s="27"/>
      <c r="CI69" s="27"/>
      <c r="CJ69" s="27"/>
      <c r="CK69" s="27"/>
      <c r="CL69" s="27"/>
      <c r="CM69" s="27"/>
      <c r="CN69" s="27"/>
      <c r="CO69" s="27"/>
      <c r="CP69" s="27"/>
      <c r="CQ69" s="27"/>
      <c r="CR69" s="27"/>
      <c r="CS69" s="27"/>
      <c r="CT69" s="27"/>
      <c r="CU69" s="27"/>
      <c r="CV69" s="27"/>
      <c r="CW69" s="27"/>
      <c r="CX69" s="27"/>
      <c r="CY69" s="27"/>
      <c r="CZ69" s="27"/>
    </row>
    <row r="70" s="344" customFormat="true" ht="15" customHeight="true" x14ac:dyDescent="0.2">
      <c r="A70" s="1155"/>
      <c r="B70" s="409" t="s">
        <v>185</v>
      </c>
      <c r="C70" s="155">
        <v>0</v>
      </c>
      <c r="D70" s="154">
        <v>0</v>
      </c>
      <c r="E70" s="154">
        <v>0</v>
      </c>
      <c r="F70" s="154">
        <v>0</v>
      </c>
      <c r="G70" s="153">
        <v>0.53889967185907639</v>
      </c>
      <c r="H70" s="152">
        <v>0</v>
      </c>
      <c r="I70" s="154">
        <v>0</v>
      </c>
      <c r="J70" s="154">
        <v>0</v>
      </c>
      <c r="K70" s="154">
        <v>0.97407142644967537</v>
      </c>
      <c r="L70" s="151">
        <v>1.3895221949802674</v>
      </c>
      <c r="M70" s="155">
        <v>0</v>
      </c>
      <c r="N70" s="154">
        <v>0</v>
      </c>
      <c r="O70" s="154">
        <v>0</v>
      </c>
      <c r="P70" s="154">
        <v>0</v>
      </c>
      <c r="Q70" s="153">
        <v>1.375839853264839E-2</v>
      </c>
      <c r="R70" s="152">
        <v>0.36630757064573433</v>
      </c>
      <c r="S70" s="154">
        <v>0.23201028263222026</v>
      </c>
      <c r="T70" s="154">
        <v>2.6829138758528151E-3</v>
      </c>
      <c r="U70" s="154">
        <v>0</v>
      </c>
      <c r="V70" s="154">
        <v>0</v>
      </c>
      <c r="W70" s="151">
        <v>0.12578378325875397</v>
      </c>
      <c r="X70" s="468"/>
      <c r="Y70" s="468"/>
      <c r="Z70" s="468"/>
      <c r="AA70" s="468"/>
      <c r="AB70" s="468"/>
      <c r="AC70" s="468"/>
      <c r="AD70" s="468"/>
      <c r="AE70" s="468"/>
      <c r="AF70" s="468"/>
      <c r="AG70" s="468"/>
      <c r="AH70" s="468"/>
      <c r="AI70" s="468"/>
      <c r="AJ70" s="468"/>
      <c r="AK70" s="468"/>
      <c r="AL70" s="468"/>
      <c r="AM70" s="468"/>
      <c r="AN70" s="468"/>
      <c r="AO70" s="468"/>
      <c r="AP70" s="468"/>
      <c r="AQ70" s="468"/>
      <c r="AR70" s="468"/>
      <c r="AS70" s="468"/>
      <c r="AT70" s="468"/>
      <c r="AU70" s="468"/>
      <c r="AV70" s="468"/>
      <c r="AW70" s="468"/>
      <c r="AX70" s="468"/>
      <c r="AY70" s="468"/>
      <c r="AZ70" s="983"/>
      <c r="BA70" s="991"/>
      <c r="BB70" s="651"/>
      <c r="BC70" s="480"/>
      <c r="BD70" s="465"/>
      <c r="BE70" s="465"/>
      <c r="BF70" s="465"/>
      <c r="BG70" s="484"/>
      <c r="BH70" s="480"/>
      <c r="BI70" s="465"/>
      <c r="BJ70" s="465"/>
      <c r="BK70" s="465"/>
      <c r="BL70" s="484"/>
      <c r="BM70" s="480"/>
      <c r="BN70" s="465"/>
      <c r="BO70" s="465"/>
      <c r="BP70" s="465"/>
      <c r="BQ70" s="484"/>
      <c r="BR70" s="480"/>
      <c r="BS70" s="465"/>
      <c r="BT70" s="465"/>
      <c r="BU70" s="465"/>
      <c r="BV70" s="465"/>
      <c r="BW70" s="466"/>
      <c r="BX70" s="27"/>
      <c r="BY70" s="27"/>
      <c r="BZ70" s="27"/>
      <c r="CA70" s="27"/>
      <c r="CB70" s="27"/>
      <c r="CC70" s="27"/>
      <c r="CD70" s="27"/>
      <c r="CE70" s="27"/>
      <c r="CF70" s="27"/>
      <c r="CG70" s="27"/>
      <c r="CH70" s="27"/>
      <c r="CI70" s="27"/>
      <c r="CJ70" s="27"/>
      <c r="CK70" s="27"/>
      <c r="CL70" s="27"/>
      <c r="CM70" s="27"/>
      <c r="CN70" s="27"/>
      <c r="CO70" s="27"/>
      <c r="CP70" s="27"/>
      <c r="CQ70" s="27"/>
      <c r="CR70" s="27"/>
      <c r="CS70" s="27"/>
      <c r="CT70" s="27"/>
      <c r="CU70" s="27"/>
      <c r="CV70" s="27"/>
      <c r="CW70" s="27"/>
      <c r="CX70" s="27"/>
      <c r="CY70" s="27"/>
      <c r="CZ70" s="27"/>
    </row>
    <row r="71" s="344" customFormat="true" ht="15" customHeight="true" x14ac:dyDescent="0.2">
      <c r="A71" s="1155"/>
      <c r="B71" s="409" t="s">
        <v>46</v>
      </c>
      <c r="C71" s="155">
        <v>0</v>
      </c>
      <c r="D71" s="154">
        <v>0</v>
      </c>
      <c r="E71" s="154">
        <v>0</v>
      </c>
      <c r="F71" s="154">
        <v>0.96337913513735962</v>
      </c>
      <c r="G71" s="153">
        <v>1.3350248994913825</v>
      </c>
      <c r="H71" s="152">
        <v>0</v>
      </c>
      <c r="I71" s="154">
        <v>0</v>
      </c>
      <c r="J71" s="154">
        <v>0</v>
      </c>
      <c r="K71" s="154">
        <v>0</v>
      </c>
      <c r="L71" s="151">
        <v>0</v>
      </c>
      <c r="M71" s="155">
        <v>0</v>
      </c>
      <c r="N71" s="154">
        <v>0</v>
      </c>
      <c r="O71" s="154">
        <v>0</v>
      </c>
      <c r="P71" s="154">
        <v>0</v>
      </c>
      <c r="Q71" s="153">
        <v>2.9530286737454543</v>
      </c>
      <c r="R71" s="152">
        <v>0</v>
      </c>
      <c r="S71" s="154">
        <v>0</v>
      </c>
      <c r="T71" s="154">
        <v>2.2877175829505587</v>
      </c>
      <c r="U71" s="154">
        <v>0</v>
      </c>
      <c r="V71" s="154">
        <v>0</v>
      </c>
      <c r="W71" s="151">
        <v>0</v>
      </c>
      <c r="X71" s="468"/>
      <c r="Y71" s="468"/>
      <c r="Z71" s="468"/>
      <c r="AA71" s="468"/>
      <c r="AB71" s="468"/>
      <c r="AC71" s="468"/>
      <c r="AD71" s="468"/>
      <c r="AE71" s="468"/>
      <c r="AF71" s="468"/>
      <c r="AG71" s="468"/>
      <c r="AH71" s="468"/>
      <c r="AI71" s="468"/>
      <c r="AJ71" s="468"/>
      <c r="AK71" s="468"/>
      <c r="AL71" s="468"/>
      <c r="AM71" s="468"/>
      <c r="AN71" s="468"/>
      <c r="AO71" s="468"/>
      <c r="AP71" s="468"/>
      <c r="AQ71" s="468"/>
      <c r="AR71" s="468"/>
      <c r="AS71" s="468"/>
      <c r="AT71" s="468"/>
      <c r="AU71" s="468"/>
      <c r="AV71" s="468"/>
      <c r="AW71" s="468"/>
      <c r="AX71" s="468"/>
      <c r="AY71" s="468"/>
      <c r="AZ71" s="983"/>
      <c r="BA71" s="991"/>
      <c r="BB71" s="651"/>
      <c r="BC71" s="480"/>
      <c r="BD71" s="465"/>
      <c r="BE71" s="465"/>
      <c r="BF71" s="465"/>
      <c r="BG71" s="484"/>
      <c r="BH71" s="480"/>
      <c r="BI71" s="465"/>
      <c r="BJ71" s="465"/>
      <c r="BK71" s="465"/>
      <c r="BL71" s="484"/>
      <c r="BM71" s="480"/>
      <c r="BN71" s="465"/>
      <c r="BO71" s="465"/>
      <c r="BP71" s="465"/>
      <c r="BQ71" s="484"/>
      <c r="BR71" s="480"/>
      <c r="BS71" s="465"/>
      <c r="BT71" s="465"/>
      <c r="BU71" s="465"/>
      <c r="BV71" s="465"/>
      <c r="BW71" s="466"/>
      <c r="BX71" s="27"/>
      <c r="BY71" s="27"/>
      <c r="BZ71" s="27"/>
      <c r="CA71" s="27"/>
      <c r="CB71" s="27"/>
      <c r="CC71" s="27"/>
      <c r="CD71" s="27"/>
      <c r="CE71" s="27"/>
      <c r="CF71" s="27"/>
      <c r="CG71" s="27"/>
      <c r="CH71" s="27"/>
      <c r="CI71" s="27"/>
      <c r="CJ71" s="27"/>
      <c r="CK71" s="27"/>
      <c r="CL71" s="27"/>
      <c r="CM71" s="27"/>
      <c r="CN71" s="27"/>
      <c r="CO71" s="27"/>
      <c r="CP71" s="27"/>
      <c r="CQ71" s="27"/>
      <c r="CR71" s="27"/>
      <c r="CS71" s="27"/>
      <c r="CT71" s="27"/>
      <c r="CU71" s="27"/>
      <c r="CV71" s="27"/>
      <c r="CW71" s="27"/>
      <c r="CX71" s="27"/>
      <c r="CY71" s="27"/>
      <c r="CZ71" s="27"/>
    </row>
    <row r="72" s="344" customFormat="true" ht="15" customHeight="true" x14ac:dyDescent="0.2">
      <c r="A72" s="176"/>
      <c r="B72" s="170"/>
      <c r="C72" s="155"/>
      <c r="D72" s="154"/>
      <c r="E72" s="154"/>
      <c r="F72" s="154"/>
      <c r="G72" s="153"/>
      <c r="H72" s="152"/>
      <c r="I72" s="154"/>
      <c r="J72" s="154"/>
      <c r="K72" s="154"/>
      <c r="L72" s="151"/>
      <c r="M72" s="155"/>
      <c r="N72" s="154"/>
      <c r="O72" s="154"/>
      <c r="P72" s="154"/>
      <c r="Q72" s="153"/>
      <c r="R72" s="152"/>
      <c r="S72" s="154"/>
      <c r="T72" s="154"/>
      <c r="U72" s="154"/>
      <c r="V72" s="154"/>
      <c r="W72" s="151"/>
      <c r="X72" s="468"/>
      <c r="Y72" s="468"/>
      <c r="Z72" s="468"/>
      <c r="AA72" s="468"/>
      <c r="AB72" s="468"/>
      <c r="AC72" s="468"/>
      <c r="AD72" s="468"/>
      <c r="AE72" s="468"/>
      <c r="AF72" s="468"/>
      <c r="AG72" s="468"/>
      <c r="AH72" s="468"/>
      <c r="AI72" s="468"/>
      <c r="AJ72" s="468"/>
      <c r="AK72" s="468"/>
      <c r="AL72" s="468"/>
      <c r="AM72" s="468"/>
      <c r="AN72" s="468"/>
      <c r="AO72" s="468"/>
      <c r="AP72" s="468"/>
      <c r="AQ72" s="468"/>
      <c r="AR72" s="468"/>
      <c r="AS72" s="468"/>
      <c r="AT72" s="468"/>
      <c r="AU72" s="468"/>
      <c r="AV72" s="468"/>
      <c r="AW72" s="468"/>
      <c r="AX72" s="468"/>
      <c r="AY72" s="468"/>
      <c r="AZ72" s="983"/>
      <c r="BA72" s="991"/>
      <c r="BB72" s="651"/>
      <c r="BC72" s="480"/>
      <c r="BD72" s="465"/>
      <c r="BE72" s="465"/>
      <c r="BF72" s="465"/>
      <c r="BG72" s="484"/>
      <c r="BH72" s="480"/>
      <c r="BI72" s="465"/>
      <c r="BJ72" s="465"/>
      <c r="BK72" s="465"/>
      <c r="BL72" s="484"/>
      <c r="BM72" s="480"/>
      <c r="BN72" s="465"/>
      <c r="BO72" s="465"/>
      <c r="BP72" s="465"/>
      <c r="BQ72" s="484"/>
      <c r="BR72" s="480"/>
      <c r="BS72" s="465"/>
      <c r="BT72" s="465"/>
      <c r="BU72" s="465"/>
      <c r="BV72" s="465"/>
      <c r="BW72" s="466"/>
      <c r="BX72" s="27"/>
      <c r="BY72" s="27"/>
      <c r="BZ72" s="27"/>
      <c r="CA72" s="27"/>
      <c r="CB72" s="27"/>
      <c r="CC72" s="27"/>
      <c r="CD72" s="27"/>
      <c r="CE72" s="27"/>
      <c r="CF72" s="27"/>
      <c r="CG72" s="27"/>
      <c r="CH72" s="27"/>
      <c r="CI72" s="27"/>
      <c r="CJ72" s="27"/>
      <c r="CK72" s="27"/>
      <c r="CL72" s="27"/>
      <c r="CM72" s="27"/>
      <c r="CN72" s="27"/>
      <c r="CO72" s="27"/>
      <c r="CP72" s="27"/>
      <c r="CQ72" s="27"/>
      <c r="CR72" s="27"/>
      <c r="CS72" s="27"/>
      <c r="CT72" s="27"/>
      <c r="CU72" s="27"/>
      <c r="CV72" s="27"/>
      <c r="CW72" s="27"/>
      <c r="CX72" s="27"/>
      <c r="CY72" s="27"/>
      <c r="CZ72" s="27"/>
    </row>
    <row r="73" s="344" customFormat="true" ht="15" customHeight="true" x14ac:dyDescent="0.2">
      <c r="A73" s="176"/>
      <c r="B73" s="170"/>
      <c r="C73" s="155"/>
      <c r="D73" s="154"/>
      <c r="E73" s="154"/>
      <c r="F73" s="154"/>
      <c r="G73" s="153"/>
      <c r="H73" s="152"/>
      <c r="I73" s="154"/>
      <c r="J73" s="154"/>
      <c r="K73" s="154"/>
      <c r="L73" s="151"/>
      <c r="M73" s="155"/>
      <c r="N73" s="154"/>
      <c r="O73" s="154"/>
      <c r="P73" s="154"/>
      <c r="Q73" s="153"/>
      <c r="R73" s="152"/>
      <c r="S73" s="154"/>
      <c r="T73" s="154"/>
      <c r="U73" s="154"/>
      <c r="V73" s="154"/>
      <c r="W73" s="151"/>
      <c r="X73" s="468"/>
      <c r="Y73" s="468"/>
      <c r="Z73" s="468"/>
      <c r="AA73" s="468"/>
      <c r="AB73" s="468"/>
      <c r="AC73" s="468"/>
      <c r="AD73" s="468"/>
      <c r="AE73" s="468"/>
      <c r="AF73" s="468"/>
      <c r="AG73" s="468"/>
      <c r="AH73" s="468"/>
      <c r="AI73" s="468"/>
      <c r="AJ73" s="468"/>
      <c r="AK73" s="468"/>
      <c r="AL73" s="468"/>
      <c r="AM73" s="468"/>
      <c r="AN73" s="468"/>
      <c r="AO73" s="468"/>
      <c r="AP73" s="468"/>
      <c r="AQ73" s="468"/>
      <c r="AR73" s="468"/>
      <c r="AS73" s="468"/>
      <c r="AT73" s="468"/>
      <c r="AU73" s="468"/>
      <c r="AV73" s="468"/>
      <c r="AW73" s="468"/>
      <c r="AX73" s="468"/>
      <c r="AY73" s="468"/>
      <c r="AZ73" s="983"/>
      <c r="BA73" s="991"/>
      <c r="BB73" s="651"/>
      <c r="BC73" s="480"/>
      <c r="BD73" s="465"/>
      <c r="BE73" s="465"/>
      <c r="BF73" s="465"/>
      <c r="BG73" s="484"/>
      <c r="BH73" s="480"/>
      <c r="BI73" s="465"/>
      <c r="BJ73" s="465"/>
      <c r="BK73" s="465"/>
      <c r="BL73" s="484"/>
      <c r="BM73" s="480"/>
      <c r="BN73" s="465"/>
      <c r="BO73" s="465"/>
      <c r="BP73" s="465"/>
      <c r="BQ73" s="484"/>
      <c r="BR73" s="480"/>
      <c r="BS73" s="465"/>
      <c r="BT73" s="465"/>
      <c r="BU73" s="465"/>
      <c r="BV73" s="465"/>
      <c r="BW73" s="466"/>
      <c r="BX73" s="27"/>
      <c r="BY73" s="27"/>
      <c r="BZ73" s="27"/>
      <c r="CA73" s="27"/>
      <c r="CB73" s="27"/>
      <c r="CC73" s="27"/>
      <c r="CD73" s="27"/>
      <c r="CE73" s="27"/>
      <c r="CF73" s="27"/>
      <c r="CG73" s="27"/>
      <c r="CH73" s="27"/>
      <c r="CI73" s="27"/>
      <c r="CJ73" s="27"/>
      <c r="CK73" s="27"/>
      <c r="CL73" s="27"/>
      <c r="CM73" s="27"/>
      <c r="CN73" s="27"/>
      <c r="CO73" s="27"/>
      <c r="CP73" s="27"/>
      <c r="CQ73" s="27"/>
      <c r="CR73" s="27"/>
      <c r="CS73" s="27"/>
      <c r="CT73" s="27"/>
      <c r="CU73" s="27"/>
      <c r="CV73" s="27"/>
      <c r="CW73" s="27"/>
      <c r="CX73" s="27"/>
      <c r="CY73" s="27"/>
      <c r="CZ73" s="27"/>
    </row>
    <row r="74" s="344" customFormat="true" ht="15" customHeight="true" x14ac:dyDescent="0.2">
      <c r="A74" s="176"/>
      <c r="B74" s="170"/>
      <c r="C74" s="155"/>
      <c r="D74" s="154"/>
      <c r="E74" s="154"/>
      <c r="F74" s="154"/>
      <c r="G74" s="153"/>
      <c r="H74" s="152"/>
      <c r="I74" s="154"/>
      <c r="J74" s="154"/>
      <c r="K74" s="154"/>
      <c r="L74" s="151"/>
      <c r="M74" s="155"/>
      <c r="N74" s="154"/>
      <c r="O74" s="154"/>
      <c r="P74" s="154"/>
      <c r="Q74" s="153"/>
      <c r="R74" s="152"/>
      <c r="S74" s="154"/>
      <c r="T74" s="154"/>
      <c r="U74" s="154"/>
      <c r="V74" s="154"/>
      <c r="W74" s="151"/>
      <c r="X74" s="468"/>
      <c r="Y74" s="468"/>
      <c r="Z74" s="468"/>
      <c r="AA74" s="468"/>
      <c r="AB74" s="468"/>
      <c r="AC74" s="468"/>
      <c r="AD74" s="468"/>
      <c r="AE74" s="468"/>
      <c r="AF74" s="468"/>
      <c r="AG74" s="468"/>
      <c r="AH74" s="468"/>
      <c r="AI74" s="468"/>
      <c r="AJ74" s="468"/>
      <c r="AK74" s="468"/>
      <c r="AL74" s="468"/>
      <c r="AM74" s="468"/>
      <c r="AN74" s="468"/>
      <c r="AO74" s="468"/>
      <c r="AP74" s="468"/>
      <c r="AQ74" s="468"/>
      <c r="AR74" s="468"/>
      <c r="AS74" s="468"/>
      <c r="AT74" s="468"/>
      <c r="AU74" s="468"/>
      <c r="AV74" s="468"/>
      <c r="AW74" s="468"/>
      <c r="AX74" s="468"/>
      <c r="AY74" s="468"/>
      <c r="AZ74" s="983"/>
      <c r="BA74" s="991"/>
      <c r="BB74" s="651"/>
      <c r="BC74" s="480"/>
      <c r="BD74" s="465"/>
      <c r="BE74" s="465"/>
      <c r="BF74" s="465"/>
      <c r="BG74" s="484"/>
      <c r="BH74" s="480"/>
      <c r="BI74" s="465"/>
      <c r="BJ74" s="465"/>
      <c r="BK74" s="465"/>
      <c r="BL74" s="484"/>
      <c r="BM74" s="480"/>
      <c r="BN74" s="465"/>
      <c r="BO74" s="465"/>
      <c r="BP74" s="465"/>
      <c r="BQ74" s="484"/>
      <c r="BR74" s="480"/>
      <c r="BS74" s="465"/>
      <c r="BT74" s="465"/>
      <c r="BU74" s="465"/>
      <c r="BV74" s="465"/>
      <c r="BW74" s="466"/>
      <c r="BX74" s="27"/>
      <c r="BY74" s="27"/>
      <c r="BZ74" s="27"/>
      <c r="CA74" s="27"/>
      <c r="CB74" s="27"/>
      <c r="CC74" s="27"/>
      <c r="CD74" s="27"/>
      <c r="CE74" s="27"/>
      <c r="CF74" s="27"/>
      <c r="CG74" s="27"/>
      <c r="CH74" s="27"/>
      <c r="CI74" s="27"/>
      <c r="CJ74" s="27"/>
      <c r="CK74" s="27"/>
      <c r="CL74" s="27"/>
      <c r="CM74" s="27"/>
      <c r="CN74" s="27"/>
      <c r="CO74" s="27"/>
      <c r="CP74" s="27"/>
      <c r="CQ74" s="27"/>
      <c r="CR74" s="27"/>
      <c r="CS74" s="27"/>
      <c r="CT74" s="27"/>
      <c r="CU74" s="27"/>
      <c r="CV74" s="27"/>
      <c r="CW74" s="27"/>
      <c r="CX74" s="27"/>
      <c r="CY74" s="27"/>
      <c r="CZ74" s="27"/>
    </row>
    <row r="75" s="344" customFormat="true" ht="15" customHeight="true" x14ac:dyDescent="0.2">
      <c r="A75" s="176"/>
      <c r="B75" s="170"/>
      <c r="C75" s="155"/>
      <c r="D75" s="154"/>
      <c r="E75" s="154"/>
      <c r="F75" s="154"/>
      <c r="G75" s="153"/>
      <c r="H75" s="152"/>
      <c r="I75" s="154"/>
      <c r="J75" s="154"/>
      <c r="K75" s="154"/>
      <c r="L75" s="151"/>
      <c r="M75" s="155"/>
      <c r="N75" s="154"/>
      <c r="O75" s="154"/>
      <c r="P75" s="154"/>
      <c r="Q75" s="153"/>
      <c r="R75" s="152"/>
      <c r="S75" s="154"/>
      <c r="T75" s="154"/>
      <c r="U75" s="154"/>
      <c r="V75" s="154"/>
      <c r="W75" s="151"/>
      <c r="X75" s="468"/>
      <c r="Y75" s="468"/>
      <c r="Z75" s="468"/>
      <c r="AA75" s="468"/>
      <c r="AB75" s="468"/>
      <c r="AC75" s="468"/>
      <c r="AD75" s="468"/>
      <c r="AE75" s="468"/>
      <c r="AF75" s="468"/>
      <c r="AG75" s="468"/>
      <c r="AH75" s="468"/>
      <c r="AI75" s="468"/>
      <c r="AJ75" s="468"/>
      <c r="AK75" s="468"/>
      <c r="AL75" s="468"/>
      <c r="AM75" s="468"/>
      <c r="AN75" s="468"/>
      <c r="AO75" s="468"/>
      <c r="AP75" s="468"/>
      <c r="AQ75" s="468"/>
      <c r="AR75" s="468"/>
      <c r="AS75" s="468"/>
      <c r="AT75" s="468"/>
      <c r="AU75" s="468"/>
      <c r="AV75" s="468"/>
      <c r="AW75" s="468"/>
      <c r="AX75" s="468"/>
      <c r="AY75" s="468"/>
      <c r="AZ75" s="983"/>
      <c r="BA75" s="991"/>
      <c r="BB75" s="651"/>
      <c r="BC75" s="480"/>
      <c r="BD75" s="465"/>
      <c r="BE75" s="465"/>
      <c r="BF75" s="465"/>
      <c r="BG75" s="484"/>
      <c r="BH75" s="480"/>
      <c r="BI75" s="465"/>
      <c r="BJ75" s="465"/>
      <c r="BK75" s="465"/>
      <c r="BL75" s="484"/>
      <c r="BM75" s="480"/>
      <c r="BN75" s="465"/>
      <c r="BO75" s="465"/>
      <c r="BP75" s="465"/>
      <c r="BQ75" s="484"/>
      <c r="BR75" s="480"/>
      <c r="BS75" s="465"/>
      <c r="BT75" s="465"/>
      <c r="BU75" s="465"/>
      <c r="BV75" s="465"/>
      <c r="BW75" s="466"/>
      <c r="BX75" s="27"/>
      <c r="BY75" s="27"/>
      <c r="BZ75" s="27"/>
      <c r="CA75" s="27"/>
      <c r="CB75" s="27"/>
      <c r="CC75" s="27"/>
      <c r="CD75" s="27"/>
      <c r="CE75" s="27"/>
      <c r="CF75" s="27"/>
      <c r="CG75" s="27"/>
      <c r="CH75" s="27"/>
      <c r="CI75" s="27"/>
      <c r="CJ75" s="27"/>
      <c r="CK75" s="27"/>
      <c r="CL75" s="27"/>
      <c r="CM75" s="27"/>
      <c r="CN75" s="27"/>
      <c r="CO75" s="27"/>
      <c r="CP75" s="27"/>
      <c r="CQ75" s="27"/>
      <c r="CR75" s="27"/>
      <c r="CS75" s="27"/>
      <c r="CT75" s="27"/>
      <c r="CU75" s="27"/>
      <c r="CV75" s="27"/>
      <c r="CW75" s="27"/>
      <c r="CX75" s="27"/>
      <c r="CY75" s="27"/>
      <c r="CZ75" s="27"/>
    </row>
    <row r="76" s="344" customFormat="true" ht="15" customHeight="true" x14ac:dyDescent="0.2">
      <c r="A76" s="176"/>
      <c r="B76" s="170"/>
      <c r="C76" s="155"/>
      <c r="D76" s="154"/>
      <c r="E76" s="154"/>
      <c r="F76" s="154"/>
      <c r="G76" s="153"/>
      <c r="H76" s="152"/>
      <c r="I76" s="154"/>
      <c r="J76" s="154"/>
      <c r="K76" s="154"/>
      <c r="L76" s="151"/>
      <c r="M76" s="155"/>
      <c r="N76" s="154"/>
      <c r="O76" s="154"/>
      <c r="P76" s="154"/>
      <c r="Q76" s="153"/>
      <c r="R76" s="152"/>
      <c r="S76" s="154"/>
      <c r="T76" s="154"/>
      <c r="U76" s="154"/>
      <c r="V76" s="154"/>
      <c r="W76" s="151"/>
      <c r="X76" s="468"/>
      <c r="Y76" s="468"/>
      <c r="Z76" s="468"/>
      <c r="AA76" s="468"/>
      <c r="AB76" s="468"/>
      <c r="AC76" s="468"/>
      <c r="AD76" s="468"/>
      <c r="AE76" s="468"/>
      <c r="AF76" s="468"/>
      <c r="AG76" s="468"/>
      <c r="AH76" s="468"/>
      <c r="AI76" s="468"/>
      <c r="AJ76" s="468"/>
      <c r="AK76" s="468"/>
      <c r="AL76" s="468"/>
      <c r="AM76" s="468"/>
      <c r="AN76" s="468"/>
      <c r="AO76" s="468"/>
      <c r="AP76" s="468"/>
      <c r="AQ76" s="468"/>
      <c r="AR76" s="468"/>
      <c r="AS76" s="468"/>
      <c r="AT76" s="468"/>
      <c r="AU76" s="468"/>
      <c r="AV76" s="468"/>
      <c r="AW76" s="468"/>
      <c r="AX76" s="468"/>
      <c r="AY76" s="468"/>
      <c r="AZ76" s="983"/>
      <c r="BA76" s="991"/>
      <c r="BB76" s="651"/>
      <c r="BC76" s="480"/>
      <c r="BD76" s="465"/>
      <c r="BE76" s="465"/>
      <c r="BF76" s="465"/>
      <c r="BG76" s="484"/>
      <c r="BH76" s="480"/>
      <c r="BI76" s="465"/>
      <c r="BJ76" s="465"/>
      <c r="BK76" s="465"/>
      <c r="BL76" s="484"/>
      <c r="BM76" s="480"/>
      <c r="BN76" s="465"/>
      <c r="BO76" s="465"/>
      <c r="BP76" s="465"/>
      <c r="BQ76" s="484"/>
      <c r="BR76" s="480"/>
      <c r="BS76" s="465"/>
      <c r="BT76" s="465"/>
      <c r="BU76" s="465"/>
      <c r="BV76" s="465"/>
      <c r="BW76" s="466"/>
      <c r="BX76" s="27"/>
      <c r="BY76" s="27"/>
      <c r="BZ76" s="27"/>
      <c r="CA76" s="27"/>
      <c r="CB76" s="27"/>
      <c r="CC76" s="27"/>
      <c r="CD76" s="27"/>
      <c r="CE76" s="27"/>
      <c r="CF76" s="27"/>
      <c r="CG76" s="27"/>
      <c r="CH76" s="27"/>
      <c r="CI76" s="27"/>
      <c r="CJ76" s="27"/>
      <c r="CK76" s="27"/>
      <c r="CL76" s="27"/>
      <c r="CM76" s="27"/>
      <c r="CN76" s="27"/>
      <c r="CO76" s="27"/>
      <c r="CP76" s="27"/>
      <c r="CQ76" s="27"/>
      <c r="CR76" s="27"/>
      <c r="CS76" s="27"/>
      <c r="CT76" s="27"/>
      <c r="CU76" s="27"/>
      <c r="CV76" s="27"/>
      <c r="CW76" s="27"/>
      <c r="CX76" s="27"/>
      <c r="CY76" s="27"/>
      <c r="CZ76" s="27"/>
    </row>
    <row r="77" s="344" customFormat="true" ht="15" customHeight="true" x14ac:dyDescent="0.2">
      <c r="A77" s="176"/>
      <c r="B77" s="170"/>
      <c r="C77" s="155"/>
      <c r="D77" s="154"/>
      <c r="E77" s="154"/>
      <c r="F77" s="154"/>
      <c r="G77" s="153"/>
      <c r="H77" s="152"/>
      <c r="I77" s="154"/>
      <c r="J77" s="154"/>
      <c r="K77" s="154"/>
      <c r="L77" s="151"/>
      <c r="M77" s="155"/>
      <c r="N77" s="154"/>
      <c r="O77" s="154"/>
      <c r="P77" s="154"/>
      <c r="Q77" s="153"/>
      <c r="R77" s="152"/>
      <c r="S77" s="154"/>
      <c r="T77" s="154"/>
      <c r="U77" s="154"/>
      <c r="V77" s="154"/>
      <c r="W77" s="151"/>
      <c r="X77" s="468"/>
      <c r="Y77" s="468"/>
      <c r="Z77" s="468"/>
      <c r="AA77" s="468"/>
      <c r="AB77" s="468"/>
      <c r="AC77" s="468"/>
      <c r="AD77" s="468"/>
      <c r="AE77" s="468"/>
      <c r="AF77" s="468"/>
      <c r="AG77" s="468"/>
      <c r="AH77" s="468"/>
      <c r="AI77" s="468"/>
      <c r="AJ77" s="468"/>
      <c r="AK77" s="468"/>
      <c r="AL77" s="468"/>
      <c r="AM77" s="468"/>
      <c r="AN77" s="468"/>
      <c r="AO77" s="468"/>
      <c r="AP77" s="468"/>
      <c r="AQ77" s="468"/>
      <c r="AR77" s="468"/>
      <c r="AS77" s="468"/>
      <c r="AT77" s="468"/>
      <c r="AU77" s="468"/>
      <c r="AV77" s="468"/>
      <c r="AW77" s="468"/>
      <c r="AX77" s="468"/>
      <c r="AY77" s="468"/>
      <c r="AZ77" s="983"/>
      <c r="BA77" s="991"/>
      <c r="BB77" s="651"/>
      <c r="BC77" s="480"/>
      <c r="BD77" s="465"/>
      <c r="BE77" s="465"/>
      <c r="BF77" s="465"/>
      <c r="BG77" s="484"/>
      <c r="BH77" s="480"/>
      <c r="BI77" s="465"/>
      <c r="BJ77" s="465"/>
      <c r="BK77" s="465"/>
      <c r="BL77" s="484"/>
      <c r="BM77" s="480"/>
      <c r="BN77" s="465"/>
      <c r="BO77" s="465"/>
      <c r="BP77" s="465"/>
      <c r="BQ77" s="484"/>
      <c r="BR77" s="480"/>
      <c r="BS77" s="465"/>
      <c r="BT77" s="465"/>
      <c r="BU77" s="465"/>
      <c r="BV77" s="465"/>
      <c r="BW77" s="466"/>
      <c r="BX77" s="27"/>
      <c r="BY77" s="27"/>
      <c r="BZ77" s="27"/>
      <c r="CA77" s="27"/>
      <c r="CB77" s="27"/>
      <c r="CC77" s="27"/>
      <c r="CD77" s="27"/>
      <c r="CE77" s="27"/>
      <c r="CF77" s="27"/>
      <c r="CG77" s="27"/>
      <c r="CH77" s="27"/>
      <c r="CI77" s="27"/>
      <c r="CJ77" s="27"/>
      <c r="CK77" s="27"/>
      <c r="CL77" s="27"/>
      <c r="CM77" s="27"/>
      <c r="CN77" s="27"/>
      <c r="CO77" s="27"/>
      <c r="CP77" s="27"/>
      <c r="CQ77" s="27"/>
      <c r="CR77" s="27"/>
      <c r="CS77" s="27"/>
      <c r="CT77" s="27"/>
      <c r="CU77" s="27"/>
      <c r="CV77" s="27"/>
      <c r="CW77" s="27"/>
      <c r="CX77" s="27"/>
      <c r="CY77" s="27"/>
      <c r="CZ77" s="27"/>
    </row>
    <row r="78" s="344" customFormat="true" ht="15" customHeight="true" x14ac:dyDescent="0.2">
      <c r="A78" s="176"/>
      <c r="B78" s="170"/>
      <c r="C78" s="155"/>
      <c r="D78" s="154"/>
      <c r="E78" s="154"/>
      <c r="F78" s="154"/>
      <c r="G78" s="153"/>
      <c r="H78" s="152"/>
      <c r="I78" s="154"/>
      <c r="J78" s="154"/>
      <c r="K78" s="154"/>
      <c r="L78" s="151"/>
      <c r="M78" s="155"/>
      <c r="N78" s="154"/>
      <c r="O78" s="154"/>
      <c r="P78" s="154"/>
      <c r="Q78" s="153"/>
      <c r="R78" s="152"/>
      <c r="S78" s="154"/>
      <c r="T78" s="154"/>
      <c r="U78" s="154"/>
      <c r="V78" s="154"/>
      <c r="W78" s="151"/>
      <c r="X78" s="468"/>
      <c r="Y78" s="468"/>
      <c r="Z78" s="468"/>
      <c r="AA78" s="468"/>
      <c r="AB78" s="468"/>
      <c r="AC78" s="468"/>
      <c r="AD78" s="468"/>
      <c r="AE78" s="468"/>
      <c r="AF78" s="468"/>
      <c r="AG78" s="468"/>
      <c r="AH78" s="468"/>
      <c r="AI78" s="468"/>
      <c r="AJ78" s="468"/>
      <c r="AK78" s="468"/>
      <c r="AL78" s="468"/>
      <c r="AM78" s="468"/>
      <c r="AN78" s="468"/>
      <c r="AO78" s="468"/>
      <c r="AP78" s="468"/>
      <c r="AQ78" s="468"/>
      <c r="AR78" s="468"/>
      <c r="AS78" s="468"/>
      <c r="AT78" s="468"/>
      <c r="AU78" s="468"/>
      <c r="AV78" s="468"/>
      <c r="AW78" s="468"/>
      <c r="AX78" s="468"/>
      <c r="AY78" s="468"/>
      <c r="AZ78" s="983"/>
      <c r="BA78" s="991"/>
      <c r="BB78" s="651"/>
      <c r="BC78" s="480"/>
      <c r="BD78" s="465"/>
      <c r="BE78" s="465"/>
      <c r="BF78" s="465"/>
      <c r="BG78" s="484"/>
      <c r="BH78" s="480"/>
      <c r="BI78" s="465"/>
      <c r="BJ78" s="465"/>
      <c r="BK78" s="465"/>
      <c r="BL78" s="484"/>
      <c r="BM78" s="480"/>
      <c r="BN78" s="465"/>
      <c r="BO78" s="465"/>
      <c r="BP78" s="465"/>
      <c r="BQ78" s="484"/>
      <c r="BR78" s="480"/>
      <c r="BS78" s="465"/>
      <c r="BT78" s="465"/>
      <c r="BU78" s="465"/>
      <c r="BV78" s="465"/>
      <c r="BW78" s="466"/>
      <c r="BX78" s="27"/>
      <c r="BY78" s="27"/>
      <c r="BZ78" s="27"/>
      <c r="CA78" s="27"/>
      <c r="CB78" s="27"/>
      <c r="CC78" s="27"/>
      <c r="CD78" s="27"/>
      <c r="CE78" s="27"/>
      <c r="CF78" s="27"/>
      <c r="CG78" s="27"/>
      <c r="CH78" s="27"/>
      <c r="CI78" s="27"/>
      <c r="CJ78" s="27"/>
      <c r="CK78" s="27"/>
      <c r="CL78" s="27"/>
      <c r="CM78" s="27"/>
      <c r="CN78" s="27"/>
      <c r="CO78" s="27"/>
      <c r="CP78" s="27"/>
      <c r="CQ78" s="27"/>
      <c r="CR78" s="27"/>
      <c r="CS78" s="27"/>
      <c r="CT78" s="27"/>
      <c r="CU78" s="27"/>
      <c r="CV78" s="27"/>
      <c r="CW78" s="27"/>
      <c r="CX78" s="27"/>
      <c r="CY78" s="27"/>
      <c r="CZ78" s="27"/>
    </row>
    <row r="79" s="344" customFormat="true" ht="15" customHeight="true" x14ac:dyDescent="0.2">
      <c r="A79" s="176"/>
      <c r="B79" s="170"/>
      <c r="C79" s="155"/>
      <c r="D79" s="154"/>
      <c r="E79" s="154"/>
      <c r="F79" s="154"/>
      <c r="G79" s="153"/>
      <c r="H79" s="152"/>
      <c r="I79" s="154"/>
      <c r="J79" s="154"/>
      <c r="K79" s="154"/>
      <c r="L79" s="151"/>
      <c r="M79" s="155"/>
      <c r="N79" s="154"/>
      <c r="O79" s="154"/>
      <c r="P79" s="154"/>
      <c r="Q79" s="153"/>
      <c r="R79" s="152"/>
      <c r="S79" s="154"/>
      <c r="T79" s="154"/>
      <c r="U79" s="154"/>
      <c r="V79" s="154"/>
      <c r="W79" s="151"/>
      <c r="X79" s="468"/>
      <c r="Y79" s="468"/>
      <c r="Z79" s="468"/>
      <c r="AA79" s="468"/>
      <c r="AB79" s="468"/>
      <c r="AC79" s="468"/>
      <c r="AD79" s="468"/>
      <c r="AE79" s="468"/>
      <c r="AF79" s="468"/>
      <c r="AG79" s="468"/>
      <c r="AH79" s="468"/>
      <c r="AI79" s="468"/>
      <c r="AJ79" s="468"/>
      <c r="AK79" s="468"/>
      <c r="AL79" s="468"/>
      <c r="AM79" s="468"/>
      <c r="AN79" s="468"/>
      <c r="AO79" s="468"/>
      <c r="AP79" s="468"/>
      <c r="AQ79" s="468"/>
      <c r="AR79" s="468"/>
      <c r="AS79" s="468"/>
      <c r="AT79" s="468"/>
      <c r="AU79" s="468"/>
      <c r="AV79" s="468"/>
      <c r="AW79" s="468"/>
      <c r="AX79" s="468"/>
      <c r="AY79" s="468"/>
      <c r="AZ79" s="983"/>
      <c r="BA79" s="991"/>
      <c r="BB79" s="651"/>
      <c r="BC79" s="480"/>
      <c r="BD79" s="465"/>
      <c r="BE79" s="465"/>
      <c r="BF79" s="465"/>
      <c r="BG79" s="484"/>
      <c r="BH79" s="480"/>
      <c r="BI79" s="465"/>
      <c r="BJ79" s="465"/>
      <c r="BK79" s="465"/>
      <c r="BL79" s="484"/>
      <c r="BM79" s="480"/>
      <c r="BN79" s="465"/>
      <c r="BO79" s="465"/>
      <c r="BP79" s="465"/>
      <c r="BQ79" s="484"/>
      <c r="BR79" s="480"/>
      <c r="BS79" s="465"/>
      <c r="BT79" s="465"/>
      <c r="BU79" s="465"/>
      <c r="BV79" s="465"/>
      <c r="BW79" s="466"/>
      <c r="BX79" s="27"/>
      <c r="BY79" s="27"/>
      <c r="BZ79" s="27"/>
      <c r="CA79" s="27"/>
      <c r="CB79" s="27"/>
      <c r="CC79" s="27"/>
      <c r="CD79" s="27"/>
      <c r="CE79" s="27"/>
      <c r="CF79" s="27"/>
      <c r="CG79" s="27"/>
      <c r="CH79" s="27"/>
      <c r="CI79" s="27"/>
      <c r="CJ79" s="27"/>
      <c r="CK79" s="27"/>
      <c r="CL79" s="27"/>
      <c r="CM79" s="27"/>
      <c r="CN79" s="27"/>
      <c r="CO79" s="27"/>
      <c r="CP79" s="27"/>
      <c r="CQ79" s="27"/>
      <c r="CR79" s="27"/>
      <c r="CS79" s="27"/>
      <c r="CT79" s="27"/>
      <c r="CU79" s="27"/>
      <c r="CV79" s="27"/>
      <c r="CW79" s="27"/>
      <c r="CX79" s="27"/>
      <c r="CY79" s="27"/>
      <c r="CZ79" s="27"/>
    </row>
    <row r="80" s="344" customFormat="true" ht="15" customHeight="true" x14ac:dyDescent="0.2">
      <c r="A80" s="176"/>
      <c r="B80" s="170"/>
      <c r="C80" s="155"/>
      <c r="D80" s="154"/>
      <c r="E80" s="154"/>
      <c r="F80" s="154"/>
      <c r="G80" s="153"/>
      <c r="H80" s="152"/>
      <c r="I80" s="154"/>
      <c r="J80" s="154"/>
      <c r="K80" s="154"/>
      <c r="L80" s="151"/>
      <c r="M80" s="155"/>
      <c r="N80" s="154"/>
      <c r="O80" s="154"/>
      <c r="P80" s="154"/>
      <c r="Q80" s="153"/>
      <c r="R80" s="152"/>
      <c r="S80" s="154"/>
      <c r="T80" s="154"/>
      <c r="U80" s="154"/>
      <c r="V80" s="154"/>
      <c r="W80" s="151"/>
      <c r="X80" s="468"/>
      <c r="Y80" s="468"/>
      <c r="Z80" s="468"/>
      <c r="AA80" s="468"/>
      <c r="AB80" s="468"/>
      <c r="AC80" s="468"/>
      <c r="AD80" s="468"/>
      <c r="AE80" s="468"/>
      <c r="AF80" s="468"/>
      <c r="AG80" s="468"/>
      <c r="AH80" s="468"/>
      <c r="AI80" s="468"/>
      <c r="AJ80" s="468"/>
      <c r="AK80" s="468"/>
      <c r="AL80" s="468"/>
      <c r="AM80" s="468"/>
      <c r="AN80" s="468"/>
      <c r="AO80" s="468"/>
      <c r="AP80" s="468"/>
      <c r="AQ80" s="468"/>
      <c r="AR80" s="468"/>
      <c r="AS80" s="468"/>
      <c r="AT80" s="468"/>
      <c r="AU80" s="468"/>
      <c r="AV80" s="468"/>
      <c r="AW80" s="468"/>
      <c r="AX80" s="468"/>
      <c r="AY80" s="468"/>
      <c r="AZ80" s="983"/>
      <c r="BA80" s="991"/>
      <c r="BB80" s="651"/>
      <c r="BC80" s="480"/>
      <c r="BD80" s="465"/>
      <c r="BE80" s="465"/>
      <c r="BF80" s="465"/>
      <c r="BG80" s="484"/>
      <c r="BH80" s="480"/>
      <c r="BI80" s="465"/>
      <c r="BJ80" s="465"/>
      <c r="BK80" s="465"/>
      <c r="BL80" s="484"/>
      <c r="BM80" s="480"/>
      <c r="BN80" s="465"/>
      <c r="BO80" s="465"/>
      <c r="BP80" s="465"/>
      <c r="BQ80" s="484"/>
      <c r="BR80" s="480"/>
      <c r="BS80" s="465"/>
      <c r="BT80" s="465"/>
      <c r="BU80" s="465"/>
      <c r="BV80" s="465"/>
      <c r="BW80" s="466"/>
      <c r="BX80" s="27"/>
      <c r="BY80" s="27"/>
      <c r="BZ80" s="27"/>
      <c r="CA80" s="27"/>
      <c r="CB80" s="27"/>
      <c r="CC80" s="27"/>
      <c r="CD80" s="27"/>
      <c r="CE80" s="27"/>
      <c r="CF80" s="27"/>
      <c r="CG80" s="27"/>
      <c r="CH80" s="27"/>
      <c r="CI80" s="27"/>
      <c r="CJ80" s="27"/>
      <c r="CK80" s="27"/>
      <c r="CL80" s="27"/>
      <c r="CM80" s="27"/>
      <c r="CN80" s="27"/>
      <c r="CO80" s="27"/>
      <c r="CP80" s="27"/>
      <c r="CQ80" s="27"/>
      <c r="CR80" s="27"/>
      <c r="CS80" s="27"/>
      <c r="CT80" s="27"/>
      <c r="CU80" s="27"/>
      <c r="CV80" s="27"/>
      <c r="CW80" s="27"/>
      <c r="CX80" s="27"/>
      <c r="CY80" s="27"/>
      <c r="CZ80" s="27"/>
    </row>
    <row r="81" s="344" customFormat="true" ht="15" customHeight="true" x14ac:dyDescent="0.2">
      <c r="A81" s="176"/>
      <c r="B81" s="170"/>
      <c r="C81" s="155"/>
      <c r="D81" s="154"/>
      <c r="E81" s="154"/>
      <c r="F81" s="154"/>
      <c r="G81" s="153"/>
      <c r="H81" s="152"/>
      <c r="I81" s="154"/>
      <c r="J81" s="154"/>
      <c r="K81" s="154"/>
      <c r="L81" s="151"/>
      <c r="M81" s="155"/>
      <c r="N81" s="154"/>
      <c r="O81" s="154"/>
      <c r="P81" s="154"/>
      <c r="Q81" s="153"/>
      <c r="R81" s="152"/>
      <c r="S81" s="154"/>
      <c r="T81" s="154"/>
      <c r="U81" s="154"/>
      <c r="V81" s="154"/>
      <c r="W81" s="151"/>
      <c r="X81" s="468"/>
      <c r="Y81" s="468"/>
      <c r="Z81" s="468"/>
      <c r="AA81" s="468"/>
      <c r="AB81" s="468"/>
      <c r="AC81" s="468"/>
      <c r="AD81" s="468"/>
      <c r="AE81" s="468"/>
      <c r="AF81" s="468"/>
      <c r="AG81" s="468"/>
      <c r="AH81" s="468"/>
      <c r="AI81" s="468"/>
      <c r="AJ81" s="468"/>
      <c r="AK81" s="468"/>
      <c r="AL81" s="468"/>
      <c r="AM81" s="468"/>
      <c r="AN81" s="468"/>
      <c r="AO81" s="468"/>
      <c r="AP81" s="468"/>
      <c r="AQ81" s="468"/>
      <c r="AR81" s="468"/>
      <c r="AS81" s="468"/>
      <c r="AT81" s="468"/>
      <c r="AU81" s="468"/>
      <c r="AV81" s="468"/>
      <c r="AW81" s="468"/>
      <c r="AX81" s="468"/>
      <c r="AY81" s="468"/>
      <c r="AZ81" s="983"/>
      <c r="BA81" s="991"/>
      <c r="BB81" s="651"/>
      <c r="BC81" s="480"/>
      <c r="BD81" s="465"/>
      <c r="BE81" s="465"/>
      <c r="BF81" s="465"/>
      <c r="BG81" s="484"/>
      <c r="BH81" s="480"/>
      <c r="BI81" s="465"/>
      <c r="BJ81" s="465"/>
      <c r="BK81" s="465"/>
      <c r="BL81" s="484"/>
      <c r="BM81" s="480"/>
      <c r="BN81" s="465"/>
      <c r="BO81" s="465"/>
      <c r="BP81" s="465"/>
      <c r="BQ81" s="484"/>
      <c r="BR81" s="480"/>
      <c r="BS81" s="465"/>
      <c r="BT81" s="465"/>
      <c r="BU81" s="465"/>
      <c r="BV81" s="465"/>
      <c r="BW81" s="466"/>
      <c r="BX81" s="27"/>
      <c r="BY81" s="27"/>
      <c r="BZ81" s="27"/>
      <c r="CA81" s="27"/>
      <c r="CB81" s="27"/>
      <c r="CC81" s="27"/>
      <c r="CD81" s="27"/>
      <c r="CE81" s="27"/>
      <c r="CF81" s="27"/>
      <c r="CG81" s="27"/>
      <c r="CH81" s="27"/>
      <c r="CI81" s="27"/>
      <c r="CJ81" s="27"/>
      <c r="CK81" s="27"/>
      <c r="CL81" s="27"/>
      <c r="CM81" s="27"/>
      <c r="CN81" s="27"/>
      <c r="CO81" s="27"/>
      <c r="CP81" s="27"/>
      <c r="CQ81" s="27"/>
      <c r="CR81" s="27"/>
      <c r="CS81" s="27"/>
      <c r="CT81" s="27"/>
      <c r="CU81" s="27"/>
      <c r="CV81" s="27"/>
      <c r="CW81" s="27"/>
      <c r="CX81" s="27"/>
      <c r="CY81" s="27"/>
      <c r="CZ81" s="27"/>
    </row>
    <row r="82" s="344" customFormat="true" ht="15" customHeight="true" x14ac:dyDescent="0.2">
      <c r="A82" s="176"/>
      <c r="B82" s="170"/>
      <c r="C82" s="155"/>
      <c r="D82" s="154"/>
      <c r="E82" s="154"/>
      <c r="F82" s="154"/>
      <c r="G82" s="153"/>
      <c r="H82" s="152"/>
      <c r="I82" s="154"/>
      <c r="J82" s="154"/>
      <c r="K82" s="154"/>
      <c r="L82" s="151"/>
      <c r="M82" s="155"/>
      <c r="N82" s="154"/>
      <c r="O82" s="154"/>
      <c r="P82" s="154"/>
      <c r="Q82" s="153"/>
      <c r="R82" s="152"/>
      <c r="S82" s="154"/>
      <c r="T82" s="154"/>
      <c r="U82" s="154"/>
      <c r="V82" s="154"/>
      <c r="W82" s="151"/>
      <c r="X82" s="468"/>
      <c r="Y82" s="468"/>
      <c r="Z82" s="468"/>
      <c r="AA82" s="468"/>
      <c r="AB82" s="468"/>
      <c r="AC82" s="468"/>
      <c r="AD82" s="468"/>
      <c r="AE82" s="468"/>
      <c r="AF82" s="468"/>
      <c r="AG82" s="468"/>
      <c r="AH82" s="468"/>
      <c r="AI82" s="468"/>
      <c r="AJ82" s="468"/>
      <c r="AK82" s="468"/>
      <c r="AL82" s="468"/>
      <c r="AM82" s="468"/>
      <c r="AN82" s="468"/>
      <c r="AO82" s="468"/>
      <c r="AP82" s="468"/>
      <c r="AQ82" s="468"/>
      <c r="AR82" s="468"/>
      <c r="AS82" s="468"/>
      <c r="AT82" s="468"/>
      <c r="AU82" s="468"/>
      <c r="AV82" s="468"/>
      <c r="AW82" s="468"/>
      <c r="AX82" s="468"/>
      <c r="AY82" s="468"/>
      <c r="AZ82" s="983"/>
      <c r="BA82" s="991"/>
      <c r="BB82" s="651"/>
      <c r="BC82" s="480"/>
      <c r="BD82" s="465"/>
      <c r="BE82" s="465"/>
      <c r="BF82" s="465"/>
      <c r="BG82" s="484"/>
      <c r="BH82" s="480"/>
      <c r="BI82" s="465"/>
      <c r="BJ82" s="465"/>
      <c r="BK82" s="465"/>
      <c r="BL82" s="484"/>
      <c r="BM82" s="480"/>
      <c r="BN82" s="465"/>
      <c r="BO82" s="465"/>
      <c r="BP82" s="465"/>
      <c r="BQ82" s="484"/>
      <c r="BR82" s="480"/>
      <c r="BS82" s="465"/>
      <c r="BT82" s="465"/>
      <c r="BU82" s="465"/>
      <c r="BV82" s="465"/>
      <c r="BW82" s="466"/>
      <c r="BX82" s="27"/>
      <c r="BY82" s="27"/>
      <c r="BZ82" s="27"/>
      <c r="CA82" s="27"/>
      <c r="CB82" s="27"/>
      <c r="CC82" s="27"/>
      <c r="CD82" s="27"/>
      <c r="CE82" s="27"/>
      <c r="CF82" s="27"/>
      <c r="CG82" s="27"/>
      <c r="CH82" s="27"/>
      <c r="CI82" s="27"/>
      <c r="CJ82" s="27"/>
      <c r="CK82" s="27"/>
      <c r="CL82" s="27"/>
      <c r="CM82" s="27"/>
      <c r="CN82" s="27"/>
      <c r="CO82" s="27"/>
      <c r="CP82" s="27"/>
      <c r="CQ82" s="27"/>
      <c r="CR82" s="27"/>
      <c r="CS82" s="27"/>
      <c r="CT82" s="27"/>
      <c r="CU82" s="27"/>
      <c r="CV82" s="27"/>
      <c r="CW82" s="27"/>
      <c r="CX82" s="27"/>
      <c r="CY82" s="27"/>
      <c r="CZ82" s="27"/>
    </row>
    <row r="83" s="344" customFormat="true" ht="15" customHeight="true" x14ac:dyDescent="0.2">
      <c r="A83" s="176"/>
      <c r="B83" s="170"/>
      <c r="C83" s="155"/>
      <c r="D83" s="154"/>
      <c r="E83" s="154"/>
      <c r="F83" s="154"/>
      <c r="G83" s="153"/>
      <c r="H83" s="152"/>
      <c r="I83" s="154"/>
      <c r="J83" s="154"/>
      <c r="K83" s="154"/>
      <c r="L83" s="151"/>
      <c r="M83" s="155"/>
      <c r="N83" s="154"/>
      <c r="O83" s="154"/>
      <c r="P83" s="154"/>
      <c r="Q83" s="153"/>
      <c r="R83" s="152"/>
      <c r="S83" s="154"/>
      <c r="T83" s="154"/>
      <c r="U83" s="154"/>
      <c r="V83" s="154"/>
      <c r="W83" s="151"/>
      <c r="X83" s="468"/>
      <c r="Y83" s="468"/>
      <c r="Z83" s="468"/>
      <c r="AA83" s="468"/>
      <c r="AB83" s="468"/>
      <c r="AC83" s="468"/>
      <c r="AD83" s="468"/>
      <c r="AE83" s="468"/>
      <c r="AF83" s="468"/>
      <c r="AG83" s="468"/>
      <c r="AH83" s="468"/>
      <c r="AI83" s="468"/>
      <c r="AJ83" s="468"/>
      <c r="AK83" s="468"/>
      <c r="AL83" s="468"/>
      <c r="AM83" s="468"/>
      <c r="AN83" s="468"/>
      <c r="AO83" s="468"/>
      <c r="AP83" s="468"/>
      <c r="AQ83" s="468"/>
      <c r="AR83" s="468"/>
      <c r="AS83" s="468"/>
      <c r="AT83" s="468"/>
      <c r="AU83" s="468"/>
      <c r="AV83" s="468"/>
      <c r="AW83" s="468"/>
      <c r="AX83" s="468"/>
      <c r="AY83" s="468"/>
      <c r="AZ83" s="983"/>
      <c r="BA83" s="991"/>
      <c r="BB83" s="651"/>
      <c r="BC83" s="480"/>
      <c r="BD83" s="465"/>
      <c r="BE83" s="465"/>
      <c r="BF83" s="465"/>
      <c r="BG83" s="484"/>
      <c r="BH83" s="480"/>
      <c r="BI83" s="465"/>
      <c r="BJ83" s="465"/>
      <c r="BK83" s="465"/>
      <c r="BL83" s="484"/>
      <c r="BM83" s="480"/>
      <c r="BN83" s="465"/>
      <c r="BO83" s="465"/>
      <c r="BP83" s="465"/>
      <c r="BQ83" s="484"/>
      <c r="BR83" s="480"/>
      <c r="BS83" s="465"/>
      <c r="BT83" s="465"/>
      <c r="BU83" s="465"/>
      <c r="BV83" s="465"/>
      <c r="BW83" s="466"/>
      <c r="BX83" s="27"/>
      <c r="BY83" s="27"/>
      <c r="BZ83" s="27"/>
      <c r="CA83" s="27"/>
      <c r="CB83" s="27"/>
      <c r="CC83" s="27"/>
      <c r="CD83" s="27"/>
      <c r="CE83" s="27"/>
      <c r="CF83" s="27"/>
      <c r="CG83" s="27"/>
      <c r="CH83" s="27"/>
      <c r="CI83" s="27"/>
      <c r="CJ83" s="27"/>
      <c r="CK83" s="27"/>
      <c r="CL83" s="27"/>
      <c r="CM83" s="27"/>
      <c r="CN83" s="27"/>
      <c r="CO83" s="27"/>
      <c r="CP83" s="27"/>
      <c r="CQ83" s="27"/>
      <c r="CR83" s="27"/>
      <c r="CS83" s="27"/>
      <c r="CT83" s="27"/>
      <c r="CU83" s="27"/>
      <c r="CV83" s="27"/>
      <c r="CW83" s="27"/>
      <c r="CX83" s="27"/>
      <c r="CY83" s="27"/>
      <c r="CZ83" s="27"/>
    </row>
    <row r="84" s="344" customFormat="true" ht="15" customHeight="true" x14ac:dyDescent="0.2">
      <c r="A84" s="176"/>
      <c r="B84" s="170"/>
      <c r="C84" s="155"/>
      <c r="D84" s="154"/>
      <c r="E84" s="154"/>
      <c r="F84" s="154"/>
      <c r="G84" s="153"/>
      <c r="H84" s="152"/>
      <c r="I84" s="154"/>
      <c r="J84" s="154"/>
      <c r="K84" s="154"/>
      <c r="L84" s="151"/>
      <c r="M84" s="155"/>
      <c r="N84" s="154"/>
      <c r="O84" s="154"/>
      <c r="P84" s="154"/>
      <c r="Q84" s="153"/>
      <c r="R84" s="152"/>
      <c r="S84" s="154"/>
      <c r="T84" s="154"/>
      <c r="U84" s="154"/>
      <c r="V84" s="154"/>
      <c r="W84" s="151"/>
      <c r="X84" s="468"/>
      <c r="Y84" s="468"/>
      <c r="Z84" s="468"/>
      <c r="AA84" s="468"/>
      <c r="AB84" s="468"/>
      <c r="AC84" s="468"/>
      <c r="AD84" s="468"/>
      <c r="AE84" s="468"/>
      <c r="AF84" s="468"/>
      <c r="AG84" s="468"/>
      <c r="AH84" s="468"/>
      <c r="AI84" s="468"/>
      <c r="AJ84" s="468"/>
      <c r="AK84" s="468"/>
      <c r="AL84" s="468"/>
      <c r="AM84" s="468"/>
      <c r="AN84" s="468"/>
      <c r="AO84" s="468"/>
      <c r="AP84" s="468"/>
      <c r="AQ84" s="468"/>
      <c r="AR84" s="468"/>
      <c r="AS84" s="468"/>
      <c r="AT84" s="468"/>
      <c r="AU84" s="468"/>
      <c r="AV84" s="468"/>
      <c r="AW84" s="468"/>
      <c r="AX84" s="468"/>
      <c r="AY84" s="468"/>
      <c r="AZ84" s="983"/>
      <c r="BA84" s="991"/>
      <c r="BB84" s="651"/>
      <c r="BC84" s="480"/>
      <c r="BD84" s="465"/>
      <c r="BE84" s="465"/>
      <c r="BF84" s="465"/>
      <c r="BG84" s="484"/>
      <c r="BH84" s="480"/>
      <c r="BI84" s="465"/>
      <c r="BJ84" s="465"/>
      <c r="BK84" s="465"/>
      <c r="BL84" s="484"/>
      <c r="BM84" s="480"/>
      <c r="BN84" s="465"/>
      <c r="BO84" s="465"/>
      <c r="BP84" s="465"/>
      <c r="BQ84" s="484"/>
      <c r="BR84" s="480"/>
      <c r="BS84" s="465"/>
      <c r="BT84" s="465"/>
      <c r="BU84" s="465"/>
      <c r="BV84" s="465"/>
      <c r="BW84" s="466"/>
      <c r="BX84" s="27"/>
      <c r="BY84" s="27"/>
      <c r="BZ84" s="27"/>
      <c r="CA84" s="27"/>
      <c r="CB84" s="27"/>
      <c r="CC84" s="27"/>
      <c r="CD84" s="27"/>
      <c r="CE84" s="27"/>
      <c r="CF84" s="27"/>
      <c r="CG84" s="27"/>
      <c r="CH84" s="27"/>
      <c r="CI84" s="27"/>
      <c r="CJ84" s="27"/>
      <c r="CK84" s="27"/>
      <c r="CL84" s="27"/>
      <c r="CM84" s="27"/>
      <c r="CN84" s="27"/>
      <c r="CO84" s="27"/>
      <c r="CP84" s="27"/>
      <c r="CQ84" s="27"/>
      <c r="CR84" s="27"/>
      <c r="CS84" s="27"/>
      <c r="CT84" s="27"/>
      <c r="CU84" s="27"/>
      <c r="CV84" s="27"/>
      <c r="CW84" s="27"/>
      <c r="CX84" s="27"/>
      <c r="CY84" s="27"/>
      <c r="CZ84" s="27"/>
    </row>
    <row r="85" s="344" customFormat="true" ht="15" customHeight="true" x14ac:dyDescent="0.2">
      <c r="A85" s="176"/>
      <c r="B85" s="170"/>
      <c r="C85" s="155"/>
      <c r="D85" s="154"/>
      <c r="E85" s="154"/>
      <c r="F85" s="154"/>
      <c r="G85" s="153"/>
      <c r="H85" s="152"/>
      <c r="I85" s="154"/>
      <c r="J85" s="154"/>
      <c r="K85" s="154"/>
      <c r="L85" s="151"/>
      <c r="M85" s="155"/>
      <c r="N85" s="154"/>
      <c r="O85" s="154"/>
      <c r="P85" s="154"/>
      <c r="Q85" s="153"/>
      <c r="R85" s="152"/>
      <c r="S85" s="154"/>
      <c r="T85" s="154"/>
      <c r="U85" s="154"/>
      <c r="V85" s="154"/>
      <c r="W85" s="151"/>
      <c r="X85" s="468"/>
      <c r="Y85" s="468"/>
      <c r="Z85" s="468"/>
      <c r="AA85" s="468"/>
      <c r="AB85" s="468"/>
      <c r="AC85" s="468"/>
      <c r="AD85" s="468"/>
      <c r="AE85" s="468"/>
      <c r="AF85" s="468"/>
      <c r="AG85" s="468"/>
      <c r="AH85" s="468"/>
      <c r="AI85" s="468"/>
      <c r="AJ85" s="468"/>
      <c r="AK85" s="468"/>
      <c r="AL85" s="468"/>
      <c r="AM85" s="468"/>
      <c r="AN85" s="468"/>
      <c r="AO85" s="468"/>
      <c r="AP85" s="468"/>
      <c r="AQ85" s="468"/>
      <c r="AR85" s="468"/>
      <c r="AS85" s="468"/>
      <c r="AT85" s="468"/>
      <c r="AU85" s="468"/>
      <c r="AV85" s="468"/>
      <c r="AW85" s="468"/>
      <c r="AX85" s="468"/>
      <c r="AY85" s="468"/>
      <c r="AZ85" s="983"/>
      <c r="BA85" s="991"/>
      <c r="BB85" s="651"/>
      <c r="BC85" s="480"/>
      <c r="BD85" s="465"/>
      <c r="BE85" s="465"/>
      <c r="BF85" s="465"/>
      <c r="BG85" s="484"/>
      <c r="BH85" s="480"/>
      <c r="BI85" s="465"/>
      <c r="BJ85" s="465"/>
      <c r="BK85" s="465"/>
      <c r="BL85" s="484"/>
      <c r="BM85" s="480"/>
      <c r="BN85" s="465"/>
      <c r="BO85" s="465"/>
      <c r="BP85" s="465"/>
      <c r="BQ85" s="484"/>
      <c r="BR85" s="480"/>
      <c r="BS85" s="465"/>
      <c r="BT85" s="465"/>
      <c r="BU85" s="465"/>
      <c r="BV85" s="465"/>
      <c r="BW85" s="466"/>
      <c r="BX85" s="27"/>
      <c r="BY85" s="27"/>
      <c r="BZ85" s="27"/>
      <c r="CA85" s="27"/>
      <c r="CB85" s="27"/>
      <c r="CC85" s="27"/>
      <c r="CD85" s="27"/>
      <c r="CE85" s="27"/>
      <c r="CF85" s="27"/>
      <c r="CG85" s="27"/>
      <c r="CH85" s="27"/>
      <c r="CI85" s="27"/>
      <c r="CJ85" s="27"/>
      <c r="CK85" s="27"/>
      <c r="CL85" s="27"/>
      <c r="CM85" s="27"/>
      <c r="CN85" s="27"/>
      <c r="CO85" s="27"/>
      <c r="CP85" s="27"/>
      <c r="CQ85" s="27"/>
      <c r="CR85" s="27"/>
      <c r="CS85" s="27"/>
      <c r="CT85" s="27"/>
      <c r="CU85" s="27"/>
      <c r="CV85" s="27"/>
      <c r="CW85" s="27"/>
      <c r="CX85" s="27"/>
      <c r="CY85" s="27"/>
      <c r="CZ85" s="27"/>
    </row>
    <row r="86" s="984" customFormat="true" ht="15" customHeight="true" x14ac:dyDescent="0.2">
      <c r="A86" s="176"/>
      <c r="B86" s="170"/>
      <c r="C86" s="141"/>
      <c r="D86" s="140"/>
      <c r="E86" s="140"/>
      <c r="F86" s="140"/>
      <c r="G86" s="139"/>
      <c r="H86" s="138"/>
      <c r="I86" s="140"/>
      <c r="J86" s="140"/>
      <c r="K86" s="140"/>
      <c r="L86" s="137"/>
      <c r="M86" s="141"/>
      <c r="N86" s="140"/>
      <c r="O86" s="140"/>
      <c r="P86" s="140"/>
      <c r="Q86" s="139"/>
      <c r="R86" s="138"/>
      <c r="S86" s="140"/>
      <c r="T86" s="140"/>
      <c r="U86" s="140"/>
      <c r="V86" s="140"/>
      <c r="W86" s="137"/>
      <c r="X86" s="924"/>
      <c r="Y86" s="924"/>
      <c r="Z86" s="924"/>
      <c r="AA86" s="924"/>
      <c r="AB86" s="924"/>
      <c r="AC86" s="924"/>
      <c r="AD86" s="924"/>
      <c r="AE86" s="924"/>
      <c r="AF86" s="924"/>
      <c r="AG86" s="924"/>
      <c r="AH86" s="924"/>
      <c r="AI86" s="924"/>
      <c r="AJ86" s="924"/>
      <c r="AK86" s="924"/>
      <c r="AL86" s="924"/>
      <c r="AM86" s="924"/>
      <c r="AN86" s="924"/>
      <c r="AO86" s="924"/>
      <c r="AP86" s="924"/>
      <c r="AQ86" s="924"/>
      <c r="AR86" s="924"/>
      <c r="AS86" s="924"/>
      <c r="AT86" s="924"/>
      <c r="AU86" s="924"/>
      <c r="AV86" s="924"/>
      <c r="AW86" s="924"/>
      <c r="AX86" s="924"/>
      <c r="AY86" s="924"/>
      <c r="AZ86" s="377"/>
      <c r="BA86" s="991"/>
      <c r="BB86" s="651"/>
      <c r="BC86" s="480"/>
      <c r="BD86" s="465"/>
      <c r="BE86" s="465"/>
      <c r="BF86" s="465"/>
      <c r="BG86" s="484"/>
      <c r="BH86" s="480"/>
      <c r="BI86" s="465"/>
      <c r="BJ86" s="465"/>
      <c r="BK86" s="465"/>
      <c r="BL86" s="484"/>
      <c r="BM86" s="480"/>
      <c r="BN86" s="465"/>
      <c r="BO86" s="465"/>
      <c r="BP86" s="465"/>
      <c r="BQ86" s="484"/>
      <c r="BR86" s="480"/>
      <c r="BS86" s="465"/>
      <c r="BT86" s="465"/>
      <c r="BU86" s="465"/>
      <c r="BV86" s="465"/>
      <c r="BW86" s="466"/>
      <c r="BX86" s="27"/>
      <c r="BY86" s="27"/>
      <c r="BZ86" s="27"/>
      <c r="CA86" s="27"/>
      <c r="CB86" s="27"/>
      <c r="CC86" s="27"/>
      <c r="CD86" s="27"/>
      <c r="CE86" s="27"/>
      <c r="CF86" s="27"/>
      <c r="CG86" s="27"/>
      <c r="CH86" s="27"/>
      <c r="CI86" s="27"/>
      <c r="CJ86" s="27"/>
      <c r="CK86" s="27"/>
      <c r="CL86" s="27"/>
      <c r="CM86" s="27"/>
      <c r="CN86" s="27"/>
      <c r="CO86" s="27"/>
      <c r="CP86" s="27"/>
      <c r="CQ86" s="27"/>
      <c r="CR86" s="27"/>
      <c r="CS86" s="27"/>
      <c r="CT86" s="27"/>
      <c r="CU86" s="27"/>
      <c r="CV86" s="27"/>
      <c r="CW86" s="27"/>
      <c r="CX86" s="27"/>
      <c r="CY86" s="27"/>
      <c r="CZ86" s="27"/>
    </row>
    <row r="87" s="984" customFormat="true" ht="15" customHeight="true" x14ac:dyDescent="0.2">
      <c r="A87" s="176"/>
      <c r="B87" s="170"/>
      <c r="C87" s="141"/>
      <c r="D87" s="140"/>
      <c r="E87" s="140"/>
      <c r="F87" s="140"/>
      <c r="G87" s="139"/>
      <c r="H87" s="138"/>
      <c r="I87" s="140"/>
      <c r="J87" s="140"/>
      <c r="K87" s="140"/>
      <c r="L87" s="137"/>
      <c r="M87" s="141"/>
      <c r="N87" s="140"/>
      <c r="O87" s="140"/>
      <c r="P87" s="140"/>
      <c r="Q87" s="139"/>
      <c r="R87" s="138"/>
      <c r="S87" s="140"/>
      <c r="T87" s="140"/>
      <c r="U87" s="140"/>
      <c r="V87" s="140"/>
      <c r="W87" s="137"/>
      <c r="X87" s="924"/>
      <c r="Y87" s="924"/>
      <c r="Z87" s="924"/>
      <c r="AA87" s="924"/>
      <c r="AB87" s="924"/>
      <c r="AC87" s="924"/>
      <c r="AD87" s="924"/>
      <c r="AE87" s="924"/>
      <c r="AF87" s="924"/>
      <c r="AG87" s="924"/>
      <c r="AH87" s="924"/>
      <c r="AI87" s="924"/>
      <c r="AJ87" s="924"/>
      <c r="AK87" s="924"/>
      <c r="AL87" s="924"/>
      <c r="AM87" s="924"/>
      <c r="AN87" s="924"/>
      <c r="AO87" s="924"/>
      <c r="AP87" s="924"/>
      <c r="AQ87" s="924"/>
      <c r="AR87" s="924"/>
      <c r="AS87" s="924"/>
      <c r="AT87" s="924"/>
      <c r="AU87" s="924"/>
      <c r="AV87" s="924"/>
      <c r="AW87" s="924"/>
      <c r="AX87" s="924"/>
      <c r="AY87" s="924"/>
      <c r="AZ87" s="377"/>
      <c r="BA87" s="991"/>
      <c r="BB87" s="651"/>
      <c r="BC87" s="480"/>
      <c r="BD87" s="465"/>
      <c r="BE87" s="465"/>
      <c r="BF87" s="465"/>
      <c r="BG87" s="484"/>
      <c r="BH87" s="480"/>
      <c r="BI87" s="465"/>
      <c r="BJ87" s="465"/>
      <c r="BK87" s="465"/>
      <c r="BL87" s="484"/>
      <c r="BM87" s="480"/>
      <c r="BN87" s="465"/>
      <c r="BO87" s="465"/>
      <c r="BP87" s="465"/>
      <c r="BQ87" s="484"/>
      <c r="BR87" s="480"/>
      <c r="BS87" s="465"/>
      <c r="BT87" s="465"/>
      <c r="BU87" s="465"/>
      <c r="BV87" s="465"/>
      <c r="BW87" s="466"/>
      <c r="BX87" s="27"/>
      <c r="BY87" s="27"/>
      <c r="BZ87" s="27"/>
      <c r="CA87" s="27"/>
      <c r="CB87" s="27"/>
      <c r="CC87" s="27"/>
      <c r="CD87" s="27"/>
      <c r="CE87" s="27"/>
      <c r="CF87" s="27"/>
      <c r="CG87" s="27"/>
      <c r="CH87" s="27"/>
      <c r="CI87" s="27"/>
      <c r="CJ87" s="27"/>
      <c r="CK87" s="27"/>
      <c r="CL87" s="27"/>
      <c r="CM87" s="27"/>
      <c r="CN87" s="27"/>
      <c r="CO87" s="27"/>
      <c r="CP87" s="27"/>
      <c r="CQ87" s="27"/>
      <c r="CR87" s="27"/>
      <c r="CS87" s="27"/>
      <c r="CT87" s="27"/>
      <c r="CU87" s="27"/>
      <c r="CV87" s="27"/>
      <c r="CW87" s="27"/>
      <c r="CX87" s="27"/>
      <c r="CY87" s="27"/>
      <c r="CZ87" s="27"/>
    </row>
    <row r="88" s="984" customFormat="true" ht="15" customHeight="true" x14ac:dyDescent="0.2">
      <c r="A88" s="176"/>
      <c r="B88" s="170"/>
      <c r="C88" s="141"/>
      <c r="D88" s="140"/>
      <c r="E88" s="140"/>
      <c r="F88" s="140"/>
      <c r="G88" s="139"/>
      <c r="H88" s="138"/>
      <c r="I88" s="140"/>
      <c r="J88" s="140"/>
      <c r="K88" s="140"/>
      <c r="L88" s="137"/>
      <c r="M88" s="141"/>
      <c r="N88" s="140"/>
      <c r="O88" s="140"/>
      <c r="P88" s="140"/>
      <c r="Q88" s="139"/>
      <c r="R88" s="138"/>
      <c r="S88" s="140"/>
      <c r="T88" s="140"/>
      <c r="U88" s="140"/>
      <c r="V88" s="140"/>
      <c r="W88" s="137"/>
      <c r="X88" s="924"/>
      <c r="Y88" s="924"/>
      <c r="Z88" s="924"/>
      <c r="AA88" s="924"/>
      <c r="AB88" s="924"/>
      <c r="AC88" s="924"/>
      <c r="AD88" s="924"/>
      <c r="AE88" s="924"/>
      <c r="AF88" s="924"/>
      <c r="AG88" s="924"/>
      <c r="AH88" s="924"/>
      <c r="AI88" s="924"/>
      <c r="AJ88" s="924"/>
      <c r="AK88" s="924"/>
      <c r="AL88" s="924"/>
      <c r="AM88" s="924"/>
      <c r="AN88" s="924"/>
      <c r="AO88" s="924"/>
      <c r="AP88" s="924"/>
      <c r="AQ88" s="924"/>
      <c r="AR88" s="924"/>
      <c r="AS88" s="924"/>
      <c r="AT88" s="924"/>
      <c r="AU88" s="924"/>
      <c r="AV88" s="924"/>
      <c r="AW88" s="924"/>
      <c r="AX88" s="924"/>
      <c r="AY88" s="924"/>
      <c r="AZ88" s="377"/>
      <c r="BA88" s="991"/>
      <c r="BB88" s="651"/>
      <c r="BC88" s="480"/>
      <c r="BD88" s="465"/>
      <c r="BE88" s="465"/>
      <c r="BF88" s="465"/>
      <c r="BG88" s="484"/>
      <c r="BH88" s="480"/>
      <c r="BI88" s="465"/>
      <c r="BJ88" s="465"/>
      <c r="BK88" s="465"/>
      <c r="BL88" s="484"/>
      <c r="BM88" s="480"/>
      <c r="BN88" s="465"/>
      <c r="BO88" s="465"/>
      <c r="BP88" s="465"/>
      <c r="BQ88" s="484"/>
      <c r="BR88" s="480"/>
      <c r="BS88" s="465"/>
      <c r="BT88" s="465"/>
      <c r="BU88" s="465"/>
      <c r="BV88" s="465"/>
      <c r="BW88" s="466"/>
      <c r="BX88" s="27"/>
      <c r="BY88" s="27"/>
      <c r="BZ88" s="27"/>
      <c r="CA88" s="27"/>
      <c r="CB88" s="27"/>
      <c r="CC88" s="27"/>
      <c r="CD88" s="27"/>
      <c r="CE88" s="27"/>
      <c r="CF88" s="27"/>
      <c r="CG88" s="27"/>
      <c r="CH88" s="27"/>
      <c r="CI88" s="27"/>
      <c r="CJ88" s="27"/>
      <c r="CK88" s="27"/>
      <c r="CL88" s="27"/>
      <c r="CM88" s="27"/>
      <c r="CN88" s="27"/>
      <c r="CO88" s="27"/>
      <c r="CP88" s="27"/>
      <c r="CQ88" s="27"/>
      <c r="CR88" s="27"/>
      <c r="CS88" s="27"/>
      <c r="CT88" s="27"/>
      <c r="CU88" s="27"/>
      <c r="CV88" s="27"/>
      <c r="CW88" s="27"/>
      <c r="CX88" s="27"/>
      <c r="CY88" s="27"/>
      <c r="CZ88" s="27"/>
    </row>
    <row r="89" s="984" customFormat="true" ht="15" customHeight="true" x14ac:dyDescent="0.2">
      <c r="A89" s="176"/>
      <c r="B89" s="170"/>
      <c r="C89" s="141"/>
      <c r="D89" s="140"/>
      <c r="E89" s="140"/>
      <c r="F89" s="140"/>
      <c r="G89" s="139"/>
      <c r="H89" s="138"/>
      <c r="I89" s="140"/>
      <c r="J89" s="140"/>
      <c r="K89" s="140"/>
      <c r="L89" s="137"/>
      <c r="M89" s="141"/>
      <c r="N89" s="140"/>
      <c r="O89" s="140"/>
      <c r="P89" s="140"/>
      <c r="Q89" s="139"/>
      <c r="R89" s="138"/>
      <c r="S89" s="140"/>
      <c r="T89" s="140"/>
      <c r="U89" s="140"/>
      <c r="V89" s="140"/>
      <c r="W89" s="137"/>
      <c r="X89" s="924"/>
      <c r="Y89" s="924"/>
      <c r="Z89" s="924"/>
      <c r="AA89" s="924"/>
      <c r="AB89" s="924"/>
      <c r="AC89" s="924"/>
      <c r="AD89" s="924"/>
      <c r="AE89" s="924"/>
      <c r="AF89" s="924"/>
      <c r="AG89" s="924"/>
      <c r="AH89" s="924"/>
      <c r="AI89" s="924"/>
      <c r="AJ89" s="924"/>
      <c r="AK89" s="924"/>
      <c r="AL89" s="924"/>
      <c r="AM89" s="924"/>
      <c r="AN89" s="924"/>
      <c r="AO89" s="924"/>
      <c r="AP89" s="924"/>
      <c r="AQ89" s="924"/>
      <c r="AR89" s="924"/>
      <c r="AS89" s="924"/>
      <c r="AT89" s="924"/>
      <c r="AU89" s="924"/>
      <c r="AV89" s="924"/>
      <c r="AW89" s="924"/>
      <c r="AX89" s="924"/>
      <c r="AY89" s="924"/>
      <c r="AZ89" s="377"/>
      <c r="BA89" s="991"/>
      <c r="BB89" s="651"/>
      <c r="BC89" s="480"/>
      <c r="BD89" s="465"/>
      <c r="BE89" s="465"/>
      <c r="BF89" s="465"/>
      <c r="BG89" s="484"/>
      <c r="BH89" s="480"/>
      <c r="BI89" s="465"/>
      <c r="BJ89" s="465"/>
      <c r="BK89" s="465"/>
      <c r="BL89" s="484"/>
      <c r="BM89" s="480"/>
      <c r="BN89" s="465"/>
      <c r="BO89" s="465"/>
      <c r="BP89" s="465"/>
      <c r="BQ89" s="484"/>
      <c r="BR89" s="480"/>
      <c r="BS89" s="465"/>
      <c r="BT89" s="465"/>
      <c r="BU89" s="465"/>
      <c r="BV89" s="465"/>
      <c r="BW89" s="466"/>
      <c r="BX89" s="27"/>
      <c r="BY89" s="27"/>
      <c r="BZ89" s="27"/>
      <c r="CA89" s="27"/>
      <c r="CB89" s="27"/>
      <c r="CC89" s="27"/>
      <c r="CD89" s="27"/>
      <c r="CE89" s="27"/>
      <c r="CF89" s="27"/>
      <c r="CG89" s="27"/>
      <c r="CH89" s="27"/>
      <c r="CI89" s="27"/>
      <c r="CJ89" s="27"/>
      <c r="CK89" s="27"/>
      <c r="CL89" s="27"/>
      <c r="CM89" s="27"/>
      <c r="CN89" s="27"/>
      <c r="CO89" s="27"/>
      <c r="CP89" s="27"/>
      <c r="CQ89" s="27"/>
      <c r="CR89" s="27"/>
      <c r="CS89" s="27"/>
      <c r="CT89" s="27"/>
      <c r="CU89" s="27"/>
      <c r="CV89" s="27"/>
      <c r="CW89" s="27"/>
      <c r="CX89" s="27"/>
      <c r="CY89" s="27"/>
      <c r="CZ89" s="27"/>
    </row>
    <row r="90" s="984" customFormat="true" ht="15" customHeight="true" x14ac:dyDescent="0.2">
      <c r="A90" s="176"/>
      <c r="B90" s="170"/>
      <c r="C90" s="141"/>
      <c r="D90" s="140"/>
      <c r="E90" s="140"/>
      <c r="F90" s="140"/>
      <c r="G90" s="139"/>
      <c r="H90" s="138"/>
      <c r="I90" s="140"/>
      <c r="J90" s="140"/>
      <c r="K90" s="140"/>
      <c r="L90" s="137"/>
      <c r="M90" s="141"/>
      <c r="N90" s="140"/>
      <c r="O90" s="140"/>
      <c r="P90" s="140"/>
      <c r="Q90" s="139"/>
      <c r="R90" s="138"/>
      <c r="S90" s="140"/>
      <c r="T90" s="140"/>
      <c r="U90" s="140"/>
      <c r="V90" s="140"/>
      <c r="W90" s="137"/>
      <c r="X90" s="924"/>
      <c r="Y90" s="924"/>
      <c r="Z90" s="924"/>
      <c r="AA90" s="924"/>
      <c r="AB90" s="924"/>
      <c r="AC90" s="924"/>
      <c r="AD90" s="924"/>
      <c r="AE90" s="924"/>
      <c r="AF90" s="924"/>
      <c r="AG90" s="924"/>
      <c r="AH90" s="924"/>
      <c r="AI90" s="924"/>
      <c r="AJ90" s="924"/>
      <c r="AK90" s="924"/>
      <c r="AL90" s="924"/>
      <c r="AM90" s="924"/>
      <c r="AN90" s="924"/>
      <c r="AO90" s="924"/>
      <c r="AP90" s="924"/>
      <c r="AQ90" s="924"/>
      <c r="AR90" s="924"/>
      <c r="AS90" s="924"/>
      <c r="AT90" s="924"/>
      <c r="AU90" s="924"/>
      <c r="AV90" s="924"/>
      <c r="AW90" s="924"/>
      <c r="AX90" s="924"/>
      <c r="AY90" s="924"/>
      <c r="AZ90" s="377"/>
      <c r="BA90" s="991"/>
      <c r="BB90" s="651"/>
      <c r="BC90" s="480"/>
      <c r="BD90" s="465"/>
      <c r="BE90" s="465"/>
      <c r="BF90" s="465"/>
      <c r="BG90" s="484"/>
      <c r="BH90" s="480"/>
      <c r="BI90" s="465"/>
      <c r="BJ90" s="465"/>
      <c r="BK90" s="465"/>
      <c r="BL90" s="484"/>
      <c r="BM90" s="480"/>
      <c r="BN90" s="465"/>
      <c r="BO90" s="465"/>
      <c r="BP90" s="465"/>
      <c r="BQ90" s="484"/>
      <c r="BR90" s="480"/>
      <c r="BS90" s="465"/>
      <c r="BT90" s="465"/>
      <c r="BU90" s="465"/>
      <c r="BV90" s="465"/>
      <c r="BW90" s="466"/>
      <c r="BX90" s="27"/>
      <c r="BY90" s="27"/>
      <c r="BZ90" s="27"/>
      <c r="CA90" s="27"/>
      <c r="CB90" s="27"/>
      <c r="CC90" s="27"/>
      <c r="CD90" s="27"/>
      <c r="CE90" s="27"/>
      <c r="CF90" s="27"/>
      <c r="CG90" s="27"/>
      <c r="CH90" s="27"/>
      <c r="CI90" s="27"/>
      <c r="CJ90" s="27"/>
      <c r="CK90" s="27"/>
      <c r="CL90" s="27"/>
      <c r="CM90" s="27"/>
      <c r="CN90" s="27"/>
      <c r="CO90" s="27"/>
      <c r="CP90" s="27"/>
      <c r="CQ90" s="27"/>
      <c r="CR90" s="27"/>
      <c r="CS90" s="27"/>
      <c r="CT90" s="27"/>
      <c r="CU90" s="27"/>
      <c r="CV90" s="27"/>
      <c r="CW90" s="27"/>
      <c r="CX90" s="27"/>
      <c r="CY90" s="27"/>
      <c r="CZ90" s="27"/>
    </row>
    <row r="91" s="984" customFormat="true" ht="15" customHeight="true" x14ac:dyDescent="0.2">
      <c r="A91" s="200"/>
      <c r="B91" s="169"/>
      <c r="C91" s="136"/>
      <c r="D91" s="143"/>
      <c r="E91" s="143"/>
      <c r="F91" s="143"/>
      <c r="G91" s="142"/>
      <c r="H91" s="135"/>
      <c r="I91" s="143"/>
      <c r="J91" s="143"/>
      <c r="K91" s="143"/>
      <c r="L91" s="134"/>
      <c r="M91" s="136"/>
      <c r="N91" s="143"/>
      <c r="O91" s="143"/>
      <c r="P91" s="143"/>
      <c r="Q91" s="142"/>
      <c r="R91" s="135"/>
      <c r="S91" s="143"/>
      <c r="T91" s="143"/>
      <c r="U91" s="143"/>
      <c r="V91" s="143"/>
      <c r="W91" s="134"/>
      <c r="X91" s="924"/>
      <c r="Y91" s="924"/>
      <c r="Z91" s="924"/>
      <c r="AA91" s="924"/>
      <c r="AB91" s="924"/>
      <c r="AC91" s="924"/>
      <c r="AD91" s="924"/>
      <c r="AE91" s="924"/>
      <c r="AF91" s="924"/>
      <c r="AG91" s="924"/>
      <c r="AH91" s="924"/>
      <c r="AI91" s="924"/>
      <c r="AJ91" s="924"/>
      <c r="AK91" s="924"/>
      <c r="AL91" s="924"/>
      <c r="AM91" s="924"/>
      <c r="AN91" s="924"/>
      <c r="AO91" s="924"/>
      <c r="AP91" s="924"/>
      <c r="AQ91" s="924"/>
      <c r="AR91" s="924"/>
      <c r="AS91" s="924"/>
      <c r="AT91" s="924"/>
      <c r="AU91" s="924"/>
      <c r="AV91" s="924"/>
      <c r="AW91" s="924"/>
      <c r="AX91" s="924"/>
      <c r="AY91" s="924"/>
      <c r="AZ91" s="377"/>
      <c r="BA91" s="991"/>
      <c r="BB91" s="651"/>
      <c r="BC91" s="480"/>
      <c r="BD91" s="465"/>
      <c r="BE91" s="465"/>
      <c r="BF91" s="465"/>
      <c r="BG91" s="484"/>
      <c r="BH91" s="480"/>
      <c r="BI91" s="465"/>
      <c r="BJ91" s="465"/>
      <c r="BK91" s="465"/>
      <c r="BL91" s="484"/>
      <c r="BM91" s="480"/>
      <c r="BN91" s="465"/>
      <c r="BO91" s="465"/>
      <c r="BP91" s="465"/>
      <c r="BQ91" s="484"/>
      <c r="BR91" s="480"/>
      <c r="BS91" s="465"/>
      <c r="BT91" s="465"/>
      <c r="BU91" s="465"/>
      <c r="BV91" s="465"/>
      <c r="BW91" s="466"/>
      <c r="BX91" s="27"/>
      <c r="BY91" s="27"/>
      <c r="BZ91" s="27"/>
      <c r="CA91" s="27"/>
      <c r="CB91" s="27"/>
      <c r="CC91" s="27"/>
      <c r="CD91" s="27"/>
      <c r="CE91" s="27"/>
      <c r="CF91" s="27"/>
      <c r="CG91" s="27"/>
      <c r="CH91" s="27"/>
      <c r="CI91" s="27"/>
      <c r="CJ91" s="27"/>
      <c r="CK91" s="27"/>
      <c r="CL91" s="27"/>
      <c r="CM91" s="27"/>
      <c r="CN91" s="27"/>
      <c r="CO91" s="27"/>
      <c r="CP91" s="27"/>
      <c r="CQ91" s="27"/>
      <c r="CR91" s="27"/>
      <c r="CS91" s="27"/>
      <c r="CT91" s="27"/>
      <c r="CU91" s="27"/>
      <c r="CV91" s="27"/>
      <c r="CW91" s="27"/>
      <c r="CX91" s="27"/>
      <c r="CY91" s="27"/>
      <c r="CZ91" s="27"/>
    </row>
    <row r="92" s="984" customFormat="true" ht="15" customHeight="true" x14ac:dyDescent="0.2">
      <c r="A92" s="200"/>
      <c r="B92" s="169"/>
      <c r="C92" s="136"/>
      <c r="D92" s="143"/>
      <c r="E92" s="143"/>
      <c r="F92" s="143"/>
      <c r="G92" s="142"/>
      <c r="H92" s="135"/>
      <c r="I92" s="143"/>
      <c r="J92" s="143"/>
      <c r="K92" s="143"/>
      <c r="L92" s="134"/>
      <c r="M92" s="136"/>
      <c r="N92" s="143"/>
      <c r="O92" s="143"/>
      <c r="P92" s="143"/>
      <c r="Q92" s="142"/>
      <c r="R92" s="135"/>
      <c r="S92" s="143"/>
      <c r="T92" s="143"/>
      <c r="U92" s="143"/>
      <c r="V92" s="143"/>
      <c r="W92" s="134"/>
      <c r="X92" s="924"/>
      <c r="Y92" s="924"/>
      <c r="Z92" s="924"/>
      <c r="AA92" s="924"/>
      <c r="AB92" s="924"/>
      <c r="AC92" s="924"/>
      <c r="AD92" s="924"/>
      <c r="AE92" s="924"/>
      <c r="AF92" s="924"/>
      <c r="AG92" s="924"/>
      <c r="AH92" s="924"/>
      <c r="AI92" s="924"/>
      <c r="AJ92" s="924"/>
      <c r="AK92" s="924"/>
      <c r="AL92" s="924"/>
      <c r="AM92" s="924"/>
      <c r="AN92" s="924"/>
      <c r="AO92" s="924"/>
      <c r="AP92" s="924"/>
      <c r="AQ92" s="924"/>
      <c r="AR92" s="924"/>
      <c r="AS92" s="924"/>
      <c r="AT92" s="924"/>
      <c r="AU92" s="924"/>
      <c r="AV92" s="924"/>
      <c r="AW92" s="924"/>
      <c r="AX92" s="924"/>
      <c r="AY92" s="924"/>
      <c r="AZ92" s="377"/>
      <c r="BA92" s="991"/>
      <c r="BB92" s="651"/>
      <c r="BC92" s="480"/>
      <c r="BD92" s="465"/>
      <c r="BE92" s="465"/>
      <c r="BF92" s="465"/>
      <c r="BG92" s="484"/>
      <c r="BH92" s="480"/>
      <c r="BI92" s="465"/>
      <c r="BJ92" s="465"/>
      <c r="BK92" s="465"/>
      <c r="BL92" s="484"/>
      <c r="BM92" s="480"/>
      <c r="BN92" s="465"/>
      <c r="BO92" s="465"/>
      <c r="BP92" s="465"/>
      <c r="BQ92" s="484"/>
      <c r="BR92" s="480"/>
      <c r="BS92" s="465"/>
      <c r="BT92" s="465"/>
      <c r="BU92" s="465"/>
      <c r="BV92" s="465"/>
      <c r="BW92" s="466"/>
      <c r="BX92" s="27"/>
      <c r="BY92" s="27"/>
      <c r="BZ92" s="27"/>
      <c r="CA92" s="27"/>
      <c r="CB92" s="27"/>
      <c r="CC92" s="27"/>
      <c r="CD92" s="27"/>
      <c r="CE92" s="27"/>
      <c r="CF92" s="27"/>
      <c r="CG92" s="27"/>
      <c r="CH92" s="27"/>
      <c r="CI92" s="27"/>
      <c r="CJ92" s="27"/>
      <c r="CK92" s="27"/>
      <c r="CL92" s="27"/>
      <c r="CM92" s="27"/>
      <c r="CN92" s="27"/>
      <c r="CO92" s="27"/>
      <c r="CP92" s="27"/>
      <c r="CQ92" s="27"/>
      <c r="CR92" s="27"/>
      <c r="CS92" s="27"/>
      <c r="CT92" s="27"/>
      <c r="CU92" s="27"/>
      <c r="CV92" s="27"/>
      <c r="CW92" s="27"/>
      <c r="CX92" s="27"/>
      <c r="CY92" s="27"/>
      <c r="CZ92" s="27"/>
    </row>
    <row r="93" s="984" customFormat="true" ht="15" customHeight="true" x14ac:dyDescent="0.2">
      <c r="A93" s="175"/>
      <c r="B93" s="168"/>
      <c r="C93" s="191"/>
      <c r="D93" s="190"/>
      <c r="E93" s="190"/>
      <c r="F93" s="190"/>
      <c r="G93" s="179"/>
      <c r="H93" s="181"/>
      <c r="I93" s="190"/>
      <c r="J93" s="190"/>
      <c r="K93" s="190"/>
      <c r="L93" s="185"/>
      <c r="M93" s="191"/>
      <c r="N93" s="190"/>
      <c r="O93" s="190"/>
      <c r="P93" s="190"/>
      <c r="Q93" s="179"/>
      <c r="R93" s="181"/>
      <c r="S93" s="190"/>
      <c r="T93" s="190"/>
      <c r="U93" s="190"/>
      <c r="V93" s="190"/>
      <c r="W93" s="185"/>
      <c r="X93" s="924"/>
      <c r="Y93" s="924"/>
      <c r="Z93" s="924"/>
      <c r="AA93" s="924"/>
      <c r="AB93" s="924"/>
      <c r="AC93" s="924"/>
      <c r="AD93" s="924"/>
      <c r="AE93" s="924"/>
      <c r="AF93" s="924"/>
      <c r="AG93" s="924"/>
      <c r="AH93" s="924"/>
      <c r="AI93" s="924"/>
      <c r="AJ93" s="924"/>
      <c r="AK93" s="924"/>
      <c r="AL93" s="924"/>
      <c r="AM93" s="924"/>
      <c r="AN93" s="924"/>
      <c r="AO93" s="924"/>
      <c r="AP93" s="924"/>
      <c r="AQ93" s="924"/>
      <c r="AR93" s="924"/>
      <c r="AS93" s="924"/>
      <c r="AT93" s="924"/>
      <c r="AU93" s="924"/>
      <c r="AV93" s="924"/>
      <c r="AW93" s="924"/>
      <c r="AX93" s="924"/>
      <c r="AY93" s="924"/>
      <c r="AZ93" s="377"/>
      <c r="BA93" s="991"/>
      <c r="BB93" s="651"/>
      <c r="BC93" s="480"/>
      <c r="BD93" s="465"/>
      <c r="BE93" s="465"/>
      <c r="BF93" s="465"/>
      <c r="BG93" s="484"/>
      <c r="BH93" s="480"/>
      <c r="BI93" s="465"/>
      <c r="BJ93" s="465"/>
      <c r="BK93" s="465"/>
      <c r="BL93" s="484"/>
      <c r="BM93" s="480"/>
      <c r="BN93" s="465"/>
      <c r="BO93" s="465"/>
      <c r="BP93" s="465"/>
      <c r="BQ93" s="484"/>
      <c r="BR93" s="480"/>
      <c r="BS93" s="465"/>
      <c r="BT93" s="465"/>
      <c r="BU93" s="465"/>
      <c r="BV93" s="465"/>
      <c r="BW93" s="466"/>
      <c r="BX93" s="27"/>
      <c r="BY93" s="27"/>
      <c r="BZ93" s="27"/>
      <c r="CA93" s="27"/>
      <c r="CB93" s="27"/>
      <c r="CC93" s="27"/>
      <c r="CD93" s="27"/>
      <c r="CE93" s="27"/>
      <c r="CF93" s="27"/>
      <c r="CG93" s="27"/>
      <c r="CH93" s="27"/>
      <c r="CI93" s="27"/>
      <c r="CJ93" s="27"/>
      <c r="CK93" s="27"/>
      <c r="CL93" s="27"/>
      <c r="CM93" s="27"/>
      <c r="CN93" s="27"/>
      <c r="CO93" s="27"/>
      <c r="CP93" s="27"/>
      <c r="CQ93" s="27"/>
      <c r="CR93" s="27"/>
      <c r="CS93" s="27"/>
      <c r="CT93" s="27"/>
      <c r="CU93" s="27"/>
      <c r="CV93" s="27"/>
      <c r="CW93" s="27"/>
      <c r="CX93" s="27"/>
      <c r="CY93" s="27"/>
      <c r="CZ93" s="27"/>
    </row>
    <row r="94" s="984" customFormat="true" ht="15" customHeight="true" x14ac:dyDescent="0.2">
      <c r="A94" s="108"/>
      <c r="B94" s="168"/>
      <c r="C94" s="191"/>
      <c r="D94" s="189"/>
      <c r="E94" s="189"/>
      <c r="F94" s="189"/>
      <c r="G94" s="178"/>
      <c r="H94" s="181"/>
      <c r="I94" s="189"/>
      <c r="J94" s="189"/>
      <c r="K94" s="189"/>
      <c r="L94" s="184"/>
      <c r="M94" s="191"/>
      <c r="N94" s="189"/>
      <c r="O94" s="189"/>
      <c r="P94" s="189"/>
      <c r="Q94" s="178"/>
      <c r="R94" s="181"/>
      <c r="S94" s="189"/>
      <c r="T94" s="189"/>
      <c r="U94" s="189"/>
      <c r="V94" s="189"/>
      <c r="W94" s="184"/>
      <c r="X94" s="924"/>
      <c r="Y94" s="924"/>
      <c r="Z94" s="924"/>
      <c r="AA94" s="924"/>
      <c r="AB94" s="924"/>
      <c r="AC94" s="924"/>
      <c r="AD94" s="924"/>
      <c r="AE94" s="924"/>
      <c r="AF94" s="924"/>
      <c r="AG94" s="924"/>
      <c r="AH94" s="924"/>
      <c r="AI94" s="924"/>
      <c r="AJ94" s="924"/>
      <c r="AK94" s="924"/>
      <c r="AL94" s="924"/>
      <c r="AM94" s="924"/>
      <c r="AN94" s="924"/>
      <c r="AO94" s="924"/>
      <c r="AP94" s="924"/>
      <c r="AQ94" s="924"/>
      <c r="AR94" s="924"/>
      <c r="AS94" s="924"/>
      <c r="AT94" s="924"/>
      <c r="AU94" s="924"/>
      <c r="AV94" s="924"/>
      <c r="AW94" s="924"/>
      <c r="AX94" s="924"/>
      <c r="AY94" s="924"/>
      <c r="AZ94" s="377"/>
      <c r="BA94" s="991"/>
      <c r="BB94" s="651"/>
      <c r="BC94" s="480"/>
      <c r="BD94" s="465"/>
      <c r="BE94" s="465"/>
      <c r="BF94" s="465"/>
      <c r="BG94" s="484"/>
      <c r="BH94" s="480"/>
      <c r="BI94" s="465"/>
      <c r="BJ94" s="465"/>
      <c r="BK94" s="465"/>
      <c r="BL94" s="484"/>
      <c r="BM94" s="480"/>
      <c r="BN94" s="465"/>
      <c r="BO94" s="465"/>
      <c r="BP94" s="465"/>
      <c r="BQ94" s="484"/>
      <c r="BR94" s="480"/>
      <c r="BS94" s="465"/>
      <c r="BT94" s="465"/>
      <c r="BU94" s="465"/>
      <c r="BV94" s="465"/>
      <c r="BW94" s="466"/>
      <c r="BX94" s="27"/>
      <c r="BY94" s="27"/>
      <c r="BZ94" s="27"/>
      <c r="CA94" s="27"/>
      <c r="CB94" s="27"/>
      <c r="CC94" s="27"/>
      <c r="CD94" s="27"/>
      <c r="CE94" s="27"/>
      <c r="CF94" s="27"/>
      <c r="CG94" s="27"/>
      <c r="CH94" s="27"/>
      <c r="CI94" s="27"/>
      <c r="CJ94" s="27"/>
      <c r="CK94" s="27"/>
      <c r="CL94" s="27"/>
      <c r="CM94" s="27"/>
      <c r="CN94" s="27"/>
      <c r="CO94" s="27"/>
      <c r="CP94" s="27"/>
      <c r="CQ94" s="27"/>
      <c r="CR94" s="27"/>
      <c r="CS94" s="27"/>
      <c r="CT94" s="27"/>
      <c r="CU94" s="27"/>
      <c r="CV94" s="27"/>
      <c r="CW94" s="27"/>
      <c r="CX94" s="27"/>
      <c r="CY94" s="27"/>
      <c r="CZ94" s="27"/>
    </row>
    <row r="95" s="984" customFormat="true" ht="15" customHeight="true" x14ac:dyDescent="0.2">
      <c r="A95" s="175"/>
      <c r="B95" s="167"/>
      <c r="C95" s="133"/>
      <c r="D95" s="132"/>
      <c r="E95" s="132"/>
      <c r="F95" s="132"/>
      <c r="G95" s="131"/>
      <c r="H95" s="130"/>
      <c r="I95" s="132"/>
      <c r="J95" s="132"/>
      <c r="K95" s="132"/>
      <c r="L95" s="129"/>
      <c r="M95" s="133"/>
      <c r="N95" s="132"/>
      <c r="O95" s="132"/>
      <c r="P95" s="132"/>
      <c r="Q95" s="131"/>
      <c r="R95" s="130"/>
      <c r="S95" s="132"/>
      <c r="T95" s="132"/>
      <c r="U95" s="132"/>
      <c r="V95" s="132"/>
      <c r="W95" s="129"/>
      <c r="X95" s="924"/>
      <c r="Y95" s="924"/>
      <c r="Z95" s="924"/>
      <c r="AA95" s="924"/>
      <c r="AB95" s="924"/>
      <c r="AC95" s="924"/>
      <c r="AD95" s="924"/>
      <c r="AE95" s="924"/>
      <c r="AF95" s="924"/>
      <c r="AG95" s="924"/>
      <c r="AH95" s="924"/>
      <c r="AI95" s="924"/>
      <c r="AJ95" s="924"/>
      <c r="AK95" s="924"/>
      <c r="AL95" s="924"/>
      <c r="AM95" s="924"/>
      <c r="AN95" s="924"/>
      <c r="AO95" s="924"/>
      <c r="AP95" s="924"/>
      <c r="AQ95" s="924"/>
      <c r="AR95" s="924"/>
      <c r="AS95" s="924"/>
      <c r="AT95" s="924"/>
      <c r="AU95" s="924"/>
      <c r="AV95" s="924"/>
      <c r="AW95" s="924"/>
      <c r="AX95" s="924"/>
      <c r="AY95" s="924"/>
      <c r="AZ95" s="377"/>
      <c r="BA95" s="991"/>
      <c r="BB95" s="651"/>
      <c r="BC95" s="480"/>
      <c r="BD95" s="465"/>
      <c r="BE95" s="465"/>
      <c r="BF95" s="465"/>
      <c r="BG95" s="484"/>
      <c r="BH95" s="480"/>
      <c r="BI95" s="465"/>
      <c r="BJ95" s="465"/>
      <c r="BK95" s="465"/>
      <c r="BL95" s="484"/>
      <c r="BM95" s="480"/>
      <c r="BN95" s="465"/>
      <c r="BO95" s="465"/>
      <c r="BP95" s="465"/>
      <c r="BQ95" s="484"/>
      <c r="BR95" s="480"/>
      <c r="BS95" s="465"/>
      <c r="BT95" s="465"/>
      <c r="BU95" s="465"/>
      <c r="BV95" s="465"/>
      <c r="BW95" s="466"/>
      <c r="BX95" s="27"/>
      <c r="BY95" s="27"/>
      <c r="BZ95" s="27"/>
      <c r="CA95" s="27"/>
      <c r="CB95" s="27"/>
      <c r="CC95" s="27"/>
      <c r="CD95" s="27"/>
      <c r="CE95" s="27"/>
      <c r="CF95" s="27"/>
      <c r="CG95" s="27"/>
      <c r="CH95" s="27"/>
      <c r="CI95" s="27"/>
      <c r="CJ95" s="27"/>
      <c r="CK95" s="27"/>
      <c r="CL95" s="27"/>
      <c r="CM95" s="27"/>
      <c r="CN95" s="27"/>
      <c r="CO95" s="27"/>
      <c r="CP95" s="27"/>
      <c r="CQ95" s="27"/>
      <c r="CR95" s="27"/>
      <c r="CS95" s="27"/>
      <c r="CT95" s="27"/>
      <c r="CU95" s="27"/>
      <c r="CV95" s="27"/>
      <c r="CW95" s="27"/>
      <c r="CX95" s="27"/>
      <c r="CY95" s="27"/>
      <c r="CZ95" s="27"/>
    </row>
    <row r="96" s="340" customFormat="true" ht="15" customHeight="true" x14ac:dyDescent="0.2">
      <c r="A96" s="108"/>
      <c r="B96" s="167"/>
      <c r="C96" s="133"/>
      <c r="D96" s="132"/>
      <c r="E96" s="132"/>
      <c r="F96" s="132"/>
      <c r="G96" s="131"/>
      <c r="H96" s="130"/>
      <c r="I96" s="132"/>
      <c r="J96" s="132"/>
      <c r="K96" s="132"/>
      <c r="L96" s="129"/>
      <c r="M96" s="133"/>
      <c r="N96" s="132"/>
      <c r="O96" s="132"/>
      <c r="P96" s="132"/>
      <c r="Q96" s="131"/>
      <c r="R96" s="130"/>
      <c r="S96" s="132"/>
      <c r="T96" s="132"/>
      <c r="U96" s="132"/>
      <c r="V96" s="132"/>
      <c r="W96" s="129"/>
      <c r="X96" s="924"/>
      <c r="Y96" s="924"/>
      <c r="Z96" s="924"/>
      <c r="AA96" s="924"/>
      <c r="AB96" s="924"/>
      <c r="AC96" s="924"/>
      <c r="AD96" s="924"/>
      <c r="AE96" s="924"/>
      <c r="AF96" s="924"/>
      <c r="AG96" s="924"/>
      <c r="AH96" s="924"/>
      <c r="AI96" s="924"/>
      <c r="AJ96" s="924"/>
      <c r="AK96" s="924"/>
      <c r="AL96" s="924"/>
      <c r="AM96" s="924"/>
      <c r="AN96" s="924"/>
      <c r="AO96" s="924"/>
      <c r="AP96" s="924"/>
      <c r="AQ96" s="924"/>
      <c r="AR96" s="924"/>
      <c r="AS96" s="924"/>
      <c r="AT96" s="924"/>
      <c r="AU96" s="924"/>
      <c r="AV96" s="924"/>
      <c r="AW96" s="924"/>
      <c r="AX96" s="924"/>
      <c r="AY96" s="924"/>
      <c r="AZ96" s="377"/>
      <c r="BA96" s="991"/>
      <c r="BB96" s="651"/>
      <c r="BC96" s="480"/>
      <c r="BD96" s="465"/>
      <c r="BE96" s="465"/>
      <c r="BF96" s="465"/>
      <c r="BG96" s="484"/>
      <c r="BH96" s="480"/>
      <c r="BI96" s="465"/>
      <c r="BJ96" s="465"/>
      <c r="BK96" s="465"/>
      <c r="BL96" s="484"/>
      <c r="BM96" s="480"/>
      <c r="BN96" s="465"/>
      <c r="BO96" s="465"/>
      <c r="BP96" s="465"/>
      <c r="BQ96" s="484"/>
      <c r="BR96" s="480"/>
      <c r="BS96" s="465"/>
      <c r="BT96" s="465"/>
      <c r="BU96" s="465"/>
      <c r="BV96" s="465"/>
      <c r="BW96" s="466"/>
      <c r="BX96" s="27"/>
      <c r="BY96" s="27"/>
      <c r="BZ96" s="27"/>
      <c r="CA96" s="27"/>
      <c r="CB96" s="27"/>
      <c r="CC96" s="27"/>
      <c r="CD96" s="27"/>
      <c r="CE96" s="27"/>
      <c r="CF96" s="27"/>
      <c r="CG96" s="27"/>
      <c r="CH96" s="27"/>
      <c r="CI96" s="27"/>
      <c r="CJ96" s="27"/>
      <c r="CK96" s="27"/>
      <c r="CL96" s="27"/>
      <c r="CM96" s="27"/>
      <c r="CN96" s="27"/>
      <c r="CO96" s="27"/>
      <c r="CP96" s="27"/>
      <c r="CQ96" s="27"/>
      <c r="CR96" s="27"/>
      <c r="CS96" s="27"/>
      <c r="CT96" s="27"/>
      <c r="CU96" s="27"/>
      <c r="CV96" s="27"/>
      <c r="CW96" s="27"/>
      <c r="CX96" s="27"/>
      <c r="CY96" s="27"/>
      <c r="CZ96" s="27"/>
    </row>
    <row r="97" s="340" customFormat="true" ht="15" customHeight="true" x14ac:dyDescent="0.2">
      <c r="A97" s="175"/>
      <c r="B97" s="167"/>
      <c r="C97" s="133"/>
      <c r="D97" s="132"/>
      <c r="E97" s="132"/>
      <c r="F97" s="132"/>
      <c r="G97" s="131"/>
      <c r="H97" s="130"/>
      <c r="I97" s="132"/>
      <c r="J97" s="132"/>
      <c r="K97" s="132"/>
      <c r="L97" s="129"/>
      <c r="M97" s="133"/>
      <c r="N97" s="132"/>
      <c r="O97" s="132"/>
      <c r="P97" s="132"/>
      <c r="Q97" s="131"/>
      <c r="R97" s="130"/>
      <c r="S97" s="132"/>
      <c r="T97" s="132"/>
      <c r="U97" s="132"/>
      <c r="V97" s="132"/>
      <c r="W97" s="129"/>
      <c r="X97" s="924"/>
      <c r="Y97" s="924"/>
      <c r="Z97" s="924"/>
      <c r="AA97" s="924"/>
      <c r="AB97" s="924"/>
      <c r="AC97" s="924"/>
      <c r="AD97" s="924"/>
      <c r="AE97" s="924"/>
      <c r="AF97" s="924"/>
      <c r="AG97" s="924"/>
      <c r="AH97" s="924"/>
      <c r="AI97" s="924"/>
      <c r="AJ97" s="924"/>
      <c r="AK97" s="924"/>
      <c r="AL97" s="924"/>
      <c r="AM97" s="924"/>
      <c r="AN97" s="924"/>
      <c r="AO97" s="924"/>
      <c r="AP97" s="924"/>
      <c r="AQ97" s="924"/>
      <c r="AR97" s="924"/>
      <c r="AS97" s="924"/>
      <c r="AT97" s="924"/>
      <c r="AU97" s="924"/>
      <c r="AV97" s="924"/>
      <c r="AW97" s="924"/>
      <c r="AX97" s="924"/>
      <c r="AY97" s="924"/>
      <c r="AZ97" s="377"/>
      <c r="BA97" s="991"/>
      <c r="BB97" s="651"/>
      <c r="BC97" s="480"/>
      <c r="BD97" s="465"/>
      <c r="BE97" s="465"/>
      <c r="BF97" s="465"/>
      <c r="BG97" s="484"/>
      <c r="BH97" s="480"/>
      <c r="BI97" s="465"/>
      <c r="BJ97" s="465"/>
      <c r="BK97" s="465"/>
      <c r="BL97" s="484"/>
      <c r="BM97" s="480"/>
      <c r="BN97" s="465"/>
      <c r="BO97" s="465"/>
      <c r="BP97" s="465"/>
      <c r="BQ97" s="484"/>
      <c r="BR97" s="480"/>
      <c r="BS97" s="465"/>
      <c r="BT97" s="465"/>
      <c r="BU97" s="465"/>
      <c r="BV97" s="465"/>
      <c r="BW97" s="466"/>
      <c r="BX97" s="27"/>
      <c r="BY97" s="27"/>
      <c r="BZ97" s="27"/>
      <c r="CA97" s="27"/>
      <c r="CB97" s="27"/>
      <c r="CC97" s="27"/>
      <c r="CD97" s="27"/>
      <c r="CE97" s="27"/>
      <c r="CF97" s="27"/>
      <c r="CG97" s="27"/>
      <c r="CH97" s="27"/>
      <c r="CI97" s="27"/>
      <c r="CJ97" s="27"/>
      <c r="CK97" s="27"/>
      <c r="CL97" s="27"/>
      <c r="CM97" s="27"/>
      <c r="CN97" s="27"/>
      <c r="CO97" s="27"/>
      <c r="CP97" s="27"/>
      <c r="CQ97" s="27"/>
      <c r="CR97" s="27"/>
      <c r="CS97" s="27"/>
      <c r="CT97" s="27"/>
      <c r="CU97" s="27"/>
      <c r="CV97" s="27"/>
      <c r="CW97" s="27"/>
      <c r="CX97" s="27"/>
      <c r="CY97" s="27"/>
      <c r="CZ97" s="27"/>
    </row>
    <row r="98" s="340" customFormat="true" ht="15" customHeight="true" x14ac:dyDescent="0.2">
      <c r="A98" s="108"/>
      <c r="B98" s="167"/>
      <c r="C98" s="133"/>
      <c r="D98" s="132"/>
      <c r="E98" s="132"/>
      <c r="F98" s="132"/>
      <c r="G98" s="131"/>
      <c r="H98" s="130"/>
      <c r="I98" s="132"/>
      <c r="J98" s="132"/>
      <c r="K98" s="132"/>
      <c r="L98" s="129"/>
      <c r="M98" s="133"/>
      <c r="N98" s="132"/>
      <c r="O98" s="132"/>
      <c r="P98" s="132"/>
      <c r="Q98" s="131"/>
      <c r="R98" s="130"/>
      <c r="S98" s="132"/>
      <c r="T98" s="132"/>
      <c r="U98" s="132"/>
      <c r="V98" s="132"/>
      <c r="W98" s="129"/>
      <c r="X98" s="924"/>
      <c r="Y98" s="924"/>
      <c r="Z98" s="924"/>
      <c r="AA98" s="924"/>
      <c r="AB98" s="924"/>
      <c r="AC98" s="924"/>
      <c r="AD98" s="924"/>
      <c r="AE98" s="924"/>
      <c r="AF98" s="924"/>
      <c r="AG98" s="924"/>
      <c r="AH98" s="924"/>
      <c r="AI98" s="924"/>
      <c r="AJ98" s="924"/>
      <c r="AK98" s="924"/>
      <c r="AL98" s="924"/>
      <c r="AM98" s="924"/>
      <c r="AN98" s="924"/>
      <c r="AO98" s="924"/>
      <c r="AP98" s="924"/>
      <c r="AQ98" s="924"/>
      <c r="AR98" s="924"/>
      <c r="AS98" s="924"/>
      <c r="AT98" s="924"/>
      <c r="AU98" s="924"/>
      <c r="AV98" s="924"/>
      <c r="AW98" s="924"/>
      <c r="AX98" s="924"/>
      <c r="AY98" s="924"/>
      <c r="AZ98" s="377"/>
      <c r="BA98" s="991"/>
      <c r="BB98" s="651"/>
      <c r="BC98" s="480"/>
      <c r="BD98" s="465"/>
      <c r="BE98" s="465"/>
      <c r="BF98" s="465"/>
      <c r="BG98" s="484"/>
      <c r="BH98" s="480"/>
      <c r="BI98" s="465"/>
      <c r="BJ98" s="465"/>
      <c r="BK98" s="465"/>
      <c r="BL98" s="484"/>
      <c r="BM98" s="480"/>
      <c r="BN98" s="465"/>
      <c r="BO98" s="465"/>
      <c r="BP98" s="465"/>
      <c r="BQ98" s="484"/>
      <c r="BR98" s="480"/>
      <c r="BS98" s="465"/>
      <c r="BT98" s="465"/>
      <c r="BU98" s="465"/>
      <c r="BV98" s="465"/>
      <c r="BW98" s="466"/>
      <c r="BX98" s="27"/>
      <c r="BY98" s="27"/>
      <c r="BZ98" s="27"/>
      <c r="CA98" s="27"/>
      <c r="CB98" s="27"/>
      <c r="CC98" s="27"/>
      <c r="CD98" s="27"/>
      <c r="CE98" s="27"/>
      <c r="CF98" s="27"/>
      <c r="CG98" s="27"/>
      <c r="CH98" s="27"/>
      <c r="CI98" s="27"/>
      <c r="CJ98" s="27"/>
      <c r="CK98" s="27"/>
      <c r="CL98" s="27"/>
      <c r="CM98" s="27"/>
      <c r="CN98" s="27"/>
      <c r="CO98" s="27"/>
      <c r="CP98" s="27"/>
      <c r="CQ98" s="27"/>
      <c r="CR98" s="27"/>
      <c r="CS98" s="27"/>
      <c r="CT98" s="27"/>
      <c r="CU98" s="27"/>
      <c r="CV98" s="27"/>
      <c r="CW98" s="27"/>
      <c r="CX98" s="27"/>
      <c r="CY98" s="27"/>
      <c r="CZ98" s="27"/>
    </row>
    <row r="99" s="340" customFormat="true" ht="15" customHeight="true" x14ac:dyDescent="0.2">
      <c r="A99" s="108"/>
      <c r="B99" s="167"/>
      <c r="C99" s="133"/>
      <c r="D99" s="132"/>
      <c r="E99" s="132"/>
      <c r="F99" s="132"/>
      <c r="G99" s="131"/>
      <c r="H99" s="130"/>
      <c r="I99" s="132"/>
      <c r="J99" s="132"/>
      <c r="K99" s="132"/>
      <c r="L99" s="129"/>
      <c r="M99" s="133"/>
      <c r="N99" s="132"/>
      <c r="O99" s="132"/>
      <c r="P99" s="132"/>
      <c r="Q99" s="131"/>
      <c r="R99" s="130"/>
      <c r="S99" s="132"/>
      <c r="T99" s="132"/>
      <c r="U99" s="132"/>
      <c r="V99" s="132"/>
      <c r="W99" s="129"/>
      <c r="X99" s="924"/>
      <c r="Y99" s="924"/>
      <c r="Z99" s="924"/>
      <c r="AA99" s="924"/>
      <c r="AB99" s="924"/>
      <c r="AC99" s="924"/>
      <c r="AD99" s="924"/>
      <c r="AE99" s="924"/>
      <c r="AF99" s="924"/>
      <c r="AG99" s="924"/>
      <c r="AH99" s="924"/>
      <c r="AI99" s="924"/>
      <c r="AJ99" s="924"/>
      <c r="AK99" s="924"/>
      <c r="AL99" s="924"/>
      <c r="AM99" s="924"/>
      <c r="AN99" s="924"/>
      <c r="AO99" s="924"/>
      <c r="AP99" s="924"/>
      <c r="AQ99" s="924"/>
      <c r="AR99" s="924"/>
      <c r="AS99" s="924"/>
      <c r="AT99" s="924"/>
      <c r="AU99" s="924"/>
      <c r="AV99" s="924"/>
      <c r="AW99" s="924"/>
      <c r="AX99" s="924"/>
      <c r="AY99" s="924"/>
      <c r="AZ99" s="377"/>
      <c r="BA99" s="991"/>
      <c r="BB99" s="651"/>
      <c r="BC99" s="480"/>
      <c r="BD99" s="465"/>
      <c r="BE99" s="465"/>
      <c r="BF99" s="465"/>
      <c r="BG99" s="484"/>
      <c r="BH99" s="480"/>
      <c r="BI99" s="465"/>
      <c r="BJ99" s="465"/>
      <c r="BK99" s="465"/>
      <c r="BL99" s="484"/>
      <c r="BM99" s="480"/>
      <c r="BN99" s="465"/>
      <c r="BO99" s="465"/>
      <c r="BP99" s="465"/>
      <c r="BQ99" s="484"/>
      <c r="BR99" s="480"/>
      <c r="BS99" s="465"/>
      <c r="BT99" s="465"/>
      <c r="BU99" s="465"/>
      <c r="BV99" s="465"/>
      <c r="BW99" s="466"/>
      <c r="BX99" s="27"/>
      <c r="BY99" s="27"/>
      <c r="BZ99" s="27"/>
      <c r="CA99" s="27"/>
      <c r="CB99" s="27"/>
      <c r="CC99" s="27"/>
      <c r="CD99" s="27"/>
      <c r="CE99" s="27"/>
      <c r="CF99" s="27"/>
      <c r="CG99" s="27"/>
      <c r="CH99" s="27"/>
      <c r="CI99" s="27"/>
      <c r="CJ99" s="27"/>
      <c r="CK99" s="27"/>
      <c r="CL99" s="27"/>
      <c r="CM99" s="27"/>
      <c r="CN99" s="27"/>
      <c r="CO99" s="27"/>
      <c r="CP99" s="27"/>
      <c r="CQ99" s="27"/>
      <c r="CR99" s="27"/>
      <c r="CS99" s="27"/>
      <c r="CT99" s="27"/>
      <c r="CU99" s="27"/>
      <c r="CV99" s="27"/>
      <c r="CW99" s="27"/>
      <c r="CX99" s="27"/>
      <c r="CY99" s="27"/>
      <c r="CZ99" s="27"/>
    </row>
    <row r="100" s="340" customFormat="true" ht="15" customHeight="true" x14ac:dyDescent="0.2">
      <c r="A100" s="108"/>
      <c r="B100" s="167"/>
      <c r="C100" s="133"/>
      <c r="D100" s="132"/>
      <c r="E100" s="132"/>
      <c r="F100" s="132"/>
      <c r="G100" s="131"/>
      <c r="H100" s="130"/>
      <c r="I100" s="132"/>
      <c r="J100" s="132"/>
      <c r="K100" s="132"/>
      <c r="L100" s="129"/>
      <c r="M100" s="133"/>
      <c r="N100" s="132"/>
      <c r="O100" s="132"/>
      <c r="P100" s="132"/>
      <c r="Q100" s="131"/>
      <c r="R100" s="130"/>
      <c r="S100" s="132"/>
      <c r="T100" s="132"/>
      <c r="U100" s="132"/>
      <c r="V100" s="132"/>
      <c r="W100" s="129"/>
      <c r="X100" s="924"/>
      <c r="Y100" s="924"/>
      <c r="Z100" s="924"/>
      <c r="AA100" s="924"/>
      <c r="AB100" s="924"/>
      <c r="AC100" s="924"/>
      <c r="AD100" s="924"/>
      <c r="AE100" s="924"/>
      <c r="AF100" s="924"/>
      <c r="AG100" s="924"/>
      <c r="AH100" s="924"/>
      <c r="AI100" s="924"/>
      <c r="AJ100" s="924"/>
      <c r="AK100" s="924"/>
      <c r="AL100" s="924"/>
      <c r="AM100" s="924"/>
      <c r="AN100" s="924"/>
      <c r="AO100" s="924"/>
      <c r="AP100" s="924"/>
      <c r="AQ100" s="924"/>
      <c r="AR100" s="924"/>
      <c r="AS100" s="924"/>
      <c r="AT100" s="924"/>
      <c r="AU100" s="924"/>
      <c r="AV100" s="924"/>
      <c r="AW100" s="924"/>
      <c r="AX100" s="924"/>
      <c r="AY100" s="924"/>
      <c r="AZ100" s="377"/>
      <c r="BA100" s="991"/>
      <c r="BB100" s="651"/>
      <c r="BC100" s="480"/>
      <c r="BD100" s="465"/>
      <c r="BE100" s="465"/>
      <c r="BF100" s="465"/>
      <c r="BG100" s="484"/>
      <c r="BH100" s="480"/>
      <c r="BI100" s="465"/>
      <c r="BJ100" s="465"/>
      <c r="BK100" s="465"/>
      <c r="BL100" s="484"/>
      <c r="BM100" s="480"/>
      <c r="BN100" s="465"/>
      <c r="BO100" s="465"/>
      <c r="BP100" s="465"/>
      <c r="BQ100" s="484"/>
      <c r="BR100" s="480"/>
      <c r="BS100" s="465"/>
      <c r="BT100" s="465"/>
      <c r="BU100" s="465"/>
      <c r="BV100" s="465"/>
      <c r="BW100" s="466"/>
      <c r="BX100" s="27"/>
      <c r="BY100" s="27"/>
      <c r="BZ100" s="27"/>
      <c r="CA100" s="27"/>
      <c r="CB100" s="27"/>
      <c r="CC100" s="27"/>
      <c r="CD100" s="27"/>
      <c r="CE100" s="27"/>
      <c r="CF100" s="27"/>
      <c r="CG100" s="27"/>
      <c r="CH100" s="27"/>
      <c r="CI100" s="27"/>
      <c r="CJ100" s="27"/>
      <c r="CK100" s="27"/>
      <c r="CL100" s="27"/>
      <c r="CM100" s="27"/>
      <c r="CN100" s="27"/>
      <c r="CO100" s="27"/>
      <c r="CP100" s="27"/>
      <c r="CQ100" s="27"/>
      <c r="CR100" s="27"/>
      <c r="CS100" s="27"/>
      <c r="CT100" s="27"/>
      <c r="CU100" s="27"/>
      <c r="CV100" s="27"/>
      <c r="CW100" s="27"/>
      <c r="CX100" s="27"/>
      <c r="CY100" s="27"/>
      <c r="CZ100" s="27"/>
    </row>
    <row r="101" s="340" customFormat="true" ht="15" customHeight="true" x14ac:dyDescent="0.2">
      <c r="A101" s="175"/>
      <c r="B101" s="167"/>
      <c r="C101" s="133"/>
      <c r="D101" s="132"/>
      <c r="E101" s="132"/>
      <c r="F101" s="132"/>
      <c r="G101" s="131"/>
      <c r="H101" s="130"/>
      <c r="I101" s="132"/>
      <c r="J101" s="132"/>
      <c r="K101" s="132"/>
      <c r="L101" s="129"/>
      <c r="M101" s="133"/>
      <c r="N101" s="132"/>
      <c r="O101" s="132"/>
      <c r="P101" s="132"/>
      <c r="Q101" s="131"/>
      <c r="R101" s="130"/>
      <c r="S101" s="132"/>
      <c r="T101" s="132"/>
      <c r="U101" s="132"/>
      <c r="V101" s="132"/>
      <c r="W101" s="129"/>
      <c r="X101" s="924"/>
      <c r="Y101" s="924"/>
      <c r="Z101" s="924"/>
      <c r="AA101" s="924"/>
      <c r="AB101" s="924"/>
      <c r="AC101" s="924"/>
      <c r="AD101" s="924"/>
      <c r="AE101" s="924"/>
      <c r="AF101" s="924"/>
      <c r="AG101" s="924"/>
      <c r="AH101" s="924"/>
      <c r="AI101" s="924"/>
      <c r="AJ101" s="924"/>
      <c r="AK101" s="924"/>
      <c r="AL101" s="924"/>
      <c r="AM101" s="924"/>
      <c r="AN101" s="924"/>
      <c r="AO101" s="924"/>
      <c r="AP101" s="924"/>
      <c r="AQ101" s="924"/>
      <c r="AR101" s="924"/>
      <c r="AS101" s="924"/>
      <c r="AT101" s="924"/>
      <c r="AU101" s="924"/>
      <c r="AV101" s="924"/>
      <c r="AW101" s="924"/>
      <c r="AX101" s="924"/>
      <c r="AY101" s="924"/>
      <c r="AZ101" s="377"/>
      <c r="BA101" s="991"/>
      <c r="BB101" s="651"/>
      <c r="BC101" s="480"/>
      <c r="BD101" s="465"/>
      <c r="BE101" s="465"/>
      <c r="BF101" s="465"/>
      <c r="BG101" s="484"/>
      <c r="BH101" s="480"/>
      <c r="BI101" s="465"/>
      <c r="BJ101" s="465"/>
      <c r="BK101" s="465"/>
      <c r="BL101" s="484"/>
      <c r="BM101" s="480"/>
      <c r="BN101" s="465"/>
      <c r="BO101" s="465"/>
      <c r="BP101" s="465"/>
      <c r="BQ101" s="484"/>
      <c r="BR101" s="480"/>
      <c r="BS101" s="465"/>
      <c r="BT101" s="465"/>
      <c r="BU101" s="465"/>
      <c r="BV101" s="465"/>
      <c r="BW101" s="466"/>
      <c r="BX101" s="27"/>
      <c r="BY101" s="27"/>
      <c r="BZ101" s="27"/>
      <c r="CA101" s="27"/>
      <c r="CB101" s="27"/>
      <c r="CC101" s="27"/>
      <c r="CD101" s="27"/>
      <c r="CE101" s="27"/>
      <c r="CF101" s="27"/>
      <c r="CG101" s="27"/>
      <c r="CH101" s="27"/>
      <c r="CI101" s="27"/>
      <c r="CJ101" s="27"/>
      <c r="CK101" s="27"/>
      <c r="CL101" s="27"/>
      <c r="CM101" s="27"/>
      <c r="CN101" s="27"/>
      <c r="CO101" s="27"/>
      <c r="CP101" s="27"/>
      <c r="CQ101" s="27"/>
      <c r="CR101" s="27"/>
      <c r="CS101" s="27"/>
      <c r="CT101" s="27"/>
      <c r="CU101" s="27"/>
      <c r="CV101" s="27"/>
      <c r="CW101" s="27"/>
      <c r="CX101" s="27"/>
      <c r="CY101" s="27"/>
      <c r="CZ101" s="27"/>
    </row>
    <row r="102" s="340" customFormat="true" ht="15" customHeight="true" x14ac:dyDescent="0.2">
      <c r="A102" s="108"/>
      <c r="B102" s="167"/>
      <c r="C102" s="133"/>
      <c r="D102" s="132"/>
      <c r="E102" s="132"/>
      <c r="F102" s="132"/>
      <c r="G102" s="131"/>
      <c r="H102" s="130"/>
      <c r="I102" s="132"/>
      <c r="J102" s="132"/>
      <c r="K102" s="132"/>
      <c r="L102" s="129"/>
      <c r="M102" s="133"/>
      <c r="N102" s="132"/>
      <c r="O102" s="132"/>
      <c r="P102" s="132"/>
      <c r="Q102" s="131"/>
      <c r="R102" s="130"/>
      <c r="S102" s="132"/>
      <c r="T102" s="132"/>
      <c r="U102" s="132"/>
      <c r="V102" s="132"/>
      <c r="W102" s="129"/>
      <c r="X102" s="924"/>
      <c r="Y102" s="924"/>
      <c r="Z102" s="924"/>
      <c r="AA102" s="924"/>
      <c r="AB102" s="924"/>
      <c r="AC102" s="924"/>
      <c r="AD102" s="924"/>
      <c r="AE102" s="924"/>
      <c r="AF102" s="924"/>
      <c r="AG102" s="924"/>
      <c r="AH102" s="924"/>
      <c r="AI102" s="924"/>
      <c r="AJ102" s="924"/>
      <c r="AK102" s="924"/>
      <c r="AL102" s="924"/>
      <c r="AM102" s="924"/>
      <c r="AN102" s="924"/>
      <c r="AO102" s="924"/>
      <c r="AP102" s="924"/>
      <c r="AQ102" s="924"/>
      <c r="AR102" s="924"/>
      <c r="AS102" s="924"/>
      <c r="AT102" s="924"/>
      <c r="AU102" s="924"/>
      <c r="AV102" s="924"/>
      <c r="AW102" s="924"/>
      <c r="AX102" s="924"/>
      <c r="AY102" s="924"/>
      <c r="AZ102" s="377"/>
      <c r="BA102" s="991"/>
      <c r="BB102" s="651"/>
      <c r="BC102" s="480"/>
      <c r="BD102" s="465"/>
      <c r="BE102" s="465"/>
      <c r="BF102" s="465"/>
      <c r="BG102" s="484"/>
      <c r="BH102" s="480"/>
      <c r="BI102" s="465"/>
      <c r="BJ102" s="465"/>
      <c r="BK102" s="465"/>
      <c r="BL102" s="484"/>
      <c r="BM102" s="480"/>
      <c r="BN102" s="465"/>
      <c r="BO102" s="465"/>
      <c r="BP102" s="465"/>
      <c r="BQ102" s="484"/>
      <c r="BR102" s="480"/>
      <c r="BS102" s="465"/>
      <c r="BT102" s="465"/>
      <c r="BU102" s="465"/>
      <c r="BV102" s="465"/>
      <c r="BW102" s="466"/>
      <c r="BX102" s="27"/>
      <c r="BY102" s="27"/>
      <c r="BZ102" s="27"/>
      <c r="CA102" s="27"/>
      <c r="CB102" s="27"/>
      <c r="CC102" s="27"/>
      <c r="CD102" s="27"/>
      <c r="CE102" s="27"/>
      <c r="CF102" s="27"/>
      <c r="CG102" s="27"/>
      <c r="CH102" s="27"/>
      <c r="CI102" s="27"/>
      <c r="CJ102" s="27"/>
      <c r="CK102" s="27"/>
      <c r="CL102" s="27"/>
      <c r="CM102" s="27"/>
      <c r="CN102" s="27"/>
      <c r="CO102" s="27"/>
      <c r="CP102" s="27"/>
      <c r="CQ102" s="27"/>
      <c r="CR102" s="27"/>
      <c r="CS102" s="27"/>
      <c r="CT102" s="27"/>
      <c r="CU102" s="27"/>
      <c r="CV102" s="27"/>
      <c r="CW102" s="27"/>
      <c r="CX102" s="27"/>
      <c r="CY102" s="27"/>
      <c r="CZ102" s="27"/>
    </row>
    <row r="103" s="340" customFormat="true" ht="15" customHeight="true" x14ac:dyDescent="0.2">
      <c r="A103" s="108"/>
      <c r="B103" s="167"/>
      <c r="C103" s="133"/>
      <c r="D103" s="132"/>
      <c r="E103" s="132"/>
      <c r="F103" s="132"/>
      <c r="G103" s="131"/>
      <c r="H103" s="130"/>
      <c r="I103" s="132"/>
      <c r="J103" s="132"/>
      <c r="K103" s="132"/>
      <c r="L103" s="129"/>
      <c r="M103" s="133"/>
      <c r="N103" s="132"/>
      <c r="O103" s="132"/>
      <c r="P103" s="132"/>
      <c r="Q103" s="131"/>
      <c r="R103" s="130"/>
      <c r="S103" s="132"/>
      <c r="T103" s="132"/>
      <c r="U103" s="132"/>
      <c r="V103" s="132"/>
      <c r="W103" s="129"/>
      <c r="X103" s="924"/>
      <c r="Y103" s="924"/>
      <c r="Z103" s="924"/>
      <c r="AA103" s="924"/>
      <c r="AB103" s="924"/>
      <c r="AC103" s="924"/>
      <c r="AD103" s="924"/>
      <c r="AE103" s="924"/>
      <c r="AF103" s="924"/>
      <c r="AG103" s="924"/>
      <c r="AH103" s="924"/>
      <c r="AI103" s="924"/>
      <c r="AJ103" s="924"/>
      <c r="AK103" s="924"/>
      <c r="AL103" s="924"/>
      <c r="AM103" s="924"/>
      <c r="AN103" s="924"/>
      <c r="AO103" s="924"/>
      <c r="AP103" s="924"/>
      <c r="AQ103" s="924"/>
      <c r="AR103" s="924"/>
      <c r="AS103" s="924"/>
      <c r="AT103" s="924"/>
      <c r="AU103" s="924"/>
      <c r="AV103" s="924"/>
      <c r="AW103" s="924"/>
      <c r="AX103" s="924"/>
      <c r="AY103" s="924"/>
      <c r="AZ103" s="377"/>
      <c r="BA103" s="991"/>
      <c r="BB103" s="651"/>
      <c r="BC103" s="480"/>
      <c r="BD103" s="465"/>
      <c r="BE103" s="465"/>
      <c r="BF103" s="465"/>
      <c r="BG103" s="484"/>
      <c r="BH103" s="480"/>
      <c r="BI103" s="465"/>
      <c r="BJ103" s="465"/>
      <c r="BK103" s="465"/>
      <c r="BL103" s="484"/>
      <c r="BM103" s="480"/>
      <c r="BN103" s="465"/>
      <c r="BO103" s="465"/>
      <c r="BP103" s="465"/>
      <c r="BQ103" s="484"/>
      <c r="BR103" s="480"/>
      <c r="BS103" s="465"/>
      <c r="BT103" s="465"/>
      <c r="BU103" s="465"/>
      <c r="BV103" s="465"/>
      <c r="BW103" s="466"/>
      <c r="BX103" s="27"/>
      <c r="BY103" s="27"/>
      <c r="BZ103" s="27"/>
      <c r="CA103" s="27"/>
      <c r="CB103" s="27"/>
      <c r="CC103" s="27"/>
      <c r="CD103" s="27"/>
      <c r="CE103" s="27"/>
      <c r="CF103" s="27"/>
      <c r="CG103" s="27"/>
      <c r="CH103" s="27"/>
      <c r="CI103" s="27"/>
      <c r="CJ103" s="27"/>
      <c r="CK103" s="27"/>
      <c r="CL103" s="27"/>
      <c r="CM103" s="27"/>
      <c r="CN103" s="27"/>
      <c r="CO103" s="27"/>
      <c r="CP103" s="27"/>
      <c r="CQ103" s="27"/>
      <c r="CR103" s="27"/>
      <c r="CS103" s="27"/>
      <c r="CT103" s="27"/>
      <c r="CU103" s="27"/>
      <c r="CV103" s="27"/>
      <c r="CW103" s="27"/>
      <c r="CX103" s="27"/>
      <c r="CY103" s="27"/>
      <c r="CZ103" s="27"/>
    </row>
    <row r="104" s="340" customFormat="true" ht="15" customHeight="true" x14ac:dyDescent="0.2">
      <c r="A104" s="108"/>
      <c r="B104" s="167"/>
      <c r="C104" s="133"/>
      <c r="D104" s="132"/>
      <c r="E104" s="132"/>
      <c r="F104" s="132"/>
      <c r="G104" s="131"/>
      <c r="H104" s="130"/>
      <c r="I104" s="132"/>
      <c r="J104" s="132"/>
      <c r="K104" s="132"/>
      <c r="L104" s="129"/>
      <c r="M104" s="133"/>
      <c r="N104" s="132"/>
      <c r="O104" s="132"/>
      <c r="P104" s="132"/>
      <c r="Q104" s="131"/>
      <c r="R104" s="130"/>
      <c r="S104" s="132"/>
      <c r="T104" s="132"/>
      <c r="U104" s="132"/>
      <c r="V104" s="132"/>
      <c r="W104" s="129"/>
      <c r="X104" s="924"/>
      <c r="Y104" s="924"/>
      <c r="Z104" s="924"/>
      <c r="AA104" s="924"/>
      <c r="AB104" s="924"/>
      <c r="AC104" s="924"/>
      <c r="AD104" s="924"/>
      <c r="AE104" s="924"/>
      <c r="AF104" s="924"/>
      <c r="AG104" s="924"/>
      <c r="AH104" s="924"/>
      <c r="AI104" s="924"/>
      <c r="AJ104" s="924"/>
      <c r="AK104" s="924"/>
      <c r="AL104" s="924"/>
      <c r="AM104" s="924"/>
      <c r="AN104" s="924"/>
      <c r="AO104" s="924"/>
      <c r="AP104" s="924"/>
      <c r="AQ104" s="924"/>
      <c r="AR104" s="924"/>
      <c r="AS104" s="924"/>
      <c r="AT104" s="924"/>
      <c r="AU104" s="924"/>
      <c r="AV104" s="924"/>
      <c r="AW104" s="924"/>
      <c r="AX104" s="924"/>
      <c r="AY104" s="924"/>
      <c r="AZ104" s="377"/>
      <c r="BA104" s="991"/>
      <c r="BB104" s="651"/>
      <c r="BC104" s="480"/>
      <c r="BD104" s="465"/>
      <c r="BE104" s="465"/>
      <c r="BF104" s="465"/>
      <c r="BG104" s="484"/>
      <c r="BH104" s="480"/>
      <c r="BI104" s="465"/>
      <c r="BJ104" s="465"/>
      <c r="BK104" s="465"/>
      <c r="BL104" s="484"/>
      <c r="BM104" s="480"/>
      <c r="BN104" s="465"/>
      <c r="BO104" s="465"/>
      <c r="BP104" s="465"/>
      <c r="BQ104" s="484"/>
      <c r="BR104" s="480"/>
      <c r="BS104" s="465"/>
      <c r="BT104" s="465"/>
      <c r="BU104" s="465"/>
      <c r="BV104" s="465"/>
      <c r="BW104" s="466"/>
      <c r="BX104" s="27"/>
      <c r="BY104" s="27"/>
      <c r="BZ104" s="27"/>
      <c r="CA104" s="27"/>
      <c r="CB104" s="27"/>
      <c r="CC104" s="27"/>
      <c r="CD104" s="27"/>
      <c r="CE104" s="27"/>
      <c r="CF104" s="27"/>
      <c r="CG104" s="27"/>
      <c r="CH104" s="27"/>
      <c r="CI104" s="27"/>
      <c r="CJ104" s="27"/>
      <c r="CK104" s="27"/>
      <c r="CL104" s="27"/>
      <c r="CM104" s="27"/>
      <c r="CN104" s="27"/>
      <c r="CO104" s="27"/>
      <c r="CP104" s="27"/>
      <c r="CQ104" s="27"/>
      <c r="CR104" s="27"/>
      <c r="CS104" s="27"/>
      <c r="CT104" s="27"/>
      <c r="CU104" s="27"/>
      <c r="CV104" s="27"/>
      <c r="CW104" s="27"/>
      <c r="CX104" s="27"/>
      <c r="CY104" s="27"/>
      <c r="CZ104" s="27"/>
    </row>
    <row r="105" s="340" customFormat="true" ht="15" customHeight="true" x14ac:dyDescent="0.2">
      <c r="A105" s="172"/>
      <c r="B105" s="166"/>
      <c r="C105" s="128"/>
      <c r="D105" s="127"/>
      <c r="E105" s="127"/>
      <c r="F105" s="127"/>
      <c r="G105" s="126"/>
      <c r="H105" s="125"/>
      <c r="I105" s="127"/>
      <c r="J105" s="127"/>
      <c r="K105" s="127"/>
      <c r="L105" s="124"/>
      <c r="M105" s="128"/>
      <c r="N105" s="127"/>
      <c r="O105" s="127"/>
      <c r="P105" s="127"/>
      <c r="Q105" s="126"/>
      <c r="R105" s="125"/>
      <c r="S105" s="127"/>
      <c r="T105" s="127"/>
      <c r="U105" s="127"/>
      <c r="V105" s="127"/>
      <c r="W105" s="124"/>
      <c r="X105" s="924"/>
      <c r="Y105" s="924"/>
      <c r="Z105" s="924"/>
      <c r="AA105" s="924"/>
      <c r="AB105" s="924"/>
      <c r="AC105" s="924"/>
      <c r="AD105" s="924"/>
      <c r="AE105" s="924"/>
      <c r="AF105" s="924"/>
      <c r="AG105" s="924"/>
      <c r="AH105" s="924"/>
      <c r="AI105" s="924"/>
      <c r="AJ105" s="924"/>
      <c r="AK105" s="924"/>
      <c r="AL105" s="924"/>
      <c r="AM105" s="924"/>
      <c r="AN105" s="924"/>
      <c r="AO105" s="924"/>
      <c r="AP105" s="924"/>
      <c r="AQ105" s="924"/>
      <c r="AR105" s="924"/>
      <c r="AS105" s="924"/>
      <c r="AT105" s="924"/>
      <c r="AU105" s="924"/>
      <c r="AV105" s="924"/>
      <c r="AW105" s="924"/>
      <c r="AX105" s="924"/>
      <c r="AY105" s="924"/>
      <c r="AZ105" s="377"/>
      <c r="BA105" s="991"/>
      <c r="BB105" s="651"/>
      <c r="BC105" s="483"/>
      <c r="BD105" s="482"/>
      <c r="BE105" s="482"/>
      <c r="BF105" s="482"/>
      <c r="BG105" s="486"/>
      <c r="BH105" s="483"/>
      <c r="BI105" s="482"/>
      <c r="BJ105" s="482"/>
      <c r="BK105" s="482"/>
      <c r="BL105" s="486"/>
      <c r="BM105" s="483"/>
      <c r="BN105" s="482"/>
      <c r="BO105" s="482"/>
      <c r="BP105" s="482"/>
      <c r="BQ105" s="486"/>
      <c r="BR105" s="483"/>
      <c r="BS105" s="482"/>
      <c r="BT105" s="482"/>
      <c r="BU105" s="482"/>
      <c r="BV105" s="482"/>
      <c r="BW105" s="485"/>
      <c r="BX105" s="27"/>
      <c r="BY105" s="27"/>
      <c r="BZ105" s="27"/>
      <c r="CA105" s="27"/>
      <c r="CB105" s="27"/>
      <c r="CC105" s="27"/>
      <c r="CD105" s="27"/>
      <c r="CE105" s="27"/>
      <c r="CF105" s="27"/>
      <c r="CG105" s="27"/>
      <c r="CH105" s="27"/>
      <c r="CI105" s="27"/>
      <c r="CJ105" s="27"/>
      <c r="CK105" s="27"/>
      <c r="CL105" s="27"/>
      <c r="CM105" s="27"/>
      <c r="CN105" s="27"/>
      <c r="CO105" s="27"/>
      <c r="CP105" s="27"/>
      <c r="CQ105" s="27"/>
      <c r="CR105" s="27"/>
      <c r="CS105" s="27"/>
      <c r="CT105" s="27"/>
      <c r="CU105" s="27"/>
      <c r="CV105" s="27"/>
      <c r="CW105" s="27"/>
      <c r="CX105" s="27"/>
      <c r="CY105" s="27"/>
      <c r="CZ105" s="27"/>
    </row>
    <row r="106" s="340" customFormat="true" ht="250.15" customHeight="true" x14ac:dyDescent="0.2">
      <c r="A106" s="536"/>
      <c r="B106" s="203"/>
      <c r="C106" s="202"/>
      <c r="D106" s="202"/>
      <c r="E106" s="202"/>
      <c r="F106" s="202"/>
      <c r="G106" s="202"/>
      <c r="H106" s="202"/>
      <c r="I106" s="202"/>
      <c r="J106" s="202"/>
      <c r="K106" s="202"/>
      <c r="L106" s="202"/>
      <c r="M106" s="202"/>
      <c r="N106" s="202"/>
      <c r="O106" s="202"/>
      <c r="P106" s="202"/>
      <c r="Q106" s="202"/>
      <c r="R106" s="202"/>
      <c r="S106" s="202"/>
      <c r="T106" s="202"/>
      <c r="U106" s="202"/>
      <c r="V106" s="202"/>
      <c r="W106" s="202"/>
      <c r="X106" s="377"/>
      <c r="Y106" s="377"/>
      <c r="Z106" s="377"/>
      <c r="AA106" s="377"/>
      <c r="AB106" s="377"/>
      <c r="AC106" s="377"/>
      <c r="AD106" s="377"/>
      <c r="AE106" s="377"/>
      <c r="AF106" s="377"/>
      <c r="AG106" s="377"/>
      <c r="AH106" s="377"/>
      <c r="AI106" s="377"/>
      <c r="AJ106" s="377"/>
      <c r="AK106" s="377"/>
      <c r="AL106" s="377"/>
      <c r="AM106" s="377"/>
      <c r="AN106" s="377"/>
      <c r="AO106" s="377"/>
      <c r="AP106" s="377"/>
      <c r="AQ106" s="377"/>
      <c r="AR106" s="377"/>
      <c r="AS106" s="377"/>
      <c r="AT106" s="377"/>
      <c r="AU106" s="377"/>
      <c r="AV106" s="377"/>
      <c r="AW106" s="377"/>
      <c r="AX106" s="377"/>
      <c r="AY106" s="377"/>
      <c r="AZ106" s="377"/>
      <c r="BA106" s="458"/>
      <c r="BB106" s="459"/>
      <c r="BC106" s="459"/>
      <c r="BD106" s="459"/>
      <c r="BE106" s="459"/>
      <c r="BF106" s="459"/>
      <c r="BG106" s="459"/>
      <c r="BH106" s="459"/>
      <c r="BI106" s="459"/>
      <c r="BJ106" s="459"/>
      <c r="BK106" s="459"/>
      <c r="BL106" s="459"/>
      <c r="BM106" s="459"/>
      <c r="BN106" s="459"/>
      <c r="BO106" s="459"/>
      <c r="BP106" s="459"/>
      <c r="BQ106" s="459"/>
      <c r="BR106" s="459"/>
      <c r="BS106" s="459"/>
      <c r="BT106" s="459"/>
      <c r="BU106" s="459"/>
      <c r="BV106" s="459"/>
      <c r="BW106" s="458"/>
      <c r="BX106" s="376"/>
      <c r="BY106" s="376"/>
      <c r="BZ106" s="376"/>
      <c r="CA106" s="376"/>
      <c r="CB106" s="376"/>
      <c r="CC106" s="376"/>
      <c r="CD106" s="376"/>
      <c r="CE106" s="376"/>
      <c r="CF106" s="376"/>
      <c r="CG106" s="376"/>
      <c r="CH106" s="376"/>
      <c r="CI106" s="376"/>
      <c r="CJ106" s="376"/>
      <c r="CK106" s="376"/>
      <c r="CL106" s="376"/>
      <c r="CM106" s="376"/>
      <c r="CN106" s="376"/>
      <c r="CO106" s="376"/>
      <c r="CP106" s="376"/>
      <c r="CQ106" s="376"/>
      <c r="CR106" s="376"/>
      <c r="CS106" s="376"/>
      <c r="CT106" s="376"/>
      <c r="CU106" s="376"/>
      <c r="CV106" s="376"/>
      <c r="CW106" s="376"/>
      <c r="CX106" s="376"/>
      <c r="CY106" s="376"/>
      <c r="CZ106" s="376"/>
    </row>
    <row r="107" s="320" customFormat="true" ht="18" customHeight="true" x14ac:dyDescent="0.2">
      <c r="A107" s="536"/>
      <c r="B107" s="321"/>
      <c r="C107" s="445"/>
      <c r="D107" s="445"/>
      <c r="E107" s="445"/>
      <c r="F107" s="445"/>
      <c r="G107" s="445"/>
      <c r="H107" s="445"/>
      <c r="I107" s="445"/>
      <c r="J107" s="445"/>
      <c r="K107" s="445"/>
      <c r="L107" s="445"/>
      <c r="M107" s="445"/>
      <c r="N107" s="445"/>
      <c r="O107" s="445"/>
      <c r="P107" s="445"/>
      <c r="Q107" s="445"/>
      <c r="R107" s="445"/>
      <c r="S107" s="445"/>
      <c r="T107" s="445"/>
      <c r="U107" s="445"/>
      <c r="V107" s="445"/>
      <c r="W107" s="445"/>
      <c r="X107" s="372"/>
      <c r="Y107" s="372"/>
      <c r="Z107" s="372"/>
      <c r="AA107" s="372"/>
      <c r="AB107" s="372"/>
      <c r="AC107" s="372"/>
      <c r="AD107" s="372"/>
      <c r="AE107" s="372"/>
      <c r="AF107" s="372"/>
      <c r="AG107" s="372"/>
      <c r="AH107" s="372"/>
      <c r="AI107" s="372"/>
      <c r="AJ107" s="372"/>
      <c r="AK107" s="372"/>
      <c r="AL107" s="372"/>
      <c r="AM107" s="372"/>
      <c r="AN107" s="372"/>
      <c r="AO107" s="372"/>
      <c r="AP107" s="372"/>
      <c r="AQ107" s="372"/>
      <c r="AR107" s="372"/>
      <c r="AS107" s="372"/>
      <c r="AT107" s="372"/>
      <c r="AU107" s="372"/>
      <c r="AV107" s="372"/>
      <c r="AW107" s="372"/>
      <c r="AX107" s="372"/>
      <c r="AY107" s="372"/>
      <c r="AZ107" s="372"/>
      <c r="BB107" s="343"/>
      <c r="BX107" s="372"/>
      <c r="BY107" s="372"/>
      <c r="BZ107" s="372"/>
      <c r="CA107" s="372"/>
      <c r="CB107" s="372"/>
      <c r="CC107" s="372"/>
      <c r="CD107" s="372"/>
      <c r="CE107" s="372"/>
      <c r="CF107" s="372"/>
      <c r="CG107" s="372"/>
      <c r="CH107" s="372"/>
      <c r="CI107" s="372"/>
      <c r="CJ107" s="372"/>
      <c r="CK107" s="372"/>
      <c r="CL107" s="372"/>
      <c r="CM107" s="372"/>
      <c r="CN107" s="372"/>
      <c r="CO107" s="372"/>
      <c r="CP107" s="372"/>
      <c r="CQ107" s="372"/>
      <c r="CR107" s="372"/>
      <c r="CS107" s="372"/>
      <c r="CT107" s="372"/>
      <c r="CU107" s="372"/>
      <c r="CV107" s="372"/>
      <c r="CW107" s="372"/>
      <c r="CX107" s="372"/>
      <c r="CY107" s="372"/>
      <c r="CZ107" s="372"/>
    </row>
    <row r="108" s="320" customFormat="true" ht="22.5" customHeight="true" x14ac:dyDescent="0.35">
      <c r="A108" s="1165" t="str">
        <f>A1026</f>
        <v>Mali</v>
      </c>
      <c r="B108" s="1166"/>
      <c r="C108" s="322"/>
      <c r="D108" s="322"/>
      <c r="E108" s="322"/>
      <c r="F108" s="322"/>
      <c r="G108" s="322"/>
      <c r="H108" s="322"/>
      <c r="I108" s="322"/>
      <c r="J108" s="322"/>
      <c r="K108" s="322"/>
      <c r="L108" s="322"/>
      <c r="M108" s="322"/>
      <c r="N108" s="322"/>
      <c r="O108" s="322"/>
      <c r="P108" s="322"/>
      <c r="Q108" s="322"/>
      <c r="R108" s="322"/>
      <c r="S108" s="322"/>
      <c r="T108" s="322"/>
      <c r="U108" s="322"/>
      <c r="X108" s="372"/>
      <c r="Y108" s="372"/>
      <c r="Z108" s="372"/>
      <c r="AA108" s="372"/>
      <c r="AB108" s="372"/>
      <c r="AC108" s="372"/>
      <c r="AD108" s="372"/>
      <c r="AE108" s="372"/>
      <c r="AF108" s="372"/>
      <c r="AG108" s="372"/>
      <c r="AH108" s="372"/>
      <c r="AI108" s="372"/>
      <c r="AJ108" s="372"/>
      <c r="AK108" s="372"/>
      <c r="AL108" s="372"/>
      <c r="AM108" s="372"/>
      <c r="AN108" s="372"/>
      <c r="AO108" s="372"/>
      <c r="AP108" s="372"/>
      <c r="AQ108" s="372"/>
      <c r="AR108" s="372"/>
      <c r="AS108" s="372"/>
      <c r="AT108" s="372"/>
      <c r="AU108" s="372"/>
      <c r="AV108" s="372"/>
      <c r="AW108" s="372"/>
      <c r="AX108" s="372"/>
      <c r="AY108" s="372"/>
      <c r="AZ108" s="372"/>
      <c r="BB108" s="343"/>
      <c r="BX108" s="372"/>
      <c r="BY108" s="372"/>
      <c r="BZ108" s="372"/>
      <c r="CA108" s="372"/>
      <c r="CB108" s="372"/>
      <c r="CC108" s="372"/>
      <c r="CD108" s="372"/>
      <c r="CE108" s="372"/>
      <c r="CF108" s="372"/>
      <c r="CG108" s="372"/>
      <c r="CH108" s="372"/>
      <c r="CI108" s="372"/>
      <c r="CJ108" s="372"/>
      <c r="CK108" s="372"/>
      <c r="CL108" s="372"/>
      <c r="CM108" s="372"/>
      <c r="CN108" s="372"/>
      <c r="CO108" s="372"/>
      <c r="CP108" s="372"/>
      <c r="CQ108" s="372"/>
      <c r="CR108" s="372"/>
      <c r="CS108" s="372"/>
      <c r="CT108" s="372"/>
      <c r="CU108" s="372"/>
      <c r="CV108" s="372"/>
      <c r="CW108" s="372"/>
      <c r="CX108" s="372"/>
      <c r="CY108" s="372"/>
      <c r="CZ108" s="372"/>
    </row>
    <row r="109" s="320" customFormat="true" ht="22.5" customHeight="true" x14ac:dyDescent="0.35">
      <c r="A109" s="347" t="str">
        <f>A1034</f>
        <v>2015</v>
      </c>
      <c r="B109" s="348"/>
      <c r="C109" s="322"/>
      <c r="D109" s="322"/>
      <c r="E109" s="322"/>
      <c r="F109" s="322"/>
      <c r="G109" s="322"/>
      <c r="H109" s="322"/>
      <c r="I109" s="322"/>
      <c r="J109" s="322"/>
      <c r="K109" s="322"/>
      <c r="L109" s="322"/>
      <c r="M109" s="322"/>
      <c r="N109" s="322"/>
      <c r="O109" s="322"/>
      <c r="P109" s="322"/>
      <c r="Q109" s="322"/>
      <c r="R109" s="322"/>
      <c r="S109" s="322"/>
      <c r="T109" s="322"/>
      <c r="U109" s="322"/>
      <c r="X109" s="372"/>
      <c r="Y109" s="372"/>
      <c r="Z109" s="372"/>
      <c r="AA109" s="372"/>
      <c r="AB109" s="372"/>
      <c r="AC109" s="372"/>
      <c r="AD109" s="372"/>
      <c r="AE109" s="372"/>
      <c r="AF109" s="372"/>
      <c r="AG109" s="372"/>
      <c r="AH109" s="372"/>
      <c r="AI109" s="372"/>
      <c r="AJ109" s="372"/>
      <c r="AK109" s="372"/>
      <c r="AL109" s="372"/>
      <c r="AM109" s="372"/>
      <c r="AN109" s="372"/>
      <c r="AO109" s="372"/>
      <c r="AP109" s="372"/>
      <c r="AQ109" s="372"/>
      <c r="AR109" s="372"/>
      <c r="AS109" s="372"/>
      <c r="AT109" s="372"/>
      <c r="AU109" s="372"/>
      <c r="AV109" s="372"/>
      <c r="AW109" s="372"/>
      <c r="AX109" s="372"/>
      <c r="AY109" s="372"/>
      <c r="AZ109" s="372"/>
      <c r="BB109" s="343"/>
      <c r="BX109" s="372"/>
      <c r="BY109" s="372"/>
      <c r="BZ109" s="372"/>
      <c r="CA109" s="372"/>
      <c r="CB109" s="372"/>
      <c r="CC109" s="372"/>
      <c r="CD109" s="372"/>
      <c r="CE109" s="372"/>
      <c r="CF109" s="372"/>
      <c r="CG109" s="372"/>
      <c r="CH109" s="372"/>
      <c r="CI109" s="372"/>
      <c r="CJ109" s="372"/>
      <c r="CK109" s="372"/>
      <c r="CL109" s="372"/>
      <c r="CM109" s="372"/>
      <c r="CN109" s="372"/>
      <c r="CO109" s="372"/>
      <c r="CP109" s="372"/>
      <c r="CQ109" s="372"/>
      <c r="CR109" s="372"/>
      <c r="CS109" s="372"/>
      <c r="CT109" s="372"/>
      <c r="CU109" s="372"/>
      <c r="CV109" s="372"/>
      <c r="CW109" s="372"/>
      <c r="CX109" s="372"/>
      <c r="CY109" s="372"/>
      <c r="CZ109" s="372"/>
    </row>
    <row r="110" s="320" customFormat="true" ht="22.5" customHeight="true" x14ac:dyDescent="0.35">
      <c r="A110" s="349" t="s">
        <v>99</v>
      </c>
      <c r="B110" s="350"/>
      <c r="C110" s="322"/>
      <c r="D110" s="322"/>
      <c r="E110" s="322"/>
      <c r="F110" s="322"/>
      <c r="G110" s="322"/>
      <c r="H110" s="322"/>
      <c r="I110" s="322"/>
      <c r="J110" s="322"/>
      <c r="K110" s="322"/>
      <c r="L110" s="322"/>
      <c r="M110" s="322"/>
      <c r="N110" s="322"/>
      <c r="O110" s="322"/>
      <c r="P110" s="322"/>
      <c r="Q110" s="322"/>
      <c r="R110" s="322"/>
      <c r="S110" s="322"/>
      <c r="T110" s="322"/>
      <c r="U110" s="322"/>
      <c r="X110" s="372"/>
      <c r="Y110" s="372"/>
      <c r="Z110" s="372"/>
      <c r="AA110" s="372"/>
      <c r="AB110" s="372"/>
      <c r="AC110" s="372"/>
      <c r="AD110" s="372"/>
      <c r="AE110" s="372"/>
      <c r="AF110" s="372"/>
      <c r="AG110" s="372"/>
      <c r="AH110" s="372"/>
      <c r="AI110" s="372"/>
      <c r="AJ110" s="372"/>
      <c r="AK110" s="372"/>
      <c r="AL110" s="372"/>
      <c r="AM110" s="372"/>
      <c r="AN110" s="372"/>
      <c r="AO110" s="372"/>
      <c r="AP110" s="372"/>
      <c r="AQ110" s="372"/>
      <c r="AR110" s="372"/>
      <c r="AS110" s="372"/>
      <c r="AT110" s="372"/>
      <c r="AU110" s="372"/>
      <c r="AV110" s="372"/>
      <c r="AW110" s="372"/>
      <c r="AX110" s="372"/>
      <c r="AY110" s="372"/>
      <c r="AZ110" s="372"/>
      <c r="BB110" s="343"/>
      <c r="BX110" s="372"/>
      <c r="BY110" s="372"/>
      <c r="BZ110" s="372"/>
      <c r="CA110" s="372"/>
      <c r="CB110" s="372"/>
      <c r="CC110" s="372"/>
      <c r="CD110" s="372"/>
      <c r="CE110" s="372"/>
      <c r="CF110" s="372"/>
      <c r="CG110" s="372"/>
      <c r="CH110" s="372"/>
      <c r="CI110" s="372"/>
      <c r="CJ110" s="372"/>
      <c r="CK110" s="372"/>
      <c r="CL110" s="372"/>
      <c r="CM110" s="372"/>
      <c r="CN110" s="372"/>
      <c r="CO110" s="372"/>
      <c r="CP110" s="372"/>
      <c r="CQ110" s="372"/>
      <c r="CR110" s="372"/>
      <c r="CS110" s="372"/>
      <c r="CT110" s="372"/>
      <c r="CU110" s="372"/>
      <c r="CV110" s="372"/>
      <c r="CW110" s="372"/>
      <c r="CX110" s="372"/>
      <c r="CY110" s="372"/>
      <c r="CZ110" s="372"/>
    </row>
    <row r="111" s="320" customFormat="true" ht="20.1" customHeight="true" x14ac:dyDescent="0.35">
      <c r="A111" s="351" t="s">
        <v>97</v>
      </c>
      <c r="B111" s="348"/>
      <c r="C111" s="322"/>
      <c r="D111" s="322"/>
      <c r="E111" s="322"/>
      <c r="F111" s="322"/>
      <c r="G111" s="322"/>
      <c r="H111" s="322"/>
      <c r="I111" s="322"/>
      <c r="J111" s="322"/>
      <c r="K111" s="322"/>
      <c r="L111" s="322"/>
      <c r="M111" s="322"/>
      <c r="N111" s="322"/>
      <c r="O111" s="322"/>
      <c r="P111" s="322"/>
      <c r="Q111" s="322"/>
      <c r="R111" s="322"/>
      <c r="S111" s="322"/>
      <c r="T111" s="322"/>
      <c r="U111" s="322"/>
      <c r="X111" s="372"/>
      <c r="Y111" s="372"/>
      <c r="Z111" s="372"/>
      <c r="AA111" s="372"/>
      <c r="AB111" s="372"/>
      <c r="AC111" s="372"/>
      <c r="AD111" s="372"/>
      <c r="AE111" s="372"/>
      <c r="AF111" s="372"/>
      <c r="AG111" s="372"/>
      <c r="AH111" s="372"/>
      <c r="AI111" s="372"/>
      <c r="AJ111" s="372"/>
      <c r="AK111" s="372"/>
      <c r="AL111" s="372"/>
      <c r="AM111" s="372"/>
      <c r="AN111" s="372"/>
      <c r="AO111" s="372"/>
      <c r="AP111" s="372"/>
      <c r="AQ111" s="372"/>
      <c r="AR111" s="372"/>
      <c r="AS111" s="372"/>
      <c r="AT111" s="372"/>
      <c r="AU111" s="372"/>
      <c r="AV111" s="372"/>
      <c r="AW111" s="372"/>
      <c r="AX111" s="372"/>
      <c r="AY111" s="372"/>
      <c r="AZ111" s="372"/>
      <c r="BB111" s="343"/>
      <c r="BX111" s="372"/>
      <c r="BY111" s="372"/>
      <c r="BZ111" s="372"/>
      <c r="CA111" s="372"/>
      <c r="CB111" s="372"/>
      <c r="CC111" s="372"/>
      <c r="CD111" s="372"/>
      <c r="CE111" s="372"/>
      <c r="CF111" s="372"/>
      <c r="CG111" s="372"/>
      <c r="CH111" s="372"/>
      <c r="CI111" s="372"/>
      <c r="CJ111" s="372"/>
      <c r="CK111" s="372"/>
      <c r="CL111" s="372"/>
      <c r="CM111" s="372"/>
      <c r="CN111" s="372"/>
      <c r="CO111" s="372"/>
      <c r="CP111" s="372"/>
      <c r="CQ111" s="372"/>
      <c r="CR111" s="372"/>
      <c r="CS111" s="372"/>
      <c r="CT111" s="372"/>
      <c r="CU111" s="372"/>
      <c r="CV111" s="372"/>
      <c r="CW111" s="372"/>
      <c r="CX111" s="372"/>
      <c r="CY111" s="372"/>
      <c r="CZ111" s="372"/>
    </row>
    <row r="112" s="320" customFormat="true" ht="15" customHeight="true" x14ac:dyDescent="0.2">
      <c r="A112" s="648" t="s">
        <v>98</v>
      </c>
      <c r="B112" s="385"/>
      <c r="C112" s="322"/>
      <c r="D112" s="322"/>
      <c r="E112" s="322"/>
      <c r="F112" s="322"/>
      <c r="G112" s="322"/>
      <c r="H112" s="322"/>
      <c r="I112" s="322"/>
      <c r="J112" s="322"/>
      <c r="K112" s="322"/>
      <c r="L112" s="322"/>
      <c r="M112" s="322"/>
      <c r="N112" s="322"/>
      <c r="O112" s="322"/>
      <c r="P112" s="322"/>
      <c r="Q112" s="322"/>
      <c r="R112" s="322"/>
      <c r="S112" s="322"/>
      <c r="T112" s="322"/>
      <c r="U112" s="322"/>
      <c r="X112" s="372"/>
      <c r="Y112" s="372"/>
      <c r="Z112" s="372"/>
      <c r="AA112" s="372"/>
      <c r="AB112" s="372"/>
      <c r="AC112" s="372"/>
      <c r="AD112" s="372"/>
      <c r="AE112" s="372"/>
      <c r="AF112" s="372"/>
      <c r="AG112" s="372"/>
      <c r="AH112" s="372"/>
      <c r="AI112" s="372"/>
      <c r="AJ112" s="372"/>
      <c r="AK112" s="372"/>
      <c r="AL112" s="372"/>
      <c r="AM112" s="372"/>
      <c r="AN112" s="372"/>
      <c r="AO112" s="372"/>
      <c r="AP112" s="372"/>
      <c r="AQ112" s="372"/>
      <c r="AR112" s="372"/>
      <c r="AS112" s="372"/>
      <c r="AT112" s="372"/>
      <c r="AU112" s="372"/>
      <c r="AV112" s="372"/>
      <c r="AW112" s="372"/>
      <c r="AX112" s="372"/>
      <c r="AY112" s="372"/>
      <c r="AZ112" s="372"/>
      <c r="BB112" s="343"/>
      <c r="BX112" s="372"/>
      <c r="BY112" s="372"/>
      <c r="BZ112" s="372"/>
      <c r="CA112" s="372"/>
      <c r="CB112" s="372"/>
      <c r="CC112" s="372"/>
      <c r="CD112" s="372"/>
      <c r="CE112" s="372"/>
      <c r="CF112" s="372"/>
      <c r="CG112" s="372"/>
      <c r="CH112" s="372"/>
      <c r="CI112" s="372"/>
      <c r="CJ112" s="372"/>
      <c r="CK112" s="372"/>
      <c r="CL112" s="372"/>
      <c r="CM112" s="372"/>
      <c r="CN112" s="372"/>
      <c r="CO112" s="372"/>
      <c r="CP112" s="372"/>
      <c r="CQ112" s="372"/>
      <c r="CR112" s="372"/>
      <c r="CS112" s="372"/>
      <c r="CT112" s="372"/>
      <c r="CU112" s="372"/>
      <c r="CV112" s="372"/>
      <c r="CW112" s="372"/>
      <c r="CX112" s="372"/>
      <c r="CY112" s="372"/>
      <c r="CZ112" s="372"/>
    </row>
    <row r="113" s="320" customFormat="true" ht="15" customHeight="true" x14ac:dyDescent="0.2">
      <c r="A113" s="361" t="s">
        <v>40</v>
      </c>
      <c r="B113" s="360"/>
      <c r="C113" s="322"/>
      <c r="D113" s="322"/>
      <c r="E113" s="322"/>
      <c r="F113" s="322"/>
      <c r="G113" s="322"/>
      <c r="H113" s="322"/>
      <c r="I113" s="322"/>
      <c r="J113" s="322"/>
      <c r="K113" s="322"/>
      <c r="L113" s="322"/>
      <c r="M113" s="322"/>
      <c r="N113" s="322"/>
      <c r="O113" s="322"/>
      <c r="P113" s="322"/>
      <c r="Q113" s="322"/>
      <c r="R113" s="322"/>
      <c r="S113" s="322"/>
      <c r="T113" s="322"/>
      <c r="U113" s="322"/>
      <c r="X113" s="372"/>
      <c r="Y113" s="372"/>
      <c r="Z113" s="372"/>
      <c r="AA113" s="372"/>
      <c r="AB113" s="372"/>
      <c r="AC113" s="372"/>
      <c r="AD113" s="372"/>
      <c r="AE113" s="372"/>
      <c r="AF113" s="372"/>
      <c r="AG113" s="372"/>
      <c r="AH113" s="372"/>
      <c r="AI113" s="372"/>
      <c r="AJ113" s="372"/>
      <c r="AK113" s="372"/>
      <c r="AL113" s="372"/>
      <c r="AM113" s="372"/>
      <c r="AN113" s="372"/>
      <c r="AO113" s="372"/>
      <c r="AP113" s="372"/>
      <c r="AQ113" s="372"/>
      <c r="AR113" s="372"/>
      <c r="AS113" s="372"/>
      <c r="AT113" s="372"/>
      <c r="AU113" s="372"/>
      <c r="AV113" s="372"/>
      <c r="AW113" s="372"/>
      <c r="AX113" s="372"/>
      <c r="AY113" s="372"/>
      <c r="AZ113" s="372"/>
      <c r="BB113" s="343"/>
      <c r="BX113" s="372"/>
      <c r="BY113" s="372"/>
      <c r="BZ113" s="372"/>
      <c r="CA113" s="372"/>
      <c r="CB113" s="372"/>
      <c r="CC113" s="372"/>
      <c r="CD113" s="372"/>
      <c r="CE113" s="372"/>
      <c r="CF113" s="372"/>
      <c r="CG113" s="372"/>
      <c r="CH113" s="372"/>
      <c r="CI113" s="372"/>
      <c r="CJ113" s="372"/>
      <c r="CK113" s="372"/>
      <c r="CL113" s="372"/>
      <c r="CM113" s="372"/>
      <c r="CN113" s="372"/>
      <c r="CO113" s="372"/>
      <c r="CP113" s="372"/>
      <c r="CQ113" s="372"/>
      <c r="CR113" s="372"/>
      <c r="CS113" s="372"/>
      <c r="CT113" s="372"/>
      <c r="CU113" s="372"/>
      <c r="CV113" s="372"/>
      <c r="CW113" s="372"/>
      <c r="CX113" s="372"/>
      <c r="CY113" s="372"/>
      <c r="CZ113" s="372"/>
    </row>
    <row r="114" s="320" customFormat="true" ht="15" customHeight="true" x14ac:dyDescent="0.2">
      <c r="A114" s="359" t="s">
        <v>39</v>
      </c>
      <c r="B114" s="360"/>
      <c r="C114" s="322"/>
      <c r="D114" s="322"/>
      <c r="E114" s="322"/>
      <c r="F114" s="322"/>
      <c r="G114" s="322"/>
      <c r="H114" s="322"/>
      <c r="I114" s="322"/>
      <c r="J114" s="322"/>
      <c r="K114" s="322"/>
      <c r="L114" s="322"/>
      <c r="M114" s="322"/>
      <c r="N114" s="322"/>
      <c r="O114" s="322"/>
      <c r="P114" s="322"/>
      <c r="Q114" s="322"/>
      <c r="R114" s="322"/>
      <c r="S114" s="322"/>
      <c r="T114" s="322"/>
      <c r="U114" s="322"/>
      <c r="X114" s="372"/>
      <c r="Y114" s="372"/>
      <c r="Z114" s="372"/>
      <c r="AA114" s="372"/>
      <c r="AB114" s="372"/>
      <c r="AC114" s="372"/>
      <c r="AD114" s="372"/>
      <c r="AE114" s="372"/>
      <c r="AF114" s="372"/>
      <c r="AG114" s="372"/>
      <c r="AH114" s="372"/>
      <c r="AI114" s="372"/>
      <c r="AJ114" s="372"/>
      <c r="AK114" s="372"/>
      <c r="AL114" s="372"/>
      <c r="AM114" s="372"/>
      <c r="AN114" s="372"/>
      <c r="AO114" s="372"/>
      <c r="AP114" s="372"/>
      <c r="AQ114" s="372"/>
      <c r="AR114" s="372"/>
      <c r="AS114" s="372"/>
      <c r="AT114" s="372"/>
      <c r="AU114" s="372"/>
      <c r="AV114" s="372"/>
      <c r="AW114" s="372"/>
      <c r="AX114" s="372"/>
      <c r="AY114" s="372"/>
      <c r="AZ114" s="372"/>
      <c r="BB114" s="343"/>
      <c r="BX114" s="372"/>
      <c r="BY114" s="372"/>
      <c r="BZ114" s="372"/>
      <c r="CA114" s="372"/>
      <c r="CB114" s="372"/>
      <c r="CC114" s="372"/>
      <c r="CD114" s="372"/>
      <c r="CE114" s="372"/>
      <c r="CF114" s="372"/>
      <c r="CG114" s="372"/>
      <c r="CH114" s="372"/>
      <c r="CI114" s="372"/>
      <c r="CJ114" s="372"/>
      <c r="CK114" s="372"/>
      <c r="CL114" s="372"/>
      <c r="CM114" s="372"/>
      <c r="CN114" s="372"/>
      <c r="CO114" s="372"/>
      <c r="CP114" s="372"/>
      <c r="CQ114" s="372"/>
      <c r="CR114" s="372"/>
      <c r="CS114" s="372"/>
      <c r="CT114" s="372"/>
      <c r="CU114" s="372"/>
      <c r="CV114" s="372"/>
      <c r="CW114" s="372"/>
      <c r="CX114" s="372"/>
      <c r="CY114" s="372"/>
      <c r="CZ114" s="372"/>
    </row>
    <row r="115" s="320" customFormat="true" ht="15" customHeight="true" x14ac:dyDescent="0.2">
      <c r="A115" s="359" t="s">
        <v>136</v>
      </c>
      <c r="B115" s="384" t="str">
        <f>A1025</f>
        <v>MIS15</v>
      </c>
      <c r="C115" s="322"/>
      <c r="D115" s="322"/>
      <c r="E115" s="322"/>
      <c r="F115" s="322"/>
      <c r="G115" s="322"/>
      <c r="H115" s="322"/>
      <c r="I115" s="322"/>
      <c r="J115" s="322"/>
      <c r="K115" s="322"/>
      <c r="L115" s="322"/>
      <c r="M115" s="322"/>
      <c r="N115" s="322"/>
      <c r="O115" s="322"/>
      <c r="P115" s="322"/>
      <c r="Q115" s="322"/>
      <c r="R115" s="322"/>
      <c r="S115" s="322"/>
      <c r="T115" s="322"/>
      <c r="U115" s="322"/>
      <c r="X115" s="372"/>
      <c r="Y115" s="372"/>
      <c r="Z115" s="372"/>
      <c r="AA115" s="372"/>
      <c r="AB115" s="372"/>
      <c r="AC115" s="372"/>
      <c r="AD115" s="372"/>
      <c r="AE115" s="372"/>
      <c r="AF115" s="372"/>
      <c r="AG115" s="372"/>
      <c r="AH115" s="372"/>
      <c r="AI115" s="372"/>
      <c r="AJ115" s="372"/>
      <c r="AK115" s="372"/>
      <c r="AL115" s="372"/>
      <c r="AM115" s="372"/>
      <c r="AN115" s="372"/>
      <c r="AO115" s="372"/>
      <c r="AP115" s="372"/>
      <c r="AQ115" s="372"/>
      <c r="AR115" s="372"/>
      <c r="AS115" s="372"/>
      <c r="AT115" s="372"/>
      <c r="AU115" s="372"/>
      <c r="AV115" s="372"/>
      <c r="AW115" s="372"/>
      <c r="AX115" s="372"/>
      <c r="AY115" s="372"/>
      <c r="AZ115" s="372"/>
      <c r="BB115" s="343"/>
      <c r="BX115" s="372"/>
      <c r="BY115" s="372"/>
      <c r="BZ115" s="372"/>
      <c r="CA115" s="372"/>
      <c r="CB115" s="372"/>
      <c r="CC115" s="372"/>
      <c r="CD115" s="372"/>
      <c r="CE115" s="372"/>
      <c r="CF115" s="372"/>
      <c r="CG115" s="372"/>
      <c r="CH115" s="372"/>
      <c r="CI115" s="372"/>
      <c r="CJ115" s="372"/>
      <c r="CK115" s="372"/>
      <c r="CL115" s="372"/>
      <c r="CM115" s="372"/>
      <c r="CN115" s="372"/>
      <c r="CO115" s="372"/>
      <c r="CP115" s="372"/>
      <c r="CQ115" s="372"/>
      <c r="CR115" s="372"/>
      <c r="CS115" s="372"/>
      <c r="CT115" s="372"/>
      <c r="CU115" s="372"/>
      <c r="CV115" s="372"/>
      <c r="CW115" s="372"/>
      <c r="CX115" s="372"/>
      <c r="CY115" s="372"/>
      <c r="CZ115" s="372"/>
    </row>
    <row r="116" s="320" customFormat="true" ht="15" customHeight="true" x14ac:dyDescent="0.2">
      <c r="A116" s="209" t="str">
        <f>B1030</f>
        <v/>
      </c>
      <c r="B116" s="208"/>
      <c r="C116" s="322"/>
      <c r="D116" s="322"/>
      <c r="E116" s="322"/>
      <c r="F116" s="322"/>
      <c r="G116" s="322"/>
      <c r="H116" s="322"/>
      <c r="I116" s="322"/>
      <c r="J116" s="322"/>
      <c r="K116" s="322"/>
      <c r="L116" s="322"/>
      <c r="M116" s="322"/>
      <c r="N116" s="322"/>
      <c r="O116" s="322"/>
      <c r="P116" s="322"/>
      <c r="Q116" s="322"/>
      <c r="R116" s="322"/>
      <c r="S116" s="322"/>
      <c r="T116" s="322"/>
      <c r="U116" s="322"/>
      <c r="X116" s="372"/>
      <c r="Y116" s="372"/>
      <c r="Z116" s="372"/>
      <c r="AA116" s="372"/>
      <c r="AB116" s="372"/>
      <c r="AC116" s="372"/>
      <c r="AD116" s="372"/>
      <c r="AE116" s="372"/>
      <c r="AF116" s="372"/>
      <c r="AG116" s="372"/>
      <c r="AH116" s="372"/>
      <c r="AI116" s="372"/>
      <c r="AJ116" s="372"/>
      <c r="AK116" s="372"/>
      <c r="AL116" s="372"/>
      <c r="AM116" s="372"/>
      <c r="AN116" s="372"/>
      <c r="AO116" s="372"/>
      <c r="AP116" s="372"/>
      <c r="AQ116" s="372"/>
      <c r="AR116" s="372"/>
      <c r="AS116" s="372"/>
      <c r="AT116" s="372"/>
      <c r="AU116" s="372"/>
      <c r="AV116" s="372"/>
      <c r="AW116" s="372"/>
      <c r="AX116" s="372"/>
      <c r="AY116" s="372"/>
      <c r="AZ116" s="372"/>
      <c r="BB116" s="343"/>
      <c r="BX116" s="372"/>
      <c r="BY116" s="372"/>
      <c r="BZ116" s="372"/>
      <c r="CA116" s="372"/>
      <c r="CB116" s="372"/>
      <c r="CC116" s="372"/>
      <c r="CD116" s="372"/>
      <c r="CE116" s="372"/>
      <c r="CF116" s="372"/>
      <c r="CG116" s="372"/>
      <c r="CH116" s="372"/>
      <c r="CI116" s="372"/>
      <c r="CJ116" s="372"/>
      <c r="CK116" s="372"/>
      <c r="CL116" s="372"/>
      <c r="CM116" s="372"/>
      <c r="CN116" s="372"/>
      <c r="CO116" s="372"/>
      <c r="CP116" s="372"/>
      <c r="CQ116" s="372"/>
      <c r="CR116" s="372"/>
      <c r="CS116" s="372"/>
      <c r="CT116" s="372"/>
      <c r="CU116" s="372"/>
      <c r="CV116" s="372"/>
      <c r="CW116" s="372"/>
      <c r="CX116" s="372"/>
      <c r="CY116" s="372"/>
      <c r="CZ116" s="372"/>
    </row>
    <row r="117" s="320" customFormat="true" ht="15" customHeight="true" x14ac:dyDescent="0.2">
      <c r="A117" s="209" t="str">
        <f>B1029</f>
        <v/>
      </c>
      <c r="B117" s="207"/>
      <c r="C117" s="322"/>
      <c r="D117" s="322"/>
      <c r="E117" s="322"/>
      <c r="F117" s="322"/>
      <c r="G117" s="322"/>
      <c r="H117" s="322"/>
      <c r="I117" s="322"/>
      <c r="J117" s="322"/>
      <c r="K117" s="322"/>
      <c r="L117" s="322"/>
      <c r="M117" s="322"/>
      <c r="N117" s="322"/>
      <c r="O117" s="322"/>
      <c r="P117" s="322"/>
      <c r="Q117" s="322"/>
      <c r="R117" s="322"/>
      <c r="S117" s="322"/>
      <c r="T117" s="322"/>
      <c r="U117" s="322"/>
      <c r="X117" s="372"/>
      <c r="Y117" s="372"/>
      <c r="Z117" s="372"/>
      <c r="AA117" s="372"/>
      <c r="AB117" s="372"/>
      <c r="AC117" s="372"/>
      <c r="AD117" s="372"/>
      <c r="AE117" s="372"/>
      <c r="AF117" s="372"/>
      <c r="AG117" s="372"/>
      <c r="AH117" s="372"/>
      <c r="AI117" s="372"/>
      <c r="AJ117" s="372"/>
      <c r="AK117" s="372"/>
      <c r="AL117" s="372"/>
      <c r="AM117" s="372"/>
      <c r="AN117" s="372"/>
      <c r="AO117" s="372"/>
      <c r="AP117" s="372"/>
      <c r="AQ117" s="372"/>
      <c r="AR117" s="372"/>
      <c r="AS117" s="372"/>
      <c r="AT117" s="372"/>
      <c r="AU117" s="372"/>
      <c r="AV117" s="372"/>
      <c r="AW117" s="372"/>
      <c r="AX117" s="372"/>
      <c r="AY117" s="372"/>
      <c r="AZ117" s="372"/>
      <c r="BB117" s="343"/>
      <c r="BX117" s="372"/>
      <c r="BY117" s="372"/>
      <c r="BZ117" s="372"/>
      <c r="CA117" s="372"/>
      <c r="CB117" s="372"/>
      <c r="CC117" s="372"/>
      <c r="CD117" s="372"/>
      <c r="CE117" s="372"/>
      <c r="CF117" s="372"/>
      <c r="CG117" s="372"/>
      <c r="CH117" s="372"/>
      <c r="CI117" s="372"/>
      <c r="CJ117" s="372"/>
      <c r="CK117" s="372"/>
      <c r="CL117" s="372"/>
      <c r="CM117" s="372"/>
      <c r="CN117" s="372"/>
      <c r="CO117" s="372"/>
      <c r="CP117" s="372"/>
      <c r="CQ117" s="372"/>
      <c r="CR117" s="372"/>
      <c r="CS117" s="372"/>
      <c r="CT117" s="372"/>
      <c r="CU117" s="372"/>
      <c r="CV117" s="372"/>
      <c r="CW117" s="372"/>
      <c r="CX117" s="372"/>
      <c r="CY117" s="372"/>
      <c r="CZ117" s="372"/>
    </row>
    <row r="118" s="320" customFormat="true" ht="21" customHeight="true" x14ac:dyDescent="0.2">
      <c r="A118" s="206"/>
      <c r="B118" s="208"/>
      <c r="C118" s="322"/>
      <c r="D118" s="322"/>
      <c r="E118" s="322"/>
      <c r="F118" s="322"/>
      <c r="G118" s="322"/>
      <c r="H118" s="322"/>
      <c r="I118" s="322"/>
      <c r="J118" s="322"/>
      <c r="K118" s="322"/>
      <c r="L118" s="322"/>
      <c r="M118" s="322"/>
      <c r="N118" s="322"/>
      <c r="O118" s="322"/>
      <c r="P118" s="322"/>
      <c r="Q118" s="322"/>
      <c r="R118" s="322"/>
      <c r="S118" s="322"/>
      <c r="T118" s="322"/>
      <c r="U118" s="322"/>
      <c r="X118" s="372"/>
      <c r="Y118" s="372"/>
      <c r="Z118" s="372"/>
      <c r="AA118" s="372"/>
      <c r="AB118" s="372"/>
      <c r="AC118" s="372"/>
      <c r="AD118" s="372"/>
      <c r="AE118" s="372"/>
      <c r="AF118" s="372"/>
      <c r="AG118" s="372"/>
      <c r="AH118" s="372"/>
      <c r="AI118" s="372"/>
      <c r="AJ118" s="372"/>
      <c r="AK118" s="372"/>
      <c r="AL118" s="372"/>
      <c r="AM118" s="372"/>
      <c r="AN118" s="372"/>
      <c r="AO118" s="372"/>
      <c r="AP118" s="372"/>
      <c r="AQ118" s="372"/>
      <c r="AR118" s="372"/>
      <c r="AS118" s="372"/>
      <c r="AT118" s="372"/>
      <c r="AU118" s="372"/>
      <c r="AV118" s="372"/>
      <c r="AW118" s="372"/>
      <c r="AX118" s="372"/>
      <c r="AY118" s="372"/>
      <c r="AZ118" s="372"/>
      <c r="BB118" s="343"/>
      <c r="BX118" s="372"/>
      <c r="BY118" s="372"/>
      <c r="BZ118" s="372"/>
      <c r="CA118" s="372"/>
      <c r="CB118" s="372"/>
      <c r="CC118" s="372"/>
      <c r="CD118" s="372"/>
      <c r="CE118" s="372"/>
      <c r="CF118" s="372"/>
      <c r="CG118" s="372"/>
      <c r="CH118" s="372"/>
      <c r="CI118" s="372"/>
      <c r="CJ118" s="372"/>
      <c r="CK118" s="372"/>
      <c r="CL118" s="372"/>
      <c r="CM118" s="372"/>
      <c r="CN118" s="372"/>
      <c r="CO118" s="372"/>
      <c r="CP118" s="372"/>
      <c r="CQ118" s="372"/>
      <c r="CR118" s="372"/>
      <c r="CS118" s="372"/>
      <c r="CT118" s="372"/>
      <c r="CU118" s="372"/>
      <c r="CV118" s="372"/>
      <c r="CW118" s="372"/>
      <c r="CX118" s="372"/>
      <c r="CY118" s="372"/>
      <c r="CZ118" s="372"/>
    </row>
    <row r="119" s="320" customFormat="true" ht="15" customHeight="true" x14ac:dyDescent="0.2">
      <c r="A119" s="205"/>
      <c r="B119" s="204"/>
      <c r="C119" s="322"/>
      <c r="D119" s="322"/>
      <c r="E119" s="322"/>
      <c r="F119" s="322"/>
      <c r="G119" s="322"/>
      <c r="H119" s="322"/>
      <c r="I119" s="322"/>
      <c r="J119" s="322"/>
      <c r="K119" s="322"/>
      <c r="L119" s="322"/>
      <c r="M119" s="322"/>
      <c r="N119" s="322"/>
      <c r="O119" s="322"/>
      <c r="P119" s="322"/>
      <c r="Q119" s="322"/>
      <c r="R119" s="322"/>
      <c r="S119" s="322"/>
      <c r="T119" s="322"/>
      <c r="U119" s="322"/>
      <c r="X119" s="372"/>
      <c r="Y119" s="372"/>
      <c r="Z119" s="372"/>
      <c r="AA119" s="372"/>
      <c r="AB119" s="372"/>
      <c r="AC119" s="372"/>
      <c r="AD119" s="372"/>
      <c r="AE119" s="372"/>
      <c r="AF119" s="372"/>
      <c r="AG119" s="372"/>
      <c r="AH119" s="372"/>
      <c r="AI119" s="372"/>
      <c r="AJ119" s="372"/>
      <c r="AK119" s="372"/>
      <c r="AL119" s="372"/>
      <c r="AM119" s="372"/>
      <c r="AN119" s="372"/>
      <c r="AO119" s="372"/>
      <c r="AP119" s="372"/>
      <c r="AQ119" s="372"/>
      <c r="AR119" s="372"/>
      <c r="AS119" s="372"/>
      <c r="AT119" s="372"/>
      <c r="AU119" s="372"/>
      <c r="AV119" s="372"/>
      <c r="AW119" s="372"/>
      <c r="AX119" s="372"/>
      <c r="AY119" s="372"/>
      <c r="AZ119" s="372"/>
      <c r="BB119" s="343"/>
      <c r="BX119" s="372"/>
      <c r="BY119" s="372"/>
      <c r="BZ119" s="372"/>
      <c r="CA119" s="372"/>
      <c r="CB119" s="372"/>
      <c r="CC119" s="372"/>
      <c r="CD119" s="372"/>
      <c r="CE119" s="372"/>
      <c r="CF119" s="372"/>
      <c r="CG119" s="372"/>
      <c r="CH119" s="372"/>
      <c r="CI119" s="372"/>
      <c r="CJ119" s="372"/>
      <c r="CK119" s="372"/>
      <c r="CL119" s="372"/>
      <c r="CM119" s="372"/>
      <c r="CN119" s="372"/>
      <c r="CO119" s="372"/>
      <c r="CP119" s="372"/>
      <c r="CQ119" s="372"/>
      <c r="CR119" s="372"/>
      <c r="CS119" s="372"/>
      <c r="CT119" s="372"/>
      <c r="CU119" s="372"/>
      <c r="CV119" s="372"/>
      <c r="CW119" s="372"/>
      <c r="CX119" s="372"/>
      <c r="CY119" s="372"/>
      <c r="CZ119" s="372"/>
    </row>
    <row r="120" s="344" customFormat="true" ht="15" customHeight="true" x14ac:dyDescent="0.2">
      <c r="A120" s="325" t="s">
        <v>99</v>
      </c>
      <c r="B120" s="368"/>
      <c r="C120" s="1167" t="s">
        <v>115</v>
      </c>
      <c r="D120" s="1168"/>
      <c r="E120" s="1168"/>
      <c r="F120" s="1168"/>
      <c r="G120" s="1169"/>
      <c r="H120" s="1170" t="s">
        <v>38</v>
      </c>
      <c r="I120" s="1171"/>
      <c r="J120" s="1171"/>
      <c r="K120" s="1171"/>
      <c r="L120" s="1172"/>
      <c r="M120" s="1151" t="s">
        <v>37</v>
      </c>
      <c r="N120" s="1152"/>
      <c r="O120" s="1152"/>
      <c r="P120" s="1152"/>
      <c r="Q120" s="1153"/>
      <c r="R120" s="40" t="s">
        <v>143</v>
      </c>
      <c r="S120" s="457"/>
      <c r="T120" s="457"/>
      <c r="U120" s="457"/>
      <c r="V120" s="457"/>
      <c r="W120" s="457"/>
      <c r="X120" s="468"/>
      <c r="Y120" s="468"/>
      <c r="Z120" s="468"/>
      <c r="AA120" s="468"/>
      <c r="AB120" s="468"/>
      <c r="AC120" s="468"/>
      <c r="AD120" s="468"/>
      <c r="AE120" s="468"/>
      <c r="AF120" s="468"/>
      <c r="AG120" s="468"/>
      <c r="AH120" s="468"/>
      <c r="AI120" s="468"/>
      <c r="AJ120" s="468"/>
      <c r="AK120" s="468"/>
      <c r="AL120" s="468"/>
      <c r="AM120" s="468"/>
      <c r="AN120" s="468"/>
      <c r="AO120" s="468"/>
      <c r="AP120" s="468"/>
      <c r="AQ120" s="468"/>
      <c r="AR120" s="468"/>
      <c r="AS120" s="468"/>
      <c r="AT120" s="468"/>
      <c r="AU120" s="468"/>
      <c r="AV120" s="468"/>
      <c r="AW120" s="468"/>
      <c r="AX120" s="468"/>
      <c r="AY120" s="468"/>
      <c r="AZ120" s="983"/>
      <c r="BA120" s="378" t="s">
        <v>131</v>
      </c>
      <c r="BB120" s="325" t="s">
        <v>99</v>
      </c>
      <c r="BC120" s="1151" t="s">
        <v>115</v>
      </c>
      <c r="BD120" s="1152"/>
      <c r="BE120" s="1152"/>
      <c r="BF120" s="1152"/>
      <c r="BG120" s="1183"/>
      <c r="BH120" s="1151" t="s">
        <v>38</v>
      </c>
      <c r="BI120" s="1152"/>
      <c r="BJ120" s="1152"/>
      <c r="BK120" s="1152"/>
      <c r="BL120" s="1183"/>
      <c r="BM120" s="1151" t="s">
        <v>37</v>
      </c>
      <c r="BN120" s="1152"/>
      <c r="BO120" s="1152"/>
      <c r="BP120" s="1152"/>
      <c r="BQ120" s="1153"/>
      <c r="BR120" s="39" t="s">
        <v>143</v>
      </c>
      <c r="BS120" s="457"/>
      <c r="BT120" s="457"/>
      <c r="BU120" s="457"/>
      <c r="BV120" s="457"/>
      <c r="BW120" s="457"/>
      <c r="BX120" s="21"/>
      <c r="BY120" s="21"/>
      <c r="BZ120" s="376"/>
      <c r="CA120" s="376"/>
      <c r="CB120" s="376"/>
      <c r="CC120" s="376"/>
      <c r="CD120" s="376"/>
      <c r="CE120" s="376"/>
      <c r="CF120" s="376"/>
      <c r="CG120" s="376"/>
      <c r="CH120" s="376"/>
      <c r="CI120" s="376"/>
      <c r="CJ120" s="376"/>
      <c r="CK120" s="376"/>
      <c r="CL120" s="376"/>
      <c r="CM120" s="376"/>
      <c r="CN120" s="376"/>
      <c r="CO120" s="376"/>
      <c r="CP120" s="376"/>
      <c r="CQ120" s="376"/>
      <c r="CR120" s="376"/>
      <c r="CS120" s="376"/>
      <c r="CT120" s="376"/>
      <c r="CU120" s="376"/>
      <c r="CV120" s="376"/>
      <c r="CW120" s="376"/>
      <c r="CX120" s="376"/>
      <c r="CY120" s="376"/>
      <c r="CZ120" s="376"/>
    </row>
    <row r="121" s="344" customFormat="true" ht="12.75" x14ac:dyDescent="0.2">
      <c r="A121" s="364" t="s">
        <v>87</v>
      </c>
      <c r="B121" s="406"/>
      <c r="C121" s="448" t="s">
        <v>0</v>
      </c>
      <c r="D121" s="642" t="s">
        <v>1</v>
      </c>
      <c r="E121" s="642" t="s">
        <v>2</v>
      </c>
      <c r="F121" s="642" t="s">
        <v>3</v>
      </c>
      <c r="G121" s="643" t="s">
        <v>4</v>
      </c>
      <c r="H121" s="411" t="s">
        <v>0</v>
      </c>
      <c r="I121" s="646" t="s">
        <v>1</v>
      </c>
      <c r="J121" s="646" t="s">
        <v>2</v>
      </c>
      <c r="K121" s="646" t="s">
        <v>3</v>
      </c>
      <c r="L121" s="647" t="s">
        <v>4</v>
      </c>
      <c r="M121" s="412" t="s">
        <v>0</v>
      </c>
      <c r="N121" s="646" t="s">
        <v>1</v>
      </c>
      <c r="O121" s="646" t="s">
        <v>2</v>
      </c>
      <c r="P121" s="646" t="s">
        <v>3</v>
      </c>
      <c r="Q121" s="640" t="s">
        <v>4</v>
      </c>
      <c r="R121" s="411" t="s">
        <v>160</v>
      </c>
      <c r="S121" s="646" t="s">
        <v>162</v>
      </c>
      <c r="T121" s="646" t="s">
        <v>164</v>
      </c>
      <c r="U121" s="646" t="s">
        <v>165</v>
      </c>
      <c r="V121" s="646" t="s">
        <v>166</v>
      </c>
      <c r="W121" s="647" t="s">
        <v>167</v>
      </c>
      <c r="X121" s="468"/>
      <c r="Y121" s="468"/>
      <c r="Z121" s="468"/>
      <c r="AA121" s="468"/>
      <c r="AB121" s="468"/>
      <c r="AC121" s="468"/>
      <c r="AD121" s="468"/>
      <c r="AE121" s="468"/>
      <c r="AF121" s="468"/>
      <c r="AG121" s="468"/>
      <c r="AH121" s="468"/>
      <c r="AI121" s="468"/>
      <c r="AJ121" s="468"/>
      <c r="AK121" s="468"/>
      <c r="AL121" s="468"/>
      <c r="AM121" s="468"/>
      <c r="AN121" s="468"/>
      <c r="AO121" s="468"/>
      <c r="AP121" s="468"/>
      <c r="AQ121" s="468"/>
      <c r="AR121" s="468"/>
      <c r="AS121" s="468"/>
      <c r="AT121" s="468"/>
      <c r="AU121" s="468"/>
      <c r="AV121" s="468"/>
      <c r="AW121" s="468"/>
      <c r="AX121" s="468"/>
      <c r="AY121" s="468"/>
      <c r="AZ121" s="983"/>
      <c r="BA121" s="364" t="s">
        <v>117</v>
      </c>
      <c r="BB121" s="363"/>
      <c r="BC121" s="488" t="s">
        <v>0</v>
      </c>
      <c r="BD121" s="616" t="s">
        <v>1</v>
      </c>
      <c r="BE121" s="616" t="s">
        <v>2</v>
      </c>
      <c r="BF121" s="616" t="s">
        <v>3</v>
      </c>
      <c r="BG121" s="489" t="s">
        <v>4</v>
      </c>
      <c r="BH121" s="488" t="s">
        <v>0</v>
      </c>
      <c r="BI121" s="616" t="s">
        <v>1</v>
      </c>
      <c r="BJ121" s="616" t="s">
        <v>2</v>
      </c>
      <c r="BK121" s="616" t="s">
        <v>3</v>
      </c>
      <c r="BL121" s="489" t="s">
        <v>4</v>
      </c>
      <c r="BM121" s="488" t="s">
        <v>0</v>
      </c>
      <c r="BN121" s="616" t="s">
        <v>1</v>
      </c>
      <c r="BO121" s="616" t="s">
        <v>2</v>
      </c>
      <c r="BP121" s="616" t="s">
        <v>3</v>
      </c>
      <c r="BQ121" s="489" t="s">
        <v>4</v>
      </c>
      <c r="BR121" s="488" t="s">
        <v>160</v>
      </c>
      <c r="BS121" s="616" t="s">
        <v>162</v>
      </c>
      <c r="BT121" s="616" t="s">
        <v>164</v>
      </c>
      <c r="BU121" s="616" t="s">
        <v>165</v>
      </c>
      <c r="BV121" s="616" t="s">
        <v>166</v>
      </c>
      <c r="BW121" s="617" t="s">
        <v>167</v>
      </c>
      <c r="BX121" s="992"/>
      <c r="BY121" s="992"/>
      <c r="BZ121" s="992"/>
      <c r="CA121" s="992"/>
      <c r="CB121" s="992"/>
      <c r="CC121" s="992"/>
      <c r="CD121" s="992"/>
      <c r="CE121" s="992"/>
      <c r="CF121" s="992"/>
      <c r="CG121" s="992"/>
      <c r="CH121" s="992"/>
      <c r="CI121" s="992"/>
      <c r="CJ121" s="992"/>
      <c r="CK121" s="992"/>
      <c r="CL121" s="992"/>
      <c r="CM121" s="992"/>
      <c r="CN121" s="992"/>
      <c r="CO121" s="992"/>
      <c r="CP121" s="992"/>
      <c r="CQ121" s="992"/>
      <c r="CR121" s="992"/>
      <c r="CS121" s="992"/>
      <c r="CT121" s="992"/>
      <c r="CU121" s="992"/>
      <c r="CV121" s="992"/>
      <c r="CW121" s="992"/>
      <c r="CX121" s="992"/>
      <c r="CY121" s="992"/>
      <c r="CZ121" s="992"/>
    </row>
    <row r="122" s="344" customFormat="true" ht="15" customHeight="true" x14ac:dyDescent="0.2">
      <c r="A122" s="1154" t="s">
        <v>18</v>
      </c>
      <c r="B122" s="408" t="s">
        <v>14</v>
      </c>
      <c r="C122" s="160">
        <v>14.778993655883296</v>
      </c>
      <c r="D122" s="159">
        <v>22.466722597061718</v>
      </c>
      <c r="E122" s="159">
        <v>35.96695967058195</v>
      </c>
      <c r="F122" s="159">
        <v>69.551157377442081</v>
      </c>
      <c r="G122" s="158">
        <v>94.549242496676328</v>
      </c>
      <c r="H122" s="157">
        <v>68.434540646738981</v>
      </c>
      <c r="I122" s="159">
        <v>87.775943530545035</v>
      </c>
      <c r="J122" s="159">
        <v>92.549673662655394</v>
      </c>
      <c r="K122" s="159">
        <v>96.883153403470658</v>
      </c>
      <c r="L122" s="156">
        <v>99.501216640079861</v>
      </c>
      <c r="M122" s="160">
        <v>14.31572402876683</v>
      </c>
      <c r="N122" s="159">
        <v>20.763592712447288</v>
      </c>
      <c r="O122" s="159">
        <v>24.63790444549004</v>
      </c>
      <c r="P122" s="159">
        <v>42.347960447878719</v>
      </c>
      <c r="Q122" s="158">
        <v>75.429943125465755</v>
      </c>
      <c r="R122" s="157">
        <v>93.591883882704295</v>
      </c>
      <c r="S122" s="159">
        <v>52.897441635024514</v>
      </c>
      <c r="T122" s="159">
        <v>54.972789404384315</v>
      </c>
      <c r="U122" s="159">
        <v>27.744076393477364</v>
      </c>
      <c r="V122" s="159">
        <v>35.773549963655697</v>
      </c>
      <c r="W122" s="156">
        <v>27.318584190257294</v>
      </c>
      <c r="X122" s="468"/>
      <c r="Y122" s="468"/>
      <c r="Z122" s="468"/>
      <c r="AA122" s="468"/>
      <c r="AB122" s="468"/>
      <c r="AC122" s="468"/>
      <c r="AD122" s="468"/>
      <c r="AE122" s="468"/>
      <c r="AF122" s="468"/>
      <c r="AG122" s="468"/>
      <c r="AH122" s="468"/>
      <c r="AI122" s="468"/>
      <c r="AJ122" s="468"/>
      <c r="AK122" s="468"/>
      <c r="AL122" s="468"/>
      <c r="AM122" s="468"/>
      <c r="AN122" s="468"/>
      <c r="AO122" s="468"/>
      <c r="AP122" s="468"/>
      <c r="AQ122" s="468"/>
      <c r="AR122" s="468"/>
      <c r="AS122" s="468"/>
      <c r="AT122" s="468"/>
      <c r="AU122" s="468"/>
      <c r="AV122" s="468"/>
      <c r="AW122" s="468"/>
      <c r="AX122" s="468"/>
      <c r="AY122" s="468"/>
      <c r="AZ122" s="983"/>
      <c r="BA122" s="1181" t="s">
        <v>18</v>
      </c>
      <c r="BB122" s="652" t="s">
        <v>14</v>
      </c>
      <c r="BC122" s="512">
        <v>1136.4951490000001</v>
      </c>
      <c r="BD122" s="509">
        <v>1728.9236040000001</v>
      </c>
      <c r="BE122" s="509">
        <v>2762.3794819999985</v>
      </c>
      <c r="BF122" s="509">
        <v>5349.8616639999973</v>
      </c>
      <c r="BG122" s="518">
        <v>7270.5223850000029</v>
      </c>
      <c r="BH122" s="512">
        <v>1177.2790900000009</v>
      </c>
      <c r="BI122" s="509">
        <v>1505.2167390000011</v>
      </c>
      <c r="BJ122" s="509">
        <v>1583.0355720000005</v>
      </c>
      <c r="BK122" s="509">
        <v>1664.7655720000009</v>
      </c>
      <c r="BL122" s="518">
        <v>1709.8863080000015</v>
      </c>
      <c r="BM122" s="512">
        <v>855.10636400000033</v>
      </c>
      <c r="BN122" s="509">
        <v>1239.0488960000002</v>
      </c>
      <c r="BO122" s="509">
        <v>1470.4634229999999</v>
      </c>
      <c r="BP122" s="509">
        <v>2528.3069519999976</v>
      </c>
      <c r="BQ122" s="518">
        <v>4515.073368000003</v>
      </c>
      <c r="BR122" s="512">
        <v>5009.9226339999968</v>
      </c>
      <c r="BS122" s="509">
        <v>2959.8493599999993</v>
      </c>
      <c r="BT122" s="509">
        <v>4247.5065740000018</v>
      </c>
      <c r="BU122" s="509">
        <v>1594.6026760000011</v>
      </c>
      <c r="BV122" s="509">
        <v>2559.3648620000031</v>
      </c>
      <c r="BW122" s="515">
        <v>1876.9361779999995</v>
      </c>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8"/>
    </row>
    <row r="123" s="344" customFormat="true" ht="15" customHeight="true" x14ac:dyDescent="0.2">
      <c r="A123" s="1155"/>
      <c r="B123" s="409" t="s">
        <v>51</v>
      </c>
      <c r="C123" s="155">
        <v>85.221006344116716</v>
      </c>
      <c r="D123" s="154">
        <v>77.533277402938268</v>
      </c>
      <c r="E123" s="154">
        <v>64.033040329418014</v>
      </c>
      <c r="F123" s="154">
        <v>30.448842622557944</v>
      </c>
      <c r="G123" s="153">
        <v>5.4507575033236977</v>
      </c>
      <c r="H123" s="152">
        <v>31.565459353260998</v>
      </c>
      <c r="I123" s="154">
        <v>12.224056469454954</v>
      </c>
      <c r="J123" s="154">
        <v>7.4503263373446078</v>
      </c>
      <c r="K123" s="154">
        <v>3.1168465965293617</v>
      </c>
      <c r="L123" s="151">
        <v>0.4987833599201284</v>
      </c>
      <c r="M123" s="155">
        <v>85.684275971233134</v>
      </c>
      <c r="N123" s="154">
        <v>79.23640728755268</v>
      </c>
      <c r="O123" s="154">
        <v>75.362095554509878</v>
      </c>
      <c r="P123" s="154">
        <v>57.652039552121124</v>
      </c>
      <c r="Q123" s="153">
        <v>24.570056874534298</v>
      </c>
      <c r="R123" s="152">
        <v>6.4081161172957897</v>
      </c>
      <c r="S123" s="154">
        <v>47.102558364975415</v>
      </c>
      <c r="T123" s="154">
        <v>45.027210595615692</v>
      </c>
      <c r="U123" s="154">
        <v>72.255923606522444</v>
      </c>
      <c r="V123" s="154">
        <v>64.226450036344403</v>
      </c>
      <c r="W123" s="151">
        <v>72.681415809742816</v>
      </c>
      <c r="X123" s="468"/>
      <c r="Y123" s="468"/>
      <c r="Z123" s="468"/>
      <c r="AA123" s="468"/>
      <c r="AB123" s="468"/>
      <c r="AC123" s="468"/>
      <c r="AD123" s="468"/>
      <c r="AE123" s="468"/>
      <c r="AF123" s="468"/>
      <c r="AG123" s="468"/>
      <c r="AH123" s="468"/>
      <c r="AI123" s="468"/>
      <c r="AJ123" s="468"/>
      <c r="AK123" s="468"/>
      <c r="AL123" s="468"/>
      <c r="AM123" s="468"/>
      <c r="AN123" s="468"/>
      <c r="AO123" s="468"/>
      <c r="AP123" s="468"/>
      <c r="AQ123" s="468"/>
      <c r="AR123" s="468"/>
      <c r="AS123" s="468"/>
      <c r="AT123" s="468"/>
      <c r="AU123" s="468"/>
      <c r="AV123" s="468"/>
      <c r="AW123" s="468"/>
      <c r="AX123" s="468"/>
      <c r="AY123" s="468"/>
      <c r="AZ123" s="983"/>
      <c r="BA123" s="1182"/>
      <c r="BB123" s="651" t="s">
        <v>51</v>
      </c>
      <c r="BC123" s="513">
        <v>6553.4408200000162</v>
      </c>
      <c r="BD123" s="510">
        <v>5966.5628940000015</v>
      </c>
      <c r="BE123" s="510">
        <v>4917.9457590000056</v>
      </c>
      <c r="BF123" s="510">
        <v>2342.1191249999993</v>
      </c>
      <c r="BG123" s="519">
        <v>419.14512899999994</v>
      </c>
      <c r="BH123" s="513">
        <v>543.0204530000002</v>
      </c>
      <c r="BI123" s="510">
        <v>209.62297499999997</v>
      </c>
      <c r="BJ123" s="510">
        <v>127.43569099999999</v>
      </c>
      <c r="BK123" s="510">
        <v>53.557493999999998</v>
      </c>
      <c r="BL123" s="519">
        <v>8.5713809999999988</v>
      </c>
      <c r="BM123" s="513">
        <v>5118.0903970000072</v>
      </c>
      <c r="BN123" s="510">
        <v>4728.3620099999962</v>
      </c>
      <c r="BO123" s="510">
        <v>4497.8340280000039</v>
      </c>
      <c r="BP123" s="510">
        <v>3442.0087970000013</v>
      </c>
      <c r="BQ123" s="519">
        <v>1470.7105009999993</v>
      </c>
      <c r="BR123" s="513">
        <v>343.02296999999999</v>
      </c>
      <c r="BS123" s="510">
        <v>2635.5996229999996</v>
      </c>
      <c r="BT123" s="510">
        <v>3479.0552760000005</v>
      </c>
      <c r="BU123" s="510">
        <v>4152.9401630000002</v>
      </c>
      <c r="BV123" s="510">
        <v>4594.9848310000052</v>
      </c>
      <c r="BW123" s="516">
        <v>4993.6108639999984</v>
      </c>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8"/>
    </row>
    <row r="124" s="344" customFormat="true" ht="15" customHeight="true" x14ac:dyDescent="0.2">
      <c r="A124" s="1155" t="s">
        <v>50</v>
      </c>
      <c r="B124" s="409" t="s">
        <v>15</v>
      </c>
      <c r="C124" s="155">
        <v>13.24892170893443</v>
      </c>
      <c r="D124" s="154">
        <v>19.466417651298951</v>
      </c>
      <c r="E124" s="154">
        <v>31.167874313722667</v>
      </c>
      <c r="F124" s="154">
        <v>51.848174461164817</v>
      </c>
      <c r="G124" s="153">
        <v>63.246261104859528</v>
      </c>
      <c r="H124" s="152">
        <v>46.381704235562871</v>
      </c>
      <c r="I124" s="154">
        <v>54.208075974149018</v>
      </c>
      <c r="J124" s="154">
        <v>52.95671705184327</v>
      </c>
      <c r="K124" s="154">
        <v>59.839212156627127</v>
      </c>
      <c r="L124" s="151">
        <v>73.677183098803695</v>
      </c>
      <c r="M124" s="155">
        <v>12.529399933490637</v>
      </c>
      <c r="N124" s="154">
        <v>18.723457301668184</v>
      </c>
      <c r="O124" s="154">
        <v>21.129063210291363</v>
      </c>
      <c r="P124" s="154">
        <v>37.213536442727204</v>
      </c>
      <c r="Q124" s="153">
        <v>58.239360830487094</v>
      </c>
      <c r="R124" s="152">
        <v>60.021408130864387</v>
      </c>
      <c r="S124" s="154">
        <v>44.57058228172567</v>
      </c>
      <c r="T124" s="154">
        <v>43.603504875845914</v>
      </c>
      <c r="U124" s="154">
        <v>21.120070280523535</v>
      </c>
      <c r="V124" s="154">
        <v>28.240041103621255</v>
      </c>
      <c r="W124" s="151">
        <v>21.134800258602198</v>
      </c>
      <c r="X124" s="468"/>
      <c r="Y124" s="468"/>
      <c r="Z124" s="468"/>
      <c r="AA124" s="468"/>
      <c r="AB124" s="468"/>
      <c r="AC124" s="468"/>
      <c r="AD124" s="468"/>
      <c r="AE124" s="468"/>
      <c r="AF124" s="468"/>
      <c r="AG124" s="468"/>
      <c r="AH124" s="468"/>
      <c r="AI124" s="468"/>
      <c r="AJ124" s="468"/>
      <c r="AK124" s="468"/>
      <c r="AL124" s="468"/>
      <c r="AM124" s="468"/>
      <c r="AN124" s="468"/>
      <c r="AO124" s="468"/>
      <c r="AP124" s="468"/>
      <c r="AQ124" s="468"/>
      <c r="AR124" s="468"/>
      <c r="AS124" s="468"/>
      <c r="AT124" s="468"/>
      <c r="AU124" s="468"/>
      <c r="AV124" s="468"/>
      <c r="AW124" s="468"/>
      <c r="AX124" s="468"/>
      <c r="AY124" s="468"/>
      <c r="AZ124" s="983"/>
      <c r="BA124" s="1182" t="s">
        <v>50</v>
      </c>
      <c r="BB124" s="651" t="s">
        <v>15</v>
      </c>
      <c r="BC124" s="513">
        <v>1018.8335960000004</v>
      </c>
      <c r="BD124" s="510">
        <v>1498.0355420000001</v>
      </c>
      <c r="BE124" s="510">
        <v>2393.7941179999993</v>
      </c>
      <c r="BF124" s="510">
        <v>3988.1516189999998</v>
      </c>
      <c r="BG124" s="519">
        <v>4863.4271940000017</v>
      </c>
      <c r="BH124" s="513">
        <v>797.9042460000004</v>
      </c>
      <c r="BI124" s="510">
        <v>929.58161500000028</v>
      </c>
      <c r="BJ124" s="510">
        <v>905.80942700000026</v>
      </c>
      <c r="BK124" s="510">
        <v>1028.2309850000004</v>
      </c>
      <c r="BL124" s="519">
        <v>1266.1112180000016</v>
      </c>
      <c r="BM124" s="513">
        <v>748.40571100000011</v>
      </c>
      <c r="BN124" s="510">
        <v>1117.3056330000002</v>
      </c>
      <c r="BO124" s="510">
        <v>1261.045341</v>
      </c>
      <c r="BP124" s="510">
        <v>2221.7656269999998</v>
      </c>
      <c r="BQ124" s="519">
        <v>3486.0822660000003</v>
      </c>
      <c r="BR124" s="513">
        <v>3212.9133279999992</v>
      </c>
      <c r="BS124" s="510">
        <v>2493.9241929999985</v>
      </c>
      <c r="BT124" s="510">
        <v>3369.051773000001</v>
      </c>
      <c r="BU124" s="510">
        <v>1213.8850870000003</v>
      </c>
      <c r="BV124" s="510">
        <v>2020.3912940000014</v>
      </c>
      <c r="BW124" s="516">
        <v>1452.0763939999997</v>
      </c>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8"/>
    </row>
    <row r="125" s="344" customFormat="true" ht="15" customHeight="true" x14ac:dyDescent="0.2">
      <c r="A125" s="1155"/>
      <c r="B125" s="409" t="s">
        <v>16</v>
      </c>
      <c r="C125" s="155">
        <v>1.5300719469488702</v>
      </c>
      <c r="D125" s="154">
        <v>3.0003049457627671</v>
      </c>
      <c r="E125" s="154">
        <v>4.7990853568592984</v>
      </c>
      <c r="F125" s="154">
        <v>17.702982916277293</v>
      </c>
      <c r="G125" s="153">
        <v>31.302981391816758</v>
      </c>
      <c r="H125" s="152">
        <v>22.052836411176084</v>
      </c>
      <c r="I125" s="154">
        <v>33.567867556395981</v>
      </c>
      <c r="J125" s="154">
        <v>39.592956610812109</v>
      </c>
      <c r="K125" s="154">
        <v>37.043941246843488</v>
      </c>
      <c r="L125" s="151">
        <v>25.824033541276187</v>
      </c>
      <c r="M125" s="155">
        <v>1.7863240952761885</v>
      </c>
      <c r="N125" s="154">
        <v>2.0401354107791021</v>
      </c>
      <c r="O125" s="154">
        <v>3.5088412351986795</v>
      </c>
      <c r="P125" s="154">
        <v>5.1344240051515495</v>
      </c>
      <c r="Q125" s="153">
        <v>17.190582294978618</v>
      </c>
      <c r="R125" s="152">
        <v>33.570475751839972</v>
      </c>
      <c r="S125" s="154">
        <v>8.3268593532988273</v>
      </c>
      <c r="T125" s="154">
        <v>11.369284528538392</v>
      </c>
      <c r="U125" s="154">
        <v>6.624006112953813</v>
      </c>
      <c r="V125" s="154">
        <v>7.5335088600344156</v>
      </c>
      <c r="W125" s="151">
        <v>6.1837839316550962</v>
      </c>
      <c r="X125" s="468"/>
      <c r="Y125" s="468"/>
      <c r="Z125" s="468"/>
      <c r="AA125" s="468"/>
      <c r="AB125" s="468"/>
      <c r="AC125" s="468"/>
      <c r="AD125" s="468"/>
      <c r="AE125" s="468"/>
      <c r="AF125" s="468"/>
      <c r="AG125" s="468"/>
      <c r="AH125" s="468"/>
      <c r="AI125" s="468"/>
      <c r="AJ125" s="468"/>
      <c r="AK125" s="468"/>
      <c r="AL125" s="468"/>
      <c r="AM125" s="468"/>
      <c r="AN125" s="468"/>
      <c r="AO125" s="468"/>
      <c r="AP125" s="468"/>
      <c r="AQ125" s="468"/>
      <c r="AR125" s="468"/>
      <c r="AS125" s="468"/>
      <c r="AT125" s="468"/>
      <c r="AU125" s="468"/>
      <c r="AV125" s="468"/>
      <c r="AW125" s="468"/>
      <c r="AX125" s="468"/>
      <c r="AY125" s="468"/>
      <c r="AZ125" s="983"/>
      <c r="BA125" s="1182"/>
      <c r="BB125" s="651" t="s">
        <v>16</v>
      </c>
      <c r="BC125" s="513">
        <v>117.66155300000001</v>
      </c>
      <c r="BD125" s="510">
        <v>230.88806200000005</v>
      </c>
      <c r="BE125" s="510">
        <v>368.58536399999997</v>
      </c>
      <c r="BF125" s="510">
        <v>1361.7100450000005</v>
      </c>
      <c r="BG125" s="519">
        <v>2407.095190999999</v>
      </c>
      <c r="BH125" s="513">
        <v>379.37484400000005</v>
      </c>
      <c r="BI125" s="510">
        <v>575.63512400000002</v>
      </c>
      <c r="BJ125" s="510">
        <v>677.22614499999997</v>
      </c>
      <c r="BK125" s="510">
        <v>636.53458699999987</v>
      </c>
      <c r="BL125" s="519">
        <v>443.77509000000003</v>
      </c>
      <c r="BM125" s="513">
        <v>106.70065300000002</v>
      </c>
      <c r="BN125" s="510">
        <v>121.74326299999998</v>
      </c>
      <c r="BO125" s="510">
        <v>209.418082</v>
      </c>
      <c r="BP125" s="510">
        <v>306.54132499999997</v>
      </c>
      <c r="BQ125" s="519">
        <v>1028.991102</v>
      </c>
      <c r="BR125" s="513">
        <v>1797.0093060000011</v>
      </c>
      <c r="BS125" s="510">
        <v>465.92516699999993</v>
      </c>
      <c r="BT125" s="510">
        <v>878.45480099999997</v>
      </c>
      <c r="BU125" s="510">
        <v>380.71758899999998</v>
      </c>
      <c r="BV125" s="510">
        <v>538.97356800000011</v>
      </c>
      <c r="BW125" s="516">
        <v>424.85978399999988</v>
      </c>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8"/>
    </row>
    <row r="126" s="344" customFormat="true" ht="15" customHeight="true" x14ac:dyDescent="0.2">
      <c r="A126" s="1155"/>
      <c r="B126" s="409" t="s">
        <v>22</v>
      </c>
      <c r="C126" s="155">
        <v>63.659292024463809</v>
      </c>
      <c r="D126" s="154">
        <v>68.215357695245132</v>
      </c>
      <c r="E126" s="154">
        <v>61.296239680951849</v>
      </c>
      <c r="F126" s="154">
        <v>29.576372099802985</v>
      </c>
      <c r="G126" s="153">
        <v>5.4507575033236977</v>
      </c>
      <c r="H126" s="152">
        <v>31.505209090205501</v>
      </c>
      <c r="I126" s="154">
        <v>11.753482343248312</v>
      </c>
      <c r="J126" s="154">
        <v>7.4503263373446078</v>
      </c>
      <c r="K126" s="154">
        <v>3.1168465965293617</v>
      </c>
      <c r="L126" s="151">
        <v>0.4987833599201284</v>
      </c>
      <c r="M126" s="155">
        <v>60.212099415219619</v>
      </c>
      <c r="N126" s="154">
        <v>68.664153190459061</v>
      </c>
      <c r="O126" s="154">
        <v>69.605700438136523</v>
      </c>
      <c r="P126" s="154">
        <v>55.791193532065833</v>
      </c>
      <c r="Q126" s="153">
        <v>23.96378002267625</v>
      </c>
      <c r="R126" s="152">
        <v>6.2573656222044525</v>
      </c>
      <c r="S126" s="154">
        <v>38.556470777494347</v>
      </c>
      <c r="T126" s="154">
        <v>43.570386587923316</v>
      </c>
      <c r="U126" s="154">
        <v>47.597735704323576</v>
      </c>
      <c r="V126" s="154">
        <v>60.670723759099388</v>
      </c>
      <c r="W126" s="151">
        <v>67.121541819144198</v>
      </c>
      <c r="X126" s="468"/>
      <c r="Y126" s="468"/>
      <c r="Z126" s="468"/>
      <c r="AA126" s="468"/>
      <c r="AB126" s="468"/>
      <c r="AC126" s="468"/>
      <c r="AD126" s="468"/>
      <c r="AE126" s="468"/>
      <c r="AF126" s="468"/>
      <c r="AG126" s="468"/>
      <c r="AH126" s="468"/>
      <c r="AI126" s="468"/>
      <c r="AJ126" s="468"/>
      <c r="AK126" s="468"/>
      <c r="AL126" s="468"/>
      <c r="AM126" s="468"/>
      <c r="AN126" s="468"/>
      <c r="AO126" s="468"/>
      <c r="AP126" s="468"/>
      <c r="AQ126" s="468"/>
      <c r="AR126" s="468"/>
      <c r="AS126" s="468"/>
      <c r="AT126" s="468"/>
      <c r="AU126" s="468"/>
      <c r="AV126" s="468"/>
      <c r="AW126" s="468"/>
      <c r="AX126" s="468"/>
      <c r="AY126" s="468"/>
      <c r="AZ126" s="983"/>
      <c r="BA126" s="1182"/>
      <c r="BB126" s="651" t="s">
        <v>22</v>
      </c>
      <c r="BC126" s="513">
        <v>4895.358795000001</v>
      </c>
      <c r="BD126" s="510">
        <v>5249.5036409999957</v>
      </c>
      <c r="BE126" s="510">
        <v>4707.7505680000068</v>
      </c>
      <c r="BF126" s="510">
        <v>2275.0088599999999</v>
      </c>
      <c r="BG126" s="519">
        <v>419.14512899999994</v>
      </c>
      <c r="BH126" s="513">
        <v>541.98396800000012</v>
      </c>
      <c r="BI126" s="510">
        <v>201.55338299999997</v>
      </c>
      <c r="BJ126" s="510">
        <v>127.43569099999999</v>
      </c>
      <c r="BK126" s="510">
        <v>53.557493999999998</v>
      </c>
      <c r="BL126" s="519">
        <v>8.5713809999999988</v>
      </c>
      <c r="BM126" s="513">
        <v>3596.5871720000041</v>
      </c>
      <c r="BN126" s="510">
        <v>4097.4721659999996</v>
      </c>
      <c r="BO126" s="510">
        <v>4154.2752450000035</v>
      </c>
      <c r="BP126" s="510">
        <v>3330.9104140000004</v>
      </c>
      <c r="BQ126" s="519">
        <v>1434.4200789999993</v>
      </c>
      <c r="BR126" s="513">
        <v>334.95337800000004</v>
      </c>
      <c r="BS126" s="510">
        <v>2157.4076520000008</v>
      </c>
      <c r="BT126" s="510">
        <v>3366.4928680000003</v>
      </c>
      <c r="BU126" s="510">
        <v>2735.7002500000017</v>
      </c>
      <c r="BV126" s="510">
        <v>4340.5957390000058</v>
      </c>
      <c r="BW126" s="516">
        <v>4611.6171059999979</v>
      </c>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8"/>
    </row>
    <row r="127" s="344" customFormat="true" ht="15" customHeight="true" x14ac:dyDescent="0.2">
      <c r="A127" s="1155"/>
      <c r="B127" s="409" t="s">
        <v>19</v>
      </c>
      <c r="C127" s="155">
        <v>21.561714319652701</v>
      </c>
      <c r="D127" s="154">
        <v>9.3179197076930524</v>
      </c>
      <c r="E127" s="154">
        <v>2.7368006484661818</v>
      </c>
      <c r="F127" s="154">
        <v>0.8724705227549685</v>
      </c>
      <c r="G127" s="153">
        <v>0</v>
      </c>
      <c r="H127" s="152">
        <v>6.0250263055496217E-2</v>
      </c>
      <c r="I127" s="154">
        <v>0.47057412620664296</v>
      </c>
      <c r="J127" s="154">
        <v>0</v>
      </c>
      <c r="K127" s="154">
        <v>0</v>
      </c>
      <c r="L127" s="151">
        <v>0</v>
      </c>
      <c r="M127" s="155">
        <v>25.472176556013466</v>
      </c>
      <c r="N127" s="154">
        <v>10.572254097093682</v>
      </c>
      <c r="O127" s="154">
        <v>5.7563951163733558</v>
      </c>
      <c r="P127" s="154">
        <v>1.8608460200552759</v>
      </c>
      <c r="Q127" s="153">
        <v>0.60627685185804703</v>
      </c>
      <c r="R127" s="152">
        <v>0.15075049509133798</v>
      </c>
      <c r="S127" s="154">
        <v>8.546087587481086</v>
      </c>
      <c r="T127" s="154">
        <v>1.4568240076923735</v>
      </c>
      <c r="U127" s="154">
        <v>24.65818790219889</v>
      </c>
      <c r="V127" s="154">
        <v>3.5557262772450278</v>
      </c>
      <c r="W127" s="151">
        <v>5.5598739905986152</v>
      </c>
      <c r="X127" s="468"/>
      <c r="Y127" s="468"/>
      <c r="Z127" s="468"/>
      <c r="AA127" s="468"/>
      <c r="AB127" s="468"/>
      <c r="AC127" s="468"/>
      <c r="AD127" s="468"/>
      <c r="AE127" s="468"/>
      <c r="AF127" s="468"/>
      <c r="AG127" s="468"/>
      <c r="AH127" s="468"/>
      <c r="AI127" s="468"/>
      <c r="AJ127" s="468"/>
      <c r="AK127" s="468"/>
      <c r="AL127" s="468"/>
      <c r="AM127" s="468"/>
      <c r="AN127" s="468"/>
      <c r="AO127" s="468"/>
      <c r="AP127" s="468"/>
      <c r="AQ127" s="468"/>
      <c r="AR127" s="468"/>
      <c r="AS127" s="468"/>
      <c r="AT127" s="468"/>
      <c r="AU127" s="468"/>
      <c r="AV127" s="468"/>
      <c r="AW127" s="468"/>
      <c r="AX127" s="468"/>
      <c r="AY127" s="468"/>
      <c r="AZ127" s="983"/>
      <c r="BA127" s="1182"/>
      <c r="BB127" s="651" t="s">
        <v>19</v>
      </c>
      <c r="BC127" s="513">
        <v>1658.0820249999999</v>
      </c>
      <c r="BD127" s="510">
        <v>717.05925300000013</v>
      </c>
      <c r="BE127" s="510">
        <v>210.19519100000002</v>
      </c>
      <c r="BF127" s="510">
        <v>67.110264999999998</v>
      </c>
      <c r="BG127" s="519">
        <v>0</v>
      </c>
      <c r="BH127" s="513">
        <v>1.0364850000000001</v>
      </c>
      <c r="BI127" s="510">
        <v>8.0695920000000001</v>
      </c>
      <c r="BJ127" s="510">
        <v>0</v>
      </c>
      <c r="BK127" s="510">
        <v>0</v>
      </c>
      <c r="BL127" s="519">
        <v>0</v>
      </c>
      <c r="BM127" s="513">
        <v>1521.5032250000002</v>
      </c>
      <c r="BN127" s="510">
        <v>630.88984400000004</v>
      </c>
      <c r="BO127" s="510">
        <v>343.55878299999995</v>
      </c>
      <c r="BP127" s="510">
        <v>111.09838299999998</v>
      </c>
      <c r="BQ127" s="519">
        <v>36.290422</v>
      </c>
      <c r="BR127" s="513">
        <v>8.0695920000000001</v>
      </c>
      <c r="BS127" s="510">
        <v>478.19197099999997</v>
      </c>
      <c r="BT127" s="510">
        <v>112.56240800000003</v>
      </c>
      <c r="BU127" s="510">
        <v>1417.2399129999997</v>
      </c>
      <c r="BV127" s="510">
        <v>254.38909199999998</v>
      </c>
      <c r="BW127" s="516">
        <v>381.99375799999996</v>
      </c>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8"/>
    </row>
    <row r="128" s="344" customFormat="true" ht="15" customHeight="true" x14ac:dyDescent="0.2">
      <c r="A128" s="1155" t="s">
        <v>186</v>
      </c>
      <c r="B128" s="409" t="s">
        <v>49</v>
      </c>
      <c r="C128" s="155">
        <v>10.353018497573895</v>
      </c>
      <c r="D128" s="154">
        <v>13.354439806699522</v>
      </c>
      <c r="E128" s="154">
        <v>13.343038724467334</v>
      </c>
      <c r="F128" s="154">
        <v>25.453182353539098</v>
      </c>
      <c r="G128" s="153">
        <v>33.1075961744666</v>
      </c>
      <c r="H128" s="152">
        <v>32.224716061167769</v>
      </c>
      <c r="I128" s="154">
        <v>38.24267356888592</v>
      </c>
      <c r="J128" s="154">
        <v>42.780222818644262</v>
      </c>
      <c r="K128" s="154">
        <v>38.235689018681818</v>
      </c>
      <c r="L128" s="151">
        <v>25.953485206807077</v>
      </c>
      <c r="M128" s="155">
        <v>12.478056238627172</v>
      </c>
      <c r="N128" s="154">
        <v>9.8255414611176057</v>
      </c>
      <c r="O128" s="154">
        <v>14.241638297452571</v>
      </c>
      <c r="P128" s="154">
        <v>12.124371400296662</v>
      </c>
      <c r="Q128" s="153">
        <v>22.790130262175605</v>
      </c>
      <c r="R128" s="152">
        <v>35.869003122015123</v>
      </c>
      <c r="S128" s="154">
        <v>15.741516216892878</v>
      </c>
      <c r="T128" s="154">
        <v>20.68165841995939</v>
      </c>
      <c r="U128" s="154">
        <v>23.875388818173519</v>
      </c>
      <c r="V128" s="154">
        <v>21.058879724511883</v>
      </c>
      <c r="W128" s="151">
        <v>22.635814098522854</v>
      </c>
      <c r="X128" s="468"/>
      <c r="Y128" s="468"/>
      <c r="Z128" s="468"/>
      <c r="AA128" s="468"/>
      <c r="AB128" s="468"/>
      <c r="AC128" s="468"/>
      <c r="AD128" s="468"/>
      <c r="AE128" s="468"/>
      <c r="AF128" s="468"/>
      <c r="AG128" s="468"/>
      <c r="AH128" s="468"/>
      <c r="AI128" s="468"/>
      <c r="AJ128" s="468"/>
      <c r="AK128" s="468"/>
      <c r="AL128" s="468"/>
      <c r="AM128" s="468"/>
      <c r="AN128" s="468"/>
      <c r="AO128" s="468"/>
      <c r="AP128" s="468"/>
      <c r="AQ128" s="468"/>
      <c r="AR128" s="468"/>
      <c r="AS128" s="468"/>
      <c r="AT128" s="468"/>
      <c r="AU128" s="468"/>
      <c r="AV128" s="468"/>
      <c r="AW128" s="468"/>
      <c r="AX128" s="468"/>
      <c r="AY128" s="468"/>
      <c r="AZ128" s="983"/>
      <c r="BA128" s="1182" t="s">
        <v>109</v>
      </c>
      <c r="BB128" s="651" t="s">
        <v>49</v>
      </c>
      <c r="BC128" s="89" t="s">
        <v>35</v>
      </c>
      <c r="BD128" s="85" t="s">
        <v>35</v>
      </c>
      <c r="BE128" s="85" t="s">
        <v>35</v>
      </c>
      <c r="BF128" s="85" t="s">
        <v>35</v>
      </c>
      <c r="BG128" s="80" t="s">
        <v>35</v>
      </c>
      <c r="BH128" s="89" t="s">
        <v>35</v>
      </c>
      <c r="BI128" s="85" t="s">
        <v>35</v>
      </c>
      <c r="BJ128" s="85" t="s">
        <v>35</v>
      </c>
      <c r="BK128" s="85" t="s">
        <v>35</v>
      </c>
      <c r="BL128" s="80" t="s">
        <v>35</v>
      </c>
      <c r="BM128" s="89" t="s">
        <v>35</v>
      </c>
      <c r="BN128" s="85" t="s">
        <v>35</v>
      </c>
      <c r="BO128" s="85" t="s">
        <v>35</v>
      </c>
      <c r="BP128" s="85" t="s">
        <v>35</v>
      </c>
      <c r="BQ128" s="80" t="s">
        <v>35</v>
      </c>
      <c r="BR128" s="89" t="s">
        <v>35</v>
      </c>
      <c r="BS128" s="85" t="s">
        <v>35</v>
      </c>
      <c r="BT128" s="85" t="s">
        <v>35</v>
      </c>
      <c r="BU128" s="85" t="s">
        <v>35</v>
      </c>
      <c r="BV128" s="85" t="s">
        <v>35</v>
      </c>
      <c r="BW128" s="73" t="s">
        <v>35</v>
      </c>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row>
    <row r="129" s="344" customFormat="true" ht="15" customHeight="true" x14ac:dyDescent="0.2">
      <c r="A129" s="1156"/>
      <c r="B129" s="410" t="s">
        <v>48</v>
      </c>
      <c r="C129" s="150">
        <v>89.646981502426144</v>
      </c>
      <c r="D129" s="149">
        <v>86.645560193300469</v>
      </c>
      <c r="E129" s="149">
        <v>86.656961275532694</v>
      </c>
      <c r="F129" s="149">
        <v>74.546817646460966</v>
      </c>
      <c r="G129" s="148">
        <v>66.892403825533364</v>
      </c>
      <c r="H129" s="147">
        <v>67.775283938832189</v>
      </c>
      <c r="I129" s="149">
        <v>61.757326431114024</v>
      </c>
      <c r="J129" s="149">
        <v>57.219777181355724</v>
      </c>
      <c r="K129" s="149">
        <v>61.76431098131814</v>
      </c>
      <c r="L129" s="146">
        <v>74.046514793192927</v>
      </c>
      <c r="M129" s="150">
        <v>87.521943761372796</v>
      </c>
      <c r="N129" s="149">
        <v>90.174458538882391</v>
      </c>
      <c r="O129" s="149">
        <v>85.758361702547433</v>
      </c>
      <c r="P129" s="149">
        <v>87.875628599703433</v>
      </c>
      <c r="Q129" s="148">
        <v>77.209869737824334</v>
      </c>
      <c r="R129" s="147">
        <v>64.130996877984941</v>
      </c>
      <c r="S129" s="149">
        <v>84.258483783107096</v>
      </c>
      <c r="T129" s="149">
        <v>79.318341580040595</v>
      </c>
      <c r="U129" s="149">
        <v>76.124611181826424</v>
      </c>
      <c r="V129" s="149">
        <v>78.941120275488046</v>
      </c>
      <c r="W129" s="146">
        <v>77.364185901477157</v>
      </c>
      <c r="X129" s="468"/>
      <c r="Y129" s="468"/>
      <c r="Z129" s="468"/>
      <c r="AA129" s="468"/>
      <c r="AB129" s="468"/>
      <c r="AC129" s="468"/>
      <c r="AD129" s="468"/>
      <c r="AE129" s="468"/>
      <c r="AF129" s="468"/>
      <c r="AG129" s="468"/>
      <c r="AH129" s="468"/>
      <c r="AI129" s="468"/>
      <c r="AJ129" s="468"/>
      <c r="AK129" s="468"/>
      <c r="AL129" s="468"/>
      <c r="AM129" s="468"/>
      <c r="AN129" s="468"/>
      <c r="AO129" s="468"/>
      <c r="AP129" s="468"/>
      <c r="AQ129" s="468"/>
      <c r="AR129" s="468"/>
      <c r="AS129" s="468"/>
      <c r="AT129" s="468"/>
      <c r="AU129" s="468"/>
      <c r="AV129" s="468"/>
      <c r="AW129" s="468"/>
      <c r="AX129" s="468"/>
      <c r="AY129" s="468"/>
      <c r="AZ129" s="983"/>
      <c r="BA129" s="1184"/>
      <c r="BB129" s="653" t="s">
        <v>48</v>
      </c>
      <c r="BC129" s="88" t="s">
        <v>35</v>
      </c>
      <c r="BD129" s="84" t="s">
        <v>35</v>
      </c>
      <c r="BE129" s="84" t="s">
        <v>35</v>
      </c>
      <c r="BF129" s="84" t="s">
        <v>35</v>
      </c>
      <c r="BG129" s="79" t="s">
        <v>35</v>
      </c>
      <c r="BH129" s="88" t="s">
        <v>35</v>
      </c>
      <c r="BI129" s="84" t="s">
        <v>35</v>
      </c>
      <c r="BJ129" s="84" t="s">
        <v>35</v>
      </c>
      <c r="BK129" s="84" t="s">
        <v>35</v>
      </c>
      <c r="BL129" s="79" t="s">
        <v>35</v>
      </c>
      <c r="BM129" s="88" t="s">
        <v>35</v>
      </c>
      <c r="BN129" s="84" t="s">
        <v>35</v>
      </c>
      <c r="BO129" s="84" t="s">
        <v>35</v>
      </c>
      <c r="BP129" s="84" t="s">
        <v>35</v>
      </c>
      <c r="BQ129" s="79" t="s">
        <v>35</v>
      </c>
      <c r="BR129" s="88" t="s">
        <v>35</v>
      </c>
      <c r="BS129" s="84" t="s">
        <v>35</v>
      </c>
      <c r="BT129" s="84" t="s">
        <v>35</v>
      </c>
      <c r="BU129" s="84" t="s">
        <v>35</v>
      </c>
      <c r="BV129" s="84" t="s">
        <v>35</v>
      </c>
      <c r="BW129" s="72" t="s">
        <v>35</v>
      </c>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row>
    <row r="130" s="340" customFormat="true" ht="15" hidden="true" customHeight="true" x14ac:dyDescent="0.2">
      <c r="A130" s="1174" t="s">
        <v>47</v>
      </c>
      <c r="B130" s="407" t="s">
        <v>42</v>
      </c>
      <c r="C130" s="413"/>
      <c r="D130" s="414"/>
      <c r="E130" s="414"/>
      <c r="F130" s="414"/>
      <c r="G130" s="415"/>
      <c r="H130" s="416"/>
      <c r="I130" s="414"/>
      <c r="J130" s="414"/>
      <c r="K130" s="414"/>
      <c r="L130" s="417"/>
      <c r="M130" s="413"/>
      <c r="N130" s="414"/>
      <c r="O130" s="414"/>
      <c r="P130" s="414"/>
      <c r="Q130" s="415"/>
      <c r="R130" s="416"/>
      <c r="S130" s="414"/>
      <c r="T130" s="414"/>
      <c r="U130" s="414"/>
      <c r="V130" s="414"/>
      <c r="W130" s="417"/>
      <c r="X130" s="924"/>
      <c r="Y130" s="924"/>
      <c r="Z130" s="924"/>
      <c r="AA130" s="924"/>
      <c r="AB130" s="924"/>
      <c r="AC130" s="924"/>
      <c r="AD130" s="924"/>
      <c r="AE130" s="924"/>
      <c r="AF130" s="924"/>
      <c r="AG130" s="924"/>
      <c r="AH130" s="924"/>
      <c r="AI130" s="924"/>
      <c r="AJ130" s="924"/>
      <c r="AK130" s="924"/>
      <c r="AL130" s="924"/>
      <c r="AM130" s="924"/>
      <c r="AN130" s="924"/>
      <c r="AO130" s="924"/>
      <c r="AP130" s="924"/>
      <c r="AQ130" s="924"/>
      <c r="AR130" s="924"/>
      <c r="AS130" s="924"/>
      <c r="AT130" s="924"/>
      <c r="AU130" s="924"/>
      <c r="AV130" s="924"/>
      <c r="AW130" s="924"/>
      <c r="AX130" s="924"/>
      <c r="AY130" s="924"/>
      <c r="AZ130" s="377"/>
      <c r="BB130" s="342"/>
      <c r="BX130" s="377"/>
      <c r="BY130" s="377"/>
      <c r="BZ130" s="377"/>
      <c r="CA130" s="377"/>
      <c r="CB130" s="377"/>
      <c r="CC130" s="377"/>
      <c r="CD130" s="377"/>
      <c r="CE130" s="377"/>
      <c r="CF130" s="377"/>
      <c r="CG130" s="377"/>
      <c r="CH130" s="377"/>
      <c r="CI130" s="377"/>
      <c r="CJ130" s="377"/>
      <c r="CK130" s="377"/>
      <c r="CL130" s="377"/>
      <c r="CM130" s="377"/>
      <c r="CN130" s="377"/>
      <c r="CO130" s="377"/>
      <c r="CP130" s="377"/>
      <c r="CQ130" s="377"/>
      <c r="CR130" s="377"/>
      <c r="CS130" s="377"/>
      <c r="CT130" s="377"/>
      <c r="CU130" s="377"/>
      <c r="CV130" s="377"/>
      <c r="CW130" s="377"/>
      <c r="CX130" s="377"/>
      <c r="CY130" s="377"/>
      <c r="CZ130" s="377"/>
    </row>
    <row r="131" s="340" customFormat="true" ht="15" hidden="true" customHeight="true" x14ac:dyDescent="0.2">
      <c r="A131" s="1175"/>
      <c r="B131" s="404" t="s">
        <v>46</v>
      </c>
      <c r="C131" s="418"/>
      <c r="D131" s="419"/>
      <c r="E131" s="419"/>
      <c r="F131" s="419"/>
      <c r="G131" s="420"/>
      <c r="H131" s="421"/>
      <c r="I131" s="419"/>
      <c r="J131" s="419"/>
      <c r="K131" s="419"/>
      <c r="L131" s="422"/>
      <c r="M131" s="418"/>
      <c r="N131" s="419"/>
      <c r="O131" s="419"/>
      <c r="P131" s="419"/>
      <c r="Q131" s="420"/>
      <c r="R131" s="421"/>
      <c r="S131" s="419"/>
      <c r="T131" s="419"/>
      <c r="U131" s="419"/>
      <c r="V131" s="419"/>
      <c r="W131" s="422"/>
      <c r="X131" s="924"/>
      <c r="Y131" s="924"/>
      <c r="Z131" s="924"/>
      <c r="AA131" s="924"/>
      <c r="AB131" s="924"/>
      <c r="AC131" s="924"/>
      <c r="AD131" s="924"/>
      <c r="AE131" s="924"/>
      <c r="AF131" s="924"/>
      <c r="AG131" s="924"/>
      <c r="AH131" s="924"/>
      <c r="AI131" s="924"/>
      <c r="AJ131" s="924"/>
      <c r="AK131" s="924"/>
      <c r="AL131" s="924"/>
      <c r="AM131" s="924"/>
      <c r="AN131" s="924"/>
      <c r="AO131" s="924"/>
      <c r="AP131" s="924"/>
      <c r="AQ131" s="924"/>
      <c r="AR131" s="924"/>
      <c r="AS131" s="924"/>
      <c r="AT131" s="924"/>
      <c r="AU131" s="924"/>
      <c r="AV131" s="924"/>
      <c r="AW131" s="924"/>
      <c r="AX131" s="924"/>
      <c r="AY131" s="924"/>
      <c r="AZ131" s="377"/>
      <c r="BB131" s="342"/>
      <c r="BX131" s="377"/>
      <c r="BY131" s="377"/>
      <c r="BZ131" s="377"/>
      <c r="CA131" s="377"/>
      <c r="CB131" s="377"/>
      <c r="CC131" s="377"/>
      <c r="CD131" s="377"/>
      <c r="CE131" s="377"/>
      <c r="CF131" s="377"/>
      <c r="CG131" s="377"/>
      <c r="CH131" s="377"/>
      <c r="CI131" s="377"/>
      <c r="CJ131" s="377"/>
      <c r="CK131" s="377"/>
      <c r="CL131" s="377"/>
      <c r="CM131" s="377"/>
      <c r="CN131" s="377"/>
      <c r="CO131" s="377"/>
      <c r="CP131" s="377"/>
      <c r="CQ131" s="377"/>
      <c r="CR131" s="377"/>
      <c r="CS131" s="377"/>
      <c r="CT131" s="377"/>
      <c r="CU131" s="377"/>
      <c r="CV131" s="377"/>
      <c r="CW131" s="377"/>
      <c r="CX131" s="377"/>
      <c r="CY131" s="377"/>
      <c r="CZ131" s="377"/>
    </row>
    <row r="132" s="340" customFormat="true" ht="15" hidden="true" customHeight="true" x14ac:dyDescent="0.2">
      <c r="A132" s="1176"/>
      <c r="B132" s="405" t="s">
        <v>46</v>
      </c>
      <c r="C132" s="423"/>
      <c r="D132" s="424"/>
      <c r="E132" s="424"/>
      <c r="F132" s="424"/>
      <c r="G132" s="425"/>
      <c r="H132" s="426"/>
      <c r="I132" s="424"/>
      <c r="J132" s="424"/>
      <c r="K132" s="424"/>
      <c r="L132" s="427"/>
      <c r="M132" s="423"/>
      <c r="N132" s="424"/>
      <c r="O132" s="424"/>
      <c r="P132" s="424"/>
      <c r="Q132" s="425"/>
      <c r="R132" s="38"/>
      <c r="S132" s="37"/>
      <c r="T132" s="37"/>
      <c r="U132" s="37"/>
      <c r="V132" s="37"/>
      <c r="W132" s="32"/>
      <c r="X132" s="924"/>
      <c r="Y132" s="924"/>
      <c r="Z132" s="924"/>
      <c r="AA132" s="924"/>
      <c r="AB132" s="924"/>
      <c r="AC132" s="924"/>
      <c r="AD132" s="924"/>
      <c r="AE132" s="924"/>
      <c r="AF132" s="924"/>
      <c r="AG132" s="924"/>
      <c r="AH132" s="924"/>
      <c r="AI132" s="924"/>
      <c r="AJ132" s="924"/>
      <c r="AK132" s="924"/>
      <c r="AL132" s="924"/>
      <c r="AM132" s="924"/>
      <c r="AN132" s="924"/>
      <c r="AO132" s="924"/>
      <c r="AP132" s="924"/>
      <c r="AQ132" s="924"/>
      <c r="AR132" s="924"/>
      <c r="AS132" s="924"/>
      <c r="AT132" s="924"/>
      <c r="AU132" s="924"/>
      <c r="AV132" s="924"/>
      <c r="AW132" s="924"/>
      <c r="AX132" s="924"/>
      <c r="AY132" s="924"/>
      <c r="AZ132" s="377"/>
      <c r="BB132" s="342"/>
      <c r="BX132" s="377"/>
      <c r="BY132" s="377"/>
      <c r="BZ132" s="377"/>
      <c r="CA132" s="377"/>
      <c r="CB132" s="377"/>
      <c r="CC132" s="377"/>
      <c r="CD132" s="377"/>
      <c r="CE132" s="377"/>
      <c r="CF132" s="377"/>
      <c r="CG132" s="377"/>
      <c r="CH132" s="377"/>
      <c r="CI132" s="377"/>
      <c r="CJ132" s="377"/>
      <c r="CK132" s="377"/>
      <c r="CL132" s="377"/>
      <c r="CM132" s="377"/>
      <c r="CN132" s="377"/>
      <c r="CO132" s="377"/>
      <c r="CP132" s="377"/>
      <c r="CQ132" s="377"/>
      <c r="CR132" s="377"/>
      <c r="CS132" s="377"/>
      <c r="CT132" s="377"/>
      <c r="CU132" s="377"/>
      <c r="CV132" s="377"/>
      <c r="CW132" s="377"/>
      <c r="CX132" s="377"/>
      <c r="CY132" s="377"/>
      <c r="CZ132" s="377"/>
    </row>
    <row r="133" s="344" customFormat="true" ht="15" customHeight="true" x14ac:dyDescent="0.2">
      <c r="A133" s="339"/>
      <c r="B133" s="406"/>
      <c r="C133" s="1177" t="s">
        <v>115</v>
      </c>
      <c r="D133" s="1178"/>
      <c r="E133" s="1178"/>
      <c r="F133" s="1178"/>
      <c r="G133" s="1179"/>
      <c r="H133" s="1170" t="s">
        <v>38</v>
      </c>
      <c r="I133" s="1171"/>
      <c r="J133" s="1171"/>
      <c r="K133" s="1171"/>
      <c r="L133" s="1172"/>
      <c r="M133" s="1180" t="s">
        <v>37</v>
      </c>
      <c r="N133" s="1171"/>
      <c r="O133" s="1171"/>
      <c r="P133" s="1171"/>
      <c r="Q133" s="1172"/>
      <c r="R133" s="40" t="s">
        <v>143</v>
      </c>
      <c r="S133" s="457"/>
      <c r="T133" s="457"/>
      <c r="U133" s="457"/>
      <c r="V133" s="457"/>
      <c r="W133" s="457"/>
      <c r="X133" s="468"/>
      <c r="Y133" s="468"/>
      <c r="Z133" s="468"/>
      <c r="AA133" s="468"/>
      <c r="AB133" s="468"/>
      <c r="AC133" s="468"/>
      <c r="AD133" s="468"/>
      <c r="AE133" s="468"/>
      <c r="AF133" s="468"/>
      <c r="AG133" s="468"/>
      <c r="AH133" s="468"/>
      <c r="AI133" s="468"/>
      <c r="AJ133" s="468"/>
      <c r="AK133" s="468"/>
      <c r="AL133" s="468"/>
      <c r="AM133" s="468"/>
      <c r="AN133" s="468"/>
      <c r="AO133" s="468"/>
      <c r="AP133" s="468"/>
      <c r="AQ133" s="468"/>
      <c r="AR133" s="468"/>
      <c r="AS133" s="468"/>
      <c r="AT133" s="468"/>
      <c r="AU133" s="468"/>
      <c r="AV133" s="468"/>
      <c r="AW133" s="468"/>
      <c r="AX133" s="468"/>
      <c r="AY133" s="468"/>
      <c r="AZ133" s="983"/>
      <c r="BA133" s="378" t="s">
        <v>131</v>
      </c>
      <c r="BB133" s="325" t="s">
        <v>99</v>
      </c>
      <c r="BC133" s="1151" t="s">
        <v>115</v>
      </c>
      <c r="BD133" s="1152"/>
      <c r="BE133" s="1152"/>
      <c r="BF133" s="1152"/>
      <c r="BG133" s="1183"/>
      <c r="BH133" s="1151" t="s">
        <v>38</v>
      </c>
      <c r="BI133" s="1152"/>
      <c r="BJ133" s="1152"/>
      <c r="BK133" s="1152"/>
      <c r="BL133" s="1183"/>
      <c r="BM133" s="1151" t="s">
        <v>37</v>
      </c>
      <c r="BN133" s="1152"/>
      <c r="BO133" s="1152"/>
      <c r="BP133" s="1152"/>
      <c r="BQ133" s="1153"/>
      <c r="BR133" s="39" t="s">
        <v>143</v>
      </c>
      <c r="BS133" s="457"/>
      <c r="BT133" s="457"/>
      <c r="BU133" s="457"/>
      <c r="BV133" s="457"/>
      <c r="BW133" s="457"/>
      <c r="BX133" s="21"/>
      <c r="BY133" s="21"/>
      <c r="BZ133" s="376"/>
      <c r="CA133" s="376"/>
      <c r="CB133" s="376"/>
      <c r="CC133" s="376"/>
      <c r="CD133" s="376"/>
      <c r="CE133" s="376"/>
      <c r="CF133" s="376"/>
      <c r="CG133" s="376"/>
      <c r="CH133" s="376"/>
      <c r="CI133" s="376"/>
      <c r="CJ133" s="376"/>
      <c r="CK133" s="376"/>
      <c r="CL133" s="376"/>
      <c r="CM133" s="376"/>
      <c r="CN133" s="376"/>
      <c r="CO133" s="376"/>
      <c r="CP133" s="376"/>
      <c r="CQ133" s="376"/>
      <c r="CR133" s="376"/>
      <c r="CS133" s="376"/>
      <c r="CT133" s="376"/>
      <c r="CU133" s="376"/>
      <c r="CV133" s="376"/>
      <c r="CW133" s="376"/>
      <c r="CX133" s="376"/>
      <c r="CY133" s="376"/>
      <c r="CZ133" s="376"/>
    </row>
    <row r="134" s="344" customFormat="true" ht="12.75" x14ac:dyDescent="0.2">
      <c r="A134" s="364" t="s">
        <v>69</v>
      </c>
      <c r="B134" s="406"/>
      <c r="C134" s="448" t="s">
        <v>0</v>
      </c>
      <c r="D134" s="642" t="s">
        <v>1</v>
      </c>
      <c r="E134" s="642" t="s">
        <v>2</v>
      </c>
      <c r="F134" s="642" t="s">
        <v>3</v>
      </c>
      <c r="G134" s="643" t="s">
        <v>4</v>
      </c>
      <c r="H134" s="411" t="s">
        <v>0</v>
      </c>
      <c r="I134" s="646" t="s">
        <v>1</v>
      </c>
      <c r="J134" s="646" t="s">
        <v>2</v>
      </c>
      <c r="K134" s="646" t="s">
        <v>3</v>
      </c>
      <c r="L134" s="647" t="s">
        <v>4</v>
      </c>
      <c r="M134" s="412" t="s">
        <v>0</v>
      </c>
      <c r="N134" s="646" t="s">
        <v>1</v>
      </c>
      <c r="O134" s="646" t="s">
        <v>2</v>
      </c>
      <c r="P134" s="646" t="s">
        <v>3</v>
      </c>
      <c r="Q134" s="640" t="s">
        <v>4</v>
      </c>
      <c r="R134" s="411" t="s">
        <v>160</v>
      </c>
      <c r="S134" s="646" t="s">
        <v>162</v>
      </c>
      <c r="T134" s="646" t="s">
        <v>164</v>
      </c>
      <c r="U134" s="646" t="s">
        <v>165</v>
      </c>
      <c r="V134" s="646" t="s">
        <v>166</v>
      </c>
      <c r="W134" s="647" t="s">
        <v>167</v>
      </c>
      <c r="X134" s="468"/>
      <c r="Y134" s="468"/>
      <c r="Z134" s="468"/>
      <c r="AA134" s="468"/>
      <c r="AB134" s="468"/>
      <c r="AC134" s="468"/>
      <c r="AD134" s="468"/>
      <c r="AE134" s="468"/>
      <c r="AF134" s="468"/>
      <c r="AG134" s="468"/>
      <c r="AH134" s="468"/>
      <c r="AI134" s="468"/>
      <c r="AJ134" s="468"/>
      <c r="AK134" s="468"/>
      <c r="AL134" s="468"/>
      <c r="AM134" s="468"/>
      <c r="AN134" s="468"/>
      <c r="AO134" s="468"/>
      <c r="AP134" s="468"/>
      <c r="AQ134" s="468"/>
      <c r="AR134" s="468"/>
      <c r="AS134" s="468"/>
      <c r="AT134" s="468"/>
      <c r="AU134" s="468"/>
      <c r="AV134" s="468"/>
      <c r="AW134" s="468"/>
      <c r="AX134" s="468"/>
      <c r="AY134" s="468"/>
      <c r="AZ134" s="983"/>
      <c r="BA134" s="364" t="s">
        <v>117</v>
      </c>
      <c r="BB134" s="363"/>
      <c r="BC134" s="488" t="s">
        <v>0</v>
      </c>
      <c r="BD134" s="616" t="s">
        <v>1</v>
      </c>
      <c r="BE134" s="616" t="s">
        <v>2</v>
      </c>
      <c r="BF134" s="616" t="s">
        <v>3</v>
      </c>
      <c r="BG134" s="489" t="s">
        <v>4</v>
      </c>
      <c r="BH134" s="488" t="s">
        <v>0</v>
      </c>
      <c r="BI134" s="616" t="s">
        <v>1</v>
      </c>
      <c r="BJ134" s="616" t="s">
        <v>2</v>
      </c>
      <c r="BK134" s="616" t="s">
        <v>3</v>
      </c>
      <c r="BL134" s="489" t="s">
        <v>4</v>
      </c>
      <c r="BM134" s="488" t="s">
        <v>0</v>
      </c>
      <c r="BN134" s="616" t="s">
        <v>1</v>
      </c>
      <c r="BO134" s="616" t="s">
        <v>2</v>
      </c>
      <c r="BP134" s="616" t="s">
        <v>3</v>
      </c>
      <c r="BQ134" s="489" t="s">
        <v>4</v>
      </c>
      <c r="BR134" s="488" t="s">
        <v>160</v>
      </c>
      <c r="BS134" s="616" t="s">
        <v>162</v>
      </c>
      <c r="BT134" s="616" t="s">
        <v>164</v>
      </c>
      <c r="BU134" s="616" t="s">
        <v>165</v>
      </c>
      <c r="BV134" s="616" t="s">
        <v>166</v>
      </c>
      <c r="BW134" s="617" t="s">
        <v>167</v>
      </c>
      <c r="BX134" s="992"/>
      <c r="BY134" s="992"/>
      <c r="BZ134" s="992"/>
      <c r="CA134" s="992"/>
      <c r="CB134" s="992"/>
      <c r="CC134" s="992"/>
      <c r="CD134" s="992"/>
      <c r="CE134" s="992"/>
      <c r="CF134" s="992"/>
      <c r="CG134" s="992"/>
      <c r="CH134" s="992"/>
      <c r="CI134" s="992"/>
      <c r="CJ134" s="992"/>
      <c r="CK134" s="992"/>
      <c r="CL134" s="992"/>
      <c r="CM134" s="992"/>
      <c r="CN134" s="992"/>
      <c r="CO134" s="992"/>
      <c r="CP134" s="992"/>
      <c r="CQ134" s="992"/>
      <c r="CR134" s="992"/>
      <c r="CS134" s="992"/>
      <c r="CT134" s="992"/>
      <c r="CU134" s="992"/>
      <c r="CV134" s="992"/>
      <c r="CW134" s="992"/>
      <c r="CX134" s="992"/>
      <c r="CY134" s="992"/>
      <c r="CZ134" s="992"/>
    </row>
    <row r="135" s="344" customFormat="true" ht="15" customHeight="true" x14ac:dyDescent="0.2">
      <c r="A135" s="1154" t="s">
        <v>45</v>
      </c>
      <c r="B135" s="408" t="s">
        <v>44</v>
      </c>
      <c r="C135" s="160">
        <v>0</v>
      </c>
      <c r="D135" s="159">
        <v>0</v>
      </c>
      <c r="E135" s="159">
        <v>0</v>
      </c>
      <c r="F135" s="159">
        <v>8.4896623888330983E-2</v>
      </c>
      <c r="G135" s="158">
        <v>4.2530618053975839</v>
      </c>
      <c r="H135" s="157">
        <v>0</v>
      </c>
      <c r="I135" s="159">
        <v>0</v>
      </c>
      <c r="J135" s="159">
        <v>1.349170225726265</v>
      </c>
      <c r="K135" s="159">
        <v>2.8833800802857859</v>
      </c>
      <c r="L135" s="156">
        <v>7.965234342176454</v>
      </c>
      <c r="M135" s="160">
        <v>0</v>
      </c>
      <c r="N135" s="159">
        <v>0</v>
      </c>
      <c r="O135" s="159">
        <v>0</v>
      </c>
      <c r="P135" s="159">
        <v>0</v>
      </c>
      <c r="Q135" s="158">
        <v>2.0728180421376989</v>
      </c>
      <c r="R135" s="157">
        <v>3.8711745705981633</v>
      </c>
      <c r="S135" s="159">
        <v>0</v>
      </c>
      <c r="T135" s="159">
        <v>1.635328590555448</v>
      </c>
      <c r="U135" s="159">
        <v>0</v>
      </c>
      <c r="V135" s="159">
        <v>0</v>
      </c>
      <c r="W135" s="156">
        <v>0</v>
      </c>
      <c r="X135" s="468"/>
      <c r="Y135" s="468"/>
      <c r="Z135" s="468"/>
      <c r="AA135" s="468"/>
      <c r="AB135" s="468"/>
      <c r="AC135" s="468"/>
      <c r="AD135" s="468"/>
      <c r="AE135" s="468"/>
      <c r="AF135" s="468"/>
      <c r="AG135" s="468"/>
      <c r="AH135" s="468"/>
      <c r="AI135" s="468"/>
      <c r="AJ135" s="468"/>
      <c r="AK135" s="468"/>
      <c r="AL135" s="468"/>
      <c r="AM135" s="468"/>
      <c r="AN135" s="468"/>
      <c r="AO135" s="468"/>
      <c r="AP135" s="468"/>
      <c r="AQ135" s="468"/>
      <c r="AR135" s="468"/>
      <c r="AS135" s="468"/>
      <c r="AT135" s="468"/>
      <c r="AU135" s="468"/>
      <c r="AV135" s="468"/>
      <c r="AW135" s="468"/>
      <c r="AX135" s="468"/>
      <c r="AY135" s="468"/>
      <c r="AZ135" s="983"/>
      <c r="BA135" s="1181" t="s">
        <v>45</v>
      </c>
      <c r="BB135" s="652" t="s">
        <v>44</v>
      </c>
      <c r="BC135" s="90" t="s">
        <v>35</v>
      </c>
      <c r="BD135" s="86" t="s">
        <v>35</v>
      </c>
      <c r="BE135" s="86" t="s">
        <v>35</v>
      </c>
      <c r="BF135" s="86" t="s">
        <v>35</v>
      </c>
      <c r="BG135" s="81" t="s">
        <v>35</v>
      </c>
      <c r="BH135" s="90" t="s">
        <v>35</v>
      </c>
      <c r="BI135" s="86" t="s">
        <v>35</v>
      </c>
      <c r="BJ135" s="86" t="s">
        <v>35</v>
      </c>
      <c r="BK135" s="86" t="s">
        <v>35</v>
      </c>
      <c r="BL135" s="81" t="s">
        <v>35</v>
      </c>
      <c r="BM135" s="90" t="s">
        <v>35</v>
      </c>
      <c r="BN135" s="86" t="s">
        <v>35</v>
      </c>
      <c r="BO135" s="86" t="s">
        <v>35</v>
      </c>
      <c r="BP135" s="86" t="s">
        <v>35</v>
      </c>
      <c r="BQ135" s="81" t="s">
        <v>35</v>
      </c>
      <c r="BR135" s="90" t="s">
        <v>35</v>
      </c>
      <c r="BS135" s="86" t="s">
        <v>35</v>
      </c>
      <c r="BT135" s="86" t="s">
        <v>35</v>
      </c>
      <c r="BU135" s="86" t="s">
        <v>35</v>
      </c>
      <c r="BV135" s="86" t="s">
        <v>35</v>
      </c>
      <c r="BW135" s="74" t="s">
        <v>35</v>
      </c>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row>
    <row r="136" s="344" customFormat="true" ht="15" customHeight="true" x14ac:dyDescent="0.2">
      <c r="A136" s="1155"/>
      <c r="B136" s="409" t="s">
        <v>43</v>
      </c>
      <c r="C136" s="155">
        <v>0</v>
      </c>
      <c r="D136" s="154">
        <v>0</v>
      </c>
      <c r="E136" s="154">
        <v>0</v>
      </c>
      <c r="F136" s="154">
        <v>0.70933052872449187</v>
      </c>
      <c r="G136" s="153">
        <v>8.3259616990509056</v>
      </c>
      <c r="H136" s="152">
        <v>0</v>
      </c>
      <c r="I136" s="154">
        <v>3.2752006232111301</v>
      </c>
      <c r="J136" s="154">
        <v>2.6667507362852425</v>
      </c>
      <c r="K136" s="154">
        <v>6.4332390798506545</v>
      </c>
      <c r="L136" s="151">
        <v>25.454327144623669</v>
      </c>
      <c r="M136" s="155">
        <v>0</v>
      </c>
      <c r="N136" s="154">
        <v>0</v>
      </c>
      <c r="O136" s="154">
        <v>0</v>
      </c>
      <c r="P136" s="154">
        <v>0</v>
      </c>
      <c r="Q136" s="153">
        <v>0.75272047882222004</v>
      </c>
      <c r="R136" s="152">
        <v>10.211721497627996</v>
      </c>
      <c r="S136" s="154">
        <v>0.77401828042008936</v>
      </c>
      <c r="T136" s="154">
        <v>0.77394769058892587</v>
      </c>
      <c r="U136" s="154">
        <v>0</v>
      </c>
      <c r="V136" s="154">
        <v>0.50907581489391418</v>
      </c>
      <c r="W136" s="151">
        <v>0.12578378325875397</v>
      </c>
      <c r="X136" s="468"/>
      <c r="Y136" s="468"/>
      <c r="Z136" s="468"/>
      <c r="AA136" s="468"/>
      <c r="AB136" s="468"/>
      <c r="AC136" s="468"/>
      <c r="AD136" s="468"/>
      <c r="AE136" s="468"/>
      <c r="AF136" s="468"/>
      <c r="AG136" s="468"/>
      <c r="AH136" s="468"/>
      <c r="AI136" s="468"/>
      <c r="AJ136" s="468"/>
      <c r="AK136" s="468"/>
      <c r="AL136" s="468"/>
      <c r="AM136" s="468"/>
      <c r="AN136" s="468"/>
      <c r="AO136" s="468"/>
      <c r="AP136" s="468"/>
      <c r="AQ136" s="468"/>
      <c r="AR136" s="468"/>
      <c r="AS136" s="468"/>
      <c r="AT136" s="468"/>
      <c r="AU136" s="468"/>
      <c r="AV136" s="468"/>
      <c r="AW136" s="468"/>
      <c r="AX136" s="468"/>
      <c r="AY136" s="468"/>
      <c r="AZ136" s="983"/>
      <c r="BA136" s="1182"/>
      <c r="BB136" s="651" t="s">
        <v>43</v>
      </c>
      <c r="BC136" s="89" t="s">
        <v>35</v>
      </c>
      <c r="BD136" s="85" t="s">
        <v>35</v>
      </c>
      <c r="BE136" s="85" t="s">
        <v>35</v>
      </c>
      <c r="BF136" s="85" t="s">
        <v>35</v>
      </c>
      <c r="BG136" s="80" t="s">
        <v>35</v>
      </c>
      <c r="BH136" s="89" t="s">
        <v>35</v>
      </c>
      <c r="BI136" s="85" t="s">
        <v>35</v>
      </c>
      <c r="BJ136" s="85" t="s">
        <v>35</v>
      </c>
      <c r="BK136" s="85" t="s">
        <v>35</v>
      </c>
      <c r="BL136" s="80" t="s">
        <v>35</v>
      </c>
      <c r="BM136" s="89" t="s">
        <v>35</v>
      </c>
      <c r="BN136" s="85" t="s">
        <v>35</v>
      </c>
      <c r="BO136" s="85" t="s">
        <v>35</v>
      </c>
      <c r="BP136" s="85" t="s">
        <v>35</v>
      </c>
      <c r="BQ136" s="80" t="s">
        <v>35</v>
      </c>
      <c r="BR136" s="89" t="s">
        <v>35</v>
      </c>
      <c r="BS136" s="85" t="s">
        <v>35</v>
      </c>
      <c r="BT136" s="85" t="s">
        <v>35</v>
      </c>
      <c r="BU136" s="85" t="s">
        <v>35</v>
      </c>
      <c r="BV136" s="85" t="s">
        <v>35</v>
      </c>
      <c r="BW136" s="73" t="s">
        <v>35</v>
      </c>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row>
    <row r="137" s="344" customFormat="true" ht="15" customHeight="true" x14ac:dyDescent="0.2">
      <c r="A137" s="1155"/>
      <c r="B137" s="409" t="s">
        <v>42</v>
      </c>
      <c r="C137" s="155">
        <v>14.778993655883296</v>
      </c>
      <c r="D137" s="154">
        <v>22.466722597061718</v>
      </c>
      <c r="E137" s="154">
        <v>35.96695967058195</v>
      </c>
      <c r="F137" s="154">
        <v>68.756930224829233</v>
      </c>
      <c r="G137" s="153">
        <v>81.9702189922278</v>
      </c>
      <c r="H137" s="152">
        <v>68.434540646738981</v>
      </c>
      <c r="I137" s="154">
        <v>84.500742907333901</v>
      </c>
      <c r="J137" s="154">
        <v>88.533752700643888</v>
      </c>
      <c r="K137" s="154">
        <v>87.566534243334218</v>
      </c>
      <c r="L137" s="151">
        <v>66.081655153279698</v>
      </c>
      <c r="M137" s="155">
        <v>14.31572402876683</v>
      </c>
      <c r="N137" s="154">
        <v>20.763592712447288</v>
      </c>
      <c r="O137" s="154">
        <v>24.63790444549004</v>
      </c>
      <c r="P137" s="154">
        <v>42.347960447878719</v>
      </c>
      <c r="Q137" s="153">
        <v>72.604404604505802</v>
      </c>
      <c r="R137" s="152">
        <v>79.508987814478118</v>
      </c>
      <c r="S137" s="154">
        <v>52.123423354604427</v>
      </c>
      <c r="T137" s="154">
        <v>52.563513123239957</v>
      </c>
      <c r="U137" s="154">
        <v>27.744076393477364</v>
      </c>
      <c r="V137" s="154">
        <v>35.264474148761785</v>
      </c>
      <c r="W137" s="151">
        <v>27.19280040699854</v>
      </c>
      <c r="X137" s="468"/>
      <c r="Y137" s="468"/>
      <c r="Z137" s="468"/>
      <c r="AA137" s="468"/>
      <c r="AB137" s="468"/>
      <c r="AC137" s="468"/>
      <c r="AD137" s="468"/>
      <c r="AE137" s="468"/>
      <c r="AF137" s="468"/>
      <c r="AG137" s="468"/>
      <c r="AH137" s="468"/>
      <c r="AI137" s="468"/>
      <c r="AJ137" s="468"/>
      <c r="AK137" s="468"/>
      <c r="AL137" s="468"/>
      <c r="AM137" s="468"/>
      <c r="AN137" s="468"/>
      <c r="AO137" s="468"/>
      <c r="AP137" s="468"/>
      <c r="AQ137" s="468"/>
      <c r="AR137" s="468"/>
      <c r="AS137" s="468"/>
      <c r="AT137" s="468"/>
      <c r="AU137" s="468"/>
      <c r="AV137" s="468"/>
      <c r="AW137" s="468"/>
      <c r="AX137" s="468"/>
      <c r="AY137" s="468"/>
      <c r="AZ137" s="983"/>
      <c r="BA137" s="1182"/>
      <c r="BB137" s="651" t="s">
        <v>42</v>
      </c>
      <c r="BC137" s="89" t="s">
        <v>35</v>
      </c>
      <c r="BD137" s="85" t="s">
        <v>35</v>
      </c>
      <c r="BE137" s="85" t="s">
        <v>35</v>
      </c>
      <c r="BF137" s="85" t="s">
        <v>35</v>
      </c>
      <c r="BG137" s="80" t="s">
        <v>35</v>
      </c>
      <c r="BH137" s="89" t="s">
        <v>35</v>
      </c>
      <c r="BI137" s="85" t="s">
        <v>35</v>
      </c>
      <c r="BJ137" s="85" t="s">
        <v>35</v>
      </c>
      <c r="BK137" s="85" t="s">
        <v>35</v>
      </c>
      <c r="BL137" s="80" t="s">
        <v>35</v>
      </c>
      <c r="BM137" s="89" t="s">
        <v>35</v>
      </c>
      <c r="BN137" s="85" t="s">
        <v>35</v>
      </c>
      <c r="BO137" s="85" t="s">
        <v>35</v>
      </c>
      <c r="BP137" s="85" t="s">
        <v>35</v>
      </c>
      <c r="BQ137" s="80" t="s">
        <v>35</v>
      </c>
      <c r="BR137" s="89" t="s">
        <v>35</v>
      </c>
      <c r="BS137" s="85" t="s">
        <v>35</v>
      </c>
      <c r="BT137" s="85" t="s">
        <v>35</v>
      </c>
      <c r="BU137" s="85" t="s">
        <v>35</v>
      </c>
      <c r="BV137" s="85" t="s">
        <v>35</v>
      </c>
      <c r="BW137" s="73" t="s">
        <v>35</v>
      </c>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row>
    <row r="138" s="344" customFormat="true" ht="15" customHeight="true" x14ac:dyDescent="0.2">
      <c r="A138" s="1155"/>
      <c r="B138" s="409" t="s">
        <v>41</v>
      </c>
      <c r="C138" s="155">
        <v>63.659292024463809</v>
      </c>
      <c r="D138" s="154">
        <v>68.215357695245132</v>
      </c>
      <c r="E138" s="154">
        <v>61.296239680951849</v>
      </c>
      <c r="F138" s="154">
        <v>29.576372099802985</v>
      </c>
      <c r="G138" s="153">
        <v>5.4507575033236977</v>
      </c>
      <c r="H138" s="152">
        <v>31.505209090205501</v>
      </c>
      <c r="I138" s="154">
        <v>11.753482343248312</v>
      </c>
      <c r="J138" s="154">
        <v>7.4503263373446078</v>
      </c>
      <c r="K138" s="154">
        <v>3.1168465965293617</v>
      </c>
      <c r="L138" s="151">
        <v>0.4987833599201284</v>
      </c>
      <c r="M138" s="155">
        <v>60.212099415219619</v>
      </c>
      <c r="N138" s="154">
        <v>68.664153190459061</v>
      </c>
      <c r="O138" s="154">
        <v>69.605700438136523</v>
      </c>
      <c r="P138" s="154">
        <v>55.791193532065833</v>
      </c>
      <c r="Q138" s="153">
        <v>23.96378002267625</v>
      </c>
      <c r="R138" s="152">
        <v>6.2573656222044525</v>
      </c>
      <c r="S138" s="154">
        <v>38.556470777494347</v>
      </c>
      <c r="T138" s="154">
        <v>43.570386587923316</v>
      </c>
      <c r="U138" s="154">
        <v>47.597735704323576</v>
      </c>
      <c r="V138" s="154">
        <v>60.670723759099388</v>
      </c>
      <c r="W138" s="151">
        <v>67.121541819144198</v>
      </c>
      <c r="X138" s="468"/>
      <c r="Y138" s="468"/>
      <c r="Z138" s="468"/>
      <c r="AA138" s="468"/>
      <c r="AB138" s="468"/>
      <c r="AC138" s="468"/>
      <c r="AD138" s="468"/>
      <c r="AE138" s="468"/>
      <c r="AF138" s="468"/>
      <c r="AG138" s="468"/>
      <c r="AH138" s="468"/>
      <c r="AI138" s="468"/>
      <c r="AJ138" s="468"/>
      <c r="AK138" s="468"/>
      <c r="AL138" s="468"/>
      <c r="AM138" s="468"/>
      <c r="AN138" s="468"/>
      <c r="AO138" s="468"/>
      <c r="AP138" s="468"/>
      <c r="AQ138" s="468"/>
      <c r="AR138" s="468"/>
      <c r="AS138" s="468"/>
      <c r="AT138" s="468"/>
      <c r="AU138" s="468"/>
      <c r="AV138" s="468"/>
      <c r="AW138" s="468"/>
      <c r="AX138" s="468"/>
      <c r="AY138" s="468"/>
      <c r="AZ138" s="983"/>
      <c r="BA138" s="1182"/>
      <c r="BB138" s="651" t="s">
        <v>41</v>
      </c>
      <c r="BC138" s="89" t="s">
        <v>35</v>
      </c>
      <c r="BD138" s="85" t="s">
        <v>35</v>
      </c>
      <c r="BE138" s="85" t="s">
        <v>35</v>
      </c>
      <c r="BF138" s="85" t="s">
        <v>35</v>
      </c>
      <c r="BG138" s="80" t="s">
        <v>35</v>
      </c>
      <c r="BH138" s="89" t="s">
        <v>35</v>
      </c>
      <c r="BI138" s="85" t="s">
        <v>35</v>
      </c>
      <c r="BJ138" s="85" t="s">
        <v>35</v>
      </c>
      <c r="BK138" s="85" t="s">
        <v>35</v>
      </c>
      <c r="BL138" s="80" t="s">
        <v>35</v>
      </c>
      <c r="BM138" s="89" t="s">
        <v>35</v>
      </c>
      <c r="BN138" s="85" t="s">
        <v>35</v>
      </c>
      <c r="BO138" s="85" t="s">
        <v>35</v>
      </c>
      <c r="BP138" s="85" t="s">
        <v>35</v>
      </c>
      <c r="BQ138" s="80" t="s">
        <v>35</v>
      </c>
      <c r="BR138" s="89" t="s">
        <v>35</v>
      </c>
      <c r="BS138" s="85" t="s">
        <v>35</v>
      </c>
      <c r="BT138" s="85" t="s">
        <v>35</v>
      </c>
      <c r="BU138" s="85" t="s">
        <v>35</v>
      </c>
      <c r="BV138" s="85" t="s">
        <v>35</v>
      </c>
      <c r="BW138" s="73" t="s">
        <v>35</v>
      </c>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row>
    <row r="139" s="344" customFormat="true" ht="15" customHeight="true" x14ac:dyDescent="0.2">
      <c r="A139" s="1155"/>
      <c r="B139" s="409" t="s">
        <v>19</v>
      </c>
      <c r="C139" s="155">
        <v>21.561714319652701</v>
      </c>
      <c r="D139" s="154">
        <v>9.3179197076930524</v>
      </c>
      <c r="E139" s="154">
        <v>2.7368006484661818</v>
      </c>
      <c r="F139" s="154">
        <v>0.8724705227549685</v>
      </c>
      <c r="G139" s="153">
        <v>0</v>
      </c>
      <c r="H139" s="152">
        <v>6.0250263055496217E-2</v>
      </c>
      <c r="I139" s="154">
        <v>0.47057412620664296</v>
      </c>
      <c r="J139" s="154">
        <v>0</v>
      </c>
      <c r="K139" s="154">
        <v>0</v>
      </c>
      <c r="L139" s="151">
        <v>0</v>
      </c>
      <c r="M139" s="155">
        <v>25.472176556013466</v>
      </c>
      <c r="N139" s="154">
        <v>10.572254097093682</v>
      </c>
      <c r="O139" s="154">
        <v>5.7563951163733558</v>
      </c>
      <c r="P139" s="154">
        <v>1.8608460200552759</v>
      </c>
      <c r="Q139" s="153">
        <v>0.60627685185804703</v>
      </c>
      <c r="R139" s="152">
        <v>0.15075049509133798</v>
      </c>
      <c r="S139" s="154">
        <v>8.546087587481086</v>
      </c>
      <c r="T139" s="154">
        <v>1.4568240076923735</v>
      </c>
      <c r="U139" s="154">
        <v>24.65818790219889</v>
      </c>
      <c r="V139" s="154">
        <v>3.5557262772450278</v>
      </c>
      <c r="W139" s="151">
        <v>5.5598739905986152</v>
      </c>
      <c r="X139" s="468"/>
      <c r="Y139" s="468"/>
      <c r="Z139" s="468"/>
      <c r="AA139" s="468"/>
      <c r="AB139" s="468"/>
      <c r="AC139" s="468"/>
      <c r="AD139" s="468"/>
      <c r="AE139" s="468"/>
      <c r="AF139" s="468"/>
      <c r="AG139" s="468"/>
      <c r="AH139" s="468"/>
      <c r="AI139" s="468"/>
      <c r="AJ139" s="468"/>
      <c r="AK139" s="468"/>
      <c r="AL139" s="468"/>
      <c r="AM139" s="468"/>
      <c r="AN139" s="468"/>
      <c r="AO139" s="468"/>
      <c r="AP139" s="468"/>
      <c r="AQ139" s="468"/>
      <c r="AR139" s="468"/>
      <c r="AS139" s="468"/>
      <c r="AT139" s="468"/>
      <c r="AU139" s="468"/>
      <c r="AV139" s="468"/>
      <c r="AW139" s="468"/>
      <c r="AX139" s="468"/>
      <c r="AY139" s="468"/>
      <c r="AZ139" s="983"/>
      <c r="BA139" s="1182"/>
      <c r="BB139" s="651" t="s">
        <v>19</v>
      </c>
      <c r="BC139" s="89" t="s">
        <v>35</v>
      </c>
      <c r="BD139" s="85" t="s">
        <v>35</v>
      </c>
      <c r="BE139" s="85" t="s">
        <v>35</v>
      </c>
      <c r="BF139" s="85" t="s">
        <v>35</v>
      </c>
      <c r="BG139" s="80" t="s">
        <v>35</v>
      </c>
      <c r="BH139" s="89" t="s">
        <v>35</v>
      </c>
      <c r="BI139" s="85" t="s">
        <v>35</v>
      </c>
      <c r="BJ139" s="85" t="s">
        <v>35</v>
      </c>
      <c r="BK139" s="85" t="s">
        <v>35</v>
      </c>
      <c r="BL139" s="80" t="s">
        <v>35</v>
      </c>
      <c r="BM139" s="89" t="s">
        <v>35</v>
      </c>
      <c r="BN139" s="85" t="s">
        <v>35</v>
      </c>
      <c r="BO139" s="85" t="s">
        <v>35</v>
      </c>
      <c r="BP139" s="85" t="s">
        <v>35</v>
      </c>
      <c r="BQ139" s="80" t="s">
        <v>35</v>
      </c>
      <c r="BR139" s="89" t="s">
        <v>35</v>
      </c>
      <c r="BS139" s="85" t="s">
        <v>35</v>
      </c>
      <c r="BT139" s="85" t="s">
        <v>35</v>
      </c>
      <c r="BU139" s="85" t="s">
        <v>35</v>
      </c>
      <c r="BV139" s="85" t="s">
        <v>35</v>
      </c>
      <c r="BW139" s="73" t="s">
        <v>35</v>
      </c>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row>
    <row r="140" s="339" customFormat="true" ht="15" customHeight="true" x14ac:dyDescent="0.2">
      <c r="A140" s="1155" t="s">
        <v>107</v>
      </c>
      <c r="B140" s="409" t="s">
        <v>64</v>
      </c>
      <c r="C140" s="105" t="s">
        <v>35</v>
      </c>
      <c r="D140" s="102" t="s">
        <v>35</v>
      </c>
      <c r="E140" s="102" t="s">
        <v>35</v>
      </c>
      <c r="F140" s="102" t="s">
        <v>35</v>
      </c>
      <c r="G140" s="99" t="s">
        <v>35</v>
      </c>
      <c r="H140" s="96" t="s">
        <v>35</v>
      </c>
      <c r="I140" s="102" t="s">
        <v>35</v>
      </c>
      <c r="J140" s="102" t="s">
        <v>35</v>
      </c>
      <c r="K140" s="102" t="s">
        <v>35</v>
      </c>
      <c r="L140" s="93" t="s">
        <v>35</v>
      </c>
      <c r="M140" s="105" t="s">
        <v>35</v>
      </c>
      <c r="N140" s="102" t="s">
        <v>35</v>
      </c>
      <c r="O140" s="102" t="s">
        <v>35</v>
      </c>
      <c r="P140" s="102" t="s">
        <v>35</v>
      </c>
      <c r="Q140" s="99" t="s">
        <v>35</v>
      </c>
      <c r="R140" s="96" t="s">
        <v>35</v>
      </c>
      <c r="S140" s="102" t="s">
        <v>35</v>
      </c>
      <c r="T140" s="102" t="s">
        <v>35</v>
      </c>
      <c r="U140" s="102" t="s">
        <v>35</v>
      </c>
      <c r="V140" s="102" t="s">
        <v>35</v>
      </c>
      <c r="W140" s="93" t="s">
        <v>35</v>
      </c>
      <c r="X140" s="30"/>
      <c r="Y140" s="30"/>
      <c r="Z140" s="30"/>
      <c r="AA140" s="30"/>
      <c r="AB140" s="30"/>
      <c r="AC140" s="30"/>
      <c r="AD140" s="30"/>
      <c r="AE140" s="30"/>
      <c r="AF140" s="30"/>
      <c r="AG140" s="30"/>
      <c r="AH140" s="30"/>
      <c r="AI140" s="30"/>
      <c r="AJ140" s="30"/>
      <c r="AK140" s="30"/>
      <c r="AL140" s="30"/>
      <c r="AM140" s="30"/>
      <c r="AN140" s="30"/>
      <c r="AO140" s="30"/>
      <c r="AP140" s="30"/>
      <c r="AQ140" s="30"/>
      <c r="AR140" s="30"/>
      <c r="AS140" s="30"/>
      <c r="AT140" s="30"/>
      <c r="AU140" s="30"/>
      <c r="AV140" s="30"/>
      <c r="AW140" s="30"/>
      <c r="AX140" s="30"/>
      <c r="AY140" s="30"/>
      <c r="AZ140" s="376"/>
      <c r="BA140" s="1182" t="s">
        <v>107</v>
      </c>
      <c r="BB140" s="651" t="s">
        <v>64</v>
      </c>
      <c r="BC140" s="89" t="s">
        <v>35</v>
      </c>
      <c r="BD140" s="85" t="s">
        <v>35</v>
      </c>
      <c r="BE140" s="85" t="s">
        <v>35</v>
      </c>
      <c r="BF140" s="85" t="s">
        <v>35</v>
      </c>
      <c r="BG140" s="80" t="s">
        <v>35</v>
      </c>
      <c r="BH140" s="89" t="s">
        <v>35</v>
      </c>
      <c r="BI140" s="85" t="s">
        <v>35</v>
      </c>
      <c r="BJ140" s="85" t="s">
        <v>35</v>
      </c>
      <c r="BK140" s="85" t="s">
        <v>35</v>
      </c>
      <c r="BL140" s="80" t="s">
        <v>35</v>
      </c>
      <c r="BM140" s="89" t="s">
        <v>35</v>
      </c>
      <c r="BN140" s="85" t="s">
        <v>35</v>
      </c>
      <c r="BO140" s="85" t="s">
        <v>35</v>
      </c>
      <c r="BP140" s="85" t="s">
        <v>35</v>
      </c>
      <c r="BQ140" s="80" t="s">
        <v>35</v>
      </c>
      <c r="BR140" s="89" t="s">
        <v>35</v>
      </c>
      <c r="BS140" s="85" t="s">
        <v>35</v>
      </c>
      <c r="BT140" s="85" t="s">
        <v>35</v>
      </c>
      <c r="BU140" s="85" t="s">
        <v>35</v>
      </c>
      <c r="BV140" s="85" t="s">
        <v>35</v>
      </c>
      <c r="BW140" s="73" t="s">
        <v>35</v>
      </c>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row>
    <row r="141" s="339" customFormat="true" ht="15" customHeight="true" x14ac:dyDescent="0.2">
      <c r="A141" s="1155"/>
      <c r="B141" s="409" t="s">
        <v>65</v>
      </c>
      <c r="C141" s="105" t="s">
        <v>35</v>
      </c>
      <c r="D141" s="102" t="s">
        <v>35</v>
      </c>
      <c r="E141" s="102" t="s">
        <v>35</v>
      </c>
      <c r="F141" s="102" t="s">
        <v>35</v>
      </c>
      <c r="G141" s="99" t="s">
        <v>35</v>
      </c>
      <c r="H141" s="96" t="s">
        <v>35</v>
      </c>
      <c r="I141" s="102" t="s">
        <v>35</v>
      </c>
      <c r="J141" s="102" t="s">
        <v>35</v>
      </c>
      <c r="K141" s="102" t="s">
        <v>35</v>
      </c>
      <c r="L141" s="93" t="s">
        <v>35</v>
      </c>
      <c r="M141" s="105" t="s">
        <v>35</v>
      </c>
      <c r="N141" s="102" t="s">
        <v>35</v>
      </c>
      <c r="O141" s="102" t="s">
        <v>35</v>
      </c>
      <c r="P141" s="102" t="s">
        <v>35</v>
      </c>
      <c r="Q141" s="99" t="s">
        <v>35</v>
      </c>
      <c r="R141" s="96" t="s">
        <v>35</v>
      </c>
      <c r="S141" s="102" t="s">
        <v>35</v>
      </c>
      <c r="T141" s="102" t="s">
        <v>35</v>
      </c>
      <c r="U141" s="102" t="s">
        <v>35</v>
      </c>
      <c r="V141" s="102" t="s">
        <v>35</v>
      </c>
      <c r="W141" s="93" t="s">
        <v>35</v>
      </c>
      <c r="X141" s="30"/>
      <c r="Y141" s="30"/>
      <c r="Z141" s="30"/>
      <c r="AA141" s="30"/>
      <c r="AB141" s="30"/>
      <c r="AC141" s="30"/>
      <c r="AD141" s="30"/>
      <c r="AE141" s="30"/>
      <c r="AF141" s="30"/>
      <c r="AG141" s="30"/>
      <c r="AH141" s="30"/>
      <c r="AI141" s="30"/>
      <c r="AJ141" s="30"/>
      <c r="AK141" s="30"/>
      <c r="AL141" s="30"/>
      <c r="AM141" s="30"/>
      <c r="AN141" s="30"/>
      <c r="AO141" s="30"/>
      <c r="AP141" s="30"/>
      <c r="AQ141" s="30"/>
      <c r="AR141" s="30"/>
      <c r="AS141" s="30"/>
      <c r="AT141" s="30"/>
      <c r="AU141" s="30"/>
      <c r="AV141" s="30"/>
      <c r="AW141" s="30"/>
      <c r="AX141" s="30"/>
      <c r="AY141" s="30"/>
      <c r="AZ141" s="376"/>
      <c r="BA141" s="1182"/>
      <c r="BB141" s="651" t="s">
        <v>65</v>
      </c>
      <c r="BC141" s="89" t="s">
        <v>35</v>
      </c>
      <c r="BD141" s="85" t="s">
        <v>35</v>
      </c>
      <c r="BE141" s="85" t="s">
        <v>35</v>
      </c>
      <c r="BF141" s="85" t="s">
        <v>35</v>
      </c>
      <c r="BG141" s="80" t="s">
        <v>35</v>
      </c>
      <c r="BH141" s="89" t="s">
        <v>35</v>
      </c>
      <c r="BI141" s="85" t="s">
        <v>35</v>
      </c>
      <c r="BJ141" s="85" t="s">
        <v>35</v>
      </c>
      <c r="BK141" s="85" t="s">
        <v>35</v>
      </c>
      <c r="BL141" s="80" t="s">
        <v>35</v>
      </c>
      <c r="BM141" s="89" t="s">
        <v>35</v>
      </c>
      <c r="BN141" s="85" t="s">
        <v>35</v>
      </c>
      <c r="BO141" s="85" t="s">
        <v>35</v>
      </c>
      <c r="BP141" s="85" t="s">
        <v>35</v>
      </c>
      <c r="BQ141" s="80" t="s">
        <v>35</v>
      </c>
      <c r="BR141" s="89" t="s">
        <v>35</v>
      </c>
      <c r="BS141" s="85" t="s">
        <v>35</v>
      </c>
      <c r="BT141" s="85" t="s">
        <v>35</v>
      </c>
      <c r="BU141" s="85" t="s">
        <v>35</v>
      </c>
      <c r="BV141" s="85" t="s">
        <v>35</v>
      </c>
      <c r="BW141" s="73" t="s">
        <v>35</v>
      </c>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row>
    <row r="142" s="339" customFormat="true" ht="15" customHeight="true" x14ac:dyDescent="0.2">
      <c r="A142" s="1155"/>
      <c r="B142" s="409" t="s">
        <v>66</v>
      </c>
      <c r="C142" s="105" t="s">
        <v>35</v>
      </c>
      <c r="D142" s="102" t="s">
        <v>35</v>
      </c>
      <c r="E142" s="102" t="s">
        <v>35</v>
      </c>
      <c r="F142" s="102" t="s">
        <v>35</v>
      </c>
      <c r="G142" s="99" t="s">
        <v>35</v>
      </c>
      <c r="H142" s="96" t="s">
        <v>35</v>
      </c>
      <c r="I142" s="102" t="s">
        <v>35</v>
      </c>
      <c r="J142" s="102" t="s">
        <v>35</v>
      </c>
      <c r="K142" s="102" t="s">
        <v>35</v>
      </c>
      <c r="L142" s="93" t="s">
        <v>35</v>
      </c>
      <c r="M142" s="105" t="s">
        <v>35</v>
      </c>
      <c r="N142" s="102" t="s">
        <v>35</v>
      </c>
      <c r="O142" s="102" t="s">
        <v>35</v>
      </c>
      <c r="P142" s="102" t="s">
        <v>35</v>
      </c>
      <c r="Q142" s="99" t="s">
        <v>35</v>
      </c>
      <c r="R142" s="96" t="s">
        <v>35</v>
      </c>
      <c r="S142" s="102" t="s">
        <v>35</v>
      </c>
      <c r="T142" s="102" t="s">
        <v>35</v>
      </c>
      <c r="U142" s="102" t="s">
        <v>35</v>
      </c>
      <c r="V142" s="102" t="s">
        <v>35</v>
      </c>
      <c r="W142" s="93" t="s">
        <v>35</v>
      </c>
      <c r="X142" s="30"/>
      <c r="Y142" s="30"/>
      <c r="Z142" s="30"/>
      <c r="AA142" s="30"/>
      <c r="AB142" s="30"/>
      <c r="AC142" s="30"/>
      <c r="AD142" s="30"/>
      <c r="AE142" s="30"/>
      <c r="AF142" s="30"/>
      <c r="AG142" s="30"/>
      <c r="AH142" s="30"/>
      <c r="AI142" s="30"/>
      <c r="AJ142" s="30"/>
      <c r="AK142" s="30"/>
      <c r="AL142" s="30"/>
      <c r="AM142" s="30"/>
      <c r="AN142" s="30"/>
      <c r="AO142" s="30"/>
      <c r="AP142" s="30"/>
      <c r="AQ142" s="30"/>
      <c r="AR142" s="30"/>
      <c r="AS142" s="30"/>
      <c r="AT142" s="30"/>
      <c r="AU142" s="30"/>
      <c r="AV142" s="30"/>
      <c r="AW142" s="30"/>
      <c r="AX142" s="30"/>
      <c r="AY142" s="30"/>
      <c r="AZ142" s="376"/>
      <c r="BA142" s="1182"/>
      <c r="BB142" s="651" t="s">
        <v>66</v>
      </c>
      <c r="BC142" s="89" t="s">
        <v>35</v>
      </c>
      <c r="BD142" s="85" t="s">
        <v>35</v>
      </c>
      <c r="BE142" s="85" t="s">
        <v>35</v>
      </c>
      <c r="BF142" s="85" t="s">
        <v>35</v>
      </c>
      <c r="BG142" s="80" t="s">
        <v>35</v>
      </c>
      <c r="BH142" s="89" t="s">
        <v>35</v>
      </c>
      <c r="BI142" s="85" t="s">
        <v>35</v>
      </c>
      <c r="BJ142" s="85" t="s">
        <v>35</v>
      </c>
      <c r="BK142" s="85" t="s">
        <v>35</v>
      </c>
      <c r="BL142" s="80" t="s">
        <v>35</v>
      </c>
      <c r="BM142" s="89" t="s">
        <v>35</v>
      </c>
      <c r="BN142" s="85" t="s">
        <v>35</v>
      </c>
      <c r="BO142" s="85" t="s">
        <v>35</v>
      </c>
      <c r="BP142" s="85" t="s">
        <v>35</v>
      </c>
      <c r="BQ142" s="80" t="s">
        <v>35</v>
      </c>
      <c r="BR142" s="89" t="s">
        <v>35</v>
      </c>
      <c r="BS142" s="85" t="s">
        <v>35</v>
      </c>
      <c r="BT142" s="85" t="s">
        <v>35</v>
      </c>
      <c r="BU142" s="85" t="s">
        <v>35</v>
      </c>
      <c r="BV142" s="85" t="s">
        <v>35</v>
      </c>
      <c r="BW142" s="73" t="s">
        <v>35</v>
      </c>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row>
    <row r="143" s="339" customFormat="true" ht="15" customHeight="true" x14ac:dyDescent="0.2">
      <c r="A143" s="1155"/>
      <c r="B143" s="409" t="s">
        <v>67</v>
      </c>
      <c r="C143" s="105" t="s">
        <v>35</v>
      </c>
      <c r="D143" s="102" t="s">
        <v>35</v>
      </c>
      <c r="E143" s="102" t="s">
        <v>35</v>
      </c>
      <c r="F143" s="102" t="s">
        <v>35</v>
      </c>
      <c r="G143" s="99" t="s">
        <v>35</v>
      </c>
      <c r="H143" s="96" t="s">
        <v>35</v>
      </c>
      <c r="I143" s="102" t="s">
        <v>35</v>
      </c>
      <c r="J143" s="102" t="s">
        <v>35</v>
      </c>
      <c r="K143" s="102" t="s">
        <v>35</v>
      </c>
      <c r="L143" s="93" t="s">
        <v>35</v>
      </c>
      <c r="M143" s="105" t="s">
        <v>35</v>
      </c>
      <c r="N143" s="102" t="s">
        <v>35</v>
      </c>
      <c r="O143" s="102" t="s">
        <v>35</v>
      </c>
      <c r="P143" s="102" t="s">
        <v>35</v>
      </c>
      <c r="Q143" s="99" t="s">
        <v>35</v>
      </c>
      <c r="R143" s="96" t="s">
        <v>35</v>
      </c>
      <c r="S143" s="102" t="s">
        <v>35</v>
      </c>
      <c r="T143" s="102" t="s">
        <v>35</v>
      </c>
      <c r="U143" s="102" t="s">
        <v>35</v>
      </c>
      <c r="V143" s="102" t="s">
        <v>35</v>
      </c>
      <c r="W143" s="93" t="s">
        <v>35</v>
      </c>
      <c r="X143" s="30"/>
      <c r="Y143" s="30"/>
      <c r="Z143" s="30"/>
      <c r="AA143" s="30"/>
      <c r="AB143" s="30"/>
      <c r="AC143" s="30"/>
      <c r="AD143" s="30"/>
      <c r="AE143" s="30"/>
      <c r="AF143" s="30"/>
      <c r="AG143" s="30"/>
      <c r="AH143" s="30"/>
      <c r="AI143" s="30"/>
      <c r="AJ143" s="30"/>
      <c r="AK143" s="30"/>
      <c r="AL143" s="30"/>
      <c r="AM143" s="30"/>
      <c r="AN143" s="30"/>
      <c r="AO143" s="30"/>
      <c r="AP143" s="30"/>
      <c r="AQ143" s="30"/>
      <c r="AR143" s="30"/>
      <c r="AS143" s="30"/>
      <c r="AT143" s="30"/>
      <c r="AU143" s="30"/>
      <c r="AV143" s="30"/>
      <c r="AW143" s="30"/>
      <c r="AX143" s="30"/>
      <c r="AY143" s="30"/>
      <c r="AZ143" s="376"/>
      <c r="BA143" s="1182"/>
      <c r="BB143" s="651" t="s">
        <v>67</v>
      </c>
      <c r="BC143" s="89" t="s">
        <v>35</v>
      </c>
      <c r="BD143" s="85" t="s">
        <v>35</v>
      </c>
      <c r="BE143" s="85" t="s">
        <v>35</v>
      </c>
      <c r="BF143" s="85" t="s">
        <v>35</v>
      </c>
      <c r="BG143" s="80" t="s">
        <v>35</v>
      </c>
      <c r="BH143" s="89" t="s">
        <v>35</v>
      </c>
      <c r="BI143" s="85" t="s">
        <v>35</v>
      </c>
      <c r="BJ143" s="85" t="s">
        <v>35</v>
      </c>
      <c r="BK143" s="85" t="s">
        <v>35</v>
      </c>
      <c r="BL143" s="80" t="s">
        <v>35</v>
      </c>
      <c r="BM143" s="89" t="s">
        <v>35</v>
      </c>
      <c r="BN143" s="85" t="s">
        <v>35</v>
      </c>
      <c r="BO143" s="85" t="s">
        <v>35</v>
      </c>
      <c r="BP143" s="85" t="s">
        <v>35</v>
      </c>
      <c r="BQ143" s="80" t="s">
        <v>35</v>
      </c>
      <c r="BR143" s="89" t="s">
        <v>35</v>
      </c>
      <c r="BS143" s="85" t="s">
        <v>35</v>
      </c>
      <c r="BT143" s="85" t="s">
        <v>35</v>
      </c>
      <c r="BU143" s="85" t="s">
        <v>35</v>
      </c>
      <c r="BV143" s="85" t="s">
        <v>35</v>
      </c>
      <c r="BW143" s="73" t="s">
        <v>35</v>
      </c>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row>
    <row r="144" s="339" customFormat="true" ht="15" customHeight="true" x14ac:dyDescent="0.2">
      <c r="A144" s="1155" t="s">
        <v>108</v>
      </c>
      <c r="B144" s="409" t="s">
        <v>64</v>
      </c>
      <c r="C144" s="105" t="s">
        <v>35</v>
      </c>
      <c r="D144" s="102" t="s">
        <v>35</v>
      </c>
      <c r="E144" s="102" t="s">
        <v>35</v>
      </c>
      <c r="F144" s="102" t="s">
        <v>35</v>
      </c>
      <c r="G144" s="99" t="s">
        <v>35</v>
      </c>
      <c r="H144" s="96" t="s">
        <v>35</v>
      </c>
      <c r="I144" s="102" t="s">
        <v>35</v>
      </c>
      <c r="J144" s="102" t="s">
        <v>35</v>
      </c>
      <c r="K144" s="102" t="s">
        <v>35</v>
      </c>
      <c r="L144" s="93" t="s">
        <v>35</v>
      </c>
      <c r="M144" s="105" t="s">
        <v>35</v>
      </c>
      <c r="N144" s="102" t="s">
        <v>35</v>
      </c>
      <c r="O144" s="102" t="s">
        <v>35</v>
      </c>
      <c r="P144" s="102" t="s">
        <v>35</v>
      </c>
      <c r="Q144" s="99" t="s">
        <v>35</v>
      </c>
      <c r="R144" s="96" t="s">
        <v>35</v>
      </c>
      <c r="S144" s="102" t="s">
        <v>35</v>
      </c>
      <c r="T144" s="102" t="s">
        <v>35</v>
      </c>
      <c r="U144" s="102" t="s">
        <v>35</v>
      </c>
      <c r="V144" s="102" t="s">
        <v>35</v>
      </c>
      <c r="W144" s="93" t="s">
        <v>35</v>
      </c>
      <c r="X144" s="30"/>
      <c r="Y144" s="30"/>
      <c r="Z144" s="30"/>
      <c r="AA144" s="30"/>
      <c r="AB144" s="30"/>
      <c r="AC144" s="30"/>
      <c r="AD144" s="30"/>
      <c r="AE144" s="30"/>
      <c r="AF144" s="30"/>
      <c r="AG144" s="30"/>
      <c r="AH144" s="30"/>
      <c r="AI144" s="30"/>
      <c r="AJ144" s="30"/>
      <c r="AK144" s="30"/>
      <c r="AL144" s="30"/>
      <c r="AM144" s="30"/>
      <c r="AN144" s="30"/>
      <c r="AO144" s="30"/>
      <c r="AP144" s="30"/>
      <c r="AQ144" s="30"/>
      <c r="AR144" s="30"/>
      <c r="AS144" s="30"/>
      <c r="AT144" s="30"/>
      <c r="AU144" s="30"/>
      <c r="AV144" s="30"/>
      <c r="AW144" s="30"/>
      <c r="AX144" s="30"/>
      <c r="AY144" s="30"/>
      <c r="AZ144" s="376"/>
      <c r="BA144" s="1182" t="s">
        <v>108</v>
      </c>
      <c r="BB144" s="651" t="s">
        <v>64</v>
      </c>
      <c r="BC144" s="89" t="s">
        <v>35</v>
      </c>
      <c r="BD144" s="85" t="s">
        <v>35</v>
      </c>
      <c r="BE144" s="85" t="s">
        <v>35</v>
      </c>
      <c r="BF144" s="85" t="s">
        <v>35</v>
      </c>
      <c r="BG144" s="80" t="s">
        <v>35</v>
      </c>
      <c r="BH144" s="89" t="s">
        <v>35</v>
      </c>
      <c r="BI144" s="85" t="s">
        <v>35</v>
      </c>
      <c r="BJ144" s="85" t="s">
        <v>35</v>
      </c>
      <c r="BK144" s="85" t="s">
        <v>35</v>
      </c>
      <c r="BL144" s="80" t="s">
        <v>35</v>
      </c>
      <c r="BM144" s="89" t="s">
        <v>35</v>
      </c>
      <c r="BN144" s="85" t="s">
        <v>35</v>
      </c>
      <c r="BO144" s="85" t="s">
        <v>35</v>
      </c>
      <c r="BP144" s="85" t="s">
        <v>35</v>
      </c>
      <c r="BQ144" s="80" t="s">
        <v>35</v>
      </c>
      <c r="BR144" s="89" t="s">
        <v>35</v>
      </c>
      <c r="BS144" s="85" t="s">
        <v>35</v>
      </c>
      <c r="BT144" s="85" t="s">
        <v>35</v>
      </c>
      <c r="BU144" s="85" t="s">
        <v>35</v>
      </c>
      <c r="BV144" s="85" t="s">
        <v>35</v>
      </c>
      <c r="BW144" s="73" t="s">
        <v>35</v>
      </c>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row>
    <row r="145" s="339" customFormat="true" ht="15" customHeight="true" x14ac:dyDescent="0.2">
      <c r="A145" s="1155"/>
      <c r="B145" s="409" t="s">
        <v>65</v>
      </c>
      <c r="C145" s="105" t="s">
        <v>35</v>
      </c>
      <c r="D145" s="102" t="s">
        <v>35</v>
      </c>
      <c r="E145" s="102" t="s">
        <v>35</v>
      </c>
      <c r="F145" s="102" t="s">
        <v>35</v>
      </c>
      <c r="G145" s="99" t="s">
        <v>35</v>
      </c>
      <c r="H145" s="96" t="s">
        <v>35</v>
      </c>
      <c r="I145" s="102" t="s">
        <v>35</v>
      </c>
      <c r="J145" s="102" t="s">
        <v>35</v>
      </c>
      <c r="K145" s="102" t="s">
        <v>35</v>
      </c>
      <c r="L145" s="93" t="s">
        <v>35</v>
      </c>
      <c r="M145" s="105" t="s">
        <v>35</v>
      </c>
      <c r="N145" s="102" t="s">
        <v>35</v>
      </c>
      <c r="O145" s="102" t="s">
        <v>35</v>
      </c>
      <c r="P145" s="102" t="s">
        <v>35</v>
      </c>
      <c r="Q145" s="99" t="s">
        <v>35</v>
      </c>
      <c r="R145" s="96" t="s">
        <v>35</v>
      </c>
      <c r="S145" s="102" t="s">
        <v>35</v>
      </c>
      <c r="T145" s="102" t="s">
        <v>35</v>
      </c>
      <c r="U145" s="102" t="s">
        <v>35</v>
      </c>
      <c r="V145" s="102" t="s">
        <v>35</v>
      </c>
      <c r="W145" s="93" t="s">
        <v>35</v>
      </c>
      <c r="X145" s="30"/>
      <c r="Y145" s="30"/>
      <c r="Z145" s="30"/>
      <c r="AA145" s="30"/>
      <c r="AB145" s="30"/>
      <c r="AC145" s="30"/>
      <c r="AD145" s="30"/>
      <c r="AE145" s="30"/>
      <c r="AF145" s="30"/>
      <c r="AG145" s="30"/>
      <c r="AH145" s="30"/>
      <c r="AI145" s="30"/>
      <c r="AJ145" s="30"/>
      <c r="AK145" s="30"/>
      <c r="AL145" s="30"/>
      <c r="AM145" s="30"/>
      <c r="AN145" s="30"/>
      <c r="AO145" s="30"/>
      <c r="AP145" s="30"/>
      <c r="AQ145" s="30"/>
      <c r="AR145" s="30"/>
      <c r="AS145" s="30"/>
      <c r="AT145" s="30"/>
      <c r="AU145" s="30"/>
      <c r="AV145" s="30"/>
      <c r="AW145" s="30"/>
      <c r="AX145" s="30"/>
      <c r="AY145" s="30"/>
      <c r="AZ145" s="376"/>
      <c r="BA145" s="1182"/>
      <c r="BB145" s="651" t="s">
        <v>65</v>
      </c>
      <c r="BC145" s="89" t="s">
        <v>35</v>
      </c>
      <c r="BD145" s="85" t="s">
        <v>35</v>
      </c>
      <c r="BE145" s="85" t="s">
        <v>35</v>
      </c>
      <c r="BF145" s="85" t="s">
        <v>35</v>
      </c>
      <c r="BG145" s="80" t="s">
        <v>35</v>
      </c>
      <c r="BH145" s="89" t="s">
        <v>35</v>
      </c>
      <c r="BI145" s="85" t="s">
        <v>35</v>
      </c>
      <c r="BJ145" s="85" t="s">
        <v>35</v>
      </c>
      <c r="BK145" s="85" t="s">
        <v>35</v>
      </c>
      <c r="BL145" s="80" t="s">
        <v>35</v>
      </c>
      <c r="BM145" s="89" t="s">
        <v>35</v>
      </c>
      <c r="BN145" s="85" t="s">
        <v>35</v>
      </c>
      <c r="BO145" s="85" t="s">
        <v>35</v>
      </c>
      <c r="BP145" s="85" t="s">
        <v>35</v>
      </c>
      <c r="BQ145" s="80" t="s">
        <v>35</v>
      </c>
      <c r="BR145" s="89" t="s">
        <v>35</v>
      </c>
      <c r="BS145" s="85" t="s">
        <v>35</v>
      </c>
      <c r="BT145" s="85" t="s">
        <v>35</v>
      </c>
      <c r="BU145" s="85" t="s">
        <v>35</v>
      </c>
      <c r="BV145" s="85" t="s">
        <v>35</v>
      </c>
      <c r="BW145" s="73" t="s">
        <v>35</v>
      </c>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row>
    <row r="146" s="339" customFormat="true" ht="15" customHeight="true" x14ac:dyDescent="0.2">
      <c r="A146" s="1155"/>
      <c r="B146" s="409" t="s">
        <v>66</v>
      </c>
      <c r="C146" s="105" t="s">
        <v>35</v>
      </c>
      <c r="D146" s="102" t="s">
        <v>35</v>
      </c>
      <c r="E146" s="102" t="s">
        <v>35</v>
      </c>
      <c r="F146" s="102" t="s">
        <v>35</v>
      </c>
      <c r="G146" s="99" t="s">
        <v>35</v>
      </c>
      <c r="H146" s="96" t="s">
        <v>35</v>
      </c>
      <c r="I146" s="102" t="s">
        <v>35</v>
      </c>
      <c r="J146" s="102" t="s">
        <v>35</v>
      </c>
      <c r="K146" s="102" t="s">
        <v>35</v>
      </c>
      <c r="L146" s="93" t="s">
        <v>35</v>
      </c>
      <c r="M146" s="105" t="s">
        <v>35</v>
      </c>
      <c r="N146" s="102" t="s">
        <v>35</v>
      </c>
      <c r="O146" s="102" t="s">
        <v>35</v>
      </c>
      <c r="P146" s="102" t="s">
        <v>35</v>
      </c>
      <c r="Q146" s="99" t="s">
        <v>35</v>
      </c>
      <c r="R146" s="96" t="s">
        <v>35</v>
      </c>
      <c r="S146" s="102" t="s">
        <v>35</v>
      </c>
      <c r="T146" s="102" t="s">
        <v>35</v>
      </c>
      <c r="U146" s="102" t="s">
        <v>35</v>
      </c>
      <c r="V146" s="102" t="s">
        <v>35</v>
      </c>
      <c r="W146" s="93" t="s">
        <v>35</v>
      </c>
      <c r="X146" s="30"/>
      <c r="Y146" s="30"/>
      <c r="Z146" s="30"/>
      <c r="AA146" s="30"/>
      <c r="AB146" s="30"/>
      <c r="AC146" s="30"/>
      <c r="AD146" s="30"/>
      <c r="AE146" s="30"/>
      <c r="AF146" s="30"/>
      <c r="AG146" s="30"/>
      <c r="AH146" s="30"/>
      <c r="AI146" s="30"/>
      <c r="AJ146" s="30"/>
      <c r="AK146" s="30"/>
      <c r="AL146" s="30"/>
      <c r="AM146" s="30"/>
      <c r="AN146" s="30"/>
      <c r="AO146" s="30"/>
      <c r="AP146" s="30"/>
      <c r="AQ146" s="30"/>
      <c r="AR146" s="30"/>
      <c r="AS146" s="30"/>
      <c r="AT146" s="30"/>
      <c r="AU146" s="30"/>
      <c r="AV146" s="30"/>
      <c r="AW146" s="30"/>
      <c r="AX146" s="30"/>
      <c r="AY146" s="30"/>
      <c r="AZ146" s="376"/>
      <c r="BA146" s="1182"/>
      <c r="BB146" s="651" t="s">
        <v>66</v>
      </c>
      <c r="BC146" s="89" t="s">
        <v>35</v>
      </c>
      <c r="BD146" s="85" t="s">
        <v>35</v>
      </c>
      <c r="BE146" s="85" t="s">
        <v>35</v>
      </c>
      <c r="BF146" s="85" t="s">
        <v>35</v>
      </c>
      <c r="BG146" s="80" t="s">
        <v>35</v>
      </c>
      <c r="BH146" s="89" t="s">
        <v>35</v>
      </c>
      <c r="BI146" s="85" t="s">
        <v>35</v>
      </c>
      <c r="BJ146" s="85" t="s">
        <v>35</v>
      </c>
      <c r="BK146" s="85" t="s">
        <v>35</v>
      </c>
      <c r="BL146" s="80" t="s">
        <v>35</v>
      </c>
      <c r="BM146" s="89" t="s">
        <v>35</v>
      </c>
      <c r="BN146" s="85" t="s">
        <v>35</v>
      </c>
      <c r="BO146" s="85" t="s">
        <v>35</v>
      </c>
      <c r="BP146" s="85" t="s">
        <v>35</v>
      </c>
      <c r="BQ146" s="80" t="s">
        <v>35</v>
      </c>
      <c r="BR146" s="89" t="s">
        <v>35</v>
      </c>
      <c r="BS146" s="85" t="s">
        <v>35</v>
      </c>
      <c r="BT146" s="85" t="s">
        <v>35</v>
      </c>
      <c r="BU146" s="85" t="s">
        <v>35</v>
      </c>
      <c r="BV146" s="85" t="s">
        <v>35</v>
      </c>
      <c r="BW146" s="73" t="s">
        <v>35</v>
      </c>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row>
    <row r="147" s="339" customFormat="true" ht="15" customHeight="true" x14ac:dyDescent="0.2">
      <c r="A147" s="1155"/>
      <c r="B147" s="409" t="s">
        <v>67</v>
      </c>
      <c r="C147" s="105" t="s">
        <v>35</v>
      </c>
      <c r="D147" s="102" t="s">
        <v>35</v>
      </c>
      <c r="E147" s="102" t="s">
        <v>35</v>
      </c>
      <c r="F147" s="102" t="s">
        <v>35</v>
      </c>
      <c r="G147" s="99" t="s">
        <v>35</v>
      </c>
      <c r="H147" s="96" t="s">
        <v>35</v>
      </c>
      <c r="I147" s="102" t="s">
        <v>35</v>
      </c>
      <c r="J147" s="102" t="s">
        <v>35</v>
      </c>
      <c r="K147" s="102" t="s">
        <v>35</v>
      </c>
      <c r="L147" s="93" t="s">
        <v>35</v>
      </c>
      <c r="M147" s="105" t="s">
        <v>35</v>
      </c>
      <c r="N147" s="102" t="s">
        <v>35</v>
      </c>
      <c r="O147" s="102" t="s">
        <v>35</v>
      </c>
      <c r="P147" s="102" t="s">
        <v>35</v>
      </c>
      <c r="Q147" s="99" t="s">
        <v>35</v>
      </c>
      <c r="R147" s="96" t="s">
        <v>35</v>
      </c>
      <c r="S147" s="102" t="s">
        <v>35</v>
      </c>
      <c r="T147" s="102" t="s">
        <v>35</v>
      </c>
      <c r="U147" s="102" t="s">
        <v>35</v>
      </c>
      <c r="V147" s="102" t="s">
        <v>35</v>
      </c>
      <c r="W147" s="93" t="s">
        <v>35</v>
      </c>
      <c r="X147" s="30"/>
      <c r="Y147" s="30"/>
      <c r="Z147" s="30"/>
      <c r="AA147" s="30"/>
      <c r="AB147" s="30"/>
      <c r="AC147" s="30"/>
      <c r="AD147" s="30"/>
      <c r="AE147" s="30"/>
      <c r="AF147" s="30"/>
      <c r="AG147" s="30"/>
      <c r="AH147" s="30"/>
      <c r="AI147" s="30"/>
      <c r="AJ147" s="30"/>
      <c r="AK147" s="30"/>
      <c r="AL147" s="30"/>
      <c r="AM147" s="30"/>
      <c r="AN147" s="30"/>
      <c r="AO147" s="30"/>
      <c r="AP147" s="30"/>
      <c r="AQ147" s="30"/>
      <c r="AR147" s="30"/>
      <c r="AS147" s="30"/>
      <c r="AT147" s="30"/>
      <c r="AU147" s="30"/>
      <c r="AV147" s="30"/>
      <c r="AW147" s="30"/>
      <c r="AX147" s="30"/>
      <c r="AY147" s="30"/>
      <c r="AZ147" s="376"/>
      <c r="BA147" s="1182"/>
      <c r="BB147" s="651" t="s">
        <v>67</v>
      </c>
      <c r="BC147" s="89" t="s">
        <v>35</v>
      </c>
      <c r="BD147" s="85" t="s">
        <v>35</v>
      </c>
      <c r="BE147" s="85" t="s">
        <v>35</v>
      </c>
      <c r="BF147" s="85" t="s">
        <v>35</v>
      </c>
      <c r="BG147" s="80" t="s">
        <v>35</v>
      </c>
      <c r="BH147" s="89" t="s">
        <v>35</v>
      </c>
      <c r="BI147" s="85" t="s">
        <v>35</v>
      </c>
      <c r="BJ147" s="85" t="s">
        <v>35</v>
      </c>
      <c r="BK147" s="85" t="s">
        <v>35</v>
      </c>
      <c r="BL147" s="80" t="s">
        <v>35</v>
      </c>
      <c r="BM147" s="89" t="s">
        <v>35</v>
      </c>
      <c r="BN147" s="85" t="s">
        <v>35</v>
      </c>
      <c r="BO147" s="85" t="s">
        <v>35</v>
      </c>
      <c r="BP147" s="85" t="s">
        <v>35</v>
      </c>
      <c r="BQ147" s="80" t="s">
        <v>35</v>
      </c>
      <c r="BR147" s="89" t="s">
        <v>35</v>
      </c>
      <c r="BS147" s="85" t="s">
        <v>35</v>
      </c>
      <c r="BT147" s="85" t="s">
        <v>35</v>
      </c>
      <c r="BU147" s="85" t="s">
        <v>35</v>
      </c>
      <c r="BV147" s="85" t="s">
        <v>35</v>
      </c>
      <c r="BW147" s="73" t="s">
        <v>35</v>
      </c>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row>
    <row r="148" s="339" customFormat="true" ht="15" customHeight="true" x14ac:dyDescent="0.2">
      <c r="A148" s="1155" t="s">
        <v>109</v>
      </c>
      <c r="B148" s="409" t="s">
        <v>49</v>
      </c>
      <c r="C148" s="194">
        <v>1.5300719469488702</v>
      </c>
      <c r="D148" s="193">
        <v>3.0003049457627671</v>
      </c>
      <c r="E148" s="193">
        <v>4.7990853568592984</v>
      </c>
      <c r="F148" s="193">
        <v>17.702982916277293</v>
      </c>
      <c r="G148" s="192">
        <v>31.302981391816758</v>
      </c>
      <c r="H148" s="182">
        <v>22.052836411176084</v>
      </c>
      <c r="I148" s="193">
        <v>33.567867556395981</v>
      </c>
      <c r="J148" s="193">
        <v>39.592956610812109</v>
      </c>
      <c r="K148" s="193">
        <v>37.043941246843488</v>
      </c>
      <c r="L148" s="186">
        <v>25.824033541276187</v>
      </c>
      <c r="M148" s="194">
        <v>1.7863240952761885</v>
      </c>
      <c r="N148" s="193">
        <v>2.0401354107791021</v>
      </c>
      <c r="O148" s="193">
        <v>3.5088412351986795</v>
      </c>
      <c r="P148" s="193">
        <v>5.1344240051515495</v>
      </c>
      <c r="Q148" s="192">
        <v>17.190582294978618</v>
      </c>
      <c r="R148" s="182">
        <v>33.570475751839972</v>
      </c>
      <c r="S148" s="193">
        <v>8.3268593532988273</v>
      </c>
      <c r="T148" s="193">
        <v>11.369284528538392</v>
      </c>
      <c r="U148" s="193">
        <v>6.624006112953813</v>
      </c>
      <c r="V148" s="193">
        <v>7.5335088600344156</v>
      </c>
      <c r="W148" s="186">
        <v>6.1837839316550962</v>
      </c>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376"/>
      <c r="BA148" s="1182" t="s">
        <v>109</v>
      </c>
      <c r="BB148" s="651" t="s">
        <v>49</v>
      </c>
      <c r="BC148" s="89" t="s">
        <v>35</v>
      </c>
      <c r="BD148" s="85" t="s">
        <v>35</v>
      </c>
      <c r="BE148" s="85" t="s">
        <v>35</v>
      </c>
      <c r="BF148" s="85" t="s">
        <v>35</v>
      </c>
      <c r="BG148" s="80" t="s">
        <v>35</v>
      </c>
      <c r="BH148" s="89" t="s">
        <v>35</v>
      </c>
      <c r="BI148" s="85" t="s">
        <v>35</v>
      </c>
      <c r="BJ148" s="85" t="s">
        <v>35</v>
      </c>
      <c r="BK148" s="85" t="s">
        <v>35</v>
      </c>
      <c r="BL148" s="80" t="s">
        <v>35</v>
      </c>
      <c r="BM148" s="89" t="s">
        <v>35</v>
      </c>
      <c r="BN148" s="85" t="s">
        <v>35</v>
      </c>
      <c r="BO148" s="85" t="s">
        <v>35</v>
      </c>
      <c r="BP148" s="85" t="s">
        <v>35</v>
      </c>
      <c r="BQ148" s="80" t="s">
        <v>35</v>
      </c>
      <c r="BR148" s="89" t="s">
        <v>35</v>
      </c>
      <c r="BS148" s="85" t="s">
        <v>35</v>
      </c>
      <c r="BT148" s="85" t="s">
        <v>35</v>
      </c>
      <c r="BU148" s="85" t="s">
        <v>35</v>
      </c>
      <c r="BV148" s="85" t="s">
        <v>35</v>
      </c>
      <c r="BW148" s="73" t="s">
        <v>35</v>
      </c>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row>
    <row r="149" s="339" customFormat="true" ht="15" customHeight="true" x14ac:dyDescent="0.2">
      <c r="A149" s="1155"/>
      <c r="B149" s="409" t="s">
        <v>48</v>
      </c>
      <c r="C149" s="194">
        <v>13.24892170893443</v>
      </c>
      <c r="D149" s="193">
        <v>19.466417651298951</v>
      </c>
      <c r="E149" s="193">
        <v>31.167874313722667</v>
      </c>
      <c r="F149" s="193">
        <v>51.848174461164817</v>
      </c>
      <c r="G149" s="192">
        <v>63.246261104859528</v>
      </c>
      <c r="H149" s="182">
        <v>46.381704235562871</v>
      </c>
      <c r="I149" s="193">
        <v>54.208075974149018</v>
      </c>
      <c r="J149" s="193">
        <v>52.95671705184327</v>
      </c>
      <c r="K149" s="193">
        <v>59.839212156627127</v>
      </c>
      <c r="L149" s="186">
        <v>73.677183098803695</v>
      </c>
      <c r="M149" s="194">
        <v>12.529399933490637</v>
      </c>
      <c r="N149" s="193">
        <v>18.723457301668184</v>
      </c>
      <c r="O149" s="193">
        <v>21.129063210291363</v>
      </c>
      <c r="P149" s="193">
        <v>37.213536442727204</v>
      </c>
      <c r="Q149" s="192">
        <v>58.239360830487094</v>
      </c>
      <c r="R149" s="182">
        <v>60.021408130864387</v>
      </c>
      <c r="S149" s="193">
        <v>44.57058228172567</v>
      </c>
      <c r="T149" s="193">
        <v>43.603504875845914</v>
      </c>
      <c r="U149" s="193">
        <v>21.120070280523535</v>
      </c>
      <c r="V149" s="193">
        <v>28.240041103621255</v>
      </c>
      <c r="W149" s="186">
        <v>21.134800258602198</v>
      </c>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376"/>
      <c r="BA149" s="1182"/>
      <c r="BB149" s="651" t="s">
        <v>48</v>
      </c>
      <c r="BC149" s="89" t="s">
        <v>35</v>
      </c>
      <c r="BD149" s="85" t="s">
        <v>35</v>
      </c>
      <c r="BE149" s="85" t="s">
        <v>35</v>
      </c>
      <c r="BF149" s="85" t="s">
        <v>35</v>
      </c>
      <c r="BG149" s="80" t="s">
        <v>35</v>
      </c>
      <c r="BH149" s="89" t="s">
        <v>35</v>
      </c>
      <c r="BI149" s="85" t="s">
        <v>35</v>
      </c>
      <c r="BJ149" s="85" t="s">
        <v>35</v>
      </c>
      <c r="BK149" s="85" t="s">
        <v>35</v>
      </c>
      <c r="BL149" s="80" t="s">
        <v>35</v>
      </c>
      <c r="BM149" s="89" t="s">
        <v>35</v>
      </c>
      <c r="BN149" s="85" t="s">
        <v>35</v>
      </c>
      <c r="BO149" s="85" t="s">
        <v>35</v>
      </c>
      <c r="BP149" s="85" t="s">
        <v>35</v>
      </c>
      <c r="BQ149" s="80" t="s">
        <v>35</v>
      </c>
      <c r="BR149" s="89" t="s">
        <v>35</v>
      </c>
      <c r="BS149" s="85" t="s">
        <v>35</v>
      </c>
      <c r="BT149" s="85" t="s">
        <v>35</v>
      </c>
      <c r="BU149" s="85" t="s">
        <v>35</v>
      </c>
      <c r="BV149" s="85" t="s">
        <v>35</v>
      </c>
      <c r="BW149" s="73" t="s">
        <v>35</v>
      </c>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row>
    <row r="150" s="339" customFormat="true" ht="15" customHeight="true" x14ac:dyDescent="0.2">
      <c r="A150" s="1155"/>
      <c r="B150" s="409" t="s">
        <v>111</v>
      </c>
      <c r="C150" s="194">
        <v>85.221006344116716</v>
      </c>
      <c r="D150" s="193">
        <v>77.533277402938268</v>
      </c>
      <c r="E150" s="193">
        <v>64.033040329418014</v>
      </c>
      <c r="F150" s="193">
        <v>30.448842622557944</v>
      </c>
      <c r="G150" s="192">
        <v>5.4507575033236977</v>
      </c>
      <c r="H150" s="182">
        <v>31.565459353260998</v>
      </c>
      <c r="I150" s="193">
        <v>12.224056469454954</v>
      </c>
      <c r="J150" s="193">
        <v>7.4503263373446078</v>
      </c>
      <c r="K150" s="193">
        <v>3.1168465965293617</v>
      </c>
      <c r="L150" s="186">
        <v>0.4987833599201284</v>
      </c>
      <c r="M150" s="194">
        <v>85.684275971233134</v>
      </c>
      <c r="N150" s="193">
        <v>79.23640728755268</v>
      </c>
      <c r="O150" s="193">
        <v>75.362095554509878</v>
      </c>
      <c r="P150" s="193">
        <v>57.652039552121124</v>
      </c>
      <c r="Q150" s="192">
        <v>24.570056874534298</v>
      </c>
      <c r="R150" s="182">
        <v>6.4081161172957897</v>
      </c>
      <c r="S150" s="193">
        <v>47.102558364975415</v>
      </c>
      <c r="T150" s="193">
        <v>45.027210595615692</v>
      </c>
      <c r="U150" s="193">
        <v>72.255923606522444</v>
      </c>
      <c r="V150" s="193">
        <v>64.226450036344403</v>
      </c>
      <c r="W150" s="186">
        <v>72.681415809742816</v>
      </c>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376"/>
      <c r="BA150" s="1182"/>
      <c r="BB150" s="651" t="s">
        <v>111</v>
      </c>
      <c r="BC150" s="89" t="s">
        <v>35</v>
      </c>
      <c r="BD150" s="85" t="s">
        <v>35</v>
      </c>
      <c r="BE150" s="85" t="s">
        <v>35</v>
      </c>
      <c r="BF150" s="85" t="s">
        <v>35</v>
      </c>
      <c r="BG150" s="80" t="s">
        <v>35</v>
      </c>
      <c r="BH150" s="89" t="s">
        <v>35</v>
      </c>
      <c r="BI150" s="85" t="s">
        <v>35</v>
      </c>
      <c r="BJ150" s="85" t="s">
        <v>35</v>
      </c>
      <c r="BK150" s="85" t="s">
        <v>35</v>
      </c>
      <c r="BL150" s="80" t="s">
        <v>35</v>
      </c>
      <c r="BM150" s="89" t="s">
        <v>35</v>
      </c>
      <c r="BN150" s="85" t="s">
        <v>35</v>
      </c>
      <c r="BO150" s="85" t="s">
        <v>35</v>
      </c>
      <c r="BP150" s="85" t="s">
        <v>35</v>
      </c>
      <c r="BQ150" s="80" t="s">
        <v>35</v>
      </c>
      <c r="BR150" s="89" t="s">
        <v>35</v>
      </c>
      <c r="BS150" s="85" t="s">
        <v>35</v>
      </c>
      <c r="BT150" s="85" t="s">
        <v>35</v>
      </c>
      <c r="BU150" s="85" t="s">
        <v>35</v>
      </c>
      <c r="BV150" s="85" t="s">
        <v>35</v>
      </c>
      <c r="BW150" s="73" t="s">
        <v>35</v>
      </c>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row>
    <row r="151" s="339" customFormat="true" ht="15" customHeight="true" x14ac:dyDescent="0.2">
      <c r="A151" s="1155" t="s">
        <v>110</v>
      </c>
      <c r="B151" s="409" t="s">
        <v>49</v>
      </c>
      <c r="C151" s="194">
        <v>12.831252433920003</v>
      </c>
      <c r="D151" s="193">
        <v>13.290800540545014</v>
      </c>
      <c r="E151" s="193">
        <v>12.919485049661203</v>
      </c>
      <c r="F151" s="193">
        <v>23.998961716664578</v>
      </c>
      <c r="G151" s="192">
        <v>34.313205001336527</v>
      </c>
      <c r="H151" s="182">
        <v>29.186390335387507</v>
      </c>
      <c r="I151" s="193">
        <v>40.626717275051973</v>
      </c>
      <c r="J151" s="193">
        <v>45.671341337232377</v>
      </c>
      <c r="K151" s="193">
        <v>39.481898510463189</v>
      </c>
      <c r="L151" s="186">
        <v>26.160626291684018</v>
      </c>
      <c r="M151" s="194">
        <v>12.820899852707193</v>
      </c>
      <c r="N151" s="193">
        <v>11.182507406357928</v>
      </c>
      <c r="O151" s="193">
        <v>14.498622178476635</v>
      </c>
      <c r="P151" s="193">
        <v>12.675644332803182</v>
      </c>
      <c r="Q151" s="192">
        <v>21.93348070091589</v>
      </c>
      <c r="R151" s="182">
        <v>38.500860419959245</v>
      </c>
      <c r="S151" s="193">
        <v>13.254638889730245</v>
      </c>
      <c r="T151" s="193">
        <v>17.41638807700874</v>
      </c>
      <c r="U151" s="193">
        <v>17.193615174810517</v>
      </c>
      <c r="V151" s="193">
        <v>15.166569253284365</v>
      </c>
      <c r="W151" s="186">
        <v>19.754957089753646</v>
      </c>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376"/>
      <c r="BA151" s="1182" t="s">
        <v>110</v>
      </c>
      <c r="BB151" s="651" t="s">
        <v>49</v>
      </c>
      <c r="BC151" s="89" t="s">
        <v>35</v>
      </c>
      <c r="BD151" s="85" t="s">
        <v>35</v>
      </c>
      <c r="BE151" s="85" t="s">
        <v>35</v>
      </c>
      <c r="BF151" s="85" t="s">
        <v>35</v>
      </c>
      <c r="BG151" s="80" t="s">
        <v>35</v>
      </c>
      <c r="BH151" s="89" t="s">
        <v>35</v>
      </c>
      <c r="BI151" s="85" t="s">
        <v>35</v>
      </c>
      <c r="BJ151" s="85" t="s">
        <v>35</v>
      </c>
      <c r="BK151" s="85" t="s">
        <v>35</v>
      </c>
      <c r="BL151" s="80" t="s">
        <v>35</v>
      </c>
      <c r="BM151" s="89" t="s">
        <v>35</v>
      </c>
      <c r="BN151" s="85" t="s">
        <v>35</v>
      </c>
      <c r="BO151" s="85" t="s">
        <v>35</v>
      </c>
      <c r="BP151" s="85" t="s">
        <v>35</v>
      </c>
      <c r="BQ151" s="80" t="s">
        <v>35</v>
      </c>
      <c r="BR151" s="89" t="s">
        <v>35</v>
      </c>
      <c r="BS151" s="85" t="s">
        <v>35</v>
      </c>
      <c r="BT151" s="85" t="s">
        <v>35</v>
      </c>
      <c r="BU151" s="85" t="s">
        <v>35</v>
      </c>
      <c r="BV151" s="85" t="s">
        <v>35</v>
      </c>
      <c r="BW151" s="73" t="s">
        <v>35</v>
      </c>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row>
    <row r="152" s="339" customFormat="true" ht="15" customHeight="true" x14ac:dyDescent="0.2">
      <c r="A152" s="1190"/>
      <c r="B152" s="456" t="s">
        <v>48</v>
      </c>
      <c r="C152" s="194">
        <v>87.168747566079944</v>
      </c>
      <c r="D152" s="193">
        <v>86.709199459455036</v>
      </c>
      <c r="E152" s="193">
        <v>87.080514950338753</v>
      </c>
      <c r="F152" s="193">
        <v>76.001038283335461</v>
      </c>
      <c r="G152" s="192">
        <v>65.686794998663487</v>
      </c>
      <c r="H152" s="182">
        <v>70.813609664612471</v>
      </c>
      <c r="I152" s="193">
        <v>59.373282724947984</v>
      </c>
      <c r="J152" s="193">
        <v>54.328658662767616</v>
      </c>
      <c r="K152" s="193">
        <v>60.518101489536768</v>
      </c>
      <c r="L152" s="186">
        <v>73.839373708315975</v>
      </c>
      <c r="M152" s="194">
        <v>87.179100147292814</v>
      </c>
      <c r="N152" s="193">
        <v>88.8174925936421</v>
      </c>
      <c r="O152" s="193">
        <v>85.501377821523334</v>
      </c>
      <c r="P152" s="193">
        <v>87.32435566719677</v>
      </c>
      <c r="Q152" s="192">
        <v>78.066519299084163</v>
      </c>
      <c r="R152" s="182">
        <v>61.499139580040918</v>
      </c>
      <c r="S152" s="193">
        <v>86.745361110269741</v>
      </c>
      <c r="T152" s="193">
        <v>82.583611922991352</v>
      </c>
      <c r="U152" s="193">
        <v>82.80638482518944</v>
      </c>
      <c r="V152" s="193">
        <v>84.83343074671572</v>
      </c>
      <c r="W152" s="186">
        <v>80.245042910246411</v>
      </c>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376"/>
      <c r="BA152" s="1182"/>
      <c r="BB152" s="651" t="s">
        <v>48</v>
      </c>
      <c r="BC152" s="89" t="s">
        <v>35</v>
      </c>
      <c r="BD152" s="85" t="s">
        <v>35</v>
      </c>
      <c r="BE152" s="85" t="s">
        <v>35</v>
      </c>
      <c r="BF152" s="85" t="s">
        <v>35</v>
      </c>
      <c r="BG152" s="80" t="s">
        <v>35</v>
      </c>
      <c r="BH152" s="89" t="s">
        <v>35</v>
      </c>
      <c r="BI152" s="85" t="s">
        <v>35</v>
      </c>
      <c r="BJ152" s="85" t="s">
        <v>35</v>
      </c>
      <c r="BK152" s="85" t="s">
        <v>35</v>
      </c>
      <c r="BL152" s="80" t="s">
        <v>35</v>
      </c>
      <c r="BM152" s="89" t="s">
        <v>35</v>
      </c>
      <c r="BN152" s="85" t="s">
        <v>35</v>
      </c>
      <c r="BO152" s="85" t="s">
        <v>35</v>
      </c>
      <c r="BP152" s="85" t="s">
        <v>35</v>
      </c>
      <c r="BQ152" s="80" t="s">
        <v>35</v>
      </c>
      <c r="BR152" s="89" t="s">
        <v>35</v>
      </c>
      <c r="BS152" s="85" t="s">
        <v>35</v>
      </c>
      <c r="BT152" s="85" t="s">
        <v>35</v>
      </c>
      <c r="BU152" s="85" t="s">
        <v>35</v>
      </c>
      <c r="BV152" s="85" t="s">
        <v>35</v>
      </c>
      <c r="BW152" s="73" t="s">
        <v>35</v>
      </c>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row>
    <row r="153" s="344" customFormat="true" ht="15" customHeight="true" x14ac:dyDescent="0.2">
      <c r="A153" s="1154" t="s">
        <v>62</v>
      </c>
      <c r="B153" s="408" t="s">
        <v>415</v>
      </c>
      <c r="C153" s="155">
        <v>0</v>
      </c>
      <c r="D153" s="154">
        <v>0</v>
      </c>
      <c r="E153" s="154">
        <v>0</v>
      </c>
      <c r="F153" s="154">
        <v>8.4896623888330983E-2</v>
      </c>
      <c r="G153" s="153">
        <v>4.2530618053975839</v>
      </c>
      <c r="H153" s="152">
        <v>0</v>
      </c>
      <c r="I153" s="154">
        <v>0</v>
      </c>
      <c r="J153" s="154">
        <v>1.349170225726265</v>
      </c>
      <c r="K153" s="154">
        <v>2.8833800802857859</v>
      </c>
      <c r="L153" s="151">
        <v>7.965234342176454</v>
      </c>
      <c r="M153" s="155">
        <v>0</v>
      </c>
      <c r="N153" s="154">
        <v>0</v>
      </c>
      <c r="O153" s="154">
        <v>0</v>
      </c>
      <c r="P153" s="154">
        <v>0</v>
      </c>
      <c r="Q153" s="153">
        <v>2.0728180421376989</v>
      </c>
      <c r="R153" s="152">
        <v>3.8711745705981633</v>
      </c>
      <c r="S153" s="154">
        <v>0</v>
      </c>
      <c r="T153" s="154">
        <v>1.635328590555448</v>
      </c>
      <c r="U153" s="154">
        <v>0</v>
      </c>
      <c r="V153" s="154">
        <v>0</v>
      </c>
      <c r="W153" s="151">
        <v>0</v>
      </c>
      <c r="X153" s="468"/>
      <c r="Y153" s="468"/>
      <c r="Z153" s="468"/>
      <c r="AA153" s="468"/>
      <c r="AB153" s="468"/>
      <c r="AC153" s="468"/>
      <c r="AD153" s="468"/>
      <c r="AE153" s="468"/>
      <c r="AF153" s="468"/>
      <c r="AG153" s="468"/>
      <c r="AH153" s="468"/>
      <c r="AI153" s="468"/>
      <c r="AJ153" s="468"/>
      <c r="AK153" s="468"/>
      <c r="AL153" s="468"/>
      <c r="AM153" s="468"/>
      <c r="AN153" s="468"/>
      <c r="AO153" s="468"/>
      <c r="AP153" s="468"/>
      <c r="AQ153" s="468"/>
      <c r="AR153" s="468"/>
      <c r="AS153" s="468"/>
      <c r="AT153" s="468"/>
      <c r="AU153" s="468"/>
      <c r="AV153" s="468"/>
      <c r="AW153" s="468"/>
      <c r="AX153" s="468"/>
      <c r="AY153" s="468"/>
      <c r="AZ153" s="983"/>
      <c r="BA153" s="1182" t="s">
        <v>62</v>
      </c>
      <c r="BB153" s="398" t="s">
        <v>415</v>
      </c>
      <c r="BC153" s="479">
        <v>0</v>
      </c>
      <c r="BD153" s="463">
        <v>0</v>
      </c>
      <c r="BE153" s="463">
        <v>0</v>
      </c>
      <c r="BF153" s="463">
        <v>6.5302319999999998</v>
      </c>
      <c r="BG153" s="481">
        <v>327.046312</v>
      </c>
      <c r="BH153" s="479">
        <v>0</v>
      </c>
      <c r="BI153" s="463">
        <v>0</v>
      </c>
      <c r="BJ153" s="463">
        <v>23.077169000000001</v>
      </c>
      <c r="BK153" s="463">
        <v>49.545784999999995</v>
      </c>
      <c r="BL153" s="481">
        <v>136.87918199999999</v>
      </c>
      <c r="BM153" s="479">
        <v>0</v>
      </c>
      <c r="BN153" s="463">
        <v>0</v>
      </c>
      <c r="BO153" s="463">
        <v>0</v>
      </c>
      <c r="BP153" s="463">
        <v>0</v>
      </c>
      <c r="BQ153" s="481">
        <v>124.07440799999999</v>
      </c>
      <c r="BR153" s="479">
        <v>207.22186899999997</v>
      </c>
      <c r="BS153" s="463">
        <v>0</v>
      </c>
      <c r="BT153" s="463">
        <v>126.35467499999999</v>
      </c>
      <c r="BU153" s="463">
        <v>0</v>
      </c>
      <c r="BV153" s="463">
        <v>0</v>
      </c>
      <c r="BW153" s="464">
        <v>0</v>
      </c>
      <c r="BX153" s="27"/>
      <c r="BY153" s="27"/>
      <c r="BZ153" s="27"/>
      <c r="CA153" s="27"/>
      <c r="CB153" s="27"/>
      <c r="CC153" s="27"/>
      <c r="CD153" s="27"/>
      <c r="CE153" s="27"/>
      <c r="CF153" s="27"/>
      <c r="CG153" s="27"/>
      <c r="CH153" s="27"/>
      <c r="CI153" s="27"/>
      <c r="CJ153" s="27"/>
      <c r="CK153" s="27"/>
      <c r="CL153" s="27"/>
      <c r="CM153" s="27"/>
      <c r="CN153" s="27"/>
      <c r="CO153" s="27"/>
      <c r="CP153" s="27"/>
      <c r="CQ153" s="27"/>
      <c r="CR153" s="27"/>
      <c r="CS153" s="27"/>
      <c r="CT153" s="27"/>
      <c r="CU153" s="27"/>
      <c r="CV153" s="27"/>
      <c r="CW153" s="27"/>
      <c r="CX153" s="27"/>
      <c r="CY153" s="27"/>
      <c r="CZ153" s="27"/>
    </row>
    <row r="154" s="344" customFormat="true" ht="15" customHeight="true" x14ac:dyDescent="0.2">
      <c r="A154" s="1155"/>
      <c r="B154" s="409" t="s">
        <v>416</v>
      </c>
      <c r="C154" s="155">
        <v>0</v>
      </c>
      <c r="D154" s="154">
        <v>0</v>
      </c>
      <c r="E154" s="154">
        <v>0</v>
      </c>
      <c r="F154" s="154">
        <v>0.70933052872449187</v>
      </c>
      <c r="G154" s="153">
        <v>8.3259616990509056</v>
      </c>
      <c r="H154" s="152">
        <v>0</v>
      </c>
      <c r="I154" s="154">
        <v>3.2752006232111301</v>
      </c>
      <c r="J154" s="154">
        <v>2.6667507362852425</v>
      </c>
      <c r="K154" s="154">
        <v>6.4332390798506545</v>
      </c>
      <c r="L154" s="151">
        <v>25.454327144623669</v>
      </c>
      <c r="M154" s="155">
        <v>0</v>
      </c>
      <c r="N154" s="154">
        <v>0</v>
      </c>
      <c r="O154" s="154">
        <v>0</v>
      </c>
      <c r="P154" s="154">
        <v>0</v>
      </c>
      <c r="Q154" s="153">
        <v>0.75272047882222004</v>
      </c>
      <c r="R154" s="152">
        <v>10.211721497627996</v>
      </c>
      <c r="S154" s="154">
        <v>0.77401828042008936</v>
      </c>
      <c r="T154" s="154">
        <v>0.77394769058892587</v>
      </c>
      <c r="U154" s="154">
        <v>0</v>
      </c>
      <c r="V154" s="154">
        <v>0.50907581489391418</v>
      </c>
      <c r="W154" s="151">
        <v>0.12578378325875397</v>
      </c>
      <c r="X154" s="468"/>
      <c r="Y154" s="468"/>
      <c r="Z154" s="468"/>
      <c r="AA154" s="468"/>
      <c r="AB154" s="468"/>
      <c r="AC154" s="468"/>
      <c r="AD154" s="468"/>
      <c r="AE154" s="468"/>
      <c r="AF154" s="468"/>
      <c r="AG154" s="468"/>
      <c r="AH154" s="468"/>
      <c r="AI154" s="468"/>
      <c r="AJ154" s="468"/>
      <c r="AK154" s="468"/>
      <c r="AL154" s="468"/>
      <c r="AM154" s="468"/>
      <c r="AN154" s="468"/>
      <c r="AO154" s="468"/>
      <c r="AP154" s="468"/>
      <c r="AQ154" s="468"/>
      <c r="AR154" s="468"/>
      <c r="AS154" s="468"/>
      <c r="AT154" s="468"/>
      <c r="AU154" s="468"/>
      <c r="AV154" s="468"/>
      <c r="AW154" s="468"/>
      <c r="AX154" s="468"/>
      <c r="AY154" s="468"/>
      <c r="AZ154" s="983"/>
      <c r="BA154" s="1182"/>
      <c r="BB154" s="651" t="s">
        <v>416</v>
      </c>
      <c r="BC154" s="480">
        <v>0</v>
      </c>
      <c r="BD154" s="465">
        <v>0</v>
      </c>
      <c r="BE154" s="465">
        <v>0</v>
      </c>
      <c r="BF154" s="465">
        <v>54.561568000000001</v>
      </c>
      <c r="BG154" s="484">
        <v>640.23877200000004</v>
      </c>
      <c r="BH154" s="480">
        <v>0</v>
      </c>
      <c r="BI154" s="465">
        <v>56.164441000000004</v>
      </c>
      <c r="BJ154" s="465">
        <v>45.614004999999999</v>
      </c>
      <c r="BK154" s="465">
        <v>110.543831</v>
      </c>
      <c r="BL154" s="484">
        <v>437.42184199999997</v>
      </c>
      <c r="BM154" s="480">
        <v>0</v>
      </c>
      <c r="BN154" s="465">
        <v>0</v>
      </c>
      <c r="BO154" s="465">
        <v>0</v>
      </c>
      <c r="BP154" s="465">
        <v>0</v>
      </c>
      <c r="BQ154" s="484">
        <v>45.056221000000001</v>
      </c>
      <c r="BR154" s="480">
        <v>546.62789699999996</v>
      </c>
      <c r="BS154" s="465">
        <v>43.309798000000001</v>
      </c>
      <c r="BT154" s="465">
        <v>59.799547000000004</v>
      </c>
      <c r="BU154" s="465">
        <v>0</v>
      </c>
      <c r="BV154" s="465">
        <v>36.421064000000001</v>
      </c>
      <c r="BW154" s="466">
        <v>8.6420340000000007</v>
      </c>
      <c r="BX154" s="27"/>
      <c r="BY154" s="27"/>
      <c r="BZ154" s="27"/>
      <c r="CA154" s="27"/>
      <c r="CB154" s="27"/>
      <c r="CC154" s="27"/>
      <c r="CD154" s="27"/>
      <c r="CE154" s="27"/>
      <c r="CF154" s="27"/>
      <c r="CG154" s="27"/>
      <c r="CH154" s="27"/>
      <c r="CI154" s="27"/>
      <c r="CJ154" s="27"/>
      <c r="CK154" s="27"/>
      <c r="CL154" s="27"/>
      <c r="CM154" s="27"/>
      <c r="CN154" s="27"/>
      <c r="CO154" s="27"/>
      <c r="CP154" s="27"/>
      <c r="CQ154" s="27"/>
      <c r="CR154" s="27"/>
      <c r="CS154" s="27"/>
      <c r="CT154" s="27"/>
      <c r="CU154" s="27"/>
      <c r="CV154" s="27"/>
      <c r="CW154" s="27"/>
      <c r="CX154" s="27"/>
      <c r="CY154" s="27"/>
      <c r="CZ154" s="27"/>
    </row>
    <row r="155" s="344" customFormat="true" ht="15" customHeight="true" x14ac:dyDescent="0.2">
      <c r="A155" s="1155"/>
      <c r="B155" s="409" t="s">
        <v>417</v>
      </c>
      <c r="C155" s="155">
        <v>0</v>
      </c>
      <c r="D155" s="154">
        <v>0</v>
      </c>
      <c r="E155" s="154">
        <v>0</v>
      </c>
      <c r="F155" s="154">
        <v>0.34474112361176901</v>
      </c>
      <c r="G155" s="153">
        <v>3.2028377111442423</v>
      </c>
      <c r="H155" s="152">
        <v>0.19271556593095002</v>
      </c>
      <c r="I155" s="154">
        <v>2.3628740149413154</v>
      </c>
      <c r="J155" s="154">
        <v>0.66248397416075133</v>
      </c>
      <c r="K155" s="154">
        <v>2.4486508289704814</v>
      </c>
      <c r="L155" s="151">
        <v>5.7444020665672557</v>
      </c>
      <c r="M155" s="155">
        <v>0</v>
      </c>
      <c r="N155" s="154">
        <v>0</v>
      </c>
      <c r="O155" s="154">
        <v>0</v>
      </c>
      <c r="P155" s="154">
        <v>0</v>
      </c>
      <c r="Q155" s="153">
        <v>1.2838378010604381</v>
      </c>
      <c r="R155" s="152">
        <v>3.3415680679874193</v>
      </c>
      <c r="S155" s="154">
        <v>0.24451909116798737</v>
      </c>
      <c r="T155" s="154">
        <v>1.0386344089124193</v>
      </c>
      <c r="U155" s="154">
        <v>0</v>
      </c>
      <c r="V155" s="154">
        <v>0</v>
      </c>
      <c r="W155" s="151">
        <v>0</v>
      </c>
      <c r="X155" s="468"/>
      <c r="Y155" s="468"/>
      <c r="Z155" s="468"/>
      <c r="AA155" s="468"/>
      <c r="AB155" s="468"/>
      <c r="AC155" s="468"/>
      <c r="AD155" s="468"/>
      <c r="AE155" s="468"/>
      <c r="AF155" s="468"/>
      <c r="AG155" s="468"/>
      <c r="AH155" s="468"/>
      <c r="AI155" s="468"/>
      <c r="AJ155" s="468"/>
      <c r="AK155" s="468"/>
      <c r="AL155" s="468"/>
      <c r="AM155" s="468"/>
      <c r="AN155" s="468"/>
      <c r="AO155" s="468"/>
      <c r="AP155" s="468"/>
      <c r="AQ155" s="468"/>
      <c r="AR155" s="468"/>
      <c r="AS155" s="468"/>
      <c r="AT155" s="468"/>
      <c r="AU155" s="468"/>
      <c r="AV155" s="468"/>
      <c r="AW155" s="468"/>
      <c r="AX155" s="468"/>
      <c r="AY155" s="468"/>
      <c r="AZ155" s="983"/>
      <c r="BA155" s="1182"/>
      <c r="BB155" s="651" t="s">
        <v>417</v>
      </c>
      <c r="BC155" s="480">
        <v>0</v>
      </c>
      <c r="BD155" s="465">
        <v>0</v>
      </c>
      <c r="BE155" s="465">
        <v>0</v>
      </c>
      <c r="BF155" s="465">
        <v>26.517420999999999</v>
      </c>
      <c r="BG155" s="484">
        <v>246.28757100000001</v>
      </c>
      <c r="BH155" s="480">
        <v>3.3152849999999998</v>
      </c>
      <c r="BI155" s="465">
        <v>40.519501999999996</v>
      </c>
      <c r="BJ155" s="465">
        <v>11.331598</v>
      </c>
      <c r="BK155" s="465">
        <v>42.075732000000002</v>
      </c>
      <c r="BL155" s="484">
        <v>98.715119000000001</v>
      </c>
      <c r="BM155" s="480">
        <v>0</v>
      </c>
      <c r="BN155" s="465">
        <v>0</v>
      </c>
      <c r="BO155" s="465">
        <v>0</v>
      </c>
      <c r="BP155" s="465">
        <v>0</v>
      </c>
      <c r="BQ155" s="484">
        <v>76.847756000000004</v>
      </c>
      <c r="BR155" s="480">
        <v>178.87232100000003</v>
      </c>
      <c r="BS155" s="465">
        <v>13.681941</v>
      </c>
      <c r="BT155" s="465">
        <v>80.250730000000004</v>
      </c>
      <c r="BU155" s="465">
        <v>0</v>
      </c>
      <c r="BV155" s="465">
        <v>0</v>
      </c>
      <c r="BW155" s="466">
        <v>0</v>
      </c>
      <c r="BX155" s="27"/>
      <c r="BY155" s="27"/>
      <c r="BZ155" s="27"/>
      <c r="CA155" s="27"/>
      <c r="CB155" s="27"/>
      <c r="CC155" s="27"/>
      <c r="CD155" s="27"/>
      <c r="CE155" s="27"/>
      <c r="CF155" s="27"/>
      <c r="CG155" s="27"/>
      <c r="CH155" s="27"/>
      <c r="CI155" s="27"/>
      <c r="CJ155" s="27"/>
      <c r="CK155" s="27"/>
      <c r="CL155" s="27"/>
      <c r="CM155" s="27"/>
      <c r="CN155" s="27"/>
      <c r="CO155" s="27"/>
      <c r="CP155" s="27"/>
      <c r="CQ155" s="27"/>
      <c r="CR155" s="27"/>
      <c r="CS155" s="27"/>
      <c r="CT155" s="27"/>
      <c r="CU155" s="27"/>
      <c r="CV155" s="27"/>
      <c r="CW155" s="27"/>
      <c r="CX155" s="27"/>
      <c r="CY155" s="27"/>
      <c r="CZ155" s="27"/>
    </row>
    <row r="156" s="344" customFormat="true" ht="15" customHeight="true" x14ac:dyDescent="0.2">
      <c r="A156" s="1155"/>
      <c r="B156" s="409" t="s">
        <v>418</v>
      </c>
      <c r="C156" s="155">
        <v>0</v>
      </c>
      <c r="D156" s="154">
        <v>0</v>
      </c>
      <c r="E156" s="154">
        <v>0</v>
      </c>
      <c r="F156" s="154">
        <v>0</v>
      </c>
      <c r="G156" s="153">
        <v>0.11442135806237405</v>
      </c>
      <c r="H156" s="152">
        <v>0</v>
      </c>
      <c r="I156" s="154">
        <v>0</v>
      </c>
      <c r="J156" s="154">
        <v>0</v>
      </c>
      <c r="K156" s="154">
        <v>0</v>
      </c>
      <c r="L156" s="151">
        <v>0</v>
      </c>
      <c r="M156" s="155">
        <v>0</v>
      </c>
      <c r="N156" s="154">
        <v>0</v>
      </c>
      <c r="O156" s="154">
        <v>0</v>
      </c>
      <c r="P156" s="154">
        <v>0</v>
      </c>
      <c r="Q156" s="153">
        <v>0.14699197619826393</v>
      </c>
      <c r="R156" s="152">
        <v>0</v>
      </c>
      <c r="S156" s="154">
        <v>0</v>
      </c>
      <c r="T156" s="154">
        <v>0.11387499603073775</v>
      </c>
      <c r="U156" s="154">
        <v>0</v>
      </c>
      <c r="V156" s="154">
        <v>0</v>
      </c>
      <c r="W156" s="151">
        <v>0</v>
      </c>
      <c r="X156" s="468"/>
      <c r="Y156" s="468"/>
      <c r="Z156" s="468"/>
      <c r="AA156" s="468"/>
      <c r="AB156" s="468"/>
      <c r="AC156" s="468"/>
      <c r="AD156" s="468"/>
      <c r="AE156" s="468"/>
      <c r="AF156" s="468"/>
      <c r="AG156" s="468"/>
      <c r="AH156" s="468"/>
      <c r="AI156" s="468"/>
      <c r="AJ156" s="468"/>
      <c r="AK156" s="468"/>
      <c r="AL156" s="468"/>
      <c r="AM156" s="468"/>
      <c r="AN156" s="468"/>
      <c r="AO156" s="468"/>
      <c r="AP156" s="468"/>
      <c r="AQ156" s="468"/>
      <c r="AR156" s="468"/>
      <c r="AS156" s="468"/>
      <c r="AT156" s="468"/>
      <c r="AU156" s="468"/>
      <c r="AV156" s="468"/>
      <c r="AW156" s="468"/>
      <c r="AX156" s="468"/>
      <c r="AY156" s="468"/>
      <c r="AZ156" s="983"/>
      <c r="BA156" s="1182"/>
      <c r="BB156" s="651" t="s">
        <v>418</v>
      </c>
      <c r="BC156" s="480">
        <v>0</v>
      </c>
      <c r="BD156" s="465">
        <v>0</v>
      </c>
      <c r="BE156" s="465">
        <v>0</v>
      </c>
      <c r="BF156" s="465">
        <v>0</v>
      </c>
      <c r="BG156" s="484">
        <v>8.7986219999999999</v>
      </c>
      <c r="BH156" s="480">
        <v>0</v>
      </c>
      <c r="BI156" s="465">
        <v>0</v>
      </c>
      <c r="BJ156" s="465">
        <v>0</v>
      </c>
      <c r="BK156" s="465">
        <v>0</v>
      </c>
      <c r="BL156" s="484">
        <v>0</v>
      </c>
      <c r="BM156" s="480">
        <v>0</v>
      </c>
      <c r="BN156" s="465">
        <v>0</v>
      </c>
      <c r="BO156" s="465">
        <v>0</v>
      </c>
      <c r="BP156" s="465">
        <v>0</v>
      </c>
      <c r="BQ156" s="484">
        <v>8.7986219999999999</v>
      </c>
      <c r="BR156" s="480">
        <v>0</v>
      </c>
      <c r="BS156" s="465">
        <v>0</v>
      </c>
      <c r="BT156" s="465">
        <v>8.7986219999999999</v>
      </c>
      <c r="BU156" s="465">
        <v>0</v>
      </c>
      <c r="BV156" s="465">
        <v>0</v>
      </c>
      <c r="BW156" s="466">
        <v>0</v>
      </c>
      <c r="BX156" s="27"/>
      <c r="BY156" s="27"/>
      <c r="BZ156" s="27"/>
      <c r="CA156" s="27"/>
      <c r="CB156" s="27"/>
      <c r="CC156" s="27"/>
      <c r="CD156" s="27"/>
      <c r="CE156" s="27"/>
      <c r="CF156" s="27"/>
      <c r="CG156" s="27"/>
      <c r="CH156" s="27"/>
      <c r="CI156" s="27"/>
      <c r="CJ156" s="27"/>
      <c r="CK156" s="27"/>
      <c r="CL156" s="27"/>
      <c r="CM156" s="27"/>
      <c r="CN156" s="27"/>
      <c r="CO156" s="27"/>
      <c r="CP156" s="27"/>
      <c r="CQ156" s="27"/>
      <c r="CR156" s="27"/>
      <c r="CS156" s="27"/>
      <c r="CT156" s="27"/>
      <c r="CU156" s="27"/>
      <c r="CV156" s="27"/>
      <c r="CW156" s="27"/>
      <c r="CX156" s="27"/>
      <c r="CY156" s="27"/>
      <c r="CZ156" s="27"/>
    </row>
    <row r="157" s="344" customFormat="true" ht="15" customHeight="true" x14ac:dyDescent="0.2">
      <c r="A157" s="1155"/>
      <c r="B157" s="409" t="s">
        <v>419</v>
      </c>
      <c r="C157" s="155">
        <v>0</v>
      </c>
      <c r="D157" s="154">
        <v>0</v>
      </c>
      <c r="E157" s="154">
        <v>0</v>
      </c>
      <c r="F157" s="154">
        <v>0</v>
      </c>
      <c r="G157" s="153">
        <v>0.16156482679362821</v>
      </c>
      <c r="H157" s="152">
        <v>0</v>
      </c>
      <c r="I157" s="154">
        <v>0</v>
      </c>
      <c r="J157" s="154">
        <v>0.2325874796061978</v>
      </c>
      <c r="K157" s="154">
        <v>0.49149407158106534</v>
      </c>
      <c r="L157" s="151">
        <v>0</v>
      </c>
      <c r="M157" s="155">
        <v>0</v>
      </c>
      <c r="N157" s="154">
        <v>0</v>
      </c>
      <c r="O157" s="154">
        <v>0</v>
      </c>
      <c r="P157" s="154">
        <v>0</v>
      </c>
      <c r="Q157" s="153">
        <v>0</v>
      </c>
      <c r="R157" s="152">
        <v>0.23209273770158073</v>
      </c>
      <c r="S157" s="154">
        <v>0</v>
      </c>
      <c r="T157" s="154">
        <v>0</v>
      </c>
      <c r="U157" s="154">
        <v>0</v>
      </c>
      <c r="V157" s="154">
        <v>0</v>
      </c>
      <c r="W157" s="151">
        <v>0</v>
      </c>
      <c r="X157" s="468"/>
      <c r="Y157" s="468"/>
      <c r="Z157" s="468"/>
      <c r="AA157" s="468"/>
      <c r="AB157" s="468"/>
      <c r="AC157" s="468"/>
      <c r="AD157" s="468"/>
      <c r="AE157" s="468"/>
      <c r="AF157" s="468"/>
      <c r="AG157" s="468"/>
      <c r="AH157" s="468"/>
      <c r="AI157" s="468"/>
      <c r="AJ157" s="468"/>
      <c r="AK157" s="468"/>
      <c r="AL157" s="468"/>
      <c r="AM157" s="468"/>
      <c r="AN157" s="468"/>
      <c r="AO157" s="468"/>
      <c r="AP157" s="468"/>
      <c r="AQ157" s="468"/>
      <c r="AR157" s="468"/>
      <c r="AS157" s="468"/>
      <c r="AT157" s="468"/>
      <c r="AU157" s="468"/>
      <c r="AV157" s="468"/>
      <c r="AW157" s="468"/>
      <c r="AX157" s="468"/>
      <c r="AY157" s="468"/>
      <c r="AZ157" s="983"/>
      <c r="BA157" s="1182"/>
      <c r="BB157" s="651" t="s">
        <v>419</v>
      </c>
      <c r="BC157" s="480">
        <v>0</v>
      </c>
      <c r="BD157" s="465">
        <v>0</v>
      </c>
      <c r="BE157" s="465">
        <v>0</v>
      </c>
      <c r="BF157" s="465">
        <v>0</v>
      </c>
      <c r="BG157" s="484">
        <v>12.423798</v>
      </c>
      <c r="BH157" s="480">
        <v>0</v>
      </c>
      <c r="BI157" s="465">
        <v>0</v>
      </c>
      <c r="BJ157" s="465">
        <v>3.978342</v>
      </c>
      <c r="BK157" s="465">
        <v>8.4454560000000001</v>
      </c>
      <c r="BL157" s="484">
        <v>0</v>
      </c>
      <c r="BM157" s="480">
        <v>0</v>
      </c>
      <c r="BN157" s="465">
        <v>0</v>
      </c>
      <c r="BO157" s="465">
        <v>0</v>
      </c>
      <c r="BP157" s="465">
        <v>0</v>
      </c>
      <c r="BQ157" s="484">
        <v>0</v>
      </c>
      <c r="BR157" s="480">
        <v>12.423798</v>
      </c>
      <c r="BS157" s="465">
        <v>0</v>
      </c>
      <c r="BT157" s="465">
        <v>0</v>
      </c>
      <c r="BU157" s="465">
        <v>0</v>
      </c>
      <c r="BV157" s="465">
        <v>0</v>
      </c>
      <c r="BW157" s="466">
        <v>0</v>
      </c>
      <c r="BX157" s="27"/>
      <c r="BY157" s="27"/>
      <c r="BZ157" s="27"/>
      <c r="CA157" s="27"/>
      <c r="CB157" s="27"/>
      <c r="CC157" s="27"/>
      <c r="CD157" s="27"/>
      <c r="CE157" s="27"/>
      <c r="CF157" s="27"/>
      <c r="CG157" s="27"/>
      <c r="CH157" s="27"/>
      <c r="CI157" s="27"/>
      <c r="CJ157" s="27"/>
      <c r="CK157" s="27"/>
      <c r="CL157" s="27"/>
      <c r="CM157" s="27"/>
      <c r="CN157" s="27"/>
      <c r="CO157" s="27"/>
      <c r="CP157" s="27"/>
      <c r="CQ157" s="27"/>
      <c r="CR157" s="27"/>
      <c r="CS157" s="27"/>
      <c r="CT157" s="27"/>
      <c r="CU157" s="27"/>
      <c r="CV157" s="27"/>
      <c r="CW157" s="27"/>
      <c r="CX157" s="27"/>
      <c r="CY157" s="27"/>
      <c r="CZ157" s="27"/>
    </row>
    <row r="158" s="344" customFormat="true" ht="15" customHeight="true" x14ac:dyDescent="0.2">
      <c r="A158" s="1155"/>
      <c r="B158" s="409" t="s">
        <v>420</v>
      </c>
      <c r="C158" s="155">
        <v>0.1194667684755072</v>
      </c>
      <c r="D158" s="154">
        <v>9.8333588161926708E-2</v>
      </c>
      <c r="E158" s="154">
        <v>6.4625075686947656E-2</v>
      </c>
      <c r="F158" s="154">
        <v>0.20249867267316718</v>
      </c>
      <c r="G158" s="153">
        <v>1.1819426501149499</v>
      </c>
      <c r="H158" s="152">
        <v>0.36582937114690584</v>
      </c>
      <c r="I158" s="154">
        <v>0.86022459589479694</v>
      </c>
      <c r="J158" s="154">
        <v>0.21800559183086371</v>
      </c>
      <c r="K158" s="154">
        <v>0</v>
      </c>
      <c r="L158" s="151">
        <v>1.4170785324467756</v>
      </c>
      <c r="M158" s="155">
        <v>0.15380236693327951</v>
      </c>
      <c r="N158" s="154">
        <v>0.12680956815612324</v>
      </c>
      <c r="O158" s="154">
        <v>0</v>
      </c>
      <c r="P158" s="154">
        <v>8.3134899537454801E-2</v>
      </c>
      <c r="Q158" s="153">
        <v>0.9579023943204793</v>
      </c>
      <c r="R158" s="152">
        <v>0.91773120136492381</v>
      </c>
      <c r="S158" s="154">
        <v>4.3616875203667617E-2</v>
      </c>
      <c r="T158" s="154">
        <v>0.92522783597467728</v>
      </c>
      <c r="U158" s="154">
        <v>0</v>
      </c>
      <c r="V158" s="154">
        <v>0</v>
      </c>
      <c r="W158" s="151">
        <v>7.4618337792613967E-2</v>
      </c>
      <c r="X158" s="468"/>
      <c r="Y158" s="468"/>
      <c r="Z158" s="468"/>
      <c r="AA158" s="468"/>
      <c r="AB158" s="468"/>
      <c r="AC158" s="468"/>
      <c r="AD158" s="468"/>
      <c r="AE158" s="468"/>
      <c r="AF158" s="468"/>
      <c r="AG158" s="468"/>
      <c r="AH158" s="468"/>
      <c r="AI158" s="468"/>
      <c r="AJ158" s="468"/>
      <c r="AK158" s="468"/>
      <c r="AL158" s="468"/>
      <c r="AM158" s="468"/>
      <c r="AN158" s="468"/>
      <c r="AO158" s="468"/>
      <c r="AP158" s="468"/>
      <c r="AQ158" s="468"/>
      <c r="AR158" s="468"/>
      <c r="AS158" s="468"/>
      <c r="AT158" s="468"/>
      <c r="AU158" s="468"/>
      <c r="AV158" s="468"/>
      <c r="AW158" s="468"/>
      <c r="AX158" s="468"/>
      <c r="AY158" s="468"/>
      <c r="AZ158" s="983"/>
      <c r="BA158" s="1182"/>
      <c r="BB158" s="651" t="s">
        <v>420</v>
      </c>
      <c r="BC158" s="480">
        <v>9.1869180000000004</v>
      </c>
      <c r="BD158" s="465">
        <v>7.5672479999999993</v>
      </c>
      <c r="BE158" s="465">
        <v>4.9634159999999996</v>
      </c>
      <c r="BF158" s="465">
        <v>15.576159000000001</v>
      </c>
      <c r="BG158" s="484">
        <v>90.887460000000004</v>
      </c>
      <c r="BH158" s="480">
        <v>6.293361</v>
      </c>
      <c r="BI158" s="465">
        <v>14.751473000000001</v>
      </c>
      <c r="BJ158" s="465">
        <v>3.728923</v>
      </c>
      <c r="BK158" s="465">
        <v>0</v>
      </c>
      <c r="BL158" s="484">
        <v>24.351894999999999</v>
      </c>
      <c r="BM158" s="480">
        <v>9.1869180000000004</v>
      </c>
      <c r="BN158" s="465">
        <v>7.5672479999999993</v>
      </c>
      <c r="BO158" s="465">
        <v>0</v>
      </c>
      <c r="BP158" s="465">
        <v>4.9634159999999996</v>
      </c>
      <c r="BQ158" s="484">
        <v>57.337967000000006</v>
      </c>
      <c r="BR158" s="480">
        <v>49.125652000000002</v>
      </c>
      <c r="BS158" s="465">
        <v>2.4405600000000001</v>
      </c>
      <c r="BT158" s="465">
        <v>71.488301000000007</v>
      </c>
      <c r="BU158" s="465">
        <v>0</v>
      </c>
      <c r="BV158" s="465">
        <v>0</v>
      </c>
      <c r="BW158" s="466">
        <v>5.1266879999999997</v>
      </c>
      <c r="BX158" s="27"/>
      <c r="BY158" s="27"/>
      <c r="BZ158" s="27"/>
      <c r="CA158" s="27"/>
      <c r="CB158" s="27"/>
      <c r="CC158" s="27"/>
      <c r="CD158" s="27"/>
      <c r="CE158" s="27"/>
      <c r="CF158" s="27"/>
      <c r="CG158" s="27"/>
      <c r="CH158" s="27"/>
      <c r="CI158" s="27"/>
      <c r="CJ158" s="27"/>
      <c r="CK158" s="27"/>
      <c r="CL158" s="27"/>
      <c r="CM158" s="27"/>
      <c r="CN158" s="27"/>
      <c r="CO158" s="27"/>
      <c r="CP158" s="27"/>
      <c r="CQ158" s="27"/>
      <c r="CR158" s="27"/>
      <c r="CS158" s="27"/>
      <c r="CT158" s="27"/>
      <c r="CU158" s="27"/>
      <c r="CV158" s="27"/>
      <c r="CW158" s="27"/>
      <c r="CX158" s="27"/>
      <c r="CY158" s="27"/>
      <c r="CZ158" s="27"/>
    </row>
    <row r="159" s="344" customFormat="true" ht="15" customHeight="true" x14ac:dyDescent="0.2">
      <c r="A159" s="1155"/>
      <c r="B159" s="409" t="s">
        <v>421</v>
      </c>
      <c r="C159" s="155">
        <v>14.5446590128818</v>
      </c>
      <c r="D159" s="154">
        <v>22.285794750542614</v>
      </c>
      <c r="E159" s="154">
        <v>35.861076394225528</v>
      </c>
      <c r="F159" s="154">
        <v>68.209690428544306</v>
      </c>
      <c r="G159" s="153">
        <v>77.423873804174946</v>
      </c>
      <c r="H159" s="152">
        <v>67.691797323229324</v>
      </c>
      <c r="I159" s="154">
        <v>81.277644296497812</v>
      </c>
      <c r="J159" s="154">
        <v>87.420675655046082</v>
      </c>
      <c r="K159" s="154">
        <v>84.626389342782659</v>
      </c>
      <c r="L159" s="151">
        <v>58.920174554265614</v>
      </c>
      <c r="M159" s="155">
        <v>14.014039943660897</v>
      </c>
      <c r="N159" s="154">
        <v>20.636783144291165</v>
      </c>
      <c r="O159" s="154">
        <v>24.531407910218746</v>
      </c>
      <c r="P159" s="154">
        <v>42.264825548341264</v>
      </c>
      <c r="Q159" s="153">
        <v>70.362664409124861</v>
      </c>
      <c r="R159" s="152">
        <v>75.017595807424158</v>
      </c>
      <c r="S159" s="154">
        <v>51.738186726310786</v>
      </c>
      <c r="T159" s="154">
        <v>50.555646208927982</v>
      </c>
      <c r="U159" s="154">
        <v>27.688943894446677</v>
      </c>
      <c r="V159" s="154">
        <v>35.264474148761785</v>
      </c>
      <c r="W159" s="151">
        <v>27.025670803929007</v>
      </c>
      <c r="X159" s="468"/>
      <c r="Y159" s="468"/>
      <c r="Z159" s="468"/>
      <c r="AA159" s="468"/>
      <c r="AB159" s="468"/>
      <c r="AC159" s="468"/>
      <c r="AD159" s="468"/>
      <c r="AE159" s="468"/>
      <c r="AF159" s="468"/>
      <c r="AG159" s="468"/>
      <c r="AH159" s="468"/>
      <c r="AI159" s="468"/>
      <c r="AJ159" s="468"/>
      <c r="AK159" s="468"/>
      <c r="AL159" s="468"/>
      <c r="AM159" s="468"/>
      <c r="AN159" s="468"/>
      <c r="AO159" s="468"/>
      <c r="AP159" s="468"/>
      <c r="AQ159" s="468"/>
      <c r="AR159" s="468"/>
      <c r="AS159" s="468"/>
      <c r="AT159" s="468"/>
      <c r="AU159" s="468"/>
      <c r="AV159" s="468"/>
      <c r="AW159" s="468"/>
      <c r="AX159" s="468"/>
      <c r="AY159" s="468"/>
      <c r="AZ159" s="983"/>
      <c r="BA159" s="1182"/>
      <c r="BB159" s="651" t="s">
        <v>421</v>
      </c>
      <c r="BC159" s="480">
        <v>1118.4749650000001</v>
      </c>
      <c r="BD159" s="465">
        <v>1715.0003260000003</v>
      </c>
      <c r="BE159" s="465">
        <v>2754.2473019999984</v>
      </c>
      <c r="BF159" s="465">
        <v>5246.6762839999965</v>
      </c>
      <c r="BG159" s="484">
        <v>5953.6384719999978</v>
      </c>
      <c r="BH159" s="480">
        <v>1164.5016800000012</v>
      </c>
      <c r="BI159" s="465">
        <v>1393.7813230000013</v>
      </c>
      <c r="BJ159" s="465">
        <v>1495.3055350000004</v>
      </c>
      <c r="BK159" s="465">
        <v>1454.1547680000008</v>
      </c>
      <c r="BL159" s="484">
        <v>1012.5182699999999</v>
      </c>
      <c r="BM159" s="480">
        <v>837.08618000000024</v>
      </c>
      <c r="BN159" s="465">
        <v>1231.4816480000004</v>
      </c>
      <c r="BO159" s="465">
        <v>1464.107393</v>
      </c>
      <c r="BP159" s="465">
        <v>2523.3435359999976</v>
      </c>
      <c r="BQ159" s="484">
        <v>4211.7570159999996</v>
      </c>
      <c r="BR159" s="480">
        <v>4015.651096999994</v>
      </c>
      <c r="BS159" s="465">
        <v>2894.9838429999995</v>
      </c>
      <c r="BT159" s="465">
        <v>3906.2132730000017</v>
      </c>
      <c r="BU159" s="465">
        <v>1591.4339120000011</v>
      </c>
      <c r="BV159" s="465">
        <v>2522.9437980000034</v>
      </c>
      <c r="BW159" s="466">
        <v>1856.8114259999995</v>
      </c>
      <c r="BX159" s="27"/>
      <c r="BY159" s="27"/>
      <c r="BZ159" s="27"/>
      <c r="CA159" s="27"/>
      <c r="CB159" s="27"/>
      <c r="CC159" s="27"/>
      <c r="CD159" s="27"/>
      <c r="CE159" s="27"/>
      <c r="CF159" s="27"/>
      <c r="CG159" s="27"/>
      <c r="CH159" s="27"/>
      <c r="CI159" s="27"/>
      <c r="CJ159" s="27"/>
      <c r="CK159" s="27"/>
      <c r="CL159" s="27"/>
      <c r="CM159" s="27"/>
      <c r="CN159" s="27"/>
      <c r="CO159" s="27"/>
      <c r="CP159" s="27"/>
      <c r="CQ159" s="27"/>
      <c r="CR159" s="27"/>
      <c r="CS159" s="27"/>
      <c r="CT159" s="27"/>
      <c r="CU159" s="27"/>
      <c r="CV159" s="27"/>
      <c r="CW159" s="27"/>
      <c r="CX159" s="27"/>
      <c r="CY159" s="27"/>
      <c r="CZ159" s="27"/>
    </row>
    <row r="160" s="344" customFormat="true" ht="15" customHeight="true" x14ac:dyDescent="0.2">
      <c r="A160" s="1155"/>
      <c r="B160" s="409" t="s">
        <v>422</v>
      </c>
      <c r="C160" s="155">
        <v>63.51742599275719</v>
      </c>
      <c r="D160" s="154">
        <v>68.043942944489245</v>
      </c>
      <c r="E160" s="154">
        <v>61.296239680951849</v>
      </c>
      <c r="F160" s="154">
        <v>29.340474331754102</v>
      </c>
      <c r="G160" s="153">
        <v>5.336336145261324</v>
      </c>
      <c r="H160" s="152">
        <v>31.39159149331935</v>
      </c>
      <c r="I160" s="154">
        <v>11.753482343248312</v>
      </c>
      <c r="J160" s="154">
        <v>7.4503263373446078</v>
      </c>
      <c r="K160" s="154">
        <v>3.1168465965293617</v>
      </c>
      <c r="L160" s="151">
        <v>0.4987833599201284</v>
      </c>
      <c r="M160" s="155">
        <v>60.029460077583373</v>
      </c>
      <c r="N160" s="154">
        <v>68.507934687211218</v>
      </c>
      <c r="O160" s="154">
        <v>69.57362368566703</v>
      </c>
      <c r="P160" s="154">
        <v>55.487269723630085</v>
      </c>
      <c r="Q160" s="153">
        <v>23.816788046477985</v>
      </c>
      <c r="R160" s="152">
        <v>6.2573656222044525</v>
      </c>
      <c r="S160" s="154">
        <v>38.521539478756068</v>
      </c>
      <c r="T160" s="154">
        <v>43.456511591892578</v>
      </c>
      <c r="U160" s="154">
        <v>47.58660580032948</v>
      </c>
      <c r="V160" s="154">
        <v>60.246794830524983</v>
      </c>
      <c r="W160" s="151">
        <v>66.985858300160714</v>
      </c>
      <c r="X160" s="468"/>
      <c r="Y160" s="468"/>
      <c r="Z160" s="468"/>
      <c r="AA160" s="468"/>
      <c r="AB160" s="468"/>
      <c r="AC160" s="468"/>
      <c r="AD160" s="468"/>
      <c r="AE160" s="468"/>
      <c r="AF160" s="468"/>
      <c r="AG160" s="468"/>
      <c r="AH160" s="468"/>
      <c r="AI160" s="468"/>
      <c r="AJ160" s="468"/>
      <c r="AK160" s="468"/>
      <c r="AL160" s="468"/>
      <c r="AM160" s="468"/>
      <c r="AN160" s="468"/>
      <c r="AO160" s="468"/>
      <c r="AP160" s="468"/>
      <c r="AQ160" s="468"/>
      <c r="AR160" s="468"/>
      <c r="AS160" s="468"/>
      <c r="AT160" s="468"/>
      <c r="AU160" s="468"/>
      <c r="AV160" s="468"/>
      <c r="AW160" s="468"/>
      <c r="AX160" s="468"/>
      <c r="AY160" s="468"/>
      <c r="AZ160" s="983"/>
      <c r="BA160" s="1182"/>
      <c r="BB160" s="651" t="s">
        <v>422</v>
      </c>
      <c r="BC160" s="480">
        <v>4884.4493880000009</v>
      </c>
      <c r="BD160" s="465">
        <v>5236.3124419999958</v>
      </c>
      <c r="BE160" s="465">
        <v>4707.7505680000068</v>
      </c>
      <c r="BF160" s="465">
        <v>2256.8636489999999</v>
      </c>
      <c r="BG160" s="484">
        <v>410.34650699999992</v>
      </c>
      <c r="BH160" s="480">
        <v>540.02940500000011</v>
      </c>
      <c r="BI160" s="465">
        <v>201.55338299999997</v>
      </c>
      <c r="BJ160" s="465">
        <v>127.43569099999999</v>
      </c>
      <c r="BK160" s="465">
        <v>53.557493999999998</v>
      </c>
      <c r="BL160" s="484">
        <v>8.5713809999999988</v>
      </c>
      <c r="BM160" s="480">
        <v>3585.677765000004</v>
      </c>
      <c r="BN160" s="465">
        <v>4088.1499659999986</v>
      </c>
      <c r="BO160" s="465">
        <v>4152.3608090000034</v>
      </c>
      <c r="BP160" s="465">
        <v>3312.7652030000004</v>
      </c>
      <c r="BQ160" s="484">
        <v>1425.6214569999993</v>
      </c>
      <c r="BR160" s="480">
        <v>334.95337800000004</v>
      </c>
      <c r="BS160" s="465">
        <v>2155.453089000001</v>
      </c>
      <c r="BT160" s="465">
        <v>3357.6942460000005</v>
      </c>
      <c r="BU160" s="465">
        <v>2735.0605540000015</v>
      </c>
      <c r="BV160" s="465">
        <v>4310.2663810000049</v>
      </c>
      <c r="BW160" s="466">
        <v>4602.2949059999974</v>
      </c>
      <c r="BX160" s="27"/>
      <c r="BY160" s="27"/>
      <c r="BZ160" s="27"/>
      <c r="CA160" s="27"/>
      <c r="CB160" s="27"/>
      <c r="CC160" s="27"/>
      <c r="CD160" s="27"/>
      <c r="CE160" s="27"/>
      <c r="CF160" s="27"/>
      <c r="CG160" s="27"/>
      <c r="CH160" s="27"/>
      <c r="CI160" s="27"/>
      <c r="CJ160" s="27"/>
      <c r="CK160" s="27"/>
      <c r="CL160" s="27"/>
      <c r="CM160" s="27"/>
      <c r="CN160" s="27"/>
      <c r="CO160" s="27"/>
      <c r="CP160" s="27"/>
      <c r="CQ160" s="27"/>
      <c r="CR160" s="27"/>
      <c r="CS160" s="27"/>
      <c r="CT160" s="27"/>
      <c r="CU160" s="27"/>
      <c r="CV160" s="27"/>
      <c r="CW160" s="27"/>
      <c r="CX160" s="27"/>
      <c r="CY160" s="27"/>
      <c r="CZ160" s="27"/>
    </row>
    <row r="161" s="344" customFormat="true" ht="15" customHeight="true" x14ac:dyDescent="0.2">
      <c r="A161" s="1155"/>
      <c r="B161" s="409" t="s">
        <v>423</v>
      </c>
      <c r="C161" s="155">
        <v>21.561714319652701</v>
      </c>
      <c r="D161" s="154">
        <v>9.3179197076930524</v>
      </c>
      <c r="E161" s="154">
        <v>2.7368006484661818</v>
      </c>
      <c r="F161" s="154">
        <v>0.8724705227549685</v>
      </c>
      <c r="G161" s="153">
        <v>0</v>
      </c>
      <c r="H161" s="152">
        <v>6.0250263055496217E-2</v>
      </c>
      <c r="I161" s="154">
        <v>0.47057412620664296</v>
      </c>
      <c r="J161" s="154">
        <v>0</v>
      </c>
      <c r="K161" s="154">
        <v>0</v>
      </c>
      <c r="L161" s="151">
        <v>0</v>
      </c>
      <c r="M161" s="155">
        <v>25.472176556013466</v>
      </c>
      <c r="N161" s="154">
        <v>10.572254097093682</v>
      </c>
      <c r="O161" s="154">
        <v>5.7563951163733558</v>
      </c>
      <c r="P161" s="154">
        <v>1.8608460200552759</v>
      </c>
      <c r="Q161" s="153">
        <v>0.60627685185804703</v>
      </c>
      <c r="R161" s="152">
        <v>0.15075049509133798</v>
      </c>
      <c r="S161" s="154">
        <v>8.546087587481086</v>
      </c>
      <c r="T161" s="154">
        <v>1.4568240076923735</v>
      </c>
      <c r="U161" s="154">
        <v>24.65818790219889</v>
      </c>
      <c r="V161" s="154">
        <v>3.5557262772450278</v>
      </c>
      <c r="W161" s="151">
        <v>5.5598739905986152</v>
      </c>
      <c r="X161" s="468"/>
      <c r="Y161" s="468"/>
      <c r="Z161" s="468"/>
      <c r="AA161" s="468"/>
      <c r="AB161" s="468"/>
      <c r="AC161" s="468"/>
      <c r="AD161" s="468"/>
      <c r="AE161" s="468"/>
      <c r="AF161" s="468"/>
      <c r="AG161" s="468"/>
      <c r="AH161" s="468"/>
      <c r="AI161" s="468"/>
      <c r="AJ161" s="468"/>
      <c r="AK161" s="468"/>
      <c r="AL161" s="468"/>
      <c r="AM161" s="468"/>
      <c r="AN161" s="468"/>
      <c r="AO161" s="468"/>
      <c r="AP161" s="468"/>
      <c r="AQ161" s="468"/>
      <c r="AR161" s="468"/>
      <c r="AS161" s="468"/>
      <c r="AT161" s="468"/>
      <c r="AU161" s="468"/>
      <c r="AV161" s="468"/>
      <c r="AW161" s="468"/>
      <c r="AX161" s="468"/>
      <c r="AY161" s="468"/>
      <c r="AZ161" s="983"/>
      <c r="BA161" s="1182"/>
      <c r="BB161" s="651" t="s">
        <v>423</v>
      </c>
      <c r="BC161" s="480">
        <v>1658.0820249999999</v>
      </c>
      <c r="BD161" s="465">
        <v>717.05925300000013</v>
      </c>
      <c r="BE161" s="465">
        <v>210.19519100000002</v>
      </c>
      <c r="BF161" s="465">
        <v>67.110264999999998</v>
      </c>
      <c r="BG161" s="484">
        <v>0</v>
      </c>
      <c r="BH161" s="480">
        <v>1.0364850000000001</v>
      </c>
      <c r="BI161" s="465">
        <v>8.0695920000000001</v>
      </c>
      <c r="BJ161" s="465">
        <v>0</v>
      </c>
      <c r="BK161" s="465">
        <v>0</v>
      </c>
      <c r="BL161" s="484">
        <v>0</v>
      </c>
      <c r="BM161" s="480">
        <v>1521.5032250000002</v>
      </c>
      <c r="BN161" s="465">
        <v>630.88984400000004</v>
      </c>
      <c r="BO161" s="465">
        <v>343.55878299999995</v>
      </c>
      <c r="BP161" s="465">
        <v>111.09838299999998</v>
      </c>
      <c r="BQ161" s="484">
        <v>36.290422</v>
      </c>
      <c r="BR161" s="480">
        <v>8.0695920000000001</v>
      </c>
      <c r="BS161" s="465">
        <v>478.19197099999997</v>
      </c>
      <c r="BT161" s="465">
        <v>112.56240800000003</v>
      </c>
      <c r="BU161" s="465">
        <v>1417.2399129999997</v>
      </c>
      <c r="BV161" s="465">
        <v>254.38909199999998</v>
      </c>
      <c r="BW161" s="466">
        <v>381.99375799999996</v>
      </c>
      <c r="BX161" s="27"/>
      <c r="BY161" s="27"/>
      <c r="BZ161" s="27"/>
      <c r="CA161" s="27"/>
      <c r="CB161" s="27"/>
      <c r="CC161" s="27"/>
      <c r="CD161" s="27"/>
      <c r="CE161" s="27"/>
      <c r="CF161" s="27"/>
      <c r="CG161" s="27"/>
      <c r="CH161" s="27"/>
      <c r="CI161" s="27"/>
      <c r="CJ161" s="27"/>
      <c r="CK161" s="27"/>
      <c r="CL161" s="27"/>
      <c r="CM161" s="27"/>
      <c r="CN161" s="27"/>
      <c r="CO161" s="27"/>
      <c r="CP161" s="27"/>
      <c r="CQ161" s="27"/>
      <c r="CR161" s="27"/>
      <c r="CS161" s="27"/>
      <c r="CT161" s="27"/>
      <c r="CU161" s="27"/>
      <c r="CV161" s="27"/>
      <c r="CW161" s="27"/>
      <c r="CX161" s="27"/>
      <c r="CY161" s="27"/>
      <c r="CZ161" s="27"/>
    </row>
    <row r="162" s="344" customFormat="true" ht="15" customHeight="true" x14ac:dyDescent="0.2">
      <c r="A162" s="1155"/>
      <c r="B162" s="409" t="s">
        <v>424</v>
      </c>
      <c r="C162" s="155">
        <v>0.11486787452599115</v>
      </c>
      <c r="D162" s="154">
        <v>8.2594258357179651E-2</v>
      </c>
      <c r="E162" s="154">
        <v>4.1258200669473402E-2</v>
      </c>
      <c r="F162" s="154">
        <v>0</v>
      </c>
      <c r="G162" s="153">
        <v>0</v>
      </c>
      <c r="H162" s="152">
        <v>0.18419838643182138</v>
      </c>
      <c r="I162" s="154">
        <v>0</v>
      </c>
      <c r="J162" s="154">
        <v>0</v>
      </c>
      <c r="K162" s="154">
        <v>0</v>
      </c>
      <c r="L162" s="151">
        <v>0</v>
      </c>
      <c r="M162" s="155">
        <v>0.1478817181726518</v>
      </c>
      <c r="N162" s="154">
        <v>0</v>
      </c>
      <c r="O162" s="154">
        <v>0.10649653527129459</v>
      </c>
      <c r="P162" s="154">
        <v>0</v>
      </c>
      <c r="Q162" s="153">
        <v>0</v>
      </c>
      <c r="R162" s="152">
        <v>0</v>
      </c>
      <c r="S162" s="154">
        <v>9.710066192198534E-2</v>
      </c>
      <c r="T162" s="154">
        <v>4.4004669424861968E-2</v>
      </c>
      <c r="U162" s="154">
        <v>5.5132499030686968E-2</v>
      </c>
      <c r="V162" s="154">
        <v>0</v>
      </c>
      <c r="W162" s="151">
        <v>9.2511265276917207E-2</v>
      </c>
      <c r="X162" s="468"/>
      <c r="Y162" s="468"/>
      <c r="Z162" s="468"/>
      <c r="AA162" s="468"/>
      <c r="AB162" s="468"/>
      <c r="AC162" s="468"/>
      <c r="AD162" s="468"/>
      <c r="AE162" s="468"/>
      <c r="AF162" s="468"/>
      <c r="AG162" s="468"/>
      <c r="AH162" s="468"/>
      <c r="AI162" s="468"/>
      <c r="AJ162" s="468"/>
      <c r="AK162" s="468"/>
      <c r="AL162" s="468"/>
      <c r="AM162" s="468"/>
      <c r="AN162" s="468"/>
      <c r="AO162" s="468"/>
      <c r="AP162" s="468"/>
      <c r="AQ162" s="468"/>
      <c r="AR162" s="468"/>
      <c r="AS162" s="468"/>
      <c r="AT162" s="468"/>
      <c r="AU162" s="468"/>
      <c r="AV162" s="468"/>
      <c r="AW162" s="468"/>
      <c r="AX162" s="468"/>
      <c r="AY162" s="468"/>
      <c r="AZ162" s="983"/>
      <c r="BA162" s="1182"/>
      <c r="BB162" s="651" t="s">
        <v>424</v>
      </c>
      <c r="BC162" s="480">
        <v>8.8332660000000001</v>
      </c>
      <c r="BD162" s="465">
        <v>6.3560299999999996</v>
      </c>
      <c r="BE162" s="465">
        <v>3.1687639999999999</v>
      </c>
      <c r="BF162" s="465">
        <v>0</v>
      </c>
      <c r="BG162" s="484">
        <v>0</v>
      </c>
      <c r="BH162" s="480">
        <v>3.1687639999999999</v>
      </c>
      <c r="BI162" s="465">
        <v>0</v>
      </c>
      <c r="BJ162" s="465">
        <v>0</v>
      </c>
      <c r="BK162" s="465">
        <v>0</v>
      </c>
      <c r="BL162" s="484">
        <v>0</v>
      </c>
      <c r="BM162" s="480">
        <v>8.8332660000000001</v>
      </c>
      <c r="BN162" s="465">
        <v>0</v>
      </c>
      <c r="BO162" s="465">
        <v>6.3560299999999996</v>
      </c>
      <c r="BP162" s="465">
        <v>0</v>
      </c>
      <c r="BQ162" s="484">
        <v>0</v>
      </c>
      <c r="BR162" s="480">
        <v>0</v>
      </c>
      <c r="BS162" s="465">
        <v>5.4332180000000001</v>
      </c>
      <c r="BT162" s="465">
        <v>3.400048</v>
      </c>
      <c r="BU162" s="465">
        <v>3.1687639999999999</v>
      </c>
      <c r="BV162" s="465">
        <v>0</v>
      </c>
      <c r="BW162" s="466">
        <v>6.3560299999999996</v>
      </c>
      <c r="BX162" s="27"/>
      <c r="BY162" s="27"/>
      <c r="BZ162" s="27"/>
      <c r="CA162" s="27"/>
      <c r="CB162" s="27"/>
      <c r="CC162" s="27"/>
      <c r="CD162" s="27"/>
      <c r="CE162" s="27"/>
      <c r="CF162" s="27"/>
      <c r="CG162" s="27"/>
      <c r="CH162" s="27"/>
      <c r="CI162" s="27"/>
      <c r="CJ162" s="27"/>
      <c r="CK162" s="27"/>
      <c r="CL162" s="27"/>
      <c r="CM162" s="27"/>
      <c r="CN162" s="27"/>
      <c r="CO162" s="27"/>
      <c r="CP162" s="27"/>
      <c r="CQ162" s="27"/>
      <c r="CR162" s="27"/>
      <c r="CS162" s="27"/>
      <c r="CT162" s="27"/>
      <c r="CU162" s="27"/>
      <c r="CV162" s="27"/>
      <c r="CW162" s="27"/>
      <c r="CX162" s="27"/>
      <c r="CY162" s="27"/>
      <c r="CZ162" s="27"/>
    </row>
    <row r="163" s="344" customFormat="true" ht="15" customHeight="true" x14ac:dyDescent="0.2">
      <c r="A163" s="1155"/>
      <c r="B163" s="409" t="s">
        <v>425</v>
      </c>
      <c r="C163" s="155">
        <v>0.1418660317066156</v>
      </c>
      <c r="D163" s="154">
        <v>0.1211385401354777</v>
      </c>
      <c r="E163" s="154">
        <v>0</v>
      </c>
      <c r="F163" s="154">
        <v>0</v>
      </c>
      <c r="G163" s="153">
        <v>0</v>
      </c>
      <c r="H163" s="152">
        <v>0</v>
      </c>
      <c r="I163" s="154">
        <v>0</v>
      </c>
      <c r="J163" s="154">
        <v>0</v>
      </c>
      <c r="K163" s="154">
        <v>0</v>
      </c>
      <c r="L163" s="151">
        <v>0</v>
      </c>
      <c r="M163" s="155">
        <v>0.18263933763624404</v>
      </c>
      <c r="N163" s="154">
        <v>0.15621850324781378</v>
      </c>
      <c r="O163" s="154">
        <v>0</v>
      </c>
      <c r="P163" s="154">
        <v>0</v>
      </c>
      <c r="Q163" s="153">
        <v>0</v>
      </c>
      <c r="R163" s="152">
        <v>0</v>
      </c>
      <c r="S163" s="154">
        <v>0</v>
      </c>
      <c r="T163" s="154">
        <v>0</v>
      </c>
      <c r="U163" s="154">
        <v>1.1129903994091807E-2</v>
      </c>
      <c r="V163" s="154">
        <v>0.14354499627056458</v>
      </c>
      <c r="W163" s="151">
        <v>0.13568351898346573</v>
      </c>
      <c r="X163" s="468"/>
      <c r="Y163" s="468"/>
      <c r="Z163" s="468"/>
      <c r="AA163" s="468"/>
      <c r="AB163" s="468"/>
      <c r="AC163" s="468"/>
      <c r="AD163" s="468"/>
      <c r="AE163" s="468"/>
      <c r="AF163" s="468"/>
      <c r="AG163" s="468"/>
      <c r="AH163" s="468"/>
      <c r="AI163" s="468"/>
      <c r="AJ163" s="468"/>
      <c r="AK163" s="468"/>
      <c r="AL163" s="468"/>
      <c r="AM163" s="468"/>
      <c r="AN163" s="468"/>
      <c r="AO163" s="468"/>
      <c r="AP163" s="468"/>
      <c r="AQ163" s="468"/>
      <c r="AR163" s="468"/>
      <c r="AS163" s="468"/>
      <c r="AT163" s="468"/>
      <c r="AU163" s="468"/>
      <c r="AV163" s="468"/>
      <c r="AW163" s="468"/>
      <c r="AX163" s="468"/>
      <c r="AY163" s="468"/>
      <c r="AZ163" s="983"/>
      <c r="BA163" s="1182"/>
      <c r="BB163" s="651" t="s">
        <v>425</v>
      </c>
      <c r="BC163" s="480">
        <v>10.909407</v>
      </c>
      <c r="BD163" s="465">
        <v>9.3222000000000005</v>
      </c>
      <c r="BE163" s="465">
        <v>0</v>
      </c>
      <c r="BF163" s="465">
        <v>0</v>
      </c>
      <c r="BG163" s="484">
        <v>0</v>
      </c>
      <c r="BH163" s="480">
        <v>0</v>
      </c>
      <c r="BI163" s="465">
        <v>0</v>
      </c>
      <c r="BJ163" s="465">
        <v>0</v>
      </c>
      <c r="BK163" s="465">
        <v>0</v>
      </c>
      <c r="BL163" s="484">
        <v>0</v>
      </c>
      <c r="BM163" s="480">
        <v>10.909407</v>
      </c>
      <c r="BN163" s="465">
        <v>9.3222000000000005</v>
      </c>
      <c r="BO163" s="465">
        <v>0</v>
      </c>
      <c r="BP163" s="465">
        <v>0</v>
      </c>
      <c r="BQ163" s="484">
        <v>0</v>
      </c>
      <c r="BR163" s="480">
        <v>0</v>
      </c>
      <c r="BS163" s="465">
        <v>0</v>
      </c>
      <c r="BT163" s="465">
        <v>0</v>
      </c>
      <c r="BU163" s="465">
        <v>0.63969600000000004</v>
      </c>
      <c r="BV163" s="465">
        <v>10.269710999999999</v>
      </c>
      <c r="BW163" s="466">
        <v>9.3222000000000005</v>
      </c>
      <c r="BX163" s="27"/>
      <c r="BY163" s="27"/>
      <c r="BZ163" s="27"/>
      <c r="CA163" s="27"/>
      <c r="CB163" s="27"/>
      <c r="CC163" s="27"/>
      <c r="CD163" s="27"/>
      <c r="CE163" s="27"/>
      <c r="CF163" s="27"/>
      <c r="CG163" s="27"/>
      <c r="CH163" s="27"/>
      <c r="CI163" s="27"/>
      <c r="CJ163" s="27"/>
      <c r="CK163" s="27"/>
      <c r="CL163" s="27"/>
      <c r="CM163" s="27"/>
      <c r="CN163" s="27"/>
      <c r="CO163" s="27"/>
      <c r="CP163" s="27"/>
      <c r="CQ163" s="27"/>
      <c r="CR163" s="27"/>
      <c r="CS163" s="27"/>
      <c r="CT163" s="27"/>
      <c r="CU163" s="27"/>
      <c r="CV163" s="27"/>
      <c r="CW163" s="27"/>
      <c r="CX163" s="27"/>
      <c r="CY163" s="27"/>
      <c r="CZ163" s="27"/>
    </row>
    <row r="164" s="344" customFormat="true" ht="15" customHeight="true" x14ac:dyDescent="0.2">
      <c r="A164" s="1156"/>
      <c r="B164" s="410" t="s">
        <v>46</v>
      </c>
      <c r="C164" s="155">
        <v>0</v>
      </c>
      <c r="D164" s="154">
        <v>5.0276210620413972E-2</v>
      </c>
      <c r="E164" s="154">
        <v>0</v>
      </c>
      <c r="F164" s="154">
        <v>0.23589776804888496</v>
      </c>
      <c r="G164" s="153">
        <v>0</v>
      </c>
      <c r="H164" s="152">
        <v>0.1136175968861487</v>
      </c>
      <c r="I164" s="154">
        <v>0</v>
      </c>
      <c r="J164" s="154">
        <v>0</v>
      </c>
      <c r="K164" s="154">
        <v>0</v>
      </c>
      <c r="L164" s="151">
        <v>0</v>
      </c>
      <c r="M164" s="155">
        <v>0</v>
      </c>
      <c r="N164" s="154">
        <v>0</v>
      </c>
      <c r="O164" s="154">
        <v>3.2076752469487421E-2</v>
      </c>
      <c r="P164" s="154">
        <v>0.30392380843574668</v>
      </c>
      <c r="Q164" s="153">
        <v>0</v>
      </c>
      <c r="R164" s="152">
        <v>0</v>
      </c>
      <c r="S164" s="154">
        <v>3.4931298738283913E-2</v>
      </c>
      <c r="T164" s="154">
        <v>0</v>
      </c>
      <c r="U164" s="154">
        <v>0</v>
      </c>
      <c r="V164" s="154">
        <v>0.28038393230382447</v>
      </c>
      <c r="W164" s="151">
        <v>0</v>
      </c>
      <c r="X164" s="468"/>
      <c r="Y164" s="468"/>
      <c r="Z164" s="468"/>
      <c r="AA164" s="468"/>
      <c r="AB164" s="468"/>
      <c r="AC164" s="468"/>
      <c r="AD164" s="468"/>
      <c r="AE164" s="468"/>
      <c r="AF164" s="468"/>
      <c r="AG164" s="468"/>
      <c r="AH164" s="468"/>
      <c r="AI164" s="468"/>
      <c r="AJ164" s="468"/>
      <c r="AK164" s="468"/>
      <c r="AL164" s="468"/>
      <c r="AM164" s="468"/>
      <c r="AN164" s="468"/>
      <c r="AO164" s="468"/>
      <c r="AP164" s="468"/>
      <c r="AQ164" s="468"/>
      <c r="AR164" s="468"/>
      <c r="AS164" s="468"/>
      <c r="AT164" s="468"/>
      <c r="AU164" s="468"/>
      <c r="AV164" s="468"/>
      <c r="AW164" s="468"/>
      <c r="AX164" s="468"/>
      <c r="AY164" s="468"/>
      <c r="AZ164" s="983"/>
      <c r="BA164" s="1182"/>
      <c r="BB164" s="651" t="s">
        <v>46</v>
      </c>
      <c r="BC164" s="480">
        <v>0</v>
      </c>
      <c r="BD164" s="465">
        <v>3.8689990000000001</v>
      </c>
      <c r="BE164" s="465">
        <v>0</v>
      </c>
      <c r="BF164" s="465">
        <v>18.145211</v>
      </c>
      <c r="BG164" s="484">
        <v>0</v>
      </c>
      <c r="BH164" s="480">
        <v>1.9545630000000001</v>
      </c>
      <c r="BI164" s="465">
        <v>0</v>
      </c>
      <c r="BJ164" s="465">
        <v>0</v>
      </c>
      <c r="BK164" s="465">
        <v>0</v>
      </c>
      <c r="BL164" s="484">
        <v>0</v>
      </c>
      <c r="BM164" s="480">
        <v>0</v>
      </c>
      <c r="BN164" s="465">
        <v>0</v>
      </c>
      <c r="BO164" s="465">
        <v>1.914436</v>
      </c>
      <c r="BP164" s="465">
        <v>18.145211</v>
      </c>
      <c r="BQ164" s="484">
        <v>0</v>
      </c>
      <c r="BR164" s="480">
        <v>0</v>
      </c>
      <c r="BS164" s="465">
        <v>1.9545630000000001</v>
      </c>
      <c r="BT164" s="465">
        <v>0</v>
      </c>
      <c r="BU164" s="465">
        <v>0</v>
      </c>
      <c r="BV164" s="465">
        <v>20.059646999999998</v>
      </c>
      <c r="BW164" s="466">
        <v>0</v>
      </c>
      <c r="BX164" s="27"/>
      <c r="BY164" s="27"/>
      <c r="BZ164" s="27"/>
      <c r="CA164" s="27"/>
      <c r="CB164" s="27"/>
      <c r="CC164" s="27"/>
      <c r="CD164" s="27"/>
      <c r="CE164" s="27"/>
      <c r="CF164" s="27"/>
      <c r="CG164" s="27"/>
      <c r="CH164" s="27"/>
      <c r="CI164" s="27"/>
      <c r="CJ164" s="27"/>
      <c r="CK164" s="27"/>
      <c r="CL164" s="27"/>
      <c r="CM164" s="27"/>
      <c r="CN164" s="27"/>
      <c r="CO164" s="27"/>
      <c r="CP164" s="27"/>
      <c r="CQ164" s="27"/>
      <c r="CR164" s="27"/>
      <c r="CS164" s="27"/>
      <c r="CT164" s="27"/>
      <c r="CU164" s="27"/>
      <c r="CV164" s="27"/>
      <c r="CW164" s="27"/>
      <c r="CX164" s="27"/>
      <c r="CY164" s="27"/>
      <c r="CZ164" s="27"/>
    </row>
    <row r="165" s="403" customFormat="true" ht="15" customHeight="true" x14ac:dyDescent="0.2">
      <c r="A165" s="68"/>
      <c r="B165" s="59"/>
      <c r="C165" s="136"/>
      <c r="D165" s="143"/>
      <c r="E165" s="143"/>
      <c r="F165" s="143"/>
      <c r="G165" s="142"/>
      <c r="H165" s="135"/>
      <c r="I165" s="143"/>
      <c r="J165" s="143"/>
      <c r="K165" s="143"/>
      <c r="L165" s="134"/>
      <c r="M165" s="136"/>
      <c r="N165" s="143"/>
      <c r="O165" s="143"/>
      <c r="P165" s="143"/>
      <c r="Q165" s="142"/>
      <c r="R165" s="135"/>
      <c r="S165" s="143"/>
      <c r="T165" s="143"/>
      <c r="U165" s="143"/>
      <c r="V165" s="143"/>
      <c r="W165" s="134"/>
      <c r="X165" s="924"/>
      <c r="Y165" s="924"/>
      <c r="Z165" s="924"/>
      <c r="AA165" s="924"/>
      <c r="AB165" s="924"/>
      <c r="AC165" s="924"/>
      <c r="AD165" s="924"/>
      <c r="AE165" s="924"/>
      <c r="AF165" s="924"/>
      <c r="AG165" s="924"/>
      <c r="AH165" s="924"/>
      <c r="AI165" s="924"/>
      <c r="AJ165" s="924"/>
      <c r="AK165" s="924"/>
      <c r="AL165" s="924"/>
      <c r="AM165" s="924"/>
      <c r="AN165" s="924"/>
      <c r="AO165" s="924"/>
      <c r="AP165" s="924"/>
      <c r="AQ165" s="924"/>
      <c r="AR165" s="924"/>
      <c r="AS165" s="924"/>
      <c r="AT165" s="924"/>
      <c r="AU165" s="924"/>
      <c r="AV165" s="924"/>
      <c r="AW165" s="924"/>
      <c r="AX165" s="924"/>
      <c r="AY165" s="924"/>
      <c r="AZ165" s="377"/>
      <c r="BA165" s="1184"/>
      <c r="BB165" s="651" t="s">
        <v>191</v>
      </c>
      <c r="BC165" s="480">
        <v>7689.9359690000156</v>
      </c>
      <c r="BD165" s="465">
        <v>7695.4864980000029</v>
      </c>
      <c r="BE165" s="465">
        <v>7680.3252410000068</v>
      </c>
      <c r="BF165" s="465">
        <v>7691.9807889999947</v>
      </c>
      <c r="BG165" s="484">
        <v>7689.6675140000016</v>
      </c>
      <c r="BH165" s="480">
        <v>1720.2995430000014</v>
      </c>
      <c r="BI165" s="465">
        <v>1714.8397140000011</v>
      </c>
      <c r="BJ165" s="465">
        <v>1710.4712630000004</v>
      </c>
      <c r="BK165" s="465">
        <v>1718.3230660000006</v>
      </c>
      <c r="BL165" s="484">
        <v>1718.4576890000017</v>
      </c>
      <c r="BM165" s="480">
        <v>5973.1967610000092</v>
      </c>
      <c r="BN165" s="465">
        <v>5967.4109059999982</v>
      </c>
      <c r="BO165" s="465">
        <v>5968.2974510000086</v>
      </c>
      <c r="BP165" s="465">
        <v>5970.3157490000085</v>
      </c>
      <c r="BQ165" s="484">
        <v>5985.783868999999</v>
      </c>
      <c r="BR165" s="480">
        <v>5352.9456039999923</v>
      </c>
      <c r="BS165" s="465">
        <v>5595.448983000003</v>
      </c>
      <c r="BT165" s="465">
        <v>7726.5618500000019</v>
      </c>
      <c r="BU165" s="465">
        <v>5747.5428390000125</v>
      </c>
      <c r="BV165" s="465">
        <v>7154.349693000001</v>
      </c>
      <c r="BW165" s="466">
        <v>6870.5470419999901</v>
      </c>
      <c r="BX165" s="27"/>
      <c r="BY165" s="27"/>
      <c r="BZ165" s="27"/>
      <c r="CA165" s="27"/>
      <c r="CB165" s="27"/>
      <c r="CC165" s="27"/>
      <c r="CD165" s="27"/>
      <c r="CE165" s="27"/>
      <c r="CF165" s="27"/>
      <c r="CG165" s="27"/>
      <c r="CH165" s="27"/>
      <c r="CI165" s="27"/>
      <c r="CJ165" s="27"/>
      <c r="CK165" s="27"/>
      <c r="CL165" s="27"/>
      <c r="CM165" s="27"/>
      <c r="CN165" s="27"/>
      <c r="CO165" s="27"/>
      <c r="CP165" s="27"/>
      <c r="CQ165" s="27"/>
      <c r="CR165" s="27"/>
      <c r="CS165" s="27"/>
      <c r="CT165" s="27"/>
      <c r="CU165" s="27"/>
      <c r="CV165" s="27"/>
      <c r="CW165" s="27"/>
      <c r="CX165" s="27"/>
      <c r="CY165" s="27"/>
      <c r="CZ165" s="27"/>
    </row>
    <row r="166" s="403" customFormat="true" ht="15" customHeight="true" x14ac:dyDescent="0.2">
      <c r="A166" s="199"/>
      <c r="B166" s="58"/>
      <c r="C166" s="136"/>
      <c r="D166" s="143"/>
      <c r="E166" s="143"/>
      <c r="F166" s="143"/>
      <c r="G166" s="142"/>
      <c r="H166" s="135"/>
      <c r="I166" s="143"/>
      <c r="J166" s="143"/>
      <c r="K166" s="143"/>
      <c r="L166" s="134"/>
      <c r="M166" s="136"/>
      <c r="N166" s="143"/>
      <c r="O166" s="143"/>
      <c r="P166" s="143"/>
      <c r="Q166" s="142"/>
      <c r="R166" s="135"/>
      <c r="S166" s="143"/>
      <c r="T166" s="143"/>
      <c r="U166" s="143"/>
      <c r="V166" s="143"/>
      <c r="W166" s="134"/>
      <c r="X166" s="924"/>
      <c r="Y166" s="924"/>
      <c r="Z166" s="924"/>
      <c r="AA166" s="924"/>
      <c r="AB166" s="924"/>
      <c r="AC166" s="924"/>
      <c r="AD166" s="924"/>
      <c r="AE166" s="924"/>
      <c r="AF166" s="924"/>
      <c r="AG166" s="924"/>
      <c r="AH166" s="924"/>
      <c r="AI166" s="924"/>
      <c r="AJ166" s="924"/>
      <c r="AK166" s="924"/>
      <c r="AL166" s="924"/>
      <c r="AM166" s="924"/>
      <c r="AN166" s="924"/>
      <c r="AO166" s="924"/>
      <c r="AP166" s="924"/>
      <c r="AQ166" s="924"/>
      <c r="AR166" s="924"/>
      <c r="AS166" s="924"/>
      <c r="AT166" s="924"/>
      <c r="AU166" s="924"/>
      <c r="AV166" s="924"/>
      <c r="AW166" s="924"/>
      <c r="AX166" s="924"/>
      <c r="AY166" s="924"/>
      <c r="AZ166" s="377"/>
      <c r="BA166" s="991"/>
      <c r="BB166" s="651"/>
      <c r="BC166" s="480"/>
      <c r="BD166" s="465"/>
      <c r="BE166" s="465"/>
      <c r="BF166" s="465"/>
      <c r="BG166" s="484"/>
      <c r="BH166" s="480"/>
      <c r="BI166" s="465"/>
      <c r="BJ166" s="465"/>
      <c r="BK166" s="465"/>
      <c r="BL166" s="484"/>
      <c r="BM166" s="480"/>
      <c r="BN166" s="465"/>
      <c r="BO166" s="465"/>
      <c r="BP166" s="465"/>
      <c r="BQ166" s="484"/>
      <c r="BR166" s="480"/>
      <c r="BS166" s="465"/>
      <c r="BT166" s="465"/>
      <c r="BU166" s="465"/>
      <c r="BV166" s="465"/>
      <c r="BW166" s="466"/>
      <c r="BX166" s="27"/>
      <c r="BY166" s="27"/>
      <c r="BZ166" s="27"/>
      <c r="CA166" s="27"/>
      <c r="CB166" s="27"/>
      <c r="CC166" s="27"/>
      <c r="CD166" s="27"/>
      <c r="CE166" s="27"/>
      <c r="CF166" s="27"/>
      <c r="CG166" s="27"/>
      <c r="CH166" s="27"/>
      <c r="CI166" s="27"/>
      <c r="CJ166" s="27"/>
      <c r="CK166" s="27"/>
      <c r="CL166" s="27"/>
      <c r="CM166" s="27"/>
      <c r="CN166" s="27"/>
      <c r="CO166" s="27"/>
      <c r="CP166" s="27"/>
      <c r="CQ166" s="27"/>
      <c r="CR166" s="27"/>
      <c r="CS166" s="27"/>
      <c r="CT166" s="27"/>
      <c r="CU166" s="27"/>
      <c r="CV166" s="27"/>
      <c r="CW166" s="27"/>
      <c r="CX166" s="27"/>
      <c r="CY166" s="27"/>
      <c r="CZ166" s="27"/>
    </row>
    <row r="167" s="403" customFormat="true" ht="15" customHeight="true" x14ac:dyDescent="0.2">
      <c r="A167" s="199"/>
      <c r="B167" s="58"/>
      <c r="C167" s="136"/>
      <c r="D167" s="143"/>
      <c r="E167" s="143"/>
      <c r="F167" s="143"/>
      <c r="G167" s="142"/>
      <c r="H167" s="135"/>
      <c r="I167" s="143"/>
      <c r="J167" s="143"/>
      <c r="K167" s="143"/>
      <c r="L167" s="134"/>
      <c r="M167" s="136"/>
      <c r="N167" s="143"/>
      <c r="O167" s="143"/>
      <c r="P167" s="143"/>
      <c r="Q167" s="142"/>
      <c r="R167" s="135"/>
      <c r="S167" s="143"/>
      <c r="T167" s="143"/>
      <c r="U167" s="143"/>
      <c r="V167" s="143"/>
      <c r="W167" s="134"/>
      <c r="X167" s="924"/>
      <c r="Y167" s="924"/>
      <c r="Z167" s="924"/>
      <c r="AA167" s="924"/>
      <c r="AB167" s="924"/>
      <c r="AC167" s="924"/>
      <c r="AD167" s="924"/>
      <c r="AE167" s="924"/>
      <c r="AF167" s="924"/>
      <c r="AG167" s="924"/>
      <c r="AH167" s="924"/>
      <c r="AI167" s="924"/>
      <c r="AJ167" s="924"/>
      <c r="AK167" s="924"/>
      <c r="AL167" s="924"/>
      <c r="AM167" s="924"/>
      <c r="AN167" s="924"/>
      <c r="AO167" s="924"/>
      <c r="AP167" s="924"/>
      <c r="AQ167" s="924"/>
      <c r="AR167" s="924"/>
      <c r="AS167" s="924"/>
      <c r="AT167" s="924"/>
      <c r="AU167" s="924"/>
      <c r="AV167" s="924"/>
      <c r="AW167" s="924"/>
      <c r="AX167" s="924"/>
      <c r="AY167" s="924"/>
      <c r="AZ167" s="377"/>
      <c r="BA167" s="991"/>
      <c r="BB167" s="651"/>
      <c r="BC167" s="480"/>
      <c r="BD167" s="465"/>
      <c r="BE167" s="465"/>
      <c r="BF167" s="465"/>
      <c r="BG167" s="484"/>
      <c r="BH167" s="480"/>
      <c r="BI167" s="465"/>
      <c r="BJ167" s="465"/>
      <c r="BK167" s="465"/>
      <c r="BL167" s="484"/>
      <c r="BM167" s="480"/>
      <c r="BN167" s="465"/>
      <c r="BO167" s="465"/>
      <c r="BP167" s="465"/>
      <c r="BQ167" s="484"/>
      <c r="BR167" s="480"/>
      <c r="BS167" s="465"/>
      <c r="BT167" s="465"/>
      <c r="BU167" s="465"/>
      <c r="BV167" s="465"/>
      <c r="BW167" s="466"/>
      <c r="BX167" s="27"/>
      <c r="BY167" s="27"/>
      <c r="BZ167" s="27"/>
      <c r="CA167" s="27"/>
      <c r="CB167" s="27"/>
      <c r="CC167" s="27"/>
      <c r="CD167" s="27"/>
      <c r="CE167" s="27"/>
      <c r="CF167" s="27"/>
      <c r="CG167" s="27"/>
      <c r="CH167" s="27"/>
      <c r="CI167" s="27"/>
      <c r="CJ167" s="27"/>
      <c r="CK167" s="27"/>
      <c r="CL167" s="27"/>
      <c r="CM167" s="27"/>
      <c r="CN167" s="27"/>
      <c r="CO167" s="27"/>
      <c r="CP167" s="27"/>
      <c r="CQ167" s="27"/>
      <c r="CR167" s="27"/>
      <c r="CS167" s="27"/>
      <c r="CT167" s="27"/>
      <c r="CU167" s="27"/>
      <c r="CV167" s="27"/>
      <c r="CW167" s="27"/>
      <c r="CX167" s="27"/>
      <c r="CY167" s="27"/>
      <c r="CZ167" s="27"/>
    </row>
    <row r="168" s="403" customFormat="true" ht="15" customHeight="true" x14ac:dyDescent="0.2">
      <c r="A168" s="199"/>
      <c r="B168" s="58"/>
      <c r="C168" s="136"/>
      <c r="D168" s="143"/>
      <c r="E168" s="143"/>
      <c r="F168" s="143"/>
      <c r="G168" s="142"/>
      <c r="H168" s="135"/>
      <c r="I168" s="143"/>
      <c r="J168" s="143"/>
      <c r="K168" s="143"/>
      <c r="L168" s="134"/>
      <c r="M168" s="136"/>
      <c r="N168" s="143"/>
      <c r="O168" s="143"/>
      <c r="P168" s="143"/>
      <c r="Q168" s="142"/>
      <c r="R168" s="135"/>
      <c r="S168" s="143"/>
      <c r="T168" s="143"/>
      <c r="U168" s="143"/>
      <c r="V168" s="143"/>
      <c r="W168" s="134"/>
      <c r="X168" s="924"/>
      <c r="Y168" s="924"/>
      <c r="Z168" s="924"/>
      <c r="AA168" s="924"/>
      <c r="AB168" s="924"/>
      <c r="AC168" s="924"/>
      <c r="AD168" s="924"/>
      <c r="AE168" s="924"/>
      <c r="AF168" s="924"/>
      <c r="AG168" s="924"/>
      <c r="AH168" s="924"/>
      <c r="AI168" s="924"/>
      <c r="AJ168" s="924"/>
      <c r="AK168" s="924"/>
      <c r="AL168" s="924"/>
      <c r="AM168" s="924"/>
      <c r="AN168" s="924"/>
      <c r="AO168" s="924"/>
      <c r="AP168" s="924"/>
      <c r="AQ168" s="924"/>
      <c r="AR168" s="924"/>
      <c r="AS168" s="924"/>
      <c r="AT168" s="924"/>
      <c r="AU168" s="924"/>
      <c r="AV168" s="924"/>
      <c r="AW168" s="924"/>
      <c r="AX168" s="924"/>
      <c r="AY168" s="924"/>
      <c r="AZ168" s="377"/>
      <c r="BA168" s="991"/>
      <c r="BB168" s="651"/>
      <c r="BC168" s="480"/>
      <c r="BD168" s="465"/>
      <c r="BE168" s="465"/>
      <c r="BF168" s="465"/>
      <c r="BG168" s="484"/>
      <c r="BH168" s="480"/>
      <c r="BI168" s="465"/>
      <c r="BJ168" s="465"/>
      <c r="BK168" s="465"/>
      <c r="BL168" s="484"/>
      <c r="BM168" s="480"/>
      <c r="BN168" s="465"/>
      <c r="BO168" s="465"/>
      <c r="BP168" s="465"/>
      <c r="BQ168" s="484"/>
      <c r="BR168" s="480"/>
      <c r="BS168" s="465"/>
      <c r="BT168" s="465"/>
      <c r="BU168" s="465"/>
      <c r="BV168" s="465"/>
      <c r="BW168" s="466"/>
      <c r="BX168" s="27"/>
      <c r="BY168" s="27"/>
      <c r="BZ168" s="27"/>
      <c r="CA168" s="27"/>
      <c r="CB168" s="27"/>
      <c r="CC168" s="27"/>
      <c r="CD168" s="27"/>
      <c r="CE168" s="27"/>
      <c r="CF168" s="27"/>
      <c r="CG168" s="27"/>
      <c r="CH168" s="27"/>
      <c r="CI168" s="27"/>
      <c r="CJ168" s="27"/>
      <c r="CK168" s="27"/>
      <c r="CL168" s="27"/>
      <c r="CM168" s="27"/>
      <c r="CN168" s="27"/>
      <c r="CO168" s="27"/>
      <c r="CP168" s="27"/>
      <c r="CQ168" s="27"/>
      <c r="CR168" s="27"/>
      <c r="CS168" s="27"/>
      <c r="CT168" s="27"/>
      <c r="CU168" s="27"/>
      <c r="CV168" s="27"/>
      <c r="CW168" s="27"/>
      <c r="CX168" s="27"/>
      <c r="CY168" s="27"/>
      <c r="CZ168" s="27"/>
    </row>
    <row r="169" s="403" customFormat="true" ht="15" customHeight="true" x14ac:dyDescent="0.2">
      <c r="A169" s="199"/>
      <c r="B169" s="58"/>
      <c r="C169" s="136"/>
      <c r="D169" s="143"/>
      <c r="E169" s="143"/>
      <c r="F169" s="143"/>
      <c r="G169" s="142"/>
      <c r="H169" s="135"/>
      <c r="I169" s="143"/>
      <c r="J169" s="143"/>
      <c r="K169" s="143"/>
      <c r="L169" s="134"/>
      <c r="M169" s="136"/>
      <c r="N169" s="143"/>
      <c r="O169" s="143"/>
      <c r="P169" s="143"/>
      <c r="Q169" s="142"/>
      <c r="R169" s="135"/>
      <c r="S169" s="143"/>
      <c r="T169" s="143"/>
      <c r="U169" s="143"/>
      <c r="V169" s="143"/>
      <c r="W169" s="134"/>
      <c r="X169" s="924"/>
      <c r="Y169" s="924"/>
      <c r="Z169" s="924"/>
      <c r="AA169" s="924"/>
      <c r="AB169" s="924"/>
      <c r="AC169" s="924"/>
      <c r="AD169" s="924"/>
      <c r="AE169" s="924"/>
      <c r="AF169" s="924"/>
      <c r="AG169" s="924"/>
      <c r="AH169" s="924"/>
      <c r="AI169" s="924"/>
      <c r="AJ169" s="924"/>
      <c r="AK169" s="924"/>
      <c r="AL169" s="924"/>
      <c r="AM169" s="924"/>
      <c r="AN169" s="924"/>
      <c r="AO169" s="924"/>
      <c r="AP169" s="924"/>
      <c r="AQ169" s="924"/>
      <c r="AR169" s="924"/>
      <c r="AS169" s="924"/>
      <c r="AT169" s="924"/>
      <c r="AU169" s="924"/>
      <c r="AV169" s="924"/>
      <c r="AW169" s="924"/>
      <c r="AX169" s="924"/>
      <c r="AY169" s="924"/>
      <c r="AZ169" s="377"/>
      <c r="BA169" s="991"/>
      <c r="BB169" s="651"/>
      <c r="BC169" s="480"/>
      <c r="BD169" s="465"/>
      <c r="BE169" s="465"/>
      <c r="BF169" s="465"/>
      <c r="BG169" s="484"/>
      <c r="BH169" s="480"/>
      <c r="BI169" s="465"/>
      <c r="BJ169" s="465"/>
      <c r="BK169" s="465"/>
      <c r="BL169" s="484"/>
      <c r="BM169" s="480"/>
      <c r="BN169" s="465"/>
      <c r="BO169" s="465"/>
      <c r="BP169" s="465"/>
      <c r="BQ169" s="484"/>
      <c r="BR169" s="480"/>
      <c r="BS169" s="465"/>
      <c r="BT169" s="465"/>
      <c r="BU169" s="465"/>
      <c r="BV169" s="465"/>
      <c r="BW169" s="466"/>
      <c r="BX169" s="27"/>
      <c r="BY169" s="27"/>
      <c r="BZ169" s="27"/>
      <c r="CA169" s="27"/>
      <c r="CB169" s="27"/>
      <c r="CC169" s="27"/>
      <c r="CD169" s="27"/>
      <c r="CE169" s="27"/>
      <c r="CF169" s="27"/>
      <c r="CG169" s="27"/>
      <c r="CH169" s="27"/>
      <c r="CI169" s="27"/>
      <c r="CJ169" s="27"/>
      <c r="CK169" s="27"/>
      <c r="CL169" s="27"/>
      <c r="CM169" s="27"/>
      <c r="CN169" s="27"/>
      <c r="CO169" s="27"/>
      <c r="CP169" s="27"/>
      <c r="CQ169" s="27"/>
      <c r="CR169" s="27"/>
      <c r="CS169" s="27"/>
      <c r="CT169" s="27"/>
      <c r="CU169" s="27"/>
      <c r="CV169" s="27"/>
      <c r="CW169" s="27"/>
      <c r="CX169" s="27"/>
      <c r="CY169" s="27"/>
      <c r="CZ169" s="27"/>
    </row>
    <row r="170" s="344" customFormat="true" ht="15" customHeight="true" x14ac:dyDescent="0.2">
      <c r="A170" s="200"/>
      <c r="B170" s="169"/>
      <c r="C170" s="64"/>
      <c r="D170" s="190"/>
      <c r="E170" s="190"/>
      <c r="F170" s="190"/>
      <c r="G170" s="179"/>
      <c r="H170" s="63"/>
      <c r="I170" s="190"/>
      <c r="J170" s="190"/>
      <c r="K170" s="190"/>
      <c r="L170" s="185"/>
      <c r="M170" s="64"/>
      <c r="N170" s="190"/>
      <c r="O170" s="190"/>
      <c r="P170" s="190"/>
      <c r="Q170" s="179"/>
      <c r="R170" s="63"/>
      <c r="S170" s="190"/>
      <c r="T170" s="190"/>
      <c r="U170" s="190"/>
      <c r="V170" s="190"/>
      <c r="W170" s="185"/>
      <c r="X170" s="468"/>
      <c r="Y170" s="468"/>
      <c r="Z170" s="468"/>
      <c r="AA170" s="468"/>
      <c r="AB170" s="468"/>
      <c r="AC170" s="468"/>
      <c r="AD170" s="468"/>
      <c r="AE170" s="468"/>
      <c r="AF170" s="468"/>
      <c r="AG170" s="468"/>
      <c r="AH170" s="468"/>
      <c r="AI170" s="468"/>
      <c r="AJ170" s="468"/>
      <c r="AK170" s="468"/>
      <c r="AL170" s="468"/>
      <c r="AM170" s="468"/>
      <c r="AN170" s="468"/>
      <c r="AO170" s="468"/>
      <c r="AP170" s="468"/>
      <c r="AQ170" s="468"/>
      <c r="AR170" s="468"/>
      <c r="AS170" s="468"/>
      <c r="AT170" s="468"/>
      <c r="AU170" s="468"/>
      <c r="AV170" s="468"/>
      <c r="AW170" s="468"/>
      <c r="AX170" s="468"/>
      <c r="AY170" s="468"/>
      <c r="AZ170" s="983"/>
      <c r="BA170" s="991"/>
      <c r="BB170" s="651"/>
      <c r="BC170" s="480"/>
      <c r="BD170" s="465"/>
      <c r="BE170" s="465"/>
      <c r="BF170" s="465"/>
      <c r="BG170" s="484"/>
      <c r="BH170" s="480"/>
      <c r="BI170" s="465"/>
      <c r="BJ170" s="465"/>
      <c r="BK170" s="465"/>
      <c r="BL170" s="484"/>
      <c r="BM170" s="480"/>
      <c r="BN170" s="465"/>
      <c r="BO170" s="465"/>
      <c r="BP170" s="465"/>
      <c r="BQ170" s="484"/>
      <c r="BR170" s="480"/>
      <c r="BS170" s="465"/>
      <c r="BT170" s="465"/>
      <c r="BU170" s="465"/>
      <c r="BV170" s="465"/>
      <c r="BW170" s="466"/>
      <c r="BX170" s="27"/>
      <c r="BY170" s="27"/>
      <c r="BZ170" s="27"/>
      <c r="CA170" s="27"/>
      <c r="CB170" s="27"/>
      <c r="CC170" s="27"/>
      <c r="CD170" s="27"/>
      <c r="CE170" s="27"/>
      <c r="CF170" s="27"/>
      <c r="CG170" s="27"/>
      <c r="CH170" s="27"/>
      <c r="CI170" s="27"/>
      <c r="CJ170" s="27"/>
      <c r="CK170" s="27"/>
      <c r="CL170" s="27"/>
      <c r="CM170" s="27"/>
      <c r="CN170" s="27"/>
      <c r="CO170" s="27"/>
      <c r="CP170" s="27"/>
      <c r="CQ170" s="27"/>
      <c r="CR170" s="27"/>
      <c r="CS170" s="27"/>
      <c r="CT170" s="27"/>
      <c r="CU170" s="27"/>
      <c r="CV170" s="27"/>
      <c r="CW170" s="27"/>
      <c r="CX170" s="27"/>
      <c r="CY170" s="27"/>
      <c r="CZ170" s="27"/>
    </row>
    <row r="171" s="344" customFormat="true" ht="15" customHeight="true" x14ac:dyDescent="0.2">
      <c r="A171" s="176"/>
      <c r="B171" s="170"/>
      <c r="C171" s="188"/>
      <c r="D171" s="187"/>
      <c r="E171" s="187"/>
      <c r="F171" s="187"/>
      <c r="G171" s="177"/>
      <c r="H171" s="180"/>
      <c r="I171" s="187"/>
      <c r="J171" s="187"/>
      <c r="K171" s="187"/>
      <c r="L171" s="183"/>
      <c r="M171" s="188"/>
      <c r="N171" s="187"/>
      <c r="O171" s="187"/>
      <c r="P171" s="187"/>
      <c r="Q171" s="177"/>
      <c r="R171" s="180"/>
      <c r="S171" s="187"/>
      <c r="T171" s="187"/>
      <c r="U171" s="187"/>
      <c r="V171" s="187"/>
      <c r="W171" s="183"/>
      <c r="X171" s="468"/>
      <c r="Y171" s="468"/>
      <c r="Z171" s="468"/>
      <c r="AA171" s="468"/>
      <c r="AB171" s="468"/>
      <c r="AC171" s="468"/>
      <c r="AD171" s="468"/>
      <c r="AE171" s="468"/>
      <c r="AF171" s="468"/>
      <c r="AG171" s="468"/>
      <c r="AH171" s="468"/>
      <c r="AI171" s="468"/>
      <c r="AJ171" s="468"/>
      <c r="AK171" s="468"/>
      <c r="AL171" s="468"/>
      <c r="AM171" s="468"/>
      <c r="AN171" s="468"/>
      <c r="AO171" s="468"/>
      <c r="AP171" s="468"/>
      <c r="AQ171" s="468"/>
      <c r="AR171" s="468"/>
      <c r="AS171" s="468"/>
      <c r="AT171" s="468"/>
      <c r="AU171" s="468"/>
      <c r="AV171" s="468"/>
      <c r="AW171" s="468"/>
      <c r="AX171" s="468"/>
      <c r="AY171" s="468"/>
      <c r="AZ171" s="983"/>
      <c r="BA171" s="991"/>
      <c r="BB171" s="651"/>
      <c r="BC171" s="480"/>
      <c r="BD171" s="465"/>
      <c r="BE171" s="465"/>
      <c r="BF171" s="465"/>
      <c r="BG171" s="484"/>
      <c r="BH171" s="480"/>
      <c r="BI171" s="465"/>
      <c r="BJ171" s="465"/>
      <c r="BK171" s="465"/>
      <c r="BL171" s="484"/>
      <c r="BM171" s="480"/>
      <c r="BN171" s="465"/>
      <c r="BO171" s="465"/>
      <c r="BP171" s="465"/>
      <c r="BQ171" s="484"/>
      <c r="BR171" s="480"/>
      <c r="BS171" s="465"/>
      <c r="BT171" s="465"/>
      <c r="BU171" s="465"/>
      <c r="BV171" s="465"/>
      <c r="BW171" s="466"/>
      <c r="BX171" s="27"/>
      <c r="BY171" s="27"/>
      <c r="BZ171" s="27"/>
      <c r="CA171" s="27"/>
      <c r="CB171" s="27"/>
      <c r="CC171" s="27"/>
      <c r="CD171" s="27"/>
      <c r="CE171" s="27"/>
      <c r="CF171" s="27"/>
      <c r="CG171" s="27"/>
      <c r="CH171" s="27"/>
      <c r="CI171" s="27"/>
      <c r="CJ171" s="27"/>
      <c r="CK171" s="27"/>
      <c r="CL171" s="27"/>
      <c r="CM171" s="27"/>
      <c r="CN171" s="27"/>
      <c r="CO171" s="27"/>
      <c r="CP171" s="27"/>
      <c r="CQ171" s="27"/>
      <c r="CR171" s="27"/>
      <c r="CS171" s="27"/>
      <c r="CT171" s="27"/>
      <c r="CU171" s="27"/>
      <c r="CV171" s="27"/>
      <c r="CW171" s="27"/>
      <c r="CX171" s="27"/>
      <c r="CY171" s="27"/>
      <c r="CZ171" s="27"/>
    </row>
    <row r="172" s="344" customFormat="true" ht="15" customHeight="true" x14ac:dyDescent="0.2">
      <c r="A172" s="176"/>
      <c r="B172" s="170"/>
      <c r="C172" s="188"/>
      <c r="D172" s="187"/>
      <c r="E172" s="187"/>
      <c r="F172" s="187"/>
      <c r="G172" s="177"/>
      <c r="H172" s="180"/>
      <c r="I172" s="187"/>
      <c r="J172" s="187"/>
      <c r="K172" s="187"/>
      <c r="L172" s="183"/>
      <c r="M172" s="188"/>
      <c r="N172" s="187"/>
      <c r="O172" s="187"/>
      <c r="P172" s="187"/>
      <c r="Q172" s="177"/>
      <c r="R172" s="180"/>
      <c r="S172" s="187"/>
      <c r="T172" s="187"/>
      <c r="U172" s="187"/>
      <c r="V172" s="187"/>
      <c r="W172" s="183"/>
      <c r="X172" s="468"/>
      <c r="Y172" s="468"/>
      <c r="Z172" s="468"/>
      <c r="AA172" s="468"/>
      <c r="AB172" s="468"/>
      <c r="AC172" s="468"/>
      <c r="AD172" s="468"/>
      <c r="AE172" s="468"/>
      <c r="AF172" s="468"/>
      <c r="AG172" s="468"/>
      <c r="AH172" s="468"/>
      <c r="AI172" s="468"/>
      <c r="AJ172" s="468"/>
      <c r="AK172" s="468"/>
      <c r="AL172" s="468"/>
      <c r="AM172" s="468"/>
      <c r="AN172" s="468"/>
      <c r="AO172" s="468"/>
      <c r="AP172" s="468"/>
      <c r="AQ172" s="468"/>
      <c r="AR172" s="468"/>
      <c r="AS172" s="468"/>
      <c r="AT172" s="468"/>
      <c r="AU172" s="468"/>
      <c r="AV172" s="468"/>
      <c r="AW172" s="468"/>
      <c r="AX172" s="468"/>
      <c r="AY172" s="468"/>
      <c r="AZ172" s="983"/>
      <c r="BA172" s="991"/>
      <c r="BB172" s="651"/>
      <c r="BC172" s="480"/>
      <c r="BD172" s="465"/>
      <c r="BE172" s="465"/>
      <c r="BF172" s="465"/>
      <c r="BG172" s="484"/>
      <c r="BH172" s="480"/>
      <c r="BI172" s="465"/>
      <c r="BJ172" s="465"/>
      <c r="BK172" s="465"/>
      <c r="BL172" s="484"/>
      <c r="BM172" s="480"/>
      <c r="BN172" s="465"/>
      <c r="BO172" s="465"/>
      <c r="BP172" s="465"/>
      <c r="BQ172" s="484"/>
      <c r="BR172" s="480"/>
      <c r="BS172" s="465"/>
      <c r="BT172" s="465"/>
      <c r="BU172" s="465"/>
      <c r="BV172" s="465"/>
      <c r="BW172" s="466"/>
      <c r="BX172" s="27"/>
      <c r="BY172" s="27"/>
      <c r="BZ172" s="27"/>
      <c r="CA172" s="27"/>
      <c r="CB172" s="27"/>
      <c r="CC172" s="27"/>
      <c r="CD172" s="27"/>
      <c r="CE172" s="27"/>
      <c r="CF172" s="27"/>
      <c r="CG172" s="27"/>
      <c r="CH172" s="27"/>
      <c r="CI172" s="27"/>
      <c r="CJ172" s="27"/>
      <c r="CK172" s="27"/>
      <c r="CL172" s="27"/>
      <c r="CM172" s="27"/>
      <c r="CN172" s="27"/>
      <c r="CO172" s="27"/>
      <c r="CP172" s="27"/>
      <c r="CQ172" s="27"/>
      <c r="CR172" s="27"/>
      <c r="CS172" s="27"/>
      <c r="CT172" s="27"/>
      <c r="CU172" s="27"/>
      <c r="CV172" s="27"/>
      <c r="CW172" s="27"/>
      <c r="CX172" s="27"/>
      <c r="CY172" s="27"/>
      <c r="CZ172" s="27"/>
    </row>
    <row r="173" s="344" customFormat="true" ht="15" customHeight="true" x14ac:dyDescent="0.2">
      <c r="A173" s="176"/>
      <c r="B173" s="170"/>
      <c r="C173" s="141"/>
      <c r="D173" s="140"/>
      <c r="E173" s="140"/>
      <c r="F173" s="140"/>
      <c r="G173" s="139"/>
      <c r="H173" s="138"/>
      <c r="I173" s="140"/>
      <c r="J173" s="140"/>
      <c r="K173" s="140"/>
      <c r="L173" s="137"/>
      <c r="M173" s="141"/>
      <c r="N173" s="140"/>
      <c r="O173" s="140"/>
      <c r="P173" s="140"/>
      <c r="Q173" s="139"/>
      <c r="R173" s="138"/>
      <c r="S173" s="140"/>
      <c r="T173" s="140"/>
      <c r="U173" s="140"/>
      <c r="V173" s="140"/>
      <c r="W173" s="137"/>
      <c r="X173" s="468"/>
      <c r="Y173" s="468"/>
      <c r="Z173" s="468"/>
      <c r="AA173" s="468"/>
      <c r="AB173" s="468"/>
      <c r="AC173" s="468"/>
      <c r="AD173" s="468"/>
      <c r="AE173" s="468"/>
      <c r="AF173" s="468"/>
      <c r="AG173" s="468"/>
      <c r="AH173" s="468"/>
      <c r="AI173" s="468"/>
      <c r="AJ173" s="468"/>
      <c r="AK173" s="468"/>
      <c r="AL173" s="468"/>
      <c r="AM173" s="468"/>
      <c r="AN173" s="468"/>
      <c r="AO173" s="468"/>
      <c r="AP173" s="468"/>
      <c r="AQ173" s="468"/>
      <c r="AR173" s="468"/>
      <c r="AS173" s="468"/>
      <c r="AT173" s="468"/>
      <c r="AU173" s="468"/>
      <c r="AV173" s="468"/>
      <c r="AW173" s="468"/>
      <c r="AX173" s="468"/>
      <c r="AY173" s="468"/>
      <c r="AZ173" s="983"/>
      <c r="BA173" s="991"/>
      <c r="BB173" s="651"/>
      <c r="BC173" s="480"/>
      <c r="BD173" s="465"/>
      <c r="BE173" s="465"/>
      <c r="BF173" s="465"/>
      <c r="BG173" s="484"/>
      <c r="BH173" s="480"/>
      <c r="BI173" s="465"/>
      <c r="BJ173" s="465"/>
      <c r="BK173" s="465"/>
      <c r="BL173" s="484"/>
      <c r="BM173" s="480"/>
      <c r="BN173" s="465"/>
      <c r="BO173" s="465"/>
      <c r="BP173" s="465"/>
      <c r="BQ173" s="484"/>
      <c r="BR173" s="480"/>
      <c r="BS173" s="465"/>
      <c r="BT173" s="465"/>
      <c r="BU173" s="465"/>
      <c r="BV173" s="465"/>
      <c r="BW173" s="466"/>
      <c r="BX173" s="27"/>
      <c r="BY173" s="27"/>
      <c r="BZ173" s="27"/>
      <c r="CA173" s="27"/>
      <c r="CB173" s="27"/>
      <c r="CC173" s="27"/>
      <c r="CD173" s="27"/>
      <c r="CE173" s="27"/>
      <c r="CF173" s="27"/>
      <c r="CG173" s="27"/>
      <c r="CH173" s="27"/>
      <c r="CI173" s="27"/>
      <c r="CJ173" s="27"/>
      <c r="CK173" s="27"/>
      <c r="CL173" s="27"/>
      <c r="CM173" s="27"/>
      <c r="CN173" s="27"/>
      <c r="CO173" s="27"/>
      <c r="CP173" s="27"/>
      <c r="CQ173" s="27"/>
      <c r="CR173" s="27"/>
      <c r="CS173" s="27"/>
      <c r="CT173" s="27"/>
      <c r="CU173" s="27"/>
      <c r="CV173" s="27"/>
      <c r="CW173" s="27"/>
      <c r="CX173" s="27"/>
      <c r="CY173" s="27"/>
      <c r="CZ173" s="27"/>
    </row>
    <row r="174" s="344" customFormat="true" ht="15" customHeight="true" x14ac:dyDescent="0.2">
      <c r="A174" s="176"/>
      <c r="B174" s="170"/>
      <c r="C174" s="141"/>
      <c r="D174" s="140"/>
      <c r="E174" s="140"/>
      <c r="F174" s="140"/>
      <c r="G174" s="139"/>
      <c r="H174" s="138"/>
      <c r="I174" s="140"/>
      <c r="J174" s="140"/>
      <c r="K174" s="140"/>
      <c r="L174" s="137"/>
      <c r="M174" s="141"/>
      <c r="N174" s="140"/>
      <c r="O174" s="140"/>
      <c r="P174" s="140"/>
      <c r="Q174" s="139"/>
      <c r="R174" s="138"/>
      <c r="S174" s="140"/>
      <c r="T174" s="140"/>
      <c r="U174" s="140"/>
      <c r="V174" s="140"/>
      <c r="W174" s="137"/>
      <c r="X174" s="468"/>
      <c r="Y174" s="468"/>
      <c r="Z174" s="468"/>
      <c r="AA174" s="468"/>
      <c r="AB174" s="468"/>
      <c r="AC174" s="468"/>
      <c r="AD174" s="468"/>
      <c r="AE174" s="468"/>
      <c r="AF174" s="468"/>
      <c r="AG174" s="468"/>
      <c r="AH174" s="468"/>
      <c r="AI174" s="468"/>
      <c r="AJ174" s="468"/>
      <c r="AK174" s="468"/>
      <c r="AL174" s="468"/>
      <c r="AM174" s="468"/>
      <c r="AN174" s="468"/>
      <c r="AO174" s="468"/>
      <c r="AP174" s="468"/>
      <c r="AQ174" s="468"/>
      <c r="AR174" s="468"/>
      <c r="AS174" s="468"/>
      <c r="AT174" s="468"/>
      <c r="AU174" s="468"/>
      <c r="AV174" s="468"/>
      <c r="AW174" s="468"/>
      <c r="AX174" s="468"/>
      <c r="AY174" s="468"/>
      <c r="AZ174" s="983"/>
      <c r="BA174" s="991"/>
      <c r="BB174" s="651"/>
      <c r="BC174" s="480"/>
      <c r="BD174" s="465"/>
      <c r="BE174" s="465"/>
      <c r="BF174" s="465"/>
      <c r="BG174" s="484"/>
      <c r="BH174" s="480"/>
      <c r="BI174" s="465"/>
      <c r="BJ174" s="465"/>
      <c r="BK174" s="465"/>
      <c r="BL174" s="484"/>
      <c r="BM174" s="480"/>
      <c r="BN174" s="465"/>
      <c r="BO174" s="465"/>
      <c r="BP174" s="465"/>
      <c r="BQ174" s="484"/>
      <c r="BR174" s="480"/>
      <c r="BS174" s="465"/>
      <c r="BT174" s="465"/>
      <c r="BU174" s="465"/>
      <c r="BV174" s="465"/>
      <c r="BW174" s="466"/>
      <c r="BX174" s="27"/>
      <c r="BY174" s="27"/>
      <c r="BZ174" s="27"/>
      <c r="CA174" s="27"/>
      <c r="CB174" s="27"/>
      <c r="CC174" s="27"/>
      <c r="CD174" s="27"/>
      <c r="CE174" s="27"/>
      <c r="CF174" s="27"/>
      <c r="CG174" s="27"/>
      <c r="CH174" s="27"/>
      <c r="CI174" s="27"/>
      <c r="CJ174" s="27"/>
      <c r="CK174" s="27"/>
      <c r="CL174" s="27"/>
      <c r="CM174" s="27"/>
      <c r="CN174" s="27"/>
      <c r="CO174" s="27"/>
      <c r="CP174" s="27"/>
      <c r="CQ174" s="27"/>
      <c r="CR174" s="27"/>
      <c r="CS174" s="27"/>
      <c r="CT174" s="27"/>
      <c r="CU174" s="27"/>
      <c r="CV174" s="27"/>
      <c r="CW174" s="27"/>
      <c r="CX174" s="27"/>
      <c r="CY174" s="27"/>
      <c r="CZ174" s="27"/>
    </row>
    <row r="175" s="344" customFormat="true" ht="15" customHeight="true" x14ac:dyDescent="0.2">
      <c r="A175" s="176"/>
      <c r="B175" s="170"/>
      <c r="C175" s="141"/>
      <c r="D175" s="140"/>
      <c r="E175" s="140"/>
      <c r="F175" s="140"/>
      <c r="G175" s="139"/>
      <c r="H175" s="138"/>
      <c r="I175" s="140"/>
      <c r="J175" s="140"/>
      <c r="K175" s="140"/>
      <c r="L175" s="137"/>
      <c r="M175" s="141"/>
      <c r="N175" s="140"/>
      <c r="O175" s="140"/>
      <c r="P175" s="140"/>
      <c r="Q175" s="139"/>
      <c r="R175" s="138"/>
      <c r="S175" s="140"/>
      <c r="T175" s="140"/>
      <c r="U175" s="140"/>
      <c r="V175" s="140"/>
      <c r="W175" s="137"/>
      <c r="X175" s="468"/>
      <c r="Y175" s="468"/>
      <c r="Z175" s="468"/>
      <c r="AA175" s="468"/>
      <c r="AB175" s="468"/>
      <c r="AC175" s="468"/>
      <c r="AD175" s="468"/>
      <c r="AE175" s="468"/>
      <c r="AF175" s="468"/>
      <c r="AG175" s="468"/>
      <c r="AH175" s="468"/>
      <c r="AI175" s="468"/>
      <c r="AJ175" s="468"/>
      <c r="AK175" s="468"/>
      <c r="AL175" s="468"/>
      <c r="AM175" s="468"/>
      <c r="AN175" s="468"/>
      <c r="AO175" s="468"/>
      <c r="AP175" s="468"/>
      <c r="AQ175" s="468"/>
      <c r="AR175" s="468"/>
      <c r="AS175" s="468"/>
      <c r="AT175" s="468"/>
      <c r="AU175" s="468"/>
      <c r="AV175" s="468"/>
      <c r="AW175" s="468"/>
      <c r="AX175" s="468"/>
      <c r="AY175" s="468"/>
      <c r="AZ175" s="983"/>
      <c r="BA175" s="991"/>
      <c r="BB175" s="651"/>
      <c r="BC175" s="480"/>
      <c r="BD175" s="465"/>
      <c r="BE175" s="465"/>
      <c r="BF175" s="465"/>
      <c r="BG175" s="484"/>
      <c r="BH175" s="480"/>
      <c r="BI175" s="465"/>
      <c r="BJ175" s="465"/>
      <c r="BK175" s="465"/>
      <c r="BL175" s="484"/>
      <c r="BM175" s="480"/>
      <c r="BN175" s="465"/>
      <c r="BO175" s="465"/>
      <c r="BP175" s="465"/>
      <c r="BQ175" s="484"/>
      <c r="BR175" s="480"/>
      <c r="BS175" s="465"/>
      <c r="BT175" s="465"/>
      <c r="BU175" s="465"/>
      <c r="BV175" s="465"/>
      <c r="BW175" s="466"/>
      <c r="BX175" s="27"/>
      <c r="BY175" s="27"/>
      <c r="BZ175" s="27"/>
      <c r="CA175" s="27"/>
      <c r="CB175" s="27"/>
      <c r="CC175" s="27"/>
      <c r="CD175" s="27"/>
      <c r="CE175" s="27"/>
      <c r="CF175" s="27"/>
      <c r="CG175" s="27"/>
      <c r="CH175" s="27"/>
      <c r="CI175" s="27"/>
      <c r="CJ175" s="27"/>
      <c r="CK175" s="27"/>
      <c r="CL175" s="27"/>
      <c r="CM175" s="27"/>
      <c r="CN175" s="27"/>
      <c r="CO175" s="27"/>
      <c r="CP175" s="27"/>
      <c r="CQ175" s="27"/>
      <c r="CR175" s="27"/>
      <c r="CS175" s="27"/>
      <c r="CT175" s="27"/>
      <c r="CU175" s="27"/>
      <c r="CV175" s="27"/>
      <c r="CW175" s="27"/>
      <c r="CX175" s="27"/>
      <c r="CY175" s="27"/>
      <c r="CZ175" s="27"/>
    </row>
    <row r="176" s="344" customFormat="true" ht="15" customHeight="true" x14ac:dyDescent="0.2">
      <c r="A176" s="176"/>
      <c r="B176" s="170"/>
      <c r="C176" s="141"/>
      <c r="D176" s="140"/>
      <c r="E176" s="140"/>
      <c r="F176" s="140"/>
      <c r="G176" s="139"/>
      <c r="H176" s="138"/>
      <c r="I176" s="140"/>
      <c r="J176" s="140"/>
      <c r="K176" s="140"/>
      <c r="L176" s="137"/>
      <c r="M176" s="141"/>
      <c r="N176" s="140"/>
      <c r="O176" s="140"/>
      <c r="P176" s="140"/>
      <c r="Q176" s="139"/>
      <c r="R176" s="138"/>
      <c r="S176" s="140"/>
      <c r="T176" s="140"/>
      <c r="U176" s="140"/>
      <c r="V176" s="140"/>
      <c r="W176" s="137"/>
      <c r="X176" s="468"/>
      <c r="Y176" s="468"/>
      <c r="Z176" s="468"/>
      <c r="AA176" s="468"/>
      <c r="AB176" s="468"/>
      <c r="AC176" s="468"/>
      <c r="AD176" s="468"/>
      <c r="AE176" s="468"/>
      <c r="AF176" s="468"/>
      <c r="AG176" s="468"/>
      <c r="AH176" s="468"/>
      <c r="AI176" s="468"/>
      <c r="AJ176" s="468"/>
      <c r="AK176" s="468"/>
      <c r="AL176" s="468"/>
      <c r="AM176" s="468"/>
      <c r="AN176" s="468"/>
      <c r="AO176" s="468"/>
      <c r="AP176" s="468"/>
      <c r="AQ176" s="468"/>
      <c r="AR176" s="468"/>
      <c r="AS176" s="468"/>
      <c r="AT176" s="468"/>
      <c r="AU176" s="468"/>
      <c r="AV176" s="468"/>
      <c r="AW176" s="468"/>
      <c r="AX176" s="468"/>
      <c r="AY176" s="468"/>
      <c r="AZ176" s="983"/>
      <c r="BA176" s="991"/>
      <c r="BB176" s="651"/>
      <c r="BC176" s="480"/>
      <c r="BD176" s="465"/>
      <c r="BE176" s="465"/>
      <c r="BF176" s="465"/>
      <c r="BG176" s="484"/>
      <c r="BH176" s="480"/>
      <c r="BI176" s="465"/>
      <c r="BJ176" s="465"/>
      <c r="BK176" s="465"/>
      <c r="BL176" s="484"/>
      <c r="BM176" s="480"/>
      <c r="BN176" s="465"/>
      <c r="BO176" s="465"/>
      <c r="BP176" s="465"/>
      <c r="BQ176" s="484"/>
      <c r="BR176" s="480"/>
      <c r="BS176" s="465"/>
      <c r="BT176" s="465"/>
      <c r="BU176" s="465"/>
      <c r="BV176" s="465"/>
      <c r="BW176" s="466"/>
      <c r="BX176" s="27"/>
      <c r="BY176" s="27"/>
      <c r="BZ176" s="27"/>
      <c r="CA176" s="27"/>
      <c r="CB176" s="27"/>
      <c r="CC176" s="27"/>
      <c r="CD176" s="27"/>
      <c r="CE176" s="27"/>
      <c r="CF176" s="27"/>
      <c r="CG176" s="27"/>
      <c r="CH176" s="27"/>
      <c r="CI176" s="27"/>
      <c r="CJ176" s="27"/>
      <c r="CK176" s="27"/>
      <c r="CL176" s="27"/>
      <c r="CM176" s="27"/>
      <c r="CN176" s="27"/>
      <c r="CO176" s="27"/>
      <c r="CP176" s="27"/>
      <c r="CQ176" s="27"/>
      <c r="CR176" s="27"/>
      <c r="CS176" s="27"/>
      <c r="CT176" s="27"/>
      <c r="CU176" s="27"/>
      <c r="CV176" s="27"/>
      <c r="CW176" s="27"/>
      <c r="CX176" s="27"/>
      <c r="CY176" s="27"/>
      <c r="CZ176" s="27"/>
    </row>
    <row r="177" s="344" customFormat="true" ht="15" customHeight="true" x14ac:dyDescent="0.2">
      <c r="A177" s="176"/>
      <c r="B177" s="170"/>
      <c r="C177" s="141"/>
      <c r="D177" s="140"/>
      <c r="E177" s="140"/>
      <c r="F177" s="140"/>
      <c r="G177" s="139"/>
      <c r="H177" s="138"/>
      <c r="I177" s="140"/>
      <c r="J177" s="140"/>
      <c r="K177" s="140"/>
      <c r="L177" s="137"/>
      <c r="M177" s="141"/>
      <c r="N177" s="140"/>
      <c r="O177" s="140"/>
      <c r="P177" s="140"/>
      <c r="Q177" s="139"/>
      <c r="R177" s="138"/>
      <c r="S177" s="140"/>
      <c r="T177" s="140"/>
      <c r="U177" s="140"/>
      <c r="V177" s="140"/>
      <c r="W177" s="137"/>
      <c r="X177" s="468"/>
      <c r="Y177" s="468"/>
      <c r="Z177" s="468"/>
      <c r="AA177" s="468"/>
      <c r="AB177" s="468"/>
      <c r="AC177" s="468"/>
      <c r="AD177" s="468"/>
      <c r="AE177" s="468"/>
      <c r="AF177" s="468"/>
      <c r="AG177" s="468"/>
      <c r="AH177" s="468"/>
      <c r="AI177" s="468"/>
      <c r="AJ177" s="468"/>
      <c r="AK177" s="468"/>
      <c r="AL177" s="468"/>
      <c r="AM177" s="468"/>
      <c r="AN177" s="468"/>
      <c r="AO177" s="468"/>
      <c r="AP177" s="468"/>
      <c r="AQ177" s="468"/>
      <c r="AR177" s="468"/>
      <c r="AS177" s="468"/>
      <c r="AT177" s="468"/>
      <c r="AU177" s="468"/>
      <c r="AV177" s="468"/>
      <c r="AW177" s="468"/>
      <c r="AX177" s="468"/>
      <c r="AY177" s="468"/>
      <c r="AZ177" s="983"/>
      <c r="BA177" s="991"/>
      <c r="BB177" s="651"/>
      <c r="BC177" s="480"/>
      <c r="BD177" s="465"/>
      <c r="BE177" s="465"/>
      <c r="BF177" s="465"/>
      <c r="BG177" s="484"/>
      <c r="BH177" s="480"/>
      <c r="BI177" s="465"/>
      <c r="BJ177" s="465"/>
      <c r="BK177" s="465"/>
      <c r="BL177" s="484"/>
      <c r="BM177" s="480"/>
      <c r="BN177" s="465"/>
      <c r="BO177" s="465"/>
      <c r="BP177" s="465"/>
      <c r="BQ177" s="484"/>
      <c r="BR177" s="480"/>
      <c r="BS177" s="465"/>
      <c r="BT177" s="465"/>
      <c r="BU177" s="465"/>
      <c r="BV177" s="465"/>
      <c r="BW177" s="466"/>
      <c r="BX177" s="27"/>
      <c r="BY177" s="27"/>
      <c r="BZ177" s="27"/>
      <c r="CA177" s="27"/>
      <c r="CB177" s="27"/>
      <c r="CC177" s="27"/>
      <c r="CD177" s="27"/>
      <c r="CE177" s="27"/>
      <c r="CF177" s="27"/>
      <c r="CG177" s="27"/>
      <c r="CH177" s="27"/>
      <c r="CI177" s="27"/>
      <c r="CJ177" s="27"/>
      <c r="CK177" s="27"/>
      <c r="CL177" s="27"/>
      <c r="CM177" s="27"/>
      <c r="CN177" s="27"/>
      <c r="CO177" s="27"/>
      <c r="CP177" s="27"/>
      <c r="CQ177" s="27"/>
      <c r="CR177" s="27"/>
      <c r="CS177" s="27"/>
      <c r="CT177" s="27"/>
      <c r="CU177" s="27"/>
      <c r="CV177" s="27"/>
      <c r="CW177" s="27"/>
      <c r="CX177" s="27"/>
      <c r="CY177" s="27"/>
      <c r="CZ177" s="27"/>
    </row>
    <row r="178" s="344" customFormat="true" ht="15" customHeight="true" x14ac:dyDescent="0.2">
      <c r="A178" s="176"/>
      <c r="B178" s="170"/>
      <c r="C178" s="141"/>
      <c r="D178" s="140"/>
      <c r="E178" s="140"/>
      <c r="F178" s="140"/>
      <c r="G178" s="139"/>
      <c r="H178" s="138"/>
      <c r="I178" s="140"/>
      <c r="J178" s="140"/>
      <c r="K178" s="140"/>
      <c r="L178" s="137"/>
      <c r="M178" s="141"/>
      <c r="N178" s="140"/>
      <c r="O178" s="140"/>
      <c r="P178" s="140"/>
      <c r="Q178" s="139"/>
      <c r="R178" s="138"/>
      <c r="S178" s="140"/>
      <c r="T178" s="140"/>
      <c r="U178" s="140"/>
      <c r="V178" s="140"/>
      <c r="W178" s="137"/>
      <c r="X178" s="468"/>
      <c r="Y178" s="468"/>
      <c r="Z178" s="468"/>
      <c r="AA178" s="468"/>
      <c r="AB178" s="468"/>
      <c r="AC178" s="468"/>
      <c r="AD178" s="468"/>
      <c r="AE178" s="468"/>
      <c r="AF178" s="468"/>
      <c r="AG178" s="468"/>
      <c r="AH178" s="468"/>
      <c r="AI178" s="468"/>
      <c r="AJ178" s="468"/>
      <c r="AK178" s="468"/>
      <c r="AL178" s="468"/>
      <c r="AM178" s="468"/>
      <c r="AN178" s="468"/>
      <c r="AO178" s="468"/>
      <c r="AP178" s="468"/>
      <c r="AQ178" s="468"/>
      <c r="AR178" s="468"/>
      <c r="AS178" s="468"/>
      <c r="AT178" s="468"/>
      <c r="AU178" s="468"/>
      <c r="AV178" s="468"/>
      <c r="AW178" s="468"/>
      <c r="AX178" s="468"/>
      <c r="AY178" s="468"/>
      <c r="AZ178" s="983"/>
      <c r="BA178" s="991"/>
      <c r="BB178" s="651"/>
      <c r="BC178" s="480"/>
      <c r="BD178" s="465"/>
      <c r="BE178" s="465"/>
      <c r="BF178" s="465"/>
      <c r="BG178" s="484"/>
      <c r="BH178" s="480"/>
      <c r="BI178" s="465"/>
      <c r="BJ178" s="465"/>
      <c r="BK178" s="465"/>
      <c r="BL178" s="484"/>
      <c r="BM178" s="480"/>
      <c r="BN178" s="465"/>
      <c r="BO178" s="465"/>
      <c r="BP178" s="465"/>
      <c r="BQ178" s="484"/>
      <c r="BR178" s="480"/>
      <c r="BS178" s="465"/>
      <c r="BT178" s="465"/>
      <c r="BU178" s="465"/>
      <c r="BV178" s="465"/>
      <c r="BW178" s="466"/>
      <c r="BX178" s="27"/>
      <c r="BY178" s="27"/>
      <c r="BZ178" s="27"/>
      <c r="CA178" s="27"/>
      <c r="CB178" s="27"/>
      <c r="CC178" s="27"/>
      <c r="CD178" s="27"/>
      <c r="CE178" s="27"/>
      <c r="CF178" s="27"/>
      <c r="CG178" s="27"/>
      <c r="CH178" s="27"/>
      <c r="CI178" s="27"/>
      <c r="CJ178" s="27"/>
      <c r="CK178" s="27"/>
      <c r="CL178" s="27"/>
      <c r="CM178" s="27"/>
      <c r="CN178" s="27"/>
      <c r="CO178" s="27"/>
      <c r="CP178" s="27"/>
      <c r="CQ178" s="27"/>
      <c r="CR178" s="27"/>
      <c r="CS178" s="27"/>
      <c r="CT178" s="27"/>
      <c r="CU178" s="27"/>
      <c r="CV178" s="27"/>
      <c r="CW178" s="27"/>
      <c r="CX178" s="27"/>
      <c r="CY178" s="27"/>
      <c r="CZ178" s="27"/>
    </row>
    <row r="179" s="344" customFormat="true" ht="15" customHeight="true" x14ac:dyDescent="0.2">
      <c r="A179" s="176"/>
      <c r="B179" s="170"/>
      <c r="C179" s="141"/>
      <c r="D179" s="140"/>
      <c r="E179" s="140"/>
      <c r="F179" s="140"/>
      <c r="G179" s="139"/>
      <c r="H179" s="138"/>
      <c r="I179" s="140"/>
      <c r="J179" s="140"/>
      <c r="K179" s="140"/>
      <c r="L179" s="137"/>
      <c r="M179" s="141"/>
      <c r="N179" s="140"/>
      <c r="O179" s="140"/>
      <c r="P179" s="140"/>
      <c r="Q179" s="139"/>
      <c r="R179" s="138"/>
      <c r="S179" s="140"/>
      <c r="T179" s="140"/>
      <c r="U179" s="140"/>
      <c r="V179" s="140"/>
      <c r="W179" s="137"/>
      <c r="X179" s="468"/>
      <c r="Y179" s="468"/>
      <c r="Z179" s="468"/>
      <c r="AA179" s="468"/>
      <c r="AB179" s="468"/>
      <c r="AC179" s="468"/>
      <c r="AD179" s="468"/>
      <c r="AE179" s="468"/>
      <c r="AF179" s="468"/>
      <c r="AG179" s="468"/>
      <c r="AH179" s="468"/>
      <c r="AI179" s="468"/>
      <c r="AJ179" s="468"/>
      <c r="AK179" s="468"/>
      <c r="AL179" s="468"/>
      <c r="AM179" s="468"/>
      <c r="AN179" s="468"/>
      <c r="AO179" s="468"/>
      <c r="AP179" s="468"/>
      <c r="AQ179" s="468"/>
      <c r="AR179" s="468"/>
      <c r="AS179" s="468"/>
      <c r="AT179" s="468"/>
      <c r="AU179" s="468"/>
      <c r="AV179" s="468"/>
      <c r="AW179" s="468"/>
      <c r="AX179" s="468"/>
      <c r="AY179" s="468"/>
      <c r="AZ179" s="983"/>
      <c r="BA179" s="991"/>
      <c r="BB179" s="651"/>
      <c r="BC179" s="480"/>
      <c r="BD179" s="465"/>
      <c r="BE179" s="465"/>
      <c r="BF179" s="465"/>
      <c r="BG179" s="484"/>
      <c r="BH179" s="480"/>
      <c r="BI179" s="465"/>
      <c r="BJ179" s="465"/>
      <c r="BK179" s="465"/>
      <c r="BL179" s="484"/>
      <c r="BM179" s="480"/>
      <c r="BN179" s="465"/>
      <c r="BO179" s="465"/>
      <c r="BP179" s="465"/>
      <c r="BQ179" s="484"/>
      <c r="BR179" s="480"/>
      <c r="BS179" s="465"/>
      <c r="BT179" s="465"/>
      <c r="BU179" s="465"/>
      <c r="BV179" s="465"/>
      <c r="BW179" s="466"/>
      <c r="BX179" s="27"/>
      <c r="BY179" s="27"/>
      <c r="BZ179" s="27"/>
      <c r="CA179" s="27"/>
      <c r="CB179" s="27"/>
      <c r="CC179" s="27"/>
      <c r="CD179" s="27"/>
      <c r="CE179" s="27"/>
      <c r="CF179" s="27"/>
      <c r="CG179" s="27"/>
      <c r="CH179" s="27"/>
      <c r="CI179" s="27"/>
      <c r="CJ179" s="27"/>
      <c r="CK179" s="27"/>
      <c r="CL179" s="27"/>
      <c r="CM179" s="27"/>
      <c r="CN179" s="27"/>
      <c r="CO179" s="27"/>
      <c r="CP179" s="27"/>
      <c r="CQ179" s="27"/>
      <c r="CR179" s="27"/>
      <c r="CS179" s="27"/>
      <c r="CT179" s="27"/>
      <c r="CU179" s="27"/>
      <c r="CV179" s="27"/>
      <c r="CW179" s="27"/>
      <c r="CX179" s="27"/>
      <c r="CY179" s="27"/>
      <c r="CZ179" s="27"/>
    </row>
    <row r="180" s="344" customFormat="true" ht="15" customHeight="true" x14ac:dyDescent="0.2">
      <c r="A180" s="176"/>
      <c r="B180" s="170"/>
      <c r="C180" s="141"/>
      <c r="D180" s="140"/>
      <c r="E180" s="140"/>
      <c r="F180" s="140"/>
      <c r="G180" s="139"/>
      <c r="H180" s="138"/>
      <c r="I180" s="140"/>
      <c r="J180" s="140"/>
      <c r="K180" s="140"/>
      <c r="L180" s="137"/>
      <c r="M180" s="141"/>
      <c r="N180" s="140"/>
      <c r="O180" s="140"/>
      <c r="P180" s="140"/>
      <c r="Q180" s="139"/>
      <c r="R180" s="138"/>
      <c r="S180" s="140"/>
      <c r="T180" s="140"/>
      <c r="U180" s="140"/>
      <c r="V180" s="140"/>
      <c r="W180" s="137"/>
      <c r="X180" s="468"/>
      <c r="Y180" s="468"/>
      <c r="Z180" s="468"/>
      <c r="AA180" s="468"/>
      <c r="AB180" s="468"/>
      <c r="AC180" s="468"/>
      <c r="AD180" s="468"/>
      <c r="AE180" s="468"/>
      <c r="AF180" s="468"/>
      <c r="AG180" s="468"/>
      <c r="AH180" s="468"/>
      <c r="AI180" s="468"/>
      <c r="AJ180" s="468"/>
      <c r="AK180" s="468"/>
      <c r="AL180" s="468"/>
      <c r="AM180" s="468"/>
      <c r="AN180" s="468"/>
      <c r="AO180" s="468"/>
      <c r="AP180" s="468"/>
      <c r="AQ180" s="468"/>
      <c r="AR180" s="468"/>
      <c r="AS180" s="468"/>
      <c r="AT180" s="468"/>
      <c r="AU180" s="468"/>
      <c r="AV180" s="468"/>
      <c r="AW180" s="468"/>
      <c r="AX180" s="468"/>
      <c r="AY180" s="468"/>
      <c r="AZ180" s="983"/>
      <c r="BA180" s="991"/>
      <c r="BB180" s="651"/>
      <c r="BC180" s="480"/>
      <c r="BD180" s="465"/>
      <c r="BE180" s="465"/>
      <c r="BF180" s="465"/>
      <c r="BG180" s="484"/>
      <c r="BH180" s="480"/>
      <c r="BI180" s="465"/>
      <c r="BJ180" s="465"/>
      <c r="BK180" s="465"/>
      <c r="BL180" s="484"/>
      <c r="BM180" s="480"/>
      <c r="BN180" s="465"/>
      <c r="BO180" s="465"/>
      <c r="BP180" s="465"/>
      <c r="BQ180" s="484"/>
      <c r="BR180" s="480"/>
      <c r="BS180" s="465"/>
      <c r="BT180" s="465"/>
      <c r="BU180" s="465"/>
      <c r="BV180" s="465"/>
      <c r="BW180" s="466"/>
      <c r="BX180" s="27"/>
      <c r="BY180" s="27"/>
      <c r="BZ180" s="27"/>
      <c r="CA180" s="27"/>
      <c r="CB180" s="27"/>
      <c r="CC180" s="27"/>
      <c r="CD180" s="27"/>
      <c r="CE180" s="27"/>
      <c r="CF180" s="27"/>
      <c r="CG180" s="27"/>
      <c r="CH180" s="27"/>
      <c r="CI180" s="27"/>
      <c r="CJ180" s="27"/>
      <c r="CK180" s="27"/>
      <c r="CL180" s="27"/>
      <c r="CM180" s="27"/>
      <c r="CN180" s="27"/>
      <c r="CO180" s="27"/>
      <c r="CP180" s="27"/>
      <c r="CQ180" s="27"/>
      <c r="CR180" s="27"/>
      <c r="CS180" s="27"/>
      <c r="CT180" s="27"/>
      <c r="CU180" s="27"/>
      <c r="CV180" s="27"/>
      <c r="CW180" s="27"/>
      <c r="CX180" s="27"/>
      <c r="CY180" s="27"/>
      <c r="CZ180" s="27"/>
    </row>
    <row r="181" s="344" customFormat="true" ht="15" customHeight="true" x14ac:dyDescent="0.2">
      <c r="A181" s="176"/>
      <c r="B181" s="170"/>
      <c r="C181" s="141"/>
      <c r="D181" s="140"/>
      <c r="E181" s="140"/>
      <c r="F181" s="140"/>
      <c r="G181" s="139"/>
      <c r="H181" s="138"/>
      <c r="I181" s="140"/>
      <c r="J181" s="140"/>
      <c r="K181" s="140"/>
      <c r="L181" s="137"/>
      <c r="M181" s="141"/>
      <c r="N181" s="140"/>
      <c r="O181" s="140"/>
      <c r="P181" s="140"/>
      <c r="Q181" s="139"/>
      <c r="R181" s="138"/>
      <c r="S181" s="140"/>
      <c r="T181" s="140"/>
      <c r="U181" s="140"/>
      <c r="V181" s="140"/>
      <c r="W181" s="137"/>
      <c r="X181" s="468"/>
      <c r="Y181" s="468"/>
      <c r="Z181" s="468"/>
      <c r="AA181" s="468"/>
      <c r="AB181" s="468"/>
      <c r="AC181" s="468"/>
      <c r="AD181" s="468"/>
      <c r="AE181" s="468"/>
      <c r="AF181" s="468"/>
      <c r="AG181" s="468"/>
      <c r="AH181" s="468"/>
      <c r="AI181" s="468"/>
      <c r="AJ181" s="468"/>
      <c r="AK181" s="468"/>
      <c r="AL181" s="468"/>
      <c r="AM181" s="468"/>
      <c r="AN181" s="468"/>
      <c r="AO181" s="468"/>
      <c r="AP181" s="468"/>
      <c r="AQ181" s="468"/>
      <c r="AR181" s="468"/>
      <c r="AS181" s="468"/>
      <c r="AT181" s="468"/>
      <c r="AU181" s="468"/>
      <c r="AV181" s="468"/>
      <c r="AW181" s="468"/>
      <c r="AX181" s="468"/>
      <c r="AY181" s="468"/>
      <c r="AZ181" s="983"/>
      <c r="BA181" s="991"/>
      <c r="BB181" s="651"/>
      <c r="BC181" s="480"/>
      <c r="BD181" s="465"/>
      <c r="BE181" s="465"/>
      <c r="BF181" s="465"/>
      <c r="BG181" s="484"/>
      <c r="BH181" s="480"/>
      <c r="BI181" s="465"/>
      <c r="BJ181" s="465"/>
      <c r="BK181" s="465"/>
      <c r="BL181" s="484"/>
      <c r="BM181" s="480"/>
      <c r="BN181" s="465"/>
      <c r="BO181" s="465"/>
      <c r="BP181" s="465"/>
      <c r="BQ181" s="484"/>
      <c r="BR181" s="480"/>
      <c r="BS181" s="465"/>
      <c r="BT181" s="465"/>
      <c r="BU181" s="465"/>
      <c r="BV181" s="465"/>
      <c r="BW181" s="466"/>
      <c r="BX181" s="27"/>
      <c r="BY181" s="27"/>
      <c r="BZ181" s="27"/>
      <c r="CA181" s="27"/>
      <c r="CB181" s="27"/>
      <c r="CC181" s="27"/>
      <c r="CD181" s="27"/>
      <c r="CE181" s="27"/>
      <c r="CF181" s="27"/>
      <c r="CG181" s="27"/>
      <c r="CH181" s="27"/>
      <c r="CI181" s="27"/>
      <c r="CJ181" s="27"/>
      <c r="CK181" s="27"/>
      <c r="CL181" s="27"/>
      <c r="CM181" s="27"/>
      <c r="CN181" s="27"/>
      <c r="CO181" s="27"/>
      <c r="CP181" s="27"/>
      <c r="CQ181" s="27"/>
      <c r="CR181" s="27"/>
      <c r="CS181" s="27"/>
      <c r="CT181" s="27"/>
      <c r="CU181" s="27"/>
      <c r="CV181" s="27"/>
      <c r="CW181" s="27"/>
      <c r="CX181" s="27"/>
      <c r="CY181" s="27"/>
      <c r="CZ181" s="27"/>
    </row>
    <row r="182" s="344" customFormat="true" ht="15" customHeight="true" x14ac:dyDescent="0.2">
      <c r="A182" s="176"/>
      <c r="B182" s="170"/>
      <c r="C182" s="141"/>
      <c r="D182" s="140"/>
      <c r="E182" s="140"/>
      <c r="F182" s="140"/>
      <c r="G182" s="139"/>
      <c r="H182" s="138"/>
      <c r="I182" s="140"/>
      <c r="J182" s="140"/>
      <c r="K182" s="140"/>
      <c r="L182" s="137"/>
      <c r="M182" s="141"/>
      <c r="N182" s="140"/>
      <c r="O182" s="140"/>
      <c r="P182" s="140"/>
      <c r="Q182" s="139"/>
      <c r="R182" s="138"/>
      <c r="S182" s="140"/>
      <c r="T182" s="140"/>
      <c r="U182" s="140"/>
      <c r="V182" s="140"/>
      <c r="W182" s="137"/>
      <c r="X182" s="468"/>
      <c r="Y182" s="468"/>
      <c r="Z182" s="468"/>
      <c r="AA182" s="468"/>
      <c r="AB182" s="468"/>
      <c r="AC182" s="468"/>
      <c r="AD182" s="468"/>
      <c r="AE182" s="468"/>
      <c r="AF182" s="468"/>
      <c r="AG182" s="468"/>
      <c r="AH182" s="468"/>
      <c r="AI182" s="468"/>
      <c r="AJ182" s="468"/>
      <c r="AK182" s="468"/>
      <c r="AL182" s="468"/>
      <c r="AM182" s="468"/>
      <c r="AN182" s="468"/>
      <c r="AO182" s="468"/>
      <c r="AP182" s="468"/>
      <c r="AQ182" s="468"/>
      <c r="AR182" s="468"/>
      <c r="AS182" s="468"/>
      <c r="AT182" s="468"/>
      <c r="AU182" s="468"/>
      <c r="AV182" s="468"/>
      <c r="AW182" s="468"/>
      <c r="AX182" s="468"/>
      <c r="AY182" s="468"/>
      <c r="AZ182" s="983"/>
      <c r="BA182" s="991"/>
      <c r="BB182" s="651"/>
      <c r="BC182" s="480"/>
      <c r="BD182" s="465"/>
      <c r="BE182" s="465"/>
      <c r="BF182" s="465"/>
      <c r="BG182" s="484"/>
      <c r="BH182" s="480"/>
      <c r="BI182" s="465"/>
      <c r="BJ182" s="465"/>
      <c r="BK182" s="465"/>
      <c r="BL182" s="484"/>
      <c r="BM182" s="480"/>
      <c r="BN182" s="465"/>
      <c r="BO182" s="465"/>
      <c r="BP182" s="465"/>
      <c r="BQ182" s="484"/>
      <c r="BR182" s="480"/>
      <c r="BS182" s="465"/>
      <c r="BT182" s="465"/>
      <c r="BU182" s="465"/>
      <c r="BV182" s="465"/>
      <c r="BW182" s="466"/>
      <c r="BX182" s="27"/>
      <c r="BY182" s="27"/>
      <c r="BZ182" s="27"/>
      <c r="CA182" s="27"/>
      <c r="CB182" s="27"/>
      <c r="CC182" s="27"/>
      <c r="CD182" s="27"/>
      <c r="CE182" s="27"/>
      <c r="CF182" s="27"/>
      <c r="CG182" s="27"/>
      <c r="CH182" s="27"/>
      <c r="CI182" s="27"/>
      <c r="CJ182" s="27"/>
      <c r="CK182" s="27"/>
      <c r="CL182" s="27"/>
      <c r="CM182" s="27"/>
      <c r="CN182" s="27"/>
      <c r="CO182" s="27"/>
      <c r="CP182" s="27"/>
      <c r="CQ182" s="27"/>
      <c r="CR182" s="27"/>
      <c r="CS182" s="27"/>
      <c r="CT182" s="27"/>
      <c r="CU182" s="27"/>
      <c r="CV182" s="27"/>
      <c r="CW182" s="27"/>
      <c r="CX182" s="27"/>
      <c r="CY182" s="27"/>
      <c r="CZ182" s="27"/>
    </row>
    <row r="183" s="344" customFormat="true" ht="15" customHeight="true" x14ac:dyDescent="0.2">
      <c r="A183" s="176"/>
      <c r="B183" s="170"/>
      <c r="C183" s="141"/>
      <c r="D183" s="140"/>
      <c r="E183" s="140"/>
      <c r="F183" s="140"/>
      <c r="G183" s="139"/>
      <c r="H183" s="138"/>
      <c r="I183" s="140"/>
      <c r="J183" s="140"/>
      <c r="K183" s="140"/>
      <c r="L183" s="137"/>
      <c r="M183" s="141"/>
      <c r="N183" s="140"/>
      <c r="O183" s="140"/>
      <c r="P183" s="140"/>
      <c r="Q183" s="139"/>
      <c r="R183" s="138"/>
      <c r="S183" s="140"/>
      <c r="T183" s="140"/>
      <c r="U183" s="140"/>
      <c r="V183" s="140"/>
      <c r="W183" s="137"/>
      <c r="X183" s="468"/>
      <c r="Y183" s="468"/>
      <c r="Z183" s="468"/>
      <c r="AA183" s="468"/>
      <c r="AB183" s="468"/>
      <c r="AC183" s="468"/>
      <c r="AD183" s="468"/>
      <c r="AE183" s="468"/>
      <c r="AF183" s="468"/>
      <c r="AG183" s="468"/>
      <c r="AH183" s="468"/>
      <c r="AI183" s="468"/>
      <c r="AJ183" s="468"/>
      <c r="AK183" s="468"/>
      <c r="AL183" s="468"/>
      <c r="AM183" s="468"/>
      <c r="AN183" s="468"/>
      <c r="AO183" s="468"/>
      <c r="AP183" s="468"/>
      <c r="AQ183" s="468"/>
      <c r="AR183" s="468"/>
      <c r="AS183" s="468"/>
      <c r="AT183" s="468"/>
      <c r="AU183" s="468"/>
      <c r="AV183" s="468"/>
      <c r="AW183" s="468"/>
      <c r="AX183" s="468"/>
      <c r="AY183" s="468"/>
      <c r="AZ183" s="983"/>
      <c r="BA183" s="991"/>
      <c r="BB183" s="651"/>
      <c r="BC183" s="480"/>
      <c r="BD183" s="465"/>
      <c r="BE183" s="465"/>
      <c r="BF183" s="465"/>
      <c r="BG183" s="484"/>
      <c r="BH183" s="480"/>
      <c r="BI183" s="465"/>
      <c r="BJ183" s="465"/>
      <c r="BK183" s="465"/>
      <c r="BL183" s="484"/>
      <c r="BM183" s="480"/>
      <c r="BN183" s="465"/>
      <c r="BO183" s="465"/>
      <c r="BP183" s="465"/>
      <c r="BQ183" s="484"/>
      <c r="BR183" s="480"/>
      <c r="BS183" s="465"/>
      <c r="BT183" s="465"/>
      <c r="BU183" s="465"/>
      <c r="BV183" s="465"/>
      <c r="BW183" s="466"/>
      <c r="BX183" s="27"/>
      <c r="BY183" s="27"/>
      <c r="BZ183" s="27"/>
      <c r="CA183" s="27"/>
      <c r="CB183" s="27"/>
      <c r="CC183" s="27"/>
      <c r="CD183" s="27"/>
      <c r="CE183" s="27"/>
      <c r="CF183" s="27"/>
      <c r="CG183" s="27"/>
      <c r="CH183" s="27"/>
      <c r="CI183" s="27"/>
      <c r="CJ183" s="27"/>
      <c r="CK183" s="27"/>
      <c r="CL183" s="27"/>
      <c r="CM183" s="27"/>
      <c r="CN183" s="27"/>
      <c r="CO183" s="27"/>
      <c r="CP183" s="27"/>
      <c r="CQ183" s="27"/>
      <c r="CR183" s="27"/>
      <c r="CS183" s="27"/>
      <c r="CT183" s="27"/>
      <c r="CU183" s="27"/>
      <c r="CV183" s="27"/>
      <c r="CW183" s="27"/>
      <c r="CX183" s="27"/>
      <c r="CY183" s="27"/>
      <c r="CZ183" s="27"/>
    </row>
    <row r="184" s="344" customFormat="true" ht="15" customHeight="true" x14ac:dyDescent="0.2">
      <c r="A184" s="176"/>
      <c r="B184" s="170"/>
      <c r="C184" s="141"/>
      <c r="D184" s="140"/>
      <c r="E184" s="140"/>
      <c r="F184" s="140"/>
      <c r="G184" s="139"/>
      <c r="H184" s="138"/>
      <c r="I184" s="140"/>
      <c r="J184" s="140"/>
      <c r="K184" s="140"/>
      <c r="L184" s="137"/>
      <c r="M184" s="141"/>
      <c r="N184" s="140"/>
      <c r="O184" s="140"/>
      <c r="P184" s="140"/>
      <c r="Q184" s="139"/>
      <c r="R184" s="138"/>
      <c r="S184" s="140"/>
      <c r="T184" s="140"/>
      <c r="U184" s="140"/>
      <c r="V184" s="140"/>
      <c r="W184" s="137"/>
      <c r="X184" s="468"/>
      <c r="Y184" s="468"/>
      <c r="Z184" s="468"/>
      <c r="AA184" s="468"/>
      <c r="AB184" s="468"/>
      <c r="AC184" s="468"/>
      <c r="AD184" s="468"/>
      <c r="AE184" s="468"/>
      <c r="AF184" s="468"/>
      <c r="AG184" s="468"/>
      <c r="AH184" s="468"/>
      <c r="AI184" s="468"/>
      <c r="AJ184" s="468"/>
      <c r="AK184" s="468"/>
      <c r="AL184" s="468"/>
      <c r="AM184" s="468"/>
      <c r="AN184" s="468"/>
      <c r="AO184" s="468"/>
      <c r="AP184" s="468"/>
      <c r="AQ184" s="468"/>
      <c r="AR184" s="468"/>
      <c r="AS184" s="468"/>
      <c r="AT184" s="468"/>
      <c r="AU184" s="468"/>
      <c r="AV184" s="468"/>
      <c r="AW184" s="468"/>
      <c r="AX184" s="468"/>
      <c r="AY184" s="468"/>
      <c r="AZ184" s="983"/>
      <c r="BA184" s="991"/>
      <c r="BB184" s="651"/>
      <c r="BC184" s="480"/>
      <c r="BD184" s="465"/>
      <c r="BE184" s="465"/>
      <c r="BF184" s="465"/>
      <c r="BG184" s="484"/>
      <c r="BH184" s="480"/>
      <c r="BI184" s="465"/>
      <c r="BJ184" s="465"/>
      <c r="BK184" s="465"/>
      <c r="BL184" s="484"/>
      <c r="BM184" s="480"/>
      <c r="BN184" s="465"/>
      <c r="BO184" s="465"/>
      <c r="BP184" s="465"/>
      <c r="BQ184" s="484"/>
      <c r="BR184" s="480"/>
      <c r="BS184" s="465"/>
      <c r="BT184" s="465"/>
      <c r="BU184" s="465"/>
      <c r="BV184" s="465"/>
      <c r="BW184" s="466"/>
      <c r="BX184" s="27"/>
      <c r="BY184" s="27"/>
      <c r="BZ184" s="27"/>
      <c r="CA184" s="27"/>
      <c r="CB184" s="27"/>
      <c r="CC184" s="27"/>
      <c r="CD184" s="27"/>
      <c r="CE184" s="27"/>
      <c r="CF184" s="27"/>
      <c r="CG184" s="27"/>
      <c r="CH184" s="27"/>
      <c r="CI184" s="27"/>
      <c r="CJ184" s="27"/>
      <c r="CK184" s="27"/>
      <c r="CL184" s="27"/>
      <c r="CM184" s="27"/>
      <c r="CN184" s="27"/>
      <c r="CO184" s="27"/>
      <c r="CP184" s="27"/>
      <c r="CQ184" s="27"/>
      <c r="CR184" s="27"/>
      <c r="CS184" s="27"/>
      <c r="CT184" s="27"/>
      <c r="CU184" s="27"/>
      <c r="CV184" s="27"/>
      <c r="CW184" s="27"/>
      <c r="CX184" s="27"/>
      <c r="CY184" s="27"/>
      <c r="CZ184" s="27"/>
    </row>
    <row r="185" s="344" customFormat="true" ht="15" customHeight="true" x14ac:dyDescent="0.2">
      <c r="A185" s="176"/>
      <c r="B185" s="170"/>
      <c r="C185" s="141"/>
      <c r="D185" s="140"/>
      <c r="E185" s="140"/>
      <c r="F185" s="140"/>
      <c r="G185" s="139"/>
      <c r="H185" s="138"/>
      <c r="I185" s="140"/>
      <c r="J185" s="140"/>
      <c r="K185" s="140"/>
      <c r="L185" s="137"/>
      <c r="M185" s="141"/>
      <c r="N185" s="140"/>
      <c r="O185" s="140"/>
      <c r="P185" s="140"/>
      <c r="Q185" s="139"/>
      <c r="R185" s="138"/>
      <c r="S185" s="140"/>
      <c r="T185" s="140"/>
      <c r="U185" s="140"/>
      <c r="V185" s="140"/>
      <c r="W185" s="137"/>
      <c r="X185" s="468"/>
      <c r="Y185" s="468"/>
      <c r="Z185" s="468"/>
      <c r="AA185" s="468"/>
      <c r="AB185" s="468"/>
      <c r="AC185" s="468"/>
      <c r="AD185" s="468"/>
      <c r="AE185" s="468"/>
      <c r="AF185" s="468"/>
      <c r="AG185" s="468"/>
      <c r="AH185" s="468"/>
      <c r="AI185" s="468"/>
      <c r="AJ185" s="468"/>
      <c r="AK185" s="468"/>
      <c r="AL185" s="468"/>
      <c r="AM185" s="468"/>
      <c r="AN185" s="468"/>
      <c r="AO185" s="468"/>
      <c r="AP185" s="468"/>
      <c r="AQ185" s="468"/>
      <c r="AR185" s="468"/>
      <c r="AS185" s="468"/>
      <c r="AT185" s="468"/>
      <c r="AU185" s="468"/>
      <c r="AV185" s="468"/>
      <c r="AW185" s="468"/>
      <c r="AX185" s="468"/>
      <c r="AY185" s="468"/>
      <c r="AZ185" s="983"/>
      <c r="BA185" s="991"/>
      <c r="BB185" s="651"/>
      <c r="BC185" s="480"/>
      <c r="BD185" s="465"/>
      <c r="BE185" s="465"/>
      <c r="BF185" s="465"/>
      <c r="BG185" s="484"/>
      <c r="BH185" s="480"/>
      <c r="BI185" s="465"/>
      <c r="BJ185" s="465"/>
      <c r="BK185" s="465"/>
      <c r="BL185" s="484"/>
      <c r="BM185" s="480"/>
      <c r="BN185" s="465"/>
      <c r="BO185" s="465"/>
      <c r="BP185" s="465"/>
      <c r="BQ185" s="484"/>
      <c r="BR185" s="480"/>
      <c r="BS185" s="465"/>
      <c r="BT185" s="465"/>
      <c r="BU185" s="465"/>
      <c r="BV185" s="465"/>
      <c r="BW185" s="466"/>
      <c r="BX185" s="27"/>
      <c r="BY185" s="27"/>
      <c r="BZ185" s="27"/>
      <c r="CA185" s="27"/>
      <c r="CB185" s="27"/>
      <c r="CC185" s="27"/>
      <c r="CD185" s="27"/>
      <c r="CE185" s="27"/>
      <c r="CF185" s="27"/>
      <c r="CG185" s="27"/>
      <c r="CH185" s="27"/>
      <c r="CI185" s="27"/>
      <c r="CJ185" s="27"/>
      <c r="CK185" s="27"/>
      <c r="CL185" s="27"/>
      <c r="CM185" s="27"/>
      <c r="CN185" s="27"/>
      <c r="CO185" s="27"/>
      <c r="CP185" s="27"/>
      <c r="CQ185" s="27"/>
      <c r="CR185" s="27"/>
      <c r="CS185" s="27"/>
      <c r="CT185" s="27"/>
      <c r="CU185" s="27"/>
      <c r="CV185" s="27"/>
      <c r="CW185" s="27"/>
      <c r="CX185" s="27"/>
      <c r="CY185" s="27"/>
      <c r="CZ185" s="27"/>
    </row>
    <row r="186" s="344" customFormat="true" ht="15" customHeight="true" x14ac:dyDescent="0.2">
      <c r="A186" s="176"/>
      <c r="B186" s="170"/>
      <c r="C186" s="141"/>
      <c r="D186" s="140"/>
      <c r="E186" s="140"/>
      <c r="F186" s="140"/>
      <c r="G186" s="139"/>
      <c r="H186" s="138"/>
      <c r="I186" s="140"/>
      <c r="J186" s="140"/>
      <c r="K186" s="140"/>
      <c r="L186" s="137"/>
      <c r="M186" s="141"/>
      <c r="N186" s="140"/>
      <c r="O186" s="140"/>
      <c r="P186" s="140"/>
      <c r="Q186" s="139"/>
      <c r="R186" s="138"/>
      <c r="S186" s="140"/>
      <c r="T186" s="140"/>
      <c r="U186" s="140"/>
      <c r="V186" s="140"/>
      <c r="W186" s="137"/>
      <c r="X186" s="468"/>
      <c r="Y186" s="468"/>
      <c r="Z186" s="468"/>
      <c r="AA186" s="468"/>
      <c r="AB186" s="468"/>
      <c r="AC186" s="468"/>
      <c r="AD186" s="468"/>
      <c r="AE186" s="468"/>
      <c r="AF186" s="468"/>
      <c r="AG186" s="468"/>
      <c r="AH186" s="468"/>
      <c r="AI186" s="468"/>
      <c r="AJ186" s="468"/>
      <c r="AK186" s="468"/>
      <c r="AL186" s="468"/>
      <c r="AM186" s="468"/>
      <c r="AN186" s="468"/>
      <c r="AO186" s="468"/>
      <c r="AP186" s="468"/>
      <c r="AQ186" s="468"/>
      <c r="AR186" s="468"/>
      <c r="AS186" s="468"/>
      <c r="AT186" s="468"/>
      <c r="AU186" s="468"/>
      <c r="AV186" s="468"/>
      <c r="AW186" s="468"/>
      <c r="AX186" s="468"/>
      <c r="AY186" s="468"/>
      <c r="AZ186" s="983"/>
      <c r="BA186" s="991"/>
      <c r="BB186" s="651"/>
      <c r="BC186" s="480"/>
      <c r="BD186" s="465"/>
      <c r="BE186" s="465"/>
      <c r="BF186" s="465"/>
      <c r="BG186" s="484"/>
      <c r="BH186" s="480"/>
      <c r="BI186" s="465"/>
      <c r="BJ186" s="465"/>
      <c r="BK186" s="465"/>
      <c r="BL186" s="484"/>
      <c r="BM186" s="480"/>
      <c r="BN186" s="465"/>
      <c r="BO186" s="465"/>
      <c r="BP186" s="465"/>
      <c r="BQ186" s="484"/>
      <c r="BR186" s="480"/>
      <c r="BS186" s="465"/>
      <c r="BT186" s="465"/>
      <c r="BU186" s="465"/>
      <c r="BV186" s="465"/>
      <c r="BW186" s="466"/>
      <c r="BX186" s="27"/>
      <c r="BY186" s="27"/>
      <c r="BZ186" s="27"/>
      <c r="CA186" s="27"/>
      <c r="CB186" s="27"/>
      <c r="CC186" s="27"/>
      <c r="CD186" s="27"/>
      <c r="CE186" s="27"/>
      <c r="CF186" s="27"/>
      <c r="CG186" s="27"/>
      <c r="CH186" s="27"/>
      <c r="CI186" s="27"/>
      <c r="CJ186" s="27"/>
      <c r="CK186" s="27"/>
      <c r="CL186" s="27"/>
      <c r="CM186" s="27"/>
      <c r="CN186" s="27"/>
      <c r="CO186" s="27"/>
      <c r="CP186" s="27"/>
      <c r="CQ186" s="27"/>
      <c r="CR186" s="27"/>
      <c r="CS186" s="27"/>
      <c r="CT186" s="27"/>
      <c r="CU186" s="27"/>
      <c r="CV186" s="27"/>
      <c r="CW186" s="27"/>
      <c r="CX186" s="27"/>
      <c r="CY186" s="27"/>
      <c r="CZ186" s="27"/>
    </row>
    <row r="187" s="344" customFormat="true" ht="15" customHeight="true" x14ac:dyDescent="0.2">
      <c r="A187" s="176"/>
      <c r="B187" s="170"/>
      <c r="C187" s="141"/>
      <c r="D187" s="140"/>
      <c r="E187" s="140"/>
      <c r="F187" s="140"/>
      <c r="G187" s="139"/>
      <c r="H187" s="138"/>
      <c r="I187" s="140"/>
      <c r="J187" s="140"/>
      <c r="K187" s="140"/>
      <c r="L187" s="137"/>
      <c r="M187" s="141"/>
      <c r="N187" s="140"/>
      <c r="O187" s="140"/>
      <c r="P187" s="140"/>
      <c r="Q187" s="139"/>
      <c r="R187" s="138"/>
      <c r="S187" s="140"/>
      <c r="T187" s="140"/>
      <c r="U187" s="140"/>
      <c r="V187" s="140"/>
      <c r="W187" s="137"/>
      <c r="X187" s="468"/>
      <c r="Y187" s="468"/>
      <c r="Z187" s="468"/>
      <c r="AA187" s="468"/>
      <c r="AB187" s="468"/>
      <c r="AC187" s="468"/>
      <c r="AD187" s="468"/>
      <c r="AE187" s="468"/>
      <c r="AF187" s="468"/>
      <c r="AG187" s="468"/>
      <c r="AH187" s="468"/>
      <c r="AI187" s="468"/>
      <c r="AJ187" s="468"/>
      <c r="AK187" s="468"/>
      <c r="AL187" s="468"/>
      <c r="AM187" s="468"/>
      <c r="AN187" s="468"/>
      <c r="AO187" s="468"/>
      <c r="AP187" s="468"/>
      <c r="AQ187" s="468"/>
      <c r="AR187" s="468"/>
      <c r="AS187" s="468"/>
      <c r="AT187" s="468"/>
      <c r="AU187" s="468"/>
      <c r="AV187" s="468"/>
      <c r="AW187" s="468"/>
      <c r="AX187" s="468"/>
      <c r="AY187" s="468"/>
      <c r="AZ187" s="983"/>
      <c r="BA187" s="991"/>
      <c r="BB187" s="651"/>
      <c r="BC187" s="480"/>
      <c r="BD187" s="465"/>
      <c r="BE187" s="465"/>
      <c r="BF187" s="465"/>
      <c r="BG187" s="484"/>
      <c r="BH187" s="480"/>
      <c r="BI187" s="465"/>
      <c r="BJ187" s="465"/>
      <c r="BK187" s="465"/>
      <c r="BL187" s="484"/>
      <c r="BM187" s="480"/>
      <c r="BN187" s="465"/>
      <c r="BO187" s="465"/>
      <c r="BP187" s="465"/>
      <c r="BQ187" s="484"/>
      <c r="BR187" s="480"/>
      <c r="BS187" s="465"/>
      <c r="BT187" s="465"/>
      <c r="BU187" s="465"/>
      <c r="BV187" s="465"/>
      <c r="BW187" s="466"/>
      <c r="BX187" s="27"/>
      <c r="BY187" s="27"/>
      <c r="BZ187" s="27"/>
      <c r="CA187" s="27"/>
      <c r="CB187" s="27"/>
      <c r="CC187" s="27"/>
      <c r="CD187" s="27"/>
      <c r="CE187" s="27"/>
      <c r="CF187" s="27"/>
      <c r="CG187" s="27"/>
      <c r="CH187" s="27"/>
      <c r="CI187" s="27"/>
      <c r="CJ187" s="27"/>
      <c r="CK187" s="27"/>
      <c r="CL187" s="27"/>
      <c r="CM187" s="27"/>
      <c r="CN187" s="27"/>
      <c r="CO187" s="27"/>
      <c r="CP187" s="27"/>
      <c r="CQ187" s="27"/>
      <c r="CR187" s="27"/>
      <c r="CS187" s="27"/>
      <c r="CT187" s="27"/>
      <c r="CU187" s="27"/>
      <c r="CV187" s="27"/>
      <c r="CW187" s="27"/>
      <c r="CX187" s="27"/>
      <c r="CY187" s="27"/>
      <c r="CZ187" s="27"/>
    </row>
    <row r="188" s="344" customFormat="true" ht="15" customHeight="true" x14ac:dyDescent="0.2">
      <c r="A188" s="176"/>
      <c r="B188" s="170"/>
      <c r="C188" s="141"/>
      <c r="D188" s="140"/>
      <c r="E188" s="140"/>
      <c r="F188" s="140"/>
      <c r="G188" s="139"/>
      <c r="H188" s="138"/>
      <c r="I188" s="140"/>
      <c r="J188" s="140"/>
      <c r="K188" s="140"/>
      <c r="L188" s="137"/>
      <c r="M188" s="141"/>
      <c r="N188" s="140"/>
      <c r="O188" s="140"/>
      <c r="P188" s="140"/>
      <c r="Q188" s="139"/>
      <c r="R188" s="138"/>
      <c r="S188" s="140"/>
      <c r="T188" s="140"/>
      <c r="U188" s="140"/>
      <c r="V188" s="140"/>
      <c r="W188" s="137"/>
      <c r="X188" s="468"/>
      <c r="Y188" s="468"/>
      <c r="Z188" s="468"/>
      <c r="AA188" s="468"/>
      <c r="AB188" s="468"/>
      <c r="AC188" s="468"/>
      <c r="AD188" s="468"/>
      <c r="AE188" s="468"/>
      <c r="AF188" s="468"/>
      <c r="AG188" s="468"/>
      <c r="AH188" s="468"/>
      <c r="AI188" s="468"/>
      <c r="AJ188" s="468"/>
      <c r="AK188" s="468"/>
      <c r="AL188" s="468"/>
      <c r="AM188" s="468"/>
      <c r="AN188" s="468"/>
      <c r="AO188" s="468"/>
      <c r="AP188" s="468"/>
      <c r="AQ188" s="468"/>
      <c r="AR188" s="468"/>
      <c r="AS188" s="468"/>
      <c r="AT188" s="468"/>
      <c r="AU188" s="468"/>
      <c r="AV188" s="468"/>
      <c r="AW188" s="468"/>
      <c r="AX188" s="468"/>
      <c r="AY188" s="468"/>
      <c r="AZ188" s="983"/>
      <c r="BA188" s="991"/>
      <c r="BB188" s="651"/>
      <c r="BC188" s="480"/>
      <c r="BD188" s="465"/>
      <c r="BE188" s="465"/>
      <c r="BF188" s="465"/>
      <c r="BG188" s="484"/>
      <c r="BH188" s="480"/>
      <c r="BI188" s="465"/>
      <c r="BJ188" s="465"/>
      <c r="BK188" s="465"/>
      <c r="BL188" s="484"/>
      <c r="BM188" s="480"/>
      <c r="BN188" s="465"/>
      <c r="BO188" s="465"/>
      <c r="BP188" s="465"/>
      <c r="BQ188" s="484"/>
      <c r="BR188" s="480"/>
      <c r="BS188" s="465"/>
      <c r="BT188" s="465"/>
      <c r="BU188" s="465"/>
      <c r="BV188" s="465"/>
      <c r="BW188" s="466"/>
      <c r="BX188" s="27"/>
      <c r="BY188" s="27"/>
      <c r="BZ188" s="27"/>
      <c r="CA188" s="27"/>
      <c r="CB188" s="27"/>
      <c r="CC188" s="27"/>
      <c r="CD188" s="27"/>
      <c r="CE188" s="27"/>
      <c r="CF188" s="27"/>
      <c r="CG188" s="27"/>
      <c r="CH188" s="27"/>
      <c r="CI188" s="27"/>
      <c r="CJ188" s="27"/>
      <c r="CK188" s="27"/>
      <c r="CL188" s="27"/>
      <c r="CM188" s="27"/>
      <c r="CN188" s="27"/>
      <c r="CO188" s="27"/>
      <c r="CP188" s="27"/>
      <c r="CQ188" s="27"/>
      <c r="CR188" s="27"/>
      <c r="CS188" s="27"/>
      <c r="CT188" s="27"/>
      <c r="CU188" s="27"/>
      <c r="CV188" s="27"/>
      <c r="CW188" s="27"/>
      <c r="CX188" s="27"/>
      <c r="CY188" s="27"/>
      <c r="CZ188" s="27"/>
    </row>
    <row r="189" s="344" customFormat="true" ht="15" customHeight="true" x14ac:dyDescent="0.2">
      <c r="A189" s="176"/>
      <c r="B189" s="170"/>
      <c r="C189" s="141"/>
      <c r="D189" s="140"/>
      <c r="E189" s="140"/>
      <c r="F189" s="140"/>
      <c r="G189" s="139"/>
      <c r="H189" s="138"/>
      <c r="I189" s="140"/>
      <c r="J189" s="140"/>
      <c r="K189" s="140"/>
      <c r="L189" s="137"/>
      <c r="M189" s="141"/>
      <c r="N189" s="140"/>
      <c r="O189" s="140"/>
      <c r="P189" s="140"/>
      <c r="Q189" s="139"/>
      <c r="R189" s="138"/>
      <c r="S189" s="140"/>
      <c r="T189" s="140"/>
      <c r="U189" s="140"/>
      <c r="V189" s="140"/>
      <c r="W189" s="137"/>
      <c r="X189" s="468"/>
      <c r="Y189" s="468"/>
      <c r="Z189" s="468"/>
      <c r="AA189" s="468"/>
      <c r="AB189" s="468"/>
      <c r="AC189" s="468"/>
      <c r="AD189" s="468"/>
      <c r="AE189" s="468"/>
      <c r="AF189" s="468"/>
      <c r="AG189" s="468"/>
      <c r="AH189" s="468"/>
      <c r="AI189" s="468"/>
      <c r="AJ189" s="468"/>
      <c r="AK189" s="468"/>
      <c r="AL189" s="468"/>
      <c r="AM189" s="468"/>
      <c r="AN189" s="468"/>
      <c r="AO189" s="468"/>
      <c r="AP189" s="468"/>
      <c r="AQ189" s="468"/>
      <c r="AR189" s="468"/>
      <c r="AS189" s="468"/>
      <c r="AT189" s="468"/>
      <c r="AU189" s="468"/>
      <c r="AV189" s="468"/>
      <c r="AW189" s="468"/>
      <c r="AX189" s="468"/>
      <c r="AY189" s="468"/>
      <c r="AZ189" s="983"/>
      <c r="BA189" s="991"/>
      <c r="BB189" s="651"/>
      <c r="BC189" s="480"/>
      <c r="BD189" s="465"/>
      <c r="BE189" s="465"/>
      <c r="BF189" s="465"/>
      <c r="BG189" s="484"/>
      <c r="BH189" s="480"/>
      <c r="BI189" s="465"/>
      <c r="BJ189" s="465"/>
      <c r="BK189" s="465"/>
      <c r="BL189" s="484"/>
      <c r="BM189" s="480"/>
      <c r="BN189" s="465"/>
      <c r="BO189" s="465"/>
      <c r="BP189" s="465"/>
      <c r="BQ189" s="484"/>
      <c r="BR189" s="480"/>
      <c r="BS189" s="465"/>
      <c r="BT189" s="465"/>
      <c r="BU189" s="465"/>
      <c r="BV189" s="465"/>
      <c r="BW189" s="466"/>
      <c r="BX189" s="27"/>
      <c r="BY189" s="27"/>
      <c r="BZ189" s="27"/>
      <c r="CA189" s="27"/>
      <c r="CB189" s="27"/>
      <c r="CC189" s="27"/>
      <c r="CD189" s="27"/>
      <c r="CE189" s="27"/>
      <c r="CF189" s="27"/>
      <c r="CG189" s="27"/>
      <c r="CH189" s="27"/>
      <c r="CI189" s="27"/>
      <c r="CJ189" s="27"/>
      <c r="CK189" s="27"/>
      <c r="CL189" s="27"/>
      <c r="CM189" s="27"/>
      <c r="CN189" s="27"/>
      <c r="CO189" s="27"/>
      <c r="CP189" s="27"/>
      <c r="CQ189" s="27"/>
      <c r="CR189" s="27"/>
      <c r="CS189" s="27"/>
      <c r="CT189" s="27"/>
      <c r="CU189" s="27"/>
      <c r="CV189" s="27"/>
      <c r="CW189" s="27"/>
      <c r="CX189" s="27"/>
      <c r="CY189" s="27"/>
      <c r="CZ189" s="27"/>
    </row>
    <row r="190" s="344" customFormat="true" ht="15" customHeight="true" x14ac:dyDescent="0.2">
      <c r="A190" s="176"/>
      <c r="B190" s="170"/>
      <c r="C190" s="141"/>
      <c r="D190" s="140"/>
      <c r="E190" s="140"/>
      <c r="F190" s="140"/>
      <c r="G190" s="139"/>
      <c r="H190" s="138"/>
      <c r="I190" s="140"/>
      <c r="J190" s="140"/>
      <c r="K190" s="140"/>
      <c r="L190" s="137"/>
      <c r="M190" s="141"/>
      <c r="N190" s="140"/>
      <c r="O190" s="140"/>
      <c r="P190" s="140"/>
      <c r="Q190" s="139"/>
      <c r="R190" s="138"/>
      <c r="S190" s="140"/>
      <c r="T190" s="140"/>
      <c r="U190" s="140"/>
      <c r="V190" s="140"/>
      <c r="W190" s="137"/>
      <c r="X190" s="468"/>
      <c r="Y190" s="468"/>
      <c r="Z190" s="468"/>
      <c r="AA190" s="468"/>
      <c r="AB190" s="468"/>
      <c r="AC190" s="468"/>
      <c r="AD190" s="468"/>
      <c r="AE190" s="468"/>
      <c r="AF190" s="468"/>
      <c r="AG190" s="468"/>
      <c r="AH190" s="468"/>
      <c r="AI190" s="468"/>
      <c r="AJ190" s="468"/>
      <c r="AK190" s="468"/>
      <c r="AL190" s="468"/>
      <c r="AM190" s="468"/>
      <c r="AN190" s="468"/>
      <c r="AO190" s="468"/>
      <c r="AP190" s="468"/>
      <c r="AQ190" s="468"/>
      <c r="AR190" s="468"/>
      <c r="AS190" s="468"/>
      <c r="AT190" s="468"/>
      <c r="AU190" s="468"/>
      <c r="AV190" s="468"/>
      <c r="AW190" s="468"/>
      <c r="AX190" s="468"/>
      <c r="AY190" s="468"/>
      <c r="AZ190" s="983"/>
      <c r="BA190" s="991"/>
      <c r="BB190" s="651"/>
      <c r="BC190" s="480"/>
      <c r="BD190" s="465"/>
      <c r="BE190" s="465"/>
      <c r="BF190" s="465"/>
      <c r="BG190" s="484"/>
      <c r="BH190" s="480"/>
      <c r="BI190" s="465"/>
      <c r="BJ190" s="465"/>
      <c r="BK190" s="465"/>
      <c r="BL190" s="484"/>
      <c r="BM190" s="480"/>
      <c r="BN190" s="465"/>
      <c r="BO190" s="465"/>
      <c r="BP190" s="465"/>
      <c r="BQ190" s="484"/>
      <c r="BR190" s="480"/>
      <c r="BS190" s="465"/>
      <c r="BT190" s="465"/>
      <c r="BU190" s="465"/>
      <c r="BV190" s="465"/>
      <c r="BW190" s="466"/>
      <c r="BX190" s="27"/>
      <c r="BY190" s="27"/>
      <c r="BZ190" s="27"/>
      <c r="CA190" s="27"/>
      <c r="CB190" s="27"/>
      <c r="CC190" s="27"/>
      <c r="CD190" s="27"/>
      <c r="CE190" s="27"/>
      <c r="CF190" s="27"/>
      <c r="CG190" s="27"/>
      <c r="CH190" s="27"/>
      <c r="CI190" s="27"/>
      <c r="CJ190" s="27"/>
      <c r="CK190" s="27"/>
      <c r="CL190" s="27"/>
      <c r="CM190" s="27"/>
      <c r="CN190" s="27"/>
      <c r="CO190" s="27"/>
      <c r="CP190" s="27"/>
      <c r="CQ190" s="27"/>
      <c r="CR190" s="27"/>
      <c r="CS190" s="27"/>
      <c r="CT190" s="27"/>
      <c r="CU190" s="27"/>
      <c r="CV190" s="27"/>
      <c r="CW190" s="27"/>
      <c r="CX190" s="27"/>
      <c r="CY190" s="27"/>
      <c r="CZ190" s="27"/>
    </row>
    <row r="191" s="344" customFormat="true" ht="15" customHeight="true" x14ac:dyDescent="0.2">
      <c r="A191" s="176"/>
      <c r="B191" s="170"/>
      <c r="C191" s="141"/>
      <c r="D191" s="140"/>
      <c r="E191" s="140"/>
      <c r="F191" s="140"/>
      <c r="G191" s="139"/>
      <c r="H191" s="138"/>
      <c r="I191" s="140"/>
      <c r="J191" s="140"/>
      <c r="K191" s="140"/>
      <c r="L191" s="137"/>
      <c r="M191" s="141"/>
      <c r="N191" s="140"/>
      <c r="O191" s="140"/>
      <c r="P191" s="140"/>
      <c r="Q191" s="139"/>
      <c r="R191" s="138"/>
      <c r="S191" s="140"/>
      <c r="T191" s="140"/>
      <c r="U191" s="140"/>
      <c r="V191" s="140"/>
      <c r="W191" s="137"/>
      <c r="X191" s="468"/>
      <c r="Y191" s="468"/>
      <c r="Z191" s="468"/>
      <c r="AA191" s="468"/>
      <c r="AB191" s="468"/>
      <c r="AC191" s="468"/>
      <c r="AD191" s="468"/>
      <c r="AE191" s="468"/>
      <c r="AF191" s="468"/>
      <c r="AG191" s="468"/>
      <c r="AH191" s="468"/>
      <c r="AI191" s="468"/>
      <c r="AJ191" s="468"/>
      <c r="AK191" s="468"/>
      <c r="AL191" s="468"/>
      <c r="AM191" s="468"/>
      <c r="AN191" s="468"/>
      <c r="AO191" s="468"/>
      <c r="AP191" s="468"/>
      <c r="AQ191" s="468"/>
      <c r="AR191" s="468"/>
      <c r="AS191" s="468"/>
      <c r="AT191" s="468"/>
      <c r="AU191" s="468"/>
      <c r="AV191" s="468"/>
      <c r="AW191" s="468"/>
      <c r="AX191" s="468"/>
      <c r="AY191" s="468"/>
      <c r="AZ191" s="983"/>
      <c r="BA191" s="991"/>
      <c r="BB191" s="651"/>
      <c r="BC191" s="480"/>
      <c r="BD191" s="465"/>
      <c r="BE191" s="465"/>
      <c r="BF191" s="465"/>
      <c r="BG191" s="484"/>
      <c r="BH191" s="480"/>
      <c r="BI191" s="465"/>
      <c r="BJ191" s="465"/>
      <c r="BK191" s="465"/>
      <c r="BL191" s="484"/>
      <c r="BM191" s="480"/>
      <c r="BN191" s="465"/>
      <c r="BO191" s="465"/>
      <c r="BP191" s="465"/>
      <c r="BQ191" s="484"/>
      <c r="BR191" s="480"/>
      <c r="BS191" s="465"/>
      <c r="BT191" s="465"/>
      <c r="BU191" s="465"/>
      <c r="BV191" s="465"/>
      <c r="BW191" s="466"/>
      <c r="BX191" s="27"/>
      <c r="BY191" s="27"/>
      <c r="BZ191" s="27"/>
      <c r="CA191" s="27"/>
      <c r="CB191" s="27"/>
      <c r="CC191" s="27"/>
      <c r="CD191" s="27"/>
      <c r="CE191" s="27"/>
      <c r="CF191" s="27"/>
      <c r="CG191" s="27"/>
      <c r="CH191" s="27"/>
      <c r="CI191" s="27"/>
      <c r="CJ191" s="27"/>
      <c r="CK191" s="27"/>
      <c r="CL191" s="27"/>
      <c r="CM191" s="27"/>
      <c r="CN191" s="27"/>
      <c r="CO191" s="27"/>
      <c r="CP191" s="27"/>
      <c r="CQ191" s="27"/>
      <c r="CR191" s="27"/>
      <c r="CS191" s="27"/>
      <c r="CT191" s="27"/>
      <c r="CU191" s="27"/>
      <c r="CV191" s="27"/>
      <c r="CW191" s="27"/>
      <c r="CX191" s="27"/>
      <c r="CY191" s="27"/>
      <c r="CZ191" s="27"/>
    </row>
    <row r="192" s="984" customFormat="true" ht="15" customHeight="true" x14ac:dyDescent="0.2">
      <c r="A192" s="176"/>
      <c r="B192" s="170"/>
      <c r="C192" s="116"/>
      <c r="D192" s="115"/>
      <c r="E192" s="115"/>
      <c r="F192" s="115"/>
      <c r="G192" s="114"/>
      <c r="H192" s="113"/>
      <c r="I192" s="115"/>
      <c r="J192" s="115"/>
      <c r="K192" s="115"/>
      <c r="L192" s="112"/>
      <c r="M192" s="116"/>
      <c r="N192" s="115"/>
      <c r="O192" s="115"/>
      <c r="P192" s="115"/>
      <c r="Q192" s="114"/>
      <c r="R192" s="113"/>
      <c r="S192" s="115"/>
      <c r="T192" s="115"/>
      <c r="U192" s="115"/>
      <c r="V192" s="115"/>
      <c r="W192" s="112"/>
      <c r="X192" s="924"/>
      <c r="Y192" s="924"/>
      <c r="Z192" s="924"/>
      <c r="AA192" s="924"/>
      <c r="AB192" s="924"/>
      <c r="AC192" s="924"/>
      <c r="AD192" s="924"/>
      <c r="AE192" s="924"/>
      <c r="AF192" s="924"/>
      <c r="AG192" s="924"/>
      <c r="AH192" s="924"/>
      <c r="AI192" s="924"/>
      <c r="AJ192" s="924"/>
      <c r="AK192" s="924"/>
      <c r="AL192" s="924"/>
      <c r="AM192" s="924"/>
      <c r="AN192" s="924"/>
      <c r="AO192" s="924"/>
      <c r="AP192" s="924"/>
      <c r="AQ192" s="924"/>
      <c r="AR192" s="924"/>
      <c r="AS192" s="924"/>
      <c r="AT192" s="924"/>
      <c r="AU192" s="924"/>
      <c r="AV192" s="924"/>
      <c r="AW192" s="924"/>
      <c r="AX192" s="924"/>
      <c r="AY192" s="924"/>
      <c r="AZ192" s="377"/>
      <c r="BA192" s="991"/>
      <c r="BB192" s="651"/>
      <c r="BC192" s="480"/>
      <c r="BD192" s="465"/>
      <c r="BE192" s="465"/>
      <c r="BF192" s="465"/>
      <c r="BG192" s="484"/>
      <c r="BH192" s="480"/>
      <c r="BI192" s="465"/>
      <c r="BJ192" s="465"/>
      <c r="BK192" s="465"/>
      <c r="BL192" s="484"/>
      <c r="BM192" s="480"/>
      <c r="BN192" s="465"/>
      <c r="BO192" s="465"/>
      <c r="BP192" s="465"/>
      <c r="BQ192" s="484"/>
      <c r="BR192" s="480"/>
      <c r="BS192" s="465"/>
      <c r="BT192" s="465"/>
      <c r="BU192" s="465"/>
      <c r="BV192" s="465"/>
      <c r="BW192" s="466"/>
      <c r="BX192" s="27"/>
      <c r="BY192" s="27"/>
      <c r="BZ192" s="27"/>
      <c r="CA192" s="27"/>
      <c r="CB192" s="27"/>
      <c r="CC192" s="27"/>
      <c r="CD192" s="27"/>
      <c r="CE192" s="27"/>
      <c r="CF192" s="27"/>
      <c r="CG192" s="27"/>
      <c r="CH192" s="27"/>
      <c r="CI192" s="27"/>
      <c r="CJ192" s="27"/>
      <c r="CK192" s="27"/>
      <c r="CL192" s="27"/>
      <c r="CM192" s="27"/>
      <c r="CN192" s="27"/>
      <c r="CO192" s="27"/>
      <c r="CP192" s="27"/>
      <c r="CQ192" s="27"/>
      <c r="CR192" s="27"/>
      <c r="CS192" s="27"/>
      <c r="CT192" s="27"/>
      <c r="CU192" s="27"/>
      <c r="CV192" s="27"/>
      <c r="CW192" s="27"/>
      <c r="CX192" s="27"/>
      <c r="CY192" s="27"/>
      <c r="CZ192" s="27"/>
    </row>
    <row r="193" s="984" customFormat="true" ht="15" customHeight="true" x14ac:dyDescent="0.2">
      <c r="A193" s="176"/>
      <c r="B193" s="170"/>
      <c r="C193" s="116"/>
      <c r="D193" s="115"/>
      <c r="E193" s="115"/>
      <c r="F193" s="115"/>
      <c r="G193" s="114"/>
      <c r="H193" s="113"/>
      <c r="I193" s="115"/>
      <c r="J193" s="115"/>
      <c r="K193" s="115"/>
      <c r="L193" s="112"/>
      <c r="M193" s="116"/>
      <c r="N193" s="115"/>
      <c r="O193" s="115"/>
      <c r="P193" s="115"/>
      <c r="Q193" s="114"/>
      <c r="R193" s="113"/>
      <c r="S193" s="115"/>
      <c r="T193" s="115"/>
      <c r="U193" s="115"/>
      <c r="V193" s="115"/>
      <c r="W193" s="112"/>
      <c r="X193" s="924"/>
      <c r="Y193" s="924"/>
      <c r="Z193" s="924"/>
      <c r="AA193" s="924"/>
      <c r="AB193" s="924"/>
      <c r="AC193" s="924"/>
      <c r="AD193" s="924"/>
      <c r="AE193" s="924"/>
      <c r="AF193" s="924"/>
      <c r="AG193" s="924"/>
      <c r="AH193" s="924"/>
      <c r="AI193" s="924"/>
      <c r="AJ193" s="924"/>
      <c r="AK193" s="924"/>
      <c r="AL193" s="924"/>
      <c r="AM193" s="924"/>
      <c r="AN193" s="924"/>
      <c r="AO193" s="924"/>
      <c r="AP193" s="924"/>
      <c r="AQ193" s="924"/>
      <c r="AR193" s="924"/>
      <c r="AS193" s="924"/>
      <c r="AT193" s="924"/>
      <c r="AU193" s="924"/>
      <c r="AV193" s="924"/>
      <c r="AW193" s="924"/>
      <c r="AX193" s="924"/>
      <c r="AY193" s="924"/>
      <c r="AZ193" s="377"/>
      <c r="BA193" s="991"/>
      <c r="BB193" s="651"/>
      <c r="BC193" s="480"/>
      <c r="BD193" s="465"/>
      <c r="BE193" s="465"/>
      <c r="BF193" s="465"/>
      <c r="BG193" s="484"/>
      <c r="BH193" s="480"/>
      <c r="BI193" s="465"/>
      <c r="BJ193" s="465"/>
      <c r="BK193" s="465"/>
      <c r="BL193" s="484"/>
      <c r="BM193" s="480"/>
      <c r="BN193" s="465"/>
      <c r="BO193" s="465"/>
      <c r="BP193" s="465"/>
      <c r="BQ193" s="484"/>
      <c r="BR193" s="480"/>
      <c r="BS193" s="465"/>
      <c r="BT193" s="465"/>
      <c r="BU193" s="465"/>
      <c r="BV193" s="465"/>
      <c r="BW193" s="466"/>
      <c r="BX193" s="27"/>
      <c r="BY193" s="27"/>
      <c r="BZ193" s="27"/>
      <c r="CA193" s="27"/>
      <c r="CB193" s="27"/>
      <c r="CC193" s="27"/>
      <c r="CD193" s="27"/>
      <c r="CE193" s="27"/>
      <c r="CF193" s="27"/>
      <c r="CG193" s="27"/>
      <c r="CH193" s="27"/>
      <c r="CI193" s="27"/>
      <c r="CJ193" s="27"/>
      <c r="CK193" s="27"/>
      <c r="CL193" s="27"/>
      <c r="CM193" s="27"/>
      <c r="CN193" s="27"/>
      <c r="CO193" s="27"/>
      <c r="CP193" s="27"/>
      <c r="CQ193" s="27"/>
      <c r="CR193" s="27"/>
      <c r="CS193" s="27"/>
      <c r="CT193" s="27"/>
      <c r="CU193" s="27"/>
      <c r="CV193" s="27"/>
      <c r="CW193" s="27"/>
      <c r="CX193" s="27"/>
      <c r="CY193" s="27"/>
      <c r="CZ193" s="27"/>
    </row>
    <row r="194" s="984" customFormat="true" ht="15" customHeight="true" x14ac:dyDescent="0.2">
      <c r="A194" s="200"/>
      <c r="B194" s="169"/>
      <c r="C194" s="136"/>
      <c r="D194" s="143"/>
      <c r="E194" s="143"/>
      <c r="F194" s="143"/>
      <c r="G194" s="142"/>
      <c r="H194" s="135"/>
      <c r="I194" s="143"/>
      <c r="J194" s="143"/>
      <c r="K194" s="143"/>
      <c r="L194" s="134"/>
      <c r="M194" s="136"/>
      <c r="N194" s="143"/>
      <c r="O194" s="143"/>
      <c r="P194" s="143"/>
      <c r="Q194" s="142"/>
      <c r="R194" s="135"/>
      <c r="S194" s="143"/>
      <c r="T194" s="143"/>
      <c r="U194" s="143"/>
      <c r="V194" s="143"/>
      <c r="W194" s="134"/>
      <c r="X194" s="924"/>
      <c r="Y194" s="924"/>
      <c r="Z194" s="924"/>
      <c r="AA194" s="924"/>
      <c r="AB194" s="924"/>
      <c r="AC194" s="924"/>
      <c r="AD194" s="924"/>
      <c r="AE194" s="924"/>
      <c r="AF194" s="924"/>
      <c r="AG194" s="924"/>
      <c r="AH194" s="924"/>
      <c r="AI194" s="924"/>
      <c r="AJ194" s="924"/>
      <c r="AK194" s="924"/>
      <c r="AL194" s="924"/>
      <c r="AM194" s="924"/>
      <c r="AN194" s="924"/>
      <c r="AO194" s="924"/>
      <c r="AP194" s="924"/>
      <c r="AQ194" s="924"/>
      <c r="AR194" s="924"/>
      <c r="AS194" s="924"/>
      <c r="AT194" s="924"/>
      <c r="AU194" s="924"/>
      <c r="AV194" s="924"/>
      <c r="AW194" s="924"/>
      <c r="AX194" s="924"/>
      <c r="AY194" s="924"/>
      <c r="AZ194" s="377"/>
      <c r="BA194" s="991"/>
      <c r="BB194" s="651"/>
      <c r="BC194" s="480"/>
      <c r="BD194" s="465"/>
      <c r="BE194" s="465"/>
      <c r="BF194" s="465"/>
      <c r="BG194" s="484"/>
      <c r="BH194" s="480"/>
      <c r="BI194" s="465"/>
      <c r="BJ194" s="465"/>
      <c r="BK194" s="465"/>
      <c r="BL194" s="484"/>
      <c r="BM194" s="480"/>
      <c r="BN194" s="465"/>
      <c r="BO194" s="465"/>
      <c r="BP194" s="465"/>
      <c r="BQ194" s="484"/>
      <c r="BR194" s="480"/>
      <c r="BS194" s="465"/>
      <c r="BT194" s="465"/>
      <c r="BU194" s="465"/>
      <c r="BV194" s="465"/>
      <c r="BW194" s="466"/>
      <c r="BX194" s="27"/>
      <c r="BY194" s="27"/>
      <c r="BZ194" s="27"/>
      <c r="CA194" s="27"/>
      <c r="CB194" s="27"/>
      <c r="CC194" s="27"/>
      <c r="CD194" s="27"/>
      <c r="CE194" s="27"/>
      <c r="CF194" s="27"/>
      <c r="CG194" s="27"/>
      <c r="CH194" s="27"/>
      <c r="CI194" s="27"/>
      <c r="CJ194" s="27"/>
      <c r="CK194" s="27"/>
      <c r="CL194" s="27"/>
      <c r="CM194" s="27"/>
      <c r="CN194" s="27"/>
      <c r="CO194" s="27"/>
      <c r="CP194" s="27"/>
      <c r="CQ194" s="27"/>
      <c r="CR194" s="27"/>
      <c r="CS194" s="27"/>
      <c r="CT194" s="27"/>
      <c r="CU194" s="27"/>
      <c r="CV194" s="27"/>
      <c r="CW194" s="27"/>
      <c r="CX194" s="27"/>
      <c r="CY194" s="27"/>
      <c r="CZ194" s="27"/>
    </row>
    <row r="195" s="340" customFormat="true" ht="15" customHeight="true" x14ac:dyDescent="0.2">
      <c r="A195" s="200"/>
      <c r="B195" s="169"/>
      <c r="C195" s="136"/>
      <c r="D195" s="143"/>
      <c r="E195" s="143"/>
      <c r="F195" s="143"/>
      <c r="G195" s="142"/>
      <c r="H195" s="135"/>
      <c r="I195" s="143"/>
      <c r="J195" s="143"/>
      <c r="K195" s="143"/>
      <c r="L195" s="134"/>
      <c r="M195" s="136"/>
      <c r="N195" s="143"/>
      <c r="O195" s="143"/>
      <c r="P195" s="143"/>
      <c r="Q195" s="142"/>
      <c r="R195" s="135"/>
      <c r="S195" s="143"/>
      <c r="T195" s="143"/>
      <c r="U195" s="143"/>
      <c r="V195" s="143"/>
      <c r="W195" s="134"/>
      <c r="X195" s="924"/>
      <c r="Y195" s="924"/>
      <c r="Z195" s="924"/>
      <c r="AA195" s="924"/>
      <c r="AB195" s="924"/>
      <c r="AC195" s="924"/>
      <c r="AD195" s="924"/>
      <c r="AE195" s="924"/>
      <c r="AF195" s="924"/>
      <c r="AG195" s="924"/>
      <c r="AH195" s="924"/>
      <c r="AI195" s="924"/>
      <c r="AJ195" s="924"/>
      <c r="AK195" s="924"/>
      <c r="AL195" s="924"/>
      <c r="AM195" s="924"/>
      <c r="AN195" s="924"/>
      <c r="AO195" s="924"/>
      <c r="AP195" s="924"/>
      <c r="AQ195" s="924"/>
      <c r="AR195" s="924"/>
      <c r="AS195" s="924"/>
      <c r="AT195" s="924"/>
      <c r="AU195" s="924"/>
      <c r="AV195" s="924"/>
      <c r="AW195" s="924"/>
      <c r="AX195" s="924"/>
      <c r="AY195" s="924"/>
      <c r="AZ195" s="377"/>
      <c r="BA195" s="991"/>
      <c r="BB195" s="651"/>
      <c r="BC195" s="480"/>
      <c r="BD195" s="465"/>
      <c r="BE195" s="465"/>
      <c r="BF195" s="465"/>
      <c r="BG195" s="484"/>
      <c r="BH195" s="480"/>
      <c r="BI195" s="465"/>
      <c r="BJ195" s="465"/>
      <c r="BK195" s="465"/>
      <c r="BL195" s="484"/>
      <c r="BM195" s="480"/>
      <c r="BN195" s="465"/>
      <c r="BO195" s="465"/>
      <c r="BP195" s="465"/>
      <c r="BQ195" s="484"/>
      <c r="BR195" s="480"/>
      <c r="BS195" s="465"/>
      <c r="BT195" s="465"/>
      <c r="BU195" s="465"/>
      <c r="BV195" s="465"/>
      <c r="BW195" s="466"/>
      <c r="BX195" s="27"/>
      <c r="BY195" s="27"/>
      <c r="BZ195" s="27"/>
      <c r="CA195" s="27"/>
      <c r="CB195" s="27"/>
      <c r="CC195" s="27"/>
      <c r="CD195" s="27"/>
      <c r="CE195" s="27"/>
      <c r="CF195" s="27"/>
      <c r="CG195" s="27"/>
      <c r="CH195" s="27"/>
      <c r="CI195" s="27"/>
      <c r="CJ195" s="27"/>
      <c r="CK195" s="27"/>
      <c r="CL195" s="27"/>
      <c r="CM195" s="27"/>
      <c r="CN195" s="27"/>
      <c r="CO195" s="27"/>
      <c r="CP195" s="27"/>
      <c r="CQ195" s="27"/>
      <c r="CR195" s="27"/>
      <c r="CS195" s="27"/>
      <c r="CT195" s="27"/>
      <c r="CU195" s="27"/>
      <c r="CV195" s="27"/>
      <c r="CW195" s="27"/>
      <c r="CX195" s="27"/>
      <c r="CY195" s="27"/>
      <c r="CZ195" s="27"/>
    </row>
    <row r="196" s="340" customFormat="true" ht="15" customHeight="true" x14ac:dyDescent="0.2">
      <c r="A196" s="200"/>
      <c r="B196" s="169"/>
      <c r="C196" s="136"/>
      <c r="D196" s="143"/>
      <c r="E196" s="143"/>
      <c r="F196" s="143"/>
      <c r="G196" s="142"/>
      <c r="H196" s="135"/>
      <c r="I196" s="143"/>
      <c r="J196" s="143"/>
      <c r="K196" s="143"/>
      <c r="L196" s="134"/>
      <c r="M196" s="136"/>
      <c r="N196" s="143"/>
      <c r="O196" s="143"/>
      <c r="P196" s="143"/>
      <c r="Q196" s="142"/>
      <c r="R196" s="135"/>
      <c r="S196" s="143"/>
      <c r="T196" s="143"/>
      <c r="U196" s="143"/>
      <c r="V196" s="143"/>
      <c r="W196" s="134"/>
      <c r="X196" s="924"/>
      <c r="Y196" s="924"/>
      <c r="Z196" s="924"/>
      <c r="AA196" s="924"/>
      <c r="AB196" s="924"/>
      <c r="AC196" s="924"/>
      <c r="AD196" s="924"/>
      <c r="AE196" s="924"/>
      <c r="AF196" s="924"/>
      <c r="AG196" s="924"/>
      <c r="AH196" s="924"/>
      <c r="AI196" s="924"/>
      <c r="AJ196" s="924"/>
      <c r="AK196" s="924"/>
      <c r="AL196" s="924"/>
      <c r="AM196" s="924"/>
      <c r="AN196" s="924"/>
      <c r="AO196" s="924"/>
      <c r="AP196" s="924"/>
      <c r="AQ196" s="924"/>
      <c r="AR196" s="924"/>
      <c r="AS196" s="924"/>
      <c r="AT196" s="924"/>
      <c r="AU196" s="924"/>
      <c r="AV196" s="924"/>
      <c r="AW196" s="924"/>
      <c r="AX196" s="924"/>
      <c r="AY196" s="924"/>
      <c r="AZ196" s="377"/>
      <c r="BA196" s="991"/>
      <c r="BB196" s="651"/>
      <c r="BC196" s="480"/>
      <c r="BD196" s="465"/>
      <c r="BE196" s="465"/>
      <c r="BF196" s="465"/>
      <c r="BG196" s="484"/>
      <c r="BH196" s="480"/>
      <c r="BI196" s="465"/>
      <c r="BJ196" s="465"/>
      <c r="BK196" s="465"/>
      <c r="BL196" s="484"/>
      <c r="BM196" s="480"/>
      <c r="BN196" s="465"/>
      <c r="BO196" s="465"/>
      <c r="BP196" s="465"/>
      <c r="BQ196" s="484"/>
      <c r="BR196" s="480"/>
      <c r="BS196" s="465"/>
      <c r="BT196" s="465"/>
      <c r="BU196" s="465"/>
      <c r="BV196" s="465"/>
      <c r="BW196" s="466"/>
      <c r="BX196" s="27"/>
      <c r="BY196" s="27"/>
      <c r="BZ196" s="27"/>
      <c r="CA196" s="27"/>
      <c r="CB196" s="27"/>
      <c r="CC196" s="27"/>
      <c r="CD196" s="27"/>
      <c r="CE196" s="27"/>
      <c r="CF196" s="27"/>
      <c r="CG196" s="27"/>
      <c r="CH196" s="27"/>
      <c r="CI196" s="27"/>
      <c r="CJ196" s="27"/>
      <c r="CK196" s="27"/>
      <c r="CL196" s="27"/>
      <c r="CM196" s="27"/>
      <c r="CN196" s="27"/>
      <c r="CO196" s="27"/>
      <c r="CP196" s="27"/>
      <c r="CQ196" s="27"/>
      <c r="CR196" s="27"/>
      <c r="CS196" s="27"/>
      <c r="CT196" s="27"/>
      <c r="CU196" s="27"/>
      <c r="CV196" s="27"/>
      <c r="CW196" s="27"/>
      <c r="CX196" s="27"/>
      <c r="CY196" s="27"/>
      <c r="CZ196" s="27"/>
    </row>
    <row r="197" s="340" customFormat="true" ht="15" customHeight="true" x14ac:dyDescent="0.2">
      <c r="A197" s="200"/>
      <c r="B197" s="169"/>
      <c r="C197" s="136"/>
      <c r="D197" s="143"/>
      <c r="E197" s="143"/>
      <c r="F197" s="143"/>
      <c r="G197" s="142"/>
      <c r="H197" s="135"/>
      <c r="I197" s="143"/>
      <c r="J197" s="143"/>
      <c r="K197" s="143"/>
      <c r="L197" s="134"/>
      <c r="M197" s="136"/>
      <c r="N197" s="143"/>
      <c r="O197" s="143"/>
      <c r="P197" s="143"/>
      <c r="Q197" s="142"/>
      <c r="R197" s="135"/>
      <c r="S197" s="143"/>
      <c r="T197" s="143"/>
      <c r="U197" s="143"/>
      <c r="V197" s="143"/>
      <c r="W197" s="134"/>
      <c r="X197" s="924"/>
      <c r="Y197" s="924"/>
      <c r="Z197" s="924"/>
      <c r="AA197" s="924"/>
      <c r="AB197" s="924"/>
      <c r="AC197" s="924"/>
      <c r="AD197" s="924"/>
      <c r="AE197" s="924"/>
      <c r="AF197" s="924"/>
      <c r="AG197" s="924"/>
      <c r="AH197" s="924"/>
      <c r="AI197" s="924"/>
      <c r="AJ197" s="924"/>
      <c r="AK197" s="924"/>
      <c r="AL197" s="924"/>
      <c r="AM197" s="924"/>
      <c r="AN197" s="924"/>
      <c r="AO197" s="924"/>
      <c r="AP197" s="924"/>
      <c r="AQ197" s="924"/>
      <c r="AR197" s="924"/>
      <c r="AS197" s="924"/>
      <c r="AT197" s="924"/>
      <c r="AU197" s="924"/>
      <c r="AV197" s="924"/>
      <c r="AW197" s="924"/>
      <c r="AX197" s="924"/>
      <c r="AY197" s="924"/>
      <c r="AZ197" s="377"/>
      <c r="BA197" s="991"/>
      <c r="BB197" s="651"/>
      <c r="BC197" s="480"/>
      <c r="BD197" s="465"/>
      <c r="BE197" s="465"/>
      <c r="BF197" s="465"/>
      <c r="BG197" s="484"/>
      <c r="BH197" s="480"/>
      <c r="BI197" s="465"/>
      <c r="BJ197" s="465"/>
      <c r="BK197" s="465"/>
      <c r="BL197" s="484"/>
      <c r="BM197" s="480"/>
      <c r="BN197" s="465"/>
      <c r="BO197" s="465"/>
      <c r="BP197" s="465"/>
      <c r="BQ197" s="484"/>
      <c r="BR197" s="480"/>
      <c r="BS197" s="465"/>
      <c r="BT197" s="465"/>
      <c r="BU197" s="465"/>
      <c r="BV197" s="465"/>
      <c r="BW197" s="466"/>
      <c r="BX197" s="27"/>
      <c r="BY197" s="27"/>
      <c r="BZ197" s="27"/>
      <c r="CA197" s="27"/>
      <c r="CB197" s="27"/>
      <c r="CC197" s="27"/>
      <c r="CD197" s="27"/>
      <c r="CE197" s="27"/>
      <c r="CF197" s="27"/>
      <c r="CG197" s="27"/>
      <c r="CH197" s="27"/>
      <c r="CI197" s="27"/>
      <c r="CJ197" s="27"/>
      <c r="CK197" s="27"/>
      <c r="CL197" s="27"/>
      <c r="CM197" s="27"/>
      <c r="CN197" s="27"/>
      <c r="CO197" s="27"/>
      <c r="CP197" s="27"/>
      <c r="CQ197" s="27"/>
      <c r="CR197" s="27"/>
      <c r="CS197" s="27"/>
      <c r="CT197" s="27"/>
      <c r="CU197" s="27"/>
      <c r="CV197" s="27"/>
      <c r="CW197" s="27"/>
      <c r="CX197" s="27"/>
      <c r="CY197" s="27"/>
      <c r="CZ197" s="27"/>
    </row>
    <row r="198" s="340" customFormat="true" ht="15" customHeight="true" x14ac:dyDescent="0.2">
      <c r="A198" s="200"/>
      <c r="B198" s="169"/>
      <c r="C198" s="136"/>
      <c r="D198" s="143"/>
      <c r="E198" s="143"/>
      <c r="F198" s="143"/>
      <c r="G198" s="142"/>
      <c r="H198" s="135"/>
      <c r="I198" s="143"/>
      <c r="J198" s="143"/>
      <c r="K198" s="143"/>
      <c r="L198" s="134"/>
      <c r="M198" s="136"/>
      <c r="N198" s="143"/>
      <c r="O198" s="143"/>
      <c r="P198" s="143"/>
      <c r="Q198" s="142"/>
      <c r="R198" s="135"/>
      <c r="S198" s="143"/>
      <c r="T198" s="143"/>
      <c r="U198" s="143"/>
      <c r="V198" s="143"/>
      <c r="W198" s="134"/>
      <c r="X198" s="924"/>
      <c r="Y198" s="924"/>
      <c r="Z198" s="924"/>
      <c r="AA198" s="924"/>
      <c r="AB198" s="924"/>
      <c r="AC198" s="924"/>
      <c r="AD198" s="924"/>
      <c r="AE198" s="924"/>
      <c r="AF198" s="924"/>
      <c r="AG198" s="924"/>
      <c r="AH198" s="924"/>
      <c r="AI198" s="924"/>
      <c r="AJ198" s="924"/>
      <c r="AK198" s="924"/>
      <c r="AL198" s="924"/>
      <c r="AM198" s="924"/>
      <c r="AN198" s="924"/>
      <c r="AO198" s="924"/>
      <c r="AP198" s="924"/>
      <c r="AQ198" s="924"/>
      <c r="AR198" s="924"/>
      <c r="AS198" s="924"/>
      <c r="AT198" s="924"/>
      <c r="AU198" s="924"/>
      <c r="AV198" s="924"/>
      <c r="AW198" s="924"/>
      <c r="AX198" s="924"/>
      <c r="AY198" s="924"/>
      <c r="AZ198" s="377"/>
      <c r="BA198" s="991"/>
      <c r="BB198" s="651"/>
      <c r="BC198" s="480"/>
      <c r="BD198" s="465"/>
      <c r="BE198" s="465"/>
      <c r="BF198" s="465"/>
      <c r="BG198" s="484"/>
      <c r="BH198" s="480"/>
      <c r="BI198" s="465"/>
      <c r="BJ198" s="465"/>
      <c r="BK198" s="465"/>
      <c r="BL198" s="484"/>
      <c r="BM198" s="480"/>
      <c r="BN198" s="465"/>
      <c r="BO198" s="465"/>
      <c r="BP198" s="465"/>
      <c r="BQ198" s="484"/>
      <c r="BR198" s="480"/>
      <c r="BS198" s="465"/>
      <c r="BT198" s="465"/>
      <c r="BU198" s="465"/>
      <c r="BV198" s="465"/>
      <c r="BW198" s="466"/>
      <c r="BX198" s="27"/>
      <c r="BY198" s="27"/>
      <c r="BZ198" s="27"/>
      <c r="CA198" s="27"/>
      <c r="CB198" s="27"/>
      <c r="CC198" s="27"/>
      <c r="CD198" s="27"/>
      <c r="CE198" s="27"/>
      <c r="CF198" s="27"/>
      <c r="CG198" s="27"/>
      <c r="CH198" s="27"/>
      <c r="CI198" s="27"/>
      <c r="CJ198" s="27"/>
      <c r="CK198" s="27"/>
      <c r="CL198" s="27"/>
      <c r="CM198" s="27"/>
      <c r="CN198" s="27"/>
      <c r="CO198" s="27"/>
      <c r="CP198" s="27"/>
      <c r="CQ198" s="27"/>
      <c r="CR198" s="27"/>
      <c r="CS198" s="27"/>
      <c r="CT198" s="27"/>
      <c r="CU198" s="27"/>
      <c r="CV198" s="27"/>
      <c r="CW198" s="27"/>
      <c r="CX198" s="27"/>
      <c r="CY198" s="27"/>
      <c r="CZ198" s="27"/>
    </row>
    <row r="199" s="340" customFormat="true" ht="15" customHeight="true" x14ac:dyDescent="0.2">
      <c r="A199" s="200"/>
      <c r="B199" s="169"/>
      <c r="C199" s="136"/>
      <c r="D199" s="143"/>
      <c r="E199" s="143"/>
      <c r="F199" s="143"/>
      <c r="G199" s="142"/>
      <c r="H199" s="135"/>
      <c r="I199" s="143"/>
      <c r="J199" s="143"/>
      <c r="K199" s="143"/>
      <c r="L199" s="134"/>
      <c r="M199" s="136"/>
      <c r="N199" s="143"/>
      <c r="O199" s="143"/>
      <c r="P199" s="143"/>
      <c r="Q199" s="142"/>
      <c r="R199" s="135"/>
      <c r="S199" s="143"/>
      <c r="T199" s="143"/>
      <c r="U199" s="143"/>
      <c r="V199" s="143"/>
      <c r="W199" s="134"/>
      <c r="X199" s="924"/>
      <c r="Y199" s="924"/>
      <c r="Z199" s="924"/>
      <c r="AA199" s="924"/>
      <c r="AB199" s="924"/>
      <c r="AC199" s="924"/>
      <c r="AD199" s="924"/>
      <c r="AE199" s="924"/>
      <c r="AF199" s="924"/>
      <c r="AG199" s="924"/>
      <c r="AH199" s="924"/>
      <c r="AI199" s="924"/>
      <c r="AJ199" s="924"/>
      <c r="AK199" s="924"/>
      <c r="AL199" s="924"/>
      <c r="AM199" s="924"/>
      <c r="AN199" s="924"/>
      <c r="AO199" s="924"/>
      <c r="AP199" s="924"/>
      <c r="AQ199" s="924"/>
      <c r="AR199" s="924"/>
      <c r="AS199" s="924"/>
      <c r="AT199" s="924"/>
      <c r="AU199" s="924"/>
      <c r="AV199" s="924"/>
      <c r="AW199" s="924"/>
      <c r="AX199" s="924"/>
      <c r="AY199" s="924"/>
      <c r="AZ199" s="377"/>
      <c r="BA199" s="991"/>
      <c r="BB199" s="651"/>
      <c r="BC199" s="480"/>
      <c r="BD199" s="465"/>
      <c r="BE199" s="465"/>
      <c r="BF199" s="465"/>
      <c r="BG199" s="484"/>
      <c r="BH199" s="480"/>
      <c r="BI199" s="465"/>
      <c r="BJ199" s="465"/>
      <c r="BK199" s="465"/>
      <c r="BL199" s="484"/>
      <c r="BM199" s="480"/>
      <c r="BN199" s="465"/>
      <c r="BO199" s="465"/>
      <c r="BP199" s="465"/>
      <c r="BQ199" s="484"/>
      <c r="BR199" s="480"/>
      <c r="BS199" s="465"/>
      <c r="BT199" s="465"/>
      <c r="BU199" s="465"/>
      <c r="BV199" s="465"/>
      <c r="BW199" s="466"/>
      <c r="BX199" s="27"/>
      <c r="BY199" s="27"/>
      <c r="BZ199" s="27"/>
      <c r="CA199" s="27"/>
      <c r="CB199" s="27"/>
      <c r="CC199" s="27"/>
      <c r="CD199" s="27"/>
      <c r="CE199" s="27"/>
      <c r="CF199" s="27"/>
      <c r="CG199" s="27"/>
      <c r="CH199" s="27"/>
      <c r="CI199" s="27"/>
      <c r="CJ199" s="27"/>
      <c r="CK199" s="27"/>
      <c r="CL199" s="27"/>
      <c r="CM199" s="27"/>
      <c r="CN199" s="27"/>
      <c r="CO199" s="27"/>
      <c r="CP199" s="27"/>
      <c r="CQ199" s="27"/>
      <c r="CR199" s="27"/>
      <c r="CS199" s="27"/>
      <c r="CT199" s="27"/>
      <c r="CU199" s="27"/>
      <c r="CV199" s="27"/>
      <c r="CW199" s="27"/>
      <c r="CX199" s="27"/>
      <c r="CY199" s="27"/>
      <c r="CZ199" s="27"/>
    </row>
    <row r="200" s="340" customFormat="true" ht="15" customHeight="true" x14ac:dyDescent="0.2">
      <c r="A200" s="200"/>
      <c r="B200" s="169"/>
      <c r="C200" s="136"/>
      <c r="D200" s="143"/>
      <c r="E200" s="143"/>
      <c r="F200" s="143"/>
      <c r="G200" s="142"/>
      <c r="H200" s="135"/>
      <c r="I200" s="143"/>
      <c r="J200" s="143"/>
      <c r="K200" s="143"/>
      <c r="L200" s="134"/>
      <c r="M200" s="136"/>
      <c r="N200" s="143"/>
      <c r="O200" s="143"/>
      <c r="P200" s="143"/>
      <c r="Q200" s="142"/>
      <c r="R200" s="135"/>
      <c r="S200" s="143"/>
      <c r="T200" s="143"/>
      <c r="U200" s="143"/>
      <c r="V200" s="143"/>
      <c r="W200" s="134"/>
      <c r="X200" s="924"/>
      <c r="Y200" s="924"/>
      <c r="Z200" s="924"/>
      <c r="AA200" s="924"/>
      <c r="AB200" s="924"/>
      <c r="AC200" s="924"/>
      <c r="AD200" s="924"/>
      <c r="AE200" s="924"/>
      <c r="AF200" s="924"/>
      <c r="AG200" s="924"/>
      <c r="AH200" s="924"/>
      <c r="AI200" s="924"/>
      <c r="AJ200" s="924"/>
      <c r="AK200" s="924"/>
      <c r="AL200" s="924"/>
      <c r="AM200" s="924"/>
      <c r="AN200" s="924"/>
      <c r="AO200" s="924"/>
      <c r="AP200" s="924"/>
      <c r="AQ200" s="924"/>
      <c r="AR200" s="924"/>
      <c r="AS200" s="924"/>
      <c r="AT200" s="924"/>
      <c r="AU200" s="924"/>
      <c r="AV200" s="924"/>
      <c r="AW200" s="924"/>
      <c r="AX200" s="924"/>
      <c r="AY200" s="924"/>
      <c r="AZ200" s="377"/>
      <c r="BA200" s="991"/>
      <c r="BB200" s="651"/>
      <c r="BC200" s="480"/>
      <c r="BD200" s="465"/>
      <c r="BE200" s="465"/>
      <c r="BF200" s="465"/>
      <c r="BG200" s="484"/>
      <c r="BH200" s="480"/>
      <c r="BI200" s="465"/>
      <c r="BJ200" s="465"/>
      <c r="BK200" s="465"/>
      <c r="BL200" s="484"/>
      <c r="BM200" s="480"/>
      <c r="BN200" s="465"/>
      <c r="BO200" s="465"/>
      <c r="BP200" s="465"/>
      <c r="BQ200" s="484"/>
      <c r="BR200" s="480"/>
      <c r="BS200" s="465"/>
      <c r="BT200" s="465"/>
      <c r="BU200" s="465"/>
      <c r="BV200" s="465"/>
      <c r="BW200" s="466"/>
      <c r="BX200" s="27"/>
      <c r="BY200" s="27"/>
      <c r="BZ200" s="27"/>
      <c r="CA200" s="27"/>
      <c r="CB200" s="27"/>
      <c r="CC200" s="27"/>
      <c r="CD200" s="27"/>
      <c r="CE200" s="27"/>
      <c r="CF200" s="27"/>
      <c r="CG200" s="27"/>
      <c r="CH200" s="27"/>
      <c r="CI200" s="27"/>
      <c r="CJ200" s="27"/>
      <c r="CK200" s="27"/>
      <c r="CL200" s="27"/>
      <c r="CM200" s="27"/>
      <c r="CN200" s="27"/>
      <c r="CO200" s="27"/>
      <c r="CP200" s="27"/>
      <c r="CQ200" s="27"/>
      <c r="CR200" s="27"/>
      <c r="CS200" s="27"/>
      <c r="CT200" s="27"/>
      <c r="CU200" s="27"/>
      <c r="CV200" s="27"/>
      <c r="CW200" s="27"/>
      <c r="CX200" s="27"/>
      <c r="CY200" s="27"/>
      <c r="CZ200" s="27"/>
    </row>
    <row r="201" s="340" customFormat="true" ht="15" customHeight="true" x14ac:dyDescent="0.2">
      <c r="A201" s="200"/>
      <c r="B201" s="169"/>
      <c r="C201" s="136"/>
      <c r="D201" s="143"/>
      <c r="E201" s="143"/>
      <c r="F201" s="143"/>
      <c r="G201" s="142"/>
      <c r="H201" s="135"/>
      <c r="I201" s="143"/>
      <c r="J201" s="143"/>
      <c r="K201" s="143"/>
      <c r="L201" s="134"/>
      <c r="M201" s="136"/>
      <c r="N201" s="143"/>
      <c r="O201" s="143"/>
      <c r="P201" s="143"/>
      <c r="Q201" s="142"/>
      <c r="R201" s="135"/>
      <c r="S201" s="143"/>
      <c r="T201" s="143"/>
      <c r="U201" s="143"/>
      <c r="V201" s="143"/>
      <c r="W201" s="134"/>
      <c r="X201" s="924"/>
      <c r="Y201" s="924"/>
      <c r="Z201" s="924"/>
      <c r="AA201" s="924"/>
      <c r="AB201" s="924"/>
      <c r="AC201" s="924"/>
      <c r="AD201" s="924"/>
      <c r="AE201" s="924"/>
      <c r="AF201" s="924"/>
      <c r="AG201" s="924"/>
      <c r="AH201" s="924"/>
      <c r="AI201" s="924"/>
      <c r="AJ201" s="924"/>
      <c r="AK201" s="924"/>
      <c r="AL201" s="924"/>
      <c r="AM201" s="924"/>
      <c r="AN201" s="924"/>
      <c r="AO201" s="924"/>
      <c r="AP201" s="924"/>
      <c r="AQ201" s="924"/>
      <c r="AR201" s="924"/>
      <c r="AS201" s="924"/>
      <c r="AT201" s="924"/>
      <c r="AU201" s="924"/>
      <c r="AV201" s="924"/>
      <c r="AW201" s="924"/>
      <c r="AX201" s="924"/>
      <c r="AY201" s="924"/>
      <c r="AZ201" s="377"/>
      <c r="BA201" s="991"/>
      <c r="BB201" s="651"/>
      <c r="BC201" s="480"/>
      <c r="BD201" s="465"/>
      <c r="BE201" s="465"/>
      <c r="BF201" s="465"/>
      <c r="BG201" s="484"/>
      <c r="BH201" s="480"/>
      <c r="BI201" s="465"/>
      <c r="BJ201" s="465"/>
      <c r="BK201" s="465"/>
      <c r="BL201" s="484"/>
      <c r="BM201" s="480"/>
      <c r="BN201" s="465"/>
      <c r="BO201" s="465"/>
      <c r="BP201" s="465"/>
      <c r="BQ201" s="484"/>
      <c r="BR201" s="480"/>
      <c r="BS201" s="465"/>
      <c r="BT201" s="465"/>
      <c r="BU201" s="465"/>
      <c r="BV201" s="465"/>
      <c r="BW201" s="466"/>
      <c r="BX201" s="27"/>
      <c r="BY201" s="27"/>
      <c r="BZ201" s="27"/>
      <c r="CA201" s="27"/>
      <c r="CB201" s="27"/>
      <c r="CC201" s="27"/>
      <c r="CD201" s="27"/>
      <c r="CE201" s="27"/>
      <c r="CF201" s="27"/>
      <c r="CG201" s="27"/>
      <c r="CH201" s="27"/>
      <c r="CI201" s="27"/>
      <c r="CJ201" s="27"/>
      <c r="CK201" s="27"/>
      <c r="CL201" s="27"/>
      <c r="CM201" s="27"/>
      <c r="CN201" s="27"/>
      <c r="CO201" s="27"/>
      <c r="CP201" s="27"/>
      <c r="CQ201" s="27"/>
      <c r="CR201" s="27"/>
      <c r="CS201" s="27"/>
      <c r="CT201" s="27"/>
      <c r="CU201" s="27"/>
      <c r="CV201" s="27"/>
      <c r="CW201" s="27"/>
      <c r="CX201" s="27"/>
      <c r="CY201" s="27"/>
      <c r="CZ201" s="27"/>
    </row>
    <row r="202" s="340" customFormat="true" ht="15" customHeight="true" x14ac:dyDescent="0.2">
      <c r="A202" s="200"/>
      <c r="B202" s="169"/>
      <c r="C202" s="136"/>
      <c r="D202" s="143"/>
      <c r="E202" s="143"/>
      <c r="F202" s="143"/>
      <c r="G202" s="142"/>
      <c r="H202" s="135"/>
      <c r="I202" s="143"/>
      <c r="J202" s="143"/>
      <c r="K202" s="143"/>
      <c r="L202" s="134"/>
      <c r="M202" s="136"/>
      <c r="N202" s="143"/>
      <c r="O202" s="143"/>
      <c r="P202" s="143"/>
      <c r="Q202" s="142"/>
      <c r="R202" s="135"/>
      <c r="S202" s="143"/>
      <c r="T202" s="143"/>
      <c r="U202" s="143"/>
      <c r="V202" s="143"/>
      <c r="W202" s="134"/>
      <c r="X202" s="924"/>
      <c r="Y202" s="924"/>
      <c r="Z202" s="924"/>
      <c r="AA202" s="924"/>
      <c r="AB202" s="924"/>
      <c r="AC202" s="924"/>
      <c r="AD202" s="924"/>
      <c r="AE202" s="924"/>
      <c r="AF202" s="924"/>
      <c r="AG202" s="924"/>
      <c r="AH202" s="924"/>
      <c r="AI202" s="924"/>
      <c r="AJ202" s="924"/>
      <c r="AK202" s="924"/>
      <c r="AL202" s="924"/>
      <c r="AM202" s="924"/>
      <c r="AN202" s="924"/>
      <c r="AO202" s="924"/>
      <c r="AP202" s="924"/>
      <c r="AQ202" s="924"/>
      <c r="AR202" s="924"/>
      <c r="AS202" s="924"/>
      <c r="AT202" s="924"/>
      <c r="AU202" s="924"/>
      <c r="AV202" s="924"/>
      <c r="AW202" s="924"/>
      <c r="AX202" s="924"/>
      <c r="AY202" s="924"/>
      <c r="AZ202" s="377"/>
      <c r="BA202" s="991"/>
      <c r="BB202" s="651"/>
      <c r="BC202" s="480"/>
      <c r="BD202" s="465"/>
      <c r="BE202" s="465"/>
      <c r="BF202" s="465"/>
      <c r="BG202" s="484"/>
      <c r="BH202" s="480"/>
      <c r="BI202" s="465"/>
      <c r="BJ202" s="465"/>
      <c r="BK202" s="465"/>
      <c r="BL202" s="484"/>
      <c r="BM202" s="480"/>
      <c r="BN202" s="465"/>
      <c r="BO202" s="465"/>
      <c r="BP202" s="465"/>
      <c r="BQ202" s="484"/>
      <c r="BR202" s="480"/>
      <c r="BS202" s="465"/>
      <c r="BT202" s="465"/>
      <c r="BU202" s="465"/>
      <c r="BV202" s="465"/>
      <c r="BW202" s="466"/>
      <c r="BX202" s="27"/>
      <c r="BY202" s="27"/>
      <c r="BZ202" s="27"/>
      <c r="CA202" s="27"/>
      <c r="CB202" s="27"/>
      <c r="CC202" s="27"/>
      <c r="CD202" s="27"/>
      <c r="CE202" s="27"/>
      <c r="CF202" s="27"/>
      <c r="CG202" s="27"/>
      <c r="CH202" s="27"/>
      <c r="CI202" s="27"/>
      <c r="CJ202" s="27"/>
      <c r="CK202" s="27"/>
      <c r="CL202" s="27"/>
      <c r="CM202" s="27"/>
      <c r="CN202" s="27"/>
      <c r="CO202" s="27"/>
      <c r="CP202" s="27"/>
      <c r="CQ202" s="27"/>
      <c r="CR202" s="27"/>
      <c r="CS202" s="27"/>
      <c r="CT202" s="27"/>
      <c r="CU202" s="27"/>
      <c r="CV202" s="27"/>
      <c r="CW202" s="27"/>
      <c r="CX202" s="27"/>
      <c r="CY202" s="27"/>
      <c r="CZ202" s="27"/>
    </row>
    <row r="203" s="535" customFormat="true" ht="15" customHeight="true" x14ac:dyDescent="0.2">
      <c r="A203" s="176"/>
      <c r="B203" s="170"/>
      <c r="C203" s="155"/>
      <c r="D203" s="154"/>
      <c r="E203" s="154"/>
      <c r="F203" s="154"/>
      <c r="G203" s="153"/>
      <c r="H203" s="152"/>
      <c r="I203" s="154"/>
      <c r="J203" s="154"/>
      <c r="K203" s="154"/>
      <c r="L203" s="151"/>
      <c r="M203" s="155"/>
      <c r="N203" s="154"/>
      <c r="O203" s="154"/>
      <c r="P203" s="154"/>
      <c r="Q203" s="153"/>
      <c r="R203" s="152"/>
      <c r="S203" s="154"/>
      <c r="T203" s="154"/>
      <c r="U203" s="154"/>
      <c r="V203" s="154"/>
      <c r="W203" s="151"/>
      <c r="X203" s="468"/>
      <c r="Y203" s="468"/>
      <c r="Z203" s="468"/>
      <c r="AA203" s="468"/>
      <c r="AB203" s="468"/>
      <c r="AC203" s="468"/>
      <c r="AD203" s="468"/>
      <c r="AE203" s="468"/>
      <c r="AF203" s="468"/>
      <c r="AG203" s="468"/>
      <c r="AH203" s="468"/>
      <c r="AI203" s="468"/>
      <c r="AJ203" s="468"/>
      <c r="AK203" s="468"/>
      <c r="AL203" s="468"/>
      <c r="AM203" s="468"/>
      <c r="AN203" s="468"/>
      <c r="AO203" s="468"/>
      <c r="AP203" s="468"/>
      <c r="AQ203" s="468"/>
      <c r="AR203" s="468"/>
      <c r="AS203" s="468"/>
      <c r="AT203" s="468"/>
      <c r="AU203" s="468"/>
      <c r="AV203" s="468"/>
      <c r="AW203" s="468"/>
      <c r="AX203" s="468"/>
      <c r="AY203" s="468"/>
      <c r="AZ203" s="983"/>
      <c r="BA203" s="991"/>
      <c r="BB203" s="651"/>
      <c r="BC203" s="480"/>
      <c r="BD203" s="465"/>
      <c r="BE203" s="465"/>
      <c r="BF203" s="465"/>
      <c r="BG203" s="484"/>
      <c r="BH203" s="480"/>
      <c r="BI203" s="465"/>
      <c r="BJ203" s="465"/>
      <c r="BK203" s="465"/>
      <c r="BL203" s="484"/>
      <c r="BM203" s="480"/>
      <c r="BN203" s="465"/>
      <c r="BO203" s="465"/>
      <c r="BP203" s="465"/>
      <c r="BQ203" s="484"/>
      <c r="BR203" s="480"/>
      <c r="BS203" s="465"/>
      <c r="BT203" s="465"/>
      <c r="BU203" s="465"/>
      <c r="BV203" s="465"/>
      <c r="BW203" s="466"/>
      <c r="BX203" s="27"/>
      <c r="BY203" s="27"/>
      <c r="BZ203" s="27"/>
      <c r="CA203" s="27"/>
      <c r="CB203" s="27"/>
      <c r="CC203" s="27"/>
      <c r="CD203" s="27"/>
      <c r="CE203" s="27"/>
      <c r="CF203" s="27"/>
      <c r="CG203" s="27"/>
      <c r="CH203" s="27"/>
      <c r="CI203" s="27"/>
      <c r="CJ203" s="27"/>
      <c r="CK203" s="27"/>
      <c r="CL203" s="27"/>
      <c r="CM203" s="27"/>
      <c r="CN203" s="27"/>
      <c r="CO203" s="27"/>
      <c r="CP203" s="27"/>
      <c r="CQ203" s="27"/>
      <c r="CR203" s="27"/>
      <c r="CS203" s="27"/>
      <c r="CT203" s="27"/>
      <c r="CU203" s="27"/>
      <c r="CV203" s="27"/>
      <c r="CW203" s="27"/>
      <c r="CX203" s="27"/>
      <c r="CY203" s="27"/>
      <c r="CZ203" s="27"/>
    </row>
    <row r="204" s="535" customFormat="true" ht="15" customHeight="true" x14ac:dyDescent="0.2">
      <c r="A204" s="176"/>
      <c r="B204" s="170"/>
      <c r="C204" s="155"/>
      <c r="D204" s="154"/>
      <c r="E204" s="154"/>
      <c r="F204" s="154"/>
      <c r="G204" s="153"/>
      <c r="H204" s="152"/>
      <c r="I204" s="154"/>
      <c r="J204" s="154"/>
      <c r="K204" s="154"/>
      <c r="L204" s="151"/>
      <c r="M204" s="155"/>
      <c r="N204" s="154"/>
      <c r="O204" s="154"/>
      <c r="P204" s="154"/>
      <c r="Q204" s="153"/>
      <c r="R204" s="152"/>
      <c r="S204" s="154"/>
      <c r="T204" s="154"/>
      <c r="U204" s="154"/>
      <c r="V204" s="154"/>
      <c r="W204" s="151"/>
      <c r="X204" s="468"/>
      <c r="Y204" s="468"/>
      <c r="Z204" s="468"/>
      <c r="AA204" s="468"/>
      <c r="AB204" s="468"/>
      <c r="AC204" s="468"/>
      <c r="AD204" s="468"/>
      <c r="AE204" s="468"/>
      <c r="AF204" s="468"/>
      <c r="AG204" s="468"/>
      <c r="AH204" s="468"/>
      <c r="AI204" s="468"/>
      <c r="AJ204" s="468"/>
      <c r="AK204" s="468"/>
      <c r="AL204" s="468"/>
      <c r="AM204" s="468"/>
      <c r="AN204" s="468"/>
      <c r="AO204" s="468"/>
      <c r="AP204" s="468"/>
      <c r="AQ204" s="468"/>
      <c r="AR204" s="468"/>
      <c r="AS204" s="468"/>
      <c r="AT204" s="468"/>
      <c r="AU204" s="468"/>
      <c r="AV204" s="468"/>
      <c r="AW204" s="468"/>
      <c r="AX204" s="468"/>
      <c r="AY204" s="468"/>
      <c r="AZ204" s="983"/>
      <c r="BA204" s="991"/>
      <c r="BB204" s="651"/>
      <c r="BC204" s="480"/>
      <c r="BD204" s="465"/>
      <c r="BE204" s="465"/>
      <c r="BF204" s="465"/>
      <c r="BG204" s="484"/>
      <c r="BH204" s="480"/>
      <c r="BI204" s="465"/>
      <c r="BJ204" s="465"/>
      <c r="BK204" s="465"/>
      <c r="BL204" s="484"/>
      <c r="BM204" s="480"/>
      <c r="BN204" s="465"/>
      <c r="BO204" s="465"/>
      <c r="BP204" s="465"/>
      <c r="BQ204" s="484"/>
      <c r="BR204" s="480"/>
      <c r="BS204" s="465"/>
      <c r="BT204" s="465"/>
      <c r="BU204" s="465"/>
      <c r="BV204" s="465"/>
      <c r="BW204" s="466"/>
      <c r="BX204" s="27"/>
      <c r="BY204" s="27"/>
      <c r="BZ204" s="27"/>
      <c r="CA204" s="27"/>
      <c r="CB204" s="27"/>
      <c r="CC204" s="27"/>
      <c r="CD204" s="27"/>
      <c r="CE204" s="27"/>
      <c r="CF204" s="27"/>
      <c r="CG204" s="27"/>
      <c r="CH204" s="27"/>
      <c r="CI204" s="27"/>
      <c r="CJ204" s="27"/>
      <c r="CK204" s="27"/>
      <c r="CL204" s="27"/>
      <c r="CM204" s="27"/>
      <c r="CN204" s="27"/>
      <c r="CO204" s="27"/>
      <c r="CP204" s="27"/>
      <c r="CQ204" s="27"/>
      <c r="CR204" s="27"/>
      <c r="CS204" s="27"/>
      <c r="CT204" s="27"/>
      <c r="CU204" s="27"/>
      <c r="CV204" s="27"/>
      <c r="CW204" s="27"/>
      <c r="CX204" s="27"/>
      <c r="CY204" s="27"/>
      <c r="CZ204" s="27"/>
    </row>
    <row r="205" s="535" customFormat="true" ht="15" customHeight="true" x14ac:dyDescent="0.2">
      <c r="A205" s="67"/>
      <c r="B205" s="57"/>
      <c r="C205" s="150"/>
      <c r="D205" s="149"/>
      <c r="E205" s="149"/>
      <c r="F205" s="149"/>
      <c r="G205" s="148"/>
      <c r="H205" s="147"/>
      <c r="I205" s="149"/>
      <c r="J205" s="149"/>
      <c r="K205" s="149"/>
      <c r="L205" s="146"/>
      <c r="M205" s="150"/>
      <c r="N205" s="149"/>
      <c r="O205" s="149"/>
      <c r="P205" s="149"/>
      <c r="Q205" s="148"/>
      <c r="R205" s="147"/>
      <c r="S205" s="149"/>
      <c r="T205" s="149"/>
      <c r="U205" s="149"/>
      <c r="V205" s="149"/>
      <c r="W205" s="146"/>
      <c r="X205" s="468"/>
      <c r="Y205" s="468"/>
      <c r="Z205" s="468"/>
      <c r="AA205" s="468"/>
      <c r="AB205" s="468"/>
      <c r="AC205" s="468"/>
      <c r="AD205" s="468"/>
      <c r="AE205" s="468"/>
      <c r="AF205" s="468"/>
      <c r="AG205" s="468"/>
      <c r="AH205" s="468"/>
      <c r="AI205" s="468"/>
      <c r="AJ205" s="468"/>
      <c r="AK205" s="468"/>
      <c r="AL205" s="468"/>
      <c r="AM205" s="468"/>
      <c r="AN205" s="468"/>
      <c r="AO205" s="468"/>
      <c r="AP205" s="468"/>
      <c r="AQ205" s="468"/>
      <c r="AR205" s="468"/>
      <c r="AS205" s="468"/>
      <c r="AT205" s="468"/>
      <c r="AU205" s="468"/>
      <c r="AV205" s="468"/>
      <c r="AW205" s="468"/>
      <c r="AX205" s="468"/>
      <c r="AY205" s="468"/>
      <c r="AZ205" s="983"/>
      <c r="BA205" s="991"/>
      <c r="BB205" s="651"/>
      <c r="BC205" s="483"/>
      <c r="BD205" s="482"/>
      <c r="BE205" s="482"/>
      <c r="BF205" s="482"/>
      <c r="BG205" s="486"/>
      <c r="BH205" s="483"/>
      <c r="BI205" s="482"/>
      <c r="BJ205" s="482"/>
      <c r="BK205" s="482"/>
      <c r="BL205" s="486"/>
      <c r="BM205" s="483"/>
      <c r="BN205" s="482"/>
      <c r="BO205" s="482"/>
      <c r="BP205" s="482"/>
      <c r="BQ205" s="486"/>
      <c r="BR205" s="483"/>
      <c r="BS205" s="482"/>
      <c r="BT205" s="482"/>
      <c r="BU205" s="482"/>
      <c r="BV205" s="482"/>
      <c r="BW205" s="485"/>
      <c r="BX205" s="27"/>
      <c r="BY205" s="27"/>
      <c r="BZ205" s="27"/>
      <c r="CA205" s="27"/>
      <c r="CB205" s="27"/>
      <c r="CC205" s="27"/>
      <c r="CD205" s="27"/>
      <c r="CE205" s="27"/>
      <c r="CF205" s="27"/>
      <c r="CG205" s="27"/>
      <c r="CH205" s="27"/>
      <c r="CI205" s="27"/>
      <c r="CJ205" s="27"/>
      <c r="CK205" s="27"/>
      <c r="CL205" s="27"/>
      <c r="CM205" s="27"/>
      <c r="CN205" s="27"/>
      <c r="CO205" s="27"/>
      <c r="CP205" s="27"/>
      <c r="CQ205" s="27"/>
      <c r="CR205" s="27"/>
      <c r="CS205" s="27"/>
      <c r="CT205" s="27"/>
      <c r="CU205" s="27"/>
      <c r="CV205" s="27"/>
      <c r="CW205" s="27"/>
      <c r="CX205" s="27"/>
      <c r="CY205" s="27"/>
      <c r="CZ205" s="27"/>
    </row>
    <row r="206" s="984" customFormat="true" ht="250.15" customHeight="true" x14ac:dyDescent="0.2">
      <c r="B206" s="535"/>
      <c r="X206" s="377"/>
      <c r="Y206" s="377"/>
      <c r="Z206" s="377"/>
      <c r="AA206" s="377"/>
      <c r="AB206" s="377"/>
      <c r="AC206" s="377"/>
      <c r="AD206" s="377"/>
      <c r="AE206" s="377"/>
      <c r="AF206" s="377"/>
      <c r="AG206" s="377"/>
      <c r="AH206" s="377"/>
      <c r="AI206" s="377"/>
      <c r="AJ206" s="377"/>
      <c r="AK206" s="377"/>
      <c r="AL206" s="377"/>
      <c r="AM206" s="377"/>
      <c r="AN206" s="377"/>
      <c r="AO206" s="377"/>
      <c r="AP206" s="377"/>
      <c r="AQ206" s="377"/>
      <c r="AR206" s="377"/>
      <c r="AS206" s="377"/>
      <c r="AT206" s="377"/>
      <c r="AU206" s="377"/>
      <c r="AV206" s="377"/>
      <c r="AW206" s="377"/>
      <c r="AX206" s="377"/>
      <c r="AY206" s="377"/>
      <c r="AZ206" s="377"/>
      <c r="BA206" s="341"/>
      <c r="BB206" s="339"/>
      <c r="BC206" s="339"/>
      <c r="BD206" s="339"/>
      <c r="BE206" s="339"/>
      <c r="BF206" s="339"/>
      <c r="BG206" s="339"/>
      <c r="BH206" s="339"/>
      <c r="BI206" s="339"/>
      <c r="BJ206" s="339"/>
      <c r="BK206" s="339"/>
      <c r="BL206" s="339"/>
      <c r="BM206" s="339"/>
      <c r="BN206" s="339"/>
      <c r="BO206" s="339"/>
      <c r="BP206" s="339"/>
      <c r="BQ206" s="339"/>
      <c r="BR206" s="339"/>
      <c r="BS206" s="339"/>
      <c r="BT206" s="339"/>
      <c r="BU206" s="339"/>
      <c r="BV206" s="339"/>
      <c r="BW206" s="341"/>
      <c r="BX206" s="376"/>
      <c r="BY206" s="376"/>
      <c r="BZ206" s="376"/>
      <c r="CA206" s="376"/>
      <c r="CB206" s="376"/>
      <c r="CC206" s="376"/>
      <c r="CD206" s="376"/>
      <c r="CE206" s="376"/>
      <c r="CF206" s="376"/>
      <c r="CG206" s="376"/>
      <c r="CH206" s="376"/>
      <c r="CI206" s="376"/>
      <c r="CJ206" s="376"/>
      <c r="CK206" s="376"/>
      <c r="CL206" s="376"/>
      <c r="CM206" s="376"/>
      <c r="CN206" s="376"/>
      <c r="CO206" s="376"/>
      <c r="CP206" s="376"/>
      <c r="CQ206" s="376"/>
      <c r="CR206" s="376"/>
      <c r="CS206" s="376"/>
      <c r="CT206" s="376"/>
      <c r="CU206" s="376"/>
      <c r="CV206" s="376"/>
      <c r="CW206" s="376"/>
      <c r="CX206" s="376"/>
      <c r="CY206" s="376"/>
      <c r="CZ206" s="376"/>
    </row>
    <row r="207" s="320" customFormat="true" ht="18" customHeight="true" x14ac:dyDescent="0.2">
      <c r="X207" s="372"/>
      <c r="Y207" s="372"/>
      <c r="Z207" s="372"/>
      <c r="AA207" s="372"/>
      <c r="AB207" s="372"/>
      <c r="AC207" s="372"/>
      <c r="AD207" s="372"/>
      <c r="AE207" s="372"/>
      <c r="AF207" s="372"/>
      <c r="AG207" s="372"/>
      <c r="AH207" s="372"/>
      <c r="AI207" s="372"/>
      <c r="AJ207" s="372"/>
      <c r="AK207" s="372"/>
      <c r="AL207" s="372"/>
      <c r="AM207" s="372"/>
      <c r="AN207" s="372"/>
      <c r="AO207" s="372"/>
      <c r="AP207" s="372"/>
      <c r="AQ207" s="372"/>
      <c r="AR207" s="372"/>
      <c r="AS207" s="372"/>
      <c r="AT207" s="372"/>
      <c r="AU207" s="372"/>
      <c r="AV207" s="372"/>
      <c r="AW207" s="372"/>
      <c r="AX207" s="372"/>
      <c r="AY207" s="372"/>
      <c r="AZ207" s="372"/>
      <c r="BB207" s="343"/>
      <c r="BX207" s="372"/>
      <c r="BY207" s="372"/>
      <c r="BZ207" s="372"/>
      <c r="CA207" s="372"/>
      <c r="CB207" s="372"/>
      <c r="CC207" s="372"/>
      <c r="CD207" s="372"/>
      <c r="CE207" s="372"/>
      <c r="CF207" s="372"/>
      <c r="CG207" s="372"/>
      <c r="CH207" s="372"/>
      <c r="CI207" s="372"/>
      <c r="CJ207" s="372"/>
      <c r="CK207" s="372"/>
      <c r="CL207" s="372"/>
      <c r="CM207" s="372"/>
      <c r="CN207" s="372"/>
      <c r="CO207" s="372"/>
      <c r="CP207" s="372"/>
      <c r="CQ207" s="372"/>
      <c r="CR207" s="372"/>
      <c r="CS207" s="372"/>
      <c r="CT207" s="372"/>
      <c r="CU207" s="372"/>
      <c r="CV207" s="372"/>
      <c r="CW207" s="372"/>
      <c r="CX207" s="372"/>
      <c r="CY207" s="372"/>
      <c r="CZ207" s="372"/>
    </row>
    <row r="208" s="320" customFormat="true" ht="22.5" customHeight="true" x14ac:dyDescent="0.35">
      <c r="A208" s="1165" t="str">
        <f>A1026</f>
        <v>Mali</v>
      </c>
      <c r="B208" s="1166"/>
      <c r="X208" s="372"/>
      <c r="Y208" s="372"/>
      <c r="Z208" s="372"/>
      <c r="AA208" s="372"/>
      <c r="AB208" s="372"/>
      <c r="AC208" s="372"/>
      <c r="AD208" s="372"/>
      <c r="AE208" s="372"/>
      <c r="AF208" s="372"/>
      <c r="AG208" s="372"/>
      <c r="AH208" s="372"/>
      <c r="AI208" s="372"/>
      <c r="AJ208" s="372"/>
      <c r="AK208" s="372"/>
      <c r="AL208" s="372"/>
      <c r="AM208" s="372"/>
      <c r="AN208" s="372"/>
      <c r="AO208" s="372"/>
      <c r="AP208" s="372"/>
      <c r="AQ208" s="372"/>
      <c r="AR208" s="372"/>
      <c r="AS208" s="372"/>
      <c r="AT208" s="372"/>
      <c r="AU208" s="372"/>
      <c r="AV208" s="372"/>
      <c r="AW208" s="372"/>
      <c r="AX208" s="372"/>
      <c r="AY208" s="372"/>
      <c r="AZ208" s="372"/>
      <c r="BB208" s="343"/>
      <c r="BX208" s="372"/>
      <c r="BY208" s="372"/>
      <c r="BZ208" s="372"/>
      <c r="CA208" s="372"/>
      <c r="CB208" s="372"/>
      <c r="CC208" s="372"/>
      <c r="CD208" s="372"/>
      <c r="CE208" s="372"/>
      <c r="CF208" s="372"/>
      <c r="CG208" s="372"/>
      <c r="CH208" s="372"/>
      <c r="CI208" s="372"/>
      <c r="CJ208" s="372"/>
      <c r="CK208" s="372"/>
      <c r="CL208" s="372"/>
      <c r="CM208" s="372"/>
      <c r="CN208" s="372"/>
      <c r="CO208" s="372"/>
      <c r="CP208" s="372"/>
      <c r="CQ208" s="372"/>
      <c r="CR208" s="372"/>
      <c r="CS208" s="372"/>
      <c r="CT208" s="372"/>
      <c r="CU208" s="372"/>
      <c r="CV208" s="372"/>
      <c r="CW208" s="372"/>
      <c r="CX208" s="372"/>
      <c r="CY208" s="372"/>
      <c r="CZ208" s="372"/>
    </row>
    <row r="209" s="320" customFormat="true" ht="22.5" customHeight="true" x14ac:dyDescent="0.35">
      <c r="A209" s="347" t="str">
        <f>A1034</f>
        <v>2015</v>
      </c>
      <c r="B209" s="348"/>
      <c r="X209" s="372"/>
      <c r="Y209" s="372"/>
      <c r="Z209" s="372"/>
      <c r="AA209" s="372"/>
      <c r="AB209" s="372"/>
      <c r="AC209" s="372"/>
      <c r="AD209" s="372"/>
      <c r="AE209" s="372"/>
      <c r="AF209" s="372"/>
      <c r="AG209" s="372"/>
      <c r="AH209" s="372"/>
      <c r="AI209" s="372"/>
      <c r="AJ209" s="372"/>
      <c r="AK209" s="372"/>
      <c r="AL209" s="372"/>
      <c r="AM209" s="372"/>
      <c r="AN209" s="372"/>
      <c r="AO209" s="372"/>
      <c r="AP209" s="372"/>
      <c r="AQ209" s="372"/>
      <c r="AR209" s="372"/>
      <c r="AS209" s="372"/>
      <c r="AT209" s="372"/>
      <c r="AU209" s="372"/>
      <c r="AV209" s="372"/>
      <c r="AW209" s="372"/>
      <c r="AX209" s="372"/>
      <c r="AY209" s="372"/>
      <c r="AZ209" s="372"/>
      <c r="BB209" s="343"/>
      <c r="BX209" s="372"/>
      <c r="BY209" s="372"/>
      <c r="BZ209" s="372"/>
      <c r="CA209" s="372"/>
      <c r="CB209" s="372"/>
      <c r="CC209" s="372"/>
      <c r="CD209" s="372"/>
      <c r="CE209" s="372"/>
      <c r="CF209" s="372"/>
      <c r="CG209" s="372"/>
      <c r="CH209" s="372"/>
      <c r="CI209" s="372"/>
      <c r="CJ209" s="372"/>
      <c r="CK209" s="372"/>
      <c r="CL209" s="372"/>
      <c r="CM209" s="372"/>
      <c r="CN209" s="372"/>
      <c r="CO209" s="372"/>
      <c r="CP209" s="372"/>
      <c r="CQ209" s="372"/>
      <c r="CR209" s="372"/>
      <c r="CS209" s="372"/>
      <c r="CT209" s="372"/>
      <c r="CU209" s="372"/>
      <c r="CV209" s="372"/>
      <c r="CW209" s="372"/>
      <c r="CX209" s="372"/>
      <c r="CY209" s="372"/>
      <c r="CZ209" s="372"/>
    </row>
    <row r="210" s="320" customFormat="true" ht="22.5" customHeight="true" x14ac:dyDescent="0.35">
      <c r="A210" s="644" t="s">
        <v>112</v>
      </c>
      <c r="B210" s="350"/>
      <c r="X210" s="372"/>
      <c r="Y210" s="372"/>
      <c r="Z210" s="372"/>
      <c r="AA210" s="372"/>
      <c r="AB210" s="372"/>
      <c r="AC210" s="372"/>
      <c r="AD210" s="372"/>
      <c r="AE210" s="372"/>
      <c r="AF210" s="372"/>
      <c r="AG210" s="372"/>
      <c r="AH210" s="372"/>
      <c r="AI210" s="372"/>
      <c r="AJ210" s="372"/>
      <c r="AK210" s="372"/>
      <c r="AL210" s="372"/>
      <c r="AM210" s="372"/>
      <c r="AN210" s="372"/>
      <c r="AO210" s="372"/>
      <c r="AP210" s="372"/>
      <c r="AQ210" s="372"/>
      <c r="AR210" s="372"/>
      <c r="AS210" s="372"/>
      <c r="AT210" s="372"/>
      <c r="AU210" s="372"/>
      <c r="AV210" s="372"/>
      <c r="AW210" s="372"/>
      <c r="AX210" s="372"/>
      <c r="AY210" s="372"/>
      <c r="AZ210" s="372"/>
      <c r="BB210" s="343"/>
      <c r="BX210" s="372"/>
      <c r="BY210" s="372"/>
      <c r="BZ210" s="372"/>
      <c r="CA210" s="372"/>
      <c r="CB210" s="372"/>
      <c r="CC210" s="372"/>
      <c r="CD210" s="372"/>
      <c r="CE210" s="372"/>
      <c r="CF210" s="372"/>
      <c r="CG210" s="372"/>
      <c r="CH210" s="372"/>
      <c r="CI210" s="372"/>
      <c r="CJ210" s="372"/>
      <c r="CK210" s="372"/>
      <c r="CL210" s="372"/>
      <c r="CM210" s="372"/>
      <c r="CN210" s="372"/>
      <c r="CO210" s="372"/>
      <c r="CP210" s="372"/>
      <c r="CQ210" s="372"/>
      <c r="CR210" s="372"/>
      <c r="CS210" s="372"/>
      <c r="CT210" s="372"/>
      <c r="CU210" s="372"/>
      <c r="CV210" s="372"/>
      <c r="CW210" s="372"/>
      <c r="CX210" s="372"/>
      <c r="CY210" s="372"/>
      <c r="CZ210" s="372"/>
    </row>
    <row r="211" s="320" customFormat="true" ht="20.1" customHeight="true" x14ac:dyDescent="0.35">
      <c r="A211" s="352" t="s">
        <v>97</v>
      </c>
      <c r="B211" s="348"/>
      <c r="X211" s="372"/>
      <c r="Y211" s="372"/>
      <c r="Z211" s="372"/>
      <c r="AA211" s="372"/>
      <c r="AB211" s="372"/>
      <c r="AC211" s="372"/>
      <c r="AD211" s="372"/>
      <c r="AE211" s="372"/>
      <c r="AF211" s="372"/>
      <c r="AG211" s="372"/>
      <c r="AH211" s="372"/>
      <c r="AI211" s="372"/>
      <c r="AJ211" s="372"/>
      <c r="AK211" s="372"/>
      <c r="AL211" s="372"/>
      <c r="AM211" s="372"/>
      <c r="AN211" s="372"/>
      <c r="AO211" s="372"/>
      <c r="AP211" s="372"/>
      <c r="AQ211" s="372"/>
      <c r="AR211" s="372"/>
      <c r="AS211" s="372"/>
      <c r="AT211" s="372"/>
      <c r="AU211" s="372"/>
      <c r="AV211" s="372"/>
      <c r="AW211" s="372"/>
      <c r="AX211" s="372"/>
      <c r="AY211" s="372"/>
      <c r="AZ211" s="372"/>
      <c r="BB211" s="343"/>
      <c r="BX211" s="372"/>
      <c r="BY211" s="372"/>
      <c r="BZ211" s="372"/>
      <c r="CA211" s="372"/>
      <c r="CB211" s="372"/>
      <c r="CC211" s="372"/>
      <c r="CD211" s="372"/>
      <c r="CE211" s="372"/>
      <c r="CF211" s="372"/>
      <c r="CG211" s="372"/>
      <c r="CH211" s="372"/>
      <c r="CI211" s="372"/>
      <c r="CJ211" s="372"/>
      <c r="CK211" s="372"/>
      <c r="CL211" s="372"/>
      <c r="CM211" s="372"/>
      <c r="CN211" s="372"/>
      <c r="CO211" s="372"/>
      <c r="CP211" s="372"/>
      <c r="CQ211" s="372"/>
      <c r="CR211" s="372"/>
      <c r="CS211" s="372"/>
      <c r="CT211" s="372"/>
      <c r="CU211" s="372"/>
      <c r="CV211" s="372"/>
      <c r="CW211" s="372"/>
      <c r="CX211" s="372"/>
      <c r="CY211" s="372"/>
      <c r="CZ211" s="372"/>
    </row>
    <row r="212" s="320" customFormat="true" ht="15" customHeight="true" x14ac:dyDescent="0.2">
      <c r="A212" s="648" t="s">
        <v>98</v>
      </c>
      <c r="B212" s="385"/>
      <c r="X212" s="372"/>
      <c r="Y212" s="372"/>
      <c r="Z212" s="372"/>
      <c r="AA212" s="372"/>
      <c r="AB212" s="372"/>
      <c r="AC212" s="372"/>
      <c r="AD212" s="372"/>
      <c r="AE212" s="372"/>
      <c r="AF212" s="372"/>
      <c r="AG212" s="372"/>
      <c r="AH212" s="372"/>
      <c r="AI212" s="372"/>
      <c r="AJ212" s="372"/>
      <c r="AK212" s="372"/>
      <c r="AL212" s="372"/>
      <c r="AM212" s="372"/>
      <c r="AN212" s="372"/>
      <c r="AO212" s="372"/>
      <c r="AP212" s="372"/>
      <c r="AQ212" s="372"/>
      <c r="AR212" s="372"/>
      <c r="AS212" s="372"/>
      <c r="AT212" s="372"/>
      <c r="AU212" s="372"/>
      <c r="AV212" s="372"/>
      <c r="AW212" s="372"/>
      <c r="AX212" s="372"/>
      <c r="AY212" s="372"/>
      <c r="AZ212" s="372"/>
      <c r="BB212" s="343"/>
      <c r="BX212" s="372"/>
      <c r="BY212" s="372"/>
      <c r="BZ212" s="372"/>
      <c r="CA212" s="372"/>
      <c r="CB212" s="372"/>
      <c r="CC212" s="372"/>
      <c r="CD212" s="372"/>
      <c r="CE212" s="372"/>
      <c r="CF212" s="372"/>
      <c r="CG212" s="372"/>
      <c r="CH212" s="372"/>
      <c r="CI212" s="372"/>
      <c r="CJ212" s="372"/>
      <c r="CK212" s="372"/>
      <c r="CL212" s="372"/>
      <c r="CM212" s="372"/>
      <c r="CN212" s="372"/>
      <c r="CO212" s="372"/>
      <c r="CP212" s="372"/>
      <c r="CQ212" s="372"/>
      <c r="CR212" s="372"/>
      <c r="CS212" s="372"/>
      <c r="CT212" s="372"/>
      <c r="CU212" s="372"/>
      <c r="CV212" s="372"/>
      <c r="CW212" s="372"/>
      <c r="CX212" s="372"/>
      <c r="CY212" s="372"/>
      <c r="CZ212" s="372"/>
    </row>
    <row r="213" s="320" customFormat="true" ht="15" customHeight="true" x14ac:dyDescent="0.2">
      <c r="A213" s="361" t="s">
        <v>40</v>
      </c>
      <c r="B213" s="360"/>
      <c r="X213" s="372"/>
      <c r="Y213" s="372"/>
      <c r="Z213" s="372"/>
      <c r="AA213" s="372"/>
      <c r="AB213" s="372"/>
      <c r="AC213" s="372"/>
      <c r="AD213" s="372"/>
      <c r="AE213" s="372"/>
      <c r="AF213" s="372"/>
      <c r="AG213" s="372"/>
      <c r="AH213" s="372"/>
      <c r="AI213" s="372"/>
      <c r="AJ213" s="372"/>
      <c r="AK213" s="372"/>
      <c r="AL213" s="372"/>
      <c r="AM213" s="372"/>
      <c r="AN213" s="372"/>
      <c r="AO213" s="372"/>
      <c r="AP213" s="372"/>
      <c r="AQ213" s="372"/>
      <c r="AR213" s="372"/>
      <c r="AS213" s="372"/>
      <c r="AT213" s="372"/>
      <c r="AU213" s="372"/>
      <c r="AV213" s="372"/>
      <c r="AW213" s="372"/>
      <c r="AX213" s="372"/>
      <c r="AY213" s="372"/>
      <c r="AZ213" s="372"/>
      <c r="BB213" s="343"/>
      <c r="BX213" s="372"/>
      <c r="BY213" s="372"/>
      <c r="BZ213" s="372"/>
      <c r="CA213" s="372"/>
      <c r="CB213" s="372"/>
      <c r="CC213" s="372"/>
      <c r="CD213" s="372"/>
      <c r="CE213" s="372"/>
      <c r="CF213" s="372"/>
      <c r="CG213" s="372"/>
      <c r="CH213" s="372"/>
      <c r="CI213" s="372"/>
      <c r="CJ213" s="372"/>
      <c r="CK213" s="372"/>
      <c r="CL213" s="372"/>
      <c r="CM213" s="372"/>
      <c r="CN213" s="372"/>
      <c r="CO213" s="372"/>
      <c r="CP213" s="372"/>
      <c r="CQ213" s="372"/>
      <c r="CR213" s="372"/>
      <c r="CS213" s="372"/>
      <c r="CT213" s="372"/>
      <c r="CU213" s="372"/>
      <c r="CV213" s="372"/>
      <c r="CW213" s="372"/>
      <c r="CX213" s="372"/>
      <c r="CY213" s="372"/>
      <c r="CZ213" s="372"/>
    </row>
    <row r="214" s="320" customFormat="true" ht="15" customHeight="true" x14ac:dyDescent="0.2">
      <c r="A214" s="359" t="s">
        <v>39</v>
      </c>
      <c r="B214" s="360"/>
      <c r="X214" s="372"/>
      <c r="Y214" s="372"/>
      <c r="Z214" s="372"/>
      <c r="AA214" s="372"/>
      <c r="AB214" s="372"/>
      <c r="AC214" s="372"/>
      <c r="AD214" s="372"/>
      <c r="AE214" s="372"/>
      <c r="AF214" s="372"/>
      <c r="AG214" s="372"/>
      <c r="AH214" s="372"/>
      <c r="AI214" s="372"/>
      <c r="AJ214" s="372"/>
      <c r="AK214" s="372"/>
      <c r="AL214" s="372"/>
      <c r="AM214" s="372"/>
      <c r="AN214" s="372"/>
      <c r="AO214" s="372"/>
      <c r="AP214" s="372"/>
      <c r="AQ214" s="372"/>
      <c r="AR214" s="372"/>
      <c r="AS214" s="372"/>
      <c r="AT214" s="372"/>
      <c r="AU214" s="372"/>
      <c r="AV214" s="372"/>
      <c r="AW214" s="372"/>
      <c r="AX214" s="372"/>
      <c r="AY214" s="372"/>
      <c r="AZ214" s="372"/>
      <c r="BB214" s="343"/>
      <c r="BX214" s="372"/>
      <c r="BY214" s="372"/>
      <c r="BZ214" s="372"/>
      <c r="CA214" s="372"/>
      <c r="CB214" s="372"/>
      <c r="CC214" s="372"/>
      <c r="CD214" s="372"/>
      <c r="CE214" s="372"/>
      <c r="CF214" s="372"/>
      <c r="CG214" s="372"/>
      <c r="CH214" s="372"/>
      <c r="CI214" s="372"/>
      <c r="CJ214" s="372"/>
      <c r="CK214" s="372"/>
      <c r="CL214" s="372"/>
      <c r="CM214" s="372"/>
      <c r="CN214" s="372"/>
      <c r="CO214" s="372"/>
      <c r="CP214" s="372"/>
      <c r="CQ214" s="372"/>
      <c r="CR214" s="372"/>
      <c r="CS214" s="372"/>
      <c r="CT214" s="372"/>
      <c r="CU214" s="372"/>
      <c r="CV214" s="372"/>
      <c r="CW214" s="372"/>
      <c r="CX214" s="372"/>
      <c r="CY214" s="372"/>
      <c r="CZ214" s="372"/>
    </row>
    <row r="215" s="320" customFormat="true" ht="15" customHeight="true" x14ac:dyDescent="0.2">
      <c r="A215" s="359" t="s">
        <v>136</v>
      </c>
      <c r="B215" s="384" t="str">
        <f>A1025</f>
        <v>MIS15</v>
      </c>
      <c r="X215" s="372"/>
      <c r="Y215" s="372"/>
      <c r="Z215" s="372"/>
      <c r="AA215" s="372"/>
      <c r="AB215" s="372"/>
      <c r="AC215" s="372"/>
      <c r="AD215" s="372"/>
      <c r="AE215" s="372"/>
      <c r="AF215" s="372"/>
      <c r="AG215" s="372"/>
      <c r="AH215" s="372"/>
      <c r="AI215" s="372"/>
      <c r="AJ215" s="372"/>
      <c r="AK215" s="372"/>
      <c r="AL215" s="372"/>
      <c r="AM215" s="372"/>
      <c r="AN215" s="372"/>
      <c r="AO215" s="372"/>
      <c r="AP215" s="372"/>
      <c r="AQ215" s="372"/>
      <c r="AR215" s="372"/>
      <c r="AS215" s="372"/>
      <c r="AT215" s="372"/>
      <c r="AU215" s="372"/>
      <c r="AV215" s="372"/>
      <c r="AW215" s="372"/>
      <c r="AX215" s="372"/>
      <c r="AY215" s="372"/>
      <c r="AZ215" s="372"/>
      <c r="BB215" s="343"/>
      <c r="BX215" s="372"/>
      <c r="BY215" s="372"/>
      <c r="BZ215" s="372"/>
      <c r="CA215" s="372"/>
      <c r="CB215" s="372"/>
      <c r="CC215" s="372"/>
      <c r="CD215" s="372"/>
      <c r="CE215" s="372"/>
      <c r="CF215" s="372"/>
      <c r="CG215" s="372"/>
      <c r="CH215" s="372"/>
      <c r="CI215" s="372"/>
      <c r="CJ215" s="372"/>
      <c r="CK215" s="372"/>
      <c r="CL215" s="372"/>
      <c r="CM215" s="372"/>
      <c r="CN215" s="372"/>
      <c r="CO215" s="372"/>
      <c r="CP215" s="372"/>
      <c r="CQ215" s="372"/>
      <c r="CR215" s="372"/>
      <c r="CS215" s="372"/>
      <c r="CT215" s="372"/>
      <c r="CU215" s="372"/>
      <c r="CV215" s="372"/>
      <c r="CW215" s="372"/>
      <c r="CX215" s="372"/>
      <c r="CY215" s="372"/>
      <c r="CZ215" s="372"/>
    </row>
    <row r="216" s="320" customFormat="true" ht="15" customHeight="true" x14ac:dyDescent="0.2">
      <c r="A216" s="206"/>
      <c r="B216" s="208"/>
      <c r="X216" s="372"/>
      <c r="Y216" s="372"/>
      <c r="Z216" s="372"/>
      <c r="AA216" s="372"/>
      <c r="AB216" s="372"/>
      <c r="AC216" s="372"/>
      <c r="AD216" s="372"/>
      <c r="AE216" s="372"/>
      <c r="AF216" s="372"/>
      <c r="AG216" s="372"/>
      <c r="AH216" s="372"/>
      <c r="AI216" s="372"/>
      <c r="AJ216" s="372"/>
      <c r="AK216" s="372"/>
      <c r="AL216" s="372"/>
      <c r="AM216" s="372"/>
      <c r="AN216" s="372"/>
      <c r="AO216" s="372"/>
      <c r="AP216" s="372"/>
      <c r="AQ216" s="372"/>
      <c r="AR216" s="372"/>
      <c r="AS216" s="372"/>
      <c r="AT216" s="372"/>
      <c r="AU216" s="372"/>
      <c r="AV216" s="372"/>
      <c r="AW216" s="372"/>
      <c r="AX216" s="372"/>
      <c r="AY216" s="372"/>
      <c r="AZ216" s="372"/>
      <c r="BB216" s="343"/>
      <c r="BX216" s="372"/>
      <c r="BY216" s="372"/>
      <c r="BZ216" s="372"/>
      <c r="CA216" s="372"/>
      <c r="CB216" s="372"/>
      <c r="CC216" s="372"/>
      <c r="CD216" s="372"/>
      <c r="CE216" s="372"/>
      <c r="CF216" s="372"/>
      <c r="CG216" s="372"/>
      <c r="CH216" s="372"/>
      <c r="CI216" s="372"/>
      <c r="CJ216" s="372"/>
      <c r="CK216" s="372"/>
      <c r="CL216" s="372"/>
      <c r="CM216" s="372"/>
      <c r="CN216" s="372"/>
      <c r="CO216" s="372"/>
      <c r="CP216" s="372"/>
      <c r="CQ216" s="372"/>
      <c r="CR216" s="372"/>
      <c r="CS216" s="372"/>
      <c r="CT216" s="372"/>
      <c r="CU216" s="372"/>
      <c r="CV216" s="372"/>
      <c r="CW216" s="372"/>
      <c r="CX216" s="372"/>
      <c r="CY216" s="372"/>
      <c r="CZ216" s="372"/>
    </row>
    <row r="217" s="320" customFormat="true" ht="15" customHeight="true" x14ac:dyDescent="0.2">
      <c r="A217" s="206"/>
      <c r="B217" s="207"/>
      <c r="X217" s="372"/>
      <c r="Y217" s="372"/>
      <c r="Z217" s="372"/>
      <c r="AA217" s="372"/>
      <c r="AB217" s="372"/>
      <c r="AC217" s="372"/>
      <c r="AD217" s="372"/>
      <c r="AE217" s="372"/>
      <c r="AF217" s="372"/>
      <c r="AG217" s="372"/>
      <c r="AH217" s="372"/>
      <c r="AI217" s="372"/>
      <c r="AJ217" s="372"/>
      <c r="AK217" s="372"/>
      <c r="AL217" s="372"/>
      <c r="AM217" s="372"/>
      <c r="AN217" s="372"/>
      <c r="AO217" s="372"/>
      <c r="AP217" s="372"/>
      <c r="AQ217" s="372"/>
      <c r="AR217" s="372"/>
      <c r="AS217" s="372"/>
      <c r="AT217" s="372"/>
      <c r="AU217" s="372"/>
      <c r="AV217" s="372"/>
      <c r="AW217" s="372"/>
      <c r="AX217" s="372"/>
      <c r="AY217" s="372"/>
      <c r="AZ217" s="372"/>
      <c r="BB217" s="343"/>
      <c r="BX217" s="372"/>
      <c r="BY217" s="372"/>
      <c r="BZ217" s="372"/>
      <c r="CA217" s="372"/>
      <c r="CB217" s="372"/>
      <c r="CC217" s="372"/>
      <c r="CD217" s="372"/>
      <c r="CE217" s="372"/>
      <c r="CF217" s="372"/>
      <c r="CG217" s="372"/>
      <c r="CH217" s="372"/>
      <c r="CI217" s="372"/>
      <c r="CJ217" s="372"/>
      <c r="CK217" s="372"/>
      <c r="CL217" s="372"/>
      <c r="CM217" s="372"/>
      <c r="CN217" s="372"/>
      <c r="CO217" s="372"/>
      <c r="CP217" s="372"/>
      <c r="CQ217" s="372"/>
      <c r="CR217" s="372"/>
      <c r="CS217" s="372"/>
      <c r="CT217" s="372"/>
      <c r="CU217" s="372"/>
      <c r="CV217" s="372"/>
      <c r="CW217" s="372"/>
      <c r="CX217" s="372"/>
      <c r="CY217" s="372"/>
      <c r="CZ217" s="372"/>
    </row>
    <row r="218" s="320" customFormat="true" ht="18" customHeight="true" x14ac:dyDescent="0.2">
      <c r="A218" s="206"/>
      <c r="B218" s="208"/>
      <c r="X218" s="372"/>
      <c r="Y218" s="372"/>
      <c r="Z218" s="372"/>
      <c r="AA218" s="372"/>
      <c r="AB218" s="372"/>
      <c r="AC218" s="372"/>
      <c r="AD218" s="372"/>
      <c r="AE218" s="372"/>
      <c r="AF218" s="372"/>
      <c r="AG218" s="372"/>
      <c r="AH218" s="372"/>
      <c r="AI218" s="372"/>
      <c r="AJ218" s="372"/>
      <c r="AK218" s="372"/>
      <c r="AL218" s="372"/>
      <c r="AM218" s="372"/>
      <c r="AN218" s="372"/>
      <c r="AO218" s="372"/>
      <c r="AP218" s="372"/>
      <c r="AQ218" s="372"/>
      <c r="AR218" s="372"/>
      <c r="AS218" s="372"/>
      <c r="AT218" s="372"/>
      <c r="AU218" s="372"/>
      <c r="AV218" s="372"/>
      <c r="AW218" s="372"/>
      <c r="AX218" s="372"/>
      <c r="AY218" s="372"/>
      <c r="AZ218" s="372"/>
      <c r="BB218" s="343"/>
      <c r="BX218" s="372"/>
      <c r="BY218" s="372"/>
      <c r="BZ218" s="372"/>
      <c r="CA218" s="372"/>
      <c r="CB218" s="372"/>
      <c r="CC218" s="372"/>
      <c r="CD218" s="372"/>
      <c r="CE218" s="372"/>
      <c r="CF218" s="372"/>
      <c r="CG218" s="372"/>
      <c r="CH218" s="372"/>
      <c r="CI218" s="372"/>
      <c r="CJ218" s="372"/>
      <c r="CK218" s="372"/>
      <c r="CL218" s="372"/>
      <c r="CM218" s="372"/>
      <c r="CN218" s="372"/>
      <c r="CO218" s="372"/>
      <c r="CP218" s="372"/>
      <c r="CQ218" s="372"/>
      <c r="CR218" s="372"/>
      <c r="CS218" s="372"/>
      <c r="CT218" s="372"/>
      <c r="CU218" s="372"/>
      <c r="CV218" s="372"/>
      <c r="CW218" s="372"/>
      <c r="CX218" s="372"/>
      <c r="CY218" s="372"/>
      <c r="CZ218" s="372"/>
    </row>
    <row r="219" s="320" customFormat="true" ht="18" customHeight="true" x14ac:dyDescent="0.2">
      <c r="A219" s="205"/>
      <c r="B219" s="204"/>
      <c r="X219" s="372"/>
      <c r="Y219" s="372"/>
      <c r="Z219" s="372"/>
      <c r="AA219" s="372"/>
      <c r="AB219" s="372"/>
      <c r="AC219" s="372"/>
      <c r="AD219" s="372"/>
      <c r="AE219" s="372"/>
      <c r="AF219" s="372"/>
      <c r="AG219" s="372"/>
      <c r="AH219" s="372"/>
      <c r="AI219" s="372"/>
      <c r="AJ219" s="372"/>
      <c r="AK219" s="372"/>
      <c r="AL219" s="372"/>
      <c r="AM219" s="372"/>
      <c r="AN219" s="372"/>
      <c r="AO219" s="372"/>
      <c r="AP219" s="372"/>
      <c r="AQ219" s="372"/>
      <c r="AR219" s="372"/>
      <c r="AS219" s="372"/>
      <c r="AT219" s="372"/>
      <c r="AU219" s="372"/>
      <c r="AV219" s="372"/>
      <c r="AW219" s="372"/>
      <c r="AX219" s="372"/>
      <c r="AY219" s="372"/>
      <c r="AZ219" s="372"/>
      <c r="BB219" s="343"/>
      <c r="BX219" s="372"/>
      <c r="BY219" s="372"/>
      <c r="BZ219" s="372"/>
      <c r="CA219" s="372"/>
      <c r="CB219" s="372"/>
      <c r="CC219" s="372"/>
      <c r="CD219" s="372"/>
      <c r="CE219" s="372"/>
      <c r="CF219" s="372"/>
      <c r="CG219" s="372"/>
      <c r="CH219" s="372"/>
      <c r="CI219" s="372"/>
      <c r="CJ219" s="372"/>
      <c r="CK219" s="372"/>
      <c r="CL219" s="372"/>
      <c r="CM219" s="372"/>
      <c r="CN219" s="372"/>
      <c r="CO219" s="372"/>
      <c r="CP219" s="372"/>
      <c r="CQ219" s="372"/>
      <c r="CR219" s="372"/>
      <c r="CS219" s="372"/>
      <c r="CT219" s="372"/>
      <c r="CU219" s="372"/>
      <c r="CV219" s="372"/>
      <c r="CW219" s="372"/>
      <c r="CX219" s="372"/>
      <c r="CY219" s="372"/>
      <c r="CZ219" s="372"/>
    </row>
    <row r="220" s="344" customFormat="true" ht="15" customHeight="true" x14ac:dyDescent="0.2">
      <c r="A220" s="323" t="s">
        <v>86</v>
      </c>
      <c r="B220" s="367"/>
      <c r="C220" s="1167" t="s">
        <v>115</v>
      </c>
      <c r="D220" s="1168"/>
      <c r="E220" s="1168"/>
      <c r="F220" s="1168"/>
      <c r="G220" s="1169"/>
      <c r="H220" s="1170" t="s">
        <v>38</v>
      </c>
      <c r="I220" s="1171"/>
      <c r="J220" s="1171"/>
      <c r="K220" s="1171"/>
      <c r="L220" s="1172"/>
      <c r="M220" s="1151" t="s">
        <v>37</v>
      </c>
      <c r="N220" s="1152"/>
      <c r="O220" s="1152"/>
      <c r="P220" s="1152"/>
      <c r="Q220" s="1153"/>
      <c r="R220" s="40" t="s">
        <v>143</v>
      </c>
      <c r="S220" s="457"/>
      <c r="T220" s="457"/>
      <c r="U220" s="457"/>
      <c r="V220" s="457"/>
      <c r="W220" s="457"/>
      <c r="X220" s="468"/>
      <c r="Y220" s="468"/>
      <c r="Z220" s="468"/>
      <c r="AA220" s="468"/>
      <c r="AB220" s="468"/>
      <c r="AC220" s="468"/>
      <c r="AD220" s="468"/>
      <c r="AE220" s="468"/>
      <c r="AF220" s="468"/>
      <c r="AG220" s="468"/>
      <c r="AH220" s="468"/>
      <c r="AI220" s="468"/>
      <c r="AJ220" s="468"/>
      <c r="AK220" s="468"/>
      <c r="AL220" s="468"/>
      <c r="AM220" s="468"/>
      <c r="AN220" s="468"/>
      <c r="AO220" s="468"/>
      <c r="AP220" s="468"/>
      <c r="AQ220" s="468"/>
      <c r="AR220" s="468"/>
      <c r="AS220" s="468"/>
      <c r="AT220" s="468"/>
      <c r="AU220" s="468"/>
      <c r="AV220" s="468"/>
      <c r="AW220" s="468"/>
      <c r="AX220" s="468"/>
      <c r="AY220" s="468"/>
      <c r="AZ220" s="983"/>
      <c r="BA220" s="378" t="s">
        <v>131</v>
      </c>
      <c r="BB220" s="323" t="s">
        <v>86</v>
      </c>
      <c r="BC220" s="1151" t="s">
        <v>115</v>
      </c>
      <c r="BD220" s="1152"/>
      <c r="BE220" s="1152"/>
      <c r="BF220" s="1152"/>
      <c r="BG220" s="1183"/>
      <c r="BH220" s="1151" t="s">
        <v>38</v>
      </c>
      <c r="BI220" s="1152"/>
      <c r="BJ220" s="1152"/>
      <c r="BK220" s="1152"/>
      <c r="BL220" s="1183"/>
      <c r="BM220" s="1151" t="s">
        <v>37</v>
      </c>
      <c r="BN220" s="1152"/>
      <c r="BO220" s="1152"/>
      <c r="BP220" s="1152"/>
      <c r="BQ220" s="1153"/>
      <c r="BR220" s="39" t="s">
        <v>143</v>
      </c>
      <c r="BS220" s="457"/>
      <c r="BT220" s="457"/>
      <c r="BU220" s="457"/>
      <c r="BV220" s="457"/>
      <c r="BW220" s="457"/>
      <c r="BX220" s="21"/>
      <c r="BY220" s="21"/>
      <c r="BZ220" s="376"/>
      <c r="CA220" s="376"/>
      <c r="CB220" s="376"/>
      <c r="CC220" s="376"/>
      <c r="CD220" s="376"/>
      <c r="CE220" s="376"/>
      <c r="CF220" s="376"/>
      <c r="CG220" s="376"/>
      <c r="CH220" s="376"/>
      <c r="CI220" s="376"/>
      <c r="CJ220" s="376"/>
      <c r="CK220" s="376"/>
      <c r="CL220" s="376"/>
      <c r="CM220" s="376"/>
      <c r="CN220" s="376"/>
      <c r="CO220" s="376"/>
      <c r="CP220" s="376"/>
      <c r="CQ220" s="376"/>
      <c r="CR220" s="376"/>
      <c r="CS220" s="376"/>
      <c r="CT220" s="376"/>
      <c r="CU220" s="376"/>
      <c r="CV220" s="376"/>
      <c r="CW220" s="376"/>
      <c r="CX220" s="376"/>
      <c r="CY220" s="376"/>
      <c r="CZ220" s="376"/>
    </row>
    <row r="221" s="344" customFormat="true" ht="12.75" x14ac:dyDescent="0.2">
      <c r="A221" s="364" t="s">
        <v>87</v>
      </c>
      <c r="B221" s="406"/>
      <c r="C221" s="448" t="s">
        <v>0</v>
      </c>
      <c r="D221" s="642" t="s">
        <v>1</v>
      </c>
      <c r="E221" s="642" t="s">
        <v>2</v>
      </c>
      <c r="F221" s="642" t="s">
        <v>3</v>
      </c>
      <c r="G221" s="643" t="s">
        <v>4</v>
      </c>
      <c r="H221" s="411" t="s">
        <v>0</v>
      </c>
      <c r="I221" s="646" t="s">
        <v>1</v>
      </c>
      <c r="J221" s="646" t="s">
        <v>2</v>
      </c>
      <c r="K221" s="646" t="s">
        <v>3</v>
      </c>
      <c r="L221" s="647" t="s">
        <v>4</v>
      </c>
      <c r="M221" s="412" t="s">
        <v>0</v>
      </c>
      <c r="N221" s="646" t="s">
        <v>1</v>
      </c>
      <c r="O221" s="646" t="s">
        <v>2</v>
      </c>
      <c r="P221" s="646" t="s">
        <v>3</v>
      </c>
      <c r="Q221" s="640" t="s">
        <v>4</v>
      </c>
      <c r="R221" s="411" t="s">
        <v>160</v>
      </c>
      <c r="S221" s="646" t="s">
        <v>162</v>
      </c>
      <c r="T221" s="646" t="s">
        <v>164</v>
      </c>
      <c r="U221" s="646" t="s">
        <v>165</v>
      </c>
      <c r="V221" s="646" t="s">
        <v>166</v>
      </c>
      <c r="W221" s="647" t="s">
        <v>167</v>
      </c>
      <c r="X221" s="468"/>
      <c r="Y221" s="468"/>
      <c r="Z221" s="468"/>
      <c r="AA221" s="468"/>
      <c r="AB221" s="468"/>
      <c r="AC221" s="468"/>
      <c r="AD221" s="468"/>
      <c r="AE221" s="468"/>
      <c r="AF221" s="468"/>
      <c r="AG221" s="468"/>
      <c r="AH221" s="468"/>
      <c r="AI221" s="468"/>
      <c r="AJ221" s="468"/>
      <c r="AK221" s="468"/>
      <c r="AL221" s="468"/>
      <c r="AM221" s="468"/>
      <c r="AN221" s="468"/>
      <c r="AO221" s="468"/>
      <c r="AP221" s="468"/>
      <c r="AQ221" s="468"/>
      <c r="AR221" s="468"/>
      <c r="AS221" s="468"/>
      <c r="AT221" s="468"/>
      <c r="AU221" s="468"/>
      <c r="AV221" s="468"/>
      <c r="AW221" s="468"/>
      <c r="AX221" s="468"/>
      <c r="AY221" s="468"/>
      <c r="AZ221" s="983"/>
      <c r="BA221" s="364" t="s">
        <v>118</v>
      </c>
      <c r="BB221" s="363"/>
      <c r="BC221" s="488" t="s">
        <v>0</v>
      </c>
      <c r="BD221" s="616" t="s">
        <v>1</v>
      </c>
      <c r="BE221" s="616" t="s">
        <v>2</v>
      </c>
      <c r="BF221" s="616" t="s">
        <v>3</v>
      </c>
      <c r="BG221" s="489" t="s">
        <v>4</v>
      </c>
      <c r="BH221" s="488" t="s">
        <v>0</v>
      </c>
      <c r="BI221" s="616" t="s">
        <v>1</v>
      </c>
      <c r="BJ221" s="616" t="s">
        <v>2</v>
      </c>
      <c r="BK221" s="616" t="s">
        <v>3</v>
      </c>
      <c r="BL221" s="489" t="s">
        <v>4</v>
      </c>
      <c r="BM221" s="488" t="s">
        <v>0</v>
      </c>
      <c r="BN221" s="616" t="s">
        <v>1</v>
      </c>
      <c r="BO221" s="616" t="s">
        <v>2</v>
      </c>
      <c r="BP221" s="616" t="s">
        <v>3</v>
      </c>
      <c r="BQ221" s="489" t="s">
        <v>4</v>
      </c>
      <c r="BR221" s="488" t="s">
        <v>160</v>
      </c>
      <c r="BS221" s="616" t="s">
        <v>162</v>
      </c>
      <c r="BT221" s="616" t="s">
        <v>164</v>
      </c>
      <c r="BU221" s="616" t="s">
        <v>165</v>
      </c>
      <c r="BV221" s="616" t="s">
        <v>166</v>
      </c>
      <c r="BW221" s="617" t="s">
        <v>167</v>
      </c>
      <c r="BX221" s="992"/>
      <c r="BY221" s="992"/>
      <c r="BZ221" s="992"/>
      <c r="CA221" s="992"/>
      <c r="CB221" s="992"/>
      <c r="CC221" s="992"/>
      <c r="CD221" s="992"/>
      <c r="CE221" s="992"/>
      <c r="CF221" s="992"/>
      <c r="CG221" s="992"/>
      <c r="CH221" s="992"/>
      <c r="CI221" s="992"/>
      <c r="CJ221" s="992"/>
      <c r="CK221" s="992"/>
      <c r="CL221" s="992"/>
      <c r="CM221" s="992"/>
      <c r="CN221" s="992"/>
      <c r="CO221" s="992"/>
      <c r="CP221" s="992"/>
      <c r="CQ221" s="992"/>
      <c r="CR221" s="992"/>
      <c r="CS221" s="992"/>
      <c r="CT221" s="992"/>
      <c r="CU221" s="992"/>
      <c r="CV221" s="992"/>
      <c r="CW221" s="992"/>
      <c r="CX221" s="992"/>
      <c r="CY221" s="992"/>
      <c r="CZ221" s="992"/>
    </row>
    <row r="222" s="344" customFormat="true" ht="15" customHeight="true" x14ac:dyDescent="0.2">
      <c r="A222" s="1154" t="s">
        <v>36</v>
      </c>
      <c r="B222" s="408" t="s">
        <v>15</v>
      </c>
      <c r="C222" s="103" t="s">
        <v>35</v>
      </c>
      <c r="D222" s="100" t="s">
        <v>35</v>
      </c>
      <c r="E222" s="100" t="s">
        <v>35</v>
      </c>
      <c r="F222" s="100" t="s">
        <v>35</v>
      </c>
      <c r="G222" s="97" t="s">
        <v>35</v>
      </c>
      <c r="H222" s="94" t="s">
        <v>35</v>
      </c>
      <c r="I222" s="100" t="s">
        <v>35</v>
      </c>
      <c r="J222" s="100" t="s">
        <v>35</v>
      </c>
      <c r="K222" s="100" t="s">
        <v>35</v>
      </c>
      <c r="L222" s="91" t="s">
        <v>35</v>
      </c>
      <c r="M222" s="103" t="s">
        <v>35</v>
      </c>
      <c r="N222" s="100" t="s">
        <v>35</v>
      </c>
      <c r="O222" s="100" t="s">
        <v>35</v>
      </c>
      <c r="P222" s="100" t="s">
        <v>35</v>
      </c>
      <c r="Q222" s="97" t="s">
        <v>35</v>
      </c>
      <c r="R222" s="94" t="s">
        <v>35</v>
      </c>
      <c r="S222" s="100" t="s">
        <v>35</v>
      </c>
      <c r="T222" s="100" t="s">
        <v>35</v>
      </c>
      <c r="U222" s="100" t="s">
        <v>35</v>
      </c>
      <c r="V222" s="100" t="s">
        <v>35</v>
      </c>
      <c r="W222" s="91" t="s">
        <v>35</v>
      </c>
      <c r="X222" s="468"/>
      <c r="Y222" s="468"/>
      <c r="Z222" s="468"/>
      <c r="AA222" s="468"/>
      <c r="AB222" s="468"/>
      <c r="AC222" s="468"/>
      <c r="AD222" s="468"/>
      <c r="AE222" s="468"/>
      <c r="AF222" s="468"/>
      <c r="AG222" s="468"/>
      <c r="AH222" s="468"/>
      <c r="AI222" s="468"/>
      <c r="AJ222" s="468"/>
      <c r="AK222" s="468"/>
      <c r="AL222" s="468"/>
      <c r="AM222" s="468"/>
      <c r="AN222" s="468"/>
      <c r="AO222" s="468"/>
      <c r="AP222" s="468"/>
      <c r="AQ222" s="468"/>
      <c r="AR222" s="468"/>
      <c r="AS222" s="468"/>
      <c r="AT222" s="468"/>
      <c r="AU222" s="468"/>
      <c r="AV222" s="468"/>
      <c r="AW222" s="468"/>
      <c r="AX222" s="468"/>
      <c r="AY222" s="468"/>
      <c r="AZ222" s="983"/>
      <c r="BA222" s="1181" t="s">
        <v>36</v>
      </c>
      <c r="BB222" s="652" t="s">
        <v>15</v>
      </c>
      <c r="BC222" s="90" t="s">
        <v>35</v>
      </c>
      <c r="BD222" s="86" t="s">
        <v>35</v>
      </c>
      <c r="BE222" s="86" t="s">
        <v>35</v>
      </c>
      <c r="BF222" s="86" t="s">
        <v>35</v>
      </c>
      <c r="BG222" s="81" t="s">
        <v>35</v>
      </c>
      <c r="BH222" s="90" t="s">
        <v>35</v>
      </c>
      <c r="BI222" s="86" t="s">
        <v>35</v>
      </c>
      <c r="BJ222" s="86" t="s">
        <v>35</v>
      </c>
      <c r="BK222" s="86" t="s">
        <v>35</v>
      </c>
      <c r="BL222" s="81" t="s">
        <v>35</v>
      </c>
      <c r="BM222" s="90" t="s">
        <v>35</v>
      </c>
      <c r="BN222" s="86" t="s">
        <v>35</v>
      </c>
      <c r="BO222" s="86" t="s">
        <v>35</v>
      </c>
      <c r="BP222" s="86" t="s">
        <v>35</v>
      </c>
      <c r="BQ222" s="81" t="s">
        <v>35</v>
      </c>
      <c r="BR222" s="90" t="s">
        <v>35</v>
      </c>
      <c r="BS222" s="86" t="s">
        <v>35</v>
      </c>
      <c r="BT222" s="86" t="s">
        <v>35</v>
      </c>
      <c r="BU222" s="86" t="s">
        <v>35</v>
      </c>
      <c r="BV222" s="86" t="s">
        <v>35</v>
      </c>
      <c r="BW222" s="74" t="s">
        <v>35</v>
      </c>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8"/>
    </row>
    <row r="223" s="344" customFormat="true" ht="15" customHeight="true" x14ac:dyDescent="0.2">
      <c r="A223" s="1155"/>
      <c r="B223" s="409" t="s">
        <v>16</v>
      </c>
      <c r="C223" s="105" t="s">
        <v>35</v>
      </c>
      <c r="D223" s="102" t="s">
        <v>35</v>
      </c>
      <c r="E223" s="102" t="s">
        <v>35</v>
      </c>
      <c r="F223" s="102" t="s">
        <v>35</v>
      </c>
      <c r="G223" s="99" t="s">
        <v>35</v>
      </c>
      <c r="H223" s="96" t="s">
        <v>35</v>
      </c>
      <c r="I223" s="102" t="s">
        <v>35</v>
      </c>
      <c r="J223" s="102" t="s">
        <v>35</v>
      </c>
      <c r="K223" s="102" t="s">
        <v>35</v>
      </c>
      <c r="L223" s="93" t="s">
        <v>35</v>
      </c>
      <c r="M223" s="105" t="s">
        <v>35</v>
      </c>
      <c r="N223" s="102" t="s">
        <v>35</v>
      </c>
      <c r="O223" s="102" t="s">
        <v>35</v>
      </c>
      <c r="P223" s="102" t="s">
        <v>35</v>
      </c>
      <c r="Q223" s="99" t="s">
        <v>35</v>
      </c>
      <c r="R223" s="96" t="s">
        <v>35</v>
      </c>
      <c r="S223" s="102" t="s">
        <v>35</v>
      </c>
      <c r="T223" s="102" t="s">
        <v>35</v>
      </c>
      <c r="U223" s="102" t="s">
        <v>35</v>
      </c>
      <c r="V223" s="102" t="s">
        <v>35</v>
      </c>
      <c r="W223" s="93" t="s">
        <v>35</v>
      </c>
      <c r="X223" s="468"/>
      <c r="Y223" s="468"/>
      <c r="Z223" s="468"/>
      <c r="AA223" s="468"/>
      <c r="AB223" s="468"/>
      <c r="AC223" s="468"/>
      <c r="AD223" s="468"/>
      <c r="AE223" s="468"/>
      <c r="AF223" s="468"/>
      <c r="AG223" s="468"/>
      <c r="AH223" s="468"/>
      <c r="AI223" s="468"/>
      <c r="AJ223" s="468"/>
      <c r="AK223" s="468"/>
      <c r="AL223" s="468"/>
      <c r="AM223" s="468"/>
      <c r="AN223" s="468"/>
      <c r="AO223" s="468"/>
      <c r="AP223" s="468"/>
      <c r="AQ223" s="468"/>
      <c r="AR223" s="468"/>
      <c r="AS223" s="468"/>
      <c r="AT223" s="468"/>
      <c r="AU223" s="468"/>
      <c r="AV223" s="468"/>
      <c r="AW223" s="468"/>
      <c r="AX223" s="468"/>
      <c r="AY223" s="468"/>
      <c r="AZ223" s="983"/>
      <c r="BA223" s="1182"/>
      <c r="BB223" s="651" t="s">
        <v>16</v>
      </c>
      <c r="BC223" s="89" t="s">
        <v>35</v>
      </c>
      <c r="BD223" s="85" t="s">
        <v>35</v>
      </c>
      <c r="BE223" s="85" t="s">
        <v>35</v>
      </c>
      <c r="BF223" s="85" t="s">
        <v>35</v>
      </c>
      <c r="BG223" s="80" t="s">
        <v>35</v>
      </c>
      <c r="BH223" s="89" t="s">
        <v>35</v>
      </c>
      <c r="BI223" s="85" t="s">
        <v>35</v>
      </c>
      <c r="BJ223" s="85" t="s">
        <v>35</v>
      </c>
      <c r="BK223" s="85" t="s">
        <v>35</v>
      </c>
      <c r="BL223" s="80" t="s">
        <v>35</v>
      </c>
      <c r="BM223" s="89" t="s">
        <v>35</v>
      </c>
      <c r="BN223" s="85" t="s">
        <v>35</v>
      </c>
      <c r="BO223" s="85" t="s">
        <v>35</v>
      </c>
      <c r="BP223" s="85" t="s">
        <v>35</v>
      </c>
      <c r="BQ223" s="80" t="s">
        <v>35</v>
      </c>
      <c r="BR223" s="89" t="s">
        <v>35</v>
      </c>
      <c r="BS223" s="85" t="s">
        <v>35</v>
      </c>
      <c r="BT223" s="85" t="s">
        <v>35</v>
      </c>
      <c r="BU223" s="85" t="s">
        <v>35</v>
      </c>
      <c r="BV223" s="85" t="s">
        <v>35</v>
      </c>
      <c r="BW223" s="73" t="s">
        <v>35</v>
      </c>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8"/>
    </row>
    <row r="224" s="344" customFormat="true" ht="15" customHeight="true" x14ac:dyDescent="0.2">
      <c r="A224" s="1156"/>
      <c r="B224" s="410" t="s">
        <v>20</v>
      </c>
      <c r="C224" s="105" t="s">
        <v>35</v>
      </c>
      <c r="D224" s="102" t="s">
        <v>35</v>
      </c>
      <c r="E224" s="102" t="s">
        <v>35</v>
      </c>
      <c r="F224" s="102" t="s">
        <v>35</v>
      </c>
      <c r="G224" s="99" t="s">
        <v>35</v>
      </c>
      <c r="H224" s="96" t="s">
        <v>35</v>
      </c>
      <c r="I224" s="102" t="s">
        <v>35</v>
      </c>
      <c r="J224" s="102" t="s">
        <v>35</v>
      </c>
      <c r="K224" s="102" t="s">
        <v>35</v>
      </c>
      <c r="L224" s="93" t="s">
        <v>35</v>
      </c>
      <c r="M224" s="105" t="s">
        <v>35</v>
      </c>
      <c r="N224" s="102" t="s">
        <v>35</v>
      </c>
      <c r="O224" s="102" t="s">
        <v>35</v>
      </c>
      <c r="P224" s="102" t="s">
        <v>35</v>
      </c>
      <c r="Q224" s="99" t="s">
        <v>35</v>
      </c>
      <c r="R224" s="96" t="s">
        <v>35</v>
      </c>
      <c r="S224" s="102" t="s">
        <v>35</v>
      </c>
      <c r="T224" s="102" t="s">
        <v>35</v>
      </c>
      <c r="U224" s="102" t="s">
        <v>35</v>
      </c>
      <c r="V224" s="102" t="s">
        <v>35</v>
      </c>
      <c r="W224" s="93" t="s">
        <v>35</v>
      </c>
      <c r="X224" s="468"/>
      <c r="Y224" s="468"/>
      <c r="Z224" s="468"/>
      <c r="AA224" s="468"/>
      <c r="AB224" s="468"/>
      <c r="AC224" s="468"/>
      <c r="AD224" s="468"/>
      <c r="AE224" s="468"/>
      <c r="AF224" s="468"/>
      <c r="AG224" s="468"/>
      <c r="AH224" s="468"/>
      <c r="AI224" s="468"/>
      <c r="AJ224" s="468"/>
      <c r="AK224" s="468"/>
      <c r="AL224" s="468"/>
      <c r="AM224" s="468"/>
      <c r="AN224" s="468"/>
      <c r="AO224" s="468"/>
      <c r="AP224" s="468"/>
      <c r="AQ224" s="468"/>
      <c r="AR224" s="468"/>
      <c r="AS224" s="468"/>
      <c r="AT224" s="468"/>
      <c r="AU224" s="468"/>
      <c r="AV224" s="468"/>
      <c r="AW224" s="468"/>
      <c r="AX224" s="468"/>
      <c r="AY224" s="468"/>
      <c r="AZ224" s="983"/>
      <c r="BA224" s="1182"/>
      <c r="BB224" s="651" t="s">
        <v>20</v>
      </c>
      <c r="BC224" s="89" t="s">
        <v>35</v>
      </c>
      <c r="BD224" s="85" t="s">
        <v>35</v>
      </c>
      <c r="BE224" s="85" t="s">
        <v>35</v>
      </c>
      <c r="BF224" s="85" t="s">
        <v>35</v>
      </c>
      <c r="BG224" s="80" t="s">
        <v>35</v>
      </c>
      <c r="BH224" s="89" t="s">
        <v>35</v>
      </c>
      <c r="BI224" s="85" t="s">
        <v>35</v>
      </c>
      <c r="BJ224" s="85" t="s">
        <v>35</v>
      </c>
      <c r="BK224" s="85" t="s">
        <v>35</v>
      </c>
      <c r="BL224" s="80" t="s">
        <v>35</v>
      </c>
      <c r="BM224" s="89" t="s">
        <v>35</v>
      </c>
      <c r="BN224" s="85" t="s">
        <v>35</v>
      </c>
      <c r="BO224" s="85" t="s">
        <v>35</v>
      </c>
      <c r="BP224" s="85" t="s">
        <v>35</v>
      </c>
      <c r="BQ224" s="80" t="s">
        <v>35</v>
      </c>
      <c r="BR224" s="89" t="s">
        <v>35</v>
      </c>
      <c r="BS224" s="85" t="s">
        <v>35</v>
      </c>
      <c r="BT224" s="85" t="s">
        <v>35</v>
      </c>
      <c r="BU224" s="85" t="s">
        <v>35</v>
      </c>
      <c r="BV224" s="85" t="s">
        <v>35</v>
      </c>
      <c r="BW224" s="73" t="s">
        <v>35</v>
      </c>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8"/>
    </row>
    <row r="225" s="344" customFormat="true" ht="15" customHeight="true" x14ac:dyDescent="0.2">
      <c r="A225" s="46"/>
      <c r="B225" s="47"/>
      <c r="C225" s="64"/>
      <c r="D225" s="190"/>
      <c r="E225" s="190"/>
      <c r="F225" s="190"/>
      <c r="G225" s="179"/>
      <c r="H225" s="63"/>
      <c r="I225" s="190"/>
      <c r="J225" s="190"/>
      <c r="K225" s="190"/>
      <c r="L225" s="185"/>
      <c r="M225" s="64"/>
      <c r="N225" s="190"/>
      <c r="O225" s="190"/>
      <c r="P225" s="190"/>
      <c r="Q225" s="179"/>
      <c r="R225" s="63"/>
      <c r="S225" s="190"/>
      <c r="T225" s="190"/>
      <c r="U225" s="190"/>
      <c r="V225" s="190"/>
      <c r="W225" s="185"/>
      <c r="X225" s="468"/>
      <c r="Y225" s="468"/>
      <c r="Z225" s="468"/>
      <c r="AA225" s="468"/>
      <c r="AB225" s="468"/>
      <c r="AC225" s="468"/>
      <c r="AD225" s="468"/>
      <c r="AE225" s="468"/>
      <c r="AF225" s="468"/>
      <c r="AG225" s="468"/>
      <c r="AH225" s="468"/>
      <c r="AI225" s="468"/>
      <c r="AJ225" s="468"/>
      <c r="AK225" s="468"/>
      <c r="AL225" s="468"/>
      <c r="AM225" s="468"/>
      <c r="AN225" s="468"/>
      <c r="AO225" s="468"/>
      <c r="AP225" s="468"/>
      <c r="AQ225" s="468"/>
      <c r="AR225" s="468"/>
      <c r="AS225" s="468"/>
      <c r="AT225" s="468"/>
      <c r="AU225" s="468"/>
      <c r="AV225" s="468"/>
      <c r="AW225" s="468"/>
      <c r="AX225" s="468"/>
      <c r="AY225" s="468"/>
      <c r="AZ225" s="983"/>
      <c r="BA225" s="1182" t="s">
        <v>70</v>
      </c>
      <c r="BB225" s="651" t="s">
        <v>71</v>
      </c>
      <c r="BC225" s="89" t="s">
        <v>35</v>
      </c>
      <c r="BD225" s="85" t="s">
        <v>35</v>
      </c>
      <c r="BE225" s="85" t="s">
        <v>35</v>
      </c>
      <c r="BF225" s="85" t="s">
        <v>35</v>
      </c>
      <c r="BG225" s="80" t="s">
        <v>35</v>
      </c>
      <c r="BH225" s="89" t="s">
        <v>35</v>
      </c>
      <c r="BI225" s="85" t="s">
        <v>35</v>
      </c>
      <c r="BJ225" s="85" t="s">
        <v>35</v>
      </c>
      <c r="BK225" s="85" t="s">
        <v>35</v>
      </c>
      <c r="BL225" s="80" t="s">
        <v>35</v>
      </c>
      <c r="BM225" s="89" t="s">
        <v>35</v>
      </c>
      <c r="BN225" s="85" t="s">
        <v>35</v>
      </c>
      <c r="BO225" s="85" t="s">
        <v>35</v>
      </c>
      <c r="BP225" s="85" t="s">
        <v>35</v>
      </c>
      <c r="BQ225" s="80" t="s">
        <v>35</v>
      </c>
      <c r="BR225" s="89" t="s">
        <v>35</v>
      </c>
      <c r="BS225" s="85" t="s">
        <v>35</v>
      </c>
      <c r="BT225" s="85" t="s">
        <v>35</v>
      </c>
      <c r="BU225" s="85" t="s">
        <v>35</v>
      </c>
      <c r="BV225" s="85" t="s">
        <v>35</v>
      </c>
      <c r="BW225" s="73" t="s">
        <v>35</v>
      </c>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row>
    <row r="226" s="344" customFormat="true" ht="15" customHeight="true" x14ac:dyDescent="0.2">
      <c r="A226" s="176"/>
      <c r="B226" s="170"/>
      <c r="C226" s="188"/>
      <c r="D226" s="187"/>
      <c r="E226" s="187"/>
      <c r="F226" s="187"/>
      <c r="G226" s="177"/>
      <c r="H226" s="180"/>
      <c r="I226" s="187"/>
      <c r="J226" s="187"/>
      <c r="K226" s="187"/>
      <c r="L226" s="183"/>
      <c r="M226" s="188"/>
      <c r="N226" s="187"/>
      <c r="O226" s="187"/>
      <c r="P226" s="187"/>
      <c r="Q226" s="177"/>
      <c r="R226" s="180"/>
      <c r="S226" s="187"/>
      <c r="T226" s="187"/>
      <c r="U226" s="187"/>
      <c r="V226" s="187"/>
      <c r="W226" s="183"/>
      <c r="X226" s="468"/>
      <c r="Y226" s="468"/>
      <c r="Z226" s="468"/>
      <c r="AA226" s="468"/>
      <c r="AB226" s="468"/>
      <c r="AC226" s="468"/>
      <c r="AD226" s="468"/>
      <c r="AE226" s="468"/>
      <c r="AF226" s="468"/>
      <c r="AG226" s="468"/>
      <c r="AH226" s="468"/>
      <c r="AI226" s="468"/>
      <c r="AJ226" s="468"/>
      <c r="AK226" s="468"/>
      <c r="AL226" s="468"/>
      <c r="AM226" s="468"/>
      <c r="AN226" s="468"/>
      <c r="AO226" s="468"/>
      <c r="AP226" s="468"/>
      <c r="AQ226" s="468"/>
      <c r="AR226" s="468"/>
      <c r="AS226" s="468"/>
      <c r="AT226" s="468"/>
      <c r="AU226" s="468"/>
      <c r="AV226" s="468"/>
      <c r="AW226" s="468"/>
      <c r="AX226" s="468"/>
      <c r="AY226" s="468"/>
      <c r="AZ226" s="983"/>
      <c r="BA226" s="1182"/>
      <c r="BB226" s="651" t="s">
        <v>72</v>
      </c>
      <c r="BC226" s="89" t="s">
        <v>35</v>
      </c>
      <c r="BD226" s="85" t="s">
        <v>35</v>
      </c>
      <c r="BE226" s="85" t="s">
        <v>35</v>
      </c>
      <c r="BF226" s="85" t="s">
        <v>35</v>
      </c>
      <c r="BG226" s="80" t="s">
        <v>35</v>
      </c>
      <c r="BH226" s="89" t="s">
        <v>35</v>
      </c>
      <c r="BI226" s="85" t="s">
        <v>35</v>
      </c>
      <c r="BJ226" s="85" t="s">
        <v>35</v>
      </c>
      <c r="BK226" s="85" t="s">
        <v>35</v>
      </c>
      <c r="BL226" s="80" t="s">
        <v>35</v>
      </c>
      <c r="BM226" s="89" t="s">
        <v>35</v>
      </c>
      <c r="BN226" s="85" t="s">
        <v>35</v>
      </c>
      <c r="BO226" s="85" t="s">
        <v>35</v>
      </c>
      <c r="BP226" s="85" t="s">
        <v>35</v>
      </c>
      <c r="BQ226" s="80" t="s">
        <v>35</v>
      </c>
      <c r="BR226" s="89" t="s">
        <v>35</v>
      </c>
      <c r="BS226" s="85" t="s">
        <v>35</v>
      </c>
      <c r="BT226" s="85" t="s">
        <v>35</v>
      </c>
      <c r="BU226" s="85" t="s">
        <v>35</v>
      </c>
      <c r="BV226" s="85" t="s">
        <v>35</v>
      </c>
      <c r="BW226" s="73" t="s">
        <v>35</v>
      </c>
      <c r="BX226" s="28"/>
      <c r="BY226" s="28"/>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row>
    <row r="227" s="344" customFormat="true" ht="15" customHeight="true" x14ac:dyDescent="0.2">
      <c r="A227" s="176"/>
      <c r="B227" s="170"/>
      <c r="C227" s="188"/>
      <c r="D227" s="187"/>
      <c r="E227" s="187"/>
      <c r="F227" s="187"/>
      <c r="G227" s="177"/>
      <c r="H227" s="180"/>
      <c r="I227" s="187"/>
      <c r="J227" s="187"/>
      <c r="K227" s="187"/>
      <c r="L227" s="183"/>
      <c r="M227" s="188"/>
      <c r="N227" s="187"/>
      <c r="O227" s="187"/>
      <c r="P227" s="187"/>
      <c r="Q227" s="177"/>
      <c r="R227" s="180"/>
      <c r="S227" s="187"/>
      <c r="T227" s="187"/>
      <c r="U227" s="187"/>
      <c r="V227" s="187"/>
      <c r="W227" s="183"/>
      <c r="X227" s="468"/>
      <c r="Y227" s="468"/>
      <c r="Z227" s="468"/>
      <c r="AA227" s="468"/>
      <c r="AB227" s="468"/>
      <c r="AC227" s="468"/>
      <c r="AD227" s="468"/>
      <c r="AE227" s="468"/>
      <c r="AF227" s="468"/>
      <c r="AG227" s="468"/>
      <c r="AH227" s="468"/>
      <c r="AI227" s="468"/>
      <c r="AJ227" s="468"/>
      <c r="AK227" s="468"/>
      <c r="AL227" s="468"/>
      <c r="AM227" s="468"/>
      <c r="AN227" s="468"/>
      <c r="AO227" s="468"/>
      <c r="AP227" s="468"/>
      <c r="AQ227" s="468"/>
      <c r="AR227" s="468"/>
      <c r="AS227" s="468"/>
      <c r="AT227" s="468"/>
      <c r="AU227" s="468"/>
      <c r="AV227" s="468"/>
      <c r="AW227" s="468"/>
      <c r="AX227" s="468"/>
      <c r="AY227" s="468"/>
      <c r="AZ227" s="983"/>
      <c r="BA227" s="1182" t="s">
        <v>95</v>
      </c>
      <c r="BB227" s="651" t="s">
        <v>61</v>
      </c>
      <c r="BC227" s="89" t="s">
        <v>35</v>
      </c>
      <c r="BD227" s="85" t="s">
        <v>35</v>
      </c>
      <c r="BE227" s="85" t="s">
        <v>35</v>
      </c>
      <c r="BF227" s="85" t="s">
        <v>35</v>
      </c>
      <c r="BG227" s="80" t="s">
        <v>35</v>
      </c>
      <c r="BH227" s="89" t="s">
        <v>35</v>
      </c>
      <c r="BI227" s="85" t="s">
        <v>35</v>
      </c>
      <c r="BJ227" s="85" t="s">
        <v>35</v>
      </c>
      <c r="BK227" s="85" t="s">
        <v>35</v>
      </c>
      <c r="BL227" s="80" t="s">
        <v>35</v>
      </c>
      <c r="BM227" s="89" t="s">
        <v>35</v>
      </c>
      <c r="BN227" s="85" t="s">
        <v>35</v>
      </c>
      <c r="BO227" s="85" t="s">
        <v>35</v>
      </c>
      <c r="BP227" s="85" t="s">
        <v>35</v>
      </c>
      <c r="BQ227" s="80" t="s">
        <v>35</v>
      </c>
      <c r="BR227" s="89" t="s">
        <v>35</v>
      </c>
      <c r="BS227" s="85" t="s">
        <v>35</v>
      </c>
      <c r="BT227" s="85" t="s">
        <v>35</v>
      </c>
      <c r="BU227" s="85" t="s">
        <v>35</v>
      </c>
      <c r="BV227" s="85" t="s">
        <v>35</v>
      </c>
      <c r="BW227" s="73" t="s">
        <v>35</v>
      </c>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row>
    <row r="228" s="344" customFormat="true" ht="15" customHeight="true" x14ac:dyDescent="0.2">
      <c r="A228" s="176"/>
      <c r="B228" s="170"/>
      <c r="C228" s="141"/>
      <c r="D228" s="140"/>
      <c r="E228" s="140"/>
      <c r="F228" s="140"/>
      <c r="G228" s="139"/>
      <c r="H228" s="138"/>
      <c r="I228" s="140"/>
      <c r="J228" s="140"/>
      <c r="K228" s="140"/>
      <c r="L228" s="137"/>
      <c r="M228" s="141"/>
      <c r="N228" s="140"/>
      <c r="O228" s="140"/>
      <c r="P228" s="140"/>
      <c r="Q228" s="139"/>
      <c r="R228" s="138"/>
      <c r="S228" s="140"/>
      <c r="T228" s="140"/>
      <c r="U228" s="140"/>
      <c r="V228" s="140"/>
      <c r="W228" s="137"/>
      <c r="X228" s="468"/>
      <c r="Y228" s="468"/>
      <c r="Z228" s="468"/>
      <c r="AA228" s="468"/>
      <c r="AB228" s="468"/>
      <c r="AC228" s="468"/>
      <c r="AD228" s="468"/>
      <c r="AE228" s="468"/>
      <c r="AF228" s="468"/>
      <c r="AG228" s="468"/>
      <c r="AH228" s="468"/>
      <c r="AI228" s="468"/>
      <c r="AJ228" s="468"/>
      <c r="AK228" s="468"/>
      <c r="AL228" s="468"/>
      <c r="AM228" s="468"/>
      <c r="AN228" s="468"/>
      <c r="AO228" s="468"/>
      <c r="AP228" s="468"/>
      <c r="AQ228" s="468"/>
      <c r="AR228" s="468"/>
      <c r="AS228" s="468"/>
      <c r="AT228" s="468"/>
      <c r="AU228" s="468"/>
      <c r="AV228" s="468"/>
      <c r="AW228" s="468"/>
      <c r="AX228" s="468"/>
      <c r="AY228" s="468"/>
      <c r="AZ228" s="983"/>
      <c r="BA228" s="1182"/>
      <c r="BB228" s="651" t="s">
        <v>92</v>
      </c>
      <c r="BC228" s="89" t="s">
        <v>35</v>
      </c>
      <c r="BD228" s="85" t="s">
        <v>35</v>
      </c>
      <c r="BE228" s="85" t="s">
        <v>35</v>
      </c>
      <c r="BF228" s="85" t="s">
        <v>35</v>
      </c>
      <c r="BG228" s="80" t="s">
        <v>35</v>
      </c>
      <c r="BH228" s="89" t="s">
        <v>35</v>
      </c>
      <c r="BI228" s="85" t="s">
        <v>35</v>
      </c>
      <c r="BJ228" s="85" t="s">
        <v>35</v>
      </c>
      <c r="BK228" s="85" t="s">
        <v>35</v>
      </c>
      <c r="BL228" s="80" t="s">
        <v>35</v>
      </c>
      <c r="BM228" s="89" t="s">
        <v>35</v>
      </c>
      <c r="BN228" s="85" t="s">
        <v>35</v>
      </c>
      <c r="BO228" s="85" t="s">
        <v>35</v>
      </c>
      <c r="BP228" s="85" t="s">
        <v>35</v>
      </c>
      <c r="BQ228" s="80" t="s">
        <v>35</v>
      </c>
      <c r="BR228" s="89" t="s">
        <v>35</v>
      </c>
      <c r="BS228" s="85" t="s">
        <v>35</v>
      </c>
      <c r="BT228" s="85" t="s">
        <v>35</v>
      </c>
      <c r="BU228" s="85" t="s">
        <v>35</v>
      </c>
      <c r="BV228" s="85" t="s">
        <v>35</v>
      </c>
      <c r="BW228" s="73" t="s">
        <v>35</v>
      </c>
      <c r="BX228" s="28"/>
      <c r="BY228" s="28"/>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row>
    <row r="229" s="344" customFormat="true" ht="15" customHeight="true" x14ac:dyDescent="0.2">
      <c r="A229" s="176"/>
      <c r="B229" s="170"/>
      <c r="C229" s="141"/>
      <c r="D229" s="140"/>
      <c r="E229" s="140"/>
      <c r="F229" s="140"/>
      <c r="G229" s="139"/>
      <c r="H229" s="138"/>
      <c r="I229" s="140"/>
      <c r="J229" s="140"/>
      <c r="K229" s="140"/>
      <c r="L229" s="137"/>
      <c r="M229" s="141"/>
      <c r="N229" s="140"/>
      <c r="O229" s="140"/>
      <c r="P229" s="140"/>
      <c r="Q229" s="139"/>
      <c r="R229" s="138"/>
      <c r="S229" s="140"/>
      <c r="T229" s="140"/>
      <c r="U229" s="140"/>
      <c r="V229" s="140"/>
      <c r="W229" s="137"/>
      <c r="X229" s="468"/>
      <c r="Y229" s="468"/>
      <c r="Z229" s="468"/>
      <c r="AA229" s="468"/>
      <c r="AB229" s="468"/>
      <c r="AC229" s="468"/>
      <c r="AD229" s="468"/>
      <c r="AE229" s="468"/>
      <c r="AF229" s="468"/>
      <c r="AG229" s="468"/>
      <c r="AH229" s="468"/>
      <c r="AI229" s="468"/>
      <c r="AJ229" s="468"/>
      <c r="AK229" s="468"/>
      <c r="AL229" s="468"/>
      <c r="AM229" s="468"/>
      <c r="AN229" s="468"/>
      <c r="AO229" s="468"/>
      <c r="AP229" s="468"/>
      <c r="AQ229" s="468"/>
      <c r="AR229" s="468"/>
      <c r="AS229" s="468"/>
      <c r="AT229" s="468"/>
      <c r="AU229" s="468"/>
      <c r="AV229" s="468"/>
      <c r="AW229" s="468"/>
      <c r="AX229" s="468"/>
      <c r="AY229" s="468"/>
      <c r="AZ229" s="983"/>
      <c r="BA229" s="1182"/>
      <c r="BB229" s="651" t="s">
        <v>93</v>
      </c>
      <c r="BC229" s="89" t="s">
        <v>35</v>
      </c>
      <c r="BD229" s="85" t="s">
        <v>35</v>
      </c>
      <c r="BE229" s="85" t="s">
        <v>35</v>
      </c>
      <c r="BF229" s="85" t="s">
        <v>35</v>
      </c>
      <c r="BG229" s="80" t="s">
        <v>35</v>
      </c>
      <c r="BH229" s="89" t="s">
        <v>35</v>
      </c>
      <c r="BI229" s="85" t="s">
        <v>35</v>
      </c>
      <c r="BJ229" s="85" t="s">
        <v>35</v>
      </c>
      <c r="BK229" s="85" t="s">
        <v>35</v>
      </c>
      <c r="BL229" s="80" t="s">
        <v>35</v>
      </c>
      <c r="BM229" s="89" t="s">
        <v>35</v>
      </c>
      <c r="BN229" s="85" t="s">
        <v>35</v>
      </c>
      <c r="BO229" s="85" t="s">
        <v>35</v>
      </c>
      <c r="BP229" s="85" t="s">
        <v>35</v>
      </c>
      <c r="BQ229" s="80" t="s">
        <v>35</v>
      </c>
      <c r="BR229" s="89" t="s">
        <v>35</v>
      </c>
      <c r="BS229" s="85" t="s">
        <v>35</v>
      </c>
      <c r="BT229" s="85" t="s">
        <v>35</v>
      </c>
      <c r="BU229" s="85" t="s">
        <v>35</v>
      </c>
      <c r="BV229" s="85" t="s">
        <v>35</v>
      </c>
      <c r="BW229" s="73" t="s">
        <v>35</v>
      </c>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row>
    <row r="230" s="344" customFormat="true" ht="15" customHeight="true" x14ac:dyDescent="0.2">
      <c r="A230" s="176"/>
      <c r="B230" s="170"/>
      <c r="C230" s="141"/>
      <c r="D230" s="140"/>
      <c r="E230" s="140"/>
      <c r="F230" s="140"/>
      <c r="G230" s="139"/>
      <c r="H230" s="138"/>
      <c r="I230" s="140"/>
      <c r="J230" s="140"/>
      <c r="K230" s="140"/>
      <c r="L230" s="137"/>
      <c r="M230" s="141"/>
      <c r="N230" s="140"/>
      <c r="O230" s="140"/>
      <c r="P230" s="140"/>
      <c r="Q230" s="139"/>
      <c r="R230" s="138"/>
      <c r="S230" s="140"/>
      <c r="T230" s="140"/>
      <c r="U230" s="140"/>
      <c r="V230" s="140"/>
      <c r="W230" s="137"/>
      <c r="X230" s="468"/>
      <c r="Y230" s="468"/>
      <c r="Z230" s="468"/>
      <c r="AA230" s="468"/>
      <c r="AB230" s="468"/>
      <c r="AC230" s="468"/>
      <c r="AD230" s="468"/>
      <c r="AE230" s="468"/>
      <c r="AF230" s="468"/>
      <c r="AG230" s="468"/>
      <c r="AH230" s="468"/>
      <c r="AI230" s="468"/>
      <c r="AJ230" s="468"/>
      <c r="AK230" s="468"/>
      <c r="AL230" s="468"/>
      <c r="AM230" s="468"/>
      <c r="AN230" s="468"/>
      <c r="AO230" s="468"/>
      <c r="AP230" s="468"/>
      <c r="AQ230" s="468"/>
      <c r="AR230" s="468"/>
      <c r="AS230" s="468"/>
      <c r="AT230" s="468"/>
      <c r="AU230" s="468"/>
      <c r="AV230" s="468"/>
      <c r="AW230" s="468"/>
      <c r="AX230" s="468"/>
      <c r="AY230" s="468"/>
      <c r="AZ230" s="983"/>
      <c r="BA230" s="1182"/>
      <c r="BB230" s="651" t="s">
        <v>94</v>
      </c>
      <c r="BC230" s="89" t="s">
        <v>35</v>
      </c>
      <c r="BD230" s="85" t="s">
        <v>35</v>
      </c>
      <c r="BE230" s="85" t="s">
        <v>35</v>
      </c>
      <c r="BF230" s="85" t="s">
        <v>35</v>
      </c>
      <c r="BG230" s="80" t="s">
        <v>35</v>
      </c>
      <c r="BH230" s="89" t="s">
        <v>35</v>
      </c>
      <c r="BI230" s="85" t="s">
        <v>35</v>
      </c>
      <c r="BJ230" s="85" t="s">
        <v>35</v>
      </c>
      <c r="BK230" s="85" t="s">
        <v>35</v>
      </c>
      <c r="BL230" s="80" t="s">
        <v>35</v>
      </c>
      <c r="BM230" s="89" t="s">
        <v>35</v>
      </c>
      <c r="BN230" s="85" t="s">
        <v>35</v>
      </c>
      <c r="BO230" s="85" t="s">
        <v>35</v>
      </c>
      <c r="BP230" s="85" t="s">
        <v>35</v>
      </c>
      <c r="BQ230" s="80" t="s">
        <v>35</v>
      </c>
      <c r="BR230" s="89" t="s">
        <v>35</v>
      </c>
      <c r="BS230" s="85" t="s">
        <v>35</v>
      </c>
      <c r="BT230" s="85" t="s">
        <v>35</v>
      </c>
      <c r="BU230" s="85" t="s">
        <v>35</v>
      </c>
      <c r="BV230" s="85" t="s">
        <v>35</v>
      </c>
      <c r="BW230" s="73" t="s">
        <v>35</v>
      </c>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row>
    <row r="231" s="344" customFormat="true" ht="15" customHeight="true" x14ac:dyDescent="0.2">
      <c r="A231" s="200"/>
      <c r="B231" s="169"/>
      <c r="C231" s="64"/>
      <c r="D231" s="190"/>
      <c r="E231" s="190"/>
      <c r="F231" s="190"/>
      <c r="G231" s="179"/>
      <c r="H231" s="63"/>
      <c r="I231" s="190"/>
      <c r="J231" s="190"/>
      <c r="K231" s="190"/>
      <c r="L231" s="185"/>
      <c r="M231" s="64"/>
      <c r="N231" s="190"/>
      <c r="O231" s="190"/>
      <c r="P231" s="190"/>
      <c r="Q231" s="179"/>
      <c r="R231" s="63"/>
      <c r="S231" s="190"/>
      <c r="T231" s="190"/>
      <c r="U231" s="190"/>
      <c r="V231" s="190"/>
      <c r="W231" s="185"/>
      <c r="X231" s="468"/>
      <c r="Y231" s="468"/>
      <c r="Z231" s="468"/>
      <c r="AA231" s="468"/>
      <c r="AB231" s="468"/>
      <c r="AC231" s="468"/>
      <c r="AD231" s="468"/>
      <c r="AE231" s="468"/>
      <c r="AF231" s="468"/>
      <c r="AG231" s="468"/>
      <c r="AH231" s="468"/>
      <c r="AI231" s="468"/>
      <c r="AJ231" s="468"/>
      <c r="AK231" s="468"/>
      <c r="AL231" s="468"/>
      <c r="AM231" s="468"/>
      <c r="AN231" s="468"/>
      <c r="AO231" s="468"/>
      <c r="AP231" s="468"/>
      <c r="AQ231" s="468"/>
      <c r="AR231" s="468"/>
      <c r="AS231" s="468"/>
      <c r="AT231" s="468"/>
      <c r="AU231" s="468"/>
      <c r="AV231" s="468"/>
      <c r="AW231" s="468"/>
      <c r="AX231" s="468"/>
      <c r="AY231" s="468"/>
      <c r="AZ231" s="983"/>
      <c r="BA231" s="990"/>
      <c r="BB231" s="651"/>
      <c r="BC231" s="480"/>
      <c r="BD231" s="465"/>
      <c r="BE231" s="465"/>
      <c r="BF231" s="465"/>
      <c r="BG231" s="484"/>
      <c r="BH231" s="480"/>
      <c r="BI231" s="465"/>
      <c r="BJ231" s="465"/>
      <c r="BK231" s="465"/>
      <c r="BL231" s="484"/>
      <c r="BM231" s="480"/>
      <c r="BN231" s="465"/>
      <c r="BO231" s="465"/>
      <c r="BP231" s="465"/>
      <c r="BQ231" s="484"/>
      <c r="BR231" s="480"/>
      <c r="BS231" s="465"/>
      <c r="BT231" s="465"/>
      <c r="BU231" s="465"/>
      <c r="BV231" s="465"/>
      <c r="BW231" s="466"/>
      <c r="BX231" s="27"/>
      <c r="BY231" s="27"/>
      <c r="BZ231" s="27"/>
      <c r="CA231" s="27"/>
      <c r="CB231" s="27"/>
      <c r="CC231" s="27"/>
      <c r="CD231" s="27"/>
      <c r="CE231" s="27"/>
      <c r="CF231" s="27"/>
      <c r="CG231" s="27"/>
      <c r="CH231" s="27"/>
      <c r="CI231" s="27"/>
      <c r="CJ231" s="27"/>
      <c r="CK231" s="27"/>
      <c r="CL231" s="27"/>
      <c r="CM231" s="27"/>
      <c r="CN231" s="27"/>
      <c r="CO231" s="27"/>
      <c r="CP231" s="27"/>
      <c r="CQ231" s="27"/>
      <c r="CR231" s="27"/>
      <c r="CS231" s="27"/>
      <c r="CT231" s="27"/>
      <c r="CU231" s="27"/>
      <c r="CV231" s="27"/>
      <c r="CW231" s="27"/>
      <c r="CX231" s="27"/>
      <c r="CY231" s="27"/>
      <c r="CZ231" s="27"/>
    </row>
    <row r="232" s="344" customFormat="true" ht="15" customHeight="true" x14ac:dyDescent="0.2">
      <c r="A232" s="200"/>
      <c r="B232" s="169"/>
      <c r="C232" s="64"/>
      <c r="D232" s="190"/>
      <c r="E232" s="190"/>
      <c r="F232" s="190"/>
      <c r="G232" s="179"/>
      <c r="H232" s="63"/>
      <c r="I232" s="190"/>
      <c r="J232" s="190"/>
      <c r="K232" s="190"/>
      <c r="L232" s="185"/>
      <c r="M232" s="64"/>
      <c r="N232" s="190"/>
      <c r="O232" s="190"/>
      <c r="P232" s="190"/>
      <c r="Q232" s="179"/>
      <c r="R232" s="63"/>
      <c r="S232" s="190"/>
      <c r="T232" s="190"/>
      <c r="U232" s="190"/>
      <c r="V232" s="190"/>
      <c r="W232" s="185"/>
      <c r="X232" s="468"/>
      <c r="Y232" s="468"/>
      <c r="Z232" s="468"/>
      <c r="AA232" s="468"/>
      <c r="AB232" s="468"/>
      <c r="AC232" s="468"/>
      <c r="AD232" s="468"/>
      <c r="AE232" s="468"/>
      <c r="AF232" s="468"/>
      <c r="AG232" s="468"/>
      <c r="AH232" s="468"/>
      <c r="AI232" s="468"/>
      <c r="AJ232" s="468"/>
      <c r="AK232" s="468"/>
      <c r="AL232" s="468"/>
      <c r="AM232" s="468"/>
      <c r="AN232" s="468"/>
      <c r="AO232" s="468"/>
      <c r="AP232" s="468"/>
      <c r="AQ232" s="468"/>
      <c r="AR232" s="468"/>
      <c r="AS232" s="468"/>
      <c r="AT232" s="468"/>
      <c r="AU232" s="468"/>
      <c r="AV232" s="468"/>
      <c r="AW232" s="468"/>
      <c r="AX232" s="468"/>
      <c r="AY232" s="468"/>
      <c r="AZ232" s="983"/>
      <c r="BA232" s="991"/>
      <c r="BB232" s="651"/>
      <c r="BC232" s="480"/>
      <c r="BD232" s="465"/>
      <c r="BE232" s="465"/>
      <c r="BF232" s="465"/>
      <c r="BG232" s="484"/>
      <c r="BH232" s="480"/>
      <c r="BI232" s="465"/>
      <c r="BJ232" s="465"/>
      <c r="BK232" s="465"/>
      <c r="BL232" s="484"/>
      <c r="BM232" s="480"/>
      <c r="BN232" s="465"/>
      <c r="BO232" s="465"/>
      <c r="BP232" s="465"/>
      <c r="BQ232" s="484"/>
      <c r="BR232" s="480"/>
      <c r="BS232" s="465"/>
      <c r="BT232" s="465"/>
      <c r="BU232" s="465"/>
      <c r="BV232" s="465"/>
      <c r="BW232" s="466"/>
      <c r="BX232" s="27"/>
      <c r="BY232" s="27"/>
      <c r="BZ232" s="27"/>
      <c r="CA232" s="27"/>
      <c r="CB232" s="27"/>
      <c r="CC232" s="27"/>
      <c r="CD232" s="27"/>
      <c r="CE232" s="27"/>
      <c r="CF232" s="27"/>
      <c r="CG232" s="27"/>
      <c r="CH232" s="27"/>
      <c r="CI232" s="27"/>
      <c r="CJ232" s="27"/>
      <c r="CK232" s="27"/>
      <c r="CL232" s="27"/>
      <c r="CM232" s="27"/>
      <c r="CN232" s="27"/>
      <c r="CO232" s="27"/>
      <c r="CP232" s="27"/>
      <c r="CQ232" s="27"/>
      <c r="CR232" s="27"/>
      <c r="CS232" s="27"/>
      <c r="CT232" s="27"/>
      <c r="CU232" s="27"/>
      <c r="CV232" s="27"/>
      <c r="CW232" s="27"/>
      <c r="CX232" s="27"/>
      <c r="CY232" s="27"/>
      <c r="CZ232" s="27"/>
    </row>
    <row r="233" s="344" customFormat="true" ht="15" customHeight="true" x14ac:dyDescent="0.2">
      <c r="A233" s="200"/>
      <c r="B233" s="169"/>
      <c r="C233" s="64"/>
      <c r="D233" s="190"/>
      <c r="E233" s="190"/>
      <c r="F233" s="190"/>
      <c r="G233" s="179"/>
      <c r="H233" s="63"/>
      <c r="I233" s="190"/>
      <c r="J233" s="190"/>
      <c r="K233" s="190"/>
      <c r="L233" s="185"/>
      <c r="M233" s="64"/>
      <c r="N233" s="190"/>
      <c r="O233" s="190"/>
      <c r="P233" s="190"/>
      <c r="Q233" s="179"/>
      <c r="R233" s="63"/>
      <c r="S233" s="190"/>
      <c r="T233" s="190"/>
      <c r="U233" s="190"/>
      <c r="V233" s="190"/>
      <c r="W233" s="185"/>
      <c r="X233" s="468"/>
      <c r="Y233" s="468"/>
      <c r="Z233" s="468"/>
      <c r="AA233" s="468"/>
      <c r="AB233" s="468"/>
      <c r="AC233" s="468"/>
      <c r="AD233" s="468"/>
      <c r="AE233" s="468"/>
      <c r="AF233" s="468"/>
      <c r="AG233" s="468"/>
      <c r="AH233" s="468"/>
      <c r="AI233" s="468"/>
      <c r="AJ233" s="468"/>
      <c r="AK233" s="468"/>
      <c r="AL233" s="468"/>
      <c r="AM233" s="468"/>
      <c r="AN233" s="468"/>
      <c r="AO233" s="468"/>
      <c r="AP233" s="468"/>
      <c r="AQ233" s="468"/>
      <c r="AR233" s="468"/>
      <c r="AS233" s="468"/>
      <c r="AT233" s="468"/>
      <c r="AU233" s="468"/>
      <c r="AV233" s="468"/>
      <c r="AW233" s="468"/>
      <c r="AX233" s="468"/>
      <c r="AY233" s="468"/>
      <c r="AZ233" s="983"/>
      <c r="BA233" s="991"/>
      <c r="BB233" s="651"/>
      <c r="BC233" s="480"/>
      <c r="BD233" s="465"/>
      <c r="BE233" s="465"/>
      <c r="BF233" s="465"/>
      <c r="BG233" s="484"/>
      <c r="BH233" s="480"/>
      <c r="BI233" s="465"/>
      <c r="BJ233" s="465"/>
      <c r="BK233" s="465"/>
      <c r="BL233" s="484"/>
      <c r="BM233" s="480"/>
      <c r="BN233" s="465"/>
      <c r="BO233" s="465"/>
      <c r="BP233" s="465"/>
      <c r="BQ233" s="484"/>
      <c r="BR233" s="480"/>
      <c r="BS233" s="465"/>
      <c r="BT233" s="465"/>
      <c r="BU233" s="465"/>
      <c r="BV233" s="465"/>
      <c r="BW233" s="466"/>
      <c r="BX233" s="27"/>
      <c r="BY233" s="27"/>
      <c r="BZ233" s="27"/>
      <c r="CA233" s="27"/>
      <c r="CB233" s="27"/>
      <c r="CC233" s="27"/>
      <c r="CD233" s="27"/>
      <c r="CE233" s="27"/>
      <c r="CF233" s="27"/>
      <c r="CG233" s="27"/>
      <c r="CH233" s="27"/>
      <c r="CI233" s="27"/>
      <c r="CJ233" s="27"/>
      <c r="CK233" s="27"/>
      <c r="CL233" s="27"/>
      <c r="CM233" s="27"/>
      <c r="CN233" s="27"/>
      <c r="CO233" s="27"/>
      <c r="CP233" s="27"/>
      <c r="CQ233" s="27"/>
      <c r="CR233" s="27"/>
      <c r="CS233" s="27"/>
      <c r="CT233" s="27"/>
      <c r="CU233" s="27"/>
      <c r="CV233" s="27"/>
      <c r="CW233" s="27"/>
      <c r="CX233" s="27"/>
      <c r="CY233" s="27"/>
      <c r="CZ233" s="27"/>
    </row>
    <row r="234" s="344" customFormat="true" ht="15" customHeight="true" x14ac:dyDescent="0.2">
      <c r="A234" s="200"/>
      <c r="B234" s="169"/>
      <c r="C234" s="64"/>
      <c r="D234" s="190"/>
      <c r="E234" s="190"/>
      <c r="F234" s="190"/>
      <c r="G234" s="179"/>
      <c r="H234" s="63"/>
      <c r="I234" s="190"/>
      <c r="J234" s="190"/>
      <c r="K234" s="190"/>
      <c r="L234" s="185"/>
      <c r="M234" s="64"/>
      <c r="N234" s="190"/>
      <c r="O234" s="190"/>
      <c r="P234" s="190"/>
      <c r="Q234" s="179"/>
      <c r="R234" s="63"/>
      <c r="S234" s="190"/>
      <c r="T234" s="190"/>
      <c r="U234" s="190"/>
      <c r="V234" s="190"/>
      <c r="W234" s="185"/>
      <c r="X234" s="468"/>
      <c r="Y234" s="468"/>
      <c r="Z234" s="468"/>
      <c r="AA234" s="468"/>
      <c r="AB234" s="468"/>
      <c r="AC234" s="468"/>
      <c r="AD234" s="468"/>
      <c r="AE234" s="468"/>
      <c r="AF234" s="468"/>
      <c r="AG234" s="468"/>
      <c r="AH234" s="468"/>
      <c r="AI234" s="468"/>
      <c r="AJ234" s="468"/>
      <c r="AK234" s="468"/>
      <c r="AL234" s="468"/>
      <c r="AM234" s="468"/>
      <c r="AN234" s="468"/>
      <c r="AO234" s="468"/>
      <c r="AP234" s="468"/>
      <c r="AQ234" s="468"/>
      <c r="AR234" s="468"/>
      <c r="AS234" s="468"/>
      <c r="AT234" s="468"/>
      <c r="AU234" s="468"/>
      <c r="AV234" s="468"/>
      <c r="AW234" s="468"/>
      <c r="AX234" s="468"/>
      <c r="AY234" s="468"/>
      <c r="AZ234" s="983"/>
      <c r="BA234" s="991"/>
      <c r="BB234" s="651"/>
      <c r="BC234" s="480"/>
      <c r="BD234" s="465"/>
      <c r="BE234" s="465"/>
      <c r="BF234" s="465"/>
      <c r="BG234" s="484"/>
      <c r="BH234" s="480"/>
      <c r="BI234" s="465"/>
      <c r="BJ234" s="465"/>
      <c r="BK234" s="465"/>
      <c r="BL234" s="484"/>
      <c r="BM234" s="480"/>
      <c r="BN234" s="465"/>
      <c r="BO234" s="465"/>
      <c r="BP234" s="465"/>
      <c r="BQ234" s="484"/>
      <c r="BR234" s="480"/>
      <c r="BS234" s="465"/>
      <c r="BT234" s="465"/>
      <c r="BU234" s="465"/>
      <c r="BV234" s="465"/>
      <c r="BW234" s="466"/>
      <c r="BX234" s="27"/>
      <c r="BY234" s="27"/>
      <c r="BZ234" s="27"/>
      <c r="CA234" s="27"/>
      <c r="CB234" s="27"/>
      <c r="CC234" s="27"/>
      <c r="CD234" s="27"/>
      <c r="CE234" s="27"/>
      <c r="CF234" s="27"/>
      <c r="CG234" s="27"/>
      <c r="CH234" s="27"/>
      <c r="CI234" s="27"/>
      <c r="CJ234" s="27"/>
      <c r="CK234" s="27"/>
      <c r="CL234" s="27"/>
      <c r="CM234" s="27"/>
      <c r="CN234" s="27"/>
      <c r="CO234" s="27"/>
      <c r="CP234" s="27"/>
      <c r="CQ234" s="27"/>
      <c r="CR234" s="27"/>
      <c r="CS234" s="27"/>
      <c r="CT234" s="27"/>
      <c r="CU234" s="27"/>
      <c r="CV234" s="27"/>
      <c r="CW234" s="27"/>
      <c r="CX234" s="27"/>
      <c r="CY234" s="27"/>
      <c r="CZ234" s="27"/>
    </row>
    <row r="235" s="344" customFormat="true" ht="15" customHeight="true" x14ac:dyDescent="0.2">
      <c r="A235" s="200"/>
      <c r="B235" s="169"/>
      <c r="C235" s="64"/>
      <c r="D235" s="190"/>
      <c r="E235" s="190"/>
      <c r="F235" s="190"/>
      <c r="G235" s="179"/>
      <c r="H235" s="63"/>
      <c r="I235" s="190"/>
      <c r="J235" s="190"/>
      <c r="K235" s="190"/>
      <c r="L235" s="185"/>
      <c r="M235" s="64"/>
      <c r="N235" s="190"/>
      <c r="O235" s="190"/>
      <c r="P235" s="190"/>
      <c r="Q235" s="179"/>
      <c r="R235" s="63"/>
      <c r="S235" s="190"/>
      <c r="T235" s="190"/>
      <c r="U235" s="190"/>
      <c r="V235" s="190"/>
      <c r="W235" s="185"/>
      <c r="X235" s="468"/>
      <c r="Y235" s="468"/>
      <c r="Z235" s="468"/>
      <c r="AA235" s="468"/>
      <c r="AB235" s="468"/>
      <c r="AC235" s="468"/>
      <c r="AD235" s="468"/>
      <c r="AE235" s="468"/>
      <c r="AF235" s="468"/>
      <c r="AG235" s="468"/>
      <c r="AH235" s="468"/>
      <c r="AI235" s="468"/>
      <c r="AJ235" s="468"/>
      <c r="AK235" s="468"/>
      <c r="AL235" s="468"/>
      <c r="AM235" s="468"/>
      <c r="AN235" s="468"/>
      <c r="AO235" s="468"/>
      <c r="AP235" s="468"/>
      <c r="AQ235" s="468"/>
      <c r="AR235" s="468"/>
      <c r="AS235" s="468"/>
      <c r="AT235" s="468"/>
      <c r="AU235" s="468"/>
      <c r="AV235" s="468"/>
      <c r="AW235" s="468"/>
      <c r="AX235" s="468"/>
      <c r="AY235" s="468"/>
      <c r="AZ235" s="983"/>
      <c r="BA235" s="991"/>
      <c r="BB235" s="651"/>
      <c r="BC235" s="480"/>
      <c r="BD235" s="465"/>
      <c r="BE235" s="465"/>
      <c r="BF235" s="465"/>
      <c r="BG235" s="484"/>
      <c r="BH235" s="480"/>
      <c r="BI235" s="465"/>
      <c r="BJ235" s="465"/>
      <c r="BK235" s="465"/>
      <c r="BL235" s="484"/>
      <c r="BM235" s="480"/>
      <c r="BN235" s="465"/>
      <c r="BO235" s="465"/>
      <c r="BP235" s="465"/>
      <c r="BQ235" s="484"/>
      <c r="BR235" s="480"/>
      <c r="BS235" s="465"/>
      <c r="BT235" s="465"/>
      <c r="BU235" s="465"/>
      <c r="BV235" s="465"/>
      <c r="BW235" s="466"/>
      <c r="BX235" s="27"/>
      <c r="BY235" s="27"/>
      <c r="BZ235" s="27"/>
      <c r="CA235" s="27"/>
      <c r="CB235" s="27"/>
      <c r="CC235" s="27"/>
      <c r="CD235" s="27"/>
      <c r="CE235" s="27"/>
      <c r="CF235" s="27"/>
      <c r="CG235" s="27"/>
      <c r="CH235" s="27"/>
      <c r="CI235" s="27"/>
      <c r="CJ235" s="27"/>
      <c r="CK235" s="27"/>
      <c r="CL235" s="27"/>
      <c r="CM235" s="27"/>
      <c r="CN235" s="27"/>
      <c r="CO235" s="27"/>
      <c r="CP235" s="27"/>
      <c r="CQ235" s="27"/>
      <c r="CR235" s="27"/>
      <c r="CS235" s="27"/>
      <c r="CT235" s="27"/>
      <c r="CU235" s="27"/>
      <c r="CV235" s="27"/>
      <c r="CW235" s="27"/>
      <c r="CX235" s="27"/>
      <c r="CY235" s="27"/>
      <c r="CZ235" s="27"/>
    </row>
    <row r="236" s="344" customFormat="true" ht="15" customHeight="true" x14ac:dyDescent="0.2">
      <c r="A236" s="200"/>
      <c r="B236" s="169"/>
      <c r="C236" s="64"/>
      <c r="D236" s="190"/>
      <c r="E236" s="190"/>
      <c r="F236" s="190"/>
      <c r="G236" s="179"/>
      <c r="H236" s="63"/>
      <c r="I236" s="190"/>
      <c r="J236" s="190"/>
      <c r="K236" s="190"/>
      <c r="L236" s="185"/>
      <c r="M236" s="64"/>
      <c r="N236" s="190"/>
      <c r="O236" s="190"/>
      <c r="P236" s="190"/>
      <c r="Q236" s="179"/>
      <c r="R236" s="63"/>
      <c r="S236" s="190"/>
      <c r="T236" s="190"/>
      <c r="U236" s="190"/>
      <c r="V236" s="190"/>
      <c r="W236" s="185"/>
      <c r="X236" s="468"/>
      <c r="Y236" s="468"/>
      <c r="Z236" s="468"/>
      <c r="AA236" s="468"/>
      <c r="AB236" s="468"/>
      <c r="AC236" s="468"/>
      <c r="AD236" s="468"/>
      <c r="AE236" s="468"/>
      <c r="AF236" s="468"/>
      <c r="AG236" s="468"/>
      <c r="AH236" s="468"/>
      <c r="AI236" s="468"/>
      <c r="AJ236" s="468"/>
      <c r="AK236" s="468"/>
      <c r="AL236" s="468"/>
      <c r="AM236" s="468"/>
      <c r="AN236" s="468"/>
      <c r="AO236" s="468"/>
      <c r="AP236" s="468"/>
      <c r="AQ236" s="468"/>
      <c r="AR236" s="468"/>
      <c r="AS236" s="468"/>
      <c r="AT236" s="468"/>
      <c r="AU236" s="468"/>
      <c r="AV236" s="468"/>
      <c r="AW236" s="468"/>
      <c r="AX236" s="468"/>
      <c r="AY236" s="468"/>
      <c r="AZ236" s="983"/>
      <c r="BA236" s="991"/>
      <c r="BB236" s="651"/>
      <c r="BC236" s="480"/>
      <c r="BD236" s="465"/>
      <c r="BE236" s="465"/>
      <c r="BF236" s="465"/>
      <c r="BG236" s="484"/>
      <c r="BH236" s="480"/>
      <c r="BI236" s="465"/>
      <c r="BJ236" s="465"/>
      <c r="BK236" s="465"/>
      <c r="BL236" s="484"/>
      <c r="BM236" s="480"/>
      <c r="BN236" s="465"/>
      <c r="BO236" s="465"/>
      <c r="BP236" s="465"/>
      <c r="BQ236" s="484"/>
      <c r="BR236" s="480"/>
      <c r="BS236" s="465"/>
      <c r="BT236" s="465"/>
      <c r="BU236" s="465"/>
      <c r="BV236" s="465"/>
      <c r="BW236" s="466"/>
      <c r="BX236" s="27"/>
      <c r="BY236" s="27"/>
      <c r="BZ236" s="27"/>
      <c r="CA236" s="27"/>
      <c r="CB236" s="27"/>
      <c r="CC236" s="27"/>
      <c r="CD236" s="27"/>
      <c r="CE236" s="27"/>
      <c r="CF236" s="27"/>
      <c r="CG236" s="27"/>
      <c r="CH236" s="27"/>
      <c r="CI236" s="27"/>
      <c r="CJ236" s="27"/>
      <c r="CK236" s="27"/>
      <c r="CL236" s="27"/>
      <c r="CM236" s="27"/>
      <c r="CN236" s="27"/>
      <c r="CO236" s="27"/>
      <c r="CP236" s="27"/>
      <c r="CQ236" s="27"/>
      <c r="CR236" s="27"/>
      <c r="CS236" s="27"/>
      <c r="CT236" s="27"/>
      <c r="CU236" s="27"/>
      <c r="CV236" s="27"/>
      <c r="CW236" s="27"/>
      <c r="CX236" s="27"/>
      <c r="CY236" s="27"/>
      <c r="CZ236" s="27"/>
    </row>
    <row r="237" s="344" customFormat="true" ht="15" customHeight="true" x14ac:dyDescent="0.2">
      <c r="A237" s="200"/>
      <c r="B237" s="169"/>
      <c r="C237" s="64"/>
      <c r="D237" s="190"/>
      <c r="E237" s="190"/>
      <c r="F237" s="190"/>
      <c r="G237" s="179"/>
      <c r="H237" s="63"/>
      <c r="I237" s="190"/>
      <c r="J237" s="190"/>
      <c r="K237" s="190"/>
      <c r="L237" s="185"/>
      <c r="M237" s="64"/>
      <c r="N237" s="190"/>
      <c r="O237" s="190"/>
      <c r="P237" s="190"/>
      <c r="Q237" s="179"/>
      <c r="R237" s="63"/>
      <c r="S237" s="190"/>
      <c r="T237" s="190"/>
      <c r="U237" s="190"/>
      <c r="V237" s="190"/>
      <c r="W237" s="185"/>
      <c r="X237" s="468"/>
      <c r="Y237" s="468"/>
      <c r="Z237" s="468"/>
      <c r="AA237" s="468"/>
      <c r="AB237" s="468"/>
      <c r="AC237" s="468"/>
      <c r="AD237" s="468"/>
      <c r="AE237" s="468"/>
      <c r="AF237" s="468"/>
      <c r="AG237" s="468"/>
      <c r="AH237" s="468"/>
      <c r="AI237" s="468"/>
      <c r="AJ237" s="468"/>
      <c r="AK237" s="468"/>
      <c r="AL237" s="468"/>
      <c r="AM237" s="468"/>
      <c r="AN237" s="468"/>
      <c r="AO237" s="468"/>
      <c r="AP237" s="468"/>
      <c r="AQ237" s="468"/>
      <c r="AR237" s="468"/>
      <c r="AS237" s="468"/>
      <c r="AT237" s="468"/>
      <c r="AU237" s="468"/>
      <c r="AV237" s="468"/>
      <c r="AW237" s="468"/>
      <c r="AX237" s="468"/>
      <c r="AY237" s="468"/>
      <c r="AZ237" s="983"/>
      <c r="BA237" s="991"/>
      <c r="BB237" s="651"/>
      <c r="BC237" s="480"/>
      <c r="BD237" s="465"/>
      <c r="BE237" s="465"/>
      <c r="BF237" s="465"/>
      <c r="BG237" s="484"/>
      <c r="BH237" s="480"/>
      <c r="BI237" s="465"/>
      <c r="BJ237" s="465"/>
      <c r="BK237" s="465"/>
      <c r="BL237" s="484"/>
      <c r="BM237" s="480"/>
      <c r="BN237" s="465"/>
      <c r="BO237" s="465"/>
      <c r="BP237" s="465"/>
      <c r="BQ237" s="484"/>
      <c r="BR237" s="480"/>
      <c r="BS237" s="465"/>
      <c r="BT237" s="465"/>
      <c r="BU237" s="465"/>
      <c r="BV237" s="465"/>
      <c r="BW237" s="466"/>
      <c r="BX237" s="27"/>
      <c r="BY237" s="27"/>
      <c r="BZ237" s="27"/>
      <c r="CA237" s="27"/>
      <c r="CB237" s="27"/>
      <c r="CC237" s="27"/>
      <c r="CD237" s="27"/>
      <c r="CE237" s="27"/>
      <c r="CF237" s="27"/>
      <c r="CG237" s="27"/>
      <c r="CH237" s="27"/>
      <c r="CI237" s="27"/>
      <c r="CJ237" s="27"/>
      <c r="CK237" s="27"/>
      <c r="CL237" s="27"/>
      <c r="CM237" s="27"/>
      <c r="CN237" s="27"/>
      <c r="CO237" s="27"/>
      <c r="CP237" s="27"/>
      <c r="CQ237" s="27"/>
      <c r="CR237" s="27"/>
      <c r="CS237" s="27"/>
      <c r="CT237" s="27"/>
      <c r="CU237" s="27"/>
      <c r="CV237" s="27"/>
      <c r="CW237" s="27"/>
      <c r="CX237" s="27"/>
      <c r="CY237" s="27"/>
      <c r="CZ237" s="27"/>
    </row>
    <row r="238" s="344" customFormat="true" ht="15" customHeight="true" x14ac:dyDescent="0.2">
      <c r="A238" s="200"/>
      <c r="B238" s="169"/>
      <c r="C238" s="64"/>
      <c r="D238" s="190"/>
      <c r="E238" s="190"/>
      <c r="F238" s="190"/>
      <c r="G238" s="179"/>
      <c r="H238" s="63"/>
      <c r="I238" s="190"/>
      <c r="J238" s="190"/>
      <c r="K238" s="190"/>
      <c r="L238" s="185"/>
      <c r="M238" s="64"/>
      <c r="N238" s="190"/>
      <c r="O238" s="190"/>
      <c r="P238" s="190"/>
      <c r="Q238" s="179"/>
      <c r="R238" s="63"/>
      <c r="S238" s="190"/>
      <c r="T238" s="190"/>
      <c r="U238" s="190"/>
      <c r="V238" s="190"/>
      <c r="W238" s="185"/>
      <c r="X238" s="468"/>
      <c r="Y238" s="468"/>
      <c r="Z238" s="468"/>
      <c r="AA238" s="468"/>
      <c r="AB238" s="468"/>
      <c r="AC238" s="468"/>
      <c r="AD238" s="468"/>
      <c r="AE238" s="468"/>
      <c r="AF238" s="468"/>
      <c r="AG238" s="468"/>
      <c r="AH238" s="468"/>
      <c r="AI238" s="468"/>
      <c r="AJ238" s="468"/>
      <c r="AK238" s="468"/>
      <c r="AL238" s="468"/>
      <c r="AM238" s="468"/>
      <c r="AN238" s="468"/>
      <c r="AO238" s="468"/>
      <c r="AP238" s="468"/>
      <c r="AQ238" s="468"/>
      <c r="AR238" s="468"/>
      <c r="AS238" s="468"/>
      <c r="AT238" s="468"/>
      <c r="AU238" s="468"/>
      <c r="AV238" s="468"/>
      <c r="AW238" s="468"/>
      <c r="AX238" s="468"/>
      <c r="AY238" s="468"/>
      <c r="AZ238" s="983"/>
      <c r="BA238" s="991"/>
      <c r="BB238" s="651"/>
      <c r="BC238" s="480"/>
      <c r="BD238" s="465"/>
      <c r="BE238" s="465"/>
      <c r="BF238" s="465"/>
      <c r="BG238" s="484"/>
      <c r="BH238" s="480"/>
      <c r="BI238" s="465"/>
      <c r="BJ238" s="465"/>
      <c r="BK238" s="465"/>
      <c r="BL238" s="484"/>
      <c r="BM238" s="480"/>
      <c r="BN238" s="465"/>
      <c r="BO238" s="465"/>
      <c r="BP238" s="465"/>
      <c r="BQ238" s="484"/>
      <c r="BR238" s="480"/>
      <c r="BS238" s="465"/>
      <c r="BT238" s="465"/>
      <c r="BU238" s="465"/>
      <c r="BV238" s="465"/>
      <c r="BW238" s="466"/>
      <c r="BX238" s="27"/>
      <c r="BY238" s="27"/>
      <c r="BZ238" s="27"/>
      <c r="CA238" s="27"/>
      <c r="CB238" s="27"/>
      <c r="CC238" s="27"/>
      <c r="CD238" s="27"/>
      <c r="CE238" s="27"/>
      <c r="CF238" s="27"/>
      <c r="CG238" s="27"/>
      <c r="CH238" s="27"/>
      <c r="CI238" s="27"/>
      <c r="CJ238" s="27"/>
      <c r="CK238" s="27"/>
      <c r="CL238" s="27"/>
      <c r="CM238" s="27"/>
      <c r="CN238" s="27"/>
      <c r="CO238" s="27"/>
      <c r="CP238" s="27"/>
      <c r="CQ238" s="27"/>
      <c r="CR238" s="27"/>
      <c r="CS238" s="27"/>
      <c r="CT238" s="27"/>
      <c r="CU238" s="27"/>
      <c r="CV238" s="27"/>
      <c r="CW238" s="27"/>
      <c r="CX238" s="27"/>
      <c r="CY238" s="27"/>
      <c r="CZ238" s="27"/>
    </row>
    <row r="239" s="344" customFormat="true" ht="15" customHeight="true" x14ac:dyDescent="0.2">
      <c r="A239" s="200"/>
      <c r="B239" s="169"/>
      <c r="C239" s="64"/>
      <c r="D239" s="190"/>
      <c r="E239" s="190"/>
      <c r="F239" s="190"/>
      <c r="G239" s="179"/>
      <c r="H239" s="63"/>
      <c r="I239" s="190"/>
      <c r="J239" s="190"/>
      <c r="K239" s="190"/>
      <c r="L239" s="185"/>
      <c r="M239" s="64"/>
      <c r="N239" s="190"/>
      <c r="O239" s="190"/>
      <c r="P239" s="190"/>
      <c r="Q239" s="179"/>
      <c r="R239" s="63"/>
      <c r="S239" s="190"/>
      <c r="T239" s="190"/>
      <c r="U239" s="190"/>
      <c r="V239" s="190"/>
      <c r="W239" s="185"/>
      <c r="X239" s="468"/>
      <c r="Y239" s="468"/>
      <c r="Z239" s="468"/>
      <c r="AA239" s="468"/>
      <c r="AB239" s="468"/>
      <c r="AC239" s="468"/>
      <c r="AD239" s="468"/>
      <c r="AE239" s="468"/>
      <c r="AF239" s="468"/>
      <c r="AG239" s="468"/>
      <c r="AH239" s="468"/>
      <c r="AI239" s="468"/>
      <c r="AJ239" s="468"/>
      <c r="AK239" s="468"/>
      <c r="AL239" s="468"/>
      <c r="AM239" s="468"/>
      <c r="AN239" s="468"/>
      <c r="AO239" s="468"/>
      <c r="AP239" s="468"/>
      <c r="AQ239" s="468"/>
      <c r="AR239" s="468"/>
      <c r="AS239" s="468"/>
      <c r="AT239" s="468"/>
      <c r="AU239" s="468"/>
      <c r="AV239" s="468"/>
      <c r="AW239" s="468"/>
      <c r="AX239" s="468"/>
      <c r="AY239" s="468"/>
      <c r="AZ239" s="983"/>
      <c r="BA239" s="991"/>
      <c r="BB239" s="651"/>
      <c r="BC239" s="480"/>
      <c r="BD239" s="465"/>
      <c r="BE239" s="465"/>
      <c r="BF239" s="465"/>
      <c r="BG239" s="484"/>
      <c r="BH239" s="480"/>
      <c r="BI239" s="465"/>
      <c r="BJ239" s="465"/>
      <c r="BK239" s="465"/>
      <c r="BL239" s="484"/>
      <c r="BM239" s="480"/>
      <c r="BN239" s="465"/>
      <c r="BO239" s="465"/>
      <c r="BP239" s="465"/>
      <c r="BQ239" s="484"/>
      <c r="BR239" s="480"/>
      <c r="BS239" s="465"/>
      <c r="BT239" s="465"/>
      <c r="BU239" s="465"/>
      <c r="BV239" s="465"/>
      <c r="BW239" s="466"/>
      <c r="BX239" s="27"/>
      <c r="BY239" s="27"/>
      <c r="BZ239" s="27"/>
      <c r="CA239" s="27"/>
      <c r="CB239" s="27"/>
      <c r="CC239" s="27"/>
      <c r="CD239" s="27"/>
      <c r="CE239" s="27"/>
      <c r="CF239" s="27"/>
      <c r="CG239" s="27"/>
      <c r="CH239" s="27"/>
      <c r="CI239" s="27"/>
      <c r="CJ239" s="27"/>
      <c r="CK239" s="27"/>
      <c r="CL239" s="27"/>
      <c r="CM239" s="27"/>
      <c r="CN239" s="27"/>
      <c r="CO239" s="27"/>
      <c r="CP239" s="27"/>
      <c r="CQ239" s="27"/>
      <c r="CR239" s="27"/>
      <c r="CS239" s="27"/>
      <c r="CT239" s="27"/>
      <c r="CU239" s="27"/>
      <c r="CV239" s="27"/>
      <c r="CW239" s="27"/>
      <c r="CX239" s="27"/>
      <c r="CY239" s="27"/>
      <c r="CZ239" s="27"/>
    </row>
    <row r="240" s="344" customFormat="true" ht="15" customHeight="true" x14ac:dyDescent="0.2">
      <c r="A240" s="200"/>
      <c r="B240" s="169"/>
      <c r="C240" s="64"/>
      <c r="D240" s="190"/>
      <c r="E240" s="190"/>
      <c r="F240" s="190"/>
      <c r="G240" s="179"/>
      <c r="H240" s="63"/>
      <c r="I240" s="190"/>
      <c r="J240" s="190"/>
      <c r="K240" s="190"/>
      <c r="L240" s="185"/>
      <c r="M240" s="64"/>
      <c r="N240" s="190"/>
      <c r="O240" s="190"/>
      <c r="P240" s="190"/>
      <c r="Q240" s="179"/>
      <c r="R240" s="63"/>
      <c r="S240" s="190"/>
      <c r="T240" s="190"/>
      <c r="U240" s="190"/>
      <c r="V240" s="190"/>
      <c r="W240" s="185"/>
      <c r="X240" s="468"/>
      <c r="Y240" s="468"/>
      <c r="Z240" s="468"/>
      <c r="AA240" s="468"/>
      <c r="AB240" s="468"/>
      <c r="AC240" s="468"/>
      <c r="AD240" s="468"/>
      <c r="AE240" s="468"/>
      <c r="AF240" s="468"/>
      <c r="AG240" s="468"/>
      <c r="AH240" s="468"/>
      <c r="AI240" s="468"/>
      <c r="AJ240" s="468"/>
      <c r="AK240" s="468"/>
      <c r="AL240" s="468"/>
      <c r="AM240" s="468"/>
      <c r="AN240" s="468"/>
      <c r="AO240" s="468"/>
      <c r="AP240" s="468"/>
      <c r="AQ240" s="468"/>
      <c r="AR240" s="468"/>
      <c r="AS240" s="468"/>
      <c r="AT240" s="468"/>
      <c r="AU240" s="468"/>
      <c r="AV240" s="468"/>
      <c r="AW240" s="468"/>
      <c r="AX240" s="468"/>
      <c r="AY240" s="468"/>
      <c r="AZ240" s="983"/>
      <c r="BA240" s="991"/>
      <c r="BB240" s="651"/>
      <c r="BC240" s="480"/>
      <c r="BD240" s="465"/>
      <c r="BE240" s="465"/>
      <c r="BF240" s="465"/>
      <c r="BG240" s="484"/>
      <c r="BH240" s="480"/>
      <c r="BI240" s="465"/>
      <c r="BJ240" s="465"/>
      <c r="BK240" s="465"/>
      <c r="BL240" s="484"/>
      <c r="BM240" s="480"/>
      <c r="BN240" s="465"/>
      <c r="BO240" s="465"/>
      <c r="BP240" s="465"/>
      <c r="BQ240" s="484"/>
      <c r="BR240" s="480"/>
      <c r="BS240" s="465"/>
      <c r="BT240" s="465"/>
      <c r="BU240" s="465"/>
      <c r="BV240" s="465"/>
      <c r="BW240" s="466"/>
      <c r="BX240" s="27"/>
      <c r="BY240" s="27"/>
      <c r="BZ240" s="27"/>
      <c r="CA240" s="27"/>
      <c r="CB240" s="27"/>
      <c r="CC240" s="27"/>
      <c r="CD240" s="27"/>
      <c r="CE240" s="27"/>
      <c r="CF240" s="27"/>
      <c r="CG240" s="27"/>
      <c r="CH240" s="27"/>
      <c r="CI240" s="27"/>
      <c r="CJ240" s="27"/>
      <c r="CK240" s="27"/>
      <c r="CL240" s="27"/>
      <c r="CM240" s="27"/>
      <c r="CN240" s="27"/>
      <c r="CO240" s="27"/>
      <c r="CP240" s="27"/>
      <c r="CQ240" s="27"/>
      <c r="CR240" s="27"/>
      <c r="CS240" s="27"/>
      <c r="CT240" s="27"/>
      <c r="CU240" s="27"/>
      <c r="CV240" s="27"/>
      <c r="CW240" s="27"/>
      <c r="CX240" s="27"/>
      <c r="CY240" s="27"/>
      <c r="CZ240" s="27"/>
    </row>
    <row r="241" s="344" customFormat="true" ht="15" customHeight="true" x14ac:dyDescent="0.2">
      <c r="A241" s="200"/>
      <c r="B241" s="169"/>
      <c r="C241" s="64"/>
      <c r="D241" s="190"/>
      <c r="E241" s="190"/>
      <c r="F241" s="190"/>
      <c r="G241" s="179"/>
      <c r="H241" s="63"/>
      <c r="I241" s="190"/>
      <c r="J241" s="190"/>
      <c r="K241" s="190"/>
      <c r="L241" s="185"/>
      <c r="M241" s="64"/>
      <c r="N241" s="190"/>
      <c r="O241" s="190"/>
      <c r="P241" s="190"/>
      <c r="Q241" s="179"/>
      <c r="R241" s="63"/>
      <c r="S241" s="190"/>
      <c r="T241" s="190"/>
      <c r="U241" s="190"/>
      <c r="V241" s="190"/>
      <c r="W241" s="185"/>
      <c r="X241" s="468"/>
      <c r="Y241" s="468"/>
      <c r="Z241" s="468"/>
      <c r="AA241" s="468"/>
      <c r="AB241" s="468"/>
      <c r="AC241" s="468"/>
      <c r="AD241" s="468"/>
      <c r="AE241" s="468"/>
      <c r="AF241" s="468"/>
      <c r="AG241" s="468"/>
      <c r="AH241" s="468"/>
      <c r="AI241" s="468"/>
      <c r="AJ241" s="468"/>
      <c r="AK241" s="468"/>
      <c r="AL241" s="468"/>
      <c r="AM241" s="468"/>
      <c r="AN241" s="468"/>
      <c r="AO241" s="468"/>
      <c r="AP241" s="468"/>
      <c r="AQ241" s="468"/>
      <c r="AR241" s="468"/>
      <c r="AS241" s="468"/>
      <c r="AT241" s="468"/>
      <c r="AU241" s="468"/>
      <c r="AV241" s="468"/>
      <c r="AW241" s="468"/>
      <c r="AX241" s="468"/>
      <c r="AY241" s="468"/>
      <c r="AZ241" s="983"/>
      <c r="BA241" s="991"/>
      <c r="BB241" s="651"/>
      <c r="BC241" s="480"/>
      <c r="BD241" s="465"/>
      <c r="BE241" s="465"/>
      <c r="BF241" s="465"/>
      <c r="BG241" s="484"/>
      <c r="BH241" s="480"/>
      <c r="BI241" s="465"/>
      <c r="BJ241" s="465"/>
      <c r="BK241" s="465"/>
      <c r="BL241" s="484"/>
      <c r="BM241" s="480"/>
      <c r="BN241" s="465"/>
      <c r="BO241" s="465"/>
      <c r="BP241" s="465"/>
      <c r="BQ241" s="484"/>
      <c r="BR241" s="480"/>
      <c r="BS241" s="465"/>
      <c r="BT241" s="465"/>
      <c r="BU241" s="465"/>
      <c r="BV241" s="465"/>
      <c r="BW241" s="466"/>
      <c r="BX241" s="27"/>
      <c r="BY241" s="27"/>
      <c r="BZ241" s="27"/>
      <c r="CA241" s="27"/>
      <c r="CB241" s="27"/>
      <c r="CC241" s="27"/>
      <c r="CD241" s="27"/>
      <c r="CE241" s="27"/>
      <c r="CF241" s="27"/>
      <c r="CG241" s="27"/>
      <c r="CH241" s="27"/>
      <c r="CI241" s="27"/>
      <c r="CJ241" s="27"/>
      <c r="CK241" s="27"/>
      <c r="CL241" s="27"/>
      <c r="CM241" s="27"/>
      <c r="CN241" s="27"/>
      <c r="CO241" s="27"/>
      <c r="CP241" s="27"/>
      <c r="CQ241" s="27"/>
      <c r="CR241" s="27"/>
      <c r="CS241" s="27"/>
      <c r="CT241" s="27"/>
      <c r="CU241" s="27"/>
      <c r="CV241" s="27"/>
      <c r="CW241" s="27"/>
      <c r="CX241" s="27"/>
      <c r="CY241" s="27"/>
      <c r="CZ241" s="27"/>
    </row>
    <row r="242" s="344" customFormat="true" ht="15" customHeight="true" x14ac:dyDescent="0.2">
      <c r="A242" s="200"/>
      <c r="B242" s="169"/>
      <c r="C242" s="64"/>
      <c r="D242" s="190"/>
      <c r="E242" s="190"/>
      <c r="F242" s="190"/>
      <c r="G242" s="179"/>
      <c r="H242" s="63"/>
      <c r="I242" s="190"/>
      <c r="J242" s="190"/>
      <c r="K242" s="190"/>
      <c r="L242" s="185"/>
      <c r="M242" s="64"/>
      <c r="N242" s="190"/>
      <c r="O242" s="190"/>
      <c r="P242" s="190"/>
      <c r="Q242" s="179"/>
      <c r="R242" s="63"/>
      <c r="S242" s="190"/>
      <c r="T242" s="190"/>
      <c r="U242" s="190"/>
      <c r="V242" s="190"/>
      <c r="W242" s="185"/>
      <c r="X242" s="468"/>
      <c r="Y242" s="468"/>
      <c r="Z242" s="468"/>
      <c r="AA242" s="468"/>
      <c r="AB242" s="468"/>
      <c r="AC242" s="468"/>
      <c r="AD242" s="468"/>
      <c r="AE242" s="468"/>
      <c r="AF242" s="468"/>
      <c r="AG242" s="468"/>
      <c r="AH242" s="468"/>
      <c r="AI242" s="468"/>
      <c r="AJ242" s="468"/>
      <c r="AK242" s="468"/>
      <c r="AL242" s="468"/>
      <c r="AM242" s="468"/>
      <c r="AN242" s="468"/>
      <c r="AO242" s="468"/>
      <c r="AP242" s="468"/>
      <c r="AQ242" s="468"/>
      <c r="AR242" s="468"/>
      <c r="AS242" s="468"/>
      <c r="AT242" s="468"/>
      <c r="AU242" s="468"/>
      <c r="AV242" s="468"/>
      <c r="AW242" s="468"/>
      <c r="AX242" s="468"/>
      <c r="AY242" s="468"/>
      <c r="AZ242" s="983"/>
      <c r="BA242" s="991"/>
      <c r="BB242" s="651"/>
      <c r="BC242" s="480"/>
      <c r="BD242" s="465"/>
      <c r="BE242" s="465"/>
      <c r="BF242" s="465"/>
      <c r="BG242" s="484"/>
      <c r="BH242" s="480"/>
      <c r="BI242" s="465"/>
      <c r="BJ242" s="465"/>
      <c r="BK242" s="465"/>
      <c r="BL242" s="484"/>
      <c r="BM242" s="480"/>
      <c r="BN242" s="465"/>
      <c r="BO242" s="465"/>
      <c r="BP242" s="465"/>
      <c r="BQ242" s="484"/>
      <c r="BR242" s="480"/>
      <c r="BS242" s="465"/>
      <c r="BT242" s="465"/>
      <c r="BU242" s="465"/>
      <c r="BV242" s="465"/>
      <c r="BW242" s="466"/>
      <c r="BX242" s="27"/>
      <c r="BY242" s="27"/>
      <c r="BZ242" s="27"/>
      <c r="CA242" s="27"/>
      <c r="CB242" s="27"/>
      <c r="CC242" s="27"/>
      <c r="CD242" s="27"/>
      <c r="CE242" s="27"/>
      <c r="CF242" s="27"/>
      <c r="CG242" s="27"/>
      <c r="CH242" s="27"/>
      <c r="CI242" s="27"/>
      <c r="CJ242" s="27"/>
      <c r="CK242" s="27"/>
      <c r="CL242" s="27"/>
      <c r="CM242" s="27"/>
      <c r="CN242" s="27"/>
      <c r="CO242" s="27"/>
      <c r="CP242" s="27"/>
      <c r="CQ242" s="27"/>
      <c r="CR242" s="27"/>
      <c r="CS242" s="27"/>
      <c r="CT242" s="27"/>
      <c r="CU242" s="27"/>
      <c r="CV242" s="27"/>
      <c r="CW242" s="27"/>
      <c r="CX242" s="27"/>
      <c r="CY242" s="27"/>
      <c r="CZ242" s="27"/>
    </row>
    <row r="243" s="344" customFormat="true" ht="15" customHeight="true" x14ac:dyDescent="0.2">
      <c r="A243" s="200"/>
      <c r="B243" s="169"/>
      <c r="C243" s="64"/>
      <c r="D243" s="190"/>
      <c r="E243" s="190"/>
      <c r="F243" s="190"/>
      <c r="G243" s="179"/>
      <c r="H243" s="63"/>
      <c r="I243" s="190"/>
      <c r="J243" s="190"/>
      <c r="K243" s="190"/>
      <c r="L243" s="185"/>
      <c r="M243" s="64"/>
      <c r="N243" s="190"/>
      <c r="O243" s="190"/>
      <c r="P243" s="190"/>
      <c r="Q243" s="179"/>
      <c r="R243" s="63"/>
      <c r="S243" s="190"/>
      <c r="T243" s="190"/>
      <c r="U243" s="190"/>
      <c r="V243" s="190"/>
      <c r="W243" s="185"/>
      <c r="X243" s="468"/>
      <c r="Y243" s="468"/>
      <c r="Z243" s="468"/>
      <c r="AA243" s="468"/>
      <c r="AB243" s="468"/>
      <c r="AC243" s="468"/>
      <c r="AD243" s="468"/>
      <c r="AE243" s="468"/>
      <c r="AF243" s="468"/>
      <c r="AG243" s="468"/>
      <c r="AH243" s="468"/>
      <c r="AI243" s="468"/>
      <c r="AJ243" s="468"/>
      <c r="AK243" s="468"/>
      <c r="AL243" s="468"/>
      <c r="AM243" s="468"/>
      <c r="AN243" s="468"/>
      <c r="AO243" s="468"/>
      <c r="AP243" s="468"/>
      <c r="AQ243" s="468"/>
      <c r="AR243" s="468"/>
      <c r="AS243" s="468"/>
      <c r="AT243" s="468"/>
      <c r="AU243" s="468"/>
      <c r="AV243" s="468"/>
      <c r="AW243" s="468"/>
      <c r="AX243" s="468"/>
      <c r="AY243" s="468"/>
      <c r="AZ243" s="983"/>
      <c r="BA243" s="991"/>
      <c r="BB243" s="651"/>
      <c r="BC243" s="480"/>
      <c r="BD243" s="465"/>
      <c r="BE243" s="465"/>
      <c r="BF243" s="465"/>
      <c r="BG243" s="484"/>
      <c r="BH243" s="480"/>
      <c r="BI243" s="465"/>
      <c r="BJ243" s="465"/>
      <c r="BK243" s="465"/>
      <c r="BL243" s="484"/>
      <c r="BM243" s="480"/>
      <c r="BN243" s="465"/>
      <c r="BO243" s="465"/>
      <c r="BP243" s="465"/>
      <c r="BQ243" s="484"/>
      <c r="BR243" s="480"/>
      <c r="BS243" s="465"/>
      <c r="BT243" s="465"/>
      <c r="BU243" s="465"/>
      <c r="BV243" s="465"/>
      <c r="BW243" s="466"/>
      <c r="BX243" s="27"/>
      <c r="BY243" s="27"/>
      <c r="BZ243" s="27"/>
      <c r="CA243" s="27"/>
      <c r="CB243" s="27"/>
      <c r="CC243" s="27"/>
      <c r="CD243" s="27"/>
      <c r="CE243" s="27"/>
      <c r="CF243" s="27"/>
      <c r="CG243" s="27"/>
      <c r="CH243" s="27"/>
      <c r="CI243" s="27"/>
      <c r="CJ243" s="27"/>
      <c r="CK243" s="27"/>
      <c r="CL243" s="27"/>
      <c r="CM243" s="27"/>
      <c r="CN243" s="27"/>
      <c r="CO243" s="27"/>
      <c r="CP243" s="27"/>
      <c r="CQ243" s="27"/>
      <c r="CR243" s="27"/>
      <c r="CS243" s="27"/>
      <c r="CT243" s="27"/>
      <c r="CU243" s="27"/>
      <c r="CV243" s="27"/>
      <c r="CW243" s="27"/>
      <c r="CX243" s="27"/>
      <c r="CY243" s="27"/>
      <c r="CZ243" s="27"/>
    </row>
    <row r="244" s="344" customFormat="true" ht="15" customHeight="true" x14ac:dyDescent="0.2">
      <c r="A244" s="200"/>
      <c r="B244" s="169"/>
      <c r="C244" s="64"/>
      <c r="D244" s="190"/>
      <c r="E244" s="190"/>
      <c r="F244" s="190"/>
      <c r="G244" s="179"/>
      <c r="H244" s="63"/>
      <c r="I244" s="190"/>
      <c r="J244" s="190"/>
      <c r="K244" s="190"/>
      <c r="L244" s="185"/>
      <c r="M244" s="64"/>
      <c r="N244" s="190"/>
      <c r="O244" s="190"/>
      <c r="P244" s="190"/>
      <c r="Q244" s="179"/>
      <c r="R244" s="63"/>
      <c r="S244" s="190"/>
      <c r="T244" s="190"/>
      <c r="U244" s="190"/>
      <c r="V244" s="190"/>
      <c r="W244" s="185"/>
      <c r="X244" s="468"/>
      <c r="Y244" s="468"/>
      <c r="Z244" s="468"/>
      <c r="AA244" s="468"/>
      <c r="AB244" s="468"/>
      <c r="AC244" s="468"/>
      <c r="AD244" s="468"/>
      <c r="AE244" s="468"/>
      <c r="AF244" s="468"/>
      <c r="AG244" s="468"/>
      <c r="AH244" s="468"/>
      <c r="AI244" s="468"/>
      <c r="AJ244" s="468"/>
      <c r="AK244" s="468"/>
      <c r="AL244" s="468"/>
      <c r="AM244" s="468"/>
      <c r="AN244" s="468"/>
      <c r="AO244" s="468"/>
      <c r="AP244" s="468"/>
      <c r="AQ244" s="468"/>
      <c r="AR244" s="468"/>
      <c r="AS244" s="468"/>
      <c r="AT244" s="468"/>
      <c r="AU244" s="468"/>
      <c r="AV244" s="468"/>
      <c r="AW244" s="468"/>
      <c r="AX244" s="468"/>
      <c r="AY244" s="468"/>
      <c r="AZ244" s="983"/>
      <c r="BA244" s="991"/>
      <c r="BB244" s="651"/>
      <c r="BC244" s="480"/>
      <c r="BD244" s="465"/>
      <c r="BE244" s="465"/>
      <c r="BF244" s="465"/>
      <c r="BG244" s="484"/>
      <c r="BH244" s="480"/>
      <c r="BI244" s="465"/>
      <c r="BJ244" s="465"/>
      <c r="BK244" s="465"/>
      <c r="BL244" s="484"/>
      <c r="BM244" s="480"/>
      <c r="BN244" s="465"/>
      <c r="BO244" s="465"/>
      <c r="BP244" s="465"/>
      <c r="BQ244" s="484"/>
      <c r="BR244" s="480"/>
      <c r="BS244" s="465"/>
      <c r="BT244" s="465"/>
      <c r="BU244" s="465"/>
      <c r="BV244" s="465"/>
      <c r="BW244" s="466"/>
      <c r="BX244" s="27"/>
      <c r="BY244" s="27"/>
      <c r="BZ244" s="27"/>
      <c r="CA244" s="27"/>
      <c r="CB244" s="27"/>
      <c r="CC244" s="27"/>
      <c r="CD244" s="27"/>
      <c r="CE244" s="27"/>
      <c r="CF244" s="27"/>
      <c r="CG244" s="27"/>
      <c r="CH244" s="27"/>
      <c r="CI244" s="27"/>
      <c r="CJ244" s="27"/>
      <c r="CK244" s="27"/>
      <c r="CL244" s="27"/>
      <c r="CM244" s="27"/>
      <c r="CN244" s="27"/>
      <c r="CO244" s="27"/>
      <c r="CP244" s="27"/>
      <c r="CQ244" s="27"/>
      <c r="CR244" s="27"/>
      <c r="CS244" s="27"/>
      <c r="CT244" s="27"/>
      <c r="CU244" s="27"/>
      <c r="CV244" s="27"/>
      <c r="CW244" s="27"/>
      <c r="CX244" s="27"/>
      <c r="CY244" s="27"/>
      <c r="CZ244" s="27"/>
    </row>
    <row r="245" s="344" customFormat="true" ht="15" customHeight="true" x14ac:dyDescent="0.2">
      <c r="A245" s="200"/>
      <c r="B245" s="169"/>
      <c r="C245" s="64"/>
      <c r="D245" s="190"/>
      <c r="E245" s="190"/>
      <c r="F245" s="190"/>
      <c r="G245" s="179"/>
      <c r="H245" s="63"/>
      <c r="I245" s="190"/>
      <c r="J245" s="190"/>
      <c r="K245" s="190"/>
      <c r="L245" s="185"/>
      <c r="M245" s="64"/>
      <c r="N245" s="190"/>
      <c r="O245" s="190"/>
      <c r="P245" s="190"/>
      <c r="Q245" s="179"/>
      <c r="R245" s="63"/>
      <c r="S245" s="190"/>
      <c r="T245" s="190"/>
      <c r="U245" s="190"/>
      <c r="V245" s="190"/>
      <c r="W245" s="185"/>
      <c r="X245" s="468"/>
      <c r="Y245" s="468"/>
      <c r="Z245" s="468"/>
      <c r="AA245" s="468"/>
      <c r="AB245" s="468"/>
      <c r="AC245" s="468"/>
      <c r="AD245" s="468"/>
      <c r="AE245" s="468"/>
      <c r="AF245" s="468"/>
      <c r="AG245" s="468"/>
      <c r="AH245" s="468"/>
      <c r="AI245" s="468"/>
      <c r="AJ245" s="468"/>
      <c r="AK245" s="468"/>
      <c r="AL245" s="468"/>
      <c r="AM245" s="468"/>
      <c r="AN245" s="468"/>
      <c r="AO245" s="468"/>
      <c r="AP245" s="468"/>
      <c r="AQ245" s="468"/>
      <c r="AR245" s="468"/>
      <c r="AS245" s="468"/>
      <c r="AT245" s="468"/>
      <c r="AU245" s="468"/>
      <c r="AV245" s="468"/>
      <c r="AW245" s="468"/>
      <c r="AX245" s="468"/>
      <c r="AY245" s="468"/>
      <c r="AZ245" s="983"/>
      <c r="BA245" s="991"/>
      <c r="BB245" s="651"/>
      <c r="BC245" s="480"/>
      <c r="BD245" s="465"/>
      <c r="BE245" s="465"/>
      <c r="BF245" s="465"/>
      <c r="BG245" s="484"/>
      <c r="BH245" s="480"/>
      <c r="BI245" s="465"/>
      <c r="BJ245" s="465"/>
      <c r="BK245" s="465"/>
      <c r="BL245" s="484"/>
      <c r="BM245" s="480"/>
      <c r="BN245" s="465"/>
      <c r="BO245" s="465"/>
      <c r="BP245" s="465"/>
      <c r="BQ245" s="484"/>
      <c r="BR245" s="480"/>
      <c r="BS245" s="465"/>
      <c r="BT245" s="465"/>
      <c r="BU245" s="465"/>
      <c r="BV245" s="465"/>
      <c r="BW245" s="466"/>
      <c r="BX245" s="27"/>
      <c r="BY245" s="27"/>
      <c r="BZ245" s="27"/>
      <c r="CA245" s="27"/>
      <c r="CB245" s="27"/>
      <c r="CC245" s="27"/>
      <c r="CD245" s="27"/>
      <c r="CE245" s="27"/>
      <c r="CF245" s="27"/>
      <c r="CG245" s="27"/>
      <c r="CH245" s="27"/>
      <c r="CI245" s="27"/>
      <c r="CJ245" s="27"/>
      <c r="CK245" s="27"/>
      <c r="CL245" s="27"/>
      <c r="CM245" s="27"/>
      <c r="CN245" s="27"/>
      <c r="CO245" s="27"/>
      <c r="CP245" s="27"/>
      <c r="CQ245" s="27"/>
      <c r="CR245" s="27"/>
      <c r="CS245" s="27"/>
      <c r="CT245" s="27"/>
      <c r="CU245" s="27"/>
      <c r="CV245" s="27"/>
      <c r="CW245" s="27"/>
      <c r="CX245" s="27"/>
      <c r="CY245" s="27"/>
      <c r="CZ245" s="27"/>
    </row>
    <row r="246" s="344" customFormat="true" ht="15" customHeight="true" x14ac:dyDescent="0.2">
      <c r="A246" s="200"/>
      <c r="B246" s="169"/>
      <c r="C246" s="64"/>
      <c r="D246" s="190"/>
      <c r="E246" s="190"/>
      <c r="F246" s="190"/>
      <c r="G246" s="179"/>
      <c r="H246" s="63"/>
      <c r="I246" s="190"/>
      <c r="J246" s="190"/>
      <c r="K246" s="190"/>
      <c r="L246" s="185"/>
      <c r="M246" s="64"/>
      <c r="N246" s="190"/>
      <c r="O246" s="190"/>
      <c r="P246" s="190"/>
      <c r="Q246" s="179"/>
      <c r="R246" s="63"/>
      <c r="S246" s="190"/>
      <c r="T246" s="190"/>
      <c r="U246" s="190"/>
      <c r="V246" s="190"/>
      <c r="W246" s="185"/>
      <c r="X246" s="468"/>
      <c r="Y246" s="468"/>
      <c r="Z246" s="468"/>
      <c r="AA246" s="468"/>
      <c r="AB246" s="468"/>
      <c r="AC246" s="468"/>
      <c r="AD246" s="468"/>
      <c r="AE246" s="468"/>
      <c r="AF246" s="468"/>
      <c r="AG246" s="468"/>
      <c r="AH246" s="468"/>
      <c r="AI246" s="468"/>
      <c r="AJ246" s="468"/>
      <c r="AK246" s="468"/>
      <c r="AL246" s="468"/>
      <c r="AM246" s="468"/>
      <c r="AN246" s="468"/>
      <c r="AO246" s="468"/>
      <c r="AP246" s="468"/>
      <c r="AQ246" s="468"/>
      <c r="AR246" s="468"/>
      <c r="AS246" s="468"/>
      <c r="AT246" s="468"/>
      <c r="AU246" s="468"/>
      <c r="AV246" s="468"/>
      <c r="AW246" s="468"/>
      <c r="AX246" s="468"/>
      <c r="AY246" s="468"/>
      <c r="AZ246" s="983"/>
      <c r="BA246" s="991"/>
      <c r="BB246" s="651"/>
      <c r="BC246" s="480"/>
      <c r="BD246" s="465"/>
      <c r="BE246" s="465"/>
      <c r="BF246" s="465"/>
      <c r="BG246" s="484"/>
      <c r="BH246" s="480"/>
      <c r="BI246" s="465"/>
      <c r="BJ246" s="465"/>
      <c r="BK246" s="465"/>
      <c r="BL246" s="484"/>
      <c r="BM246" s="480"/>
      <c r="BN246" s="465"/>
      <c r="BO246" s="465"/>
      <c r="BP246" s="465"/>
      <c r="BQ246" s="484"/>
      <c r="BR246" s="480"/>
      <c r="BS246" s="465"/>
      <c r="BT246" s="465"/>
      <c r="BU246" s="465"/>
      <c r="BV246" s="465"/>
      <c r="BW246" s="466"/>
      <c r="BX246" s="27"/>
      <c r="BY246" s="27"/>
      <c r="BZ246" s="27"/>
      <c r="CA246" s="27"/>
      <c r="CB246" s="27"/>
      <c r="CC246" s="27"/>
      <c r="CD246" s="27"/>
      <c r="CE246" s="27"/>
      <c r="CF246" s="27"/>
      <c r="CG246" s="27"/>
      <c r="CH246" s="27"/>
      <c r="CI246" s="27"/>
      <c r="CJ246" s="27"/>
      <c r="CK246" s="27"/>
      <c r="CL246" s="27"/>
      <c r="CM246" s="27"/>
      <c r="CN246" s="27"/>
      <c r="CO246" s="27"/>
      <c r="CP246" s="27"/>
      <c r="CQ246" s="27"/>
      <c r="CR246" s="27"/>
      <c r="CS246" s="27"/>
      <c r="CT246" s="27"/>
      <c r="CU246" s="27"/>
      <c r="CV246" s="27"/>
      <c r="CW246" s="27"/>
      <c r="CX246" s="27"/>
      <c r="CY246" s="27"/>
      <c r="CZ246" s="27"/>
    </row>
    <row r="247" s="344" customFormat="true" ht="15" customHeight="true" x14ac:dyDescent="0.2">
      <c r="A247" s="200"/>
      <c r="B247" s="169"/>
      <c r="C247" s="64"/>
      <c r="D247" s="190"/>
      <c r="E247" s="190"/>
      <c r="F247" s="190"/>
      <c r="G247" s="179"/>
      <c r="H247" s="63"/>
      <c r="I247" s="190"/>
      <c r="J247" s="190"/>
      <c r="K247" s="190"/>
      <c r="L247" s="185"/>
      <c r="M247" s="64"/>
      <c r="N247" s="190"/>
      <c r="O247" s="190"/>
      <c r="P247" s="190"/>
      <c r="Q247" s="179"/>
      <c r="R247" s="63"/>
      <c r="S247" s="190"/>
      <c r="T247" s="190"/>
      <c r="U247" s="190"/>
      <c r="V247" s="190"/>
      <c r="W247" s="185"/>
      <c r="X247" s="468"/>
      <c r="Y247" s="468"/>
      <c r="Z247" s="468"/>
      <c r="AA247" s="468"/>
      <c r="AB247" s="468"/>
      <c r="AC247" s="468"/>
      <c r="AD247" s="468"/>
      <c r="AE247" s="468"/>
      <c r="AF247" s="468"/>
      <c r="AG247" s="468"/>
      <c r="AH247" s="468"/>
      <c r="AI247" s="468"/>
      <c r="AJ247" s="468"/>
      <c r="AK247" s="468"/>
      <c r="AL247" s="468"/>
      <c r="AM247" s="468"/>
      <c r="AN247" s="468"/>
      <c r="AO247" s="468"/>
      <c r="AP247" s="468"/>
      <c r="AQ247" s="468"/>
      <c r="AR247" s="468"/>
      <c r="AS247" s="468"/>
      <c r="AT247" s="468"/>
      <c r="AU247" s="468"/>
      <c r="AV247" s="468"/>
      <c r="AW247" s="468"/>
      <c r="AX247" s="468"/>
      <c r="AY247" s="468"/>
      <c r="AZ247" s="983"/>
      <c r="BA247" s="991"/>
      <c r="BB247" s="651"/>
      <c r="BC247" s="480"/>
      <c r="BD247" s="465"/>
      <c r="BE247" s="465"/>
      <c r="BF247" s="465"/>
      <c r="BG247" s="484"/>
      <c r="BH247" s="480"/>
      <c r="BI247" s="465"/>
      <c r="BJ247" s="465"/>
      <c r="BK247" s="465"/>
      <c r="BL247" s="484"/>
      <c r="BM247" s="480"/>
      <c r="BN247" s="465"/>
      <c r="BO247" s="465"/>
      <c r="BP247" s="465"/>
      <c r="BQ247" s="484"/>
      <c r="BR247" s="480"/>
      <c r="BS247" s="465"/>
      <c r="BT247" s="465"/>
      <c r="BU247" s="465"/>
      <c r="BV247" s="465"/>
      <c r="BW247" s="466"/>
      <c r="BX247" s="27"/>
      <c r="BY247" s="27"/>
      <c r="BZ247" s="27"/>
      <c r="CA247" s="27"/>
      <c r="CB247" s="27"/>
      <c r="CC247" s="27"/>
      <c r="CD247" s="27"/>
      <c r="CE247" s="27"/>
      <c r="CF247" s="27"/>
      <c r="CG247" s="27"/>
      <c r="CH247" s="27"/>
      <c r="CI247" s="27"/>
      <c r="CJ247" s="27"/>
      <c r="CK247" s="27"/>
      <c r="CL247" s="27"/>
      <c r="CM247" s="27"/>
      <c r="CN247" s="27"/>
      <c r="CO247" s="27"/>
      <c r="CP247" s="27"/>
      <c r="CQ247" s="27"/>
      <c r="CR247" s="27"/>
      <c r="CS247" s="27"/>
      <c r="CT247" s="27"/>
      <c r="CU247" s="27"/>
      <c r="CV247" s="27"/>
      <c r="CW247" s="27"/>
      <c r="CX247" s="27"/>
      <c r="CY247" s="27"/>
      <c r="CZ247" s="27"/>
    </row>
    <row r="248" s="344" customFormat="true" ht="15" customHeight="true" x14ac:dyDescent="0.2">
      <c r="A248" s="195"/>
      <c r="B248" s="161"/>
      <c r="C248" s="62"/>
      <c r="D248" s="145"/>
      <c r="E248" s="145"/>
      <c r="F248" s="145"/>
      <c r="G248" s="144"/>
      <c r="H248" s="61"/>
      <c r="I248" s="145"/>
      <c r="J248" s="145"/>
      <c r="K248" s="145"/>
      <c r="L248" s="60"/>
      <c r="M248" s="62"/>
      <c r="N248" s="145"/>
      <c r="O248" s="145"/>
      <c r="P248" s="145"/>
      <c r="Q248" s="144"/>
      <c r="R248" s="61"/>
      <c r="S248" s="145"/>
      <c r="T248" s="145"/>
      <c r="U248" s="145"/>
      <c r="V248" s="145"/>
      <c r="W248" s="60"/>
      <c r="X248" s="468"/>
      <c r="Y248" s="468"/>
      <c r="Z248" s="468"/>
      <c r="AA248" s="468"/>
      <c r="AB248" s="468"/>
      <c r="AC248" s="468"/>
      <c r="AD248" s="468"/>
      <c r="AE248" s="468"/>
      <c r="AF248" s="468"/>
      <c r="AG248" s="468"/>
      <c r="AH248" s="468"/>
      <c r="AI248" s="468"/>
      <c r="AJ248" s="468"/>
      <c r="AK248" s="468"/>
      <c r="AL248" s="468"/>
      <c r="AM248" s="468"/>
      <c r="AN248" s="468"/>
      <c r="AO248" s="468"/>
      <c r="AP248" s="468"/>
      <c r="AQ248" s="468"/>
      <c r="AR248" s="468"/>
      <c r="AS248" s="468"/>
      <c r="AT248" s="468"/>
      <c r="AU248" s="468"/>
      <c r="AV248" s="468"/>
      <c r="AW248" s="468"/>
      <c r="AX248" s="468"/>
      <c r="AY248" s="468"/>
      <c r="AZ248" s="983"/>
      <c r="BA248" s="991"/>
      <c r="BB248" s="651"/>
      <c r="BC248" s="483"/>
      <c r="BD248" s="482"/>
      <c r="BE248" s="482"/>
      <c r="BF248" s="482"/>
      <c r="BG248" s="486"/>
      <c r="BH248" s="483"/>
      <c r="BI248" s="482"/>
      <c r="BJ248" s="482"/>
      <c r="BK248" s="482"/>
      <c r="BL248" s="486"/>
      <c r="BM248" s="483"/>
      <c r="BN248" s="482"/>
      <c r="BO248" s="482"/>
      <c r="BP248" s="482"/>
      <c r="BQ248" s="486"/>
      <c r="BR248" s="483"/>
      <c r="BS248" s="482"/>
      <c r="BT248" s="482"/>
      <c r="BU248" s="482"/>
      <c r="BV248" s="482"/>
      <c r="BW248" s="485"/>
      <c r="BX248" s="27"/>
      <c r="BY248" s="27"/>
      <c r="BZ248" s="27"/>
      <c r="CA248" s="27"/>
      <c r="CB248" s="27"/>
      <c r="CC248" s="27"/>
      <c r="CD248" s="27"/>
      <c r="CE248" s="27"/>
      <c r="CF248" s="27"/>
      <c r="CG248" s="27"/>
      <c r="CH248" s="27"/>
      <c r="CI248" s="27"/>
      <c r="CJ248" s="27"/>
      <c r="CK248" s="27"/>
      <c r="CL248" s="27"/>
      <c r="CM248" s="27"/>
      <c r="CN248" s="27"/>
      <c r="CO248" s="27"/>
      <c r="CP248" s="27"/>
      <c r="CQ248" s="27"/>
      <c r="CR248" s="27"/>
      <c r="CS248" s="27"/>
      <c r="CT248" s="27"/>
      <c r="CU248" s="27"/>
      <c r="CV248" s="27"/>
      <c r="CW248" s="27"/>
      <c r="CX248" s="27"/>
      <c r="CY248" s="27"/>
      <c r="CZ248" s="27"/>
    </row>
    <row r="249" s="344" customFormat="true" ht="250.15" customHeight="true" x14ac:dyDescent="0.2">
      <c r="X249" s="983"/>
      <c r="Y249" s="983"/>
      <c r="Z249" s="983"/>
      <c r="AA249" s="983"/>
      <c r="AB249" s="983"/>
      <c r="AC249" s="983"/>
      <c r="AD249" s="983"/>
      <c r="AE249" s="983"/>
      <c r="AF249" s="983"/>
      <c r="AG249" s="983"/>
      <c r="AH249" s="983"/>
      <c r="AI249" s="983"/>
      <c r="AJ249" s="983"/>
      <c r="AK249" s="983"/>
      <c r="AL249" s="983"/>
      <c r="AM249" s="983"/>
      <c r="AN249" s="983"/>
      <c r="AO249" s="983"/>
      <c r="AP249" s="983"/>
      <c r="AQ249" s="983"/>
      <c r="AR249" s="983"/>
      <c r="AS249" s="983"/>
      <c r="AT249" s="983"/>
      <c r="AU249" s="983"/>
      <c r="AV249" s="983"/>
      <c r="AW249" s="983"/>
      <c r="AX249" s="983"/>
      <c r="AY249" s="983"/>
      <c r="AZ249" s="983"/>
      <c r="BA249" s="341"/>
      <c r="BB249" s="339"/>
      <c r="BC249" s="339"/>
      <c r="BD249" s="339"/>
      <c r="BE249" s="339"/>
      <c r="BF249" s="339"/>
      <c r="BG249" s="339"/>
      <c r="BH249" s="339"/>
      <c r="BI249" s="339"/>
      <c r="BJ249" s="339"/>
      <c r="BK249" s="339"/>
      <c r="BL249" s="339"/>
      <c r="BM249" s="339"/>
      <c r="BN249" s="339"/>
      <c r="BO249" s="339"/>
      <c r="BP249" s="339"/>
      <c r="BQ249" s="339"/>
      <c r="BR249" s="339"/>
      <c r="BS249" s="339"/>
      <c r="BT249" s="339"/>
      <c r="BU249" s="339"/>
      <c r="BV249" s="339"/>
      <c r="BW249" s="341"/>
      <c r="BX249" s="376"/>
      <c r="BY249" s="376"/>
      <c r="BZ249" s="376"/>
      <c r="CA249" s="376"/>
      <c r="CB249" s="376"/>
      <c r="CC249" s="376"/>
      <c r="CD249" s="376"/>
      <c r="CE249" s="376"/>
      <c r="CF249" s="376"/>
      <c r="CG249" s="376"/>
      <c r="CH249" s="376"/>
      <c r="CI249" s="376"/>
      <c r="CJ249" s="376"/>
      <c r="CK249" s="376"/>
      <c r="CL249" s="376"/>
      <c r="CM249" s="376"/>
      <c r="CN249" s="376"/>
      <c r="CO249" s="376"/>
      <c r="CP249" s="376"/>
      <c r="CQ249" s="376"/>
      <c r="CR249" s="376"/>
      <c r="CS249" s="376"/>
      <c r="CT249" s="376"/>
      <c r="CU249" s="376"/>
      <c r="CV249" s="376"/>
      <c r="CW249" s="376"/>
      <c r="CX249" s="376"/>
      <c r="CY249" s="376"/>
      <c r="CZ249" s="376"/>
    </row>
    <row r="250" s="555" customFormat="true" ht="19.15" customHeight="true" x14ac:dyDescent="0.2">
      <c r="X250" s="24"/>
      <c r="Y250" s="24"/>
      <c r="Z250" s="24"/>
      <c r="AA250" s="24"/>
      <c r="AB250" s="24"/>
      <c r="AC250" s="24"/>
      <c r="AD250" s="24"/>
      <c r="AE250" s="24"/>
      <c r="AF250" s="24"/>
      <c r="AG250" s="24"/>
      <c r="AH250" s="24"/>
      <c r="AI250" s="24"/>
      <c r="AJ250" s="24"/>
      <c r="AK250" s="24"/>
      <c r="AL250" s="24"/>
      <c r="AM250" s="24"/>
      <c r="AN250" s="24"/>
      <c r="AO250" s="24"/>
      <c r="AP250" s="24"/>
      <c r="AQ250" s="24"/>
      <c r="AR250" s="24"/>
      <c r="AS250" s="24"/>
      <c r="AT250" s="24"/>
      <c r="AU250" s="24"/>
      <c r="AV250" s="24"/>
      <c r="AW250" s="24"/>
      <c r="AX250" s="24"/>
      <c r="AY250" s="24"/>
      <c r="AZ250" s="24"/>
      <c r="BA250" s="530"/>
      <c r="BB250" s="399"/>
      <c r="BC250" s="530"/>
      <c r="BD250" s="530"/>
      <c r="BE250" s="530"/>
      <c r="BF250" s="530"/>
      <c r="BG250" s="530"/>
      <c r="BH250" s="530"/>
      <c r="BI250" s="530"/>
      <c r="BJ250" s="530"/>
      <c r="BK250" s="530"/>
      <c r="BL250" s="530"/>
      <c r="BM250" s="530"/>
      <c r="BN250" s="530"/>
      <c r="BO250" s="530"/>
      <c r="BP250" s="530"/>
      <c r="BQ250" s="530"/>
      <c r="BR250" s="530"/>
      <c r="BS250" s="530"/>
      <c r="BT250" s="530"/>
      <c r="BU250" s="530"/>
      <c r="BV250" s="530"/>
      <c r="BW250" s="530"/>
      <c r="BX250" s="372"/>
      <c r="BY250" s="372"/>
      <c r="BZ250" s="372"/>
      <c r="CA250" s="372"/>
      <c r="CB250" s="372"/>
      <c r="CC250" s="372"/>
      <c r="CD250" s="372"/>
      <c r="CE250" s="372"/>
      <c r="CF250" s="372"/>
      <c r="CG250" s="372"/>
      <c r="CH250" s="372"/>
      <c r="CI250" s="372"/>
      <c r="CJ250" s="372"/>
      <c r="CK250" s="372"/>
      <c r="CL250" s="372"/>
      <c r="CM250" s="372"/>
      <c r="CN250" s="372"/>
      <c r="CO250" s="372"/>
      <c r="CP250" s="372"/>
      <c r="CQ250" s="372"/>
      <c r="CR250" s="372"/>
      <c r="CS250" s="372"/>
      <c r="CT250" s="372"/>
      <c r="CU250" s="372"/>
      <c r="CV250" s="372"/>
      <c r="CW250" s="372"/>
      <c r="CX250" s="372"/>
      <c r="CY250" s="372"/>
      <c r="CZ250" s="372"/>
    </row>
    <row r="251" s="555" customFormat="true" ht="12.75" x14ac:dyDescent="0.2">
      <c r="X251" s="24"/>
      <c r="Y251" s="24"/>
      <c r="Z251" s="24"/>
      <c r="AA251" s="24"/>
      <c r="AB251" s="24"/>
      <c r="AC251" s="24"/>
      <c r="AD251" s="24"/>
      <c r="AE251" s="24"/>
      <c r="AF251" s="24"/>
      <c r="AG251" s="24"/>
      <c r="AH251" s="24"/>
      <c r="AI251" s="24"/>
      <c r="AJ251" s="24"/>
      <c r="AK251" s="24"/>
      <c r="AL251" s="24"/>
      <c r="AM251" s="24"/>
      <c r="AN251" s="24"/>
      <c r="AO251" s="24"/>
      <c r="AP251" s="24"/>
      <c r="AQ251" s="24"/>
      <c r="AR251" s="24"/>
      <c r="AS251" s="24"/>
      <c r="AT251" s="24"/>
      <c r="AU251" s="24"/>
      <c r="AV251" s="24"/>
      <c r="AW251" s="24"/>
      <c r="AX251" s="24"/>
      <c r="AY251" s="24"/>
      <c r="AZ251" s="24"/>
      <c r="BA251" s="530"/>
      <c r="BB251" s="399"/>
      <c r="BC251" s="530"/>
      <c r="BD251" s="530"/>
      <c r="BE251" s="530"/>
      <c r="BF251" s="530"/>
      <c r="BG251" s="530"/>
      <c r="BH251" s="530"/>
      <c r="BI251" s="530"/>
      <c r="BJ251" s="530"/>
      <c r="BK251" s="530"/>
      <c r="BL251" s="530"/>
      <c r="BM251" s="530"/>
      <c r="BN251" s="530"/>
      <c r="BO251" s="530"/>
      <c r="BP251" s="530"/>
      <c r="BQ251" s="530"/>
      <c r="BR251" s="530"/>
      <c r="BS251" s="530"/>
      <c r="BT251" s="530"/>
      <c r="BU251" s="530"/>
      <c r="BV251" s="530"/>
      <c r="BW251" s="530"/>
      <c r="BX251" s="372"/>
      <c r="BY251" s="372"/>
      <c r="BZ251" s="372"/>
      <c r="CA251" s="372"/>
      <c r="CB251" s="372"/>
      <c r="CC251" s="372"/>
      <c r="CD251" s="372"/>
      <c r="CE251" s="372"/>
      <c r="CF251" s="372"/>
      <c r="CG251" s="372"/>
      <c r="CH251" s="372"/>
      <c r="CI251" s="372"/>
      <c r="CJ251" s="372"/>
      <c r="CK251" s="372"/>
      <c r="CL251" s="372"/>
      <c r="CM251" s="372"/>
      <c r="CN251" s="372"/>
      <c r="CO251" s="372"/>
      <c r="CP251" s="372"/>
      <c r="CQ251" s="372"/>
      <c r="CR251" s="372"/>
      <c r="CS251" s="372"/>
      <c r="CT251" s="372"/>
      <c r="CU251" s="372"/>
      <c r="CV251" s="372"/>
      <c r="CW251" s="372"/>
      <c r="CX251" s="372"/>
      <c r="CY251" s="372"/>
      <c r="CZ251" s="372"/>
    </row>
    <row r="252" s="555" customFormat="true" ht="12.75" x14ac:dyDescent="0.2">
      <c r="X252" s="24"/>
      <c r="Y252" s="24"/>
      <c r="Z252" s="24"/>
      <c r="AA252" s="24"/>
      <c r="AB252" s="24"/>
      <c r="AC252" s="24"/>
      <c r="AD252" s="24"/>
      <c r="AE252" s="24"/>
      <c r="AF252" s="24"/>
      <c r="AG252" s="24"/>
      <c r="AH252" s="24"/>
      <c r="AI252" s="24"/>
      <c r="AJ252" s="24"/>
      <c r="AK252" s="24"/>
      <c r="AL252" s="24"/>
      <c r="AM252" s="24"/>
      <c r="AN252" s="24"/>
      <c r="AO252" s="24"/>
      <c r="AP252" s="24"/>
      <c r="AQ252" s="24"/>
      <c r="AR252" s="24"/>
      <c r="AS252" s="24"/>
      <c r="AT252" s="24"/>
      <c r="AU252" s="24"/>
      <c r="AV252" s="24"/>
      <c r="AW252" s="24"/>
      <c r="AX252" s="24"/>
      <c r="AY252" s="24"/>
      <c r="AZ252" s="24"/>
      <c r="BA252" s="530"/>
      <c r="BB252" s="399"/>
      <c r="BC252" s="530"/>
      <c r="BD252" s="530"/>
      <c r="BE252" s="530"/>
      <c r="BF252" s="530"/>
      <c r="BG252" s="530"/>
      <c r="BH252" s="530"/>
      <c r="BI252" s="530"/>
      <c r="BJ252" s="530"/>
      <c r="BK252" s="530"/>
      <c r="BL252" s="530"/>
      <c r="BM252" s="530"/>
      <c r="BN252" s="530"/>
      <c r="BO252" s="530"/>
      <c r="BP252" s="530"/>
      <c r="BQ252" s="530"/>
      <c r="BR252" s="530"/>
      <c r="BS252" s="530"/>
      <c r="BT252" s="530"/>
      <c r="BU252" s="530"/>
      <c r="BV252" s="530"/>
      <c r="BW252" s="530"/>
      <c r="BX252" s="372"/>
      <c r="BY252" s="372"/>
      <c r="BZ252" s="372"/>
      <c r="CA252" s="372"/>
      <c r="CB252" s="372"/>
      <c r="CC252" s="372"/>
      <c r="CD252" s="372"/>
      <c r="CE252" s="372"/>
      <c r="CF252" s="372"/>
      <c r="CG252" s="372"/>
      <c r="CH252" s="372"/>
      <c r="CI252" s="372"/>
      <c r="CJ252" s="372"/>
      <c r="CK252" s="372"/>
      <c r="CL252" s="372"/>
      <c r="CM252" s="372"/>
      <c r="CN252" s="372"/>
      <c r="CO252" s="372"/>
      <c r="CP252" s="372"/>
      <c r="CQ252" s="372"/>
      <c r="CR252" s="372"/>
      <c r="CS252" s="372"/>
      <c r="CT252" s="372"/>
      <c r="CU252" s="372"/>
      <c r="CV252" s="372"/>
      <c r="CW252" s="372"/>
      <c r="CX252" s="372"/>
      <c r="CY252" s="372"/>
      <c r="CZ252" s="372"/>
    </row>
    <row r="253" s="555" customFormat="true" ht="12.75" x14ac:dyDescent="0.2">
      <c r="X253" s="24"/>
      <c r="Y253" s="24"/>
      <c r="Z253" s="24"/>
      <c r="AA253" s="24"/>
      <c r="AB253" s="24"/>
      <c r="AC253" s="24"/>
      <c r="AD253" s="24"/>
      <c r="AE253" s="24"/>
      <c r="AF253" s="24"/>
      <c r="AG253" s="24"/>
      <c r="AH253" s="24"/>
      <c r="AI253" s="24"/>
      <c r="AJ253" s="24"/>
      <c r="AK253" s="24"/>
      <c r="AL253" s="24"/>
      <c r="AM253" s="24"/>
      <c r="AN253" s="24"/>
      <c r="AO253" s="24"/>
      <c r="AP253" s="24"/>
      <c r="AQ253" s="24"/>
      <c r="AR253" s="24"/>
      <c r="AS253" s="24"/>
      <c r="AT253" s="24"/>
      <c r="AU253" s="24"/>
      <c r="AV253" s="24"/>
      <c r="AW253" s="24"/>
      <c r="AX253" s="24"/>
      <c r="AY253" s="24"/>
      <c r="AZ253" s="24"/>
      <c r="BA253" s="530"/>
      <c r="BB253" s="399"/>
      <c r="BC253" s="530"/>
      <c r="BD253" s="530"/>
      <c r="BE253" s="530"/>
      <c r="BF253" s="530"/>
      <c r="BG253" s="530"/>
      <c r="BH253" s="530"/>
      <c r="BI253" s="530"/>
      <c r="BJ253" s="530"/>
      <c r="BK253" s="530"/>
      <c r="BL253" s="530"/>
      <c r="BM253" s="530"/>
      <c r="BN253" s="530"/>
      <c r="BO253" s="530"/>
      <c r="BP253" s="530"/>
      <c r="BQ253" s="530"/>
      <c r="BR253" s="530"/>
      <c r="BS253" s="530"/>
      <c r="BT253" s="530"/>
      <c r="BU253" s="530"/>
      <c r="BV253" s="530"/>
      <c r="BW253" s="530"/>
      <c r="BX253" s="372"/>
      <c r="BY253" s="372"/>
      <c r="BZ253" s="372"/>
      <c r="CA253" s="372"/>
      <c r="CB253" s="372"/>
      <c r="CC253" s="372"/>
      <c r="CD253" s="372"/>
      <c r="CE253" s="372"/>
      <c r="CF253" s="372"/>
      <c r="CG253" s="372"/>
      <c r="CH253" s="372"/>
      <c r="CI253" s="372"/>
      <c r="CJ253" s="372"/>
      <c r="CK253" s="372"/>
      <c r="CL253" s="372"/>
      <c r="CM253" s="372"/>
      <c r="CN253" s="372"/>
      <c r="CO253" s="372"/>
      <c r="CP253" s="372"/>
      <c r="CQ253" s="372"/>
      <c r="CR253" s="372"/>
      <c r="CS253" s="372"/>
      <c r="CT253" s="372"/>
      <c r="CU253" s="372"/>
      <c r="CV253" s="372"/>
      <c r="CW253" s="372"/>
      <c r="CX253" s="372"/>
      <c r="CY253" s="372"/>
      <c r="CZ253" s="372"/>
    </row>
    <row r="254" s="555" customFormat="true" ht="12.75" x14ac:dyDescent="0.2">
      <c r="X254" s="24"/>
      <c r="Y254" s="24"/>
      <c r="Z254" s="24"/>
      <c r="AA254" s="24"/>
      <c r="AB254" s="24"/>
      <c r="AC254" s="24"/>
      <c r="AD254" s="24"/>
      <c r="AE254" s="24"/>
      <c r="AF254" s="24"/>
      <c r="AG254" s="24"/>
      <c r="AH254" s="24"/>
      <c r="AI254" s="24"/>
      <c r="AJ254" s="24"/>
      <c r="AK254" s="24"/>
      <c r="AL254" s="24"/>
      <c r="AM254" s="24"/>
      <c r="AN254" s="24"/>
      <c r="AO254" s="24"/>
      <c r="AP254" s="24"/>
      <c r="AQ254" s="24"/>
      <c r="AR254" s="24"/>
      <c r="AS254" s="24"/>
      <c r="AT254" s="24"/>
      <c r="AU254" s="24"/>
      <c r="AV254" s="24"/>
      <c r="AW254" s="24"/>
      <c r="AX254" s="24"/>
      <c r="AY254" s="24"/>
      <c r="AZ254" s="24"/>
      <c r="BA254" s="530"/>
      <c r="BB254" s="399"/>
      <c r="BC254" s="530"/>
      <c r="BD254" s="530"/>
      <c r="BE254" s="530"/>
      <c r="BF254" s="530"/>
      <c r="BG254" s="530"/>
      <c r="BH254" s="530"/>
      <c r="BI254" s="530"/>
      <c r="BJ254" s="530"/>
      <c r="BK254" s="530"/>
      <c r="BL254" s="530"/>
      <c r="BM254" s="530"/>
      <c r="BN254" s="530"/>
      <c r="BO254" s="530"/>
      <c r="BP254" s="530"/>
      <c r="BQ254" s="530"/>
      <c r="BR254" s="530"/>
      <c r="BS254" s="530"/>
      <c r="BT254" s="530"/>
      <c r="BU254" s="530"/>
      <c r="BV254" s="530"/>
      <c r="BW254" s="530"/>
      <c r="BX254" s="372"/>
      <c r="BY254" s="372"/>
      <c r="BZ254" s="372"/>
      <c r="CA254" s="372"/>
      <c r="CB254" s="372"/>
      <c r="CC254" s="372"/>
      <c r="CD254" s="372"/>
      <c r="CE254" s="372"/>
      <c r="CF254" s="372"/>
      <c r="CG254" s="372"/>
      <c r="CH254" s="372"/>
      <c r="CI254" s="372"/>
      <c r="CJ254" s="372"/>
      <c r="CK254" s="372"/>
      <c r="CL254" s="372"/>
      <c r="CM254" s="372"/>
      <c r="CN254" s="372"/>
      <c r="CO254" s="372"/>
      <c r="CP254" s="372"/>
      <c r="CQ254" s="372"/>
      <c r="CR254" s="372"/>
      <c r="CS254" s="372"/>
      <c r="CT254" s="372"/>
      <c r="CU254" s="372"/>
      <c r="CV254" s="372"/>
      <c r="CW254" s="372"/>
      <c r="CX254" s="372"/>
      <c r="CY254" s="372"/>
      <c r="CZ254" s="372"/>
    </row>
    <row r="255" s="555" customFormat="true" ht="12.75" x14ac:dyDescent="0.2">
      <c r="X255" s="24"/>
      <c r="Y255" s="24"/>
      <c r="Z255" s="24"/>
      <c r="AA255" s="24"/>
      <c r="AB255" s="24"/>
      <c r="AC255" s="24"/>
      <c r="AD255" s="24"/>
      <c r="AE255" s="24"/>
      <c r="AF255" s="24"/>
      <c r="AG255" s="24"/>
      <c r="AH255" s="24"/>
      <c r="AI255" s="24"/>
      <c r="AJ255" s="24"/>
      <c r="AK255" s="24"/>
      <c r="AL255" s="24"/>
      <c r="AM255" s="24"/>
      <c r="AN255" s="24"/>
      <c r="AO255" s="24"/>
      <c r="AP255" s="24"/>
      <c r="AQ255" s="24"/>
      <c r="AR255" s="24"/>
      <c r="AS255" s="24"/>
      <c r="AT255" s="24"/>
      <c r="AU255" s="24"/>
      <c r="AV255" s="24"/>
      <c r="AW255" s="24"/>
      <c r="AX255" s="24"/>
      <c r="AY255" s="24"/>
      <c r="AZ255" s="24"/>
      <c r="BA255" s="530"/>
      <c r="BB255" s="399"/>
      <c r="BC255" s="530"/>
      <c r="BD255" s="530"/>
      <c r="BE255" s="530"/>
      <c r="BF255" s="530"/>
      <c r="BG255" s="530"/>
      <c r="BH255" s="530"/>
      <c r="BI255" s="530"/>
      <c r="BJ255" s="530"/>
      <c r="BK255" s="530"/>
      <c r="BL255" s="530"/>
      <c r="BM255" s="530"/>
      <c r="BN255" s="530"/>
      <c r="BO255" s="530"/>
      <c r="BP255" s="530"/>
      <c r="BQ255" s="530"/>
      <c r="BR255" s="530"/>
      <c r="BS255" s="530"/>
      <c r="BT255" s="530"/>
      <c r="BU255" s="530"/>
      <c r="BV255" s="530"/>
      <c r="BW255" s="530"/>
      <c r="BX255" s="372"/>
      <c r="BY255" s="372"/>
      <c r="BZ255" s="372"/>
      <c r="CA255" s="372"/>
      <c r="CB255" s="372"/>
      <c r="CC255" s="372"/>
      <c r="CD255" s="372"/>
      <c r="CE255" s="372"/>
      <c r="CF255" s="372"/>
      <c r="CG255" s="372"/>
      <c r="CH255" s="372"/>
      <c r="CI255" s="372"/>
      <c r="CJ255" s="372"/>
      <c r="CK255" s="372"/>
      <c r="CL255" s="372"/>
      <c r="CM255" s="372"/>
      <c r="CN255" s="372"/>
      <c r="CO255" s="372"/>
      <c r="CP255" s="372"/>
      <c r="CQ255" s="372"/>
      <c r="CR255" s="372"/>
      <c r="CS255" s="372"/>
      <c r="CT255" s="372"/>
      <c r="CU255" s="372"/>
      <c r="CV255" s="372"/>
      <c r="CW255" s="372"/>
      <c r="CX255" s="372"/>
      <c r="CY255" s="372"/>
      <c r="CZ255" s="372"/>
    </row>
    <row r="256" s="555" customFormat="true" ht="12.75" x14ac:dyDescent="0.2">
      <c r="X256" s="24"/>
      <c r="Y256" s="24"/>
      <c r="Z256" s="24"/>
      <c r="AA256" s="24"/>
      <c r="AB256" s="24"/>
      <c r="AC256" s="24"/>
      <c r="AD256" s="24"/>
      <c r="AE256" s="24"/>
      <c r="AF256" s="24"/>
      <c r="AG256" s="24"/>
      <c r="AH256" s="24"/>
      <c r="AI256" s="24"/>
      <c r="AJ256" s="24"/>
      <c r="AK256" s="24"/>
      <c r="AL256" s="24"/>
      <c r="AM256" s="24"/>
      <c r="AN256" s="24"/>
      <c r="AO256" s="24"/>
      <c r="AP256" s="24"/>
      <c r="AQ256" s="24"/>
      <c r="AR256" s="24"/>
      <c r="AS256" s="24"/>
      <c r="AT256" s="24"/>
      <c r="AU256" s="24"/>
      <c r="AV256" s="24"/>
      <c r="AW256" s="24"/>
      <c r="AX256" s="24"/>
      <c r="AY256" s="24"/>
      <c r="AZ256" s="24"/>
      <c r="BA256" s="530"/>
      <c r="BB256" s="399"/>
      <c r="BC256" s="530"/>
      <c r="BD256" s="530"/>
      <c r="BE256" s="530"/>
      <c r="BF256" s="530"/>
      <c r="BG256" s="530"/>
      <c r="BH256" s="530"/>
      <c r="BI256" s="530"/>
      <c r="BJ256" s="530"/>
      <c r="BK256" s="530"/>
      <c r="BL256" s="530"/>
      <c r="BM256" s="530"/>
      <c r="BN256" s="530"/>
      <c r="BO256" s="530"/>
      <c r="BP256" s="530"/>
      <c r="BQ256" s="530"/>
      <c r="BR256" s="530"/>
      <c r="BS256" s="530"/>
      <c r="BT256" s="530"/>
      <c r="BU256" s="530"/>
      <c r="BV256" s="530"/>
      <c r="BW256" s="530"/>
      <c r="BX256" s="372"/>
      <c r="BY256" s="372"/>
      <c r="BZ256" s="372"/>
      <c r="CA256" s="372"/>
      <c r="CB256" s="372"/>
      <c r="CC256" s="372"/>
      <c r="CD256" s="372"/>
      <c r="CE256" s="372"/>
      <c r="CF256" s="372"/>
      <c r="CG256" s="372"/>
      <c r="CH256" s="372"/>
      <c r="CI256" s="372"/>
      <c r="CJ256" s="372"/>
      <c r="CK256" s="372"/>
      <c r="CL256" s="372"/>
      <c r="CM256" s="372"/>
      <c r="CN256" s="372"/>
      <c r="CO256" s="372"/>
      <c r="CP256" s="372"/>
      <c r="CQ256" s="372"/>
      <c r="CR256" s="372"/>
      <c r="CS256" s="372"/>
      <c r="CT256" s="372"/>
      <c r="CU256" s="372"/>
      <c r="CV256" s="372"/>
      <c r="CW256" s="372"/>
      <c r="CX256" s="372"/>
      <c r="CY256" s="372"/>
      <c r="CZ256" s="372"/>
    </row>
    <row r="257" s="555" customFormat="true" ht="18" customHeight="true" x14ac:dyDescent="0.2">
      <c r="X257" s="24"/>
      <c r="Y257" s="24"/>
      <c r="Z257" s="24"/>
      <c r="AA257" s="24"/>
      <c r="AB257" s="24"/>
      <c r="AC257" s="24"/>
      <c r="AD257" s="24"/>
      <c r="AE257" s="24"/>
      <c r="AF257" s="24"/>
      <c r="AG257" s="24"/>
      <c r="AH257" s="24"/>
      <c r="AI257" s="24"/>
      <c r="AJ257" s="24"/>
      <c r="AK257" s="24"/>
      <c r="AL257" s="24"/>
      <c r="AM257" s="24"/>
      <c r="AN257" s="24"/>
      <c r="AO257" s="24"/>
      <c r="AP257" s="24"/>
      <c r="AQ257" s="24"/>
      <c r="AR257" s="24"/>
      <c r="AS257" s="24"/>
      <c r="AT257" s="24"/>
      <c r="AU257" s="24"/>
      <c r="AV257" s="24"/>
      <c r="AW257" s="24"/>
      <c r="AX257" s="24"/>
      <c r="AY257" s="24"/>
      <c r="AZ257" s="24"/>
      <c r="BA257" s="530"/>
      <c r="BB257" s="399"/>
      <c r="BC257" s="530"/>
      <c r="BD257" s="530"/>
      <c r="BE257" s="530"/>
      <c r="BF257" s="530"/>
      <c r="BG257" s="530"/>
      <c r="BH257" s="530"/>
      <c r="BI257" s="530"/>
      <c r="BJ257" s="530"/>
      <c r="BK257" s="530"/>
      <c r="BL257" s="530"/>
      <c r="BM257" s="530"/>
      <c r="BN257" s="530"/>
      <c r="BO257" s="530"/>
      <c r="BP257" s="530"/>
      <c r="BQ257" s="530"/>
      <c r="BR257" s="530"/>
      <c r="BS257" s="530"/>
      <c r="BT257" s="530"/>
      <c r="BU257" s="530"/>
      <c r="BV257" s="530"/>
      <c r="BW257" s="530"/>
      <c r="BX257" s="372"/>
      <c r="BY257" s="372"/>
      <c r="BZ257" s="372"/>
      <c r="CA257" s="372"/>
      <c r="CB257" s="372"/>
      <c r="CC257" s="372"/>
      <c r="CD257" s="372"/>
      <c r="CE257" s="372"/>
      <c r="CF257" s="372"/>
      <c r="CG257" s="372"/>
      <c r="CH257" s="372"/>
      <c r="CI257" s="372"/>
      <c r="CJ257" s="372"/>
      <c r="CK257" s="372"/>
      <c r="CL257" s="372"/>
      <c r="CM257" s="372"/>
      <c r="CN257" s="372"/>
      <c r="CO257" s="372"/>
      <c r="CP257" s="372"/>
      <c r="CQ257" s="372"/>
      <c r="CR257" s="372"/>
      <c r="CS257" s="372"/>
      <c r="CT257" s="372"/>
      <c r="CU257" s="372"/>
      <c r="CV257" s="372"/>
      <c r="CW257" s="372"/>
      <c r="CX257" s="372"/>
      <c r="CY257" s="372"/>
      <c r="CZ257" s="372"/>
    </row>
    <row r="258" s="555" customFormat="true" ht="18" customHeight="true" x14ac:dyDescent="0.2">
      <c r="X258" s="24"/>
      <c r="Y258" s="24"/>
      <c r="Z258" s="24"/>
      <c r="AA258" s="24"/>
      <c r="AB258" s="24"/>
      <c r="AC258" s="24"/>
      <c r="AD258" s="24"/>
      <c r="AE258" s="24"/>
      <c r="AF258" s="24"/>
      <c r="AG258" s="24"/>
      <c r="AH258" s="24"/>
      <c r="AI258" s="24"/>
      <c r="AJ258" s="24"/>
      <c r="AK258" s="24"/>
      <c r="AL258" s="24"/>
      <c r="AM258" s="24"/>
      <c r="AN258" s="24"/>
      <c r="AO258" s="24"/>
      <c r="AP258" s="24"/>
      <c r="AQ258" s="24"/>
      <c r="AR258" s="24"/>
      <c r="AS258" s="24"/>
      <c r="AT258" s="24"/>
      <c r="AU258" s="24"/>
      <c r="AV258" s="24"/>
      <c r="AW258" s="24"/>
      <c r="AX258" s="24"/>
      <c r="AY258" s="24"/>
      <c r="AZ258" s="24"/>
      <c r="BA258" s="530"/>
      <c r="BB258" s="399"/>
      <c r="BC258" s="530"/>
      <c r="BD258" s="530"/>
      <c r="BE258" s="530"/>
      <c r="BF258" s="530"/>
      <c r="BG258" s="530"/>
      <c r="BH258" s="530"/>
      <c r="BI258" s="530"/>
      <c r="BJ258" s="530"/>
      <c r="BK258" s="530"/>
      <c r="BL258" s="530"/>
      <c r="BM258" s="530"/>
      <c r="BN258" s="530"/>
      <c r="BO258" s="530"/>
      <c r="BP258" s="530"/>
      <c r="BQ258" s="530"/>
      <c r="BR258" s="530"/>
      <c r="BS258" s="530"/>
      <c r="BT258" s="530"/>
      <c r="BU258" s="530"/>
      <c r="BV258" s="530"/>
      <c r="BW258" s="530"/>
      <c r="BX258" s="372"/>
      <c r="BY258" s="372"/>
      <c r="BZ258" s="372"/>
      <c r="CA258" s="372"/>
      <c r="CB258" s="372"/>
      <c r="CC258" s="372"/>
      <c r="CD258" s="372"/>
      <c r="CE258" s="372"/>
      <c r="CF258" s="372"/>
      <c r="CG258" s="372"/>
      <c r="CH258" s="372"/>
      <c r="CI258" s="372"/>
      <c r="CJ258" s="372"/>
      <c r="CK258" s="372"/>
      <c r="CL258" s="372"/>
      <c r="CM258" s="372"/>
      <c r="CN258" s="372"/>
      <c r="CO258" s="372"/>
      <c r="CP258" s="372"/>
      <c r="CQ258" s="372"/>
      <c r="CR258" s="372"/>
      <c r="CS258" s="372"/>
      <c r="CT258" s="372"/>
      <c r="CU258" s="372"/>
      <c r="CV258" s="372"/>
      <c r="CW258" s="372"/>
      <c r="CX258" s="372"/>
      <c r="CY258" s="372"/>
      <c r="CZ258" s="372"/>
    </row>
    <row r="259" s="344" customFormat="true" ht="15" customHeight="true" x14ac:dyDescent="0.2">
      <c r="X259" s="983"/>
      <c r="Y259" s="983"/>
      <c r="Z259" s="983"/>
      <c r="AA259" s="983"/>
      <c r="AB259" s="983"/>
      <c r="AC259" s="983"/>
      <c r="AD259" s="983"/>
      <c r="AE259" s="983"/>
      <c r="AF259" s="983"/>
      <c r="AG259" s="983"/>
      <c r="AH259" s="983"/>
      <c r="AI259" s="983"/>
      <c r="AJ259" s="983"/>
      <c r="AK259" s="983"/>
      <c r="AL259" s="983"/>
      <c r="AM259" s="983"/>
      <c r="AN259" s="983"/>
      <c r="AO259" s="983"/>
      <c r="AP259" s="983"/>
      <c r="AQ259" s="983"/>
      <c r="AR259" s="983"/>
      <c r="AS259" s="983"/>
      <c r="AT259" s="983"/>
      <c r="AU259" s="983"/>
      <c r="AV259" s="983"/>
      <c r="AW259" s="983"/>
      <c r="AX259" s="983"/>
      <c r="AY259" s="983"/>
      <c r="AZ259" s="983"/>
      <c r="BA259" s="378" t="s">
        <v>131</v>
      </c>
      <c r="BB259" s="346" t="s">
        <v>85</v>
      </c>
      <c r="BC259" s="1151" t="s">
        <v>115</v>
      </c>
      <c r="BD259" s="1152"/>
      <c r="BE259" s="1152"/>
      <c r="BF259" s="1152"/>
      <c r="BG259" s="1183"/>
      <c r="BH259" s="1151" t="s">
        <v>38</v>
      </c>
      <c r="BI259" s="1152"/>
      <c r="BJ259" s="1152"/>
      <c r="BK259" s="1152"/>
      <c r="BL259" s="1183"/>
      <c r="BM259" s="1151" t="s">
        <v>37</v>
      </c>
      <c r="BN259" s="1152"/>
      <c r="BO259" s="1152"/>
      <c r="BP259" s="1152"/>
      <c r="BQ259" s="1153"/>
      <c r="BR259" s="39" t="s">
        <v>143</v>
      </c>
      <c r="BS259" s="457"/>
      <c r="BT259" s="457"/>
      <c r="BU259" s="457"/>
      <c r="BV259" s="457"/>
      <c r="BW259" s="457"/>
      <c r="BX259" s="21"/>
      <c r="BY259" s="21"/>
      <c r="BZ259" s="376"/>
      <c r="CA259" s="376"/>
      <c r="CB259" s="376"/>
      <c r="CC259" s="376"/>
      <c r="CD259" s="376"/>
      <c r="CE259" s="376"/>
      <c r="CF259" s="376"/>
      <c r="CG259" s="376"/>
      <c r="CH259" s="376"/>
      <c r="CI259" s="376"/>
      <c r="CJ259" s="376"/>
      <c r="CK259" s="376"/>
      <c r="CL259" s="376"/>
      <c r="CM259" s="376"/>
      <c r="CN259" s="376"/>
      <c r="CO259" s="376"/>
      <c r="CP259" s="376"/>
      <c r="CQ259" s="376"/>
      <c r="CR259" s="376"/>
      <c r="CS259" s="376"/>
      <c r="CT259" s="376"/>
      <c r="CU259" s="376"/>
      <c r="CV259" s="376"/>
      <c r="CW259" s="376"/>
      <c r="CX259" s="376"/>
      <c r="CY259" s="376"/>
      <c r="CZ259" s="376"/>
    </row>
    <row r="260" s="344" customFormat="true" ht="12.75" x14ac:dyDescent="0.2">
      <c r="X260" s="983"/>
      <c r="Y260" s="983"/>
      <c r="Z260" s="983"/>
      <c r="AA260" s="983"/>
      <c r="AB260" s="983"/>
      <c r="AC260" s="983"/>
      <c r="AD260" s="983"/>
      <c r="AE260" s="983"/>
      <c r="AF260" s="983"/>
      <c r="AG260" s="983"/>
      <c r="AH260" s="983"/>
      <c r="AI260" s="983"/>
      <c r="AJ260" s="983"/>
      <c r="AK260" s="983"/>
      <c r="AL260" s="983"/>
      <c r="AM260" s="983"/>
      <c r="AN260" s="983"/>
      <c r="AO260" s="983"/>
      <c r="AP260" s="983"/>
      <c r="AQ260" s="983"/>
      <c r="AR260" s="983"/>
      <c r="AS260" s="983"/>
      <c r="AT260" s="983"/>
      <c r="AU260" s="983"/>
      <c r="AV260" s="983"/>
      <c r="AW260" s="983"/>
      <c r="AX260" s="983"/>
      <c r="AY260" s="983"/>
      <c r="AZ260" s="983"/>
      <c r="BA260" s="364" t="s">
        <v>119</v>
      </c>
      <c r="BB260" s="363"/>
      <c r="BC260" s="488" t="s">
        <v>0</v>
      </c>
      <c r="BD260" s="616" t="s">
        <v>1</v>
      </c>
      <c r="BE260" s="616" t="s">
        <v>2</v>
      </c>
      <c r="BF260" s="616" t="s">
        <v>3</v>
      </c>
      <c r="BG260" s="489" t="s">
        <v>4</v>
      </c>
      <c r="BH260" s="488" t="s">
        <v>0</v>
      </c>
      <c r="BI260" s="616" t="s">
        <v>1</v>
      </c>
      <c r="BJ260" s="616" t="s">
        <v>2</v>
      </c>
      <c r="BK260" s="616" t="s">
        <v>3</v>
      </c>
      <c r="BL260" s="489" t="s">
        <v>4</v>
      </c>
      <c r="BM260" s="488" t="s">
        <v>0</v>
      </c>
      <c r="BN260" s="616" t="s">
        <v>1</v>
      </c>
      <c r="BO260" s="616" t="s">
        <v>2</v>
      </c>
      <c r="BP260" s="616" t="s">
        <v>3</v>
      </c>
      <c r="BQ260" s="489" t="s">
        <v>4</v>
      </c>
      <c r="BR260" s="488" t="s">
        <v>160</v>
      </c>
      <c r="BS260" s="616" t="s">
        <v>162</v>
      </c>
      <c r="BT260" s="616" t="s">
        <v>164</v>
      </c>
      <c r="BU260" s="616" t="s">
        <v>165</v>
      </c>
      <c r="BV260" s="616" t="s">
        <v>166</v>
      </c>
      <c r="BW260" s="617" t="s">
        <v>167</v>
      </c>
      <c r="BX260" s="992"/>
      <c r="BY260" s="992"/>
      <c r="BZ260" s="992"/>
      <c r="CA260" s="992"/>
      <c r="CB260" s="992"/>
      <c r="CC260" s="992"/>
      <c r="CD260" s="992"/>
      <c r="CE260" s="992"/>
      <c r="CF260" s="992"/>
      <c r="CG260" s="992"/>
      <c r="CH260" s="992"/>
      <c r="CI260" s="992"/>
      <c r="CJ260" s="992"/>
      <c r="CK260" s="992"/>
      <c r="CL260" s="992"/>
      <c r="CM260" s="992"/>
      <c r="CN260" s="992"/>
      <c r="CO260" s="992"/>
      <c r="CP260" s="992"/>
      <c r="CQ260" s="992"/>
      <c r="CR260" s="992"/>
      <c r="CS260" s="992"/>
      <c r="CT260" s="992"/>
      <c r="CU260" s="992"/>
      <c r="CV260" s="992"/>
      <c r="CW260" s="992"/>
      <c r="CX260" s="992"/>
      <c r="CY260" s="992"/>
      <c r="CZ260" s="992"/>
    </row>
    <row r="261" s="344" customFormat="true" ht="15" customHeight="true" x14ac:dyDescent="0.2">
      <c r="X261" s="983"/>
      <c r="Y261" s="983"/>
      <c r="Z261" s="983"/>
      <c r="AA261" s="983"/>
      <c r="AB261" s="983"/>
      <c r="AC261" s="983"/>
      <c r="AD261" s="983"/>
      <c r="AE261" s="983"/>
      <c r="AF261" s="983"/>
      <c r="AG261" s="983"/>
      <c r="AH261" s="983"/>
      <c r="AI261" s="983"/>
      <c r="AJ261" s="983"/>
      <c r="AK261" s="983"/>
      <c r="AL261" s="983"/>
      <c r="AM261" s="983"/>
      <c r="AN261" s="983"/>
      <c r="AO261" s="983"/>
      <c r="AP261" s="983"/>
      <c r="AQ261" s="983"/>
      <c r="AR261" s="983"/>
      <c r="AS261" s="983"/>
      <c r="AT261" s="983"/>
      <c r="AU261" s="983"/>
      <c r="AV261" s="983"/>
      <c r="AW261" s="983"/>
      <c r="AX261" s="983"/>
      <c r="AY261" s="983"/>
      <c r="AZ261" s="983"/>
      <c r="BA261" s="1181" t="s">
        <v>73</v>
      </c>
      <c r="BB261" s="652" t="s">
        <v>49</v>
      </c>
      <c r="BC261" s="90" t="s">
        <v>35</v>
      </c>
      <c r="BD261" s="86" t="s">
        <v>35</v>
      </c>
      <c r="BE261" s="86" t="s">
        <v>35</v>
      </c>
      <c r="BF261" s="86" t="s">
        <v>35</v>
      </c>
      <c r="BG261" s="81" t="s">
        <v>35</v>
      </c>
      <c r="BH261" s="90" t="s">
        <v>35</v>
      </c>
      <c r="BI261" s="86" t="s">
        <v>35</v>
      </c>
      <c r="BJ261" s="86" t="s">
        <v>35</v>
      </c>
      <c r="BK261" s="86" t="s">
        <v>35</v>
      </c>
      <c r="BL261" s="81" t="s">
        <v>35</v>
      </c>
      <c r="BM261" s="90" t="s">
        <v>35</v>
      </c>
      <c r="BN261" s="86" t="s">
        <v>35</v>
      </c>
      <c r="BO261" s="86" t="s">
        <v>35</v>
      </c>
      <c r="BP261" s="86" t="s">
        <v>35</v>
      </c>
      <c r="BQ261" s="81" t="s">
        <v>35</v>
      </c>
      <c r="BR261" s="90" t="s">
        <v>35</v>
      </c>
      <c r="BS261" s="86" t="s">
        <v>35</v>
      </c>
      <c r="BT261" s="86" t="s">
        <v>35</v>
      </c>
      <c r="BU261" s="86" t="s">
        <v>35</v>
      </c>
      <c r="BV261" s="86" t="s">
        <v>35</v>
      </c>
      <c r="BW261" s="74" t="s">
        <v>35</v>
      </c>
      <c r="BX261" s="28"/>
      <c r="BY261" s="28"/>
      <c r="BZ261" s="28"/>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row>
    <row r="262" s="344" customFormat="true" ht="15" customHeight="true" x14ac:dyDescent="0.2">
      <c r="X262" s="983"/>
      <c r="Y262" s="983"/>
      <c r="Z262" s="983"/>
      <c r="AA262" s="983"/>
      <c r="AB262" s="983"/>
      <c r="AC262" s="983"/>
      <c r="AD262" s="983"/>
      <c r="AE262" s="983"/>
      <c r="AF262" s="983"/>
      <c r="AG262" s="983"/>
      <c r="AH262" s="983"/>
      <c r="AI262" s="983"/>
      <c r="AJ262" s="983"/>
      <c r="AK262" s="983"/>
      <c r="AL262" s="983"/>
      <c r="AM262" s="983"/>
      <c r="AN262" s="983"/>
      <c r="AO262" s="983"/>
      <c r="AP262" s="983"/>
      <c r="AQ262" s="983"/>
      <c r="AR262" s="983"/>
      <c r="AS262" s="983"/>
      <c r="AT262" s="983"/>
      <c r="AU262" s="983"/>
      <c r="AV262" s="983"/>
      <c r="AW262" s="983"/>
      <c r="AX262" s="983"/>
      <c r="AY262" s="983"/>
      <c r="AZ262" s="983"/>
      <c r="BA262" s="1182"/>
      <c r="BB262" s="651" t="s">
        <v>48</v>
      </c>
      <c r="BC262" s="89" t="s">
        <v>35</v>
      </c>
      <c r="BD262" s="85" t="s">
        <v>35</v>
      </c>
      <c r="BE262" s="85" t="s">
        <v>35</v>
      </c>
      <c r="BF262" s="85" t="s">
        <v>35</v>
      </c>
      <c r="BG262" s="80" t="s">
        <v>35</v>
      </c>
      <c r="BH262" s="89" t="s">
        <v>35</v>
      </c>
      <c r="BI262" s="85" t="s">
        <v>35</v>
      </c>
      <c r="BJ262" s="85" t="s">
        <v>35</v>
      </c>
      <c r="BK262" s="85" t="s">
        <v>35</v>
      </c>
      <c r="BL262" s="80" t="s">
        <v>35</v>
      </c>
      <c r="BM262" s="89" t="s">
        <v>35</v>
      </c>
      <c r="BN262" s="85" t="s">
        <v>35</v>
      </c>
      <c r="BO262" s="85" t="s">
        <v>35</v>
      </c>
      <c r="BP262" s="85" t="s">
        <v>35</v>
      </c>
      <c r="BQ262" s="80" t="s">
        <v>35</v>
      </c>
      <c r="BR262" s="89" t="s">
        <v>35</v>
      </c>
      <c r="BS262" s="85" t="s">
        <v>35</v>
      </c>
      <c r="BT262" s="85" t="s">
        <v>35</v>
      </c>
      <c r="BU262" s="85" t="s">
        <v>35</v>
      </c>
      <c r="BV262" s="85" t="s">
        <v>35</v>
      </c>
      <c r="BW262" s="73" t="s">
        <v>35</v>
      </c>
      <c r="BX262" s="28"/>
      <c r="BY262" s="28"/>
      <c r="BZ262" s="28"/>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row>
    <row r="263" s="344" customFormat="true" ht="15" customHeight="true" x14ac:dyDescent="0.2">
      <c r="X263" s="983"/>
      <c r="Y263" s="983"/>
      <c r="Z263" s="983"/>
      <c r="AA263" s="983"/>
      <c r="AB263" s="983"/>
      <c r="AC263" s="983"/>
      <c r="AD263" s="983"/>
      <c r="AE263" s="983"/>
      <c r="AF263" s="983"/>
      <c r="AG263" s="983"/>
      <c r="AH263" s="983"/>
      <c r="AI263" s="983"/>
      <c r="AJ263" s="983"/>
      <c r="AK263" s="983"/>
      <c r="AL263" s="983"/>
      <c r="AM263" s="983"/>
      <c r="AN263" s="983"/>
      <c r="AO263" s="983"/>
      <c r="AP263" s="983"/>
      <c r="AQ263" s="983"/>
      <c r="AR263" s="983"/>
      <c r="AS263" s="983"/>
      <c r="AT263" s="983"/>
      <c r="AU263" s="983"/>
      <c r="AV263" s="983"/>
      <c r="AW263" s="983"/>
      <c r="AX263" s="983"/>
      <c r="AY263" s="983"/>
      <c r="AZ263" s="983"/>
      <c r="BA263" s="1182"/>
      <c r="BB263" s="651" t="s">
        <v>113</v>
      </c>
      <c r="BC263" s="89" t="s">
        <v>35</v>
      </c>
      <c r="BD263" s="85" t="s">
        <v>35</v>
      </c>
      <c r="BE263" s="85" t="s">
        <v>35</v>
      </c>
      <c r="BF263" s="85" t="s">
        <v>35</v>
      </c>
      <c r="BG263" s="80" t="s">
        <v>35</v>
      </c>
      <c r="BH263" s="89" t="s">
        <v>35</v>
      </c>
      <c r="BI263" s="85" t="s">
        <v>35</v>
      </c>
      <c r="BJ263" s="85" t="s">
        <v>35</v>
      </c>
      <c r="BK263" s="85" t="s">
        <v>35</v>
      </c>
      <c r="BL263" s="80" t="s">
        <v>35</v>
      </c>
      <c r="BM263" s="89" t="s">
        <v>35</v>
      </c>
      <c r="BN263" s="85" t="s">
        <v>35</v>
      </c>
      <c r="BO263" s="85" t="s">
        <v>35</v>
      </c>
      <c r="BP263" s="85" t="s">
        <v>35</v>
      </c>
      <c r="BQ263" s="80" t="s">
        <v>35</v>
      </c>
      <c r="BR263" s="89" t="s">
        <v>35</v>
      </c>
      <c r="BS263" s="85" t="s">
        <v>35</v>
      </c>
      <c r="BT263" s="85" t="s">
        <v>35</v>
      </c>
      <c r="BU263" s="85" t="s">
        <v>35</v>
      </c>
      <c r="BV263" s="85" t="s">
        <v>35</v>
      </c>
      <c r="BW263" s="73" t="s">
        <v>35</v>
      </c>
      <c r="BX263" s="28"/>
      <c r="BY263" s="28"/>
      <c r="BZ263" s="28"/>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row>
    <row r="264" s="344" customFormat="true" ht="15" customHeight="true" x14ac:dyDescent="0.2">
      <c r="X264" s="983"/>
      <c r="Y264" s="983"/>
      <c r="Z264" s="983"/>
      <c r="AA264" s="983"/>
      <c r="AB264" s="983"/>
      <c r="AC264" s="983"/>
      <c r="AD264" s="983"/>
      <c r="AE264" s="983"/>
      <c r="AF264" s="983"/>
      <c r="AG264" s="983"/>
      <c r="AH264" s="983"/>
      <c r="AI264" s="983"/>
      <c r="AJ264" s="983"/>
      <c r="AK264" s="983"/>
      <c r="AL264" s="983"/>
      <c r="AM264" s="983"/>
      <c r="AN264" s="983"/>
      <c r="AO264" s="983"/>
      <c r="AP264" s="983"/>
      <c r="AQ264" s="983"/>
      <c r="AR264" s="983"/>
      <c r="AS264" s="983"/>
      <c r="AT264" s="983"/>
      <c r="AU264" s="983"/>
      <c r="AV264" s="983"/>
      <c r="AW264" s="983"/>
      <c r="AX264" s="983"/>
      <c r="AY264" s="983"/>
      <c r="AZ264" s="983"/>
      <c r="BA264" s="1182" t="s">
        <v>74</v>
      </c>
      <c r="BB264" s="651" t="s">
        <v>89</v>
      </c>
      <c r="BC264" s="89" t="s">
        <v>35</v>
      </c>
      <c r="BD264" s="85" t="s">
        <v>35</v>
      </c>
      <c r="BE264" s="85" t="s">
        <v>35</v>
      </c>
      <c r="BF264" s="85" t="s">
        <v>35</v>
      </c>
      <c r="BG264" s="80" t="s">
        <v>35</v>
      </c>
      <c r="BH264" s="89" t="s">
        <v>35</v>
      </c>
      <c r="BI264" s="85" t="s">
        <v>35</v>
      </c>
      <c r="BJ264" s="85" t="s">
        <v>35</v>
      </c>
      <c r="BK264" s="85" t="s">
        <v>35</v>
      </c>
      <c r="BL264" s="80" t="s">
        <v>35</v>
      </c>
      <c r="BM264" s="89" t="s">
        <v>35</v>
      </c>
      <c r="BN264" s="85" t="s">
        <v>35</v>
      </c>
      <c r="BO264" s="85" t="s">
        <v>35</v>
      </c>
      <c r="BP264" s="85" t="s">
        <v>35</v>
      </c>
      <c r="BQ264" s="80" t="s">
        <v>35</v>
      </c>
      <c r="BR264" s="89" t="s">
        <v>35</v>
      </c>
      <c r="BS264" s="85" t="s">
        <v>35</v>
      </c>
      <c r="BT264" s="85" t="s">
        <v>35</v>
      </c>
      <c r="BU264" s="85" t="s">
        <v>35</v>
      </c>
      <c r="BV264" s="85" t="s">
        <v>35</v>
      </c>
      <c r="BW264" s="73" t="s">
        <v>35</v>
      </c>
      <c r="BX264" s="28"/>
      <c r="BY264" s="28"/>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row>
    <row r="265" s="344" customFormat="true" ht="15" customHeight="true" x14ac:dyDescent="0.2">
      <c r="X265" s="983"/>
      <c r="Y265" s="983"/>
      <c r="Z265" s="983"/>
      <c r="AA265" s="983"/>
      <c r="AB265" s="983"/>
      <c r="AC265" s="983"/>
      <c r="AD265" s="983"/>
      <c r="AE265" s="983"/>
      <c r="AF265" s="983"/>
      <c r="AG265" s="983"/>
      <c r="AH265" s="983"/>
      <c r="AI265" s="983"/>
      <c r="AJ265" s="983"/>
      <c r="AK265" s="983"/>
      <c r="AL265" s="983"/>
      <c r="AM265" s="983"/>
      <c r="AN265" s="983"/>
      <c r="AO265" s="983"/>
      <c r="AP265" s="983"/>
      <c r="AQ265" s="983"/>
      <c r="AR265" s="983"/>
      <c r="AS265" s="983"/>
      <c r="AT265" s="983"/>
      <c r="AU265" s="983"/>
      <c r="AV265" s="983"/>
      <c r="AW265" s="983"/>
      <c r="AX265" s="983"/>
      <c r="AY265" s="983"/>
      <c r="AZ265" s="983"/>
      <c r="BA265" s="1182"/>
      <c r="BB265" s="651" t="s">
        <v>90</v>
      </c>
      <c r="BC265" s="89" t="s">
        <v>35</v>
      </c>
      <c r="BD265" s="85" t="s">
        <v>35</v>
      </c>
      <c r="BE265" s="85" t="s">
        <v>35</v>
      </c>
      <c r="BF265" s="85" t="s">
        <v>35</v>
      </c>
      <c r="BG265" s="80" t="s">
        <v>35</v>
      </c>
      <c r="BH265" s="89" t="s">
        <v>35</v>
      </c>
      <c r="BI265" s="85" t="s">
        <v>35</v>
      </c>
      <c r="BJ265" s="85" t="s">
        <v>35</v>
      </c>
      <c r="BK265" s="85" t="s">
        <v>35</v>
      </c>
      <c r="BL265" s="80" t="s">
        <v>35</v>
      </c>
      <c r="BM265" s="89" t="s">
        <v>35</v>
      </c>
      <c r="BN265" s="85" t="s">
        <v>35</v>
      </c>
      <c r="BO265" s="85" t="s">
        <v>35</v>
      </c>
      <c r="BP265" s="85" t="s">
        <v>35</v>
      </c>
      <c r="BQ265" s="80" t="s">
        <v>35</v>
      </c>
      <c r="BR265" s="89" t="s">
        <v>35</v>
      </c>
      <c r="BS265" s="85" t="s">
        <v>35</v>
      </c>
      <c r="BT265" s="85" t="s">
        <v>35</v>
      </c>
      <c r="BU265" s="85" t="s">
        <v>35</v>
      </c>
      <c r="BV265" s="85" t="s">
        <v>35</v>
      </c>
      <c r="BW265" s="73" t="s">
        <v>35</v>
      </c>
      <c r="BX265" s="28"/>
      <c r="BY265" s="28"/>
      <c r="BZ265" s="28"/>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row>
    <row r="266" s="344" customFormat="true" ht="15" customHeight="true" x14ac:dyDescent="0.2">
      <c r="X266" s="983"/>
      <c r="Y266" s="983"/>
      <c r="Z266" s="983"/>
      <c r="AA266" s="983"/>
      <c r="AB266" s="983"/>
      <c r="AC266" s="983"/>
      <c r="AD266" s="983"/>
      <c r="AE266" s="983"/>
      <c r="AF266" s="983"/>
      <c r="AG266" s="983"/>
      <c r="AH266" s="983"/>
      <c r="AI266" s="983"/>
      <c r="AJ266" s="983"/>
      <c r="AK266" s="983"/>
      <c r="AL266" s="983"/>
      <c r="AM266" s="983"/>
      <c r="AN266" s="983"/>
      <c r="AO266" s="983"/>
      <c r="AP266" s="983"/>
      <c r="AQ266" s="983"/>
      <c r="AR266" s="983"/>
      <c r="AS266" s="983"/>
      <c r="AT266" s="983"/>
      <c r="AU266" s="983"/>
      <c r="AV266" s="983"/>
      <c r="AW266" s="983"/>
      <c r="AX266" s="983"/>
      <c r="AY266" s="983"/>
      <c r="AZ266" s="983"/>
      <c r="BA266" s="1182"/>
      <c r="BB266" s="651" t="s">
        <v>91</v>
      </c>
      <c r="BC266" s="89" t="s">
        <v>35</v>
      </c>
      <c r="BD266" s="85" t="s">
        <v>35</v>
      </c>
      <c r="BE266" s="85" t="s">
        <v>35</v>
      </c>
      <c r="BF266" s="85" t="s">
        <v>35</v>
      </c>
      <c r="BG266" s="80" t="s">
        <v>35</v>
      </c>
      <c r="BH266" s="89" t="s">
        <v>35</v>
      </c>
      <c r="BI266" s="85" t="s">
        <v>35</v>
      </c>
      <c r="BJ266" s="85" t="s">
        <v>35</v>
      </c>
      <c r="BK266" s="85" t="s">
        <v>35</v>
      </c>
      <c r="BL266" s="80" t="s">
        <v>35</v>
      </c>
      <c r="BM266" s="89" t="s">
        <v>35</v>
      </c>
      <c r="BN266" s="85" t="s">
        <v>35</v>
      </c>
      <c r="BO266" s="85" t="s">
        <v>35</v>
      </c>
      <c r="BP266" s="85" t="s">
        <v>35</v>
      </c>
      <c r="BQ266" s="80" t="s">
        <v>35</v>
      </c>
      <c r="BR266" s="89" t="s">
        <v>35</v>
      </c>
      <c r="BS266" s="85" t="s">
        <v>35</v>
      </c>
      <c r="BT266" s="85" t="s">
        <v>35</v>
      </c>
      <c r="BU266" s="85" t="s">
        <v>35</v>
      </c>
      <c r="BV266" s="85" t="s">
        <v>35</v>
      </c>
      <c r="BW266" s="73" t="s">
        <v>35</v>
      </c>
      <c r="BX266" s="28"/>
      <c r="BY266" s="28"/>
      <c r="BZ266" s="28"/>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row>
    <row r="267" s="344" customFormat="true" ht="15" customHeight="true" x14ac:dyDescent="0.2">
      <c r="X267" s="983"/>
      <c r="Y267" s="983"/>
      <c r="Z267" s="983"/>
      <c r="AA267" s="983"/>
      <c r="AB267" s="983"/>
      <c r="AC267" s="983"/>
      <c r="AD267" s="983"/>
      <c r="AE267" s="983"/>
      <c r="AF267" s="983"/>
      <c r="AG267" s="983"/>
      <c r="AH267" s="983"/>
      <c r="AI267" s="983"/>
      <c r="AJ267" s="983"/>
      <c r="AK267" s="983"/>
      <c r="AL267" s="983"/>
      <c r="AM267" s="983"/>
      <c r="AN267" s="983"/>
      <c r="AO267" s="983"/>
      <c r="AP267" s="983"/>
      <c r="AQ267" s="983"/>
      <c r="AR267" s="983"/>
      <c r="AS267" s="983"/>
      <c r="AT267" s="983"/>
      <c r="AU267" s="983"/>
      <c r="AV267" s="983"/>
      <c r="AW267" s="983"/>
      <c r="AX267" s="983"/>
      <c r="AY267" s="983"/>
      <c r="AZ267" s="983"/>
      <c r="BA267" s="1182"/>
      <c r="BB267" s="651" t="s">
        <v>113</v>
      </c>
      <c r="BC267" s="89" t="s">
        <v>35</v>
      </c>
      <c r="BD267" s="85" t="s">
        <v>35</v>
      </c>
      <c r="BE267" s="85" t="s">
        <v>35</v>
      </c>
      <c r="BF267" s="85" t="s">
        <v>35</v>
      </c>
      <c r="BG267" s="80" t="s">
        <v>35</v>
      </c>
      <c r="BH267" s="89" t="s">
        <v>35</v>
      </c>
      <c r="BI267" s="85" t="s">
        <v>35</v>
      </c>
      <c r="BJ267" s="85" t="s">
        <v>35</v>
      </c>
      <c r="BK267" s="85" t="s">
        <v>35</v>
      </c>
      <c r="BL267" s="80" t="s">
        <v>35</v>
      </c>
      <c r="BM267" s="89" t="s">
        <v>35</v>
      </c>
      <c r="BN267" s="85" t="s">
        <v>35</v>
      </c>
      <c r="BO267" s="85" t="s">
        <v>35</v>
      </c>
      <c r="BP267" s="85" t="s">
        <v>35</v>
      </c>
      <c r="BQ267" s="80" t="s">
        <v>35</v>
      </c>
      <c r="BR267" s="89" t="s">
        <v>35</v>
      </c>
      <c r="BS267" s="85" t="s">
        <v>35</v>
      </c>
      <c r="BT267" s="85" t="s">
        <v>35</v>
      </c>
      <c r="BU267" s="85" t="s">
        <v>35</v>
      </c>
      <c r="BV267" s="85" t="s">
        <v>35</v>
      </c>
      <c r="BW267" s="73" t="s">
        <v>35</v>
      </c>
      <c r="BX267" s="28"/>
      <c r="BY267" s="28"/>
      <c r="BZ267" s="28"/>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row>
    <row r="268" s="344" customFormat="true" ht="15" customHeight="true" x14ac:dyDescent="0.2">
      <c r="X268" s="983"/>
      <c r="Y268" s="983"/>
      <c r="Z268" s="983"/>
      <c r="AA268" s="983"/>
      <c r="AB268" s="983"/>
      <c r="AC268" s="983"/>
      <c r="AD268" s="983"/>
      <c r="AE268" s="983"/>
      <c r="AF268" s="983"/>
      <c r="AG268" s="983"/>
      <c r="AH268" s="983"/>
      <c r="AI268" s="983"/>
      <c r="AJ268" s="983"/>
      <c r="AK268" s="983"/>
      <c r="AL268" s="983"/>
      <c r="AM268" s="983"/>
      <c r="AN268" s="983"/>
      <c r="AO268" s="983"/>
      <c r="AP268" s="983"/>
      <c r="AQ268" s="983"/>
      <c r="AR268" s="983"/>
      <c r="AS268" s="983"/>
      <c r="AT268" s="983"/>
      <c r="AU268" s="983"/>
      <c r="AV268" s="983"/>
      <c r="AW268" s="983"/>
      <c r="AX268" s="983"/>
      <c r="AY268" s="983"/>
      <c r="AZ268" s="983"/>
      <c r="BA268" s="1182" t="s">
        <v>116</v>
      </c>
      <c r="BB268" s="651" t="s">
        <v>89</v>
      </c>
      <c r="BC268" s="89" t="s">
        <v>35</v>
      </c>
      <c r="BD268" s="85" t="s">
        <v>35</v>
      </c>
      <c r="BE268" s="85" t="s">
        <v>35</v>
      </c>
      <c r="BF268" s="85" t="s">
        <v>35</v>
      </c>
      <c r="BG268" s="80" t="s">
        <v>35</v>
      </c>
      <c r="BH268" s="89" t="s">
        <v>35</v>
      </c>
      <c r="BI268" s="85" t="s">
        <v>35</v>
      </c>
      <c r="BJ268" s="85" t="s">
        <v>35</v>
      </c>
      <c r="BK268" s="85" t="s">
        <v>35</v>
      </c>
      <c r="BL268" s="80" t="s">
        <v>35</v>
      </c>
      <c r="BM268" s="89" t="s">
        <v>35</v>
      </c>
      <c r="BN268" s="85" t="s">
        <v>35</v>
      </c>
      <c r="BO268" s="85" t="s">
        <v>35</v>
      </c>
      <c r="BP268" s="85" t="s">
        <v>35</v>
      </c>
      <c r="BQ268" s="80" t="s">
        <v>35</v>
      </c>
      <c r="BR268" s="89" t="s">
        <v>35</v>
      </c>
      <c r="BS268" s="85" t="s">
        <v>35</v>
      </c>
      <c r="BT268" s="85" t="s">
        <v>35</v>
      </c>
      <c r="BU268" s="85" t="s">
        <v>35</v>
      </c>
      <c r="BV268" s="85" t="s">
        <v>35</v>
      </c>
      <c r="BW268" s="73" t="s">
        <v>35</v>
      </c>
      <c r="BX268" s="28"/>
      <c r="BY268" s="28"/>
      <c r="BZ268" s="28"/>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row>
    <row r="269" s="344" customFormat="true" ht="15" customHeight="true" x14ac:dyDescent="0.2">
      <c r="X269" s="983"/>
      <c r="Y269" s="983"/>
      <c r="Z269" s="983"/>
      <c r="AA269" s="983"/>
      <c r="AB269" s="983"/>
      <c r="AC269" s="983"/>
      <c r="AD269" s="983"/>
      <c r="AE269" s="983"/>
      <c r="AF269" s="983"/>
      <c r="AG269" s="983"/>
      <c r="AH269" s="983"/>
      <c r="AI269" s="983"/>
      <c r="AJ269" s="983"/>
      <c r="AK269" s="983"/>
      <c r="AL269" s="983"/>
      <c r="AM269" s="983"/>
      <c r="AN269" s="983"/>
      <c r="AO269" s="983"/>
      <c r="AP269" s="983"/>
      <c r="AQ269" s="983"/>
      <c r="AR269" s="983"/>
      <c r="AS269" s="983"/>
      <c r="AT269" s="983"/>
      <c r="AU269" s="983"/>
      <c r="AV269" s="983"/>
      <c r="AW269" s="983"/>
      <c r="AX269" s="983"/>
      <c r="AY269" s="983"/>
      <c r="AZ269" s="983"/>
      <c r="BA269" s="1182"/>
      <c r="BB269" s="651" t="s">
        <v>90</v>
      </c>
      <c r="BC269" s="89" t="s">
        <v>35</v>
      </c>
      <c r="BD269" s="85" t="s">
        <v>35</v>
      </c>
      <c r="BE269" s="85" t="s">
        <v>35</v>
      </c>
      <c r="BF269" s="85" t="s">
        <v>35</v>
      </c>
      <c r="BG269" s="80" t="s">
        <v>35</v>
      </c>
      <c r="BH269" s="89" t="s">
        <v>35</v>
      </c>
      <c r="BI269" s="85" t="s">
        <v>35</v>
      </c>
      <c r="BJ269" s="85" t="s">
        <v>35</v>
      </c>
      <c r="BK269" s="85" t="s">
        <v>35</v>
      </c>
      <c r="BL269" s="80" t="s">
        <v>35</v>
      </c>
      <c r="BM269" s="89" t="s">
        <v>35</v>
      </c>
      <c r="BN269" s="85" t="s">
        <v>35</v>
      </c>
      <c r="BO269" s="85" t="s">
        <v>35</v>
      </c>
      <c r="BP269" s="85" t="s">
        <v>35</v>
      </c>
      <c r="BQ269" s="80" t="s">
        <v>35</v>
      </c>
      <c r="BR269" s="89" t="s">
        <v>35</v>
      </c>
      <c r="BS269" s="85" t="s">
        <v>35</v>
      </c>
      <c r="BT269" s="85" t="s">
        <v>35</v>
      </c>
      <c r="BU269" s="85" t="s">
        <v>35</v>
      </c>
      <c r="BV269" s="85" t="s">
        <v>35</v>
      </c>
      <c r="BW269" s="73" t="s">
        <v>35</v>
      </c>
      <c r="BX269" s="28"/>
      <c r="BY269" s="28"/>
      <c r="BZ269" s="28"/>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row>
    <row r="270" s="344" customFormat="true" ht="15" customHeight="true" x14ac:dyDescent="0.2">
      <c r="X270" s="983"/>
      <c r="Y270" s="983"/>
      <c r="Z270" s="983"/>
      <c r="AA270" s="983"/>
      <c r="AB270" s="983"/>
      <c r="AC270" s="983"/>
      <c r="AD270" s="983"/>
      <c r="AE270" s="983"/>
      <c r="AF270" s="983"/>
      <c r="AG270" s="983"/>
      <c r="AH270" s="983"/>
      <c r="AI270" s="983"/>
      <c r="AJ270" s="983"/>
      <c r="AK270" s="983"/>
      <c r="AL270" s="983"/>
      <c r="AM270" s="983"/>
      <c r="AN270" s="983"/>
      <c r="AO270" s="983"/>
      <c r="AP270" s="983"/>
      <c r="AQ270" s="983"/>
      <c r="AR270" s="983"/>
      <c r="AS270" s="983"/>
      <c r="AT270" s="983"/>
      <c r="AU270" s="983"/>
      <c r="AV270" s="983"/>
      <c r="AW270" s="983"/>
      <c r="AX270" s="983"/>
      <c r="AY270" s="983"/>
      <c r="AZ270" s="983"/>
      <c r="BA270" s="1182"/>
      <c r="BB270" s="651" t="s">
        <v>91</v>
      </c>
      <c r="BC270" s="89" t="s">
        <v>35</v>
      </c>
      <c r="BD270" s="85" t="s">
        <v>35</v>
      </c>
      <c r="BE270" s="85" t="s">
        <v>35</v>
      </c>
      <c r="BF270" s="85" t="s">
        <v>35</v>
      </c>
      <c r="BG270" s="80" t="s">
        <v>35</v>
      </c>
      <c r="BH270" s="89" t="s">
        <v>35</v>
      </c>
      <c r="BI270" s="85" t="s">
        <v>35</v>
      </c>
      <c r="BJ270" s="85" t="s">
        <v>35</v>
      </c>
      <c r="BK270" s="85" t="s">
        <v>35</v>
      </c>
      <c r="BL270" s="80" t="s">
        <v>35</v>
      </c>
      <c r="BM270" s="89" t="s">
        <v>35</v>
      </c>
      <c r="BN270" s="85" t="s">
        <v>35</v>
      </c>
      <c r="BO270" s="85" t="s">
        <v>35</v>
      </c>
      <c r="BP270" s="85" t="s">
        <v>35</v>
      </c>
      <c r="BQ270" s="80" t="s">
        <v>35</v>
      </c>
      <c r="BR270" s="89" t="s">
        <v>35</v>
      </c>
      <c r="BS270" s="85" t="s">
        <v>35</v>
      </c>
      <c r="BT270" s="85" t="s">
        <v>35</v>
      </c>
      <c r="BU270" s="85" t="s">
        <v>35</v>
      </c>
      <c r="BV270" s="85" t="s">
        <v>35</v>
      </c>
      <c r="BW270" s="73" t="s">
        <v>35</v>
      </c>
      <c r="BX270" s="28"/>
      <c r="BY270" s="28"/>
      <c r="BZ270" s="28"/>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row>
    <row r="271" s="344" customFormat="true" ht="15" customHeight="true" x14ac:dyDescent="0.2">
      <c r="X271" s="983"/>
      <c r="Y271" s="983"/>
      <c r="Z271" s="983"/>
      <c r="AA271" s="983"/>
      <c r="AB271" s="983"/>
      <c r="AC271" s="983"/>
      <c r="AD271" s="983"/>
      <c r="AE271" s="983"/>
      <c r="AF271" s="983"/>
      <c r="AG271" s="983"/>
      <c r="AH271" s="983"/>
      <c r="AI271" s="983"/>
      <c r="AJ271" s="983"/>
      <c r="AK271" s="983"/>
      <c r="AL271" s="983"/>
      <c r="AM271" s="983"/>
      <c r="AN271" s="983"/>
      <c r="AO271" s="983"/>
      <c r="AP271" s="983"/>
      <c r="AQ271" s="983"/>
      <c r="AR271" s="983"/>
      <c r="AS271" s="983"/>
      <c r="AT271" s="983"/>
      <c r="AU271" s="983"/>
      <c r="AV271" s="983"/>
      <c r="AW271" s="983"/>
      <c r="AX271" s="983"/>
      <c r="AY271" s="983"/>
      <c r="AZ271" s="983"/>
      <c r="BA271" s="1182" t="s">
        <v>75</v>
      </c>
      <c r="BB271" s="651" t="s">
        <v>49</v>
      </c>
      <c r="BC271" s="89" t="s">
        <v>35</v>
      </c>
      <c r="BD271" s="82" t="s">
        <v>35</v>
      </c>
      <c r="BE271" s="82" t="s">
        <v>35</v>
      </c>
      <c r="BF271" s="82" t="s">
        <v>35</v>
      </c>
      <c r="BG271" s="77" t="s">
        <v>35</v>
      </c>
      <c r="BH271" s="89" t="s">
        <v>35</v>
      </c>
      <c r="BI271" s="82" t="s">
        <v>35</v>
      </c>
      <c r="BJ271" s="82" t="s">
        <v>35</v>
      </c>
      <c r="BK271" s="82" t="s">
        <v>35</v>
      </c>
      <c r="BL271" s="77" t="s">
        <v>35</v>
      </c>
      <c r="BM271" s="89" t="s">
        <v>35</v>
      </c>
      <c r="BN271" s="82" t="s">
        <v>35</v>
      </c>
      <c r="BO271" s="82" t="s">
        <v>35</v>
      </c>
      <c r="BP271" s="82" t="s">
        <v>35</v>
      </c>
      <c r="BQ271" s="77" t="s">
        <v>35</v>
      </c>
      <c r="BR271" s="89" t="s">
        <v>35</v>
      </c>
      <c r="BS271" s="82" t="s">
        <v>35</v>
      </c>
      <c r="BT271" s="82" t="s">
        <v>35</v>
      </c>
      <c r="BU271" s="82" t="s">
        <v>35</v>
      </c>
      <c r="BV271" s="82" t="s">
        <v>35</v>
      </c>
      <c r="BW271" s="71" t="s">
        <v>35</v>
      </c>
      <c r="BX271" s="28"/>
      <c r="BY271" s="28"/>
      <c r="BZ271" s="28"/>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row>
    <row r="272" s="344" customFormat="true" ht="15" customHeight="true" x14ac:dyDescent="0.2">
      <c r="X272" s="983"/>
      <c r="Y272" s="983"/>
      <c r="Z272" s="983"/>
      <c r="AA272" s="983"/>
      <c r="AB272" s="983"/>
      <c r="AC272" s="983"/>
      <c r="AD272" s="983"/>
      <c r="AE272" s="983"/>
      <c r="AF272" s="983"/>
      <c r="AG272" s="983"/>
      <c r="AH272" s="983"/>
      <c r="AI272" s="983"/>
      <c r="AJ272" s="983"/>
      <c r="AK272" s="983"/>
      <c r="AL272" s="983"/>
      <c r="AM272" s="983"/>
      <c r="AN272" s="983"/>
      <c r="AO272" s="983"/>
      <c r="AP272" s="983"/>
      <c r="AQ272" s="983"/>
      <c r="AR272" s="983"/>
      <c r="AS272" s="983"/>
      <c r="AT272" s="983"/>
      <c r="AU272" s="983"/>
      <c r="AV272" s="983"/>
      <c r="AW272" s="983"/>
      <c r="AX272" s="983"/>
      <c r="AY272" s="983"/>
      <c r="AZ272" s="983"/>
      <c r="BA272" s="1182"/>
      <c r="BB272" s="651" t="s">
        <v>48</v>
      </c>
      <c r="BC272" s="89" t="s">
        <v>35</v>
      </c>
      <c r="BD272" s="82" t="s">
        <v>35</v>
      </c>
      <c r="BE272" s="82" t="s">
        <v>35</v>
      </c>
      <c r="BF272" s="82" t="s">
        <v>35</v>
      </c>
      <c r="BG272" s="77" t="s">
        <v>35</v>
      </c>
      <c r="BH272" s="89" t="s">
        <v>35</v>
      </c>
      <c r="BI272" s="82" t="s">
        <v>35</v>
      </c>
      <c r="BJ272" s="82" t="s">
        <v>35</v>
      </c>
      <c r="BK272" s="82" t="s">
        <v>35</v>
      </c>
      <c r="BL272" s="77" t="s">
        <v>35</v>
      </c>
      <c r="BM272" s="89" t="s">
        <v>35</v>
      </c>
      <c r="BN272" s="82" t="s">
        <v>35</v>
      </c>
      <c r="BO272" s="82" t="s">
        <v>35</v>
      </c>
      <c r="BP272" s="82" t="s">
        <v>35</v>
      </c>
      <c r="BQ272" s="77" t="s">
        <v>35</v>
      </c>
      <c r="BR272" s="89" t="s">
        <v>35</v>
      </c>
      <c r="BS272" s="82" t="s">
        <v>35</v>
      </c>
      <c r="BT272" s="82" t="s">
        <v>35</v>
      </c>
      <c r="BU272" s="82" t="s">
        <v>35</v>
      </c>
      <c r="BV272" s="82" t="s">
        <v>35</v>
      </c>
      <c r="BW272" s="71" t="s">
        <v>35</v>
      </c>
      <c r="BX272" s="28"/>
      <c r="BY272" s="28"/>
      <c r="BZ272" s="28"/>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row>
    <row r="273" s="344" customFormat="true" ht="15" customHeight="true" x14ac:dyDescent="0.2">
      <c r="X273" s="983"/>
      <c r="Y273" s="983"/>
      <c r="Z273" s="983"/>
      <c r="AA273" s="983"/>
      <c r="AB273" s="983"/>
      <c r="AC273" s="983"/>
      <c r="AD273" s="983"/>
      <c r="AE273" s="983"/>
      <c r="AF273" s="983"/>
      <c r="AG273" s="983"/>
      <c r="AH273" s="983"/>
      <c r="AI273" s="983"/>
      <c r="AJ273" s="983"/>
      <c r="AK273" s="983"/>
      <c r="AL273" s="983"/>
      <c r="AM273" s="983"/>
      <c r="AN273" s="983"/>
      <c r="AO273" s="983"/>
      <c r="AP273" s="983"/>
      <c r="AQ273" s="983"/>
      <c r="AR273" s="983"/>
      <c r="AS273" s="983"/>
      <c r="AT273" s="983"/>
      <c r="AU273" s="983"/>
      <c r="AV273" s="983"/>
      <c r="AW273" s="983"/>
      <c r="AX273" s="983"/>
      <c r="AY273" s="983"/>
      <c r="AZ273" s="983"/>
      <c r="BA273" s="1182"/>
      <c r="BB273" s="651" t="s">
        <v>113</v>
      </c>
      <c r="BC273" s="89" t="s">
        <v>35</v>
      </c>
      <c r="BD273" s="82" t="s">
        <v>35</v>
      </c>
      <c r="BE273" s="82" t="s">
        <v>35</v>
      </c>
      <c r="BF273" s="82" t="s">
        <v>35</v>
      </c>
      <c r="BG273" s="77" t="s">
        <v>35</v>
      </c>
      <c r="BH273" s="89" t="s">
        <v>35</v>
      </c>
      <c r="BI273" s="82" t="s">
        <v>35</v>
      </c>
      <c r="BJ273" s="82" t="s">
        <v>35</v>
      </c>
      <c r="BK273" s="82" t="s">
        <v>35</v>
      </c>
      <c r="BL273" s="77" t="s">
        <v>35</v>
      </c>
      <c r="BM273" s="89" t="s">
        <v>35</v>
      </c>
      <c r="BN273" s="82" t="s">
        <v>35</v>
      </c>
      <c r="BO273" s="82" t="s">
        <v>35</v>
      </c>
      <c r="BP273" s="82" t="s">
        <v>35</v>
      </c>
      <c r="BQ273" s="77" t="s">
        <v>35</v>
      </c>
      <c r="BR273" s="89" t="s">
        <v>35</v>
      </c>
      <c r="BS273" s="82" t="s">
        <v>35</v>
      </c>
      <c r="BT273" s="82" t="s">
        <v>35</v>
      </c>
      <c r="BU273" s="82" t="s">
        <v>35</v>
      </c>
      <c r="BV273" s="82" t="s">
        <v>35</v>
      </c>
      <c r="BW273" s="71" t="s">
        <v>35</v>
      </c>
      <c r="BX273" s="28"/>
      <c r="BY273" s="28"/>
      <c r="BZ273" s="28"/>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row>
    <row r="274" s="344" customFormat="true" ht="15" customHeight="true" x14ac:dyDescent="0.2">
      <c r="X274" s="983"/>
      <c r="Y274" s="983"/>
      <c r="Z274" s="983"/>
      <c r="AA274" s="983"/>
      <c r="AB274" s="983"/>
      <c r="AC274" s="983"/>
      <c r="AD274" s="983"/>
      <c r="AE274" s="983"/>
      <c r="AF274" s="983"/>
      <c r="AG274" s="983"/>
      <c r="AH274" s="983"/>
      <c r="AI274" s="983"/>
      <c r="AJ274" s="983"/>
      <c r="AK274" s="983"/>
      <c r="AL274" s="983"/>
      <c r="AM274" s="983"/>
      <c r="AN274" s="983"/>
      <c r="AO274" s="983"/>
      <c r="AP274" s="983"/>
      <c r="AQ274" s="983"/>
      <c r="AR274" s="983"/>
      <c r="AS274" s="983"/>
      <c r="AT274" s="983"/>
      <c r="AU274" s="983"/>
      <c r="AV274" s="983"/>
      <c r="AW274" s="983"/>
      <c r="AX274" s="983"/>
      <c r="AY274" s="983"/>
      <c r="AZ274" s="983"/>
      <c r="BA274" s="1182" t="s">
        <v>76</v>
      </c>
      <c r="BB274" s="651" t="s">
        <v>49</v>
      </c>
      <c r="BC274" s="89" t="s">
        <v>35</v>
      </c>
      <c r="BD274" s="85" t="s">
        <v>35</v>
      </c>
      <c r="BE274" s="85" t="s">
        <v>35</v>
      </c>
      <c r="BF274" s="85" t="s">
        <v>35</v>
      </c>
      <c r="BG274" s="80" t="s">
        <v>35</v>
      </c>
      <c r="BH274" s="89" t="s">
        <v>35</v>
      </c>
      <c r="BI274" s="85" t="s">
        <v>35</v>
      </c>
      <c r="BJ274" s="85" t="s">
        <v>35</v>
      </c>
      <c r="BK274" s="85" t="s">
        <v>35</v>
      </c>
      <c r="BL274" s="80" t="s">
        <v>35</v>
      </c>
      <c r="BM274" s="89" t="s">
        <v>35</v>
      </c>
      <c r="BN274" s="85" t="s">
        <v>35</v>
      </c>
      <c r="BO274" s="85" t="s">
        <v>35</v>
      </c>
      <c r="BP274" s="85" t="s">
        <v>35</v>
      </c>
      <c r="BQ274" s="80" t="s">
        <v>35</v>
      </c>
      <c r="BR274" s="89" t="s">
        <v>35</v>
      </c>
      <c r="BS274" s="85" t="s">
        <v>35</v>
      </c>
      <c r="BT274" s="85" t="s">
        <v>35</v>
      </c>
      <c r="BU274" s="85" t="s">
        <v>35</v>
      </c>
      <c r="BV274" s="85" t="s">
        <v>35</v>
      </c>
      <c r="BW274" s="73" t="s">
        <v>35</v>
      </c>
      <c r="BX274" s="28"/>
      <c r="BY274" s="28"/>
      <c r="BZ274" s="28"/>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row>
    <row r="275" s="344" customFormat="true" ht="15" customHeight="true" x14ac:dyDescent="0.2">
      <c r="X275" s="983"/>
      <c r="Y275" s="983"/>
      <c r="Z275" s="983"/>
      <c r="AA275" s="983"/>
      <c r="AB275" s="983"/>
      <c r="AC275" s="983"/>
      <c r="AD275" s="983"/>
      <c r="AE275" s="983"/>
      <c r="AF275" s="983"/>
      <c r="AG275" s="983"/>
      <c r="AH275" s="983"/>
      <c r="AI275" s="983"/>
      <c r="AJ275" s="983"/>
      <c r="AK275" s="983"/>
      <c r="AL275" s="983"/>
      <c r="AM275" s="983"/>
      <c r="AN275" s="983"/>
      <c r="AO275" s="983"/>
      <c r="AP275" s="983"/>
      <c r="AQ275" s="983"/>
      <c r="AR275" s="983"/>
      <c r="AS275" s="983"/>
      <c r="AT275" s="983"/>
      <c r="AU275" s="983"/>
      <c r="AV275" s="983"/>
      <c r="AW275" s="983"/>
      <c r="AX275" s="983"/>
      <c r="AY275" s="983"/>
      <c r="AZ275" s="983"/>
      <c r="BA275" s="1182"/>
      <c r="BB275" s="651" t="s">
        <v>48</v>
      </c>
      <c r="BC275" s="89" t="s">
        <v>35</v>
      </c>
      <c r="BD275" s="85" t="s">
        <v>35</v>
      </c>
      <c r="BE275" s="85" t="s">
        <v>35</v>
      </c>
      <c r="BF275" s="85" t="s">
        <v>35</v>
      </c>
      <c r="BG275" s="80" t="s">
        <v>35</v>
      </c>
      <c r="BH275" s="89" t="s">
        <v>35</v>
      </c>
      <c r="BI275" s="85" t="s">
        <v>35</v>
      </c>
      <c r="BJ275" s="85" t="s">
        <v>35</v>
      </c>
      <c r="BK275" s="85" t="s">
        <v>35</v>
      </c>
      <c r="BL275" s="80" t="s">
        <v>35</v>
      </c>
      <c r="BM275" s="89" t="s">
        <v>35</v>
      </c>
      <c r="BN275" s="85" t="s">
        <v>35</v>
      </c>
      <c r="BO275" s="85" t="s">
        <v>35</v>
      </c>
      <c r="BP275" s="85" t="s">
        <v>35</v>
      </c>
      <c r="BQ275" s="80" t="s">
        <v>35</v>
      </c>
      <c r="BR275" s="89" t="s">
        <v>35</v>
      </c>
      <c r="BS275" s="85" t="s">
        <v>35</v>
      </c>
      <c r="BT275" s="85" t="s">
        <v>35</v>
      </c>
      <c r="BU275" s="85" t="s">
        <v>35</v>
      </c>
      <c r="BV275" s="85" t="s">
        <v>35</v>
      </c>
      <c r="BW275" s="73" t="s">
        <v>35</v>
      </c>
      <c r="BX275" s="28"/>
      <c r="BY275" s="28"/>
      <c r="BZ275" s="28"/>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row>
    <row r="276" s="344" customFormat="true" ht="15" customHeight="true" x14ac:dyDescent="0.2">
      <c r="X276" s="983"/>
      <c r="Y276" s="983"/>
      <c r="Z276" s="983"/>
      <c r="AA276" s="983"/>
      <c r="AB276" s="983"/>
      <c r="AC276" s="983"/>
      <c r="AD276" s="983"/>
      <c r="AE276" s="983"/>
      <c r="AF276" s="983"/>
      <c r="AG276" s="983"/>
      <c r="AH276" s="983"/>
      <c r="AI276" s="983"/>
      <c r="AJ276" s="983"/>
      <c r="AK276" s="983"/>
      <c r="AL276" s="983"/>
      <c r="AM276" s="983"/>
      <c r="AN276" s="983"/>
      <c r="AO276" s="983"/>
      <c r="AP276" s="983"/>
      <c r="AQ276" s="983"/>
      <c r="AR276" s="983"/>
      <c r="AS276" s="983"/>
      <c r="AT276" s="983"/>
      <c r="AU276" s="983"/>
      <c r="AV276" s="983"/>
      <c r="AW276" s="983"/>
      <c r="AX276" s="983"/>
      <c r="AY276" s="983"/>
      <c r="AZ276" s="983"/>
      <c r="BA276" s="1182"/>
      <c r="BB276" s="651" t="s">
        <v>114</v>
      </c>
      <c r="BC276" s="89" t="s">
        <v>35</v>
      </c>
      <c r="BD276" s="85" t="s">
        <v>35</v>
      </c>
      <c r="BE276" s="85" t="s">
        <v>35</v>
      </c>
      <c r="BF276" s="85" t="s">
        <v>35</v>
      </c>
      <c r="BG276" s="80" t="s">
        <v>35</v>
      </c>
      <c r="BH276" s="89" t="s">
        <v>35</v>
      </c>
      <c r="BI276" s="85" t="s">
        <v>35</v>
      </c>
      <c r="BJ276" s="85" t="s">
        <v>35</v>
      </c>
      <c r="BK276" s="85" t="s">
        <v>35</v>
      </c>
      <c r="BL276" s="80" t="s">
        <v>35</v>
      </c>
      <c r="BM276" s="89" t="s">
        <v>35</v>
      </c>
      <c r="BN276" s="85" t="s">
        <v>35</v>
      </c>
      <c r="BO276" s="85" t="s">
        <v>35</v>
      </c>
      <c r="BP276" s="85" t="s">
        <v>35</v>
      </c>
      <c r="BQ276" s="80" t="s">
        <v>35</v>
      </c>
      <c r="BR276" s="89" t="s">
        <v>35</v>
      </c>
      <c r="BS276" s="85" t="s">
        <v>35</v>
      </c>
      <c r="BT276" s="85" t="s">
        <v>35</v>
      </c>
      <c r="BU276" s="85" t="s">
        <v>35</v>
      </c>
      <c r="BV276" s="85" t="s">
        <v>35</v>
      </c>
      <c r="BW276" s="73" t="s">
        <v>35</v>
      </c>
      <c r="BX276" s="28"/>
      <c r="BY276" s="28"/>
      <c r="BZ276" s="28"/>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row>
    <row r="277" s="344" customFormat="true" ht="15" customHeight="true" x14ac:dyDescent="0.2">
      <c r="X277" s="983"/>
      <c r="Y277" s="983"/>
      <c r="Z277" s="983"/>
      <c r="AA277" s="983"/>
      <c r="AB277" s="983"/>
      <c r="AC277" s="983"/>
      <c r="AD277" s="983"/>
      <c r="AE277" s="983"/>
      <c r="AF277" s="983"/>
      <c r="AG277" s="983"/>
      <c r="AH277" s="983"/>
      <c r="AI277" s="983"/>
      <c r="AJ277" s="983"/>
      <c r="AK277" s="983"/>
      <c r="AL277" s="983"/>
      <c r="AM277" s="983"/>
      <c r="AN277" s="983"/>
      <c r="AO277" s="983"/>
      <c r="AP277" s="983"/>
      <c r="AQ277" s="983"/>
      <c r="AR277" s="983"/>
      <c r="AS277" s="983"/>
      <c r="AT277" s="983"/>
      <c r="AU277" s="983"/>
      <c r="AV277" s="983"/>
      <c r="AW277" s="983"/>
      <c r="AX277" s="983"/>
      <c r="AY277" s="983"/>
      <c r="AZ277" s="983"/>
      <c r="BA277" s="1182" t="s">
        <v>77</v>
      </c>
      <c r="BB277" s="651" t="s">
        <v>78</v>
      </c>
      <c r="BC277" s="89" t="s">
        <v>35</v>
      </c>
      <c r="BD277" s="85" t="s">
        <v>35</v>
      </c>
      <c r="BE277" s="85" t="s">
        <v>35</v>
      </c>
      <c r="BF277" s="85" t="s">
        <v>35</v>
      </c>
      <c r="BG277" s="80" t="s">
        <v>35</v>
      </c>
      <c r="BH277" s="89" t="s">
        <v>35</v>
      </c>
      <c r="BI277" s="85" t="s">
        <v>35</v>
      </c>
      <c r="BJ277" s="85" t="s">
        <v>35</v>
      </c>
      <c r="BK277" s="85" t="s">
        <v>35</v>
      </c>
      <c r="BL277" s="80" t="s">
        <v>35</v>
      </c>
      <c r="BM277" s="89" t="s">
        <v>35</v>
      </c>
      <c r="BN277" s="85" t="s">
        <v>35</v>
      </c>
      <c r="BO277" s="85" t="s">
        <v>35</v>
      </c>
      <c r="BP277" s="85" t="s">
        <v>35</v>
      </c>
      <c r="BQ277" s="80" t="s">
        <v>35</v>
      </c>
      <c r="BR277" s="89" t="s">
        <v>35</v>
      </c>
      <c r="BS277" s="85" t="s">
        <v>35</v>
      </c>
      <c r="BT277" s="85" t="s">
        <v>35</v>
      </c>
      <c r="BU277" s="85" t="s">
        <v>35</v>
      </c>
      <c r="BV277" s="85" t="s">
        <v>35</v>
      </c>
      <c r="BW277" s="73" t="s">
        <v>35</v>
      </c>
      <c r="BX277" s="28"/>
      <c r="BY277" s="28"/>
      <c r="BZ277" s="28"/>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row>
    <row r="278" s="344" customFormat="true" ht="15" customHeight="true" x14ac:dyDescent="0.2">
      <c r="X278" s="983"/>
      <c r="Y278" s="983"/>
      <c r="Z278" s="983"/>
      <c r="AA278" s="983"/>
      <c r="AB278" s="983"/>
      <c r="AC278" s="983"/>
      <c r="AD278" s="983"/>
      <c r="AE278" s="983"/>
      <c r="AF278" s="983"/>
      <c r="AG278" s="983"/>
      <c r="AH278" s="983"/>
      <c r="AI278" s="983"/>
      <c r="AJ278" s="983"/>
      <c r="AK278" s="983"/>
      <c r="AL278" s="983"/>
      <c r="AM278" s="983"/>
      <c r="AN278" s="983"/>
      <c r="AO278" s="983"/>
      <c r="AP278" s="983"/>
      <c r="AQ278" s="983"/>
      <c r="AR278" s="983"/>
      <c r="AS278" s="983"/>
      <c r="AT278" s="983"/>
      <c r="AU278" s="983"/>
      <c r="AV278" s="983"/>
      <c r="AW278" s="983"/>
      <c r="AX278" s="983"/>
      <c r="AY278" s="983"/>
      <c r="AZ278" s="983"/>
      <c r="BA278" s="1182"/>
      <c r="BB278" s="651" t="s">
        <v>79</v>
      </c>
      <c r="BC278" s="89" t="s">
        <v>35</v>
      </c>
      <c r="BD278" s="85" t="s">
        <v>35</v>
      </c>
      <c r="BE278" s="85" t="s">
        <v>35</v>
      </c>
      <c r="BF278" s="85" t="s">
        <v>35</v>
      </c>
      <c r="BG278" s="80" t="s">
        <v>35</v>
      </c>
      <c r="BH278" s="89" t="s">
        <v>35</v>
      </c>
      <c r="BI278" s="85" t="s">
        <v>35</v>
      </c>
      <c r="BJ278" s="85" t="s">
        <v>35</v>
      </c>
      <c r="BK278" s="85" t="s">
        <v>35</v>
      </c>
      <c r="BL278" s="80" t="s">
        <v>35</v>
      </c>
      <c r="BM278" s="89" t="s">
        <v>35</v>
      </c>
      <c r="BN278" s="85" t="s">
        <v>35</v>
      </c>
      <c r="BO278" s="85" t="s">
        <v>35</v>
      </c>
      <c r="BP278" s="85" t="s">
        <v>35</v>
      </c>
      <c r="BQ278" s="80" t="s">
        <v>35</v>
      </c>
      <c r="BR278" s="89" t="s">
        <v>35</v>
      </c>
      <c r="BS278" s="85" t="s">
        <v>35</v>
      </c>
      <c r="BT278" s="85" t="s">
        <v>35</v>
      </c>
      <c r="BU278" s="85" t="s">
        <v>35</v>
      </c>
      <c r="BV278" s="85" t="s">
        <v>35</v>
      </c>
      <c r="BW278" s="73" t="s">
        <v>35</v>
      </c>
      <c r="BX278" s="28"/>
      <c r="BY278" s="28"/>
      <c r="BZ278" s="28"/>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row>
    <row r="279" s="344" customFormat="true" ht="15" customHeight="true" x14ac:dyDescent="0.2">
      <c r="X279" s="983"/>
      <c r="Y279" s="983"/>
      <c r="Z279" s="983"/>
      <c r="AA279" s="983"/>
      <c r="AB279" s="983"/>
      <c r="AC279" s="983"/>
      <c r="AD279" s="983"/>
      <c r="AE279" s="983"/>
      <c r="AF279" s="983"/>
      <c r="AG279" s="983"/>
      <c r="AH279" s="983"/>
      <c r="AI279" s="983"/>
      <c r="AJ279" s="983"/>
      <c r="AK279" s="983"/>
      <c r="AL279" s="983"/>
      <c r="AM279" s="983"/>
      <c r="AN279" s="983"/>
      <c r="AO279" s="983"/>
      <c r="AP279" s="983"/>
      <c r="AQ279" s="983"/>
      <c r="AR279" s="983"/>
      <c r="AS279" s="983"/>
      <c r="AT279" s="983"/>
      <c r="AU279" s="983"/>
      <c r="AV279" s="983"/>
      <c r="AW279" s="983"/>
      <c r="AX279" s="983"/>
      <c r="AY279" s="983"/>
      <c r="AZ279" s="983"/>
      <c r="BA279" s="1182"/>
      <c r="BB279" s="651" t="s">
        <v>80</v>
      </c>
      <c r="BC279" s="89" t="s">
        <v>35</v>
      </c>
      <c r="BD279" s="82" t="s">
        <v>35</v>
      </c>
      <c r="BE279" s="82" t="s">
        <v>35</v>
      </c>
      <c r="BF279" s="82" t="s">
        <v>35</v>
      </c>
      <c r="BG279" s="77" t="s">
        <v>35</v>
      </c>
      <c r="BH279" s="89" t="s">
        <v>35</v>
      </c>
      <c r="BI279" s="82" t="s">
        <v>35</v>
      </c>
      <c r="BJ279" s="82" t="s">
        <v>35</v>
      </c>
      <c r="BK279" s="82" t="s">
        <v>35</v>
      </c>
      <c r="BL279" s="77" t="s">
        <v>35</v>
      </c>
      <c r="BM279" s="89" t="s">
        <v>35</v>
      </c>
      <c r="BN279" s="82" t="s">
        <v>35</v>
      </c>
      <c r="BO279" s="82" t="s">
        <v>35</v>
      </c>
      <c r="BP279" s="82" t="s">
        <v>35</v>
      </c>
      <c r="BQ279" s="77" t="s">
        <v>35</v>
      </c>
      <c r="BR279" s="89" t="s">
        <v>35</v>
      </c>
      <c r="BS279" s="82" t="s">
        <v>35</v>
      </c>
      <c r="BT279" s="82" t="s">
        <v>35</v>
      </c>
      <c r="BU279" s="82" t="s">
        <v>35</v>
      </c>
      <c r="BV279" s="82" t="s">
        <v>35</v>
      </c>
      <c r="BW279" s="71" t="s">
        <v>35</v>
      </c>
      <c r="BX279" s="28"/>
      <c r="BY279" s="28"/>
      <c r="BZ279" s="28"/>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row>
    <row r="280" s="984" customFormat="true" ht="15" customHeight="true" x14ac:dyDescent="0.2">
      <c r="B280" s="535"/>
      <c r="X280" s="377"/>
      <c r="Y280" s="377"/>
      <c r="Z280" s="377"/>
      <c r="AA280" s="377"/>
      <c r="AB280" s="377"/>
      <c r="AC280" s="377"/>
      <c r="AD280" s="377"/>
      <c r="AE280" s="377"/>
      <c r="AF280" s="377"/>
      <c r="AG280" s="377"/>
      <c r="AH280" s="377"/>
      <c r="AI280" s="377"/>
      <c r="AJ280" s="377"/>
      <c r="AK280" s="377"/>
      <c r="AL280" s="377"/>
      <c r="AM280" s="377"/>
      <c r="AN280" s="377"/>
      <c r="AO280" s="377"/>
      <c r="AP280" s="377"/>
      <c r="AQ280" s="377"/>
      <c r="AR280" s="377"/>
      <c r="AS280" s="377"/>
      <c r="AT280" s="377"/>
      <c r="AU280" s="377"/>
      <c r="AV280" s="377"/>
      <c r="AW280" s="377"/>
      <c r="AX280" s="377"/>
      <c r="AY280" s="377"/>
      <c r="AZ280" s="377"/>
      <c r="BA280" s="1182"/>
      <c r="BB280" s="651" t="s">
        <v>81</v>
      </c>
      <c r="BC280" s="89" t="s">
        <v>35</v>
      </c>
      <c r="BD280" s="82" t="s">
        <v>35</v>
      </c>
      <c r="BE280" s="82" t="s">
        <v>35</v>
      </c>
      <c r="BF280" s="82" t="s">
        <v>35</v>
      </c>
      <c r="BG280" s="77" t="s">
        <v>35</v>
      </c>
      <c r="BH280" s="89" t="s">
        <v>35</v>
      </c>
      <c r="BI280" s="82" t="s">
        <v>35</v>
      </c>
      <c r="BJ280" s="82" t="s">
        <v>35</v>
      </c>
      <c r="BK280" s="82" t="s">
        <v>35</v>
      </c>
      <c r="BL280" s="77" t="s">
        <v>35</v>
      </c>
      <c r="BM280" s="89" t="s">
        <v>35</v>
      </c>
      <c r="BN280" s="82" t="s">
        <v>35</v>
      </c>
      <c r="BO280" s="82" t="s">
        <v>35</v>
      </c>
      <c r="BP280" s="82" t="s">
        <v>35</v>
      </c>
      <c r="BQ280" s="77" t="s">
        <v>35</v>
      </c>
      <c r="BR280" s="89" t="s">
        <v>35</v>
      </c>
      <c r="BS280" s="82" t="s">
        <v>35</v>
      </c>
      <c r="BT280" s="82" t="s">
        <v>35</v>
      </c>
      <c r="BU280" s="82" t="s">
        <v>35</v>
      </c>
      <c r="BV280" s="82" t="s">
        <v>35</v>
      </c>
      <c r="BW280" s="71" t="s">
        <v>35</v>
      </c>
      <c r="BX280" s="28"/>
      <c r="BY280" s="28"/>
      <c r="BZ280" s="28"/>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row>
    <row r="281" s="984" customFormat="true" ht="15" customHeight="true" x14ac:dyDescent="0.2">
      <c r="B281" s="535"/>
      <c r="X281" s="377"/>
      <c r="Y281" s="377"/>
      <c r="Z281" s="377"/>
      <c r="AA281" s="377"/>
      <c r="AB281" s="377"/>
      <c r="AC281" s="377"/>
      <c r="AD281" s="377"/>
      <c r="AE281" s="377"/>
      <c r="AF281" s="377"/>
      <c r="AG281" s="377"/>
      <c r="AH281" s="377"/>
      <c r="AI281" s="377"/>
      <c r="AJ281" s="377"/>
      <c r="AK281" s="377"/>
      <c r="AL281" s="377"/>
      <c r="AM281" s="377"/>
      <c r="AN281" s="377"/>
      <c r="AO281" s="377"/>
      <c r="AP281" s="377"/>
      <c r="AQ281" s="377"/>
      <c r="AR281" s="377"/>
      <c r="AS281" s="377"/>
      <c r="AT281" s="377"/>
      <c r="AU281" s="377"/>
      <c r="AV281" s="377"/>
      <c r="AW281" s="377"/>
      <c r="AX281" s="377"/>
      <c r="AY281" s="377"/>
      <c r="AZ281" s="377"/>
      <c r="BA281" s="1182"/>
      <c r="BB281" s="651" t="s">
        <v>82</v>
      </c>
      <c r="BC281" s="89" t="s">
        <v>35</v>
      </c>
      <c r="BD281" s="82" t="s">
        <v>35</v>
      </c>
      <c r="BE281" s="82" t="s">
        <v>35</v>
      </c>
      <c r="BF281" s="82" t="s">
        <v>35</v>
      </c>
      <c r="BG281" s="77" t="s">
        <v>35</v>
      </c>
      <c r="BH281" s="89" t="s">
        <v>35</v>
      </c>
      <c r="BI281" s="82" t="s">
        <v>35</v>
      </c>
      <c r="BJ281" s="82" t="s">
        <v>35</v>
      </c>
      <c r="BK281" s="82" t="s">
        <v>35</v>
      </c>
      <c r="BL281" s="77" t="s">
        <v>35</v>
      </c>
      <c r="BM281" s="89" t="s">
        <v>35</v>
      </c>
      <c r="BN281" s="82" t="s">
        <v>35</v>
      </c>
      <c r="BO281" s="82" t="s">
        <v>35</v>
      </c>
      <c r="BP281" s="82" t="s">
        <v>35</v>
      </c>
      <c r="BQ281" s="77" t="s">
        <v>35</v>
      </c>
      <c r="BR281" s="89" t="s">
        <v>35</v>
      </c>
      <c r="BS281" s="82" t="s">
        <v>35</v>
      </c>
      <c r="BT281" s="82" t="s">
        <v>35</v>
      </c>
      <c r="BU281" s="82" t="s">
        <v>35</v>
      </c>
      <c r="BV281" s="82" t="s">
        <v>35</v>
      </c>
      <c r="BW281" s="71" t="s">
        <v>35</v>
      </c>
      <c r="BX281" s="28"/>
      <c r="BY281" s="28"/>
      <c r="BZ281" s="28"/>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row>
    <row r="282" s="984" customFormat="true" ht="15" customHeight="true" x14ac:dyDescent="0.2">
      <c r="B282" s="535"/>
      <c r="X282" s="377"/>
      <c r="Y282" s="377"/>
      <c r="Z282" s="377"/>
      <c r="AA282" s="377"/>
      <c r="AB282" s="377"/>
      <c r="AC282" s="377"/>
      <c r="AD282" s="377"/>
      <c r="AE282" s="377"/>
      <c r="AF282" s="377"/>
      <c r="AG282" s="377"/>
      <c r="AH282" s="377"/>
      <c r="AI282" s="377"/>
      <c r="AJ282" s="377"/>
      <c r="AK282" s="377"/>
      <c r="AL282" s="377"/>
      <c r="AM282" s="377"/>
      <c r="AN282" s="377"/>
      <c r="AO282" s="377"/>
      <c r="AP282" s="377"/>
      <c r="AQ282" s="377"/>
      <c r="AR282" s="377"/>
      <c r="AS282" s="377"/>
      <c r="AT282" s="377"/>
      <c r="AU282" s="377"/>
      <c r="AV282" s="377"/>
      <c r="AW282" s="377"/>
      <c r="AX282" s="377"/>
      <c r="AY282" s="377"/>
      <c r="AZ282" s="377"/>
      <c r="BA282" s="1182"/>
      <c r="BB282" s="651" t="s">
        <v>83</v>
      </c>
      <c r="BC282" s="89" t="s">
        <v>35</v>
      </c>
      <c r="BD282" s="82" t="s">
        <v>35</v>
      </c>
      <c r="BE282" s="82" t="s">
        <v>35</v>
      </c>
      <c r="BF282" s="82" t="s">
        <v>35</v>
      </c>
      <c r="BG282" s="77" t="s">
        <v>35</v>
      </c>
      <c r="BH282" s="89" t="s">
        <v>35</v>
      </c>
      <c r="BI282" s="82" t="s">
        <v>35</v>
      </c>
      <c r="BJ282" s="82" t="s">
        <v>35</v>
      </c>
      <c r="BK282" s="82" t="s">
        <v>35</v>
      </c>
      <c r="BL282" s="77" t="s">
        <v>35</v>
      </c>
      <c r="BM282" s="89" t="s">
        <v>35</v>
      </c>
      <c r="BN282" s="82" t="s">
        <v>35</v>
      </c>
      <c r="BO282" s="82" t="s">
        <v>35</v>
      </c>
      <c r="BP282" s="82" t="s">
        <v>35</v>
      </c>
      <c r="BQ282" s="77" t="s">
        <v>35</v>
      </c>
      <c r="BR282" s="89" t="s">
        <v>35</v>
      </c>
      <c r="BS282" s="82" t="s">
        <v>35</v>
      </c>
      <c r="BT282" s="82" t="s">
        <v>35</v>
      </c>
      <c r="BU282" s="82" t="s">
        <v>35</v>
      </c>
      <c r="BV282" s="82" t="s">
        <v>35</v>
      </c>
      <c r="BW282" s="71" t="s">
        <v>35</v>
      </c>
      <c r="BX282" s="28"/>
      <c r="BY282" s="28"/>
      <c r="BZ282" s="28"/>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row>
    <row r="283" s="984" customFormat="true" ht="15" customHeight="true" x14ac:dyDescent="0.2">
      <c r="B283" s="535"/>
      <c r="X283" s="377"/>
      <c r="Y283" s="377"/>
      <c r="Z283" s="377"/>
      <c r="AA283" s="377"/>
      <c r="AB283" s="377"/>
      <c r="AC283" s="377"/>
      <c r="AD283" s="377"/>
      <c r="AE283" s="377"/>
      <c r="AF283" s="377"/>
      <c r="AG283" s="377"/>
      <c r="AH283" s="377"/>
      <c r="AI283" s="377"/>
      <c r="AJ283" s="377"/>
      <c r="AK283" s="377"/>
      <c r="AL283" s="377"/>
      <c r="AM283" s="377"/>
      <c r="AN283" s="377"/>
      <c r="AO283" s="377"/>
      <c r="AP283" s="377"/>
      <c r="AQ283" s="377"/>
      <c r="AR283" s="377"/>
      <c r="AS283" s="377"/>
      <c r="AT283" s="377"/>
      <c r="AU283" s="377"/>
      <c r="AV283" s="377"/>
      <c r="AW283" s="377"/>
      <c r="AX283" s="377"/>
      <c r="AY283" s="377"/>
      <c r="AZ283" s="377"/>
      <c r="BA283" s="1182"/>
      <c r="BB283" s="651" t="s">
        <v>84</v>
      </c>
      <c r="BC283" s="89" t="s">
        <v>35</v>
      </c>
      <c r="BD283" s="82" t="s">
        <v>35</v>
      </c>
      <c r="BE283" s="82" t="s">
        <v>35</v>
      </c>
      <c r="BF283" s="82" t="s">
        <v>35</v>
      </c>
      <c r="BG283" s="77" t="s">
        <v>35</v>
      </c>
      <c r="BH283" s="89" t="s">
        <v>35</v>
      </c>
      <c r="BI283" s="82" t="s">
        <v>35</v>
      </c>
      <c r="BJ283" s="82" t="s">
        <v>35</v>
      </c>
      <c r="BK283" s="82" t="s">
        <v>35</v>
      </c>
      <c r="BL283" s="77" t="s">
        <v>35</v>
      </c>
      <c r="BM283" s="89" t="s">
        <v>35</v>
      </c>
      <c r="BN283" s="82" t="s">
        <v>35</v>
      </c>
      <c r="BO283" s="82" t="s">
        <v>35</v>
      </c>
      <c r="BP283" s="82" t="s">
        <v>35</v>
      </c>
      <c r="BQ283" s="77" t="s">
        <v>35</v>
      </c>
      <c r="BR283" s="89" t="s">
        <v>35</v>
      </c>
      <c r="BS283" s="82" t="s">
        <v>35</v>
      </c>
      <c r="BT283" s="82" t="s">
        <v>35</v>
      </c>
      <c r="BU283" s="82" t="s">
        <v>35</v>
      </c>
      <c r="BV283" s="82" t="s">
        <v>35</v>
      </c>
      <c r="BW283" s="71" t="s">
        <v>35</v>
      </c>
      <c r="BX283" s="28"/>
      <c r="BY283" s="28"/>
      <c r="BZ283" s="28"/>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row>
    <row r="284" s="984" customFormat="true" ht="15" customHeight="true" x14ac:dyDescent="0.2">
      <c r="B284" s="535"/>
      <c r="X284" s="377"/>
      <c r="Y284" s="377"/>
      <c r="Z284" s="377"/>
      <c r="AA284" s="377"/>
      <c r="AB284" s="377"/>
      <c r="AC284" s="377"/>
      <c r="AD284" s="377"/>
      <c r="AE284" s="377"/>
      <c r="AF284" s="377"/>
      <c r="AG284" s="377"/>
      <c r="AH284" s="377"/>
      <c r="AI284" s="377"/>
      <c r="AJ284" s="377"/>
      <c r="AK284" s="377"/>
      <c r="AL284" s="377"/>
      <c r="AM284" s="377"/>
      <c r="AN284" s="377"/>
      <c r="AO284" s="377"/>
      <c r="AP284" s="377"/>
      <c r="AQ284" s="377"/>
      <c r="AR284" s="377"/>
      <c r="AS284" s="377"/>
      <c r="AT284" s="377"/>
      <c r="AU284" s="377"/>
      <c r="AV284" s="377"/>
      <c r="AW284" s="377"/>
      <c r="AX284" s="377"/>
      <c r="AY284" s="377"/>
      <c r="AZ284" s="377"/>
      <c r="BA284" s="1184"/>
      <c r="BB284" s="653" t="s">
        <v>114</v>
      </c>
      <c r="BC284" s="88" t="s">
        <v>35</v>
      </c>
      <c r="BD284" s="84" t="s">
        <v>35</v>
      </c>
      <c r="BE284" s="84" t="s">
        <v>35</v>
      </c>
      <c r="BF284" s="84" t="s">
        <v>35</v>
      </c>
      <c r="BG284" s="79" t="s">
        <v>35</v>
      </c>
      <c r="BH284" s="88" t="s">
        <v>35</v>
      </c>
      <c r="BI284" s="84" t="s">
        <v>35</v>
      </c>
      <c r="BJ284" s="84" t="s">
        <v>35</v>
      </c>
      <c r="BK284" s="84" t="s">
        <v>35</v>
      </c>
      <c r="BL284" s="79" t="s">
        <v>35</v>
      </c>
      <c r="BM284" s="88" t="s">
        <v>35</v>
      </c>
      <c r="BN284" s="84" t="s">
        <v>35</v>
      </c>
      <c r="BO284" s="84" t="s">
        <v>35</v>
      </c>
      <c r="BP284" s="84" t="s">
        <v>35</v>
      </c>
      <c r="BQ284" s="79" t="s">
        <v>35</v>
      </c>
      <c r="BR284" s="88" t="s">
        <v>35</v>
      </c>
      <c r="BS284" s="84" t="s">
        <v>35</v>
      </c>
      <c r="BT284" s="84" t="s">
        <v>35</v>
      </c>
      <c r="BU284" s="84" t="s">
        <v>35</v>
      </c>
      <c r="BV284" s="84" t="s">
        <v>35</v>
      </c>
      <c r="BW284" s="72" t="s">
        <v>35</v>
      </c>
      <c r="BX284" s="28"/>
      <c r="BY284" s="28"/>
      <c r="BZ284" s="28"/>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row>
    <row r="285" s="984" customFormat="true" ht="15" customHeight="true" x14ac:dyDescent="0.2">
      <c r="B285" s="535"/>
      <c r="X285" s="377"/>
      <c r="Y285" s="377"/>
      <c r="Z285" s="377"/>
      <c r="AA285" s="377"/>
      <c r="AB285" s="377"/>
      <c r="AC285" s="377"/>
      <c r="AD285" s="377"/>
      <c r="AE285" s="377"/>
      <c r="AF285" s="377"/>
      <c r="AG285" s="377"/>
      <c r="AH285" s="377"/>
      <c r="AI285" s="377"/>
      <c r="AJ285" s="377"/>
      <c r="AK285" s="377"/>
      <c r="AL285" s="377"/>
      <c r="AM285" s="377"/>
      <c r="AN285" s="377"/>
      <c r="AO285" s="377"/>
      <c r="AP285" s="377"/>
      <c r="AQ285" s="377"/>
      <c r="AR285" s="377"/>
      <c r="AS285" s="377"/>
      <c r="AT285" s="377"/>
      <c r="AU285" s="377"/>
      <c r="AV285" s="377"/>
      <c r="AW285" s="377"/>
      <c r="AX285" s="377"/>
      <c r="AY285" s="377"/>
      <c r="AZ285" s="377"/>
      <c r="BA285" s="341"/>
      <c r="BB285" s="339"/>
      <c r="BC285" s="339"/>
      <c r="BD285" s="339"/>
      <c r="BE285" s="339"/>
      <c r="BF285" s="339"/>
      <c r="BG285" s="339"/>
      <c r="BH285" s="339"/>
      <c r="BI285" s="339"/>
      <c r="BJ285" s="339"/>
      <c r="BK285" s="339"/>
      <c r="BL285" s="339"/>
      <c r="BM285" s="339"/>
      <c r="BN285" s="339"/>
      <c r="BO285" s="339"/>
      <c r="BP285" s="339"/>
      <c r="BQ285" s="339"/>
      <c r="BR285" s="339"/>
      <c r="BS285" s="339"/>
      <c r="BT285" s="339"/>
      <c r="BU285" s="339"/>
      <c r="BV285" s="339"/>
      <c r="BW285" s="341"/>
      <c r="BX285" s="376"/>
      <c r="BY285" s="376"/>
      <c r="BZ285" s="376"/>
      <c r="CA285" s="376"/>
      <c r="CB285" s="376"/>
      <c r="CC285" s="376"/>
      <c r="CD285" s="376"/>
      <c r="CE285" s="376"/>
      <c r="CF285" s="376"/>
      <c r="CG285" s="376"/>
      <c r="CH285" s="376"/>
      <c r="CI285" s="376"/>
      <c r="CJ285" s="376"/>
      <c r="CK285" s="376"/>
      <c r="CL285" s="376"/>
      <c r="CM285" s="376"/>
      <c r="CN285" s="376"/>
      <c r="CO285" s="376"/>
      <c r="CP285" s="376"/>
      <c r="CQ285" s="376"/>
      <c r="CR285" s="376"/>
      <c r="CS285" s="376"/>
      <c r="CT285" s="376"/>
      <c r="CU285" s="376"/>
      <c r="CV285" s="376"/>
      <c r="CW285" s="376"/>
      <c r="CX285" s="376"/>
      <c r="CY285" s="376"/>
      <c r="CZ285" s="376"/>
    </row>
    <row r="286" s="984" customFormat="true" ht="15" customHeight="true" x14ac:dyDescent="0.2">
      <c r="B286" s="535"/>
      <c r="X286" s="377"/>
      <c r="Y286" s="377"/>
      <c r="Z286" s="377"/>
      <c r="AA286" s="377"/>
      <c r="AB286" s="377"/>
      <c r="AC286" s="377"/>
      <c r="AD286" s="377"/>
      <c r="AE286" s="377"/>
      <c r="AF286" s="377"/>
      <c r="AG286" s="377"/>
      <c r="AH286" s="377"/>
      <c r="AI286" s="377"/>
      <c r="AJ286" s="377"/>
      <c r="AK286" s="377"/>
      <c r="AL286" s="377"/>
      <c r="AM286" s="377"/>
      <c r="AN286" s="377"/>
      <c r="AO286" s="377"/>
      <c r="AP286" s="377"/>
      <c r="AQ286" s="377"/>
      <c r="AR286" s="377"/>
      <c r="AS286" s="377"/>
      <c r="AT286" s="377"/>
      <c r="AU286" s="377"/>
      <c r="AV286" s="377"/>
      <c r="AW286" s="377"/>
      <c r="AX286" s="377"/>
      <c r="AY286" s="377"/>
      <c r="AZ286" s="377"/>
      <c r="BA286" s="341"/>
      <c r="BB286" s="339"/>
      <c r="BC286" s="339"/>
      <c r="BD286" s="339"/>
      <c r="BE286" s="339"/>
      <c r="BF286" s="339"/>
      <c r="BG286" s="339"/>
      <c r="BH286" s="339"/>
      <c r="BI286" s="339"/>
      <c r="BJ286" s="339"/>
      <c r="BK286" s="339"/>
      <c r="BL286" s="339"/>
      <c r="BM286" s="339"/>
      <c r="BN286" s="339"/>
      <c r="BO286" s="339"/>
      <c r="BP286" s="339"/>
      <c r="BQ286" s="339"/>
      <c r="BR286" s="339"/>
      <c r="BS286" s="339"/>
      <c r="BT286" s="339"/>
      <c r="BU286" s="339"/>
      <c r="BV286" s="339"/>
      <c r="BW286" s="341"/>
      <c r="BX286" s="376"/>
      <c r="BY286" s="376"/>
      <c r="BZ286" s="376"/>
      <c r="CA286" s="376"/>
      <c r="CB286" s="376"/>
      <c r="CC286" s="376"/>
      <c r="CD286" s="376"/>
      <c r="CE286" s="376"/>
      <c r="CF286" s="376"/>
      <c r="CG286" s="376"/>
      <c r="CH286" s="376"/>
      <c r="CI286" s="376"/>
      <c r="CJ286" s="376"/>
      <c r="CK286" s="376"/>
      <c r="CL286" s="376"/>
      <c r="CM286" s="376"/>
      <c r="CN286" s="376"/>
      <c r="CO286" s="376"/>
      <c r="CP286" s="376"/>
      <c r="CQ286" s="376"/>
      <c r="CR286" s="376"/>
      <c r="CS286" s="376"/>
      <c r="CT286" s="376"/>
      <c r="CU286" s="376"/>
      <c r="CV286" s="376"/>
      <c r="CW286" s="376"/>
      <c r="CX286" s="376"/>
      <c r="CY286" s="376"/>
      <c r="CZ286" s="376"/>
    </row>
    <row r="287" s="984" customFormat="true" ht="15" customHeight="true" x14ac:dyDescent="0.2">
      <c r="B287" s="535"/>
      <c r="X287" s="377"/>
      <c r="Y287" s="377"/>
      <c r="Z287" s="377"/>
      <c r="AA287" s="377"/>
      <c r="AB287" s="377"/>
      <c r="AC287" s="377"/>
      <c r="AD287" s="377"/>
      <c r="AE287" s="377"/>
      <c r="AF287" s="377"/>
      <c r="AG287" s="377"/>
      <c r="AH287" s="377"/>
      <c r="AI287" s="377"/>
      <c r="AJ287" s="377"/>
      <c r="AK287" s="377"/>
      <c r="AL287" s="377"/>
      <c r="AM287" s="377"/>
      <c r="AN287" s="377"/>
      <c r="AO287" s="377"/>
      <c r="AP287" s="377"/>
      <c r="AQ287" s="377"/>
      <c r="AR287" s="377"/>
      <c r="AS287" s="377"/>
      <c r="AT287" s="377"/>
      <c r="AU287" s="377"/>
      <c r="AV287" s="377"/>
      <c r="AW287" s="377"/>
      <c r="AX287" s="377"/>
      <c r="AY287" s="377"/>
      <c r="AZ287" s="377"/>
      <c r="BA287" s="341"/>
      <c r="BB287" s="339"/>
      <c r="BC287" s="339"/>
      <c r="BD287" s="339"/>
      <c r="BE287" s="339"/>
      <c r="BF287" s="339"/>
      <c r="BG287" s="339"/>
      <c r="BH287" s="339"/>
      <c r="BI287" s="339"/>
      <c r="BJ287" s="339"/>
      <c r="BK287" s="339"/>
      <c r="BL287" s="339"/>
      <c r="BM287" s="339"/>
      <c r="BN287" s="339"/>
      <c r="BO287" s="339"/>
      <c r="BP287" s="339"/>
      <c r="BQ287" s="339"/>
      <c r="BR287" s="339"/>
      <c r="BS287" s="339"/>
      <c r="BT287" s="339"/>
      <c r="BU287" s="339"/>
      <c r="BV287" s="339"/>
      <c r="BW287" s="341"/>
      <c r="BX287" s="376"/>
      <c r="BY287" s="376"/>
      <c r="BZ287" s="376"/>
      <c r="CA287" s="376"/>
      <c r="CB287" s="376"/>
      <c r="CC287" s="376"/>
      <c r="CD287" s="376"/>
      <c r="CE287" s="376"/>
      <c r="CF287" s="376"/>
      <c r="CG287" s="376"/>
      <c r="CH287" s="376"/>
      <c r="CI287" s="376"/>
      <c r="CJ287" s="376"/>
      <c r="CK287" s="376"/>
      <c r="CL287" s="376"/>
      <c r="CM287" s="376"/>
      <c r="CN287" s="376"/>
      <c r="CO287" s="376"/>
      <c r="CP287" s="376"/>
      <c r="CQ287" s="376"/>
      <c r="CR287" s="376"/>
      <c r="CS287" s="376"/>
      <c r="CT287" s="376"/>
      <c r="CU287" s="376"/>
      <c r="CV287" s="376"/>
      <c r="CW287" s="376"/>
      <c r="CX287" s="376"/>
      <c r="CY287" s="376"/>
      <c r="CZ287" s="376"/>
    </row>
    <row r="288" s="984" customFormat="true" ht="15" customHeight="true" x14ac:dyDescent="0.2">
      <c r="B288" s="535"/>
      <c r="X288" s="377"/>
      <c r="Y288" s="377"/>
      <c r="Z288" s="377"/>
      <c r="AA288" s="377"/>
      <c r="AB288" s="377"/>
      <c r="AC288" s="377"/>
      <c r="AD288" s="377"/>
      <c r="AE288" s="377"/>
      <c r="AF288" s="377"/>
      <c r="AG288" s="377"/>
      <c r="AH288" s="377"/>
      <c r="AI288" s="377"/>
      <c r="AJ288" s="377"/>
      <c r="AK288" s="377"/>
      <c r="AL288" s="377"/>
      <c r="AM288" s="377"/>
      <c r="AN288" s="377"/>
      <c r="AO288" s="377"/>
      <c r="AP288" s="377"/>
      <c r="AQ288" s="377"/>
      <c r="AR288" s="377"/>
      <c r="AS288" s="377"/>
      <c r="AT288" s="377"/>
      <c r="AU288" s="377"/>
      <c r="AV288" s="377"/>
      <c r="AW288" s="377"/>
      <c r="AX288" s="377"/>
      <c r="AY288" s="377"/>
      <c r="AZ288" s="377"/>
      <c r="BA288" s="341"/>
      <c r="BB288" s="339"/>
      <c r="BC288" s="339"/>
      <c r="BD288" s="339"/>
      <c r="BE288" s="339"/>
      <c r="BF288" s="339"/>
      <c r="BG288" s="339"/>
      <c r="BH288" s="339"/>
      <c r="BI288" s="339"/>
      <c r="BJ288" s="339"/>
      <c r="BK288" s="339"/>
      <c r="BL288" s="339"/>
      <c r="BM288" s="339"/>
      <c r="BN288" s="339"/>
      <c r="BO288" s="339"/>
      <c r="BP288" s="339"/>
      <c r="BQ288" s="339"/>
      <c r="BR288" s="339"/>
      <c r="BS288" s="339"/>
      <c r="BT288" s="339"/>
      <c r="BU288" s="339"/>
      <c r="BV288" s="339"/>
      <c r="BW288" s="341"/>
      <c r="BX288" s="376"/>
      <c r="BY288" s="376"/>
      <c r="BZ288" s="376"/>
      <c r="CA288" s="376"/>
      <c r="CB288" s="376"/>
      <c r="CC288" s="376"/>
      <c r="CD288" s="376"/>
      <c r="CE288" s="376"/>
      <c r="CF288" s="376"/>
      <c r="CG288" s="376"/>
      <c r="CH288" s="376"/>
      <c r="CI288" s="376"/>
      <c r="CJ288" s="376"/>
      <c r="CK288" s="376"/>
      <c r="CL288" s="376"/>
      <c r="CM288" s="376"/>
      <c r="CN288" s="376"/>
      <c r="CO288" s="376"/>
      <c r="CP288" s="376"/>
      <c r="CQ288" s="376"/>
      <c r="CR288" s="376"/>
      <c r="CS288" s="376"/>
      <c r="CT288" s="376"/>
      <c r="CU288" s="376"/>
      <c r="CV288" s="376"/>
      <c r="CW288" s="376"/>
      <c r="CX288" s="376"/>
      <c r="CY288" s="376"/>
      <c r="CZ288" s="376"/>
    </row>
    <row r="289" s="984" customFormat="true" ht="15" customHeight="true" x14ac:dyDescent="0.2">
      <c r="A289" s="547"/>
      <c r="B289" s="546"/>
      <c r="C289" s="547"/>
      <c r="X289" s="377"/>
      <c r="Y289" s="377"/>
      <c r="Z289" s="377"/>
      <c r="AA289" s="377"/>
      <c r="AB289" s="377"/>
      <c r="AC289" s="377"/>
      <c r="AD289" s="377"/>
      <c r="AE289" s="377"/>
      <c r="AF289" s="377"/>
      <c r="AG289" s="377"/>
      <c r="AH289" s="377"/>
      <c r="AI289" s="377"/>
      <c r="AJ289" s="377"/>
      <c r="AK289" s="377"/>
      <c r="AL289" s="377"/>
      <c r="AM289" s="377"/>
      <c r="AN289" s="377"/>
      <c r="AO289" s="377"/>
      <c r="AP289" s="377"/>
      <c r="AQ289" s="377"/>
      <c r="AR289" s="377"/>
      <c r="AS289" s="377"/>
      <c r="AT289" s="377"/>
      <c r="AU289" s="377"/>
      <c r="AV289" s="377"/>
      <c r="AW289" s="377"/>
      <c r="AX289" s="377"/>
      <c r="AY289" s="377"/>
      <c r="AZ289" s="377"/>
      <c r="BA289" s="341"/>
      <c r="BB289" s="339"/>
      <c r="BC289" s="339"/>
      <c r="BD289" s="339"/>
      <c r="BE289" s="339"/>
      <c r="BF289" s="339"/>
      <c r="BG289" s="339"/>
      <c r="BH289" s="339"/>
      <c r="BI289" s="339"/>
      <c r="BJ289" s="339"/>
      <c r="BK289" s="339"/>
      <c r="BL289" s="339"/>
      <c r="BM289" s="339"/>
      <c r="BN289" s="339"/>
      <c r="BO289" s="339"/>
      <c r="BP289" s="339"/>
      <c r="BQ289" s="339"/>
      <c r="BR289" s="339"/>
      <c r="BS289" s="339"/>
      <c r="BT289" s="339"/>
      <c r="BU289" s="339"/>
      <c r="BV289" s="339"/>
      <c r="BW289" s="341"/>
      <c r="BX289" s="376"/>
      <c r="BY289" s="376"/>
      <c r="BZ289" s="376"/>
      <c r="CA289" s="376"/>
      <c r="CB289" s="376"/>
      <c r="CC289" s="376"/>
      <c r="CD289" s="376"/>
      <c r="CE289" s="376"/>
      <c r="CF289" s="376"/>
      <c r="CG289" s="376"/>
      <c r="CH289" s="376"/>
      <c r="CI289" s="376"/>
      <c r="CJ289" s="376"/>
      <c r="CK289" s="376"/>
      <c r="CL289" s="376"/>
      <c r="CM289" s="376"/>
      <c r="CN289" s="376"/>
      <c r="CO289" s="376"/>
      <c r="CP289" s="376"/>
      <c r="CQ289" s="376"/>
      <c r="CR289" s="376"/>
      <c r="CS289" s="376"/>
      <c r="CT289" s="376"/>
      <c r="CU289" s="376"/>
      <c r="CV289" s="376"/>
      <c r="CW289" s="376"/>
      <c r="CX289" s="376"/>
      <c r="CY289" s="376"/>
      <c r="CZ289" s="376"/>
    </row>
    <row r="290" s="984" customFormat="true" ht="15" customHeight="true" x14ac:dyDescent="0.2">
      <c r="A290" s="985"/>
      <c r="B290" s="986"/>
      <c r="C290" s="201"/>
      <c r="X290" s="377"/>
      <c r="Y290" s="377"/>
      <c r="Z290" s="377"/>
      <c r="AA290" s="377"/>
      <c r="AB290" s="377"/>
      <c r="AC290" s="377"/>
      <c r="AD290" s="377"/>
      <c r="AE290" s="377"/>
      <c r="AF290" s="377"/>
      <c r="AG290" s="377"/>
      <c r="AH290" s="377"/>
      <c r="AI290" s="377"/>
      <c r="AJ290" s="377"/>
      <c r="AK290" s="377"/>
      <c r="AL290" s="377"/>
      <c r="AM290" s="377"/>
      <c r="AN290" s="377"/>
      <c r="AO290" s="377"/>
      <c r="AP290" s="377"/>
      <c r="AQ290" s="377"/>
      <c r="AR290" s="377"/>
      <c r="AS290" s="377"/>
      <c r="AT290" s="377"/>
      <c r="AU290" s="377"/>
      <c r="AV290" s="377"/>
      <c r="AW290" s="377"/>
      <c r="AX290" s="377"/>
      <c r="AY290" s="377"/>
      <c r="AZ290" s="377"/>
      <c r="BA290" s="341"/>
      <c r="BB290" s="339"/>
      <c r="BC290" s="339"/>
      <c r="BD290" s="339"/>
      <c r="BE290" s="339"/>
      <c r="BF290" s="339"/>
      <c r="BG290" s="339"/>
      <c r="BH290" s="339"/>
      <c r="BI290" s="339"/>
      <c r="BJ290" s="339"/>
      <c r="BK290" s="339"/>
      <c r="BL290" s="339"/>
      <c r="BM290" s="339"/>
      <c r="BN290" s="339"/>
      <c r="BO290" s="339"/>
      <c r="BP290" s="339"/>
      <c r="BQ290" s="339"/>
      <c r="BR290" s="339"/>
      <c r="BS290" s="339"/>
      <c r="BT290" s="339"/>
      <c r="BU290" s="339"/>
      <c r="BV290" s="339"/>
      <c r="BW290" s="341"/>
      <c r="BX290" s="376"/>
      <c r="BY290" s="376"/>
      <c r="BZ290" s="376"/>
      <c r="CA290" s="376"/>
      <c r="CB290" s="376"/>
      <c r="CC290" s="376"/>
      <c r="CD290" s="376"/>
      <c r="CE290" s="376"/>
      <c r="CF290" s="376"/>
      <c r="CG290" s="376"/>
      <c r="CH290" s="376"/>
      <c r="CI290" s="376"/>
      <c r="CJ290" s="376"/>
      <c r="CK290" s="376"/>
      <c r="CL290" s="376"/>
      <c r="CM290" s="376"/>
      <c r="CN290" s="376"/>
      <c r="CO290" s="376"/>
      <c r="CP290" s="376"/>
      <c r="CQ290" s="376"/>
      <c r="CR290" s="376"/>
      <c r="CS290" s="376"/>
      <c r="CT290" s="376"/>
      <c r="CU290" s="376"/>
      <c r="CV290" s="376"/>
      <c r="CW290" s="376"/>
      <c r="CX290" s="376"/>
      <c r="CY290" s="376"/>
      <c r="CZ290" s="376"/>
    </row>
    <row r="291" s="984" customFormat="true" ht="15" customHeight="true" x14ac:dyDescent="0.2">
      <c r="A291" s="985"/>
      <c r="B291" s="986"/>
      <c r="C291" s="201"/>
      <c r="X291" s="377"/>
      <c r="Y291" s="377"/>
      <c r="Z291" s="377"/>
      <c r="AA291" s="377"/>
      <c r="AB291" s="377"/>
      <c r="AC291" s="377"/>
      <c r="AD291" s="377"/>
      <c r="AE291" s="377"/>
      <c r="AF291" s="377"/>
      <c r="AG291" s="377"/>
      <c r="AH291" s="377"/>
      <c r="AI291" s="377"/>
      <c r="AJ291" s="377"/>
      <c r="AK291" s="377"/>
      <c r="AL291" s="377"/>
      <c r="AM291" s="377"/>
      <c r="AN291" s="377"/>
      <c r="AO291" s="377"/>
      <c r="AP291" s="377"/>
      <c r="AQ291" s="377"/>
      <c r="AR291" s="377"/>
      <c r="AS291" s="377"/>
      <c r="AT291" s="377"/>
      <c r="AU291" s="377"/>
      <c r="AV291" s="377"/>
      <c r="AW291" s="377"/>
      <c r="AX291" s="377"/>
      <c r="AY291" s="377"/>
      <c r="AZ291" s="377"/>
      <c r="BA291" s="341"/>
      <c r="BB291" s="339"/>
      <c r="BC291" s="339"/>
      <c r="BD291" s="339"/>
      <c r="BE291" s="339"/>
      <c r="BF291" s="339"/>
      <c r="BG291" s="339"/>
      <c r="BH291" s="339"/>
      <c r="BI291" s="339"/>
      <c r="BJ291" s="339"/>
      <c r="BK291" s="339"/>
      <c r="BL291" s="339"/>
      <c r="BM291" s="339"/>
      <c r="BN291" s="339"/>
      <c r="BO291" s="339"/>
      <c r="BP291" s="339"/>
      <c r="BQ291" s="339"/>
      <c r="BR291" s="339"/>
      <c r="BS291" s="339"/>
      <c r="BT291" s="339"/>
      <c r="BU291" s="339"/>
      <c r="BV291" s="339"/>
      <c r="BW291" s="341"/>
      <c r="BX291" s="376"/>
      <c r="BY291" s="376"/>
      <c r="BZ291" s="376"/>
      <c r="CA291" s="376"/>
      <c r="CB291" s="376"/>
      <c r="CC291" s="376"/>
      <c r="CD291" s="376"/>
      <c r="CE291" s="376"/>
      <c r="CF291" s="376"/>
      <c r="CG291" s="376"/>
      <c r="CH291" s="376"/>
      <c r="CI291" s="376"/>
      <c r="CJ291" s="376"/>
      <c r="CK291" s="376"/>
      <c r="CL291" s="376"/>
      <c r="CM291" s="376"/>
      <c r="CN291" s="376"/>
      <c r="CO291" s="376"/>
      <c r="CP291" s="376"/>
      <c r="CQ291" s="376"/>
      <c r="CR291" s="376"/>
      <c r="CS291" s="376"/>
      <c r="CT291" s="376"/>
      <c r="CU291" s="376"/>
      <c r="CV291" s="376"/>
      <c r="CW291" s="376"/>
      <c r="CX291" s="376"/>
      <c r="CY291" s="376"/>
      <c r="CZ291" s="376"/>
    </row>
    <row r="292" s="984" customFormat="true" ht="15" customHeight="true" x14ac:dyDescent="0.2">
      <c r="A292" s="985"/>
      <c r="B292" s="986"/>
      <c r="C292" s="201"/>
      <c r="X292" s="377"/>
      <c r="Y292" s="377"/>
      <c r="Z292" s="377"/>
      <c r="AA292" s="377"/>
      <c r="AB292" s="377"/>
      <c r="AC292" s="377"/>
      <c r="AD292" s="377"/>
      <c r="AE292" s="377"/>
      <c r="AF292" s="377"/>
      <c r="AG292" s="377"/>
      <c r="AH292" s="377"/>
      <c r="AI292" s="377"/>
      <c r="AJ292" s="377"/>
      <c r="AK292" s="377"/>
      <c r="AL292" s="377"/>
      <c r="AM292" s="377"/>
      <c r="AN292" s="377"/>
      <c r="AO292" s="377"/>
      <c r="AP292" s="377"/>
      <c r="AQ292" s="377"/>
      <c r="AR292" s="377"/>
      <c r="AS292" s="377"/>
      <c r="AT292" s="377"/>
      <c r="AU292" s="377"/>
      <c r="AV292" s="377"/>
      <c r="AW292" s="377"/>
      <c r="AX292" s="377"/>
      <c r="AY292" s="377"/>
      <c r="AZ292" s="377"/>
      <c r="BA292" s="341"/>
      <c r="BB292" s="339"/>
      <c r="BC292" s="339"/>
      <c r="BD292" s="339"/>
      <c r="BE292" s="339"/>
      <c r="BF292" s="339"/>
      <c r="BG292" s="339"/>
      <c r="BH292" s="339"/>
      <c r="BI292" s="339"/>
      <c r="BJ292" s="339"/>
      <c r="BK292" s="339"/>
      <c r="BL292" s="339"/>
      <c r="BM292" s="339"/>
      <c r="BN292" s="339"/>
      <c r="BO292" s="339"/>
      <c r="BP292" s="339"/>
      <c r="BQ292" s="339"/>
      <c r="BR292" s="339"/>
      <c r="BS292" s="339"/>
      <c r="BT292" s="339"/>
      <c r="BU292" s="339"/>
      <c r="BV292" s="339"/>
      <c r="BW292" s="341"/>
      <c r="BX292" s="376"/>
      <c r="BY292" s="376"/>
      <c r="BZ292" s="376"/>
      <c r="CA292" s="376"/>
      <c r="CB292" s="376"/>
      <c r="CC292" s="376"/>
      <c r="CD292" s="376"/>
      <c r="CE292" s="376"/>
      <c r="CF292" s="376"/>
      <c r="CG292" s="376"/>
      <c r="CH292" s="376"/>
      <c r="CI292" s="376"/>
      <c r="CJ292" s="376"/>
      <c r="CK292" s="376"/>
      <c r="CL292" s="376"/>
      <c r="CM292" s="376"/>
      <c r="CN292" s="376"/>
      <c r="CO292" s="376"/>
      <c r="CP292" s="376"/>
      <c r="CQ292" s="376"/>
      <c r="CR292" s="376"/>
      <c r="CS292" s="376"/>
      <c r="CT292" s="376"/>
      <c r="CU292" s="376"/>
      <c r="CV292" s="376"/>
      <c r="CW292" s="376"/>
      <c r="CX292" s="376"/>
      <c r="CY292" s="376"/>
      <c r="CZ292" s="376"/>
    </row>
    <row r="293" s="984" customFormat="true" ht="15" customHeight="true" x14ac:dyDescent="0.2">
      <c r="A293" s="985"/>
      <c r="B293" s="986"/>
      <c r="C293" s="987"/>
      <c r="X293" s="377"/>
      <c r="Y293" s="377"/>
      <c r="Z293" s="377"/>
      <c r="AA293" s="377"/>
      <c r="AB293" s="377"/>
      <c r="AC293" s="377"/>
      <c r="AD293" s="377"/>
      <c r="AE293" s="377"/>
      <c r="AF293" s="377"/>
      <c r="AG293" s="377"/>
      <c r="AH293" s="377"/>
      <c r="AI293" s="377"/>
      <c r="AJ293" s="377"/>
      <c r="AK293" s="377"/>
      <c r="AL293" s="377"/>
      <c r="AM293" s="377"/>
      <c r="AN293" s="377"/>
      <c r="AO293" s="377"/>
      <c r="AP293" s="377"/>
      <c r="AQ293" s="377"/>
      <c r="AR293" s="377"/>
      <c r="AS293" s="377"/>
      <c r="AT293" s="377"/>
      <c r="AU293" s="377"/>
      <c r="AV293" s="377"/>
      <c r="AW293" s="377"/>
      <c r="AX293" s="377"/>
      <c r="AY293" s="377"/>
      <c r="AZ293" s="377"/>
      <c r="BA293" s="341"/>
      <c r="BB293" s="339"/>
      <c r="BC293" s="339"/>
      <c r="BD293" s="339"/>
      <c r="BE293" s="339"/>
      <c r="BF293" s="339"/>
      <c r="BG293" s="339"/>
      <c r="BH293" s="339"/>
      <c r="BI293" s="339"/>
      <c r="BJ293" s="339"/>
      <c r="BK293" s="339"/>
      <c r="BL293" s="339"/>
      <c r="BM293" s="339"/>
      <c r="BN293" s="339"/>
      <c r="BO293" s="339"/>
      <c r="BP293" s="339"/>
      <c r="BQ293" s="339"/>
      <c r="BR293" s="339"/>
      <c r="BS293" s="339"/>
      <c r="BT293" s="339"/>
      <c r="BU293" s="339"/>
      <c r="BV293" s="339"/>
      <c r="BW293" s="341"/>
      <c r="BX293" s="376"/>
      <c r="BY293" s="376"/>
      <c r="BZ293" s="376"/>
      <c r="CA293" s="376"/>
      <c r="CB293" s="376"/>
      <c r="CC293" s="376"/>
      <c r="CD293" s="376"/>
      <c r="CE293" s="376"/>
      <c r="CF293" s="376"/>
      <c r="CG293" s="376"/>
      <c r="CH293" s="376"/>
      <c r="CI293" s="376"/>
      <c r="CJ293" s="376"/>
      <c r="CK293" s="376"/>
      <c r="CL293" s="376"/>
      <c r="CM293" s="376"/>
      <c r="CN293" s="376"/>
      <c r="CO293" s="376"/>
      <c r="CP293" s="376"/>
      <c r="CQ293" s="376"/>
      <c r="CR293" s="376"/>
      <c r="CS293" s="376"/>
      <c r="CT293" s="376"/>
      <c r="CU293" s="376"/>
      <c r="CV293" s="376"/>
      <c r="CW293" s="376"/>
      <c r="CX293" s="376"/>
      <c r="CY293" s="376"/>
      <c r="CZ293" s="376"/>
    </row>
    <row r="294" s="984" customFormat="true" ht="15" customHeight="true" x14ac:dyDescent="0.2">
      <c r="A294" s="985"/>
      <c r="B294" s="986"/>
      <c r="C294" s="987"/>
      <c r="X294" s="377"/>
      <c r="Y294" s="377"/>
      <c r="Z294" s="377"/>
      <c r="AA294" s="377"/>
      <c r="AB294" s="377"/>
      <c r="AC294" s="377"/>
      <c r="AD294" s="377"/>
      <c r="AE294" s="377"/>
      <c r="AF294" s="377"/>
      <c r="AG294" s="377"/>
      <c r="AH294" s="377"/>
      <c r="AI294" s="377"/>
      <c r="AJ294" s="377"/>
      <c r="AK294" s="377"/>
      <c r="AL294" s="377"/>
      <c r="AM294" s="377"/>
      <c r="AN294" s="377"/>
      <c r="AO294" s="377"/>
      <c r="AP294" s="377"/>
      <c r="AQ294" s="377"/>
      <c r="AR294" s="377"/>
      <c r="AS294" s="377"/>
      <c r="AT294" s="377"/>
      <c r="AU294" s="377"/>
      <c r="AV294" s="377"/>
      <c r="AW294" s="377"/>
      <c r="AX294" s="377"/>
      <c r="AY294" s="377"/>
      <c r="AZ294" s="377"/>
      <c r="BA294" s="341"/>
      <c r="BB294" s="339"/>
      <c r="BC294" s="339"/>
      <c r="BD294" s="339"/>
      <c r="BE294" s="339"/>
      <c r="BF294" s="339"/>
      <c r="BG294" s="339"/>
      <c r="BH294" s="339"/>
      <c r="BI294" s="339"/>
      <c r="BJ294" s="339"/>
      <c r="BK294" s="339"/>
      <c r="BL294" s="339"/>
      <c r="BM294" s="339"/>
      <c r="BN294" s="339"/>
      <c r="BO294" s="339"/>
      <c r="BP294" s="339"/>
      <c r="BQ294" s="339"/>
      <c r="BR294" s="339"/>
      <c r="BS294" s="339"/>
      <c r="BT294" s="339"/>
      <c r="BU294" s="339"/>
      <c r="BV294" s="339"/>
      <c r="BW294" s="341"/>
      <c r="BX294" s="376"/>
      <c r="BY294" s="376"/>
      <c r="BZ294" s="376"/>
      <c r="CA294" s="376"/>
      <c r="CB294" s="376"/>
      <c r="CC294" s="376"/>
      <c r="CD294" s="376"/>
      <c r="CE294" s="376"/>
      <c r="CF294" s="376"/>
      <c r="CG294" s="376"/>
      <c r="CH294" s="376"/>
      <c r="CI294" s="376"/>
      <c r="CJ294" s="376"/>
      <c r="CK294" s="376"/>
      <c r="CL294" s="376"/>
      <c r="CM294" s="376"/>
      <c r="CN294" s="376"/>
      <c r="CO294" s="376"/>
      <c r="CP294" s="376"/>
      <c r="CQ294" s="376"/>
      <c r="CR294" s="376"/>
      <c r="CS294" s="376"/>
      <c r="CT294" s="376"/>
      <c r="CU294" s="376"/>
      <c r="CV294" s="376"/>
      <c r="CW294" s="376"/>
      <c r="CX294" s="376"/>
      <c r="CY294" s="376"/>
      <c r="CZ294" s="376"/>
    </row>
    <row r="295" s="984" customFormat="true" ht="15" customHeight="true" x14ac:dyDescent="0.2">
      <c r="A295" s="985"/>
      <c r="B295" s="986"/>
      <c r="C295" s="987"/>
      <c r="X295" s="377"/>
      <c r="Y295" s="377"/>
      <c r="Z295" s="377"/>
      <c r="AA295" s="377"/>
      <c r="AB295" s="377"/>
      <c r="AC295" s="377"/>
      <c r="AD295" s="377"/>
      <c r="AE295" s="377"/>
      <c r="AF295" s="377"/>
      <c r="AG295" s="377"/>
      <c r="AH295" s="377"/>
      <c r="AI295" s="377"/>
      <c r="AJ295" s="377"/>
      <c r="AK295" s="377"/>
      <c r="AL295" s="377"/>
      <c r="AM295" s="377"/>
      <c r="AN295" s="377"/>
      <c r="AO295" s="377"/>
      <c r="AP295" s="377"/>
      <c r="AQ295" s="377"/>
      <c r="AR295" s="377"/>
      <c r="AS295" s="377"/>
      <c r="AT295" s="377"/>
      <c r="AU295" s="377"/>
      <c r="AV295" s="377"/>
      <c r="AW295" s="377"/>
      <c r="AX295" s="377"/>
      <c r="AY295" s="377"/>
      <c r="AZ295" s="377"/>
      <c r="BA295" s="341"/>
      <c r="BB295" s="339"/>
      <c r="BC295" s="339"/>
      <c r="BD295" s="339"/>
      <c r="BE295" s="339"/>
      <c r="BF295" s="339"/>
      <c r="BG295" s="339"/>
      <c r="BH295" s="339"/>
      <c r="BI295" s="339"/>
      <c r="BJ295" s="339"/>
      <c r="BK295" s="339"/>
      <c r="BL295" s="339"/>
      <c r="BM295" s="339"/>
      <c r="BN295" s="339"/>
      <c r="BO295" s="339"/>
      <c r="BP295" s="339"/>
      <c r="BQ295" s="339"/>
      <c r="BR295" s="339"/>
      <c r="BS295" s="339"/>
      <c r="BT295" s="339"/>
      <c r="BU295" s="339"/>
      <c r="BV295" s="339"/>
      <c r="BW295" s="341"/>
      <c r="BX295" s="376"/>
      <c r="BY295" s="376"/>
      <c r="BZ295" s="376"/>
      <c r="CA295" s="376"/>
      <c r="CB295" s="376"/>
      <c r="CC295" s="376"/>
      <c r="CD295" s="376"/>
      <c r="CE295" s="376"/>
      <c r="CF295" s="376"/>
      <c r="CG295" s="376"/>
      <c r="CH295" s="376"/>
      <c r="CI295" s="376"/>
      <c r="CJ295" s="376"/>
      <c r="CK295" s="376"/>
      <c r="CL295" s="376"/>
      <c r="CM295" s="376"/>
      <c r="CN295" s="376"/>
      <c r="CO295" s="376"/>
      <c r="CP295" s="376"/>
      <c r="CQ295" s="376"/>
      <c r="CR295" s="376"/>
      <c r="CS295" s="376"/>
      <c r="CT295" s="376"/>
      <c r="CU295" s="376"/>
      <c r="CV295" s="376"/>
      <c r="CW295" s="376"/>
      <c r="CX295" s="376"/>
      <c r="CY295" s="376"/>
      <c r="CZ295" s="376"/>
    </row>
    <row r="296" s="984" customFormat="true" ht="15" customHeight="true" x14ac:dyDescent="0.2">
      <c r="A296" s="985"/>
      <c r="B296" s="986"/>
      <c r="C296" s="987"/>
      <c r="X296" s="377"/>
      <c r="Y296" s="377"/>
      <c r="Z296" s="377"/>
      <c r="AA296" s="377"/>
      <c r="AB296" s="377"/>
      <c r="AC296" s="377"/>
      <c r="AD296" s="377"/>
      <c r="AE296" s="377"/>
      <c r="AF296" s="377"/>
      <c r="AG296" s="377"/>
      <c r="AH296" s="377"/>
      <c r="AI296" s="377"/>
      <c r="AJ296" s="377"/>
      <c r="AK296" s="377"/>
      <c r="AL296" s="377"/>
      <c r="AM296" s="377"/>
      <c r="AN296" s="377"/>
      <c r="AO296" s="377"/>
      <c r="AP296" s="377"/>
      <c r="AQ296" s="377"/>
      <c r="AR296" s="377"/>
      <c r="AS296" s="377"/>
      <c r="AT296" s="377"/>
      <c r="AU296" s="377"/>
      <c r="AV296" s="377"/>
      <c r="AW296" s="377"/>
      <c r="AX296" s="377"/>
      <c r="AY296" s="377"/>
      <c r="AZ296" s="377"/>
      <c r="BA296" s="341"/>
      <c r="BB296" s="339"/>
      <c r="BC296" s="339"/>
      <c r="BD296" s="339"/>
      <c r="BE296" s="339"/>
      <c r="BF296" s="339"/>
      <c r="BG296" s="339"/>
      <c r="BH296" s="339"/>
      <c r="BI296" s="339"/>
      <c r="BJ296" s="339"/>
      <c r="BK296" s="339"/>
      <c r="BL296" s="339"/>
      <c r="BM296" s="339"/>
      <c r="BN296" s="339"/>
      <c r="BO296" s="339"/>
      <c r="BP296" s="339"/>
      <c r="BQ296" s="339"/>
      <c r="BR296" s="339"/>
      <c r="BS296" s="339"/>
      <c r="BT296" s="339"/>
      <c r="BU296" s="339"/>
      <c r="BV296" s="339"/>
      <c r="BW296" s="341"/>
      <c r="BX296" s="376"/>
      <c r="BY296" s="376"/>
      <c r="BZ296" s="376"/>
      <c r="CA296" s="376"/>
      <c r="CB296" s="376"/>
      <c r="CC296" s="376"/>
      <c r="CD296" s="376"/>
      <c r="CE296" s="376"/>
      <c r="CF296" s="376"/>
      <c r="CG296" s="376"/>
      <c r="CH296" s="376"/>
      <c r="CI296" s="376"/>
      <c r="CJ296" s="376"/>
      <c r="CK296" s="376"/>
      <c r="CL296" s="376"/>
      <c r="CM296" s="376"/>
      <c r="CN296" s="376"/>
      <c r="CO296" s="376"/>
      <c r="CP296" s="376"/>
      <c r="CQ296" s="376"/>
      <c r="CR296" s="376"/>
      <c r="CS296" s="376"/>
      <c r="CT296" s="376"/>
      <c r="CU296" s="376"/>
      <c r="CV296" s="376"/>
      <c r="CW296" s="376"/>
      <c r="CX296" s="376"/>
      <c r="CY296" s="376"/>
      <c r="CZ296" s="376"/>
    </row>
    <row r="297" s="984" customFormat="true" ht="15" customHeight="true" x14ac:dyDescent="0.2">
      <c r="A297" s="985"/>
      <c r="B297" s="986"/>
      <c r="C297" s="987"/>
      <c r="X297" s="377"/>
      <c r="Y297" s="377"/>
      <c r="Z297" s="377"/>
      <c r="AA297" s="377"/>
      <c r="AB297" s="377"/>
      <c r="AC297" s="377"/>
      <c r="AD297" s="377"/>
      <c r="AE297" s="377"/>
      <c r="AF297" s="377"/>
      <c r="AG297" s="377"/>
      <c r="AH297" s="377"/>
      <c r="AI297" s="377"/>
      <c r="AJ297" s="377"/>
      <c r="AK297" s="377"/>
      <c r="AL297" s="377"/>
      <c r="AM297" s="377"/>
      <c r="AN297" s="377"/>
      <c r="AO297" s="377"/>
      <c r="AP297" s="377"/>
      <c r="AQ297" s="377"/>
      <c r="AR297" s="377"/>
      <c r="AS297" s="377"/>
      <c r="AT297" s="377"/>
      <c r="AU297" s="377"/>
      <c r="AV297" s="377"/>
      <c r="AW297" s="377"/>
      <c r="AX297" s="377"/>
      <c r="AY297" s="377"/>
      <c r="AZ297" s="377"/>
      <c r="BA297" s="341"/>
      <c r="BB297" s="339"/>
      <c r="BC297" s="339"/>
      <c r="BD297" s="339"/>
      <c r="BE297" s="339"/>
      <c r="BF297" s="339"/>
      <c r="BG297" s="339"/>
      <c r="BH297" s="339"/>
      <c r="BI297" s="339"/>
      <c r="BJ297" s="339"/>
      <c r="BK297" s="339"/>
      <c r="BL297" s="339"/>
      <c r="BM297" s="339"/>
      <c r="BN297" s="339"/>
      <c r="BO297" s="339"/>
      <c r="BP297" s="339"/>
      <c r="BQ297" s="339"/>
      <c r="BR297" s="339"/>
      <c r="BS297" s="339"/>
      <c r="BT297" s="339"/>
      <c r="BU297" s="339"/>
      <c r="BV297" s="339"/>
      <c r="BW297" s="341"/>
      <c r="BX297" s="376"/>
      <c r="BY297" s="376"/>
      <c r="BZ297" s="376"/>
      <c r="CA297" s="376"/>
      <c r="CB297" s="376"/>
      <c r="CC297" s="376"/>
      <c r="CD297" s="376"/>
      <c r="CE297" s="376"/>
      <c r="CF297" s="376"/>
      <c r="CG297" s="376"/>
      <c r="CH297" s="376"/>
      <c r="CI297" s="376"/>
      <c r="CJ297" s="376"/>
      <c r="CK297" s="376"/>
      <c r="CL297" s="376"/>
      <c r="CM297" s="376"/>
      <c r="CN297" s="376"/>
      <c r="CO297" s="376"/>
      <c r="CP297" s="376"/>
      <c r="CQ297" s="376"/>
      <c r="CR297" s="376"/>
      <c r="CS297" s="376"/>
      <c r="CT297" s="376"/>
      <c r="CU297" s="376"/>
      <c r="CV297" s="376"/>
      <c r="CW297" s="376"/>
      <c r="CX297" s="376"/>
      <c r="CY297" s="376"/>
      <c r="CZ297" s="376"/>
    </row>
    <row r="298" s="984" customFormat="true" ht="15" customHeight="true" x14ac:dyDescent="0.2">
      <c r="B298" s="535"/>
      <c r="X298" s="377"/>
      <c r="Y298" s="377"/>
      <c r="Z298" s="377"/>
      <c r="AA298" s="377"/>
      <c r="AB298" s="377"/>
      <c r="AC298" s="377"/>
      <c r="AD298" s="377"/>
      <c r="AE298" s="377"/>
      <c r="AF298" s="377"/>
      <c r="AG298" s="377"/>
      <c r="AH298" s="377"/>
      <c r="AI298" s="377"/>
      <c r="AJ298" s="377"/>
      <c r="AK298" s="377"/>
      <c r="AL298" s="377"/>
      <c r="AM298" s="377"/>
      <c r="AN298" s="377"/>
      <c r="AO298" s="377"/>
      <c r="AP298" s="377"/>
      <c r="AQ298" s="377"/>
      <c r="AR298" s="377"/>
      <c r="AS298" s="377"/>
      <c r="AT298" s="377"/>
      <c r="AU298" s="377"/>
      <c r="AV298" s="377"/>
      <c r="AW298" s="377"/>
      <c r="AX298" s="377"/>
      <c r="AY298" s="377"/>
      <c r="AZ298" s="377"/>
      <c r="BA298" s="341"/>
      <c r="BB298" s="339"/>
      <c r="BC298" s="339"/>
      <c r="BD298" s="339"/>
      <c r="BE298" s="339"/>
      <c r="BF298" s="339"/>
      <c r="BG298" s="339"/>
      <c r="BH298" s="339"/>
      <c r="BI298" s="339"/>
      <c r="BJ298" s="339"/>
      <c r="BK298" s="339"/>
      <c r="BL298" s="339"/>
      <c r="BM298" s="339"/>
      <c r="BN298" s="339"/>
      <c r="BO298" s="339"/>
      <c r="BP298" s="339"/>
      <c r="BQ298" s="339"/>
      <c r="BR298" s="339"/>
      <c r="BS298" s="339"/>
      <c r="BT298" s="339"/>
      <c r="BU298" s="339"/>
      <c r="BV298" s="339"/>
      <c r="BW298" s="341"/>
      <c r="BX298" s="376"/>
      <c r="BY298" s="376"/>
      <c r="BZ298" s="376"/>
      <c r="CA298" s="376"/>
      <c r="CB298" s="376"/>
      <c r="CC298" s="376"/>
      <c r="CD298" s="376"/>
      <c r="CE298" s="376"/>
      <c r="CF298" s="376"/>
      <c r="CG298" s="376"/>
      <c r="CH298" s="376"/>
      <c r="CI298" s="376"/>
      <c r="CJ298" s="376"/>
      <c r="CK298" s="376"/>
      <c r="CL298" s="376"/>
      <c r="CM298" s="376"/>
      <c r="CN298" s="376"/>
      <c r="CO298" s="376"/>
      <c r="CP298" s="376"/>
      <c r="CQ298" s="376"/>
      <c r="CR298" s="376"/>
      <c r="CS298" s="376"/>
      <c r="CT298" s="376"/>
      <c r="CU298" s="376"/>
      <c r="CV298" s="376"/>
      <c r="CW298" s="376"/>
      <c r="CX298" s="376"/>
      <c r="CY298" s="376"/>
      <c r="CZ298" s="376"/>
    </row>
    <row r="299" s="984" customFormat="true" ht="15" customHeight="true" x14ac:dyDescent="0.2">
      <c r="A299" s="547"/>
      <c r="B299" s="546"/>
      <c r="C299" s="547"/>
      <c r="D299" s="547"/>
      <c r="X299" s="377"/>
      <c r="Y299" s="377"/>
      <c r="Z299" s="377"/>
      <c r="AA299" s="377"/>
      <c r="AB299" s="377"/>
      <c r="AC299" s="377"/>
      <c r="AD299" s="377"/>
      <c r="AE299" s="377"/>
      <c r="AF299" s="377"/>
      <c r="AG299" s="377"/>
      <c r="AH299" s="377"/>
      <c r="AI299" s="377"/>
      <c r="AJ299" s="377"/>
      <c r="AK299" s="377"/>
      <c r="AL299" s="377"/>
      <c r="AM299" s="377"/>
      <c r="AN299" s="377"/>
      <c r="AO299" s="377"/>
      <c r="AP299" s="377"/>
      <c r="AQ299" s="377"/>
      <c r="AR299" s="377"/>
      <c r="AS299" s="377"/>
      <c r="AT299" s="377"/>
      <c r="AU299" s="377"/>
      <c r="AV299" s="377"/>
      <c r="AW299" s="377"/>
      <c r="AX299" s="377"/>
      <c r="AY299" s="377"/>
      <c r="AZ299" s="377"/>
      <c r="BA299" s="341"/>
      <c r="BB299" s="339"/>
      <c r="BC299" s="339"/>
      <c r="BD299" s="339"/>
      <c r="BE299" s="339"/>
      <c r="BF299" s="339"/>
      <c r="BG299" s="339"/>
      <c r="BH299" s="339"/>
      <c r="BI299" s="339"/>
      <c r="BJ299" s="339"/>
      <c r="BK299" s="339"/>
      <c r="BL299" s="339"/>
      <c r="BM299" s="339"/>
      <c r="BN299" s="339"/>
      <c r="BO299" s="339"/>
      <c r="BP299" s="339"/>
      <c r="BQ299" s="339"/>
      <c r="BR299" s="339"/>
      <c r="BS299" s="339"/>
      <c r="BT299" s="339"/>
      <c r="BU299" s="339"/>
      <c r="BV299" s="339"/>
      <c r="BW299" s="341"/>
      <c r="BX299" s="376"/>
      <c r="BY299" s="376"/>
      <c r="BZ299" s="376"/>
      <c r="CA299" s="376"/>
      <c r="CB299" s="376"/>
      <c r="CC299" s="376"/>
      <c r="CD299" s="376"/>
      <c r="CE299" s="376"/>
      <c r="CF299" s="376"/>
      <c r="CG299" s="376"/>
      <c r="CH299" s="376"/>
      <c r="CI299" s="376"/>
      <c r="CJ299" s="376"/>
      <c r="CK299" s="376"/>
      <c r="CL299" s="376"/>
      <c r="CM299" s="376"/>
      <c r="CN299" s="376"/>
      <c r="CO299" s="376"/>
      <c r="CP299" s="376"/>
      <c r="CQ299" s="376"/>
      <c r="CR299" s="376"/>
      <c r="CS299" s="376"/>
      <c r="CT299" s="376"/>
      <c r="CU299" s="376"/>
      <c r="CV299" s="376"/>
      <c r="CW299" s="376"/>
      <c r="CX299" s="376"/>
      <c r="CY299" s="376"/>
      <c r="CZ299" s="376"/>
    </row>
    <row r="300" s="984" customFormat="true" ht="15" customHeight="true" x14ac:dyDescent="0.2">
      <c r="A300" s="985"/>
      <c r="B300" s="986"/>
      <c r="C300" s="201"/>
      <c r="D300" s="201"/>
      <c r="X300" s="377"/>
      <c r="Y300" s="377"/>
      <c r="Z300" s="377"/>
      <c r="AA300" s="377"/>
      <c r="AB300" s="377"/>
      <c r="AC300" s="377"/>
      <c r="AD300" s="377"/>
      <c r="AE300" s="377"/>
      <c r="AF300" s="377"/>
      <c r="AG300" s="377"/>
      <c r="AH300" s="377"/>
      <c r="AI300" s="377"/>
      <c r="AJ300" s="377"/>
      <c r="AK300" s="377"/>
      <c r="AL300" s="377"/>
      <c r="AM300" s="377"/>
      <c r="AN300" s="377"/>
      <c r="AO300" s="377"/>
      <c r="AP300" s="377"/>
      <c r="AQ300" s="377"/>
      <c r="AR300" s="377"/>
      <c r="AS300" s="377"/>
      <c r="AT300" s="377"/>
      <c r="AU300" s="377"/>
      <c r="AV300" s="377"/>
      <c r="AW300" s="377"/>
      <c r="AX300" s="377"/>
      <c r="AY300" s="377"/>
      <c r="AZ300" s="377"/>
      <c r="BA300" s="341"/>
      <c r="BB300" s="339"/>
      <c r="BC300" s="339"/>
      <c r="BD300" s="339"/>
      <c r="BE300" s="339"/>
      <c r="BF300" s="339"/>
      <c r="BG300" s="339"/>
      <c r="BH300" s="339"/>
      <c r="BI300" s="339"/>
      <c r="BJ300" s="339"/>
      <c r="BK300" s="339"/>
      <c r="BL300" s="339"/>
      <c r="BM300" s="339"/>
      <c r="BN300" s="339"/>
      <c r="BO300" s="339"/>
      <c r="BP300" s="339"/>
      <c r="BQ300" s="339"/>
      <c r="BR300" s="339"/>
      <c r="BS300" s="339"/>
      <c r="BT300" s="339"/>
      <c r="BU300" s="339"/>
      <c r="BV300" s="339"/>
      <c r="BW300" s="341"/>
      <c r="BX300" s="376"/>
      <c r="BY300" s="376"/>
      <c r="BZ300" s="376"/>
      <c r="CA300" s="376"/>
      <c r="CB300" s="376"/>
      <c r="CC300" s="376"/>
      <c r="CD300" s="376"/>
      <c r="CE300" s="376"/>
      <c r="CF300" s="376"/>
      <c r="CG300" s="376"/>
      <c r="CH300" s="376"/>
      <c r="CI300" s="376"/>
      <c r="CJ300" s="376"/>
      <c r="CK300" s="376"/>
      <c r="CL300" s="376"/>
      <c r="CM300" s="376"/>
      <c r="CN300" s="376"/>
      <c r="CO300" s="376"/>
      <c r="CP300" s="376"/>
      <c r="CQ300" s="376"/>
      <c r="CR300" s="376"/>
      <c r="CS300" s="376"/>
      <c r="CT300" s="376"/>
      <c r="CU300" s="376"/>
      <c r="CV300" s="376"/>
      <c r="CW300" s="376"/>
      <c r="CX300" s="376"/>
      <c r="CY300" s="376"/>
      <c r="CZ300" s="376"/>
    </row>
    <row r="301" s="984" customFormat="true" ht="15" customHeight="true" x14ac:dyDescent="0.2">
      <c r="A301" s="985"/>
      <c r="B301" s="986"/>
      <c r="C301" s="201"/>
      <c r="D301" s="201"/>
      <c r="X301" s="377"/>
      <c r="Y301" s="377"/>
      <c r="Z301" s="377"/>
      <c r="AA301" s="377"/>
      <c r="AB301" s="377"/>
      <c r="AC301" s="377"/>
      <c r="AD301" s="377"/>
      <c r="AE301" s="377"/>
      <c r="AF301" s="377"/>
      <c r="AG301" s="377"/>
      <c r="AH301" s="377"/>
      <c r="AI301" s="377"/>
      <c r="AJ301" s="377"/>
      <c r="AK301" s="377"/>
      <c r="AL301" s="377"/>
      <c r="AM301" s="377"/>
      <c r="AN301" s="377"/>
      <c r="AO301" s="377"/>
      <c r="AP301" s="377"/>
      <c r="AQ301" s="377"/>
      <c r="AR301" s="377"/>
      <c r="AS301" s="377"/>
      <c r="AT301" s="377"/>
      <c r="AU301" s="377"/>
      <c r="AV301" s="377"/>
      <c r="AW301" s="377"/>
      <c r="AX301" s="377"/>
      <c r="AY301" s="377"/>
      <c r="AZ301" s="377"/>
      <c r="BA301" s="341"/>
      <c r="BB301" s="339"/>
      <c r="BC301" s="339"/>
      <c r="BD301" s="339"/>
      <c r="BE301" s="339"/>
      <c r="BF301" s="339"/>
      <c r="BG301" s="339"/>
      <c r="BH301" s="339"/>
      <c r="BI301" s="339"/>
      <c r="BJ301" s="339"/>
      <c r="BK301" s="339"/>
      <c r="BL301" s="339"/>
      <c r="BM301" s="339"/>
      <c r="BN301" s="339"/>
      <c r="BO301" s="339"/>
      <c r="BP301" s="339"/>
      <c r="BQ301" s="339"/>
      <c r="BR301" s="339"/>
      <c r="BS301" s="339"/>
      <c r="BT301" s="339"/>
      <c r="BU301" s="339"/>
      <c r="BV301" s="339"/>
      <c r="BW301" s="341"/>
      <c r="BX301" s="376"/>
      <c r="BY301" s="376"/>
      <c r="BZ301" s="376"/>
      <c r="CA301" s="376"/>
      <c r="CB301" s="376"/>
      <c r="CC301" s="376"/>
      <c r="CD301" s="376"/>
      <c r="CE301" s="376"/>
      <c r="CF301" s="376"/>
      <c r="CG301" s="376"/>
      <c r="CH301" s="376"/>
      <c r="CI301" s="376"/>
      <c r="CJ301" s="376"/>
      <c r="CK301" s="376"/>
      <c r="CL301" s="376"/>
      <c r="CM301" s="376"/>
      <c r="CN301" s="376"/>
      <c r="CO301" s="376"/>
      <c r="CP301" s="376"/>
      <c r="CQ301" s="376"/>
      <c r="CR301" s="376"/>
      <c r="CS301" s="376"/>
      <c r="CT301" s="376"/>
      <c r="CU301" s="376"/>
      <c r="CV301" s="376"/>
      <c r="CW301" s="376"/>
      <c r="CX301" s="376"/>
      <c r="CY301" s="376"/>
      <c r="CZ301" s="376"/>
    </row>
    <row r="302" s="984" customFormat="true" ht="15" customHeight="true" x14ac:dyDescent="0.2">
      <c r="A302" s="985"/>
      <c r="B302" s="986"/>
      <c r="C302" s="201"/>
      <c r="D302" s="201"/>
      <c r="X302" s="377"/>
      <c r="Y302" s="377"/>
      <c r="Z302" s="377"/>
      <c r="AA302" s="377"/>
      <c r="AB302" s="377"/>
      <c r="AC302" s="377"/>
      <c r="AD302" s="377"/>
      <c r="AE302" s="377"/>
      <c r="AF302" s="377"/>
      <c r="AG302" s="377"/>
      <c r="AH302" s="377"/>
      <c r="AI302" s="377"/>
      <c r="AJ302" s="377"/>
      <c r="AK302" s="377"/>
      <c r="AL302" s="377"/>
      <c r="AM302" s="377"/>
      <c r="AN302" s="377"/>
      <c r="AO302" s="377"/>
      <c r="AP302" s="377"/>
      <c r="AQ302" s="377"/>
      <c r="AR302" s="377"/>
      <c r="AS302" s="377"/>
      <c r="AT302" s="377"/>
      <c r="AU302" s="377"/>
      <c r="AV302" s="377"/>
      <c r="AW302" s="377"/>
      <c r="AX302" s="377"/>
      <c r="AY302" s="377"/>
      <c r="AZ302" s="377"/>
      <c r="BA302" s="341"/>
      <c r="BB302" s="339"/>
      <c r="BC302" s="339"/>
      <c r="BD302" s="339"/>
      <c r="BE302" s="339"/>
      <c r="BF302" s="339"/>
      <c r="BG302" s="339"/>
      <c r="BH302" s="339"/>
      <c r="BI302" s="339"/>
      <c r="BJ302" s="339"/>
      <c r="BK302" s="339"/>
      <c r="BL302" s="339"/>
      <c r="BM302" s="339"/>
      <c r="BN302" s="339"/>
      <c r="BO302" s="339"/>
      <c r="BP302" s="339"/>
      <c r="BQ302" s="339"/>
      <c r="BR302" s="339"/>
      <c r="BS302" s="339"/>
      <c r="BT302" s="339"/>
      <c r="BU302" s="339"/>
      <c r="BV302" s="339"/>
      <c r="BW302" s="341"/>
      <c r="BX302" s="376"/>
      <c r="BY302" s="376"/>
      <c r="BZ302" s="376"/>
      <c r="CA302" s="376"/>
      <c r="CB302" s="376"/>
      <c r="CC302" s="376"/>
      <c r="CD302" s="376"/>
      <c r="CE302" s="376"/>
      <c r="CF302" s="376"/>
      <c r="CG302" s="376"/>
      <c r="CH302" s="376"/>
      <c r="CI302" s="376"/>
      <c r="CJ302" s="376"/>
      <c r="CK302" s="376"/>
      <c r="CL302" s="376"/>
      <c r="CM302" s="376"/>
      <c r="CN302" s="376"/>
      <c r="CO302" s="376"/>
      <c r="CP302" s="376"/>
      <c r="CQ302" s="376"/>
      <c r="CR302" s="376"/>
      <c r="CS302" s="376"/>
      <c r="CT302" s="376"/>
      <c r="CU302" s="376"/>
      <c r="CV302" s="376"/>
      <c r="CW302" s="376"/>
      <c r="CX302" s="376"/>
      <c r="CY302" s="376"/>
      <c r="CZ302" s="376"/>
    </row>
    <row r="303" s="984" customFormat="true" ht="15" customHeight="true" x14ac:dyDescent="0.2">
      <c r="A303" s="985"/>
      <c r="B303" s="986"/>
      <c r="C303" s="987"/>
      <c r="D303" s="987"/>
      <c r="X303" s="377"/>
      <c r="Y303" s="377"/>
      <c r="Z303" s="377"/>
      <c r="AA303" s="377"/>
      <c r="AB303" s="377"/>
      <c r="AC303" s="377"/>
      <c r="AD303" s="377"/>
      <c r="AE303" s="377"/>
      <c r="AF303" s="377"/>
      <c r="AG303" s="377"/>
      <c r="AH303" s="377"/>
      <c r="AI303" s="377"/>
      <c r="AJ303" s="377"/>
      <c r="AK303" s="377"/>
      <c r="AL303" s="377"/>
      <c r="AM303" s="377"/>
      <c r="AN303" s="377"/>
      <c r="AO303" s="377"/>
      <c r="AP303" s="377"/>
      <c r="AQ303" s="377"/>
      <c r="AR303" s="377"/>
      <c r="AS303" s="377"/>
      <c r="AT303" s="377"/>
      <c r="AU303" s="377"/>
      <c r="AV303" s="377"/>
      <c r="AW303" s="377"/>
      <c r="AX303" s="377"/>
      <c r="AY303" s="377"/>
      <c r="AZ303" s="377"/>
      <c r="BA303" s="341"/>
      <c r="BB303" s="339"/>
      <c r="BC303" s="339"/>
      <c r="BD303" s="339"/>
      <c r="BE303" s="339"/>
      <c r="BF303" s="339"/>
      <c r="BG303" s="339"/>
      <c r="BH303" s="339"/>
      <c r="BI303" s="339"/>
      <c r="BJ303" s="339"/>
      <c r="BK303" s="339"/>
      <c r="BL303" s="339"/>
      <c r="BM303" s="339"/>
      <c r="BN303" s="339"/>
      <c r="BO303" s="339"/>
      <c r="BP303" s="339"/>
      <c r="BQ303" s="339"/>
      <c r="BR303" s="339"/>
      <c r="BS303" s="339"/>
      <c r="BT303" s="339"/>
      <c r="BU303" s="339"/>
      <c r="BV303" s="339"/>
      <c r="BW303" s="341"/>
      <c r="BX303" s="376"/>
      <c r="BY303" s="376"/>
      <c r="BZ303" s="376"/>
      <c r="CA303" s="376"/>
      <c r="CB303" s="376"/>
      <c r="CC303" s="376"/>
      <c r="CD303" s="376"/>
      <c r="CE303" s="376"/>
      <c r="CF303" s="376"/>
      <c r="CG303" s="376"/>
      <c r="CH303" s="376"/>
      <c r="CI303" s="376"/>
      <c r="CJ303" s="376"/>
      <c r="CK303" s="376"/>
      <c r="CL303" s="376"/>
      <c r="CM303" s="376"/>
      <c r="CN303" s="376"/>
      <c r="CO303" s="376"/>
      <c r="CP303" s="376"/>
      <c r="CQ303" s="376"/>
      <c r="CR303" s="376"/>
      <c r="CS303" s="376"/>
      <c r="CT303" s="376"/>
      <c r="CU303" s="376"/>
      <c r="CV303" s="376"/>
      <c r="CW303" s="376"/>
      <c r="CX303" s="376"/>
      <c r="CY303" s="376"/>
      <c r="CZ303" s="376"/>
    </row>
    <row r="304" s="984" customFormat="true" ht="15" customHeight="true" x14ac:dyDescent="0.2">
      <c r="A304" s="985"/>
      <c r="B304" s="986"/>
      <c r="C304" s="987"/>
      <c r="D304" s="987"/>
      <c r="X304" s="377"/>
      <c r="Y304" s="377"/>
      <c r="Z304" s="377"/>
      <c r="AA304" s="377"/>
      <c r="AB304" s="377"/>
      <c r="AC304" s="377"/>
      <c r="AD304" s="377"/>
      <c r="AE304" s="377"/>
      <c r="AF304" s="377"/>
      <c r="AG304" s="377"/>
      <c r="AH304" s="377"/>
      <c r="AI304" s="377"/>
      <c r="AJ304" s="377"/>
      <c r="AK304" s="377"/>
      <c r="AL304" s="377"/>
      <c r="AM304" s="377"/>
      <c r="AN304" s="377"/>
      <c r="AO304" s="377"/>
      <c r="AP304" s="377"/>
      <c r="AQ304" s="377"/>
      <c r="AR304" s="377"/>
      <c r="AS304" s="377"/>
      <c r="AT304" s="377"/>
      <c r="AU304" s="377"/>
      <c r="AV304" s="377"/>
      <c r="AW304" s="377"/>
      <c r="AX304" s="377"/>
      <c r="AY304" s="377"/>
      <c r="AZ304" s="377"/>
      <c r="BA304" s="341"/>
      <c r="BB304" s="339"/>
      <c r="BC304" s="339"/>
      <c r="BD304" s="339"/>
      <c r="BE304" s="339"/>
      <c r="BF304" s="339"/>
      <c r="BG304" s="339"/>
      <c r="BH304" s="339"/>
      <c r="BI304" s="339"/>
      <c r="BJ304" s="339"/>
      <c r="BK304" s="339"/>
      <c r="BL304" s="339"/>
      <c r="BM304" s="339"/>
      <c r="BN304" s="339"/>
      <c r="BO304" s="339"/>
      <c r="BP304" s="339"/>
      <c r="BQ304" s="339"/>
      <c r="BR304" s="339"/>
      <c r="BS304" s="339"/>
      <c r="BT304" s="339"/>
      <c r="BU304" s="339"/>
      <c r="BV304" s="339"/>
      <c r="BW304" s="341"/>
      <c r="BX304" s="376"/>
      <c r="BY304" s="376"/>
      <c r="BZ304" s="376"/>
      <c r="CA304" s="376"/>
      <c r="CB304" s="376"/>
      <c r="CC304" s="376"/>
      <c r="CD304" s="376"/>
      <c r="CE304" s="376"/>
      <c r="CF304" s="376"/>
      <c r="CG304" s="376"/>
      <c r="CH304" s="376"/>
      <c r="CI304" s="376"/>
      <c r="CJ304" s="376"/>
      <c r="CK304" s="376"/>
      <c r="CL304" s="376"/>
      <c r="CM304" s="376"/>
      <c r="CN304" s="376"/>
      <c r="CO304" s="376"/>
      <c r="CP304" s="376"/>
      <c r="CQ304" s="376"/>
      <c r="CR304" s="376"/>
      <c r="CS304" s="376"/>
      <c r="CT304" s="376"/>
      <c r="CU304" s="376"/>
      <c r="CV304" s="376"/>
      <c r="CW304" s="376"/>
      <c r="CX304" s="376"/>
      <c r="CY304" s="376"/>
      <c r="CZ304" s="376"/>
    </row>
    <row r="305" s="984" customFormat="true" ht="15" customHeight="true" x14ac:dyDescent="0.2">
      <c r="A305" s="985"/>
      <c r="B305" s="986"/>
      <c r="C305" s="987"/>
      <c r="D305" s="987"/>
      <c r="X305" s="377"/>
      <c r="Y305" s="377"/>
      <c r="Z305" s="377"/>
      <c r="AA305" s="377"/>
      <c r="AB305" s="377"/>
      <c r="AC305" s="377"/>
      <c r="AD305" s="377"/>
      <c r="AE305" s="377"/>
      <c r="AF305" s="377"/>
      <c r="AG305" s="377"/>
      <c r="AH305" s="377"/>
      <c r="AI305" s="377"/>
      <c r="AJ305" s="377"/>
      <c r="AK305" s="377"/>
      <c r="AL305" s="377"/>
      <c r="AM305" s="377"/>
      <c r="AN305" s="377"/>
      <c r="AO305" s="377"/>
      <c r="AP305" s="377"/>
      <c r="AQ305" s="377"/>
      <c r="AR305" s="377"/>
      <c r="AS305" s="377"/>
      <c r="AT305" s="377"/>
      <c r="AU305" s="377"/>
      <c r="AV305" s="377"/>
      <c r="AW305" s="377"/>
      <c r="AX305" s="377"/>
      <c r="AY305" s="377"/>
      <c r="AZ305" s="377"/>
      <c r="BA305" s="341"/>
      <c r="BB305" s="339"/>
      <c r="BC305" s="339"/>
      <c r="BD305" s="339"/>
      <c r="BE305" s="339"/>
      <c r="BF305" s="339"/>
      <c r="BG305" s="339"/>
      <c r="BH305" s="339"/>
      <c r="BI305" s="339"/>
      <c r="BJ305" s="339"/>
      <c r="BK305" s="339"/>
      <c r="BL305" s="339"/>
      <c r="BM305" s="339"/>
      <c r="BN305" s="339"/>
      <c r="BO305" s="339"/>
      <c r="BP305" s="339"/>
      <c r="BQ305" s="339"/>
      <c r="BR305" s="339"/>
      <c r="BS305" s="339"/>
      <c r="BT305" s="339"/>
      <c r="BU305" s="339"/>
      <c r="BV305" s="339"/>
      <c r="BW305" s="341"/>
      <c r="BX305" s="376"/>
      <c r="BY305" s="376"/>
      <c r="BZ305" s="376"/>
      <c r="CA305" s="376"/>
      <c r="CB305" s="376"/>
      <c r="CC305" s="376"/>
      <c r="CD305" s="376"/>
      <c r="CE305" s="376"/>
      <c r="CF305" s="376"/>
      <c r="CG305" s="376"/>
      <c r="CH305" s="376"/>
      <c r="CI305" s="376"/>
      <c r="CJ305" s="376"/>
      <c r="CK305" s="376"/>
      <c r="CL305" s="376"/>
      <c r="CM305" s="376"/>
      <c r="CN305" s="376"/>
      <c r="CO305" s="376"/>
      <c r="CP305" s="376"/>
      <c r="CQ305" s="376"/>
      <c r="CR305" s="376"/>
      <c r="CS305" s="376"/>
      <c r="CT305" s="376"/>
      <c r="CU305" s="376"/>
      <c r="CV305" s="376"/>
      <c r="CW305" s="376"/>
      <c r="CX305" s="376"/>
      <c r="CY305" s="376"/>
      <c r="CZ305" s="376"/>
    </row>
    <row r="306" s="984" customFormat="true" ht="15" customHeight="true" x14ac:dyDescent="0.2">
      <c r="B306" s="535"/>
      <c r="X306" s="377"/>
      <c r="Y306" s="377"/>
      <c r="Z306" s="377"/>
      <c r="AA306" s="377"/>
      <c r="AB306" s="377"/>
      <c r="AC306" s="377"/>
      <c r="AD306" s="377"/>
      <c r="AE306" s="377"/>
      <c r="AF306" s="377"/>
      <c r="AG306" s="377"/>
      <c r="AH306" s="377"/>
      <c r="AI306" s="377"/>
      <c r="AJ306" s="377"/>
      <c r="AK306" s="377"/>
      <c r="AL306" s="377"/>
      <c r="AM306" s="377"/>
      <c r="AN306" s="377"/>
      <c r="AO306" s="377"/>
      <c r="AP306" s="377"/>
      <c r="AQ306" s="377"/>
      <c r="AR306" s="377"/>
      <c r="AS306" s="377"/>
      <c r="AT306" s="377"/>
      <c r="AU306" s="377"/>
      <c r="AV306" s="377"/>
      <c r="AW306" s="377"/>
      <c r="AX306" s="377"/>
      <c r="AY306" s="377"/>
      <c r="AZ306" s="377"/>
      <c r="BA306" s="341"/>
      <c r="BB306" s="339"/>
      <c r="BC306" s="339"/>
      <c r="BD306" s="339"/>
      <c r="BE306" s="339"/>
      <c r="BF306" s="339"/>
      <c r="BG306" s="339"/>
      <c r="BH306" s="339"/>
      <c r="BI306" s="339"/>
      <c r="BJ306" s="339"/>
      <c r="BK306" s="339"/>
      <c r="BL306" s="339"/>
      <c r="BM306" s="339"/>
      <c r="BN306" s="339"/>
      <c r="BO306" s="339"/>
      <c r="BP306" s="339"/>
      <c r="BQ306" s="339"/>
      <c r="BR306" s="339"/>
      <c r="BS306" s="339"/>
      <c r="BT306" s="339"/>
      <c r="BU306" s="339"/>
      <c r="BV306" s="339"/>
      <c r="BW306" s="341"/>
      <c r="BX306" s="376"/>
      <c r="BY306" s="376"/>
      <c r="BZ306" s="376"/>
      <c r="CA306" s="376"/>
      <c r="CB306" s="376"/>
      <c r="CC306" s="376"/>
      <c r="CD306" s="376"/>
      <c r="CE306" s="376"/>
      <c r="CF306" s="376"/>
      <c r="CG306" s="376"/>
      <c r="CH306" s="376"/>
      <c r="CI306" s="376"/>
      <c r="CJ306" s="376"/>
      <c r="CK306" s="376"/>
      <c r="CL306" s="376"/>
      <c r="CM306" s="376"/>
      <c r="CN306" s="376"/>
      <c r="CO306" s="376"/>
      <c r="CP306" s="376"/>
      <c r="CQ306" s="376"/>
      <c r="CR306" s="376"/>
      <c r="CS306" s="376"/>
      <c r="CT306" s="376"/>
      <c r="CU306" s="376"/>
      <c r="CV306" s="376"/>
      <c r="CW306" s="376"/>
      <c r="CX306" s="376"/>
      <c r="CY306" s="376"/>
      <c r="CZ306" s="376"/>
    </row>
    <row r="307" s="984" customFormat="true" ht="15" customHeight="true" x14ac:dyDescent="0.2">
      <c r="B307" s="535"/>
      <c r="X307" s="377"/>
      <c r="Y307" s="377"/>
      <c r="Z307" s="377"/>
      <c r="AA307" s="377"/>
      <c r="AB307" s="377"/>
      <c r="AC307" s="377"/>
      <c r="AD307" s="377"/>
      <c r="AE307" s="377"/>
      <c r="AF307" s="377"/>
      <c r="AG307" s="377"/>
      <c r="AH307" s="377"/>
      <c r="AI307" s="377"/>
      <c r="AJ307" s="377"/>
      <c r="AK307" s="377"/>
      <c r="AL307" s="377"/>
      <c r="AM307" s="377"/>
      <c r="AN307" s="377"/>
      <c r="AO307" s="377"/>
      <c r="AP307" s="377"/>
      <c r="AQ307" s="377"/>
      <c r="AR307" s="377"/>
      <c r="AS307" s="377"/>
      <c r="AT307" s="377"/>
      <c r="AU307" s="377"/>
      <c r="AV307" s="377"/>
      <c r="AW307" s="377"/>
      <c r="AX307" s="377"/>
      <c r="AY307" s="377"/>
      <c r="AZ307" s="377"/>
      <c r="BA307" s="341"/>
      <c r="BB307" s="339"/>
      <c r="BC307" s="339"/>
      <c r="BD307" s="339"/>
      <c r="BE307" s="339"/>
      <c r="BF307" s="339"/>
      <c r="BG307" s="339"/>
      <c r="BH307" s="339"/>
      <c r="BI307" s="339"/>
      <c r="BJ307" s="339"/>
      <c r="BK307" s="339"/>
      <c r="BL307" s="339"/>
      <c r="BM307" s="339"/>
      <c r="BN307" s="339"/>
      <c r="BO307" s="339"/>
      <c r="BP307" s="339"/>
      <c r="BQ307" s="339"/>
      <c r="BR307" s="339"/>
      <c r="BS307" s="339"/>
      <c r="BT307" s="339"/>
      <c r="BU307" s="339"/>
      <c r="BV307" s="339"/>
      <c r="BW307" s="341"/>
      <c r="BX307" s="376"/>
      <c r="BY307" s="376"/>
      <c r="BZ307" s="376"/>
      <c r="CA307" s="376"/>
      <c r="CB307" s="376"/>
      <c r="CC307" s="376"/>
      <c r="CD307" s="376"/>
      <c r="CE307" s="376"/>
      <c r="CF307" s="376"/>
      <c r="CG307" s="376"/>
      <c r="CH307" s="376"/>
      <c r="CI307" s="376"/>
      <c r="CJ307" s="376"/>
      <c r="CK307" s="376"/>
      <c r="CL307" s="376"/>
      <c r="CM307" s="376"/>
      <c r="CN307" s="376"/>
      <c r="CO307" s="376"/>
      <c r="CP307" s="376"/>
      <c r="CQ307" s="376"/>
      <c r="CR307" s="376"/>
      <c r="CS307" s="376"/>
      <c r="CT307" s="376"/>
      <c r="CU307" s="376"/>
      <c r="CV307" s="376"/>
      <c r="CW307" s="376"/>
      <c r="CX307" s="376"/>
      <c r="CY307" s="376"/>
      <c r="CZ307" s="376"/>
    </row>
    <row r="308" s="984" customFormat="true" ht="15" customHeight="true" x14ac:dyDescent="0.2">
      <c r="B308" s="535"/>
      <c r="X308" s="377"/>
      <c r="Y308" s="377"/>
      <c r="Z308" s="377"/>
      <c r="AA308" s="377"/>
      <c r="AB308" s="377"/>
      <c r="AC308" s="377"/>
      <c r="AD308" s="377"/>
      <c r="AE308" s="377"/>
      <c r="AF308" s="377"/>
      <c r="AG308" s="377"/>
      <c r="AH308" s="377"/>
      <c r="AI308" s="377"/>
      <c r="AJ308" s="377"/>
      <c r="AK308" s="377"/>
      <c r="AL308" s="377"/>
      <c r="AM308" s="377"/>
      <c r="AN308" s="377"/>
      <c r="AO308" s="377"/>
      <c r="AP308" s="377"/>
      <c r="AQ308" s="377"/>
      <c r="AR308" s="377"/>
      <c r="AS308" s="377"/>
      <c r="AT308" s="377"/>
      <c r="AU308" s="377"/>
      <c r="AV308" s="377"/>
      <c r="AW308" s="377"/>
      <c r="AX308" s="377"/>
      <c r="AY308" s="377"/>
      <c r="AZ308" s="377"/>
      <c r="BA308" s="341"/>
      <c r="BB308" s="339"/>
      <c r="BC308" s="339"/>
      <c r="BD308" s="339"/>
      <c r="BE308" s="339"/>
      <c r="BF308" s="339"/>
      <c r="BG308" s="339"/>
      <c r="BH308" s="339"/>
      <c r="BI308" s="339"/>
      <c r="BJ308" s="339"/>
      <c r="BK308" s="339"/>
      <c r="BL308" s="339"/>
      <c r="BM308" s="339"/>
      <c r="BN308" s="339"/>
      <c r="BO308" s="339"/>
      <c r="BP308" s="339"/>
      <c r="BQ308" s="339"/>
      <c r="BR308" s="339"/>
      <c r="BS308" s="339"/>
      <c r="BT308" s="339"/>
      <c r="BU308" s="339"/>
      <c r="BV308" s="339"/>
      <c r="BW308" s="341"/>
      <c r="BX308" s="376"/>
      <c r="BY308" s="376"/>
      <c r="BZ308" s="376"/>
      <c r="CA308" s="376"/>
      <c r="CB308" s="376"/>
      <c r="CC308" s="376"/>
      <c r="CD308" s="376"/>
      <c r="CE308" s="376"/>
      <c r="CF308" s="376"/>
      <c r="CG308" s="376"/>
      <c r="CH308" s="376"/>
      <c r="CI308" s="376"/>
      <c r="CJ308" s="376"/>
      <c r="CK308" s="376"/>
      <c r="CL308" s="376"/>
      <c r="CM308" s="376"/>
      <c r="CN308" s="376"/>
      <c r="CO308" s="376"/>
      <c r="CP308" s="376"/>
      <c r="CQ308" s="376"/>
      <c r="CR308" s="376"/>
      <c r="CS308" s="376"/>
      <c r="CT308" s="376"/>
      <c r="CU308" s="376"/>
      <c r="CV308" s="376"/>
      <c r="CW308" s="376"/>
      <c r="CX308" s="376"/>
      <c r="CY308" s="376"/>
      <c r="CZ308" s="376"/>
    </row>
    <row r="309" s="984" customFormat="true" ht="15" customHeight="true" x14ac:dyDescent="0.2">
      <c r="B309" s="535"/>
      <c r="X309" s="377"/>
      <c r="Y309" s="377"/>
      <c r="Z309" s="377"/>
      <c r="AA309" s="377"/>
      <c r="AB309" s="377"/>
      <c r="AC309" s="377"/>
      <c r="AD309" s="377"/>
      <c r="AE309" s="377"/>
      <c r="AF309" s="377"/>
      <c r="AG309" s="377"/>
      <c r="AH309" s="377"/>
      <c r="AI309" s="377"/>
      <c r="AJ309" s="377"/>
      <c r="AK309" s="377"/>
      <c r="AL309" s="377"/>
      <c r="AM309" s="377"/>
      <c r="AN309" s="377"/>
      <c r="AO309" s="377"/>
      <c r="AP309" s="377"/>
      <c r="AQ309" s="377"/>
      <c r="AR309" s="377"/>
      <c r="AS309" s="377"/>
      <c r="AT309" s="377"/>
      <c r="AU309" s="377"/>
      <c r="AV309" s="377"/>
      <c r="AW309" s="377"/>
      <c r="AX309" s="377"/>
      <c r="AY309" s="377"/>
      <c r="AZ309" s="377"/>
      <c r="BA309" s="341"/>
      <c r="BB309" s="339"/>
      <c r="BC309" s="339"/>
      <c r="BD309" s="339"/>
      <c r="BE309" s="339"/>
      <c r="BF309" s="339"/>
      <c r="BG309" s="339"/>
      <c r="BH309" s="339"/>
      <c r="BI309" s="339"/>
      <c r="BJ309" s="339"/>
      <c r="BK309" s="339"/>
      <c r="BL309" s="339"/>
      <c r="BM309" s="339"/>
      <c r="BN309" s="339"/>
      <c r="BO309" s="339"/>
      <c r="BP309" s="339"/>
      <c r="BQ309" s="339"/>
      <c r="BR309" s="339"/>
      <c r="BS309" s="339"/>
      <c r="BT309" s="339"/>
      <c r="BU309" s="339"/>
      <c r="BV309" s="339"/>
      <c r="BW309" s="341"/>
      <c r="BX309" s="376"/>
      <c r="BY309" s="376"/>
      <c r="BZ309" s="376"/>
      <c r="CA309" s="376"/>
      <c r="CB309" s="376"/>
      <c r="CC309" s="376"/>
      <c r="CD309" s="376"/>
      <c r="CE309" s="376"/>
      <c r="CF309" s="376"/>
      <c r="CG309" s="376"/>
      <c r="CH309" s="376"/>
      <c r="CI309" s="376"/>
      <c r="CJ309" s="376"/>
      <c r="CK309" s="376"/>
      <c r="CL309" s="376"/>
      <c r="CM309" s="376"/>
      <c r="CN309" s="376"/>
      <c r="CO309" s="376"/>
      <c r="CP309" s="376"/>
      <c r="CQ309" s="376"/>
      <c r="CR309" s="376"/>
      <c r="CS309" s="376"/>
      <c r="CT309" s="376"/>
      <c r="CU309" s="376"/>
      <c r="CV309" s="376"/>
      <c r="CW309" s="376"/>
      <c r="CX309" s="376"/>
      <c r="CY309" s="376"/>
      <c r="CZ309" s="376"/>
    </row>
    <row r="310" s="984" customFormat="true" ht="15" customHeight="true" x14ac:dyDescent="0.2">
      <c r="B310" s="535"/>
      <c r="X310" s="377"/>
      <c r="Y310" s="377"/>
      <c r="Z310" s="377"/>
      <c r="AA310" s="377"/>
      <c r="AB310" s="377"/>
      <c r="AC310" s="377"/>
      <c r="AD310" s="377"/>
      <c r="AE310" s="377"/>
      <c r="AF310" s="377"/>
      <c r="AG310" s="377"/>
      <c r="AH310" s="377"/>
      <c r="AI310" s="377"/>
      <c r="AJ310" s="377"/>
      <c r="AK310" s="377"/>
      <c r="AL310" s="377"/>
      <c r="AM310" s="377"/>
      <c r="AN310" s="377"/>
      <c r="AO310" s="377"/>
      <c r="AP310" s="377"/>
      <c r="AQ310" s="377"/>
      <c r="AR310" s="377"/>
      <c r="AS310" s="377"/>
      <c r="AT310" s="377"/>
      <c r="AU310" s="377"/>
      <c r="AV310" s="377"/>
      <c r="AW310" s="377"/>
      <c r="AX310" s="377"/>
      <c r="AY310" s="377"/>
      <c r="AZ310" s="377"/>
      <c r="BA310" s="341"/>
      <c r="BB310" s="339"/>
      <c r="BC310" s="339"/>
      <c r="BD310" s="339"/>
      <c r="BE310" s="339"/>
      <c r="BF310" s="339"/>
      <c r="BG310" s="339"/>
      <c r="BH310" s="339"/>
      <c r="BI310" s="339"/>
      <c r="BJ310" s="339"/>
      <c r="BK310" s="339"/>
      <c r="BL310" s="339"/>
      <c r="BM310" s="339"/>
      <c r="BN310" s="339"/>
      <c r="BO310" s="339"/>
      <c r="BP310" s="339"/>
      <c r="BQ310" s="339"/>
      <c r="BR310" s="339"/>
      <c r="BS310" s="339"/>
      <c r="BT310" s="339"/>
      <c r="BU310" s="339"/>
      <c r="BV310" s="339"/>
      <c r="BW310" s="341"/>
      <c r="BX310" s="376"/>
      <c r="BY310" s="376"/>
      <c r="BZ310" s="376"/>
      <c r="CA310" s="376"/>
      <c r="CB310" s="376"/>
      <c r="CC310" s="376"/>
      <c r="CD310" s="376"/>
      <c r="CE310" s="376"/>
      <c r="CF310" s="376"/>
      <c r="CG310" s="376"/>
      <c r="CH310" s="376"/>
      <c r="CI310" s="376"/>
      <c r="CJ310" s="376"/>
      <c r="CK310" s="376"/>
      <c r="CL310" s="376"/>
      <c r="CM310" s="376"/>
      <c r="CN310" s="376"/>
      <c r="CO310" s="376"/>
      <c r="CP310" s="376"/>
      <c r="CQ310" s="376"/>
      <c r="CR310" s="376"/>
      <c r="CS310" s="376"/>
      <c r="CT310" s="376"/>
      <c r="CU310" s="376"/>
      <c r="CV310" s="376"/>
      <c r="CW310" s="376"/>
      <c r="CX310" s="376"/>
      <c r="CY310" s="376"/>
      <c r="CZ310" s="376"/>
    </row>
    <row r="311" s="984" customFormat="true" ht="15" customHeight="true" x14ac:dyDescent="0.2">
      <c r="B311" s="535"/>
      <c r="X311" s="377"/>
      <c r="Y311" s="377"/>
      <c r="Z311" s="377"/>
      <c r="AA311" s="377"/>
      <c r="AB311" s="377"/>
      <c r="AC311" s="377"/>
      <c r="AD311" s="377"/>
      <c r="AE311" s="377"/>
      <c r="AF311" s="377"/>
      <c r="AG311" s="377"/>
      <c r="AH311" s="377"/>
      <c r="AI311" s="377"/>
      <c r="AJ311" s="377"/>
      <c r="AK311" s="377"/>
      <c r="AL311" s="377"/>
      <c r="AM311" s="377"/>
      <c r="AN311" s="377"/>
      <c r="AO311" s="377"/>
      <c r="AP311" s="377"/>
      <c r="AQ311" s="377"/>
      <c r="AR311" s="377"/>
      <c r="AS311" s="377"/>
      <c r="AT311" s="377"/>
      <c r="AU311" s="377"/>
      <c r="AV311" s="377"/>
      <c r="AW311" s="377"/>
      <c r="AX311" s="377"/>
      <c r="AY311" s="377"/>
      <c r="AZ311" s="377"/>
      <c r="BA311" s="341"/>
      <c r="BB311" s="339"/>
      <c r="BC311" s="339"/>
      <c r="BD311" s="339"/>
      <c r="BE311" s="339"/>
      <c r="BF311" s="339"/>
      <c r="BG311" s="339"/>
      <c r="BH311" s="339"/>
      <c r="BI311" s="339"/>
      <c r="BJ311" s="339"/>
      <c r="BK311" s="339"/>
      <c r="BL311" s="339"/>
      <c r="BM311" s="339"/>
      <c r="BN311" s="339"/>
      <c r="BO311" s="339"/>
      <c r="BP311" s="339"/>
      <c r="BQ311" s="339"/>
      <c r="BR311" s="339"/>
      <c r="BS311" s="339"/>
      <c r="BT311" s="339"/>
      <c r="BU311" s="339"/>
      <c r="BV311" s="339"/>
      <c r="BW311" s="341"/>
      <c r="BX311" s="376"/>
      <c r="BY311" s="376"/>
      <c r="BZ311" s="376"/>
      <c r="CA311" s="376"/>
      <c r="CB311" s="376"/>
      <c r="CC311" s="376"/>
      <c r="CD311" s="376"/>
      <c r="CE311" s="376"/>
      <c r="CF311" s="376"/>
      <c r="CG311" s="376"/>
      <c r="CH311" s="376"/>
      <c r="CI311" s="376"/>
      <c r="CJ311" s="376"/>
      <c r="CK311" s="376"/>
      <c r="CL311" s="376"/>
      <c r="CM311" s="376"/>
      <c r="CN311" s="376"/>
      <c r="CO311" s="376"/>
      <c r="CP311" s="376"/>
      <c r="CQ311" s="376"/>
      <c r="CR311" s="376"/>
      <c r="CS311" s="376"/>
      <c r="CT311" s="376"/>
      <c r="CU311" s="376"/>
      <c r="CV311" s="376"/>
      <c r="CW311" s="376"/>
      <c r="CX311" s="376"/>
      <c r="CY311" s="376"/>
      <c r="CZ311" s="376"/>
    </row>
    <row r="312" s="984" customFormat="true" ht="15" customHeight="true" x14ac:dyDescent="0.2">
      <c r="B312" s="535"/>
      <c r="X312" s="377"/>
      <c r="Y312" s="377"/>
      <c r="Z312" s="377"/>
      <c r="AA312" s="377"/>
      <c r="AB312" s="377"/>
      <c r="AC312" s="377"/>
      <c r="AD312" s="377"/>
      <c r="AE312" s="377"/>
      <c r="AF312" s="377"/>
      <c r="AG312" s="377"/>
      <c r="AH312" s="377"/>
      <c r="AI312" s="377"/>
      <c r="AJ312" s="377"/>
      <c r="AK312" s="377"/>
      <c r="AL312" s="377"/>
      <c r="AM312" s="377"/>
      <c r="AN312" s="377"/>
      <c r="AO312" s="377"/>
      <c r="AP312" s="377"/>
      <c r="AQ312" s="377"/>
      <c r="AR312" s="377"/>
      <c r="AS312" s="377"/>
      <c r="AT312" s="377"/>
      <c r="AU312" s="377"/>
      <c r="AV312" s="377"/>
      <c r="AW312" s="377"/>
      <c r="AX312" s="377"/>
      <c r="AY312" s="377"/>
      <c r="AZ312" s="377"/>
      <c r="BA312" s="341"/>
      <c r="BB312" s="339"/>
      <c r="BC312" s="339"/>
      <c r="BD312" s="339"/>
      <c r="BE312" s="339"/>
      <c r="BF312" s="339"/>
      <c r="BG312" s="339"/>
      <c r="BH312" s="339"/>
      <c r="BI312" s="339"/>
      <c r="BJ312" s="339"/>
      <c r="BK312" s="339"/>
      <c r="BL312" s="339"/>
      <c r="BM312" s="339"/>
      <c r="BN312" s="339"/>
      <c r="BO312" s="339"/>
      <c r="BP312" s="339"/>
      <c r="BQ312" s="339"/>
      <c r="BR312" s="339"/>
      <c r="BS312" s="339"/>
      <c r="BT312" s="339"/>
      <c r="BU312" s="339"/>
      <c r="BV312" s="339"/>
      <c r="BW312" s="341"/>
      <c r="BX312" s="376"/>
      <c r="BY312" s="376"/>
      <c r="BZ312" s="376"/>
      <c r="CA312" s="376"/>
      <c r="CB312" s="376"/>
      <c r="CC312" s="376"/>
      <c r="CD312" s="376"/>
      <c r="CE312" s="376"/>
      <c r="CF312" s="376"/>
      <c r="CG312" s="376"/>
      <c r="CH312" s="376"/>
      <c r="CI312" s="376"/>
      <c r="CJ312" s="376"/>
      <c r="CK312" s="376"/>
      <c r="CL312" s="376"/>
      <c r="CM312" s="376"/>
      <c r="CN312" s="376"/>
      <c r="CO312" s="376"/>
      <c r="CP312" s="376"/>
      <c r="CQ312" s="376"/>
      <c r="CR312" s="376"/>
      <c r="CS312" s="376"/>
      <c r="CT312" s="376"/>
      <c r="CU312" s="376"/>
      <c r="CV312" s="376"/>
      <c r="CW312" s="376"/>
      <c r="CX312" s="376"/>
      <c r="CY312" s="376"/>
      <c r="CZ312" s="376"/>
    </row>
    <row r="313" s="984" customFormat="true" ht="15" customHeight="true" x14ac:dyDescent="0.2">
      <c r="B313" s="535"/>
      <c r="X313" s="377"/>
      <c r="Y313" s="377"/>
      <c r="Z313" s="377"/>
      <c r="AA313" s="377"/>
      <c r="AB313" s="377"/>
      <c r="AC313" s="377"/>
      <c r="AD313" s="377"/>
      <c r="AE313" s="377"/>
      <c r="AF313" s="377"/>
      <c r="AG313" s="377"/>
      <c r="AH313" s="377"/>
      <c r="AI313" s="377"/>
      <c r="AJ313" s="377"/>
      <c r="AK313" s="377"/>
      <c r="AL313" s="377"/>
      <c r="AM313" s="377"/>
      <c r="AN313" s="377"/>
      <c r="AO313" s="377"/>
      <c r="AP313" s="377"/>
      <c r="AQ313" s="377"/>
      <c r="AR313" s="377"/>
      <c r="AS313" s="377"/>
      <c r="AT313" s="377"/>
      <c r="AU313" s="377"/>
      <c r="AV313" s="377"/>
      <c r="AW313" s="377"/>
      <c r="AX313" s="377"/>
      <c r="AY313" s="377"/>
      <c r="AZ313" s="377"/>
      <c r="BA313" s="341"/>
      <c r="BB313" s="339"/>
      <c r="BC313" s="339"/>
      <c r="BD313" s="339"/>
      <c r="BE313" s="339"/>
      <c r="BF313" s="339"/>
      <c r="BG313" s="339"/>
      <c r="BH313" s="339"/>
      <c r="BI313" s="339"/>
      <c r="BJ313" s="339"/>
      <c r="BK313" s="339"/>
      <c r="BL313" s="339"/>
      <c r="BM313" s="339"/>
      <c r="BN313" s="339"/>
      <c r="BO313" s="339"/>
      <c r="BP313" s="339"/>
      <c r="BQ313" s="339"/>
      <c r="BR313" s="339"/>
      <c r="BS313" s="339"/>
      <c r="BT313" s="339"/>
      <c r="BU313" s="339"/>
      <c r="BV313" s="339"/>
      <c r="BW313" s="341"/>
      <c r="BX313" s="376"/>
      <c r="BY313" s="376"/>
      <c r="BZ313" s="376"/>
      <c r="CA313" s="376"/>
      <c r="CB313" s="376"/>
      <c r="CC313" s="376"/>
      <c r="CD313" s="376"/>
      <c r="CE313" s="376"/>
      <c r="CF313" s="376"/>
      <c r="CG313" s="376"/>
      <c r="CH313" s="376"/>
      <c r="CI313" s="376"/>
      <c r="CJ313" s="376"/>
      <c r="CK313" s="376"/>
      <c r="CL313" s="376"/>
      <c r="CM313" s="376"/>
      <c r="CN313" s="376"/>
      <c r="CO313" s="376"/>
      <c r="CP313" s="376"/>
      <c r="CQ313" s="376"/>
      <c r="CR313" s="376"/>
      <c r="CS313" s="376"/>
      <c r="CT313" s="376"/>
      <c r="CU313" s="376"/>
      <c r="CV313" s="376"/>
      <c r="CW313" s="376"/>
      <c r="CX313" s="376"/>
      <c r="CY313" s="376"/>
      <c r="CZ313" s="376"/>
    </row>
    <row r="314" s="984" customFormat="true" ht="15" customHeight="true" x14ac:dyDescent="0.2">
      <c r="B314" s="535"/>
      <c r="X314" s="377"/>
      <c r="Y314" s="377"/>
      <c r="Z314" s="377"/>
      <c r="AA314" s="377"/>
      <c r="AB314" s="377"/>
      <c r="AC314" s="377"/>
      <c r="AD314" s="377"/>
      <c r="AE314" s="377"/>
      <c r="AF314" s="377"/>
      <c r="AG314" s="377"/>
      <c r="AH314" s="377"/>
      <c r="AI314" s="377"/>
      <c r="AJ314" s="377"/>
      <c r="AK314" s="377"/>
      <c r="AL314" s="377"/>
      <c r="AM314" s="377"/>
      <c r="AN314" s="377"/>
      <c r="AO314" s="377"/>
      <c r="AP314" s="377"/>
      <c r="AQ314" s="377"/>
      <c r="AR314" s="377"/>
      <c r="AS314" s="377"/>
      <c r="AT314" s="377"/>
      <c r="AU314" s="377"/>
      <c r="AV314" s="377"/>
      <c r="AW314" s="377"/>
      <c r="AX314" s="377"/>
      <c r="AY314" s="377"/>
      <c r="AZ314" s="377"/>
      <c r="BA314" s="341"/>
      <c r="BB314" s="339"/>
      <c r="BC314" s="339"/>
      <c r="BD314" s="339"/>
      <c r="BE314" s="339"/>
      <c r="BF314" s="339"/>
      <c r="BG314" s="339"/>
      <c r="BH314" s="339"/>
      <c r="BI314" s="339"/>
      <c r="BJ314" s="339"/>
      <c r="BK314" s="339"/>
      <c r="BL314" s="339"/>
      <c r="BM314" s="339"/>
      <c r="BN314" s="339"/>
      <c r="BO314" s="339"/>
      <c r="BP314" s="339"/>
      <c r="BQ314" s="339"/>
      <c r="BR314" s="339"/>
      <c r="BS314" s="339"/>
      <c r="BT314" s="339"/>
      <c r="BU314" s="339"/>
      <c r="BV314" s="339"/>
      <c r="BW314" s="341"/>
      <c r="BX314" s="376"/>
      <c r="BY314" s="376"/>
      <c r="BZ314" s="376"/>
      <c r="CA314" s="376"/>
      <c r="CB314" s="376"/>
      <c r="CC314" s="376"/>
      <c r="CD314" s="376"/>
      <c r="CE314" s="376"/>
      <c r="CF314" s="376"/>
      <c r="CG314" s="376"/>
      <c r="CH314" s="376"/>
      <c r="CI314" s="376"/>
      <c r="CJ314" s="376"/>
      <c r="CK314" s="376"/>
      <c r="CL314" s="376"/>
      <c r="CM314" s="376"/>
      <c r="CN314" s="376"/>
      <c r="CO314" s="376"/>
      <c r="CP314" s="376"/>
      <c r="CQ314" s="376"/>
      <c r="CR314" s="376"/>
      <c r="CS314" s="376"/>
      <c r="CT314" s="376"/>
      <c r="CU314" s="376"/>
      <c r="CV314" s="376"/>
      <c r="CW314" s="376"/>
      <c r="CX314" s="376"/>
      <c r="CY314" s="376"/>
      <c r="CZ314" s="376"/>
    </row>
    <row r="315" s="984" customFormat="true" ht="15" customHeight="true" x14ac:dyDescent="0.2">
      <c r="B315" s="535"/>
      <c r="X315" s="377"/>
      <c r="Y315" s="377"/>
      <c r="Z315" s="377"/>
      <c r="AA315" s="377"/>
      <c r="AB315" s="377"/>
      <c r="AC315" s="377"/>
      <c r="AD315" s="377"/>
      <c r="AE315" s="377"/>
      <c r="AF315" s="377"/>
      <c r="AG315" s="377"/>
      <c r="AH315" s="377"/>
      <c r="AI315" s="377"/>
      <c r="AJ315" s="377"/>
      <c r="AK315" s="377"/>
      <c r="AL315" s="377"/>
      <c r="AM315" s="377"/>
      <c r="AN315" s="377"/>
      <c r="AO315" s="377"/>
      <c r="AP315" s="377"/>
      <c r="AQ315" s="377"/>
      <c r="AR315" s="377"/>
      <c r="AS315" s="377"/>
      <c r="AT315" s="377"/>
      <c r="AU315" s="377"/>
      <c r="AV315" s="377"/>
      <c r="AW315" s="377"/>
      <c r="AX315" s="377"/>
      <c r="AY315" s="377"/>
      <c r="AZ315" s="377"/>
      <c r="BA315" s="341"/>
      <c r="BB315" s="339"/>
      <c r="BC315" s="339"/>
      <c r="BD315" s="339"/>
      <c r="BE315" s="339"/>
      <c r="BF315" s="339"/>
      <c r="BG315" s="339"/>
      <c r="BH315" s="339"/>
      <c r="BI315" s="339"/>
      <c r="BJ315" s="339"/>
      <c r="BK315" s="339"/>
      <c r="BL315" s="339"/>
      <c r="BM315" s="339"/>
      <c r="BN315" s="339"/>
      <c r="BO315" s="339"/>
      <c r="BP315" s="339"/>
      <c r="BQ315" s="339"/>
      <c r="BR315" s="339"/>
      <c r="BS315" s="339"/>
      <c r="BT315" s="339"/>
      <c r="BU315" s="339"/>
      <c r="BV315" s="339"/>
      <c r="BW315" s="341"/>
      <c r="BX315" s="376"/>
      <c r="BY315" s="376"/>
      <c r="BZ315" s="376"/>
      <c r="CA315" s="376"/>
      <c r="CB315" s="376"/>
      <c r="CC315" s="376"/>
      <c r="CD315" s="376"/>
      <c r="CE315" s="376"/>
      <c r="CF315" s="376"/>
      <c r="CG315" s="376"/>
      <c r="CH315" s="376"/>
      <c r="CI315" s="376"/>
      <c r="CJ315" s="376"/>
      <c r="CK315" s="376"/>
      <c r="CL315" s="376"/>
      <c r="CM315" s="376"/>
      <c r="CN315" s="376"/>
      <c r="CO315" s="376"/>
      <c r="CP315" s="376"/>
      <c r="CQ315" s="376"/>
      <c r="CR315" s="376"/>
      <c r="CS315" s="376"/>
      <c r="CT315" s="376"/>
      <c r="CU315" s="376"/>
      <c r="CV315" s="376"/>
      <c r="CW315" s="376"/>
      <c r="CX315" s="376"/>
      <c r="CY315" s="376"/>
      <c r="CZ315" s="376"/>
    </row>
    <row r="316" s="984" customFormat="true" ht="15" customHeight="true" x14ac:dyDescent="0.2">
      <c r="B316" s="535"/>
      <c r="X316" s="377"/>
      <c r="Y316" s="377"/>
      <c r="Z316" s="377"/>
      <c r="AA316" s="377"/>
      <c r="AB316" s="377"/>
      <c r="AC316" s="377"/>
      <c r="AD316" s="377"/>
      <c r="AE316" s="377"/>
      <c r="AF316" s="377"/>
      <c r="AG316" s="377"/>
      <c r="AH316" s="377"/>
      <c r="AI316" s="377"/>
      <c r="AJ316" s="377"/>
      <c r="AK316" s="377"/>
      <c r="AL316" s="377"/>
      <c r="AM316" s="377"/>
      <c r="AN316" s="377"/>
      <c r="AO316" s="377"/>
      <c r="AP316" s="377"/>
      <c r="AQ316" s="377"/>
      <c r="AR316" s="377"/>
      <c r="AS316" s="377"/>
      <c r="AT316" s="377"/>
      <c r="AU316" s="377"/>
      <c r="AV316" s="377"/>
      <c r="AW316" s="377"/>
      <c r="AX316" s="377"/>
      <c r="AY316" s="377"/>
      <c r="AZ316" s="377"/>
      <c r="BA316" s="341"/>
      <c r="BB316" s="339"/>
      <c r="BC316" s="339"/>
      <c r="BD316" s="339"/>
      <c r="BE316" s="339"/>
      <c r="BF316" s="339"/>
      <c r="BG316" s="339"/>
      <c r="BH316" s="339"/>
      <c r="BI316" s="339"/>
      <c r="BJ316" s="339"/>
      <c r="BK316" s="339"/>
      <c r="BL316" s="339"/>
      <c r="BM316" s="339"/>
      <c r="BN316" s="339"/>
      <c r="BO316" s="339"/>
      <c r="BP316" s="339"/>
      <c r="BQ316" s="339"/>
      <c r="BR316" s="339"/>
      <c r="BS316" s="339"/>
      <c r="BT316" s="339"/>
      <c r="BU316" s="339"/>
      <c r="BV316" s="339"/>
      <c r="BW316" s="341"/>
      <c r="BX316" s="376"/>
      <c r="BY316" s="376"/>
      <c r="BZ316" s="376"/>
      <c r="CA316" s="376"/>
      <c r="CB316" s="376"/>
      <c r="CC316" s="376"/>
      <c r="CD316" s="376"/>
      <c r="CE316" s="376"/>
      <c r="CF316" s="376"/>
      <c r="CG316" s="376"/>
      <c r="CH316" s="376"/>
      <c r="CI316" s="376"/>
      <c r="CJ316" s="376"/>
      <c r="CK316" s="376"/>
      <c r="CL316" s="376"/>
      <c r="CM316" s="376"/>
      <c r="CN316" s="376"/>
      <c r="CO316" s="376"/>
      <c r="CP316" s="376"/>
      <c r="CQ316" s="376"/>
      <c r="CR316" s="376"/>
      <c r="CS316" s="376"/>
      <c r="CT316" s="376"/>
      <c r="CU316" s="376"/>
      <c r="CV316" s="376"/>
      <c r="CW316" s="376"/>
      <c r="CX316" s="376"/>
      <c r="CY316" s="376"/>
      <c r="CZ316" s="376"/>
    </row>
    <row r="317" s="984" customFormat="true" ht="15" customHeight="true" x14ac:dyDescent="0.2">
      <c r="B317" s="535"/>
      <c r="X317" s="377"/>
      <c r="Y317" s="377"/>
      <c r="Z317" s="377"/>
      <c r="AA317" s="377"/>
      <c r="AB317" s="377"/>
      <c r="AC317" s="377"/>
      <c r="AD317" s="377"/>
      <c r="AE317" s="377"/>
      <c r="AF317" s="377"/>
      <c r="AG317" s="377"/>
      <c r="AH317" s="377"/>
      <c r="AI317" s="377"/>
      <c r="AJ317" s="377"/>
      <c r="AK317" s="377"/>
      <c r="AL317" s="377"/>
      <c r="AM317" s="377"/>
      <c r="AN317" s="377"/>
      <c r="AO317" s="377"/>
      <c r="AP317" s="377"/>
      <c r="AQ317" s="377"/>
      <c r="AR317" s="377"/>
      <c r="AS317" s="377"/>
      <c r="AT317" s="377"/>
      <c r="AU317" s="377"/>
      <c r="AV317" s="377"/>
      <c r="AW317" s="377"/>
      <c r="AX317" s="377"/>
      <c r="AY317" s="377"/>
      <c r="AZ317" s="377"/>
      <c r="BA317" s="341"/>
      <c r="BB317" s="339"/>
      <c r="BC317" s="339"/>
      <c r="BD317" s="339"/>
      <c r="BE317" s="339"/>
      <c r="BF317" s="339"/>
      <c r="BG317" s="339"/>
      <c r="BH317" s="339"/>
      <c r="BI317" s="339"/>
      <c r="BJ317" s="339"/>
      <c r="BK317" s="339"/>
      <c r="BL317" s="339"/>
      <c r="BM317" s="339"/>
      <c r="BN317" s="339"/>
      <c r="BO317" s="339"/>
      <c r="BP317" s="339"/>
      <c r="BQ317" s="339"/>
      <c r="BR317" s="339"/>
      <c r="BS317" s="339"/>
      <c r="BT317" s="339"/>
      <c r="BU317" s="339"/>
      <c r="BV317" s="339"/>
      <c r="BW317" s="341"/>
      <c r="BX317" s="376"/>
      <c r="BY317" s="376"/>
      <c r="BZ317" s="376"/>
      <c r="CA317" s="376"/>
      <c r="CB317" s="376"/>
      <c r="CC317" s="376"/>
      <c r="CD317" s="376"/>
      <c r="CE317" s="376"/>
      <c r="CF317" s="376"/>
      <c r="CG317" s="376"/>
      <c r="CH317" s="376"/>
      <c r="CI317" s="376"/>
      <c r="CJ317" s="376"/>
      <c r="CK317" s="376"/>
      <c r="CL317" s="376"/>
      <c r="CM317" s="376"/>
      <c r="CN317" s="376"/>
      <c r="CO317" s="376"/>
      <c r="CP317" s="376"/>
      <c r="CQ317" s="376"/>
      <c r="CR317" s="376"/>
      <c r="CS317" s="376"/>
      <c r="CT317" s="376"/>
      <c r="CU317" s="376"/>
      <c r="CV317" s="376"/>
      <c r="CW317" s="376"/>
      <c r="CX317" s="376"/>
      <c r="CY317" s="376"/>
      <c r="CZ317" s="376"/>
    </row>
    <row r="318" s="984" customFormat="true" ht="15" customHeight="true" x14ac:dyDescent="0.2">
      <c r="B318" s="535"/>
      <c r="X318" s="377"/>
      <c r="Y318" s="377"/>
      <c r="Z318" s="377"/>
      <c r="AA318" s="377"/>
      <c r="AB318" s="377"/>
      <c r="AC318" s="377"/>
      <c r="AD318" s="377"/>
      <c r="AE318" s="377"/>
      <c r="AF318" s="377"/>
      <c r="AG318" s="377"/>
      <c r="AH318" s="377"/>
      <c r="AI318" s="377"/>
      <c r="AJ318" s="377"/>
      <c r="AK318" s="377"/>
      <c r="AL318" s="377"/>
      <c r="AM318" s="377"/>
      <c r="AN318" s="377"/>
      <c r="AO318" s="377"/>
      <c r="AP318" s="377"/>
      <c r="AQ318" s="377"/>
      <c r="AR318" s="377"/>
      <c r="AS318" s="377"/>
      <c r="AT318" s="377"/>
      <c r="AU318" s="377"/>
      <c r="AV318" s="377"/>
      <c r="AW318" s="377"/>
      <c r="AX318" s="377"/>
      <c r="AY318" s="377"/>
      <c r="AZ318" s="377"/>
      <c r="BA318" s="341"/>
      <c r="BB318" s="339"/>
      <c r="BC318" s="339"/>
      <c r="BD318" s="339"/>
      <c r="BE318" s="339"/>
      <c r="BF318" s="339"/>
      <c r="BG318" s="339"/>
      <c r="BH318" s="339"/>
      <c r="BI318" s="339"/>
      <c r="BJ318" s="339"/>
      <c r="BK318" s="339"/>
      <c r="BL318" s="339"/>
      <c r="BM318" s="339"/>
      <c r="BN318" s="339"/>
      <c r="BO318" s="339"/>
      <c r="BP318" s="339"/>
      <c r="BQ318" s="339"/>
      <c r="BR318" s="339"/>
      <c r="BS318" s="339"/>
      <c r="BT318" s="339"/>
      <c r="BU318" s="339"/>
      <c r="BV318" s="339"/>
      <c r="BW318" s="341"/>
      <c r="BX318" s="376"/>
      <c r="BY318" s="376"/>
      <c r="BZ318" s="376"/>
      <c r="CA318" s="376"/>
      <c r="CB318" s="376"/>
      <c r="CC318" s="376"/>
      <c r="CD318" s="376"/>
      <c r="CE318" s="376"/>
      <c r="CF318" s="376"/>
      <c r="CG318" s="376"/>
      <c r="CH318" s="376"/>
      <c r="CI318" s="376"/>
      <c r="CJ318" s="376"/>
      <c r="CK318" s="376"/>
      <c r="CL318" s="376"/>
      <c r="CM318" s="376"/>
      <c r="CN318" s="376"/>
      <c r="CO318" s="376"/>
      <c r="CP318" s="376"/>
      <c r="CQ318" s="376"/>
      <c r="CR318" s="376"/>
      <c r="CS318" s="376"/>
      <c r="CT318" s="376"/>
      <c r="CU318" s="376"/>
      <c r="CV318" s="376"/>
      <c r="CW318" s="376"/>
      <c r="CX318" s="376"/>
      <c r="CY318" s="376"/>
      <c r="CZ318" s="376"/>
    </row>
    <row r="319" s="984" customFormat="true" ht="15" customHeight="true" x14ac:dyDescent="0.2">
      <c r="B319" s="535"/>
      <c r="X319" s="377"/>
      <c r="Y319" s="377"/>
      <c r="Z319" s="377"/>
      <c r="AA319" s="377"/>
      <c r="AB319" s="377"/>
      <c r="AC319" s="377"/>
      <c r="AD319" s="377"/>
      <c r="AE319" s="377"/>
      <c r="AF319" s="377"/>
      <c r="AG319" s="377"/>
      <c r="AH319" s="377"/>
      <c r="AI319" s="377"/>
      <c r="AJ319" s="377"/>
      <c r="AK319" s="377"/>
      <c r="AL319" s="377"/>
      <c r="AM319" s="377"/>
      <c r="AN319" s="377"/>
      <c r="AO319" s="377"/>
      <c r="AP319" s="377"/>
      <c r="AQ319" s="377"/>
      <c r="AR319" s="377"/>
      <c r="AS319" s="377"/>
      <c r="AT319" s="377"/>
      <c r="AU319" s="377"/>
      <c r="AV319" s="377"/>
      <c r="AW319" s="377"/>
      <c r="AX319" s="377"/>
      <c r="AY319" s="377"/>
      <c r="AZ319" s="377"/>
      <c r="BA319" s="341"/>
      <c r="BB319" s="339"/>
      <c r="BC319" s="339"/>
      <c r="BD319" s="339"/>
      <c r="BE319" s="339"/>
      <c r="BF319" s="339"/>
      <c r="BG319" s="339"/>
      <c r="BH319" s="339"/>
      <c r="BI319" s="339"/>
      <c r="BJ319" s="339"/>
      <c r="BK319" s="339"/>
      <c r="BL319" s="339"/>
      <c r="BM319" s="339"/>
      <c r="BN319" s="339"/>
      <c r="BO319" s="339"/>
      <c r="BP319" s="339"/>
      <c r="BQ319" s="339"/>
      <c r="BR319" s="339"/>
      <c r="BS319" s="339"/>
      <c r="BT319" s="339"/>
      <c r="BU319" s="339"/>
      <c r="BV319" s="339"/>
      <c r="BW319" s="341"/>
      <c r="BX319" s="376"/>
      <c r="BY319" s="376"/>
      <c r="BZ319" s="376"/>
      <c r="CA319" s="376"/>
      <c r="CB319" s="376"/>
      <c r="CC319" s="376"/>
      <c r="CD319" s="376"/>
      <c r="CE319" s="376"/>
      <c r="CF319" s="376"/>
      <c r="CG319" s="376"/>
      <c r="CH319" s="376"/>
      <c r="CI319" s="376"/>
      <c r="CJ319" s="376"/>
      <c r="CK319" s="376"/>
      <c r="CL319" s="376"/>
      <c r="CM319" s="376"/>
      <c r="CN319" s="376"/>
      <c r="CO319" s="376"/>
      <c r="CP319" s="376"/>
      <c r="CQ319" s="376"/>
      <c r="CR319" s="376"/>
      <c r="CS319" s="376"/>
      <c r="CT319" s="376"/>
      <c r="CU319" s="376"/>
      <c r="CV319" s="376"/>
      <c r="CW319" s="376"/>
      <c r="CX319" s="376"/>
      <c r="CY319" s="376"/>
      <c r="CZ319" s="376"/>
    </row>
    <row r="320" s="984" customFormat="true" ht="15" customHeight="true" x14ac:dyDescent="0.2">
      <c r="B320" s="535"/>
      <c r="X320" s="377"/>
      <c r="Y320" s="377"/>
      <c r="Z320" s="377"/>
      <c r="AA320" s="377"/>
      <c r="AB320" s="377"/>
      <c r="AC320" s="377"/>
      <c r="AD320" s="377"/>
      <c r="AE320" s="377"/>
      <c r="AF320" s="377"/>
      <c r="AG320" s="377"/>
      <c r="AH320" s="377"/>
      <c r="AI320" s="377"/>
      <c r="AJ320" s="377"/>
      <c r="AK320" s="377"/>
      <c r="AL320" s="377"/>
      <c r="AM320" s="377"/>
      <c r="AN320" s="377"/>
      <c r="AO320" s="377"/>
      <c r="AP320" s="377"/>
      <c r="AQ320" s="377"/>
      <c r="AR320" s="377"/>
      <c r="AS320" s="377"/>
      <c r="AT320" s="377"/>
      <c r="AU320" s="377"/>
      <c r="AV320" s="377"/>
      <c r="AW320" s="377"/>
      <c r="AX320" s="377"/>
      <c r="AY320" s="377"/>
      <c r="AZ320" s="377"/>
      <c r="BA320" s="341"/>
      <c r="BB320" s="339"/>
      <c r="BC320" s="339"/>
      <c r="BD320" s="339"/>
      <c r="BE320" s="339"/>
      <c r="BF320" s="339"/>
      <c r="BG320" s="339"/>
      <c r="BH320" s="339"/>
      <c r="BI320" s="339"/>
      <c r="BJ320" s="339"/>
      <c r="BK320" s="339"/>
      <c r="BL320" s="339"/>
      <c r="BM320" s="339"/>
      <c r="BN320" s="339"/>
      <c r="BO320" s="339"/>
      <c r="BP320" s="339"/>
      <c r="BQ320" s="339"/>
      <c r="BR320" s="339"/>
      <c r="BS320" s="339"/>
      <c r="BT320" s="339"/>
      <c r="BU320" s="339"/>
      <c r="BV320" s="339"/>
      <c r="BW320" s="341"/>
      <c r="BX320" s="376"/>
      <c r="BY320" s="376"/>
      <c r="BZ320" s="376"/>
      <c r="CA320" s="376"/>
      <c r="CB320" s="376"/>
      <c r="CC320" s="376"/>
      <c r="CD320" s="376"/>
      <c r="CE320" s="376"/>
      <c r="CF320" s="376"/>
      <c r="CG320" s="376"/>
      <c r="CH320" s="376"/>
      <c r="CI320" s="376"/>
      <c r="CJ320" s="376"/>
      <c r="CK320" s="376"/>
      <c r="CL320" s="376"/>
      <c r="CM320" s="376"/>
      <c r="CN320" s="376"/>
      <c r="CO320" s="376"/>
      <c r="CP320" s="376"/>
      <c r="CQ320" s="376"/>
      <c r="CR320" s="376"/>
      <c r="CS320" s="376"/>
      <c r="CT320" s="376"/>
      <c r="CU320" s="376"/>
      <c r="CV320" s="376"/>
      <c r="CW320" s="376"/>
      <c r="CX320" s="376"/>
      <c r="CY320" s="376"/>
      <c r="CZ320" s="376"/>
    </row>
    <row r="321" s="984" customFormat="true" ht="15" customHeight="true" x14ac:dyDescent="0.2">
      <c r="B321" s="535"/>
      <c r="X321" s="377"/>
      <c r="Y321" s="377"/>
      <c r="Z321" s="377"/>
      <c r="AA321" s="377"/>
      <c r="AB321" s="377"/>
      <c r="AC321" s="377"/>
      <c r="AD321" s="377"/>
      <c r="AE321" s="377"/>
      <c r="AF321" s="377"/>
      <c r="AG321" s="377"/>
      <c r="AH321" s="377"/>
      <c r="AI321" s="377"/>
      <c r="AJ321" s="377"/>
      <c r="AK321" s="377"/>
      <c r="AL321" s="377"/>
      <c r="AM321" s="377"/>
      <c r="AN321" s="377"/>
      <c r="AO321" s="377"/>
      <c r="AP321" s="377"/>
      <c r="AQ321" s="377"/>
      <c r="AR321" s="377"/>
      <c r="AS321" s="377"/>
      <c r="AT321" s="377"/>
      <c r="AU321" s="377"/>
      <c r="AV321" s="377"/>
      <c r="AW321" s="377"/>
      <c r="AX321" s="377"/>
      <c r="AY321" s="377"/>
      <c r="AZ321" s="377"/>
      <c r="BA321" s="341"/>
      <c r="BB321" s="339"/>
      <c r="BC321" s="339"/>
      <c r="BD321" s="339"/>
      <c r="BE321" s="339"/>
      <c r="BF321" s="339"/>
      <c r="BG321" s="339"/>
      <c r="BH321" s="339"/>
      <c r="BI321" s="339"/>
      <c r="BJ321" s="339"/>
      <c r="BK321" s="339"/>
      <c r="BL321" s="339"/>
      <c r="BM321" s="339"/>
      <c r="BN321" s="339"/>
      <c r="BO321" s="339"/>
      <c r="BP321" s="339"/>
      <c r="BQ321" s="339"/>
      <c r="BR321" s="339"/>
      <c r="BS321" s="339"/>
      <c r="BT321" s="339"/>
      <c r="BU321" s="339"/>
      <c r="BV321" s="339"/>
      <c r="BW321" s="341"/>
      <c r="BX321" s="376"/>
      <c r="BY321" s="376"/>
      <c r="BZ321" s="376"/>
      <c r="CA321" s="376"/>
      <c r="CB321" s="376"/>
      <c r="CC321" s="376"/>
      <c r="CD321" s="376"/>
      <c r="CE321" s="376"/>
      <c r="CF321" s="376"/>
      <c r="CG321" s="376"/>
      <c r="CH321" s="376"/>
      <c r="CI321" s="376"/>
      <c r="CJ321" s="376"/>
      <c r="CK321" s="376"/>
      <c r="CL321" s="376"/>
      <c r="CM321" s="376"/>
      <c r="CN321" s="376"/>
      <c r="CO321" s="376"/>
      <c r="CP321" s="376"/>
      <c r="CQ321" s="376"/>
      <c r="CR321" s="376"/>
      <c r="CS321" s="376"/>
      <c r="CT321" s="376"/>
      <c r="CU321" s="376"/>
      <c r="CV321" s="376"/>
      <c r="CW321" s="376"/>
      <c r="CX321" s="376"/>
      <c r="CY321" s="376"/>
      <c r="CZ321" s="376"/>
    </row>
    <row r="322" s="984" customFormat="true" ht="15" customHeight="true" x14ac:dyDescent="0.2">
      <c r="B322" s="535"/>
      <c r="X322" s="377"/>
      <c r="Y322" s="377"/>
      <c r="Z322" s="377"/>
      <c r="AA322" s="377"/>
      <c r="AB322" s="377"/>
      <c r="AC322" s="377"/>
      <c r="AD322" s="377"/>
      <c r="AE322" s="377"/>
      <c r="AF322" s="377"/>
      <c r="AG322" s="377"/>
      <c r="AH322" s="377"/>
      <c r="AI322" s="377"/>
      <c r="AJ322" s="377"/>
      <c r="AK322" s="377"/>
      <c r="AL322" s="377"/>
      <c r="AM322" s="377"/>
      <c r="AN322" s="377"/>
      <c r="AO322" s="377"/>
      <c r="AP322" s="377"/>
      <c r="AQ322" s="377"/>
      <c r="AR322" s="377"/>
      <c r="AS322" s="377"/>
      <c r="AT322" s="377"/>
      <c r="AU322" s="377"/>
      <c r="AV322" s="377"/>
      <c r="AW322" s="377"/>
      <c r="AX322" s="377"/>
      <c r="AY322" s="377"/>
      <c r="AZ322" s="377"/>
      <c r="BA322" s="341"/>
      <c r="BB322" s="339"/>
      <c r="BC322" s="339"/>
      <c r="BD322" s="339"/>
      <c r="BE322" s="339"/>
      <c r="BF322" s="339"/>
      <c r="BG322" s="339"/>
      <c r="BH322" s="339"/>
      <c r="BI322" s="339"/>
      <c r="BJ322" s="339"/>
      <c r="BK322" s="339"/>
      <c r="BL322" s="339"/>
      <c r="BM322" s="339"/>
      <c r="BN322" s="339"/>
      <c r="BO322" s="339"/>
      <c r="BP322" s="339"/>
      <c r="BQ322" s="339"/>
      <c r="BR322" s="339"/>
      <c r="BS322" s="339"/>
      <c r="BT322" s="339"/>
      <c r="BU322" s="339"/>
      <c r="BV322" s="339"/>
      <c r="BW322" s="341"/>
      <c r="BX322" s="376"/>
      <c r="BY322" s="376"/>
      <c r="BZ322" s="376"/>
      <c r="CA322" s="376"/>
      <c r="CB322" s="376"/>
      <c r="CC322" s="376"/>
      <c r="CD322" s="376"/>
      <c r="CE322" s="376"/>
      <c r="CF322" s="376"/>
      <c r="CG322" s="376"/>
      <c r="CH322" s="376"/>
      <c r="CI322" s="376"/>
      <c r="CJ322" s="376"/>
      <c r="CK322" s="376"/>
      <c r="CL322" s="376"/>
      <c r="CM322" s="376"/>
      <c r="CN322" s="376"/>
      <c r="CO322" s="376"/>
      <c r="CP322" s="376"/>
      <c r="CQ322" s="376"/>
      <c r="CR322" s="376"/>
      <c r="CS322" s="376"/>
      <c r="CT322" s="376"/>
      <c r="CU322" s="376"/>
      <c r="CV322" s="376"/>
      <c r="CW322" s="376"/>
      <c r="CX322" s="376"/>
      <c r="CY322" s="376"/>
      <c r="CZ322" s="376"/>
    </row>
    <row r="323" s="984" customFormat="true" ht="15" customHeight="true" x14ac:dyDescent="0.2">
      <c r="B323" s="535"/>
      <c r="X323" s="377"/>
      <c r="Y323" s="377"/>
      <c r="Z323" s="377"/>
      <c r="AA323" s="377"/>
      <c r="AB323" s="377"/>
      <c r="AC323" s="377"/>
      <c r="AD323" s="377"/>
      <c r="AE323" s="377"/>
      <c r="AF323" s="377"/>
      <c r="AG323" s="377"/>
      <c r="AH323" s="377"/>
      <c r="AI323" s="377"/>
      <c r="AJ323" s="377"/>
      <c r="AK323" s="377"/>
      <c r="AL323" s="377"/>
      <c r="AM323" s="377"/>
      <c r="AN323" s="377"/>
      <c r="AO323" s="377"/>
      <c r="AP323" s="377"/>
      <c r="AQ323" s="377"/>
      <c r="AR323" s="377"/>
      <c r="AS323" s="377"/>
      <c r="AT323" s="377"/>
      <c r="AU323" s="377"/>
      <c r="AV323" s="377"/>
      <c r="AW323" s="377"/>
      <c r="AX323" s="377"/>
      <c r="AY323" s="377"/>
      <c r="AZ323" s="377"/>
      <c r="BA323" s="341"/>
      <c r="BB323" s="339"/>
      <c r="BC323" s="339"/>
      <c r="BD323" s="339"/>
      <c r="BE323" s="339"/>
      <c r="BF323" s="339"/>
      <c r="BG323" s="339"/>
      <c r="BH323" s="339"/>
      <c r="BI323" s="339"/>
      <c r="BJ323" s="339"/>
      <c r="BK323" s="339"/>
      <c r="BL323" s="339"/>
      <c r="BM323" s="339"/>
      <c r="BN323" s="339"/>
      <c r="BO323" s="339"/>
      <c r="BP323" s="339"/>
      <c r="BQ323" s="339"/>
      <c r="BR323" s="339"/>
      <c r="BS323" s="339"/>
      <c r="BT323" s="339"/>
      <c r="BU323" s="339"/>
      <c r="BV323" s="339"/>
      <c r="BW323" s="341"/>
      <c r="BX323" s="376"/>
      <c r="BY323" s="376"/>
      <c r="BZ323" s="376"/>
      <c r="CA323" s="376"/>
      <c r="CB323" s="376"/>
      <c r="CC323" s="376"/>
      <c r="CD323" s="376"/>
      <c r="CE323" s="376"/>
      <c r="CF323" s="376"/>
      <c r="CG323" s="376"/>
      <c r="CH323" s="376"/>
      <c r="CI323" s="376"/>
      <c r="CJ323" s="376"/>
      <c r="CK323" s="376"/>
      <c r="CL323" s="376"/>
      <c r="CM323" s="376"/>
      <c r="CN323" s="376"/>
      <c r="CO323" s="376"/>
      <c r="CP323" s="376"/>
      <c r="CQ323" s="376"/>
      <c r="CR323" s="376"/>
      <c r="CS323" s="376"/>
      <c r="CT323" s="376"/>
      <c r="CU323" s="376"/>
      <c r="CV323" s="376"/>
      <c r="CW323" s="376"/>
      <c r="CX323" s="376"/>
      <c r="CY323" s="376"/>
      <c r="CZ323" s="376"/>
    </row>
    <row r="324" s="984" customFormat="true" ht="15" customHeight="true" x14ac:dyDescent="0.2">
      <c r="B324" s="535"/>
      <c r="X324" s="377"/>
      <c r="Y324" s="377"/>
      <c r="Z324" s="377"/>
      <c r="AA324" s="377"/>
      <c r="AB324" s="377"/>
      <c r="AC324" s="377"/>
      <c r="AD324" s="377"/>
      <c r="AE324" s="377"/>
      <c r="AF324" s="377"/>
      <c r="AG324" s="377"/>
      <c r="AH324" s="377"/>
      <c r="AI324" s="377"/>
      <c r="AJ324" s="377"/>
      <c r="AK324" s="377"/>
      <c r="AL324" s="377"/>
      <c r="AM324" s="377"/>
      <c r="AN324" s="377"/>
      <c r="AO324" s="377"/>
      <c r="AP324" s="377"/>
      <c r="AQ324" s="377"/>
      <c r="AR324" s="377"/>
      <c r="AS324" s="377"/>
      <c r="AT324" s="377"/>
      <c r="AU324" s="377"/>
      <c r="AV324" s="377"/>
      <c r="AW324" s="377"/>
      <c r="AX324" s="377"/>
      <c r="AY324" s="377"/>
      <c r="AZ324" s="377"/>
      <c r="BA324" s="341"/>
      <c r="BB324" s="339"/>
      <c r="BC324" s="339"/>
      <c r="BD324" s="339"/>
      <c r="BE324" s="339"/>
      <c r="BF324" s="339"/>
      <c r="BG324" s="339"/>
      <c r="BH324" s="339"/>
      <c r="BI324" s="339"/>
      <c r="BJ324" s="339"/>
      <c r="BK324" s="339"/>
      <c r="BL324" s="339"/>
      <c r="BM324" s="339"/>
      <c r="BN324" s="339"/>
      <c r="BO324" s="339"/>
      <c r="BP324" s="339"/>
      <c r="BQ324" s="339"/>
      <c r="BR324" s="339"/>
      <c r="BS324" s="339"/>
      <c r="BT324" s="339"/>
      <c r="BU324" s="339"/>
      <c r="BV324" s="339"/>
      <c r="BW324" s="341"/>
      <c r="BX324" s="376"/>
      <c r="BY324" s="376"/>
      <c r="BZ324" s="376"/>
      <c r="CA324" s="376"/>
      <c r="CB324" s="376"/>
      <c r="CC324" s="376"/>
      <c r="CD324" s="376"/>
      <c r="CE324" s="376"/>
      <c r="CF324" s="376"/>
      <c r="CG324" s="376"/>
      <c r="CH324" s="376"/>
      <c r="CI324" s="376"/>
      <c r="CJ324" s="376"/>
      <c r="CK324" s="376"/>
      <c r="CL324" s="376"/>
      <c r="CM324" s="376"/>
      <c r="CN324" s="376"/>
      <c r="CO324" s="376"/>
      <c r="CP324" s="376"/>
      <c r="CQ324" s="376"/>
      <c r="CR324" s="376"/>
      <c r="CS324" s="376"/>
      <c r="CT324" s="376"/>
      <c r="CU324" s="376"/>
      <c r="CV324" s="376"/>
      <c r="CW324" s="376"/>
      <c r="CX324" s="376"/>
      <c r="CY324" s="376"/>
      <c r="CZ324" s="376"/>
    </row>
    <row r="325" s="984" customFormat="true" ht="15" customHeight="true" x14ac:dyDescent="0.2">
      <c r="B325" s="535"/>
      <c r="X325" s="377"/>
      <c r="Y325" s="377"/>
      <c r="Z325" s="377"/>
      <c r="AA325" s="377"/>
      <c r="AB325" s="377"/>
      <c r="AC325" s="377"/>
      <c r="AD325" s="377"/>
      <c r="AE325" s="377"/>
      <c r="AF325" s="377"/>
      <c r="AG325" s="377"/>
      <c r="AH325" s="377"/>
      <c r="AI325" s="377"/>
      <c r="AJ325" s="377"/>
      <c r="AK325" s="377"/>
      <c r="AL325" s="377"/>
      <c r="AM325" s="377"/>
      <c r="AN325" s="377"/>
      <c r="AO325" s="377"/>
      <c r="AP325" s="377"/>
      <c r="AQ325" s="377"/>
      <c r="AR325" s="377"/>
      <c r="AS325" s="377"/>
      <c r="AT325" s="377"/>
      <c r="AU325" s="377"/>
      <c r="AV325" s="377"/>
      <c r="AW325" s="377"/>
      <c r="AX325" s="377"/>
      <c r="AY325" s="377"/>
      <c r="AZ325" s="377"/>
      <c r="BA325" s="341"/>
      <c r="BB325" s="339"/>
      <c r="BC325" s="339"/>
      <c r="BD325" s="339"/>
      <c r="BE325" s="339"/>
      <c r="BF325" s="339"/>
      <c r="BG325" s="339"/>
      <c r="BH325" s="339"/>
      <c r="BI325" s="339"/>
      <c r="BJ325" s="339"/>
      <c r="BK325" s="339"/>
      <c r="BL325" s="339"/>
      <c r="BM325" s="339"/>
      <c r="BN325" s="339"/>
      <c r="BO325" s="339"/>
      <c r="BP325" s="339"/>
      <c r="BQ325" s="339"/>
      <c r="BR325" s="339"/>
      <c r="BS325" s="339"/>
      <c r="BT325" s="339"/>
      <c r="BU325" s="339"/>
      <c r="BV325" s="339"/>
      <c r="BW325" s="341"/>
      <c r="BX325" s="376"/>
      <c r="BY325" s="376"/>
      <c r="BZ325" s="376"/>
      <c r="CA325" s="376"/>
      <c r="CB325" s="376"/>
      <c r="CC325" s="376"/>
      <c r="CD325" s="376"/>
      <c r="CE325" s="376"/>
      <c r="CF325" s="376"/>
      <c r="CG325" s="376"/>
      <c r="CH325" s="376"/>
      <c r="CI325" s="376"/>
      <c r="CJ325" s="376"/>
      <c r="CK325" s="376"/>
      <c r="CL325" s="376"/>
      <c r="CM325" s="376"/>
      <c r="CN325" s="376"/>
      <c r="CO325" s="376"/>
      <c r="CP325" s="376"/>
      <c r="CQ325" s="376"/>
      <c r="CR325" s="376"/>
      <c r="CS325" s="376"/>
      <c r="CT325" s="376"/>
      <c r="CU325" s="376"/>
      <c r="CV325" s="376"/>
      <c r="CW325" s="376"/>
      <c r="CX325" s="376"/>
      <c r="CY325" s="376"/>
      <c r="CZ325" s="376"/>
    </row>
    <row r="326" s="984" customFormat="true" ht="15" customHeight="true" x14ac:dyDescent="0.2">
      <c r="B326" s="535"/>
      <c r="X326" s="377"/>
      <c r="Y326" s="377"/>
      <c r="Z326" s="377"/>
      <c r="AA326" s="377"/>
      <c r="AB326" s="377"/>
      <c r="AC326" s="377"/>
      <c r="AD326" s="377"/>
      <c r="AE326" s="377"/>
      <c r="AF326" s="377"/>
      <c r="AG326" s="377"/>
      <c r="AH326" s="377"/>
      <c r="AI326" s="377"/>
      <c r="AJ326" s="377"/>
      <c r="AK326" s="377"/>
      <c r="AL326" s="377"/>
      <c r="AM326" s="377"/>
      <c r="AN326" s="377"/>
      <c r="AO326" s="377"/>
      <c r="AP326" s="377"/>
      <c r="AQ326" s="377"/>
      <c r="AR326" s="377"/>
      <c r="AS326" s="377"/>
      <c r="AT326" s="377"/>
      <c r="AU326" s="377"/>
      <c r="AV326" s="377"/>
      <c r="AW326" s="377"/>
      <c r="AX326" s="377"/>
      <c r="AY326" s="377"/>
      <c r="AZ326" s="377"/>
      <c r="BA326" s="341"/>
      <c r="BB326" s="339"/>
      <c r="BC326" s="339"/>
      <c r="BD326" s="339"/>
      <c r="BE326" s="339"/>
      <c r="BF326" s="339"/>
      <c r="BG326" s="339"/>
      <c r="BH326" s="339"/>
      <c r="BI326" s="339"/>
      <c r="BJ326" s="339"/>
      <c r="BK326" s="339"/>
      <c r="BL326" s="339"/>
      <c r="BM326" s="339"/>
      <c r="BN326" s="339"/>
      <c r="BO326" s="339"/>
      <c r="BP326" s="339"/>
      <c r="BQ326" s="339"/>
      <c r="BR326" s="339"/>
      <c r="BS326" s="339"/>
      <c r="BT326" s="339"/>
      <c r="BU326" s="339"/>
      <c r="BV326" s="339"/>
      <c r="BW326" s="341"/>
      <c r="BX326" s="376"/>
      <c r="BY326" s="376"/>
      <c r="BZ326" s="376"/>
      <c r="CA326" s="376"/>
      <c r="CB326" s="376"/>
      <c r="CC326" s="376"/>
      <c r="CD326" s="376"/>
      <c r="CE326" s="376"/>
      <c r="CF326" s="376"/>
      <c r="CG326" s="376"/>
      <c r="CH326" s="376"/>
      <c r="CI326" s="376"/>
      <c r="CJ326" s="376"/>
      <c r="CK326" s="376"/>
      <c r="CL326" s="376"/>
      <c r="CM326" s="376"/>
      <c r="CN326" s="376"/>
      <c r="CO326" s="376"/>
      <c r="CP326" s="376"/>
      <c r="CQ326" s="376"/>
      <c r="CR326" s="376"/>
      <c r="CS326" s="376"/>
      <c r="CT326" s="376"/>
      <c r="CU326" s="376"/>
      <c r="CV326" s="376"/>
      <c r="CW326" s="376"/>
      <c r="CX326" s="376"/>
      <c r="CY326" s="376"/>
      <c r="CZ326" s="376"/>
    </row>
    <row r="327" s="984" customFormat="true" ht="15" customHeight="true" x14ac:dyDescent="0.2">
      <c r="B327" s="535"/>
      <c r="X327" s="377"/>
      <c r="Y327" s="377"/>
      <c r="Z327" s="377"/>
      <c r="AA327" s="377"/>
      <c r="AB327" s="377"/>
      <c r="AC327" s="377"/>
      <c r="AD327" s="377"/>
      <c r="AE327" s="377"/>
      <c r="AF327" s="377"/>
      <c r="AG327" s="377"/>
      <c r="AH327" s="377"/>
      <c r="AI327" s="377"/>
      <c r="AJ327" s="377"/>
      <c r="AK327" s="377"/>
      <c r="AL327" s="377"/>
      <c r="AM327" s="377"/>
      <c r="AN327" s="377"/>
      <c r="AO327" s="377"/>
      <c r="AP327" s="377"/>
      <c r="AQ327" s="377"/>
      <c r="AR327" s="377"/>
      <c r="AS327" s="377"/>
      <c r="AT327" s="377"/>
      <c r="AU327" s="377"/>
      <c r="AV327" s="377"/>
      <c r="AW327" s="377"/>
      <c r="AX327" s="377"/>
      <c r="AY327" s="377"/>
      <c r="AZ327" s="377"/>
      <c r="BA327" s="341"/>
      <c r="BB327" s="339"/>
      <c r="BC327" s="339"/>
      <c r="BD327" s="339"/>
      <c r="BE327" s="339"/>
      <c r="BF327" s="339"/>
      <c r="BG327" s="339"/>
      <c r="BH327" s="339"/>
      <c r="BI327" s="339"/>
      <c r="BJ327" s="339"/>
      <c r="BK327" s="339"/>
      <c r="BL327" s="339"/>
      <c r="BM327" s="339"/>
      <c r="BN327" s="339"/>
      <c r="BO327" s="339"/>
      <c r="BP327" s="339"/>
      <c r="BQ327" s="339"/>
      <c r="BR327" s="339"/>
      <c r="BS327" s="339"/>
      <c r="BT327" s="339"/>
      <c r="BU327" s="339"/>
      <c r="BV327" s="339"/>
      <c r="BW327" s="341"/>
      <c r="BX327" s="376"/>
      <c r="BY327" s="376"/>
      <c r="BZ327" s="376"/>
      <c r="CA327" s="376"/>
      <c r="CB327" s="376"/>
      <c r="CC327" s="376"/>
      <c r="CD327" s="376"/>
      <c r="CE327" s="376"/>
      <c r="CF327" s="376"/>
      <c r="CG327" s="376"/>
      <c r="CH327" s="376"/>
      <c r="CI327" s="376"/>
      <c r="CJ327" s="376"/>
      <c r="CK327" s="376"/>
      <c r="CL327" s="376"/>
      <c r="CM327" s="376"/>
      <c r="CN327" s="376"/>
      <c r="CO327" s="376"/>
      <c r="CP327" s="376"/>
      <c r="CQ327" s="376"/>
      <c r="CR327" s="376"/>
      <c r="CS327" s="376"/>
      <c r="CT327" s="376"/>
      <c r="CU327" s="376"/>
      <c r="CV327" s="376"/>
      <c r="CW327" s="376"/>
      <c r="CX327" s="376"/>
      <c r="CY327" s="376"/>
      <c r="CZ327" s="376"/>
    </row>
    <row r="328" s="984" customFormat="true" ht="15" customHeight="true" x14ac:dyDescent="0.2">
      <c r="B328" s="535"/>
      <c r="X328" s="377"/>
      <c r="Y328" s="377"/>
      <c r="Z328" s="377"/>
      <c r="AA328" s="377"/>
      <c r="AB328" s="377"/>
      <c r="AC328" s="377"/>
      <c r="AD328" s="377"/>
      <c r="AE328" s="377"/>
      <c r="AF328" s="377"/>
      <c r="AG328" s="377"/>
      <c r="AH328" s="377"/>
      <c r="AI328" s="377"/>
      <c r="AJ328" s="377"/>
      <c r="AK328" s="377"/>
      <c r="AL328" s="377"/>
      <c r="AM328" s="377"/>
      <c r="AN328" s="377"/>
      <c r="AO328" s="377"/>
      <c r="AP328" s="377"/>
      <c r="AQ328" s="377"/>
      <c r="AR328" s="377"/>
      <c r="AS328" s="377"/>
      <c r="AT328" s="377"/>
      <c r="AU328" s="377"/>
      <c r="AV328" s="377"/>
      <c r="AW328" s="377"/>
      <c r="AX328" s="377"/>
      <c r="AY328" s="377"/>
      <c r="AZ328" s="377"/>
      <c r="BA328" s="341"/>
      <c r="BB328" s="339"/>
      <c r="BC328" s="339"/>
      <c r="BD328" s="339"/>
      <c r="BE328" s="339"/>
      <c r="BF328" s="339"/>
      <c r="BG328" s="339"/>
      <c r="BH328" s="339"/>
      <c r="BI328" s="339"/>
      <c r="BJ328" s="339"/>
      <c r="BK328" s="339"/>
      <c r="BL328" s="339"/>
      <c r="BM328" s="339"/>
      <c r="BN328" s="339"/>
      <c r="BO328" s="339"/>
      <c r="BP328" s="339"/>
      <c r="BQ328" s="339"/>
      <c r="BR328" s="339"/>
      <c r="BS328" s="339"/>
      <c r="BT328" s="339"/>
      <c r="BU328" s="339"/>
      <c r="BV328" s="339"/>
      <c r="BW328" s="341"/>
      <c r="BX328" s="376"/>
      <c r="BY328" s="376"/>
      <c r="BZ328" s="376"/>
      <c r="CA328" s="376"/>
      <c r="CB328" s="376"/>
      <c r="CC328" s="376"/>
      <c r="CD328" s="376"/>
      <c r="CE328" s="376"/>
      <c r="CF328" s="376"/>
      <c r="CG328" s="376"/>
      <c r="CH328" s="376"/>
      <c r="CI328" s="376"/>
      <c r="CJ328" s="376"/>
      <c r="CK328" s="376"/>
      <c r="CL328" s="376"/>
      <c r="CM328" s="376"/>
      <c r="CN328" s="376"/>
      <c r="CO328" s="376"/>
      <c r="CP328" s="376"/>
      <c r="CQ328" s="376"/>
      <c r="CR328" s="376"/>
      <c r="CS328" s="376"/>
      <c r="CT328" s="376"/>
      <c r="CU328" s="376"/>
      <c r="CV328" s="376"/>
      <c r="CW328" s="376"/>
      <c r="CX328" s="376"/>
      <c r="CY328" s="376"/>
      <c r="CZ328" s="376"/>
    </row>
    <row r="329" s="984" customFormat="true" ht="250.15" customHeight="true" x14ac:dyDescent="0.2">
      <c r="B329" s="535"/>
      <c r="X329" s="377"/>
      <c r="Y329" s="377"/>
      <c r="Z329" s="377"/>
      <c r="AA329" s="377"/>
      <c r="AB329" s="377"/>
      <c r="AC329" s="377"/>
      <c r="AD329" s="377"/>
      <c r="AE329" s="377"/>
      <c r="AF329" s="377"/>
      <c r="AG329" s="377"/>
      <c r="AH329" s="377"/>
      <c r="AI329" s="377"/>
      <c r="AJ329" s="377"/>
      <c r="AK329" s="377"/>
      <c r="AL329" s="377"/>
      <c r="AM329" s="377"/>
      <c r="AN329" s="377"/>
      <c r="AO329" s="377"/>
      <c r="AP329" s="377"/>
      <c r="AQ329" s="377"/>
      <c r="AR329" s="377"/>
      <c r="AS329" s="377"/>
      <c r="AT329" s="377"/>
      <c r="AU329" s="377"/>
      <c r="AV329" s="377"/>
      <c r="AW329" s="377"/>
      <c r="AX329" s="377"/>
      <c r="AY329" s="377"/>
      <c r="AZ329" s="377"/>
      <c r="BA329" s="341"/>
      <c r="BB329" s="339"/>
      <c r="BC329" s="339"/>
      <c r="BD329" s="339"/>
      <c r="BE329" s="339"/>
      <c r="BF329" s="339"/>
      <c r="BG329" s="339"/>
      <c r="BH329" s="339"/>
      <c r="BI329" s="339"/>
      <c r="BJ329" s="339"/>
      <c r="BK329" s="339"/>
      <c r="BL329" s="339"/>
      <c r="BM329" s="339"/>
      <c r="BN329" s="339"/>
      <c r="BO329" s="339"/>
      <c r="BP329" s="339"/>
      <c r="BQ329" s="339"/>
      <c r="BR329" s="339"/>
      <c r="BS329" s="339"/>
      <c r="BT329" s="339"/>
      <c r="BU329" s="339"/>
      <c r="BV329" s="339"/>
      <c r="BW329" s="341"/>
      <c r="BX329" s="376"/>
      <c r="BY329" s="376"/>
      <c r="BZ329" s="376"/>
      <c r="CA329" s="376"/>
      <c r="CB329" s="376"/>
      <c r="CC329" s="376"/>
      <c r="CD329" s="376"/>
      <c r="CE329" s="376"/>
      <c r="CF329" s="376"/>
      <c r="CG329" s="376"/>
      <c r="CH329" s="376"/>
      <c r="CI329" s="376"/>
      <c r="CJ329" s="376"/>
      <c r="CK329" s="376"/>
      <c r="CL329" s="376"/>
      <c r="CM329" s="376"/>
      <c r="CN329" s="376"/>
      <c r="CO329" s="376"/>
      <c r="CP329" s="376"/>
      <c r="CQ329" s="376"/>
      <c r="CR329" s="376"/>
      <c r="CS329" s="376"/>
      <c r="CT329" s="376"/>
      <c r="CU329" s="376"/>
      <c r="CV329" s="376"/>
      <c r="CW329" s="376"/>
      <c r="CX329" s="376"/>
      <c r="CY329" s="376"/>
      <c r="CZ329" s="376"/>
    </row>
    <row r="330" s="379" customFormat="true" ht="19.15" customHeight="true" x14ac:dyDescent="0.2">
      <c r="B330" s="534"/>
      <c r="X330" s="372"/>
      <c r="Y330" s="372"/>
      <c r="Z330" s="372"/>
      <c r="AA330" s="372"/>
      <c r="AB330" s="372"/>
      <c r="AC330" s="372"/>
      <c r="AD330" s="372"/>
      <c r="AE330" s="372"/>
      <c r="AF330" s="372"/>
      <c r="AG330" s="372"/>
      <c r="AH330" s="372"/>
      <c r="AI330" s="372"/>
      <c r="AJ330" s="372"/>
      <c r="AK330" s="372"/>
      <c r="AL330" s="372"/>
      <c r="AM330" s="372"/>
      <c r="AN330" s="372"/>
      <c r="AO330" s="372"/>
      <c r="AP330" s="372"/>
      <c r="AQ330" s="372"/>
      <c r="AR330" s="372"/>
      <c r="AS330" s="372"/>
      <c r="AT330" s="372"/>
      <c r="AU330" s="372"/>
      <c r="AV330" s="372"/>
      <c r="AW330" s="372"/>
      <c r="AX330" s="372"/>
      <c r="AY330" s="372"/>
      <c r="AZ330" s="372"/>
      <c r="BA330" s="344"/>
      <c r="BB330" s="344"/>
      <c r="BC330" s="530"/>
      <c r="BD330" s="530"/>
      <c r="BE330" s="530"/>
      <c r="BF330" s="530"/>
      <c r="BG330" s="530"/>
      <c r="BH330" s="530"/>
      <c r="BI330" s="530"/>
      <c r="BJ330" s="530"/>
      <c r="BK330" s="530"/>
      <c r="BL330" s="530"/>
      <c r="BM330" s="530"/>
      <c r="BN330" s="530"/>
      <c r="BO330" s="530"/>
      <c r="BP330" s="530"/>
      <c r="BQ330" s="530"/>
      <c r="BR330" s="530"/>
      <c r="BS330" s="530"/>
      <c r="BT330" s="530"/>
      <c r="BU330" s="530"/>
      <c r="BV330" s="530"/>
      <c r="BW330" s="530"/>
      <c r="BX330" s="372"/>
      <c r="BY330" s="372"/>
      <c r="BZ330" s="372"/>
      <c r="CA330" s="372"/>
      <c r="CB330" s="372"/>
      <c r="CC330" s="372"/>
      <c r="CD330" s="372"/>
      <c r="CE330" s="372"/>
      <c r="CF330" s="372"/>
      <c r="CG330" s="372"/>
      <c r="CH330" s="372"/>
      <c r="CI330" s="372"/>
      <c r="CJ330" s="372"/>
      <c r="CK330" s="372"/>
      <c r="CL330" s="372"/>
      <c r="CM330" s="372"/>
      <c r="CN330" s="372"/>
      <c r="CO330" s="372"/>
      <c r="CP330" s="372"/>
      <c r="CQ330" s="372"/>
      <c r="CR330" s="372"/>
      <c r="CS330" s="372"/>
      <c r="CT330" s="372"/>
      <c r="CU330" s="372"/>
      <c r="CV330" s="372"/>
      <c r="CW330" s="372"/>
      <c r="CX330" s="372"/>
      <c r="CY330" s="372"/>
      <c r="CZ330" s="372"/>
    </row>
    <row r="331" s="379" customFormat="true" ht="15" customHeight="true" x14ac:dyDescent="0.2">
      <c r="B331" s="534"/>
      <c r="X331" s="372"/>
      <c r="Y331" s="372"/>
      <c r="Z331" s="372"/>
      <c r="AA331" s="372"/>
      <c r="AB331" s="372"/>
      <c r="AC331" s="372"/>
      <c r="AD331" s="372"/>
      <c r="AE331" s="372"/>
      <c r="AF331" s="372"/>
      <c r="AG331" s="372"/>
      <c r="AH331" s="372"/>
      <c r="AI331" s="372"/>
      <c r="AJ331" s="372"/>
      <c r="AK331" s="372"/>
      <c r="AL331" s="372"/>
      <c r="AM331" s="372"/>
      <c r="AN331" s="372"/>
      <c r="AO331" s="372"/>
      <c r="AP331" s="372"/>
      <c r="AQ331" s="372"/>
      <c r="AR331" s="372"/>
      <c r="AS331" s="372"/>
      <c r="AT331" s="372"/>
      <c r="AU331" s="372"/>
      <c r="AV331" s="372"/>
      <c r="AW331" s="372"/>
      <c r="AX331" s="372"/>
      <c r="AY331" s="372"/>
      <c r="AZ331" s="372"/>
      <c r="BA331" s="344"/>
      <c r="BB331" s="344"/>
      <c r="BC331" s="530"/>
      <c r="BD331" s="530"/>
      <c r="BE331" s="530"/>
      <c r="BF331" s="530"/>
      <c r="BG331" s="530"/>
      <c r="BH331" s="530"/>
      <c r="BI331" s="530"/>
      <c r="BJ331" s="530"/>
      <c r="BK331" s="530"/>
      <c r="BL331" s="530"/>
      <c r="BM331" s="530"/>
      <c r="BN331" s="530"/>
      <c r="BO331" s="530"/>
      <c r="BP331" s="530"/>
      <c r="BQ331" s="530"/>
      <c r="BR331" s="530"/>
      <c r="BS331" s="530"/>
      <c r="BT331" s="530"/>
      <c r="BU331" s="530"/>
      <c r="BV331" s="530"/>
      <c r="BW331" s="530"/>
      <c r="BX331" s="372"/>
      <c r="BY331" s="372"/>
      <c r="BZ331" s="372"/>
      <c r="CA331" s="372"/>
      <c r="CB331" s="372"/>
      <c r="CC331" s="372"/>
      <c r="CD331" s="372"/>
      <c r="CE331" s="372"/>
      <c r="CF331" s="372"/>
      <c r="CG331" s="372"/>
      <c r="CH331" s="372"/>
      <c r="CI331" s="372"/>
      <c r="CJ331" s="372"/>
      <c r="CK331" s="372"/>
      <c r="CL331" s="372"/>
      <c r="CM331" s="372"/>
      <c r="CN331" s="372"/>
      <c r="CO331" s="372"/>
      <c r="CP331" s="372"/>
      <c r="CQ331" s="372"/>
      <c r="CR331" s="372"/>
      <c r="CS331" s="372"/>
      <c r="CT331" s="372"/>
      <c r="CU331" s="372"/>
      <c r="CV331" s="372"/>
      <c r="CW331" s="372"/>
      <c r="CX331" s="372"/>
      <c r="CY331" s="372"/>
      <c r="CZ331" s="372"/>
    </row>
    <row r="332" s="379" customFormat="true" ht="15" customHeight="true" x14ac:dyDescent="0.2">
      <c r="B332" s="534"/>
      <c r="X332" s="372"/>
      <c r="Y332" s="372"/>
      <c r="Z332" s="372"/>
      <c r="AA332" s="372"/>
      <c r="AB332" s="372"/>
      <c r="AC332" s="372"/>
      <c r="AD332" s="372"/>
      <c r="AE332" s="372"/>
      <c r="AF332" s="372"/>
      <c r="AG332" s="372"/>
      <c r="AH332" s="372"/>
      <c r="AI332" s="372"/>
      <c r="AJ332" s="372"/>
      <c r="AK332" s="372"/>
      <c r="AL332" s="372"/>
      <c r="AM332" s="372"/>
      <c r="AN332" s="372"/>
      <c r="AO332" s="372"/>
      <c r="AP332" s="372"/>
      <c r="AQ332" s="372"/>
      <c r="AR332" s="372"/>
      <c r="AS332" s="372"/>
      <c r="AT332" s="372"/>
      <c r="AU332" s="372"/>
      <c r="AV332" s="372"/>
      <c r="AW332" s="372"/>
      <c r="AX332" s="372"/>
      <c r="AY332" s="372"/>
      <c r="AZ332" s="372"/>
      <c r="BA332" s="344"/>
      <c r="BB332" s="344"/>
      <c r="BC332" s="530"/>
      <c r="BD332" s="530"/>
      <c r="BE332" s="530"/>
      <c r="BF332" s="530"/>
      <c r="BG332" s="530"/>
      <c r="BH332" s="530"/>
      <c r="BI332" s="530"/>
      <c r="BJ332" s="530"/>
      <c r="BK332" s="530"/>
      <c r="BL332" s="530"/>
      <c r="BM332" s="530"/>
      <c r="BN332" s="530"/>
      <c r="BO332" s="530"/>
      <c r="BP332" s="530"/>
      <c r="BQ332" s="530"/>
      <c r="BR332" s="530"/>
      <c r="BS332" s="530"/>
      <c r="BT332" s="530"/>
      <c r="BU332" s="530"/>
      <c r="BV332" s="530"/>
      <c r="BW332" s="530"/>
      <c r="BX332" s="372"/>
      <c r="BY332" s="372"/>
      <c r="BZ332" s="372"/>
      <c r="CA332" s="372"/>
      <c r="CB332" s="372"/>
      <c r="CC332" s="372"/>
      <c r="CD332" s="372"/>
      <c r="CE332" s="372"/>
      <c r="CF332" s="372"/>
      <c r="CG332" s="372"/>
      <c r="CH332" s="372"/>
      <c r="CI332" s="372"/>
      <c r="CJ332" s="372"/>
      <c r="CK332" s="372"/>
      <c r="CL332" s="372"/>
      <c r="CM332" s="372"/>
      <c r="CN332" s="372"/>
      <c r="CO332" s="372"/>
      <c r="CP332" s="372"/>
      <c r="CQ332" s="372"/>
      <c r="CR332" s="372"/>
      <c r="CS332" s="372"/>
      <c r="CT332" s="372"/>
      <c r="CU332" s="372"/>
      <c r="CV332" s="372"/>
      <c r="CW332" s="372"/>
      <c r="CX332" s="372"/>
      <c r="CY332" s="372"/>
      <c r="CZ332" s="372"/>
    </row>
    <row r="333" s="379" customFormat="true" ht="15" customHeight="true" x14ac:dyDescent="0.2">
      <c r="B333" s="534"/>
      <c r="X333" s="372"/>
      <c r="Y333" s="372"/>
      <c r="Z333" s="372"/>
      <c r="AA333" s="372"/>
      <c r="AB333" s="372"/>
      <c r="AC333" s="372"/>
      <c r="AD333" s="372"/>
      <c r="AE333" s="372"/>
      <c r="AF333" s="372"/>
      <c r="AG333" s="372"/>
      <c r="AH333" s="372"/>
      <c r="AI333" s="372"/>
      <c r="AJ333" s="372"/>
      <c r="AK333" s="372"/>
      <c r="AL333" s="372"/>
      <c r="AM333" s="372"/>
      <c r="AN333" s="372"/>
      <c r="AO333" s="372"/>
      <c r="AP333" s="372"/>
      <c r="AQ333" s="372"/>
      <c r="AR333" s="372"/>
      <c r="AS333" s="372"/>
      <c r="AT333" s="372"/>
      <c r="AU333" s="372"/>
      <c r="AV333" s="372"/>
      <c r="AW333" s="372"/>
      <c r="AX333" s="372"/>
      <c r="AY333" s="372"/>
      <c r="AZ333" s="372"/>
      <c r="BA333" s="344"/>
      <c r="BB333" s="344"/>
      <c r="BC333" s="530"/>
      <c r="BD333" s="530"/>
      <c r="BE333" s="530"/>
      <c r="BF333" s="530"/>
      <c r="BG333" s="530"/>
      <c r="BH333" s="530"/>
      <c r="BI333" s="530"/>
      <c r="BJ333" s="530"/>
      <c r="BK333" s="530"/>
      <c r="BL333" s="530"/>
      <c r="BM333" s="530"/>
      <c r="BN333" s="530"/>
      <c r="BO333" s="530"/>
      <c r="BP333" s="530"/>
      <c r="BQ333" s="530"/>
      <c r="BR333" s="530"/>
      <c r="BS333" s="530"/>
      <c r="BT333" s="530"/>
      <c r="BU333" s="530"/>
      <c r="BV333" s="530"/>
      <c r="BW333" s="530"/>
      <c r="BX333" s="372"/>
      <c r="BY333" s="372"/>
      <c r="BZ333" s="372"/>
      <c r="CA333" s="372"/>
      <c r="CB333" s="372"/>
      <c r="CC333" s="372"/>
      <c r="CD333" s="372"/>
      <c r="CE333" s="372"/>
      <c r="CF333" s="372"/>
      <c r="CG333" s="372"/>
      <c r="CH333" s="372"/>
      <c r="CI333" s="372"/>
      <c r="CJ333" s="372"/>
      <c r="CK333" s="372"/>
      <c r="CL333" s="372"/>
      <c r="CM333" s="372"/>
      <c r="CN333" s="372"/>
      <c r="CO333" s="372"/>
      <c r="CP333" s="372"/>
      <c r="CQ333" s="372"/>
      <c r="CR333" s="372"/>
      <c r="CS333" s="372"/>
      <c r="CT333" s="372"/>
      <c r="CU333" s="372"/>
      <c r="CV333" s="372"/>
      <c r="CW333" s="372"/>
      <c r="CX333" s="372"/>
      <c r="CY333" s="372"/>
      <c r="CZ333" s="372"/>
    </row>
    <row r="334" s="379" customFormat="true" ht="15" customHeight="true" x14ac:dyDescent="0.2">
      <c r="B334" s="534"/>
      <c r="X334" s="372"/>
      <c r="Y334" s="372"/>
      <c r="Z334" s="372"/>
      <c r="AA334" s="372"/>
      <c r="AB334" s="372"/>
      <c r="AC334" s="372"/>
      <c r="AD334" s="372"/>
      <c r="AE334" s="372"/>
      <c r="AF334" s="372"/>
      <c r="AG334" s="372"/>
      <c r="AH334" s="372"/>
      <c r="AI334" s="372"/>
      <c r="AJ334" s="372"/>
      <c r="AK334" s="372"/>
      <c r="AL334" s="372"/>
      <c r="AM334" s="372"/>
      <c r="AN334" s="372"/>
      <c r="AO334" s="372"/>
      <c r="AP334" s="372"/>
      <c r="AQ334" s="372"/>
      <c r="AR334" s="372"/>
      <c r="AS334" s="372"/>
      <c r="AT334" s="372"/>
      <c r="AU334" s="372"/>
      <c r="AV334" s="372"/>
      <c r="AW334" s="372"/>
      <c r="AX334" s="372"/>
      <c r="AY334" s="372"/>
      <c r="AZ334" s="372"/>
      <c r="BA334" s="344"/>
      <c r="BB334" s="344"/>
      <c r="BC334" s="530"/>
      <c r="BD334" s="530"/>
      <c r="BE334" s="530"/>
      <c r="BF334" s="530"/>
      <c r="BG334" s="530"/>
      <c r="BH334" s="530"/>
      <c r="BI334" s="530"/>
      <c r="BJ334" s="530"/>
      <c r="BK334" s="530"/>
      <c r="BL334" s="530"/>
      <c r="BM334" s="530"/>
      <c r="BN334" s="530"/>
      <c r="BO334" s="530"/>
      <c r="BP334" s="530"/>
      <c r="BQ334" s="530"/>
      <c r="BR334" s="530"/>
      <c r="BS334" s="530"/>
      <c r="BT334" s="530"/>
      <c r="BU334" s="530"/>
      <c r="BV334" s="530"/>
      <c r="BW334" s="530"/>
      <c r="BX334" s="372"/>
      <c r="BY334" s="372"/>
      <c r="BZ334" s="372"/>
      <c r="CA334" s="372"/>
      <c r="CB334" s="372"/>
      <c r="CC334" s="372"/>
      <c r="CD334" s="372"/>
      <c r="CE334" s="372"/>
      <c r="CF334" s="372"/>
      <c r="CG334" s="372"/>
      <c r="CH334" s="372"/>
      <c r="CI334" s="372"/>
      <c r="CJ334" s="372"/>
      <c r="CK334" s="372"/>
      <c r="CL334" s="372"/>
      <c r="CM334" s="372"/>
      <c r="CN334" s="372"/>
      <c r="CO334" s="372"/>
      <c r="CP334" s="372"/>
      <c r="CQ334" s="372"/>
      <c r="CR334" s="372"/>
      <c r="CS334" s="372"/>
      <c r="CT334" s="372"/>
      <c r="CU334" s="372"/>
      <c r="CV334" s="372"/>
      <c r="CW334" s="372"/>
      <c r="CX334" s="372"/>
      <c r="CY334" s="372"/>
      <c r="CZ334" s="372"/>
    </row>
    <row r="335" s="379" customFormat="true" ht="15" customHeight="true" x14ac:dyDescent="0.2">
      <c r="B335" s="534"/>
      <c r="X335" s="372"/>
      <c r="Y335" s="372"/>
      <c r="Z335" s="372"/>
      <c r="AA335" s="372"/>
      <c r="AB335" s="372"/>
      <c r="AC335" s="372"/>
      <c r="AD335" s="372"/>
      <c r="AE335" s="372"/>
      <c r="AF335" s="372"/>
      <c r="AG335" s="372"/>
      <c r="AH335" s="372"/>
      <c r="AI335" s="372"/>
      <c r="AJ335" s="372"/>
      <c r="AK335" s="372"/>
      <c r="AL335" s="372"/>
      <c r="AM335" s="372"/>
      <c r="AN335" s="372"/>
      <c r="AO335" s="372"/>
      <c r="AP335" s="372"/>
      <c r="AQ335" s="372"/>
      <c r="AR335" s="372"/>
      <c r="AS335" s="372"/>
      <c r="AT335" s="372"/>
      <c r="AU335" s="372"/>
      <c r="AV335" s="372"/>
      <c r="AW335" s="372"/>
      <c r="AX335" s="372"/>
      <c r="AY335" s="372"/>
      <c r="AZ335" s="372"/>
      <c r="BA335" s="344"/>
      <c r="BB335" s="344"/>
      <c r="BC335" s="530"/>
      <c r="BD335" s="530"/>
      <c r="BE335" s="530"/>
      <c r="BF335" s="530"/>
      <c r="BG335" s="530"/>
      <c r="BH335" s="530"/>
      <c r="BI335" s="530"/>
      <c r="BJ335" s="530"/>
      <c r="BK335" s="530"/>
      <c r="BL335" s="530"/>
      <c r="BM335" s="530"/>
      <c r="BN335" s="530"/>
      <c r="BO335" s="530"/>
      <c r="BP335" s="530"/>
      <c r="BQ335" s="530"/>
      <c r="BR335" s="530"/>
      <c r="BS335" s="530"/>
      <c r="BT335" s="530"/>
      <c r="BU335" s="530"/>
      <c r="BV335" s="530"/>
      <c r="BW335" s="530"/>
      <c r="BX335" s="372"/>
      <c r="BY335" s="372"/>
      <c r="BZ335" s="372"/>
      <c r="CA335" s="372"/>
      <c r="CB335" s="372"/>
      <c r="CC335" s="372"/>
      <c r="CD335" s="372"/>
      <c r="CE335" s="372"/>
      <c r="CF335" s="372"/>
      <c r="CG335" s="372"/>
      <c r="CH335" s="372"/>
      <c r="CI335" s="372"/>
      <c r="CJ335" s="372"/>
      <c r="CK335" s="372"/>
      <c r="CL335" s="372"/>
      <c r="CM335" s="372"/>
      <c r="CN335" s="372"/>
      <c r="CO335" s="372"/>
      <c r="CP335" s="372"/>
      <c r="CQ335" s="372"/>
      <c r="CR335" s="372"/>
      <c r="CS335" s="372"/>
      <c r="CT335" s="372"/>
      <c r="CU335" s="372"/>
      <c r="CV335" s="372"/>
      <c r="CW335" s="372"/>
      <c r="CX335" s="372"/>
      <c r="CY335" s="372"/>
      <c r="CZ335" s="372"/>
    </row>
    <row r="336" s="379" customFormat="true" ht="15" customHeight="true" x14ac:dyDescent="0.2">
      <c r="B336" s="534"/>
      <c r="X336" s="372"/>
      <c r="Y336" s="372"/>
      <c r="Z336" s="372"/>
      <c r="AA336" s="372"/>
      <c r="AB336" s="372"/>
      <c r="AC336" s="372"/>
      <c r="AD336" s="372"/>
      <c r="AE336" s="372"/>
      <c r="AF336" s="372"/>
      <c r="AG336" s="372"/>
      <c r="AH336" s="372"/>
      <c r="AI336" s="372"/>
      <c r="AJ336" s="372"/>
      <c r="AK336" s="372"/>
      <c r="AL336" s="372"/>
      <c r="AM336" s="372"/>
      <c r="AN336" s="372"/>
      <c r="AO336" s="372"/>
      <c r="AP336" s="372"/>
      <c r="AQ336" s="372"/>
      <c r="AR336" s="372"/>
      <c r="AS336" s="372"/>
      <c r="AT336" s="372"/>
      <c r="AU336" s="372"/>
      <c r="AV336" s="372"/>
      <c r="AW336" s="372"/>
      <c r="AX336" s="372"/>
      <c r="AY336" s="372"/>
      <c r="AZ336" s="372"/>
      <c r="BA336" s="344"/>
      <c r="BB336" s="344"/>
      <c r="BC336" s="530"/>
      <c r="BD336" s="530"/>
      <c r="BE336" s="530"/>
      <c r="BF336" s="530"/>
      <c r="BG336" s="530"/>
      <c r="BH336" s="530"/>
      <c r="BI336" s="530"/>
      <c r="BJ336" s="530"/>
      <c r="BK336" s="530"/>
      <c r="BL336" s="530"/>
      <c r="BM336" s="530"/>
      <c r="BN336" s="530"/>
      <c r="BO336" s="530"/>
      <c r="BP336" s="530"/>
      <c r="BQ336" s="530"/>
      <c r="BR336" s="530"/>
      <c r="BS336" s="530"/>
      <c r="BT336" s="530"/>
      <c r="BU336" s="530"/>
      <c r="BV336" s="530"/>
      <c r="BW336" s="530"/>
      <c r="BX336" s="372"/>
      <c r="BY336" s="372"/>
      <c r="BZ336" s="372"/>
      <c r="CA336" s="372"/>
      <c r="CB336" s="372"/>
      <c r="CC336" s="372"/>
      <c r="CD336" s="372"/>
      <c r="CE336" s="372"/>
      <c r="CF336" s="372"/>
      <c r="CG336" s="372"/>
      <c r="CH336" s="372"/>
      <c r="CI336" s="372"/>
      <c r="CJ336" s="372"/>
      <c r="CK336" s="372"/>
      <c r="CL336" s="372"/>
      <c r="CM336" s="372"/>
      <c r="CN336" s="372"/>
      <c r="CO336" s="372"/>
      <c r="CP336" s="372"/>
      <c r="CQ336" s="372"/>
      <c r="CR336" s="372"/>
      <c r="CS336" s="372"/>
      <c r="CT336" s="372"/>
      <c r="CU336" s="372"/>
      <c r="CV336" s="372"/>
      <c r="CW336" s="372"/>
      <c r="CX336" s="372"/>
      <c r="CY336" s="372"/>
      <c r="CZ336" s="372"/>
    </row>
    <row r="337" s="379" customFormat="true" ht="18" customHeight="true" x14ac:dyDescent="0.2">
      <c r="B337" s="534"/>
      <c r="X337" s="372"/>
      <c r="Y337" s="372"/>
      <c r="Z337" s="372"/>
      <c r="AA337" s="372"/>
      <c r="AB337" s="372"/>
      <c r="AC337" s="372"/>
      <c r="AD337" s="372"/>
      <c r="AE337" s="372"/>
      <c r="AF337" s="372"/>
      <c r="AG337" s="372"/>
      <c r="AH337" s="372"/>
      <c r="AI337" s="372"/>
      <c r="AJ337" s="372"/>
      <c r="AK337" s="372"/>
      <c r="AL337" s="372"/>
      <c r="AM337" s="372"/>
      <c r="AN337" s="372"/>
      <c r="AO337" s="372"/>
      <c r="AP337" s="372"/>
      <c r="AQ337" s="372"/>
      <c r="AR337" s="372"/>
      <c r="AS337" s="372"/>
      <c r="AT337" s="372"/>
      <c r="AU337" s="372"/>
      <c r="AV337" s="372"/>
      <c r="AW337" s="372"/>
      <c r="AX337" s="372"/>
      <c r="AY337" s="372"/>
      <c r="AZ337" s="372"/>
      <c r="BA337" s="344"/>
      <c r="BB337" s="344"/>
      <c r="BC337" s="530"/>
      <c r="BD337" s="530"/>
      <c r="BE337" s="530"/>
      <c r="BF337" s="530"/>
      <c r="BG337" s="530"/>
      <c r="BH337" s="530"/>
      <c r="BI337" s="530"/>
      <c r="BJ337" s="530"/>
      <c r="BK337" s="530"/>
      <c r="BL337" s="530"/>
      <c r="BM337" s="530"/>
      <c r="BN337" s="530"/>
      <c r="BO337" s="530"/>
      <c r="BP337" s="530"/>
      <c r="BQ337" s="530"/>
      <c r="BR337" s="530"/>
      <c r="BS337" s="530"/>
      <c r="BT337" s="530"/>
      <c r="BU337" s="530"/>
      <c r="BV337" s="530"/>
      <c r="BW337" s="530"/>
      <c r="BX337" s="372"/>
      <c r="BY337" s="372"/>
      <c r="BZ337" s="372"/>
      <c r="CA337" s="372"/>
      <c r="CB337" s="372"/>
      <c r="CC337" s="372"/>
      <c r="CD337" s="372"/>
      <c r="CE337" s="372"/>
      <c r="CF337" s="372"/>
      <c r="CG337" s="372"/>
      <c r="CH337" s="372"/>
      <c r="CI337" s="372"/>
      <c r="CJ337" s="372"/>
      <c r="CK337" s="372"/>
      <c r="CL337" s="372"/>
      <c r="CM337" s="372"/>
      <c r="CN337" s="372"/>
      <c r="CO337" s="372"/>
      <c r="CP337" s="372"/>
      <c r="CQ337" s="372"/>
      <c r="CR337" s="372"/>
      <c r="CS337" s="372"/>
      <c r="CT337" s="372"/>
      <c r="CU337" s="372"/>
      <c r="CV337" s="372"/>
      <c r="CW337" s="372"/>
      <c r="CX337" s="372"/>
      <c r="CY337" s="372"/>
      <c r="CZ337" s="372"/>
    </row>
    <row r="338" s="379" customFormat="true" ht="18" customHeight="true" x14ac:dyDescent="0.2">
      <c r="B338" s="534"/>
      <c r="X338" s="372"/>
      <c r="Y338" s="372"/>
      <c r="Z338" s="372"/>
      <c r="AA338" s="372"/>
      <c r="AB338" s="372"/>
      <c r="AC338" s="372"/>
      <c r="AD338" s="372"/>
      <c r="AE338" s="372"/>
      <c r="AF338" s="372"/>
      <c r="AG338" s="372"/>
      <c r="AH338" s="372"/>
      <c r="AI338" s="372"/>
      <c r="AJ338" s="372"/>
      <c r="AK338" s="372"/>
      <c r="AL338" s="372"/>
      <c r="AM338" s="372"/>
      <c r="AN338" s="372"/>
      <c r="AO338" s="372"/>
      <c r="AP338" s="372"/>
      <c r="AQ338" s="372"/>
      <c r="AR338" s="372"/>
      <c r="AS338" s="372"/>
      <c r="AT338" s="372"/>
      <c r="AU338" s="372"/>
      <c r="AV338" s="372"/>
      <c r="AW338" s="372"/>
      <c r="AX338" s="372"/>
      <c r="AY338" s="372"/>
      <c r="AZ338" s="372"/>
      <c r="BA338" s="344"/>
      <c r="BB338" s="344"/>
      <c r="BC338" s="530"/>
      <c r="BD338" s="530"/>
      <c r="BE338" s="530"/>
      <c r="BF338" s="530"/>
      <c r="BG338" s="530"/>
      <c r="BH338" s="530"/>
      <c r="BI338" s="530"/>
      <c r="BJ338" s="530"/>
      <c r="BK338" s="530"/>
      <c r="BL338" s="530"/>
      <c r="BM338" s="530"/>
      <c r="BN338" s="530"/>
      <c r="BO338" s="530"/>
      <c r="BP338" s="530"/>
      <c r="BQ338" s="530"/>
      <c r="BR338" s="530"/>
      <c r="BS338" s="530"/>
      <c r="BT338" s="530"/>
      <c r="BU338" s="530"/>
      <c r="BV338" s="530"/>
      <c r="BW338" s="530"/>
      <c r="BX338" s="372"/>
      <c r="BY338" s="372"/>
      <c r="BZ338" s="372"/>
      <c r="CA338" s="372"/>
      <c r="CB338" s="372"/>
      <c r="CC338" s="372"/>
      <c r="CD338" s="372"/>
      <c r="CE338" s="372"/>
      <c r="CF338" s="372"/>
      <c r="CG338" s="372"/>
      <c r="CH338" s="372"/>
      <c r="CI338" s="372"/>
      <c r="CJ338" s="372"/>
      <c r="CK338" s="372"/>
      <c r="CL338" s="372"/>
      <c r="CM338" s="372"/>
      <c r="CN338" s="372"/>
      <c r="CO338" s="372"/>
      <c r="CP338" s="372"/>
      <c r="CQ338" s="372"/>
      <c r="CR338" s="372"/>
      <c r="CS338" s="372"/>
      <c r="CT338" s="372"/>
      <c r="CU338" s="372"/>
      <c r="CV338" s="372"/>
      <c r="CW338" s="372"/>
      <c r="CX338" s="372"/>
      <c r="CY338" s="372"/>
      <c r="CZ338" s="372"/>
    </row>
    <row r="339" s="984" customFormat="true" ht="15" customHeight="true" x14ac:dyDescent="0.2">
      <c r="B339" s="535"/>
      <c r="X339" s="377"/>
      <c r="Y339" s="377"/>
      <c r="Z339" s="377"/>
      <c r="AA339" s="377"/>
      <c r="AB339" s="377"/>
      <c r="AC339" s="377"/>
      <c r="AD339" s="377"/>
      <c r="AE339" s="377"/>
      <c r="AF339" s="377"/>
      <c r="AG339" s="377"/>
      <c r="AH339" s="377"/>
      <c r="AI339" s="377"/>
      <c r="AJ339" s="377"/>
      <c r="AK339" s="377"/>
      <c r="AL339" s="377"/>
      <c r="AM339" s="377"/>
      <c r="AN339" s="377"/>
      <c r="AO339" s="377"/>
      <c r="AP339" s="377"/>
      <c r="AQ339" s="377"/>
      <c r="AR339" s="377"/>
      <c r="AS339" s="377"/>
      <c r="AT339" s="377"/>
      <c r="AU339" s="377"/>
      <c r="AV339" s="377"/>
      <c r="AW339" s="377"/>
      <c r="AX339" s="377"/>
      <c r="AY339" s="377"/>
      <c r="AZ339" s="377"/>
      <c r="BA339" s="378" t="s">
        <v>131</v>
      </c>
      <c r="BB339" s="326" t="s">
        <v>130</v>
      </c>
      <c r="BC339" s="1151" t="s">
        <v>115</v>
      </c>
      <c r="BD339" s="1152"/>
      <c r="BE339" s="1152"/>
      <c r="BF339" s="1152"/>
      <c r="BG339" s="1183"/>
      <c r="BH339" s="1151" t="s">
        <v>38</v>
      </c>
      <c r="BI339" s="1152"/>
      <c r="BJ339" s="1152"/>
      <c r="BK339" s="1152"/>
      <c r="BL339" s="1183"/>
      <c r="BM339" s="1151" t="s">
        <v>37</v>
      </c>
      <c r="BN339" s="1152"/>
      <c r="BO339" s="1152"/>
      <c r="BP339" s="1152"/>
      <c r="BQ339" s="1153"/>
      <c r="BR339" s="39" t="s">
        <v>143</v>
      </c>
      <c r="BS339" s="457"/>
      <c r="BT339" s="457"/>
      <c r="BU339" s="457"/>
      <c r="BV339" s="457"/>
      <c r="BW339" s="457"/>
      <c r="BX339" s="21"/>
      <c r="BY339" s="21"/>
      <c r="BZ339" s="376"/>
      <c r="CA339" s="376"/>
      <c r="CB339" s="376"/>
      <c r="CC339" s="376"/>
      <c r="CD339" s="376"/>
      <c r="CE339" s="376"/>
      <c r="CF339" s="376"/>
      <c r="CG339" s="376"/>
      <c r="CH339" s="376"/>
      <c r="CI339" s="376"/>
      <c r="CJ339" s="376"/>
      <c r="CK339" s="376"/>
      <c r="CL339" s="376"/>
      <c r="CM339" s="376"/>
      <c r="CN339" s="376"/>
      <c r="CO339" s="376"/>
      <c r="CP339" s="376"/>
      <c r="CQ339" s="376"/>
      <c r="CR339" s="376"/>
      <c r="CS339" s="376"/>
      <c r="CT339" s="376"/>
      <c r="CU339" s="376"/>
      <c r="CV339" s="376"/>
      <c r="CW339" s="376"/>
      <c r="CX339" s="376"/>
      <c r="CY339" s="376"/>
      <c r="CZ339" s="376"/>
    </row>
    <row r="340" s="984" customFormat="true" ht="12.75" x14ac:dyDescent="0.2">
      <c r="B340" s="535"/>
      <c r="X340" s="377"/>
      <c r="Y340" s="377"/>
      <c r="Z340" s="377"/>
      <c r="AA340" s="377"/>
      <c r="AB340" s="377"/>
      <c r="AC340" s="377"/>
      <c r="AD340" s="377"/>
      <c r="AE340" s="377"/>
      <c r="AF340" s="377"/>
      <c r="AG340" s="377"/>
      <c r="AH340" s="377"/>
      <c r="AI340" s="377"/>
      <c r="AJ340" s="377"/>
      <c r="AK340" s="377"/>
      <c r="AL340" s="377"/>
      <c r="AM340" s="377"/>
      <c r="AN340" s="377"/>
      <c r="AO340" s="377"/>
      <c r="AP340" s="377"/>
      <c r="AQ340" s="377"/>
      <c r="AR340" s="377"/>
      <c r="AS340" s="377"/>
      <c r="AT340" s="377"/>
      <c r="AU340" s="377"/>
      <c r="AV340" s="377"/>
      <c r="AW340" s="377"/>
      <c r="AX340" s="377"/>
      <c r="AY340" s="377"/>
      <c r="AZ340" s="377"/>
      <c r="BA340" s="364" t="s">
        <v>127</v>
      </c>
      <c r="BB340" s="363"/>
      <c r="BC340" s="488" t="s">
        <v>0</v>
      </c>
      <c r="BD340" s="616" t="s">
        <v>1</v>
      </c>
      <c r="BE340" s="616" t="s">
        <v>2</v>
      </c>
      <c r="BF340" s="616" t="s">
        <v>3</v>
      </c>
      <c r="BG340" s="489" t="s">
        <v>4</v>
      </c>
      <c r="BH340" s="488" t="s">
        <v>0</v>
      </c>
      <c r="BI340" s="616" t="s">
        <v>1</v>
      </c>
      <c r="BJ340" s="616" t="s">
        <v>2</v>
      </c>
      <c r="BK340" s="616" t="s">
        <v>3</v>
      </c>
      <c r="BL340" s="489" t="s">
        <v>4</v>
      </c>
      <c r="BM340" s="488" t="s">
        <v>0</v>
      </c>
      <c r="BN340" s="616" t="s">
        <v>1</v>
      </c>
      <c r="BO340" s="616" t="s">
        <v>2</v>
      </c>
      <c r="BP340" s="616" t="s">
        <v>3</v>
      </c>
      <c r="BQ340" s="489" t="s">
        <v>4</v>
      </c>
      <c r="BR340" s="488" t="s">
        <v>160</v>
      </c>
      <c r="BS340" s="616" t="s">
        <v>162</v>
      </c>
      <c r="BT340" s="616" t="s">
        <v>164</v>
      </c>
      <c r="BU340" s="616" t="s">
        <v>165</v>
      </c>
      <c r="BV340" s="616" t="s">
        <v>166</v>
      </c>
      <c r="BW340" s="617" t="s">
        <v>167</v>
      </c>
      <c r="BX340" s="992"/>
      <c r="BY340" s="992"/>
      <c r="BZ340" s="992"/>
      <c r="CA340" s="992"/>
      <c r="CB340" s="992"/>
      <c r="CC340" s="992"/>
      <c r="CD340" s="992"/>
      <c r="CE340" s="992"/>
      <c r="CF340" s="992"/>
      <c r="CG340" s="992"/>
      <c r="CH340" s="992"/>
      <c r="CI340" s="992"/>
      <c r="CJ340" s="992"/>
      <c r="CK340" s="992"/>
      <c r="CL340" s="992"/>
      <c r="CM340" s="992"/>
      <c r="CN340" s="992"/>
      <c r="CO340" s="992"/>
      <c r="CP340" s="992"/>
      <c r="CQ340" s="992"/>
      <c r="CR340" s="992"/>
      <c r="CS340" s="992"/>
      <c r="CT340" s="992"/>
      <c r="CU340" s="992"/>
      <c r="CV340" s="992"/>
      <c r="CW340" s="992"/>
      <c r="CX340" s="992"/>
      <c r="CY340" s="992"/>
      <c r="CZ340" s="992"/>
    </row>
    <row r="341" s="984" customFormat="true" ht="15" customHeight="true" x14ac:dyDescent="0.2">
      <c r="B341" s="535"/>
      <c r="X341" s="377"/>
      <c r="Y341" s="377"/>
      <c r="Z341" s="377"/>
      <c r="AA341" s="377"/>
      <c r="AB341" s="377"/>
      <c r="AC341" s="377"/>
      <c r="AD341" s="377"/>
      <c r="AE341" s="377"/>
      <c r="AF341" s="377"/>
      <c r="AG341" s="377"/>
      <c r="AH341" s="377"/>
      <c r="AI341" s="377"/>
      <c r="AJ341" s="377"/>
      <c r="AK341" s="377"/>
      <c r="AL341" s="377"/>
      <c r="AM341" s="377"/>
      <c r="AN341" s="377"/>
      <c r="AO341" s="377"/>
      <c r="AP341" s="377"/>
      <c r="AQ341" s="377"/>
      <c r="AR341" s="377"/>
      <c r="AS341" s="377"/>
      <c r="AT341" s="377"/>
      <c r="AU341" s="377"/>
      <c r="AV341" s="377"/>
      <c r="AW341" s="377"/>
      <c r="AX341" s="377"/>
      <c r="AY341" s="377"/>
      <c r="AZ341" s="377"/>
      <c r="BA341" s="1186" t="s">
        <v>156</v>
      </c>
      <c r="BB341" s="652" t="s">
        <v>49</v>
      </c>
      <c r="BC341" s="90" t="s">
        <v>35</v>
      </c>
      <c r="BD341" s="86" t="s">
        <v>35</v>
      </c>
      <c r="BE341" s="86" t="s">
        <v>35</v>
      </c>
      <c r="BF341" s="86" t="s">
        <v>35</v>
      </c>
      <c r="BG341" s="81" t="s">
        <v>35</v>
      </c>
      <c r="BH341" s="90" t="s">
        <v>35</v>
      </c>
      <c r="BI341" s="86" t="s">
        <v>35</v>
      </c>
      <c r="BJ341" s="86" t="s">
        <v>35</v>
      </c>
      <c r="BK341" s="86" t="s">
        <v>35</v>
      </c>
      <c r="BL341" s="81" t="s">
        <v>35</v>
      </c>
      <c r="BM341" s="90" t="s">
        <v>35</v>
      </c>
      <c r="BN341" s="86" t="s">
        <v>35</v>
      </c>
      <c r="BO341" s="86" t="s">
        <v>35</v>
      </c>
      <c r="BP341" s="86" t="s">
        <v>35</v>
      </c>
      <c r="BQ341" s="81" t="s">
        <v>35</v>
      </c>
      <c r="BR341" s="90" t="s">
        <v>35</v>
      </c>
      <c r="BS341" s="86" t="s">
        <v>35</v>
      </c>
      <c r="BT341" s="86" t="s">
        <v>35</v>
      </c>
      <c r="BU341" s="86" t="s">
        <v>35</v>
      </c>
      <c r="BV341" s="86" t="s">
        <v>35</v>
      </c>
      <c r="BW341" s="74" t="s">
        <v>35</v>
      </c>
      <c r="BX341" s="28"/>
      <c r="BY341" s="28"/>
      <c r="BZ341" s="28"/>
      <c r="CA341" s="28"/>
      <c r="CB341" s="28"/>
      <c r="CC341" s="28"/>
      <c r="CD341" s="28"/>
      <c r="CE341" s="28"/>
      <c r="CF341" s="28"/>
      <c r="CG341" s="28"/>
      <c r="CH341" s="28"/>
      <c r="CI341" s="28"/>
      <c r="CJ341" s="28"/>
      <c r="CK341" s="28"/>
      <c r="CL341" s="28"/>
      <c r="CM341" s="28"/>
      <c r="CN341" s="28"/>
      <c r="CO341" s="28"/>
      <c r="CP341" s="28"/>
      <c r="CQ341" s="28"/>
      <c r="CR341" s="28"/>
      <c r="CS341" s="28"/>
      <c r="CT341" s="28"/>
      <c r="CU341" s="28"/>
      <c r="CV341" s="28"/>
      <c r="CW341" s="28"/>
      <c r="CX341" s="28"/>
      <c r="CY341" s="28"/>
      <c r="CZ341" s="28"/>
    </row>
    <row r="342" s="984" customFormat="true" ht="15" customHeight="true" x14ac:dyDescent="0.2">
      <c r="B342" s="535"/>
      <c r="X342" s="377"/>
      <c r="Y342" s="377"/>
      <c r="Z342" s="377"/>
      <c r="AA342" s="377"/>
      <c r="AB342" s="377"/>
      <c r="AC342" s="377"/>
      <c r="AD342" s="377"/>
      <c r="AE342" s="377"/>
      <c r="AF342" s="377"/>
      <c r="AG342" s="377"/>
      <c r="AH342" s="377"/>
      <c r="AI342" s="377"/>
      <c r="AJ342" s="377"/>
      <c r="AK342" s="377"/>
      <c r="AL342" s="377"/>
      <c r="AM342" s="377"/>
      <c r="AN342" s="377"/>
      <c r="AO342" s="377"/>
      <c r="AP342" s="377"/>
      <c r="AQ342" s="377"/>
      <c r="AR342" s="377"/>
      <c r="AS342" s="377"/>
      <c r="AT342" s="377"/>
      <c r="AU342" s="377"/>
      <c r="AV342" s="377"/>
      <c r="AW342" s="377"/>
      <c r="AX342" s="377"/>
      <c r="AY342" s="377"/>
      <c r="AZ342" s="377"/>
      <c r="BA342" s="1182"/>
      <c r="BB342" s="651" t="s">
        <v>48</v>
      </c>
      <c r="BC342" s="89" t="s">
        <v>35</v>
      </c>
      <c r="BD342" s="85" t="s">
        <v>35</v>
      </c>
      <c r="BE342" s="85" t="s">
        <v>35</v>
      </c>
      <c r="BF342" s="85" t="s">
        <v>35</v>
      </c>
      <c r="BG342" s="80" t="s">
        <v>35</v>
      </c>
      <c r="BH342" s="89" t="s">
        <v>35</v>
      </c>
      <c r="BI342" s="85" t="s">
        <v>35</v>
      </c>
      <c r="BJ342" s="85" t="s">
        <v>35</v>
      </c>
      <c r="BK342" s="85" t="s">
        <v>35</v>
      </c>
      <c r="BL342" s="80" t="s">
        <v>35</v>
      </c>
      <c r="BM342" s="89" t="s">
        <v>35</v>
      </c>
      <c r="BN342" s="85" t="s">
        <v>35</v>
      </c>
      <c r="BO342" s="85" t="s">
        <v>35</v>
      </c>
      <c r="BP342" s="85" t="s">
        <v>35</v>
      </c>
      <c r="BQ342" s="80" t="s">
        <v>35</v>
      </c>
      <c r="BR342" s="89" t="s">
        <v>35</v>
      </c>
      <c r="BS342" s="85" t="s">
        <v>35</v>
      </c>
      <c r="BT342" s="85" t="s">
        <v>35</v>
      </c>
      <c r="BU342" s="85" t="s">
        <v>35</v>
      </c>
      <c r="BV342" s="85" t="s">
        <v>35</v>
      </c>
      <c r="BW342" s="73" t="s">
        <v>35</v>
      </c>
      <c r="BX342" s="28"/>
      <c r="BY342" s="28"/>
      <c r="BZ342" s="28"/>
      <c r="CA342" s="28"/>
      <c r="CB342" s="28"/>
      <c r="CC342" s="28"/>
      <c r="CD342" s="28"/>
      <c r="CE342" s="28"/>
      <c r="CF342" s="28"/>
      <c r="CG342" s="28"/>
      <c r="CH342" s="28"/>
      <c r="CI342" s="28"/>
      <c r="CJ342" s="28"/>
      <c r="CK342" s="28"/>
      <c r="CL342" s="28"/>
      <c r="CM342" s="28"/>
      <c r="CN342" s="28"/>
      <c r="CO342" s="28"/>
      <c r="CP342" s="28"/>
      <c r="CQ342" s="28"/>
      <c r="CR342" s="28"/>
      <c r="CS342" s="28"/>
      <c r="CT342" s="28"/>
      <c r="CU342" s="28"/>
      <c r="CV342" s="28"/>
      <c r="CW342" s="28"/>
      <c r="CX342" s="28"/>
      <c r="CY342" s="28"/>
      <c r="CZ342" s="28"/>
    </row>
    <row r="343" s="984" customFormat="true" ht="15" customHeight="true" x14ac:dyDescent="0.2">
      <c r="B343" s="535"/>
      <c r="X343" s="377"/>
      <c r="Y343" s="377"/>
      <c r="Z343" s="377"/>
      <c r="AA343" s="377"/>
      <c r="AB343" s="377"/>
      <c r="AC343" s="377"/>
      <c r="AD343" s="377"/>
      <c r="AE343" s="377"/>
      <c r="AF343" s="377"/>
      <c r="AG343" s="377"/>
      <c r="AH343" s="377"/>
      <c r="AI343" s="377"/>
      <c r="AJ343" s="377"/>
      <c r="AK343" s="377"/>
      <c r="AL343" s="377"/>
      <c r="AM343" s="377"/>
      <c r="AN343" s="377"/>
      <c r="AO343" s="377"/>
      <c r="AP343" s="377"/>
      <c r="AQ343" s="377"/>
      <c r="AR343" s="377"/>
      <c r="AS343" s="377"/>
      <c r="AT343" s="377"/>
      <c r="AU343" s="377"/>
      <c r="AV343" s="377"/>
      <c r="AW343" s="377"/>
      <c r="AX343" s="377"/>
      <c r="AY343" s="377"/>
      <c r="AZ343" s="377"/>
      <c r="BA343" s="1187" t="s">
        <v>151</v>
      </c>
      <c r="BB343" s="651" t="s">
        <v>49</v>
      </c>
      <c r="BC343" s="89" t="s">
        <v>35</v>
      </c>
      <c r="BD343" s="85" t="s">
        <v>35</v>
      </c>
      <c r="BE343" s="85" t="s">
        <v>35</v>
      </c>
      <c r="BF343" s="85" t="s">
        <v>35</v>
      </c>
      <c r="BG343" s="80" t="s">
        <v>35</v>
      </c>
      <c r="BH343" s="89" t="s">
        <v>35</v>
      </c>
      <c r="BI343" s="85" t="s">
        <v>35</v>
      </c>
      <c r="BJ343" s="85" t="s">
        <v>35</v>
      </c>
      <c r="BK343" s="85" t="s">
        <v>35</v>
      </c>
      <c r="BL343" s="80" t="s">
        <v>35</v>
      </c>
      <c r="BM343" s="89" t="s">
        <v>35</v>
      </c>
      <c r="BN343" s="85" t="s">
        <v>35</v>
      </c>
      <c r="BO343" s="85" t="s">
        <v>35</v>
      </c>
      <c r="BP343" s="85" t="s">
        <v>35</v>
      </c>
      <c r="BQ343" s="80" t="s">
        <v>35</v>
      </c>
      <c r="BR343" s="89" t="s">
        <v>35</v>
      </c>
      <c r="BS343" s="85" t="s">
        <v>35</v>
      </c>
      <c r="BT343" s="85" t="s">
        <v>35</v>
      </c>
      <c r="BU343" s="85" t="s">
        <v>35</v>
      </c>
      <c r="BV343" s="85" t="s">
        <v>35</v>
      </c>
      <c r="BW343" s="73" t="s">
        <v>35</v>
      </c>
      <c r="BX343" s="28"/>
      <c r="BY343" s="28"/>
      <c r="BZ343" s="28"/>
      <c r="CA343" s="28"/>
      <c r="CB343" s="28"/>
      <c r="CC343" s="28"/>
      <c r="CD343" s="28"/>
      <c r="CE343" s="28"/>
      <c r="CF343" s="28"/>
      <c r="CG343" s="28"/>
      <c r="CH343" s="28"/>
      <c r="CI343" s="28"/>
      <c r="CJ343" s="28"/>
      <c r="CK343" s="28"/>
      <c r="CL343" s="28"/>
      <c r="CM343" s="28"/>
      <c r="CN343" s="28"/>
      <c r="CO343" s="28"/>
      <c r="CP343" s="28"/>
      <c r="CQ343" s="28"/>
      <c r="CR343" s="28"/>
      <c r="CS343" s="28"/>
      <c r="CT343" s="28"/>
      <c r="CU343" s="28"/>
      <c r="CV343" s="28"/>
      <c r="CW343" s="28"/>
      <c r="CX343" s="28"/>
      <c r="CY343" s="28"/>
      <c r="CZ343" s="28"/>
    </row>
    <row r="344" s="984" customFormat="true" ht="15" customHeight="true" x14ac:dyDescent="0.2">
      <c r="B344" s="535"/>
      <c r="X344" s="377"/>
      <c r="Y344" s="377"/>
      <c r="Z344" s="377"/>
      <c r="AA344" s="377"/>
      <c r="AB344" s="377"/>
      <c r="AC344" s="377"/>
      <c r="AD344" s="377"/>
      <c r="AE344" s="377"/>
      <c r="AF344" s="377"/>
      <c r="AG344" s="377"/>
      <c r="AH344" s="377"/>
      <c r="AI344" s="377"/>
      <c r="AJ344" s="377"/>
      <c r="AK344" s="377"/>
      <c r="AL344" s="377"/>
      <c r="AM344" s="377"/>
      <c r="AN344" s="377"/>
      <c r="AO344" s="377"/>
      <c r="AP344" s="377"/>
      <c r="AQ344" s="377"/>
      <c r="AR344" s="377"/>
      <c r="AS344" s="377"/>
      <c r="AT344" s="377"/>
      <c r="AU344" s="377"/>
      <c r="AV344" s="377"/>
      <c r="AW344" s="377"/>
      <c r="AX344" s="377"/>
      <c r="AY344" s="377"/>
      <c r="AZ344" s="377"/>
      <c r="BA344" s="1182"/>
      <c r="BB344" s="651" t="s">
        <v>48</v>
      </c>
      <c r="BC344" s="89" t="s">
        <v>35</v>
      </c>
      <c r="BD344" s="85" t="s">
        <v>35</v>
      </c>
      <c r="BE344" s="85" t="s">
        <v>35</v>
      </c>
      <c r="BF344" s="85" t="s">
        <v>35</v>
      </c>
      <c r="BG344" s="80" t="s">
        <v>35</v>
      </c>
      <c r="BH344" s="89" t="s">
        <v>35</v>
      </c>
      <c r="BI344" s="85" t="s">
        <v>35</v>
      </c>
      <c r="BJ344" s="85" t="s">
        <v>35</v>
      </c>
      <c r="BK344" s="85" t="s">
        <v>35</v>
      </c>
      <c r="BL344" s="80" t="s">
        <v>35</v>
      </c>
      <c r="BM344" s="89" t="s">
        <v>35</v>
      </c>
      <c r="BN344" s="85" t="s">
        <v>35</v>
      </c>
      <c r="BO344" s="85" t="s">
        <v>35</v>
      </c>
      <c r="BP344" s="85" t="s">
        <v>35</v>
      </c>
      <c r="BQ344" s="80" t="s">
        <v>35</v>
      </c>
      <c r="BR344" s="89" t="s">
        <v>35</v>
      </c>
      <c r="BS344" s="85" t="s">
        <v>35</v>
      </c>
      <c r="BT344" s="85" t="s">
        <v>35</v>
      </c>
      <c r="BU344" s="85" t="s">
        <v>35</v>
      </c>
      <c r="BV344" s="85" t="s">
        <v>35</v>
      </c>
      <c r="BW344" s="73" t="s">
        <v>35</v>
      </c>
      <c r="BX344" s="28"/>
      <c r="BY344" s="28"/>
      <c r="BZ344" s="28"/>
      <c r="CA344" s="28"/>
      <c r="CB344" s="28"/>
      <c r="CC344" s="28"/>
      <c r="CD344" s="28"/>
      <c r="CE344" s="28"/>
      <c r="CF344" s="28"/>
      <c r="CG344" s="28"/>
      <c r="CH344" s="28"/>
      <c r="CI344" s="28"/>
      <c r="CJ344" s="28"/>
      <c r="CK344" s="28"/>
      <c r="CL344" s="28"/>
      <c r="CM344" s="28"/>
      <c r="CN344" s="28"/>
      <c r="CO344" s="28"/>
      <c r="CP344" s="28"/>
      <c r="CQ344" s="28"/>
      <c r="CR344" s="28"/>
      <c r="CS344" s="28"/>
      <c r="CT344" s="28"/>
      <c r="CU344" s="28"/>
      <c r="CV344" s="28"/>
      <c r="CW344" s="28"/>
      <c r="CX344" s="28"/>
      <c r="CY344" s="28"/>
      <c r="CZ344" s="28"/>
    </row>
    <row r="345" s="984" customFormat="true" ht="15" customHeight="true" x14ac:dyDescent="0.2">
      <c r="B345" s="535"/>
      <c r="X345" s="377"/>
      <c r="Y345" s="377"/>
      <c r="Z345" s="377"/>
      <c r="AA345" s="377"/>
      <c r="AB345" s="377"/>
      <c r="AC345" s="377"/>
      <c r="AD345" s="377"/>
      <c r="AE345" s="377"/>
      <c r="AF345" s="377"/>
      <c r="AG345" s="377"/>
      <c r="AH345" s="377"/>
      <c r="AI345" s="377"/>
      <c r="AJ345" s="377"/>
      <c r="AK345" s="377"/>
      <c r="AL345" s="377"/>
      <c r="AM345" s="377"/>
      <c r="AN345" s="377"/>
      <c r="AO345" s="377"/>
      <c r="AP345" s="377"/>
      <c r="AQ345" s="377"/>
      <c r="AR345" s="377"/>
      <c r="AS345" s="377"/>
      <c r="AT345" s="377"/>
      <c r="AU345" s="377"/>
      <c r="AV345" s="377"/>
      <c r="AW345" s="377"/>
      <c r="AX345" s="377"/>
      <c r="AY345" s="377"/>
      <c r="AZ345" s="377"/>
      <c r="BA345" s="1187" t="s">
        <v>152</v>
      </c>
      <c r="BB345" s="651" t="s">
        <v>49</v>
      </c>
      <c r="BC345" s="89" t="s">
        <v>35</v>
      </c>
      <c r="BD345" s="85" t="s">
        <v>35</v>
      </c>
      <c r="BE345" s="85" t="s">
        <v>35</v>
      </c>
      <c r="BF345" s="85" t="s">
        <v>35</v>
      </c>
      <c r="BG345" s="80" t="s">
        <v>35</v>
      </c>
      <c r="BH345" s="89" t="s">
        <v>35</v>
      </c>
      <c r="BI345" s="85" t="s">
        <v>35</v>
      </c>
      <c r="BJ345" s="85" t="s">
        <v>35</v>
      </c>
      <c r="BK345" s="85" t="s">
        <v>35</v>
      </c>
      <c r="BL345" s="80" t="s">
        <v>35</v>
      </c>
      <c r="BM345" s="89" t="s">
        <v>35</v>
      </c>
      <c r="BN345" s="85" t="s">
        <v>35</v>
      </c>
      <c r="BO345" s="85" t="s">
        <v>35</v>
      </c>
      <c r="BP345" s="85" t="s">
        <v>35</v>
      </c>
      <c r="BQ345" s="80" t="s">
        <v>35</v>
      </c>
      <c r="BR345" s="89" t="s">
        <v>35</v>
      </c>
      <c r="BS345" s="85" t="s">
        <v>35</v>
      </c>
      <c r="BT345" s="85" t="s">
        <v>35</v>
      </c>
      <c r="BU345" s="85" t="s">
        <v>35</v>
      </c>
      <c r="BV345" s="85" t="s">
        <v>35</v>
      </c>
      <c r="BW345" s="73" t="s">
        <v>35</v>
      </c>
      <c r="BX345" s="28"/>
      <c r="BY345" s="28"/>
      <c r="BZ345" s="28"/>
      <c r="CA345" s="28"/>
      <c r="CB345" s="28"/>
      <c r="CC345" s="28"/>
      <c r="CD345" s="28"/>
      <c r="CE345" s="28"/>
      <c r="CF345" s="28"/>
      <c r="CG345" s="28"/>
      <c r="CH345" s="28"/>
      <c r="CI345" s="28"/>
      <c r="CJ345" s="28"/>
      <c r="CK345" s="28"/>
      <c r="CL345" s="28"/>
      <c r="CM345" s="28"/>
      <c r="CN345" s="28"/>
      <c r="CO345" s="28"/>
      <c r="CP345" s="28"/>
      <c r="CQ345" s="28"/>
      <c r="CR345" s="28"/>
      <c r="CS345" s="28"/>
      <c r="CT345" s="28"/>
      <c r="CU345" s="28"/>
      <c r="CV345" s="28"/>
      <c r="CW345" s="28"/>
      <c r="CX345" s="28"/>
      <c r="CY345" s="28"/>
      <c r="CZ345" s="28"/>
    </row>
    <row r="346" s="984" customFormat="true" ht="15" customHeight="true" x14ac:dyDescent="0.2">
      <c r="B346" s="535"/>
      <c r="X346" s="377"/>
      <c r="Y346" s="377"/>
      <c r="Z346" s="377"/>
      <c r="AA346" s="377"/>
      <c r="AB346" s="377"/>
      <c r="AC346" s="377"/>
      <c r="AD346" s="377"/>
      <c r="AE346" s="377"/>
      <c r="AF346" s="377"/>
      <c r="AG346" s="377"/>
      <c r="AH346" s="377"/>
      <c r="AI346" s="377"/>
      <c r="AJ346" s="377"/>
      <c r="AK346" s="377"/>
      <c r="AL346" s="377"/>
      <c r="AM346" s="377"/>
      <c r="AN346" s="377"/>
      <c r="AO346" s="377"/>
      <c r="AP346" s="377"/>
      <c r="AQ346" s="377"/>
      <c r="AR346" s="377"/>
      <c r="AS346" s="377"/>
      <c r="AT346" s="377"/>
      <c r="AU346" s="377"/>
      <c r="AV346" s="377"/>
      <c r="AW346" s="377"/>
      <c r="AX346" s="377"/>
      <c r="AY346" s="377"/>
      <c r="AZ346" s="377"/>
      <c r="BA346" s="1182"/>
      <c r="BB346" s="651" t="s">
        <v>48</v>
      </c>
      <c r="BC346" s="89" t="s">
        <v>35</v>
      </c>
      <c r="BD346" s="85" t="s">
        <v>35</v>
      </c>
      <c r="BE346" s="85" t="s">
        <v>35</v>
      </c>
      <c r="BF346" s="85" t="s">
        <v>35</v>
      </c>
      <c r="BG346" s="80" t="s">
        <v>35</v>
      </c>
      <c r="BH346" s="89" t="s">
        <v>35</v>
      </c>
      <c r="BI346" s="85" t="s">
        <v>35</v>
      </c>
      <c r="BJ346" s="85" t="s">
        <v>35</v>
      </c>
      <c r="BK346" s="85" t="s">
        <v>35</v>
      </c>
      <c r="BL346" s="80" t="s">
        <v>35</v>
      </c>
      <c r="BM346" s="89" t="s">
        <v>35</v>
      </c>
      <c r="BN346" s="85" t="s">
        <v>35</v>
      </c>
      <c r="BO346" s="85" t="s">
        <v>35</v>
      </c>
      <c r="BP346" s="85" t="s">
        <v>35</v>
      </c>
      <c r="BQ346" s="80" t="s">
        <v>35</v>
      </c>
      <c r="BR346" s="89" t="s">
        <v>35</v>
      </c>
      <c r="BS346" s="85" t="s">
        <v>35</v>
      </c>
      <c r="BT346" s="85" t="s">
        <v>35</v>
      </c>
      <c r="BU346" s="85" t="s">
        <v>35</v>
      </c>
      <c r="BV346" s="85" t="s">
        <v>35</v>
      </c>
      <c r="BW346" s="73" t="s">
        <v>35</v>
      </c>
      <c r="BX346" s="28"/>
      <c r="BY346" s="28"/>
      <c r="BZ346" s="28"/>
      <c r="CA346" s="28"/>
      <c r="CB346" s="28"/>
      <c r="CC346" s="28"/>
      <c r="CD346" s="28"/>
      <c r="CE346" s="28"/>
      <c r="CF346" s="28"/>
      <c r="CG346" s="28"/>
      <c r="CH346" s="28"/>
      <c r="CI346" s="28"/>
      <c r="CJ346" s="28"/>
      <c r="CK346" s="28"/>
      <c r="CL346" s="28"/>
      <c r="CM346" s="28"/>
      <c r="CN346" s="28"/>
      <c r="CO346" s="28"/>
      <c r="CP346" s="28"/>
      <c r="CQ346" s="28"/>
      <c r="CR346" s="28"/>
      <c r="CS346" s="28"/>
      <c r="CT346" s="28"/>
      <c r="CU346" s="28"/>
      <c r="CV346" s="28"/>
      <c r="CW346" s="28"/>
      <c r="CX346" s="28"/>
      <c r="CY346" s="28"/>
      <c r="CZ346" s="28"/>
    </row>
    <row r="347" s="984" customFormat="true" ht="15" customHeight="true" x14ac:dyDescent="0.2">
      <c r="B347" s="535"/>
      <c r="X347" s="377"/>
      <c r="Y347" s="377"/>
      <c r="Z347" s="377"/>
      <c r="AA347" s="377"/>
      <c r="AB347" s="377"/>
      <c r="AC347" s="377"/>
      <c r="AD347" s="377"/>
      <c r="AE347" s="377"/>
      <c r="AF347" s="377"/>
      <c r="AG347" s="377"/>
      <c r="AH347" s="377"/>
      <c r="AI347" s="377"/>
      <c r="AJ347" s="377"/>
      <c r="AK347" s="377"/>
      <c r="AL347" s="377"/>
      <c r="AM347" s="377"/>
      <c r="AN347" s="377"/>
      <c r="AO347" s="377"/>
      <c r="AP347" s="377"/>
      <c r="AQ347" s="377"/>
      <c r="AR347" s="377"/>
      <c r="AS347" s="377"/>
      <c r="AT347" s="377"/>
      <c r="AU347" s="377"/>
      <c r="AV347" s="377"/>
      <c r="AW347" s="377"/>
      <c r="AX347" s="377"/>
      <c r="AY347" s="377"/>
      <c r="AZ347" s="377"/>
      <c r="BA347" s="1187" t="s">
        <v>153</v>
      </c>
      <c r="BB347" s="651" t="s">
        <v>49</v>
      </c>
      <c r="BC347" s="89" t="s">
        <v>35</v>
      </c>
      <c r="BD347" s="85" t="s">
        <v>35</v>
      </c>
      <c r="BE347" s="85" t="s">
        <v>35</v>
      </c>
      <c r="BF347" s="85" t="s">
        <v>35</v>
      </c>
      <c r="BG347" s="80" t="s">
        <v>35</v>
      </c>
      <c r="BH347" s="89" t="s">
        <v>35</v>
      </c>
      <c r="BI347" s="85" t="s">
        <v>35</v>
      </c>
      <c r="BJ347" s="85" t="s">
        <v>35</v>
      </c>
      <c r="BK347" s="85" t="s">
        <v>35</v>
      </c>
      <c r="BL347" s="80" t="s">
        <v>35</v>
      </c>
      <c r="BM347" s="89" t="s">
        <v>35</v>
      </c>
      <c r="BN347" s="85" t="s">
        <v>35</v>
      </c>
      <c r="BO347" s="85" t="s">
        <v>35</v>
      </c>
      <c r="BP347" s="85" t="s">
        <v>35</v>
      </c>
      <c r="BQ347" s="80" t="s">
        <v>35</v>
      </c>
      <c r="BR347" s="89" t="s">
        <v>35</v>
      </c>
      <c r="BS347" s="85" t="s">
        <v>35</v>
      </c>
      <c r="BT347" s="85" t="s">
        <v>35</v>
      </c>
      <c r="BU347" s="85" t="s">
        <v>35</v>
      </c>
      <c r="BV347" s="85" t="s">
        <v>35</v>
      </c>
      <c r="BW347" s="73" t="s">
        <v>35</v>
      </c>
      <c r="BX347" s="28"/>
      <c r="BY347" s="28"/>
      <c r="BZ347" s="28"/>
      <c r="CA347" s="28"/>
      <c r="CB347" s="28"/>
      <c r="CC347" s="28"/>
      <c r="CD347" s="28"/>
      <c r="CE347" s="28"/>
      <c r="CF347" s="28"/>
      <c r="CG347" s="28"/>
      <c r="CH347" s="28"/>
      <c r="CI347" s="28"/>
      <c r="CJ347" s="28"/>
      <c r="CK347" s="28"/>
      <c r="CL347" s="28"/>
      <c r="CM347" s="28"/>
      <c r="CN347" s="28"/>
      <c r="CO347" s="28"/>
      <c r="CP347" s="28"/>
      <c r="CQ347" s="28"/>
      <c r="CR347" s="28"/>
      <c r="CS347" s="28"/>
      <c r="CT347" s="28"/>
      <c r="CU347" s="28"/>
      <c r="CV347" s="28"/>
      <c r="CW347" s="28"/>
      <c r="CX347" s="28"/>
      <c r="CY347" s="28"/>
      <c r="CZ347" s="28"/>
    </row>
    <row r="348" s="984" customFormat="true" ht="15" customHeight="true" x14ac:dyDescent="0.2">
      <c r="B348" s="535"/>
      <c r="X348" s="377"/>
      <c r="Y348" s="377"/>
      <c r="Z348" s="377"/>
      <c r="AA348" s="377"/>
      <c r="AB348" s="377"/>
      <c r="AC348" s="377"/>
      <c r="AD348" s="377"/>
      <c r="AE348" s="377"/>
      <c r="AF348" s="377"/>
      <c r="AG348" s="377"/>
      <c r="AH348" s="377"/>
      <c r="AI348" s="377"/>
      <c r="AJ348" s="377"/>
      <c r="AK348" s="377"/>
      <c r="AL348" s="377"/>
      <c r="AM348" s="377"/>
      <c r="AN348" s="377"/>
      <c r="AO348" s="377"/>
      <c r="AP348" s="377"/>
      <c r="AQ348" s="377"/>
      <c r="AR348" s="377"/>
      <c r="AS348" s="377"/>
      <c r="AT348" s="377"/>
      <c r="AU348" s="377"/>
      <c r="AV348" s="377"/>
      <c r="AW348" s="377"/>
      <c r="AX348" s="377"/>
      <c r="AY348" s="377"/>
      <c r="AZ348" s="377"/>
      <c r="BA348" s="1182"/>
      <c r="BB348" s="651" t="s">
        <v>48</v>
      </c>
      <c r="BC348" s="89" t="s">
        <v>35</v>
      </c>
      <c r="BD348" s="85" t="s">
        <v>35</v>
      </c>
      <c r="BE348" s="85" t="s">
        <v>35</v>
      </c>
      <c r="BF348" s="85" t="s">
        <v>35</v>
      </c>
      <c r="BG348" s="80" t="s">
        <v>35</v>
      </c>
      <c r="BH348" s="89" t="s">
        <v>35</v>
      </c>
      <c r="BI348" s="85" t="s">
        <v>35</v>
      </c>
      <c r="BJ348" s="85" t="s">
        <v>35</v>
      </c>
      <c r="BK348" s="85" t="s">
        <v>35</v>
      </c>
      <c r="BL348" s="80" t="s">
        <v>35</v>
      </c>
      <c r="BM348" s="89" t="s">
        <v>35</v>
      </c>
      <c r="BN348" s="85" t="s">
        <v>35</v>
      </c>
      <c r="BO348" s="85" t="s">
        <v>35</v>
      </c>
      <c r="BP348" s="85" t="s">
        <v>35</v>
      </c>
      <c r="BQ348" s="80" t="s">
        <v>35</v>
      </c>
      <c r="BR348" s="89" t="s">
        <v>35</v>
      </c>
      <c r="BS348" s="85" t="s">
        <v>35</v>
      </c>
      <c r="BT348" s="85" t="s">
        <v>35</v>
      </c>
      <c r="BU348" s="85" t="s">
        <v>35</v>
      </c>
      <c r="BV348" s="85" t="s">
        <v>35</v>
      </c>
      <c r="BW348" s="73" t="s">
        <v>35</v>
      </c>
      <c r="BX348" s="28"/>
      <c r="BY348" s="28"/>
      <c r="BZ348" s="28"/>
      <c r="CA348" s="28"/>
      <c r="CB348" s="28"/>
      <c r="CC348" s="28"/>
      <c r="CD348" s="28"/>
      <c r="CE348" s="28"/>
      <c r="CF348" s="28"/>
      <c r="CG348" s="28"/>
      <c r="CH348" s="28"/>
      <c r="CI348" s="28"/>
      <c r="CJ348" s="28"/>
      <c r="CK348" s="28"/>
      <c r="CL348" s="28"/>
      <c r="CM348" s="28"/>
      <c r="CN348" s="28"/>
      <c r="CO348" s="28"/>
      <c r="CP348" s="28"/>
      <c r="CQ348" s="28"/>
      <c r="CR348" s="28"/>
      <c r="CS348" s="28"/>
      <c r="CT348" s="28"/>
      <c r="CU348" s="28"/>
      <c r="CV348" s="28"/>
      <c r="CW348" s="28"/>
      <c r="CX348" s="28"/>
      <c r="CY348" s="28"/>
      <c r="CZ348" s="28"/>
    </row>
    <row r="349" s="984" customFormat="true" ht="15" customHeight="true" x14ac:dyDescent="0.2">
      <c r="B349" s="535"/>
      <c r="X349" s="377"/>
      <c r="Y349" s="377"/>
      <c r="Z349" s="377"/>
      <c r="AA349" s="377"/>
      <c r="AB349" s="377"/>
      <c r="AC349" s="377"/>
      <c r="AD349" s="377"/>
      <c r="AE349" s="377"/>
      <c r="AF349" s="377"/>
      <c r="AG349" s="377"/>
      <c r="AH349" s="377"/>
      <c r="AI349" s="377"/>
      <c r="AJ349" s="377"/>
      <c r="AK349" s="377"/>
      <c r="AL349" s="377"/>
      <c r="AM349" s="377"/>
      <c r="AN349" s="377"/>
      <c r="AO349" s="377"/>
      <c r="AP349" s="377"/>
      <c r="AQ349" s="377"/>
      <c r="AR349" s="377"/>
      <c r="AS349" s="377"/>
      <c r="AT349" s="377"/>
      <c r="AU349" s="377"/>
      <c r="AV349" s="377"/>
      <c r="AW349" s="377"/>
      <c r="AX349" s="377"/>
      <c r="AY349" s="377"/>
      <c r="AZ349" s="377"/>
      <c r="BA349" s="1187" t="s">
        <v>154</v>
      </c>
      <c r="BB349" s="651" t="s">
        <v>49</v>
      </c>
      <c r="BC349" s="89" t="s">
        <v>35</v>
      </c>
      <c r="BD349" s="85" t="s">
        <v>35</v>
      </c>
      <c r="BE349" s="85" t="s">
        <v>35</v>
      </c>
      <c r="BF349" s="85" t="s">
        <v>35</v>
      </c>
      <c r="BG349" s="80" t="s">
        <v>35</v>
      </c>
      <c r="BH349" s="89" t="s">
        <v>35</v>
      </c>
      <c r="BI349" s="85" t="s">
        <v>35</v>
      </c>
      <c r="BJ349" s="85" t="s">
        <v>35</v>
      </c>
      <c r="BK349" s="85" t="s">
        <v>35</v>
      </c>
      <c r="BL349" s="80" t="s">
        <v>35</v>
      </c>
      <c r="BM349" s="89" t="s">
        <v>35</v>
      </c>
      <c r="BN349" s="85" t="s">
        <v>35</v>
      </c>
      <c r="BO349" s="85" t="s">
        <v>35</v>
      </c>
      <c r="BP349" s="85" t="s">
        <v>35</v>
      </c>
      <c r="BQ349" s="80" t="s">
        <v>35</v>
      </c>
      <c r="BR349" s="89" t="s">
        <v>35</v>
      </c>
      <c r="BS349" s="85" t="s">
        <v>35</v>
      </c>
      <c r="BT349" s="85" t="s">
        <v>35</v>
      </c>
      <c r="BU349" s="85" t="s">
        <v>35</v>
      </c>
      <c r="BV349" s="85" t="s">
        <v>35</v>
      </c>
      <c r="BW349" s="73" t="s">
        <v>35</v>
      </c>
      <c r="BX349" s="28"/>
      <c r="BY349" s="28"/>
      <c r="BZ349" s="28"/>
      <c r="CA349" s="28"/>
      <c r="CB349" s="28"/>
      <c r="CC349" s="28"/>
      <c r="CD349" s="28"/>
      <c r="CE349" s="28"/>
      <c r="CF349" s="28"/>
      <c r="CG349" s="28"/>
      <c r="CH349" s="28"/>
      <c r="CI349" s="28"/>
      <c r="CJ349" s="28"/>
      <c r="CK349" s="28"/>
      <c r="CL349" s="28"/>
      <c r="CM349" s="28"/>
      <c r="CN349" s="28"/>
      <c r="CO349" s="28"/>
      <c r="CP349" s="28"/>
      <c r="CQ349" s="28"/>
      <c r="CR349" s="28"/>
      <c r="CS349" s="28"/>
      <c r="CT349" s="28"/>
      <c r="CU349" s="28"/>
      <c r="CV349" s="28"/>
      <c r="CW349" s="28"/>
      <c r="CX349" s="28"/>
      <c r="CY349" s="28"/>
      <c r="CZ349" s="28"/>
    </row>
    <row r="350" s="984" customFormat="true" ht="15" customHeight="true" x14ac:dyDescent="0.2">
      <c r="B350" s="535"/>
      <c r="X350" s="377"/>
      <c r="Y350" s="377"/>
      <c r="Z350" s="377"/>
      <c r="AA350" s="377"/>
      <c r="AB350" s="377"/>
      <c r="AC350" s="377"/>
      <c r="AD350" s="377"/>
      <c r="AE350" s="377"/>
      <c r="AF350" s="377"/>
      <c r="AG350" s="377"/>
      <c r="AH350" s="377"/>
      <c r="AI350" s="377"/>
      <c r="AJ350" s="377"/>
      <c r="AK350" s="377"/>
      <c r="AL350" s="377"/>
      <c r="AM350" s="377"/>
      <c r="AN350" s="377"/>
      <c r="AO350" s="377"/>
      <c r="AP350" s="377"/>
      <c r="AQ350" s="377"/>
      <c r="AR350" s="377"/>
      <c r="AS350" s="377"/>
      <c r="AT350" s="377"/>
      <c r="AU350" s="377"/>
      <c r="AV350" s="377"/>
      <c r="AW350" s="377"/>
      <c r="AX350" s="377"/>
      <c r="AY350" s="377"/>
      <c r="AZ350" s="377"/>
      <c r="BA350" s="1182"/>
      <c r="BB350" s="651" t="s">
        <v>48</v>
      </c>
      <c r="BC350" s="89" t="s">
        <v>35</v>
      </c>
      <c r="BD350" s="85" t="s">
        <v>35</v>
      </c>
      <c r="BE350" s="85" t="s">
        <v>35</v>
      </c>
      <c r="BF350" s="85" t="s">
        <v>35</v>
      </c>
      <c r="BG350" s="80" t="s">
        <v>35</v>
      </c>
      <c r="BH350" s="89" t="s">
        <v>35</v>
      </c>
      <c r="BI350" s="85" t="s">
        <v>35</v>
      </c>
      <c r="BJ350" s="85" t="s">
        <v>35</v>
      </c>
      <c r="BK350" s="85" t="s">
        <v>35</v>
      </c>
      <c r="BL350" s="80" t="s">
        <v>35</v>
      </c>
      <c r="BM350" s="89" t="s">
        <v>35</v>
      </c>
      <c r="BN350" s="85" t="s">
        <v>35</v>
      </c>
      <c r="BO350" s="85" t="s">
        <v>35</v>
      </c>
      <c r="BP350" s="85" t="s">
        <v>35</v>
      </c>
      <c r="BQ350" s="80" t="s">
        <v>35</v>
      </c>
      <c r="BR350" s="89" t="s">
        <v>35</v>
      </c>
      <c r="BS350" s="85" t="s">
        <v>35</v>
      </c>
      <c r="BT350" s="85" t="s">
        <v>35</v>
      </c>
      <c r="BU350" s="85" t="s">
        <v>35</v>
      </c>
      <c r="BV350" s="85" t="s">
        <v>35</v>
      </c>
      <c r="BW350" s="73" t="s">
        <v>35</v>
      </c>
      <c r="BX350" s="28"/>
      <c r="BY350" s="28"/>
      <c r="BZ350" s="28"/>
      <c r="CA350" s="28"/>
      <c r="CB350" s="28"/>
      <c r="CC350" s="28"/>
      <c r="CD350" s="28"/>
      <c r="CE350" s="28"/>
      <c r="CF350" s="28"/>
      <c r="CG350" s="28"/>
      <c r="CH350" s="28"/>
      <c r="CI350" s="28"/>
      <c r="CJ350" s="28"/>
      <c r="CK350" s="28"/>
      <c r="CL350" s="28"/>
      <c r="CM350" s="28"/>
      <c r="CN350" s="28"/>
      <c r="CO350" s="28"/>
      <c r="CP350" s="28"/>
      <c r="CQ350" s="28"/>
      <c r="CR350" s="28"/>
      <c r="CS350" s="28"/>
      <c r="CT350" s="28"/>
      <c r="CU350" s="28"/>
      <c r="CV350" s="28"/>
      <c r="CW350" s="28"/>
      <c r="CX350" s="28"/>
      <c r="CY350" s="28"/>
      <c r="CZ350" s="28"/>
    </row>
    <row r="351" s="984" customFormat="true" ht="15" customHeight="true" x14ac:dyDescent="0.2">
      <c r="B351" s="535"/>
      <c r="X351" s="377"/>
      <c r="Y351" s="377"/>
      <c r="Z351" s="377"/>
      <c r="AA351" s="377"/>
      <c r="AB351" s="377"/>
      <c r="AC351" s="377"/>
      <c r="AD351" s="377"/>
      <c r="AE351" s="377"/>
      <c r="AF351" s="377"/>
      <c r="AG351" s="377"/>
      <c r="AH351" s="377"/>
      <c r="AI351" s="377"/>
      <c r="AJ351" s="377"/>
      <c r="AK351" s="377"/>
      <c r="AL351" s="377"/>
      <c r="AM351" s="377"/>
      <c r="AN351" s="377"/>
      <c r="AO351" s="377"/>
      <c r="AP351" s="377"/>
      <c r="AQ351" s="377"/>
      <c r="AR351" s="377"/>
      <c r="AS351" s="377"/>
      <c r="AT351" s="377"/>
      <c r="AU351" s="377"/>
      <c r="AV351" s="377"/>
      <c r="AW351" s="377"/>
      <c r="AX351" s="377"/>
      <c r="AY351" s="377"/>
      <c r="AZ351" s="377"/>
      <c r="BA351" s="1187" t="s">
        <v>155</v>
      </c>
      <c r="BB351" s="651" t="s">
        <v>49</v>
      </c>
      <c r="BC351" s="89" t="s">
        <v>35</v>
      </c>
      <c r="BD351" s="85" t="s">
        <v>35</v>
      </c>
      <c r="BE351" s="85" t="s">
        <v>35</v>
      </c>
      <c r="BF351" s="85" t="s">
        <v>35</v>
      </c>
      <c r="BG351" s="80" t="s">
        <v>35</v>
      </c>
      <c r="BH351" s="89" t="s">
        <v>35</v>
      </c>
      <c r="BI351" s="85" t="s">
        <v>35</v>
      </c>
      <c r="BJ351" s="85" t="s">
        <v>35</v>
      </c>
      <c r="BK351" s="85" t="s">
        <v>35</v>
      </c>
      <c r="BL351" s="80" t="s">
        <v>35</v>
      </c>
      <c r="BM351" s="89" t="s">
        <v>35</v>
      </c>
      <c r="BN351" s="85" t="s">
        <v>35</v>
      </c>
      <c r="BO351" s="85" t="s">
        <v>35</v>
      </c>
      <c r="BP351" s="85" t="s">
        <v>35</v>
      </c>
      <c r="BQ351" s="80" t="s">
        <v>35</v>
      </c>
      <c r="BR351" s="89" t="s">
        <v>35</v>
      </c>
      <c r="BS351" s="85" t="s">
        <v>35</v>
      </c>
      <c r="BT351" s="85" t="s">
        <v>35</v>
      </c>
      <c r="BU351" s="85" t="s">
        <v>35</v>
      </c>
      <c r="BV351" s="85" t="s">
        <v>35</v>
      </c>
      <c r="BW351" s="73" t="s">
        <v>35</v>
      </c>
      <c r="BX351" s="28"/>
      <c r="BY351" s="28"/>
      <c r="BZ351" s="28"/>
      <c r="CA351" s="28"/>
      <c r="CB351" s="28"/>
      <c r="CC351" s="28"/>
      <c r="CD351" s="28"/>
      <c r="CE351" s="28"/>
      <c r="CF351" s="28"/>
      <c r="CG351" s="28"/>
      <c r="CH351" s="28"/>
      <c r="CI351" s="28"/>
      <c r="CJ351" s="28"/>
      <c r="CK351" s="28"/>
      <c r="CL351" s="28"/>
      <c r="CM351" s="28"/>
      <c r="CN351" s="28"/>
      <c r="CO351" s="28"/>
      <c r="CP351" s="28"/>
      <c r="CQ351" s="28"/>
      <c r="CR351" s="28"/>
      <c r="CS351" s="28"/>
      <c r="CT351" s="28"/>
      <c r="CU351" s="28"/>
      <c r="CV351" s="28"/>
      <c r="CW351" s="28"/>
      <c r="CX351" s="28"/>
      <c r="CY351" s="28"/>
      <c r="CZ351" s="28"/>
    </row>
    <row r="352" s="984" customFormat="true" ht="15" customHeight="true" x14ac:dyDescent="0.2">
      <c r="B352" s="535"/>
      <c r="X352" s="377"/>
      <c r="Y352" s="377"/>
      <c r="Z352" s="377"/>
      <c r="AA352" s="377"/>
      <c r="AB352" s="377"/>
      <c r="AC352" s="377"/>
      <c r="AD352" s="377"/>
      <c r="AE352" s="377"/>
      <c r="AF352" s="377"/>
      <c r="AG352" s="377"/>
      <c r="AH352" s="377"/>
      <c r="AI352" s="377"/>
      <c r="AJ352" s="377"/>
      <c r="AK352" s="377"/>
      <c r="AL352" s="377"/>
      <c r="AM352" s="377"/>
      <c r="AN352" s="377"/>
      <c r="AO352" s="377"/>
      <c r="AP352" s="377"/>
      <c r="AQ352" s="377"/>
      <c r="AR352" s="377"/>
      <c r="AS352" s="377"/>
      <c r="AT352" s="377"/>
      <c r="AU352" s="377"/>
      <c r="AV352" s="377"/>
      <c r="AW352" s="377"/>
      <c r="AX352" s="377"/>
      <c r="AY352" s="377"/>
      <c r="AZ352" s="377"/>
      <c r="BA352" s="1182"/>
      <c r="BB352" s="651" t="s">
        <v>48</v>
      </c>
      <c r="BC352" s="89" t="s">
        <v>35</v>
      </c>
      <c r="BD352" s="85" t="s">
        <v>35</v>
      </c>
      <c r="BE352" s="85" t="s">
        <v>35</v>
      </c>
      <c r="BF352" s="85" t="s">
        <v>35</v>
      </c>
      <c r="BG352" s="80" t="s">
        <v>35</v>
      </c>
      <c r="BH352" s="89" t="s">
        <v>35</v>
      </c>
      <c r="BI352" s="85" t="s">
        <v>35</v>
      </c>
      <c r="BJ352" s="85" t="s">
        <v>35</v>
      </c>
      <c r="BK352" s="85" t="s">
        <v>35</v>
      </c>
      <c r="BL352" s="80" t="s">
        <v>35</v>
      </c>
      <c r="BM352" s="89" t="s">
        <v>35</v>
      </c>
      <c r="BN352" s="85" t="s">
        <v>35</v>
      </c>
      <c r="BO352" s="85" t="s">
        <v>35</v>
      </c>
      <c r="BP352" s="85" t="s">
        <v>35</v>
      </c>
      <c r="BQ352" s="80" t="s">
        <v>35</v>
      </c>
      <c r="BR352" s="89" t="s">
        <v>35</v>
      </c>
      <c r="BS352" s="85" t="s">
        <v>35</v>
      </c>
      <c r="BT352" s="85" t="s">
        <v>35</v>
      </c>
      <c r="BU352" s="85" t="s">
        <v>35</v>
      </c>
      <c r="BV352" s="85" t="s">
        <v>35</v>
      </c>
      <c r="BW352" s="73" t="s">
        <v>35</v>
      </c>
      <c r="BX352" s="28"/>
      <c r="BY352" s="28"/>
      <c r="BZ352" s="28"/>
      <c r="CA352" s="28"/>
      <c r="CB352" s="28"/>
      <c r="CC352" s="28"/>
      <c r="CD352" s="28"/>
      <c r="CE352" s="28"/>
      <c r="CF352" s="28"/>
      <c r="CG352" s="28"/>
      <c r="CH352" s="28"/>
      <c r="CI352" s="28"/>
      <c r="CJ352" s="28"/>
      <c r="CK352" s="28"/>
      <c r="CL352" s="28"/>
      <c r="CM352" s="28"/>
      <c r="CN352" s="28"/>
      <c r="CO352" s="28"/>
      <c r="CP352" s="28"/>
      <c r="CQ352" s="28"/>
      <c r="CR352" s="28"/>
      <c r="CS352" s="28"/>
      <c r="CT352" s="28"/>
      <c r="CU352" s="28"/>
      <c r="CV352" s="28"/>
      <c r="CW352" s="28"/>
      <c r="CX352" s="28"/>
      <c r="CY352" s="28"/>
      <c r="CZ352" s="28"/>
    </row>
    <row r="353" s="984" customFormat="true" ht="15" customHeight="true" x14ac:dyDescent="0.2">
      <c r="B353" s="535"/>
      <c r="X353" s="377"/>
      <c r="Y353" s="377"/>
      <c r="Z353" s="377"/>
      <c r="AA353" s="377"/>
      <c r="AB353" s="377"/>
      <c r="AC353" s="377"/>
      <c r="AD353" s="377"/>
      <c r="AE353" s="377"/>
      <c r="AF353" s="377"/>
      <c r="AG353" s="377"/>
      <c r="AH353" s="377"/>
      <c r="AI353" s="377"/>
      <c r="AJ353" s="377"/>
      <c r="AK353" s="377"/>
      <c r="AL353" s="377"/>
      <c r="AM353" s="377"/>
      <c r="AN353" s="377"/>
      <c r="AO353" s="377"/>
      <c r="AP353" s="377"/>
      <c r="AQ353" s="377"/>
      <c r="AR353" s="377"/>
      <c r="AS353" s="377"/>
      <c r="AT353" s="377"/>
      <c r="AU353" s="377"/>
      <c r="AV353" s="377"/>
      <c r="AW353" s="377"/>
      <c r="AX353" s="377"/>
      <c r="AY353" s="377"/>
      <c r="AZ353" s="377"/>
      <c r="BA353" s="1187" t="s">
        <v>144</v>
      </c>
      <c r="BB353" s="651" t="s">
        <v>49</v>
      </c>
      <c r="BC353" s="89" t="s">
        <v>35</v>
      </c>
      <c r="BD353" s="85" t="s">
        <v>35</v>
      </c>
      <c r="BE353" s="85" t="s">
        <v>35</v>
      </c>
      <c r="BF353" s="85" t="s">
        <v>35</v>
      </c>
      <c r="BG353" s="80" t="s">
        <v>35</v>
      </c>
      <c r="BH353" s="89" t="s">
        <v>35</v>
      </c>
      <c r="BI353" s="85" t="s">
        <v>35</v>
      </c>
      <c r="BJ353" s="85" t="s">
        <v>35</v>
      </c>
      <c r="BK353" s="85" t="s">
        <v>35</v>
      </c>
      <c r="BL353" s="80" t="s">
        <v>35</v>
      </c>
      <c r="BM353" s="89" t="s">
        <v>35</v>
      </c>
      <c r="BN353" s="85" t="s">
        <v>35</v>
      </c>
      <c r="BO353" s="85" t="s">
        <v>35</v>
      </c>
      <c r="BP353" s="85" t="s">
        <v>35</v>
      </c>
      <c r="BQ353" s="80" t="s">
        <v>35</v>
      </c>
      <c r="BR353" s="89" t="s">
        <v>35</v>
      </c>
      <c r="BS353" s="85" t="s">
        <v>35</v>
      </c>
      <c r="BT353" s="85" t="s">
        <v>35</v>
      </c>
      <c r="BU353" s="85" t="s">
        <v>35</v>
      </c>
      <c r="BV353" s="85" t="s">
        <v>35</v>
      </c>
      <c r="BW353" s="73" t="s">
        <v>35</v>
      </c>
      <c r="BX353" s="28"/>
      <c r="BY353" s="28"/>
      <c r="BZ353" s="28"/>
      <c r="CA353" s="28"/>
      <c r="CB353" s="28"/>
      <c r="CC353" s="28"/>
      <c r="CD353" s="28"/>
      <c r="CE353" s="28"/>
      <c r="CF353" s="28"/>
      <c r="CG353" s="28"/>
      <c r="CH353" s="28"/>
      <c r="CI353" s="28"/>
      <c r="CJ353" s="28"/>
      <c r="CK353" s="28"/>
      <c r="CL353" s="28"/>
      <c r="CM353" s="28"/>
      <c r="CN353" s="28"/>
      <c r="CO353" s="28"/>
      <c r="CP353" s="28"/>
      <c r="CQ353" s="28"/>
      <c r="CR353" s="28"/>
      <c r="CS353" s="28"/>
      <c r="CT353" s="28"/>
      <c r="CU353" s="28"/>
      <c r="CV353" s="28"/>
      <c r="CW353" s="28"/>
      <c r="CX353" s="28"/>
      <c r="CY353" s="28"/>
      <c r="CZ353" s="28"/>
    </row>
    <row r="354" s="984" customFormat="true" ht="15" customHeight="true" x14ac:dyDescent="0.2">
      <c r="B354" s="535"/>
      <c r="X354" s="377"/>
      <c r="Y354" s="377"/>
      <c r="Z354" s="377"/>
      <c r="AA354" s="377"/>
      <c r="AB354" s="377"/>
      <c r="AC354" s="377"/>
      <c r="AD354" s="377"/>
      <c r="AE354" s="377"/>
      <c r="AF354" s="377"/>
      <c r="AG354" s="377"/>
      <c r="AH354" s="377"/>
      <c r="AI354" s="377"/>
      <c r="AJ354" s="377"/>
      <c r="AK354" s="377"/>
      <c r="AL354" s="377"/>
      <c r="AM354" s="377"/>
      <c r="AN354" s="377"/>
      <c r="AO354" s="377"/>
      <c r="AP354" s="377"/>
      <c r="AQ354" s="377"/>
      <c r="AR354" s="377"/>
      <c r="AS354" s="377"/>
      <c r="AT354" s="377"/>
      <c r="AU354" s="377"/>
      <c r="AV354" s="377"/>
      <c r="AW354" s="377"/>
      <c r="AX354" s="377"/>
      <c r="AY354" s="377"/>
      <c r="AZ354" s="377"/>
      <c r="BA354" s="1184"/>
      <c r="BB354" s="653" t="s">
        <v>48</v>
      </c>
      <c r="BC354" s="88" t="s">
        <v>35</v>
      </c>
      <c r="BD354" s="84" t="s">
        <v>35</v>
      </c>
      <c r="BE354" s="84" t="s">
        <v>35</v>
      </c>
      <c r="BF354" s="84" t="s">
        <v>35</v>
      </c>
      <c r="BG354" s="79" t="s">
        <v>35</v>
      </c>
      <c r="BH354" s="88" t="s">
        <v>35</v>
      </c>
      <c r="BI354" s="84" t="s">
        <v>35</v>
      </c>
      <c r="BJ354" s="84" t="s">
        <v>35</v>
      </c>
      <c r="BK354" s="84" t="s">
        <v>35</v>
      </c>
      <c r="BL354" s="79" t="s">
        <v>35</v>
      </c>
      <c r="BM354" s="88" t="s">
        <v>35</v>
      </c>
      <c r="BN354" s="84" t="s">
        <v>35</v>
      </c>
      <c r="BO354" s="84" t="s">
        <v>35</v>
      </c>
      <c r="BP354" s="84" t="s">
        <v>35</v>
      </c>
      <c r="BQ354" s="79" t="s">
        <v>35</v>
      </c>
      <c r="BR354" s="88" t="s">
        <v>35</v>
      </c>
      <c r="BS354" s="84" t="s">
        <v>35</v>
      </c>
      <c r="BT354" s="84" t="s">
        <v>35</v>
      </c>
      <c r="BU354" s="84" t="s">
        <v>35</v>
      </c>
      <c r="BV354" s="84" t="s">
        <v>35</v>
      </c>
      <c r="BW354" s="72" t="s">
        <v>35</v>
      </c>
      <c r="BX354" s="28"/>
      <c r="BY354" s="28"/>
      <c r="BZ354" s="28"/>
      <c r="CA354" s="28"/>
      <c r="CB354" s="28"/>
      <c r="CC354" s="28"/>
      <c r="CD354" s="28"/>
      <c r="CE354" s="28"/>
      <c r="CF354" s="28"/>
      <c r="CG354" s="28"/>
      <c r="CH354" s="28"/>
      <c r="CI354" s="28"/>
      <c r="CJ354" s="28"/>
      <c r="CK354" s="28"/>
      <c r="CL354" s="28"/>
      <c r="CM354" s="28"/>
      <c r="CN354" s="28"/>
      <c r="CO354" s="28"/>
      <c r="CP354" s="28"/>
      <c r="CQ354" s="28"/>
      <c r="CR354" s="28"/>
      <c r="CS354" s="28"/>
      <c r="CT354" s="28"/>
      <c r="CU354" s="28"/>
      <c r="CV354" s="28"/>
      <c r="CW354" s="28"/>
      <c r="CX354" s="28"/>
      <c r="CY354" s="28"/>
      <c r="CZ354" s="28"/>
    </row>
    <row r="355" s="984" customFormat="true" ht="15" customHeight="true" x14ac:dyDescent="0.2">
      <c r="B355" s="535"/>
      <c r="X355" s="377"/>
      <c r="Y355" s="377"/>
      <c r="Z355" s="377"/>
      <c r="AA355" s="377"/>
      <c r="AB355" s="377"/>
      <c r="AC355" s="377"/>
      <c r="AD355" s="377"/>
      <c r="AE355" s="377"/>
      <c r="AF355" s="377"/>
      <c r="AG355" s="377"/>
      <c r="AH355" s="377"/>
      <c r="AI355" s="377"/>
      <c r="AJ355" s="377"/>
      <c r="AK355" s="377"/>
      <c r="AL355" s="377"/>
      <c r="AM355" s="377"/>
      <c r="AN355" s="377"/>
      <c r="AO355" s="377"/>
      <c r="AP355" s="377"/>
      <c r="AQ355" s="377"/>
      <c r="AR355" s="377"/>
      <c r="AS355" s="377"/>
      <c r="AT355" s="377"/>
      <c r="AU355" s="377"/>
      <c r="AV355" s="377"/>
      <c r="AW355" s="377"/>
      <c r="AX355" s="377"/>
      <c r="AY355" s="377"/>
      <c r="AZ355" s="377"/>
      <c r="BA355" s="403"/>
      <c r="BB355" s="344"/>
      <c r="BC355" s="467"/>
      <c r="BD355" s="467"/>
      <c r="BE355" s="467"/>
      <c r="BF355" s="467"/>
      <c r="BG355" s="467"/>
      <c r="BH355" s="467"/>
      <c r="BI355" s="467"/>
      <c r="BJ355" s="467"/>
      <c r="BK355" s="467"/>
      <c r="BL355" s="467"/>
      <c r="BM355" s="467"/>
      <c r="BN355" s="467"/>
      <c r="BO355" s="467"/>
      <c r="BP355" s="467"/>
      <c r="BQ355" s="467"/>
      <c r="BR355" s="467"/>
      <c r="BS355" s="467"/>
      <c r="BT355" s="467"/>
      <c r="BU355" s="467"/>
      <c r="BV355" s="467"/>
      <c r="BW355" s="467"/>
      <c r="BX355" s="468"/>
      <c r="BY355" s="468"/>
      <c r="BZ355" s="468"/>
      <c r="CA355" s="468"/>
      <c r="CB355" s="468"/>
      <c r="CC355" s="468"/>
      <c r="CD355" s="468"/>
      <c r="CE355" s="468"/>
      <c r="CF355" s="468"/>
      <c r="CG355" s="468"/>
      <c r="CH355" s="468"/>
      <c r="CI355" s="468"/>
      <c r="CJ355" s="468"/>
      <c r="CK355" s="468"/>
      <c r="CL355" s="468"/>
      <c r="CM355" s="468"/>
      <c r="CN355" s="468"/>
      <c r="CO355" s="468"/>
      <c r="CP355" s="468"/>
      <c r="CQ355" s="468"/>
      <c r="CR355" s="468"/>
      <c r="CS355" s="468"/>
      <c r="CT355" s="468"/>
      <c r="CU355" s="468"/>
      <c r="CV355" s="468"/>
      <c r="CW355" s="468"/>
      <c r="CX355" s="468"/>
      <c r="CY355" s="468"/>
      <c r="CZ355" s="468"/>
    </row>
    <row r="356" s="984" customFormat="true" ht="15" customHeight="true" x14ac:dyDescent="0.2">
      <c r="B356" s="535"/>
      <c r="X356" s="377"/>
      <c r="Y356" s="377"/>
      <c r="Z356" s="377"/>
      <c r="AA356" s="377"/>
      <c r="AB356" s="377"/>
      <c r="AC356" s="377"/>
      <c r="AD356" s="377"/>
      <c r="AE356" s="377"/>
      <c r="AF356" s="377"/>
      <c r="AG356" s="377"/>
      <c r="AH356" s="377"/>
      <c r="AI356" s="377"/>
      <c r="AJ356" s="377"/>
      <c r="AK356" s="377"/>
      <c r="AL356" s="377"/>
      <c r="AM356" s="377"/>
      <c r="AN356" s="377"/>
      <c r="AO356" s="377"/>
      <c r="AP356" s="377"/>
      <c r="AQ356" s="377"/>
      <c r="AR356" s="377"/>
      <c r="AS356" s="377"/>
      <c r="AT356" s="377"/>
      <c r="AU356" s="377"/>
      <c r="AV356" s="377"/>
      <c r="AW356" s="377"/>
      <c r="AX356" s="377"/>
      <c r="AY356" s="377"/>
      <c r="AZ356" s="377"/>
      <c r="BA356" s="403"/>
      <c r="BB356" s="344"/>
      <c r="BC356" s="403"/>
      <c r="BD356" s="403"/>
      <c r="BE356" s="403"/>
      <c r="BF356" s="403"/>
      <c r="BG356" s="403"/>
      <c r="BH356" s="403"/>
      <c r="BI356" s="403"/>
      <c r="BJ356" s="403"/>
      <c r="BK356" s="403"/>
      <c r="BL356" s="403"/>
      <c r="BM356" s="403"/>
      <c r="BN356" s="403"/>
      <c r="BO356" s="403"/>
      <c r="BP356" s="403"/>
      <c r="BQ356" s="403"/>
      <c r="BR356" s="403"/>
      <c r="BS356" s="403"/>
      <c r="BT356" s="403"/>
      <c r="BU356" s="403"/>
      <c r="BV356" s="403"/>
      <c r="BW356" s="403"/>
      <c r="BX356" s="377"/>
      <c r="BY356" s="377"/>
      <c r="BZ356" s="377"/>
      <c r="CA356" s="377"/>
      <c r="CB356" s="377"/>
      <c r="CC356" s="377"/>
      <c r="CD356" s="377"/>
      <c r="CE356" s="377"/>
      <c r="CF356" s="377"/>
      <c r="CG356" s="377"/>
      <c r="CH356" s="377"/>
      <c r="CI356" s="377"/>
      <c r="CJ356" s="377"/>
      <c r="CK356" s="377"/>
      <c r="CL356" s="377"/>
      <c r="CM356" s="377"/>
      <c r="CN356" s="377"/>
      <c r="CO356" s="377"/>
      <c r="CP356" s="377"/>
      <c r="CQ356" s="377"/>
      <c r="CR356" s="377"/>
      <c r="CS356" s="377"/>
      <c r="CT356" s="377"/>
      <c r="CU356" s="377"/>
      <c r="CV356" s="377"/>
      <c r="CW356" s="377"/>
      <c r="CX356" s="377"/>
      <c r="CY356" s="377"/>
      <c r="CZ356" s="377"/>
    </row>
    <row r="357" s="340" customFormat="true" ht="15" customHeight="true" x14ac:dyDescent="0.2">
      <c r="B357" s="342"/>
      <c r="X357" s="377"/>
      <c r="Y357" s="377"/>
      <c r="Z357" s="377"/>
      <c r="AA357" s="377"/>
      <c r="AB357" s="377"/>
      <c r="AC357" s="377"/>
      <c r="AD357" s="377"/>
      <c r="AE357" s="377"/>
      <c r="AF357" s="377"/>
      <c r="AG357" s="377"/>
      <c r="AH357" s="377"/>
      <c r="AI357" s="377"/>
      <c r="AJ357" s="377"/>
      <c r="AK357" s="377"/>
      <c r="AL357" s="377"/>
      <c r="AM357" s="377"/>
      <c r="AN357" s="377"/>
      <c r="AO357" s="377"/>
      <c r="AP357" s="377"/>
      <c r="AQ357" s="377"/>
      <c r="AR357" s="377"/>
      <c r="AS357" s="377"/>
      <c r="AT357" s="377"/>
      <c r="AU357" s="377"/>
      <c r="AV357" s="377"/>
      <c r="AW357" s="377"/>
      <c r="AX357" s="377"/>
      <c r="AY357" s="377"/>
      <c r="AZ357" s="377"/>
      <c r="BA357" s="403"/>
      <c r="BB357" s="344"/>
      <c r="BC357" s="403"/>
      <c r="BD357" s="403"/>
      <c r="BE357" s="403"/>
      <c r="BF357" s="403"/>
      <c r="BG357" s="403"/>
      <c r="BH357" s="403"/>
      <c r="BI357" s="403"/>
      <c r="BJ357" s="403"/>
      <c r="BK357" s="403"/>
      <c r="BL357" s="403"/>
      <c r="BM357" s="403"/>
      <c r="BN357" s="403"/>
      <c r="BO357" s="403"/>
      <c r="BP357" s="403"/>
      <c r="BQ357" s="403"/>
      <c r="BR357" s="403"/>
      <c r="BS357" s="403"/>
      <c r="BT357" s="403"/>
      <c r="BU357" s="403"/>
      <c r="BV357" s="403"/>
      <c r="BW357" s="403"/>
      <c r="BX357" s="377"/>
      <c r="BY357" s="377"/>
      <c r="BZ357" s="377"/>
      <c r="CA357" s="377"/>
      <c r="CB357" s="377"/>
      <c r="CC357" s="377"/>
      <c r="CD357" s="377"/>
      <c r="CE357" s="377"/>
      <c r="CF357" s="377"/>
      <c r="CG357" s="377"/>
      <c r="CH357" s="377"/>
      <c r="CI357" s="377"/>
      <c r="CJ357" s="377"/>
      <c r="CK357" s="377"/>
      <c r="CL357" s="377"/>
      <c r="CM357" s="377"/>
      <c r="CN357" s="377"/>
      <c r="CO357" s="377"/>
      <c r="CP357" s="377"/>
      <c r="CQ357" s="377"/>
      <c r="CR357" s="377"/>
      <c r="CS357" s="377"/>
      <c r="CT357" s="377"/>
      <c r="CU357" s="377"/>
      <c r="CV357" s="377"/>
      <c r="CW357" s="377"/>
      <c r="CX357" s="377"/>
      <c r="CY357" s="377"/>
      <c r="CZ357" s="377"/>
    </row>
    <row r="358" s="340" customFormat="true" ht="15" customHeight="true" x14ac:dyDescent="0.2">
      <c r="B358" s="342"/>
      <c r="X358" s="377"/>
      <c r="Y358" s="377"/>
      <c r="Z358" s="377"/>
      <c r="AA358" s="377"/>
      <c r="AB358" s="377"/>
      <c r="AC358" s="377"/>
      <c r="AD358" s="377"/>
      <c r="AE358" s="377"/>
      <c r="AF358" s="377"/>
      <c r="AG358" s="377"/>
      <c r="AH358" s="377"/>
      <c r="AI358" s="377"/>
      <c r="AJ358" s="377"/>
      <c r="AK358" s="377"/>
      <c r="AL358" s="377"/>
      <c r="AM358" s="377"/>
      <c r="AN358" s="377"/>
      <c r="AO358" s="377"/>
      <c r="AP358" s="377"/>
      <c r="AQ358" s="377"/>
      <c r="AR358" s="377"/>
      <c r="AS358" s="377"/>
      <c r="AT358" s="377"/>
      <c r="AU358" s="377"/>
      <c r="AV358" s="377"/>
      <c r="AW358" s="377"/>
      <c r="AX358" s="377"/>
      <c r="AY358" s="377"/>
      <c r="AZ358" s="377"/>
      <c r="BA358" s="403"/>
      <c r="BB358" s="344"/>
      <c r="BC358" s="403"/>
      <c r="BD358" s="403"/>
      <c r="BE358" s="403"/>
      <c r="BF358" s="403"/>
      <c r="BG358" s="403"/>
      <c r="BH358" s="403"/>
      <c r="BI358" s="403"/>
      <c r="BJ358" s="403"/>
      <c r="BK358" s="403"/>
      <c r="BL358" s="403"/>
      <c r="BM358" s="403"/>
      <c r="BN358" s="403"/>
      <c r="BO358" s="403"/>
      <c r="BP358" s="403"/>
      <c r="BQ358" s="403"/>
      <c r="BR358" s="403"/>
      <c r="BS358" s="403"/>
      <c r="BT358" s="403"/>
      <c r="BU358" s="403"/>
      <c r="BV358" s="403"/>
      <c r="BW358" s="403"/>
      <c r="BX358" s="377"/>
      <c r="BY358" s="377"/>
      <c r="BZ358" s="377"/>
      <c r="CA358" s="377"/>
      <c r="CB358" s="377"/>
      <c r="CC358" s="377"/>
      <c r="CD358" s="377"/>
      <c r="CE358" s="377"/>
      <c r="CF358" s="377"/>
      <c r="CG358" s="377"/>
      <c r="CH358" s="377"/>
      <c r="CI358" s="377"/>
      <c r="CJ358" s="377"/>
      <c r="CK358" s="377"/>
      <c r="CL358" s="377"/>
      <c r="CM358" s="377"/>
      <c r="CN358" s="377"/>
      <c r="CO358" s="377"/>
      <c r="CP358" s="377"/>
      <c r="CQ358" s="377"/>
      <c r="CR358" s="377"/>
      <c r="CS358" s="377"/>
      <c r="CT358" s="377"/>
      <c r="CU358" s="377"/>
      <c r="CV358" s="377"/>
      <c r="CW358" s="377"/>
      <c r="CX358" s="377"/>
      <c r="CY358" s="377"/>
      <c r="CZ358" s="377"/>
    </row>
    <row r="359" s="340" customFormat="true" ht="15" customHeight="true" x14ac:dyDescent="0.2">
      <c r="B359" s="342"/>
      <c r="X359" s="377"/>
      <c r="Y359" s="377"/>
      <c r="Z359" s="377"/>
      <c r="AA359" s="377"/>
      <c r="AB359" s="377"/>
      <c r="AC359" s="377"/>
      <c r="AD359" s="377"/>
      <c r="AE359" s="377"/>
      <c r="AF359" s="377"/>
      <c r="AG359" s="377"/>
      <c r="AH359" s="377"/>
      <c r="AI359" s="377"/>
      <c r="AJ359" s="377"/>
      <c r="AK359" s="377"/>
      <c r="AL359" s="377"/>
      <c r="AM359" s="377"/>
      <c r="AN359" s="377"/>
      <c r="AO359" s="377"/>
      <c r="AP359" s="377"/>
      <c r="AQ359" s="377"/>
      <c r="AR359" s="377"/>
      <c r="AS359" s="377"/>
      <c r="AT359" s="377"/>
      <c r="AU359" s="377"/>
      <c r="AV359" s="377"/>
      <c r="AW359" s="377"/>
      <c r="AX359" s="377"/>
      <c r="AY359" s="377"/>
      <c r="AZ359" s="377"/>
      <c r="BA359" s="403"/>
      <c r="BB359" s="344"/>
      <c r="BC359" s="403"/>
      <c r="BD359" s="403"/>
      <c r="BE359" s="403"/>
      <c r="BF359" s="403"/>
      <c r="BG359" s="403"/>
      <c r="BH359" s="403"/>
      <c r="BI359" s="403"/>
      <c r="BJ359" s="403"/>
      <c r="BK359" s="403"/>
      <c r="BL359" s="403"/>
      <c r="BM359" s="403"/>
      <c r="BN359" s="403"/>
      <c r="BO359" s="403"/>
      <c r="BP359" s="403"/>
      <c r="BQ359" s="403"/>
      <c r="BR359" s="403"/>
      <c r="BS359" s="403"/>
      <c r="BT359" s="403"/>
      <c r="BU359" s="403"/>
      <c r="BV359" s="403"/>
      <c r="BW359" s="403"/>
      <c r="BX359" s="377"/>
      <c r="BY359" s="377"/>
      <c r="BZ359" s="377"/>
      <c r="CA359" s="377"/>
      <c r="CB359" s="377"/>
      <c r="CC359" s="377"/>
      <c r="CD359" s="377"/>
      <c r="CE359" s="377"/>
      <c r="CF359" s="377"/>
      <c r="CG359" s="377"/>
      <c r="CH359" s="377"/>
      <c r="CI359" s="377"/>
      <c r="CJ359" s="377"/>
      <c r="CK359" s="377"/>
      <c r="CL359" s="377"/>
      <c r="CM359" s="377"/>
      <c r="CN359" s="377"/>
      <c r="CO359" s="377"/>
      <c r="CP359" s="377"/>
      <c r="CQ359" s="377"/>
      <c r="CR359" s="377"/>
      <c r="CS359" s="377"/>
      <c r="CT359" s="377"/>
      <c r="CU359" s="377"/>
      <c r="CV359" s="377"/>
      <c r="CW359" s="377"/>
      <c r="CX359" s="377"/>
      <c r="CY359" s="377"/>
      <c r="CZ359" s="377"/>
    </row>
    <row r="360" s="340" customFormat="true" ht="15" customHeight="true" x14ac:dyDescent="0.2">
      <c r="B360" s="342"/>
      <c r="X360" s="377"/>
      <c r="Y360" s="377"/>
      <c r="Z360" s="377"/>
      <c r="AA360" s="377"/>
      <c r="AB360" s="377"/>
      <c r="AC360" s="377"/>
      <c r="AD360" s="377"/>
      <c r="AE360" s="377"/>
      <c r="AF360" s="377"/>
      <c r="AG360" s="377"/>
      <c r="AH360" s="377"/>
      <c r="AI360" s="377"/>
      <c r="AJ360" s="377"/>
      <c r="AK360" s="377"/>
      <c r="AL360" s="377"/>
      <c r="AM360" s="377"/>
      <c r="AN360" s="377"/>
      <c r="AO360" s="377"/>
      <c r="AP360" s="377"/>
      <c r="AQ360" s="377"/>
      <c r="AR360" s="377"/>
      <c r="AS360" s="377"/>
      <c r="AT360" s="377"/>
      <c r="AU360" s="377"/>
      <c r="AV360" s="377"/>
      <c r="AW360" s="377"/>
      <c r="AX360" s="377"/>
      <c r="AY360" s="377"/>
      <c r="AZ360" s="377"/>
      <c r="BA360" s="403"/>
      <c r="BB360" s="344"/>
      <c r="BC360" s="403"/>
      <c r="BD360" s="403"/>
      <c r="BE360" s="403"/>
      <c r="BF360" s="403"/>
      <c r="BG360" s="403"/>
      <c r="BH360" s="403"/>
      <c r="BI360" s="403"/>
      <c r="BJ360" s="403"/>
      <c r="BK360" s="403"/>
      <c r="BL360" s="403"/>
      <c r="BM360" s="403"/>
      <c r="BN360" s="403"/>
      <c r="BO360" s="403"/>
      <c r="BP360" s="403"/>
      <c r="BQ360" s="403"/>
      <c r="BR360" s="403"/>
      <c r="BS360" s="403"/>
      <c r="BT360" s="403"/>
      <c r="BU360" s="403"/>
      <c r="BV360" s="403"/>
      <c r="BW360" s="403"/>
      <c r="BX360" s="377"/>
      <c r="BY360" s="377"/>
      <c r="BZ360" s="377"/>
      <c r="CA360" s="377"/>
      <c r="CB360" s="377"/>
      <c r="CC360" s="377"/>
      <c r="CD360" s="377"/>
      <c r="CE360" s="377"/>
      <c r="CF360" s="377"/>
      <c r="CG360" s="377"/>
      <c r="CH360" s="377"/>
      <c r="CI360" s="377"/>
      <c r="CJ360" s="377"/>
      <c r="CK360" s="377"/>
      <c r="CL360" s="377"/>
      <c r="CM360" s="377"/>
      <c r="CN360" s="377"/>
      <c r="CO360" s="377"/>
      <c r="CP360" s="377"/>
      <c r="CQ360" s="377"/>
      <c r="CR360" s="377"/>
      <c r="CS360" s="377"/>
      <c r="CT360" s="377"/>
      <c r="CU360" s="377"/>
      <c r="CV360" s="377"/>
      <c r="CW360" s="377"/>
      <c r="CX360" s="377"/>
      <c r="CY360" s="377"/>
      <c r="CZ360" s="377"/>
    </row>
    <row r="361" s="340" customFormat="true" ht="15" customHeight="true" x14ac:dyDescent="0.2">
      <c r="B361" s="342"/>
      <c r="X361" s="377"/>
      <c r="Y361" s="377"/>
      <c r="Z361" s="377"/>
      <c r="AA361" s="377"/>
      <c r="AB361" s="377"/>
      <c r="AC361" s="377"/>
      <c r="AD361" s="377"/>
      <c r="AE361" s="377"/>
      <c r="AF361" s="377"/>
      <c r="AG361" s="377"/>
      <c r="AH361" s="377"/>
      <c r="AI361" s="377"/>
      <c r="AJ361" s="377"/>
      <c r="AK361" s="377"/>
      <c r="AL361" s="377"/>
      <c r="AM361" s="377"/>
      <c r="AN361" s="377"/>
      <c r="AO361" s="377"/>
      <c r="AP361" s="377"/>
      <c r="AQ361" s="377"/>
      <c r="AR361" s="377"/>
      <c r="AS361" s="377"/>
      <c r="AT361" s="377"/>
      <c r="AU361" s="377"/>
      <c r="AV361" s="377"/>
      <c r="AW361" s="377"/>
      <c r="AX361" s="377"/>
      <c r="AY361" s="377"/>
      <c r="AZ361" s="377"/>
      <c r="BA361" s="403"/>
      <c r="BB361" s="344"/>
      <c r="BC361" s="403"/>
      <c r="BD361" s="403"/>
      <c r="BE361" s="403"/>
      <c r="BF361" s="403"/>
      <c r="BG361" s="403"/>
      <c r="BH361" s="403"/>
      <c r="BI361" s="403"/>
      <c r="BJ361" s="403"/>
      <c r="BK361" s="403"/>
      <c r="BL361" s="403"/>
      <c r="BM361" s="403"/>
      <c r="BN361" s="403"/>
      <c r="BO361" s="403"/>
      <c r="BP361" s="403"/>
      <c r="BQ361" s="403"/>
      <c r="BR361" s="403"/>
      <c r="BS361" s="403"/>
      <c r="BT361" s="403"/>
      <c r="BU361" s="403"/>
      <c r="BV361" s="403"/>
      <c r="BW361" s="403"/>
      <c r="BX361" s="377"/>
      <c r="BY361" s="377"/>
      <c r="BZ361" s="377"/>
      <c r="CA361" s="377"/>
      <c r="CB361" s="377"/>
      <c r="CC361" s="377"/>
      <c r="CD361" s="377"/>
      <c r="CE361" s="377"/>
      <c r="CF361" s="377"/>
      <c r="CG361" s="377"/>
      <c r="CH361" s="377"/>
      <c r="CI361" s="377"/>
      <c r="CJ361" s="377"/>
      <c r="CK361" s="377"/>
      <c r="CL361" s="377"/>
      <c r="CM361" s="377"/>
      <c r="CN361" s="377"/>
      <c r="CO361" s="377"/>
      <c r="CP361" s="377"/>
      <c r="CQ361" s="377"/>
      <c r="CR361" s="377"/>
      <c r="CS361" s="377"/>
      <c r="CT361" s="377"/>
      <c r="CU361" s="377"/>
      <c r="CV361" s="377"/>
      <c r="CW361" s="377"/>
      <c r="CX361" s="377"/>
      <c r="CY361" s="377"/>
      <c r="CZ361" s="377"/>
    </row>
    <row r="362" s="340" customFormat="true" ht="15" customHeight="true" x14ac:dyDescent="0.2">
      <c r="B362" s="342"/>
      <c r="X362" s="377"/>
      <c r="Y362" s="377"/>
      <c r="Z362" s="377"/>
      <c r="AA362" s="377"/>
      <c r="AB362" s="377"/>
      <c r="AC362" s="377"/>
      <c r="AD362" s="377"/>
      <c r="AE362" s="377"/>
      <c r="AF362" s="377"/>
      <c r="AG362" s="377"/>
      <c r="AH362" s="377"/>
      <c r="AI362" s="377"/>
      <c r="AJ362" s="377"/>
      <c r="AK362" s="377"/>
      <c r="AL362" s="377"/>
      <c r="AM362" s="377"/>
      <c r="AN362" s="377"/>
      <c r="AO362" s="377"/>
      <c r="AP362" s="377"/>
      <c r="AQ362" s="377"/>
      <c r="AR362" s="377"/>
      <c r="AS362" s="377"/>
      <c r="AT362" s="377"/>
      <c r="AU362" s="377"/>
      <c r="AV362" s="377"/>
      <c r="AW362" s="377"/>
      <c r="AX362" s="377"/>
      <c r="AY362" s="377"/>
      <c r="AZ362" s="377"/>
      <c r="BA362" s="403"/>
      <c r="BB362" s="344"/>
      <c r="BC362" s="403"/>
      <c r="BD362" s="403"/>
      <c r="BE362" s="403"/>
      <c r="BF362" s="403"/>
      <c r="BG362" s="403"/>
      <c r="BH362" s="403"/>
      <c r="BI362" s="403"/>
      <c r="BJ362" s="403"/>
      <c r="BK362" s="403"/>
      <c r="BL362" s="403"/>
      <c r="BM362" s="403"/>
      <c r="BN362" s="403"/>
      <c r="BO362" s="403"/>
      <c r="BP362" s="403"/>
      <c r="BQ362" s="403"/>
      <c r="BR362" s="403"/>
      <c r="BS362" s="403"/>
      <c r="BT362" s="403"/>
      <c r="BU362" s="403"/>
      <c r="BV362" s="403"/>
      <c r="BW362" s="403"/>
      <c r="BX362" s="377"/>
      <c r="BY362" s="377"/>
      <c r="BZ362" s="377"/>
      <c r="CA362" s="377"/>
      <c r="CB362" s="377"/>
      <c r="CC362" s="377"/>
      <c r="CD362" s="377"/>
      <c r="CE362" s="377"/>
      <c r="CF362" s="377"/>
      <c r="CG362" s="377"/>
      <c r="CH362" s="377"/>
      <c r="CI362" s="377"/>
      <c r="CJ362" s="377"/>
      <c r="CK362" s="377"/>
      <c r="CL362" s="377"/>
      <c r="CM362" s="377"/>
      <c r="CN362" s="377"/>
      <c r="CO362" s="377"/>
      <c r="CP362" s="377"/>
      <c r="CQ362" s="377"/>
      <c r="CR362" s="377"/>
      <c r="CS362" s="377"/>
      <c r="CT362" s="377"/>
      <c r="CU362" s="377"/>
      <c r="CV362" s="377"/>
      <c r="CW362" s="377"/>
      <c r="CX362" s="377"/>
      <c r="CY362" s="377"/>
      <c r="CZ362" s="377"/>
    </row>
    <row r="363" s="340" customFormat="true" ht="15" customHeight="true" x14ac:dyDescent="0.2">
      <c r="B363" s="342"/>
      <c r="X363" s="377"/>
      <c r="Y363" s="377"/>
      <c r="Z363" s="377"/>
      <c r="AA363" s="377"/>
      <c r="AB363" s="377"/>
      <c r="AC363" s="377"/>
      <c r="AD363" s="377"/>
      <c r="AE363" s="377"/>
      <c r="AF363" s="377"/>
      <c r="AG363" s="377"/>
      <c r="AH363" s="377"/>
      <c r="AI363" s="377"/>
      <c r="AJ363" s="377"/>
      <c r="AK363" s="377"/>
      <c r="AL363" s="377"/>
      <c r="AM363" s="377"/>
      <c r="AN363" s="377"/>
      <c r="AO363" s="377"/>
      <c r="AP363" s="377"/>
      <c r="AQ363" s="377"/>
      <c r="AR363" s="377"/>
      <c r="AS363" s="377"/>
      <c r="AT363" s="377"/>
      <c r="AU363" s="377"/>
      <c r="AV363" s="377"/>
      <c r="AW363" s="377"/>
      <c r="AX363" s="377"/>
      <c r="AY363" s="377"/>
      <c r="AZ363" s="377"/>
      <c r="BA363" s="403"/>
      <c r="BB363" s="344"/>
      <c r="BC363" s="403"/>
      <c r="BD363" s="403"/>
      <c r="BE363" s="403"/>
      <c r="BF363" s="403"/>
      <c r="BG363" s="403"/>
      <c r="BH363" s="403"/>
      <c r="BI363" s="403"/>
      <c r="BJ363" s="403"/>
      <c r="BK363" s="403"/>
      <c r="BL363" s="403"/>
      <c r="BM363" s="403"/>
      <c r="BN363" s="403"/>
      <c r="BO363" s="403"/>
      <c r="BP363" s="403"/>
      <c r="BQ363" s="403"/>
      <c r="BR363" s="403"/>
      <c r="BS363" s="403"/>
      <c r="BT363" s="403"/>
      <c r="BU363" s="403"/>
      <c r="BV363" s="403"/>
      <c r="BW363" s="403"/>
      <c r="BX363" s="377"/>
      <c r="BY363" s="377"/>
      <c r="BZ363" s="377"/>
      <c r="CA363" s="377"/>
      <c r="CB363" s="377"/>
      <c r="CC363" s="377"/>
      <c r="CD363" s="377"/>
      <c r="CE363" s="377"/>
      <c r="CF363" s="377"/>
      <c r="CG363" s="377"/>
      <c r="CH363" s="377"/>
      <c r="CI363" s="377"/>
      <c r="CJ363" s="377"/>
      <c r="CK363" s="377"/>
      <c r="CL363" s="377"/>
      <c r="CM363" s="377"/>
      <c r="CN363" s="377"/>
      <c r="CO363" s="377"/>
      <c r="CP363" s="377"/>
      <c r="CQ363" s="377"/>
      <c r="CR363" s="377"/>
      <c r="CS363" s="377"/>
      <c r="CT363" s="377"/>
      <c r="CU363" s="377"/>
      <c r="CV363" s="377"/>
      <c r="CW363" s="377"/>
      <c r="CX363" s="377"/>
      <c r="CY363" s="377"/>
      <c r="CZ363" s="377"/>
    </row>
    <row r="364" s="340" customFormat="true" ht="15" customHeight="true" x14ac:dyDescent="0.2">
      <c r="B364" s="342"/>
      <c r="X364" s="377"/>
      <c r="Y364" s="377"/>
      <c r="Z364" s="377"/>
      <c r="AA364" s="377"/>
      <c r="AB364" s="377"/>
      <c r="AC364" s="377"/>
      <c r="AD364" s="377"/>
      <c r="AE364" s="377"/>
      <c r="AF364" s="377"/>
      <c r="AG364" s="377"/>
      <c r="AH364" s="377"/>
      <c r="AI364" s="377"/>
      <c r="AJ364" s="377"/>
      <c r="AK364" s="377"/>
      <c r="AL364" s="377"/>
      <c r="AM364" s="377"/>
      <c r="AN364" s="377"/>
      <c r="AO364" s="377"/>
      <c r="AP364" s="377"/>
      <c r="AQ364" s="377"/>
      <c r="AR364" s="377"/>
      <c r="AS364" s="377"/>
      <c r="AT364" s="377"/>
      <c r="AU364" s="377"/>
      <c r="AV364" s="377"/>
      <c r="AW364" s="377"/>
      <c r="AX364" s="377"/>
      <c r="AY364" s="377"/>
      <c r="AZ364" s="377"/>
      <c r="BA364" s="403"/>
      <c r="BB364" s="344"/>
      <c r="BC364" s="403"/>
      <c r="BD364" s="403"/>
      <c r="BE364" s="403"/>
      <c r="BF364" s="403"/>
      <c r="BG364" s="403"/>
      <c r="BH364" s="403"/>
      <c r="BI364" s="403"/>
      <c r="BJ364" s="403"/>
      <c r="BK364" s="403"/>
      <c r="BL364" s="403"/>
      <c r="BM364" s="403"/>
      <c r="BN364" s="403"/>
      <c r="BO364" s="403"/>
      <c r="BP364" s="403"/>
      <c r="BQ364" s="403"/>
      <c r="BR364" s="403"/>
      <c r="BS364" s="403"/>
      <c r="BT364" s="403"/>
      <c r="BU364" s="403"/>
      <c r="BV364" s="403"/>
      <c r="BW364" s="403"/>
      <c r="BX364" s="377"/>
      <c r="BY364" s="377"/>
      <c r="BZ364" s="377"/>
      <c r="CA364" s="377"/>
      <c r="CB364" s="377"/>
      <c r="CC364" s="377"/>
      <c r="CD364" s="377"/>
      <c r="CE364" s="377"/>
      <c r="CF364" s="377"/>
      <c r="CG364" s="377"/>
      <c r="CH364" s="377"/>
      <c r="CI364" s="377"/>
      <c r="CJ364" s="377"/>
      <c r="CK364" s="377"/>
      <c r="CL364" s="377"/>
      <c r="CM364" s="377"/>
      <c r="CN364" s="377"/>
      <c r="CO364" s="377"/>
      <c r="CP364" s="377"/>
      <c r="CQ364" s="377"/>
      <c r="CR364" s="377"/>
      <c r="CS364" s="377"/>
      <c r="CT364" s="377"/>
      <c r="CU364" s="377"/>
      <c r="CV364" s="377"/>
      <c r="CW364" s="377"/>
      <c r="CX364" s="377"/>
      <c r="CY364" s="377"/>
      <c r="CZ364" s="377"/>
    </row>
    <row r="365" s="340" customFormat="true" ht="15" customHeight="true" x14ac:dyDescent="0.2">
      <c r="B365" s="342"/>
      <c r="X365" s="377"/>
      <c r="Y365" s="377"/>
      <c r="Z365" s="377"/>
      <c r="AA365" s="377"/>
      <c r="AB365" s="377"/>
      <c r="AC365" s="377"/>
      <c r="AD365" s="377"/>
      <c r="AE365" s="377"/>
      <c r="AF365" s="377"/>
      <c r="AG365" s="377"/>
      <c r="AH365" s="377"/>
      <c r="AI365" s="377"/>
      <c r="AJ365" s="377"/>
      <c r="AK365" s="377"/>
      <c r="AL365" s="377"/>
      <c r="AM365" s="377"/>
      <c r="AN365" s="377"/>
      <c r="AO365" s="377"/>
      <c r="AP365" s="377"/>
      <c r="AQ365" s="377"/>
      <c r="AR365" s="377"/>
      <c r="AS365" s="377"/>
      <c r="AT365" s="377"/>
      <c r="AU365" s="377"/>
      <c r="AV365" s="377"/>
      <c r="AW365" s="377"/>
      <c r="AX365" s="377"/>
      <c r="AY365" s="377"/>
      <c r="AZ365" s="377"/>
      <c r="BA365" s="403"/>
      <c r="BB365" s="344"/>
      <c r="BC365" s="403"/>
      <c r="BD365" s="403"/>
      <c r="BE365" s="403"/>
      <c r="BF365" s="403"/>
      <c r="BG365" s="403"/>
      <c r="BH365" s="403"/>
      <c r="BI365" s="403"/>
      <c r="BJ365" s="403"/>
      <c r="BK365" s="403"/>
      <c r="BL365" s="403"/>
      <c r="BM365" s="403"/>
      <c r="BN365" s="403"/>
      <c r="BO365" s="403"/>
      <c r="BP365" s="403"/>
      <c r="BQ365" s="403"/>
      <c r="BR365" s="403"/>
      <c r="BS365" s="403"/>
      <c r="BT365" s="403"/>
      <c r="BU365" s="403"/>
      <c r="BV365" s="403"/>
      <c r="BW365" s="403"/>
      <c r="BX365" s="377"/>
      <c r="BY365" s="377"/>
      <c r="BZ365" s="377"/>
      <c r="CA365" s="377"/>
      <c r="CB365" s="377"/>
      <c r="CC365" s="377"/>
      <c r="CD365" s="377"/>
      <c r="CE365" s="377"/>
      <c r="CF365" s="377"/>
      <c r="CG365" s="377"/>
      <c r="CH365" s="377"/>
      <c r="CI365" s="377"/>
      <c r="CJ365" s="377"/>
      <c r="CK365" s="377"/>
      <c r="CL365" s="377"/>
      <c r="CM365" s="377"/>
      <c r="CN365" s="377"/>
      <c r="CO365" s="377"/>
      <c r="CP365" s="377"/>
      <c r="CQ365" s="377"/>
      <c r="CR365" s="377"/>
      <c r="CS365" s="377"/>
      <c r="CT365" s="377"/>
      <c r="CU365" s="377"/>
      <c r="CV365" s="377"/>
      <c r="CW365" s="377"/>
      <c r="CX365" s="377"/>
      <c r="CY365" s="377"/>
      <c r="CZ365" s="377"/>
    </row>
    <row r="366" s="340" customFormat="true" ht="15" customHeight="true" x14ac:dyDescent="0.2">
      <c r="B366" s="342"/>
      <c r="X366" s="377"/>
      <c r="Y366" s="377"/>
      <c r="Z366" s="377"/>
      <c r="AA366" s="377"/>
      <c r="AB366" s="377"/>
      <c r="AC366" s="377"/>
      <c r="AD366" s="377"/>
      <c r="AE366" s="377"/>
      <c r="AF366" s="377"/>
      <c r="AG366" s="377"/>
      <c r="AH366" s="377"/>
      <c r="AI366" s="377"/>
      <c r="AJ366" s="377"/>
      <c r="AK366" s="377"/>
      <c r="AL366" s="377"/>
      <c r="AM366" s="377"/>
      <c r="AN366" s="377"/>
      <c r="AO366" s="377"/>
      <c r="AP366" s="377"/>
      <c r="AQ366" s="377"/>
      <c r="AR366" s="377"/>
      <c r="AS366" s="377"/>
      <c r="AT366" s="377"/>
      <c r="AU366" s="377"/>
      <c r="AV366" s="377"/>
      <c r="AW366" s="377"/>
      <c r="AX366" s="377"/>
      <c r="AY366" s="377"/>
      <c r="AZ366" s="377"/>
      <c r="BA366" s="403"/>
      <c r="BB366" s="344"/>
      <c r="BC366" s="403"/>
      <c r="BD366" s="403"/>
      <c r="BE366" s="403"/>
      <c r="BF366" s="403"/>
      <c r="BG366" s="403"/>
      <c r="BH366" s="403"/>
      <c r="BI366" s="403"/>
      <c r="BJ366" s="403"/>
      <c r="BK366" s="403"/>
      <c r="BL366" s="403"/>
      <c r="BM366" s="403"/>
      <c r="BN366" s="403"/>
      <c r="BO366" s="403"/>
      <c r="BP366" s="403"/>
      <c r="BQ366" s="403"/>
      <c r="BR366" s="403"/>
      <c r="BS366" s="403"/>
      <c r="BT366" s="403"/>
      <c r="BU366" s="403"/>
      <c r="BV366" s="403"/>
      <c r="BW366" s="403"/>
      <c r="BX366" s="377"/>
      <c r="BY366" s="377"/>
      <c r="BZ366" s="377"/>
      <c r="CA366" s="377"/>
      <c r="CB366" s="377"/>
      <c r="CC366" s="377"/>
      <c r="CD366" s="377"/>
      <c r="CE366" s="377"/>
      <c r="CF366" s="377"/>
      <c r="CG366" s="377"/>
      <c r="CH366" s="377"/>
      <c r="CI366" s="377"/>
      <c r="CJ366" s="377"/>
      <c r="CK366" s="377"/>
      <c r="CL366" s="377"/>
      <c r="CM366" s="377"/>
      <c r="CN366" s="377"/>
      <c r="CO366" s="377"/>
      <c r="CP366" s="377"/>
      <c r="CQ366" s="377"/>
      <c r="CR366" s="377"/>
      <c r="CS366" s="377"/>
      <c r="CT366" s="377"/>
      <c r="CU366" s="377"/>
      <c r="CV366" s="377"/>
      <c r="CW366" s="377"/>
      <c r="CX366" s="377"/>
      <c r="CY366" s="377"/>
      <c r="CZ366" s="377"/>
    </row>
    <row r="367" s="340" customFormat="true" ht="15" customHeight="true" x14ac:dyDescent="0.2">
      <c r="B367" s="342"/>
      <c r="X367" s="377"/>
      <c r="Y367" s="377"/>
      <c r="Z367" s="377"/>
      <c r="AA367" s="377"/>
      <c r="AB367" s="377"/>
      <c r="AC367" s="377"/>
      <c r="AD367" s="377"/>
      <c r="AE367" s="377"/>
      <c r="AF367" s="377"/>
      <c r="AG367" s="377"/>
      <c r="AH367" s="377"/>
      <c r="AI367" s="377"/>
      <c r="AJ367" s="377"/>
      <c r="AK367" s="377"/>
      <c r="AL367" s="377"/>
      <c r="AM367" s="377"/>
      <c r="AN367" s="377"/>
      <c r="AO367" s="377"/>
      <c r="AP367" s="377"/>
      <c r="AQ367" s="377"/>
      <c r="AR367" s="377"/>
      <c r="AS367" s="377"/>
      <c r="AT367" s="377"/>
      <c r="AU367" s="377"/>
      <c r="AV367" s="377"/>
      <c r="AW367" s="377"/>
      <c r="AX367" s="377"/>
      <c r="AY367" s="377"/>
      <c r="AZ367" s="377"/>
      <c r="BA367" s="403"/>
      <c r="BB367" s="344"/>
      <c r="BC367" s="403"/>
      <c r="BD367" s="403"/>
      <c r="BE367" s="403"/>
      <c r="BF367" s="403"/>
      <c r="BG367" s="403"/>
      <c r="BH367" s="403"/>
      <c r="BI367" s="403"/>
      <c r="BJ367" s="403"/>
      <c r="BK367" s="403"/>
      <c r="BL367" s="403"/>
      <c r="BM367" s="403"/>
      <c r="BN367" s="403"/>
      <c r="BO367" s="403"/>
      <c r="BP367" s="403"/>
      <c r="BQ367" s="403"/>
      <c r="BR367" s="403"/>
      <c r="BS367" s="403"/>
      <c r="BT367" s="403"/>
      <c r="BU367" s="403"/>
      <c r="BV367" s="403"/>
      <c r="BW367" s="403"/>
      <c r="BX367" s="377"/>
      <c r="BY367" s="377"/>
      <c r="BZ367" s="377"/>
      <c r="CA367" s="377"/>
      <c r="CB367" s="377"/>
      <c r="CC367" s="377"/>
      <c r="CD367" s="377"/>
      <c r="CE367" s="377"/>
      <c r="CF367" s="377"/>
      <c r="CG367" s="377"/>
      <c r="CH367" s="377"/>
      <c r="CI367" s="377"/>
      <c r="CJ367" s="377"/>
      <c r="CK367" s="377"/>
      <c r="CL367" s="377"/>
      <c r="CM367" s="377"/>
      <c r="CN367" s="377"/>
      <c r="CO367" s="377"/>
      <c r="CP367" s="377"/>
      <c r="CQ367" s="377"/>
      <c r="CR367" s="377"/>
      <c r="CS367" s="377"/>
      <c r="CT367" s="377"/>
      <c r="CU367" s="377"/>
      <c r="CV367" s="377"/>
      <c r="CW367" s="377"/>
      <c r="CX367" s="377"/>
      <c r="CY367" s="377"/>
      <c r="CZ367" s="377"/>
    </row>
    <row r="368" s="340" customFormat="true" ht="15" customHeight="true" x14ac:dyDescent="0.2">
      <c r="B368" s="342"/>
      <c r="X368" s="377"/>
      <c r="Y368" s="377"/>
      <c r="Z368" s="377"/>
      <c r="AA368" s="377"/>
      <c r="AB368" s="377"/>
      <c r="AC368" s="377"/>
      <c r="AD368" s="377"/>
      <c r="AE368" s="377"/>
      <c r="AF368" s="377"/>
      <c r="AG368" s="377"/>
      <c r="AH368" s="377"/>
      <c r="AI368" s="377"/>
      <c r="AJ368" s="377"/>
      <c r="AK368" s="377"/>
      <c r="AL368" s="377"/>
      <c r="AM368" s="377"/>
      <c r="AN368" s="377"/>
      <c r="AO368" s="377"/>
      <c r="AP368" s="377"/>
      <c r="AQ368" s="377"/>
      <c r="AR368" s="377"/>
      <c r="AS368" s="377"/>
      <c r="AT368" s="377"/>
      <c r="AU368" s="377"/>
      <c r="AV368" s="377"/>
      <c r="AW368" s="377"/>
      <c r="AX368" s="377"/>
      <c r="AY368" s="377"/>
      <c r="AZ368" s="377"/>
      <c r="BA368" s="403"/>
      <c r="BB368" s="344"/>
      <c r="BC368" s="403"/>
      <c r="BD368" s="403"/>
      <c r="BE368" s="403"/>
      <c r="BF368" s="403"/>
      <c r="BG368" s="403"/>
      <c r="BH368" s="403"/>
      <c r="BI368" s="403"/>
      <c r="BJ368" s="403"/>
      <c r="BK368" s="403"/>
      <c r="BL368" s="403"/>
      <c r="BM368" s="403"/>
      <c r="BN368" s="403"/>
      <c r="BO368" s="403"/>
      <c r="BP368" s="403"/>
      <c r="BQ368" s="403"/>
      <c r="BR368" s="403"/>
      <c r="BS368" s="403"/>
      <c r="BT368" s="403"/>
      <c r="BU368" s="403"/>
      <c r="BV368" s="403"/>
      <c r="BW368" s="403"/>
      <c r="BX368" s="377"/>
      <c r="BY368" s="377"/>
      <c r="BZ368" s="377"/>
      <c r="CA368" s="377"/>
      <c r="CB368" s="377"/>
      <c r="CC368" s="377"/>
      <c r="CD368" s="377"/>
      <c r="CE368" s="377"/>
      <c r="CF368" s="377"/>
      <c r="CG368" s="377"/>
      <c r="CH368" s="377"/>
      <c r="CI368" s="377"/>
      <c r="CJ368" s="377"/>
      <c r="CK368" s="377"/>
      <c r="CL368" s="377"/>
      <c r="CM368" s="377"/>
      <c r="CN368" s="377"/>
      <c r="CO368" s="377"/>
      <c r="CP368" s="377"/>
      <c r="CQ368" s="377"/>
      <c r="CR368" s="377"/>
      <c r="CS368" s="377"/>
      <c r="CT368" s="377"/>
      <c r="CU368" s="377"/>
      <c r="CV368" s="377"/>
      <c r="CW368" s="377"/>
      <c r="CX368" s="377"/>
      <c r="CY368" s="377"/>
      <c r="CZ368" s="377"/>
    </row>
    <row r="369" s="340" customFormat="true" ht="15" customHeight="true" x14ac:dyDescent="0.2">
      <c r="B369" s="342"/>
      <c r="X369" s="377"/>
      <c r="Y369" s="377"/>
      <c r="Z369" s="377"/>
      <c r="AA369" s="377"/>
      <c r="AB369" s="377"/>
      <c r="AC369" s="377"/>
      <c r="AD369" s="377"/>
      <c r="AE369" s="377"/>
      <c r="AF369" s="377"/>
      <c r="AG369" s="377"/>
      <c r="AH369" s="377"/>
      <c r="AI369" s="377"/>
      <c r="AJ369" s="377"/>
      <c r="AK369" s="377"/>
      <c r="AL369" s="377"/>
      <c r="AM369" s="377"/>
      <c r="AN369" s="377"/>
      <c r="AO369" s="377"/>
      <c r="AP369" s="377"/>
      <c r="AQ369" s="377"/>
      <c r="AR369" s="377"/>
      <c r="AS369" s="377"/>
      <c r="AT369" s="377"/>
      <c r="AU369" s="377"/>
      <c r="AV369" s="377"/>
      <c r="AW369" s="377"/>
      <c r="AX369" s="377"/>
      <c r="AY369" s="377"/>
      <c r="AZ369" s="377"/>
      <c r="BA369" s="403"/>
      <c r="BB369" s="344"/>
      <c r="BC369" s="403"/>
      <c r="BD369" s="403"/>
      <c r="BE369" s="403"/>
      <c r="BF369" s="403"/>
      <c r="BG369" s="403"/>
      <c r="BH369" s="403"/>
      <c r="BI369" s="403"/>
      <c r="BJ369" s="403"/>
      <c r="BK369" s="403"/>
      <c r="BL369" s="403"/>
      <c r="BM369" s="403"/>
      <c r="BN369" s="403"/>
      <c r="BO369" s="403"/>
      <c r="BP369" s="403"/>
      <c r="BQ369" s="403"/>
      <c r="BR369" s="403"/>
      <c r="BS369" s="403"/>
      <c r="BT369" s="403"/>
      <c r="BU369" s="403"/>
      <c r="BV369" s="403"/>
      <c r="BW369" s="403"/>
      <c r="BX369" s="377"/>
      <c r="BY369" s="377"/>
      <c r="BZ369" s="377"/>
      <c r="CA369" s="377"/>
      <c r="CB369" s="377"/>
      <c r="CC369" s="377"/>
      <c r="CD369" s="377"/>
      <c r="CE369" s="377"/>
      <c r="CF369" s="377"/>
      <c r="CG369" s="377"/>
      <c r="CH369" s="377"/>
      <c r="CI369" s="377"/>
      <c r="CJ369" s="377"/>
      <c r="CK369" s="377"/>
      <c r="CL369" s="377"/>
      <c r="CM369" s="377"/>
      <c r="CN369" s="377"/>
      <c r="CO369" s="377"/>
      <c r="CP369" s="377"/>
      <c r="CQ369" s="377"/>
      <c r="CR369" s="377"/>
      <c r="CS369" s="377"/>
      <c r="CT369" s="377"/>
      <c r="CU369" s="377"/>
      <c r="CV369" s="377"/>
      <c r="CW369" s="377"/>
      <c r="CX369" s="377"/>
      <c r="CY369" s="377"/>
      <c r="CZ369" s="377"/>
    </row>
    <row r="370" s="340" customFormat="true" ht="15" customHeight="true" x14ac:dyDescent="0.2">
      <c r="B370" s="342"/>
      <c r="X370" s="377"/>
      <c r="Y370" s="377"/>
      <c r="Z370" s="377"/>
      <c r="AA370" s="377"/>
      <c r="AB370" s="377"/>
      <c r="AC370" s="377"/>
      <c r="AD370" s="377"/>
      <c r="AE370" s="377"/>
      <c r="AF370" s="377"/>
      <c r="AG370" s="377"/>
      <c r="AH370" s="377"/>
      <c r="AI370" s="377"/>
      <c r="AJ370" s="377"/>
      <c r="AK370" s="377"/>
      <c r="AL370" s="377"/>
      <c r="AM370" s="377"/>
      <c r="AN370" s="377"/>
      <c r="AO370" s="377"/>
      <c r="AP370" s="377"/>
      <c r="AQ370" s="377"/>
      <c r="AR370" s="377"/>
      <c r="AS370" s="377"/>
      <c r="AT370" s="377"/>
      <c r="AU370" s="377"/>
      <c r="AV370" s="377"/>
      <c r="AW370" s="377"/>
      <c r="AX370" s="377"/>
      <c r="AY370" s="377"/>
      <c r="AZ370" s="377"/>
      <c r="BA370" s="403"/>
      <c r="BB370" s="344"/>
      <c r="BC370" s="403"/>
      <c r="BD370" s="403"/>
      <c r="BE370" s="403"/>
      <c r="BF370" s="403"/>
      <c r="BG370" s="403"/>
      <c r="BH370" s="403"/>
      <c r="BI370" s="403"/>
      <c r="BJ370" s="403"/>
      <c r="BK370" s="403"/>
      <c r="BL370" s="403"/>
      <c r="BM370" s="403"/>
      <c r="BN370" s="403"/>
      <c r="BO370" s="403"/>
      <c r="BP370" s="403"/>
      <c r="BQ370" s="403"/>
      <c r="BR370" s="403"/>
      <c r="BS370" s="403"/>
      <c r="BT370" s="403"/>
      <c r="BU370" s="403"/>
      <c r="BV370" s="403"/>
      <c r="BW370" s="403"/>
      <c r="BX370" s="377"/>
      <c r="BY370" s="377"/>
      <c r="BZ370" s="377"/>
      <c r="CA370" s="377"/>
      <c r="CB370" s="377"/>
      <c r="CC370" s="377"/>
      <c r="CD370" s="377"/>
      <c r="CE370" s="377"/>
      <c r="CF370" s="377"/>
      <c r="CG370" s="377"/>
      <c r="CH370" s="377"/>
      <c r="CI370" s="377"/>
      <c r="CJ370" s="377"/>
      <c r="CK370" s="377"/>
      <c r="CL370" s="377"/>
      <c r="CM370" s="377"/>
      <c r="CN370" s="377"/>
      <c r="CO370" s="377"/>
      <c r="CP370" s="377"/>
      <c r="CQ370" s="377"/>
      <c r="CR370" s="377"/>
      <c r="CS370" s="377"/>
      <c r="CT370" s="377"/>
      <c r="CU370" s="377"/>
      <c r="CV370" s="377"/>
      <c r="CW370" s="377"/>
      <c r="CX370" s="377"/>
      <c r="CY370" s="377"/>
      <c r="CZ370" s="377"/>
    </row>
    <row r="371" s="340" customFormat="true" ht="15" customHeight="true" x14ac:dyDescent="0.2">
      <c r="B371" s="342"/>
      <c r="X371" s="377"/>
      <c r="Y371" s="377"/>
      <c r="Z371" s="377"/>
      <c r="AA371" s="377"/>
      <c r="AB371" s="377"/>
      <c r="AC371" s="377"/>
      <c r="AD371" s="377"/>
      <c r="AE371" s="377"/>
      <c r="AF371" s="377"/>
      <c r="AG371" s="377"/>
      <c r="AH371" s="377"/>
      <c r="AI371" s="377"/>
      <c r="AJ371" s="377"/>
      <c r="AK371" s="377"/>
      <c r="AL371" s="377"/>
      <c r="AM371" s="377"/>
      <c r="AN371" s="377"/>
      <c r="AO371" s="377"/>
      <c r="AP371" s="377"/>
      <c r="AQ371" s="377"/>
      <c r="AR371" s="377"/>
      <c r="AS371" s="377"/>
      <c r="AT371" s="377"/>
      <c r="AU371" s="377"/>
      <c r="AV371" s="377"/>
      <c r="AW371" s="377"/>
      <c r="AX371" s="377"/>
      <c r="AY371" s="377"/>
      <c r="AZ371" s="377"/>
      <c r="BA371" s="403"/>
      <c r="BB371" s="344"/>
      <c r="BC371" s="403"/>
      <c r="BD371" s="403"/>
      <c r="BE371" s="403"/>
      <c r="BF371" s="403"/>
      <c r="BG371" s="403"/>
      <c r="BH371" s="403"/>
      <c r="BI371" s="403"/>
      <c r="BJ371" s="403"/>
      <c r="BK371" s="403"/>
      <c r="BL371" s="403"/>
      <c r="BM371" s="403"/>
      <c r="BN371" s="403"/>
      <c r="BO371" s="403"/>
      <c r="BP371" s="403"/>
      <c r="BQ371" s="403"/>
      <c r="BR371" s="403"/>
      <c r="BS371" s="403"/>
      <c r="BT371" s="403"/>
      <c r="BU371" s="403"/>
      <c r="BV371" s="403"/>
      <c r="BW371" s="403"/>
      <c r="BX371" s="377"/>
      <c r="BY371" s="377"/>
      <c r="BZ371" s="377"/>
      <c r="CA371" s="377"/>
      <c r="CB371" s="377"/>
      <c r="CC371" s="377"/>
      <c r="CD371" s="377"/>
      <c r="CE371" s="377"/>
      <c r="CF371" s="377"/>
      <c r="CG371" s="377"/>
      <c r="CH371" s="377"/>
      <c r="CI371" s="377"/>
      <c r="CJ371" s="377"/>
      <c r="CK371" s="377"/>
      <c r="CL371" s="377"/>
      <c r="CM371" s="377"/>
      <c r="CN371" s="377"/>
      <c r="CO371" s="377"/>
      <c r="CP371" s="377"/>
      <c r="CQ371" s="377"/>
      <c r="CR371" s="377"/>
      <c r="CS371" s="377"/>
      <c r="CT371" s="377"/>
      <c r="CU371" s="377"/>
      <c r="CV371" s="377"/>
      <c r="CW371" s="377"/>
      <c r="CX371" s="377"/>
      <c r="CY371" s="377"/>
      <c r="CZ371" s="377"/>
    </row>
    <row r="372" s="340" customFormat="true" ht="15" customHeight="true" x14ac:dyDescent="0.2">
      <c r="B372" s="342"/>
      <c r="X372" s="377"/>
      <c r="Y372" s="377"/>
      <c r="Z372" s="377"/>
      <c r="AA372" s="377"/>
      <c r="AB372" s="377"/>
      <c r="AC372" s="377"/>
      <c r="AD372" s="377"/>
      <c r="AE372" s="377"/>
      <c r="AF372" s="377"/>
      <c r="AG372" s="377"/>
      <c r="AH372" s="377"/>
      <c r="AI372" s="377"/>
      <c r="AJ372" s="377"/>
      <c r="AK372" s="377"/>
      <c r="AL372" s="377"/>
      <c r="AM372" s="377"/>
      <c r="AN372" s="377"/>
      <c r="AO372" s="377"/>
      <c r="AP372" s="377"/>
      <c r="AQ372" s="377"/>
      <c r="AR372" s="377"/>
      <c r="AS372" s="377"/>
      <c r="AT372" s="377"/>
      <c r="AU372" s="377"/>
      <c r="AV372" s="377"/>
      <c r="AW372" s="377"/>
      <c r="AX372" s="377"/>
      <c r="AY372" s="377"/>
      <c r="AZ372" s="377"/>
      <c r="BA372" s="403"/>
      <c r="BB372" s="344"/>
      <c r="BC372" s="403"/>
      <c r="BD372" s="403"/>
      <c r="BE372" s="403"/>
      <c r="BF372" s="403"/>
      <c r="BG372" s="403"/>
      <c r="BH372" s="403"/>
      <c r="BI372" s="403"/>
      <c r="BJ372" s="403"/>
      <c r="BK372" s="403"/>
      <c r="BL372" s="403"/>
      <c r="BM372" s="403"/>
      <c r="BN372" s="403"/>
      <c r="BO372" s="403"/>
      <c r="BP372" s="403"/>
      <c r="BQ372" s="403"/>
      <c r="BR372" s="403"/>
      <c r="BS372" s="403"/>
      <c r="BT372" s="403"/>
      <c r="BU372" s="403"/>
      <c r="BV372" s="403"/>
      <c r="BW372" s="403"/>
      <c r="BX372" s="377"/>
      <c r="BY372" s="377"/>
      <c r="BZ372" s="377"/>
      <c r="CA372" s="377"/>
      <c r="CB372" s="377"/>
      <c r="CC372" s="377"/>
      <c r="CD372" s="377"/>
      <c r="CE372" s="377"/>
      <c r="CF372" s="377"/>
      <c r="CG372" s="377"/>
      <c r="CH372" s="377"/>
      <c r="CI372" s="377"/>
      <c r="CJ372" s="377"/>
      <c r="CK372" s="377"/>
      <c r="CL372" s="377"/>
      <c r="CM372" s="377"/>
      <c r="CN372" s="377"/>
      <c r="CO372" s="377"/>
      <c r="CP372" s="377"/>
      <c r="CQ372" s="377"/>
      <c r="CR372" s="377"/>
      <c r="CS372" s="377"/>
      <c r="CT372" s="377"/>
      <c r="CU372" s="377"/>
      <c r="CV372" s="377"/>
      <c r="CW372" s="377"/>
      <c r="CX372" s="377"/>
      <c r="CY372" s="377"/>
      <c r="CZ372" s="377"/>
    </row>
    <row r="373" s="340" customFormat="true" ht="15" customHeight="true" x14ac:dyDescent="0.2">
      <c r="B373" s="342"/>
      <c r="X373" s="377"/>
      <c r="Y373" s="377"/>
      <c r="Z373" s="377"/>
      <c r="AA373" s="377"/>
      <c r="AB373" s="377"/>
      <c r="AC373" s="377"/>
      <c r="AD373" s="377"/>
      <c r="AE373" s="377"/>
      <c r="AF373" s="377"/>
      <c r="AG373" s="377"/>
      <c r="AH373" s="377"/>
      <c r="AI373" s="377"/>
      <c r="AJ373" s="377"/>
      <c r="AK373" s="377"/>
      <c r="AL373" s="377"/>
      <c r="AM373" s="377"/>
      <c r="AN373" s="377"/>
      <c r="AO373" s="377"/>
      <c r="AP373" s="377"/>
      <c r="AQ373" s="377"/>
      <c r="AR373" s="377"/>
      <c r="AS373" s="377"/>
      <c r="AT373" s="377"/>
      <c r="AU373" s="377"/>
      <c r="AV373" s="377"/>
      <c r="AW373" s="377"/>
      <c r="AX373" s="377"/>
      <c r="AY373" s="377"/>
      <c r="AZ373" s="377"/>
      <c r="BA373" s="403"/>
      <c r="BB373" s="344"/>
      <c r="BC373" s="403"/>
      <c r="BD373" s="403"/>
      <c r="BE373" s="403"/>
      <c r="BF373" s="403"/>
      <c r="BG373" s="403"/>
      <c r="BH373" s="403"/>
      <c r="BI373" s="403"/>
      <c r="BJ373" s="403"/>
      <c r="BK373" s="403"/>
      <c r="BL373" s="403"/>
      <c r="BM373" s="403"/>
      <c r="BN373" s="403"/>
      <c r="BO373" s="403"/>
      <c r="BP373" s="403"/>
      <c r="BQ373" s="403"/>
      <c r="BR373" s="403"/>
      <c r="BS373" s="403"/>
      <c r="BT373" s="403"/>
      <c r="BU373" s="403"/>
      <c r="BV373" s="403"/>
      <c r="BW373" s="403"/>
      <c r="BX373" s="377"/>
      <c r="BY373" s="377"/>
      <c r="BZ373" s="377"/>
      <c r="CA373" s="377"/>
      <c r="CB373" s="377"/>
      <c r="CC373" s="377"/>
      <c r="CD373" s="377"/>
      <c r="CE373" s="377"/>
      <c r="CF373" s="377"/>
      <c r="CG373" s="377"/>
      <c r="CH373" s="377"/>
      <c r="CI373" s="377"/>
      <c r="CJ373" s="377"/>
      <c r="CK373" s="377"/>
      <c r="CL373" s="377"/>
      <c r="CM373" s="377"/>
      <c r="CN373" s="377"/>
      <c r="CO373" s="377"/>
      <c r="CP373" s="377"/>
      <c r="CQ373" s="377"/>
      <c r="CR373" s="377"/>
      <c r="CS373" s="377"/>
      <c r="CT373" s="377"/>
      <c r="CU373" s="377"/>
      <c r="CV373" s="377"/>
      <c r="CW373" s="377"/>
      <c r="CX373" s="377"/>
      <c r="CY373" s="377"/>
      <c r="CZ373" s="377"/>
    </row>
    <row r="374" s="340" customFormat="true" ht="15" customHeight="true" x14ac:dyDescent="0.2">
      <c r="B374" s="342"/>
      <c r="X374" s="377"/>
      <c r="Y374" s="377"/>
      <c r="Z374" s="377"/>
      <c r="AA374" s="377"/>
      <c r="AB374" s="377"/>
      <c r="AC374" s="377"/>
      <c r="AD374" s="377"/>
      <c r="AE374" s="377"/>
      <c r="AF374" s="377"/>
      <c r="AG374" s="377"/>
      <c r="AH374" s="377"/>
      <c r="AI374" s="377"/>
      <c r="AJ374" s="377"/>
      <c r="AK374" s="377"/>
      <c r="AL374" s="377"/>
      <c r="AM374" s="377"/>
      <c r="AN374" s="377"/>
      <c r="AO374" s="377"/>
      <c r="AP374" s="377"/>
      <c r="AQ374" s="377"/>
      <c r="AR374" s="377"/>
      <c r="AS374" s="377"/>
      <c r="AT374" s="377"/>
      <c r="AU374" s="377"/>
      <c r="AV374" s="377"/>
      <c r="AW374" s="377"/>
      <c r="AX374" s="377"/>
      <c r="AY374" s="377"/>
      <c r="AZ374" s="377"/>
      <c r="BA374" s="403"/>
      <c r="BB374" s="344"/>
      <c r="BC374" s="403"/>
      <c r="BD374" s="403"/>
      <c r="BE374" s="403"/>
      <c r="BF374" s="403"/>
      <c r="BG374" s="403"/>
      <c r="BH374" s="403"/>
      <c r="BI374" s="403"/>
      <c r="BJ374" s="403"/>
      <c r="BK374" s="403"/>
      <c r="BL374" s="403"/>
      <c r="BM374" s="403"/>
      <c r="BN374" s="403"/>
      <c r="BO374" s="403"/>
      <c r="BP374" s="403"/>
      <c r="BQ374" s="403"/>
      <c r="BR374" s="403"/>
      <c r="BS374" s="403"/>
      <c r="BT374" s="403"/>
      <c r="BU374" s="403"/>
      <c r="BV374" s="403"/>
      <c r="BW374" s="403"/>
      <c r="BX374" s="377"/>
      <c r="BY374" s="377"/>
      <c r="BZ374" s="377"/>
      <c r="CA374" s="377"/>
      <c r="CB374" s="377"/>
      <c r="CC374" s="377"/>
      <c r="CD374" s="377"/>
      <c r="CE374" s="377"/>
      <c r="CF374" s="377"/>
      <c r="CG374" s="377"/>
      <c r="CH374" s="377"/>
      <c r="CI374" s="377"/>
      <c r="CJ374" s="377"/>
      <c r="CK374" s="377"/>
      <c r="CL374" s="377"/>
      <c r="CM374" s="377"/>
      <c r="CN374" s="377"/>
      <c r="CO374" s="377"/>
      <c r="CP374" s="377"/>
      <c r="CQ374" s="377"/>
      <c r="CR374" s="377"/>
      <c r="CS374" s="377"/>
      <c r="CT374" s="377"/>
      <c r="CU374" s="377"/>
      <c r="CV374" s="377"/>
      <c r="CW374" s="377"/>
      <c r="CX374" s="377"/>
      <c r="CY374" s="377"/>
      <c r="CZ374" s="377"/>
    </row>
    <row r="375" s="340" customFormat="true" ht="15" customHeight="true" x14ac:dyDescent="0.2">
      <c r="B375" s="342"/>
      <c r="X375" s="377"/>
      <c r="Y375" s="377"/>
      <c r="Z375" s="377"/>
      <c r="AA375" s="377"/>
      <c r="AB375" s="377"/>
      <c r="AC375" s="377"/>
      <c r="AD375" s="377"/>
      <c r="AE375" s="377"/>
      <c r="AF375" s="377"/>
      <c r="AG375" s="377"/>
      <c r="AH375" s="377"/>
      <c r="AI375" s="377"/>
      <c r="AJ375" s="377"/>
      <c r="AK375" s="377"/>
      <c r="AL375" s="377"/>
      <c r="AM375" s="377"/>
      <c r="AN375" s="377"/>
      <c r="AO375" s="377"/>
      <c r="AP375" s="377"/>
      <c r="AQ375" s="377"/>
      <c r="AR375" s="377"/>
      <c r="AS375" s="377"/>
      <c r="AT375" s="377"/>
      <c r="AU375" s="377"/>
      <c r="AV375" s="377"/>
      <c r="AW375" s="377"/>
      <c r="AX375" s="377"/>
      <c r="AY375" s="377"/>
      <c r="AZ375" s="377"/>
      <c r="BA375" s="341"/>
      <c r="BB375" s="339"/>
      <c r="BC375" s="339"/>
      <c r="BD375" s="339"/>
      <c r="BE375" s="339"/>
      <c r="BF375" s="339"/>
      <c r="BG375" s="339"/>
      <c r="BH375" s="339"/>
      <c r="BI375" s="339"/>
      <c r="BJ375" s="339"/>
      <c r="BK375" s="339"/>
      <c r="BL375" s="339"/>
      <c r="BM375" s="339"/>
      <c r="BN375" s="339"/>
      <c r="BO375" s="339"/>
      <c r="BP375" s="339"/>
      <c r="BQ375" s="339"/>
      <c r="BR375" s="339"/>
      <c r="BS375" s="339"/>
      <c r="BT375" s="339"/>
      <c r="BU375" s="339"/>
      <c r="BV375" s="339"/>
      <c r="BW375" s="341"/>
      <c r="BX375" s="376"/>
      <c r="BY375" s="376"/>
      <c r="BZ375" s="376"/>
      <c r="CA375" s="376"/>
      <c r="CB375" s="376"/>
      <c r="CC375" s="376"/>
      <c r="CD375" s="376"/>
      <c r="CE375" s="376"/>
      <c r="CF375" s="376"/>
      <c r="CG375" s="376"/>
      <c r="CH375" s="376"/>
      <c r="CI375" s="376"/>
      <c r="CJ375" s="376"/>
      <c r="CK375" s="376"/>
      <c r="CL375" s="376"/>
      <c r="CM375" s="376"/>
      <c r="CN375" s="376"/>
      <c r="CO375" s="376"/>
      <c r="CP375" s="376"/>
      <c r="CQ375" s="376"/>
      <c r="CR375" s="376"/>
      <c r="CS375" s="376"/>
      <c r="CT375" s="376"/>
      <c r="CU375" s="376"/>
      <c r="CV375" s="376"/>
      <c r="CW375" s="376"/>
      <c r="CX375" s="376"/>
      <c r="CY375" s="376"/>
      <c r="CZ375" s="376"/>
    </row>
    <row r="376" s="340" customFormat="true" ht="15" customHeight="true" x14ac:dyDescent="0.2">
      <c r="B376" s="342"/>
      <c r="X376" s="377"/>
      <c r="Y376" s="377"/>
      <c r="Z376" s="377"/>
      <c r="AA376" s="377"/>
      <c r="AB376" s="377"/>
      <c r="AC376" s="377"/>
      <c r="AD376" s="377"/>
      <c r="AE376" s="377"/>
      <c r="AF376" s="377"/>
      <c r="AG376" s="377"/>
      <c r="AH376" s="377"/>
      <c r="AI376" s="377"/>
      <c r="AJ376" s="377"/>
      <c r="AK376" s="377"/>
      <c r="AL376" s="377"/>
      <c r="AM376" s="377"/>
      <c r="AN376" s="377"/>
      <c r="AO376" s="377"/>
      <c r="AP376" s="377"/>
      <c r="AQ376" s="377"/>
      <c r="AR376" s="377"/>
      <c r="AS376" s="377"/>
      <c r="AT376" s="377"/>
      <c r="AU376" s="377"/>
      <c r="AV376" s="377"/>
      <c r="AW376" s="377"/>
      <c r="AX376" s="377"/>
      <c r="AY376" s="377"/>
      <c r="AZ376" s="377"/>
      <c r="BA376" s="341"/>
      <c r="BB376" s="339"/>
      <c r="BC376" s="339"/>
      <c r="BD376" s="339"/>
      <c r="BE376" s="339"/>
      <c r="BF376" s="339"/>
      <c r="BG376" s="339"/>
      <c r="BH376" s="339"/>
      <c r="BI376" s="339"/>
      <c r="BJ376" s="339"/>
      <c r="BK376" s="339"/>
      <c r="BL376" s="339"/>
      <c r="BM376" s="339"/>
      <c r="BN376" s="339"/>
      <c r="BO376" s="339"/>
      <c r="BP376" s="339"/>
      <c r="BQ376" s="339"/>
      <c r="BR376" s="339"/>
      <c r="BS376" s="339"/>
      <c r="BT376" s="339"/>
      <c r="BU376" s="339"/>
      <c r="BV376" s="339"/>
      <c r="BW376" s="341"/>
      <c r="BX376" s="376"/>
      <c r="BY376" s="376"/>
      <c r="BZ376" s="376"/>
      <c r="CA376" s="376"/>
      <c r="CB376" s="376"/>
      <c r="CC376" s="376"/>
      <c r="CD376" s="376"/>
      <c r="CE376" s="376"/>
      <c r="CF376" s="376"/>
      <c r="CG376" s="376"/>
      <c r="CH376" s="376"/>
      <c r="CI376" s="376"/>
      <c r="CJ376" s="376"/>
      <c r="CK376" s="376"/>
      <c r="CL376" s="376"/>
      <c r="CM376" s="376"/>
      <c r="CN376" s="376"/>
      <c r="CO376" s="376"/>
      <c r="CP376" s="376"/>
      <c r="CQ376" s="376"/>
      <c r="CR376" s="376"/>
      <c r="CS376" s="376"/>
      <c r="CT376" s="376"/>
      <c r="CU376" s="376"/>
      <c r="CV376" s="376"/>
      <c r="CW376" s="376"/>
      <c r="CX376" s="376"/>
      <c r="CY376" s="376"/>
      <c r="CZ376" s="376"/>
    </row>
    <row r="377" s="340" customFormat="true" ht="15" customHeight="true" x14ac:dyDescent="0.2">
      <c r="B377" s="342"/>
      <c r="X377" s="377"/>
      <c r="Y377" s="377"/>
      <c r="Z377" s="377"/>
      <c r="AA377" s="377"/>
      <c r="AB377" s="377"/>
      <c r="AC377" s="377"/>
      <c r="AD377" s="377"/>
      <c r="AE377" s="377"/>
      <c r="AF377" s="377"/>
      <c r="AG377" s="377"/>
      <c r="AH377" s="377"/>
      <c r="AI377" s="377"/>
      <c r="AJ377" s="377"/>
      <c r="AK377" s="377"/>
      <c r="AL377" s="377"/>
      <c r="AM377" s="377"/>
      <c r="AN377" s="377"/>
      <c r="AO377" s="377"/>
      <c r="AP377" s="377"/>
      <c r="AQ377" s="377"/>
      <c r="AR377" s="377"/>
      <c r="AS377" s="377"/>
      <c r="AT377" s="377"/>
      <c r="AU377" s="377"/>
      <c r="AV377" s="377"/>
      <c r="AW377" s="377"/>
      <c r="AX377" s="377"/>
      <c r="AY377" s="377"/>
      <c r="AZ377" s="377"/>
      <c r="BA377" s="341"/>
      <c r="BB377" s="339"/>
      <c r="BC377" s="339"/>
      <c r="BD377" s="339"/>
      <c r="BE377" s="339"/>
      <c r="BF377" s="339"/>
      <c r="BG377" s="339"/>
      <c r="BH377" s="339"/>
      <c r="BI377" s="339"/>
      <c r="BJ377" s="339"/>
      <c r="BK377" s="339"/>
      <c r="BL377" s="339"/>
      <c r="BM377" s="339"/>
      <c r="BN377" s="339"/>
      <c r="BO377" s="339"/>
      <c r="BP377" s="339"/>
      <c r="BQ377" s="339"/>
      <c r="BR377" s="339"/>
      <c r="BS377" s="339"/>
      <c r="BT377" s="339"/>
      <c r="BU377" s="339"/>
      <c r="BV377" s="339"/>
      <c r="BW377" s="341"/>
      <c r="BX377" s="376"/>
      <c r="BY377" s="376"/>
      <c r="BZ377" s="376"/>
      <c r="CA377" s="376"/>
      <c r="CB377" s="376"/>
      <c r="CC377" s="376"/>
      <c r="CD377" s="376"/>
      <c r="CE377" s="376"/>
      <c r="CF377" s="376"/>
      <c r="CG377" s="376"/>
      <c r="CH377" s="376"/>
      <c r="CI377" s="376"/>
      <c r="CJ377" s="376"/>
      <c r="CK377" s="376"/>
      <c r="CL377" s="376"/>
      <c r="CM377" s="376"/>
      <c r="CN377" s="376"/>
      <c r="CO377" s="376"/>
      <c r="CP377" s="376"/>
      <c r="CQ377" s="376"/>
      <c r="CR377" s="376"/>
      <c r="CS377" s="376"/>
      <c r="CT377" s="376"/>
      <c r="CU377" s="376"/>
      <c r="CV377" s="376"/>
      <c r="CW377" s="376"/>
      <c r="CX377" s="376"/>
      <c r="CY377" s="376"/>
      <c r="CZ377" s="376"/>
    </row>
    <row r="378" s="340" customFormat="true" ht="15" customHeight="true" x14ac:dyDescent="0.2">
      <c r="B378" s="342"/>
      <c r="X378" s="377"/>
      <c r="Y378" s="377"/>
      <c r="Z378" s="377"/>
      <c r="AA378" s="377"/>
      <c r="AB378" s="377"/>
      <c r="AC378" s="377"/>
      <c r="AD378" s="377"/>
      <c r="AE378" s="377"/>
      <c r="AF378" s="377"/>
      <c r="AG378" s="377"/>
      <c r="AH378" s="377"/>
      <c r="AI378" s="377"/>
      <c r="AJ378" s="377"/>
      <c r="AK378" s="377"/>
      <c r="AL378" s="377"/>
      <c r="AM378" s="377"/>
      <c r="AN378" s="377"/>
      <c r="AO378" s="377"/>
      <c r="AP378" s="377"/>
      <c r="AQ378" s="377"/>
      <c r="AR378" s="377"/>
      <c r="AS378" s="377"/>
      <c r="AT378" s="377"/>
      <c r="AU378" s="377"/>
      <c r="AV378" s="377"/>
      <c r="AW378" s="377"/>
      <c r="AX378" s="377"/>
      <c r="AY378" s="377"/>
      <c r="AZ378" s="377"/>
      <c r="BA378" s="341"/>
      <c r="BB378" s="339"/>
      <c r="BC378" s="339"/>
      <c r="BD378" s="339"/>
      <c r="BE378" s="339"/>
      <c r="BF378" s="339"/>
      <c r="BG378" s="339"/>
      <c r="BH378" s="339"/>
      <c r="BI378" s="339"/>
      <c r="BJ378" s="339"/>
      <c r="BK378" s="339"/>
      <c r="BL378" s="339"/>
      <c r="BM378" s="339"/>
      <c r="BN378" s="339"/>
      <c r="BO378" s="339"/>
      <c r="BP378" s="339"/>
      <c r="BQ378" s="339"/>
      <c r="BR378" s="339"/>
      <c r="BS378" s="339"/>
      <c r="BT378" s="339"/>
      <c r="BU378" s="339"/>
      <c r="BV378" s="339"/>
      <c r="BW378" s="341"/>
      <c r="BX378" s="376"/>
      <c r="BY378" s="376"/>
      <c r="BZ378" s="376"/>
      <c r="CA378" s="376"/>
      <c r="CB378" s="376"/>
      <c r="CC378" s="376"/>
      <c r="CD378" s="376"/>
      <c r="CE378" s="376"/>
      <c r="CF378" s="376"/>
      <c r="CG378" s="376"/>
      <c r="CH378" s="376"/>
      <c r="CI378" s="376"/>
      <c r="CJ378" s="376"/>
      <c r="CK378" s="376"/>
      <c r="CL378" s="376"/>
      <c r="CM378" s="376"/>
      <c r="CN378" s="376"/>
      <c r="CO378" s="376"/>
      <c r="CP378" s="376"/>
      <c r="CQ378" s="376"/>
      <c r="CR378" s="376"/>
      <c r="CS378" s="376"/>
      <c r="CT378" s="376"/>
      <c r="CU378" s="376"/>
      <c r="CV378" s="376"/>
      <c r="CW378" s="376"/>
      <c r="CX378" s="376"/>
      <c r="CY378" s="376"/>
      <c r="CZ378" s="376"/>
    </row>
    <row r="379" s="340" customFormat="true" ht="15" customHeight="true" x14ac:dyDescent="0.2">
      <c r="B379" s="342"/>
      <c r="X379" s="377"/>
      <c r="Y379" s="377"/>
      <c r="Z379" s="377"/>
      <c r="AA379" s="377"/>
      <c r="AB379" s="377"/>
      <c r="AC379" s="377"/>
      <c r="AD379" s="377"/>
      <c r="AE379" s="377"/>
      <c r="AF379" s="377"/>
      <c r="AG379" s="377"/>
      <c r="AH379" s="377"/>
      <c r="AI379" s="377"/>
      <c r="AJ379" s="377"/>
      <c r="AK379" s="377"/>
      <c r="AL379" s="377"/>
      <c r="AM379" s="377"/>
      <c r="AN379" s="377"/>
      <c r="AO379" s="377"/>
      <c r="AP379" s="377"/>
      <c r="AQ379" s="377"/>
      <c r="AR379" s="377"/>
      <c r="AS379" s="377"/>
      <c r="AT379" s="377"/>
      <c r="AU379" s="377"/>
      <c r="AV379" s="377"/>
      <c r="AW379" s="377"/>
      <c r="AX379" s="377"/>
      <c r="AY379" s="377"/>
      <c r="AZ379" s="377"/>
      <c r="BA379" s="341"/>
      <c r="BB379" s="339"/>
      <c r="BC379" s="339"/>
      <c r="BD379" s="339"/>
      <c r="BE379" s="339"/>
      <c r="BF379" s="339"/>
      <c r="BG379" s="339"/>
      <c r="BH379" s="339"/>
      <c r="BI379" s="339"/>
      <c r="BJ379" s="339"/>
      <c r="BK379" s="339"/>
      <c r="BL379" s="339"/>
      <c r="BM379" s="339"/>
      <c r="BN379" s="339"/>
      <c r="BO379" s="339"/>
      <c r="BP379" s="339"/>
      <c r="BQ379" s="339"/>
      <c r="BR379" s="339"/>
      <c r="BS379" s="339"/>
      <c r="BT379" s="339"/>
      <c r="BU379" s="339"/>
      <c r="BV379" s="339"/>
      <c r="BW379" s="341"/>
      <c r="BX379" s="376"/>
      <c r="BY379" s="376"/>
      <c r="BZ379" s="376"/>
      <c r="CA379" s="376"/>
      <c r="CB379" s="376"/>
      <c r="CC379" s="376"/>
      <c r="CD379" s="376"/>
      <c r="CE379" s="376"/>
      <c r="CF379" s="376"/>
      <c r="CG379" s="376"/>
      <c r="CH379" s="376"/>
      <c r="CI379" s="376"/>
      <c r="CJ379" s="376"/>
      <c r="CK379" s="376"/>
      <c r="CL379" s="376"/>
      <c r="CM379" s="376"/>
      <c r="CN379" s="376"/>
      <c r="CO379" s="376"/>
      <c r="CP379" s="376"/>
      <c r="CQ379" s="376"/>
      <c r="CR379" s="376"/>
      <c r="CS379" s="376"/>
      <c r="CT379" s="376"/>
      <c r="CU379" s="376"/>
      <c r="CV379" s="376"/>
      <c r="CW379" s="376"/>
      <c r="CX379" s="376"/>
      <c r="CY379" s="376"/>
      <c r="CZ379" s="376"/>
    </row>
    <row r="380" s="340" customFormat="true" ht="15" customHeight="true" x14ac:dyDescent="0.2">
      <c r="B380" s="342"/>
      <c r="X380" s="377"/>
      <c r="Y380" s="377"/>
      <c r="Z380" s="377"/>
      <c r="AA380" s="377"/>
      <c r="AB380" s="377"/>
      <c r="AC380" s="377"/>
      <c r="AD380" s="377"/>
      <c r="AE380" s="377"/>
      <c r="AF380" s="377"/>
      <c r="AG380" s="377"/>
      <c r="AH380" s="377"/>
      <c r="AI380" s="377"/>
      <c r="AJ380" s="377"/>
      <c r="AK380" s="377"/>
      <c r="AL380" s="377"/>
      <c r="AM380" s="377"/>
      <c r="AN380" s="377"/>
      <c r="AO380" s="377"/>
      <c r="AP380" s="377"/>
      <c r="AQ380" s="377"/>
      <c r="AR380" s="377"/>
      <c r="AS380" s="377"/>
      <c r="AT380" s="377"/>
      <c r="AU380" s="377"/>
      <c r="AV380" s="377"/>
      <c r="AW380" s="377"/>
      <c r="AX380" s="377"/>
      <c r="AY380" s="377"/>
      <c r="AZ380" s="377"/>
      <c r="BA380" s="341"/>
      <c r="BB380" s="339"/>
      <c r="BC380" s="339"/>
      <c r="BD380" s="339"/>
      <c r="BE380" s="339"/>
      <c r="BF380" s="339"/>
      <c r="BG380" s="339"/>
      <c r="BH380" s="339"/>
      <c r="BI380" s="339"/>
      <c r="BJ380" s="339"/>
      <c r="BK380" s="339"/>
      <c r="BL380" s="339"/>
      <c r="BM380" s="339"/>
      <c r="BN380" s="339"/>
      <c r="BO380" s="339"/>
      <c r="BP380" s="339"/>
      <c r="BQ380" s="339"/>
      <c r="BR380" s="339"/>
      <c r="BS380" s="339"/>
      <c r="BT380" s="339"/>
      <c r="BU380" s="339"/>
      <c r="BV380" s="339"/>
      <c r="BW380" s="341"/>
      <c r="BX380" s="376"/>
      <c r="BY380" s="376"/>
      <c r="BZ380" s="376"/>
      <c r="CA380" s="376"/>
      <c r="CB380" s="376"/>
      <c r="CC380" s="376"/>
      <c r="CD380" s="376"/>
      <c r="CE380" s="376"/>
      <c r="CF380" s="376"/>
      <c r="CG380" s="376"/>
      <c r="CH380" s="376"/>
      <c r="CI380" s="376"/>
      <c r="CJ380" s="376"/>
      <c r="CK380" s="376"/>
      <c r="CL380" s="376"/>
      <c r="CM380" s="376"/>
      <c r="CN380" s="376"/>
      <c r="CO380" s="376"/>
      <c r="CP380" s="376"/>
      <c r="CQ380" s="376"/>
      <c r="CR380" s="376"/>
      <c r="CS380" s="376"/>
      <c r="CT380" s="376"/>
      <c r="CU380" s="376"/>
      <c r="CV380" s="376"/>
      <c r="CW380" s="376"/>
      <c r="CX380" s="376"/>
      <c r="CY380" s="376"/>
      <c r="CZ380" s="376"/>
    </row>
    <row r="381" s="340" customFormat="true" ht="15" customHeight="true" x14ac:dyDescent="0.2">
      <c r="B381" s="342"/>
      <c r="X381" s="377"/>
      <c r="Y381" s="377"/>
      <c r="Z381" s="377"/>
      <c r="AA381" s="377"/>
      <c r="AB381" s="377"/>
      <c r="AC381" s="377"/>
      <c r="AD381" s="377"/>
      <c r="AE381" s="377"/>
      <c r="AF381" s="377"/>
      <c r="AG381" s="377"/>
      <c r="AH381" s="377"/>
      <c r="AI381" s="377"/>
      <c r="AJ381" s="377"/>
      <c r="AK381" s="377"/>
      <c r="AL381" s="377"/>
      <c r="AM381" s="377"/>
      <c r="AN381" s="377"/>
      <c r="AO381" s="377"/>
      <c r="AP381" s="377"/>
      <c r="AQ381" s="377"/>
      <c r="AR381" s="377"/>
      <c r="AS381" s="377"/>
      <c r="AT381" s="377"/>
      <c r="AU381" s="377"/>
      <c r="AV381" s="377"/>
      <c r="AW381" s="377"/>
      <c r="AX381" s="377"/>
      <c r="AY381" s="377"/>
      <c r="AZ381" s="377"/>
      <c r="BA381" s="341"/>
      <c r="BB381" s="339"/>
      <c r="BC381" s="339"/>
      <c r="BD381" s="339"/>
      <c r="BE381" s="339"/>
      <c r="BF381" s="339"/>
      <c r="BG381" s="339"/>
      <c r="BH381" s="339"/>
      <c r="BI381" s="339"/>
      <c r="BJ381" s="339"/>
      <c r="BK381" s="339"/>
      <c r="BL381" s="339"/>
      <c r="BM381" s="339"/>
      <c r="BN381" s="339"/>
      <c r="BO381" s="339"/>
      <c r="BP381" s="339"/>
      <c r="BQ381" s="339"/>
      <c r="BR381" s="339"/>
      <c r="BS381" s="339"/>
      <c r="BT381" s="339"/>
      <c r="BU381" s="339"/>
      <c r="BV381" s="339"/>
      <c r="BW381" s="341"/>
      <c r="BX381" s="376"/>
      <c r="BY381" s="376"/>
      <c r="BZ381" s="376"/>
      <c r="CA381" s="376"/>
      <c r="CB381" s="376"/>
      <c r="CC381" s="376"/>
      <c r="CD381" s="376"/>
      <c r="CE381" s="376"/>
      <c r="CF381" s="376"/>
      <c r="CG381" s="376"/>
      <c r="CH381" s="376"/>
      <c r="CI381" s="376"/>
      <c r="CJ381" s="376"/>
      <c r="CK381" s="376"/>
      <c r="CL381" s="376"/>
      <c r="CM381" s="376"/>
      <c r="CN381" s="376"/>
      <c r="CO381" s="376"/>
      <c r="CP381" s="376"/>
      <c r="CQ381" s="376"/>
      <c r="CR381" s="376"/>
      <c r="CS381" s="376"/>
      <c r="CT381" s="376"/>
      <c r="CU381" s="376"/>
      <c r="CV381" s="376"/>
      <c r="CW381" s="376"/>
      <c r="CX381" s="376"/>
      <c r="CY381" s="376"/>
      <c r="CZ381" s="376"/>
    </row>
    <row r="382" s="340" customFormat="true" ht="15" customHeight="true" x14ac:dyDescent="0.2">
      <c r="B382" s="342"/>
      <c r="X382" s="377"/>
      <c r="Y382" s="377"/>
      <c r="Z382" s="377"/>
      <c r="AA382" s="377"/>
      <c r="AB382" s="377"/>
      <c r="AC382" s="377"/>
      <c r="AD382" s="377"/>
      <c r="AE382" s="377"/>
      <c r="AF382" s="377"/>
      <c r="AG382" s="377"/>
      <c r="AH382" s="377"/>
      <c r="AI382" s="377"/>
      <c r="AJ382" s="377"/>
      <c r="AK382" s="377"/>
      <c r="AL382" s="377"/>
      <c r="AM382" s="377"/>
      <c r="AN382" s="377"/>
      <c r="AO382" s="377"/>
      <c r="AP382" s="377"/>
      <c r="AQ382" s="377"/>
      <c r="AR382" s="377"/>
      <c r="AS382" s="377"/>
      <c r="AT382" s="377"/>
      <c r="AU382" s="377"/>
      <c r="AV382" s="377"/>
      <c r="AW382" s="377"/>
      <c r="AX382" s="377"/>
      <c r="AY382" s="377"/>
      <c r="AZ382" s="377"/>
      <c r="BA382" s="341"/>
      <c r="BB382" s="339"/>
      <c r="BC382" s="339"/>
      <c r="BD382" s="339"/>
      <c r="BE382" s="339"/>
      <c r="BF382" s="339"/>
      <c r="BG382" s="339"/>
      <c r="BH382" s="339"/>
      <c r="BI382" s="339"/>
      <c r="BJ382" s="339"/>
      <c r="BK382" s="339"/>
      <c r="BL382" s="339"/>
      <c r="BM382" s="339"/>
      <c r="BN382" s="339"/>
      <c r="BO382" s="339"/>
      <c r="BP382" s="339"/>
      <c r="BQ382" s="339"/>
      <c r="BR382" s="339"/>
      <c r="BS382" s="339"/>
      <c r="BT382" s="339"/>
      <c r="BU382" s="339"/>
      <c r="BV382" s="339"/>
      <c r="BW382" s="341"/>
      <c r="BX382" s="376"/>
      <c r="BY382" s="376"/>
      <c r="BZ382" s="376"/>
      <c r="CA382" s="376"/>
      <c r="CB382" s="376"/>
      <c r="CC382" s="376"/>
      <c r="CD382" s="376"/>
      <c r="CE382" s="376"/>
      <c r="CF382" s="376"/>
      <c r="CG382" s="376"/>
      <c r="CH382" s="376"/>
      <c r="CI382" s="376"/>
      <c r="CJ382" s="376"/>
      <c r="CK382" s="376"/>
      <c r="CL382" s="376"/>
      <c r="CM382" s="376"/>
      <c r="CN382" s="376"/>
      <c r="CO382" s="376"/>
      <c r="CP382" s="376"/>
      <c r="CQ382" s="376"/>
      <c r="CR382" s="376"/>
      <c r="CS382" s="376"/>
      <c r="CT382" s="376"/>
      <c r="CU382" s="376"/>
      <c r="CV382" s="376"/>
      <c r="CW382" s="376"/>
      <c r="CX382" s="376"/>
      <c r="CY382" s="376"/>
      <c r="CZ382" s="376"/>
    </row>
    <row r="383" s="340" customFormat="true" ht="15" customHeight="true" x14ac:dyDescent="0.2">
      <c r="B383" s="342"/>
      <c r="X383" s="377"/>
      <c r="Y383" s="377"/>
      <c r="Z383" s="377"/>
      <c r="AA383" s="377"/>
      <c r="AB383" s="377"/>
      <c r="AC383" s="377"/>
      <c r="AD383" s="377"/>
      <c r="AE383" s="377"/>
      <c r="AF383" s="377"/>
      <c r="AG383" s="377"/>
      <c r="AH383" s="377"/>
      <c r="AI383" s="377"/>
      <c r="AJ383" s="377"/>
      <c r="AK383" s="377"/>
      <c r="AL383" s="377"/>
      <c r="AM383" s="377"/>
      <c r="AN383" s="377"/>
      <c r="AO383" s="377"/>
      <c r="AP383" s="377"/>
      <c r="AQ383" s="377"/>
      <c r="AR383" s="377"/>
      <c r="AS383" s="377"/>
      <c r="AT383" s="377"/>
      <c r="AU383" s="377"/>
      <c r="AV383" s="377"/>
      <c r="AW383" s="377"/>
      <c r="AX383" s="377"/>
      <c r="AY383" s="377"/>
      <c r="AZ383" s="377"/>
      <c r="BA383" s="341"/>
      <c r="BB383" s="339"/>
      <c r="BC383" s="339"/>
      <c r="BD383" s="339"/>
      <c r="BE383" s="339"/>
      <c r="BF383" s="339"/>
      <c r="BG383" s="339"/>
      <c r="BH383" s="339"/>
      <c r="BI383" s="339"/>
      <c r="BJ383" s="339"/>
      <c r="BK383" s="339"/>
      <c r="BL383" s="339"/>
      <c r="BM383" s="339"/>
      <c r="BN383" s="339"/>
      <c r="BO383" s="339"/>
      <c r="BP383" s="339"/>
      <c r="BQ383" s="339"/>
      <c r="BR383" s="339"/>
      <c r="BS383" s="339"/>
      <c r="BT383" s="339"/>
      <c r="BU383" s="339"/>
      <c r="BV383" s="339"/>
      <c r="BW383" s="341"/>
      <c r="BX383" s="376"/>
      <c r="BY383" s="376"/>
      <c r="BZ383" s="376"/>
      <c r="CA383" s="376"/>
      <c r="CB383" s="376"/>
      <c r="CC383" s="376"/>
      <c r="CD383" s="376"/>
      <c r="CE383" s="376"/>
      <c r="CF383" s="376"/>
      <c r="CG383" s="376"/>
      <c r="CH383" s="376"/>
      <c r="CI383" s="376"/>
      <c r="CJ383" s="376"/>
      <c r="CK383" s="376"/>
      <c r="CL383" s="376"/>
      <c r="CM383" s="376"/>
      <c r="CN383" s="376"/>
      <c r="CO383" s="376"/>
      <c r="CP383" s="376"/>
      <c r="CQ383" s="376"/>
      <c r="CR383" s="376"/>
      <c r="CS383" s="376"/>
      <c r="CT383" s="376"/>
      <c r="CU383" s="376"/>
      <c r="CV383" s="376"/>
      <c r="CW383" s="376"/>
      <c r="CX383" s="376"/>
      <c r="CY383" s="376"/>
      <c r="CZ383" s="376"/>
    </row>
    <row r="384" s="340" customFormat="true" ht="15" customHeight="true" x14ac:dyDescent="0.2">
      <c r="B384" s="342"/>
      <c r="X384" s="377"/>
      <c r="Y384" s="377"/>
      <c r="Z384" s="377"/>
      <c r="AA384" s="377"/>
      <c r="AB384" s="377"/>
      <c r="AC384" s="377"/>
      <c r="AD384" s="377"/>
      <c r="AE384" s="377"/>
      <c r="AF384" s="377"/>
      <c r="AG384" s="377"/>
      <c r="AH384" s="377"/>
      <c r="AI384" s="377"/>
      <c r="AJ384" s="377"/>
      <c r="AK384" s="377"/>
      <c r="AL384" s="377"/>
      <c r="AM384" s="377"/>
      <c r="AN384" s="377"/>
      <c r="AO384" s="377"/>
      <c r="AP384" s="377"/>
      <c r="AQ384" s="377"/>
      <c r="AR384" s="377"/>
      <c r="AS384" s="377"/>
      <c r="AT384" s="377"/>
      <c r="AU384" s="377"/>
      <c r="AV384" s="377"/>
      <c r="AW384" s="377"/>
      <c r="AX384" s="377"/>
      <c r="AY384" s="377"/>
      <c r="AZ384" s="377"/>
      <c r="BA384" s="341"/>
      <c r="BB384" s="339"/>
      <c r="BC384" s="339"/>
      <c r="BD384" s="339"/>
      <c r="BE384" s="339"/>
      <c r="BF384" s="339"/>
      <c r="BG384" s="339"/>
      <c r="BH384" s="339"/>
      <c r="BI384" s="339"/>
      <c r="BJ384" s="339"/>
      <c r="BK384" s="339"/>
      <c r="BL384" s="339"/>
      <c r="BM384" s="339"/>
      <c r="BN384" s="339"/>
      <c r="BO384" s="339"/>
      <c r="BP384" s="339"/>
      <c r="BQ384" s="339"/>
      <c r="BR384" s="339"/>
      <c r="BS384" s="339"/>
      <c r="BT384" s="339"/>
      <c r="BU384" s="339"/>
      <c r="BV384" s="339"/>
      <c r="BW384" s="341"/>
      <c r="BX384" s="376"/>
      <c r="BY384" s="376"/>
      <c r="BZ384" s="376"/>
      <c r="CA384" s="376"/>
      <c r="CB384" s="376"/>
      <c r="CC384" s="376"/>
      <c r="CD384" s="376"/>
      <c r="CE384" s="376"/>
      <c r="CF384" s="376"/>
      <c r="CG384" s="376"/>
      <c r="CH384" s="376"/>
      <c r="CI384" s="376"/>
      <c r="CJ384" s="376"/>
      <c r="CK384" s="376"/>
      <c r="CL384" s="376"/>
      <c r="CM384" s="376"/>
      <c r="CN384" s="376"/>
      <c r="CO384" s="376"/>
      <c r="CP384" s="376"/>
      <c r="CQ384" s="376"/>
      <c r="CR384" s="376"/>
      <c r="CS384" s="376"/>
      <c r="CT384" s="376"/>
      <c r="CU384" s="376"/>
      <c r="CV384" s="376"/>
      <c r="CW384" s="376"/>
      <c r="CX384" s="376"/>
      <c r="CY384" s="376"/>
      <c r="CZ384" s="376"/>
    </row>
    <row r="385" s="340" customFormat="true" ht="15" customHeight="true" x14ac:dyDescent="0.2">
      <c r="B385" s="342"/>
      <c r="X385" s="377"/>
      <c r="Y385" s="377"/>
      <c r="Z385" s="377"/>
      <c r="AA385" s="377"/>
      <c r="AB385" s="377"/>
      <c r="AC385" s="377"/>
      <c r="AD385" s="377"/>
      <c r="AE385" s="377"/>
      <c r="AF385" s="377"/>
      <c r="AG385" s="377"/>
      <c r="AH385" s="377"/>
      <c r="AI385" s="377"/>
      <c r="AJ385" s="377"/>
      <c r="AK385" s="377"/>
      <c r="AL385" s="377"/>
      <c r="AM385" s="377"/>
      <c r="AN385" s="377"/>
      <c r="AO385" s="377"/>
      <c r="AP385" s="377"/>
      <c r="AQ385" s="377"/>
      <c r="AR385" s="377"/>
      <c r="AS385" s="377"/>
      <c r="AT385" s="377"/>
      <c r="AU385" s="377"/>
      <c r="AV385" s="377"/>
      <c r="AW385" s="377"/>
      <c r="AX385" s="377"/>
      <c r="AY385" s="377"/>
      <c r="AZ385" s="377"/>
      <c r="BA385" s="341"/>
      <c r="BB385" s="339"/>
      <c r="BC385" s="339"/>
      <c r="BD385" s="339"/>
      <c r="BE385" s="339"/>
      <c r="BF385" s="339"/>
      <c r="BG385" s="339"/>
      <c r="BH385" s="339"/>
      <c r="BI385" s="339"/>
      <c r="BJ385" s="339"/>
      <c r="BK385" s="339"/>
      <c r="BL385" s="339"/>
      <c r="BM385" s="339"/>
      <c r="BN385" s="339"/>
      <c r="BO385" s="339"/>
      <c r="BP385" s="339"/>
      <c r="BQ385" s="339"/>
      <c r="BR385" s="339"/>
      <c r="BS385" s="339"/>
      <c r="BT385" s="339"/>
      <c r="BU385" s="339"/>
      <c r="BV385" s="339"/>
      <c r="BW385" s="341"/>
      <c r="BX385" s="376"/>
      <c r="BY385" s="376"/>
      <c r="BZ385" s="376"/>
      <c r="CA385" s="376"/>
      <c r="CB385" s="376"/>
      <c r="CC385" s="376"/>
      <c r="CD385" s="376"/>
      <c r="CE385" s="376"/>
      <c r="CF385" s="376"/>
      <c r="CG385" s="376"/>
      <c r="CH385" s="376"/>
      <c r="CI385" s="376"/>
      <c r="CJ385" s="376"/>
      <c r="CK385" s="376"/>
      <c r="CL385" s="376"/>
      <c r="CM385" s="376"/>
      <c r="CN385" s="376"/>
      <c r="CO385" s="376"/>
      <c r="CP385" s="376"/>
      <c r="CQ385" s="376"/>
      <c r="CR385" s="376"/>
      <c r="CS385" s="376"/>
      <c r="CT385" s="376"/>
      <c r="CU385" s="376"/>
      <c r="CV385" s="376"/>
      <c r="CW385" s="376"/>
      <c r="CX385" s="376"/>
      <c r="CY385" s="376"/>
      <c r="CZ385" s="376"/>
    </row>
    <row r="386" s="340" customFormat="true" ht="15" customHeight="true" x14ac:dyDescent="0.2">
      <c r="B386" s="342"/>
      <c r="X386" s="377"/>
      <c r="Y386" s="377"/>
      <c r="Z386" s="377"/>
      <c r="AA386" s="377"/>
      <c r="AB386" s="377"/>
      <c r="AC386" s="377"/>
      <c r="AD386" s="377"/>
      <c r="AE386" s="377"/>
      <c r="AF386" s="377"/>
      <c r="AG386" s="377"/>
      <c r="AH386" s="377"/>
      <c r="AI386" s="377"/>
      <c r="AJ386" s="377"/>
      <c r="AK386" s="377"/>
      <c r="AL386" s="377"/>
      <c r="AM386" s="377"/>
      <c r="AN386" s="377"/>
      <c r="AO386" s="377"/>
      <c r="AP386" s="377"/>
      <c r="AQ386" s="377"/>
      <c r="AR386" s="377"/>
      <c r="AS386" s="377"/>
      <c r="AT386" s="377"/>
      <c r="AU386" s="377"/>
      <c r="AV386" s="377"/>
      <c r="AW386" s="377"/>
      <c r="AX386" s="377"/>
      <c r="AY386" s="377"/>
      <c r="AZ386" s="377"/>
      <c r="BA386" s="341"/>
      <c r="BB386" s="339"/>
      <c r="BC386" s="339"/>
      <c r="BD386" s="339"/>
      <c r="BE386" s="339"/>
      <c r="BF386" s="339"/>
      <c r="BG386" s="339"/>
      <c r="BH386" s="339"/>
      <c r="BI386" s="339"/>
      <c r="BJ386" s="339"/>
      <c r="BK386" s="339"/>
      <c r="BL386" s="339"/>
      <c r="BM386" s="339"/>
      <c r="BN386" s="339"/>
      <c r="BO386" s="339"/>
      <c r="BP386" s="339"/>
      <c r="BQ386" s="339"/>
      <c r="BR386" s="339"/>
      <c r="BS386" s="339"/>
      <c r="BT386" s="339"/>
      <c r="BU386" s="339"/>
      <c r="BV386" s="339"/>
      <c r="BW386" s="341"/>
      <c r="BX386" s="376"/>
      <c r="BY386" s="376"/>
      <c r="BZ386" s="376"/>
      <c r="CA386" s="376"/>
      <c r="CB386" s="376"/>
      <c r="CC386" s="376"/>
      <c r="CD386" s="376"/>
      <c r="CE386" s="376"/>
      <c r="CF386" s="376"/>
      <c r="CG386" s="376"/>
      <c r="CH386" s="376"/>
      <c r="CI386" s="376"/>
      <c r="CJ386" s="376"/>
      <c r="CK386" s="376"/>
      <c r="CL386" s="376"/>
      <c r="CM386" s="376"/>
      <c r="CN386" s="376"/>
      <c r="CO386" s="376"/>
      <c r="CP386" s="376"/>
      <c r="CQ386" s="376"/>
      <c r="CR386" s="376"/>
      <c r="CS386" s="376"/>
      <c r="CT386" s="376"/>
      <c r="CU386" s="376"/>
      <c r="CV386" s="376"/>
      <c r="CW386" s="376"/>
      <c r="CX386" s="376"/>
      <c r="CY386" s="376"/>
      <c r="CZ386" s="376"/>
    </row>
    <row r="387" s="340" customFormat="true" ht="15" customHeight="true" x14ac:dyDescent="0.2">
      <c r="B387" s="342"/>
      <c r="X387" s="377"/>
      <c r="Y387" s="377"/>
      <c r="Z387" s="377"/>
      <c r="AA387" s="377"/>
      <c r="AB387" s="377"/>
      <c r="AC387" s="377"/>
      <c r="AD387" s="377"/>
      <c r="AE387" s="377"/>
      <c r="AF387" s="377"/>
      <c r="AG387" s="377"/>
      <c r="AH387" s="377"/>
      <c r="AI387" s="377"/>
      <c r="AJ387" s="377"/>
      <c r="AK387" s="377"/>
      <c r="AL387" s="377"/>
      <c r="AM387" s="377"/>
      <c r="AN387" s="377"/>
      <c r="AO387" s="377"/>
      <c r="AP387" s="377"/>
      <c r="AQ387" s="377"/>
      <c r="AR387" s="377"/>
      <c r="AS387" s="377"/>
      <c r="AT387" s="377"/>
      <c r="AU387" s="377"/>
      <c r="AV387" s="377"/>
      <c r="AW387" s="377"/>
      <c r="AX387" s="377"/>
      <c r="AY387" s="377"/>
      <c r="AZ387" s="377"/>
      <c r="BA387" s="341"/>
      <c r="BB387" s="339"/>
      <c r="BC387" s="339"/>
      <c r="BD387" s="339"/>
      <c r="BE387" s="339"/>
      <c r="BF387" s="339"/>
      <c r="BG387" s="339"/>
      <c r="BH387" s="339"/>
      <c r="BI387" s="339"/>
      <c r="BJ387" s="339"/>
      <c r="BK387" s="339"/>
      <c r="BL387" s="339"/>
      <c r="BM387" s="339"/>
      <c r="BN387" s="339"/>
      <c r="BO387" s="339"/>
      <c r="BP387" s="339"/>
      <c r="BQ387" s="339"/>
      <c r="BR387" s="339"/>
      <c r="BS387" s="339"/>
      <c r="BT387" s="339"/>
      <c r="BU387" s="339"/>
      <c r="BV387" s="339"/>
      <c r="BW387" s="341"/>
      <c r="BX387" s="376"/>
      <c r="BY387" s="376"/>
      <c r="BZ387" s="376"/>
      <c r="CA387" s="376"/>
      <c r="CB387" s="376"/>
      <c r="CC387" s="376"/>
      <c r="CD387" s="376"/>
      <c r="CE387" s="376"/>
      <c r="CF387" s="376"/>
      <c r="CG387" s="376"/>
      <c r="CH387" s="376"/>
      <c r="CI387" s="376"/>
      <c r="CJ387" s="376"/>
      <c r="CK387" s="376"/>
      <c r="CL387" s="376"/>
      <c r="CM387" s="376"/>
      <c r="CN387" s="376"/>
      <c r="CO387" s="376"/>
      <c r="CP387" s="376"/>
      <c r="CQ387" s="376"/>
      <c r="CR387" s="376"/>
      <c r="CS387" s="376"/>
      <c r="CT387" s="376"/>
      <c r="CU387" s="376"/>
      <c r="CV387" s="376"/>
      <c r="CW387" s="376"/>
      <c r="CX387" s="376"/>
      <c r="CY387" s="376"/>
      <c r="CZ387" s="376"/>
    </row>
    <row r="388" s="340" customFormat="true" ht="15" customHeight="true" x14ac:dyDescent="0.2">
      <c r="B388" s="342"/>
      <c r="X388" s="377"/>
      <c r="Y388" s="377"/>
      <c r="Z388" s="377"/>
      <c r="AA388" s="377"/>
      <c r="AB388" s="377"/>
      <c r="AC388" s="377"/>
      <c r="AD388" s="377"/>
      <c r="AE388" s="377"/>
      <c r="AF388" s="377"/>
      <c r="AG388" s="377"/>
      <c r="AH388" s="377"/>
      <c r="AI388" s="377"/>
      <c r="AJ388" s="377"/>
      <c r="AK388" s="377"/>
      <c r="AL388" s="377"/>
      <c r="AM388" s="377"/>
      <c r="AN388" s="377"/>
      <c r="AO388" s="377"/>
      <c r="AP388" s="377"/>
      <c r="AQ388" s="377"/>
      <c r="AR388" s="377"/>
      <c r="AS388" s="377"/>
      <c r="AT388" s="377"/>
      <c r="AU388" s="377"/>
      <c r="AV388" s="377"/>
      <c r="AW388" s="377"/>
      <c r="AX388" s="377"/>
      <c r="AY388" s="377"/>
      <c r="AZ388" s="377"/>
      <c r="BA388" s="341"/>
      <c r="BB388" s="339"/>
      <c r="BC388" s="339"/>
      <c r="BD388" s="339"/>
      <c r="BE388" s="339"/>
      <c r="BF388" s="339"/>
      <c r="BG388" s="339"/>
      <c r="BH388" s="339"/>
      <c r="BI388" s="339"/>
      <c r="BJ388" s="339"/>
      <c r="BK388" s="339"/>
      <c r="BL388" s="339"/>
      <c r="BM388" s="339"/>
      <c r="BN388" s="339"/>
      <c r="BO388" s="339"/>
      <c r="BP388" s="339"/>
      <c r="BQ388" s="339"/>
      <c r="BR388" s="339"/>
      <c r="BS388" s="339"/>
      <c r="BT388" s="339"/>
      <c r="BU388" s="339"/>
      <c r="BV388" s="339"/>
      <c r="BW388" s="341"/>
      <c r="BX388" s="376"/>
      <c r="BY388" s="376"/>
      <c r="BZ388" s="376"/>
      <c r="CA388" s="376"/>
      <c r="CB388" s="376"/>
      <c r="CC388" s="376"/>
      <c r="CD388" s="376"/>
      <c r="CE388" s="376"/>
      <c r="CF388" s="376"/>
      <c r="CG388" s="376"/>
      <c r="CH388" s="376"/>
      <c r="CI388" s="376"/>
      <c r="CJ388" s="376"/>
      <c r="CK388" s="376"/>
      <c r="CL388" s="376"/>
      <c r="CM388" s="376"/>
      <c r="CN388" s="376"/>
      <c r="CO388" s="376"/>
      <c r="CP388" s="376"/>
      <c r="CQ388" s="376"/>
      <c r="CR388" s="376"/>
      <c r="CS388" s="376"/>
      <c r="CT388" s="376"/>
      <c r="CU388" s="376"/>
      <c r="CV388" s="376"/>
      <c r="CW388" s="376"/>
      <c r="CX388" s="376"/>
      <c r="CY388" s="376"/>
      <c r="CZ388" s="376"/>
    </row>
    <row r="389" s="340" customFormat="true" ht="15" customHeight="true" x14ac:dyDescent="0.2">
      <c r="B389" s="342"/>
      <c r="X389" s="377"/>
      <c r="Y389" s="377"/>
      <c r="Z389" s="377"/>
      <c r="AA389" s="377"/>
      <c r="AB389" s="377"/>
      <c r="AC389" s="377"/>
      <c r="AD389" s="377"/>
      <c r="AE389" s="377"/>
      <c r="AF389" s="377"/>
      <c r="AG389" s="377"/>
      <c r="AH389" s="377"/>
      <c r="AI389" s="377"/>
      <c r="AJ389" s="377"/>
      <c r="AK389" s="377"/>
      <c r="AL389" s="377"/>
      <c r="AM389" s="377"/>
      <c r="AN389" s="377"/>
      <c r="AO389" s="377"/>
      <c r="AP389" s="377"/>
      <c r="AQ389" s="377"/>
      <c r="AR389" s="377"/>
      <c r="AS389" s="377"/>
      <c r="AT389" s="377"/>
      <c r="AU389" s="377"/>
      <c r="AV389" s="377"/>
      <c r="AW389" s="377"/>
      <c r="AX389" s="377"/>
      <c r="AY389" s="377"/>
      <c r="AZ389" s="377"/>
      <c r="BA389" s="341"/>
      <c r="BB389" s="339"/>
      <c r="BC389" s="339"/>
      <c r="BD389" s="339"/>
      <c r="BE389" s="339"/>
      <c r="BF389" s="339"/>
      <c r="BG389" s="339"/>
      <c r="BH389" s="339"/>
      <c r="BI389" s="339"/>
      <c r="BJ389" s="339"/>
      <c r="BK389" s="339"/>
      <c r="BL389" s="339"/>
      <c r="BM389" s="339"/>
      <c r="BN389" s="339"/>
      <c r="BO389" s="339"/>
      <c r="BP389" s="339"/>
      <c r="BQ389" s="339"/>
      <c r="BR389" s="339"/>
      <c r="BS389" s="339"/>
      <c r="BT389" s="339"/>
      <c r="BU389" s="339"/>
      <c r="BV389" s="339"/>
      <c r="BW389" s="341"/>
      <c r="BX389" s="376"/>
      <c r="BY389" s="376"/>
      <c r="BZ389" s="376"/>
      <c r="CA389" s="376"/>
      <c r="CB389" s="376"/>
      <c r="CC389" s="376"/>
      <c r="CD389" s="376"/>
      <c r="CE389" s="376"/>
      <c r="CF389" s="376"/>
      <c r="CG389" s="376"/>
      <c r="CH389" s="376"/>
      <c r="CI389" s="376"/>
      <c r="CJ389" s="376"/>
      <c r="CK389" s="376"/>
      <c r="CL389" s="376"/>
      <c r="CM389" s="376"/>
      <c r="CN389" s="376"/>
      <c r="CO389" s="376"/>
      <c r="CP389" s="376"/>
      <c r="CQ389" s="376"/>
      <c r="CR389" s="376"/>
      <c r="CS389" s="376"/>
      <c r="CT389" s="376"/>
      <c r="CU389" s="376"/>
      <c r="CV389" s="376"/>
      <c r="CW389" s="376"/>
      <c r="CX389" s="376"/>
      <c r="CY389" s="376"/>
      <c r="CZ389" s="376"/>
    </row>
    <row r="390" s="984" customFormat="true" ht="15" customHeight="true" x14ac:dyDescent="0.2">
      <c r="B390" s="535"/>
      <c r="X390" s="377"/>
      <c r="Y390" s="377"/>
      <c r="Z390" s="377"/>
      <c r="AA390" s="377"/>
      <c r="AB390" s="377"/>
      <c r="AC390" s="377"/>
      <c r="AD390" s="377"/>
      <c r="AE390" s="377"/>
      <c r="AF390" s="377"/>
      <c r="AG390" s="377"/>
      <c r="AH390" s="377"/>
      <c r="AI390" s="377"/>
      <c r="AJ390" s="377"/>
      <c r="AK390" s="377"/>
      <c r="AL390" s="377"/>
      <c r="AM390" s="377"/>
      <c r="AN390" s="377"/>
      <c r="AO390" s="377"/>
      <c r="AP390" s="377"/>
      <c r="AQ390" s="377"/>
      <c r="AR390" s="377"/>
      <c r="AS390" s="377"/>
      <c r="AT390" s="377"/>
      <c r="AU390" s="377"/>
      <c r="AV390" s="377"/>
      <c r="AW390" s="377"/>
      <c r="AX390" s="377"/>
      <c r="AY390" s="377"/>
      <c r="AZ390" s="377"/>
      <c r="BA390" s="341"/>
      <c r="BB390" s="339"/>
      <c r="BC390" s="339"/>
      <c r="BD390" s="339"/>
      <c r="BE390" s="339"/>
      <c r="BF390" s="339"/>
      <c r="BG390" s="339"/>
      <c r="BH390" s="339"/>
      <c r="BI390" s="339"/>
      <c r="BJ390" s="339"/>
      <c r="BK390" s="339"/>
      <c r="BL390" s="339"/>
      <c r="BM390" s="339"/>
      <c r="BN390" s="339"/>
      <c r="BO390" s="339"/>
      <c r="BP390" s="339"/>
      <c r="BQ390" s="339"/>
      <c r="BR390" s="339"/>
      <c r="BS390" s="339"/>
      <c r="BT390" s="339"/>
      <c r="BU390" s="339"/>
      <c r="BV390" s="339"/>
      <c r="BW390" s="341"/>
      <c r="BX390" s="376"/>
      <c r="BY390" s="376"/>
      <c r="BZ390" s="376"/>
      <c r="CA390" s="376"/>
      <c r="CB390" s="376"/>
      <c r="CC390" s="376"/>
      <c r="CD390" s="376"/>
      <c r="CE390" s="376"/>
      <c r="CF390" s="376"/>
      <c r="CG390" s="376"/>
      <c r="CH390" s="376"/>
      <c r="CI390" s="376"/>
      <c r="CJ390" s="376"/>
      <c r="CK390" s="376"/>
      <c r="CL390" s="376"/>
      <c r="CM390" s="376"/>
      <c r="CN390" s="376"/>
      <c r="CO390" s="376"/>
      <c r="CP390" s="376"/>
      <c r="CQ390" s="376"/>
      <c r="CR390" s="376"/>
      <c r="CS390" s="376"/>
      <c r="CT390" s="376"/>
      <c r="CU390" s="376"/>
      <c r="CV390" s="376"/>
      <c r="CW390" s="376"/>
      <c r="CX390" s="376"/>
      <c r="CY390" s="376"/>
      <c r="CZ390" s="376"/>
    </row>
    <row r="391" s="984" customFormat="true" ht="15" customHeight="true" x14ac:dyDescent="0.2">
      <c r="B391" s="535"/>
      <c r="X391" s="377"/>
      <c r="Y391" s="377"/>
      <c r="Z391" s="377"/>
      <c r="AA391" s="377"/>
      <c r="AB391" s="377"/>
      <c r="AC391" s="377"/>
      <c r="AD391" s="377"/>
      <c r="AE391" s="377"/>
      <c r="AF391" s="377"/>
      <c r="AG391" s="377"/>
      <c r="AH391" s="377"/>
      <c r="AI391" s="377"/>
      <c r="AJ391" s="377"/>
      <c r="AK391" s="377"/>
      <c r="AL391" s="377"/>
      <c r="AM391" s="377"/>
      <c r="AN391" s="377"/>
      <c r="AO391" s="377"/>
      <c r="AP391" s="377"/>
      <c r="AQ391" s="377"/>
      <c r="AR391" s="377"/>
      <c r="AS391" s="377"/>
      <c r="AT391" s="377"/>
      <c r="AU391" s="377"/>
      <c r="AV391" s="377"/>
      <c r="AW391" s="377"/>
      <c r="AX391" s="377"/>
      <c r="AY391" s="377"/>
      <c r="AZ391" s="377"/>
      <c r="BA391" s="341"/>
      <c r="BB391" s="339"/>
      <c r="BC391" s="339"/>
      <c r="BD391" s="339"/>
      <c r="BE391" s="339"/>
      <c r="BF391" s="339"/>
      <c r="BG391" s="339"/>
      <c r="BH391" s="339"/>
      <c r="BI391" s="339"/>
      <c r="BJ391" s="339"/>
      <c r="BK391" s="339"/>
      <c r="BL391" s="339"/>
      <c r="BM391" s="339"/>
      <c r="BN391" s="339"/>
      <c r="BO391" s="339"/>
      <c r="BP391" s="339"/>
      <c r="BQ391" s="339"/>
      <c r="BR391" s="339"/>
      <c r="BS391" s="339"/>
      <c r="BT391" s="339"/>
      <c r="BU391" s="339"/>
      <c r="BV391" s="339"/>
      <c r="BW391" s="341"/>
      <c r="BX391" s="376"/>
      <c r="BY391" s="376"/>
      <c r="BZ391" s="376"/>
      <c r="CA391" s="376"/>
      <c r="CB391" s="376"/>
      <c r="CC391" s="376"/>
      <c r="CD391" s="376"/>
      <c r="CE391" s="376"/>
      <c r="CF391" s="376"/>
      <c r="CG391" s="376"/>
      <c r="CH391" s="376"/>
      <c r="CI391" s="376"/>
      <c r="CJ391" s="376"/>
      <c r="CK391" s="376"/>
      <c r="CL391" s="376"/>
      <c r="CM391" s="376"/>
      <c r="CN391" s="376"/>
      <c r="CO391" s="376"/>
      <c r="CP391" s="376"/>
      <c r="CQ391" s="376"/>
      <c r="CR391" s="376"/>
      <c r="CS391" s="376"/>
      <c r="CT391" s="376"/>
      <c r="CU391" s="376"/>
      <c r="CV391" s="376"/>
      <c r="CW391" s="376"/>
      <c r="CX391" s="376"/>
      <c r="CY391" s="376"/>
      <c r="CZ391" s="376"/>
    </row>
    <row r="392" s="984" customFormat="true" ht="15" customHeight="true" x14ac:dyDescent="0.2">
      <c r="X392" s="377"/>
      <c r="Y392" s="377"/>
      <c r="Z392" s="377"/>
      <c r="AA392" s="377"/>
      <c r="AB392" s="377"/>
      <c r="AC392" s="377"/>
      <c r="AD392" s="377"/>
      <c r="AE392" s="377"/>
      <c r="AF392" s="377"/>
      <c r="AG392" s="377"/>
      <c r="AH392" s="377"/>
      <c r="AI392" s="377"/>
      <c r="AJ392" s="377"/>
      <c r="AK392" s="377"/>
      <c r="AL392" s="377"/>
      <c r="AM392" s="377"/>
      <c r="AN392" s="377"/>
      <c r="AO392" s="377"/>
      <c r="AP392" s="377"/>
      <c r="AQ392" s="377"/>
      <c r="AR392" s="377"/>
      <c r="AS392" s="377"/>
      <c r="AT392" s="377"/>
      <c r="AU392" s="377"/>
      <c r="AV392" s="377"/>
      <c r="AW392" s="377"/>
      <c r="AX392" s="377"/>
      <c r="AY392" s="377"/>
      <c r="AZ392" s="377"/>
      <c r="BA392" s="341"/>
      <c r="BB392" s="339"/>
      <c r="BC392" s="339"/>
      <c r="BD392" s="339"/>
      <c r="BE392" s="339"/>
      <c r="BF392" s="339"/>
      <c r="BG392" s="339"/>
      <c r="BH392" s="339"/>
      <c r="BI392" s="339"/>
      <c r="BJ392" s="339"/>
      <c r="BK392" s="339"/>
      <c r="BL392" s="339"/>
      <c r="BM392" s="339"/>
      <c r="BN392" s="339"/>
      <c r="BO392" s="339"/>
      <c r="BP392" s="339"/>
      <c r="BQ392" s="339"/>
      <c r="BR392" s="339"/>
      <c r="BS392" s="339"/>
      <c r="BT392" s="339"/>
      <c r="BU392" s="339"/>
      <c r="BV392" s="339"/>
      <c r="BW392" s="341"/>
      <c r="BX392" s="376"/>
      <c r="BY392" s="376"/>
      <c r="BZ392" s="376"/>
      <c r="CA392" s="376"/>
      <c r="CB392" s="376"/>
      <c r="CC392" s="376"/>
      <c r="CD392" s="376"/>
      <c r="CE392" s="376"/>
      <c r="CF392" s="376"/>
      <c r="CG392" s="376"/>
      <c r="CH392" s="376"/>
      <c r="CI392" s="376"/>
      <c r="CJ392" s="376"/>
      <c r="CK392" s="376"/>
      <c r="CL392" s="376"/>
      <c r="CM392" s="376"/>
      <c r="CN392" s="376"/>
      <c r="CO392" s="376"/>
      <c r="CP392" s="376"/>
      <c r="CQ392" s="376"/>
      <c r="CR392" s="376"/>
      <c r="CS392" s="376"/>
      <c r="CT392" s="376"/>
      <c r="CU392" s="376"/>
      <c r="CV392" s="376"/>
      <c r="CW392" s="376"/>
      <c r="CX392" s="376"/>
      <c r="CY392" s="376"/>
      <c r="CZ392" s="376"/>
    </row>
    <row r="393" s="984" customFormat="true" ht="15" customHeight="true" x14ac:dyDescent="0.2">
      <c r="X393" s="377"/>
      <c r="Y393" s="377"/>
      <c r="Z393" s="377"/>
      <c r="AA393" s="377"/>
      <c r="AB393" s="377"/>
      <c r="AC393" s="377"/>
      <c r="AD393" s="377"/>
      <c r="AE393" s="377"/>
      <c r="AF393" s="377"/>
      <c r="AG393" s="377"/>
      <c r="AH393" s="377"/>
      <c r="AI393" s="377"/>
      <c r="AJ393" s="377"/>
      <c r="AK393" s="377"/>
      <c r="AL393" s="377"/>
      <c r="AM393" s="377"/>
      <c r="AN393" s="377"/>
      <c r="AO393" s="377"/>
      <c r="AP393" s="377"/>
      <c r="AQ393" s="377"/>
      <c r="AR393" s="377"/>
      <c r="AS393" s="377"/>
      <c r="AT393" s="377"/>
      <c r="AU393" s="377"/>
      <c r="AV393" s="377"/>
      <c r="AW393" s="377"/>
      <c r="AX393" s="377"/>
      <c r="AY393" s="377"/>
      <c r="AZ393" s="377"/>
      <c r="BA393" s="341"/>
      <c r="BB393" s="339"/>
      <c r="BC393" s="339"/>
      <c r="BD393" s="339"/>
      <c r="BE393" s="339"/>
      <c r="BF393" s="339"/>
      <c r="BG393" s="339"/>
      <c r="BH393" s="339"/>
      <c r="BI393" s="339"/>
      <c r="BJ393" s="339"/>
      <c r="BK393" s="339"/>
      <c r="BL393" s="339"/>
      <c r="BM393" s="339"/>
      <c r="BN393" s="339"/>
      <c r="BO393" s="339"/>
      <c r="BP393" s="339"/>
      <c r="BQ393" s="339"/>
      <c r="BR393" s="339"/>
      <c r="BS393" s="339"/>
      <c r="BT393" s="339"/>
      <c r="BU393" s="339"/>
      <c r="BV393" s="339"/>
      <c r="BW393" s="341"/>
      <c r="BX393" s="376"/>
      <c r="BY393" s="376"/>
      <c r="BZ393" s="376"/>
      <c r="CA393" s="376"/>
      <c r="CB393" s="376"/>
      <c r="CC393" s="376"/>
      <c r="CD393" s="376"/>
      <c r="CE393" s="376"/>
      <c r="CF393" s="376"/>
      <c r="CG393" s="376"/>
      <c r="CH393" s="376"/>
      <c r="CI393" s="376"/>
      <c r="CJ393" s="376"/>
      <c r="CK393" s="376"/>
      <c r="CL393" s="376"/>
      <c r="CM393" s="376"/>
      <c r="CN393" s="376"/>
      <c r="CO393" s="376"/>
      <c r="CP393" s="376"/>
      <c r="CQ393" s="376"/>
      <c r="CR393" s="376"/>
      <c r="CS393" s="376"/>
      <c r="CT393" s="376"/>
      <c r="CU393" s="376"/>
      <c r="CV393" s="376"/>
      <c r="CW393" s="376"/>
      <c r="CX393" s="376"/>
      <c r="CY393" s="376"/>
      <c r="CZ393" s="376"/>
    </row>
    <row r="394" s="984" customFormat="true" ht="15" customHeight="true" x14ac:dyDescent="0.2">
      <c r="X394" s="377"/>
      <c r="Y394" s="377"/>
      <c r="Z394" s="377"/>
      <c r="AA394" s="377"/>
      <c r="AB394" s="377"/>
      <c r="AC394" s="377"/>
      <c r="AD394" s="377"/>
      <c r="AE394" s="377"/>
      <c r="AF394" s="377"/>
      <c r="AG394" s="377"/>
      <c r="AH394" s="377"/>
      <c r="AI394" s="377"/>
      <c r="AJ394" s="377"/>
      <c r="AK394" s="377"/>
      <c r="AL394" s="377"/>
      <c r="AM394" s="377"/>
      <c r="AN394" s="377"/>
      <c r="AO394" s="377"/>
      <c r="AP394" s="377"/>
      <c r="AQ394" s="377"/>
      <c r="AR394" s="377"/>
      <c r="AS394" s="377"/>
      <c r="AT394" s="377"/>
      <c r="AU394" s="377"/>
      <c r="AV394" s="377"/>
      <c r="AW394" s="377"/>
      <c r="AX394" s="377"/>
      <c r="AY394" s="377"/>
      <c r="AZ394" s="377"/>
      <c r="BA394" s="341"/>
      <c r="BB394" s="339"/>
      <c r="BC394" s="339"/>
      <c r="BD394" s="339"/>
      <c r="BE394" s="339"/>
      <c r="BF394" s="339"/>
      <c r="BG394" s="339"/>
      <c r="BH394" s="339"/>
      <c r="BI394" s="339"/>
      <c r="BJ394" s="339"/>
      <c r="BK394" s="339"/>
      <c r="BL394" s="339"/>
      <c r="BM394" s="339"/>
      <c r="BN394" s="339"/>
      <c r="BO394" s="339"/>
      <c r="BP394" s="339"/>
      <c r="BQ394" s="339"/>
      <c r="BR394" s="339"/>
      <c r="BS394" s="339"/>
      <c r="BT394" s="339"/>
      <c r="BU394" s="339"/>
      <c r="BV394" s="339"/>
      <c r="BW394" s="341"/>
      <c r="BX394" s="376"/>
      <c r="BY394" s="376"/>
      <c r="BZ394" s="376"/>
      <c r="CA394" s="376"/>
      <c r="CB394" s="376"/>
      <c r="CC394" s="376"/>
      <c r="CD394" s="376"/>
      <c r="CE394" s="376"/>
      <c r="CF394" s="376"/>
      <c r="CG394" s="376"/>
      <c r="CH394" s="376"/>
      <c r="CI394" s="376"/>
      <c r="CJ394" s="376"/>
      <c r="CK394" s="376"/>
      <c r="CL394" s="376"/>
      <c r="CM394" s="376"/>
      <c r="CN394" s="376"/>
      <c r="CO394" s="376"/>
      <c r="CP394" s="376"/>
      <c r="CQ394" s="376"/>
      <c r="CR394" s="376"/>
      <c r="CS394" s="376"/>
      <c r="CT394" s="376"/>
      <c r="CU394" s="376"/>
      <c r="CV394" s="376"/>
      <c r="CW394" s="376"/>
      <c r="CX394" s="376"/>
      <c r="CY394" s="376"/>
      <c r="CZ394" s="376"/>
    </row>
    <row r="395" s="984" customFormat="true" ht="15" customHeight="true" x14ac:dyDescent="0.2">
      <c r="X395" s="377"/>
      <c r="Y395" s="377"/>
      <c r="Z395" s="377"/>
      <c r="AA395" s="377"/>
      <c r="AB395" s="377"/>
      <c r="AC395" s="377"/>
      <c r="AD395" s="377"/>
      <c r="AE395" s="377"/>
      <c r="AF395" s="377"/>
      <c r="AG395" s="377"/>
      <c r="AH395" s="377"/>
      <c r="AI395" s="377"/>
      <c r="AJ395" s="377"/>
      <c r="AK395" s="377"/>
      <c r="AL395" s="377"/>
      <c r="AM395" s="377"/>
      <c r="AN395" s="377"/>
      <c r="AO395" s="377"/>
      <c r="AP395" s="377"/>
      <c r="AQ395" s="377"/>
      <c r="AR395" s="377"/>
      <c r="AS395" s="377"/>
      <c r="AT395" s="377"/>
      <c r="AU395" s="377"/>
      <c r="AV395" s="377"/>
      <c r="AW395" s="377"/>
      <c r="AX395" s="377"/>
      <c r="AY395" s="377"/>
      <c r="AZ395" s="377"/>
      <c r="BA395" s="341"/>
      <c r="BB395" s="339"/>
      <c r="BC395" s="339"/>
      <c r="BD395" s="339"/>
      <c r="BE395" s="339"/>
      <c r="BF395" s="339"/>
      <c r="BG395" s="339"/>
      <c r="BH395" s="339"/>
      <c r="BI395" s="339"/>
      <c r="BJ395" s="339"/>
      <c r="BK395" s="339"/>
      <c r="BL395" s="339"/>
      <c r="BM395" s="339"/>
      <c r="BN395" s="339"/>
      <c r="BO395" s="339"/>
      <c r="BP395" s="339"/>
      <c r="BQ395" s="339"/>
      <c r="BR395" s="339"/>
      <c r="BS395" s="339"/>
      <c r="BT395" s="339"/>
      <c r="BU395" s="339"/>
      <c r="BV395" s="339"/>
      <c r="BW395" s="341"/>
      <c r="BX395" s="376"/>
      <c r="BY395" s="376"/>
      <c r="BZ395" s="376"/>
      <c r="CA395" s="376"/>
      <c r="CB395" s="376"/>
      <c r="CC395" s="376"/>
      <c r="CD395" s="376"/>
      <c r="CE395" s="376"/>
      <c r="CF395" s="376"/>
      <c r="CG395" s="376"/>
      <c r="CH395" s="376"/>
      <c r="CI395" s="376"/>
      <c r="CJ395" s="376"/>
      <c r="CK395" s="376"/>
      <c r="CL395" s="376"/>
      <c r="CM395" s="376"/>
      <c r="CN395" s="376"/>
      <c r="CO395" s="376"/>
      <c r="CP395" s="376"/>
      <c r="CQ395" s="376"/>
      <c r="CR395" s="376"/>
      <c r="CS395" s="376"/>
      <c r="CT395" s="376"/>
      <c r="CU395" s="376"/>
      <c r="CV395" s="376"/>
      <c r="CW395" s="376"/>
      <c r="CX395" s="376"/>
      <c r="CY395" s="376"/>
      <c r="CZ395" s="376"/>
    </row>
    <row r="396" s="984" customFormat="true" ht="15" customHeight="true" x14ac:dyDescent="0.2">
      <c r="X396" s="377"/>
      <c r="Y396" s="377"/>
      <c r="Z396" s="377"/>
      <c r="AA396" s="377"/>
      <c r="AB396" s="377"/>
      <c r="AC396" s="377"/>
      <c r="AD396" s="377"/>
      <c r="AE396" s="377"/>
      <c r="AF396" s="377"/>
      <c r="AG396" s="377"/>
      <c r="AH396" s="377"/>
      <c r="AI396" s="377"/>
      <c r="AJ396" s="377"/>
      <c r="AK396" s="377"/>
      <c r="AL396" s="377"/>
      <c r="AM396" s="377"/>
      <c r="AN396" s="377"/>
      <c r="AO396" s="377"/>
      <c r="AP396" s="377"/>
      <c r="AQ396" s="377"/>
      <c r="AR396" s="377"/>
      <c r="AS396" s="377"/>
      <c r="AT396" s="377"/>
      <c r="AU396" s="377"/>
      <c r="AV396" s="377"/>
      <c r="AW396" s="377"/>
      <c r="AX396" s="377"/>
      <c r="AY396" s="377"/>
      <c r="AZ396" s="377"/>
      <c r="BA396" s="341"/>
      <c r="BB396" s="339"/>
      <c r="BC396" s="339"/>
      <c r="BD396" s="339"/>
      <c r="BE396" s="339"/>
      <c r="BF396" s="339"/>
      <c r="BG396" s="339"/>
      <c r="BH396" s="339"/>
      <c r="BI396" s="339"/>
      <c r="BJ396" s="339"/>
      <c r="BK396" s="339"/>
      <c r="BL396" s="339"/>
      <c r="BM396" s="339"/>
      <c r="BN396" s="339"/>
      <c r="BO396" s="339"/>
      <c r="BP396" s="339"/>
      <c r="BQ396" s="339"/>
      <c r="BR396" s="339"/>
      <c r="BS396" s="339"/>
      <c r="BT396" s="339"/>
      <c r="BU396" s="339"/>
      <c r="BV396" s="339"/>
      <c r="BW396" s="341"/>
      <c r="BX396" s="376"/>
      <c r="BY396" s="376"/>
      <c r="BZ396" s="376"/>
      <c r="CA396" s="376"/>
      <c r="CB396" s="376"/>
      <c r="CC396" s="376"/>
      <c r="CD396" s="376"/>
      <c r="CE396" s="376"/>
      <c r="CF396" s="376"/>
      <c r="CG396" s="376"/>
      <c r="CH396" s="376"/>
      <c r="CI396" s="376"/>
      <c r="CJ396" s="376"/>
      <c r="CK396" s="376"/>
      <c r="CL396" s="376"/>
      <c r="CM396" s="376"/>
      <c r="CN396" s="376"/>
      <c r="CO396" s="376"/>
      <c r="CP396" s="376"/>
      <c r="CQ396" s="376"/>
      <c r="CR396" s="376"/>
      <c r="CS396" s="376"/>
      <c r="CT396" s="376"/>
      <c r="CU396" s="376"/>
      <c r="CV396" s="376"/>
      <c r="CW396" s="376"/>
      <c r="CX396" s="376"/>
      <c r="CY396" s="376"/>
      <c r="CZ396" s="376"/>
    </row>
    <row r="397" s="984" customFormat="true" ht="15" customHeight="true" x14ac:dyDescent="0.2">
      <c r="X397" s="377"/>
      <c r="Y397" s="377"/>
      <c r="Z397" s="377"/>
      <c r="AA397" s="377"/>
      <c r="AB397" s="377"/>
      <c r="AC397" s="377"/>
      <c r="AD397" s="377"/>
      <c r="AE397" s="377"/>
      <c r="AF397" s="377"/>
      <c r="AG397" s="377"/>
      <c r="AH397" s="377"/>
      <c r="AI397" s="377"/>
      <c r="AJ397" s="377"/>
      <c r="AK397" s="377"/>
      <c r="AL397" s="377"/>
      <c r="AM397" s="377"/>
      <c r="AN397" s="377"/>
      <c r="AO397" s="377"/>
      <c r="AP397" s="377"/>
      <c r="AQ397" s="377"/>
      <c r="AR397" s="377"/>
      <c r="AS397" s="377"/>
      <c r="AT397" s="377"/>
      <c r="AU397" s="377"/>
      <c r="AV397" s="377"/>
      <c r="AW397" s="377"/>
      <c r="AX397" s="377"/>
      <c r="AY397" s="377"/>
      <c r="AZ397" s="377"/>
      <c r="BA397" s="341"/>
      <c r="BB397" s="339"/>
      <c r="BC397" s="339"/>
      <c r="BD397" s="339"/>
      <c r="BE397" s="339"/>
      <c r="BF397" s="339"/>
      <c r="BG397" s="339"/>
      <c r="BH397" s="339"/>
      <c r="BI397" s="339"/>
      <c r="BJ397" s="339"/>
      <c r="BK397" s="339"/>
      <c r="BL397" s="339"/>
      <c r="BM397" s="339"/>
      <c r="BN397" s="339"/>
      <c r="BO397" s="339"/>
      <c r="BP397" s="339"/>
      <c r="BQ397" s="339"/>
      <c r="BR397" s="339"/>
      <c r="BS397" s="339"/>
      <c r="BT397" s="339"/>
      <c r="BU397" s="339"/>
      <c r="BV397" s="339"/>
      <c r="BW397" s="341"/>
      <c r="BX397" s="376"/>
      <c r="BY397" s="376"/>
      <c r="BZ397" s="376"/>
      <c r="CA397" s="376"/>
      <c r="CB397" s="376"/>
      <c r="CC397" s="376"/>
      <c r="CD397" s="376"/>
      <c r="CE397" s="376"/>
      <c r="CF397" s="376"/>
      <c r="CG397" s="376"/>
      <c r="CH397" s="376"/>
      <c r="CI397" s="376"/>
      <c r="CJ397" s="376"/>
      <c r="CK397" s="376"/>
      <c r="CL397" s="376"/>
      <c r="CM397" s="376"/>
      <c r="CN397" s="376"/>
      <c r="CO397" s="376"/>
      <c r="CP397" s="376"/>
      <c r="CQ397" s="376"/>
      <c r="CR397" s="376"/>
      <c r="CS397" s="376"/>
      <c r="CT397" s="376"/>
      <c r="CU397" s="376"/>
      <c r="CV397" s="376"/>
      <c r="CW397" s="376"/>
      <c r="CX397" s="376"/>
      <c r="CY397" s="376"/>
      <c r="CZ397" s="376"/>
    </row>
    <row r="398" s="984" customFormat="true" ht="15" customHeight="true" x14ac:dyDescent="0.2">
      <c r="X398" s="377"/>
      <c r="Y398" s="377"/>
      <c r="Z398" s="377"/>
      <c r="AA398" s="377"/>
      <c r="AB398" s="377"/>
      <c r="AC398" s="377"/>
      <c r="AD398" s="377"/>
      <c r="AE398" s="377"/>
      <c r="AF398" s="377"/>
      <c r="AG398" s="377"/>
      <c r="AH398" s="377"/>
      <c r="AI398" s="377"/>
      <c r="AJ398" s="377"/>
      <c r="AK398" s="377"/>
      <c r="AL398" s="377"/>
      <c r="AM398" s="377"/>
      <c r="AN398" s="377"/>
      <c r="AO398" s="377"/>
      <c r="AP398" s="377"/>
      <c r="AQ398" s="377"/>
      <c r="AR398" s="377"/>
      <c r="AS398" s="377"/>
      <c r="AT398" s="377"/>
      <c r="AU398" s="377"/>
      <c r="AV398" s="377"/>
      <c r="AW398" s="377"/>
      <c r="AX398" s="377"/>
      <c r="AY398" s="377"/>
      <c r="AZ398" s="377"/>
      <c r="BA398" s="341"/>
      <c r="BB398" s="339"/>
      <c r="BC398" s="339"/>
      <c r="BD398" s="339"/>
      <c r="BE398" s="339"/>
      <c r="BF398" s="339"/>
      <c r="BG398" s="339"/>
      <c r="BH398" s="339"/>
      <c r="BI398" s="339"/>
      <c r="BJ398" s="339"/>
      <c r="BK398" s="339"/>
      <c r="BL398" s="339"/>
      <c r="BM398" s="339"/>
      <c r="BN398" s="339"/>
      <c r="BO398" s="339"/>
      <c r="BP398" s="339"/>
      <c r="BQ398" s="339"/>
      <c r="BR398" s="339"/>
      <c r="BS398" s="339"/>
      <c r="BT398" s="339"/>
      <c r="BU398" s="339"/>
      <c r="BV398" s="339"/>
      <c r="BW398" s="341"/>
      <c r="BX398" s="376"/>
      <c r="BY398" s="376"/>
      <c r="BZ398" s="376"/>
      <c r="CA398" s="376"/>
      <c r="CB398" s="376"/>
      <c r="CC398" s="376"/>
      <c r="CD398" s="376"/>
      <c r="CE398" s="376"/>
      <c r="CF398" s="376"/>
      <c r="CG398" s="376"/>
      <c r="CH398" s="376"/>
      <c r="CI398" s="376"/>
      <c r="CJ398" s="376"/>
      <c r="CK398" s="376"/>
      <c r="CL398" s="376"/>
      <c r="CM398" s="376"/>
      <c r="CN398" s="376"/>
      <c r="CO398" s="376"/>
      <c r="CP398" s="376"/>
      <c r="CQ398" s="376"/>
      <c r="CR398" s="376"/>
      <c r="CS398" s="376"/>
      <c r="CT398" s="376"/>
      <c r="CU398" s="376"/>
      <c r="CV398" s="376"/>
      <c r="CW398" s="376"/>
      <c r="CX398" s="376"/>
      <c r="CY398" s="376"/>
      <c r="CZ398" s="376"/>
    </row>
    <row r="399" s="548" customFormat="true" ht="15" customHeight="true" x14ac:dyDescent="0.25">
      <c r="A399" s="345"/>
      <c r="B399" s="345"/>
      <c r="C399" s="1157" t="s">
        <v>132</v>
      </c>
      <c r="D399" s="1158"/>
      <c r="E399" s="1158"/>
      <c r="F399" s="1158"/>
      <c r="G399" s="345"/>
      <c r="H399" s="1159" t="s">
        <v>133</v>
      </c>
      <c r="I399" s="1160"/>
      <c r="J399" s="1160"/>
      <c r="K399" s="1160"/>
      <c r="M399" s="1159" t="s">
        <v>134</v>
      </c>
      <c r="N399" s="1160"/>
      <c r="O399" s="1160"/>
      <c r="P399" s="1160"/>
      <c r="X399" s="372"/>
      <c r="Y399" s="372"/>
      <c r="Z399" s="372"/>
      <c r="AA399" s="372"/>
      <c r="AB399" s="372"/>
      <c r="AC399" s="372"/>
      <c r="AD399" s="372"/>
      <c r="AE399" s="372"/>
      <c r="AF399" s="372"/>
      <c r="AG399" s="372"/>
      <c r="AH399" s="372"/>
      <c r="AI399" s="372"/>
      <c r="AJ399" s="372"/>
      <c r="AK399" s="372"/>
      <c r="AL399" s="372"/>
      <c r="AM399" s="372"/>
      <c r="AN399" s="372"/>
      <c r="AO399" s="372"/>
      <c r="AP399" s="372"/>
      <c r="AQ399" s="372"/>
      <c r="AR399" s="372"/>
      <c r="AS399" s="372"/>
      <c r="AT399" s="372"/>
      <c r="AU399" s="372"/>
      <c r="AV399" s="372"/>
      <c r="AW399" s="372"/>
      <c r="AX399" s="372"/>
      <c r="AY399" s="372"/>
      <c r="AZ399" s="372"/>
      <c r="BB399" s="345"/>
      <c r="BX399" s="372"/>
      <c r="BY399" s="372"/>
      <c r="BZ399" s="372"/>
      <c r="CA399" s="372"/>
      <c r="CB399" s="372"/>
      <c r="CC399" s="372"/>
      <c r="CD399" s="372"/>
      <c r="CE399" s="372"/>
      <c r="CF399" s="372"/>
      <c r="CG399" s="372"/>
      <c r="CH399" s="372"/>
      <c r="CI399" s="372"/>
      <c r="CJ399" s="372"/>
      <c r="CK399" s="372"/>
      <c r="CL399" s="372"/>
      <c r="CM399" s="372"/>
      <c r="CN399" s="372"/>
      <c r="CO399" s="372"/>
      <c r="CP399" s="372"/>
      <c r="CQ399" s="372"/>
      <c r="CR399" s="372"/>
      <c r="CS399" s="372"/>
      <c r="CT399" s="372"/>
      <c r="CU399" s="372"/>
      <c r="CV399" s="372"/>
      <c r="CW399" s="372"/>
      <c r="CX399" s="372"/>
      <c r="CY399" s="372"/>
      <c r="CZ399" s="372"/>
    </row>
    <row r="400" s="379" customFormat="true" ht="15" customHeight="true" x14ac:dyDescent="0.2">
      <c r="C400" s="1162" t="s">
        <v>211</v>
      </c>
      <c r="D400" s="1063"/>
      <c r="E400" s="1063"/>
      <c r="F400" s="555"/>
      <c r="G400" s="555"/>
      <c r="H400" s="1188" t="s">
        <v>211</v>
      </c>
      <c r="I400" s="1188"/>
      <c r="J400" s="1188"/>
      <c r="K400" s="555"/>
      <c r="L400" s="555"/>
      <c r="M400" s="1188" t="s">
        <v>211</v>
      </c>
      <c r="N400" s="1188"/>
      <c r="O400" s="1188"/>
      <c r="P400" s="555"/>
      <c r="Q400" s="555"/>
      <c r="X400" s="372"/>
      <c r="Y400" s="372"/>
      <c r="Z400" s="372"/>
      <c r="AA400" s="372"/>
      <c r="AB400" s="372"/>
      <c r="AC400" s="372"/>
      <c r="AD400" s="372"/>
      <c r="AE400" s="372"/>
      <c r="AF400" s="372"/>
      <c r="AG400" s="372"/>
      <c r="AH400" s="372"/>
      <c r="AI400" s="372"/>
      <c r="AJ400" s="372"/>
      <c r="AK400" s="372"/>
      <c r="AL400" s="372"/>
      <c r="AM400" s="372"/>
      <c r="AN400" s="372"/>
      <c r="AO400" s="372"/>
      <c r="AP400" s="372"/>
      <c r="AQ400" s="372"/>
      <c r="AR400" s="372"/>
      <c r="AS400" s="372"/>
      <c r="AT400" s="372"/>
      <c r="AU400" s="372"/>
      <c r="AV400" s="372"/>
      <c r="AW400" s="372"/>
      <c r="AX400" s="372"/>
      <c r="AY400" s="372"/>
      <c r="AZ400" s="372"/>
      <c r="BA400" s="548"/>
      <c r="BB400" s="345"/>
      <c r="BC400" s="548"/>
      <c r="BD400" s="548"/>
      <c r="BE400" s="548"/>
      <c r="BF400" s="548"/>
      <c r="BG400" s="548"/>
      <c r="BH400" s="548"/>
      <c r="BI400" s="548"/>
      <c r="BJ400" s="548"/>
      <c r="BK400" s="548"/>
      <c r="BL400" s="548"/>
      <c r="BM400" s="548"/>
      <c r="BN400" s="548"/>
      <c r="BO400" s="548"/>
      <c r="BP400" s="548"/>
      <c r="BQ400" s="548"/>
      <c r="BR400" s="548"/>
      <c r="BS400" s="548"/>
      <c r="BT400" s="548"/>
      <c r="BU400" s="548"/>
      <c r="BV400" s="548"/>
      <c r="BW400" s="548"/>
      <c r="BX400" s="372"/>
      <c r="BY400" s="372"/>
      <c r="BZ400" s="372"/>
      <c r="CA400" s="372"/>
      <c r="CB400" s="372"/>
      <c r="CC400" s="372"/>
      <c r="CD400" s="372"/>
      <c r="CE400" s="372"/>
      <c r="CF400" s="372"/>
      <c r="CG400" s="372"/>
      <c r="CH400" s="372"/>
      <c r="CI400" s="372"/>
      <c r="CJ400" s="372"/>
      <c r="CK400" s="372"/>
      <c r="CL400" s="372"/>
      <c r="CM400" s="372"/>
      <c r="CN400" s="372"/>
      <c r="CO400" s="372"/>
      <c r="CP400" s="372"/>
      <c r="CQ400" s="372"/>
      <c r="CR400" s="372"/>
      <c r="CS400" s="372"/>
      <c r="CT400" s="372"/>
      <c r="CU400" s="372"/>
      <c r="CV400" s="372"/>
      <c r="CW400" s="372"/>
      <c r="CX400" s="372"/>
      <c r="CY400" s="372"/>
      <c r="CZ400" s="372"/>
    </row>
    <row r="401" s="379" customFormat="true" ht="25.15" customHeight="true" x14ac:dyDescent="0.2">
      <c r="C401" s="1162"/>
      <c r="D401" s="1063"/>
      <c r="E401" s="610" t="s">
        <v>212</v>
      </c>
      <c r="F401" s="555"/>
      <c r="G401" s="555"/>
      <c r="H401" s="1188"/>
      <c r="I401" s="1188"/>
      <c r="J401" s="611" t="s">
        <v>212</v>
      </c>
      <c r="K401" s="555"/>
      <c r="L401" s="555"/>
      <c r="M401" s="1188"/>
      <c r="N401" s="1188"/>
      <c r="O401" s="612" t="s">
        <v>212</v>
      </c>
      <c r="P401" s="555"/>
      <c r="Q401" s="555"/>
      <c r="X401" s="372"/>
      <c r="Y401" s="372"/>
      <c r="Z401" s="372"/>
      <c r="AA401" s="372"/>
      <c r="AB401" s="372"/>
      <c r="AC401" s="372"/>
      <c r="AD401" s="372"/>
      <c r="AE401" s="372"/>
      <c r="AF401" s="372"/>
      <c r="AG401" s="372"/>
      <c r="AH401" s="372"/>
      <c r="AI401" s="372"/>
      <c r="AJ401" s="372"/>
      <c r="AK401" s="372"/>
      <c r="AL401" s="372"/>
      <c r="AM401" s="372"/>
      <c r="AN401" s="372"/>
      <c r="AO401" s="372"/>
      <c r="AP401" s="372"/>
      <c r="AQ401" s="372"/>
      <c r="AR401" s="372"/>
      <c r="AS401" s="372"/>
      <c r="AT401" s="372"/>
      <c r="AU401" s="372"/>
      <c r="AV401" s="372"/>
      <c r="AW401" s="372"/>
      <c r="AX401" s="372"/>
      <c r="AY401" s="372"/>
      <c r="AZ401" s="372"/>
      <c r="BA401" s="548"/>
      <c r="BB401" s="345"/>
      <c r="BC401" s="548"/>
      <c r="BD401" s="548"/>
      <c r="BE401" s="548"/>
      <c r="BF401" s="548"/>
      <c r="BG401" s="548"/>
      <c r="BH401" s="548"/>
      <c r="BI401" s="548"/>
      <c r="BJ401" s="548"/>
      <c r="BK401" s="548"/>
      <c r="BL401" s="548"/>
      <c r="BM401" s="548"/>
      <c r="BN401" s="548"/>
      <c r="BO401" s="548"/>
      <c r="BP401" s="548"/>
      <c r="BQ401" s="548"/>
      <c r="BR401" s="548"/>
      <c r="BS401" s="548"/>
      <c r="BT401" s="548"/>
      <c r="BU401" s="548"/>
      <c r="BV401" s="548"/>
      <c r="BW401" s="548"/>
      <c r="BX401" s="372"/>
      <c r="BY401" s="372"/>
      <c r="BZ401" s="372"/>
      <c r="CA401" s="372"/>
      <c r="CB401" s="372"/>
      <c r="CC401" s="372"/>
      <c r="CD401" s="372"/>
      <c r="CE401" s="372"/>
      <c r="CF401" s="372"/>
      <c r="CG401" s="372"/>
      <c r="CH401" s="372"/>
      <c r="CI401" s="372"/>
      <c r="CJ401" s="372"/>
      <c r="CK401" s="372"/>
      <c r="CL401" s="372"/>
      <c r="CM401" s="372"/>
      <c r="CN401" s="372"/>
      <c r="CO401" s="372"/>
      <c r="CP401" s="372"/>
      <c r="CQ401" s="372"/>
      <c r="CR401" s="372"/>
      <c r="CS401" s="372"/>
      <c r="CT401" s="372"/>
      <c r="CU401" s="372"/>
      <c r="CV401" s="372"/>
      <c r="CW401" s="372"/>
      <c r="CX401" s="372"/>
      <c r="CY401" s="372"/>
      <c r="CZ401" s="372"/>
    </row>
    <row r="402" s="379" customFormat="true" ht="25.15" customHeight="true" x14ac:dyDescent="0.2">
      <c r="B402" s="1163" t="s">
        <v>140</v>
      </c>
      <c r="C402" s="1063"/>
      <c r="D402" s="1063"/>
      <c r="E402" s="613" t="s">
        <v>213</v>
      </c>
      <c r="F402" s="555"/>
      <c r="G402" s="555"/>
      <c r="H402" s="1188"/>
      <c r="I402" s="1188"/>
      <c r="J402" s="614" t="s">
        <v>213</v>
      </c>
      <c r="K402" s="555"/>
      <c r="L402" s="555"/>
      <c r="M402" s="1188"/>
      <c r="N402" s="1188"/>
      <c r="O402" s="615" t="s">
        <v>213</v>
      </c>
      <c r="P402" s="555"/>
      <c r="Q402" s="555"/>
      <c r="X402" s="372"/>
      <c r="Y402" s="372"/>
      <c r="Z402" s="372"/>
      <c r="AA402" s="372"/>
      <c r="AB402" s="372"/>
      <c r="AC402" s="372"/>
      <c r="AD402" s="372"/>
      <c r="AE402" s="372"/>
      <c r="AF402" s="372"/>
      <c r="AG402" s="372"/>
      <c r="AH402" s="372"/>
      <c r="AI402" s="372"/>
      <c r="AJ402" s="372"/>
      <c r="AK402" s="372"/>
      <c r="AL402" s="372"/>
      <c r="AM402" s="372"/>
      <c r="AN402" s="372"/>
      <c r="AO402" s="372"/>
      <c r="AP402" s="372"/>
      <c r="AQ402" s="372"/>
      <c r="AR402" s="372"/>
      <c r="AS402" s="372"/>
      <c r="AT402" s="372"/>
      <c r="AU402" s="372"/>
      <c r="AV402" s="372"/>
      <c r="AW402" s="372"/>
      <c r="AX402" s="372"/>
      <c r="AY402" s="372"/>
      <c r="AZ402" s="372"/>
      <c r="BA402" s="548"/>
      <c r="BB402" s="345"/>
      <c r="BC402" s="548"/>
      <c r="BD402" s="548"/>
      <c r="BE402" s="548"/>
      <c r="BF402" s="548"/>
      <c r="BG402" s="548"/>
      <c r="BH402" s="548"/>
      <c r="BI402" s="548"/>
      <c r="BJ402" s="548"/>
      <c r="BK402" s="548"/>
      <c r="BL402" s="548"/>
      <c r="BM402" s="548"/>
      <c r="BN402" s="548"/>
      <c r="BO402" s="548"/>
      <c r="BP402" s="548"/>
      <c r="BQ402" s="548"/>
      <c r="BR402" s="548"/>
      <c r="BS402" s="548"/>
      <c r="BT402" s="548"/>
      <c r="BU402" s="548"/>
      <c r="BV402" s="548"/>
      <c r="BW402" s="548"/>
      <c r="BX402" s="372"/>
      <c r="BY402" s="372"/>
      <c r="BZ402" s="372"/>
      <c r="CA402" s="372"/>
      <c r="CB402" s="372"/>
      <c r="CC402" s="372"/>
      <c r="CD402" s="372"/>
      <c r="CE402" s="372"/>
      <c r="CF402" s="372"/>
      <c r="CG402" s="372"/>
      <c r="CH402" s="372"/>
      <c r="CI402" s="372"/>
      <c r="CJ402" s="372"/>
      <c r="CK402" s="372"/>
      <c r="CL402" s="372"/>
      <c r="CM402" s="372"/>
      <c r="CN402" s="372"/>
      <c r="CO402" s="372"/>
      <c r="CP402" s="372"/>
      <c r="CQ402" s="372"/>
      <c r="CR402" s="372"/>
      <c r="CS402" s="372"/>
      <c r="CT402" s="372"/>
      <c r="CU402" s="372"/>
      <c r="CV402" s="372"/>
      <c r="CW402" s="372"/>
      <c r="CX402" s="372"/>
      <c r="CY402" s="372"/>
      <c r="CZ402" s="372"/>
    </row>
    <row r="403" s="379" customFormat="true" ht="25.15" customHeight="true" x14ac:dyDescent="0.2">
      <c r="B403" s="1063"/>
      <c r="C403" s="1141" t="s">
        <v>505</v>
      </c>
      <c r="D403" s="1142"/>
      <c r="E403" s="845">
        <v>0.74291498530140798</v>
      </c>
      <c r="F403" s="670"/>
      <c r="G403" s="670"/>
      <c r="H403" s="1142" t="s">
        <v>506</v>
      </c>
      <c r="I403" s="1142"/>
      <c r="J403" s="846">
        <v>0.6147879978568771</v>
      </c>
      <c r="K403" s="670"/>
      <c r="L403" s="670"/>
      <c r="M403" s="1142" t="s">
        <v>507</v>
      </c>
      <c r="N403" s="1142"/>
      <c r="O403" s="847">
        <v>-0.62739100126872904</v>
      </c>
      <c r="P403" s="670"/>
      <c r="Q403" s="670"/>
      <c r="X403" s="372"/>
      <c r="Y403" s="372"/>
      <c r="Z403" s="372"/>
      <c r="AA403" s="372"/>
      <c r="AB403" s="372"/>
      <c r="AC403" s="372"/>
      <c r="AD403" s="372"/>
      <c r="AE403" s="372"/>
      <c r="AF403" s="372"/>
      <c r="AG403" s="372"/>
      <c r="AH403" s="372"/>
      <c r="AI403" s="372"/>
      <c r="AJ403" s="372"/>
      <c r="AK403" s="372"/>
      <c r="AL403" s="372"/>
      <c r="AM403" s="372"/>
      <c r="AN403" s="372"/>
      <c r="AO403" s="372"/>
      <c r="AP403" s="372"/>
      <c r="AQ403" s="372"/>
      <c r="AR403" s="372"/>
      <c r="AS403" s="372"/>
      <c r="AT403" s="372"/>
      <c r="AU403" s="372"/>
      <c r="AV403" s="372"/>
      <c r="AW403" s="372"/>
      <c r="AX403" s="372"/>
      <c r="AY403" s="372"/>
      <c r="AZ403" s="372"/>
      <c r="BA403" s="374"/>
      <c r="BB403" s="450"/>
      <c r="BC403" s="374"/>
      <c r="BD403" s="374"/>
      <c r="BE403" s="374"/>
      <c r="BF403" s="374"/>
      <c r="BG403" s="374"/>
      <c r="BH403" s="374"/>
      <c r="BI403" s="374"/>
      <c r="BJ403" s="374"/>
      <c r="BK403" s="374"/>
      <c r="BL403" s="374"/>
      <c r="BM403" s="374"/>
      <c r="BN403" s="374"/>
      <c r="BO403" s="374"/>
      <c r="BP403" s="374"/>
      <c r="BQ403" s="374"/>
      <c r="BR403" s="374"/>
      <c r="BS403" s="374"/>
      <c r="BT403" s="374"/>
      <c r="BU403" s="374"/>
      <c r="BV403" s="374"/>
      <c r="BW403" s="374"/>
      <c r="BX403" s="375"/>
      <c r="BY403" s="375"/>
      <c r="BZ403" s="375"/>
      <c r="CA403" s="375"/>
      <c r="CB403" s="375"/>
      <c r="CC403" s="375"/>
      <c r="CD403" s="375"/>
      <c r="CE403" s="375"/>
      <c r="CF403" s="375"/>
      <c r="CG403" s="375"/>
      <c r="CH403" s="375"/>
      <c r="CI403" s="375"/>
      <c r="CJ403" s="375"/>
      <c r="CK403" s="375"/>
      <c r="CL403" s="375"/>
      <c r="CM403" s="375"/>
      <c r="CN403" s="375"/>
      <c r="CO403" s="375"/>
      <c r="CP403" s="375"/>
      <c r="CQ403" s="375"/>
      <c r="CR403" s="375"/>
      <c r="CS403" s="375"/>
      <c r="CT403" s="375"/>
      <c r="CU403" s="375"/>
      <c r="CV403" s="375"/>
      <c r="CW403" s="375"/>
      <c r="CX403" s="375"/>
      <c r="CY403" s="375"/>
      <c r="CZ403" s="375"/>
    </row>
    <row r="404" s="379" customFormat="true" ht="25.15" customHeight="true" x14ac:dyDescent="0.2">
      <c r="B404" s="1063"/>
      <c r="C404" s="1141" t="s">
        <v>214</v>
      </c>
      <c r="D404" s="1142"/>
      <c r="E404" s="848">
        <v>0.72629574201385538</v>
      </c>
      <c r="F404" s="670"/>
      <c r="G404" s="670"/>
      <c r="H404" s="1142" t="s">
        <v>443</v>
      </c>
      <c r="I404" s="1142"/>
      <c r="J404" s="849">
        <v>0.55999464546188704</v>
      </c>
      <c r="K404" s="670"/>
      <c r="L404" s="670"/>
      <c r="M404" s="1142" t="s">
        <v>508</v>
      </c>
      <c r="N404" s="1142"/>
      <c r="O404" s="850">
        <v>0.6273910012687286</v>
      </c>
      <c r="P404" s="670"/>
      <c r="Q404" s="670"/>
      <c r="X404" s="372"/>
      <c r="Y404" s="372"/>
      <c r="Z404" s="372"/>
      <c r="AA404" s="372"/>
      <c r="AB404" s="372"/>
      <c r="AC404" s="372"/>
      <c r="AD404" s="372"/>
      <c r="AE404" s="372"/>
      <c r="AF404" s="372"/>
      <c r="AG404" s="372"/>
      <c r="AH404" s="372"/>
      <c r="AI404" s="372"/>
      <c r="AJ404" s="372"/>
      <c r="AK404" s="372"/>
      <c r="AL404" s="372"/>
      <c r="AM404" s="372"/>
      <c r="AN404" s="372"/>
      <c r="AO404" s="372"/>
      <c r="AP404" s="372"/>
      <c r="AQ404" s="372"/>
      <c r="AR404" s="372"/>
      <c r="AS404" s="372"/>
      <c r="AT404" s="372"/>
      <c r="AU404" s="372"/>
      <c r="AV404" s="372"/>
      <c r="AW404" s="372"/>
      <c r="AX404" s="372"/>
      <c r="AY404" s="372"/>
      <c r="AZ404" s="372"/>
      <c r="BA404" s="374"/>
      <c r="BB404" s="450"/>
      <c r="BC404" s="374"/>
      <c r="BD404" s="374"/>
      <c r="BE404" s="374"/>
      <c r="BF404" s="374"/>
      <c r="BG404" s="374"/>
      <c r="BH404" s="374"/>
      <c r="BI404" s="374"/>
      <c r="BJ404" s="374"/>
      <c r="BK404" s="374"/>
      <c r="BL404" s="374"/>
      <c r="BM404" s="374"/>
      <c r="BN404" s="374"/>
      <c r="BO404" s="374"/>
      <c r="BP404" s="374"/>
      <c r="BQ404" s="374"/>
      <c r="BR404" s="374"/>
      <c r="BS404" s="374"/>
      <c r="BT404" s="374"/>
      <c r="BU404" s="374"/>
      <c r="BV404" s="374"/>
      <c r="BW404" s="374"/>
      <c r="BX404" s="375"/>
      <c r="BY404" s="375"/>
      <c r="BZ404" s="375"/>
      <c r="CA404" s="375"/>
      <c r="CB404" s="375"/>
      <c r="CC404" s="375"/>
      <c r="CD404" s="375"/>
      <c r="CE404" s="375"/>
      <c r="CF404" s="375"/>
      <c r="CG404" s="375"/>
      <c r="CH404" s="375"/>
      <c r="CI404" s="375"/>
      <c r="CJ404" s="375"/>
      <c r="CK404" s="375"/>
      <c r="CL404" s="375"/>
      <c r="CM404" s="375"/>
      <c r="CN404" s="375"/>
      <c r="CO404" s="375"/>
      <c r="CP404" s="375"/>
      <c r="CQ404" s="375"/>
      <c r="CR404" s="375"/>
      <c r="CS404" s="375"/>
      <c r="CT404" s="375"/>
      <c r="CU404" s="375"/>
      <c r="CV404" s="375"/>
      <c r="CW404" s="375"/>
      <c r="CX404" s="375"/>
      <c r="CY404" s="375"/>
      <c r="CZ404" s="375"/>
    </row>
    <row r="405" s="379" customFormat="true" ht="25.15" customHeight="true" x14ac:dyDescent="0.2">
      <c r="B405" s="1063"/>
      <c r="C405" s="1141" t="s">
        <v>509</v>
      </c>
      <c r="D405" s="1142"/>
      <c r="E405" s="848">
        <v>0.70652535126844696</v>
      </c>
      <c r="F405" s="670"/>
      <c r="G405" s="670"/>
      <c r="H405" s="1142" t="s">
        <v>508</v>
      </c>
      <c r="I405" s="1142"/>
      <c r="J405" s="849">
        <v>-0.53673996540901558</v>
      </c>
      <c r="K405" s="670"/>
      <c r="L405" s="670"/>
      <c r="M405" s="1142" t="s">
        <v>217</v>
      </c>
      <c r="N405" s="1142"/>
      <c r="O405" s="850">
        <v>0.62365662445511438</v>
      </c>
      <c r="P405" s="670"/>
      <c r="Q405" s="670"/>
      <c r="X405" s="372"/>
      <c r="Y405" s="372"/>
      <c r="Z405" s="372"/>
      <c r="AA405" s="372"/>
      <c r="AB405" s="372"/>
      <c r="AC405" s="372"/>
      <c r="AD405" s="372"/>
      <c r="AE405" s="372"/>
      <c r="AF405" s="372"/>
      <c r="AG405" s="372"/>
      <c r="AH405" s="372"/>
      <c r="AI405" s="372"/>
      <c r="AJ405" s="372"/>
      <c r="AK405" s="372"/>
      <c r="AL405" s="372"/>
      <c r="AM405" s="372"/>
      <c r="AN405" s="372"/>
      <c r="AO405" s="372"/>
      <c r="AP405" s="372"/>
      <c r="AQ405" s="372"/>
      <c r="AR405" s="372"/>
      <c r="AS405" s="372"/>
      <c r="AT405" s="372"/>
      <c r="AU405" s="372"/>
      <c r="AV405" s="372"/>
      <c r="AW405" s="372"/>
      <c r="AX405" s="372"/>
      <c r="AY405" s="372"/>
      <c r="AZ405" s="372"/>
      <c r="BA405" s="374"/>
      <c r="BB405" s="450"/>
      <c r="BC405" s="374"/>
      <c r="BD405" s="374"/>
      <c r="BE405" s="374"/>
      <c r="BF405" s="374"/>
      <c r="BG405" s="374"/>
      <c r="BH405" s="374"/>
      <c r="BI405" s="374"/>
      <c r="BJ405" s="374"/>
      <c r="BK405" s="374"/>
      <c r="BL405" s="374"/>
      <c r="BM405" s="374"/>
      <c r="BN405" s="374"/>
      <c r="BO405" s="374"/>
      <c r="BP405" s="374"/>
      <c r="BQ405" s="374"/>
      <c r="BR405" s="374"/>
      <c r="BS405" s="374"/>
      <c r="BT405" s="374"/>
      <c r="BU405" s="374"/>
      <c r="BV405" s="374"/>
      <c r="BW405" s="374"/>
      <c r="BX405" s="375"/>
      <c r="BY405" s="375"/>
      <c r="BZ405" s="375"/>
      <c r="CA405" s="375"/>
      <c r="CB405" s="375"/>
      <c r="CC405" s="375"/>
      <c r="CD405" s="375"/>
      <c r="CE405" s="375"/>
      <c r="CF405" s="375"/>
      <c r="CG405" s="375"/>
      <c r="CH405" s="375"/>
      <c r="CI405" s="375"/>
      <c r="CJ405" s="375"/>
      <c r="CK405" s="375"/>
      <c r="CL405" s="375"/>
      <c r="CM405" s="375"/>
      <c r="CN405" s="375"/>
      <c r="CO405" s="375"/>
      <c r="CP405" s="375"/>
      <c r="CQ405" s="375"/>
      <c r="CR405" s="375"/>
      <c r="CS405" s="375"/>
      <c r="CT405" s="375"/>
      <c r="CU405" s="375"/>
      <c r="CV405" s="375"/>
      <c r="CW405" s="375"/>
      <c r="CX405" s="375"/>
      <c r="CY405" s="375"/>
      <c r="CZ405" s="375"/>
    </row>
    <row r="406" s="379" customFormat="true" ht="25.15" customHeight="true" x14ac:dyDescent="0.2">
      <c r="B406" s="1063"/>
      <c r="C406" s="1141" t="s">
        <v>217</v>
      </c>
      <c r="D406" s="1142"/>
      <c r="E406" s="848">
        <v>0.6911630572229932</v>
      </c>
      <c r="F406" s="670"/>
      <c r="G406" s="670"/>
      <c r="H406" s="1142" t="s">
        <v>507</v>
      </c>
      <c r="I406" s="1142"/>
      <c r="J406" s="849">
        <v>0.53673996540901414</v>
      </c>
      <c r="K406" s="670"/>
      <c r="L406" s="670"/>
      <c r="M406" s="1142" t="s">
        <v>509</v>
      </c>
      <c r="N406" s="1142"/>
      <c r="O406" s="850">
        <v>0.61618068265346115</v>
      </c>
      <c r="P406" s="670"/>
      <c r="Q406" s="670"/>
      <c r="X406" s="372"/>
      <c r="Y406" s="372"/>
      <c r="Z406" s="372"/>
      <c r="AA406" s="372"/>
      <c r="AB406" s="372"/>
      <c r="AC406" s="372"/>
      <c r="AD406" s="372"/>
      <c r="AE406" s="372"/>
      <c r="AF406" s="372"/>
      <c r="AG406" s="372"/>
      <c r="AH406" s="372"/>
      <c r="AI406" s="372"/>
      <c r="AJ406" s="372"/>
      <c r="AK406" s="372"/>
      <c r="AL406" s="372"/>
      <c r="AM406" s="372"/>
      <c r="AN406" s="372"/>
      <c r="AO406" s="372"/>
      <c r="AP406" s="372"/>
      <c r="AQ406" s="372"/>
      <c r="AR406" s="372"/>
      <c r="AS406" s="372"/>
      <c r="AT406" s="372"/>
      <c r="AU406" s="372"/>
      <c r="AV406" s="372"/>
      <c r="AW406" s="372"/>
      <c r="AX406" s="372"/>
      <c r="AY406" s="372"/>
      <c r="AZ406" s="372"/>
      <c r="BA406" s="374"/>
      <c r="BB406" s="450"/>
      <c r="BC406" s="374"/>
      <c r="BD406" s="374"/>
      <c r="BE406" s="374"/>
      <c r="BF406" s="374"/>
      <c r="BG406" s="374"/>
      <c r="BH406" s="374"/>
      <c r="BI406" s="374"/>
      <c r="BJ406" s="374"/>
      <c r="BK406" s="374"/>
      <c r="BL406" s="374"/>
      <c r="BM406" s="374"/>
      <c r="BN406" s="374"/>
      <c r="BO406" s="374"/>
      <c r="BP406" s="374"/>
      <c r="BQ406" s="374"/>
      <c r="BR406" s="374"/>
      <c r="BS406" s="374"/>
      <c r="BT406" s="374"/>
      <c r="BU406" s="374"/>
      <c r="BV406" s="374"/>
      <c r="BW406" s="374"/>
      <c r="BX406" s="375"/>
      <c r="BY406" s="375"/>
      <c r="BZ406" s="375"/>
      <c r="CA406" s="375"/>
      <c r="CB406" s="375"/>
      <c r="CC406" s="375"/>
      <c r="CD406" s="375"/>
      <c r="CE406" s="375"/>
      <c r="CF406" s="375"/>
      <c r="CG406" s="375"/>
      <c r="CH406" s="375"/>
      <c r="CI406" s="375"/>
      <c r="CJ406" s="375"/>
      <c r="CK406" s="375"/>
      <c r="CL406" s="375"/>
      <c r="CM406" s="375"/>
      <c r="CN406" s="375"/>
      <c r="CO406" s="375"/>
      <c r="CP406" s="375"/>
      <c r="CQ406" s="375"/>
      <c r="CR406" s="375"/>
      <c r="CS406" s="375"/>
      <c r="CT406" s="375"/>
      <c r="CU406" s="375"/>
      <c r="CV406" s="375"/>
      <c r="CW406" s="375"/>
      <c r="CX406" s="375"/>
      <c r="CY406" s="375"/>
      <c r="CZ406" s="375"/>
    </row>
    <row r="407" s="379" customFormat="true" ht="25.15" customHeight="true" x14ac:dyDescent="0.2">
      <c r="B407" s="1063"/>
      <c r="C407" s="1141" t="s">
        <v>510</v>
      </c>
      <c r="D407" s="1142"/>
      <c r="E407" s="848">
        <v>-0.65964052307299614</v>
      </c>
      <c r="F407" s="670"/>
      <c r="G407" s="670"/>
      <c r="H407" s="1142" t="s">
        <v>214</v>
      </c>
      <c r="I407" s="1142"/>
      <c r="J407" s="849">
        <v>-0.52366240028601019</v>
      </c>
      <c r="K407" s="670"/>
      <c r="L407" s="670"/>
      <c r="M407" s="1142" t="s">
        <v>511</v>
      </c>
      <c r="N407" s="1142"/>
      <c r="O407" s="850">
        <v>0.61303364371342561</v>
      </c>
      <c r="P407" s="670"/>
      <c r="Q407" s="670"/>
      <c r="X407" s="372"/>
      <c r="Y407" s="372"/>
      <c r="Z407" s="372"/>
      <c r="AA407" s="372"/>
      <c r="AB407" s="372"/>
      <c r="AC407" s="372"/>
      <c r="AD407" s="372"/>
      <c r="AE407" s="372"/>
      <c r="AF407" s="372"/>
      <c r="AG407" s="372"/>
      <c r="AH407" s="372"/>
      <c r="AI407" s="372"/>
      <c r="AJ407" s="372"/>
      <c r="AK407" s="372"/>
      <c r="AL407" s="372"/>
      <c r="AM407" s="372"/>
      <c r="AN407" s="372"/>
      <c r="AO407" s="372"/>
      <c r="AP407" s="372"/>
      <c r="AQ407" s="372"/>
      <c r="AR407" s="372"/>
      <c r="AS407" s="372"/>
      <c r="AT407" s="372"/>
      <c r="AU407" s="372"/>
      <c r="AV407" s="372"/>
      <c r="AW407" s="372"/>
      <c r="AX407" s="372"/>
      <c r="AY407" s="372"/>
      <c r="AZ407" s="372"/>
      <c r="BA407" s="374"/>
      <c r="BB407" s="450"/>
      <c r="BC407" s="374"/>
      <c r="BD407" s="374"/>
      <c r="BE407" s="374"/>
      <c r="BF407" s="374"/>
      <c r="BG407" s="374"/>
      <c r="BH407" s="374"/>
      <c r="BI407" s="374"/>
      <c r="BJ407" s="374"/>
      <c r="BK407" s="374"/>
      <c r="BL407" s="374"/>
      <c r="BM407" s="374"/>
      <c r="BN407" s="374"/>
      <c r="BO407" s="374"/>
      <c r="BP407" s="374"/>
      <c r="BQ407" s="374"/>
      <c r="BR407" s="374"/>
      <c r="BS407" s="374"/>
      <c r="BT407" s="374"/>
      <c r="BU407" s="374"/>
      <c r="BV407" s="374"/>
      <c r="BW407" s="374"/>
      <c r="BX407" s="375"/>
      <c r="BY407" s="375"/>
      <c r="BZ407" s="375"/>
      <c r="CA407" s="375"/>
      <c r="CB407" s="375"/>
      <c r="CC407" s="375"/>
      <c r="CD407" s="375"/>
      <c r="CE407" s="375"/>
      <c r="CF407" s="375"/>
      <c r="CG407" s="375"/>
      <c r="CH407" s="375"/>
      <c r="CI407" s="375"/>
      <c r="CJ407" s="375"/>
      <c r="CK407" s="375"/>
      <c r="CL407" s="375"/>
      <c r="CM407" s="375"/>
      <c r="CN407" s="375"/>
      <c r="CO407" s="375"/>
      <c r="CP407" s="375"/>
      <c r="CQ407" s="375"/>
      <c r="CR407" s="375"/>
      <c r="CS407" s="375"/>
      <c r="CT407" s="375"/>
      <c r="CU407" s="375"/>
      <c r="CV407" s="375"/>
      <c r="CW407" s="375"/>
      <c r="CX407" s="375"/>
      <c r="CY407" s="375"/>
      <c r="CZ407" s="375"/>
    </row>
    <row r="408" s="379" customFormat="true" ht="25.15" customHeight="true" x14ac:dyDescent="0.2">
      <c r="B408" s="1063"/>
      <c r="C408" s="1141" t="s">
        <v>512</v>
      </c>
      <c r="D408" s="1142"/>
      <c r="E408" s="848">
        <v>0.65937671420788735</v>
      </c>
      <c r="F408" s="670"/>
      <c r="G408" s="670"/>
      <c r="H408" s="1142" t="s">
        <v>510</v>
      </c>
      <c r="I408" s="1142"/>
      <c r="J408" s="849">
        <v>0.51200815009720912</v>
      </c>
      <c r="K408" s="670"/>
      <c r="L408" s="670"/>
      <c r="M408" s="1142" t="s">
        <v>510</v>
      </c>
      <c r="N408" s="1142"/>
      <c r="O408" s="850">
        <v>-0.58216828926363484</v>
      </c>
      <c r="P408" s="670"/>
      <c r="Q408" s="670"/>
      <c r="X408" s="372"/>
      <c r="Y408" s="372"/>
      <c r="Z408" s="372"/>
      <c r="AA408" s="372"/>
      <c r="AB408" s="372"/>
      <c r="AC408" s="372"/>
      <c r="AD408" s="372"/>
      <c r="AE408" s="372"/>
      <c r="AF408" s="372"/>
      <c r="AG408" s="372"/>
      <c r="AH408" s="372"/>
      <c r="AI408" s="372"/>
      <c r="AJ408" s="372"/>
      <c r="AK408" s="372"/>
      <c r="AL408" s="372"/>
      <c r="AM408" s="372"/>
      <c r="AN408" s="372"/>
      <c r="AO408" s="372"/>
      <c r="AP408" s="372"/>
      <c r="AQ408" s="372"/>
      <c r="AR408" s="372"/>
      <c r="AS408" s="372"/>
      <c r="AT408" s="372"/>
      <c r="AU408" s="372"/>
      <c r="AV408" s="372"/>
      <c r="AW408" s="372"/>
      <c r="AX408" s="372"/>
      <c r="AY408" s="372"/>
      <c r="AZ408" s="372"/>
      <c r="BA408" s="374"/>
      <c r="BB408" s="450"/>
      <c r="BC408" s="374"/>
      <c r="BD408" s="374"/>
      <c r="BE408" s="374"/>
      <c r="BF408" s="374"/>
      <c r="BG408" s="374"/>
      <c r="BH408" s="374"/>
      <c r="BI408" s="374"/>
      <c r="BJ408" s="374"/>
      <c r="BK408" s="374"/>
      <c r="BL408" s="374"/>
      <c r="BM408" s="374"/>
      <c r="BN408" s="374"/>
      <c r="BO408" s="374"/>
      <c r="BP408" s="374"/>
      <c r="BQ408" s="374"/>
      <c r="BR408" s="374"/>
      <c r="BS408" s="374"/>
      <c r="BT408" s="374"/>
      <c r="BU408" s="374"/>
      <c r="BV408" s="374"/>
      <c r="BW408" s="374"/>
      <c r="BX408" s="375"/>
      <c r="BY408" s="375"/>
      <c r="BZ408" s="375"/>
      <c r="CA408" s="375"/>
      <c r="CB408" s="375"/>
      <c r="CC408" s="375"/>
      <c r="CD408" s="375"/>
      <c r="CE408" s="375"/>
      <c r="CF408" s="375"/>
      <c r="CG408" s="375"/>
      <c r="CH408" s="375"/>
      <c r="CI408" s="375"/>
      <c r="CJ408" s="375"/>
      <c r="CK408" s="375"/>
      <c r="CL408" s="375"/>
      <c r="CM408" s="375"/>
      <c r="CN408" s="375"/>
      <c r="CO408" s="375"/>
      <c r="CP408" s="375"/>
      <c r="CQ408" s="375"/>
      <c r="CR408" s="375"/>
      <c r="CS408" s="375"/>
      <c r="CT408" s="375"/>
      <c r="CU408" s="375"/>
      <c r="CV408" s="375"/>
      <c r="CW408" s="375"/>
      <c r="CX408" s="375"/>
      <c r="CY408" s="375"/>
      <c r="CZ408" s="375"/>
    </row>
    <row r="409" s="379" customFormat="true" ht="25.15" customHeight="true" x14ac:dyDescent="0.2">
      <c r="B409" s="1063"/>
      <c r="C409" s="1141" t="s">
        <v>513</v>
      </c>
      <c r="D409" s="1142"/>
      <c r="E409" s="848">
        <v>-0.64917301316614395</v>
      </c>
      <c r="F409" s="670"/>
      <c r="G409" s="670"/>
      <c r="H409" s="1142" t="s">
        <v>505</v>
      </c>
      <c r="I409" s="1142"/>
      <c r="J409" s="849">
        <v>-0.48455129153458432</v>
      </c>
      <c r="K409" s="670"/>
      <c r="L409" s="670"/>
      <c r="M409" s="1142" t="s">
        <v>505</v>
      </c>
      <c r="N409" s="1142"/>
      <c r="O409" s="850">
        <v>0.57517678332686017</v>
      </c>
      <c r="P409" s="670"/>
      <c r="Q409" s="670"/>
      <c r="X409" s="372"/>
      <c r="Y409" s="372"/>
      <c r="Z409" s="372"/>
      <c r="AA409" s="372"/>
      <c r="AB409" s="372"/>
      <c r="AC409" s="372"/>
      <c r="AD409" s="372"/>
      <c r="AE409" s="372"/>
      <c r="AF409" s="372"/>
      <c r="AG409" s="372"/>
      <c r="AH409" s="372"/>
      <c r="AI409" s="372"/>
      <c r="AJ409" s="372"/>
      <c r="AK409" s="372"/>
      <c r="AL409" s="372"/>
      <c r="AM409" s="372"/>
      <c r="AN409" s="372"/>
      <c r="AO409" s="372"/>
      <c r="AP409" s="372"/>
      <c r="AQ409" s="372"/>
      <c r="AR409" s="372"/>
      <c r="AS409" s="372"/>
      <c r="AT409" s="372"/>
      <c r="AU409" s="372"/>
      <c r="AV409" s="372"/>
      <c r="AW409" s="372"/>
      <c r="AX409" s="372"/>
      <c r="AY409" s="372"/>
      <c r="AZ409" s="372"/>
      <c r="BA409" s="374"/>
      <c r="BB409" s="450"/>
      <c r="BC409" s="374"/>
      <c r="BD409" s="374"/>
      <c r="BE409" s="374"/>
      <c r="BF409" s="374"/>
      <c r="BG409" s="374"/>
      <c r="BH409" s="374"/>
      <c r="BI409" s="374"/>
      <c r="BJ409" s="374"/>
      <c r="BK409" s="374"/>
      <c r="BL409" s="374"/>
      <c r="BM409" s="374"/>
      <c r="BN409" s="374"/>
      <c r="BO409" s="374"/>
      <c r="BP409" s="374"/>
      <c r="BQ409" s="374"/>
      <c r="BR409" s="374"/>
      <c r="BS409" s="374"/>
      <c r="BT409" s="374"/>
      <c r="BU409" s="374"/>
      <c r="BV409" s="374"/>
      <c r="BW409" s="374"/>
      <c r="BX409" s="375"/>
      <c r="BY409" s="375"/>
      <c r="BZ409" s="375"/>
      <c r="CA409" s="375"/>
      <c r="CB409" s="375"/>
      <c r="CC409" s="375"/>
      <c r="CD409" s="375"/>
      <c r="CE409" s="375"/>
      <c r="CF409" s="375"/>
      <c r="CG409" s="375"/>
      <c r="CH409" s="375"/>
      <c r="CI409" s="375"/>
      <c r="CJ409" s="375"/>
      <c r="CK409" s="375"/>
      <c r="CL409" s="375"/>
      <c r="CM409" s="375"/>
      <c r="CN409" s="375"/>
      <c r="CO409" s="375"/>
      <c r="CP409" s="375"/>
      <c r="CQ409" s="375"/>
      <c r="CR409" s="375"/>
      <c r="CS409" s="375"/>
      <c r="CT409" s="375"/>
      <c r="CU409" s="375"/>
      <c r="CV409" s="375"/>
      <c r="CW409" s="375"/>
      <c r="CX409" s="375"/>
      <c r="CY409" s="375"/>
      <c r="CZ409" s="375"/>
    </row>
    <row r="410" s="379" customFormat="true" ht="25.15" customHeight="true" x14ac:dyDescent="0.2">
      <c r="B410" s="1063"/>
      <c r="C410" s="1141" t="s">
        <v>508</v>
      </c>
      <c r="D410" s="1142"/>
      <c r="E410" s="848">
        <v>0.62874365312916769</v>
      </c>
      <c r="F410" s="670"/>
      <c r="G410" s="670"/>
      <c r="H410" s="1142" t="s">
        <v>513</v>
      </c>
      <c r="I410" s="1142"/>
      <c r="J410" s="849">
        <v>0.47749776113611708</v>
      </c>
      <c r="K410" s="670"/>
      <c r="L410" s="670"/>
      <c r="M410" s="1142" t="s">
        <v>214</v>
      </c>
      <c r="N410" s="1142"/>
      <c r="O410" s="850">
        <v>0.55806158616388646</v>
      </c>
      <c r="P410" s="670"/>
      <c r="Q410" s="670"/>
      <c r="X410" s="372"/>
      <c r="Y410" s="372"/>
      <c r="Z410" s="372"/>
      <c r="AA410" s="372"/>
      <c r="AB410" s="372"/>
      <c r="AC410" s="372"/>
      <c r="AD410" s="372"/>
      <c r="AE410" s="372"/>
      <c r="AF410" s="372"/>
      <c r="AG410" s="372"/>
      <c r="AH410" s="372"/>
      <c r="AI410" s="372"/>
      <c r="AJ410" s="372"/>
      <c r="AK410" s="372"/>
      <c r="AL410" s="372"/>
      <c r="AM410" s="372"/>
      <c r="AN410" s="372"/>
      <c r="AO410" s="372"/>
      <c r="AP410" s="372"/>
      <c r="AQ410" s="372"/>
      <c r="AR410" s="372"/>
      <c r="AS410" s="372"/>
      <c r="AT410" s="372"/>
      <c r="AU410" s="372"/>
      <c r="AV410" s="372"/>
      <c r="AW410" s="372"/>
      <c r="AX410" s="372"/>
      <c r="AY410" s="372"/>
      <c r="AZ410" s="372"/>
      <c r="BA410" s="374"/>
      <c r="BB410" s="450"/>
      <c r="BC410" s="374"/>
      <c r="BD410" s="374"/>
      <c r="BE410" s="374"/>
      <c r="BF410" s="374"/>
      <c r="BG410" s="374"/>
      <c r="BH410" s="374"/>
      <c r="BI410" s="374"/>
      <c r="BJ410" s="374"/>
      <c r="BK410" s="374"/>
      <c r="BL410" s="374"/>
      <c r="BM410" s="374"/>
      <c r="BN410" s="374"/>
      <c r="BO410" s="374"/>
      <c r="BP410" s="374"/>
      <c r="BQ410" s="374"/>
      <c r="BR410" s="374"/>
      <c r="BS410" s="374"/>
      <c r="BT410" s="374"/>
      <c r="BU410" s="374"/>
      <c r="BV410" s="374"/>
      <c r="BW410" s="374"/>
      <c r="BX410" s="375"/>
      <c r="BY410" s="375"/>
      <c r="BZ410" s="375"/>
      <c r="CA410" s="375"/>
      <c r="CB410" s="375"/>
      <c r="CC410" s="375"/>
      <c r="CD410" s="375"/>
      <c r="CE410" s="375"/>
      <c r="CF410" s="375"/>
      <c r="CG410" s="375"/>
      <c r="CH410" s="375"/>
      <c r="CI410" s="375"/>
      <c r="CJ410" s="375"/>
      <c r="CK410" s="375"/>
      <c r="CL410" s="375"/>
      <c r="CM410" s="375"/>
      <c r="CN410" s="375"/>
      <c r="CO410" s="375"/>
      <c r="CP410" s="375"/>
      <c r="CQ410" s="375"/>
      <c r="CR410" s="375"/>
      <c r="CS410" s="375"/>
      <c r="CT410" s="375"/>
      <c r="CU410" s="375"/>
      <c r="CV410" s="375"/>
      <c r="CW410" s="375"/>
      <c r="CX410" s="375"/>
      <c r="CY410" s="375"/>
      <c r="CZ410" s="375"/>
    </row>
    <row r="411" s="379" customFormat="true" ht="25.15" customHeight="true" x14ac:dyDescent="0.2">
      <c r="B411" s="1063"/>
      <c r="C411" s="1141" t="s">
        <v>507</v>
      </c>
      <c r="D411" s="1142"/>
      <c r="E411" s="848">
        <v>-0.62874365312916758</v>
      </c>
      <c r="F411" s="670"/>
      <c r="G411" s="670"/>
      <c r="H411" s="1142" t="s">
        <v>514</v>
      </c>
      <c r="I411" s="1142"/>
      <c r="J411" s="849">
        <v>0.47294973764664938</v>
      </c>
      <c r="K411" s="670"/>
      <c r="L411" s="670"/>
      <c r="M411" s="1142" t="s">
        <v>515</v>
      </c>
      <c r="N411" s="1142"/>
      <c r="O411" s="850">
        <v>0.52140713375268566</v>
      </c>
      <c r="P411" s="670"/>
      <c r="Q411" s="670"/>
      <c r="X411" s="372"/>
      <c r="Y411" s="372"/>
      <c r="Z411" s="372"/>
      <c r="AA411" s="372"/>
      <c r="AB411" s="372"/>
      <c r="AC411" s="372"/>
      <c r="AD411" s="372"/>
      <c r="AE411" s="372"/>
      <c r="AF411" s="372"/>
      <c r="AG411" s="372"/>
      <c r="AH411" s="372"/>
      <c r="AI411" s="372"/>
      <c r="AJ411" s="372"/>
      <c r="AK411" s="372"/>
      <c r="AL411" s="372"/>
      <c r="AM411" s="372"/>
      <c r="AN411" s="372"/>
      <c r="AO411" s="372"/>
      <c r="AP411" s="372"/>
      <c r="AQ411" s="372"/>
      <c r="AR411" s="372"/>
      <c r="AS411" s="372"/>
      <c r="AT411" s="372"/>
      <c r="AU411" s="372"/>
      <c r="AV411" s="372"/>
      <c r="AW411" s="372"/>
      <c r="AX411" s="372"/>
      <c r="AY411" s="372"/>
      <c r="AZ411" s="372"/>
      <c r="BA411" s="374"/>
      <c r="BB411" s="450"/>
      <c r="BC411" s="374"/>
      <c r="BD411" s="374"/>
      <c r="BE411" s="374"/>
      <c r="BF411" s="374"/>
      <c r="BG411" s="374"/>
      <c r="BH411" s="374"/>
      <c r="BI411" s="374"/>
      <c r="BJ411" s="374"/>
      <c r="BK411" s="374"/>
      <c r="BL411" s="374"/>
      <c r="BM411" s="374"/>
      <c r="BN411" s="374"/>
      <c r="BO411" s="374"/>
      <c r="BP411" s="374"/>
      <c r="BQ411" s="374"/>
      <c r="BR411" s="374"/>
      <c r="BS411" s="374"/>
      <c r="BT411" s="374"/>
      <c r="BU411" s="374"/>
      <c r="BV411" s="374"/>
      <c r="BW411" s="374"/>
      <c r="BX411" s="375"/>
      <c r="BY411" s="375"/>
      <c r="BZ411" s="375"/>
      <c r="CA411" s="375"/>
      <c r="CB411" s="375"/>
      <c r="CC411" s="375"/>
      <c r="CD411" s="375"/>
      <c r="CE411" s="375"/>
      <c r="CF411" s="375"/>
      <c r="CG411" s="375"/>
      <c r="CH411" s="375"/>
      <c r="CI411" s="375"/>
      <c r="CJ411" s="375"/>
      <c r="CK411" s="375"/>
      <c r="CL411" s="375"/>
      <c r="CM411" s="375"/>
      <c r="CN411" s="375"/>
      <c r="CO411" s="375"/>
      <c r="CP411" s="375"/>
      <c r="CQ411" s="375"/>
      <c r="CR411" s="375"/>
      <c r="CS411" s="375"/>
      <c r="CT411" s="375"/>
      <c r="CU411" s="375"/>
      <c r="CV411" s="375"/>
      <c r="CW411" s="375"/>
      <c r="CX411" s="375"/>
      <c r="CY411" s="375"/>
      <c r="CZ411" s="375"/>
    </row>
    <row r="412" s="379" customFormat="true" ht="25.15" customHeight="true" x14ac:dyDescent="0.2">
      <c r="B412" s="1063"/>
      <c r="C412" s="1141" t="s">
        <v>436</v>
      </c>
      <c r="D412" s="1142"/>
      <c r="E412" s="848">
        <v>0.5989485531326546</v>
      </c>
      <c r="F412" s="670"/>
      <c r="G412" s="670"/>
      <c r="H412" s="1142" t="s">
        <v>512</v>
      </c>
      <c r="I412" s="1142"/>
      <c r="J412" s="849">
        <v>-0.46325219943705953</v>
      </c>
      <c r="K412" s="670"/>
      <c r="L412" s="670"/>
      <c r="M412" s="1142" t="s">
        <v>436</v>
      </c>
      <c r="N412" s="1142"/>
      <c r="O412" s="850">
        <v>0.50539131845964957</v>
      </c>
      <c r="P412" s="670"/>
      <c r="Q412" s="670"/>
      <c r="X412" s="372"/>
      <c r="Y412" s="372"/>
      <c r="Z412" s="372"/>
      <c r="AA412" s="372"/>
      <c r="AB412" s="372"/>
      <c r="AC412" s="372"/>
      <c r="AD412" s="372"/>
      <c r="AE412" s="372"/>
      <c r="AF412" s="372"/>
      <c r="AG412" s="372"/>
      <c r="AH412" s="372"/>
      <c r="AI412" s="372"/>
      <c r="AJ412" s="372"/>
      <c r="AK412" s="372"/>
      <c r="AL412" s="372"/>
      <c r="AM412" s="372"/>
      <c r="AN412" s="372"/>
      <c r="AO412" s="372"/>
      <c r="AP412" s="372"/>
      <c r="AQ412" s="372"/>
      <c r="AR412" s="372"/>
      <c r="AS412" s="372"/>
      <c r="AT412" s="372"/>
      <c r="AU412" s="372"/>
      <c r="AV412" s="372"/>
      <c r="AW412" s="372"/>
      <c r="AX412" s="372"/>
      <c r="AY412" s="372"/>
      <c r="AZ412" s="372"/>
      <c r="BA412" s="374"/>
      <c r="BB412" s="450"/>
      <c r="BC412" s="374"/>
      <c r="BD412" s="374"/>
      <c r="BE412" s="374"/>
      <c r="BF412" s="374"/>
      <c r="BG412" s="374"/>
      <c r="BH412" s="374"/>
      <c r="BI412" s="374"/>
      <c r="BJ412" s="374"/>
      <c r="BK412" s="374"/>
      <c r="BL412" s="374"/>
      <c r="BM412" s="374"/>
      <c r="BN412" s="374"/>
      <c r="BO412" s="374"/>
      <c r="BP412" s="374"/>
      <c r="BQ412" s="374"/>
      <c r="BR412" s="374"/>
      <c r="BS412" s="374"/>
      <c r="BT412" s="374"/>
      <c r="BU412" s="374"/>
      <c r="BV412" s="374"/>
      <c r="BW412" s="374"/>
      <c r="BX412" s="375"/>
      <c r="BY412" s="375"/>
      <c r="BZ412" s="375"/>
      <c r="CA412" s="375"/>
      <c r="CB412" s="375"/>
      <c r="CC412" s="375"/>
      <c r="CD412" s="375"/>
      <c r="CE412" s="375"/>
      <c r="CF412" s="375"/>
      <c r="CG412" s="375"/>
      <c r="CH412" s="375"/>
      <c r="CI412" s="375"/>
      <c r="CJ412" s="375"/>
      <c r="CK412" s="375"/>
      <c r="CL412" s="375"/>
      <c r="CM412" s="375"/>
      <c r="CN412" s="375"/>
      <c r="CO412" s="375"/>
      <c r="CP412" s="375"/>
      <c r="CQ412" s="375"/>
      <c r="CR412" s="375"/>
      <c r="CS412" s="375"/>
      <c r="CT412" s="375"/>
      <c r="CU412" s="375"/>
      <c r="CV412" s="375"/>
      <c r="CW412" s="375"/>
      <c r="CX412" s="375"/>
      <c r="CY412" s="375"/>
      <c r="CZ412" s="375"/>
    </row>
    <row r="413" s="379" customFormat="true" ht="25.15" customHeight="true" x14ac:dyDescent="0.2">
      <c r="B413" s="1063"/>
      <c r="C413" s="1141" t="s">
        <v>516</v>
      </c>
      <c r="D413" s="1142"/>
      <c r="E413" s="848">
        <v>0.59481057766825107</v>
      </c>
      <c r="F413" s="670"/>
      <c r="G413" s="670"/>
      <c r="H413" s="1142" t="s">
        <v>517</v>
      </c>
      <c r="I413" s="1142"/>
      <c r="J413" s="849">
        <v>0.4493423787413961</v>
      </c>
      <c r="K413" s="670"/>
      <c r="L413" s="670"/>
      <c r="M413" s="1142" t="s">
        <v>516</v>
      </c>
      <c r="N413" s="1142"/>
      <c r="O413" s="850">
        <v>0.4429568240538117</v>
      </c>
      <c r="P413" s="670"/>
      <c r="Q413" s="670"/>
      <c r="X413" s="372"/>
      <c r="Y413" s="372"/>
      <c r="Z413" s="372"/>
      <c r="AA413" s="372"/>
      <c r="AB413" s="372"/>
      <c r="AC413" s="372"/>
      <c r="AD413" s="372"/>
      <c r="AE413" s="372"/>
      <c r="AF413" s="372"/>
      <c r="AG413" s="372"/>
      <c r="AH413" s="372"/>
      <c r="AI413" s="372"/>
      <c r="AJ413" s="372"/>
      <c r="AK413" s="372"/>
      <c r="AL413" s="372"/>
      <c r="AM413" s="372"/>
      <c r="AN413" s="372"/>
      <c r="AO413" s="372"/>
      <c r="AP413" s="372"/>
      <c r="AQ413" s="372"/>
      <c r="AR413" s="372"/>
      <c r="AS413" s="372"/>
      <c r="AT413" s="372"/>
      <c r="AU413" s="372"/>
      <c r="AV413" s="372"/>
      <c r="AW413" s="372"/>
      <c r="AX413" s="372"/>
      <c r="AY413" s="372"/>
      <c r="AZ413" s="372"/>
      <c r="BA413" s="374"/>
      <c r="BB413" s="450"/>
      <c r="BC413" s="374"/>
      <c r="BD413" s="374"/>
      <c r="BE413" s="374"/>
      <c r="BF413" s="374"/>
      <c r="BG413" s="374"/>
      <c r="BH413" s="374"/>
      <c r="BI413" s="374"/>
      <c r="BJ413" s="374"/>
      <c r="BK413" s="374"/>
      <c r="BL413" s="374"/>
      <c r="BM413" s="374"/>
      <c r="BN413" s="374"/>
      <c r="BO413" s="374"/>
      <c r="BP413" s="374"/>
      <c r="BQ413" s="374"/>
      <c r="BR413" s="374"/>
      <c r="BS413" s="374"/>
      <c r="BT413" s="374"/>
      <c r="BU413" s="374"/>
      <c r="BV413" s="374"/>
      <c r="BW413" s="374"/>
      <c r="BX413" s="375"/>
      <c r="BY413" s="375"/>
      <c r="BZ413" s="375"/>
      <c r="CA413" s="375"/>
      <c r="CB413" s="375"/>
      <c r="CC413" s="375"/>
      <c r="CD413" s="375"/>
      <c r="CE413" s="375"/>
      <c r="CF413" s="375"/>
      <c r="CG413" s="375"/>
      <c r="CH413" s="375"/>
      <c r="CI413" s="375"/>
      <c r="CJ413" s="375"/>
      <c r="CK413" s="375"/>
      <c r="CL413" s="375"/>
      <c r="CM413" s="375"/>
      <c r="CN413" s="375"/>
      <c r="CO413" s="375"/>
      <c r="CP413" s="375"/>
      <c r="CQ413" s="375"/>
      <c r="CR413" s="375"/>
      <c r="CS413" s="375"/>
      <c r="CT413" s="375"/>
      <c r="CU413" s="375"/>
      <c r="CV413" s="375"/>
      <c r="CW413" s="375"/>
      <c r="CX413" s="375"/>
      <c r="CY413" s="375"/>
      <c r="CZ413" s="375"/>
    </row>
    <row r="414" s="379" customFormat="true" ht="25.15" customHeight="true" x14ac:dyDescent="0.2">
      <c r="B414" s="1063"/>
      <c r="C414" s="1141" t="s">
        <v>219</v>
      </c>
      <c r="D414" s="1142"/>
      <c r="E414" s="848">
        <v>0.59370494531485773</v>
      </c>
      <c r="F414" s="670"/>
      <c r="G414" s="670"/>
      <c r="H414" s="1142" t="s">
        <v>217</v>
      </c>
      <c r="I414" s="1142"/>
      <c r="J414" s="849">
        <v>-0.44000672919738953</v>
      </c>
      <c r="K414" s="670"/>
      <c r="L414" s="670"/>
      <c r="M414" s="1142" t="s">
        <v>518</v>
      </c>
      <c r="N414" s="1142"/>
      <c r="O414" s="850">
        <v>0.44200186195507307</v>
      </c>
      <c r="P414" s="670"/>
      <c r="Q414" s="670"/>
      <c r="X414" s="372"/>
      <c r="Y414" s="372"/>
      <c r="Z414" s="372"/>
      <c r="AA414" s="372"/>
      <c r="AB414" s="372"/>
      <c r="AC414" s="372"/>
      <c r="AD414" s="372"/>
      <c r="AE414" s="372"/>
      <c r="AF414" s="372"/>
      <c r="AG414" s="372"/>
      <c r="AH414" s="372"/>
      <c r="AI414" s="372"/>
      <c r="AJ414" s="372"/>
      <c r="AK414" s="372"/>
      <c r="AL414" s="372"/>
      <c r="AM414" s="372"/>
      <c r="AN414" s="372"/>
      <c r="AO414" s="372"/>
      <c r="AP414" s="372"/>
      <c r="AQ414" s="372"/>
      <c r="AR414" s="372"/>
      <c r="AS414" s="372"/>
      <c r="AT414" s="372"/>
      <c r="AU414" s="372"/>
      <c r="AV414" s="372"/>
      <c r="AW414" s="372"/>
      <c r="AX414" s="372"/>
      <c r="AY414" s="372"/>
      <c r="AZ414" s="372"/>
      <c r="BA414" s="374"/>
      <c r="BB414" s="450"/>
      <c r="BC414" s="374"/>
      <c r="BD414" s="374"/>
      <c r="BE414" s="374"/>
      <c r="BF414" s="374"/>
      <c r="BG414" s="374"/>
      <c r="BH414" s="374"/>
      <c r="BI414" s="374"/>
      <c r="BJ414" s="374"/>
      <c r="BK414" s="374"/>
      <c r="BL414" s="374"/>
      <c r="BM414" s="374"/>
      <c r="BN414" s="374"/>
      <c r="BO414" s="374"/>
      <c r="BP414" s="374"/>
      <c r="BQ414" s="374"/>
      <c r="BR414" s="374"/>
      <c r="BS414" s="374"/>
      <c r="BT414" s="374"/>
      <c r="BU414" s="374"/>
      <c r="BV414" s="374"/>
      <c r="BW414" s="374"/>
      <c r="BX414" s="375"/>
      <c r="BY414" s="375"/>
      <c r="BZ414" s="375"/>
      <c r="CA414" s="375"/>
      <c r="CB414" s="375"/>
      <c r="CC414" s="375"/>
      <c r="CD414" s="375"/>
      <c r="CE414" s="375"/>
      <c r="CF414" s="375"/>
      <c r="CG414" s="375"/>
      <c r="CH414" s="375"/>
      <c r="CI414" s="375"/>
      <c r="CJ414" s="375"/>
      <c r="CK414" s="375"/>
      <c r="CL414" s="375"/>
      <c r="CM414" s="375"/>
      <c r="CN414" s="375"/>
      <c r="CO414" s="375"/>
      <c r="CP414" s="375"/>
      <c r="CQ414" s="375"/>
      <c r="CR414" s="375"/>
      <c r="CS414" s="375"/>
      <c r="CT414" s="375"/>
      <c r="CU414" s="375"/>
      <c r="CV414" s="375"/>
      <c r="CW414" s="375"/>
      <c r="CX414" s="375"/>
      <c r="CY414" s="375"/>
      <c r="CZ414" s="375"/>
    </row>
    <row r="415" s="379" customFormat="true" ht="25.15" customHeight="true" x14ac:dyDescent="0.2">
      <c r="B415" s="1063"/>
      <c r="C415" s="1141" t="s">
        <v>511</v>
      </c>
      <c r="D415" s="1142"/>
      <c r="E415" s="848">
        <v>0.55131180378707334</v>
      </c>
      <c r="F415" s="670"/>
      <c r="G415" s="670"/>
      <c r="H415" s="1142" t="s">
        <v>519</v>
      </c>
      <c r="I415" s="1142"/>
      <c r="J415" s="849">
        <v>0.43808022860103418</v>
      </c>
      <c r="K415" s="670"/>
      <c r="L415" s="670"/>
      <c r="M415" s="1142" t="s">
        <v>224</v>
      </c>
      <c r="N415" s="1142"/>
      <c r="O415" s="850">
        <v>0.43491813161019605</v>
      </c>
      <c r="P415" s="670"/>
      <c r="Q415" s="670"/>
      <c r="X415" s="372"/>
      <c r="Y415" s="372"/>
      <c r="Z415" s="372"/>
      <c r="AA415" s="372"/>
      <c r="AB415" s="372"/>
      <c r="AC415" s="372"/>
      <c r="AD415" s="372"/>
      <c r="AE415" s="372"/>
      <c r="AF415" s="372"/>
      <c r="AG415" s="372"/>
      <c r="AH415" s="372"/>
      <c r="AI415" s="372"/>
      <c r="AJ415" s="372"/>
      <c r="AK415" s="372"/>
      <c r="AL415" s="372"/>
      <c r="AM415" s="372"/>
      <c r="AN415" s="372"/>
      <c r="AO415" s="372"/>
      <c r="AP415" s="372"/>
      <c r="AQ415" s="372"/>
      <c r="AR415" s="372"/>
      <c r="AS415" s="372"/>
      <c r="AT415" s="372"/>
      <c r="AU415" s="372"/>
      <c r="AV415" s="372"/>
      <c r="AW415" s="372"/>
      <c r="AX415" s="372"/>
      <c r="AY415" s="372"/>
      <c r="AZ415" s="372"/>
      <c r="BA415" s="374"/>
      <c r="BB415" s="450"/>
      <c r="BC415" s="374"/>
      <c r="BD415" s="374"/>
      <c r="BE415" s="374"/>
      <c r="BF415" s="374"/>
      <c r="BG415" s="374"/>
      <c r="BH415" s="374"/>
      <c r="BI415" s="374"/>
      <c r="BJ415" s="374"/>
      <c r="BK415" s="374"/>
      <c r="BL415" s="374"/>
      <c r="BM415" s="374"/>
      <c r="BN415" s="374"/>
      <c r="BO415" s="374"/>
      <c r="BP415" s="374"/>
      <c r="BQ415" s="374"/>
      <c r="BR415" s="374"/>
      <c r="BS415" s="374"/>
      <c r="BT415" s="374"/>
      <c r="BU415" s="374"/>
      <c r="BV415" s="374"/>
      <c r="BW415" s="374"/>
      <c r="BX415" s="375"/>
      <c r="BY415" s="375"/>
      <c r="BZ415" s="375"/>
      <c r="CA415" s="375"/>
      <c r="CB415" s="375"/>
      <c r="CC415" s="375"/>
      <c r="CD415" s="375"/>
      <c r="CE415" s="375"/>
      <c r="CF415" s="375"/>
      <c r="CG415" s="375"/>
      <c r="CH415" s="375"/>
      <c r="CI415" s="375"/>
      <c r="CJ415" s="375"/>
      <c r="CK415" s="375"/>
      <c r="CL415" s="375"/>
      <c r="CM415" s="375"/>
      <c r="CN415" s="375"/>
      <c r="CO415" s="375"/>
      <c r="CP415" s="375"/>
      <c r="CQ415" s="375"/>
      <c r="CR415" s="375"/>
      <c r="CS415" s="375"/>
      <c r="CT415" s="375"/>
      <c r="CU415" s="375"/>
      <c r="CV415" s="375"/>
      <c r="CW415" s="375"/>
      <c r="CX415" s="375"/>
      <c r="CY415" s="375"/>
      <c r="CZ415" s="375"/>
    </row>
    <row r="416" s="379" customFormat="true" ht="25.15" customHeight="true" x14ac:dyDescent="0.2">
      <c r="B416" s="1063"/>
      <c r="C416" s="1141" t="s">
        <v>506</v>
      </c>
      <c r="D416" s="1142"/>
      <c r="E416" s="848">
        <v>-0.53766307642597666</v>
      </c>
      <c r="F416" s="670"/>
      <c r="G416" s="670"/>
      <c r="H416" s="1142" t="s">
        <v>509</v>
      </c>
      <c r="I416" s="1142"/>
      <c r="J416" s="849">
        <v>-0.43587729610873732</v>
      </c>
      <c r="K416" s="670"/>
      <c r="L416" s="670"/>
      <c r="M416" s="1142" t="s">
        <v>512</v>
      </c>
      <c r="N416" s="1142"/>
      <c r="O416" s="850">
        <v>0.42217285232168239</v>
      </c>
      <c r="P416" s="670"/>
      <c r="Q416" s="670"/>
      <c r="X416" s="372"/>
      <c r="Y416" s="372"/>
      <c r="Z416" s="372"/>
      <c r="AA416" s="372"/>
      <c r="AB416" s="372"/>
      <c r="AC416" s="372"/>
      <c r="AD416" s="372"/>
      <c r="AE416" s="372"/>
      <c r="AF416" s="372"/>
      <c r="AG416" s="372"/>
      <c r="AH416" s="372"/>
      <c r="AI416" s="372"/>
      <c r="AJ416" s="372"/>
      <c r="AK416" s="372"/>
      <c r="AL416" s="372"/>
      <c r="AM416" s="372"/>
      <c r="AN416" s="372"/>
      <c r="AO416" s="372"/>
      <c r="AP416" s="372"/>
      <c r="AQ416" s="372"/>
      <c r="AR416" s="372"/>
      <c r="AS416" s="372"/>
      <c r="AT416" s="372"/>
      <c r="AU416" s="372"/>
      <c r="AV416" s="372"/>
      <c r="AW416" s="372"/>
      <c r="AX416" s="372"/>
      <c r="AY416" s="372"/>
      <c r="AZ416" s="372"/>
      <c r="BA416" s="374"/>
      <c r="BB416" s="450"/>
      <c r="BC416" s="374"/>
      <c r="BD416" s="374"/>
      <c r="BE416" s="374"/>
      <c r="BF416" s="374"/>
      <c r="BG416" s="374"/>
      <c r="BH416" s="374"/>
      <c r="BI416" s="374"/>
      <c r="BJ416" s="374"/>
      <c r="BK416" s="374"/>
      <c r="BL416" s="374"/>
      <c r="BM416" s="374"/>
      <c r="BN416" s="374"/>
      <c r="BO416" s="374"/>
      <c r="BP416" s="374"/>
      <c r="BQ416" s="374"/>
      <c r="BR416" s="374"/>
      <c r="BS416" s="374"/>
      <c r="BT416" s="374"/>
      <c r="BU416" s="374"/>
      <c r="BV416" s="374"/>
      <c r="BW416" s="374"/>
      <c r="BX416" s="375"/>
      <c r="BY416" s="375"/>
      <c r="BZ416" s="375"/>
      <c r="CA416" s="375"/>
      <c r="CB416" s="375"/>
      <c r="CC416" s="375"/>
      <c r="CD416" s="375"/>
      <c r="CE416" s="375"/>
      <c r="CF416" s="375"/>
      <c r="CG416" s="375"/>
      <c r="CH416" s="375"/>
      <c r="CI416" s="375"/>
      <c r="CJ416" s="375"/>
      <c r="CK416" s="375"/>
      <c r="CL416" s="375"/>
      <c r="CM416" s="375"/>
      <c r="CN416" s="375"/>
      <c r="CO416" s="375"/>
      <c r="CP416" s="375"/>
      <c r="CQ416" s="375"/>
      <c r="CR416" s="375"/>
      <c r="CS416" s="375"/>
      <c r="CT416" s="375"/>
      <c r="CU416" s="375"/>
      <c r="CV416" s="375"/>
      <c r="CW416" s="375"/>
      <c r="CX416" s="375"/>
      <c r="CY416" s="375"/>
      <c r="CZ416" s="375"/>
    </row>
    <row r="417" s="379" customFormat="true" ht="25.15" customHeight="true" x14ac:dyDescent="0.2">
      <c r="B417" s="1063"/>
      <c r="C417" s="1141" t="s">
        <v>515</v>
      </c>
      <c r="D417" s="1142"/>
      <c r="E417" s="848">
        <v>0.5035979347537175</v>
      </c>
      <c r="F417" s="670"/>
      <c r="G417" s="670"/>
      <c r="H417" s="1142" t="s">
        <v>219</v>
      </c>
      <c r="I417" s="1142"/>
      <c r="J417" s="849">
        <v>-0.4165125855624352</v>
      </c>
      <c r="K417" s="670"/>
      <c r="L417" s="670"/>
      <c r="M417" s="1142" t="s">
        <v>219</v>
      </c>
      <c r="N417" s="1142"/>
      <c r="O417" s="850">
        <v>0.39006788988779229</v>
      </c>
      <c r="P417" s="670"/>
      <c r="Q417" s="670"/>
      <c r="X417" s="372"/>
      <c r="Y417" s="372"/>
      <c r="Z417" s="372"/>
      <c r="AA417" s="372"/>
      <c r="AB417" s="372"/>
      <c r="AC417" s="372"/>
      <c r="AD417" s="372"/>
      <c r="AE417" s="372"/>
      <c r="AF417" s="372"/>
      <c r="AG417" s="372"/>
      <c r="AH417" s="372"/>
      <c r="AI417" s="372"/>
      <c r="AJ417" s="372"/>
      <c r="AK417" s="372"/>
      <c r="AL417" s="372"/>
      <c r="AM417" s="372"/>
      <c r="AN417" s="372"/>
      <c r="AO417" s="372"/>
      <c r="AP417" s="372"/>
      <c r="AQ417" s="372"/>
      <c r="AR417" s="372"/>
      <c r="AS417" s="372"/>
      <c r="AT417" s="372"/>
      <c r="AU417" s="372"/>
      <c r="AV417" s="372"/>
      <c r="AW417" s="372"/>
      <c r="AX417" s="372"/>
      <c r="AY417" s="372"/>
      <c r="AZ417" s="372"/>
      <c r="BA417" s="374"/>
      <c r="BB417" s="450"/>
      <c r="BC417" s="374"/>
      <c r="BD417" s="374"/>
      <c r="BE417" s="374"/>
      <c r="BF417" s="374"/>
      <c r="BG417" s="374"/>
      <c r="BH417" s="374"/>
      <c r="BI417" s="374"/>
      <c r="BJ417" s="374"/>
      <c r="BK417" s="374"/>
      <c r="BL417" s="374"/>
      <c r="BM417" s="374"/>
      <c r="BN417" s="374"/>
      <c r="BO417" s="374"/>
      <c r="BP417" s="374"/>
      <c r="BQ417" s="374"/>
      <c r="BR417" s="374"/>
      <c r="BS417" s="374"/>
      <c r="BT417" s="374"/>
      <c r="BU417" s="374"/>
      <c r="BV417" s="374"/>
      <c r="BW417" s="374"/>
      <c r="BX417" s="375"/>
      <c r="BY417" s="375"/>
      <c r="BZ417" s="375"/>
      <c r="CA417" s="375"/>
      <c r="CB417" s="375"/>
      <c r="CC417" s="375"/>
      <c r="CD417" s="375"/>
      <c r="CE417" s="375"/>
      <c r="CF417" s="375"/>
      <c r="CG417" s="375"/>
      <c r="CH417" s="375"/>
      <c r="CI417" s="375"/>
      <c r="CJ417" s="375"/>
      <c r="CK417" s="375"/>
      <c r="CL417" s="375"/>
      <c r="CM417" s="375"/>
      <c r="CN417" s="375"/>
      <c r="CO417" s="375"/>
      <c r="CP417" s="375"/>
      <c r="CQ417" s="375"/>
      <c r="CR417" s="375"/>
      <c r="CS417" s="375"/>
      <c r="CT417" s="375"/>
      <c r="CU417" s="375"/>
      <c r="CV417" s="375"/>
      <c r="CW417" s="375"/>
      <c r="CX417" s="375"/>
      <c r="CY417" s="375"/>
      <c r="CZ417" s="375"/>
    </row>
    <row r="418" s="379" customFormat="true" ht="25.15" customHeight="true" x14ac:dyDescent="0.2">
      <c r="B418" s="1063"/>
      <c r="C418" s="1141" t="s">
        <v>443</v>
      </c>
      <c r="D418" s="1142"/>
      <c r="E418" s="848">
        <v>-0.48846223239181141</v>
      </c>
      <c r="F418" s="670"/>
      <c r="G418" s="670"/>
      <c r="H418" s="1142" t="s">
        <v>520</v>
      </c>
      <c r="I418" s="1142"/>
      <c r="J418" s="849">
        <v>0.40079869183452055</v>
      </c>
      <c r="K418" s="670"/>
      <c r="L418" s="670"/>
      <c r="M418" s="1142" t="s">
        <v>513</v>
      </c>
      <c r="N418" s="1142"/>
      <c r="O418" s="850">
        <v>-0.37855355688056419</v>
      </c>
      <c r="P418" s="670"/>
      <c r="Q418" s="670"/>
      <c r="X418" s="372"/>
      <c r="Y418" s="372"/>
      <c r="Z418" s="372"/>
      <c r="AA418" s="372"/>
      <c r="AB418" s="372"/>
      <c r="AC418" s="372"/>
      <c r="AD418" s="372"/>
      <c r="AE418" s="372"/>
      <c r="AF418" s="372"/>
      <c r="AG418" s="372"/>
      <c r="AH418" s="372"/>
      <c r="AI418" s="372"/>
      <c r="AJ418" s="372"/>
      <c r="AK418" s="372"/>
      <c r="AL418" s="372"/>
      <c r="AM418" s="372"/>
      <c r="AN418" s="372"/>
      <c r="AO418" s="372"/>
      <c r="AP418" s="372"/>
      <c r="AQ418" s="372"/>
      <c r="AR418" s="372"/>
      <c r="AS418" s="372"/>
      <c r="AT418" s="372"/>
      <c r="AU418" s="372"/>
      <c r="AV418" s="372"/>
      <c r="AW418" s="372"/>
      <c r="AX418" s="372"/>
      <c r="AY418" s="372"/>
      <c r="AZ418" s="372"/>
      <c r="BA418" s="374"/>
      <c r="BB418" s="450"/>
      <c r="BC418" s="374"/>
      <c r="BD418" s="374"/>
      <c r="BE418" s="374"/>
      <c r="BF418" s="374"/>
      <c r="BG418" s="374"/>
      <c r="BH418" s="374"/>
      <c r="BI418" s="374"/>
      <c r="BJ418" s="374"/>
      <c r="BK418" s="374"/>
      <c r="BL418" s="374"/>
      <c r="BM418" s="374"/>
      <c r="BN418" s="374"/>
      <c r="BO418" s="374"/>
      <c r="BP418" s="374"/>
      <c r="BQ418" s="374"/>
      <c r="BR418" s="374"/>
      <c r="BS418" s="374"/>
      <c r="BT418" s="374"/>
      <c r="BU418" s="374"/>
      <c r="BV418" s="374"/>
      <c r="BW418" s="374"/>
      <c r="BX418" s="375"/>
      <c r="BY418" s="375"/>
      <c r="BZ418" s="375"/>
      <c r="CA418" s="375"/>
      <c r="CB418" s="375"/>
      <c r="CC418" s="375"/>
      <c r="CD418" s="375"/>
      <c r="CE418" s="375"/>
      <c r="CF418" s="375"/>
      <c r="CG418" s="375"/>
      <c r="CH418" s="375"/>
      <c r="CI418" s="375"/>
      <c r="CJ418" s="375"/>
      <c r="CK418" s="375"/>
      <c r="CL418" s="375"/>
      <c r="CM418" s="375"/>
      <c r="CN418" s="375"/>
      <c r="CO418" s="375"/>
      <c r="CP418" s="375"/>
      <c r="CQ418" s="375"/>
      <c r="CR418" s="375"/>
      <c r="CS418" s="375"/>
      <c r="CT418" s="375"/>
      <c r="CU418" s="375"/>
      <c r="CV418" s="375"/>
      <c r="CW418" s="375"/>
      <c r="CX418" s="375"/>
      <c r="CY418" s="375"/>
      <c r="CZ418" s="375"/>
    </row>
    <row r="419" s="379" customFormat="true" ht="25.15" customHeight="true" x14ac:dyDescent="0.2">
      <c r="B419" s="1063"/>
      <c r="C419" s="1141" t="s">
        <v>228</v>
      </c>
      <c r="D419" s="1142"/>
      <c r="E419" s="848">
        <v>0.47873787871783896</v>
      </c>
      <c r="F419" s="670"/>
      <c r="G419" s="670"/>
      <c r="H419" s="1142" t="s">
        <v>516</v>
      </c>
      <c r="I419" s="1142"/>
      <c r="J419" s="849">
        <v>-0.39851536812602528</v>
      </c>
      <c r="K419" s="670"/>
      <c r="L419" s="670"/>
      <c r="M419" s="1142" t="s">
        <v>230</v>
      </c>
      <c r="N419" s="1142"/>
      <c r="O419" s="850">
        <v>0.35921839837130648</v>
      </c>
      <c r="P419" s="670"/>
      <c r="Q419" s="670"/>
      <c r="X419" s="372"/>
      <c r="Y419" s="372"/>
      <c r="Z419" s="372"/>
      <c r="AA419" s="372"/>
      <c r="AB419" s="372"/>
      <c r="AC419" s="372"/>
      <c r="AD419" s="372"/>
      <c r="AE419" s="372"/>
      <c r="AF419" s="372"/>
      <c r="AG419" s="372"/>
      <c r="AH419" s="372"/>
      <c r="AI419" s="372"/>
      <c r="AJ419" s="372"/>
      <c r="AK419" s="372"/>
      <c r="AL419" s="372"/>
      <c r="AM419" s="372"/>
      <c r="AN419" s="372"/>
      <c r="AO419" s="372"/>
      <c r="AP419" s="372"/>
      <c r="AQ419" s="372"/>
      <c r="AR419" s="372"/>
      <c r="AS419" s="372"/>
      <c r="AT419" s="372"/>
      <c r="AU419" s="372"/>
      <c r="AV419" s="372"/>
      <c r="AW419" s="372"/>
      <c r="AX419" s="372"/>
      <c r="AY419" s="372"/>
      <c r="AZ419" s="372"/>
      <c r="BA419" s="374"/>
      <c r="BB419" s="450"/>
      <c r="BC419" s="374"/>
      <c r="BD419" s="374"/>
      <c r="BE419" s="374"/>
      <c r="BF419" s="374"/>
      <c r="BG419" s="374"/>
      <c r="BH419" s="374"/>
      <c r="BI419" s="374"/>
      <c r="BJ419" s="374"/>
      <c r="BK419" s="374"/>
      <c r="BL419" s="374"/>
      <c r="BM419" s="374"/>
      <c r="BN419" s="374"/>
      <c r="BO419" s="374"/>
      <c r="BP419" s="374"/>
      <c r="BQ419" s="374"/>
      <c r="BR419" s="374"/>
      <c r="BS419" s="374"/>
      <c r="BT419" s="374"/>
      <c r="BU419" s="374"/>
      <c r="BV419" s="374"/>
      <c r="BW419" s="374"/>
      <c r="BX419" s="375"/>
      <c r="BY419" s="375"/>
      <c r="BZ419" s="375"/>
      <c r="CA419" s="375"/>
      <c r="CB419" s="375"/>
      <c r="CC419" s="375"/>
      <c r="CD419" s="375"/>
      <c r="CE419" s="375"/>
      <c r="CF419" s="375"/>
      <c r="CG419" s="375"/>
      <c r="CH419" s="375"/>
      <c r="CI419" s="375"/>
      <c r="CJ419" s="375"/>
      <c r="CK419" s="375"/>
      <c r="CL419" s="375"/>
      <c r="CM419" s="375"/>
      <c r="CN419" s="375"/>
      <c r="CO419" s="375"/>
      <c r="CP419" s="375"/>
      <c r="CQ419" s="375"/>
      <c r="CR419" s="375"/>
      <c r="CS419" s="375"/>
      <c r="CT419" s="375"/>
      <c r="CU419" s="375"/>
      <c r="CV419" s="375"/>
      <c r="CW419" s="375"/>
      <c r="CX419" s="375"/>
      <c r="CY419" s="375"/>
      <c r="CZ419" s="375"/>
    </row>
    <row r="420" s="379" customFormat="true" ht="25.15" customHeight="true" x14ac:dyDescent="0.2">
      <c r="B420" s="1063"/>
      <c r="C420" s="1141" t="s">
        <v>521</v>
      </c>
      <c r="D420" s="1142"/>
      <c r="E420" s="848">
        <v>0.45693228395130836</v>
      </c>
      <c r="F420" s="670"/>
      <c r="G420" s="670"/>
      <c r="H420" s="1142" t="s">
        <v>436</v>
      </c>
      <c r="I420" s="1142"/>
      <c r="J420" s="849">
        <v>-0.39149083864432993</v>
      </c>
      <c r="K420" s="670"/>
      <c r="L420" s="670"/>
      <c r="M420" s="1142" t="s">
        <v>228</v>
      </c>
      <c r="N420" s="1142"/>
      <c r="O420" s="850">
        <v>0.31274868131757239</v>
      </c>
      <c r="P420" s="670"/>
      <c r="Q420" s="670"/>
      <c r="X420" s="372"/>
      <c r="Y420" s="372"/>
      <c r="Z420" s="372"/>
      <c r="AA420" s="372"/>
      <c r="AB420" s="372"/>
      <c r="AC420" s="372"/>
      <c r="AD420" s="372"/>
      <c r="AE420" s="372"/>
      <c r="AF420" s="372"/>
      <c r="AG420" s="372"/>
      <c r="AH420" s="372"/>
      <c r="AI420" s="372"/>
      <c r="AJ420" s="372"/>
      <c r="AK420" s="372"/>
      <c r="AL420" s="372"/>
      <c r="AM420" s="372"/>
      <c r="AN420" s="372"/>
      <c r="AO420" s="372"/>
      <c r="AP420" s="372"/>
      <c r="AQ420" s="372"/>
      <c r="AR420" s="372"/>
      <c r="AS420" s="372"/>
      <c r="AT420" s="372"/>
      <c r="AU420" s="372"/>
      <c r="AV420" s="372"/>
      <c r="AW420" s="372"/>
      <c r="AX420" s="372"/>
      <c r="AY420" s="372"/>
      <c r="AZ420" s="372"/>
      <c r="BA420" s="374"/>
      <c r="BB420" s="450"/>
      <c r="BC420" s="374"/>
      <c r="BD420" s="374"/>
      <c r="BE420" s="374"/>
      <c r="BF420" s="374"/>
      <c r="BG420" s="374"/>
      <c r="BH420" s="374"/>
      <c r="BI420" s="374"/>
      <c r="BJ420" s="374"/>
      <c r="BK420" s="374"/>
      <c r="BL420" s="374"/>
      <c r="BM420" s="374"/>
      <c r="BN420" s="374"/>
      <c r="BO420" s="374"/>
      <c r="BP420" s="374"/>
      <c r="BQ420" s="374"/>
      <c r="BR420" s="374"/>
      <c r="BS420" s="374"/>
      <c r="BT420" s="374"/>
      <c r="BU420" s="374"/>
      <c r="BV420" s="374"/>
      <c r="BW420" s="374"/>
      <c r="BX420" s="375"/>
      <c r="BY420" s="375"/>
      <c r="BZ420" s="375"/>
      <c r="CA420" s="375"/>
      <c r="CB420" s="375"/>
      <c r="CC420" s="375"/>
      <c r="CD420" s="375"/>
      <c r="CE420" s="375"/>
      <c r="CF420" s="375"/>
      <c r="CG420" s="375"/>
      <c r="CH420" s="375"/>
      <c r="CI420" s="375"/>
      <c r="CJ420" s="375"/>
      <c r="CK420" s="375"/>
      <c r="CL420" s="375"/>
      <c r="CM420" s="375"/>
      <c r="CN420" s="375"/>
      <c r="CO420" s="375"/>
      <c r="CP420" s="375"/>
      <c r="CQ420" s="375"/>
      <c r="CR420" s="375"/>
      <c r="CS420" s="375"/>
      <c r="CT420" s="375"/>
      <c r="CU420" s="375"/>
      <c r="CV420" s="375"/>
      <c r="CW420" s="375"/>
      <c r="CX420" s="375"/>
      <c r="CY420" s="375"/>
      <c r="CZ420" s="375"/>
    </row>
    <row r="421" s="379" customFormat="true" ht="25.15" customHeight="true" x14ac:dyDescent="0.2">
      <c r="B421" s="1063"/>
      <c r="C421" s="1141" t="s">
        <v>514</v>
      </c>
      <c r="D421" s="1142"/>
      <c r="E421" s="848">
        <v>-0.43209687349417475</v>
      </c>
      <c r="F421" s="670"/>
      <c r="G421" s="670"/>
      <c r="H421" s="1142" t="s">
        <v>522</v>
      </c>
      <c r="I421" s="1142"/>
      <c r="J421" s="849">
        <v>0.3835880159675748</v>
      </c>
      <c r="K421" s="670"/>
      <c r="L421" s="670"/>
      <c r="M421" s="1142" t="s">
        <v>446</v>
      </c>
      <c r="N421" s="1142"/>
      <c r="O421" s="850">
        <v>0.30393799581481329</v>
      </c>
      <c r="P421" s="670"/>
      <c r="Q421" s="670"/>
      <c r="X421" s="372"/>
      <c r="Y421" s="372"/>
      <c r="Z421" s="372"/>
      <c r="AA421" s="372"/>
      <c r="AB421" s="372"/>
      <c r="AC421" s="372"/>
      <c r="AD421" s="372"/>
      <c r="AE421" s="372"/>
      <c r="AF421" s="372"/>
      <c r="AG421" s="372"/>
      <c r="AH421" s="372"/>
      <c r="AI421" s="372"/>
      <c r="AJ421" s="372"/>
      <c r="AK421" s="372"/>
      <c r="AL421" s="372"/>
      <c r="AM421" s="372"/>
      <c r="AN421" s="372"/>
      <c r="AO421" s="372"/>
      <c r="AP421" s="372"/>
      <c r="AQ421" s="372"/>
      <c r="AR421" s="372"/>
      <c r="AS421" s="372"/>
      <c r="AT421" s="372"/>
      <c r="AU421" s="372"/>
      <c r="AV421" s="372"/>
      <c r="AW421" s="372"/>
      <c r="AX421" s="372"/>
      <c r="AY421" s="372"/>
      <c r="AZ421" s="372"/>
      <c r="BA421" s="374"/>
      <c r="BB421" s="450"/>
      <c r="BC421" s="374"/>
      <c r="BD421" s="374"/>
      <c r="BE421" s="374"/>
      <c r="BF421" s="374"/>
      <c r="BG421" s="374"/>
      <c r="BH421" s="374"/>
      <c r="BI421" s="374"/>
      <c r="BJ421" s="374"/>
      <c r="BK421" s="374"/>
      <c r="BL421" s="374"/>
      <c r="BM421" s="374"/>
      <c r="BN421" s="374"/>
      <c r="BO421" s="374"/>
      <c r="BP421" s="374"/>
      <c r="BQ421" s="374"/>
      <c r="BR421" s="374"/>
      <c r="BS421" s="374"/>
      <c r="BT421" s="374"/>
      <c r="BU421" s="374"/>
      <c r="BV421" s="374"/>
      <c r="BW421" s="374"/>
      <c r="BX421" s="375"/>
      <c r="BY421" s="375"/>
      <c r="BZ421" s="375"/>
      <c r="CA421" s="375"/>
      <c r="CB421" s="375"/>
      <c r="CC421" s="375"/>
      <c r="CD421" s="375"/>
      <c r="CE421" s="375"/>
      <c r="CF421" s="375"/>
      <c r="CG421" s="375"/>
      <c r="CH421" s="375"/>
      <c r="CI421" s="375"/>
      <c r="CJ421" s="375"/>
      <c r="CK421" s="375"/>
      <c r="CL421" s="375"/>
      <c r="CM421" s="375"/>
      <c r="CN421" s="375"/>
      <c r="CO421" s="375"/>
      <c r="CP421" s="375"/>
      <c r="CQ421" s="375"/>
      <c r="CR421" s="375"/>
      <c r="CS421" s="375"/>
      <c r="CT421" s="375"/>
      <c r="CU421" s="375"/>
      <c r="CV421" s="375"/>
      <c r="CW421" s="375"/>
      <c r="CX421" s="375"/>
      <c r="CY421" s="375"/>
      <c r="CZ421" s="375"/>
    </row>
    <row r="422" s="379" customFormat="true" ht="25.15" customHeight="true" x14ac:dyDescent="0.2">
      <c r="B422" s="1063"/>
      <c r="C422" s="1141" t="s">
        <v>523</v>
      </c>
      <c r="D422" s="1142"/>
      <c r="E422" s="848">
        <v>0.4220290019951603</v>
      </c>
      <c r="F422" s="670"/>
      <c r="G422" s="670"/>
      <c r="H422" s="1142" t="s">
        <v>524</v>
      </c>
      <c r="I422" s="1142"/>
      <c r="J422" s="849">
        <v>0.36054360804782531</v>
      </c>
      <c r="K422" s="670"/>
      <c r="L422" s="670"/>
      <c r="M422" s="1142" t="s">
        <v>521</v>
      </c>
      <c r="N422" s="1142"/>
      <c r="O422" s="850">
        <v>0.29871182427996873</v>
      </c>
      <c r="P422" s="670"/>
      <c r="Q422" s="670"/>
      <c r="X422" s="372"/>
      <c r="Y422" s="372"/>
      <c r="Z422" s="372"/>
      <c r="AA422" s="372"/>
      <c r="AB422" s="372"/>
      <c r="AC422" s="372"/>
      <c r="AD422" s="372"/>
      <c r="AE422" s="372"/>
      <c r="AF422" s="372"/>
      <c r="AG422" s="372"/>
      <c r="AH422" s="372"/>
      <c r="AI422" s="372"/>
      <c r="AJ422" s="372"/>
      <c r="AK422" s="372"/>
      <c r="AL422" s="372"/>
      <c r="AM422" s="372"/>
      <c r="AN422" s="372"/>
      <c r="AO422" s="372"/>
      <c r="AP422" s="372"/>
      <c r="AQ422" s="372"/>
      <c r="AR422" s="372"/>
      <c r="AS422" s="372"/>
      <c r="AT422" s="372"/>
      <c r="AU422" s="372"/>
      <c r="AV422" s="372"/>
      <c r="AW422" s="372"/>
      <c r="AX422" s="372"/>
      <c r="AY422" s="372"/>
      <c r="AZ422" s="372"/>
      <c r="BA422" s="374"/>
      <c r="BB422" s="450"/>
      <c r="BC422" s="374"/>
      <c r="BD422" s="374"/>
      <c r="BE422" s="374"/>
      <c r="BF422" s="374"/>
      <c r="BG422" s="374"/>
      <c r="BH422" s="374"/>
      <c r="BI422" s="374"/>
      <c r="BJ422" s="374"/>
      <c r="BK422" s="374"/>
      <c r="BL422" s="374"/>
      <c r="BM422" s="374"/>
      <c r="BN422" s="374"/>
      <c r="BO422" s="374"/>
      <c r="BP422" s="374"/>
      <c r="BQ422" s="374"/>
      <c r="BR422" s="374"/>
      <c r="BS422" s="374"/>
      <c r="BT422" s="374"/>
      <c r="BU422" s="374"/>
      <c r="BV422" s="374"/>
      <c r="BW422" s="374"/>
      <c r="BX422" s="375"/>
      <c r="BY422" s="375"/>
      <c r="BZ422" s="375"/>
      <c r="CA422" s="375"/>
      <c r="CB422" s="375"/>
      <c r="CC422" s="375"/>
      <c r="CD422" s="375"/>
      <c r="CE422" s="375"/>
      <c r="CF422" s="375"/>
      <c r="CG422" s="375"/>
      <c r="CH422" s="375"/>
      <c r="CI422" s="375"/>
      <c r="CJ422" s="375"/>
      <c r="CK422" s="375"/>
      <c r="CL422" s="375"/>
      <c r="CM422" s="375"/>
      <c r="CN422" s="375"/>
      <c r="CO422" s="375"/>
      <c r="CP422" s="375"/>
      <c r="CQ422" s="375"/>
      <c r="CR422" s="375"/>
      <c r="CS422" s="375"/>
      <c r="CT422" s="375"/>
      <c r="CU422" s="375"/>
      <c r="CV422" s="375"/>
      <c r="CW422" s="375"/>
      <c r="CX422" s="375"/>
      <c r="CY422" s="375"/>
      <c r="CZ422" s="375"/>
    </row>
    <row r="423" s="379" customFormat="true" ht="25.15" customHeight="true" x14ac:dyDescent="0.2">
      <c r="B423" s="1063"/>
      <c r="C423" s="1141" t="s">
        <v>518</v>
      </c>
      <c r="D423" s="1142"/>
      <c r="E423" s="848">
        <v>0.41826021021509185</v>
      </c>
      <c r="F423" s="670"/>
      <c r="G423" s="670"/>
      <c r="H423" s="1142" t="s">
        <v>525</v>
      </c>
      <c r="I423" s="1142"/>
      <c r="J423" s="849">
        <v>0.32704388015084074</v>
      </c>
      <c r="K423" s="670"/>
      <c r="L423" s="670"/>
      <c r="M423" s="1142" t="s">
        <v>447</v>
      </c>
      <c r="N423" s="1142"/>
      <c r="O423" s="850">
        <v>0.27888552144276113</v>
      </c>
      <c r="P423" s="670"/>
      <c r="Q423" s="670"/>
      <c r="X423" s="372"/>
      <c r="Y423" s="372"/>
      <c r="Z423" s="372"/>
      <c r="AA423" s="372"/>
      <c r="AB423" s="372"/>
      <c r="AC423" s="372"/>
      <c r="AD423" s="372"/>
      <c r="AE423" s="372"/>
      <c r="AF423" s="372"/>
      <c r="AG423" s="372"/>
      <c r="AH423" s="372"/>
      <c r="AI423" s="372"/>
      <c r="AJ423" s="372"/>
      <c r="AK423" s="372"/>
      <c r="AL423" s="372"/>
      <c r="AM423" s="372"/>
      <c r="AN423" s="372"/>
      <c r="AO423" s="372"/>
      <c r="AP423" s="372"/>
      <c r="AQ423" s="372"/>
      <c r="AR423" s="372"/>
      <c r="AS423" s="372"/>
      <c r="AT423" s="372"/>
      <c r="AU423" s="372"/>
      <c r="AV423" s="372"/>
      <c r="AW423" s="372"/>
      <c r="AX423" s="372"/>
      <c r="AY423" s="372"/>
      <c r="AZ423" s="372"/>
      <c r="BA423" s="374"/>
      <c r="BB423" s="450"/>
      <c r="BC423" s="374"/>
      <c r="BD423" s="374"/>
      <c r="BE423" s="374"/>
      <c r="BF423" s="374"/>
      <c r="BG423" s="374"/>
      <c r="BH423" s="374"/>
      <c r="BI423" s="374"/>
      <c r="BJ423" s="374"/>
      <c r="BK423" s="374"/>
      <c r="BL423" s="374"/>
      <c r="BM423" s="374"/>
      <c r="BN423" s="374"/>
      <c r="BO423" s="374"/>
      <c r="BP423" s="374"/>
      <c r="BQ423" s="374"/>
      <c r="BR423" s="374"/>
      <c r="BS423" s="374"/>
      <c r="BT423" s="374"/>
      <c r="BU423" s="374"/>
      <c r="BV423" s="374"/>
      <c r="BW423" s="374"/>
      <c r="BX423" s="375"/>
      <c r="BY423" s="375"/>
      <c r="BZ423" s="375"/>
      <c r="CA423" s="375"/>
      <c r="CB423" s="375"/>
      <c r="CC423" s="375"/>
      <c r="CD423" s="375"/>
      <c r="CE423" s="375"/>
      <c r="CF423" s="375"/>
      <c r="CG423" s="375"/>
      <c r="CH423" s="375"/>
      <c r="CI423" s="375"/>
      <c r="CJ423" s="375"/>
      <c r="CK423" s="375"/>
      <c r="CL423" s="375"/>
      <c r="CM423" s="375"/>
      <c r="CN423" s="375"/>
      <c r="CO423" s="375"/>
      <c r="CP423" s="375"/>
      <c r="CQ423" s="375"/>
      <c r="CR423" s="375"/>
      <c r="CS423" s="375"/>
      <c r="CT423" s="375"/>
      <c r="CU423" s="375"/>
      <c r="CV423" s="375"/>
      <c r="CW423" s="375"/>
      <c r="CX423" s="375"/>
      <c r="CY423" s="375"/>
      <c r="CZ423" s="375"/>
    </row>
    <row r="424" s="379" customFormat="true" ht="25.15" customHeight="true" x14ac:dyDescent="0.2">
      <c r="B424" s="1063"/>
      <c r="C424" s="1141" t="s">
        <v>447</v>
      </c>
      <c r="D424" s="1142"/>
      <c r="E424" s="848">
        <v>0.35021233957685388</v>
      </c>
      <c r="F424" s="670"/>
      <c r="G424" s="670"/>
      <c r="H424" s="1142" t="s">
        <v>515</v>
      </c>
      <c r="I424" s="1142"/>
      <c r="J424" s="849">
        <v>-0.32461213504340891</v>
      </c>
      <c r="K424" s="670"/>
      <c r="L424" s="670"/>
      <c r="M424" s="1142" t="s">
        <v>523</v>
      </c>
      <c r="N424" s="1142"/>
      <c r="O424" s="850">
        <v>0.25696210818541815</v>
      </c>
      <c r="P424" s="670"/>
      <c r="Q424" s="670"/>
      <c r="X424" s="372"/>
      <c r="Y424" s="372"/>
      <c r="Z424" s="372"/>
      <c r="AA424" s="372"/>
      <c r="AB424" s="372"/>
      <c r="AC424" s="372"/>
      <c r="AD424" s="372"/>
      <c r="AE424" s="372"/>
      <c r="AF424" s="372"/>
      <c r="AG424" s="372"/>
      <c r="AH424" s="372"/>
      <c r="AI424" s="372"/>
      <c r="AJ424" s="372"/>
      <c r="AK424" s="372"/>
      <c r="AL424" s="372"/>
      <c r="AM424" s="372"/>
      <c r="AN424" s="372"/>
      <c r="AO424" s="372"/>
      <c r="AP424" s="372"/>
      <c r="AQ424" s="372"/>
      <c r="AR424" s="372"/>
      <c r="AS424" s="372"/>
      <c r="AT424" s="372"/>
      <c r="AU424" s="372"/>
      <c r="AV424" s="372"/>
      <c r="AW424" s="372"/>
      <c r="AX424" s="372"/>
      <c r="AY424" s="372"/>
      <c r="AZ424" s="372"/>
      <c r="BA424" s="374"/>
      <c r="BB424" s="450"/>
      <c r="BC424" s="374"/>
      <c r="BD424" s="374"/>
      <c r="BE424" s="374"/>
      <c r="BF424" s="374"/>
      <c r="BG424" s="374"/>
      <c r="BH424" s="374"/>
      <c r="BI424" s="374"/>
      <c r="BJ424" s="374"/>
      <c r="BK424" s="374"/>
      <c r="BL424" s="374"/>
      <c r="BM424" s="374"/>
      <c r="BN424" s="374"/>
      <c r="BO424" s="374"/>
      <c r="BP424" s="374"/>
      <c r="BQ424" s="374"/>
      <c r="BR424" s="374"/>
      <c r="BS424" s="374"/>
      <c r="BT424" s="374"/>
      <c r="BU424" s="374"/>
      <c r="BV424" s="374"/>
      <c r="BW424" s="374"/>
      <c r="BX424" s="375"/>
      <c r="BY424" s="375"/>
      <c r="BZ424" s="375"/>
      <c r="CA424" s="375"/>
      <c r="CB424" s="375"/>
      <c r="CC424" s="375"/>
      <c r="CD424" s="375"/>
      <c r="CE424" s="375"/>
      <c r="CF424" s="375"/>
      <c r="CG424" s="375"/>
      <c r="CH424" s="375"/>
      <c r="CI424" s="375"/>
      <c r="CJ424" s="375"/>
      <c r="CK424" s="375"/>
      <c r="CL424" s="375"/>
      <c r="CM424" s="375"/>
      <c r="CN424" s="375"/>
      <c r="CO424" s="375"/>
      <c r="CP424" s="375"/>
      <c r="CQ424" s="375"/>
      <c r="CR424" s="375"/>
      <c r="CS424" s="375"/>
      <c r="CT424" s="375"/>
      <c r="CU424" s="375"/>
      <c r="CV424" s="375"/>
      <c r="CW424" s="375"/>
      <c r="CX424" s="375"/>
      <c r="CY424" s="375"/>
      <c r="CZ424" s="375"/>
    </row>
    <row r="425" s="379" customFormat="true" ht="25.15" customHeight="true" x14ac:dyDescent="0.2">
      <c r="B425" s="1063"/>
      <c r="C425" s="1141" t="s">
        <v>224</v>
      </c>
      <c r="D425" s="1142"/>
      <c r="E425" s="848">
        <v>0.31601284159488785</v>
      </c>
      <c r="F425" s="670"/>
      <c r="G425" s="670"/>
      <c r="H425" s="1142" t="s">
        <v>526</v>
      </c>
      <c r="I425" s="1142"/>
      <c r="J425" s="849">
        <v>0.31954511861892487</v>
      </c>
      <c r="K425" s="670"/>
      <c r="L425" s="670"/>
      <c r="M425" s="1142" t="s">
        <v>514</v>
      </c>
      <c r="N425" s="1142"/>
      <c r="O425" s="850">
        <v>-0.23568481009362122</v>
      </c>
      <c r="P425" s="670"/>
      <c r="Q425" s="670"/>
      <c r="X425" s="372"/>
      <c r="Y425" s="372"/>
      <c r="Z425" s="372"/>
      <c r="AA425" s="372"/>
      <c r="AB425" s="372"/>
      <c r="AC425" s="372"/>
      <c r="AD425" s="372"/>
      <c r="AE425" s="372"/>
      <c r="AF425" s="372"/>
      <c r="AG425" s="372"/>
      <c r="AH425" s="372"/>
      <c r="AI425" s="372"/>
      <c r="AJ425" s="372"/>
      <c r="AK425" s="372"/>
      <c r="AL425" s="372"/>
      <c r="AM425" s="372"/>
      <c r="AN425" s="372"/>
      <c r="AO425" s="372"/>
      <c r="AP425" s="372"/>
      <c r="AQ425" s="372"/>
      <c r="AR425" s="372"/>
      <c r="AS425" s="372"/>
      <c r="AT425" s="372"/>
      <c r="AU425" s="372"/>
      <c r="AV425" s="372"/>
      <c r="AW425" s="372"/>
      <c r="AX425" s="372"/>
      <c r="AY425" s="372"/>
      <c r="AZ425" s="372"/>
      <c r="BA425" s="374"/>
      <c r="BB425" s="450"/>
      <c r="BC425" s="374"/>
      <c r="BD425" s="374"/>
      <c r="BE425" s="374"/>
      <c r="BF425" s="374"/>
      <c r="BG425" s="374"/>
      <c r="BH425" s="374"/>
      <c r="BI425" s="374"/>
      <c r="BJ425" s="374"/>
      <c r="BK425" s="374"/>
      <c r="BL425" s="374"/>
      <c r="BM425" s="374"/>
      <c r="BN425" s="374"/>
      <c r="BO425" s="374"/>
      <c r="BP425" s="374"/>
      <c r="BQ425" s="374"/>
      <c r="BR425" s="374"/>
      <c r="BS425" s="374"/>
      <c r="BT425" s="374"/>
      <c r="BU425" s="374"/>
      <c r="BV425" s="374"/>
      <c r="BW425" s="374"/>
      <c r="BX425" s="375"/>
      <c r="BY425" s="375"/>
      <c r="BZ425" s="375"/>
      <c r="CA425" s="375"/>
      <c r="CB425" s="375"/>
      <c r="CC425" s="375"/>
      <c r="CD425" s="375"/>
      <c r="CE425" s="375"/>
      <c r="CF425" s="375"/>
      <c r="CG425" s="375"/>
      <c r="CH425" s="375"/>
      <c r="CI425" s="375"/>
      <c r="CJ425" s="375"/>
      <c r="CK425" s="375"/>
      <c r="CL425" s="375"/>
      <c r="CM425" s="375"/>
      <c r="CN425" s="375"/>
      <c r="CO425" s="375"/>
      <c r="CP425" s="375"/>
      <c r="CQ425" s="375"/>
      <c r="CR425" s="375"/>
      <c r="CS425" s="375"/>
      <c r="CT425" s="375"/>
      <c r="CU425" s="375"/>
      <c r="CV425" s="375"/>
      <c r="CW425" s="375"/>
      <c r="CX425" s="375"/>
      <c r="CY425" s="375"/>
      <c r="CZ425" s="375"/>
    </row>
    <row r="426" s="379" customFormat="true" ht="25.15" customHeight="true" x14ac:dyDescent="0.2">
      <c r="B426" s="1063"/>
      <c r="C426" s="1141" t="s">
        <v>446</v>
      </c>
      <c r="D426" s="1142"/>
      <c r="E426" s="848">
        <v>0.28335940869361859</v>
      </c>
      <c r="F426" s="670"/>
      <c r="G426" s="670"/>
      <c r="H426" s="1142" t="s">
        <v>527</v>
      </c>
      <c r="I426" s="1142"/>
      <c r="J426" s="849">
        <v>0.31468736591588303</v>
      </c>
      <c r="K426" s="670"/>
      <c r="L426" s="670"/>
      <c r="M426" s="1142" t="s">
        <v>528</v>
      </c>
      <c r="N426" s="1142"/>
      <c r="O426" s="850">
        <v>0.22973248389489531</v>
      </c>
      <c r="P426" s="670"/>
      <c r="Q426" s="670"/>
      <c r="X426" s="372"/>
      <c r="Y426" s="372"/>
      <c r="Z426" s="372"/>
      <c r="AA426" s="372"/>
      <c r="AB426" s="372"/>
      <c r="AC426" s="372"/>
      <c r="AD426" s="372"/>
      <c r="AE426" s="372"/>
      <c r="AF426" s="372"/>
      <c r="AG426" s="372"/>
      <c r="AH426" s="372"/>
      <c r="AI426" s="372"/>
      <c r="AJ426" s="372"/>
      <c r="AK426" s="372"/>
      <c r="AL426" s="372"/>
      <c r="AM426" s="372"/>
      <c r="AN426" s="372"/>
      <c r="AO426" s="372"/>
      <c r="AP426" s="372"/>
      <c r="AQ426" s="372"/>
      <c r="AR426" s="372"/>
      <c r="AS426" s="372"/>
      <c r="AT426" s="372"/>
      <c r="AU426" s="372"/>
      <c r="AV426" s="372"/>
      <c r="AW426" s="372"/>
      <c r="AX426" s="372"/>
      <c r="AY426" s="372"/>
      <c r="AZ426" s="372"/>
      <c r="BA426" s="374"/>
      <c r="BB426" s="450"/>
      <c r="BC426" s="374"/>
      <c r="BD426" s="374"/>
      <c r="BE426" s="374"/>
      <c r="BF426" s="374"/>
      <c r="BG426" s="374"/>
      <c r="BH426" s="374"/>
      <c r="BI426" s="374"/>
      <c r="BJ426" s="374"/>
      <c r="BK426" s="374"/>
      <c r="BL426" s="374"/>
      <c r="BM426" s="374"/>
      <c r="BN426" s="374"/>
      <c r="BO426" s="374"/>
      <c r="BP426" s="374"/>
      <c r="BQ426" s="374"/>
      <c r="BR426" s="374"/>
      <c r="BS426" s="374"/>
      <c r="BT426" s="374"/>
      <c r="BU426" s="374"/>
      <c r="BV426" s="374"/>
      <c r="BW426" s="374"/>
      <c r="BX426" s="375"/>
      <c r="BY426" s="375"/>
      <c r="BZ426" s="375"/>
      <c r="CA426" s="375"/>
      <c r="CB426" s="375"/>
      <c r="CC426" s="375"/>
      <c r="CD426" s="375"/>
      <c r="CE426" s="375"/>
      <c r="CF426" s="375"/>
      <c r="CG426" s="375"/>
      <c r="CH426" s="375"/>
      <c r="CI426" s="375"/>
      <c r="CJ426" s="375"/>
      <c r="CK426" s="375"/>
      <c r="CL426" s="375"/>
      <c r="CM426" s="375"/>
      <c r="CN426" s="375"/>
      <c r="CO426" s="375"/>
      <c r="CP426" s="375"/>
      <c r="CQ426" s="375"/>
      <c r="CR426" s="375"/>
      <c r="CS426" s="375"/>
      <c r="CT426" s="375"/>
      <c r="CU426" s="375"/>
      <c r="CV426" s="375"/>
      <c r="CW426" s="375"/>
      <c r="CX426" s="375"/>
      <c r="CY426" s="375"/>
      <c r="CZ426" s="375"/>
    </row>
    <row r="427" s="379" customFormat="true" ht="25.15" customHeight="true" x14ac:dyDescent="0.2">
      <c r="B427" s="1063"/>
      <c r="C427" s="1141" t="s">
        <v>230</v>
      </c>
      <c r="D427" s="1142"/>
      <c r="E427" s="848">
        <v>0.27106213693170961</v>
      </c>
      <c r="F427" s="670"/>
      <c r="G427" s="670"/>
      <c r="H427" s="1142" t="s">
        <v>521</v>
      </c>
      <c r="I427" s="1142"/>
      <c r="J427" s="849">
        <v>-0.30349604316284984</v>
      </c>
      <c r="K427" s="670"/>
      <c r="L427" s="670"/>
      <c r="M427" s="1142" t="s">
        <v>524</v>
      </c>
      <c r="N427" s="1142"/>
      <c r="O427" s="850">
        <v>-0.20587702280386924</v>
      </c>
      <c r="P427" s="670"/>
      <c r="Q427" s="670"/>
      <c r="X427" s="372"/>
      <c r="Y427" s="372"/>
      <c r="Z427" s="372"/>
      <c r="AA427" s="372"/>
      <c r="AB427" s="372"/>
      <c r="AC427" s="372"/>
      <c r="AD427" s="372"/>
      <c r="AE427" s="372"/>
      <c r="AF427" s="372"/>
      <c r="AG427" s="372"/>
      <c r="AH427" s="372"/>
      <c r="AI427" s="372"/>
      <c r="AJ427" s="372"/>
      <c r="AK427" s="372"/>
      <c r="AL427" s="372"/>
      <c r="AM427" s="372"/>
      <c r="AN427" s="372"/>
      <c r="AO427" s="372"/>
      <c r="AP427" s="372"/>
      <c r="AQ427" s="372"/>
      <c r="AR427" s="372"/>
      <c r="AS427" s="372"/>
      <c r="AT427" s="372"/>
      <c r="AU427" s="372"/>
      <c r="AV427" s="372"/>
      <c r="AW427" s="372"/>
      <c r="AX427" s="372"/>
      <c r="AY427" s="372"/>
      <c r="AZ427" s="372"/>
      <c r="BA427" s="374"/>
      <c r="BB427" s="450"/>
      <c r="BC427" s="374"/>
      <c r="BD427" s="374"/>
      <c r="BE427" s="374"/>
      <c r="BF427" s="374"/>
      <c r="BG427" s="374"/>
      <c r="BH427" s="374"/>
      <c r="BI427" s="374"/>
      <c r="BJ427" s="374"/>
      <c r="BK427" s="374"/>
      <c r="BL427" s="374"/>
      <c r="BM427" s="374"/>
      <c r="BN427" s="374"/>
      <c r="BO427" s="374"/>
      <c r="BP427" s="374"/>
      <c r="BQ427" s="374"/>
      <c r="BR427" s="374"/>
      <c r="BS427" s="374"/>
      <c r="BT427" s="374"/>
      <c r="BU427" s="374"/>
      <c r="BV427" s="374"/>
      <c r="BW427" s="374"/>
      <c r="BX427" s="375"/>
      <c r="BY427" s="375"/>
      <c r="BZ427" s="375"/>
      <c r="CA427" s="375"/>
      <c r="CB427" s="375"/>
      <c r="CC427" s="375"/>
      <c r="CD427" s="375"/>
      <c r="CE427" s="375"/>
      <c r="CF427" s="375"/>
      <c r="CG427" s="375"/>
      <c r="CH427" s="375"/>
      <c r="CI427" s="375"/>
      <c r="CJ427" s="375"/>
      <c r="CK427" s="375"/>
      <c r="CL427" s="375"/>
      <c r="CM427" s="375"/>
      <c r="CN427" s="375"/>
      <c r="CO427" s="375"/>
      <c r="CP427" s="375"/>
      <c r="CQ427" s="375"/>
      <c r="CR427" s="375"/>
      <c r="CS427" s="375"/>
      <c r="CT427" s="375"/>
      <c r="CU427" s="375"/>
      <c r="CV427" s="375"/>
      <c r="CW427" s="375"/>
      <c r="CX427" s="375"/>
      <c r="CY427" s="375"/>
      <c r="CZ427" s="375"/>
    </row>
    <row r="428" s="379" customFormat="true" ht="25.15" customHeight="true" x14ac:dyDescent="0.2">
      <c r="B428" s="1063"/>
      <c r="C428" s="1141" t="s">
        <v>528</v>
      </c>
      <c r="D428" s="1142"/>
      <c r="E428" s="848">
        <v>0.2697842580321696</v>
      </c>
      <c r="F428" s="670"/>
      <c r="G428" s="670"/>
      <c r="H428" s="1142" t="s">
        <v>523</v>
      </c>
      <c r="I428" s="1142"/>
      <c r="J428" s="849">
        <v>-0.2992217296117633</v>
      </c>
      <c r="K428" s="670"/>
      <c r="L428" s="670"/>
      <c r="M428" s="1142" t="s">
        <v>529</v>
      </c>
      <c r="N428" s="1142"/>
      <c r="O428" s="850">
        <v>-0.17986699023190067</v>
      </c>
      <c r="P428" s="670"/>
      <c r="Q428" s="670"/>
      <c r="X428" s="372"/>
      <c r="Y428" s="372"/>
      <c r="Z428" s="372"/>
      <c r="AA428" s="372"/>
      <c r="AB428" s="372"/>
      <c r="AC428" s="372"/>
      <c r="AD428" s="372"/>
      <c r="AE428" s="372"/>
      <c r="AF428" s="372"/>
      <c r="AG428" s="372"/>
      <c r="AH428" s="372"/>
      <c r="AI428" s="372"/>
      <c r="AJ428" s="372"/>
      <c r="AK428" s="372"/>
      <c r="AL428" s="372"/>
      <c r="AM428" s="372"/>
      <c r="AN428" s="372"/>
      <c r="AO428" s="372"/>
      <c r="AP428" s="372"/>
      <c r="AQ428" s="372"/>
      <c r="AR428" s="372"/>
      <c r="AS428" s="372"/>
      <c r="AT428" s="372"/>
      <c r="AU428" s="372"/>
      <c r="AV428" s="372"/>
      <c r="AW428" s="372"/>
      <c r="AX428" s="372"/>
      <c r="AY428" s="372"/>
      <c r="AZ428" s="372"/>
      <c r="BA428" s="374"/>
      <c r="BB428" s="450"/>
      <c r="BC428" s="374"/>
      <c r="BD428" s="374"/>
      <c r="BE428" s="374"/>
      <c r="BF428" s="374"/>
      <c r="BG428" s="374"/>
      <c r="BH428" s="374"/>
      <c r="BI428" s="374"/>
      <c r="BJ428" s="374"/>
      <c r="BK428" s="374"/>
      <c r="BL428" s="374"/>
      <c r="BM428" s="374"/>
      <c r="BN428" s="374"/>
      <c r="BO428" s="374"/>
      <c r="BP428" s="374"/>
      <c r="BQ428" s="374"/>
      <c r="BR428" s="374"/>
      <c r="BS428" s="374"/>
      <c r="BT428" s="374"/>
      <c r="BU428" s="374"/>
      <c r="BV428" s="374"/>
      <c r="BW428" s="374"/>
      <c r="BX428" s="375"/>
      <c r="BY428" s="375"/>
      <c r="BZ428" s="375"/>
      <c r="CA428" s="375"/>
      <c r="CB428" s="375"/>
      <c r="CC428" s="375"/>
      <c r="CD428" s="375"/>
      <c r="CE428" s="375"/>
      <c r="CF428" s="375"/>
      <c r="CG428" s="375"/>
      <c r="CH428" s="375"/>
      <c r="CI428" s="375"/>
      <c r="CJ428" s="375"/>
      <c r="CK428" s="375"/>
      <c r="CL428" s="375"/>
      <c r="CM428" s="375"/>
      <c r="CN428" s="375"/>
      <c r="CO428" s="375"/>
      <c r="CP428" s="375"/>
      <c r="CQ428" s="375"/>
      <c r="CR428" s="375"/>
      <c r="CS428" s="375"/>
      <c r="CT428" s="375"/>
      <c r="CU428" s="375"/>
      <c r="CV428" s="375"/>
      <c r="CW428" s="375"/>
      <c r="CX428" s="375"/>
      <c r="CY428" s="375"/>
      <c r="CZ428" s="375"/>
    </row>
    <row r="429" s="379" customFormat="true" ht="25.15" customHeight="true" x14ac:dyDescent="0.2">
      <c r="B429" s="1063"/>
      <c r="C429" s="1141" t="s">
        <v>221</v>
      </c>
      <c r="D429" s="1142"/>
      <c r="E429" s="848">
        <v>-0.26339374381333996</v>
      </c>
      <c r="F429" s="670"/>
      <c r="G429" s="670"/>
      <c r="H429" s="1142" t="s">
        <v>228</v>
      </c>
      <c r="I429" s="1142"/>
      <c r="J429" s="849">
        <v>-0.29476808093068901</v>
      </c>
      <c r="K429" s="670"/>
      <c r="L429" s="670"/>
      <c r="M429" s="1142" t="s">
        <v>520</v>
      </c>
      <c r="N429" s="1142"/>
      <c r="O429" s="850">
        <v>-0.17011490222963038</v>
      </c>
      <c r="P429" s="670"/>
      <c r="Q429" s="670"/>
      <c r="X429" s="372"/>
      <c r="Y429" s="372"/>
      <c r="Z429" s="372"/>
      <c r="AA429" s="372"/>
      <c r="AB429" s="372"/>
      <c r="AC429" s="372"/>
      <c r="AD429" s="372"/>
      <c r="AE429" s="372"/>
      <c r="AF429" s="372"/>
      <c r="AG429" s="372"/>
      <c r="AH429" s="372"/>
      <c r="AI429" s="372"/>
      <c r="AJ429" s="372"/>
      <c r="AK429" s="372"/>
      <c r="AL429" s="372"/>
      <c r="AM429" s="372"/>
      <c r="AN429" s="372"/>
      <c r="AO429" s="372"/>
      <c r="AP429" s="372"/>
      <c r="AQ429" s="372"/>
      <c r="AR429" s="372"/>
      <c r="AS429" s="372"/>
      <c r="AT429" s="372"/>
      <c r="AU429" s="372"/>
      <c r="AV429" s="372"/>
      <c r="AW429" s="372"/>
      <c r="AX429" s="372"/>
      <c r="AY429" s="372"/>
      <c r="AZ429" s="372"/>
      <c r="BA429" s="374"/>
      <c r="BB429" s="450"/>
      <c r="BC429" s="374"/>
      <c r="BD429" s="374"/>
      <c r="BE429" s="374"/>
      <c r="BF429" s="374"/>
      <c r="BG429" s="374"/>
      <c r="BH429" s="374"/>
      <c r="BI429" s="374"/>
      <c r="BJ429" s="374"/>
      <c r="BK429" s="374"/>
      <c r="BL429" s="374"/>
      <c r="BM429" s="374"/>
      <c r="BN429" s="374"/>
      <c r="BO429" s="374"/>
      <c r="BP429" s="374"/>
      <c r="BQ429" s="374"/>
      <c r="BR429" s="374"/>
      <c r="BS429" s="374"/>
      <c r="BT429" s="374"/>
      <c r="BU429" s="374"/>
      <c r="BV429" s="374"/>
      <c r="BW429" s="374"/>
      <c r="BX429" s="375"/>
      <c r="BY429" s="375"/>
      <c r="BZ429" s="375"/>
      <c r="CA429" s="375"/>
      <c r="CB429" s="375"/>
      <c r="CC429" s="375"/>
      <c r="CD429" s="375"/>
      <c r="CE429" s="375"/>
      <c r="CF429" s="375"/>
      <c r="CG429" s="375"/>
      <c r="CH429" s="375"/>
      <c r="CI429" s="375"/>
      <c r="CJ429" s="375"/>
      <c r="CK429" s="375"/>
      <c r="CL429" s="375"/>
      <c r="CM429" s="375"/>
      <c r="CN429" s="375"/>
      <c r="CO429" s="375"/>
      <c r="CP429" s="375"/>
      <c r="CQ429" s="375"/>
      <c r="CR429" s="375"/>
      <c r="CS429" s="375"/>
      <c r="CT429" s="375"/>
      <c r="CU429" s="375"/>
      <c r="CV429" s="375"/>
      <c r="CW429" s="375"/>
      <c r="CX429" s="375"/>
      <c r="CY429" s="375"/>
      <c r="CZ429" s="375"/>
    </row>
    <row r="430" s="379" customFormat="true" ht="25.15" customHeight="true" x14ac:dyDescent="0.2">
      <c r="B430" s="1063"/>
      <c r="C430" s="1141" t="s">
        <v>525</v>
      </c>
      <c r="D430" s="1142"/>
      <c r="E430" s="848">
        <v>-0.23231410699309266</v>
      </c>
      <c r="F430" s="670"/>
      <c r="G430" s="670"/>
      <c r="H430" s="1142" t="s">
        <v>447</v>
      </c>
      <c r="I430" s="1142"/>
      <c r="J430" s="849">
        <v>-0.29116390357204941</v>
      </c>
      <c r="K430" s="670"/>
      <c r="L430" s="670"/>
      <c r="M430" s="1142" t="s">
        <v>530</v>
      </c>
      <c r="N430" s="1142"/>
      <c r="O430" s="850">
        <v>-0.16667150990346685</v>
      </c>
      <c r="P430" s="670"/>
      <c r="Q430" s="670"/>
      <c r="X430" s="372"/>
      <c r="Y430" s="372"/>
      <c r="Z430" s="372"/>
      <c r="AA430" s="372"/>
      <c r="AB430" s="372"/>
      <c r="AC430" s="372"/>
      <c r="AD430" s="372"/>
      <c r="AE430" s="372"/>
      <c r="AF430" s="372"/>
      <c r="AG430" s="372"/>
      <c r="AH430" s="372"/>
      <c r="AI430" s="372"/>
      <c r="AJ430" s="372"/>
      <c r="AK430" s="372"/>
      <c r="AL430" s="372"/>
      <c r="AM430" s="372"/>
      <c r="AN430" s="372"/>
      <c r="AO430" s="372"/>
      <c r="AP430" s="372"/>
      <c r="AQ430" s="372"/>
      <c r="AR430" s="372"/>
      <c r="AS430" s="372"/>
      <c r="AT430" s="372"/>
      <c r="AU430" s="372"/>
      <c r="AV430" s="372"/>
      <c r="AW430" s="372"/>
      <c r="AX430" s="372"/>
      <c r="AY430" s="372"/>
      <c r="AZ430" s="372"/>
      <c r="BA430" s="374"/>
      <c r="BB430" s="450"/>
      <c r="BC430" s="374"/>
      <c r="BD430" s="374"/>
      <c r="BE430" s="374"/>
      <c r="BF430" s="374"/>
      <c r="BG430" s="374"/>
      <c r="BH430" s="374"/>
      <c r="BI430" s="374"/>
      <c r="BJ430" s="374"/>
      <c r="BK430" s="374"/>
      <c r="BL430" s="374"/>
      <c r="BM430" s="374"/>
      <c r="BN430" s="374"/>
      <c r="BO430" s="374"/>
      <c r="BP430" s="374"/>
      <c r="BQ430" s="374"/>
      <c r="BR430" s="374"/>
      <c r="BS430" s="374"/>
      <c r="BT430" s="374"/>
      <c r="BU430" s="374"/>
      <c r="BV430" s="374"/>
      <c r="BW430" s="374"/>
      <c r="BX430" s="375"/>
      <c r="BY430" s="375"/>
      <c r="BZ430" s="375"/>
      <c r="CA430" s="375"/>
      <c r="CB430" s="375"/>
      <c r="CC430" s="375"/>
      <c r="CD430" s="375"/>
      <c r="CE430" s="375"/>
      <c r="CF430" s="375"/>
      <c r="CG430" s="375"/>
      <c r="CH430" s="375"/>
      <c r="CI430" s="375"/>
      <c r="CJ430" s="375"/>
      <c r="CK430" s="375"/>
      <c r="CL430" s="375"/>
      <c r="CM430" s="375"/>
      <c r="CN430" s="375"/>
      <c r="CO430" s="375"/>
      <c r="CP430" s="375"/>
      <c r="CQ430" s="375"/>
      <c r="CR430" s="375"/>
      <c r="CS430" s="375"/>
      <c r="CT430" s="375"/>
      <c r="CU430" s="375"/>
      <c r="CV430" s="375"/>
      <c r="CW430" s="375"/>
      <c r="CX430" s="375"/>
      <c r="CY430" s="375"/>
      <c r="CZ430" s="375"/>
    </row>
    <row r="431" s="379" customFormat="true" ht="25.15" customHeight="true" x14ac:dyDescent="0.2">
      <c r="B431" s="1063"/>
      <c r="C431" s="1141" t="s">
        <v>531</v>
      </c>
      <c r="D431" s="1142"/>
      <c r="E431" s="848">
        <v>-0.20618132256115876</v>
      </c>
      <c r="F431" s="670"/>
      <c r="G431" s="670"/>
      <c r="H431" s="1142" t="s">
        <v>532</v>
      </c>
      <c r="I431" s="1142"/>
      <c r="J431" s="849">
        <v>0.28667984800740548</v>
      </c>
      <c r="K431" s="670"/>
      <c r="L431" s="670"/>
      <c r="M431" s="1142" t="s">
        <v>533</v>
      </c>
      <c r="N431" s="1142"/>
      <c r="O431" s="850">
        <v>-0.15933668482790936</v>
      </c>
      <c r="P431" s="670"/>
      <c r="Q431" s="670"/>
      <c r="X431" s="372"/>
      <c r="Y431" s="372"/>
      <c r="Z431" s="372"/>
      <c r="AA431" s="372"/>
      <c r="AB431" s="372"/>
      <c r="AC431" s="372"/>
      <c r="AD431" s="372"/>
      <c r="AE431" s="372"/>
      <c r="AF431" s="372"/>
      <c r="AG431" s="372"/>
      <c r="AH431" s="372"/>
      <c r="AI431" s="372"/>
      <c r="AJ431" s="372"/>
      <c r="AK431" s="372"/>
      <c r="AL431" s="372"/>
      <c r="AM431" s="372"/>
      <c r="AN431" s="372"/>
      <c r="AO431" s="372"/>
      <c r="AP431" s="372"/>
      <c r="AQ431" s="372"/>
      <c r="AR431" s="372"/>
      <c r="AS431" s="372"/>
      <c r="AT431" s="372"/>
      <c r="AU431" s="372"/>
      <c r="AV431" s="372"/>
      <c r="AW431" s="372"/>
      <c r="AX431" s="372"/>
      <c r="AY431" s="372"/>
      <c r="AZ431" s="372"/>
      <c r="BA431" s="374"/>
      <c r="BB431" s="450"/>
      <c r="BC431" s="374"/>
      <c r="BD431" s="374"/>
      <c r="BE431" s="374"/>
      <c r="BF431" s="374"/>
      <c r="BG431" s="374"/>
      <c r="BH431" s="374"/>
      <c r="BI431" s="374"/>
      <c r="BJ431" s="374"/>
      <c r="BK431" s="374"/>
      <c r="BL431" s="374"/>
      <c r="BM431" s="374"/>
      <c r="BN431" s="374"/>
      <c r="BO431" s="374"/>
      <c r="BP431" s="374"/>
      <c r="BQ431" s="374"/>
      <c r="BR431" s="374"/>
      <c r="BS431" s="374"/>
      <c r="BT431" s="374"/>
      <c r="BU431" s="374"/>
      <c r="BV431" s="374"/>
      <c r="BW431" s="374"/>
      <c r="BX431" s="375"/>
      <c r="BY431" s="375"/>
      <c r="BZ431" s="375"/>
      <c r="CA431" s="375"/>
      <c r="CB431" s="375"/>
      <c r="CC431" s="375"/>
      <c r="CD431" s="375"/>
      <c r="CE431" s="375"/>
      <c r="CF431" s="375"/>
      <c r="CG431" s="375"/>
      <c r="CH431" s="375"/>
      <c r="CI431" s="375"/>
      <c r="CJ431" s="375"/>
      <c r="CK431" s="375"/>
      <c r="CL431" s="375"/>
      <c r="CM431" s="375"/>
      <c r="CN431" s="375"/>
      <c r="CO431" s="375"/>
      <c r="CP431" s="375"/>
      <c r="CQ431" s="375"/>
      <c r="CR431" s="375"/>
      <c r="CS431" s="375"/>
      <c r="CT431" s="375"/>
      <c r="CU431" s="375"/>
      <c r="CV431" s="375"/>
      <c r="CW431" s="375"/>
      <c r="CX431" s="375"/>
      <c r="CY431" s="375"/>
      <c r="CZ431" s="375"/>
    </row>
    <row r="432" s="379" customFormat="true" ht="25.15" customHeight="true" x14ac:dyDescent="0.2">
      <c r="B432" s="1063"/>
      <c r="C432" s="1141" t="s">
        <v>534</v>
      </c>
      <c r="D432" s="1142"/>
      <c r="E432" s="848">
        <v>-0.1759596525122786</v>
      </c>
      <c r="F432" s="670"/>
      <c r="G432" s="670"/>
      <c r="H432" s="1142" t="s">
        <v>535</v>
      </c>
      <c r="I432" s="1142"/>
      <c r="J432" s="849">
        <v>0.28661360821100379</v>
      </c>
      <c r="K432" s="670"/>
      <c r="L432" s="670"/>
      <c r="M432" s="1142" t="s">
        <v>525</v>
      </c>
      <c r="N432" s="1142"/>
      <c r="O432" s="850">
        <v>-0.15768264892645692</v>
      </c>
      <c r="P432" s="670"/>
      <c r="Q432" s="670"/>
      <c r="X432" s="372"/>
      <c r="Y432" s="372"/>
      <c r="Z432" s="372"/>
      <c r="AA432" s="372"/>
      <c r="AB432" s="372"/>
      <c r="AC432" s="372"/>
      <c r="AD432" s="372"/>
      <c r="AE432" s="372"/>
      <c r="AF432" s="372"/>
      <c r="AG432" s="372"/>
      <c r="AH432" s="372"/>
      <c r="AI432" s="372"/>
      <c r="AJ432" s="372"/>
      <c r="AK432" s="372"/>
      <c r="AL432" s="372"/>
      <c r="AM432" s="372"/>
      <c r="AN432" s="372"/>
      <c r="AO432" s="372"/>
      <c r="AP432" s="372"/>
      <c r="AQ432" s="372"/>
      <c r="AR432" s="372"/>
      <c r="AS432" s="372"/>
      <c r="AT432" s="372"/>
      <c r="AU432" s="372"/>
      <c r="AV432" s="372"/>
      <c r="AW432" s="372"/>
      <c r="AX432" s="372"/>
      <c r="AY432" s="372"/>
      <c r="AZ432" s="372"/>
      <c r="BA432" s="374"/>
      <c r="BB432" s="450"/>
      <c r="BC432" s="374"/>
      <c r="BD432" s="374"/>
      <c r="BE432" s="374"/>
      <c r="BF432" s="374"/>
      <c r="BG432" s="374"/>
      <c r="BH432" s="374"/>
      <c r="BI432" s="374"/>
      <c r="BJ432" s="374"/>
      <c r="BK432" s="374"/>
      <c r="BL432" s="374"/>
      <c r="BM432" s="374"/>
      <c r="BN432" s="374"/>
      <c r="BO432" s="374"/>
      <c r="BP432" s="374"/>
      <c r="BQ432" s="374"/>
      <c r="BR432" s="374"/>
      <c r="BS432" s="374"/>
      <c r="BT432" s="374"/>
      <c r="BU432" s="374"/>
      <c r="BV432" s="374"/>
      <c r="BW432" s="374"/>
      <c r="BX432" s="375"/>
      <c r="BY432" s="375"/>
      <c r="BZ432" s="375"/>
      <c r="CA432" s="375"/>
      <c r="CB432" s="375"/>
      <c r="CC432" s="375"/>
      <c r="CD432" s="375"/>
      <c r="CE432" s="375"/>
      <c r="CF432" s="375"/>
      <c r="CG432" s="375"/>
      <c r="CH432" s="375"/>
      <c r="CI432" s="375"/>
      <c r="CJ432" s="375"/>
      <c r="CK432" s="375"/>
      <c r="CL432" s="375"/>
      <c r="CM432" s="375"/>
      <c r="CN432" s="375"/>
      <c r="CO432" s="375"/>
      <c r="CP432" s="375"/>
      <c r="CQ432" s="375"/>
      <c r="CR432" s="375"/>
      <c r="CS432" s="375"/>
      <c r="CT432" s="375"/>
      <c r="CU432" s="375"/>
      <c r="CV432" s="375"/>
      <c r="CW432" s="375"/>
      <c r="CX432" s="375"/>
      <c r="CY432" s="375"/>
      <c r="CZ432" s="375"/>
    </row>
    <row r="433" s="379" customFormat="true" ht="25.15" customHeight="true" x14ac:dyDescent="0.2">
      <c r="B433" s="1063"/>
      <c r="C433" s="1141" t="s">
        <v>536</v>
      </c>
      <c r="D433" s="1142"/>
      <c r="E433" s="848">
        <v>-0.11609958580737872</v>
      </c>
      <c r="F433" s="670"/>
      <c r="G433" s="670"/>
      <c r="H433" s="1142" t="s">
        <v>534</v>
      </c>
      <c r="I433" s="1142"/>
      <c r="J433" s="849">
        <v>0.26094181236787495</v>
      </c>
      <c r="K433" s="670"/>
      <c r="L433" s="670"/>
      <c r="M433" s="1142" t="s">
        <v>517</v>
      </c>
      <c r="N433" s="1142"/>
      <c r="O433" s="850">
        <v>-0.15537707429668085</v>
      </c>
      <c r="P433" s="670"/>
      <c r="Q433" s="670"/>
      <c r="X433" s="372"/>
      <c r="Y433" s="372"/>
      <c r="Z433" s="372"/>
      <c r="AA433" s="372"/>
      <c r="AB433" s="372"/>
      <c r="AC433" s="372"/>
      <c r="AD433" s="372"/>
      <c r="AE433" s="372"/>
      <c r="AF433" s="372"/>
      <c r="AG433" s="372"/>
      <c r="AH433" s="372"/>
      <c r="AI433" s="372"/>
      <c r="AJ433" s="372"/>
      <c r="AK433" s="372"/>
      <c r="AL433" s="372"/>
      <c r="AM433" s="372"/>
      <c r="AN433" s="372"/>
      <c r="AO433" s="372"/>
      <c r="AP433" s="372"/>
      <c r="AQ433" s="372"/>
      <c r="AR433" s="372"/>
      <c r="AS433" s="372"/>
      <c r="AT433" s="372"/>
      <c r="AU433" s="372"/>
      <c r="AV433" s="372"/>
      <c r="AW433" s="372"/>
      <c r="AX433" s="372"/>
      <c r="AY433" s="372"/>
      <c r="AZ433" s="372"/>
      <c r="BA433" s="374"/>
      <c r="BB433" s="450"/>
      <c r="BC433" s="374"/>
      <c r="BD433" s="374"/>
      <c r="BE433" s="374"/>
      <c r="BF433" s="374"/>
      <c r="BG433" s="374"/>
      <c r="BH433" s="374"/>
      <c r="BI433" s="374"/>
      <c r="BJ433" s="374"/>
      <c r="BK433" s="374"/>
      <c r="BL433" s="374"/>
      <c r="BM433" s="374"/>
      <c r="BN433" s="374"/>
      <c r="BO433" s="374"/>
      <c r="BP433" s="374"/>
      <c r="BQ433" s="374"/>
      <c r="BR433" s="374"/>
      <c r="BS433" s="374"/>
      <c r="BT433" s="374"/>
      <c r="BU433" s="374"/>
      <c r="BV433" s="374"/>
      <c r="BW433" s="374"/>
      <c r="BX433" s="375"/>
      <c r="BY433" s="375"/>
      <c r="BZ433" s="375"/>
      <c r="CA433" s="375"/>
      <c r="CB433" s="375"/>
      <c r="CC433" s="375"/>
      <c r="CD433" s="375"/>
      <c r="CE433" s="375"/>
      <c r="CF433" s="375"/>
      <c r="CG433" s="375"/>
      <c r="CH433" s="375"/>
      <c r="CI433" s="375"/>
      <c r="CJ433" s="375"/>
      <c r="CK433" s="375"/>
      <c r="CL433" s="375"/>
      <c r="CM433" s="375"/>
      <c r="CN433" s="375"/>
      <c r="CO433" s="375"/>
      <c r="CP433" s="375"/>
      <c r="CQ433" s="375"/>
      <c r="CR433" s="375"/>
      <c r="CS433" s="375"/>
      <c r="CT433" s="375"/>
      <c r="CU433" s="375"/>
      <c r="CV433" s="375"/>
      <c r="CW433" s="375"/>
      <c r="CX433" s="375"/>
      <c r="CY433" s="375"/>
      <c r="CZ433" s="375"/>
    </row>
    <row r="434" s="379" customFormat="true" ht="25.15" customHeight="true" x14ac:dyDescent="0.2">
      <c r="B434" s="1063"/>
      <c r="C434" s="1141" t="s">
        <v>537</v>
      </c>
      <c r="D434" s="1142"/>
      <c r="E434" s="848">
        <v>-9.4051397027260356E-2</v>
      </c>
      <c r="F434" s="670"/>
      <c r="G434" s="670"/>
      <c r="H434" s="1142" t="s">
        <v>538</v>
      </c>
      <c r="I434" s="1142"/>
      <c r="J434" s="849">
        <v>0.25731471474941869</v>
      </c>
      <c r="K434" s="670"/>
      <c r="L434" s="670"/>
      <c r="M434" s="1142" t="s">
        <v>506</v>
      </c>
      <c r="N434" s="1142"/>
      <c r="O434" s="850">
        <v>-0.13628745995949895</v>
      </c>
      <c r="P434" s="670"/>
      <c r="Q434" s="670"/>
      <c r="X434" s="372"/>
      <c r="Y434" s="372"/>
      <c r="Z434" s="372"/>
      <c r="AA434" s="372"/>
      <c r="AB434" s="372"/>
      <c r="AC434" s="372"/>
      <c r="AD434" s="372"/>
      <c r="AE434" s="372"/>
      <c r="AF434" s="372"/>
      <c r="AG434" s="372"/>
      <c r="AH434" s="372"/>
      <c r="AI434" s="372"/>
      <c r="AJ434" s="372"/>
      <c r="AK434" s="372"/>
      <c r="AL434" s="372"/>
      <c r="AM434" s="372"/>
      <c r="AN434" s="372"/>
      <c r="AO434" s="372"/>
      <c r="AP434" s="372"/>
      <c r="AQ434" s="372"/>
      <c r="AR434" s="372"/>
      <c r="AS434" s="372"/>
      <c r="AT434" s="372"/>
      <c r="AU434" s="372"/>
      <c r="AV434" s="372"/>
      <c r="AW434" s="372"/>
      <c r="AX434" s="372"/>
      <c r="AY434" s="372"/>
      <c r="AZ434" s="372"/>
      <c r="BA434" s="374"/>
      <c r="BB434" s="450"/>
      <c r="BC434" s="374"/>
      <c r="BD434" s="374"/>
      <c r="BE434" s="374"/>
      <c r="BF434" s="374"/>
      <c r="BG434" s="374"/>
      <c r="BH434" s="374"/>
      <c r="BI434" s="374"/>
      <c r="BJ434" s="374"/>
      <c r="BK434" s="374"/>
      <c r="BL434" s="374"/>
      <c r="BM434" s="374"/>
      <c r="BN434" s="374"/>
      <c r="BO434" s="374"/>
      <c r="BP434" s="374"/>
      <c r="BQ434" s="374"/>
      <c r="BR434" s="374"/>
      <c r="BS434" s="374"/>
      <c r="BT434" s="374"/>
      <c r="BU434" s="374"/>
      <c r="BV434" s="374"/>
      <c r="BW434" s="374"/>
      <c r="BX434" s="375"/>
      <c r="BY434" s="375"/>
      <c r="BZ434" s="375"/>
      <c r="CA434" s="375"/>
      <c r="CB434" s="375"/>
      <c r="CC434" s="375"/>
      <c r="CD434" s="375"/>
      <c r="CE434" s="375"/>
      <c r="CF434" s="375"/>
      <c r="CG434" s="375"/>
      <c r="CH434" s="375"/>
      <c r="CI434" s="375"/>
      <c r="CJ434" s="375"/>
      <c r="CK434" s="375"/>
      <c r="CL434" s="375"/>
      <c r="CM434" s="375"/>
      <c r="CN434" s="375"/>
      <c r="CO434" s="375"/>
      <c r="CP434" s="375"/>
      <c r="CQ434" s="375"/>
      <c r="CR434" s="375"/>
      <c r="CS434" s="375"/>
      <c r="CT434" s="375"/>
      <c r="CU434" s="375"/>
      <c r="CV434" s="375"/>
      <c r="CW434" s="375"/>
      <c r="CX434" s="375"/>
      <c r="CY434" s="375"/>
      <c r="CZ434" s="375"/>
    </row>
    <row r="435" s="379" customFormat="true" ht="25.15" customHeight="true" x14ac:dyDescent="0.2">
      <c r="B435" s="1063"/>
      <c r="C435" s="1141" t="s">
        <v>539</v>
      </c>
      <c r="D435" s="1142"/>
      <c r="E435" s="848">
        <v>-8.8633861910540082E-2</v>
      </c>
      <c r="F435" s="670"/>
      <c r="G435" s="670"/>
      <c r="H435" s="1142" t="s">
        <v>529</v>
      </c>
      <c r="I435" s="1142"/>
      <c r="J435" s="849">
        <v>0.25026651558242946</v>
      </c>
      <c r="K435" s="670"/>
      <c r="L435" s="670"/>
      <c r="M435" s="1142" t="s">
        <v>537</v>
      </c>
      <c r="N435" s="1142"/>
      <c r="O435" s="850">
        <v>-0.12901453698773471</v>
      </c>
      <c r="P435" s="670"/>
      <c r="Q435" s="670"/>
      <c r="X435" s="372"/>
      <c r="Y435" s="372"/>
      <c r="Z435" s="372"/>
      <c r="AA435" s="372"/>
      <c r="AB435" s="372"/>
      <c r="AC435" s="372"/>
      <c r="AD435" s="372"/>
      <c r="AE435" s="372"/>
      <c r="AF435" s="372"/>
      <c r="AG435" s="372"/>
      <c r="AH435" s="372"/>
      <c r="AI435" s="372"/>
      <c r="AJ435" s="372"/>
      <c r="AK435" s="372"/>
      <c r="AL435" s="372"/>
      <c r="AM435" s="372"/>
      <c r="AN435" s="372"/>
      <c r="AO435" s="372"/>
      <c r="AP435" s="372"/>
      <c r="AQ435" s="372"/>
      <c r="AR435" s="372"/>
      <c r="AS435" s="372"/>
      <c r="AT435" s="372"/>
      <c r="AU435" s="372"/>
      <c r="AV435" s="372"/>
      <c r="AW435" s="372"/>
      <c r="AX435" s="372"/>
      <c r="AY435" s="372"/>
      <c r="AZ435" s="372"/>
      <c r="BA435" s="374"/>
      <c r="BB435" s="450"/>
      <c r="BC435" s="374"/>
      <c r="BD435" s="374"/>
      <c r="BE435" s="374"/>
      <c r="BF435" s="374"/>
      <c r="BG435" s="374"/>
      <c r="BH435" s="374"/>
      <c r="BI435" s="374"/>
      <c r="BJ435" s="374"/>
      <c r="BK435" s="374"/>
      <c r="BL435" s="374"/>
      <c r="BM435" s="374"/>
      <c r="BN435" s="374"/>
      <c r="BO435" s="374"/>
      <c r="BP435" s="374"/>
      <c r="BQ435" s="374"/>
      <c r="BR435" s="374"/>
      <c r="BS435" s="374"/>
      <c r="BT435" s="374"/>
      <c r="BU435" s="374"/>
      <c r="BV435" s="374"/>
      <c r="BW435" s="374"/>
      <c r="BX435" s="375"/>
      <c r="BY435" s="375"/>
      <c r="BZ435" s="375"/>
      <c r="CA435" s="375"/>
      <c r="CB435" s="375"/>
      <c r="CC435" s="375"/>
      <c r="CD435" s="375"/>
      <c r="CE435" s="375"/>
      <c r="CF435" s="375"/>
      <c r="CG435" s="375"/>
      <c r="CH435" s="375"/>
      <c r="CI435" s="375"/>
      <c r="CJ435" s="375"/>
      <c r="CK435" s="375"/>
      <c r="CL435" s="375"/>
      <c r="CM435" s="375"/>
      <c r="CN435" s="375"/>
      <c r="CO435" s="375"/>
      <c r="CP435" s="375"/>
      <c r="CQ435" s="375"/>
      <c r="CR435" s="375"/>
      <c r="CS435" s="375"/>
      <c r="CT435" s="375"/>
      <c r="CU435" s="375"/>
      <c r="CV435" s="375"/>
      <c r="CW435" s="375"/>
      <c r="CX435" s="375"/>
      <c r="CY435" s="375"/>
      <c r="CZ435" s="375"/>
    </row>
    <row r="436" s="379" customFormat="true" ht="25.15" customHeight="true" x14ac:dyDescent="0.2">
      <c r="B436" s="1063"/>
      <c r="C436" s="1141" t="s">
        <v>540</v>
      </c>
      <c r="D436" s="1142"/>
      <c r="E436" s="848">
        <v>6.9085387053755956E-2</v>
      </c>
      <c r="F436" s="670"/>
      <c r="G436" s="670"/>
      <c r="H436" s="1142" t="s">
        <v>531</v>
      </c>
      <c r="I436" s="1142"/>
      <c r="J436" s="849">
        <v>0.23150849398500215</v>
      </c>
      <c r="K436" s="670"/>
      <c r="L436" s="670"/>
      <c r="M436" s="1142" t="s">
        <v>536</v>
      </c>
      <c r="N436" s="1142"/>
      <c r="O436" s="850">
        <v>-0.12718436659140642</v>
      </c>
      <c r="P436" s="670"/>
      <c r="Q436" s="670"/>
      <c r="X436" s="372"/>
      <c r="Y436" s="372"/>
      <c r="Z436" s="372"/>
      <c r="AA436" s="372"/>
      <c r="AB436" s="372"/>
      <c r="AC436" s="372"/>
      <c r="AD436" s="372"/>
      <c r="AE436" s="372"/>
      <c r="AF436" s="372"/>
      <c r="AG436" s="372"/>
      <c r="AH436" s="372"/>
      <c r="AI436" s="372"/>
      <c r="AJ436" s="372"/>
      <c r="AK436" s="372"/>
      <c r="AL436" s="372"/>
      <c r="AM436" s="372"/>
      <c r="AN436" s="372"/>
      <c r="AO436" s="372"/>
      <c r="AP436" s="372"/>
      <c r="AQ436" s="372"/>
      <c r="AR436" s="372"/>
      <c r="AS436" s="372"/>
      <c r="AT436" s="372"/>
      <c r="AU436" s="372"/>
      <c r="AV436" s="372"/>
      <c r="AW436" s="372"/>
      <c r="AX436" s="372"/>
      <c r="AY436" s="372"/>
      <c r="AZ436" s="372"/>
      <c r="BA436" s="374"/>
      <c r="BB436" s="450"/>
      <c r="BC436" s="374"/>
      <c r="BD436" s="374"/>
      <c r="BE436" s="374"/>
      <c r="BF436" s="374"/>
      <c r="BG436" s="374"/>
      <c r="BH436" s="374"/>
      <c r="BI436" s="374"/>
      <c r="BJ436" s="374"/>
      <c r="BK436" s="374"/>
      <c r="BL436" s="374"/>
      <c r="BM436" s="374"/>
      <c r="BN436" s="374"/>
      <c r="BO436" s="374"/>
      <c r="BP436" s="374"/>
      <c r="BQ436" s="374"/>
      <c r="BR436" s="374"/>
      <c r="BS436" s="374"/>
      <c r="BT436" s="374"/>
      <c r="BU436" s="374"/>
      <c r="BV436" s="374"/>
      <c r="BW436" s="374"/>
      <c r="BX436" s="375"/>
      <c r="BY436" s="375"/>
      <c r="BZ436" s="375"/>
      <c r="CA436" s="375"/>
      <c r="CB436" s="375"/>
      <c r="CC436" s="375"/>
      <c r="CD436" s="375"/>
      <c r="CE436" s="375"/>
      <c r="CF436" s="375"/>
      <c r="CG436" s="375"/>
      <c r="CH436" s="375"/>
      <c r="CI436" s="375"/>
      <c r="CJ436" s="375"/>
      <c r="CK436" s="375"/>
      <c r="CL436" s="375"/>
      <c r="CM436" s="375"/>
      <c r="CN436" s="375"/>
      <c r="CO436" s="375"/>
      <c r="CP436" s="375"/>
      <c r="CQ436" s="375"/>
      <c r="CR436" s="375"/>
      <c r="CS436" s="375"/>
      <c r="CT436" s="375"/>
      <c r="CU436" s="375"/>
      <c r="CV436" s="375"/>
      <c r="CW436" s="375"/>
      <c r="CX436" s="375"/>
      <c r="CY436" s="375"/>
      <c r="CZ436" s="375"/>
    </row>
    <row r="437" s="379" customFormat="true" ht="25.15" customHeight="true" x14ac:dyDescent="0.2">
      <c r="B437" s="1063"/>
      <c r="C437" s="1141" t="s">
        <v>541</v>
      </c>
      <c r="D437" s="1142"/>
      <c r="E437" s="848">
        <v>-6.5806713521643509E-2</v>
      </c>
      <c r="F437" s="670"/>
      <c r="G437" s="670"/>
      <c r="H437" s="1142" t="s">
        <v>542</v>
      </c>
      <c r="I437" s="1142"/>
      <c r="J437" s="849">
        <v>0.2265121884894763</v>
      </c>
      <c r="K437" s="670"/>
      <c r="L437" s="670"/>
      <c r="M437" s="1142" t="s">
        <v>543</v>
      </c>
      <c r="N437" s="1142"/>
      <c r="O437" s="850">
        <v>0.11719489018011928</v>
      </c>
      <c r="P437" s="670"/>
      <c r="Q437" s="670"/>
      <c r="X437" s="372"/>
      <c r="Y437" s="372"/>
      <c r="Z437" s="372"/>
      <c r="AA437" s="372"/>
      <c r="AB437" s="372"/>
      <c r="AC437" s="372"/>
      <c r="AD437" s="372"/>
      <c r="AE437" s="372"/>
      <c r="AF437" s="372"/>
      <c r="AG437" s="372"/>
      <c r="AH437" s="372"/>
      <c r="AI437" s="372"/>
      <c r="AJ437" s="372"/>
      <c r="AK437" s="372"/>
      <c r="AL437" s="372"/>
      <c r="AM437" s="372"/>
      <c r="AN437" s="372"/>
      <c r="AO437" s="372"/>
      <c r="AP437" s="372"/>
      <c r="AQ437" s="372"/>
      <c r="AR437" s="372"/>
      <c r="AS437" s="372"/>
      <c r="AT437" s="372"/>
      <c r="AU437" s="372"/>
      <c r="AV437" s="372"/>
      <c r="AW437" s="372"/>
      <c r="AX437" s="372"/>
      <c r="AY437" s="372"/>
      <c r="AZ437" s="372"/>
      <c r="BA437" s="374"/>
      <c r="BB437" s="450"/>
      <c r="BC437" s="374"/>
      <c r="BD437" s="374"/>
      <c r="BE437" s="374"/>
      <c r="BF437" s="374"/>
      <c r="BG437" s="374"/>
      <c r="BH437" s="374"/>
      <c r="BI437" s="374"/>
      <c r="BJ437" s="374"/>
      <c r="BK437" s="374"/>
      <c r="BL437" s="374"/>
      <c r="BM437" s="374"/>
      <c r="BN437" s="374"/>
      <c r="BO437" s="374"/>
      <c r="BP437" s="374"/>
      <c r="BQ437" s="374"/>
      <c r="BR437" s="374"/>
      <c r="BS437" s="374"/>
      <c r="BT437" s="374"/>
      <c r="BU437" s="374"/>
      <c r="BV437" s="374"/>
      <c r="BW437" s="374"/>
      <c r="BX437" s="375"/>
      <c r="BY437" s="375"/>
      <c r="BZ437" s="375"/>
      <c r="CA437" s="375"/>
      <c r="CB437" s="375"/>
      <c r="CC437" s="375"/>
      <c r="CD437" s="375"/>
      <c r="CE437" s="375"/>
      <c r="CF437" s="375"/>
      <c r="CG437" s="375"/>
      <c r="CH437" s="375"/>
      <c r="CI437" s="375"/>
      <c r="CJ437" s="375"/>
      <c r="CK437" s="375"/>
      <c r="CL437" s="375"/>
      <c r="CM437" s="375"/>
      <c r="CN437" s="375"/>
      <c r="CO437" s="375"/>
      <c r="CP437" s="375"/>
      <c r="CQ437" s="375"/>
      <c r="CR437" s="375"/>
      <c r="CS437" s="375"/>
      <c r="CT437" s="375"/>
      <c r="CU437" s="375"/>
      <c r="CV437" s="375"/>
      <c r="CW437" s="375"/>
      <c r="CX437" s="375"/>
      <c r="CY437" s="375"/>
      <c r="CZ437" s="375"/>
    </row>
    <row r="438" s="379" customFormat="true" ht="25.15" customHeight="true" x14ac:dyDescent="0.2">
      <c r="B438" s="1063"/>
      <c r="C438" s="1141" t="s">
        <v>544</v>
      </c>
      <c r="D438" s="1142"/>
      <c r="E438" s="848">
        <v>-6.5255471807569257E-2</v>
      </c>
      <c r="F438" s="670"/>
      <c r="G438" s="670"/>
      <c r="H438" s="1142" t="s">
        <v>221</v>
      </c>
      <c r="I438" s="1142"/>
      <c r="J438" s="849">
        <v>0.22445925474869782</v>
      </c>
      <c r="K438" s="670"/>
      <c r="L438" s="670"/>
      <c r="M438" s="1142" t="s">
        <v>545</v>
      </c>
      <c r="N438" s="1142"/>
      <c r="O438" s="850">
        <v>-0.11547204715967649</v>
      </c>
      <c r="P438" s="670"/>
      <c r="Q438" s="670"/>
      <c r="X438" s="372"/>
      <c r="Y438" s="372"/>
      <c r="Z438" s="372"/>
      <c r="AA438" s="372"/>
      <c r="AB438" s="372"/>
      <c r="AC438" s="372"/>
      <c r="AD438" s="372"/>
      <c r="AE438" s="372"/>
      <c r="AF438" s="372"/>
      <c r="AG438" s="372"/>
      <c r="AH438" s="372"/>
      <c r="AI438" s="372"/>
      <c r="AJ438" s="372"/>
      <c r="AK438" s="372"/>
      <c r="AL438" s="372"/>
      <c r="AM438" s="372"/>
      <c r="AN438" s="372"/>
      <c r="AO438" s="372"/>
      <c r="AP438" s="372"/>
      <c r="AQ438" s="372"/>
      <c r="AR438" s="372"/>
      <c r="AS438" s="372"/>
      <c r="AT438" s="372"/>
      <c r="AU438" s="372"/>
      <c r="AV438" s="372"/>
      <c r="AW438" s="372"/>
      <c r="AX438" s="372"/>
      <c r="AY438" s="372"/>
      <c r="AZ438" s="372"/>
      <c r="BA438" s="374"/>
      <c r="BB438" s="450"/>
      <c r="BC438" s="374"/>
      <c r="BD438" s="374"/>
      <c r="BE438" s="374"/>
      <c r="BF438" s="374"/>
      <c r="BG438" s="374"/>
      <c r="BH438" s="374"/>
      <c r="BI438" s="374"/>
      <c r="BJ438" s="374"/>
      <c r="BK438" s="374"/>
      <c r="BL438" s="374"/>
      <c r="BM438" s="374"/>
      <c r="BN438" s="374"/>
      <c r="BO438" s="374"/>
      <c r="BP438" s="374"/>
      <c r="BQ438" s="374"/>
      <c r="BR438" s="374"/>
      <c r="BS438" s="374"/>
      <c r="BT438" s="374"/>
      <c r="BU438" s="374"/>
      <c r="BV438" s="374"/>
      <c r="BW438" s="374"/>
      <c r="BX438" s="375"/>
      <c r="BY438" s="375"/>
      <c r="BZ438" s="375"/>
      <c r="CA438" s="375"/>
      <c r="CB438" s="375"/>
      <c r="CC438" s="375"/>
      <c r="CD438" s="375"/>
      <c r="CE438" s="375"/>
      <c r="CF438" s="375"/>
      <c r="CG438" s="375"/>
      <c r="CH438" s="375"/>
      <c r="CI438" s="375"/>
      <c r="CJ438" s="375"/>
      <c r="CK438" s="375"/>
      <c r="CL438" s="375"/>
      <c r="CM438" s="375"/>
      <c r="CN438" s="375"/>
      <c r="CO438" s="375"/>
      <c r="CP438" s="375"/>
      <c r="CQ438" s="375"/>
      <c r="CR438" s="375"/>
      <c r="CS438" s="375"/>
      <c r="CT438" s="375"/>
      <c r="CU438" s="375"/>
      <c r="CV438" s="375"/>
      <c r="CW438" s="375"/>
      <c r="CX438" s="375"/>
      <c r="CY438" s="375"/>
      <c r="CZ438" s="375"/>
    </row>
    <row r="439" s="379" customFormat="true" ht="25.15" customHeight="true" x14ac:dyDescent="0.2">
      <c r="B439" s="1063"/>
      <c r="C439" s="1141" t="s">
        <v>546</v>
      </c>
      <c r="D439" s="1142"/>
      <c r="E439" s="848">
        <v>-5.6839225007810995E-2</v>
      </c>
      <c r="F439" s="670"/>
      <c r="G439" s="670"/>
      <c r="H439" s="1142" t="s">
        <v>545</v>
      </c>
      <c r="I439" s="1142"/>
      <c r="J439" s="849">
        <v>0.21741897707980962</v>
      </c>
      <c r="K439" s="670"/>
      <c r="L439" s="670"/>
      <c r="M439" s="1142" t="s">
        <v>542</v>
      </c>
      <c r="N439" s="1142"/>
      <c r="O439" s="850">
        <v>0.10444672961864306</v>
      </c>
      <c r="P439" s="670"/>
      <c r="Q439" s="670"/>
      <c r="X439" s="372"/>
      <c r="Y439" s="372"/>
      <c r="Z439" s="372"/>
      <c r="AA439" s="372"/>
      <c r="AB439" s="372"/>
      <c r="AC439" s="372"/>
      <c r="AD439" s="372"/>
      <c r="AE439" s="372"/>
      <c r="AF439" s="372"/>
      <c r="AG439" s="372"/>
      <c r="AH439" s="372"/>
      <c r="AI439" s="372"/>
      <c r="AJ439" s="372"/>
      <c r="AK439" s="372"/>
      <c r="AL439" s="372"/>
      <c r="AM439" s="372"/>
      <c r="AN439" s="372"/>
      <c r="AO439" s="372"/>
      <c r="AP439" s="372"/>
      <c r="AQ439" s="372"/>
      <c r="AR439" s="372"/>
      <c r="AS439" s="372"/>
      <c r="AT439" s="372"/>
      <c r="AU439" s="372"/>
      <c r="AV439" s="372"/>
      <c r="AW439" s="372"/>
      <c r="AX439" s="372"/>
      <c r="AY439" s="372"/>
      <c r="AZ439" s="372"/>
      <c r="BA439" s="374"/>
      <c r="BB439" s="450"/>
      <c r="BC439" s="374"/>
      <c r="BD439" s="374"/>
      <c r="BE439" s="374"/>
      <c r="BF439" s="374"/>
      <c r="BG439" s="374"/>
      <c r="BH439" s="374"/>
      <c r="BI439" s="374"/>
      <c r="BJ439" s="374"/>
      <c r="BK439" s="374"/>
      <c r="BL439" s="374"/>
      <c r="BM439" s="374"/>
      <c r="BN439" s="374"/>
      <c r="BO439" s="374"/>
      <c r="BP439" s="374"/>
      <c r="BQ439" s="374"/>
      <c r="BR439" s="374"/>
      <c r="BS439" s="374"/>
      <c r="BT439" s="374"/>
      <c r="BU439" s="374"/>
      <c r="BV439" s="374"/>
      <c r="BW439" s="374"/>
      <c r="BX439" s="375"/>
      <c r="BY439" s="375"/>
      <c r="BZ439" s="375"/>
      <c r="CA439" s="375"/>
      <c r="CB439" s="375"/>
      <c r="CC439" s="375"/>
      <c r="CD439" s="375"/>
      <c r="CE439" s="375"/>
      <c r="CF439" s="375"/>
      <c r="CG439" s="375"/>
      <c r="CH439" s="375"/>
      <c r="CI439" s="375"/>
      <c r="CJ439" s="375"/>
      <c r="CK439" s="375"/>
      <c r="CL439" s="375"/>
      <c r="CM439" s="375"/>
      <c r="CN439" s="375"/>
      <c r="CO439" s="375"/>
      <c r="CP439" s="375"/>
      <c r="CQ439" s="375"/>
      <c r="CR439" s="375"/>
      <c r="CS439" s="375"/>
      <c r="CT439" s="375"/>
      <c r="CU439" s="375"/>
      <c r="CV439" s="375"/>
      <c r="CW439" s="375"/>
      <c r="CX439" s="375"/>
      <c r="CY439" s="375"/>
      <c r="CZ439" s="375"/>
    </row>
    <row r="440" s="379" customFormat="true" ht="25.15" customHeight="true" x14ac:dyDescent="0.2">
      <c r="B440" s="1063"/>
      <c r="C440" s="1141" t="s">
        <v>547</v>
      </c>
      <c r="D440" s="1142"/>
      <c r="E440" s="848">
        <v>-4.9189021814803446E-2</v>
      </c>
      <c r="F440" s="670"/>
      <c r="G440" s="670"/>
      <c r="H440" s="1142" t="s">
        <v>543</v>
      </c>
      <c r="I440" s="1142"/>
      <c r="J440" s="849">
        <v>0.21722319280870223</v>
      </c>
      <c r="K440" s="670"/>
      <c r="L440" s="670"/>
      <c r="M440" s="1142" t="s">
        <v>532</v>
      </c>
      <c r="N440" s="1142"/>
      <c r="O440" s="850">
        <v>9.1834738357309487E-2</v>
      </c>
      <c r="P440" s="670"/>
      <c r="Q440" s="670"/>
      <c r="X440" s="372"/>
      <c r="Y440" s="372"/>
      <c r="Z440" s="372"/>
      <c r="AA440" s="372"/>
      <c r="AB440" s="372"/>
      <c r="AC440" s="372"/>
      <c r="AD440" s="372"/>
      <c r="AE440" s="372"/>
      <c r="AF440" s="372"/>
      <c r="AG440" s="372"/>
      <c r="AH440" s="372"/>
      <c r="AI440" s="372"/>
      <c r="AJ440" s="372"/>
      <c r="AK440" s="372"/>
      <c r="AL440" s="372"/>
      <c r="AM440" s="372"/>
      <c r="AN440" s="372"/>
      <c r="AO440" s="372"/>
      <c r="AP440" s="372"/>
      <c r="AQ440" s="372"/>
      <c r="AR440" s="372"/>
      <c r="AS440" s="372"/>
      <c r="AT440" s="372"/>
      <c r="AU440" s="372"/>
      <c r="AV440" s="372"/>
      <c r="AW440" s="372"/>
      <c r="AX440" s="372"/>
      <c r="AY440" s="372"/>
      <c r="AZ440" s="372"/>
      <c r="BA440" s="374"/>
      <c r="BB440" s="450"/>
      <c r="BC440" s="374"/>
      <c r="BD440" s="374"/>
      <c r="BE440" s="374"/>
      <c r="BF440" s="374"/>
      <c r="BG440" s="374"/>
      <c r="BH440" s="374"/>
      <c r="BI440" s="374"/>
      <c r="BJ440" s="374"/>
      <c r="BK440" s="374"/>
      <c r="BL440" s="374"/>
      <c r="BM440" s="374"/>
      <c r="BN440" s="374"/>
      <c r="BO440" s="374"/>
      <c r="BP440" s="374"/>
      <c r="BQ440" s="374"/>
      <c r="BR440" s="374"/>
      <c r="BS440" s="374"/>
      <c r="BT440" s="374"/>
      <c r="BU440" s="374"/>
      <c r="BV440" s="374"/>
      <c r="BW440" s="374"/>
      <c r="BX440" s="375"/>
      <c r="BY440" s="375"/>
      <c r="BZ440" s="375"/>
      <c r="CA440" s="375"/>
      <c r="CB440" s="375"/>
      <c r="CC440" s="375"/>
      <c r="CD440" s="375"/>
      <c r="CE440" s="375"/>
      <c r="CF440" s="375"/>
      <c r="CG440" s="375"/>
      <c r="CH440" s="375"/>
      <c r="CI440" s="375"/>
      <c r="CJ440" s="375"/>
      <c r="CK440" s="375"/>
      <c r="CL440" s="375"/>
      <c r="CM440" s="375"/>
      <c r="CN440" s="375"/>
      <c r="CO440" s="375"/>
      <c r="CP440" s="375"/>
      <c r="CQ440" s="375"/>
      <c r="CR440" s="375"/>
      <c r="CS440" s="375"/>
      <c r="CT440" s="375"/>
      <c r="CU440" s="375"/>
      <c r="CV440" s="375"/>
      <c r="CW440" s="375"/>
      <c r="CX440" s="375"/>
      <c r="CY440" s="375"/>
      <c r="CZ440" s="375"/>
    </row>
    <row r="441" s="379" customFormat="true" ht="25.15" customHeight="true" x14ac:dyDescent="0.2">
      <c r="B441" s="1063"/>
      <c r="C441" s="1141" t="s">
        <v>548</v>
      </c>
      <c r="D441" s="1142"/>
      <c r="E441" s="848">
        <v>-4.2534749212167822E-2</v>
      </c>
      <c r="F441" s="670"/>
      <c r="G441" s="670"/>
      <c r="H441" s="1142" t="s">
        <v>549</v>
      </c>
      <c r="I441" s="1142"/>
      <c r="J441" s="849">
        <v>0.20856890190444796</v>
      </c>
      <c r="K441" s="670"/>
      <c r="L441" s="670"/>
      <c r="M441" s="1142" t="s">
        <v>538</v>
      </c>
      <c r="N441" s="1142"/>
      <c r="O441" s="850">
        <v>-8.8802964971524456E-2</v>
      </c>
      <c r="P441" s="670"/>
      <c r="Q441" s="670"/>
      <c r="X441" s="372"/>
      <c r="Y441" s="372"/>
      <c r="Z441" s="372"/>
      <c r="AA441" s="372"/>
      <c r="AB441" s="372"/>
      <c r="AC441" s="372"/>
      <c r="AD441" s="372"/>
      <c r="AE441" s="372"/>
      <c r="AF441" s="372"/>
      <c r="AG441" s="372"/>
      <c r="AH441" s="372"/>
      <c r="AI441" s="372"/>
      <c r="AJ441" s="372"/>
      <c r="AK441" s="372"/>
      <c r="AL441" s="372"/>
      <c r="AM441" s="372"/>
      <c r="AN441" s="372"/>
      <c r="AO441" s="372"/>
      <c r="AP441" s="372"/>
      <c r="AQ441" s="372"/>
      <c r="AR441" s="372"/>
      <c r="AS441" s="372"/>
      <c r="AT441" s="372"/>
      <c r="AU441" s="372"/>
      <c r="AV441" s="372"/>
      <c r="AW441" s="372"/>
      <c r="AX441" s="372"/>
      <c r="AY441" s="372"/>
      <c r="AZ441" s="372"/>
      <c r="BA441" s="374"/>
      <c r="BB441" s="450"/>
      <c r="BC441" s="374"/>
      <c r="BD441" s="374"/>
      <c r="BE441" s="374"/>
      <c r="BF441" s="374"/>
      <c r="BG441" s="374"/>
      <c r="BH441" s="374"/>
      <c r="BI441" s="374"/>
      <c r="BJ441" s="374"/>
      <c r="BK441" s="374"/>
      <c r="BL441" s="374"/>
      <c r="BM441" s="374"/>
      <c r="BN441" s="374"/>
      <c r="BO441" s="374"/>
      <c r="BP441" s="374"/>
      <c r="BQ441" s="374"/>
      <c r="BR441" s="374"/>
      <c r="BS441" s="374"/>
      <c r="BT441" s="374"/>
      <c r="BU441" s="374"/>
      <c r="BV441" s="374"/>
      <c r="BW441" s="374"/>
      <c r="BX441" s="375"/>
      <c r="BY441" s="375"/>
      <c r="BZ441" s="375"/>
      <c r="CA441" s="375"/>
      <c r="CB441" s="375"/>
      <c r="CC441" s="375"/>
      <c r="CD441" s="375"/>
      <c r="CE441" s="375"/>
      <c r="CF441" s="375"/>
      <c r="CG441" s="375"/>
      <c r="CH441" s="375"/>
      <c r="CI441" s="375"/>
      <c r="CJ441" s="375"/>
      <c r="CK441" s="375"/>
      <c r="CL441" s="375"/>
      <c r="CM441" s="375"/>
      <c r="CN441" s="375"/>
      <c r="CO441" s="375"/>
      <c r="CP441" s="375"/>
      <c r="CQ441" s="375"/>
      <c r="CR441" s="375"/>
      <c r="CS441" s="375"/>
      <c r="CT441" s="375"/>
      <c r="CU441" s="375"/>
      <c r="CV441" s="375"/>
      <c r="CW441" s="375"/>
      <c r="CX441" s="375"/>
      <c r="CY441" s="375"/>
      <c r="CZ441" s="375"/>
    </row>
    <row r="442" s="379" customFormat="true" ht="25.15" customHeight="true" x14ac:dyDescent="0.2">
      <c r="B442" s="1063"/>
      <c r="C442" s="1141" t="s">
        <v>550</v>
      </c>
      <c r="D442" s="1142"/>
      <c r="E442" s="848">
        <v>2.6451527420562265E-2</v>
      </c>
      <c r="F442" s="670"/>
      <c r="G442" s="670"/>
      <c r="H442" s="1142" t="s">
        <v>511</v>
      </c>
      <c r="I442" s="1142"/>
      <c r="J442" s="849">
        <v>-0.20310077157756568</v>
      </c>
      <c r="K442" s="670"/>
      <c r="L442" s="670"/>
      <c r="M442" s="1142" t="s">
        <v>549</v>
      </c>
      <c r="N442" s="1142"/>
      <c r="O442" s="850">
        <v>8.6778734585021083E-2</v>
      </c>
      <c r="P442" s="670"/>
      <c r="Q442" s="670"/>
      <c r="X442" s="372"/>
      <c r="Y442" s="372"/>
      <c r="Z442" s="372"/>
      <c r="AA442" s="372"/>
      <c r="AB442" s="372"/>
      <c r="AC442" s="372"/>
      <c r="AD442" s="372"/>
      <c r="AE442" s="372"/>
      <c r="AF442" s="372"/>
      <c r="AG442" s="372"/>
      <c r="AH442" s="372"/>
      <c r="AI442" s="372"/>
      <c r="AJ442" s="372"/>
      <c r="AK442" s="372"/>
      <c r="AL442" s="372"/>
      <c r="AM442" s="372"/>
      <c r="AN442" s="372"/>
      <c r="AO442" s="372"/>
      <c r="AP442" s="372"/>
      <c r="AQ442" s="372"/>
      <c r="AR442" s="372"/>
      <c r="AS442" s="372"/>
      <c r="AT442" s="372"/>
      <c r="AU442" s="372"/>
      <c r="AV442" s="372"/>
      <c r="AW442" s="372"/>
      <c r="AX442" s="372"/>
      <c r="AY442" s="372"/>
      <c r="AZ442" s="372"/>
      <c r="BA442" s="374"/>
      <c r="BB442" s="450"/>
      <c r="BC442" s="374"/>
      <c r="BD442" s="374"/>
      <c r="BE442" s="374"/>
      <c r="BF442" s="374"/>
      <c r="BG442" s="374"/>
      <c r="BH442" s="374"/>
      <c r="BI442" s="374"/>
      <c r="BJ442" s="374"/>
      <c r="BK442" s="374"/>
      <c r="BL442" s="374"/>
      <c r="BM442" s="374"/>
      <c r="BN442" s="374"/>
      <c r="BO442" s="374"/>
      <c r="BP442" s="374"/>
      <c r="BQ442" s="374"/>
      <c r="BR442" s="374"/>
      <c r="BS442" s="374"/>
      <c r="BT442" s="374"/>
      <c r="BU442" s="374"/>
      <c r="BV442" s="374"/>
      <c r="BW442" s="374"/>
      <c r="BX442" s="375"/>
      <c r="BY442" s="375"/>
      <c r="BZ442" s="375"/>
      <c r="CA442" s="375"/>
      <c r="CB442" s="375"/>
      <c r="CC442" s="375"/>
      <c r="CD442" s="375"/>
      <c r="CE442" s="375"/>
      <c r="CF442" s="375"/>
      <c r="CG442" s="375"/>
      <c r="CH442" s="375"/>
      <c r="CI442" s="375"/>
      <c r="CJ442" s="375"/>
      <c r="CK442" s="375"/>
      <c r="CL442" s="375"/>
      <c r="CM442" s="375"/>
      <c r="CN442" s="375"/>
      <c r="CO442" s="375"/>
      <c r="CP442" s="375"/>
      <c r="CQ442" s="375"/>
      <c r="CR442" s="375"/>
      <c r="CS442" s="375"/>
      <c r="CT442" s="375"/>
      <c r="CU442" s="375"/>
      <c r="CV442" s="375"/>
      <c r="CW442" s="375"/>
      <c r="CX442" s="375"/>
      <c r="CY442" s="375"/>
      <c r="CZ442" s="375"/>
    </row>
    <row r="443" s="379" customFormat="true" ht="25.15" customHeight="true" x14ac:dyDescent="0.2">
      <c r="B443" s="1063"/>
      <c r="C443" s="1141" t="s">
        <v>551</v>
      </c>
      <c r="D443" s="1142"/>
      <c r="E443" s="848">
        <v>2.549921654779563E-2</v>
      </c>
      <c r="F443" s="670"/>
      <c r="G443" s="670"/>
      <c r="H443" s="1142" t="s">
        <v>446</v>
      </c>
      <c r="I443" s="1142"/>
      <c r="J443" s="849">
        <v>-0.19953388353124885</v>
      </c>
      <c r="K443" s="670"/>
      <c r="L443" s="670"/>
      <c r="M443" s="1142" t="s">
        <v>541</v>
      </c>
      <c r="N443" s="1142"/>
      <c r="O443" s="850">
        <v>-8.5288393963679585E-2</v>
      </c>
      <c r="P443" s="670"/>
      <c r="Q443" s="670"/>
      <c r="X443" s="372"/>
      <c r="Y443" s="372"/>
      <c r="Z443" s="372"/>
      <c r="AA443" s="372"/>
      <c r="AB443" s="372"/>
      <c r="AC443" s="372"/>
      <c r="AD443" s="372"/>
      <c r="AE443" s="372"/>
      <c r="AF443" s="372"/>
      <c r="AG443" s="372"/>
      <c r="AH443" s="372"/>
      <c r="AI443" s="372"/>
      <c r="AJ443" s="372"/>
      <c r="AK443" s="372"/>
      <c r="AL443" s="372"/>
      <c r="AM443" s="372"/>
      <c r="AN443" s="372"/>
      <c r="AO443" s="372"/>
      <c r="AP443" s="372"/>
      <c r="AQ443" s="372"/>
      <c r="AR443" s="372"/>
      <c r="AS443" s="372"/>
      <c r="AT443" s="372"/>
      <c r="AU443" s="372"/>
      <c r="AV443" s="372"/>
      <c r="AW443" s="372"/>
      <c r="AX443" s="372"/>
      <c r="AY443" s="372"/>
      <c r="AZ443" s="372"/>
      <c r="BA443" s="374"/>
      <c r="BB443" s="450"/>
      <c r="BC443" s="374"/>
      <c r="BD443" s="374"/>
      <c r="BE443" s="374"/>
      <c r="BF443" s="374"/>
      <c r="BG443" s="374"/>
      <c r="BH443" s="374"/>
      <c r="BI443" s="374"/>
      <c r="BJ443" s="374"/>
      <c r="BK443" s="374"/>
      <c r="BL443" s="374"/>
      <c r="BM443" s="374"/>
      <c r="BN443" s="374"/>
      <c r="BO443" s="374"/>
      <c r="BP443" s="374"/>
      <c r="BQ443" s="374"/>
      <c r="BR443" s="374"/>
      <c r="BS443" s="374"/>
      <c r="BT443" s="374"/>
      <c r="BU443" s="374"/>
      <c r="BV443" s="374"/>
      <c r="BW443" s="374"/>
      <c r="BX443" s="375"/>
      <c r="BY443" s="375"/>
      <c r="BZ443" s="375"/>
      <c r="CA443" s="375"/>
      <c r="CB443" s="375"/>
      <c r="CC443" s="375"/>
      <c r="CD443" s="375"/>
      <c r="CE443" s="375"/>
      <c r="CF443" s="375"/>
      <c r="CG443" s="375"/>
      <c r="CH443" s="375"/>
      <c r="CI443" s="375"/>
      <c r="CJ443" s="375"/>
      <c r="CK443" s="375"/>
      <c r="CL443" s="375"/>
      <c r="CM443" s="375"/>
      <c r="CN443" s="375"/>
      <c r="CO443" s="375"/>
      <c r="CP443" s="375"/>
      <c r="CQ443" s="375"/>
      <c r="CR443" s="375"/>
      <c r="CS443" s="375"/>
      <c r="CT443" s="375"/>
      <c r="CU443" s="375"/>
      <c r="CV443" s="375"/>
      <c r="CW443" s="375"/>
      <c r="CX443" s="375"/>
      <c r="CY443" s="375"/>
      <c r="CZ443" s="375"/>
    </row>
    <row r="444" s="379" customFormat="true" ht="25.15" customHeight="true" x14ac:dyDescent="0.2">
      <c r="B444" s="1063"/>
      <c r="C444" s="1141" t="s">
        <v>552</v>
      </c>
      <c r="D444" s="1142"/>
      <c r="E444" s="848">
        <v>-2.1043403380598742E-2</v>
      </c>
      <c r="F444" s="670"/>
      <c r="G444" s="670"/>
      <c r="H444" s="1142" t="s">
        <v>530</v>
      </c>
      <c r="I444" s="1142"/>
      <c r="J444" s="849">
        <v>0.19291149431852583</v>
      </c>
      <c r="K444" s="670"/>
      <c r="L444" s="670"/>
      <c r="M444" s="1142" t="s">
        <v>443</v>
      </c>
      <c r="N444" s="1142"/>
      <c r="O444" s="850">
        <v>-8.3716633720292699E-2</v>
      </c>
      <c r="P444" s="670"/>
      <c r="Q444" s="670"/>
      <c r="X444" s="372"/>
      <c r="Y444" s="372"/>
      <c r="Z444" s="372"/>
      <c r="AA444" s="372"/>
      <c r="AB444" s="372"/>
      <c r="AC444" s="372"/>
      <c r="AD444" s="372"/>
      <c r="AE444" s="372"/>
      <c r="AF444" s="372"/>
      <c r="AG444" s="372"/>
      <c r="AH444" s="372"/>
      <c r="AI444" s="372"/>
      <c r="AJ444" s="372"/>
      <c r="AK444" s="372"/>
      <c r="AL444" s="372"/>
      <c r="AM444" s="372"/>
      <c r="AN444" s="372"/>
      <c r="AO444" s="372"/>
      <c r="AP444" s="372"/>
      <c r="AQ444" s="372"/>
      <c r="AR444" s="372"/>
      <c r="AS444" s="372"/>
      <c r="AT444" s="372"/>
      <c r="AU444" s="372"/>
      <c r="AV444" s="372"/>
      <c r="AW444" s="372"/>
      <c r="AX444" s="372"/>
      <c r="AY444" s="372"/>
      <c r="AZ444" s="372"/>
      <c r="BA444" s="374"/>
      <c r="BB444" s="450"/>
      <c r="BC444" s="374"/>
      <c r="BD444" s="374"/>
      <c r="BE444" s="374"/>
      <c r="BF444" s="374"/>
      <c r="BG444" s="374"/>
      <c r="BH444" s="374"/>
      <c r="BI444" s="374"/>
      <c r="BJ444" s="374"/>
      <c r="BK444" s="374"/>
      <c r="BL444" s="374"/>
      <c r="BM444" s="374"/>
      <c r="BN444" s="374"/>
      <c r="BO444" s="374"/>
      <c r="BP444" s="374"/>
      <c r="BQ444" s="374"/>
      <c r="BR444" s="374"/>
      <c r="BS444" s="374"/>
      <c r="BT444" s="374"/>
      <c r="BU444" s="374"/>
      <c r="BV444" s="374"/>
      <c r="BW444" s="374"/>
      <c r="BX444" s="375"/>
      <c r="BY444" s="375"/>
      <c r="BZ444" s="375"/>
      <c r="CA444" s="375"/>
      <c r="CB444" s="375"/>
      <c r="CC444" s="375"/>
      <c r="CD444" s="375"/>
      <c r="CE444" s="375"/>
      <c r="CF444" s="375"/>
      <c r="CG444" s="375"/>
      <c r="CH444" s="375"/>
      <c r="CI444" s="375"/>
      <c r="CJ444" s="375"/>
      <c r="CK444" s="375"/>
      <c r="CL444" s="375"/>
      <c r="CM444" s="375"/>
      <c r="CN444" s="375"/>
      <c r="CO444" s="375"/>
      <c r="CP444" s="375"/>
      <c r="CQ444" s="375"/>
      <c r="CR444" s="375"/>
      <c r="CS444" s="375"/>
      <c r="CT444" s="375"/>
      <c r="CU444" s="375"/>
      <c r="CV444" s="375"/>
      <c r="CW444" s="375"/>
      <c r="CX444" s="375"/>
      <c r="CY444" s="375"/>
      <c r="CZ444" s="375"/>
    </row>
    <row r="445" s="379" customFormat="true" ht="25.15" customHeight="true" x14ac:dyDescent="0.2">
      <c r="B445" s="1063"/>
      <c r="C445" s="1141" t="s">
        <v>553</v>
      </c>
      <c r="D445" s="1142"/>
      <c r="E445" s="848">
        <v>2.0646553470549171E-2</v>
      </c>
      <c r="F445" s="670"/>
      <c r="G445" s="670"/>
      <c r="H445" s="1142" t="s">
        <v>518</v>
      </c>
      <c r="I445" s="1142"/>
      <c r="J445" s="849">
        <v>-0.15432254416376415</v>
      </c>
      <c r="K445" s="670"/>
      <c r="L445" s="670"/>
      <c r="M445" s="1142" t="s">
        <v>534</v>
      </c>
      <c r="N445" s="1142"/>
      <c r="O445" s="850">
        <v>-8.2436376092557509E-2</v>
      </c>
      <c r="P445" s="670"/>
      <c r="Q445" s="670"/>
      <c r="X445" s="372"/>
      <c r="Y445" s="372"/>
      <c r="Z445" s="372"/>
      <c r="AA445" s="372"/>
      <c r="AB445" s="372"/>
      <c r="AC445" s="372"/>
      <c r="AD445" s="372"/>
      <c r="AE445" s="372"/>
      <c r="AF445" s="372"/>
      <c r="AG445" s="372"/>
      <c r="AH445" s="372"/>
      <c r="AI445" s="372"/>
      <c r="AJ445" s="372"/>
      <c r="AK445" s="372"/>
      <c r="AL445" s="372"/>
      <c r="AM445" s="372"/>
      <c r="AN445" s="372"/>
      <c r="AO445" s="372"/>
      <c r="AP445" s="372"/>
      <c r="AQ445" s="372"/>
      <c r="AR445" s="372"/>
      <c r="AS445" s="372"/>
      <c r="AT445" s="372"/>
      <c r="AU445" s="372"/>
      <c r="AV445" s="372"/>
      <c r="AW445" s="372"/>
      <c r="AX445" s="372"/>
      <c r="AY445" s="372"/>
      <c r="AZ445" s="372"/>
      <c r="BA445" s="374"/>
      <c r="BB445" s="450"/>
      <c r="BC445" s="374"/>
      <c r="BD445" s="374"/>
      <c r="BE445" s="374"/>
      <c r="BF445" s="374"/>
      <c r="BG445" s="374"/>
      <c r="BH445" s="374"/>
      <c r="BI445" s="374"/>
      <c r="BJ445" s="374"/>
      <c r="BK445" s="374"/>
      <c r="BL445" s="374"/>
      <c r="BM445" s="374"/>
      <c r="BN445" s="374"/>
      <c r="BO445" s="374"/>
      <c r="BP445" s="374"/>
      <c r="BQ445" s="374"/>
      <c r="BR445" s="374"/>
      <c r="BS445" s="374"/>
      <c r="BT445" s="374"/>
      <c r="BU445" s="374"/>
      <c r="BV445" s="374"/>
      <c r="BW445" s="374"/>
      <c r="BX445" s="375"/>
      <c r="BY445" s="375"/>
      <c r="BZ445" s="375"/>
      <c r="CA445" s="375"/>
      <c r="CB445" s="375"/>
      <c r="CC445" s="375"/>
      <c r="CD445" s="375"/>
      <c r="CE445" s="375"/>
      <c r="CF445" s="375"/>
      <c r="CG445" s="375"/>
      <c r="CH445" s="375"/>
      <c r="CI445" s="375"/>
      <c r="CJ445" s="375"/>
      <c r="CK445" s="375"/>
      <c r="CL445" s="375"/>
      <c r="CM445" s="375"/>
      <c r="CN445" s="375"/>
      <c r="CO445" s="375"/>
      <c r="CP445" s="375"/>
      <c r="CQ445" s="375"/>
      <c r="CR445" s="375"/>
      <c r="CS445" s="375"/>
      <c r="CT445" s="375"/>
      <c r="CU445" s="375"/>
      <c r="CV445" s="375"/>
      <c r="CW445" s="375"/>
      <c r="CX445" s="375"/>
      <c r="CY445" s="375"/>
      <c r="CZ445" s="375"/>
    </row>
    <row r="446" s="379" customFormat="true" ht="25.15" customHeight="true" x14ac:dyDescent="0.2">
      <c r="C446" s="1141" t="s">
        <v>492</v>
      </c>
      <c r="D446" s="1142"/>
      <c r="E446" s="848">
        <v>5.4357334446730301E-3</v>
      </c>
      <c r="F446" s="670"/>
      <c r="G446" s="670"/>
      <c r="H446" s="1142" t="s">
        <v>230</v>
      </c>
      <c r="I446" s="1142"/>
      <c r="J446" s="849">
        <v>-0.14672563739558167</v>
      </c>
      <c r="K446" s="670"/>
      <c r="L446" s="670"/>
      <c r="M446" s="1142" t="s">
        <v>547</v>
      </c>
      <c r="N446" s="1142"/>
      <c r="O446" s="850">
        <v>-6.5546967541388626E-2</v>
      </c>
      <c r="P446" s="670"/>
      <c r="Q446" s="670"/>
      <c r="X446" s="372"/>
      <c r="Y446" s="372"/>
      <c r="Z446" s="372"/>
      <c r="AA446" s="372"/>
      <c r="AB446" s="372"/>
      <c r="AC446" s="372"/>
      <c r="AD446" s="372"/>
      <c r="AE446" s="372"/>
      <c r="AF446" s="372"/>
      <c r="AG446" s="372"/>
      <c r="AH446" s="372"/>
      <c r="AI446" s="372"/>
      <c r="AJ446" s="372"/>
      <c r="AK446" s="372"/>
      <c r="AL446" s="372"/>
      <c r="AM446" s="372"/>
      <c r="AN446" s="372"/>
      <c r="AO446" s="372"/>
      <c r="AP446" s="372"/>
      <c r="AQ446" s="372"/>
      <c r="AR446" s="372"/>
      <c r="AS446" s="372"/>
      <c r="AT446" s="372"/>
      <c r="AU446" s="372"/>
      <c r="AV446" s="372"/>
      <c r="AW446" s="372"/>
      <c r="AX446" s="372"/>
      <c r="AY446" s="372"/>
      <c r="AZ446" s="372"/>
      <c r="BA446" s="374"/>
      <c r="BB446" s="450"/>
      <c r="BC446" s="374"/>
      <c r="BD446" s="374"/>
      <c r="BE446" s="374"/>
      <c r="BF446" s="374"/>
      <c r="BG446" s="374"/>
      <c r="BH446" s="374"/>
      <c r="BI446" s="374"/>
      <c r="BJ446" s="374"/>
      <c r="BK446" s="374"/>
      <c r="BL446" s="374"/>
      <c r="BM446" s="374"/>
      <c r="BN446" s="374"/>
      <c r="BO446" s="374"/>
      <c r="BP446" s="374"/>
      <c r="BQ446" s="374"/>
      <c r="BR446" s="374"/>
      <c r="BS446" s="374"/>
      <c r="BT446" s="374"/>
      <c r="BU446" s="374"/>
      <c r="BV446" s="374"/>
      <c r="BW446" s="374"/>
      <c r="BX446" s="375"/>
      <c r="BY446" s="375"/>
      <c r="BZ446" s="375"/>
      <c r="CA446" s="375"/>
      <c r="CB446" s="375"/>
      <c r="CC446" s="375"/>
      <c r="CD446" s="375"/>
      <c r="CE446" s="375"/>
      <c r="CF446" s="375"/>
      <c r="CG446" s="375"/>
      <c r="CH446" s="375"/>
      <c r="CI446" s="375"/>
      <c r="CJ446" s="375"/>
      <c r="CK446" s="375"/>
      <c r="CL446" s="375"/>
      <c r="CM446" s="375"/>
      <c r="CN446" s="375"/>
      <c r="CO446" s="375"/>
      <c r="CP446" s="375"/>
      <c r="CQ446" s="375"/>
      <c r="CR446" s="375"/>
      <c r="CS446" s="375"/>
      <c r="CT446" s="375"/>
      <c r="CU446" s="375"/>
      <c r="CV446" s="375"/>
      <c r="CW446" s="375"/>
      <c r="CX446" s="375"/>
      <c r="CY446" s="375"/>
      <c r="CZ446" s="375"/>
    </row>
    <row r="447" s="379" customFormat="true" ht="25.15" customHeight="true" x14ac:dyDescent="0.2">
      <c r="C447" s="1141" t="s">
        <v>554</v>
      </c>
      <c r="D447" s="1142"/>
      <c r="E447" s="851">
        <v>-3.9972448931279679E-3</v>
      </c>
      <c r="F447" s="670"/>
      <c r="G447" s="670"/>
      <c r="H447" s="1142" t="s">
        <v>224</v>
      </c>
      <c r="I447" s="1142"/>
      <c r="J447" s="849">
        <v>-0.14637143695415422</v>
      </c>
      <c r="K447" s="670"/>
      <c r="L447" s="670"/>
      <c r="M447" s="1142" t="s">
        <v>546</v>
      </c>
      <c r="N447" s="1142"/>
      <c r="O447" s="850">
        <v>-6.1916602973712605E-2</v>
      </c>
      <c r="P447" s="670"/>
      <c r="Q447" s="670"/>
      <c r="X447" s="372"/>
      <c r="Y447" s="372"/>
      <c r="Z447" s="372"/>
      <c r="AA447" s="372"/>
      <c r="AB447" s="372"/>
      <c r="AC447" s="372"/>
      <c r="AD447" s="372"/>
      <c r="AE447" s="372"/>
      <c r="AF447" s="372"/>
      <c r="AG447" s="372"/>
      <c r="AH447" s="372"/>
      <c r="AI447" s="372"/>
      <c r="AJ447" s="372"/>
      <c r="AK447" s="372"/>
      <c r="AL447" s="372"/>
      <c r="AM447" s="372"/>
      <c r="AN447" s="372"/>
      <c r="AO447" s="372"/>
      <c r="AP447" s="372"/>
      <c r="AQ447" s="372"/>
      <c r="AR447" s="372"/>
      <c r="AS447" s="372"/>
      <c r="AT447" s="372"/>
      <c r="AU447" s="372"/>
      <c r="AV447" s="372"/>
      <c r="AW447" s="372"/>
      <c r="AX447" s="372"/>
      <c r="AY447" s="372"/>
      <c r="AZ447" s="372"/>
      <c r="BA447" s="374"/>
      <c r="BB447" s="450"/>
      <c r="BC447" s="374"/>
      <c r="BD447" s="374"/>
      <c r="BE447" s="374"/>
      <c r="BF447" s="374"/>
      <c r="BG447" s="374"/>
      <c r="BH447" s="374"/>
      <c r="BI447" s="374"/>
      <c r="BJ447" s="374"/>
      <c r="BK447" s="374"/>
      <c r="BL447" s="374"/>
      <c r="BM447" s="374"/>
      <c r="BN447" s="374"/>
      <c r="BO447" s="374"/>
      <c r="BP447" s="374"/>
      <c r="BQ447" s="374"/>
      <c r="BR447" s="374"/>
      <c r="BS447" s="374"/>
      <c r="BT447" s="374"/>
      <c r="BU447" s="374"/>
      <c r="BV447" s="374"/>
      <c r="BW447" s="374"/>
      <c r="BX447" s="375"/>
      <c r="BY447" s="375"/>
      <c r="BZ447" s="375"/>
      <c r="CA447" s="375"/>
      <c r="CB447" s="375"/>
      <c r="CC447" s="375"/>
      <c r="CD447" s="375"/>
      <c r="CE447" s="375"/>
      <c r="CF447" s="375"/>
      <c r="CG447" s="375"/>
      <c r="CH447" s="375"/>
      <c r="CI447" s="375"/>
      <c r="CJ447" s="375"/>
      <c r="CK447" s="375"/>
      <c r="CL447" s="375"/>
      <c r="CM447" s="375"/>
      <c r="CN447" s="375"/>
      <c r="CO447" s="375"/>
      <c r="CP447" s="375"/>
      <c r="CQ447" s="375"/>
      <c r="CR447" s="375"/>
      <c r="CS447" s="375"/>
      <c r="CT447" s="375"/>
      <c r="CU447" s="375"/>
      <c r="CV447" s="375"/>
      <c r="CW447" s="375"/>
      <c r="CX447" s="375"/>
      <c r="CY447" s="375"/>
      <c r="CZ447" s="375"/>
    </row>
    <row r="448" s="379" customFormat="true" ht="25.15" customHeight="true" x14ac:dyDescent="0.2">
      <c r="C448" s="1141"/>
      <c r="D448" s="1142"/>
      <c r="E448" s="670"/>
      <c r="F448" s="670"/>
      <c r="G448" s="670"/>
      <c r="H448" s="1142" t="s">
        <v>544</v>
      </c>
      <c r="I448" s="1142"/>
      <c r="J448" s="849">
        <v>0.13435816773747686</v>
      </c>
      <c r="K448" s="670"/>
      <c r="L448" s="670"/>
      <c r="M448" s="1142" t="s">
        <v>522</v>
      </c>
      <c r="N448" s="1142"/>
      <c r="O448" s="850">
        <v>-6.164371828354951E-2</v>
      </c>
      <c r="P448" s="670"/>
      <c r="Q448" s="670"/>
      <c r="X448" s="372"/>
      <c r="Y448" s="372"/>
      <c r="Z448" s="372"/>
      <c r="AA448" s="372"/>
      <c r="AB448" s="372"/>
      <c r="AC448" s="372"/>
      <c r="AD448" s="372"/>
      <c r="AE448" s="372"/>
      <c r="AF448" s="372"/>
      <c r="AG448" s="372"/>
      <c r="AH448" s="372"/>
      <c r="AI448" s="372"/>
      <c r="AJ448" s="372"/>
      <c r="AK448" s="372"/>
      <c r="AL448" s="372"/>
      <c r="AM448" s="372"/>
      <c r="AN448" s="372"/>
      <c r="AO448" s="372"/>
      <c r="AP448" s="372"/>
      <c r="AQ448" s="372"/>
      <c r="AR448" s="372"/>
      <c r="AS448" s="372"/>
      <c r="AT448" s="372"/>
      <c r="AU448" s="372"/>
      <c r="AV448" s="372"/>
      <c r="AW448" s="372"/>
      <c r="AX448" s="372"/>
      <c r="AY448" s="372"/>
      <c r="AZ448" s="372"/>
      <c r="BA448" s="374"/>
      <c r="BB448" s="450"/>
      <c r="BC448" s="374"/>
      <c r="BD448" s="374"/>
      <c r="BE448" s="374"/>
      <c r="BF448" s="374"/>
      <c r="BG448" s="374"/>
      <c r="BH448" s="374"/>
      <c r="BI448" s="374"/>
      <c r="BJ448" s="374"/>
      <c r="BK448" s="374"/>
      <c r="BL448" s="374"/>
      <c r="BM448" s="374"/>
      <c r="BN448" s="374"/>
      <c r="BO448" s="374"/>
      <c r="BP448" s="374"/>
      <c r="BQ448" s="374"/>
      <c r="BR448" s="374"/>
      <c r="BS448" s="374"/>
      <c r="BT448" s="374"/>
      <c r="BU448" s="374"/>
      <c r="BV448" s="374"/>
      <c r="BW448" s="374"/>
      <c r="BX448" s="375"/>
      <c r="BY448" s="375"/>
      <c r="BZ448" s="375"/>
      <c r="CA448" s="375"/>
      <c r="CB448" s="375"/>
      <c r="CC448" s="375"/>
      <c r="CD448" s="375"/>
      <c r="CE448" s="375"/>
      <c r="CF448" s="375"/>
      <c r="CG448" s="375"/>
      <c r="CH448" s="375"/>
      <c r="CI448" s="375"/>
      <c r="CJ448" s="375"/>
      <c r="CK448" s="375"/>
      <c r="CL448" s="375"/>
      <c r="CM448" s="375"/>
      <c r="CN448" s="375"/>
      <c r="CO448" s="375"/>
      <c r="CP448" s="375"/>
      <c r="CQ448" s="375"/>
      <c r="CR448" s="375"/>
      <c r="CS448" s="375"/>
      <c r="CT448" s="375"/>
      <c r="CU448" s="375"/>
      <c r="CV448" s="375"/>
      <c r="CW448" s="375"/>
      <c r="CX448" s="375"/>
      <c r="CY448" s="375"/>
      <c r="CZ448" s="375"/>
    </row>
    <row r="449" s="379" customFormat="true" ht="25.15" customHeight="true" x14ac:dyDescent="0.2">
      <c r="C449" s="1141"/>
      <c r="D449" s="1142"/>
      <c r="E449" s="670"/>
      <c r="F449" s="670"/>
      <c r="G449" s="670"/>
      <c r="H449" s="1142" t="s">
        <v>528</v>
      </c>
      <c r="I449" s="1142"/>
      <c r="J449" s="849">
        <v>-0.1305460487979315</v>
      </c>
      <c r="K449" s="670"/>
      <c r="L449" s="670"/>
      <c r="M449" s="1142" t="s">
        <v>526</v>
      </c>
      <c r="N449" s="1142"/>
      <c r="O449" s="850">
        <v>-5.8161790316788677E-2</v>
      </c>
      <c r="P449" s="670"/>
      <c r="Q449" s="670"/>
      <c r="X449" s="372"/>
      <c r="Y449" s="372"/>
      <c r="Z449" s="372"/>
      <c r="AA449" s="372"/>
      <c r="AB449" s="372"/>
      <c r="AC449" s="372"/>
      <c r="AD449" s="372"/>
      <c r="AE449" s="372"/>
      <c r="AF449" s="372"/>
      <c r="AG449" s="372"/>
      <c r="AH449" s="372"/>
      <c r="AI449" s="372"/>
      <c r="AJ449" s="372"/>
      <c r="AK449" s="372"/>
      <c r="AL449" s="372"/>
      <c r="AM449" s="372"/>
      <c r="AN449" s="372"/>
      <c r="AO449" s="372"/>
      <c r="AP449" s="372"/>
      <c r="AQ449" s="372"/>
      <c r="AR449" s="372"/>
      <c r="AS449" s="372"/>
      <c r="AT449" s="372"/>
      <c r="AU449" s="372"/>
      <c r="AV449" s="372"/>
      <c r="AW449" s="372"/>
      <c r="AX449" s="372"/>
      <c r="AY449" s="372"/>
      <c r="AZ449" s="372"/>
      <c r="BA449" s="374"/>
      <c r="BB449" s="450"/>
      <c r="BC449" s="374"/>
      <c r="BD449" s="374"/>
      <c r="BE449" s="374"/>
      <c r="BF449" s="374"/>
      <c r="BG449" s="374"/>
      <c r="BH449" s="374"/>
      <c r="BI449" s="374"/>
      <c r="BJ449" s="374"/>
      <c r="BK449" s="374"/>
      <c r="BL449" s="374"/>
      <c r="BM449" s="374"/>
      <c r="BN449" s="374"/>
      <c r="BO449" s="374"/>
      <c r="BP449" s="374"/>
      <c r="BQ449" s="374"/>
      <c r="BR449" s="374"/>
      <c r="BS449" s="374"/>
      <c r="BT449" s="374"/>
      <c r="BU449" s="374"/>
      <c r="BV449" s="374"/>
      <c r="BW449" s="374"/>
      <c r="BX449" s="375"/>
      <c r="BY449" s="375"/>
      <c r="BZ449" s="375"/>
      <c r="CA449" s="375"/>
      <c r="CB449" s="375"/>
      <c r="CC449" s="375"/>
      <c r="CD449" s="375"/>
      <c r="CE449" s="375"/>
      <c r="CF449" s="375"/>
      <c r="CG449" s="375"/>
      <c r="CH449" s="375"/>
      <c r="CI449" s="375"/>
      <c r="CJ449" s="375"/>
      <c r="CK449" s="375"/>
      <c r="CL449" s="375"/>
      <c r="CM449" s="375"/>
      <c r="CN449" s="375"/>
      <c r="CO449" s="375"/>
      <c r="CP449" s="375"/>
      <c r="CQ449" s="375"/>
      <c r="CR449" s="375"/>
      <c r="CS449" s="375"/>
      <c r="CT449" s="375"/>
      <c r="CU449" s="375"/>
      <c r="CV449" s="375"/>
      <c r="CW449" s="375"/>
      <c r="CX449" s="375"/>
      <c r="CY449" s="375"/>
      <c r="CZ449" s="375"/>
    </row>
    <row r="450" s="379" customFormat="true" ht="25.15" customHeight="true" x14ac:dyDescent="0.2">
      <c r="C450" s="1141"/>
      <c r="D450" s="1142"/>
      <c r="E450" s="670"/>
      <c r="F450" s="670"/>
      <c r="G450" s="670"/>
      <c r="H450" s="1142" t="s">
        <v>533</v>
      </c>
      <c r="I450" s="1142"/>
      <c r="J450" s="849">
        <v>0.1283168459653718</v>
      </c>
      <c r="K450" s="670"/>
      <c r="L450" s="670"/>
      <c r="M450" s="1142" t="s">
        <v>535</v>
      </c>
      <c r="N450" s="1142"/>
      <c r="O450" s="850">
        <v>4.9972504896134758E-2</v>
      </c>
      <c r="P450" s="670"/>
      <c r="Q450" s="670"/>
      <c r="X450" s="372"/>
      <c r="Y450" s="372"/>
      <c r="Z450" s="372"/>
      <c r="AA450" s="372"/>
      <c r="AB450" s="372"/>
      <c r="AC450" s="372"/>
      <c r="AD450" s="372"/>
      <c r="AE450" s="372"/>
      <c r="AF450" s="372"/>
      <c r="AG450" s="372"/>
      <c r="AH450" s="372"/>
      <c r="AI450" s="372"/>
      <c r="AJ450" s="372"/>
      <c r="AK450" s="372"/>
      <c r="AL450" s="372"/>
      <c r="AM450" s="372"/>
      <c r="AN450" s="372"/>
      <c r="AO450" s="372"/>
      <c r="AP450" s="372"/>
      <c r="AQ450" s="372"/>
      <c r="AR450" s="372"/>
      <c r="AS450" s="372"/>
      <c r="AT450" s="372"/>
      <c r="AU450" s="372"/>
      <c r="AV450" s="372"/>
      <c r="AW450" s="372"/>
      <c r="AX450" s="372"/>
      <c r="AY450" s="372"/>
      <c r="AZ450" s="372"/>
      <c r="BA450" s="374"/>
      <c r="BB450" s="450"/>
      <c r="BC450" s="374"/>
      <c r="BD450" s="374"/>
      <c r="BE450" s="374"/>
      <c r="BF450" s="374"/>
      <c r="BG450" s="374"/>
      <c r="BH450" s="374"/>
      <c r="BI450" s="374"/>
      <c r="BJ450" s="374"/>
      <c r="BK450" s="374"/>
      <c r="BL450" s="374"/>
      <c r="BM450" s="374"/>
      <c r="BN450" s="374"/>
      <c r="BO450" s="374"/>
      <c r="BP450" s="374"/>
      <c r="BQ450" s="374"/>
      <c r="BR450" s="374"/>
      <c r="BS450" s="374"/>
      <c r="BT450" s="374"/>
      <c r="BU450" s="374"/>
      <c r="BV450" s="374"/>
      <c r="BW450" s="374"/>
      <c r="BX450" s="375"/>
      <c r="BY450" s="375"/>
      <c r="BZ450" s="375"/>
      <c r="CA450" s="375"/>
      <c r="CB450" s="375"/>
      <c r="CC450" s="375"/>
      <c r="CD450" s="375"/>
      <c r="CE450" s="375"/>
      <c r="CF450" s="375"/>
      <c r="CG450" s="375"/>
      <c r="CH450" s="375"/>
      <c r="CI450" s="375"/>
      <c r="CJ450" s="375"/>
      <c r="CK450" s="375"/>
      <c r="CL450" s="375"/>
      <c r="CM450" s="375"/>
      <c r="CN450" s="375"/>
      <c r="CO450" s="375"/>
      <c r="CP450" s="375"/>
      <c r="CQ450" s="375"/>
      <c r="CR450" s="375"/>
      <c r="CS450" s="375"/>
      <c r="CT450" s="375"/>
      <c r="CU450" s="375"/>
      <c r="CV450" s="375"/>
      <c r="CW450" s="375"/>
      <c r="CX450" s="375"/>
      <c r="CY450" s="375"/>
      <c r="CZ450" s="375"/>
    </row>
    <row r="451" s="379" customFormat="true" ht="25.15" customHeight="true" x14ac:dyDescent="0.2">
      <c r="C451" s="1141" t="s">
        <v>249</v>
      </c>
      <c r="D451" s="1142"/>
      <c r="E451" s="1142"/>
      <c r="F451" s="670"/>
      <c r="G451" s="670"/>
      <c r="H451" s="1142" t="s">
        <v>537</v>
      </c>
      <c r="I451" s="1142"/>
      <c r="J451" s="849">
        <v>0.10155232088671927</v>
      </c>
      <c r="K451" s="670"/>
      <c r="L451" s="670"/>
      <c r="M451" s="1142" t="s">
        <v>531</v>
      </c>
      <c r="N451" s="1142"/>
      <c r="O451" s="850">
        <v>4.9085300287251582E-2</v>
      </c>
      <c r="P451" s="670"/>
      <c r="Q451" s="670"/>
      <c r="X451" s="372"/>
      <c r="Y451" s="372"/>
      <c r="Z451" s="372"/>
      <c r="AA451" s="372"/>
      <c r="AB451" s="372"/>
      <c r="AC451" s="372"/>
      <c r="AD451" s="372"/>
      <c r="AE451" s="372"/>
      <c r="AF451" s="372"/>
      <c r="AG451" s="372"/>
      <c r="AH451" s="372"/>
      <c r="AI451" s="372"/>
      <c r="AJ451" s="372"/>
      <c r="AK451" s="372"/>
      <c r="AL451" s="372"/>
      <c r="AM451" s="372"/>
      <c r="AN451" s="372"/>
      <c r="AO451" s="372"/>
      <c r="AP451" s="372"/>
      <c r="AQ451" s="372"/>
      <c r="AR451" s="372"/>
      <c r="AS451" s="372"/>
      <c r="AT451" s="372"/>
      <c r="AU451" s="372"/>
      <c r="AV451" s="372"/>
      <c r="AW451" s="372"/>
      <c r="AX451" s="372"/>
      <c r="AY451" s="372"/>
      <c r="AZ451" s="372"/>
      <c r="BA451" s="374"/>
      <c r="BB451" s="450"/>
      <c r="BC451" s="374"/>
      <c r="BD451" s="374"/>
      <c r="BE451" s="374"/>
      <c r="BF451" s="374"/>
      <c r="BG451" s="374"/>
      <c r="BH451" s="374"/>
      <c r="BI451" s="374"/>
      <c r="BJ451" s="374"/>
      <c r="BK451" s="374"/>
      <c r="BL451" s="374"/>
      <c r="BM451" s="374"/>
      <c r="BN451" s="374"/>
      <c r="BO451" s="374"/>
      <c r="BP451" s="374"/>
      <c r="BQ451" s="374"/>
      <c r="BR451" s="374"/>
      <c r="BS451" s="374"/>
      <c r="BT451" s="374"/>
      <c r="BU451" s="374"/>
      <c r="BV451" s="374"/>
      <c r="BW451" s="374"/>
      <c r="BX451" s="375"/>
      <c r="BY451" s="375"/>
      <c r="BZ451" s="375"/>
      <c r="CA451" s="375"/>
      <c r="CB451" s="375"/>
      <c r="CC451" s="375"/>
      <c r="CD451" s="375"/>
      <c r="CE451" s="375"/>
      <c r="CF451" s="375"/>
      <c r="CG451" s="375"/>
      <c r="CH451" s="375"/>
      <c r="CI451" s="375"/>
      <c r="CJ451" s="375"/>
      <c r="CK451" s="375"/>
      <c r="CL451" s="375"/>
      <c r="CM451" s="375"/>
      <c r="CN451" s="375"/>
      <c r="CO451" s="375"/>
      <c r="CP451" s="375"/>
      <c r="CQ451" s="375"/>
      <c r="CR451" s="375"/>
      <c r="CS451" s="375"/>
      <c r="CT451" s="375"/>
      <c r="CU451" s="375"/>
      <c r="CV451" s="375"/>
      <c r="CW451" s="375"/>
      <c r="CX451" s="375"/>
      <c r="CY451" s="375"/>
      <c r="CZ451" s="375"/>
    </row>
    <row r="452" s="379" customFormat="true" ht="25.15" customHeight="true" x14ac:dyDescent="0.2">
      <c r="C452" s="1141"/>
      <c r="D452" s="1142"/>
      <c r="E452" s="830" t="s">
        <v>250</v>
      </c>
      <c r="F452" s="670"/>
      <c r="G452" s="670"/>
      <c r="H452" s="1142" t="s">
        <v>536</v>
      </c>
      <c r="I452" s="1142"/>
      <c r="J452" s="849">
        <v>9.5641013680057813E-2</v>
      </c>
      <c r="K452" s="670"/>
      <c r="L452" s="670"/>
      <c r="M452" s="1142" t="s">
        <v>555</v>
      </c>
      <c r="N452" s="1142"/>
      <c r="O452" s="850">
        <v>-4.8266978040419233E-2</v>
      </c>
      <c r="P452" s="670"/>
      <c r="Q452" s="670"/>
      <c r="X452" s="372"/>
      <c r="Y452" s="372"/>
      <c r="Z452" s="372"/>
      <c r="AA452" s="372"/>
      <c r="AB452" s="372"/>
      <c r="AC452" s="372"/>
      <c r="AD452" s="372"/>
      <c r="AE452" s="372"/>
      <c r="AF452" s="372"/>
      <c r="AG452" s="372"/>
      <c r="AH452" s="372"/>
      <c r="AI452" s="372"/>
      <c r="AJ452" s="372"/>
      <c r="AK452" s="372"/>
      <c r="AL452" s="372"/>
      <c r="AM452" s="372"/>
      <c r="AN452" s="372"/>
      <c r="AO452" s="372"/>
      <c r="AP452" s="372"/>
      <c r="AQ452" s="372"/>
      <c r="AR452" s="372"/>
      <c r="AS452" s="372"/>
      <c r="AT452" s="372"/>
      <c r="AU452" s="372"/>
      <c r="AV452" s="372"/>
      <c r="AW452" s="372"/>
      <c r="AX452" s="372"/>
      <c r="AY452" s="372"/>
      <c r="AZ452" s="372"/>
      <c r="BA452" s="374"/>
      <c r="BB452" s="450"/>
      <c r="BC452" s="374"/>
      <c r="BD452" s="374"/>
      <c r="BE452" s="374"/>
      <c r="BF452" s="374"/>
      <c r="BG452" s="374"/>
      <c r="BH452" s="374"/>
      <c r="BI452" s="374"/>
      <c r="BJ452" s="374"/>
      <c r="BK452" s="374"/>
      <c r="BL452" s="374"/>
      <c r="BM452" s="374"/>
      <c r="BN452" s="374"/>
      <c r="BO452" s="374"/>
      <c r="BP452" s="374"/>
      <c r="BQ452" s="374"/>
      <c r="BR452" s="374"/>
      <c r="BS452" s="374"/>
      <c r="BT452" s="374"/>
      <c r="BU452" s="374"/>
      <c r="BV452" s="374"/>
      <c r="BW452" s="374"/>
      <c r="BX452" s="375"/>
      <c r="BY452" s="375"/>
      <c r="BZ452" s="375"/>
      <c r="CA452" s="375"/>
      <c r="CB452" s="375"/>
      <c r="CC452" s="375"/>
      <c r="CD452" s="375"/>
      <c r="CE452" s="375"/>
      <c r="CF452" s="375"/>
      <c r="CG452" s="375"/>
      <c r="CH452" s="375"/>
      <c r="CI452" s="375"/>
      <c r="CJ452" s="375"/>
      <c r="CK452" s="375"/>
      <c r="CL452" s="375"/>
      <c r="CM452" s="375"/>
      <c r="CN452" s="375"/>
      <c r="CO452" s="375"/>
      <c r="CP452" s="375"/>
      <c r="CQ452" s="375"/>
      <c r="CR452" s="375"/>
      <c r="CS452" s="375"/>
      <c r="CT452" s="375"/>
      <c r="CU452" s="375"/>
      <c r="CV452" s="375"/>
      <c r="CW452" s="375"/>
      <c r="CX452" s="375"/>
      <c r="CY452" s="375"/>
      <c r="CZ452" s="375"/>
    </row>
    <row r="453" s="379" customFormat="true" ht="25.15" customHeight="true" x14ac:dyDescent="0.2">
      <c r="C453" s="1141" t="s">
        <v>537</v>
      </c>
      <c r="D453" s="1142"/>
      <c r="E453" s="845">
        <v>8.845665282779358E-3</v>
      </c>
      <c r="F453" s="670"/>
      <c r="G453" s="670"/>
      <c r="H453" s="1142" t="s">
        <v>556</v>
      </c>
      <c r="I453" s="1142"/>
      <c r="J453" s="849">
        <v>7.4681263541224258E-2</v>
      </c>
      <c r="K453" s="670"/>
      <c r="L453" s="670"/>
      <c r="M453" s="1142" t="s">
        <v>554</v>
      </c>
      <c r="N453" s="1142"/>
      <c r="O453" s="850">
        <v>4.3354255380750453E-2</v>
      </c>
      <c r="P453" s="670"/>
      <c r="Q453" s="670"/>
      <c r="X453" s="372"/>
      <c r="Y453" s="372"/>
      <c r="Z453" s="372"/>
      <c r="AA453" s="372"/>
      <c r="AB453" s="372"/>
      <c r="AC453" s="372"/>
      <c r="AD453" s="372"/>
      <c r="AE453" s="372"/>
      <c r="AF453" s="372"/>
      <c r="AG453" s="372"/>
      <c r="AH453" s="372"/>
      <c r="AI453" s="372"/>
      <c r="AJ453" s="372"/>
      <c r="AK453" s="372"/>
      <c r="AL453" s="372"/>
      <c r="AM453" s="372"/>
      <c r="AN453" s="372"/>
      <c r="AO453" s="372"/>
      <c r="AP453" s="372"/>
      <c r="AQ453" s="372"/>
      <c r="AR453" s="372"/>
      <c r="AS453" s="372"/>
      <c r="AT453" s="372"/>
      <c r="AU453" s="372"/>
      <c r="AV453" s="372"/>
      <c r="AW453" s="372"/>
      <c r="AX453" s="372"/>
      <c r="AY453" s="372"/>
      <c r="AZ453" s="372"/>
      <c r="BA453" s="374"/>
      <c r="BB453" s="450"/>
      <c r="BC453" s="374"/>
      <c r="BD453" s="374"/>
      <c r="BE453" s="374"/>
      <c r="BF453" s="374"/>
      <c r="BG453" s="374"/>
      <c r="BH453" s="374"/>
      <c r="BI453" s="374"/>
      <c r="BJ453" s="374"/>
      <c r="BK453" s="374"/>
      <c r="BL453" s="374"/>
      <c r="BM453" s="374"/>
      <c r="BN453" s="374"/>
      <c r="BO453" s="374"/>
      <c r="BP453" s="374"/>
      <c r="BQ453" s="374"/>
      <c r="BR453" s="374"/>
      <c r="BS453" s="374"/>
      <c r="BT453" s="374"/>
      <c r="BU453" s="374"/>
      <c r="BV453" s="374"/>
      <c r="BW453" s="374"/>
      <c r="BX453" s="375"/>
      <c r="BY453" s="375"/>
      <c r="BZ453" s="375"/>
      <c r="CA453" s="375"/>
      <c r="CB453" s="375"/>
      <c r="CC453" s="375"/>
      <c r="CD453" s="375"/>
      <c r="CE453" s="375"/>
      <c r="CF453" s="375"/>
      <c r="CG453" s="375"/>
      <c r="CH453" s="375"/>
      <c r="CI453" s="375"/>
      <c r="CJ453" s="375"/>
      <c r="CK453" s="375"/>
      <c r="CL453" s="375"/>
      <c r="CM453" s="375"/>
      <c r="CN453" s="375"/>
      <c r="CO453" s="375"/>
      <c r="CP453" s="375"/>
      <c r="CQ453" s="375"/>
      <c r="CR453" s="375"/>
      <c r="CS453" s="375"/>
      <c r="CT453" s="375"/>
      <c r="CU453" s="375"/>
      <c r="CV453" s="375"/>
      <c r="CW453" s="375"/>
      <c r="CX453" s="375"/>
      <c r="CY453" s="375"/>
      <c r="CZ453" s="375"/>
    </row>
    <row r="454" s="379" customFormat="true" ht="25.15" customHeight="true" x14ac:dyDescent="0.2">
      <c r="C454" s="1141" t="s">
        <v>510</v>
      </c>
      <c r="D454" s="1142"/>
      <c r="E454" s="848">
        <v>0.43512561968001595</v>
      </c>
      <c r="F454" s="670"/>
      <c r="G454" s="670"/>
      <c r="H454" s="1142" t="s">
        <v>557</v>
      </c>
      <c r="I454" s="1142"/>
      <c r="J454" s="849">
        <v>5.6152133644395343E-2</v>
      </c>
      <c r="K454" s="670"/>
      <c r="L454" s="670"/>
      <c r="M454" s="1142" t="s">
        <v>221</v>
      </c>
      <c r="N454" s="1142"/>
      <c r="O454" s="850">
        <v>4.179088891241494E-2</v>
      </c>
      <c r="P454" s="670"/>
      <c r="Q454" s="670"/>
      <c r="X454" s="372"/>
      <c r="Y454" s="372"/>
      <c r="Z454" s="372"/>
      <c r="AA454" s="372"/>
      <c r="AB454" s="372"/>
      <c r="AC454" s="372"/>
      <c r="AD454" s="372"/>
      <c r="AE454" s="372"/>
      <c r="AF454" s="372"/>
      <c r="AG454" s="372"/>
      <c r="AH454" s="372"/>
      <c r="AI454" s="372"/>
      <c r="AJ454" s="372"/>
      <c r="AK454" s="372"/>
      <c r="AL454" s="372"/>
      <c r="AM454" s="372"/>
      <c r="AN454" s="372"/>
      <c r="AO454" s="372"/>
      <c r="AP454" s="372"/>
      <c r="AQ454" s="372"/>
      <c r="AR454" s="372"/>
      <c r="AS454" s="372"/>
      <c r="AT454" s="372"/>
      <c r="AU454" s="372"/>
      <c r="AV454" s="372"/>
      <c r="AW454" s="372"/>
      <c r="AX454" s="372"/>
      <c r="AY454" s="372"/>
      <c r="AZ454" s="372"/>
      <c r="BA454" s="374"/>
      <c r="BB454" s="450"/>
      <c r="BC454" s="374"/>
      <c r="BD454" s="374"/>
      <c r="BE454" s="374"/>
      <c r="BF454" s="374"/>
      <c r="BG454" s="374"/>
      <c r="BH454" s="374"/>
      <c r="BI454" s="374"/>
      <c r="BJ454" s="374"/>
      <c r="BK454" s="374"/>
      <c r="BL454" s="374"/>
      <c r="BM454" s="374"/>
      <c r="BN454" s="374"/>
      <c r="BO454" s="374"/>
      <c r="BP454" s="374"/>
      <c r="BQ454" s="374"/>
      <c r="BR454" s="374"/>
      <c r="BS454" s="374"/>
      <c r="BT454" s="374"/>
      <c r="BU454" s="374"/>
      <c r="BV454" s="374"/>
      <c r="BW454" s="374"/>
      <c r="BX454" s="375"/>
      <c r="BY454" s="375"/>
      <c r="BZ454" s="375"/>
      <c r="CA454" s="375"/>
      <c r="CB454" s="375"/>
      <c r="CC454" s="375"/>
      <c r="CD454" s="375"/>
      <c r="CE454" s="375"/>
      <c r="CF454" s="375"/>
      <c r="CG454" s="375"/>
      <c r="CH454" s="375"/>
      <c r="CI454" s="375"/>
      <c r="CJ454" s="375"/>
      <c r="CK454" s="375"/>
      <c r="CL454" s="375"/>
      <c r="CM454" s="375"/>
      <c r="CN454" s="375"/>
      <c r="CO454" s="375"/>
      <c r="CP454" s="375"/>
      <c r="CQ454" s="375"/>
      <c r="CR454" s="375"/>
      <c r="CS454" s="375"/>
      <c r="CT454" s="375"/>
      <c r="CU454" s="375"/>
      <c r="CV454" s="375"/>
      <c r="CW454" s="375"/>
      <c r="CX454" s="375"/>
      <c r="CY454" s="375"/>
      <c r="CZ454" s="375"/>
    </row>
    <row r="455" s="379" customFormat="true" ht="25.15" customHeight="true" x14ac:dyDescent="0.2">
      <c r="C455" s="1141" t="s">
        <v>539</v>
      </c>
      <c r="D455" s="1142"/>
      <c r="E455" s="848">
        <v>7.8559614771766886E-3</v>
      </c>
      <c r="F455" s="670"/>
      <c r="G455" s="670"/>
      <c r="H455" s="1142" t="s">
        <v>558</v>
      </c>
      <c r="I455" s="1142"/>
      <c r="J455" s="849">
        <v>5.2490300318774961E-2</v>
      </c>
      <c r="K455" s="670"/>
      <c r="L455" s="670"/>
      <c r="M455" s="1142" t="s">
        <v>551</v>
      </c>
      <c r="N455" s="1142"/>
      <c r="O455" s="850">
        <v>-3.8687213774929237E-2</v>
      </c>
      <c r="P455" s="670"/>
      <c r="Q455" s="670"/>
      <c r="X455" s="372"/>
      <c r="Y455" s="372"/>
      <c r="Z455" s="372"/>
      <c r="AA455" s="372"/>
      <c r="AB455" s="372"/>
      <c r="AC455" s="372"/>
      <c r="AD455" s="372"/>
      <c r="AE455" s="372"/>
      <c r="AF455" s="372"/>
      <c r="AG455" s="372"/>
      <c r="AH455" s="372"/>
      <c r="AI455" s="372"/>
      <c r="AJ455" s="372"/>
      <c r="AK455" s="372"/>
      <c r="AL455" s="372"/>
      <c r="AM455" s="372"/>
      <c r="AN455" s="372"/>
      <c r="AO455" s="372"/>
      <c r="AP455" s="372"/>
      <c r="AQ455" s="372"/>
      <c r="AR455" s="372"/>
      <c r="AS455" s="372"/>
      <c r="AT455" s="372"/>
      <c r="AU455" s="372"/>
      <c r="AV455" s="372"/>
      <c r="AW455" s="372"/>
      <c r="AX455" s="372"/>
      <c r="AY455" s="372"/>
      <c r="AZ455" s="372"/>
      <c r="BA455" s="374"/>
      <c r="BB455" s="450"/>
      <c r="BC455" s="374"/>
      <c r="BD455" s="374"/>
      <c r="BE455" s="374"/>
      <c r="BF455" s="374"/>
      <c r="BG455" s="374"/>
      <c r="BH455" s="374"/>
      <c r="BI455" s="374"/>
      <c r="BJ455" s="374"/>
      <c r="BK455" s="374"/>
      <c r="BL455" s="374"/>
      <c r="BM455" s="374"/>
      <c r="BN455" s="374"/>
      <c r="BO455" s="374"/>
      <c r="BP455" s="374"/>
      <c r="BQ455" s="374"/>
      <c r="BR455" s="374"/>
      <c r="BS455" s="374"/>
      <c r="BT455" s="374"/>
      <c r="BU455" s="374"/>
      <c r="BV455" s="374"/>
      <c r="BW455" s="374"/>
      <c r="BX455" s="375"/>
      <c r="BY455" s="375"/>
      <c r="BZ455" s="375"/>
      <c r="CA455" s="375"/>
      <c r="CB455" s="375"/>
      <c r="CC455" s="375"/>
      <c r="CD455" s="375"/>
      <c r="CE455" s="375"/>
      <c r="CF455" s="375"/>
      <c r="CG455" s="375"/>
      <c r="CH455" s="375"/>
      <c r="CI455" s="375"/>
      <c r="CJ455" s="375"/>
      <c r="CK455" s="375"/>
      <c r="CL455" s="375"/>
      <c r="CM455" s="375"/>
      <c r="CN455" s="375"/>
      <c r="CO455" s="375"/>
      <c r="CP455" s="375"/>
      <c r="CQ455" s="375"/>
      <c r="CR455" s="375"/>
      <c r="CS455" s="375"/>
      <c r="CT455" s="375"/>
      <c r="CU455" s="375"/>
      <c r="CV455" s="375"/>
      <c r="CW455" s="375"/>
      <c r="CX455" s="375"/>
      <c r="CY455" s="375"/>
      <c r="CZ455" s="375"/>
    </row>
    <row r="456" s="379" customFormat="true" ht="25.15" customHeight="true" x14ac:dyDescent="0.2">
      <c r="C456" s="1141" t="s">
        <v>521</v>
      </c>
      <c r="D456" s="1142"/>
      <c r="E456" s="848">
        <v>0.20878711211695908</v>
      </c>
      <c r="F456" s="670"/>
      <c r="G456" s="670"/>
      <c r="H456" s="1142" t="s">
        <v>551</v>
      </c>
      <c r="I456" s="1142"/>
      <c r="J456" s="849">
        <v>-4.381486529501482E-2</v>
      </c>
      <c r="K456" s="670"/>
      <c r="L456" s="670"/>
      <c r="M456" s="1142" t="s">
        <v>548</v>
      </c>
      <c r="N456" s="1142"/>
      <c r="O456" s="850">
        <v>-3.8315356505988288E-2</v>
      </c>
      <c r="P456" s="670"/>
      <c r="Q456" s="670"/>
      <c r="X456" s="372"/>
      <c r="Y456" s="372"/>
      <c r="Z456" s="372"/>
      <c r="AA456" s="372"/>
      <c r="AB456" s="372"/>
      <c r="AC456" s="372"/>
      <c r="AD456" s="372"/>
      <c r="AE456" s="372"/>
      <c r="AF456" s="372"/>
      <c r="AG456" s="372"/>
      <c r="AH456" s="372"/>
      <c r="AI456" s="372"/>
      <c r="AJ456" s="372"/>
      <c r="AK456" s="372"/>
      <c r="AL456" s="372"/>
      <c r="AM456" s="372"/>
      <c r="AN456" s="372"/>
      <c r="AO456" s="372"/>
      <c r="AP456" s="372"/>
      <c r="AQ456" s="372"/>
      <c r="AR456" s="372"/>
      <c r="AS456" s="372"/>
      <c r="AT456" s="372"/>
      <c r="AU456" s="372"/>
      <c r="AV456" s="372"/>
      <c r="AW456" s="372"/>
      <c r="AX456" s="372"/>
      <c r="AY456" s="372"/>
      <c r="AZ456" s="372"/>
      <c r="BA456" s="374"/>
      <c r="BB456" s="450"/>
      <c r="BC456" s="374"/>
      <c r="BD456" s="374"/>
      <c r="BE456" s="374"/>
      <c r="BF456" s="374"/>
      <c r="BG456" s="374"/>
      <c r="BH456" s="374"/>
      <c r="BI456" s="374"/>
      <c r="BJ456" s="374"/>
      <c r="BK456" s="374"/>
      <c r="BL456" s="374"/>
      <c r="BM456" s="374"/>
      <c r="BN456" s="374"/>
      <c r="BO456" s="374"/>
      <c r="BP456" s="374"/>
      <c r="BQ456" s="374"/>
      <c r="BR456" s="374"/>
      <c r="BS456" s="374"/>
      <c r="BT456" s="374"/>
      <c r="BU456" s="374"/>
      <c r="BV456" s="374"/>
      <c r="BW456" s="374"/>
      <c r="BX456" s="375"/>
      <c r="BY456" s="375"/>
      <c r="BZ456" s="375"/>
      <c r="CA456" s="375"/>
      <c r="CB456" s="375"/>
      <c r="CC456" s="375"/>
      <c r="CD456" s="375"/>
      <c r="CE456" s="375"/>
      <c r="CF456" s="375"/>
      <c r="CG456" s="375"/>
      <c r="CH456" s="375"/>
      <c r="CI456" s="375"/>
      <c r="CJ456" s="375"/>
      <c r="CK456" s="375"/>
      <c r="CL456" s="375"/>
      <c r="CM456" s="375"/>
      <c r="CN456" s="375"/>
      <c r="CO456" s="375"/>
      <c r="CP456" s="375"/>
      <c r="CQ456" s="375"/>
      <c r="CR456" s="375"/>
      <c r="CS456" s="375"/>
      <c r="CT456" s="375"/>
      <c r="CU456" s="375"/>
      <c r="CV456" s="375"/>
      <c r="CW456" s="375"/>
      <c r="CX456" s="375"/>
      <c r="CY456" s="375"/>
      <c r="CZ456" s="375"/>
    </row>
    <row r="457" s="379" customFormat="true" ht="25.15" customHeight="true" x14ac:dyDescent="0.2">
      <c r="C457" s="1141" t="s">
        <v>511</v>
      </c>
      <c r="D457" s="1142"/>
      <c r="E457" s="848">
        <v>0.30394470499495646</v>
      </c>
      <c r="F457" s="670"/>
      <c r="G457" s="670"/>
      <c r="H457" s="1142" t="s">
        <v>554</v>
      </c>
      <c r="I457" s="1142"/>
      <c r="J457" s="849">
        <v>4.0861641073421856E-2</v>
      </c>
      <c r="K457" s="670"/>
      <c r="L457" s="670"/>
      <c r="M457" s="1142" t="s">
        <v>540</v>
      </c>
      <c r="N457" s="1142"/>
      <c r="O457" s="850">
        <v>3.8064628746176637E-2</v>
      </c>
      <c r="P457" s="670"/>
      <c r="Q457" s="670"/>
      <c r="X457" s="372"/>
      <c r="Y457" s="372"/>
      <c r="Z457" s="372"/>
      <c r="AA457" s="372"/>
      <c r="AB457" s="372"/>
      <c r="AC457" s="372"/>
      <c r="AD457" s="372"/>
      <c r="AE457" s="372"/>
      <c r="AF457" s="372"/>
      <c r="AG457" s="372"/>
      <c r="AH457" s="372"/>
      <c r="AI457" s="372"/>
      <c r="AJ457" s="372"/>
      <c r="AK457" s="372"/>
      <c r="AL457" s="372"/>
      <c r="AM457" s="372"/>
      <c r="AN457" s="372"/>
      <c r="AO457" s="372"/>
      <c r="AP457" s="372"/>
      <c r="AQ457" s="372"/>
      <c r="AR457" s="372"/>
      <c r="AS457" s="372"/>
      <c r="AT457" s="372"/>
      <c r="AU457" s="372"/>
      <c r="AV457" s="372"/>
      <c r="AW457" s="372"/>
      <c r="AX457" s="372"/>
      <c r="AY457" s="372"/>
      <c r="AZ457" s="372"/>
      <c r="BA457" s="374"/>
      <c r="BB457" s="450"/>
      <c r="BC457" s="374"/>
      <c r="BD457" s="374"/>
      <c r="BE457" s="374"/>
      <c r="BF457" s="374"/>
      <c r="BG457" s="374"/>
      <c r="BH457" s="374"/>
      <c r="BI457" s="374"/>
      <c r="BJ457" s="374"/>
      <c r="BK457" s="374"/>
      <c r="BL457" s="374"/>
      <c r="BM457" s="374"/>
      <c r="BN457" s="374"/>
      <c r="BO457" s="374"/>
      <c r="BP457" s="374"/>
      <c r="BQ457" s="374"/>
      <c r="BR457" s="374"/>
      <c r="BS457" s="374"/>
      <c r="BT457" s="374"/>
      <c r="BU457" s="374"/>
      <c r="BV457" s="374"/>
      <c r="BW457" s="374"/>
      <c r="BX457" s="375"/>
      <c r="BY457" s="375"/>
      <c r="BZ457" s="375"/>
      <c r="CA457" s="375"/>
      <c r="CB457" s="375"/>
      <c r="CC457" s="375"/>
      <c r="CD457" s="375"/>
      <c r="CE457" s="375"/>
      <c r="CF457" s="375"/>
      <c r="CG457" s="375"/>
      <c r="CH457" s="375"/>
      <c r="CI457" s="375"/>
      <c r="CJ457" s="375"/>
      <c r="CK457" s="375"/>
      <c r="CL457" s="375"/>
      <c r="CM457" s="375"/>
      <c r="CN457" s="375"/>
      <c r="CO457" s="375"/>
      <c r="CP457" s="375"/>
      <c r="CQ457" s="375"/>
      <c r="CR457" s="375"/>
      <c r="CS457" s="375"/>
      <c r="CT457" s="375"/>
      <c r="CU457" s="375"/>
      <c r="CV457" s="375"/>
      <c r="CW457" s="375"/>
      <c r="CX457" s="375"/>
      <c r="CY457" s="375"/>
      <c r="CZ457" s="375"/>
    </row>
    <row r="458" s="379" customFormat="true" ht="25.15" customHeight="true" x14ac:dyDescent="0.2">
      <c r="C458" s="1141" t="s">
        <v>547</v>
      </c>
      <c r="D458" s="1142"/>
      <c r="E458" s="848">
        <v>2.4195598670972095E-3</v>
      </c>
      <c r="F458" s="670"/>
      <c r="G458" s="670"/>
      <c r="H458" s="1142" t="s">
        <v>492</v>
      </c>
      <c r="I458" s="1142"/>
      <c r="J458" s="849">
        <v>3.5481146718743625E-2</v>
      </c>
      <c r="K458" s="670"/>
      <c r="L458" s="670"/>
      <c r="M458" s="1142" t="s">
        <v>492</v>
      </c>
      <c r="N458" s="1142"/>
      <c r="O458" s="850">
        <v>3.7365772682842337E-2</v>
      </c>
      <c r="P458" s="670"/>
      <c r="Q458" s="670"/>
      <c r="X458" s="372"/>
      <c r="Y458" s="372"/>
      <c r="Z458" s="372"/>
      <c r="AA458" s="372"/>
      <c r="AB458" s="372"/>
      <c r="AC458" s="372"/>
      <c r="AD458" s="372"/>
      <c r="AE458" s="372"/>
      <c r="AF458" s="372"/>
      <c r="AG458" s="372"/>
      <c r="AH458" s="372"/>
      <c r="AI458" s="372"/>
      <c r="AJ458" s="372"/>
      <c r="AK458" s="372"/>
      <c r="AL458" s="372"/>
      <c r="AM458" s="372"/>
      <c r="AN458" s="372"/>
      <c r="AO458" s="372"/>
      <c r="AP458" s="372"/>
      <c r="AQ458" s="372"/>
      <c r="AR458" s="372"/>
      <c r="AS458" s="372"/>
      <c r="AT458" s="372"/>
      <c r="AU458" s="372"/>
      <c r="AV458" s="372"/>
      <c r="AW458" s="372"/>
      <c r="AX458" s="372"/>
      <c r="AY458" s="372"/>
      <c r="AZ458" s="372"/>
      <c r="BA458" s="374"/>
      <c r="BB458" s="450"/>
      <c r="BC458" s="374"/>
      <c r="BD458" s="374"/>
      <c r="BE458" s="374"/>
      <c r="BF458" s="374"/>
      <c r="BG458" s="374"/>
      <c r="BH458" s="374"/>
      <c r="BI458" s="374"/>
      <c r="BJ458" s="374"/>
      <c r="BK458" s="374"/>
      <c r="BL458" s="374"/>
      <c r="BM458" s="374"/>
      <c r="BN458" s="374"/>
      <c r="BO458" s="374"/>
      <c r="BP458" s="374"/>
      <c r="BQ458" s="374"/>
      <c r="BR458" s="374"/>
      <c r="BS458" s="374"/>
      <c r="BT458" s="374"/>
      <c r="BU458" s="374"/>
      <c r="BV458" s="374"/>
      <c r="BW458" s="374"/>
      <c r="BX458" s="375"/>
      <c r="BY458" s="375"/>
      <c r="BZ458" s="375"/>
      <c r="CA458" s="375"/>
      <c r="CB458" s="375"/>
      <c r="CC458" s="375"/>
      <c r="CD458" s="375"/>
      <c r="CE458" s="375"/>
      <c r="CF458" s="375"/>
      <c r="CG458" s="375"/>
      <c r="CH458" s="375"/>
      <c r="CI458" s="375"/>
      <c r="CJ458" s="375"/>
      <c r="CK458" s="375"/>
      <c r="CL458" s="375"/>
      <c r="CM458" s="375"/>
      <c r="CN458" s="375"/>
      <c r="CO458" s="375"/>
      <c r="CP458" s="375"/>
      <c r="CQ458" s="375"/>
      <c r="CR458" s="375"/>
      <c r="CS458" s="375"/>
      <c r="CT458" s="375"/>
      <c r="CU458" s="375"/>
      <c r="CV458" s="375"/>
      <c r="CW458" s="375"/>
      <c r="CX458" s="375"/>
      <c r="CY458" s="375"/>
      <c r="CZ458" s="375"/>
    </row>
    <row r="459" s="379" customFormat="true" ht="25.15" customHeight="true" x14ac:dyDescent="0.2">
      <c r="C459" s="1141" t="s">
        <v>525</v>
      </c>
      <c r="D459" s="1142"/>
      <c r="E459" s="848">
        <v>5.3969844307998102E-2</v>
      </c>
      <c r="F459" s="670"/>
      <c r="G459" s="670"/>
      <c r="H459" s="1142" t="s">
        <v>540</v>
      </c>
      <c r="I459" s="1142"/>
      <c r="J459" s="849">
        <v>-3.5327474713515321E-2</v>
      </c>
      <c r="K459" s="670"/>
      <c r="L459" s="670"/>
      <c r="M459" s="1142" t="s">
        <v>519</v>
      </c>
      <c r="N459" s="1142"/>
      <c r="O459" s="850">
        <v>-3.439175926675072E-2</v>
      </c>
      <c r="P459" s="670"/>
      <c r="Q459" s="670"/>
      <c r="X459" s="372"/>
      <c r="Y459" s="372"/>
      <c r="Z459" s="372"/>
      <c r="AA459" s="372"/>
      <c r="AB459" s="372"/>
      <c r="AC459" s="372"/>
      <c r="AD459" s="372"/>
      <c r="AE459" s="372"/>
      <c r="AF459" s="372"/>
      <c r="AG459" s="372"/>
      <c r="AH459" s="372"/>
      <c r="AI459" s="372"/>
      <c r="AJ459" s="372"/>
      <c r="AK459" s="372"/>
      <c r="AL459" s="372"/>
      <c r="AM459" s="372"/>
      <c r="AN459" s="372"/>
      <c r="AO459" s="372"/>
      <c r="AP459" s="372"/>
      <c r="AQ459" s="372"/>
      <c r="AR459" s="372"/>
      <c r="AS459" s="372"/>
      <c r="AT459" s="372"/>
      <c r="AU459" s="372"/>
      <c r="AV459" s="372"/>
      <c r="AW459" s="372"/>
      <c r="AX459" s="372"/>
      <c r="AY459" s="372"/>
      <c r="AZ459" s="372"/>
      <c r="BA459" s="374"/>
      <c r="BB459" s="450"/>
      <c r="BC459" s="374"/>
      <c r="BD459" s="374"/>
      <c r="BE459" s="374"/>
      <c r="BF459" s="374"/>
      <c r="BG459" s="374"/>
      <c r="BH459" s="374"/>
      <c r="BI459" s="374"/>
      <c r="BJ459" s="374"/>
      <c r="BK459" s="374"/>
      <c r="BL459" s="374"/>
      <c r="BM459" s="374"/>
      <c r="BN459" s="374"/>
      <c r="BO459" s="374"/>
      <c r="BP459" s="374"/>
      <c r="BQ459" s="374"/>
      <c r="BR459" s="374"/>
      <c r="BS459" s="374"/>
      <c r="BT459" s="374"/>
      <c r="BU459" s="374"/>
      <c r="BV459" s="374"/>
      <c r="BW459" s="374"/>
      <c r="BX459" s="375"/>
      <c r="BY459" s="375"/>
      <c r="BZ459" s="375"/>
      <c r="CA459" s="375"/>
      <c r="CB459" s="375"/>
      <c r="CC459" s="375"/>
      <c r="CD459" s="375"/>
      <c r="CE459" s="375"/>
      <c r="CF459" s="375"/>
      <c r="CG459" s="375"/>
      <c r="CH459" s="375"/>
      <c r="CI459" s="375"/>
      <c r="CJ459" s="375"/>
      <c r="CK459" s="375"/>
      <c r="CL459" s="375"/>
      <c r="CM459" s="375"/>
      <c r="CN459" s="375"/>
      <c r="CO459" s="375"/>
      <c r="CP459" s="375"/>
      <c r="CQ459" s="375"/>
      <c r="CR459" s="375"/>
      <c r="CS459" s="375"/>
      <c r="CT459" s="375"/>
      <c r="CU459" s="375"/>
      <c r="CV459" s="375"/>
      <c r="CW459" s="375"/>
      <c r="CX459" s="375"/>
      <c r="CY459" s="375"/>
      <c r="CZ459" s="375"/>
    </row>
    <row r="460" s="379" customFormat="true" ht="25.15" customHeight="true" x14ac:dyDescent="0.2">
      <c r="C460" s="1141" t="s">
        <v>514</v>
      </c>
      <c r="D460" s="1142"/>
      <c r="E460" s="848">
        <v>0.18670770808344087</v>
      </c>
      <c r="F460" s="670"/>
      <c r="G460" s="670"/>
      <c r="H460" s="1142" t="s">
        <v>539</v>
      </c>
      <c r="I460" s="1142"/>
      <c r="J460" s="849">
        <v>-2.379651963254165E-2</v>
      </c>
      <c r="K460" s="670"/>
      <c r="L460" s="670"/>
      <c r="M460" s="1142" t="s">
        <v>552</v>
      </c>
      <c r="N460" s="1142"/>
      <c r="O460" s="850">
        <v>-3.2955568555769997E-2</v>
      </c>
      <c r="P460" s="670"/>
      <c r="Q460" s="670"/>
      <c r="X460" s="372"/>
      <c r="Y460" s="372"/>
      <c r="Z460" s="372"/>
      <c r="AA460" s="372"/>
      <c r="AB460" s="372"/>
      <c r="AC460" s="372"/>
      <c r="AD460" s="372"/>
      <c r="AE460" s="372"/>
      <c r="AF460" s="372"/>
      <c r="AG460" s="372"/>
      <c r="AH460" s="372"/>
      <c r="AI460" s="372"/>
      <c r="AJ460" s="372"/>
      <c r="AK460" s="372"/>
      <c r="AL460" s="372"/>
      <c r="AM460" s="372"/>
      <c r="AN460" s="372"/>
      <c r="AO460" s="372"/>
      <c r="AP460" s="372"/>
      <c r="AQ460" s="372"/>
      <c r="AR460" s="372"/>
      <c r="AS460" s="372"/>
      <c r="AT460" s="372"/>
      <c r="AU460" s="372"/>
      <c r="AV460" s="372"/>
      <c r="AW460" s="372"/>
      <c r="AX460" s="372"/>
      <c r="AY460" s="372"/>
      <c r="AZ460" s="372"/>
      <c r="BA460" s="374"/>
      <c r="BB460" s="450"/>
      <c r="BC460" s="374"/>
      <c r="BD460" s="374"/>
      <c r="BE460" s="374"/>
      <c r="BF460" s="374"/>
      <c r="BG460" s="374"/>
      <c r="BH460" s="374"/>
      <c r="BI460" s="374"/>
      <c r="BJ460" s="374"/>
      <c r="BK460" s="374"/>
      <c r="BL460" s="374"/>
      <c r="BM460" s="374"/>
      <c r="BN460" s="374"/>
      <c r="BO460" s="374"/>
      <c r="BP460" s="374"/>
      <c r="BQ460" s="374"/>
      <c r="BR460" s="374"/>
      <c r="BS460" s="374"/>
      <c r="BT460" s="374"/>
      <c r="BU460" s="374"/>
      <c r="BV460" s="374"/>
      <c r="BW460" s="374"/>
      <c r="BX460" s="375"/>
      <c r="BY460" s="375"/>
      <c r="BZ460" s="375"/>
      <c r="CA460" s="375"/>
      <c r="CB460" s="375"/>
      <c r="CC460" s="375"/>
      <c r="CD460" s="375"/>
      <c r="CE460" s="375"/>
      <c r="CF460" s="375"/>
      <c r="CG460" s="375"/>
      <c r="CH460" s="375"/>
      <c r="CI460" s="375"/>
      <c r="CJ460" s="375"/>
      <c r="CK460" s="375"/>
      <c r="CL460" s="375"/>
      <c r="CM460" s="375"/>
      <c r="CN460" s="375"/>
      <c r="CO460" s="375"/>
      <c r="CP460" s="375"/>
      <c r="CQ460" s="375"/>
      <c r="CR460" s="375"/>
      <c r="CS460" s="375"/>
      <c r="CT460" s="375"/>
      <c r="CU460" s="375"/>
      <c r="CV460" s="375"/>
      <c r="CW460" s="375"/>
      <c r="CX460" s="375"/>
      <c r="CY460" s="375"/>
      <c r="CZ460" s="375"/>
    </row>
    <row r="461" s="379" customFormat="true" ht="25.15" customHeight="true" x14ac:dyDescent="0.2">
      <c r="C461" s="1141" t="s">
        <v>534</v>
      </c>
      <c r="D461" s="1142"/>
      <c r="E461" s="848">
        <v>3.0961799312241835E-2</v>
      </c>
      <c r="F461" s="670"/>
      <c r="G461" s="670"/>
      <c r="H461" s="1142" t="s">
        <v>547</v>
      </c>
      <c r="I461" s="1142"/>
      <c r="J461" s="849">
        <v>2.3787742737240734E-2</v>
      </c>
      <c r="K461" s="670"/>
      <c r="L461" s="670"/>
      <c r="M461" s="1142" t="s">
        <v>557</v>
      </c>
      <c r="N461" s="1142"/>
      <c r="O461" s="850">
        <v>-2.9548580882770181E-2</v>
      </c>
      <c r="P461" s="670"/>
      <c r="Q461" s="670"/>
      <c r="X461" s="372"/>
      <c r="Y461" s="372"/>
      <c r="Z461" s="372"/>
      <c r="AA461" s="372"/>
      <c r="AB461" s="372"/>
      <c r="AC461" s="372"/>
      <c r="AD461" s="372"/>
      <c r="AE461" s="372"/>
      <c r="AF461" s="372"/>
      <c r="AG461" s="372"/>
      <c r="AH461" s="372"/>
      <c r="AI461" s="372"/>
      <c r="AJ461" s="372"/>
      <c r="AK461" s="372"/>
      <c r="AL461" s="372"/>
      <c r="AM461" s="372"/>
      <c r="AN461" s="372"/>
      <c r="AO461" s="372"/>
      <c r="AP461" s="372"/>
      <c r="AQ461" s="372"/>
      <c r="AR461" s="372"/>
      <c r="AS461" s="372"/>
      <c r="AT461" s="372"/>
      <c r="AU461" s="372"/>
      <c r="AV461" s="372"/>
      <c r="AW461" s="372"/>
      <c r="AX461" s="372"/>
      <c r="AY461" s="372"/>
      <c r="AZ461" s="372"/>
      <c r="BA461" s="374"/>
      <c r="BB461" s="450"/>
      <c r="BC461" s="374"/>
      <c r="BD461" s="374"/>
      <c r="BE461" s="374"/>
      <c r="BF461" s="374"/>
      <c r="BG461" s="374"/>
      <c r="BH461" s="374"/>
      <c r="BI461" s="374"/>
      <c r="BJ461" s="374"/>
      <c r="BK461" s="374"/>
      <c r="BL461" s="374"/>
      <c r="BM461" s="374"/>
      <c r="BN461" s="374"/>
      <c r="BO461" s="374"/>
      <c r="BP461" s="374"/>
      <c r="BQ461" s="374"/>
      <c r="BR461" s="374"/>
      <c r="BS461" s="374"/>
      <c r="BT461" s="374"/>
      <c r="BU461" s="374"/>
      <c r="BV461" s="374"/>
      <c r="BW461" s="374"/>
      <c r="BX461" s="375"/>
      <c r="BY461" s="375"/>
      <c r="BZ461" s="375"/>
      <c r="CA461" s="375"/>
      <c r="CB461" s="375"/>
      <c r="CC461" s="375"/>
      <c r="CD461" s="375"/>
      <c r="CE461" s="375"/>
      <c r="CF461" s="375"/>
      <c r="CG461" s="375"/>
      <c r="CH461" s="375"/>
      <c r="CI461" s="375"/>
      <c r="CJ461" s="375"/>
      <c r="CK461" s="375"/>
      <c r="CL461" s="375"/>
      <c r="CM461" s="375"/>
      <c r="CN461" s="375"/>
      <c r="CO461" s="375"/>
      <c r="CP461" s="375"/>
      <c r="CQ461" s="375"/>
      <c r="CR461" s="375"/>
      <c r="CS461" s="375"/>
      <c r="CT461" s="375"/>
      <c r="CU461" s="375"/>
      <c r="CV461" s="375"/>
      <c r="CW461" s="375"/>
      <c r="CX461" s="375"/>
      <c r="CY461" s="375"/>
      <c r="CZ461" s="375"/>
    </row>
    <row r="462" s="379" customFormat="true" ht="25.15" customHeight="true" x14ac:dyDescent="0.2">
      <c r="C462" s="1141" t="s">
        <v>536</v>
      </c>
      <c r="D462" s="1142"/>
      <c r="E462" s="848">
        <v>1.3479113824644895E-2</v>
      </c>
      <c r="F462" s="670"/>
      <c r="G462" s="670"/>
      <c r="H462" s="1142" t="s">
        <v>550</v>
      </c>
      <c r="I462" s="1142"/>
      <c r="J462" s="849">
        <v>-2.3578488379655108E-2</v>
      </c>
      <c r="K462" s="670"/>
      <c r="L462" s="670"/>
      <c r="M462" s="1142" t="s">
        <v>544</v>
      </c>
      <c r="N462" s="1142"/>
      <c r="O462" s="850">
        <v>2.3117420266989788E-2</v>
      </c>
      <c r="P462" s="670"/>
      <c r="Q462" s="670"/>
      <c r="X462" s="372"/>
      <c r="Y462" s="372"/>
      <c r="Z462" s="372"/>
      <c r="AA462" s="372"/>
      <c r="AB462" s="372"/>
      <c r="AC462" s="372"/>
      <c r="AD462" s="372"/>
      <c r="AE462" s="372"/>
      <c r="AF462" s="372"/>
      <c r="AG462" s="372"/>
      <c r="AH462" s="372"/>
      <c r="AI462" s="372"/>
      <c r="AJ462" s="372"/>
      <c r="AK462" s="372"/>
      <c r="AL462" s="372"/>
      <c r="AM462" s="372"/>
      <c r="AN462" s="372"/>
      <c r="AO462" s="372"/>
      <c r="AP462" s="372"/>
      <c r="AQ462" s="372"/>
      <c r="AR462" s="372"/>
      <c r="AS462" s="372"/>
      <c r="AT462" s="372"/>
      <c r="AU462" s="372"/>
      <c r="AV462" s="372"/>
      <c r="AW462" s="372"/>
      <c r="AX462" s="372"/>
      <c r="AY462" s="372"/>
      <c r="AZ462" s="372"/>
      <c r="BA462" s="374"/>
      <c r="BB462" s="450"/>
      <c r="BC462" s="374"/>
      <c r="BD462" s="374"/>
      <c r="BE462" s="374"/>
      <c r="BF462" s="374"/>
      <c r="BG462" s="374"/>
      <c r="BH462" s="374"/>
      <c r="BI462" s="374"/>
      <c r="BJ462" s="374"/>
      <c r="BK462" s="374"/>
      <c r="BL462" s="374"/>
      <c r="BM462" s="374"/>
      <c r="BN462" s="374"/>
      <c r="BO462" s="374"/>
      <c r="BP462" s="374"/>
      <c r="BQ462" s="374"/>
      <c r="BR462" s="374"/>
      <c r="BS462" s="374"/>
      <c r="BT462" s="374"/>
      <c r="BU462" s="374"/>
      <c r="BV462" s="374"/>
      <c r="BW462" s="374"/>
      <c r="BX462" s="375"/>
      <c r="BY462" s="375"/>
      <c r="BZ462" s="375"/>
      <c r="CA462" s="375"/>
      <c r="CB462" s="375"/>
      <c r="CC462" s="375"/>
      <c r="CD462" s="375"/>
      <c r="CE462" s="375"/>
      <c r="CF462" s="375"/>
      <c r="CG462" s="375"/>
      <c r="CH462" s="375"/>
      <c r="CI462" s="375"/>
      <c r="CJ462" s="375"/>
      <c r="CK462" s="375"/>
      <c r="CL462" s="375"/>
      <c r="CM462" s="375"/>
      <c r="CN462" s="375"/>
      <c r="CO462" s="375"/>
      <c r="CP462" s="375"/>
      <c r="CQ462" s="375"/>
      <c r="CR462" s="375"/>
      <c r="CS462" s="375"/>
      <c r="CT462" s="375"/>
      <c r="CU462" s="375"/>
      <c r="CV462" s="375"/>
      <c r="CW462" s="375"/>
      <c r="CX462" s="375"/>
      <c r="CY462" s="375"/>
      <c r="CZ462" s="375"/>
    </row>
    <row r="463" s="379" customFormat="true" ht="25.15" customHeight="true" x14ac:dyDescent="0.2">
      <c r="C463" s="1141" t="s">
        <v>552</v>
      </c>
      <c r="D463" s="1142"/>
      <c r="E463" s="848">
        <v>4.4282482583859459E-4</v>
      </c>
      <c r="F463" s="670"/>
      <c r="G463" s="670"/>
      <c r="H463" s="1142" t="s">
        <v>552</v>
      </c>
      <c r="I463" s="1142"/>
      <c r="J463" s="849">
        <v>1.5519853956337674E-2</v>
      </c>
      <c r="K463" s="670"/>
      <c r="L463" s="670"/>
      <c r="M463" s="1142" t="s">
        <v>550</v>
      </c>
      <c r="N463" s="1142"/>
      <c r="O463" s="850">
        <v>-1.5222552158807185E-2</v>
      </c>
      <c r="P463" s="670"/>
      <c r="Q463" s="670"/>
      <c r="X463" s="372"/>
      <c r="Y463" s="372"/>
      <c r="Z463" s="372"/>
      <c r="AA463" s="372"/>
      <c r="AB463" s="372"/>
      <c r="AC463" s="372"/>
      <c r="AD463" s="372"/>
      <c r="AE463" s="372"/>
      <c r="AF463" s="372"/>
      <c r="AG463" s="372"/>
      <c r="AH463" s="372"/>
      <c r="AI463" s="372"/>
      <c r="AJ463" s="372"/>
      <c r="AK463" s="372"/>
      <c r="AL463" s="372"/>
      <c r="AM463" s="372"/>
      <c r="AN463" s="372"/>
      <c r="AO463" s="372"/>
      <c r="AP463" s="372"/>
      <c r="AQ463" s="372"/>
      <c r="AR463" s="372"/>
      <c r="AS463" s="372"/>
      <c r="AT463" s="372"/>
      <c r="AU463" s="372"/>
      <c r="AV463" s="372"/>
      <c r="AW463" s="372"/>
      <c r="AX463" s="372"/>
      <c r="AY463" s="372"/>
      <c r="AZ463" s="372"/>
      <c r="BA463" s="374"/>
      <c r="BB463" s="450"/>
      <c r="BC463" s="374"/>
      <c r="BD463" s="374"/>
      <c r="BE463" s="374"/>
      <c r="BF463" s="374"/>
      <c r="BG463" s="374"/>
      <c r="BH463" s="374"/>
      <c r="BI463" s="374"/>
      <c r="BJ463" s="374"/>
      <c r="BK463" s="374"/>
      <c r="BL463" s="374"/>
      <c r="BM463" s="374"/>
      <c r="BN463" s="374"/>
      <c r="BO463" s="374"/>
      <c r="BP463" s="374"/>
      <c r="BQ463" s="374"/>
      <c r="BR463" s="374"/>
      <c r="BS463" s="374"/>
      <c r="BT463" s="374"/>
      <c r="BU463" s="374"/>
      <c r="BV463" s="374"/>
      <c r="BW463" s="374"/>
      <c r="BX463" s="375"/>
      <c r="BY463" s="375"/>
      <c r="BZ463" s="375"/>
      <c r="CA463" s="375"/>
      <c r="CB463" s="375"/>
      <c r="CC463" s="375"/>
      <c r="CD463" s="375"/>
      <c r="CE463" s="375"/>
      <c r="CF463" s="375"/>
      <c r="CG463" s="375"/>
      <c r="CH463" s="375"/>
      <c r="CI463" s="375"/>
      <c r="CJ463" s="375"/>
      <c r="CK463" s="375"/>
      <c r="CL463" s="375"/>
      <c r="CM463" s="375"/>
      <c r="CN463" s="375"/>
      <c r="CO463" s="375"/>
      <c r="CP463" s="375"/>
      <c r="CQ463" s="375"/>
      <c r="CR463" s="375"/>
      <c r="CS463" s="375"/>
      <c r="CT463" s="375"/>
      <c r="CU463" s="375"/>
      <c r="CV463" s="375"/>
      <c r="CW463" s="375"/>
      <c r="CX463" s="375"/>
      <c r="CY463" s="375"/>
      <c r="CZ463" s="375"/>
    </row>
    <row r="464" s="379" customFormat="true" ht="25.15" customHeight="true" x14ac:dyDescent="0.2">
      <c r="C464" s="1141" t="s">
        <v>509</v>
      </c>
      <c r="D464" s="1142"/>
      <c r="E464" s="848">
        <v>0.49917807198500236</v>
      </c>
      <c r="F464" s="670"/>
      <c r="G464" s="670"/>
      <c r="H464" s="1142" t="s">
        <v>553</v>
      </c>
      <c r="I464" s="1142"/>
      <c r="J464" s="852">
        <v>-3.1249352695376818E-3</v>
      </c>
      <c r="K464" s="670"/>
      <c r="L464" s="670"/>
      <c r="M464" s="1142" t="s">
        <v>527</v>
      </c>
      <c r="N464" s="1142"/>
      <c r="O464" s="850">
        <v>1.2388348519697027E-2</v>
      </c>
      <c r="P464" s="670"/>
      <c r="Q464" s="670"/>
      <c r="X464" s="372"/>
      <c r="Y464" s="372"/>
      <c r="Z464" s="372"/>
      <c r="AA464" s="372"/>
      <c r="AB464" s="372"/>
      <c r="AC464" s="372"/>
      <c r="AD464" s="372"/>
      <c r="AE464" s="372"/>
      <c r="AF464" s="372"/>
      <c r="AG464" s="372"/>
      <c r="AH464" s="372"/>
      <c r="AI464" s="372"/>
      <c r="AJ464" s="372"/>
      <c r="AK464" s="372"/>
      <c r="AL464" s="372"/>
      <c r="AM464" s="372"/>
      <c r="AN464" s="372"/>
      <c r="AO464" s="372"/>
      <c r="AP464" s="372"/>
      <c r="AQ464" s="372"/>
      <c r="AR464" s="372"/>
      <c r="AS464" s="372"/>
      <c r="AT464" s="372"/>
      <c r="AU464" s="372"/>
      <c r="AV464" s="372"/>
      <c r="AW464" s="372"/>
      <c r="AX464" s="372"/>
      <c r="AY464" s="372"/>
      <c r="AZ464" s="372"/>
      <c r="BA464" s="374"/>
      <c r="BB464" s="450"/>
      <c r="BC464" s="374"/>
      <c r="BD464" s="374"/>
      <c r="BE464" s="374"/>
      <c r="BF464" s="374"/>
      <c r="BG464" s="374"/>
      <c r="BH464" s="374"/>
      <c r="BI464" s="374"/>
      <c r="BJ464" s="374"/>
      <c r="BK464" s="374"/>
      <c r="BL464" s="374"/>
      <c r="BM464" s="374"/>
      <c r="BN464" s="374"/>
      <c r="BO464" s="374"/>
      <c r="BP464" s="374"/>
      <c r="BQ464" s="374"/>
      <c r="BR464" s="374"/>
      <c r="BS464" s="374"/>
      <c r="BT464" s="374"/>
      <c r="BU464" s="374"/>
      <c r="BV464" s="374"/>
      <c r="BW464" s="374"/>
      <c r="BX464" s="375"/>
      <c r="BY464" s="375"/>
      <c r="BZ464" s="375"/>
      <c r="CA464" s="375"/>
      <c r="CB464" s="375"/>
      <c r="CC464" s="375"/>
      <c r="CD464" s="375"/>
      <c r="CE464" s="375"/>
      <c r="CF464" s="375"/>
      <c r="CG464" s="375"/>
      <c r="CH464" s="375"/>
      <c r="CI464" s="375"/>
      <c r="CJ464" s="375"/>
      <c r="CK464" s="375"/>
      <c r="CL464" s="375"/>
      <c r="CM464" s="375"/>
      <c r="CN464" s="375"/>
      <c r="CO464" s="375"/>
      <c r="CP464" s="375"/>
      <c r="CQ464" s="375"/>
      <c r="CR464" s="375"/>
      <c r="CS464" s="375"/>
      <c r="CT464" s="375"/>
      <c r="CU464" s="375"/>
      <c r="CV464" s="375"/>
      <c r="CW464" s="375"/>
      <c r="CX464" s="375"/>
      <c r="CY464" s="375"/>
      <c r="CZ464" s="375"/>
    </row>
    <row r="465" s="379" customFormat="true" ht="25.15" customHeight="true" x14ac:dyDescent="0.2">
      <c r="C465" s="1141" t="s">
        <v>551</v>
      </c>
      <c r="D465" s="1142"/>
      <c r="E465" s="848">
        <v>6.5021004455137444E-4</v>
      </c>
      <c r="F465" s="670"/>
      <c r="G465" s="670"/>
      <c r="H465" s="1142"/>
      <c r="I465" s="1142"/>
      <c r="J465" s="670"/>
      <c r="K465" s="670"/>
      <c r="L465" s="670"/>
      <c r="M465" s="1142" t="s">
        <v>539</v>
      </c>
      <c r="N465" s="1142"/>
      <c r="O465" s="850">
        <v>-9.3563051349985268E-3</v>
      </c>
      <c r="P465" s="670"/>
      <c r="Q465" s="670"/>
      <c r="X465" s="372"/>
      <c r="Y465" s="372"/>
      <c r="Z465" s="372"/>
      <c r="AA465" s="372"/>
      <c r="AB465" s="372"/>
      <c r="AC465" s="372"/>
      <c r="AD465" s="372"/>
      <c r="AE465" s="372"/>
      <c r="AF465" s="372"/>
      <c r="AG465" s="372"/>
      <c r="AH465" s="372"/>
      <c r="AI465" s="372"/>
      <c r="AJ465" s="372"/>
      <c r="AK465" s="372"/>
      <c r="AL465" s="372"/>
      <c r="AM465" s="372"/>
      <c r="AN465" s="372"/>
      <c r="AO465" s="372"/>
      <c r="AP465" s="372"/>
      <c r="AQ465" s="372"/>
      <c r="AR465" s="372"/>
      <c r="AS465" s="372"/>
      <c r="AT465" s="372"/>
      <c r="AU465" s="372"/>
      <c r="AV465" s="372"/>
      <c r="AW465" s="372"/>
      <c r="AX465" s="372"/>
      <c r="AY465" s="372"/>
      <c r="AZ465" s="372"/>
      <c r="BA465" s="374"/>
      <c r="BB465" s="450"/>
      <c r="BC465" s="374"/>
      <c r="BD465" s="374"/>
      <c r="BE465" s="374"/>
      <c r="BF465" s="374"/>
      <c r="BG465" s="374"/>
      <c r="BH465" s="374"/>
      <c r="BI465" s="374"/>
      <c r="BJ465" s="374"/>
      <c r="BK465" s="374"/>
      <c r="BL465" s="374"/>
      <c r="BM465" s="374"/>
      <c r="BN465" s="374"/>
      <c r="BO465" s="374"/>
      <c r="BP465" s="374"/>
      <c r="BQ465" s="374"/>
      <c r="BR465" s="374"/>
      <c r="BS465" s="374"/>
      <c r="BT465" s="374"/>
      <c r="BU465" s="374"/>
      <c r="BV465" s="374"/>
      <c r="BW465" s="374"/>
      <c r="BX465" s="375"/>
      <c r="BY465" s="375"/>
      <c r="BZ465" s="375"/>
      <c r="CA465" s="375"/>
      <c r="CB465" s="375"/>
      <c r="CC465" s="375"/>
      <c r="CD465" s="375"/>
      <c r="CE465" s="375"/>
      <c r="CF465" s="375"/>
      <c r="CG465" s="375"/>
      <c r="CH465" s="375"/>
      <c r="CI465" s="375"/>
      <c r="CJ465" s="375"/>
      <c r="CK465" s="375"/>
      <c r="CL465" s="375"/>
      <c r="CM465" s="375"/>
      <c r="CN465" s="375"/>
      <c r="CO465" s="375"/>
      <c r="CP465" s="375"/>
      <c r="CQ465" s="375"/>
      <c r="CR465" s="375"/>
      <c r="CS465" s="375"/>
      <c r="CT465" s="375"/>
      <c r="CU465" s="375"/>
      <c r="CV465" s="375"/>
      <c r="CW465" s="375"/>
      <c r="CX465" s="375"/>
      <c r="CY465" s="375"/>
      <c r="CZ465" s="375"/>
    </row>
    <row r="466" s="379" customFormat="true" ht="25.15" customHeight="true" x14ac:dyDescent="0.2">
      <c r="C466" s="1141" t="s">
        <v>554</v>
      </c>
      <c r="D466" s="1142"/>
      <c r="E466" s="848">
        <v>1.597796673563762E-5</v>
      </c>
      <c r="F466" s="670"/>
      <c r="G466" s="670"/>
      <c r="H466" s="1142"/>
      <c r="I466" s="1142"/>
      <c r="J466" s="670"/>
      <c r="K466" s="670"/>
      <c r="L466" s="670"/>
      <c r="M466" s="1142" t="s">
        <v>553</v>
      </c>
      <c r="N466" s="1142"/>
      <c r="O466" s="850">
        <v>6.3976937238707449E-3</v>
      </c>
      <c r="P466" s="670"/>
      <c r="Q466" s="670"/>
      <c r="X466" s="372"/>
      <c r="Y466" s="372"/>
      <c r="Z466" s="372"/>
      <c r="AA466" s="372"/>
      <c r="AB466" s="372"/>
      <c r="AC466" s="372"/>
      <c r="AD466" s="372"/>
      <c r="AE466" s="372"/>
      <c r="AF466" s="372"/>
      <c r="AG466" s="372"/>
      <c r="AH466" s="372"/>
      <c r="AI466" s="372"/>
      <c r="AJ466" s="372"/>
      <c r="AK466" s="372"/>
      <c r="AL466" s="372"/>
      <c r="AM466" s="372"/>
      <c r="AN466" s="372"/>
      <c r="AO466" s="372"/>
      <c r="AP466" s="372"/>
      <c r="AQ466" s="372"/>
      <c r="AR466" s="372"/>
      <c r="AS466" s="372"/>
      <c r="AT466" s="372"/>
      <c r="AU466" s="372"/>
      <c r="AV466" s="372"/>
      <c r="AW466" s="372"/>
      <c r="AX466" s="372"/>
      <c r="AY466" s="372"/>
      <c r="AZ466" s="372"/>
      <c r="BA466" s="374"/>
      <c r="BB466" s="450"/>
      <c r="BC466" s="374"/>
      <c r="BD466" s="374"/>
      <c r="BE466" s="374"/>
      <c r="BF466" s="374"/>
      <c r="BG466" s="374"/>
      <c r="BH466" s="374"/>
      <c r="BI466" s="374"/>
      <c r="BJ466" s="374"/>
      <c r="BK466" s="374"/>
      <c r="BL466" s="374"/>
      <c r="BM466" s="374"/>
      <c r="BN466" s="374"/>
      <c r="BO466" s="374"/>
      <c r="BP466" s="374"/>
      <c r="BQ466" s="374"/>
      <c r="BR466" s="374"/>
      <c r="BS466" s="374"/>
      <c r="BT466" s="374"/>
      <c r="BU466" s="374"/>
      <c r="BV466" s="374"/>
      <c r="BW466" s="374"/>
      <c r="BX466" s="375"/>
      <c r="BY466" s="375"/>
      <c r="BZ466" s="375"/>
      <c r="CA466" s="375"/>
      <c r="CB466" s="375"/>
      <c r="CC466" s="375"/>
      <c r="CD466" s="375"/>
      <c r="CE466" s="375"/>
      <c r="CF466" s="375"/>
      <c r="CG466" s="375"/>
      <c r="CH466" s="375"/>
      <c r="CI466" s="375"/>
      <c r="CJ466" s="375"/>
      <c r="CK466" s="375"/>
      <c r="CL466" s="375"/>
      <c r="CM466" s="375"/>
      <c r="CN466" s="375"/>
      <c r="CO466" s="375"/>
      <c r="CP466" s="375"/>
      <c r="CQ466" s="375"/>
      <c r="CR466" s="375"/>
      <c r="CS466" s="375"/>
      <c r="CT466" s="375"/>
      <c r="CU466" s="375"/>
      <c r="CV466" s="375"/>
      <c r="CW466" s="375"/>
      <c r="CX466" s="375"/>
      <c r="CY466" s="375"/>
      <c r="CZ466" s="375"/>
    </row>
    <row r="467" s="379" customFormat="true" ht="25.15" customHeight="true" x14ac:dyDescent="0.2">
      <c r="C467" s="1141" t="s">
        <v>528</v>
      </c>
      <c r="D467" s="1142"/>
      <c r="E467" s="848">
        <v>7.2783545881968267E-2</v>
      </c>
      <c r="F467" s="670"/>
      <c r="G467" s="670"/>
      <c r="H467" s="1142"/>
      <c r="I467" s="1142"/>
      <c r="J467" s="670"/>
      <c r="K467" s="670"/>
      <c r="L467" s="670"/>
      <c r="M467" s="1142" t="s">
        <v>558</v>
      </c>
      <c r="N467" s="1142"/>
      <c r="O467" s="850">
        <v>5.5386795945350335E-3</v>
      </c>
      <c r="P467" s="670"/>
      <c r="Q467" s="670"/>
      <c r="X467" s="372"/>
      <c r="Y467" s="372"/>
      <c r="Z467" s="372"/>
      <c r="AA467" s="372"/>
      <c r="AB467" s="372"/>
      <c r="AC467" s="372"/>
      <c r="AD467" s="372"/>
      <c r="AE467" s="372"/>
      <c r="AF467" s="372"/>
      <c r="AG467" s="372"/>
      <c r="AH467" s="372"/>
      <c r="AI467" s="372"/>
      <c r="AJ467" s="372"/>
      <c r="AK467" s="372"/>
      <c r="AL467" s="372"/>
      <c r="AM467" s="372"/>
      <c r="AN467" s="372"/>
      <c r="AO467" s="372"/>
      <c r="AP467" s="372"/>
      <c r="AQ467" s="372"/>
      <c r="AR467" s="372"/>
      <c r="AS467" s="372"/>
      <c r="AT467" s="372"/>
      <c r="AU467" s="372"/>
      <c r="AV467" s="372"/>
      <c r="AW467" s="372"/>
      <c r="AX467" s="372"/>
      <c r="AY467" s="372"/>
      <c r="AZ467" s="372"/>
      <c r="BA467" s="374"/>
      <c r="BB467" s="450"/>
      <c r="BC467" s="374"/>
      <c r="BD467" s="374"/>
      <c r="BE467" s="374"/>
      <c r="BF467" s="374"/>
      <c r="BG467" s="374"/>
      <c r="BH467" s="374"/>
      <c r="BI467" s="374"/>
      <c r="BJ467" s="374"/>
      <c r="BK467" s="374"/>
      <c r="BL467" s="374"/>
      <c r="BM467" s="374"/>
      <c r="BN467" s="374"/>
      <c r="BO467" s="374"/>
      <c r="BP467" s="374"/>
      <c r="BQ467" s="374"/>
      <c r="BR467" s="374"/>
      <c r="BS467" s="374"/>
      <c r="BT467" s="374"/>
      <c r="BU467" s="374"/>
      <c r="BV467" s="374"/>
      <c r="BW467" s="374"/>
      <c r="BX467" s="375"/>
      <c r="BY467" s="375"/>
      <c r="BZ467" s="375"/>
      <c r="CA467" s="375"/>
      <c r="CB467" s="375"/>
      <c r="CC467" s="375"/>
      <c r="CD467" s="375"/>
      <c r="CE467" s="375"/>
      <c r="CF467" s="375"/>
      <c r="CG467" s="375"/>
      <c r="CH467" s="375"/>
      <c r="CI467" s="375"/>
      <c r="CJ467" s="375"/>
      <c r="CK467" s="375"/>
      <c r="CL467" s="375"/>
      <c r="CM467" s="375"/>
      <c r="CN467" s="375"/>
      <c r="CO467" s="375"/>
      <c r="CP467" s="375"/>
      <c r="CQ467" s="375"/>
      <c r="CR467" s="375"/>
      <c r="CS467" s="375"/>
      <c r="CT467" s="375"/>
      <c r="CU467" s="375"/>
      <c r="CV467" s="375"/>
      <c r="CW467" s="375"/>
      <c r="CX467" s="375"/>
      <c r="CY467" s="375"/>
      <c r="CZ467" s="375"/>
    </row>
    <row r="468" s="379" customFormat="true" ht="25.15" customHeight="true" x14ac:dyDescent="0.2">
      <c r="C468" s="1141" t="s">
        <v>546</v>
      </c>
      <c r="D468" s="1142"/>
      <c r="E468" s="848">
        <v>3.2306974994885666E-3</v>
      </c>
      <c r="F468" s="670"/>
      <c r="G468" s="670"/>
      <c r="H468" s="1142" t="s">
        <v>249</v>
      </c>
      <c r="I468" s="1142"/>
      <c r="J468" s="1142"/>
      <c r="K468" s="670"/>
      <c r="L468" s="670"/>
      <c r="M468" s="1142" t="s">
        <v>556</v>
      </c>
      <c r="N468" s="1142"/>
      <c r="O468" s="853">
        <v>-3.3672721446408168E-3</v>
      </c>
      <c r="P468" s="670"/>
      <c r="Q468" s="670"/>
      <c r="X468" s="372"/>
      <c r="Y468" s="372"/>
      <c r="Z468" s="372"/>
      <c r="AA468" s="372"/>
      <c r="AB468" s="372"/>
      <c r="AC468" s="372"/>
      <c r="AD468" s="372"/>
      <c r="AE468" s="372"/>
      <c r="AF468" s="372"/>
      <c r="AG468" s="372"/>
      <c r="AH468" s="372"/>
      <c r="AI468" s="372"/>
      <c r="AJ468" s="372"/>
      <c r="AK468" s="372"/>
      <c r="AL468" s="372"/>
      <c r="AM468" s="372"/>
      <c r="AN468" s="372"/>
      <c r="AO468" s="372"/>
      <c r="AP468" s="372"/>
      <c r="AQ468" s="372"/>
      <c r="AR468" s="372"/>
      <c r="AS468" s="372"/>
      <c r="AT468" s="372"/>
      <c r="AU468" s="372"/>
      <c r="AV468" s="372"/>
      <c r="AW468" s="372"/>
      <c r="AX468" s="372"/>
      <c r="AY468" s="372"/>
      <c r="AZ468" s="372"/>
      <c r="BA468" s="374"/>
      <c r="BB468" s="450"/>
      <c r="BC468" s="374"/>
      <c r="BD468" s="374"/>
      <c r="BE468" s="374"/>
      <c r="BF468" s="374"/>
      <c r="BG468" s="374"/>
      <c r="BH468" s="374"/>
      <c r="BI468" s="374"/>
      <c r="BJ468" s="374"/>
      <c r="BK468" s="374"/>
      <c r="BL468" s="374"/>
      <c r="BM468" s="374"/>
      <c r="BN468" s="374"/>
      <c r="BO468" s="374"/>
      <c r="BP468" s="374"/>
      <c r="BQ468" s="374"/>
      <c r="BR468" s="374"/>
      <c r="BS468" s="374"/>
      <c r="BT468" s="374"/>
      <c r="BU468" s="374"/>
      <c r="BV468" s="374"/>
      <c r="BW468" s="374"/>
      <c r="BX468" s="375"/>
      <c r="BY468" s="375"/>
      <c r="BZ468" s="375"/>
      <c r="CA468" s="375"/>
      <c r="CB468" s="375"/>
      <c r="CC468" s="375"/>
      <c r="CD468" s="375"/>
      <c r="CE468" s="375"/>
      <c r="CF468" s="375"/>
      <c r="CG468" s="375"/>
      <c r="CH468" s="375"/>
      <c r="CI468" s="375"/>
      <c r="CJ468" s="375"/>
      <c r="CK468" s="375"/>
      <c r="CL468" s="375"/>
      <c r="CM468" s="375"/>
      <c r="CN468" s="375"/>
      <c r="CO468" s="375"/>
      <c r="CP468" s="375"/>
      <c r="CQ468" s="375"/>
      <c r="CR468" s="375"/>
      <c r="CS468" s="375"/>
      <c r="CT468" s="375"/>
      <c r="CU468" s="375"/>
      <c r="CV468" s="375"/>
      <c r="CW468" s="375"/>
      <c r="CX468" s="375"/>
      <c r="CY468" s="375"/>
      <c r="CZ468" s="375"/>
    </row>
    <row r="469" s="379" customFormat="true" ht="25.15" customHeight="true" x14ac:dyDescent="0.2">
      <c r="C469" s="1141" t="s">
        <v>541</v>
      </c>
      <c r="D469" s="1142"/>
      <c r="E469" s="848">
        <v>4.3305235445196587E-3</v>
      </c>
      <c r="F469" s="670"/>
      <c r="G469" s="670"/>
      <c r="H469" s="1142"/>
      <c r="I469" s="1142"/>
      <c r="J469" s="831" t="s">
        <v>250</v>
      </c>
      <c r="K469" s="670"/>
      <c r="L469" s="670"/>
      <c r="M469" s="1142"/>
      <c r="N469" s="1142"/>
      <c r="O469" s="670"/>
      <c r="P469" s="670"/>
      <c r="Q469" s="670"/>
      <c r="X469" s="372"/>
      <c r="Y469" s="372"/>
      <c r="Z469" s="372"/>
      <c r="AA469" s="372"/>
      <c r="AB469" s="372"/>
      <c r="AC469" s="372"/>
      <c r="AD469" s="372"/>
      <c r="AE469" s="372"/>
      <c r="AF469" s="372"/>
      <c r="AG469" s="372"/>
      <c r="AH469" s="372"/>
      <c r="AI469" s="372"/>
      <c r="AJ469" s="372"/>
      <c r="AK469" s="372"/>
      <c r="AL469" s="372"/>
      <c r="AM469" s="372"/>
      <c r="AN469" s="372"/>
      <c r="AO469" s="372"/>
      <c r="AP469" s="372"/>
      <c r="AQ469" s="372"/>
      <c r="AR469" s="372"/>
      <c r="AS469" s="372"/>
      <c r="AT469" s="372"/>
      <c r="AU469" s="372"/>
      <c r="AV469" s="372"/>
      <c r="AW469" s="372"/>
      <c r="AX469" s="372"/>
      <c r="AY469" s="372"/>
      <c r="AZ469" s="372"/>
      <c r="BA469" s="374"/>
      <c r="BB469" s="450"/>
      <c r="BC469" s="374"/>
      <c r="BD469" s="374"/>
      <c r="BE469" s="374"/>
      <c r="BF469" s="374"/>
      <c r="BG469" s="374"/>
      <c r="BH469" s="374"/>
      <c r="BI469" s="374"/>
      <c r="BJ469" s="374"/>
      <c r="BK469" s="374"/>
      <c r="BL469" s="374"/>
      <c r="BM469" s="374"/>
      <c r="BN469" s="374"/>
      <c r="BO469" s="374"/>
      <c r="BP469" s="374"/>
      <c r="BQ469" s="374"/>
      <c r="BR469" s="374"/>
      <c r="BS469" s="374"/>
      <c r="BT469" s="374"/>
      <c r="BU469" s="374"/>
      <c r="BV469" s="374"/>
      <c r="BW469" s="374"/>
      <c r="BX469" s="375"/>
      <c r="BY469" s="375"/>
      <c r="BZ469" s="375"/>
      <c r="CA469" s="375"/>
      <c r="CB469" s="375"/>
      <c r="CC469" s="375"/>
      <c r="CD469" s="375"/>
      <c r="CE469" s="375"/>
      <c r="CF469" s="375"/>
      <c r="CG469" s="375"/>
      <c r="CH469" s="375"/>
      <c r="CI469" s="375"/>
      <c r="CJ469" s="375"/>
      <c r="CK469" s="375"/>
      <c r="CL469" s="375"/>
      <c r="CM469" s="375"/>
      <c r="CN469" s="375"/>
      <c r="CO469" s="375"/>
      <c r="CP469" s="375"/>
      <c r="CQ469" s="375"/>
      <c r="CR469" s="375"/>
      <c r="CS469" s="375"/>
      <c r="CT469" s="375"/>
      <c r="CU469" s="375"/>
      <c r="CV469" s="375"/>
      <c r="CW469" s="375"/>
      <c r="CX469" s="375"/>
      <c r="CY469" s="375"/>
      <c r="CZ469" s="375"/>
    </row>
    <row r="470" s="379" customFormat="true" ht="25.15" customHeight="true" x14ac:dyDescent="0.2">
      <c r="C470" s="1141" t="s">
        <v>507</v>
      </c>
      <c r="D470" s="1142"/>
      <c r="E470" s="848">
        <v>0.39531858135021097</v>
      </c>
      <c r="F470" s="670"/>
      <c r="G470" s="670"/>
      <c r="H470" s="1142" t="s">
        <v>537</v>
      </c>
      <c r="I470" s="1142"/>
      <c r="J470" s="846">
        <v>1.0312873877479199E-2</v>
      </c>
      <c r="K470" s="670"/>
      <c r="L470" s="670"/>
      <c r="M470" s="1142"/>
      <c r="N470" s="1142"/>
      <c r="O470" s="670"/>
      <c r="P470" s="670"/>
      <c r="Q470" s="670"/>
      <c r="X470" s="372"/>
      <c r="Y470" s="372"/>
      <c r="Z470" s="372"/>
      <c r="AA470" s="372"/>
      <c r="AB470" s="372"/>
      <c r="AC470" s="372"/>
      <c r="AD470" s="372"/>
      <c r="AE470" s="372"/>
      <c r="AF470" s="372"/>
      <c r="AG470" s="372"/>
      <c r="AH470" s="372"/>
      <c r="AI470" s="372"/>
      <c r="AJ470" s="372"/>
      <c r="AK470" s="372"/>
      <c r="AL470" s="372"/>
      <c r="AM470" s="372"/>
      <c r="AN470" s="372"/>
      <c r="AO470" s="372"/>
      <c r="AP470" s="372"/>
      <c r="AQ470" s="372"/>
      <c r="AR470" s="372"/>
      <c r="AS470" s="372"/>
      <c r="AT470" s="372"/>
      <c r="AU470" s="372"/>
      <c r="AV470" s="372"/>
      <c r="AW470" s="372"/>
      <c r="AX470" s="372"/>
      <c r="AY470" s="372"/>
      <c r="AZ470" s="372"/>
      <c r="BA470" s="374"/>
      <c r="BB470" s="450"/>
      <c r="BC470" s="374"/>
      <c r="BD470" s="374"/>
      <c r="BE470" s="374"/>
      <c r="BF470" s="374"/>
      <c r="BG470" s="374"/>
      <c r="BH470" s="374"/>
      <c r="BI470" s="374"/>
      <c r="BJ470" s="374"/>
      <c r="BK470" s="374"/>
      <c r="BL470" s="374"/>
      <c r="BM470" s="374"/>
      <c r="BN470" s="374"/>
      <c r="BO470" s="374"/>
      <c r="BP470" s="374"/>
      <c r="BQ470" s="374"/>
      <c r="BR470" s="374"/>
      <c r="BS470" s="374"/>
      <c r="BT470" s="374"/>
      <c r="BU470" s="374"/>
      <c r="BV470" s="374"/>
      <c r="BW470" s="374"/>
      <c r="BX470" s="375"/>
      <c r="BY470" s="375"/>
      <c r="BZ470" s="375"/>
      <c r="CA470" s="375"/>
      <c r="CB470" s="375"/>
      <c r="CC470" s="375"/>
      <c r="CD470" s="375"/>
      <c r="CE470" s="375"/>
      <c r="CF470" s="375"/>
      <c r="CG470" s="375"/>
      <c r="CH470" s="375"/>
      <c r="CI470" s="375"/>
      <c r="CJ470" s="375"/>
      <c r="CK470" s="375"/>
      <c r="CL470" s="375"/>
      <c r="CM470" s="375"/>
      <c r="CN470" s="375"/>
      <c r="CO470" s="375"/>
      <c r="CP470" s="375"/>
      <c r="CQ470" s="375"/>
      <c r="CR470" s="375"/>
      <c r="CS470" s="375"/>
      <c r="CT470" s="375"/>
      <c r="CU470" s="375"/>
      <c r="CV470" s="375"/>
      <c r="CW470" s="375"/>
      <c r="CX470" s="375"/>
      <c r="CY470" s="375"/>
      <c r="CZ470" s="375"/>
    </row>
    <row r="471" s="379" customFormat="true" ht="25.15" customHeight="true" x14ac:dyDescent="0.2">
      <c r="C471" s="1141" t="s">
        <v>508</v>
      </c>
      <c r="D471" s="1142"/>
      <c r="E471" s="848">
        <v>0.39531858135021114</v>
      </c>
      <c r="F471" s="670"/>
      <c r="G471" s="670"/>
      <c r="H471" s="1142" t="s">
        <v>510</v>
      </c>
      <c r="I471" s="1142"/>
      <c r="J471" s="849">
        <v>0.26215234576596624</v>
      </c>
      <c r="K471" s="670"/>
      <c r="L471" s="670"/>
      <c r="M471" s="1142"/>
      <c r="N471" s="1142"/>
      <c r="O471" s="670"/>
      <c r="P471" s="670"/>
      <c r="Q471" s="670"/>
      <c r="X471" s="372"/>
      <c r="Y471" s="372"/>
      <c r="Z471" s="372"/>
      <c r="AA471" s="372"/>
      <c r="AB471" s="372"/>
      <c r="AC471" s="372"/>
      <c r="AD471" s="372"/>
      <c r="AE471" s="372"/>
      <c r="AF471" s="372"/>
      <c r="AG471" s="372"/>
      <c r="AH471" s="372"/>
      <c r="AI471" s="372"/>
      <c r="AJ471" s="372"/>
      <c r="AK471" s="372"/>
      <c r="AL471" s="372"/>
      <c r="AM471" s="372"/>
      <c r="AN471" s="372"/>
      <c r="AO471" s="372"/>
      <c r="AP471" s="372"/>
      <c r="AQ471" s="372"/>
      <c r="AR471" s="372"/>
      <c r="AS471" s="372"/>
      <c r="AT471" s="372"/>
      <c r="AU471" s="372"/>
      <c r="AV471" s="372"/>
      <c r="AW471" s="372"/>
      <c r="AX471" s="372"/>
      <c r="AY471" s="372"/>
      <c r="AZ471" s="372"/>
      <c r="BA471" s="374"/>
      <c r="BB471" s="450"/>
      <c r="BC471" s="374"/>
      <c r="BD471" s="374"/>
      <c r="BE471" s="374"/>
      <c r="BF471" s="374"/>
      <c r="BG471" s="374"/>
      <c r="BH471" s="374"/>
      <c r="BI471" s="374"/>
      <c r="BJ471" s="374"/>
      <c r="BK471" s="374"/>
      <c r="BL471" s="374"/>
      <c r="BM471" s="374"/>
      <c r="BN471" s="374"/>
      <c r="BO471" s="374"/>
      <c r="BP471" s="374"/>
      <c r="BQ471" s="374"/>
      <c r="BR471" s="374"/>
      <c r="BS471" s="374"/>
      <c r="BT471" s="374"/>
      <c r="BU471" s="374"/>
      <c r="BV471" s="374"/>
      <c r="BW471" s="374"/>
      <c r="BX471" s="375"/>
      <c r="BY471" s="375"/>
      <c r="BZ471" s="375"/>
      <c r="CA471" s="375"/>
      <c r="CB471" s="375"/>
      <c r="CC471" s="375"/>
      <c r="CD471" s="375"/>
      <c r="CE471" s="375"/>
      <c r="CF471" s="375"/>
      <c r="CG471" s="375"/>
      <c r="CH471" s="375"/>
      <c r="CI471" s="375"/>
      <c r="CJ471" s="375"/>
      <c r="CK471" s="375"/>
      <c r="CL471" s="375"/>
      <c r="CM471" s="375"/>
      <c r="CN471" s="375"/>
      <c r="CO471" s="375"/>
      <c r="CP471" s="375"/>
      <c r="CQ471" s="375"/>
      <c r="CR471" s="375"/>
      <c r="CS471" s="375"/>
      <c r="CT471" s="375"/>
      <c r="CU471" s="375"/>
      <c r="CV471" s="375"/>
      <c r="CW471" s="375"/>
      <c r="CX471" s="375"/>
      <c r="CY471" s="375"/>
      <c r="CZ471" s="375"/>
    </row>
    <row r="472" s="379" customFormat="true" ht="25.15" customHeight="true" x14ac:dyDescent="0.2">
      <c r="C472" s="1141" t="s">
        <v>550</v>
      </c>
      <c r="D472" s="1142"/>
      <c r="E472" s="848">
        <v>6.9968330288075736E-4</v>
      </c>
      <c r="F472" s="670"/>
      <c r="G472" s="670"/>
      <c r="H472" s="1142" t="s">
        <v>539</v>
      </c>
      <c r="I472" s="1142"/>
      <c r="J472" s="849">
        <v>5.6627434662194021E-4</v>
      </c>
      <c r="K472" s="670"/>
      <c r="L472" s="670"/>
      <c r="M472" s="1142" t="s">
        <v>249</v>
      </c>
      <c r="N472" s="1142"/>
      <c r="O472" s="1142"/>
      <c r="P472" s="670"/>
      <c r="Q472" s="670"/>
      <c r="X472" s="372"/>
      <c r="Y472" s="372"/>
      <c r="Z472" s="372"/>
      <c r="AA472" s="372"/>
      <c r="AB472" s="372"/>
      <c r="AC472" s="372"/>
      <c r="AD472" s="372"/>
      <c r="AE472" s="372"/>
      <c r="AF472" s="372"/>
      <c r="AG472" s="372"/>
      <c r="AH472" s="372"/>
      <c r="AI472" s="372"/>
      <c r="AJ472" s="372"/>
      <c r="AK472" s="372"/>
      <c r="AL472" s="372"/>
      <c r="AM472" s="372"/>
      <c r="AN472" s="372"/>
      <c r="AO472" s="372"/>
      <c r="AP472" s="372"/>
      <c r="AQ472" s="372"/>
      <c r="AR472" s="372"/>
      <c r="AS472" s="372"/>
      <c r="AT472" s="372"/>
      <c r="AU472" s="372"/>
      <c r="AV472" s="372"/>
      <c r="AW472" s="372"/>
      <c r="AX472" s="372"/>
      <c r="AY472" s="372"/>
      <c r="AZ472" s="372"/>
      <c r="BA472" s="374"/>
      <c r="BB472" s="450"/>
      <c r="BC472" s="374"/>
      <c r="BD472" s="374"/>
      <c r="BE472" s="374"/>
      <c r="BF472" s="374"/>
      <c r="BG472" s="374"/>
      <c r="BH472" s="374"/>
      <c r="BI472" s="374"/>
      <c r="BJ472" s="374"/>
      <c r="BK472" s="374"/>
      <c r="BL472" s="374"/>
      <c r="BM472" s="374"/>
      <c r="BN472" s="374"/>
      <c r="BO472" s="374"/>
      <c r="BP472" s="374"/>
      <c r="BQ472" s="374"/>
      <c r="BR472" s="374"/>
      <c r="BS472" s="374"/>
      <c r="BT472" s="374"/>
      <c r="BU472" s="374"/>
      <c r="BV472" s="374"/>
      <c r="BW472" s="374"/>
      <c r="BX472" s="375"/>
      <c r="BY472" s="375"/>
      <c r="BZ472" s="375"/>
      <c r="CA472" s="375"/>
      <c r="CB472" s="375"/>
      <c r="CC472" s="375"/>
      <c r="CD472" s="375"/>
      <c r="CE472" s="375"/>
      <c r="CF472" s="375"/>
      <c r="CG472" s="375"/>
      <c r="CH472" s="375"/>
      <c r="CI472" s="375"/>
      <c r="CJ472" s="375"/>
      <c r="CK472" s="375"/>
      <c r="CL472" s="375"/>
      <c r="CM472" s="375"/>
      <c r="CN472" s="375"/>
      <c r="CO472" s="375"/>
      <c r="CP472" s="375"/>
      <c r="CQ472" s="375"/>
      <c r="CR472" s="375"/>
      <c r="CS472" s="375"/>
      <c r="CT472" s="375"/>
      <c r="CU472" s="375"/>
      <c r="CV472" s="375"/>
      <c r="CW472" s="375"/>
      <c r="CX472" s="375"/>
      <c r="CY472" s="375"/>
      <c r="CZ472" s="375"/>
    </row>
    <row r="473" s="379" customFormat="true" ht="25.15" customHeight="true" x14ac:dyDescent="0.2">
      <c r="C473" s="1141" t="s">
        <v>540</v>
      </c>
      <c r="D473" s="1142"/>
      <c r="E473" s="848">
        <v>4.772790704367271E-3</v>
      </c>
      <c r="F473" s="670"/>
      <c r="G473" s="670"/>
      <c r="H473" s="1142" t="s">
        <v>521</v>
      </c>
      <c r="I473" s="1142"/>
      <c r="J473" s="849">
        <v>9.2109848215506412E-2</v>
      </c>
      <c r="K473" s="670"/>
      <c r="L473" s="670"/>
      <c r="M473" s="1142"/>
      <c r="N473" s="1142"/>
      <c r="O473" s="832" t="s">
        <v>250</v>
      </c>
      <c r="P473" s="670"/>
      <c r="Q473" s="670"/>
      <c r="X473" s="372"/>
      <c r="Y473" s="372"/>
      <c r="Z473" s="372"/>
      <c r="AA473" s="372"/>
      <c r="AB473" s="372"/>
      <c r="AC473" s="372"/>
      <c r="AD473" s="372"/>
      <c r="AE473" s="372"/>
      <c r="AF473" s="372"/>
      <c r="AG473" s="372"/>
      <c r="AH473" s="372"/>
      <c r="AI473" s="372"/>
      <c r="AJ473" s="372"/>
      <c r="AK473" s="372"/>
      <c r="AL473" s="372"/>
      <c r="AM473" s="372"/>
      <c r="AN473" s="372"/>
      <c r="AO473" s="372"/>
      <c r="AP473" s="372"/>
      <c r="AQ473" s="372"/>
      <c r="AR473" s="372"/>
      <c r="AS473" s="372"/>
      <c r="AT473" s="372"/>
      <c r="AU473" s="372"/>
      <c r="AV473" s="372"/>
      <c r="AW473" s="372"/>
      <c r="AX473" s="372"/>
      <c r="AY473" s="372"/>
      <c r="AZ473" s="372"/>
      <c r="BA473" s="374"/>
      <c r="BB473" s="450"/>
      <c r="BC473" s="374"/>
      <c r="BD473" s="374"/>
      <c r="BE473" s="374"/>
      <c r="BF473" s="374"/>
      <c r="BG473" s="374"/>
      <c r="BH473" s="374"/>
      <c r="BI473" s="374"/>
      <c r="BJ473" s="374"/>
      <c r="BK473" s="374"/>
      <c r="BL473" s="374"/>
      <c r="BM473" s="374"/>
      <c r="BN473" s="374"/>
      <c r="BO473" s="374"/>
      <c r="BP473" s="374"/>
      <c r="BQ473" s="374"/>
      <c r="BR473" s="374"/>
      <c r="BS473" s="374"/>
      <c r="BT473" s="374"/>
      <c r="BU473" s="374"/>
      <c r="BV473" s="374"/>
      <c r="BW473" s="374"/>
      <c r="BX473" s="375"/>
      <c r="BY473" s="375"/>
      <c r="BZ473" s="375"/>
      <c r="CA473" s="375"/>
      <c r="CB473" s="375"/>
      <c r="CC473" s="375"/>
      <c r="CD473" s="375"/>
      <c r="CE473" s="375"/>
      <c r="CF473" s="375"/>
      <c r="CG473" s="375"/>
      <c r="CH473" s="375"/>
      <c r="CI473" s="375"/>
      <c r="CJ473" s="375"/>
      <c r="CK473" s="375"/>
      <c r="CL473" s="375"/>
      <c r="CM473" s="375"/>
      <c r="CN473" s="375"/>
      <c r="CO473" s="375"/>
      <c r="CP473" s="375"/>
      <c r="CQ473" s="375"/>
      <c r="CR473" s="375"/>
      <c r="CS473" s="375"/>
      <c r="CT473" s="375"/>
      <c r="CU473" s="375"/>
      <c r="CV473" s="375"/>
      <c r="CW473" s="375"/>
      <c r="CX473" s="375"/>
      <c r="CY473" s="375"/>
      <c r="CZ473" s="375"/>
    </row>
    <row r="474" s="379" customFormat="true" ht="25.15" customHeight="true" x14ac:dyDescent="0.2">
      <c r="C474" s="1141" t="s">
        <v>512</v>
      </c>
      <c r="D474" s="1142"/>
      <c r="E474" s="848">
        <v>0.43477765123958995</v>
      </c>
      <c r="F474" s="670"/>
      <c r="G474" s="670"/>
      <c r="H474" s="1142" t="s">
        <v>511</v>
      </c>
      <c r="I474" s="1142"/>
      <c r="J474" s="849">
        <v>4.1249923415402512E-2</v>
      </c>
      <c r="K474" s="670"/>
      <c r="L474" s="670"/>
      <c r="M474" s="1142" t="s">
        <v>537</v>
      </c>
      <c r="N474" s="1142"/>
      <c r="O474" s="847">
        <v>1.6644750754159568E-2</v>
      </c>
      <c r="P474" s="670"/>
      <c r="Q474" s="670"/>
      <c r="X474" s="372"/>
      <c r="Y474" s="372"/>
      <c r="Z474" s="372"/>
      <c r="AA474" s="372"/>
      <c r="AB474" s="372"/>
      <c r="AC474" s="372"/>
      <c r="AD474" s="372"/>
      <c r="AE474" s="372"/>
      <c r="AF474" s="372"/>
      <c r="AG474" s="372"/>
      <c r="AH474" s="372"/>
      <c r="AI474" s="372"/>
      <c r="AJ474" s="372"/>
      <c r="AK474" s="372"/>
      <c r="AL474" s="372"/>
      <c r="AM474" s="372"/>
      <c r="AN474" s="372"/>
      <c r="AO474" s="372"/>
      <c r="AP474" s="372"/>
      <c r="AQ474" s="372"/>
      <c r="AR474" s="372"/>
      <c r="AS474" s="372"/>
      <c r="AT474" s="372"/>
      <c r="AU474" s="372"/>
      <c r="AV474" s="372"/>
      <c r="AW474" s="372"/>
      <c r="AX474" s="372"/>
      <c r="AY474" s="372"/>
      <c r="AZ474" s="372"/>
      <c r="BA474" s="374"/>
      <c r="BB474" s="450"/>
      <c r="BC474" s="374"/>
      <c r="BD474" s="374"/>
      <c r="BE474" s="374"/>
      <c r="BF474" s="374"/>
      <c r="BG474" s="374"/>
      <c r="BH474" s="374"/>
      <c r="BI474" s="374"/>
      <c r="BJ474" s="374"/>
      <c r="BK474" s="374"/>
      <c r="BL474" s="374"/>
      <c r="BM474" s="374"/>
      <c r="BN474" s="374"/>
      <c r="BO474" s="374"/>
      <c r="BP474" s="374"/>
      <c r="BQ474" s="374"/>
      <c r="BR474" s="374"/>
      <c r="BS474" s="374"/>
      <c r="BT474" s="374"/>
      <c r="BU474" s="374"/>
      <c r="BV474" s="374"/>
      <c r="BW474" s="374"/>
      <c r="BX474" s="375"/>
      <c r="BY474" s="375"/>
      <c r="BZ474" s="375"/>
      <c r="CA474" s="375"/>
      <c r="CB474" s="375"/>
      <c r="CC474" s="375"/>
      <c r="CD474" s="375"/>
      <c r="CE474" s="375"/>
      <c r="CF474" s="375"/>
      <c r="CG474" s="375"/>
      <c r="CH474" s="375"/>
      <c r="CI474" s="375"/>
      <c r="CJ474" s="375"/>
      <c r="CK474" s="375"/>
      <c r="CL474" s="375"/>
      <c r="CM474" s="375"/>
      <c r="CN474" s="375"/>
      <c r="CO474" s="375"/>
      <c r="CP474" s="375"/>
      <c r="CQ474" s="375"/>
      <c r="CR474" s="375"/>
      <c r="CS474" s="375"/>
      <c r="CT474" s="375"/>
      <c r="CU474" s="375"/>
      <c r="CV474" s="375"/>
      <c r="CW474" s="375"/>
      <c r="CX474" s="375"/>
      <c r="CY474" s="375"/>
      <c r="CZ474" s="375"/>
    </row>
    <row r="475" s="379" customFormat="true" ht="25.15" customHeight="true" x14ac:dyDescent="0.2">
      <c r="C475" s="1141" t="s">
        <v>513</v>
      </c>
      <c r="D475" s="1142"/>
      <c r="E475" s="848">
        <v>0.42142560102321053</v>
      </c>
      <c r="F475" s="670"/>
      <c r="G475" s="670"/>
      <c r="H475" s="1142" t="s">
        <v>547</v>
      </c>
      <c r="I475" s="1142"/>
      <c r="J475" s="849">
        <v>5.6585670453314927E-4</v>
      </c>
      <c r="K475" s="670"/>
      <c r="L475" s="670"/>
      <c r="M475" s="1142" t="s">
        <v>510</v>
      </c>
      <c r="N475" s="1142"/>
      <c r="O475" s="850">
        <v>0.3389199170241472</v>
      </c>
      <c r="P475" s="670"/>
      <c r="Q475" s="670"/>
      <c r="X475" s="372"/>
      <c r="Y475" s="372"/>
      <c r="Z475" s="372"/>
      <c r="AA475" s="372"/>
      <c r="AB475" s="372"/>
      <c r="AC475" s="372"/>
      <c r="AD475" s="372"/>
      <c r="AE475" s="372"/>
      <c r="AF475" s="372"/>
      <c r="AG475" s="372"/>
      <c r="AH475" s="372"/>
      <c r="AI475" s="372"/>
      <c r="AJ475" s="372"/>
      <c r="AK475" s="372"/>
      <c r="AL475" s="372"/>
      <c r="AM475" s="372"/>
      <c r="AN475" s="372"/>
      <c r="AO475" s="372"/>
      <c r="AP475" s="372"/>
      <c r="AQ475" s="372"/>
      <c r="AR475" s="372"/>
      <c r="AS475" s="372"/>
      <c r="AT475" s="372"/>
      <c r="AU475" s="372"/>
      <c r="AV475" s="372"/>
      <c r="AW475" s="372"/>
      <c r="AX475" s="372"/>
      <c r="AY475" s="372"/>
      <c r="AZ475" s="372"/>
      <c r="BA475" s="374"/>
      <c r="BB475" s="450"/>
      <c r="BC475" s="374"/>
      <c r="BD475" s="374"/>
      <c r="BE475" s="374"/>
      <c r="BF475" s="374"/>
      <c r="BG475" s="374"/>
      <c r="BH475" s="374"/>
      <c r="BI475" s="374"/>
      <c r="BJ475" s="374"/>
      <c r="BK475" s="374"/>
      <c r="BL475" s="374"/>
      <c r="BM475" s="374"/>
      <c r="BN475" s="374"/>
      <c r="BO475" s="374"/>
      <c r="BP475" s="374"/>
      <c r="BQ475" s="374"/>
      <c r="BR475" s="374"/>
      <c r="BS475" s="374"/>
      <c r="BT475" s="374"/>
      <c r="BU475" s="374"/>
      <c r="BV475" s="374"/>
      <c r="BW475" s="374"/>
      <c r="BX475" s="375"/>
      <c r="BY475" s="375"/>
      <c r="BZ475" s="375"/>
      <c r="CA475" s="375"/>
      <c r="CB475" s="375"/>
      <c r="CC475" s="375"/>
      <c r="CD475" s="375"/>
      <c r="CE475" s="375"/>
      <c r="CF475" s="375"/>
      <c r="CG475" s="375"/>
      <c r="CH475" s="375"/>
      <c r="CI475" s="375"/>
      <c r="CJ475" s="375"/>
      <c r="CK475" s="375"/>
      <c r="CL475" s="375"/>
      <c r="CM475" s="375"/>
      <c r="CN475" s="375"/>
      <c r="CO475" s="375"/>
      <c r="CP475" s="375"/>
      <c r="CQ475" s="375"/>
      <c r="CR475" s="375"/>
      <c r="CS475" s="375"/>
      <c r="CT475" s="375"/>
      <c r="CU475" s="375"/>
      <c r="CV475" s="375"/>
      <c r="CW475" s="375"/>
      <c r="CX475" s="375"/>
      <c r="CY475" s="375"/>
      <c r="CZ475" s="375"/>
    </row>
    <row r="476" s="379" customFormat="true" ht="25.15" customHeight="true" x14ac:dyDescent="0.2">
      <c r="C476" s="1141" t="s">
        <v>553</v>
      </c>
      <c r="D476" s="1142"/>
      <c r="E476" s="848">
        <v>4.2628017021224601E-4</v>
      </c>
      <c r="F476" s="670"/>
      <c r="G476" s="670"/>
      <c r="H476" s="1142" t="s">
        <v>525</v>
      </c>
      <c r="I476" s="1142"/>
      <c r="J476" s="849">
        <v>0.10695769954411748</v>
      </c>
      <c r="K476" s="670"/>
      <c r="L476" s="670"/>
      <c r="M476" s="1142" t="s">
        <v>539</v>
      </c>
      <c r="N476" s="1142"/>
      <c r="O476" s="850">
        <v>8.75404457791998E-5</v>
      </c>
      <c r="P476" s="670"/>
      <c r="Q476" s="670"/>
      <c r="X476" s="372"/>
      <c r="Y476" s="372"/>
      <c r="Z476" s="372"/>
      <c r="AA476" s="372"/>
      <c r="AB476" s="372"/>
      <c r="AC476" s="372"/>
      <c r="AD476" s="372"/>
      <c r="AE476" s="372"/>
      <c r="AF476" s="372"/>
      <c r="AG476" s="372"/>
      <c r="AH476" s="372"/>
      <c r="AI476" s="372"/>
      <c r="AJ476" s="372"/>
      <c r="AK476" s="372"/>
      <c r="AL476" s="372"/>
      <c r="AM476" s="372"/>
      <c r="AN476" s="372"/>
      <c r="AO476" s="372"/>
      <c r="AP476" s="372"/>
      <c r="AQ476" s="372"/>
      <c r="AR476" s="372"/>
      <c r="AS476" s="372"/>
      <c r="AT476" s="372"/>
      <c r="AU476" s="372"/>
      <c r="AV476" s="372"/>
      <c r="AW476" s="372"/>
      <c r="AX476" s="372"/>
      <c r="AY476" s="372"/>
      <c r="AZ476" s="372"/>
      <c r="BA476" s="374"/>
      <c r="BB476" s="450"/>
      <c r="BC476" s="374"/>
      <c r="BD476" s="374"/>
      <c r="BE476" s="374"/>
      <c r="BF476" s="374"/>
      <c r="BG476" s="374"/>
      <c r="BH476" s="374"/>
      <c r="BI476" s="374"/>
      <c r="BJ476" s="374"/>
      <c r="BK476" s="374"/>
      <c r="BL476" s="374"/>
      <c r="BM476" s="374"/>
      <c r="BN476" s="374"/>
      <c r="BO476" s="374"/>
      <c r="BP476" s="374"/>
      <c r="BQ476" s="374"/>
      <c r="BR476" s="374"/>
      <c r="BS476" s="374"/>
      <c r="BT476" s="374"/>
      <c r="BU476" s="374"/>
      <c r="BV476" s="374"/>
      <c r="BW476" s="374"/>
      <c r="BX476" s="375"/>
      <c r="BY476" s="375"/>
      <c r="BZ476" s="375"/>
      <c r="CA476" s="375"/>
      <c r="CB476" s="375"/>
      <c r="CC476" s="375"/>
      <c r="CD476" s="375"/>
      <c r="CE476" s="375"/>
      <c r="CF476" s="375"/>
      <c r="CG476" s="375"/>
      <c r="CH476" s="375"/>
      <c r="CI476" s="375"/>
      <c r="CJ476" s="375"/>
      <c r="CK476" s="375"/>
      <c r="CL476" s="375"/>
      <c r="CM476" s="375"/>
      <c r="CN476" s="375"/>
      <c r="CO476" s="375"/>
      <c r="CP476" s="375"/>
      <c r="CQ476" s="375"/>
      <c r="CR476" s="375"/>
      <c r="CS476" s="375"/>
      <c r="CT476" s="375"/>
      <c r="CU476" s="375"/>
      <c r="CV476" s="375"/>
      <c r="CW476" s="375"/>
      <c r="CX476" s="375"/>
      <c r="CY476" s="375"/>
      <c r="CZ476" s="375"/>
    </row>
    <row r="477" s="379" customFormat="true" ht="25.15" customHeight="true" x14ac:dyDescent="0.2">
      <c r="C477" s="1141" t="s">
        <v>548</v>
      </c>
      <c r="D477" s="1142"/>
      <c r="E477" s="848">
        <v>1.809204890542011E-3</v>
      </c>
      <c r="F477" s="670"/>
      <c r="G477" s="670"/>
      <c r="H477" s="1142" t="s">
        <v>514</v>
      </c>
      <c r="I477" s="1142"/>
      <c r="J477" s="849">
        <v>0.22368145434003447</v>
      </c>
      <c r="K477" s="670"/>
      <c r="L477" s="670"/>
      <c r="M477" s="1142" t="s">
        <v>521</v>
      </c>
      <c r="N477" s="1142"/>
      <c r="O477" s="850">
        <v>8.922875396466691E-2</v>
      </c>
      <c r="P477" s="670"/>
      <c r="Q477" s="670"/>
      <c r="X477" s="372"/>
      <c r="Y477" s="372"/>
      <c r="Z477" s="372"/>
      <c r="AA477" s="372"/>
      <c r="AB477" s="372"/>
      <c r="AC477" s="372"/>
      <c r="AD477" s="372"/>
      <c r="AE477" s="372"/>
      <c r="AF477" s="372"/>
      <c r="AG477" s="372"/>
      <c r="AH477" s="372"/>
      <c r="AI477" s="372"/>
      <c r="AJ477" s="372"/>
      <c r="AK477" s="372"/>
      <c r="AL477" s="372"/>
      <c r="AM477" s="372"/>
      <c r="AN477" s="372"/>
      <c r="AO477" s="372"/>
      <c r="AP477" s="372"/>
      <c r="AQ477" s="372"/>
      <c r="AR477" s="372"/>
      <c r="AS477" s="372"/>
      <c r="AT477" s="372"/>
      <c r="AU477" s="372"/>
      <c r="AV477" s="372"/>
      <c r="AW477" s="372"/>
      <c r="AX477" s="372"/>
      <c r="AY477" s="372"/>
      <c r="AZ477" s="372"/>
      <c r="BA477" s="374"/>
      <c r="BB477" s="450"/>
      <c r="BC477" s="374"/>
      <c r="BD477" s="374"/>
      <c r="BE477" s="374"/>
      <c r="BF477" s="374"/>
      <c r="BG477" s="374"/>
      <c r="BH477" s="374"/>
      <c r="BI477" s="374"/>
      <c r="BJ477" s="374"/>
      <c r="BK477" s="374"/>
      <c r="BL477" s="374"/>
      <c r="BM477" s="374"/>
      <c r="BN477" s="374"/>
      <c r="BO477" s="374"/>
      <c r="BP477" s="374"/>
      <c r="BQ477" s="374"/>
      <c r="BR477" s="374"/>
      <c r="BS477" s="374"/>
      <c r="BT477" s="374"/>
      <c r="BU477" s="374"/>
      <c r="BV477" s="374"/>
      <c r="BW477" s="374"/>
      <c r="BX477" s="375"/>
      <c r="BY477" s="375"/>
      <c r="BZ477" s="375"/>
      <c r="CA477" s="375"/>
      <c r="CB477" s="375"/>
      <c r="CC477" s="375"/>
      <c r="CD477" s="375"/>
      <c r="CE477" s="375"/>
      <c r="CF477" s="375"/>
      <c r="CG477" s="375"/>
      <c r="CH477" s="375"/>
      <c r="CI477" s="375"/>
      <c r="CJ477" s="375"/>
      <c r="CK477" s="375"/>
      <c r="CL477" s="375"/>
      <c r="CM477" s="375"/>
      <c r="CN477" s="375"/>
      <c r="CO477" s="375"/>
      <c r="CP477" s="375"/>
      <c r="CQ477" s="375"/>
      <c r="CR477" s="375"/>
      <c r="CS477" s="375"/>
      <c r="CT477" s="375"/>
      <c r="CU477" s="375"/>
      <c r="CV477" s="375"/>
      <c r="CW477" s="375"/>
      <c r="CX477" s="375"/>
      <c r="CY477" s="375"/>
      <c r="CZ477" s="375"/>
    </row>
    <row r="478" s="379" customFormat="true" ht="25.15" customHeight="true" x14ac:dyDescent="0.2">
      <c r="C478" s="1141" t="s">
        <v>214</v>
      </c>
      <c r="D478" s="1142"/>
      <c r="E478" s="848">
        <v>0.52750550486745673</v>
      </c>
      <c r="F478" s="670"/>
      <c r="G478" s="670"/>
      <c r="H478" s="1142" t="s">
        <v>534</v>
      </c>
      <c r="I478" s="1142"/>
      <c r="J478" s="849">
        <v>6.8090629441831252E-2</v>
      </c>
      <c r="K478" s="670"/>
      <c r="L478" s="670"/>
      <c r="M478" s="1142" t="s">
        <v>511</v>
      </c>
      <c r="N478" s="1142"/>
      <c r="O478" s="850">
        <v>0.37581024832455928</v>
      </c>
      <c r="P478" s="670"/>
      <c r="Q478" s="670"/>
      <c r="X478" s="372"/>
      <c r="Y478" s="372"/>
      <c r="Z478" s="372"/>
      <c r="AA478" s="372"/>
      <c r="AB478" s="372"/>
      <c r="AC478" s="372"/>
      <c r="AD478" s="372"/>
      <c r="AE478" s="372"/>
      <c r="AF478" s="372"/>
      <c r="AG478" s="372"/>
      <c r="AH478" s="372"/>
      <c r="AI478" s="372"/>
      <c r="AJ478" s="372"/>
      <c r="AK478" s="372"/>
      <c r="AL478" s="372"/>
      <c r="AM478" s="372"/>
      <c r="AN478" s="372"/>
      <c r="AO478" s="372"/>
      <c r="AP478" s="372"/>
      <c r="AQ478" s="372"/>
      <c r="AR478" s="372"/>
      <c r="AS478" s="372"/>
      <c r="AT478" s="372"/>
      <c r="AU478" s="372"/>
      <c r="AV478" s="372"/>
      <c r="AW478" s="372"/>
      <c r="AX478" s="372"/>
      <c r="AY478" s="372"/>
      <c r="AZ478" s="372"/>
      <c r="BA478" s="374"/>
      <c r="BB478" s="450"/>
      <c r="BC478" s="374"/>
      <c r="BD478" s="374"/>
      <c r="BE478" s="374"/>
      <c r="BF478" s="374"/>
      <c r="BG478" s="374"/>
      <c r="BH478" s="374"/>
      <c r="BI478" s="374"/>
      <c r="BJ478" s="374"/>
      <c r="BK478" s="374"/>
      <c r="BL478" s="374"/>
      <c r="BM478" s="374"/>
      <c r="BN478" s="374"/>
      <c r="BO478" s="374"/>
      <c r="BP478" s="374"/>
      <c r="BQ478" s="374"/>
      <c r="BR478" s="374"/>
      <c r="BS478" s="374"/>
      <c r="BT478" s="374"/>
      <c r="BU478" s="374"/>
      <c r="BV478" s="374"/>
      <c r="BW478" s="374"/>
      <c r="BX478" s="375"/>
      <c r="BY478" s="375"/>
      <c r="BZ478" s="375"/>
      <c r="CA478" s="375"/>
      <c r="CB478" s="375"/>
      <c r="CC478" s="375"/>
      <c r="CD478" s="375"/>
      <c r="CE478" s="375"/>
      <c r="CF478" s="375"/>
      <c r="CG478" s="375"/>
      <c r="CH478" s="375"/>
      <c r="CI478" s="375"/>
      <c r="CJ478" s="375"/>
      <c r="CK478" s="375"/>
      <c r="CL478" s="375"/>
      <c r="CM478" s="375"/>
      <c r="CN478" s="375"/>
      <c r="CO478" s="375"/>
      <c r="CP478" s="375"/>
      <c r="CQ478" s="375"/>
      <c r="CR478" s="375"/>
      <c r="CS478" s="375"/>
      <c r="CT478" s="375"/>
      <c r="CU478" s="375"/>
      <c r="CV478" s="375"/>
      <c r="CW478" s="375"/>
      <c r="CX478" s="375"/>
      <c r="CY478" s="375"/>
      <c r="CZ478" s="375"/>
    </row>
    <row r="479" s="379" customFormat="true" ht="25.15" customHeight="true" x14ac:dyDescent="0.2">
      <c r="C479" s="1141" t="s">
        <v>230</v>
      </c>
      <c r="D479" s="1142"/>
      <c r="E479" s="848">
        <v>7.3474682077984896E-2</v>
      </c>
      <c r="F479" s="670"/>
      <c r="G479" s="670"/>
      <c r="H479" s="1142" t="s">
        <v>536</v>
      </c>
      <c r="I479" s="1142"/>
      <c r="J479" s="849">
        <v>9.1472034977490048E-3</v>
      </c>
      <c r="K479" s="670"/>
      <c r="L479" s="670"/>
      <c r="M479" s="1142" t="s">
        <v>547</v>
      </c>
      <c r="N479" s="1142"/>
      <c r="O479" s="850">
        <v>4.2964049538718541E-3</v>
      </c>
      <c r="P479" s="670"/>
      <c r="Q479" s="670"/>
      <c r="X479" s="372"/>
      <c r="Y479" s="372"/>
      <c r="Z479" s="372"/>
      <c r="AA479" s="372"/>
      <c r="AB479" s="372"/>
      <c r="AC479" s="372"/>
      <c r="AD479" s="372"/>
      <c r="AE479" s="372"/>
      <c r="AF479" s="372"/>
      <c r="AG479" s="372"/>
      <c r="AH479" s="372"/>
      <c r="AI479" s="372"/>
      <c r="AJ479" s="372"/>
      <c r="AK479" s="372"/>
      <c r="AL479" s="372"/>
      <c r="AM479" s="372"/>
      <c r="AN479" s="372"/>
      <c r="AO479" s="372"/>
      <c r="AP479" s="372"/>
      <c r="AQ479" s="372"/>
      <c r="AR479" s="372"/>
      <c r="AS479" s="372"/>
      <c r="AT479" s="372"/>
      <c r="AU479" s="372"/>
      <c r="AV479" s="372"/>
      <c r="AW479" s="372"/>
      <c r="AX479" s="372"/>
      <c r="AY479" s="372"/>
      <c r="AZ479" s="372"/>
      <c r="BA479" s="374"/>
      <c r="BB479" s="450"/>
      <c r="BC479" s="374"/>
      <c r="BD479" s="374"/>
      <c r="BE479" s="374"/>
      <c r="BF479" s="374"/>
      <c r="BG479" s="374"/>
      <c r="BH479" s="374"/>
      <c r="BI479" s="374"/>
      <c r="BJ479" s="374"/>
      <c r="BK479" s="374"/>
      <c r="BL479" s="374"/>
      <c r="BM479" s="374"/>
      <c r="BN479" s="374"/>
      <c r="BO479" s="374"/>
      <c r="BP479" s="374"/>
      <c r="BQ479" s="374"/>
      <c r="BR479" s="374"/>
      <c r="BS479" s="374"/>
      <c r="BT479" s="374"/>
      <c r="BU479" s="374"/>
      <c r="BV479" s="374"/>
      <c r="BW479" s="374"/>
      <c r="BX479" s="375"/>
      <c r="BY479" s="375"/>
      <c r="BZ479" s="375"/>
      <c r="CA479" s="375"/>
      <c r="CB479" s="375"/>
      <c r="CC479" s="375"/>
      <c r="CD479" s="375"/>
      <c r="CE479" s="375"/>
      <c r="CF479" s="375"/>
      <c r="CG479" s="375"/>
      <c r="CH479" s="375"/>
      <c r="CI479" s="375"/>
      <c r="CJ479" s="375"/>
      <c r="CK479" s="375"/>
      <c r="CL479" s="375"/>
      <c r="CM479" s="375"/>
      <c r="CN479" s="375"/>
      <c r="CO479" s="375"/>
      <c r="CP479" s="375"/>
      <c r="CQ479" s="375"/>
      <c r="CR479" s="375"/>
      <c r="CS479" s="375"/>
      <c r="CT479" s="375"/>
      <c r="CU479" s="375"/>
      <c r="CV479" s="375"/>
      <c r="CW479" s="375"/>
      <c r="CX479" s="375"/>
      <c r="CY479" s="375"/>
      <c r="CZ479" s="375"/>
    </row>
    <row r="480" s="379" customFormat="true" ht="25.15" customHeight="true" x14ac:dyDescent="0.2">
      <c r="C480" s="1141" t="s">
        <v>217</v>
      </c>
      <c r="D480" s="1142"/>
      <c r="E480" s="848">
        <v>0.4777063716698346</v>
      </c>
      <c r="F480" s="670"/>
      <c r="G480" s="670"/>
      <c r="H480" s="1142" t="s">
        <v>552</v>
      </c>
      <c r="I480" s="1142"/>
      <c r="J480" s="849">
        <v>2.4086586682605017E-4</v>
      </c>
      <c r="K480" s="670"/>
      <c r="L480" s="670"/>
      <c r="M480" s="1142" t="s">
        <v>525</v>
      </c>
      <c r="N480" s="1142"/>
      <c r="O480" s="850">
        <v>2.4863817772464266E-2</v>
      </c>
      <c r="P480" s="670"/>
      <c r="Q480" s="670"/>
      <c r="X480" s="372"/>
      <c r="Y480" s="372"/>
      <c r="Z480" s="372"/>
      <c r="AA480" s="372"/>
      <c r="AB480" s="372"/>
      <c r="AC480" s="372"/>
      <c r="AD480" s="372"/>
      <c r="AE480" s="372"/>
      <c r="AF480" s="372"/>
      <c r="AG480" s="372"/>
      <c r="AH480" s="372"/>
      <c r="AI480" s="372"/>
      <c r="AJ480" s="372"/>
      <c r="AK480" s="372"/>
      <c r="AL480" s="372"/>
      <c r="AM480" s="372"/>
      <c r="AN480" s="372"/>
      <c r="AO480" s="372"/>
      <c r="AP480" s="372"/>
      <c r="AQ480" s="372"/>
      <c r="AR480" s="372"/>
      <c r="AS480" s="372"/>
      <c r="AT480" s="372"/>
      <c r="AU480" s="372"/>
      <c r="AV480" s="372"/>
      <c r="AW480" s="372"/>
      <c r="AX480" s="372"/>
      <c r="AY480" s="372"/>
      <c r="AZ480" s="372"/>
      <c r="BA480" s="374"/>
      <c r="BB480" s="450"/>
      <c r="BC480" s="374"/>
      <c r="BD480" s="374"/>
      <c r="BE480" s="374"/>
      <c r="BF480" s="374"/>
      <c r="BG480" s="374"/>
      <c r="BH480" s="374"/>
      <c r="BI480" s="374"/>
      <c r="BJ480" s="374"/>
      <c r="BK480" s="374"/>
      <c r="BL480" s="374"/>
      <c r="BM480" s="374"/>
      <c r="BN480" s="374"/>
      <c r="BO480" s="374"/>
      <c r="BP480" s="374"/>
      <c r="BQ480" s="374"/>
      <c r="BR480" s="374"/>
      <c r="BS480" s="374"/>
      <c r="BT480" s="374"/>
      <c r="BU480" s="374"/>
      <c r="BV480" s="374"/>
      <c r="BW480" s="374"/>
      <c r="BX480" s="375"/>
      <c r="BY480" s="375"/>
      <c r="BZ480" s="375"/>
      <c r="CA480" s="375"/>
      <c r="CB480" s="375"/>
      <c r="CC480" s="375"/>
      <c r="CD480" s="375"/>
      <c r="CE480" s="375"/>
      <c r="CF480" s="375"/>
      <c r="CG480" s="375"/>
      <c r="CH480" s="375"/>
      <c r="CI480" s="375"/>
      <c r="CJ480" s="375"/>
      <c r="CK480" s="375"/>
      <c r="CL480" s="375"/>
      <c r="CM480" s="375"/>
      <c r="CN480" s="375"/>
      <c r="CO480" s="375"/>
      <c r="CP480" s="375"/>
      <c r="CQ480" s="375"/>
      <c r="CR480" s="375"/>
      <c r="CS480" s="375"/>
      <c r="CT480" s="375"/>
      <c r="CU480" s="375"/>
      <c r="CV480" s="375"/>
      <c r="CW480" s="375"/>
      <c r="CX480" s="375"/>
      <c r="CY480" s="375"/>
      <c r="CZ480" s="375"/>
    </row>
    <row r="481" s="379" customFormat="true" ht="25.15" customHeight="true" x14ac:dyDescent="0.2">
      <c r="C481" s="1141" t="s">
        <v>219</v>
      </c>
      <c r="D481" s="1142"/>
      <c r="E481" s="848">
        <v>0.35248556209131821</v>
      </c>
      <c r="F481" s="670"/>
      <c r="G481" s="670"/>
      <c r="H481" s="1142" t="s">
        <v>509</v>
      </c>
      <c r="I481" s="1142"/>
      <c r="J481" s="849">
        <v>0.18998901726306389</v>
      </c>
      <c r="K481" s="670"/>
      <c r="L481" s="670"/>
      <c r="M481" s="1142" t="s">
        <v>514</v>
      </c>
      <c r="N481" s="1142"/>
      <c r="O481" s="850">
        <v>5.5547329708866298E-2</v>
      </c>
      <c r="P481" s="670"/>
      <c r="Q481" s="670"/>
      <c r="X481" s="372"/>
      <c r="Y481" s="372"/>
      <c r="Z481" s="372"/>
      <c r="AA481" s="372"/>
      <c r="AB481" s="372"/>
      <c r="AC481" s="372"/>
      <c r="AD481" s="372"/>
      <c r="AE481" s="372"/>
      <c r="AF481" s="372"/>
      <c r="AG481" s="372"/>
      <c r="AH481" s="372"/>
      <c r="AI481" s="372"/>
      <c r="AJ481" s="372"/>
      <c r="AK481" s="372"/>
      <c r="AL481" s="372"/>
      <c r="AM481" s="372"/>
      <c r="AN481" s="372"/>
      <c r="AO481" s="372"/>
      <c r="AP481" s="372"/>
      <c r="AQ481" s="372"/>
      <c r="AR481" s="372"/>
      <c r="AS481" s="372"/>
      <c r="AT481" s="372"/>
      <c r="AU481" s="372"/>
      <c r="AV481" s="372"/>
      <c r="AW481" s="372"/>
      <c r="AX481" s="372"/>
      <c r="AY481" s="372"/>
      <c r="AZ481" s="372"/>
      <c r="BA481" s="374"/>
      <c r="BB481" s="450"/>
      <c r="BC481" s="374"/>
      <c r="BD481" s="374"/>
      <c r="BE481" s="374"/>
      <c r="BF481" s="374"/>
      <c r="BG481" s="374"/>
      <c r="BH481" s="374"/>
      <c r="BI481" s="374"/>
      <c r="BJ481" s="374"/>
      <c r="BK481" s="374"/>
      <c r="BL481" s="374"/>
      <c r="BM481" s="374"/>
      <c r="BN481" s="374"/>
      <c r="BO481" s="374"/>
      <c r="BP481" s="374"/>
      <c r="BQ481" s="374"/>
      <c r="BR481" s="374"/>
      <c r="BS481" s="374"/>
      <c r="BT481" s="374"/>
      <c r="BU481" s="374"/>
      <c r="BV481" s="374"/>
      <c r="BW481" s="374"/>
      <c r="BX481" s="375"/>
      <c r="BY481" s="375"/>
      <c r="BZ481" s="375"/>
      <c r="CA481" s="375"/>
      <c r="CB481" s="375"/>
      <c r="CC481" s="375"/>
      <c r="CD481" s="375"/>
      <c r="CE481" s="375"/>
      <c r="CF481" s="375"/>
      <c r="CG481" s="375"/>
      <c r="CH481" s="375"/>
      <c r="CI481" s="375"/>
      <c r="CJ481" s="375"/>
      <c r="CK481" s="375"/>
      <c r="CL481" s="375"/>
      <c r="CM481" s="375"/>
      <c r="CN481" s="375"/>
      <c r="CO481" s="375"/>
      <c r="CP481" s="375"/>
      <c r="CQ481" s="375"/>
      <c r="CR481" s="375"/>
      <c r="CS481" s="375"/>
      <c r="CT481" s="375"/>
      <c r="CU481" s="375"/>
      <c r="CV481" s="375"/>
      <c r="CW481" s="375"/>
      <c r="CX481" s="375"/>
      <c r="CY481" s="375"/>
      <c r="CZ481" s="375"/>
    </row>
    <row r="482" s="379" customFormat="true" ht="25.15" customHeight="true" x14ac:dyDescent="0.2">
      <c r="C482" s="1141" t="s">
        <v>221</v>
      </c>
      <c r="D482" s="1142"/>
      <c r="E482" s="848">
        <v>6.9376264280007371E-2</v>
      </c>
      <c r="F482" s="670"/>
      <c r="G482" s="670"/>
      <c r="H482" s="1142" t="s">
        <v>551</v>
      </c>
      <c r="I482" s="1142"/>
      <c r="J482" s="849">
        <v>1.9197424208202941E-3</v>
      </c>
      <c r="K482" s="670"/>
      <c r="L482" s="670"/>
      <c r="M482" s="1142" t="s">
        <v>534</v>
      </c>
      <c r="N482" s="1142"/>
      <c r="O482" s="850">
        <v>6.7957561032735876E-3</v>
      </c>
      <c r="P482" s="670"/>
      <c r="Q482" s="670"/>
      <c r="X482" s="372"/>
      <c r="Y482" s="372"/>
      <c r="Z482" s="372"/>
      <c r="AA482" s="372"/>
      <c r="AB482" s="372"/>
      <c r="AC482" s="372"/>
      <c r="AD482" s="372"/>
      <c r="AE482" s="372"/>
      <c r="AF482" s="372"/>
      <c r="AG482" s="372"/>
      <c r="AH482" s="372"/>
      <c r="AI482" s="372"/>
      <c r="AJ482" s="372"/>
      <c r="AK482" s="372"/>
      <c r="AL482" s="372"/>
      <c r="AM482" s="372"/>
      <c r="AN482" s="372"/>
      <c r="AO482" s="372"/>
      <c r="AP482" s="372"/>
      <c r="AQ482" s="372"/>
      <c r="AR482" s="372"/>
      <c r="AS482" s="372"/>
      <c r="AT482" s="372"/>
      <c r="AU482" s="372"/>
      <c r="AV482" s="372"/>
      <c r="AW482" s="372"/>
      <c r="AX482" s="372"/>
      <c r="AY482" s="372"/>
      <c r="AZ482" s="372"/>
      <c r="BA482" s="374"/>
      <c r="BB482" s="450"/>
      <c r="BC482" s="374"/>
      <c r="BD482" s="374"/>
      <c r="BE482" s="374"/>
      <c r="BF482" s="374"/>
      <c r="BG482" s="374"/>
      <c r="BH482" s="374"/>
      <c r="BI482" s="374"/>
      <c r="BJ482" s="374"/>
      <c r="BK482" s="374"/>
      <c r="BL482" s="374"/>
      <c r="BM482" s="374"/>
      <c r="BN482" s="374"/>
      <c r="BO482" s="374"/>
      <c r="BP482" s="374"/>
      <c r="BQ482" s="374"/>
      <c r="BR482" s="374"/>
      <c r="BS482" s="374"/>
      <c r="BT482" s="374"/>
      <c r="BU482" s="374"/>
      <c r="BV482" s="374"/>
      <c r="BW482" s="374"/>
      <c r="BX482" s="375"/>
      <c r="BY482" s="375"/>
      <c r="BZ482" s="375"/>
      <c r="CA482" s="375"/>
      <c r="CB482" s="375"/>
      <c r="CC482" s="375"/>
      <c r="CD482" s="375"/>
      <c r="CE482" s="375"/>
      <c r="CF482" s="375"/>
      <c r="CG482" s="375"/>
      <c r="CH482" s="375"/>
      <c r="CI482" s="375"/>
      <c r="CJ482" s="375"/>
      <c r="CK482" s="375"/>
      <c r="CL482" s="375"/>
      <c r="CM482" s="375"/>
      <c r="CN482" s="375"/>
      <c r="CO482" s="375"/>
      <c r="CP482" s="375"/>
      <c r="CQ482" s="375"/>
      <c r="CR482" s="375"/>
      <c r="CS482" s="375"/>
      <c r="CT482" s="375"/>
      <c r="CU482" s="375"/>
      <c r="CV482" s="375"/>
      <c r="CW482" s="375"/>
      <c r="CX482" s="375"/>
      <c r="CY482" s="375"/>
      <c r="CZ482" s="375"/>
    </row>
    <row r="483" s="379" customFormat="true" ht="25.15" customHeight="true" x14ac:dyDescent="0.2">
      <c r="C483" s="1141" t="s">
        <v>224</v>
      </c>
      <c r="D483" s="1142"/>
      <c r="E483" s="848">
        <v>9.9864116052875679E-2</v>
      </c>
      <c r="F483" s="670"/>
      <c r="G483" s="670"/>
      <c r="H483" s="1142" t="s">
        <v>554</v>
      </c>
      <c r="I483" s="1142"/>
      <c r="J483" s="849">
        <v>1.6696737112131561E-3</v>
      </c>
      <c r="K483" s="670"/>
      <c r="L483" s="670"/>
      <c r="M483" s="1142" t="s">
        <v>536</v>
      </c>
      <c r="N483" s="1142"/>
      <c r="O483" s="850">
        <v>1.6175863105257256E-2</v>
      </c>
      <c r="P483" s="670"/>
      <c r="Q483" s="670"/>
      <c r="X483" s="372"/>
      <c r="Y483" s="372"/>
      <c r="Z483" s="372"/>
      <c r="AA483" s="372"/>
      <c r="AB483" s="372"/>
      <c r="AC483" s="372"/>
      <c r="AD483" s="372"/>
      <c r="AE483" s="372"/>
      <c r="AF483" s="372"/>
      <c r="AG483" s="372"/>
      <c r="AH483" s="372"/>
      <c r="AI483" s="372"/>
      <c r="AJ483" s="372"/>
      <c r="AK483" s="372"/>
      <c r="AL483" s="372"/>
      <c r="AM483" s="372"/>
      <c r="AN483" s="372"/>
      <c r="AO483" s="372"/>
      <c r="AP483" s="372"/>
      <c r="AQ483" s="372"/>
      <c r="AR483" s="372"/>
      <c r="AS483" s="372"/>
      <c r="AT483" s="372"/>
      <c r="AU483" s="372"/>
      <c r="AV483" s="372"/>
      <c r="AW483" s="372"/>
      <c r="AX483" s="372"/>
      <c r="AY483" s="372"/>
      <c r="AZ483" s="372"/>
      <c r="BA483" s="374"/>
      <c r="BB483" s="450"/>
      <c r="BC483" s="374"/>
      <c r="BD483" s="374"/>
      <c r="BE483" s="374"/>
      <c r="BF483" s="374"/>
      <c r="BG483" s="374"/>
      <c r="BH483" s="374"/>
      <c r="BI483" s="374"/>
      <c r="BJ483" s="374"/>
      <c r="BK483" s="374"/>
      <c r="BL483" s="374"/>
      <c r="BM483" s="374"/>
      <c r="BN483" s="374"/>
      <c r="BO483" s="374"/>
      <c r="BP483" s="374"/>
      <c r="BQ483" s="374"/>
      <c r="BR483" s="374"/>
      <c r="BS483" s="374"/>
      <c r="BT483" s="374"/>
      <c r="BU483" s="374"/>
      <c r="BV483" s="374"/>
      <c r="BW483" s="374"/>
      <c r="BX483" s="375"/>
      <c r="BY483" s="375"/>
      <c r="BZ483" s="375"/>
      <c r="CA483" s="375"/>
      <c r="CB483" s="375"/>
      <c r="CC483" s="375"/>
      <c r="CD483" s="375"/>
      <c r="CE483" s="375"/>
      <c r="CF483" s="375"/>
      <c r="CG483" s="375"/>
      <c r="CH483" s="375"/>
      <c r="CI483" s="375"/>
      <c r="CJ483" s="375"/>
      <c r="CK483" s="375"/>
      <c r="CL483" s="375"/>
      <c r="CM483" s="375"/>
      <c r="CN483" s="375"/>
      <c r="CO483" s="375"/>
      <c r="CP483" s="375"/>
      <c r="CQ483" s="375"/>
      <c r="CR483" s="375"/>
      <c r="CS483" s="375"/>
      <c r="CT483" s="375"/>
      <c r="CU483" s="375"/>
      <c r="CV483" s="375"/>
      <c r="CW483" s="375"/>
      <c r="CX483" s="375"/>
      <c r="CY483" s="375"/>
      <c r="CZ483" s="375"/>
    </row>
    <row r="484" s="379" customFormat="true" ht="25.15" customHeight="true" x14ac:dyDescent="0.2">
      <c r="C484" s="1141" t="s">
        <v>228</v>
      </c>
      <c r="D484" s="1142"/>
      <c r="E484" s="848">
        <v>0.22918995651925628</v>
      </c>
      <c r="F484" s="670"/>
      <c r="G484" s="670"/>
      <c r="H484" s="1142" t="s">
        <v>528</v>
      </c>
      <c r="I484" s="1142"/>
      <c r="J484" s="849">
        <v>1.7042270856751911E-2</v>
      </c>
      <c r="K484" s="670"/>
      <c r="L484" s="670"/>
      <c r="M484" s="1142" t="s">
        <v>552</v>
      </c>
      <c r="N484" s="1142"/>
      <c r="O484" s="850">
        <v>1.0860694988340561E-3</v>
      </c>
      <c r="P484" s="670"/>
      <c r="Q484" s="670"/>
      <c r="X484" s="372"/>
      <c r="Y484" s="372"/>
      <c r="Z484" s="372"/>
      <c r="AA484" s="372"/>
      <c r="AB484" s="372"/>
      <c r="AC484" s="372"/>
      <c r="AD484" s="372"/>
      <c r="AE484" s="372"/>
      <c r="AF484" s="372"/>
      <c r="AG484" s="372"/>
      <c r="AH484" s="372"/>
      <c r="AI484" s="372"/>
      <c r="AJ484" s="372"/>
      <c r="AK484" s="372"/>
      <c r="AL484" s="372"/>
      <c r="AM484" s="372"/>
      <c r="AN484" s="372"/>
      <c r="AO484" s="372"/>
      <c r="AP484" s="372"/>
      <c r="AQ484" s="372"/>
      <c r="AR484" s="372"/>
      <c r="AS484" s="372"/>
      <c r="AT484" s="372"/>
      <c r="AU484" s="372"/>
      <c r="AV484" s="372"/>
      <c r="AW484" s="372"/>
      <c r="AX484" s="372"/>
      <c r="AY484" s="372"/>
      <c r="AZ484" s="372"/>
      <c r="BA484" s="374"/>
      <c r="BB484" s="450"/>
      <c r="BC484" s="374"/>
      <c r="BD484" s="374"/>
      <c r="BE484" s="374"/>
      <c r="BF484" s="374"/>
      <c r="BG484" s="374"/>
      <c r="BH484" s="374"/>
      <c r="BI484" s="374"/>
      <c r="BJ484" s="374"/>
      <c r="BK484" s="374"/>
      <c r="BL484" s="374"/>
      <c r="BM484" s="374"/>
      <c r="BN484" s="374"/>
      <c r="BO484" s="374"/>
      <c r="BP484" s="374"/>
      <c r="BQ484" s="374"/>
      <c r="BR484" s="374"/>
      <c r="BS484" s="374"/>
      <c r="BT484" s="374"/>
      <c r="BU484" s="374"/>
      <c r="BV484" s="374"/>
      <c r="BW484" s="374"/>
      <c r="BX484" s="375"/>
      <c r="BY484" s="375"/>
      <c r="BZ484" s="375"/>
      <c r="CA484" s="375"/>
      <c r="CB484" s="375"/>
      <c r="CC484" s="375"/>
      <c r="CD484" s="375"/>
      <c r="CE484" s="375"/>
      <c r="CF484" s="375"/>
      <c r="CG484" s="375"/>
      <c r="CH484" s="375"/>
      <c r="CI484" s="375"/>
      <c r="CJ484" s="375"/>
      <c r="CK484" s="375"/>
      <c r="CL484" s="375"/>
      <c r="CM484" s="375"/>
      <c r="CN484" s="375"/>
      <c r="CO484" s="375"/>
      <c r="CP484" s="375"/>
      <c r="CQ484" s="375"/>
      <c r="CR484" s="375"/>
      <c r="CS484" s="375"/>
      <c r="CT484" s="375"/>
      <c r="CU484" s="375"/>
      <c r="CV484" s="375"/>
      <c r="CW484" s="375"/>
      <c r="CX484" s="375"/>
      <c r="CY484" s="375"/>
      <c r="CZ484" s="375"/>
    </row>
    <row r="485" s="379" customFormat="true" ht="25.15" customHeight="true" x14ac:dyDescent="0.2">
      <c r="C485" s="1141" t="s">
        <v>446</v>
      </c>
      <c r="D485" s="1142"/>
      <c r="E485" s="848">
        <v>8.0292554495197163E-2</v>
      </c>
      <c r="F485" s="670"/>
      <c r="G485" s="670"/>
      <c r="H485" s="1142" t="s">
        <v>507</v>
      </c>
      <c r="I485" s="1142"/>
      <c r="J485" s="849">
        <v>0.28808979046726968</v>
      </c>
      <c r="K485" s="670"/>
      <c r="L485" s="670"/>
      <c r="M485" s="1142" t="s">
        <v>509</v>
      </c>
      <c r="N485" s="1142"/>
      <c r="O485" s="850">
        <v>0.37967863367528543</v>
      </c>
      <c r="P485" s="670"/>
      <c r="Q485" s="670"/>
      <c r="X485" s="372"/>
      <c r="Y485" s="372"/>
      <c r="Z485" s="372"/>
      <c r="AA485" s="372"/>
      <c r="AB485" s="372"/>
      <c r="AC485" s="372"/>
      <c r="AD485" s="372"/>
      <c r="AE485" s="372"/>
      <c r="AF485" s="372"/>
      <c r="AG485" s="372"/>
      <c r="AH485" s="372"/>
      <c r="AI485" s="372"/>
      <c r="AJ485" s="372"/>
      <c r="AK485" s="372"/>
      <c r="AL485" s="372"/>
      <c r="AM485" s="372"/>
      <c r="AN485" s="372"/>
      <c r="AO485" s="372"/>
      <c r="AP485" s="372"/>
      <c r="AQ485" s="372"/>
      <c r="AR485" s="372"/>
      <c r="AS485" s="372"/>
      <c r="AT485" s="372"/>
      <c r="AU485" s="372"/>
      <c r="AV485" s="372"/>
      <c r="AW485" s="372"/>
      <c r="AX485" s="372"/>
      <c r="AY485" s="372"/>
      <c r="AZ485" s="372"/>
      <c r="BA485" s="374"/>
      <c r="BB485" s="450"/>
      <c r="BC485" s="374"/>
      <c r="BD485" s="374"/>
      <c r="BE485" s="374"/>
      <c r="BF485" s="374"/>
      <c r="BG485" s="374"/>
      <c r="BH485" s="374"/>
      <c r="BI485" s="374"/>
      <c r="BJ485" s="374"/>
      <c r="BK485" s="374"/>
      <c r="BL485" s="374"/>
      <c r="BM485" s="374"/>
      <c r="BN485" s="374"/>
      <c r="BO485" s="374"/>
      <c r="BP485" s="374"/>
      <c r="BQ485" s="374"/>
      <c r="BR485" s="374"/>
      <c r="BS485" s="374"/>
      <c r="BT485" s="374"/>
      <c r="BU485" s="374"/>
      <c r="BV485" s="374"/>
      <c r="BW485" s="374"/>
      <c r="BX485" s="375"/>
      <c r="BY485" s="375"/>
      <c r="BZ485" s="375"/>
      <c r="CA485" s="375"/>
      <c r="CB485" s="375"/>
      <c r="CC485" s="375"/>
      <c r="CD485" s="375"/>
      <c r="CE485" s="375"/>
      <c r="CF485" s="375"/>
      <c r="CG485" s="375"/>
      <c r="CH485" s="375"/>
      <c r="CI485" s="375"/>
      <c r="CJ485" s="375"/>
      <c r="CK485" s="375"/>
      <c r="CL485" s="375"/>
      <c r="CM485" s="375"/>
      <c r="CN485" s="375"/>
      <c r="CO485" s="375"/>
      <c r="CP485" s="375"/>
      <c r="CQ485" s="375"/>
      <c r="CR485" s="375"/>
      <c r="CS485" s="375"/>
      <c r="CT485" s="375"/>
      <c r="CU485" s="375"/>
      <c r="CV485" s="375"/>
      <c r="CW485" s="375"/>
      <c r="CX485" s="375"/>
      <c r="CY485" s="375"/>
      <c r="CZ485" s="375"/>
    </row>
    <row r="486" s="379" customFormat="true" ht="25.15" customHeight="true" x14ac:dyDescent="0.2">
      <c r="C486" s="1141" t="s">
        <v>447</v>
      </c>
      <c r="D486" s="1142"/>
      <c r="E486" s="848">
        <v>0.12264868279189362</v>
      </c>
      <c r="F486" s="670"/>
      <c r="G486" s="670"/>
      <c r="H486" s="1142" t="s">
        <v>508</v>
      </c>
      <c r="I486" s="1142"/>
      <c r="J486" s="849">
        <v>0.28808979046727123</v>
      </c>
      <c r="K486" s="670"/>
      <c r="L486" s="670"/>
      <c r="M486" s="1142" t="s">
        <v>551</v>
      </c>
      <c r="N486" s="1142"/>
      <c r="O486" s="850">
        <v>1.4967005096670745E-3</v>
      </c>
      <c r="P486" s="670"/>
      <c r="Q486" s="670"/>
      <c r="X486" s="372"/>
      <c r="Y486" s="372"/>
      <c r="Z486" s="372"/>
      <c r="AA486" s="372"/>
      <c r="AB486" s="372"/>
      <c r="AC486" s="372"/>
      <c r="AD486" s="372"/>
      <c r="AE486" s="372"/>
      <c r="AF486" s="372"/>
      <c r="AG486" s="372"/>
      <c r="AH486" s="372"/>
      <c r="AI486" s="372"/>
      <c r="AJ486" s="372"/>
      <c r="AK486" s="372"/>
      <c r="AL486" s="372"/>
      <c r="AM486" s="372"/>
      <c r="AN486" s="372"/>
      <c r="AO486" s="372"/>
      <c r="AP486" s="372"/>
      <c r="AQ486" s="372"/>
      <c r="AR486" s="372"/>
      <c r="AS486" s="372"/>
      <c r="AT486" s="372"/>
      <c r="AU486" s="372"/>
      <c r="AV486" s="372"/>
      <c r="AW486" s="372"/>
      <c r="AX486" s="372"/>
      <c r="AY486" s="372"/>
      <c r="AZ486" s="372"/>
      <c r="BA486" s="374"/>
      <c r="BB486" s="450"/>
      <c r="BC486" s="374"/>
      <c r="BD486" s="374"/>
      <c r="BE486" s="374"/>
      <c r="BF486" s="374"/>
      <c r="BG486" s="374"/>
      <c r="BH486" s="374"/>
      <c r="BI486" s="374"/>
      <c r="BJ486" s="374"/>
      <c r="BK486" s="374"/>
      <c r="BL486" s="374"/>
      <c r="BM486" s="374"/>
      <c r="BN486" s="374"/>
      <c r="BO486" s="374"/>
      <c r="BP486" s="374"/>
      <c r="BQ486" s="374"/>
      <c r="BR486" s="374"/>
      <c r="BS486" s="374"/>
      <c r="BT486" s="374"/>
      <c r="BU486" s="374"/>
      <c r="BV486" s="374"/>
      <c r="BW486" s="374"/>
      <c r="BX486" s="375"/>
      <c r="BY486" s="375"/>
      <c r="BZ486" s="375"/>
      <c r="CA486" s="375"/>
      <c r="CB486" s="375"/>
      <c r="CC486" s="375"/>
      <c r="CD486" s="375"/>
      <c r="CE486" s="375"/>
      <c r="CF486" s="375"/>
      <c r="CG486" s="375"/>
      <c r="CH486" s="375"/>
      <c r="CI486" s="375"/>
      <c r="CJ486" s="375"/>
      <c r="CK486" s="375"/>
      <c r="CL486" s="375"/>
      <c r="CM486" s="375"/>
      <c r="CN486" s="375"/>
      <c r="CO486" s="375"/>
      <c r="CP486" s="375"/>
      <c r="CQ486" s="375"/>
      <c r="CR486" s="375"/>
      <c r="CS486" s="375"/>
      <c r="CT486" s="375"/>
      <c r="CU486" s="375"/>
      <c r="CV486" s="375"/>
      <c r="CW486" s="375"/>
      <c r="CX486" s="375"/>
      <c r="CY486" s="375"/>
      <c r="CZ486" s="375"/>
    </row>
    <row r="487" s="379" customFormat="true" ht="25.15" customHeight="true" x14ac:dyDescent="0.2">
      <c r="C487" s="1141" t="s">
        <v>443</v>
      </c>
      <c r="D487" s="1142"/>
      <c r="E487" s="848">
        <v>0.23859535247319197</v>
      </c>
      <c r="F487" s="670"/>
      <c r="G487" s="670"/>
      <c r="H487" s="1142" t="s">
        <v>550</v>
      </c>
      <c r="I487" s="1142"/>
      <c r="J487" s="849">
        <v>5.5594511426953098E-4</v>
      </c>
      <c r="K487" s="670"/>
      <c r="L487" s="670"/>
      <c r="M487" s="1142" t="s">
        <v>554</v>
      </c>
      <c r="N487" s="1142"/>
      <c r="O487" s="850">
        <v>1.8795914596193297E-3</v>
      </c>
      <c r="P487" s="670"/>
      <c r="Q487" s="670"/>
      <c r="X487" s="372"/>
      <c r="Y487" s="372"/>
      <c r="Z487" s="372"/>
      <c r="AA487" s="372"/>
      <c r="AB487" s="372"/>
      <c r="AC487" s="372"/>
      <c r="AD487" s="372"/>
      <c r="AE487" s="372"/>
      <c r="AF487" s="372"/>
      <c r="AG487" s="372"/>
      <c r="AH487" s="372"/>
      <c r="AI487" s="372"/>
      <c r="AJ487" s="372"/>
      <c r="AK487" s="372"/>
      <c r="AL487" s="372"/>
      <c r="AM487" s="372"/>
      <c r="AN487" s="372"/>
      <c r="AO487" s="372"/>
      <c r="AP487" s="372"/>
      <c r="AQ487" s="372"/>
      <c r="AR487" s="372"/>
      <c r="AS487" s="372"/>
      <c r="AT487" s="372"/>
      <c r="AU487" s="372"/>
      <c r="AV487" s="372"/>
      <c r="AW487" s="372"/>
      <c r="AX487" s="372"/>
      <c r="AY487" s="372"/>
      <c r="AZ487" s="372"/>
      <c r="BA487" s="374"/>
      <c r="BB487" s="450"/>
      <c r="BC487" s="374"/>
      <c r="BD487" s="374"/>
      <c r="BE487" s="374"/>
      <c r="BF487" s="374"/>
      <c r="BG487" s="374"/>
      <c r="BH487" s="374"/>
      <c r="BI487" s="374"/>
      <c r="BJ487" s="374"/>
      <c r="BK487" s="374"/>
      <c r="BL487" s="374"/>
      <c r="BM487" s="374"/>
      <c r="BN487" s="374"/>
      <c r="BO487" s="374"/>
      <c r="BP487" s="374"/>
      <c r="BQ487" s="374"/>
      <c r="BR487" s="374"/>
      <c r="BS487" s="374"/>
      <c r="BT487" s="374"/>
      <c r="BU487" s="374"/>
      <c r="BV487" s="374"/>
      <c r="BW487" s="374"/>
      <c r="BX487" s="375"/>
      <c r="BY487" s="375"/>
      <c r="BZ487" s="375"/>
      <c r="CA487" s="375"/>
      <c r="CB487" s="375"/>
      <c r="CC487" s="375"/>
      <c r="CD487" s="375"/>
      <c r="CE487" s="375"/>
      <c r="CF487" s="375"/>
      <c r="CG487" s="375"/>
      <c r="CH487" s="375"/>
      <c r="CI487" s="375"/>
      <c r="CJ487" s="375"/>
      <c r="CK487" s="375"/>
      <c r="CL487" s="375"/>
      <c r="CM487" s="375"/>
      <c r="CN487" s="375"/>
      <c r="CO487" s="375"/>
      <c r="CP487" s="375"/>
      <c r="CQ487" s="375"/>
      <c r="CR487" s="375"/>
      <c r="CS487" s="375"/>
      <c r="CT487" s="375"/>
      <c r="CU487" s="375"/>
      <c r="CV487" s="375"/>
      <c r="CW487" s="375"/>
      <c r="CX487" s="375"/>
      <c r="CY487" s="375"/>
      <c r="CZ487" s="375"/>
    </row>
    <row r="488" s="379" customFormat="true" ht="25.15" customHeight="true" x14ac:dyDescent="0.2">
      <c r="C488" s="1141" t="s">
        <v>492</v>
      </c>
      <c r="D488" s="1142"/>
      <c r="E488" s="848">
        <v>2.9547198081536925E-5</v>
      </c>
      <c r="F488" s="670"/>
      <c r="G488" s="670"/>
      <c r="H488" s="1142" t="s">
        <v>540</v>
      </c>
      <c r="I488" s="1142"/>
      <c r="J488" s="849">
        <v>1.2480304696340643E-3</v>
      </c>
      <c r="K488" s="670"/>
      <c r="L488" s="670"/>
      <c r="M488" s="1142" t="s">
        <v>528</v>
      </c>
      <c r="N488" s="1142"/>
      <c r="O488" s="850">
        <v>5.2777014156518337E-2</v>
      </c>
      <c r="P488" s="670"/>
      <c r="Q488" s="670"/>
      <c r="X488" s="372"/>
      <c r="Y488" s="372"/>
      <c r="Z488" s="372"/>
      <c r="AA488" s="372"/>
      <c r="AB488" s="372"/>
      <c r="AC488" s="372"/>
      <c r="AD488" s="372"/>
      <c r="AE488" s="372"/>
      <c r="AF488" s="372"/>
      <c r="AG488" s="372"/>
      <c r="AH488" s="372"/>
      <c r="AI488" s="372"/>
      <c r="AJ488" s="372"/>
      <c r="AK488" s="372"/>
      <c r="AL488" s="372"/>
      <c r="AM488" s="372"/>
      <c r="AN488" s="372"/>
      <c r="AO488" s="372"/>
      <c r="AP488" s="372"/>
      <c r="AQ488" s="372"/>
      <c r="AR488" s="372"/>
      <c r="AS488" s="372"/>
      <c r="AT488" s="372"/>
      <c r="AU488" s="372"/>
      <c r="AV488" s="372"/>
      <c r="AW488" s="372"/>
      <c r="AX488" s="372"/>
      <c r="AY488" s="372"/>
      <c r="AZ488" s="372"/>
      <c r="BA488" s="374"/>
      <c r="BB488" s="450"/>
      <c r="BC488" s="374"/>
      <c r="BD488" s="374"/>
      <c r="BE488" s="374"/>
      <c r="BF488" s="374"/>
      <c r="BG488" s="374"/>
      <c r="BH488" s="374"/>
      <c r="BI488" s="374"/>
      <c r="BJ488" s="374"/>
      <c r="BK488" s="374"/>
      <c r="BL488" s="374"/>
      <c r="BM488" s="374"/>
      <c r="BN488" s="374"/>
      <c r="BO488" s="374"/>
      <c r="BP488" s="374"/>
      <c r="BQ488" s="374"/>
      <c r="BR488" s="374"/>
      <c r="BS488" s="374"/>
      <c r="BT488" s="374"/>
      <c r="BU488" s="374"/>
      <c r="BV488" s="374"/>
      <c r="BW488" s="374"/>
      <c r="BX488" s="375"/>
      <c r="BY488" s="375"/>
      <c r="BZ488" s="375"/>
      <c r="CA488" s="375"/>
      <c r="CB488" s="375"/>
      <c r="CC488" s="375"/>
      <c r="CD488" s="375"/>
      <c r="CE488" s="375"/>
      <c r="CF488" s="375"/>
      <c r="CG488" s="375"/>
      <c r="CH488" s="375"/>
      <c r="CI488" s="375"/>
      <c r="CJ488" s="375"/>
      <c r="CK488" s="375"/>
      <c r="CL488" s="375"/>
      <c r="CM488" s="375"/>
      <c r="CN488" s="375"/>
      <c r="CO488" s="375"/>
      <c r="CP488" s="375"/>
      <c r="CQ488" s="375"/>
      <c r="CR488" s="375"/>
      <c r="CS488" s="375"/>
      <c r="CT488" s="375"/>
      <c r="CU488" s="375"/>
      <c r="CV488" s="375"/>
      <c r="CW488" s="375"/>
      <c r="CX488" s="375"/>
      <c r="CY488" s="375"/>
      <c r="CZ488" s="375"/>
    </row>
    <row r="489" s="379" customFormat="true" ht="25.15" customHeight="true" x14ac:dyDescent="0.2">
      <c r="C489" s="1141" t="s">
        <v>436</v>
      </c>
      <c r="D489" s="1142"/>
      <c r="E489" s="848">
        <v>0.35873936929970035</v>
      </c>
      <c r="F489" s="670"/>
      <c r="G489" s="670"/>
      <c r="H489" s="1142" t="s">
        <v>512</v>
      </c>
      <c r="I489" s="1142"/>
      <c r="J489" s="849">
        <v>0.21460260028327319</v>
      </c>
      <c r="K489" s="670"/>
      <c r="L489" s="670"/>
      <c r="M489" s="1142" t="s">
        <v>546</v>
      </c>
      <c r="N489" s="1142"/>
      <c r="O489" s="850">
        <v>3.8336657238043567E-3</v>
      </c>
      <c r="P489" s="670"/>
      <c r="Q489" s="670"/>
      <c r="X489" s="372"/>
      <c r="Y489" s="372"/>
      <c r="Z489" s="372"/>
      <c r="AA489" s="372"/>
      <c r="AB489" s="372"/>
      <c r="AC489" s="372"/>
      <c r="AD489" s="372"/>
      <c r="AE489" s="372"/>
      <c r="AF489" s="372"/>
      <c r="AG489" s="372"/>
      <c r="AH489" s="372"/>
      <c r="AI489" s="372"/>
      <c r="AJ489" s="372"/>
      <c r="AK489" s="372"/>
      <c r="AL489" s="372"/>
      <c r="AM489" s="372"/>
      <c r="AN489" s="372"/>
      <c r="AO489" s="372"/>
      <c r="AP489" s="372"/>
      <c r="AQ489" s="372"/>
      <c r="AR489" s="372"/>
      <c r="AS489" s="372"/>
      <c r="AT489" s="372"/>
      <c r="AU489" s="372"/>
      <c r="AV489" s="372"/>
      <c r="AW489" s="372"/>
      <c r="AX489" s="372"/>
      <c r="AY489" s="372"/>
      <c r="AZ489" s="372"/>
      <c r="BA489" s="374"/>
      <c r="BB489" s="450"/>
      <c r="BC489" s="374"/>
      <c r="BD489" s="374"/>
      <c r="BE489" s="374"/>
      <c r="BF489" s="374"/>
      <c r="BG489" s="374"/>
      <c r="BH489" s="374"/>
      <c r="BI489" s="374"/>
      <c r="BJ489" s="374"/>
      <c r="BK489" s="374"/>
      <c r="BL489" s="374"/>
      <c r="BM489" s="374"/>
      <c r="BN489" s="374"/>
      <c r="BO489" s="374"/>
      <c r="BP489" s="374"/>
      <c r="BQ489" s="374"/>
      <c r="BR489" s="374"/>
      <c r="BS489" s="374"/>
      <c r="BT489" s="374"/>
      <c r="BU489" s="374"/>
      <c r="BV489" s="374"/>
      <c r="BW489" s="374"/>
      <c r="BX489" s="375"/>
      <c r="BY489" s="375"/>
      <c r="BZ489" s="375"/>
      <c r="CA489" s="375"/>
      <c r="CB489" s="375"/>
      <c r="CC489" s="375"/>
      <c r="CD489" s="375"/>
      <c r="CE489" s="375"/>
      <c r="CF489" s="375"/>
      <c r="CG489" s="375"/>
      <c r="CH489" s="375"/>
      <c r="CI489" s="375"/>
      <c r="CJ489" s="375"/>
      <c r="CK489" s="375"/>
      <c r="CL489" s="375"/>
      <c r="CM489" s="375"/>
      <c r="CN489" s="375"/>
      <c r="CO489" s="375"/>
      <c r="CP489" s="375"/>
      <c r="CQ489" s="375"/>
      <c r="CR489" s="375"/>
      <c r="CS489" s="375"/>
      <c r="CT489" s="375"/>
      <c r="CU489" s="375"/>
      <c r="CV489" s="375"/>
      <c r="CW489" s="375"/>
      <c r="CX489" s="375"/>
      <c r="CY489" s="375"/>
      <c r="CZ489" s="375"/>
    </row>
    <row r="490" s="379" customFormat="true" ht="25.15" customHeight="true" x14ac:dyDescent="0.2">
      <c r="C490" s="1141" t="s">
        <v>515</v>
      </c>
      <c r="D490" s="1142"/>
      <c r="E490" s="848">
        <v>0.25361087988820952</v>
      </c>
      <c r="F490" s="670"/>
      <c r="G490" s="670"/>
      <c r="H490" s="1142" t="s">
        <v>513</v>
      </c>
      <c r="I490" s="1142"/>
      <c r="J490" s="849">
        <v>0.22800411189000433</v>
      </c>
      <c r="K490" s="670"/>
      <c r="L490" s="670"/>
      <c r="M490" s="1142" t="s">
        <v>541</v>
      </c>
      <c r="N490" s="1142"/>
      <c r="O490" s="850">
        <v>7.2741101449038158E-3</v>
      </c>
      <c r="P490" s="670"/>
      <c r="Q490" s="670"/>
      <c r="X490" s="372"/>
      <c r="Y490" s="372"/>
      <c r="Z490" s="372"/>
      <c r="AA490" s="372"/>
      <c r="AB490" s="372"/>
      <c r="AC490" s="372"/>
      <c r="AD490" s="372"/>
      <c r="AE490" s="372"/>
      <c r="AF490" s="372"/>
      <c r="AG490" s="372"/>
      <c r="AH490" s="372"/>
      <c r="AI490" s="372"/>
      <c r="AJ490" s="372"/>
      <c r="AK490" s="372"/>
      <c r="AL490" s="372"/>
      <c r="AM490" s="372"/>
      <c r="AN490" s="372"/>
      <c r="AO490" s="372"/>
      <c r="AP490" s="372"/>
      <c r="AQ490" s="372"/>
      <c r="AR490" s="372"/>
      <c r="AS490" s="372"/>
      <c r="AT490" s="372"/>
      <c r="AU490" s="372"/>
      <c r="AV490" s="372"/>
      <c r="AW490" s="372"/>
      <c r="AX490" s="372"/>
      <c r="AY490" s="372"/>
      <c r="AZ490" s="372"/>
      <c r="BA490" s="374"/>
      <c r="BB490" s="450"/>
      <c r="BC490" s="374"/>
      <c r="BD490" s="374"/>
      <c r="BE490" s="374"/>
      <c r="BF490" s="374"/>
      <c r="BG490" s="374"/>
      <c r="BH490" s="374"/>
      <c r="BI490" s="374"/>
      <c r="BJ490" s="374"/>
      <c r="BK490" s="374"/>
      <c r="BL490" s="374"/>
      <c r="BM490" s="374"/>
      <c r="BN490" s="374"/>
      <c r="BO490" s="374"/>
      <c r="BP490" s="374"/>
      <c r="BQ490" s="374"/>
      <c r="BR490" s="374"/>
      <c r="BS490" s="374"/>
      <c r="BT490" s="374"/>
      <c r="BU490" s="374"/>
      <c r="BV490" s="374"/>
      <c r="BW490" s="374"/>
      <c r="BX490" s="375"/>
      <c r="BY490" s="375"/>
      <c r="BZ490" s="375"/>
      <c r="CA490" s="375"/>
      <c r="CB490" s="375"/>
      <c r="CC490" s="375"/>
      <c r="CD490" s="375"/>
      <c r="CE490" s="375"/>
      <c r="CF490" s="375"/>
      <c r="CG490" s="375"/>
      <c r="CH490" s="375"/>
      <c r="CI490" s="375"/>
      <c r="CJ490" s="375"/>
      <c r="CK490" s="375"/>
      <c r="CL490" s="375"/>
      <c r="CM490" s="375"/>
      <c r="CN490" s="375"/>
      <c r="CO490" s="375"/>
      <c r="CP490" s="375"/>
      <c r="CQ490" s="375"/>
      <c r="CR490" s="375"/>
      <c r="CS490" s="375"/>
      <c r="CT490" s="375"/>
      <c r="CU490" s="375"/>
      <c r="CV490" s="375"/>
      <c r="CW490" s="375"/>
      <c r="CX490" s="375"/>
      <c r="CY490" s="375"/>
      <c r="CZ490" s="375"/>
    </row>
    <row r="491" s="379" customFormat="true" ht="25.15" customHeight="true" x14ac:dyDescent="0.2">
      <c r="C491" s="1141" t="s">
        <v>518</v>
      </c>
      <c r="D491" s="1142"/>
      <c r="E491" s="848">
        <v>0.17494160344917284</v>
      </c>
      <c r="F491" s="670"/>
      <c r="G491" s="670"/>
      <c r="H491" s="1142" t="s">
        <v>553</v>
      </c>
      <c r="I491" s="1142"/>
      <c r="J491" s="849">
        <v>9.7652204388005435E-6</v>
      </c>
      <c r="K491" s="670"/>
      <c r="L491" s="670"/>
      <c r="M491" s="1142" t="s">
        <v>507</v>
      </c>
      <c r="N491" s="1142"/>
      <c r="O491" s="850">
        <v>0.39361946847297835</v>
      </c>
      <c r="P491" s="670"/>
      <c r="Q491" s="670"/>
      <c r="X491" s="372"/>
      <c r="Y491" s="372"/>
      <c r="Z491" s="372"/>
      <c r="AA491" s="372"/>
      <c r="AB491" s="372"/>
      <c r="AC491" s="372"/>
      <c r="AD491" s="372"/>
      <c r="AE491" s="372"/>
      <c r="AF491" s="372"/>
      <c r="AG491" s="372"/>
      <c r="AH491" s="372"/>
      <c r="AI491" s="372"/>
      <c r="AJ491" s="372"/>
      <c r="AK491" s="372"/>
      <c r="AL491" s="372"/>
      <c r="AM491" s="372"/>
      <c r="AN491" s="372"/>
      <c r="AO491" s="372"/>
      <c r="AP491" s="372"/>
      <c r="AQ491" s="372"/>
      <c r="AR491" s="372"/>
      <c r="AS491" s="372"/>
      <c r="AT491" s="372"/>
      <c r="AU491" s="372"/>
      <c r="AV491" s="372"/>
      <c r="AW491" s="372"/>
      <c r="AX491" s="372"/>
      <c r="AY491" s="372"/>
      <c r="AZ491" s="372"/>
      <c r="BA491" s="374"/>
      <c r="BB491" s="450"/>
      <c r="BC491" s="374"/>
      <c r="BD491" s="374"/>
      <c r="BE491" s="374"/>
      <c r="BF491" s="374"/>
      <c r="BG491" s="374"/>
      <c r="BH491" s="374"/>
      <c r="BI491" s="374"/>
      <c r="BJ491" s="374"/>
      <c r="BK491" s="374"/>
      <c r="BL491" s="374"/>
      <c r="BM491" s="374"/>
      <c r="BN491" s="374"/>
      <c r="BO491" s="374"/>
      <c r="BP491" s="374"/>
      <c r="BQ491" s="374"/>
      <c r="BR491" s="374"/>
      <c r="BS491" s="374"/>
      <c r="BT491" s="374"/>
      <c r="BU491" s="374"/>
      <c r="BV491" s="374"/>
      <c r="BW491" s="374"/>
      <c r="BX491" s="375"/>
      <c r="BY491" s="375"/>
      <c r="BZ491" s="375"/>
      <c r="CA491" s="375"/>
      <c r="CB491" s="375"/>
      <c r="CC491" s="375"/>
      <c r="CD491" s="375"/>
      <c r="CE491" s="375"/>
      <c r="CF491" s="375"/>
      <c r="CG491" s="375"/>
      <c r="CH491" s="375"/>
      <c r="CI491" s="375"/>
      <c r="CJ491" s="375"/>
      <c r="CK491" s="375"/>
      <c r="CL491" s="375"/>
      <c r="CM491" s="375"/>
      <c r="CN491" s="375"/>
      <c r="CO491" s="375"/>
      <c r="CP491" s="375"/>
      <c r="CQ491" s="375"/>
      <c r="CR491" s="375"/>
      <c r="CS491" s="375"/>
      <c r="CT491" s="375"/>
      <c r="CU491" s="375"/>
      <c r="CV491" s="375"/>
      <c r="CW491" s="375"/>
      <c r="CX491" s="375"/>
      <c r="CY491" s="375"/>
      <c r="CZ491" s="375"/>
    </row>
    <row r="492" s="379" customFormat="true" ht="25.15" customHeight="true" x14ac:dyDescent="0.2">
      <c r="C492" s="1141" t="s">
        <v>505</v>
      </c>
      <c r="D492" s="1142"/>
      <c r="E492" s="848">
        <v>0.55192267538539119</v>
      </c>
      <c r="F492" s="670"/>
      <c r="G492" s="670"/>
      <c r="H492" s="1142" t="s">
        <v>214</v>
      </c>
      <c r="I492" s="1142"/>
      <c r="J492" s="849">
        <v>0.27422230947330556</v>
      </c>
      <c r="K492" s="670"/>
      <c r="L492" s="670"/>
      <c r="M492" s="1142" t="s">
        <v>508</v>
      </c>
      <c r="N492" s="1142"/>
      <c r="O492" s="850">
        <v>0.3936194684729778</v>
      </c>
      <c r="P492" s="670"/>
      <c r="Q492" s="670"/>
      <c r="X492" s="372"/>
      <c r="Y492" s="372"/>
      <c r="Z492" s="372"/>
      <c r="AA492" s="372"/>
      <c r="AB492" s="372"/>
      <c r="AC492" s="372"/>
      <c r="AD492" s="372"/>
      <c r="AE492" s="372"/>
      <c r="AF492" s="372"/>
      <c r="AG492" s="372"/>
      <c r="AH492" s="372"/>
      <c r="AI492" s="372"/>
      <c r="AJ492" s="372"/>
      <c r="AK492" s="372"/>
      <c r="AL492" s="372"/>
      <c r="AM492" s="372"/>
      <c r="AN492" s="372"/>
      <c r="AO492" s="372"/>
      <c r="AP492" s="372"/>
      <c r="AQ492" s="372"/>
      <c r="AR492" s="372"/>
      <c r="AS492" s="372"/>
      <c r="AT492" s="372"/>
      <c r="AU492" s="372"/>
      <c r="AV492" s="372"/>
      <c r="AW492" s="372"/>
      <c r="AX492" s="372"/>
      <c r="AY492" s="372"/>
      <c r="AZ492" s="372"/>
      <c r="BA492" s="374"/>
      <c r="BB492" s="450"/>
      <c r="BC492" s="374"/>
      <c r="BD492" s="374"/>
      <c r="BE492" s="374"/>
      <c r="BF492" s="374"/>
      <c r="BG492" s="374"/>
      <c r="BH492" s="374"/>
      <c r="BI492" s="374"/>
      <c r="BJ492" s="374"/>
      <c r="BK492" s="374"/>
      <c r="BL492" s="374"/>
      <c r="BM492" s="374"/>
      <c r="BN492" s="374"/>
      <c r="BO492" s="374"/>
      <c r="BP492" s="374"/>
      <c r="BQ492" s="374"/>
      <c r="BR492" s="374"/>
      <c r="BS492" s="374"/>
      <c r="BT492" s="374"/>
      <c r="BU492" s="374"/>
      <c r="BV492" s="374"/>
      <c r="BW492" s="374"/>
      <c r="BX492" s="375"/>
      <c r="BY492" s="375"/>
      <c r="BZ492" s="375"/>
      <c r="CA492" s="375"/>
      <c r="CB492" s="375"/>
      <c r="CC492" s="375"/>
      <c r="CD492" s="375"/>
      <c r="CE492" s="375"/>
      <c r="CF492" s="375"/>
      <c r="CG492" s="375"/>
      <c r="CH492" s="375"/>
      <c r="CI492" s="375"/>
      <c r="CJ492" s="375"/>
      <c r="CK492" s="375"/>
      <c r="CL492" s="375"/>
      <c r="CM492" s="375"/>
      <c r="CN492" s="375"/>
      <c r="CO492" s="375"/>
      <c r="CP492" s="375"/>
      <c r="CQ492" s="375"/>
      <c r="CR492" s="375"/>
      <c r="CS492" s="375"/>
      <c r="CT492" s="375"/>
      <c r="CU492" s="375"/>
      <c r="CV492" s="375"/>
      <c r="CW492" s="375"/>
      <c r="CX492" s="375"/>
      <c r="CY492" s="375"/>
      <c r="CZ492" s="375"/>
    </row>
    <row r="493" s="379" customFormat="true" ht="25.15" customHeight="true" x14ac:dyDescent="0.2">
      <c r="C493" s="1141" t="s">
        <v>516</v>
      </c>
      <c r="D493" s="1142"/>
      <c r="E493" s="848">
        <v>0.35379962330603854</v>
      </c>
      <c r="F493" s="670"/>
      <c r="G493" s="670"/>
      <c r="H493" s="1142" t="s">
        <v>230</v>
      </c>
      <c r="I493" s="1142"/>
      <c r="J493" s="849">
        <v>2.1528412669139716E-2</v>
      </c>
      <c r="K493" s="670"/>
      <c r="L493" s="670"/>
      <c r="M493" s="1142" t="s">
        <v>550</v>
      </c>
      <c r="N493" s="1142"/>
      <c r="O493" s="850">
        <v>2.3172609422760529E-4</v>
      </c>
      <c r="P493" s="670"/>
      <c r="Q493" s="670"/>
      <c r="X493" s="372"/>
      <c r="Y493" s="372"/>
      <c r="Z493" s="372"/>
      <c r="AA493" s="372"/>
      <c r="AB493" s="372"/>
      <c r="AC493" s="372"/>
      <c r="AD493" s="372"/>
      <c r="AE493" s="372"/>
      <c r="AF493" s="372"/>
      <c r="AG493" s="372"/>
      <c r="AH493" s="372"/>
      <c r="AI493" s="372"/>
      <c r="AJ493" s="372"/>
      <c r="AK493" s="372"/>
      <c r="AL493" s="372"/>
      <c r="AM493" s="372"/>
      <c r="AN493" s="372"/>
      <c r="AO493" s="372"/>
      <c r="AP493" s="372"/>
      <c r="AQ493" s="372"/>
      <c r="AR493" s="372"/>
      <c r="AS493" s="372"/>
      <c r="AT493" s="372"/>
      <c r="AU493" s="372"/>
      <c r="AV493" s="372"/>
      <c r="AW493" s="372"/>
      <c r="AX493" s="372"/>
      <c r="AY493" s="372"/>
      <c r="AZ493" s="372"/>
      <c r="BA493" s="374"/>
      <c r="BB493" s="450"/>
      <c r="BC493" s="374"/>
      <c r="BD493" s="374"/>
      <c r="BE493" s="374"/>
      <c r="BF493" s="374"/>
      <c r="BG493" s="374"/>
      <c r="BH493" s="374"/>
      <c r="BI493" s="374"/>
      <c r="BJ493" s="374"/>
      <c r="BK493" s="374"/>
      <c r="BL493" s="374"/>
      <c r="BM493" s="374"/>
      <c r="BN493" s="374"/>
      <c r="BO493" s="374"/>
      <c r="BP493" s="374"/>
      <c r="BQ493" s="374"/>
      <c r="BR493" s="374"/>
      <c r="BS493" s="374"/>
      <c r="BT493" s="374"/>
      <c r="BU493" s="374"/>
      <c r="BV493" s="374"/>
      <c r="BW493" s="374"/>
      <c r="BX493" s="375"/>
      <c r="BY493" s="375"/>
      <c r="BZ493" s="375"/>
      <c r="CA493" s="375"/>
      <c r="CB493" s="375"/>
      <c r="CC493" s="375"/>
      <c r="CD493" s="375"/>
      <c r="CE493" s="375"/>
      <c r="CF493" s="375"/>
      <c r="CG493" s="375"/>
      <c r="CH493" s="375"/>
      <c r="CI493" s="375"/>
      <c r="CJ493" s="375"/>
      <c r="CK493" s="375"/>
      <c r="CL493" s="375"/>
      <c r="CM493" s="375"/>
      <c r="CN493" s="375"/>
      <c r="CO493" s="375"/>
      <c r="CP493" s="375"/>
      <c r="CQ493" s="375"/>
      <c r="CR493" s="375"/>
      <c r="CS493" s="375"/>
      <c r="CT493" s="375"/>
      <c r="CU493" s="375"/>
      <c r="CV493" s="375"/>
      <c r="CW493" s="375"/>
      <c r="CX493" s="375"/>
      <c r="CY493" s="375"/>
      <c r="CZ493" s="375"/>
    </row>
    <row r="494" s="379" customFormat="true" ht="25.15" customHeight="true" x14ac:dyDescent="0.2">
      <c r="C494" s="1141" t="s">
        <v>523</v>
      </c>
      <c r="D494" s="1142"/>
      <c r="E494" s="848">
        <v>0.17810847852503101</v>
      </c>
      <c r="F494" s="670"/>
      <c r="G494" s="670"/>
      <c r="H494" s="1142" t="s">
        <v>217</v>
      </c>
      <c r="I494" s="1142"/>
      <c r="J494" s="849">
        <v>0.19360592173898489</v>
      </c>
      <c r="K494" s="670"/>
      <c r="L494" s="670"/>
      <c r="M494" s="1142" t="s">
        <v>540</v>
      </c>
      <c r="N494" s="1142"/>
      <c r="O494" s="850">
        <v>1.4489159615842567E-3</v>
      </c>
      <c r="P494" s="670"/>
      <c r="Q494" s="670"/>
      <c r="X494" s="372"/>
      <c r="Y494" s="372"/>
      <c r="Z494" s="372"/>
      <c r="AA494" s="372"/>
      <c r="AB494" s="372"/>
      <c r="AC494" s="372"/>
      <c r="AD494" s="372"/>
      <c r="AE494" s="372"/>
      <c r="AF494" s="372"/>
      <c r="AG494" s="372"/>
      <c r="AH494" s="372"/>
      <c r="AI494" s="372"/>
      <c r="AJ494" s="372"/>
      <c r="AK494" s="372"/>
      <c r="AL494" s="372"/>
      <c r="AM494" s="372"/>
      <c r="AN494" s="372"/>
      <c r="AO494" s="372"/>
      <c r="AP494" s="372"/>
      <c r="AQ494" s="372"/>
      <c r="AR494" s="372"/>
      <c r="AS494" s="372"/>
      <c r="AT494" s="372"/>
      <c r="AU494" s="372"/>
      <c r="AV494" s="372"/>
      <c r="AW494" s="372"/>
      <c r="AX494" s="372"/>
      <c r="AY494" s="372"/>
      <c r="AZ494" s="372"/>
      <c r="BA494" s="374"/>
      <c r="BB494" s="450"/>
      <c r="BC494" s="374"/>
      <c r="BD494" s="374"/>
      <c r="BE494" s="374"/>
      <c r="BF494" s="374"/>
      <c r="BG494" s="374"/>
      <c r="BH494" s="374"/>
      <c r="BI494" s="374"/>
      <c r="BJ494" s="374"/>
      <c r="BK494" s="374"/>
      <c r="BL494" s="374"/>
      <c r="BM494" s="374"/>
      <c r="BN494" s="374"/>
      <c r="BO494" s="374"/>
      <c r="BP494" s="374"/>
      <c r="BQ494" s="374"/>
      <c r="BR494" s="374"/>
      <c r="BS494" s="374"/>
      <c r="BT494" s="374"/>
      <c r="BU494" s="374"/>
      <c r="BV494" s="374"/>
      <c r="BW494" s="374"/>
      <c r="BX494" s="375"/>
      <c r="BY494" s="375"/>
      <c r="BZ494" s="375"/>
      <c r="CA494" s="375"/>
      <c r="CB494" s="375"/>
      <c r="CC494" s="375"/>
      <c r="CD494" s="375"/>
      <c r="CE494" s="375"/>
      <c r="CF494" s="375"/>
      <c r="CG494" s="375"/>
      <c r="CH494" s="375"/>
      <c r="CI494" s="375"/>
      <c r="CJ494" s="375"/>
      <c r="CK494" s="375"/>
      <c r="CL494" s="375"/>
      <c r="CM494" s="375"/>
      <c r="CN494" s="375"/>
      <c r="CO494" s="375"/>
      <c r="CP494" s="375"/>
      <c r="CQ494" s="375"/>
      <c r="CR494" s="375"/>
      <c r="CS494" s="375"/>
      <c r="CT494" s="375"/>
      <c r="CU494" s="375"/>
      <c r="CV494" s="375"/>
      <c r="CW494" s="375"/>
      <c r="CX494" s="375"/>
      <c r="CY494" s="375"/>
      <c r="CZ494" s="375"/>
    </row>
    <row r="495" s="379" customFormat="true" ht="25.15" customHeight="true" x14ac:dyDescent="0.2">
      <c r="C495" s="1141" t="s">
        <v>531</v>
      </c>
      <c r="D495" s="1142"/>
      <c r="E495" s="848">
        <v>4.2510737773068595E-2</v>
      </c>
      <c r="F495" s="670"/>
      <c r="G495" s="670"/>
      <c r="H495" s="1142" t="s">
        <v>219</v>
      </c>
      <c r="I495" s="1142"/>
      <c r="J495" s="849">
        <v>0.17348273393190491</v>
      </c>
      <c r="K495" s="670"/>
      <c r="L495" s="670"/>
      <c r="M495" s="1142" t="s">
        <v>512</v>
      </c>
      <c r="N495" s="1142"/>
      <c r="O495" s="850">
        <v>0.17822991723742504</v>
      </c>
      <c r="P495" s="670"/>
      <c r="Q495" s="670"/>
      <c r="X495" s="372"/>
      <c r="Y495" s="372"/>
      <c r="Z495" s="372"/>
      <c r="AA495" s="372"/>
      <c r="AB495" s="372"/>
      <c r="AC495" s="372"/>
      <c r="AD495" s="372"/>
      <c r="AE495" s="372"/>
      <c r="AF495" s="372"/>
      <c r="AG495" s="372"/>
      <c r="AH495" s="372"/>
      <c r="AI495" s="372"/>
      <c r="AJ495" s="372"/>
      <c r="AK495" s="372"/>
      <c r="AL495" s="372"/>
      <c r="AM495" s="372"/>
      <c r="AN495" s="372"/>
      <c r="AO495" s="372"/>
      <c r="AP495" s="372"/>
      <c r="AQ495" s="372"/>
      <c r="AR495" s="372"/>
      <c r="AS495" s="372"/>
      <c r="AT495" s="372"/>
      <c r="AU495" s="372"/>
      <c r="AV495" s="372"/>
      <c r="AW495" s="372"/>
      <c r="AX495" s="372"/>
      <c r="AY495" s="372"/>
      <c r="AZ495" s="372"/>
      <c r="BA495" s="374"/>
      <c r="BB495" s="450"/>
      <c r="BC495" s="374"/>
      <c r="BD495" s="374"/>
      <c r="BE495" s="374"/>
      <c r="BF495" s="374"/>
      <c r="BG495" s="374"/>
      <c r="BH495" s="374"/>
      <c r="BI495" s="374"/>
      <c r="BJ495" s="374"/>
      <c r="BK495" s="374"/>
      <c r="BL495" s="374"/>
      <c r="BM495" s="374"/>
      <c r="BN495" s="374"/>
      <c r="BO495" s="374"/>
      <c r="BP495" s="374"/>
      <c r="BQ495" s="374"/>
      <c r="BR495" s="374"/>
      <c r="BS495" s="374"/>
      <c r="BT495" s="374"/>
      <c r="BU495" s="374"/>
      <c r="BV495" s="374"/>
      <c r="BW495" s="374"/>
      <c r="BX495" s="375"/>
      <c r="BY495" s="375"/>
      <c r="BZ495" s="375"/>
      <c r="CA495" s="375"/>
      <c r="CB495" s="375"/>
      <c r="CC495" s="375"/>
      <c r="CD495" s="375"/>
      <c r="CE495" s="375"/>
      <c r="CF495" s="375"/>
      <c r="CG495" s="375"/>
      <c r="CH495" s="375"/>
      <c r="CI495" s="375"/>
      <c r="CJ495" s="375"/>
      <c r="CK495" s="375"/>
      <c r="CL495" s="375"/>
      <c r="CM495" s="375"/>
      <c r="CN495" s="375"/>
      <c r="CO495" s="375"/>
      <c r="CP495" s="375"/>
      <c r="CQ495" s="375"/>
      <c r="CR495" s="375"/>
      <c r="CS495" s="375"/>
      <c r="CT495" s="375"/>
      <c r="CU495" s="375"/>
      <c r="CV495" s="375"/>
      <c r="CW495" s="375"/>
      <c r="CX495" s="375"/>
      <c r="CY495" s="375"/>
      <c r="CZ495" s="375"/>
    </row>
    <row r="496" s="379" customFormat="true" ht="25.15" customHeight="true" x14ac:dyDescent="0.2">
      <c r="C496" s="1141" t="s">
        <v>506</v>
      </c>
      <c r="D496" s="1142"/>
      <c r="E496" s="848">
        <v>0.28908158375184562</v>
      </c>
      <c r="F496" s="670"/>
      <c r="G496" s="670"/>
      <c r="H496" s="1142" t="s">
        <v>221</v>
      </c>
      <c r="I496" s="1142"/>
      <c r="J496" s="849">
        <v>5.0381957042340823E-2</v>
      </c>
      <c r="K496" s="670"/>
      <c r="L496" s="670"/>
      <c r="M496" s="1142" t="s">
        <v>513</v>
      </c>
      <c r="N496" s="1142"/>
      <c r="O496" s="850">
        <v>0.14330279542692656</v>
      </c>
      <c r="P496" s="670"/>
      <c r="Q496" s="670"/>
      <c r="X496" s="372"/>
      <c r="Y496" s="372"/>
      <c r="Z496" s="372"/>
      <c r="AA496" s="372"/>
      <c r="AB496" s="372"/>
      <c r="AC496" s="372"/>
      <c r="AD496" s="372"/>
      <c r="AE496" s="372"/>
      <c r="AF496" s="372"/>
      <c r="AG496" s="372"/>
      <c r="AH496" s="372"/>
      <c r="AI496" s="372"/>
      <c r="AJ496" s="372"/>
      <c r="AK496" s="372"/>
      <c r="AL496" s="372"/>
      <c r="AM496" s="372"/>
      <c r="AN496" s="372"/>
      <c r="AO496" s="372"/>
      <c r="AP496" s="372"/>
      <c r="AQ496" s="372"/>
      <c r="AR496" s="372"/>
      <c r="AS496" s="372"/>
      <c r="AT496" s="372"/>
      <c r="AU496" s="372"/>
      <c r="AV496" s="372"/>
      <c r="AW496" s="372"/>
      <c r="AX496" s="372"/>
      <c r="AY496" s="372"/>
      <c r="AZ496" s="372"/>
      <c r="BA496" s="374"/>
      <c r="BB496" s="450"/>
      <c r="BC496" s="374"/>
      <c r="BD496" s="374"/>
      <c r="BE496" s="374"/>
      <c r="BF496" s="374"/>
      <c r="BG496" s="374"/>
      <c r="BH496" s="374"/>
      <c r="BI496" s="374"/>
      <c r="BJ496" s="374"/>
      <c r="BK496" s="374"/>
      <c r="BL496" s="374"/>
      <c r="BM496" s="374"/>
      <c r="BN496" s="374"/>
      <c r="BO496" s="374"/>
      <c r="BP496" s="374"/>
      <c r="BQ496" s="374"/>
      <c r="BR496" s="374"/>
      <c r="BS496" s="374"/>
      <c r="BT496" s="374"/>
      <c r="BU496" s="374"/>
      <c r="BV496" s="374"/>
      <c r="BW496" s="374"/>
      <c r="BX496" s="375"/>
      <c r="BY496" s="375"/>
      <c r="BZ496" s="375"/>
      <c r="CA496" s="375"/>
      <c r="CB496" s="375"/>
      <c r="CC496" s="375"/>
      <c r="CD496" s="375"/>
      <c r="CE496" s="375"/>
      <c r="CF496" s="375"/>
      <c r="CG496" s="375"/>
      <c r="CH496" s="375"/>
      <c r="CI496" s="375"/>
      <c r="CJ496" s="375"/>
      <c r="CK496" s="375"/>
      <c r="CL496" s="375"/>
      <c r="CM496" s="375"/>
      <c r="CN496" s="375"/>
      <c r="CO496" s="375"/>
      <c r="CP496" s="375"/>
      <c r="CQ496" s="375"/>
      <c r="CR496" s="375"/>
      <c r="CS496" s="375"/>
      <c r="CT496" s="375"/>
      <c r="CU496" s="375"/>
      <c r="CV496" s="375"/>
      <c r="CW496" s="375"/>
      <c r="CX496" s="375"/>
      <c r="CY496" s="375"/>
      <c r="CZ496" s="375"/>
    </row>
    <row r="497" s="379" customFormat="true" ht="25.15" customHeight="true" x14ac:dyDescent="0.2">
      <c r="C497" s="1141" t="s">
        <v>544</v>
      </c>
      <c r="D497" s="1142"/>
      <c r="E497" s="851">
        <v>4.258276600828466E-3</v>
      </c>
      <c r="F497" s="670"/>
      <c r="G497" s="670"/>
      <c r="H497" s="1142" t="s">
        <v>224</v>
      </c>
      <c r="I497" s="1142"/>
      <c r="J497" s="849">
        <v>2.1424597556023946E-2</v>
      </c>
      <c r="K497" s="670"/>
      <c r="L497" s="670"/>
      <c r="M497" s="1142" t="s">
        <v>553</v>
      </c>
      <c r="N497" s="1142"/>
      <c r="O497" s="850">
        <v>4.0930484984455119E-5</v>
      </c>
      <c r="P497" s="670"/>
      <c r="Q497" s="670"/>
      <c r="X497" s="372"/>
      <c r="Y497" s="372"/>
      <c r="Z497" s="372"/>
      <c r="AA497" s="372"/>
      <c r="AB497" s="372"/>
      <c r="AC497" s="372"/>
      <c r="AD497" s="372"/>
      <c r="AE497" s="372"/>
      <c r="AF497" s="372"/>
      <c r="AG497" s="372"/>
      <c r="AH497" s="372"/>
      <c r="AI497" s="372"/>
      <c r="AJ497" s="372"/>
      <c r="AK497" s="372"/>
      <c r="AL497" s="372"/>
      <c r="AM497" s="372"/>
      <c r="AN497" s="372"/>
      <c r="AO497" s="372"/>
      <c r="AP497" s="372"/>
      <c r="AQ497" s="372"/>
      <c r="AR497" s="372"/>
      <c r="AS497" s="372"/>
      <c r="AT497" s="372"/>
      <c r="AU497" s="372"/>
      <c r="AV497" s="372"/>
      <c r="AW497" s="372"/>
      <c r="AX497" s="372"/>
      <c r="AY497" s="372"/>
      <c r="AZ497" s="372"/>
      <c r="BA497" s="374"/>
      <c r="BB497" s="450"/>
      <c r="BC497" s="374"/>
      <c r="BD497" s="374"/>
      <c r="BE497" s="374"/>
      <c r="BF497" s="374"/>
      <c r="BG497" s="374"/>
      <c r="BH497" s="374"/>
      <c r="BI497" s="374"/>
      <c r="BJ497" s="374"/>
      <c r="BK497" s="374"/>
      <c r="BL497" s="374"/>
      <c r="BM497" s="374"/>
      <c r="BN497" s="374"/>
      <c r="BO497" s="374"/>
      <c r="BP497" s="374"/>
      <c r="BQ497" s="374"/>
      <c r="BR497" s="374"/>
      <c r="BS497" s="374"/>
      <c r="BT497" s="374"/>
      <c r="BU497" s="374"/>
      <c r="BV497" s="374"/>
      <c r="BW497" s="374"/>
      <c r="BX497" s="375"/>
      <c r="BY497" s="375"/>
      <c r="BZ497" s="375"/>
      <c r="CA497" s="375"/>
      <c r="CB497" s="375"/>
      <c r="CC497" s="375"/>
      <c r="CD497" s="375"/>
      <c r="CE497" s="375"/>
      <c r="CF497" s="375"/>
      <c r="CG497" s="375"/>
      <c r="CH497" s="375"/>
      <c r="CI497" s="375"/>
      <c r="CJ497" s="375"/>
      <c r="CK497" s="375"/>
      <c r="CL497" s="375"/>
      <c r="CM497" s="375"/>
      <c r="CN497" s="375"/>
      <c r="CO497" s="375"/>
      <c r="CP497" s="375"/>
      <c r="CQ497" s="375"/>
      <c r="CR497" s="375"/>
      <c r="CS497" s="375"/>
      <c r="CT497" s="375"/>
      <c r="CU497" s="375"/>
      <c r="CV497" s="375"/>
      <c r="CW497" s="375"/>
      <c r="CX497" s="375"/>
      <c r="CY497" s="375"/>
      <c r="CZ497" s="375"/>
    </row>
    <row r="498" s="379" customFormat="true" ht="25.15" customHeight="true" x14ac:dyDescent="0.2">
      <c r="C498" s="1141"/>
      <c r="D498" s="1142"/>
      <c r="E498" s="670"/>
      <c r="F498" s="670"/>
      <c r="G498" s="670"/>
      <c r="H498" s="1142" t="s">
        <v>228</v>
      </c>
      <c r="I498" s="1142"/>
      <c r="J498" s="849">
        <v>8.6888221535561222E-2</v>
      </c>
      <c r="K498" s="670"/>
      <c r="L498" s="670"/>
      <c r="M498" s="1142" t="s">
        <v>548</v>
      </c>
      <c r="N498" s="1142"/>
      <c r="O498" s="850">
        <v>1.468066544180979E-3</v>
      </c>
      <c r="P498" s="670"/>
      <c r="Q498" s="670"/>
      <c r="X498" s="372"/>
      <c r="Y498" s="372"/>
      <c r="Z498" s="372"/>
      <c r="AA498" s="372"/>
      <c r="AB498" s="372"/>
      <c r="AC498" s="372"/>
      <c r="AD498" s="372"/>
      <c r="AE498" s="372"/>
      <c r="AF498" s="372"/>
      <c r="AG498" s="372"/>
      <c r="AH498" s="372"/>
      <c r="AI498" s="372"/>
      <c r="AJ498" s="372"/>
      <c r="AK498" s="372"/>
      <c r="AL498" s="372"/>
      <c r="AM498" s="372"/>
      <c r="AN498" s="372"/>
      <c r="AO498" s="372"/>
      <c r="AP498" s="372"/>
      <c r="AQ498" s="372"/>
      <c r="AR498" s="372"/>
      <c r="AS498" s="372"/>
      <c r="AT498" s="372"/>
      <c r="AU498" s="372"/>
      <c r="AV498" s="372"/>
      <c r="AW498" s="372"/>
      <c r="AX498" s="372"/>
      <c r="AY498" s="372"/>
      <c r="AZ498" s="372"/>
      <c r="BA498" s="374"/>
      <c r="BB498" s="450"/>
      <c r="BC498" s="374"/>
      <c r="BD498" s="374"/>
      <c r="BE498" s="374"/>
      <c r="BF498" s="374"/>
      <c r="BG498" s="374"/>
      <c r="BH498" s="374"/>
      <c r="BI498" s="374"/>
      <c r="BJ498" s="374"/>
      <c r="BK498" s="374"/>
      <c r="BL498" s="374"/>
      <c r="BM498" s="374"/>
      <c r="BN498" s="374"/>
      <c r="BO498" s="374"/>
      <c r="BP498" s="374"/>
      <c r="BQ498" s="374"/>
      <c r="BR498" s="374"/>
      <c r="BS498" s="374"/>
      <c r="BT498" s="374"/>
      <c r="BU498" s="374"/>
      <c r="BV498" s="374"/>
      <c r="BW498" s="374"/>
      <c r="BX498" s="375"/>
      <c r="BY498" s="375"/>
      <c r="BZ498" s="375"/>
      <c r="CA498" s="375"/>
      <c r="CB498" s="375"/>
      <c r="CC498" s="375"/>
      <c r="CD498" s="375"/>
      <c r="CE498" s="375"/>
      <c r="CF498" s="375"/>
      <c r="CG498" s="375"/>
      <c r="CH498" s="375"/>
      <c r="CI498" s="375"/>
      <c r="CJ498" s="375"/>
      <c r="CK498" s="375"/>
      <c r="CL498" s="375"/>
      <c r="CM498" s="375"/>
      <c r="CN498" s="375"/>
      <c r="CO498" s="375"/>
      <c r="CP498" s="375"/>
      <c r="CQ498" s="375"/>
      <c r="CR498" s="375"/>
      <c r="CS498" s="375"/>
      <c r="CT498" s="375"/>
      <c r="CU498" s="375"/>
      <c r="CV498" s="375"/>
      <c r="CW498" s="375"/>
      <c r="CX498" s="375"/>
      <c r="CY498" s="375"/>
      <c r="CZ498" s="375"/>
    </row>
    <row r="499" s="379" customFormat="true" ht="25.15" customHeight="true" x14ac:dyDescent="0.2">
      <c r="C499" s="1141"/>
      <c r="D499" s="1142"/>
      <c r="E499" s="670"/>
      <c r="F499" s="670"/>
      <c r="G499" s="670"/>
      <c r="H499" s="1142" t="s">
        <v>446</v>
      </c>
      <c r="I499" s="1142"/>
      <c r="J499" s="849">
        <v>3.9813770677061981E-2</v>
      </c>
      <c r="K499" s="670"/>
      <c r="L499" s="670"/>
      <c r="M499" s="1142" t="s">
        <v>214</v>
      </c>
      <c r="N499" s="1142"/>
      <c r="O499" s="850">
        <v>0.31143273395175286</v>
      </c>
      <c r="P499" s="670"/>
      <c r="Q499" s="670"/>
      <c r="X499" s="372"/>
      <c r="Y499" s="372"/>
      <c r="Z499" s="372"/>
      <c r="AA499" s="372"/>
      <c r="AB499" s="372"/>
      <c r="AC499" s="372"/>
      <c r="AD499" s="372"/>
      <c r="AE499" s="372"/>
      <c r="AF499" s="372"/>
      <c r="AG499" s="372"/>
      <c r="AH499" s="372"/>
      <c r="AI499" s="372"/>
      <c r="AJ499" s="372"/>
      <c r="AK499" s="372"/>
      <c r="AL499" s="372"/>
      <c r="AM499" s="372"/>
      <c r="AN499" s="372"/>
      <c r="AO499" s="372"/>
      <c r="AP499" s="372"/>
      <c r="AQ499" s="372"/>
      <c r="AR499" s="372"/>
      <c r="AS499" s="372"/>
      <c r="AT499" s="372"/>
      <c r="AU499" s="372"/>
      <c r="AV499" s="372"/>
      <c r="AW499" s="372"/>
      <c r="AX499" s="372"/>
      <c r="AY499" s="372"/>
      <c r="AZ499" s="372"/>
      <c r="BA499" s="374"/>
      <c r="BB499" s="450"/>
      <c r="BC499" s="374"/>
      <c r="BD499" s="374"/>
      <c r="BE499" s="374"/>
      <c r="BF499" s="374"/>
      <c r="BG499" s="374"/>
      <c r="BH499" s="374"/>
      <c r="BI499" s="374"/>
      <c r="BJ499" s="374"/>
      <c r="BK499" s="374"/>
      <c r="BL499" s="374"/>
      <c r="BM499" s="374"/>
      <c r="BN499" s="374"/>
      <c r="BO499" s="374"/>
      <c r="BP499" s="374"/>
      <c r="BQ499" s="374"/>
      <c r="BR499" s="374"/>
      <c r="BS499" s="374"/>
      <c r="BT499" s="374"/>
      <c r="BU499" s="374"/>
      <c r="BV499" s="374"/>
      <c r="BW499" s="374"/>
      <c r="BX499" s="375"/>
      <c r="BY499" s="375"/>
      <c r="BZ499" s="375"/>
      <c r="CA499" s="375"/>
      <c r="CB499" s="375"/>
      <c r="CC499" s="375"/>
      <c r="CD499" s="375"/>
      <c r="CE499" s="375"/>
      <c r="CF499" s="375"/>
      <c r="CG499" s="375"/>
      <c r="CH499" s="375"/>
      <c r="CI499" s="375"/>
      <c r="CJ499" s="375"/>
      <c r="CK499" s="375"/>
      <c r="CL499" s="375"/>
      <c r="CM499" s="375"/>
      <c r="CN499" s="375"/>
      <c r="CO499" s="375"/>
      <c r="CP499" s="375"/>
      <c r="CQ499" s="375"/>
      <c r="CR499" s="375"/>
      <c r="CS499" s="375"/>
      <c r="CT499" s="375"/>
      <c r="CU499" s="375"/>
      <c r="CV499" s="375"/>
      <c r="CW499" s="375"/>
      <c r="CX499" s="375"/>
      <c r="CY499" s="375"/>
      <c r="CZ499" s="375"/>
    </row>
    <row r="500" s="379" customFormat="true" ht="25.15" customHeight="true" x14ac:dyDescent="0.2">
      <c r="C500" s="1141" t="s">
        <v>251</v>
      </c>
      <c r="D500" s="1142"/>
      <c r="E500" s="1142"/>
      <c r="F500" s="1142"/>
      <c r="G500" s="1142"/>
      <c r="H500" s="1142" t="s">
        <v>447</v>
      </c>
      <c r="I500" s="1142"/>
      <c r="J500" s="849">
        <v>8.4776418743313681E-2</v>
      </c>
      <c r="K500" s="670"/>
      <c r="L500" s="670"/>
      <c r="M500" s="1142" t="s">
        <v>230</v>
      </c>
      <c r="N500" s="1142"/>
      <c r="O500" s="850">
        <v>0.12903785772844664</v>
      </c>
      <c r="P500" s="670"/>
      <c r="Q500" s="670"/>
      <c r="X500" s="372"/>
      <c r="Y500" s="372"/>
      <c r="Z500" s="372"/>
      <c r="AA500" s="372"/>
      <c r="AB500" s="372"/>
      <c r="AC500" s="372"/>
      <c r="AD500" s="372"/>
      <c r="AE500" s="372"/>
      <c r="AF500" s="372"/>
      <c r="AG500" s="372"/>
      <c r="AH500" s="372"/>
      <c r="AI500" s="372"/>
      <c r="AJ500" s="372"/>
      <c r="AK500" s="372"/>
      <c r="AL500" s="372"/>
      <c r="AM500" s="372"/>
      <c r="AN500" s="372"/>
      <c r="AO500" s="372"/>
      <c r="AP500" s="372"/>
      <c r="AQ500" s="372"/>
      <c r="AR500" s="372"/>
      <c r="AS500" s="372"/>
      <c r="AT500" s="372"/>
      <c r="AU500" s="372"/>
      <c r="AV500" s="372"/>
      <c r="AW500" s="372"/>
      <c r="AX500" s="372"/>
      <c r="AY500" s="372"/>
      <c r="AZ500" s="372"/>
      <c r="BA500" s="374"/>
      <c r="BB500" s="450"/>
      <c r="BC500" s="374"/>
      <c r="BD500" s="374"/>
      <c r="BE500" s="374"/>
      <c r="BF500" s="374"/>
      <c r="BG500" s="374"/>
      <c r="BH500" s="374"/>
      <c r="BI500" s="374"/>
      <c r="BJ500" s="374"/>
      <c r="BK500" s="374"/>
      <c r="BL500" s="374"/>
      <c r="BM500" s="374"/>
      <c r="BN500" s="374"/>
      <c r="BO500" s="374"/>
      <c r="BP500" s="374"/>
      <c r="BQ500" s="374"/>
      <c r="BR500" s="374"/>
      <c r="BS500" s="374"/>
      <c r="BT500" s="374"/>
      <c r="BU500" s="374"/>
      <c r="BV500" s="374"/>
      <c r="BW500" s="374"/>
      <c r="BX500" s="375"/>
      <c r="BY500" s="375"/>
      <c r="BZ500" s="375"/>
      <c r="CA500" s="375"/>
      <c r="CB500" s="375"/>
      <c r="CC500" s="375"/>
      <c r="CD500" s="375"/>
      <c r="CE500" s="375"/>
      <c r="CF500" s="375"/>
      <c r="CG500" s="375"/>
      <c r="CH500" s="375"/>
      <c r="CI500" s="375"/>
      <c r="CJ500" s="375"/>
      <c r="CK500" s="375"/>
      <c r="CL500" s="375"/>
      <c r="CM500" s="375"/>
      <c r="CN500" s="375"/>
      <c r="CO500" s="375"/>
      <c r="CP500" s="375"/>
      <c r="CQ500" s="375"/>
      <c r="CR500" s="375"/>
      <c r="CS500" s="375"/>
      <c r="CT500" s="375"/>
      <c r="CU500" s="375"/>
      <c r="CV500" s="375"/>
      <c r="CW500" s="375"/>
      <c r="CX500" s="375"/>
      <c r="CY500" s="375"/>
      <c r="CZ500" s="375"/>
    </row>
    <row r="501" s="379" customFormat="true" ht="25.15" customHeight="true" x14ac:dyDescent="0.2">
      <c r="C501" s="1141" t="s">
        <v>212</v>
      </c>
      <c r="D501" s="1142"/>
      <c r="E501" s="1143" t="s">
        <v>252</v>
      </c>
      <c r="F501" s="1146"/>
      <c r="G501" s="1147"/>
      <c r="H501" s="1142" t="s">
        <v>443</v>
      </c>
      <c r="I501" s="1142"/>
      <c r="J501" s="849">
        <v>0.31359400294598455</v>
      </c>
      <c r="K501" s="670"/>
      <c r="L501" s="670"/>
      <c r="M501" s="1142" t="s">
        <v>217</v>
      </c>
      <c r="N501" s="1142"/>
      <c r="O501" s="850">
        <v>0.38894758522674755</v>
      </c>
      <c r="P501" s="670"/>
      <c r="Q501" s="670"/>
      <c r="X501" s="372"/>
      <c r="Y501" s="372"/>
      <c r="Z501" s="372"/>
      <c r="AA501" s="372"/>
      <c r="AB501" s="372"/>
      <c r="AC501" s="372"/>
      <c r="AD501" s="372"/>
      <c r="AE501" s="372"/>
      <c r="AF501" s="372"/>
      <c r="AG501" s="372"/>
      <c r="AH501" s="372"/>
      <c r="AI501" s="372"/>
      <c r="AJ501" s="372"/>
      <c r="AK501" s="372"/>
      <c r="AL501" s="372"/>
      <c r="AM501" s="372"/>
      <c r="AN501" s="372"/>
      <c r="AO501" s="372"/>
      <c r="AP501" s="372"/>
      <c r="AQ501" s="372"/>
      <c r="AR501" s="372"/>
      <c r="AS501" s="372"/>
      <c r="AT501" s="372"/>
      <c r="AU501" s="372"/>
      <c r="AV501" s="372"/>
      <c r="AW501" s="372"/>
      <c r="AX501" s="372"/>
      <c r="AY501" s="372"/>
      <c r="AZ501" s="372"/>
      <c r="BA501" s="374"/>
      <c r="BB501" s="450"/>
      <c r="BC501" s="374"/>
      <c r="BD501" s="374"/>
      <c r="BE501" s="374"/>
      <c r="BF501" s="374"/>
      <c r="BG501" s="374"/>
      <c r="BH501" s="374"/>
      <c r="BI501" s="374"/>
      <c r="BJ501" s="374"/>
      <c r="BK501" s="374"/>
      <c r="BL501" s="374"/>
      <c r="BM501" s="374"/>
      <c r="BN501" s="374"/>
      <c r="BO501" s="374"/>
      <c r="BP501" s="374"/>
      <c r="BQ501" s="374"/>
      <c r="BR501" s="374"/>
      <c r="BS501" s="374"/>
      <c r="BT501" s="374"/>
      <c r="BU501" s="374"/>
      <c r="BV501" s="374"/>
      <c r="BW501" s="374"/>
      <c r="BX501" s="375"/>
      <c r="BY501" s="375"/>
      <c r="BZ501" s="375"/>
      <c r="CA501" s="375"/>
      <c r="CB501" s="375"/>
      <c r="CC501" s="375"/>
      <c r="CD501" s="375"/>
      <c r="CE501" s="375"/>
      <c r="CF501" s="375"/>
      <c r="CG501" s="375"/>
      <c r="CH501" s="375"/>
      <c r="CI501" s="375"/>
      <c r="CJ501" s="375"/>
      <c r="CK501" s="375"/>
      <c r="CL501" s="375"/>
      <c r="CM501" s="375"/>
      <c r="CN501" s="375"/>
      <c r="CO501" s="375"/>
      <c r="CP501" s="375"/>
      <c r="CQ501" s="375"/>
      <c r="CR501" s="375"/>
      <c r="CS501" s="375"/>
      <c r="CT501" s="375"/>
      <c r="CU501" s="375"/>
      <c r="CV501" s="375"/>
      <c r="CW501" s="375"/>
      <c r="CX501" s="375"/>
      <c r="CY501" s="375"/>
      <c r="CZ501" s="375"/>
    </row>
    <row r="502" s="379" customFormat="true" ht="25.15" customHeight="true" x14ac:dyDescent="0.2">
      <c r="C502" s="1142"/>
      <c r="D502" s="1142"/>
      <c r="E502" s="833" t="s">
        <v>191</v>
      </c>
      <c r="F502" s="834" t="s">
        <v>253</v>
      </c>
      <c r="G502" s="835" t="s">
        <v>254</v>
      </c>
      <c r="H502" s="1142" t="s">
        <v>492</v>
      </c>
      <c r="I502" s="1142"/>
      <c r="J502" s="849">
        <v>1.2589117724770115E-3</v>
      </c>
      <c r="K502" s="670"/>
      <c r="L502" s="670"/>
      <c r="M502" s="1142" t="s">
        <v>219</v>
      </c>
      <c r="N502" s="1142"/>
      <c r="O502" s="850">
        <v>0.15215295872151485</v>
      </c>
      <c r="P502" s="670"/>
      <c r="Q502" s="670"/>
      <c r="X502" s="372"/>
      <c r="Y502" s="372"/>
      <c r="Z502" s="372"/>
      <c r="AA502" s="372"/>
      <c r="AB502" s="372"/>
      <c r="AC502" s="372"/>
      <c r="AD502" s="372"/>
      <c r="AE502" s="372"/>
      <c r="AF502" s="372"/>
      <c r="AG502" s="372"/>
      <c r="AH502" s="372"/>
      <c r="AI502" s="372"/>
      <c r="AJ502" s="372"/>
      <c r="AK502" s="372"/>
      <c r="AL502" s="372"/>
      <c r="AM502" s="372"/>
      <c r="AN502" s="372"/>
      <c r="AO502" s="372"/>
      <c r="AP502" s="372"/>
      <c r="AQ502" s="372"/>
      <c r="AR502" s="372"/>
      <c r="AS502" s="372"/>
      <c r="AT502" s="372"/>
      <c r="AU502" s="372"/>
      <c r="AV502" s="372"/>
      <c r="AW502" s="372"/>
      <c r="AX502" s="372"/>
      <c r="AY502" s="372"/>
      <c r="AZ502" s="372"/>
      <c r="BA502" s="374"/>
      <c r="BB502" s="450"/>
      <c r="BC502" s="374"/>
      <c r="BD502" s="374"/>
      <c r="BE502" s="374"/>
      <c r="BF502" s="374"/>
      <c r="BG502" s="374"/>
      <c r="BH502" s="374"/>
      <c r="BI502" s="374"/>
      <c r="BJ502" s="374"/>
      <c r="BK502" s="374"/>
      <c r="BL502" s="374"/>
      <c r="BM502" s="374"/>
      <c r="BN502" s="374"/>
      <c r="BO502" s="374"/>
      <c r="BP502" s="374"/>
      <c r="BQ502" s="374"/>
      <c r="BR502" s="374"/>
      <c r="BS502" s="374"/>
      <c r="BT502" s="374"/>
      <c r="BU502" s="374"/>
      <c r="BV502" s="374"/>
      <c r="BW502" s="374"/>
      <c r="BX502" s="375"/>
      <c r="BY502" s="375"/>
      <c r="BZ502" s="375"/>
      <c r="CA502" s="375"/>
      <c r="CB502" s="375"/>
      <c r="CC502" s="375"/>
      <c r="CD502" s="375"/>
      <c r="CE502" s="375"/>
      <c r="CF502" s="375"/>
      <c r="CG502" s="375"/>
      <c r="CH502" s="375"/>
      <c r="CI502" s="375"/>
      <c r="CJ502" s="375"/>
      <c r="CK502" s="375"/>
      <c r="CL502" s="375"/>
      <c r="CM502" s="375"/>
      <c r="CN502" s="375"/>
      <c r="CO502" s="375"/>
      <c r="CP502" s="375"/>
      <c r="CQ502" s="375"/>
      <c r="CR502" s="375"/>
      <c r="CS502" s="375"/>
      <c r="CT502" s="375"/>
      <c r="CU502" s="375"/>
      <c r="CV502" s="375"/>
      <c r="CW502" s="375"/>
      <c r="CX502" s="375"/>
      <c r="CY502" s="375"/>
      <c r="CZ502" s="375"/>
    </row>
    <row r="503" s="379" customFormat="true" ht="25.15" customHeight="true" x14ac:dyDescent="0.2">
      <c r="C503" s="1141" t="s">
        <v>213</v>
      </c>
      <c r="D503" s="1142"/>
      <c r="E503" s="854">
        <v>7.9654191372230239</v>
      </c>
      <c r="F503" s="855">
        <v>17.700931416051162</v>
      </c>
      <c r="G503" s="856">
        <v>17.700931416051162</v>
      </c>
      <c r="H503" s="1142" t="s">
        <v>436</v>
      </c>
      <c r="I503" s="1142"/>
      <c r="J503" s="849">
        <v>0.15326507674244078</v>
      </c>
      <c r="K503" s="670"/>
      <c r="L503" s="670"/>
      <c r="M503" s="1142" t="s">
        <v>221</v>
      </c>
      <c r="N503" s="1142"/>
      <c r="O503" s="850">
        <v>1.746478396089806E-3</v>
      </c>
      <c r="P503" s="670"/>
      <c r="Q503" s="670"/>
      <c r="X503" s="372"/>
      <c r="Y503" s="372"/>
      <c r="Z503" s="372"/>
      <c r="AA503" s="372"/>
      <c r="AB503" s="372"/>
      <c r="AC503" s="372"/>
      <c r="AD503" s="372"/>
      <c r="AE503" s="372"/>
      <c r="AF503" s="372"/>
      <c r="AG503" s="372"/>
      <c r="AH503" s="372"/>
      <c r="AI503" s="372"/>
      <c r="AJ503" s="372"/>
      <c r="AK503" s="372"/>
      <c r="AL503" s="372"/>
      <c r="AM503" s="372"/>
      <c r="AN503" s="372"/>
      <c r="AO503" s="372"/>
      <c r="AP503" s="372"/>
      <c r="AQ503" s="372"/>
      <c r="AR503" s="372"/>
      <c r="AS503" s="372"/>
      <c r="AT503" s="372"/>
      <c r="AU503" s="372"/>
      <c r="AV503" s="372"/>
      <c r="AW503" s="372"/>
      <c r="AX503" s="372"/>
      <c r="AY503" s="372"/>
      <c r="AZ503" s="372"/>
      <c r="BA503" s="374"/>
      <c r="BB503" s="450"/>
      <c r="BC503" s="374"/>
      <c r="BD503" s="374"/>
      <c r="BE503" s="374"/>
      <c r="BF503" s="374"/>
      <c r="BG503" s="374"/>
      <c r="BH503" s="374"/>
      <c r="BI503" s="374"/>
      <c r="BJ503" s="374"/>
      <c r="BK503" s="374"/>
      <c r="BL503" s="374"/>
      <c r="BM503" s="374"/>
      <c r="BN503" s="374"/>
      <c r="BO503" s="374"/>
      <c r="BP503" s="374"/>
      <c r="BQ503" s="374"/>
      <c r="BR503" s="374"/>
      <c r="BS503" s="374"/>
      <c r="BT503" s="374"/>
      <c r="BU503" s="374"/>
      <c r="BV503" s="374"/>
      <c r="BW503" s="374"/>
      <c r="BX503" s="375"/>
      <c r="BY503" s="375"/>
      <c r="BZ503" s="375"/>
      <c r="CA503" s="375"/>
      <c r="CB503" s="375"/>
      <c r="CC503" s="375"/>
      <c r="CD503" s="375"/>
      <c r="CE503" s="375"/>
      <c r="CF503" s="375"/>
      <c r="CG503" s="375"/>
      <c r="CH503" s="375"/>
      <c r="CI503" s="375"/>
      <c r="CJ503" s="375"/>
      <c r="CK503" s="375"/>
      <c r="CL503" s="375"/>
      <c r="CM503" s="375"/>
      <c r="CN503" s="375"/>
      <c r="CO503" s="375"/>
      <c r="CP503" s="375"/>
      <c r="CQ503" s="375"/>
      <c r="CR503" s="375"/>
      <c r="CS503" s="375"/>
      <c r="CT503" s="375"/>
      <c r="CU503" s="375"/>
      <c r="CV503" s="375"/>
      <c r="CW503" s="375"/>
      <c r="CX503" s="375"/>
      <c r="CY503" s="375"/>
      <c r="CZ503" s="375"/>
    </row>
    <row r="504" s="379" customFormat="true" ht="25.15" customHeight="true" x14ac:dyDescent="0.2">
      <c r="C504" s="1141"/>
      <c r="D504" s="1142"/>
      <c r="E504" s="670"/>
      <c r="F504" s="670"/>
      <c r="G504" s="670"/>
      <c r="H504" s="1142" t="s">
        <v>515</v>
      </c>
      <c r="I504" s="1142"/>
      <c r="J504" s="849">
        <v>0.10537303821744035</v>
      </c>
      <c r="K504" s="670"/>
      <c r="L504" s="670"/>
      <c r="M504" s="1142" t="s">
        <v>224</v>
      </c>
      <c r="N504" s="1142"/>
      <c r="O504" s="850">
        <v>0.18915378120330381</v>
      </c>
      <c r="P504" s="670"/>
      <c r="Q504" s="670"/>
      <c r="X504" s="372"/>
      <c r="Y504" s="372"/>
      <c r="Z504" s="372"/>
      <c r="AA504" s="372"/>
      <c r="AB504" s="372"/>
      <c r="AC504" s="372"/>
      <c r="AD504" s="372"/>
      <c r="AE504" s="372"/>
      <c r="AF504" s="372"/>
      <c r="AG504" s="372"/>
      <c r="AH504" s="372"/>
      <c r="AI504" s="372"/>
      <c r="AJ504" s="372"/>
      <c r="AK504" s="372"/>
      <c r="AL504" s="372"/>
      <c r="AM504" s="372"/>
      <c r="AN504" s="372"/>
      <c r="AO504" s="372"/>
      <c r="AP504" s="372"/>
      <c r="AQ504" s="372"/>
      <c r="AR504" s="372"/>
      <c r="AS504" s="372"/>
      <c r="AT504" s="372"/>
      <c r="AU504" s="372"/>
      <c r="AV504" s="372"/>
      <c r="AW504" s="372"/>
      <c r="AX504" s="372"/>
      <c r="AY504" s="372"/>
      <c r="AZ504" s="372"/>
      <c r="BA504" s="374"/>
      <c r="BB504" s="450"/>
      <c r="BC504" s="374"/>
      <c r="BD504" s="374"/>
      <c r="BE504" s="374"/>
      <c r="BF504" s="374"/>
      <c r="BG504" s="374"/>
      <c r="BH504" s="374"/>
      <c r="BI504" s="374"/>
      <c r="BJ504" s="374"/>
      <c r="BK504" s="374"/>
      <c r="BL504" s="374"/>
      <c r="BM504" s="374"/>
      <c r="BN504" s="374"/>
      <c r="BO504" s="374"/>
      <c r="BP504" s="374"/>
      <c r="BQ504" s="374"/>
      <c r="BR504" s="374"/>
      <c r="BS504" s="374"/>
      <c r="BT504" s="374"/>
      <c r="BU504" s="374"/>
      <c r="BV504" s="374"/>
      <c r="BW504" s="374"/>
      <c r="BX504" s="375"/>
      <c r="BY504" s="375"/>
      <c r="BZ504" s="375"/>
      <c r="CA504" s="375"/>
      <c r="CB504" s="375"/>
      <c r="CC504" s="375"/>
      <c r="CD504" s="375"/>
      <c r="CE504" s="375"/>
      <c r="CF504" s="375"/>
      <c r="CG504" s="375"/>
      <c r="CH504" s="375"/>
      <c r="CI504" s="375"/>
      <c r="CJ504" s="375"/>
      <c r="CK504" s="375"/>
      <c r="CL504" s="375"/>
      <c r="CM504" s="375"/>
      <c r="CN504" s="375"/>
      <c r="CO504" s="375"/>
      <c r="CP504" s="375"/>
      <c r="CQ504" s="375"/>
      <c r="CR504" s="375"/>
      <c r="CS504" s="375"/>
      <c r="CT504" s="375"/>
      <c r="CU504" s="375"/>
      <c r="CV504" s="375"/>
      <c r="CW504" s="375"/>
      <c r="CX504" s="375"/>
      <c r="CY504" s="375"/>
      <c r="CZ504" s="375"/>
    </row>
    <row r="505" s="379" customFormat="true" ht="25.15" customHeight="true" x14ac:dyDescent="0.2">
      <c r="C505" s="1141"/>
      <c r="D505" s="1142"/>
      <c r="E505" s="670"/>
      <c r="F505" s="670"/>
      <c r="G505" s="670"/>
      <c r="H505" s="1142" t="s">
        <v>518</v>
      </c>
      <c r="I505" s="1142"/>
      <c r="J505" s="849">
        <v>2.3815447637176936E-2</v>
      </c>
      <c r="K505" s="670"/>
      <c r="L505" s="670"/>
      <c r="M505" s="1142" t="s">
        <v>228</v>
      </c>
      <c r="N505" s="1142"/>
      <c r="O505" s="850">
        <v>9.7811737665880444E-2</v>
      </c>
      <c r="P505" s="670"/>
      <c r="Q505" s="670"/>
      <c r="X505" s="372"/>
      <c r="Y505" s="372"/>
      <c r="Z505" s="372"/>
      <c r="AA505" s="372"/>
      <c r="AB505" s="372"/>
      <c r="AC505" s="372"/>
      <c r="AD505" s="372"/>
      <c r="AE505" s="372"/>
      <c r="AF505" s="372"/>
      <c r="AG505" s="372"/>
      <c r="AH505" s="372"/>
      <c r="AI505" s="372"/>
      <c r="AJ505" s="372"/>
      <c r="AK505" s="372"/>
      <c r="AL505" s="372"/>
      <c r="AM505" s="372"/>
      <c r="AN505" s="372"/>
      <c r="AO505" s="372"/>
      <c r="AP505" s="372"/>
      <c r="AQ505" s="372"/>
      <c r="AR505" s="372"/>
      <c r="AS505" s="372"/>
      <c r="AT505" s="372"/>
      <c r="AU505" s="372"/>
      <c r="AV505" s="372"/>
      <c r="AW505" s="372"/>
      <c r="AX505" s="372"/>
      <c r="AY505" s="372"/>
      <c r="AZ505" s="372"/>
      <c r="BA505" s="374"/>
      <c r="BB505" s="450"/>
      <c r="BC505" s="374"/>
      <c r="BD505" s="374"/>
      <c r="BE505" s="374"/>
      <c r="BF505" s="374"/>
      <c r="BG505" s="374"/>
      <c r="BH505" s="374"/>
      <c r="BI505" s="374"/>
      <c r="BJ505" s="374"/>
      <c r="BK505" s="374"/>
      <c r="BL505" s="374"/>
      <c r="BM505" s="374"/>
      <c r="BN505" s="374"/>
      <c r="BO505" s="374"/>
      <c r="BP505" s="374"/>
      <c r="BQ505" s="374"/>
      <c r="BR505" s="374"/>
      <c r="BS505" s="374"/>
      <c r="BT505" s="374"/>
      <c r="BU505" s="374"/>
      <c r="BV505" s="374"/>
      <c r="BW505" s="374"/>
      <c r="BX505" s="375"/>
      <c r="BY505" s="375"/>
      <c r="BZ505" s="375"/>
      <c r="CA505" s="375"/>
      <c r="CB505" s="375"/>
      <c r="CC505" s="375"/>
      <c r="CD505" s="375"/>
      <c r="CE505" s="375"/>
      <c r="CF505" s="375"/>
      <c r="CG505" s="375"/>
      <c r="CH505" s="375"/>
      <c r="CI505" s="375"/>
      <c r="CJ505" s="375"/>
      <c r="CK505" s="375"/>
      <c r="CL505" s="375"/>
      <c r="CM505" s="375"/>
      <c r="CN505" s="375"/>
      <c r="CO505" s="375"/>
      <c r="CP505" s="375"/>
      <c r="CQ505" s="375"/>
      <c r="CR505" s="375"/>
      <c r="CS505" s="375"/>
      <c r="CT505" s="375"/>
      <c r="CU505" s="375"/>
      <c r="CV505" s="375"/>
      <c r="CW505" s="375"/>
      <c r="CX505" s="375"/>
      <c r="CY505" s="375"/>
      <c r="CZ505" s="375"/>
    </row>
    <row r="506" s="379" customFormat="true" ht="25.15" customHeight="true" x14ac:dyDescent="0.2">
      <c r="C506" s="1141" t="s">
        <v>255</v>
      </c>
      <c r="D506" s="1142"/>
      <c r="E506" s="1142"/>
      <c r="F506" s="670"/>
      <c r="G506" s="670"/>
      <c r="H506" s="1142" t="s">
        <v>505</v>
      </c>
      <c r="I506" s="1142"/>
      <c r="J506" s="849">
        <v>0.23478995412783371</v>
      </c>
      <c r="K506" s="670"/>
      <c r="L506" s="670"/>
      <c r="M506" s="1142" t="s">
        <v>446</v>
      </c>
      <c r="N506" s="1142"/>
      <c r="O506" s="850">
        <v>9.2378305299925453E-2</v>
      </c>
      <c r="P506" s="670"/>
      <c r="Q506" s="670"/>
      <c r="X506" s="372"/>
      <c r="Y506" s="372"/>
      <c r="Z506" s="372"/>
      <c r="AA506" s="372"/>
      <c r="AB506" s="372"/>
      <c r="AC506" s="372"/>
      <c r="AD506" s="372"/>
      <c r="AE506" s="372"/>
      <c r="AF506" s="372"/>
      <c r="AG506" s="372"/>
      <c r="AH506" s="372"/>
      <c r="AI506" s="372"/>
      <c r="AJ506" s="372"/>
      <c r="AK506" s="372"/>
      <c r="AL506" s="372"/>
      <c r="AM506" s="372"/>
      <c r="AN506" s="372"/>
      <c r="AO506" s="372"/>
      <c r="AP506" s="372"/>
      <c r="AQ506" s="372"/>
      <c r="AR506" s="372"/>
      <c r="AS506" s="372"/>
      <c r="AT506" s="372"/>
      <c r="AU506" s="372"/>
      <c r="AV506" s="372"/>
      <c r="AW506" s="372"/>
      <c r="AX506" s="372"/>
      <c r="AY506" s="372"/>
      <c r="AZ506" s="372"/>
      <c r="BA506" s="374"/>
      <c r="BB506" s="450"/>
      <c r="BC506" s="374"/>
      <c r="BD506" s="374"/>
      <c r="BE506" s="374"/>
      <c r="BF506" s="374"/>
      <c r="BG506" s="374"/>
      <c r="BH506" s="374"/>
      <c r="BI506" s="374"/>
      <c r="BJ506" s="374"/>
      <c r="BK506" s="374"/>
      <c r="BL506" s="374"/>
      <c r="BM506" s="374"/>
      <c r="BN506" s="374"/>
      <c r="BO506" s="374"/>
      <c r="BP506" s="374"/>
      <c r="BQ506" s="374"/>
      <c r="BR506" s="374"/>
      <c r="BS506" s="374"/>
      <c r="BT506" s="374"/>
      <c r="BU506" s="374"/>
      <c r="BV506" s="374"/>
      <c r="BW506" s="374"/>
      <c r="BX506" s="375"/>
      <c r="BY506" s="375"/>
      <c r="BZ506" s="375"/>
      <c r="CA506" s="375"/>
      <c r="CB506" s="375"/>
      <c r="CC506" s="375"/>
      <c r="CD506" s="375"/>
      <c r="CE506" s="375"/>
      <c r="CF506" s="375"/>
      <c r="CG506" s="375"/>
      <c r="CH506" s="375"/>
      <c r="CI506" s="375"/>
      <c r="CJ506" s="375"/>
      <c r="CK506" s="375"/>
      <c r="CL506" s="375"/>
      <c r="CM506" s="375"/>
      <c r="CN506" s="375"/>
      <c r="CO506" s="375"/>
      <c r="CP506" s="375"/>
      <c r="CQ506" s="375"/>
      <c r="CR506" s="375"/>
      <c r="CS506" s="375"/>
      <c r="CT506" s="375"/>
      <c r="CU506" s="375"/>
      <c r="CV506" s="375"/>
      <c r="CW506" s="375"/>
      <c r="CX506" s="375"/>
      <c r="CY506" s="375"/>
      <c r="CZ506" s="375"/>
    </row>
    <row r="507" s="379" customFormat="true" ht="25.15" customHeight="true" x14ac:dyDescent="0.2">
      <c r="C507" s="1141"/>
      <c r="D507" s="1142"/>
      <c r="E507" s="836" t="s">
        <v>212</v>
      </c>
      <c r="F507" s="670"/>
      <c r="G507" s="670"/>
      <c r="H507" s="1142" t="s">
        <v>516</v>
      </c>
      <c r="I507" s="1142"/>
      <c r="J507" s="849">
        <v>0.15881449863262145</v>
      </c>
      <c r="K507" s="670"/>
      <c r="L507" s="670"/>
      <c r="M507" s="1142" t="s">
        <v>447</v>
      </c>
      <c r="N507" s="1142"/>
      <c r="O507" s="850">
        <v>7.777713407040078E-2</v>
      </c>
      <c r="P507" s="670"/>
      <c r="Q507" s="670"/>
      <c r="X507" s="372"/>
      <c r="Y507" s="372"/>
      <c r="Z507" s="372"/>
      <c r="AA507" s="372"/>
      <c r="AB507" s="372"/>
      <c r="AC507" s="372"/>
      <c r="AD507" s="372"/>
      <c r="AE507" s="372"/>
      <c r="AF507" s="372"/>
      <c r="AG507" s="372"/>
      <c r="AH507" s="372"/>
      <c r="AI507" s="372"/>
      <c r="AJ507" s="372"/>
      <c r="AK507" s="372"/>
      <c r="AL507" s="372"/>
      <c r="AM507" s="372"/>
      <c r="AN507" s="372"/>
      <c r="AO507" s="372"/>
      <c r="AP507" s="372"/>
      <c r="AQ507" s="372"/>
      <c r="AR507" s="372"/>
      <c r="AS507" s="372"/>
      <c r="AT507" s="372"/>
      <c r="AU507" s="372"/>
      <c r="AV507" s="372"/>
      <c r="AW507" s="372"/>
      <c r="AX507" s="372"/>
      <c r="AY507" s="372"/>
      <c r="AZ507" s="372"/>
      <c r="BA507" s="374"/>
      <c r="BB507" s="450"/>
      <c r="BC507" s="374"/>
      <c r="BD507" s="374"/>
      <c r="BE507" s="374"/>
      <c r="BF507" s="374"/>
      <c r="BG507" s="374"/>
      <c r="BH507" s="374"/>
      <c r="BI507" s="374"/>
      <c r="BJ507" s="374"/>
      <c r="BK507" s="374"/>
      <c r="BL507" s="374"/>
      <c r="BM507" s="374"/>
      <c r="BN507" s="374"/>
      <c r="BO507" s="374"/>
      <c r="BP507" s="374"/>
      <c r="BQ507" s="374"/>
      <c r="BR507" s="374"/>
      <c r="BS507" s="374"/>
      <c r="BT507" s="374"/>
      <c r="BU507" s="374"/>
      <c r="BV507" s="374"/>
      <c r="BW507" s="374"/>
      <c r="BX507" s="375"/>
      <c r="BY507" s="375"/>
      <c r="BZ507" s="375"/>
      <c r="CA507" s="375"/>
      <c r="CB507" s="375"/>
      <c r="CC507" s="375"/>
      <c r="CD507" s="375"/>
      <c r="CE507" s="375"/>
      <c r="CF507" s="375"/>
      <c r="CG507" s="375"/>
      <c r="CH507" s="375"/>
      <c r="CI507" s="375"/>
      <c r="CJ507" s="375"/>
      <c r="CK507" s="375"/>
      <c r="CL507" s="375"/>
      <c r="CM507" s="375"/>
      <c r="CN507" s="375"/>
      <c r="CO507" s="375"/>
      <c r="CP507" s="375"/>
      <c r="CQ507" s="375"/>
      <c r="CR507" s="375"/>
      <c r="CS507" s="375"/>
      <c r="CT507" s="375"/>
      <c r="CU507" s="375"/>
      <c r="CV507" s="375"/>
      <c r="CW507" s="375"/>
      <c r="CX507" s="375"/>
      <c r="CY507" s="375"/>
      <c r="CZ507" s="375"/>
    </row>
    <row r="508" s="379" customFormat="true" ht="25.15" customHeight="true" x14ac:dyDescent="0.2">
      <c r="C508" s="1142"/>
      <c r="D508" s="1142"/>
      <c r="E508" s="857" t="s">
        <v>213</v>
      </c>
      <c r="F508" s="670"/>
      <c r="G508" s="670"/>
      <c r="H508" s="1142" t="s">
        <v>523</v>
      </c>
      <c r="I508" s="1142"/>
      <c r="J508" s="849">
        <v>8.953364347185519E-2</v>
      </c>
      <c r="K508" s="670"/>
      <c r="L508" s="670"/>
      <c r="M508" s="1142" t="s">
        <v>443</v>
      </c>
      <c r="N508" s="1142"/>
      <c r="O508" s="850">
        <v>7.0084747614576485E-3</v>
      </c>
      <c r="P508" s="670"/>
      <c r="Q508" s="670"/>
      <c r="X508" s="372"/>
      <c r="Y508" s="372"/>
      <c r="Z508" s="372"/>
      <c r="AA508" s="372"/>
      <c r="AB508" s="372"/>
      <c r="AC508" s="372"/>
      <c r="AD508" s="372"/>
      <c r="AE508" s="372"/>
      <c r="AF508" s="372"/>
      <c r="AG508" s="372"/>
      <c r="AH508" s="372"/>
      <c r="AI508" s="372"/>
      <c r="AJ508" s="372"/>
      <c r="AK508" s="372"/>
      <c r="AL508" s="372"/>
      <c r="AM508" s="372"/>
      <c r="AN508" s="372"/>
      <c r="AO508" s="372"/>
      <c r="AP508" s="372"/>
      <c r="AQ508" s="372"/>
      <c r="AR508" s="372"/>
      <c r="AS508" s="372"/>
      <c r="AT508" s="372"/>
      <c r="AU508" s="372"/>
      <c r="AV508" s="372"/>
      <c r="AW508" s="372"/>
      <c r="AX508" s="372"/>
      <c r="AY508" s="372"/>
      <c r="AZ508" s="372"/>
      <c r="BA508" s="374"/>
      <c r="BB508" s="450"/>
      <c r="BC508" s="374"/>
      <c r="BD508" s="374"/>
      <c r="BE508" s="374"/>
      <c r="BF508" s="374"/>
      <c r="BG508" s="374"/>
      <c r="BH508" s="374"/>
      <c r="BI508" s="374"/>
      <c r="BJ508" s="374"/>
      <c r="BK508" s="374"/>
      <c r="BL508" s="374"/>
      <c r="BM508" s="374"/>
      <c r="BN508" s="374"/>
      <c r="BO508" s="374"/>
      <c r="BP508" s="374"/>
      <c r="BQ508" s="374"/>
      <c r="BR508" s="374"/>
      <c r="BS508" s="374"/>
      <c r="BT508" s="374"/>
      <c r="BU508" s="374"/>
      <c r="BV508" s="374"/>
      <c r="BW508" s="374"/>
      <c r="BX508" s="375"/>
      <c r="BY508" s="375"/>
      <c r="BZ508" s="375"/>
      <c r="CA508" s="375"/>
      <c r="CB508" s="375"/>
      <c r="CC508" s="375"/>
      <c r="CD508" s="375"/>
      <c r="CE508" s="375"/>
      <c r="CF508" s="375"/>
      <c r="CG508" s="375"/>
      <c r="CH508" s="375"/>
      <c r="CI508" s="375"/>
      <c r="CJ508" s="375"/>
      <c r="CK508" s="375"/>
      <c r="CL508" s="375"/>
      <c r="CM508" s="375"/>
      <c r="CN508" s="375"/>
      <c r="CO508" s="375"/>
      <c r="CP508" s="375"/>
      <c r="CQ508" s="375"/>
      <c r="CR508" s="375"/>
      <c r="CS508" s="375"/>
      <c r="CT508" s="375"/>
      <c r="CU508" s="375"/>
      <c r="CV508" s="375"/>
      <c r="CW508" s="375"/>
      <c r="CX508" s="375"/>
      <c r="CY508" s="375"/>
      <c r="CZ508" s="375"/>
    </row>
    <row r="509" s="379" customFormat="true" ht="25.15" customHeight="true" x14ac:dyDescent="0.2">
      <c r="C509" s="1141" t="s">
        <v>537</v>
      </c>
      <c r="D509" s="1142"/>
      <c r="E509" s="845">
        <v>-1.1807463663493971E-2</v>
      </c>
      <c r="F509" s="670"/>
      <c r="G509" s="670"/>
      <c r="H509" s="1142" t="s">
        <v>531</v>
      </c>
      <c r="I509" s="1142"/>
      <c r="J509" s="849">
        <v>5.3596182787203774E-2</v>
      </c>
      <c r="K509" s="670"/>
      <c r="L509" s="670"/>
      <c r="M509" s="1142" t="s">
        <v>492</v>
      </c>
      <c r="N509" s="1142"/>
      <c r="O509" s="850">
        <v>1.3962009681858466E-3</v>
      </c>
      <c r="P509" s="670"/>
      <c r="Q509" s="670"/>
      <c r="X509" s="372"/>
      <c r="Y509" s="372"/>
      <c r="Z509" s="372"/>
      <c r="AA509" s="372"/>
      <c r="AB509" s="372"/>
      <c r="AC509" s="372"/>
      <c r="AD509" s="372"/>
      <c r="AE509" s="372"/>
      <c r="AF509" s="372"/>
      <c r="AG509" s="372"/>
      <c r="AH509" s="372"/>
      <c r="AI509" s="372"/>
      <c r="AJ509" s="372"/>
      <c r="AK509" s="372"/>
      <c r="AL509" s="372"/>
      <c r="AM509" s="372"/>
      <c r="AN509" s="372"/>
      <c r="AO509" s="372"/>
      <c r="AP509" s="372"/>
      <c r="AQ509" s="372"/>
      <c r="AR509" s="372"/>
      <c r="AS509" s="372"/>
      <c r="AT509" s="372"/>
      <c r="AU509" s="372"/>
      <c r="AV509" s="372"/>
      <c r="AW509" s="372"/>
      <c r="AX509" s="372"/>
      <c r="AY509" s="372"/>
      <c r="AZ509" s="372"/>
      <c r="BA509" s="374"/>
      <c r="BB509" s="450"/>
      <c r="BC509" s="374"/>
      <c r="BD509" s="374"/>
      <c r="BE509" s="374"/>
      <c r="BF509" s="374"/>
      <c r="BG509" s="374"/>
      <c r="BH509" s="374"/>
      <c r="BI509" s="374"/>
      <c r="BJ509" s="374"/>
      <c r="BK509" s="374"/>
      <c r="BL509" s="374"/>
      <c r="BM509" s="374"/>
      <c r="BN509" s="374"/>
      <c r="BO509" s="374"/>
      <c r="BP509" s="374"/>
      <c r="BQ509" s="374"/>
      <c r="BR509" s="374"/>
      <c r="BS509" s="374"/>
      <c r="BT509" s="374"/>
      <c r="BU509" s="374"/>
      <c r="BV509" s="374"/>
      <c r="BW509" s="374"/>
      <c r="BX509" s="375"/>
      <c r="BY509" s="375"/>
      <c r="BZ509" s="375"/>
      <c r="CA509" s="375"/>
      <c r="CB509" s="375"/>
      <c r="CC509" s="375"/>
      <c r="CD509" s="375"/>
      <c r="CE509" s="375"/>
      <c r="CF509" s="375"/>
      <c r="CG509" s="375"/>
      <c r="CH509" s="375"/>
      <c r="CI509" s="375"/>
      <c r="CJ509" s="375"/>
      <c r="CK509" s="375"/>
      <c r="CL509" s="375"/>
      <c r="CM509" s="375"/>
      <c r="CN509" s="375"/>
      <c r="CO509" s="375"/>
      <c r="CP509" s="375"/>
      <c r="CQ509" s="375"/>
      <c r="CR509" s="375"/>
      <c r="CS509" s="375"/>
      <c r="CT509" s="375"/>
      <c r="CU509" s="375"/>
      <c r="CV509" s="375"/>
      <c r="CW509" s="375"/>
      <c r="CX509" s="375"/>
      <c r="CY509" s="375"/>
      <c r="CZ509" s="375"/>
    </row>
    <row r="510" s="379" customFormat="true" ht="25.15" customHeight="true" x14ac:dyDescent="0.2">
      <c r="C510" s="1141" t="s">
        <v>510</v>
      </c>
      <c r="D510" s="1142"/>
      <c r="E510" s="848">
        <v>-8.2813033653237972E-2</v>
      </c>
      <c r="F510" s="670"/>
      <c r="G510" s="670"/>
      <c r="H510" s="1142" t="s">
        <v>506</v>
      </c>
      <c r="I510" s="1142"/>
      <c r="J510" s="849">
        <v>0.37796428230886753</v>
      </c>
      <c r="K510" s="670"/>
      <c r="L510" s="670"/>
      <c r="M510" s="1142" t="s">
        <v>436</v>
      </c>
      <c r="N510" s="1142"/>
      <c r="O510" s="850">
        <v>0.25542038477438295</v>
      </c>
      <c r="P510" s="670"/>
      <c r="Q510" s="670"/>
      <c r="X510" s="372"/>
      <c r="Y510" s="372"/>
      <c r="Z510" s="372"/>
      <c r="AA510" s="372"/>
      <c r="AB510" s="372"/>
      <c r="AC510" s="372"/>
      <c r="AD510" s="372"/>
      <c r="AE510" s="372"/>
      <c r="AF510" s="372"/>
      <c r="AG510" s="372"/>
      <c r="AH510" s="372"/>
      <c r="AI510" s="372"/>
      <c r="AJ510" s="372"/>
      <c r="AK510" s="372"/>
      <c r="AL510" s="372"/>
      <c r="AM510" s="372"/>
      <c r="AN510" s="372"/>
      <c r="AO510" s="372"/>
      <c r="AP510" s="372"/>
      <c r="AQ510" s="372"/>
      <c r="AR510" s="372"/>
      <c r="AS510" s="372"/>
      <c r="AT510" s="372"/>
      <c r="AU510" s="372"/>
      <c r="AV510" s="372"/>
      <c r="AW510" s="372"/>
      <c r="AX510" s="372"/>
      <c r="AY510" s="372"/>
      <c r="AZ510" s="372"/>
      <c r="BA510" s="374"/>
      <c r="BB510" s="450"/>
      <c r="BC510" s="374"/>
      <c r="BD510" s="374"/>
      <c r="BE510" s="374"/>
      <c r="BF510" s="374"/>
      <c r="BG510" s="374"/>
      <c r="BH510" s="374"/>
      <c r="BI510" s="374"/>
      <c r="BJ510" s="374"/>
      <c r="BK510" s="374"/>
      <c r="BL510" s="374"/>
      <c r="BM510" s="374"/>
      <c r="BN510" s="374"/>
      <c r="BO510" s="374"/>
      <c r="BP510" s="374"/>
      <c r="BQ510" s="374"/>
      <c r="BR510" s="374"/>
      <c r="BS510" s="374"/>
      <c r="BT510" s="374"/>
      <c r="BU510" s="374"/>
      <c r="BV510" s="374"/>
      <c r="BW510" s="374"/>
      <c r="BX510" s="375"/>
      <c r="BY510" s="375"/>
      <c r="BZ510" s="375"/>
      <c r="CA510" s="375"/>
      <c r="CB510" s="375"/>
      <c r="CC510" s="375"/>
      <c r="CD510" s="375"/>
      <c r="CE510" s="375"/>
      <c r="CF510" s="375"/>
      <c r="CG510" s="375"/>
      <c r="CH510" s="375"/>
      <c r="CI510" s="375"/>
      <c r="CJ510" s="375"/>
      <c r="CK510" s="375"/>
      <c r="CL510" s="375"/>
      <c r="CM510" s="375"/>
      <c r="CN510" s="375"/>
      <c r="CO510" s="375"/>
      <c r="CP510" s="375"/>
      <c r="CQ510" s="375"/>
      <c r="CR510" s="375"/>
      <c r="CS510" s="375"/>
      <c r="CT510" s="375"/>
      <c r="CU510" s="375"/>
      <c r="CV510" s="375"/>
      <c r="CW510" s="375"/>
      <c r="CX510" s="375"/>
      <c r="CY510" s="375"/>
      <c r="CZ510" s="375"/>
    </row>
    <row r="511" s="379" customFormat="true" ht="25.15" customHeight="true" x14ac:dyDescent="0.2">
      <c r="C511" s="1141" t="s">
        <v>539</v>
      </c>
      <c r="D511" s="1142"/>
      <c r="E511" s="848">
        <v>-1.1127331830706452E-2</v>
      </c>
      <c r="F511" s="670"/>
      <c r="G511" s="670"/>
      <c r="H511" s="1142" t="s">
        <v>544</v>
      </c>
      <c r="I511" s="1142"/>
      <c r="J511" s="849">
        <v>1.8052117237771968E-2</v>
      </c>
      <c r="K511" s="670"/>
      <c r="L511" s="670"/>
      <c r="M511" s="1142" t="s">
        <v>515</v>
      </c>
      <c r="N511" s="1142"/>
      <c r="O511" s="850">
        <v>0.27186539912819102</v>
      </c>
      <c r="P511" s="670"/>
      <c r="Q511" s="670"/>
      <c r="X511" s="372"/>
      <c r="Y511" s="372"/>
      <c r="Z511" s="372"/>
      <c r="AA511" s="372"/>
      <c r="AB511" s="372"/>
      <c r="AC511" s="372"/>
      <c r="AD511" s="372"/>
      <c r="AE511" s="372"/>
      <c r="AF511" s="372"/>
      <c r="AG511" s="372"/>
      <c r="AH511" s="372"/>
      <c r="AI511" s="372"/>
      <c r="AJ511" s="372"/>
      <c r="AK511" s="372"/>
      <c r="AL511" s="372"/>
      <c r="AM511" s="372"/>
      <c r="AN511" s="372"/>
      <c r="AO511" s="372"/>
      <c r="AP511" s="372"/>
      <c r="AQ511" s="372"/>
      <c r="AR511" s="372"/>
      <c r="AS511" s="372"/>
      <c r="AT511" s="372"/>
      <c r="AU511" s="372"/>
      <c r="AV511" s="372"/>
      <c r="AW511" s="372"/>
      <c r="AX511" s="372"/>
      <c r="AY511" s="372"/>
      <c r="AZ511" s="372"/>
      <c r="BA511" s="374"/>
      <c r="BB511" s="450"/>
      <c r="BC511" s="374"/>
      <c r="BD511" s="374"/>
      <c r="BE511" s="374"/>
      <c r="BF511" s="374"/>
      <c r="BG511" s="374"/>
      <c r="BH511" s="374"/>
      <c r="BI511" s="374"/>
      <c r="BJ511" s="374"/>
      <c r="BK511" s="374"/>
      <c r="BL511" s="374"/>
      <c r="BM511" s="374"/>
      <c r="BN511" s="374"/>
      <c r="BO511" s="374"/>
      <c r="BP511" s="374"/>
      <c r="BQ511" s="374"/>
      <c r="BR511" s="374"/>
      <c r="BS511" s="374"/>
      <c r="BT511" s="374"/>
      <c r="BU511" s="374"/>
      <c r="BV511" s="374"/>
      <c r="BW511" s="374"/>
      <c r="BX511" s="375"/>
      <c r="BY511" s="375"/>
      <c r="BZ511" s="375"/>
      <c r="CA511" s="375"/>
      <c r="CB511" s="375"/>
      <c r="CC511" s="375"/>
      <c r="CD511" s="375"/>
      <c r="CE511" s="375"/>
      <c r="CF511" s="375"/>
      <c r="CG511" s="375"/>
      <c r="CH511" s="375"/>
      <c r="CI511" s="375"/>
      <c r="CJ511" s="375"/>
      <c r="CK511" s="375"/>
      <c r="CL511" s="375"/>
      <c r="CM511" s="375"/>
      <c r="CN511" s="375"/>
      <c r="CO511" s="375"/>
      <c r="CP511" s="375"/>
      <c r="CQ511" s="375"/>
      <c r="CR511" s="375"/>
      <c r="CS511" s="375"/>
      <c r="CT511" s="375"/>
      <c r="CU511" s="375"/>
      <c r="CV511" s="375"/>
      <c r="CW511" s="375"/>
      <c r="CX511" s="375"/>
      <c r="CY511" s="375"/>
      <c r="CZ511" s="375"/>
    </row>
    <row r="512" s="379" customFormat="true" ht="25.15" customHeight="true" x14ac:dyDescent="0.2">
      <c r="C512" s="1141" t="s">
        <v>521</v>
      </c>
      <c r="D512" s="1142"/>
      <c r="E512" s="848">
        <v>5.7364499730595243E-2</v>
      </c>
      <c r="F512" s="670"/>
      <c r="G512" s="670"/>
      <c r="H512" s="1142" t="s">
        <v>558</v>
      </c>
      <c r="I512" s="1142"/>
      <c r="J512" s="849">
        <v>2.755231627555187E-3</v>
      </c>
      <c r="K512" s="670"/>
      <c r="L512" s="670"/>
      <c r="M512" s="1142" t="s">
        <v>518</v>
      </c>
      <c r="N512" s="1142"/>
      <c r="O512" s="850">
        <v>0.19536564597175146</v>
      </c>
      <c r="P512" s="670"/>
      <c r="Q512" s="670"/>
      <c r="X512" s="372"/>
      <c r="Y512" s="372"/>
      <c r="Z512" s="372"/>
      <c r="AA512" s="372"/>
      <c r="AB512" s="372"/>
      <c r="AC512" s="372"/>
      <c r="AD512" s="372"/>
      <c r="AE512" s="372"/>
      <c r="AF512" s="372"/>
      <c r="AG512" s="372"/>
      <c r="AH512" s="372"/>
      <c r="AI512" s="372"/>
      <c r="AJ512" s="372"/>
      <c r="AK512" s="372"/>
      <c r="AL512" s="372"/>
      <c r="AM512" s="372"/>
      <c r="AN512" s="372"/>
      <c r="AO512" s="372"/>
      <c r="AP512" s="372"/>
      <c r="AQ512" s="372"/>
      <c r="AR512" s="372"/>
      <c r="AS512" s="372"/>
      <c r="AT512" s="372"/>
      <c r="AU512" s="372"/>
      <c r="AV512" s="372"/>
      <c r="AW512" s="372"/>
      <c r="AX512" s="372"/>
      <c r="AY512" s="372"/>
      <c r="AZ512" s="372"/>
      <c r="BA512" s="374"/>
      <c r="BB512" s="450"/>
      <c r="BC512" s="374"/>
      <c r="BD512" s="374"/>
      <c r="BE512" s="374"/>
      <c r="BF512" s="374"/>
      <c r="BG512" s="374"/>
      <c r="BH512" s="374"/>
      <c r="BI512" s="374"/>
      <c r="BJ512" s="374"/>
      <c r="BK512" s="374"/>
      <c r="BL512" s="374"/>
      <c r="BM512" s="374"/>
      <c r="BN512" s="374"/>
      <c r="BO512" s="374"/>
      <c r="BP512" s="374"/>
      <c r="BQ512" s="374"/>
      <c r="BR512" s="374"/>
      <c r="BS512" s="374"/>
      <c r="BT512" s="374"/>
      <c r="BU512" s="374"/>
      <c r="BV512" s="374"/>
      <c r="BW512" s="374"/>
      <c r="BX512" s="375"/>
      <c r="BY512" s="375"/>
      <c r="BZ512" s="375"/>
      <c r="CA512" s="375"/>
      <c r="CB512" s="375"/>
      <c r="CC512" s="375"/>
      <c r="CD512" s="375"/>
      <c r="CE512" s="375"/>
      <c r="CF512" s="375"/>
      <c r="CG512" s="375"/>
      <c r="CH512" s="375"/>
      <c r="CI512" s="375"/>
      <c r="CJ512" s="375"/>
      <c r="CK512" s="375"/>
      <c r="CL512" s="375"/>
      <c r="CM512" s="375"/>
      <c r="CN512" s="375"/>
      <c r="CO512" s="375"/>
      <c r="CP512" s="375"/>
      <c r="CQ512" s="375"/>
      <c r="CR512" s="375"/>
      <c r="CS512" s="375"/>
      <c r="CT512" s="375"/>
      <c r="CU512" s="375"/>
      <c r="CV512" s="375"/>
      <c r="CW512" s="375"/>
      <c r="CX512" s="375"/>
      <c r="CY512" s="375"/>
      <c r="CZ512" s="375"/>
    </row>
    <row r="513" s="379" customFormat="true" ht="25.15" customHeight="true" x14ac:dyDescent="0.2">
      <c r="C513" s="1141" t="s">
        <v>511</v>
      </c>
      <c r="D513" s="1142"/>
      <c r="E513" s="848">
        <v>6.9213156808127063E-2</v>
      </c>
      <c r="F513" s="670"/>
      <c r="G513" s="670"/>
      <c r="H513" s="1142" t="s">
        <v>538</v>
      </c>
      <c r="I513" s="1142"/>
      <c r="J513" s="849">
        <v>6.6210862426574715E-2</v>
      </c>
      <c r="K513" s="670"/>
      <c r="L513" s="670"/>
      <c r="M513" s="1142" t="s">
        <v>505</v>
      </c>
      <c r="N513" s="1142"/>
      <c r="O513" s="850">
        <v>0.33082833207823387</v>
      </c>
      <c r="P513" s="670"/>
      <c r="Q513" s="670"/>
      <c r="X513" s="372"/>
      <c r="Y513" s="372"/>
      <c r="Z513" s="372"/>
      <c r="AA513" s="372"/>
      <c r="AB513" s="372"/>
      <c r="AC513" s="372"/>
      <c r="AD513" s="372"/>
      <c r="AE513" s="372"/>
      <c r="AF513" s="372"/>
      <c r="AG513" s="372"/>
      <c r="AH513" s="372"/>
      <c r="AI513" s="372"/>
      <c r="AJ513" s="372"/>
      <c r="AK513" s="372"/>
      <c r="AL513" s="372"/>
      <c r="AM513" s="372"/>
      <c r="AN513" s="372"/>
      <c r="AO513" s="372"/>
      <c r="AP513" s="372"/>
      <c r="AQ513" s="372"/>
      <c r="AR513" s="372"/>
      <c r="AS513" s="372"/>
      <c r="AT513" s="372"/>
      <c r="AU513" s="372"/>
      <c r="AV513" s="372"/>
      <c r="AW513" s="372"/>
      <c r="AX513" s="372"/>
      <c r="AY513" s="372"/>
      <c r="AZ513" s="372"/>
      <c r="BA513" s="374"/>
      <c r="BB513" s="450"/>
      <c r="BC513" s="374"/>
      <c r="BD513" s="374"/>
      <c r="BE513" s="374"/>
      <c r="BF513" s="374"/>
      <c r="BG513" s="374"/>
      <c r="BH513" s="374"/>
      <c r="BI513" s="374"/>
      <c r="BJ513" s="374"/>
      <c r="BK513" s="374"/>
      <c r="BL513" s="374"/>
      <c r="BM513" s="374"/>
      <c r="BN513" s="374"/>
      <c r="BO513" s="374"/>
      <c r="BP513" s="374"/>
      <c r="BQ513" s="374"/>
      <c r="BR513" s="374"/>
      <c r="BS513" s="374"/>
      <c r="BT513" s="374"/>
      <c r="BU513" s="374"/>
      <c r="BV513" s="374"/>
      <c r="BW513" s="374"/>
      <c r="BX513" s="375"/>
      <c r="BY513" s="375"/>
      <c r="BZ513" s="375"/>
      <c r="CA513" s="375"/>
      <c r="CB513" s="375"/>
      <c r="CC513" s="375"/>
      <c r="CD513" s="375"/>
      <c r="CE513" s="375"/>
      <c r="CF513" s="375"/>
      <c r="CG513" s="375"/>
      <c r="CH513" s="375"/>
      <c r="CI513" s="375"/>
      <c r="CJ513" s="375"/>
      <c r="CK513" s="375"/>
      <c r="CL513" s="375"/>
      <c r="CM513" s="375"/>
      <c r="CN513" s="375"/>
      <c r="CO513" s="375"/>
      <c r="CP513" s="375"/>
      <c r="CQ513" s="375"/>
      <c r="CR513" s="375"/>
      <c r="CS513" s="375"/>
      <c r="CT513" s="375"/>
      <c r="CU513" s="375"/>
      <c r="CV513" s="375"/>
      <c r="CW513" s="375"/>
      <c r="CX513" s="375"/>
      <c r="CY513" s="375"/>
      <c r="CZ513" s="375"/>
    </row>
    <row r="514" s="379" customFormat="true" ht="25.15" customHeight="true" x14ac:dyDescent="0.2">
      <c r="C514" s="1141" t="s">
        <v>547</v>
      </c>
      <c r="D514" s="1142"/>
      <c r="E514" s="848">
        <v>-6.1753212188093544E-3</v>
      </c>
      <c r="F514" s="670"/>
      <c r="G514" s="670"/>
      <c r="H514" s="1142" t="s">
        <v>517</v>
      </c>
      <c r="I514" s="1142"/>
      <c r="J514" s="849">
        <v>0.20190857333297627</v>
      </c>
      <c r="K514" s="670"/>
      <c r="L514" s="670"/>
      <c r="M514" s="1142" t="s">
        <v>516</v>
      </c>
      <c r="N514" s="1142"/>
      <c r="O514" s="850">
        <v>0.19621074797583951</v>
      </c>
      <c r="P514" s="670"/>
      <c r="Q514" s="670"/>
      <c r="X514" s="372"/>
      <c r="Y514" s="372"/>
      <c r="Z514" s="372"/>
      <c r="AA514" s="372"/>
      <c r="AB514" s="372"/>
      <c r="AC514" s="372"/>
      <c r="AD514" s="372"/>
      <c r="AE514" s="372"/>
      <c r="AF514" s="372"/>
      <c r="AG514" s="372"/>
      <c r="AH514" s="372"/>
      <c r="AI514" s="372"/>
      <c r="AJ514" s="372"/>
      <c r="AK514" s="372"/>
      <c r="AL514" s="372"/>
      <c r="AM514" s="372"/>
      <c r="AN514" s="372"/>
      <c r="AO514" s="372"/>
      <c r="AP514" s="372"/>
      <c r="AQ514" s="372"/>
      <c r="AR514" s="372"/>
      <c r="AS514" s="372"/>
      <c r="AT514" s="372"/>
      <c r="AU514" s="372"/>
      <c r="AV514" s="372"/>
      <c r="AW514" s="372"/>
      <c r="AX514" s="372"/>
      <c r="AY514" s="372"/>
      <c r="AZ514" s="372"/>
      <c r="BA514" s="374"/>
      <c r="BB514" s="450"/>
      <c r="BC514" s="374"/>
      <c r="BD514" s="374"/>
      <c r="BE514" s="374"/>
      <c r="BF514" s="374"/>
      <c r="BG514" s="374"/>
      <c r="BH514" s="374"/>
      <c r="BI514" s="374"/>
      <c r="BJ514" s="374"/>
      <c r="BK514" s="374"/>
      <c r="BL514" s="374"/>
      <c r="BM514" s="374"/>
      <c r="BN514" s="374"/>
      <c r="BO514" s="374"/>
      <c r="BP514" s="374"/>
      <c r="BQ514" s="374"/>
      <c r="BR514" s="374"/>
      <c r="BS514" s="374"/>
      <c r="BT514" s="374"/>
      <c r="BU514" s="374"/>
      <c r="BV514" s="374"/>
      <c r="BW514" s="374"/>
      <c r="BX514" s="375"/>
      <c r="BY514" s="375"/>
      <c r="BZ514" s="375"/>
      <c r="CA514" s="375"/>
      <c r="CB514" s="375"/>
      <c r="CC514" s="375"/>
      <c r="CD514" s="375"/>
      <c r="CE514" s="375"/>
      <c r="CF514" s="375"/>
      <c r="CG514" s="375"/>
      <c r="CH514" s="375"/>
      <c r="CI514" s="375"/>
      <c r="CJ514" s="375"/>
      <c r="CK514" s="375"/>
      <c r="CL514" s="375"/>
      <c r="CM514" s="375"/>
      <c r="CN514" s="375"/>
      <c r="CO514" s="375"/>
      <c r="CP514" s="375"/>
      <c r="CQ514" s="375"/>
      <c r="CR514" s="375"/>
      <c r="CS514" s="375"/>
      <c r="CT514" s="375"/>
      <c r="CU514" s="375"/>
      <c r="CV514" s="375"/>
      <c r="CW514" s="375"/>
      <c r="CX514" s="375"/>
      <c r="CY514" s="375"/>
      <c r="CZ514" s="375"/>
    </row>
    <row r="515" s="379" customFormat="true" ht="25.15" customHeight="true" x14ac:dyDescent="0.2">
      <c r="C515" s="1141" t="s">
        <v>525</v>
      </c>
      <c r="D515" s="1142"/>
      <c r="E515" s="848">
        <v>-2.916533367434122E-2</v>
      </c>
      <c r="F515" s="670"/>
      <c r="G515" s="670"/>
      <c r="H515" s="1142" t="s">
        <v>524</v>
      </c>
      <c r="I515" s="1142"/>
      <c r="J515" s="849">
        <v>0.1299916933041439</v>
      </c>
      <c r="K515" s="670"/>
      <c r="L515" s="670"/>
      <c r="M515" s="1142" t="s">
        <v>523</v>
      </c>
      <c r="N515" s="1142"/>
      <c r="O515" s="850">
        <v>6.6029525043094534E-2</v>
      </c>
      <c r="P515" s="670"/>
      <c r="Q515" s="670"/>
      <c r="X515" s="372"/>
      <c r="Y515" s="372"/>
      <c r="Z515" s="372"/>
      <c r="AA515" s="372"/>
      <c r="AB515" s="372"/>
      <c r="AC515" s="372"/>
      <c r="AD515" s="372"/>
      <c r="AE515" s="372"/>
      <c r="AF515" s="372"/>
      <c r="AG515" s="372"/>
      <c r="AH515" s="372"/>
      <c r="AI515" s="372"/>
      <c r="AJ515" s="372"/>
      <c r="AK515" s="372"/>
      <c r="AL515" s="372"/>
      <c r="AM515" s="372"/>
      <c r="AN515" s="372"/>
      <c r="AO515" s="372"/>
      <c r="AP515" s="372"/>
      <c r="AQ515" s="372"/>
      <c r="AR515" s="372"/>
      <c r="AS515" s="372"/>
      <c r="AT515" s="372"/>
      <c r="AU515" s="372"/>
      <c r="AV515" s="372"/>
      <c r="AW515" s="372"/>
      <c r="AX515" s="372"/>
      <c r="AY515" s="372"/>
      <c r="AZ515" s="372"/>
      <c r="BA515" s="374"/>
      <c r="BB515" s="450"/>
      <c r="BC515" s="374"/>
      <c r="BD515" s="374"/>
      <c r="BE515" s="374"/>
      <c r="BF515" s="374"/>
      <c r="BG515" s="374"/>
      <c r="BH515" s="374"/>
      <c r="BI515" s="374"/>
      <c r="BJ515" s="374"/>
      <c r="BK515" s="374"/>
      <c r="BL515" s="374"/>
      <c r="BM515" s="374"/>
      <c r="BN515" s="374"/>
      <c r="BO515" s="374"/>
      <c r="BP515" s="374"/>
      <c r="BQ515" s="374"/>
      <c r="BR515" s="374"/>
      <c r="BS515" s="374"/>
      <c r="BT515" s="374"/>
      <c r="BU515" s="374"/>
      <c r="BV515" s="374"/>
      <c r="BW515" s="374"/>
      <c r="BX515" s="375"/>
      <c r="BY515" s="375"/>
      <c r="BZ515" s="375"/>
      <c r="CA515" s="375"/>
      <c r="CB515" s="375"/>
      <c r="CC515" s="375"/>
      <c r="CD515" s="375"/>
      <c r="CE515" s="375"/>
      <c r="CF515" s="375"/>
      <c r="CG515" s="375"/>
      <c r="CH515" s="375"/>
      <c r="CI515" s="375"/>
      <c r="CJ515" s="375"/>
      <c r="CK515" s="375"/>
      <c r="CL515" s="375"/>
      <c r="CM515" s="375"/>
      <c r="CN515" s="375"/>
      <c r="CO515" s="375"/>
      <c r="CP515" s="375"/>
      <c r="CQ515" s="375"/>
      <c r="CR515" s="375"/>
      <c r="CS515" s="375"/>
      <c r="CT515" s="375"/>
      <c r="CU515" s="375"/>
      <c r="CV515" s="375"/>
      <c r="CW515" s="375"/>
      <c r="CX515" s="375"/>
      <c r="CY515" s="375"/>
      <c r="CZ515" s="375"/>
    </row>
    <row r="516" s="379" customFormat="true" ht="25.15" customHeight="true" x14ac:dyDescent="0.2">
      <c r="C516" s="1141" t="s">
        <v>514</v>
      </c>
      <c r="D516" s="1142"/>
      <c r="E516" s="848">
        <v>-5.4246595948096742E-2</v>
      </c>
      <c r="F516" s="670"/>
      <c r="G516" s="670"/>
      <c r="H516" s="1142" t="s">
        <v>522</v>
      </c>
      <c r="I516" s="1142"/>
      <c r="J516" s="849">
        <v>0.14713976599394041</v>
      </c>
      <c r="K516" s="670"/>
      <c r="L516" s="670"/>
      <c r="M516" s="1142" t="s">
        <v>531</v>
      </c>
      <c r="N516" s="1142"/>
      <c r="O516" s="850">
        <v>2.40936670428966E-3</v>
      </c>
      <c r="P516" s="670"/>
      <c r="Q516" s="670"/>
      <c r="X516" s="372"/>
      <c r="Y516" s="372"/>
      <c r="Z516" s="372"/>
      <c r="AA516" s="372"/>
      <c r="AB516" s="372"/>
      <c r="AC516" s="372"/>
      <c r="AD516" s="372"/>
      <c r="AE516" s="372"/>
      <c r="AF516" s="372"/>
      <c r="AG516" s="372"/>
      <c r="AH516" s="372"/>
      <c r="AI516" s="372"/>
      <c r="AJ516" s="372"/>
      <c r="AK516" s="372"/>
      <c r="AL516" s="372"/>
      <c r="AM516" s="372"/>
      <c r="AN516" s="372"/>
      <c r="AO516" s="372"/>
      <c r="AP516" s="372"/>
      <c r="AQ516" s="372"/>
      <c r="AR516" s="372"/>
      <c r="AS516" s="372"/>
      <c r="AT516" s="372"/>
      <c r="AU516" s="372"/>
      <c r="AV516" s="372"/>
      <c r="AW516" s="372"/>
      <c r="AX516" s="372"/>
      <c r="AY516" s="372"/>
      <c r="AZ516" s="372"/>
      <c r="BA516" s="374"/>
      <c r="BB516" s="450"/>
      <c r="BC516" s="374"/>
      <c r="BD516" s="374"/>
      <c r="BE516" s="374"/>
      <c r="BF516" s="374"/>
      <c r="BG516" s="374"/>
      <c r="BH516" s="374"/>
      <c r="BI516" s="374"/>
      <c r="BJ516" s="374"/>
      <c r="BK516" s="374"/>
      <c r="BL516" s="374"/>
      <c r="BM516" s="374"/>
      <c r="BN516" s="374"/>
      <c r="BO516" s="374"/>
      <c r="BP516" s="374"/>
      <c r="BQ516" s="374"/>
      <c r="BR516" s="374"/>
      <c r="BS516" s="374"/>
      <c r="BT516" s="374"/>
      <c r="BU516" s="374"/>
      <c r="BV516" s="374"/>
      <c r="BW516" s="374"/>
      <c r="BX516" s="375"/>
      <c r="BY516" s="375"/>
      <c r="BZ516" s="375"/>
      <c r="CA516" s="375"/>
      <c r="CB516" s="375"/>
      <c r="CC516" s="375"/>
      <c r="CD516" s="375"/>
      <c r="CE516" s="375"/>
      <c r="CF516" s="375"/>
      <c r="CG516" s="375"/>
      <c r="CH516" s="375"/>
      <c r="CI516" s="375"/>
      <c r="CJ516" s="375"/>
      <c r="CK516" s="375"/>
      <c r="CL516" s="375"/>
      <c r="CM516" s="375"/>
      <c r="CN516" s="375"/>
      <c r="CO516" s="375"/>
      <c r="CP516" s="375"/>
      <c r="CQ516" s="375"/>
      <c r="CR516" s="375"/>
      <c r="CS516" s="375"/>
      <c r="CT516" s="375"/>
      <c r="CU516" s="375"/>
      <c r="CV516" s="375"/>
      <c r="CW516" s="375"/>
      <c r="CX516" s="375"/>
      <c r="CY516" s="375"/>
      <c r="CZ516" s="375"/>
    </row>
    <row r="517" s="379" customFormat="true" ht="25.15" customHeight="true" x14ac:dyDescent="0.2">
      <c r="C517" s="1141" t="s">
        <v>534</v>
      </c>
      <c r="D517" s="1142"/>
      <c r="E517" s="848">
        <v>-2.2090444894482128E-2</v>
      </c>
      <c r="F517" s="670"/>
      <c r="G517" s="670"/>
      <c r="H517" s="1142" t="s">
        <v>543</v>
      </c>
      <c r="I517" s="1142"/>
      <c r="J517" s="849">
        <v>4.7185915494006622E-2</v>
      </c>
      <c r="K517" s="670"/>
      <c r="L517" s="670"/>
      <c r="M517" s="1142" t="s">
        <v>506</v>
      </c>
      <c r="N517" s="1142"/>
      <c r="O517" s="850">
        <v>1.8574271742212031E-2</v>
      </c>
      <c r="P517" s="670"/>
      <c r="Q517" s="670"/>
      <c r="X517" s="372"/>
      <c r="Y517" s="372"/>
      <c r="Z517" s="372"/>
      <c r="AA517" s="372"/>
      <c r="AB517" s="372"/>
      <c r="AC517" s="372"/>
      <c r="AD517" s="372"/>
      <c r="AE517" s="372"/>
      <c r="AF517" s="372"/>
      <c r="AG517" s="372"/>
      <c r="AH517" s="372"/>
      <c r="AI517" s="372"/>
      <c r="AJ517" s="372"/>
      <c r="AK517" s="372"/>
      <c r="AL517" s="372"/>
      <c r="AM517" s="372"/>
      <c r="AN517" s="372"/>
      <c r="AO517" s="372"/>
      <c r="AP517" s="372"/>
      <c r="AQ517" s="372"/>
      <c r="AR517" s="372"/>
      <c r="AS517" s="372"/>
      <c r="AT517" s="372"/>
      <c r="AU517" s="372"/>
      <c r="AV517" s="372"/>
      <c r="AW517" s="372"/>
      <c r="AX517" s="372"/>
      <c r="AY517" s="372"/>
      <c r="AZ517" s="372"/>
      <c r="BA517" s="374"/>
      <c r="BB517" s="450"/>
      <c r="BC517" s="374"/>
      <c r="BD517" s="374"/>
      <c r="BE517" s="374"/>
      <c r="BF517" s="374"/>
      <c r="BG517" s="374"/>
      <c r="BH517" s="374"/>
      <c r="BI517" s="374"/>
      <c r="BJ517" s="374"/>
      <c r="BK517" s="374"/>
      <c r="BL517" s="374"/>
      <c r="BM517" s="374"/>
      <c r="BN517" s="374"/>
      <c r="BO517" s="374"/>
      <c r="BP517" s="374"/>
      <c r="BQ517" s="374"/>
      <c r="BR517" s="374"/>
      <c r="BS517" s="374"/>
      <c r="BT517" s="374"/>
      <c r="BU517" s="374"/>
      <c r="BV517" s="374"/>
      <c r="BW517" s="374"/>
      <c r="BX517" s="375"/>
      <c r="BY517" s="375"/>
      <c r="BZ517" s="375"/>
      <c r="CA517" s="375"/>
      <c r="CB517" s="375"/>
      <c r="CC517" s="375"/>
      <c r="CD517" s="375"/>
      <c r="CE517" s="375"/>
      <c r="CF517" s="375"/>
      <c r="CG517" s="375"/>
      <c r="CH517" s="375"/>
      <c r="CI517" s="375"/>
      <c r="CJ517" s="375"/>
      <c r="CK517" s="375"/>
      <c r="CL517" s="375"/>
      <c r="CM517" s="375"/>
      <c r="CN517" s="375"/>
      <c r="CO517" s="375"/>
      <c r="CP517" s="375"/>
      <c r="CQ517" s="375"/>
      <c r="CR517" s="375"/>
      <c r="CS517" s="375"/>
      <c r="CT517" s="375"/>
      <c r="CU517" s="375"/>
      <c r="CV517" s="375"/>
      <c r="CW517" s="375"/>
      <c r="CX517" s="375"/>
      <c r="CY517" s="375"/>
      <c r="CZ517" s="375"/>
    </row>
    <row r="518" s="379" customFormat="true" ht="25.15" customHeight="true" x14ac:dyDescent="0.2">
      <c r="C518" s="1141" t="s">
        <v>536</v>
      </c>
      <c r="D518" s="1142"/>
      <c r="E518" s="848">
        <v>-1.4575452189933899E-2</v>
      </c>
      <c r="F518" s="670"/>
      <c r="G518" s="670"/>
      <c r="H518" s="1142" t="s">
        <v>520</v>
      </c>
      <c r="I518" s="1142"/>
      <c r="J518" s="849">
        <v>0.16063959137626296</v>
      </c>
      <c r="K518" s="670"/>
      <c r="L518" s="670"/>
      <c r="M518" s="1142" t="s">
        <v>544</v>
      </c>
      <c r="N518" s="1142"/>
      <c r="O518" s="850">
        <v>5.3441511980063014E-4</v>
      </c>
      <c r="P518" s="670"/>
      <c r="Q518" s="670"/>
      <c r="X518" s="372"/>
      <c r="Y518" s="372"/>
      <c r="Z518" s="372"/>
      <c r="AA518" s="372"/>
      <c r="AB518" s="372"/>
      <c r="AC518" s="372"/>
      <c r="AD518" s="372"/>
      <c r="AE518" s="372"/>
      <c r="AF518" s="372"/>
      <c r="AG518" s="372"/>
      <c r="AH518" s="372"/>
      <c r="AI518" s="372"/>
      <c r="AJ518" s="372"/>
      <c r="AK518" s="372"/>
      <c r="AL518" s="372"/>
      <c r="AM518" s="372"/>
      <c r="AN518" s="372"/>
      <c r="AO518" s="372"/>
      <c r="AP518" s="372"/>
      <c r="AQ518" s="372"/>
      <c r="AR518" s="372"/>
      <c r="AS518" s="372"/>
      <c r="AT518" s="372"/>
      <c r="AU518" s="372"/>
      <c r="AV518" s="372"/>
      <c r="AW518" s="372"/>
      <c r="AX518" s="372"/>
      <c r="AY518" s="372"/>
      <c r="AZ518" s="372"/>
      <c r="BA518" s="374"/>
      <c r="BB518" s="450"/>
      <c r="BC518" s="374"/>
      <c r="BD518" s="374"/>
      <c r="BE518" s="374"/>
      <c r="BF518" s="374"/>
      <c r="BG518" s="374"/>
      <c r="BH518" s="374"/>
      <c r="BI518" s="374"/>
      <c r="BJ518" s="374"/>
      <c r="BK518" s="374"/>
      <c r="BL518" s="374"/>
      <c r="BM518" s="374"/>
      <c r="BN518" s="374"/>
      <c r="BO518" s="374"/>
      <c r="BP518" s="374"/>
      <c r="BQ518" s="374"/>
      <c r="BR518" s="374"/>
      <c r="BS518" s="374"/>
      <c r="BT518" s="374"/>
      <c r="BU518" s="374"/>
      <c r="BV518" s="374"/>
      <c r="BW518" s="374"/>
      <c r="BX518" s="375"/>
      <c r="BY518" s="375"/>
      <c r="BZ518" s="375"/>
      <c r="CA518" s="375"/>
      <c r="CB518" s="375"/>
      <c r="CC518" s="375"/>
      <c r="CD518" s="375"/>
      <c r="CE518" s="375"/>
      <c r="CF518" s="375"/>
      <c r="CG518" s="375"/>
      <c r="CH518" s="375"/>
      <c r="CI518" s="375"/>
      <c r="CJ518" s="375"/>
      <c r="CK518" s="375"/>
      <c r="CL518" s="375"/>
      <c r="CM518" s="375"/>
      <c r="CN518" s="375"/>
      <c r="CO518" s="375"/>
      <c r="CP518" s="375"/>
      <c r="CQ518" s="375"/>
      <c r="CR518" s="375"/>
      <c r="CS518" s="375"/>
      <c r="CT518" s="375"/>
      <c r="CU518" s="375"/>
      <c r="CV518" s="375"/>
      <c r="CW518" s="375"/>
      <c r="CX518" s="375"/>
      <c r="CY518" s="375"/>
      <c r="CZ518" s="375"/>
    </row>
    <row r="519" s="379" customFormat="true" ht="25.15" customHeight="true" x14ac:dyDescent="0.2">
      <c r="C519" s="1141" t="s">
        <v>552</v>
      </c>
      <c r="D519" s="1142"/>
      <c r="E519" s="848">
        <v>-2.6418450828608977E-3</v>
      </c>
      <c r="F519" s="670"/>
      <c r="G519" s="670"/>
      <c r="H519" s="1142" t="s">
        <v>519</v>
      </c>
      <c r="I519" s="1142"/>
      <c r="J519" s="849">
        <v>0.19191428669113436</v>
      </c>
      <c r="K519" s="670"/>
      <c r="L519" s="670"/>
      <c r="M519" s="1142" t="s">
        <v>558</v>
      </c>
      <c r="N519" s="1142"/>
      <c r="O519" s="850">
        <v>3.0676971650918764E-5</v>
      </c>
      <c r="P519" s="670"/>
      <c r="Q519" s="670"/>
      <c r="X519" s="372"/>
      <c r="Y519" s="372"/>
      <c r="Z519" s="372"/>
      <c r="AA519" s="372"/>
      <c r="AB519" s="372"/>
      <c r="AC519" s="372"/>
      <c r="AD519" s="372"/>
      <c r="AE519" s="372"/>
      <c r="AF519" s="372"/>
      <c r="AG519" s="372"/>
      <c r="AH519" s="372"/>
      <c r="AI519" s="372"/>
      <c r="AJ519" s="372"/>
      <c r="AK519" s="372"/>
      <c r="AL519" s="372"/>
      <c r="AM519" s="372"/>
      <c r="AN519" s="372"/>
      <c r="AO519" s="372"/>
      <c r="AP519" s="372"/>
      <c r="AQ519" s="372"/>
      <c r="AR519" s="372"/>
      <c r="AS519" s="372"/>
      <c r="AT519" s="372"/>
      <c r="AU519" s="372"/>
      <c r="AV519" s="372"/>
      <c r="AW519" s="372"/>
      <c r="AX519" s="372"/>
      <c r="AY519" s="372"/>
      <c r="AZ519" s="372"/>
      <c r="BA519" s="374"/>
      <c r="BB519" s="450"/>
      <c r="BC519" s="374"/>
      <c r="BD519" s="374"/>
      <c r="BE519" s="374"/>
      <c r="BF519" s="374"/>
      <c r="BG519" s="374"/>
      <c r="BH519" s="374"/>
      <c r="BI519" s="374"/>
      <c r="BJ519" s="374"/>
      <c r="BK519" s="374"/>
      <c r="BL519" s="374"/>
      <c r="BM519" s="374"/>
      <c r="BN519" s="374"/>
      <c r="BO519" s="374"/>
      <c r="BP519" s="374"/>
      <c r="BQ519" s="374"/>
      <c r="BR519" s="374"/>
      <c r="BS519" s="374"/>
      <c r="BT519" s="374"/>
      <c r="BU519" s="374"/>
      <c r="BV519" s="374"/>
      <c r="BW519" s="374"/>
      <c r="BX519" s="375"/>
      <c r="BY519" s="375"/>
      <c r="BZ519" s="375"/>
      <c r="CA519" s="375"/>
      <c r="CB519" s="375"/>
      <c r="CC519" s="375"/>
      <c r="CD519" s="375"/>
      <c r="CE519" s="375"/>
      <c r="CF519" s="375"/>
      <c r="CG519" s="375"/>
      <c r="CH519" s="375"/>
      <c r="CI519" s="375"/>
      <c r="CJ519" s="375"/>
      <c r="CK519" s="375"/>
      <c r="CL519" s="375"/>
      <c r="CM519" s="375"/>
      <c r="CN519" s="375"/>
      <c r="CO519" s="375"/>
      <c r="CP519" s="375"/>
      <c r="CQ519" s="375"/>
      <c r="CR519" s="375"/>
      <c r="CS519" s="375"/>
      <c r="CT519" s="375"/>
      <c r="CU519" s="375"/>
      <c r="CV519" s="375"/>
      <c r="CW519" s="375"/>
      <c r="CX519" s="375"/>
      <c r="CY519" s="375"/>
      <c r="CZ519" s="375"/>
    </row>
    <row r="520" s="379" customFormat="true" ht="25.15" customHeight="true" x14ac:dyDescent="0.2">
      <c r="C520" s="1141" t="s">
        <v>509</v>
      </c>
      <c r="D520" s="1142"/>
      <c r="E520" s="848">
        <v>8.8699080248872145E-2</v>
      </c>
      <c r="F520" s="670"/>
      <c r="G520" s="670"/>
      <c r="H520" s="1142" t="s">
        <v>549</v>
      </c>
      <c r="I520" s="1142"/>
      <c r="J520" s="849">
        <v>4.3500986841627239E-2</v>
      </c>
      <c r="K520" s="670"/>
      <c r="L520" s="670"/>
      <c r="M520" s="1142" t="s">
        <v>538</v>
      </c>
      <c r="N520" s="1142"/>
      <c r="O520" s="850">
        <v>7.8859665877338003E-3</v>
      </c>
      <c r="P520" s="670"/>
      <c r="Q520" s="670"/>
      <c r="X520" s="372"/>
      <c r="Y520" s="372"/>
      <c r="Z520" s="372"/>
      <c r="AA520" s="372"/>
      <c r="AB520" s="372"/>
      <c r="AC520" s="372"/>
      <c r="AD520" s="372"/>
      <c r="AE520" s="372"/>
      <c r="AF520" s="372"/>
      <c r="AG520" s="372"/>
      <c r="AH520" s="372"/>
      <c r="AI520" s="372"/>
      <c r="AJ520" s="372"/>
      <c r="AK520" s="372"/>
      <c r="AL520" s="372"/>
      <c r="AM520" s="372"/>
      <c r="AN520" s="372"/>
      <c r="AO520" s="372"/>
      <c r="AP520" s="372"/>
      <c r="AQ520" s="372"/>
      <c r="AR520" s="372"/>
      <c r="AS520" s="372"/>
      <c r="AT520" s="372"/>
      <c r="AU520" s="372"/>
      <c r="AV520" s="372"/>
      <c r="AW520" s="372"/>
      <c r="AX520" s="372"/>
      <c r="AY520" s="372"/>
      <c r="AZ520" s="372"/>
      <c r="BA520" s="374"/>
      <c r="BB520" s="450"/>
      <c r="BC520" s="374"/>
      <c r="BD520" s="374"/>
      <c r="BE520" s="374"/>
      <c r="BF520" s="374"/>
      <c r="BG520" s="374"/>
      <c r="BH520" s="374"/>
      <c r="BI520" s="374"/>
      <c r="BJ520" s="374"/>
      <c r="BK520" s="374"/>
      <c r="BL520" s="374"/>
      <c r="BM520" s="374"/>
      <c r="BN520" s="374"/>
      <c r="BO520" s="374"/>
      <c r="BP520" s="374"/>
      <c r="BQ520" s="374"/>
      <c r="BR520" s="374"/>
      <c r="BS520" s="374"/>
      <c r="BT520" s="374"/>
      <c r="BU520" s="374"/>
      <c r="BV520" s="374"/>
      <c r="BW520" s="374"/>
      <c r="BX520" s="375"/>
      <c r="BY520" s="375"/>
      <c r="BZ520" s="375"/>
      <c r="CA520" s="375"/>
      <c r="CB520" s="375"/>
      <c r="CC520" s="375"/>
      <c r="CD520" s="375"/>
      <c r="CE520" s="375"/>
      <c r="CF520" s="375"/>
      <c r="CG520" s="375"/>
      <c r="CH520" s="375"/>
      <c r="CI520" s="375"/>
      <c r="CJ520" s="375"/>
      <c r="CK520" s="375"/>
      <c r="CL520" s="375"/>
      <c r="CM520" s="375"/>
      <c r="CN520" s="375"/>
      <c r="CO520" s="375"/>
      <c r="CP520" s="375"/>
      <c r="CQ520" s="375"/>
      <c r="CR520" s="375"/>
      <c r="CS520" s="375"/>
      <c r="CT520" s="375"/>
      <c r="CU520" s="375"/>
      <c r="CV520" s="375"/>
      <c r="CW520" s="375"/>
      <c r="CX520" s="375"/>
      <c r="CY520" s="375"/>
      <c r="CZ520" s="375"/>
    </row>
    <row r="521" s="379" customFormat="true" ht="25.15" customHeight="true" x14ac:dyDescent="0.2">
      <c r="C521" s="1141" t="s">
        <v>551</v>
      </c>
      <c r="D521" s="1142"/>
      <c r="E521" s="848">
        <v>3.2012397726361697E-3</v>
      </c>
      <c r="F521" s="670"/>
      <c r="G521" s="670"/>
      <c r="H521" s="1142" t="s">
        <v>529</v>
      </c>
      <c r="I521" s="1142"/>
      <c r="J521" s="849">
        <v>6.2633328821770404E-2</v>
      </c>
      <c r="K521" s="670"/>
      <c r="L521" s="670"/>
      <c r="M521" s="1142" t="s">
        <v>517</v>
      </c>
      <c r="N521" s="1142"/>
      <c r="O521" s="850">
        <v>2.4142035216996281E-2</v>
      </c>
      <c r="P521" s="670"/>
      <c r="Q521" s="670"/>
      <c r="X521" s="372"/>
      <c r="Y521" s="372"/>
      <c r="Z521" s="372"/>
      <c r="AA521" s="372"/>
      <c r="AB521" s="372"/>
      <c r="AC521" s="372"/>
      <c r="AD521" s="372"/>
      <c r="AE521" s="372"/>
      <c r="AF521" s="372"/>
      <c r="AG521" s="372"/>
      <c r="AH521" s="372"/>
      <c r="AI521" s="372"/>
      <c r="AJ521" s="372"/>
      <c r="AK521" s="372"/>
      <c r="AL521" s="372"/>
      <c r="AM521" s="372"/>
      <c r="AN521" s="372"/>
      <c r="AO521" s="372"/>
      <c r="AP521" s="372"/>
      <c r="AQ521" s="372"/>
      <c r="AR521" s="372"/>
      <c r="AS521" s="372"/>
      <c r="AT521" s="372"/>
      <c r="AU521" s="372"/>
      <c r="AV521" s="372"/>
      <c r="AW521" s="372"/>
      <c r="AX521" s="372"/>
      <c r="AY521" s="372"/>
      <c r="AZ521" s="372"/>
      <c r="BA521" s="374"/>
      <c r="BB521" s="450"/>
      <c r="BC521" s="374"/>
      <c r="BD521" s="374"/>
      <c r="BE521" s="374"/>
      <c r="BF521" s="374"/>
      <c r="BG521" s="374"/>
      <c r="BH521" s="374"/>
      <c r="BI521" s="374"/>
      <c r="BJ521" s="374"/>
      <c r="BK521" s="374"/>
      <c r="BL521" s="374"/>
      <c r="BM521" s="374"/>
      <c r="BN521" s="374"/>
      <c r="BO521" s="374"/>
      <c r="BP521" s="374"/>
      <c r="BQ521" s="374"/>
      <c r="BR521" s="374"/>
      <c r="BS521" s="374"/>
      <c r="BT521" s="374"/>
      <c r="BU521" s="374"/>
      <c r="BV521" s="374"/>
      <c r="BW521" s="374"/>
      <c r="BX521" s="375"/>
      <c r="BY521" s="375"/>
      <c r="BZ521" s="375"/>
      <c r="CA521" s="375"/>
      <c r="CB521" s="375"/>
      <c r="CC521" s="375"/>
      <c r="CD521" s="375"/>
      <c r="CE521" s="375"/>
      <c r="CF521" s="375"/>
      <c r="CG521" s="375"/>
      <c r="CH521" s="375"/>
      <c r="CI521" s="375"/>
      <c r="CJ521" s="375"/>
      <c r="CK521" s="375"/>
      <c r="CL521" s="375"/>
      <c r="CM521" s="375"/>
      <c r="CN521" s="375"/>
      <c r="CO521" s="375"/>
      <c r="CP521" s="375"/>
      <c r="CQ521" s="375"/>
      <c r="CR521" s="375"/>
      <c r="CS521" s="375"/>
      <c r="CT521" s="375"/>
      <c r="CU521" s="375"/>
      <c r="CV521" s="375"/>
      <c r="CW521" s="375"/>
      <c r="CX521" s="375"/>
      <c r="CY521" s="375"/>
      <c r="CZ521" s="375"/>
    </row>
    <row r="522" s="379" customFormat="true" ht="25.15" customHeight="true" x14ac:dyDescent="0.2">
      <c r="C522" s="1141" t="s">
        <v>554</v>
      </c>
      <c r="D522" s="1142"/>
      <c r="E522" s="848">
        <v>-5.0182480347437471E-4</v>
      </c>
      <c r="F522" s="670"/>
      <c r="G522" s="670"/>
      <c r="H522" s="1142" t="s">
        <v>526</v>
      </c>
      <c r="I522" s="1142"/>
      <c r="J522" s="849">
        <v>0.10210908283318276</v>
      </c>
      <c r="K522" s="670"/>
      <c r="L522" s="670"/>
      <c r="M522" s="1142" t="s">
        <v>524</v>
      </c>
      <c r="N522" s="1142"/>
      <c r="O522" s="850">
        <v>4.2385348518584894E-2</v>
      </c>
      <c r="P522" s="670"/>
      <c r="Q522" s="670"/>
      <c r="X522" s="372"/>
      <c r="Y522" s="372"/>
      <c r="Z522" s="372"/>
      <c r="AA522" s="372"/>
      <c r="AB522" s="372"/>
      <c r="AC522" s="372"/>
      <c r="AD522" s="372"/>
      <c r="AE522" s="372"/>
      <c r="AF522" s="372"/>
      <c r="AG522" s="372"/>
      <c r="AH522" s="372"/>
      <c r="AI522" s="372"/>
      <c r="AJ522" s="372"/>
      <c r="AK522" s="372"/>
      <c r="AL522" s="372"/>
      <c r="AM522" s="372"/>
      <c r="AN522" s="372"/>
      <c r="AO522" s="372"/>
      <c r="AP522" s="372"/>
      <c r="AQ522" s="372"/>
      <c r="AR522" s="372"/>
      <c r="AS522" s="372"/>
      <c r="AT522" s="372"/>
      <c r="AU522" s="372"/>
      <c r="AV522" s="372"/>
      <c r="AW522" s="372"/>
      <c r="AX522" s="372"/>
      <c r="AY522" s="372"/>
      <c r="AZ522" s="372"/>
      <c r="BA522" s="374"/>
      <c r="BB522" s="450"/>
      <c r="BC522" s="374"/>
      <c r="BD522" s="374"/>
      <c r="BE522" s="374"/>
      <c r="BF522" s="374"/>
      <c r="BG522" s="374"/>
      <c r="BH522" s="374"/>
      <c r="BI522" s="374"/>
      <c r="BJ522" s="374"/>
      <c r="BK522" s="374"/>
      <c r="BL522" s="374"/>
      <c r="BM522" s="374"/>
      <c r="BN522" s="374"/>
      <c r="BO522" s="374"/>
      <c r="BP522" s="374"/>
      <c r="BQ522" s="374"/>
      <c r="BR522" s="374"/>
      <c r="BS522" s="374"/>
      <c r="BT522" s="374"/>
      <c r="BU522" s="374"/>
      <c r="BV522" s="374"/>
      <c r="BW522" s="374"/>
      <c r="BX522" s="375"/>
      <c r="BY522" s="375"/>
      <c r="BZ522" s="375"/>
      <c r="CA522" s="375"/>
      <c r="CB522" s="375"/>
      <c r="CC522" s="375"/>
      <c r="CD522" s="375"/>
      <c r="CE522" s="375"/>
      <c r="CF522" s="375"/>
      <c r="CG522" s="375"/>
      <c r="CH522" s="375"/>
      <c r="CI522" s="375"/>
      <c r="CJ522" s="375"/>
      <c r="CK522" s="375"/>
      <c r="CL522" s="375"/>
      <c r="CM522" s="375"/>
      <c r="CN522" s="375"/>
      <c r="CO522" s="375"/>
      <c r="CP522" s="375"/>
      <c r="CQ522" s="375"/>
      <c r="CR522" s="375"/>
      <c r="CS522" s="375"/>
      <c r="CT522" s="375"/>
      <c r="CU522" s="375"/>
      <c r="CV522" s="375"/>
      <c r="CW522" s="375"/>
      <c r="CX522" s="375"/>
      <c r="CY522" s="375"/>
      <c r="CZ522" s="375"/>
    </row>
    <row r="523" s="379" customFormat="true" ht="25.15" customHeight="true" x14ac:dyDescent="0.2">
      <c r="C523" s="1141" t="s">
        <v>528</v>
      </c>
      <c r="D523" s="1142"/>
      <c r="E523" s="848">
        <v>3.3869436546213459E-2</v>
      </c>
      <c r="F523" s="670"/>
      <c r="G523" s="670"/>
      <c r="H523" s="1142" t="s">
        <v>535</v>
      </c>
      <c r="I523" s="1142"/>
      <c r="J523" s="849">
        <v>8.2147360411730777E-2</v>
      </c>
      <c r="K523" s="670"/>
      <c r="L523" s="670"/>
      <c r="M523" s="1142" t="s">
        <v>522</v>
      </c>
      <c r="N523" s="1142"/>
      <c r="O523" s="850">
        <v>3.7999480038216162E-3</v>
      </c>
      <c r="P523" s="670"/>
      <c r="Q523" s="670"/>
      <c r="X523" s="372"/>
      <c r="Y523" s="372"/>
      <c r="Z523" s="372"/>
      <c r="AA523" s="372"/>
      <c r="AB523" s="372"/>
      <c r="AC523" s="372"/>
      <c r="AD523" s="372"/>
      <c r="AE523" s="372"/>
      <c r="AF523" s="372"/>
      <c r="AG523" s="372"/>
      <c r="AH523" s="372"/>
      <c r="AI523" s="372"/>
      <c r="AJ523" s="372"/>
      <c r="AK523" s="372"/>
      <c r="AL523" s="372"/>
      <c r="AM523" s="372"/>
      <c r="AN523" s="372"/>
      <c r="AO523" s="372"/>
      <c r="AP523" s="372"/>
      <c r="AQ523" s="372"/>
      <c r="AR523" s="372"/>
      <c r="AS523" s="372"/>
      <c r="AT523" s="372"/>
      <c r="AU523" s="372"/>
      <c r="AV523" s="372"/>
      <c r="AW523" s="372"/>
      <c r="AX523" s="372"/>
      <c r="AY523" s="372"/>
      <c r="AZ523" s="372"/>
      <c r="BA523" s="374"/>
      <c r="BB523" s="450"/>
      <c r="BC523" s="374"/>
      <c r="BD523" s="374"/>
      <c r="BE523" s="374"/>
      <c r="BF523" s="374"/>
      <c r="BG523" s="374"/>
      <c r="BH523" s="374"/>
      <c r="BI523" s="374"/>
      <c r="BJ523" s="374"/>
      <c r="BK523" s="374"/>
      <c r="BL523" s="374"/>
      <c r="BM523" s="374"/>
      <c r="BN523" s="374"/>
      <c r="BO523" s="374"/>
      <c r="BP523" s="374"/>
      <c r="BQ523" s="374"/>
      <c r="BR523" s="374"/>
      <c r="BS523" s="374"/>
      <c r="BT523" s="374"/>
      <c r="BU523" s="374"/>
      <c r="BV523" s="374"/>
      <c r="BW523" s="374"/>
      <c r="BX523" s="375"/>
      <c r="BY523" s="375"/>
      <c r="BZ523" s="375"/>
      <c r="CA523" s="375"/>
      <c r="CB523" s="375"/>
      <c r="CC523" s="375"/>
      <c r="CD523" s="375"/>
      <c r="CE523" s="375"/>
      <c r="CF523" s="375"/>
      <c r="CG523" s="375"/>
      <c r="CH523" s="375"/>
      <c r="CI523" s="375"/>
      <c r="CJ523" s="375"/>
      <c r="CK523" s="375"/>
      <c r="CL523" s="375"/>
      <c r="CM523" s="375"/>
      <c r="CN523" s="375"/>
      <c r="CO523" s="375"/>
      <c r="CP523" s="375"/>
      <c r="CQ523" s="375"/>
      <c r="CR523" s="375"/>
      <c r="CS523" s="375"/>
      <c r="CT523" s="375"/>
      <c r="CU523" s="375"/>
      <c r="CV523" s="375"/>
      <c r="CW523" s="375"/>
      <c r="CX523" s="375"/>
      <c r="CY523" s="375"/>
      <c r="CZ523" s="375"/>
    </row>
    <row r="524" s="379" customFormat="true" ht="25.15" customHeight="true" x14ac:dyDescent="0.2">
      <c r="C524" s="1141" t="s">
        <v>546</v>
      </c>
      <c r="D524" s="1142"/>
      <c r="E524" s="848">
        <v>-7.1357481669981262E-3</v>
      </c>
      <c r="F524" s="670"/>
      <c r="G524" s="670"/>
      <c r="H524" s="1142" t="s">
        <v>530</v>
      </c>
      <c r="I524" s="1142"/>
      <c r="J524" s="849">
        <v>3.7214844640206628E-2</v>
      </c>
      <c r="K524" s="670"/>
      <c r="L524" s="670"/>
      <c r="M524" s="1142" t="s">
        <v>543</v>
      </c>
      <c r="N524" s="1142"/>
      <c r="O524" s="850">
        <v>1.3734642284330217E-2</v>
      </c>
      <c r="P524" s="670"/>
      <c r="Q524" s="670"/>
      <c r="X524" s="372"/>
      <c r="Y524" s="372"/>
      <c r="Z524" s="372"/>
      <c r="AA524" s="372"/>
      <c r="AB524" s="372"/>
      <c r="AC524" s="372"/>
      <c r="AD524" s="372"/>
      <c r="AE524" s="372"/>
      <c r="AF524" s="372"/>
      <c r="AG524" s="372"/>
      <c r="AH524" s="372"/>
      <c r="AI524" s="372"/>
      <c r="AJ524" s="372"/>
      <c r="AK524" s="372"/>
      <c r="AL524" s="372"/>
      <c r="AM524" s="372"/>
      <c r="AN524" s="372"/>
      <c r="AO524" s="372"/>
      <c r="AP524" s="372"/>
      <c r="AQ524" s="372"/>
      <c r="AR524" s="372"/>
      <c r="AS524" s="372"/>
      <c r="AT524" s="372"/>
      <c r="AU524" s="372"/>
      <c r="AV524" s="372"/>
      <c r="AW524" s="372"/>
      <c r="AX524" s="372"/>
      <c r="AY524" s="372"/>
      <c r="AZ524" s="372"/>
      <c r="BA524" s="374"/>
      <c r="BB524" s="450"/>
      <c r="BC524" s="374"/>
      <c r="BD524" s="374"/>
      <c r="BE524" s="374"/>
      <c r="BF524" s="374"/>
      <c r="BG524" s="374"/>
      <c r="BH524" s="374"/>
      <c r="BI524" s="374"/>
      <c r="BJ524" s="374"/>
      <c r="BK524" s="374"/>
      <c r="BL524" s="374"/>
      <c r="BM524" s="374"/>
      <c r="BN524" s="374"/>
      <c r="BO524" s="374"/>
      <c r="BP524" s="374"/>
      <c r="BQ524" s="374"/>
      <c r="BR524" s="374"/>
      <c r="BS524" s="374"/>
      <c r="BT524" s="374"/>
      <c r="BU524" s="374"/>
      <c r="BV524" s="374"/>
      <c r="BW524" s="374"/>
      <c r="BX524" s="375"/>
      <c r="BY524" s="375"/>
      <c r="BZ524" s="375"/>
      <c r="CA524" s="375"/>
      <c r="CB524" s="375"/>
      <c r="CC524" s="375"/>
      <c r="CD524" s="375"/>
      <c r="CE524" s="375"/>
      <c r="CF524" s="375"/>
      <c r="CG524" s="375"/>
      <c r="CH524" s="375"/>
      <c r="CI524" s="375"/>
      <c r="CJ524" s="375"/>
      <c r="CK524" s="375"/>
      <c r="CL524" s="375"/>
      <c r="CM524" s="375"/>
      <c r="CN524" s="375"/>
      <c r="CO524" s="375"/>
      <c r="CP524" s="375"/>
      <c r="CQ524" s="375"/>
      <c r="CR524" s="375"/>
      <c r="CS524" s="375"/>
      <c r="CT524" s="375"/>
      <c r="CU524" s="375"/>
      <c r="CV524" s="375"/>
      <c r="CW524" s="375"/>
      <c r="CX524" s="375"/>
      <c r="CY524" s="375"/>
      <c r="CZ524" s="375"/>
    </row>
    <row r="525" s="379" customFormat="true" ht="25.15" customHeight="true" x14ac:dyDescent="0.2">
      <c r="C525" s="1141" t="s">
        <v>541</v>
      </c>
      <c r="D525" s="1142"/>
      <c r="E525" s="848">
        <v>-8.261550633804517E-3</v>
      </c>
      <c r="F525" s="670"/>
      <c r="G525" s="670"/>
      <c r="H525" s="1142" t="s">
        <v>527</v>
      </c>
      <c r="I525" s="1142"/>
      <c r="J525" s="849">
        <v>9.9028138267076862E-2</v>
      </c>
      <c r="K525" s="670"/>
      <c r="L525" s="670"/>
      <c r="M525" s="1142" t="s">
        <v>520</v>
      </c>
      <c r="N525" s="1142"/>
      <c r="O525" s="850">
        <v>2.8939079960596702E-2</v>
      </c>
      <c r="P525" s="670"/>
      <c r="Q525" s="670"/>
      <c r="X525" s="372"/>
      <c r="Y525" s="372"/>
      <c r="Z525" s="372"/>
      <c r="AA525" s="372"/>
      <c r="AB525" s="372"/>
      <c r="AC525" s="372"/>
      <c r="AD525" s="372"/>
      <c r="AE525" s="372"/>
      <c r="AF525" s="372"/>
      <c r="AG525" s="372"/>
      <c r="AH525" s="372"/>
      <c r="AI525" s="372"/>
      <c r="AJ525" s="372"/>
      <c r="AK525" s="372"/>
      <c r="AL525" s="372"/>
      <c r="AM525" s="372"/>
      <c r="AN525" s="372"/>
      <c r="AO525" s="372"/>
      <c r="AP525" s="372"/>
      <c r="AQ525" s="372"/>
      <c r="AR525" s="372"/>
      <c r="AS525" s="372"/>
      <c r="AT525" s="372"/>
      <c r="AU525" s="372"/>
      <c r="AV525" s="372"/>
      <c r="AW525" s="372"/>
      <c r="AX525" s="372"/>
      <c r="AY525" s="372"/>
      <c r="AZ525" s="372"/>
      <c r="BA525" s="374"/>
      <c r="BB525" s="450"/>
      <c r="BC525" s="374"/>
      <c r="BD525" s="374"/>
      <c r="BE525" s="374"/>
      <c r="BF525" s="374"/>
      <c r="BG525" s="374"/>
      <c r="BH525" s="374"/>
      <c r="BI525" s="374"/>
      <c r="BJ525" s="374"/>
      <c r="BK525" s="374"/>
      <c r="BL525" s="374"/>
      <c r="BM525" s="374"/>
      <c r="BN525" s="374"/>
      <c r="BO525" s="374"/>
      <c r="BP525" s="374"/>
      <c r="BQ525" s="374"/>
      <c r="BR525" s="374"/>
      <c r="BS525" s="374"/>
      <c r="BT525" s="374"/>
      <c r="BU525" s="374"/>
      <c r="BV525" s="374"/>
      <c r="BW525" s="374"/>
      <c r="BX525" s="375"/>
      <c r="BY525" s="375"/>
      <c r="BZ525" s="375"/>
      <c r="CA525" s="375"/>
      <c r="CB525" s="375"/>
      <c r="CC525" s="375"/>
      <c r="CD525" s="375"/>
      <c r="CE525" s="375"/>
      <c r="CF525" s="375"/>
      <c r="CG525" s="375"/>
      <c r="CH525" s="375"/>
      <c r="CI525" s="375"/>
      <c r="CJ525" s="375"/>
      <c r="CK525" s="375"/>
      <c r="CL525" s="375"/>
      <c r="CM525" s="375"/>
      <c r="CN525" s="375"/>
      <c r="CO525" s="375"/>
      <c r="CP525" s="375"/>
      <c r="CQ525" s="375"/>
      <c r="CR525" s="375"/>
      <c r="CS525" s="375"/>
      <c r="CT525" s="375"/>
      <c r="CU525" s="375"/>
      <c r="CV525" s="375"/>
      <c r="CW525" s="375"/>
      <c r="CX525" s="375"/>
      <c r="CY525" s="375"/>
      <c r="CZ525" s="375"/>
    </row>
    <row r="526" s="379" customFormat="true" ht="25.15" customHeight="true" x14ac:dyDescent="0.2">
      <c r="C526" s="1141" t="s">
        <v>507</v>
      </c>
      <c r="D526" s="1142"/>
      <c r="E526" s="848">
        <v>-7.8934158052148123E-2</v>
      </c>
      <c r="F526" s="670"/>
      <c r="G526" s="670"/>
      <c r="H526" s="1142" t="s">
        <v>542</v>
      </c>
      <c r="I526" s="1142"/>
      <c r="J526" s="849">
        <v>5.1307771534292036E-2</v>
      </c>
      <c r="K526" s="670"/>
      <c r="L526" s="670"/>
      <c r="M526" s="1142" t="s">
        <v>519</v>
      </c>
      <c r="N526" s="1142"/>
      <c r="O526" s="850">
        <v>1.1827931054621339E-3</v>
      </c>
      <c r="P526" s="670"/>
      <c r="Q526" s="670"/>
      <c r="X526" s="372"/>
      <c r="Y526" s="372"/>
      <c r="Z526" s="372"/>
      <c r="AA526" s="372"/>
      <c r="AB526" s="372"/>
      <c r="AC526" s="372"/>
      <c r="AD526" s="372"/>
      <c r="AE526" s="372"/>
      <c r="AF526" s="372"/>
      <c r="AG526" s="372"/>
      <c r="AH526" s="372"/>
      <c r="AI526" s="372"/>
      <c r="AJ526" s="372"/>
      <c r="AK526" s="372"/>
      <c r="AL526" s="372"/>
      <c r="AM526" s="372"/>
      <c r="AN526" s="372"/>
      <c r="AO526" s="372"/>
      <c r="AP526" s="372"/>
      <c r="AQ526" s="372"/>
      <c r="AR526" s="372"/>
      <c r="AS526" s="372"/>
      <c r="AT526" s="372"/>
      <c r="AU526" s="372"/>
      <c r="AV526" s="372"/>
      <c r="AW526" s="372"/>
      <c r="AX526" s="372"/>
      <c r="AY526" s="372"/>
      <c r="AZ526" s="372"/>
      <c r="BA526" s="374"/>
      <c r="BB526" s="450"/>
      <c r="BC526" s="374"/>
      <c r="BD526" s="374"/>
      <c r="BE526" s="374"/>
      <c r="BF526" s="374"/>
      <c r="BG526" s="374"/>
      <c r="BH526" s="374"/>
      <c r="BI526" s="374"/>
      <c r="BJ526" s="374"/>
      <c r="BK526" s="374"/>
      <c r="BL526" s="374"/>
      <c r="BM526" s="374"/>
      <c r="BN526" s="374"/>
      <c r="BO526" s="374"/>
      <c r="BP526" s="374"/>
      <c r="BQ526" s="374"/>
      <c r="BR526" s="374"/>
      <c r="BS526" s="374"/>
      <c r="BT526" s="374"/>
      <c r="BU526" s="374"/>
      <c r="BV526" s="374"/>
      <c r="BW526" s="374"/>
      <c r="BX526" s="375"/>
      <c r="BY526" s="375"/>
      <c r="BZ526" s="375"/>
      <c r="CA526" s="375"/>
      <c r="CB526" s="375"/>
      <c r="CC526" s="375"/>
      <c r="CD526" s="375"/>
      <c r="CE526" s="375"/>
      <c r="CF526" s="375"/>
      <c r="CG526" s="375"/>
      <c r="CH526" s="375"/>
      <c r="CI526" s="375"/>
      <c r="CJ526" s="375"/>
      <c r="CK526" s="375"/>
      <c r="CL526" s="375"/>
      <c r="CM526" s="375"/>
      <c r="CN526" s="375"/>
      <c r="CO526" s="375"/>
      <c r="CP526" s="375"/>
      <c r="CQ526" s="375"/>
      <c r="CR526" s="375"/>
      <c r="CS526" s="375"/>
      <c r="CT526" s="375"/>
      <c r="CU526" s="375"/>
      <c r="CV526" s="375"/>
      <c r="CW526" s="375"/>
      <c r="CX526" s="375"/>
      <c r="CY526" s="375"/>
      <c r="CZ526" s="375"/>
    </row>
    <row r="527" s="379" customFormat="true" ht="25.15" customHeight="true" x14ac:dyDescent="0.2">
      <c r="C527" s="1141" t="s">
        <v>508</v>
      </c>
      <c r="D527" s="1142"/>
      <c r="E527" s="848">
        <v>7.8934158052148137E-2</v>
      </c>
      <c r="F527" s="670"/>
      <c r="G527" s="670"/>
      <c r="H527" s="1142" t="s">
        <v>533</v>
      </c>
      <c r="I527" s="1142"/>
      <c r="J527" s="849">
        <v>1.6465212958500952E-2</v>
      </c>
      <c r="K527" s="670"/>
      <c r="L527" s="670"/>
      <c r="M527" s="1142" t="s">
        <v>549</v>
      </c>
      <c r="N527" s="1142"/>
      <c r="O527" s="850">
        <v>7.5305487761775343E-3</v>
      </c>
      <c r="P527" s="670"/>
      <c r="Q527" s="670"/>
      <c r="X527" s="372"/>
      <c r="Y527" s="372"/>
      <c r="Z527" s="372"/>
      <c r="AA527" s="372"/>
      <c r="AB527" s="372"/>
      <c r="AC527" s="372"/>
      <c r="AD527" s="372"/>
      <c r="AE527" s="372"/>
      <c r="AF527" s="372"/>
      <c r="AG527" s="372"/>
      <c r="AH527" s="372"/>
      <c r="AI527" s="372"/>
      <c r="AJ527" s="372"/>
      <c r="AK527" s="372"/>
      <c r="AL527" s="372"/>
      <c r="AM527" s="372"/>
      <c r="AN527" s="372"/>
      <c r="AO527" s="372"/>
      <c r="AP527" s="372"/>
      <c r="AQ527" s="372"/>
      <c r="AR527" s="372"/>
      <c r="AS527" s="372"/>
      <c r="AT527" s="372"/>
      <c r="AU527" s="372"/>
      <c r="AV527" s="372"/>
      <c r="AW527" s="372"/>
      <c r="AX527" s="372"/>
      <c r="AY527" s="372"/>
      <c r="AZ527" s="372"/>
      <c r="BA527" s="374"/>
      <c r="BB527" s="450"/>
      <c r="BC527" s="374"/>
      <c r="BD527" s="374"/>
      <c r="BE527" s="374"/>
      <c r="BF527" s="374"/>
      <c r="BG527" s="374"/>
      <c r="BH527" s="374"/>
      <c r="BI527" s="374"/>
      <c r="BJ527" s="374"/>
      <c r="BK527" s="374"/>
      <c r="BL527" s="374"/>
      <c r="BM527" s="374"/>
      <c r="BN527" s="374"/>
      <c r="BO527" s="374"/>
      <c r="BP527" s="374"/>
      <c r="BQ527" s="374"/>
      <c r="BR527" s="374"/>
      <c r="BS527" s="374"/>
      <c r="BT527" s="374"/>
      <c r="BU527" s="374"/>
      <c r="BV527" s="374"/>
      <c r="BW527" s="374"/>
      <c r="BX527" s="375"/>
      <c r="BY527" s="375"/>
      <c r="BZ527" s="375"/>
      <c r="CA527" s="375"/>
      <c r="CB527" s="375"/>
      <c r="CC527" s="375"/>
      <c r="CD527" s="375"/>
      <c r="CE527" s="375"/>
      <c r="CF527" s="375"/>
      <c r="CG527" s="375"/>
      <c r="CH527" s="375"/>
      <c r="CI527" s="375"/>
      <c r="CJ527" s="375"/>
      <c r="CK527" s="375"/>
      <c r="CL527" s="375"/>
      <c r="CM527" s="375"/>
      <c r="CN527" s="375"/>
      <c r="CO527" s="375"/>
      <c r="CP527" s="375"/>
      <c r="CQ527" s="375"/>
      <c r="CR527" s="375"/>
      <c r="CS527" s="375"/>
      <c r="CT527" s="375"/>
      <c r="CU527" s="375"/>
      <c r="CV527" s="375"/>
      <c r="CW527" s="375"/>
      <c r="CX527" s="375"/>
      <c r="CY527" s="375"/>
      <c r="CZ527" s="375"/>
    </row>
    <row r="528" s="379" customFormat="true" ht="25.15" customHeight="true" x14ac:dyDescent="0.2">
      <c r="C528" s="1141" t="s">
        <v>550</v>
      </c>
      <c r="D528" s="1142"/>
      <c r="E528" s="848">
        <v>3.3207954239284428E-3</v>
      </c>
      <c r="F528" s="670"/>
      <c r="G528" s="670"/>
      <c r="H528" s="1142" t="s">
        <v>545</v>
      </c>
      <c r="I528" s="1142"/>
      <c r="J528" s="849">
        <v>4.7271011594430777E-2</v>
      </c>
      <c r="K528" s="670"/>
      <c r="L528" s="670"/>
      <c r="M528" s="1142" t="s">
        <v>529</v>
      </c>
      <c r="N528" s="1142"/>
      <c r="O528" s="850">
        <v>3.2352134175082654E-2</v>
      </c>
      <c r="P528" s="670"/>
      <c r="Q528" s="670"/>
      <c r="X528" s="372"/>
      <c r="Y528" s="372"/>
      <c r="Z528" s="372"/>
      <c r="AA528" s="372"/>
      <c r="AB528" s="372"/>
      <c r="AC528" s="372"/>
      <c r="AD528" s="372"/>
      <c r="AE528" s="372"/>
      <c r="AF528" s="372"/>
      <c r="AG528" s="372"/>
      <c r="AH528" s="372"/>
      <c r="AI528" s="372"/>
      <c r="AJ528" s="372"/>
      <c r="AK528" s="372"/>
      <c r="AL528" s="372"/>
      <c r="AM528" s="372"/>
      <c r="AN528" s="372"/>
      <c r="AO528" s="372"/>
      <c r="AP528" s="372"/>
      <c r="AQ528" s="372"/>
      <c r="AR528" s="372"/>
      <c r="AS528" s="372"/>
      <c r="AT528" s="372"/>
      <c r="AU528" s="372"/>
      <c r="AV528" s="372"/>
      <c r="AW528" s="372"/>
      <c r="AX528" s="372"/>
      <c r="AY528" s="372"/>
      <c r="AZ528" s="372"/>
      <c r="BA528" s="374"/>
      <c r="BB528" s="450"/>
      <c r="BC528" s="374"/>
      <c r="BD528" s="374"/>
      <c r="BE528" s="374"/>
      <c r="BF528" s="374"/>
      <c r="BG528" s="374"/>
      <c r="BH528" s="374"/>
      <c r="BI528" s="374"/>
      <c r="BJ528" s="374"/>
      <c r="BK528" s="374"/>
      <c r="BL528" s="374"/>
      <c r="BM528" s="374"/>
      <c r="BN528" s="374"/>
      <c r="BO528" s="374"/>
      <c r="BP528" s="374"/>
      <c r="BQ528" s="374"/>
      <c r="BR528" s="374"/>
      <c r="BS528" s="374"/>
      <c r="BT528" s="374"/>
      <c r="BU528" s="374"/>
      <c r="BV528" s="374"/>
      <c r="BW528" s="374"/>
      <c r="BX528" s="375"/>
      <c r="BY528" s="375"/>
      <c r="BZ528" s="375"/>
      <c r="CA528" s="375"/>
      <c r="CB528" s="375"/>
      <c r="CC528" s="375"/>
      <c r="CD528" s="375"/>
      <c r="CE528" s="375"/>
      <c r="CF528" s="375"/>
      <c r="CG528" s="375"/>
      <c r="CH528" s="375"/>
      <c r="CI528" s="375"/>
      <c r="CJ528" s="375"/>
      <c r="CK528" s="375"/>
      <c r="CL528" s="375"/>
      <c r="CM528" s="375"/>
      <c r="CN528" s="375"/>
      <c r="CO528" s="375"/>
      <c r="CP528" s="375"/>
      <c r="CQ528" s="375"/>
      <c r="CR528" s="375"/>
      <c r="CS528" s="375"/>
      <c r="CT528" s="375"/>
      <c r="CU528" s="375"/>
      <c r="CV528" s="375"/>
      <c r="CW528" s="375"/>
      <c r="CX528" s="375"/>
      <c r="CY528" s="375"/>
      <c r="CZ528" s="375"/>
    </row>
    <row r="529" s="379" customFormat="true" ht="25.15" customHeight="true" x14ac:dyDescent="0.2">
      <c r="C529" s="1141" t="s">
        <v>540</v>
      </c>
      <c r="D529" s="1142"/>
      <c r="E529" s="848">
        <v>8.6731640687825896E-3</v>
      </c>
      <c r="F529" s="670"/>
      <c r="G529" s="670"/>
      <c r="H529" s="1142" t="s">
        <v>532</v>
      </c>
      <c r="I529" s="1142"/>
      <c r="J529" s="849">
        <v>8.2185335253549111E-2</v>
      </c>
      <c r="K529" s="670"/>
      <c r="L529" s="670"/>
      <c r="M529" s="1142" t="s">
        <v>526</v>
      </c>
      <c r="N529" s="1142"/>
      <c r="O529" s="850">
        <v>3.3827938528540932E-3</v>
      </c>
      <c r="P529" s="670"/>
      <c r="Q529" s="670"/>
      <c r="X529" s="372"/>
      <c r="Y529" s="372"/>
      <c r="Z529" s="372"/>
      <c r="AA529" s="372"/>
      <c r="AB529" s="372"/>
      <c r="AC529" s="372"/>
      <c r="AD529" s="372"/>
      <c r="AE529" s="372"/>
      <c r="AF529" s="372"/>
      <c r="AG529" s="372"/>
      <c r="AH529" s="372"/>
      <c r="AI529" s="372"/>
      <c r="AJ529" s="372"/>
      <c r="AK529" s="372"/>
      <c r="AL529" s="372"/>
      <c r="AM529" s="372"/>
      <c r="AN529" s="372"/>
      <c r="AO529" s="372"/>
      <c r="AP529" s="372"/>
      <c r="AQ529" s="372"/>
      <c r="AR529" s="372"/>
      <c r="AS529" s="372"/>
      <c r="AT529" s="372"/>
      <c r="AU529" s="372"/>
      <c r="AV529" s="372"/>
      <c r="AW529" s="372"/>
      <c r="AX529" s="372"/>
      <c r="AY529" s="372"/>
      <c r="AZ529" s="372"/>
      <c r="BA529" s="374"/>
      <c r="BB529" s="450"/>
      <c r="BC529" s="374"/>
      <c r="BD529" s="374"/>
      <c r="BE529" s="374"/>
      <c r="BF529" s="374"/>
      <c r="BG529" s="374"/>
      <c r="BH529" s="374"/>
      <c r="BI529" s="374"/>
      <c r="BJ529" s="374"/>
      <c r="BK529" s="374"/>
      <c r="BL529" s="374"/>
      <c r="BM529" s="374"/>
      <c r="BN529" s="374"/>
      <c r="BO529" s="374"/>
      <c r="BP529" s="374"/>
      <c r="BQ529" s="374"/>
      <c r="BR529" s="374"/>
      <c r="BS529" s="374"/>
      <c r="BT529" s="374"/>
      <c r="BU529" s="374"/>
      <c r="BV529" s="374"/>
      <c r="BW529" s="374"/>
      <c r="BX529" s="375"/>
      <c r="BY529" s="375"/>
      <c r="BZ529" s="375"/>
      <c r="CA529" s="375"/>
      <c r="CB529" s="375"/>
      <c r="CC529" s="375"/>
      <c r="CD529" s="375"/>
      <c r="CE529" s="375"/>
      <c r="CF529" s="375"/>
      <c r="CG529" s="375"/>
      <c r="CH529" s="375"/>
      <c r="CI529" s="375"/>
      <c r="CJ529" s="375"/>
      <c r="CK529" s="375"/>
      <c r="CL529" s="375"/>
      <c r="CM529" s="375"/>
      <c r="CN529" s="375"/>
      <c r="CO529" s="375"/>
      <c r="CP529" s="375"/>
      <c r="CQ529" s="375"/>
      <c r="CR529" s="375"/>
      <c r="CS529" s="375"/>
      <c r="CT529" s="375"/>
      <c r="CU529" s="375"/>
      <c r="CV529" s="375"/>
      <c r="CW529" s="375"/>
      <c r="CX529" s="375"/>
      <c r="CY529" s="375"/>
      <c r="CZ529" s="375"/>
    </row>
    <row r="530" s="379" customFormat="true" ht="25.15" customHeight="true" x14ac:dyDescent="0.2">
      <c r="C530" s="1141" t="s">
        <v>512</v>
      </c>
      <c r="D530" s="1142"/>
      <c r="E530" s="848">
        <v>8.2779914383484046E-2</v>
      </c>
      <c r="F530" s="670"/>
      <c r="G530" s="670"/>
      <c r="H530" s="1142" t="s">
        <v>557</v>
      </c>
      <c r="I530" s="1142"/>
      <c r="J530" s="849">
        <v>3.1530621128180352E-3</v>
      </c>
      <c r="K530" s="670"/>
      <c r="L530" s="670"/>
      <c r="M530" s="1142" t="s">
        <v>535</v>
      </c>
      <c r="N530" s="1142"/>
      <c r="O530" s="850">
        <v>2.4972512455942123E-3</v>
      </c>
      <c r="P530" s="670"/>
      <c r="Q530" s="670"/>
      <c r="X530" s="372"/>
      <c r="Y530" s="372"/>
      <c r="Z530" s="372"/>
      <c r="AA530" s="372"/>
      <c r="AB530" s="372"/>
      <c r="AC530" s="372"/>
      <c r="AD530" s="372"/>
      <c r="AE530" s="372"/>
      <c r="AF530" s="372"/>
      <c r="AG530" s="372"/>
      <c r="AH530" s="372"/>
      <c r="AI530" s="372"/>
      <c r="AJ530" s="372"/>
      <c r="AK530" s="372"/>
      <c r="AL530" s="372"/>
      <c r="AM530" s="372"/>
      <c r="AN530" s="372"/>
      <c r="AO530" s="372"/>
      <c r="AP530" s="372"/>
      <c r="AQ530" s="372"/>
      <c r="AR530" s="372"/>
      <c r="AS530" s="372"/>
      <c r="AT530" s="372"/>
      <c r="AU530" s="372"/>
      <c r="AV530" s="372"/>
      <c r="AW530" s="372"/>
      <c r="AX530" s="372"/>
      <c r="AY530" s="372"/>
      <c r="AZ530" s="372"/>
      <c r="BA530" s="374"/>
      <c r="BB530" s="450"/>
      <c r="BC530" s="374"/>
      <c r="BD530" s="374"/>
      <c r="BE530" s="374"/>
      <c r="BF530" s="374"/>
      <c r="BG530" s="374"/>
      <c r="BH530" s="374"/>
      <c r="BI530" s="374"/>
      <c r="BJ530" s="374"/>
      <c r="BK530" s="374"/>
      <c r="BL530" s="374"/>
      <c r="BM530" s="374"/>
      <c r="BN530" s="374"/>
      <c r="BO530" s="374"/>
      <c r="BP530" s="374"/>
      <c r="BQ530" s="374"/>
      <c r="BR530" s="374"/>
      <c r="BS530" s="374"/>
      <c r="BT530" s="374"/>
      <c r="BU530" s="374"/>
      <c r="BV530" s="374"/>
      <c r="BW530" s="374"/>
      <c r="BX530" s="375"/>
      <c r="BY530" s="375"/>
      <c r="BZ530" s="375"/>
      <c r="CA530" s="375"/>
      <c r="CB530" s="375"/>
      <c r="CC530" s="375"/>
      <c r="CD530" s="375"/>
      <c r="CE530" s="375"/>
      <c r="CF530" s="375"/>
      <c r="CG530" s="375"/>
      <c r="CH530" s="375"/>
      <c r="CI530" s="375"/>
      <c r="CJ530" s="375"/>
      <c r="CK530" s="375"/>
      <c r="CL530" s="375"/>
      <c r="CM530" s="375"/>
      <c r="CN530" s="375"/>
      <c r="CO530" s="375"/>
      <c r="CP530" s="375"/>
      <c r="CQ530" s="375"/>
      <c r="CR530" s="375"/>
      <c r="CS530" s="375"/>
      <c r="CT530" s="375"/>
      <c r="CU530" s="375"/>
      <c r="CV530" s="375"/>
      <c r="CW530" s="375"/>
      <c r="CX530" s="375"/>
      <c r="CY530" s="375"/>
      <c r="CZ530" s="375"/>
    </row>
    <row r="531" s="379" customFormat="true" ht="25.15" customHeight="true" x14ac:dyDescent="0.2">
      <c r="C531" s="1141" t="s">
        <v>513</v>
      </c>
      <c r="D531" s="1142"/>
      <c r="E531" s="848">
        <v>-8.1498914493087729E-2</v>
      </c>
      <c r="F531" s="670"/>
      <c r="G531" s="670"/>
      <c r="H531" s="1142" t="s">
        <v>556</v>
      </c>
      <c r="I531" s="1142"/>
      <c r="J531" s="852">
        <v>5.5772911241137911E-3</v>
      </c>
      <c r="K531" s="670"/>
      <c r="L531" s="670"/>
      <c r="M531" s="1142" t="s">
        <v>530</v>
      </c>
      <c r="N531" s="1142"/>
      <c r="O531" s="850">
        <v>2.7779392213501449E-2</v>
      </c>
      <c r="P531" s="670"/>
      <c r="Q531" s="670"/>
      <c r="X531" s="372"/>
      <c r="Y531" s="372"/>
      <c r="Z531" s="372"/>
      <c r="AA531" s="372"/>
      <c r="AB531" s="372"/>
      <c r="AC531" s="372"/>
      <c r="AD531" s="372"/>
      <c r="AE531" s="372"/>
      <c r="AF531" s="372"/>
      <c r="AG531" s="372"/>
      <c r="AH531" s="372"/>
      <c r="AI531" s="372"/>
      <c r="AJ531" s="372"/>
      <c r="AK531" s="372"/>
      <c r="AL531" s="372"/>
      <c r="AM531" s="372"/>
      <c r="AN531" s="372"/>
      <c r="AO531" s="372"/>
      <c r="AP531" s="372"/>
      <c r="AQ531" s="372"/>
      <c r="AR531" s="372"/>
      <c r="AS531" s="372"/>
      <c r="AT531" s="372"/>
      <c r="AU531" s="372"/>
      <c r="AV531" s="372"/>
      <c r="AW531" s="372"/>
      <c r="AX531" s="372"/>
      <c r="AY531" s="372"/>
      <c r="AZ531" s="372"/>
      <c r="BA531" s="374"/>
      <c r="BB531" s="450"/>
      <c r="BC531" s="374"/>
      <c r="BD531" s="374"/>
      <c r="BE531" s="374"/>
      <c r="BF531" s="374"/>
      <c r="BG531" s="374"/>
      <c r="BH531" s="374"/>
      <c r="BI531" s="374"/>
      <c r="BJ531" s="374"/>
      <c r="BK531" s="374"/>
      <c r="BL531" s="374"/>
      <c r="BM531" s="374"/>
      <c r="BN531" s="374"/>
      <c r="BO531" s="374"/>
      <c r="BP531" s="374"/>
      <c r="BQ531" s="374"/>
      <c r="BR531" s="374"/>
      <c r="BS531" s="374"/>
      <c r="BT531" s="374"/>
      <c r="BU531" s="374"/>
      <c r="BV531" s="374"/>
      <c r="BW531" s="374"/>
      <c r="BX531" s="375"/>
      <c r="BY531" s="375"/>
      <c r="BZ531" s="375"/>
      <c r="CA531" s="375"/>
      <c r="CB531" s="375"/>
      <c r="CC531" s="375"/>
      <c r="CD531" s="375"/>
      <c r="CE531" s="375"/>
      <c r="CF531" s="375"/>
      <c r="CG531" s="375"/>
      <c r="CH531" s="375"/>
      <c r="CI531" s="375"/>
      <c r="CJ531" s="375"/>
      <c r="CK531" s="375"/>
      <c r="CL531" s="375"/>
      <c r="CM531" s="375"/>
      <c r="CN531" s="375"/>
      <c r="CO531" s="375"/>
      <c r="CP531" s="375"/>
      <c r="CQ531" s="375"/>
      <c r="CR531" s="375"/>
      <c r="CS531" s="375"/>
      <c r="CT531" s="375"/>
      <c r="CU531" s="375"/>
      <c r="CV531" s="375"/>
      <c r="CW531" s="375"/>
      <c r="CX531" s="375"/>
      <c r="CY531" s="375"/>
      <c r="CZ531" s="375"/>
    </row>
    <row r="532" s="379" customFormat="true" ht="25.15" customHeight="true" x14ac:dyDescent="0.2">
      <c r="C532" s="1141" t="s">
        <v>553</v>
      </c>
      <c r="D532" s="1142"/>
      <c r="E532" s="848">
        <v>2.5920234848742884E-3</v>
      </c>
      <c r="F532" s="670"/>
      <c r="G532" s="670"/>
      <c r="H532" s="1142"/>
      <c r="I532" s="1142"/>
      <c r="J532" s="670"/>
      <c r="K532" s="670"/>
      <c r="L532" s="670"/>
      <c r="M532" s="1142" t="s">
        <v>527</v>
      </c>
      <c r="N532" s="1142"/>
      <c r="O532" s="850">
        <v>1.5347117904547953E-4</v>
      </c>
      <c r="P532" s="670"/>
      <c r="Q532" s="670"/>
      <c r="X532" s="372"/>
      <c r="Y532" s="372"/>
      <c r="Z532" s="372"/>
      <c r="AA532" s="372"/>
      <c r="AB532" s="372"/>
      <c r="AC532" s="372"/>
      <c r="AD532" s="372"/>
      <c r="AE532" s="372"/>
      <c r="AF532" s="372"/>
      <c r="AG532" s="372"/>
      <c r="AH532" s="372"/>
      <c r="AI532" s="372"/>
      <c r="AJ532" s="372"/>
      <c r="AK532" s="372"/>
      <c r="AL532" s="372"/>
      <c r="AM532" s="372"/>
      <c r="AN532" s="372"/>
      <c r="AO532" s="372"/>
      <c r="AP532" s="372"/>
      <c r="AQ532" s="372"/>
      <c r="AR532" s="372"/>
      <c r="AS532" s="372"/>
      <c r="AT532" s="372"/>
      <c r="AU532" s="372"/>
      <c r="AV532" s="372"/>
      <c r="AW532" s="372"/>
      <c r="AX532" s="372"/>
      <c r="AY532" s="372"/>
      <c r="AZ532" s="372"/>
      <c r="BA532" s="374"/>
      <c r="BB532" s="450"/>
      <c r="BC532" s="374"/>
      <c r="BD532" s="374"/>
      <c r="BE532" s="374"/>
      <c r="BF532" s="374"/>
      <c r="BG532" s="374"/>
      <c r="BH532" s="374"/>
      <c r="BI532" s="374"/>
      <c r="BJ532" s="374"/>
      <c r="BK532" s="374"/>
      <c r="BL532" s="374"/>
      <c r="BM532" s="374"/>
      <c r="BN532" s="374"/>
      <c r="BO532" s="374"/>
      <c r="BP532" s="374"/>
      <c r="BQ532" s="374"/>
      <c r="BR532" s="374"/>
      <c r="BS532" s="374"/>
      <c r="BT532" s="374"/>
      <c r="BU532" s="374"/>
      <c r="BV532" s="374"/>
      <c r="BW532" s="374"/>
      <c r="BX532" s="375"/>
      <c r="BY532" s="375"/>
      <c r="BZ532" s="375"/>
      <c r="CA532" s="375"/>
      <c r="CB532" s="375"/>
      <c r="CC532" s="375"/>
      <c r="CD532" s="375"/>
      <c r="CE532" s="375"/>
      <c r="CF532" s="375"/>
      <c r="CG532" s="375"/>
      <c r="CH532" s="375"/>
      <c r="CI532" s="375"/>
      <c r="CJ532" s="375"/>
      <c r="CK532" s="375"/>
      <c r="CL532" s="375"/>
      <c r="CM532" s="375"/>
      <c r="CN532" s="375"/>
      <c r="CO532" s="375"/>
      <c r="CP532" s="375"/>
      <c r="CQ532" s="375"/>
      <c r="CR532" s="375"/>
      <c r="CS532" s="375"/>
      <c r="CT532" s="375"/>
      <c r="CU532" s="375"/>
      <c r="CV532" s="375"/>
      <c r="CW532" s="375"/>
      <c r="CX532" s="375"/>
      <c r="CY532" s="375"/>
      <c r="CZ532" s="375"/>
    </row>
    <row r="533" s="379" customFormat="true" ht="25.15" customHeight="true" x14ac:dyDescent="0.2">
      <c r="C533" s="1141" t="s">
        <v>548</v>
      </c>
      <c r="D533" s="1142"/>
      <c r="E533" s="848">
        <v>-5.3399260578014815E-3</v>
      </c>
      <c r="F533" s="670"/>
      <c r="G533" s="670"/>
      <c r="H533" s="1142"/>
      <c r="I533" s="1142"/>
      <c r="J533" s="670"/>
      <c r="K533" s="670"/>
      <c r="L533" s="670"/>
      <c r="M533" s="1142" t="s">
        <v>542</v>
      </c>
      <c r="N533" s="1142"/>
      <c r="O533" s="850">
        <v>1.0909119328029928E-2</v>
      </c>
      <c r="P533" s="670"/>
      <c r="Q533" s="670"/>
      <c r="X533" s="372"/>
      <c r="Y533" s="372"/>
      <c r="Z533" s="372"/>
      <c r="AA533" s="372"/>
      <c r="AB533" s="372"/>
      <c r="AC533" s="372"/>
      <c r="AD533" s="372"/>
      <c r="AE533" s="372"/>
      <c r="AF533" s="372"/>
      <c r="AG533" s="372"/>
      <c r="AH533" s="372"/>
      <c r="AI533" s="372"/>
      <c r="AJ533" s="372"/>
      <c r="AK533" s="372"/>
      <c r="AL533" s="372"/>
      <c r="AM533" s="372"/>
      <c r="AN533" s="372"/>
      <c r="AO533" s="372"/>
      <c r="AP533" s="372"/>
      <c r="AQ533" s="372"/>
      <c r="AR533" s="372"/>
      <c r="AS533" s="372"/>
      <c r="AT533" s="372"/>
      <c r="AU533" s="372"/>
      <c r="AV533" s="372"/>
      <c r="AW533" s="372"/>
      <c r="AX533" s="372"/>
      <c r="AY533" s="372"/>
      <c r="AZ533" s="372"/>
      <c r="BA533" s="374"/>
      <c r="BB533" s="450"/>
      <c r="BC533" s="374"/>
      <c r="BD533" s="374"/>
      <c r="BE533" s="374"/>
      <c r="BF533" s="374"/>
      <c r="BG533" s="374"/>
      <c r="BH533" s="374"/>
      <c r="BI533" s="374"/>
      <c r="BJ533" s="374"/>
      <c r="BK533" s="374"/>
      <c r="BL533" s="374"/>
      <c r="BM533" s="374"/>
      <c r="BN533" s="374"/>
      <c r="BO533" s="374"/>
      <c r="BP533" s="374"/>
      <c r="BQ533" s="374"/>
      <c r="BR533" s="374"/>
      <c r="BS533" s="374"/>
      <c r="BT533" s="374"/>
      <c r="BU533" s="374"/>
      <c r="BV533" s="374"/>
      <c r="BW533" s="374"/>
      <c r="BX533" s="375"/>
      <c r="BY533" s="375"/>
      <c r="BZ533" s="375"/>
      <c r="CA533" s="375"/>
      <c r="CB533" s="375"/>
      <c r="CC533" s="375"/>
      <c r="CD533" s="375"/>
      <c r="CE533" s="375"/>
      <c r="CF533" s="375"/>
      <c r="CG533" s="375"/>
      <c r="CH533" s="375"/>
      <c r="CI533" s="375"/>
      <c r="CJ533" s="375"/>
      <c r="CK533" s="375"/>
      <c r="CL533" s="375"/>
      <c r="CM533" s="375"/>
      <c r="CN533" s="375"/>
      <c r="CO533" s="375"/>
      <c r="CP533" s="375"/>
      <c r="CQ533" s="375"/>
      <c r="CR533" s="375"/>
      <c r="CS533" s="375"/>
      <c r="CT533" s="375"/>
      <c r="CU533" s="375"/>
      <c r="CV533" s="375"/>
      <c r="CW533" s="375"/>
      <c r="CX533" s="375"/>
      <c r="CY533" s="375"/>
      <c r="CZ533" s="375"/>
    </row>
    <row r="534" s="379" customFormat="true" ht="25.15" customHeight="true" x14ac:dyDescent="0.2">
      <c r="C534" s="1141" t="s">
        <v>214</v>
      </c>
      <c r="D534" s="1142"/>
      <c r="E534" s="848">
        <v>9.1181107924355007E-2</v>
      </c>
      <c r="F534" s="670"/>
      <c r="G534" s="670"/>
      <c r="H534" s="1142" t="s">
        <v>251</v>
      </c>
      <c r="I534" s="1142"/>
      <c r="J534" s="1142"/>
      <c r="K534" s="1142"/>
      <c r="L534" s="1142"/>
      <c r="M534" s="1142" t="s">
        <v>533</v>
      </c>
      <c r="N534" s="1142"/>
      <c r="O534" s="850">
        <v>2.5388179131948522E-2</v>
      </c>
      <c r="P534" s="670"/>
      <c r="Q534" s="670"/>
      <c r="X534" s="372"/>
      <c r="Y534" s="372"/>
      <c r="Z534" s="372"/>
      <c r="AA534" s="372"/>
      <c r="AB534" s="372"/>
      <c r="AC534" s="372"/>
      <c r="AD534" s="372"/>
      <c r="AE534" s="372"/>
      <c r="AF534" s="372"/>
      <c r="AG534" s="372"/>
      <c r="AH534" s="372"/>
      <c r="AI534" s="372"/>
      <c r="AJ534" s="372"/>
      <c r="AK534" s="372"/>
      <c r="AL534" s="372"/>
      <c r="AM534" s="372"/>
      <c r="AN534" s="372"/>
      <c r="AO534" s="372"/>
      <c r="AP534" s="372"/>
      <c r="AQ534" s="372"/>
      <c r="AR534" s="372"/>
      <c r="AS534" s="372"/>
      <c r="AT534" s="372"/>
      <c r="AU534" s="372"/>
      <c r="AV534" s="372"/>
      <c r="AW534" s="372"/>
      <c r="AX534" s="372"/>
      <c r="AY534" s="372"/>
      <c r="AZ534" s="372"/>
      <c r="BA534" s="374"/>
      <c r="BB534" s="450"/>
      <c r="BC534" s="374"/>
      <c r="BD534" s="374"/>
      <c r="BE534" s="374"/>
      <c r="BF534" s="374"/>
      <c r="BG534" s="374"/>
      <c r="BH534" s="374"/>
      <c r="BI534" s="374"/>
      <c r="BJ534" s="374"/>
      <c r="BK534" s="374"/>
      <c r="BL534" s="374"/>
      <c r="BM534" s="374"/>
      <c r="BN534" s="374"/>
      <c r="BO534" s="374"/>
      <c r="BP534" s="374"/>
      <c r="BQ534" s="374"/>
      <c r="BR534" s="374"/>
      <c r="BS534" s="374"/>
      <c r="BT534" s="374"/>
      <c r="BU534" s="374"/>
      <c r="BV534" s="374"/>
      <c r="BW534" s="374"/>
      <c r="BX534" s="375"/>
      <c r="BY534" s="375"/>
      <c r="BZ534" s="375"/>
      <c r="CA534" s="375"/>
      <c r="CB534" s="375"/>
      <c r="CC534" s="375"/>
      <c r="CD534" s="375"/>
      <c r="CE534" s="375"/>
      <c r="CF534" s="375"/>
      <c r="CG534" s="375"/>
      <c r="CH534" s="375"/>
      <c r="CI534" s="375"/>
      <c r="CJ534" s="375"/>
      <c r="CK534" s="375"/>
      <c r="CL534" s="375"/>
      <c r="CM534" s="375"/>
      <c r="CN534" s="375"/>
      <c r="CO534" s="375"/>
      <c r="CP534" s="375"/>
      <c r="CQ534" s="375"/>
      <c r="CR534" s="375"/>
      <c r="CS534" s="375"/>
      <c r="CT534" s="375"/>
      <c r="CU534" s="375"/>
      <c r="CV534" s="375"/>
      <c r="CW534" s="375"/>
      <c r="CX534" s="375"/>
      <c r="CY534" s="375"/>
      <c r="CZ534" s="375"/>
    </row>
    <row r="535" s="379" customFormat="true" ht="25.15" customHeight="true" x14ac:dyDescent="0.2">
      <c r="C535" s="1141" t="s">
        <v>230</v>
      </c>
      <c r="D535" s="1142"/>
      <c r="E535" s="848">
        <v>3.4029864877419332E-2</v>
      </c>
      <c r="F535" s="670"/>
      <c r="G535" s="670"/>
      <c r="H535" s="1142" t="s">
        <v>212</v>
      </c>
      <c r="I535" s="1142"/>
      <c r="J535" s="1143" t="s">
        <v>252</v>
      </c>
      <c r="K535" s="1146"/>
      <c r="L535" s="1147"/>
      <c r="M535" s="1142" t="s">
        <v>545</v>
      </c>
      <c r="N535" s="1142"/>
      <c r="O535" s="850">
        <v>1.3333793675246551E-2</v>
      </c>
      <c r="P535" s="670"/>
      <c r="Q535" s="670"/>
      <c r="X535" s="372"/>
      <c r="Y535" s="372"/>
      <c r="Z535" s="372"/>
      <c r="AA535" s="372"/>
      <c r="AB535" s="372"/>
      <c r="AC535" s="372"/>
      <c r="AD535" s="372"/>
      <c r="AE535" s="372"/>
      <c r="AF535" s="372"/>
      <c r="AG535" s="372"/>
      <c r="AH535" s="372"/>
      <c r="AI535" s="372"/>
      <c r="AJ535" s="372"/>
      <c r="AK535" s="372"/>
      <c r="AL535" s="372"/>
      <c r="AM535" s="372"/>
      <c r="AN535" s="372"/>
      <c r="AO535" s="372"/>
      <c r="AP535" s="372"/>
      <c r="AQ535" s="372"/>
      <c r="AR535" s="372"/>
      <c r="AS535" s="372"/>
      <c r="AT535" s="372"/>
      <c r="AU535" s="372"/>
      <c r="AV535" s="372"/>
      <c r="AW535" s="372"/>
      <c r="AX535" s="372"/>
      <c r="AY535" s="372"/>
      <c r="AZ535" s="372"/>
      <c r="BA535" s="374"/>
      <c r="BB535" s="450"/>
      <c r="BC535" s="374"/>
      <c r="BD535" s="374"/>
      <c r="BE535" s="374"/>
      <c r="BF535" s="374"/>
      <c r="BG535" s="374"/>
      <c r="BH535" s="374"/>
      <c r="BI535" s="374"/>
      <c r="BJ535" s="374"/>
      <c r="BK535" s="374"/>
      <c r="BL535" s="374"/>
      <c r="BM535" s="374"/>
      <c r="BN535" s="374"/>
      <c r="BO535" s="374"/>
      <c r="BP535" s="374"/>
      <c r="BQ535" s="374"/>
      <c r="BR535" s="374"/>
      <c r="BS535" s="374"/>
      <c r="BT535" s="374"/>
      <c r="BU535" s="374"/>
      <c r="BV535" s="374"/>
      <c r="BW535" s="374"/>
      <c r="BX535" s="375"/>
      <c r="BY535" s="375"/>
      <c r="BZ535" s="375"/>
      <c r="CA535" s="375"/>
      <c r="CB535" s="375"/>
      <c r="CC535" s="375"/>
      <c r="CD535" s="375"/>
      <c r="CE535" s="375"/>
      <c r="CF535" s="375"/>
      <c r="CG535" s="375"/>
      <c r="CH535" s="375"/>
      <c r="CI535" s="375"/>
      <c r="CJ535" s="375"/>
      <c r="CK535" s="375"/>
      <c r="CL535" s="375"/>
      <c r="CM535" s="375"/>
      <c r="CN535" s="375"/>
      <c r="CO535" s="375"/>
      <c r="CP535" s="375"/>
      <c r="CQ535" s="375"/>
      <c r="CR535" s="375"/>
      <c r="CS535" s="375"/>
      <c r="CT535" s="375"/>
      <c r="CU535" s="375"/>
      <c r="CV535" s="375"/>
      <c r="CW535" s="375"/>
      <c r="CX535" s="375"/>
      <c r="CY535" s="375"/>
      <c r="CZ535" s="375"/>
    </row>
    <row r="536" s="379" customFormat="true" ht="25.15" customHeight="true" x14ac:dyDescent="0.2">
      <c r="C536" s="1141" t="s">
        <v>217</v>
      </c>
      <c r="D536" s="1142"/>
      <c r="E536" s="848">
        <v>8.6770456810381064E-2</v>
      </c>
      <c r="F536" s="670"/>
      <c r="G536" s="670"/>
      <c r="H536" s="1142"/>
      <c r="I536" s="1142"/>
      <c r="J536" s="837" t="s">
        <v>191</v>
      </c>
      <c r="K536" s="838" t="s">
        <v>253</v>
      </c>
      <c r="L536" s="839" t="s">
        <v>254</v>
      </c>
      <c r="M536" s="1142" t="s">
        <v>532</v>
      </c>
      <c r="N536" s="1142"/>
      <c r="O536" s="850">
        <v>8.4336191691554898E-3</v>
      </c>
      <c r="P536" s="670"/>
      <c r="Q536" s="670"/>
      <c r="X536" s="372"/>
      <c r="Y536" s="372"/>
      <c r="Z536" s="372"/>
      <c r="AA536" s="372"/>
      <c r="AB536" s="372"/>
      <c r="AC536" s="372"/>
      <c r="AD536" s="372"/>
      <c r="AE536" s="372"/>
      <c r="AF536" s="372"/>
      <c r="AG536" s="372"/>
      <c r="AH536" s="372"/>
      <c r="AI536" s="372"/>
      <c r="AJ536" s="372"/>
      <c r="AK536" s="372"/>
      <c r="AL536" s="372"/>
      <c r="AM536" s="372"/>
      <c r="AN536" s="372"/>
      <c r="AO536" s="372"/>
      <c r="AP536" s="372"/>
      <c r="AQ536" s="372"/>
      <c r="AR536" s="372"/>
      <c r="AS536" s="372"/>
      <c r="AT536" s="372"/>
      <c r="AU536" s="372"/>
      <c r="AV536" s="372"/>
      <c r="AW536" s="372"/>
      <c r="AX536" s="372"/>
      <c r="AY536" s="372"/>
      <c r="AZ536" s="372"/>
      <c r="BA536" s="374"/>
      <c r="BB536" s="450"/>
      <c r="BC536" s="374"/>
      <c r="BD536" s="374"/>
      <c r="BE536" s="374"/>
      <c r="BF536" s="374"/>
      <c r="BG536" s="374"/>
      <c r="BH536" s="374"/>
      <c r="BI536" s="374"/>
      <c r="BJ536" s="374"/>
      <c r="BK536" s="374"/>
      <c r="BL536" s="374"/>
      <c r="BM536" s="374"/>
      <c r="BN536" s="374"/>
      <c r="BO536" s="374"/>
      <c r="BP536" s="374"/>
      <c r="BQ536" s="374"/>
      <c r="BR536" s="374"/>
      <c r="BS536" s="374"/>
      <c r="BT536" s="374"/>
      <c r="BU536" s="374"/>
      <c r="BV536" s="374"/>
      <c r="BW536" s="374"/>
      <c r="BX536" s="375"/>
      <c r="BY536" s="375"/>
      <c r="BZ536" s="375"/>
      <c r="CA536" s="375"/>
      <c r="CB536" s="375"/>
      <c r="CC536" s="375"/>
      <c r="CD536" s="375"/>
      <c r="CE536" s="375"/>
      <c r="CF536" s="375"/>
      <c r="CG536" s="375"/>
      <c r="CH536" s="375"/>
      <c r="CI536" s="375"/>
      <c r="CJ536" s="375"/>
      <c r="CK536" s="375"/>
      <c r="CL536" s="375"/>
      <c r="CM536" s="375"/>
      <c r="CN536" s="375"/>
      <c r="CO536" s="375"/>
      <c r="CP536" s="375"/>
      <c r="CQ536" s="375"/>
      <c r="CR536" s="375"/>
      <c r="CS536" s="375"/>
      <c r="CT536" s="375"/>
      <c r="CU536" s="375"/>
      <c r="CV536" s="375"/>
      <c r="CW536" s="375"/>
      <c r="CX536" s="375"/>
      <c r="CY536" s="375"/>
      <c r="CZ536" s="375"/>
    </row>
    <row r="537" s="379" customFormat="true" ht="25.15" customHeight="true" x14ac:dyDescent="0.2">
      <c r="C537" s="1141" t="s">
        <v>219</v>
      </c>
      <c r="D537" s="1142"/>
      <c r="E537" s="848">
        <v>7.4535305058892415E-2</v>
      </c>
      <c r="F537" s="670"/>
      <c r="G537" s="670"/>
      <c r="H537" s="1142" t="s">
        <v>213</v>
      </c>
      <c r="I537" s="1142"/>
      <c r="J537" s="858">
        <v>6.1028165590692822</v>
      </c>
      <c r="K537" s="859">
        <v>9.8432525146278742</v>
      </c>
      <c r="L537" s="860">
        <v>9.8432525146278742</v>
      </c>
      <c r="M537" s="1142" t="s">
        <v>555</v>
      </c>
      <c r="N537" s="1142"/>
      <c r="O537" s="850">
        <v>2.3297011691543125E-3</v>
      </c>
      <c r="P537" s="670"/>
      <c r="Q537" s="670"/>
      <c r="X537" s="372"/>
      <c r="Y537" s="372"/>
      <c r="Z537" s="372"/>
      <c r="AA537" s="372"/>
      <c r="AB537" s="372"/>
      <c r="AC537" s="372"/>
      <c r="AD537" s="372"/>
      <c r="AE537" s="372"/>
      <c r="AF537" s="372"/>
      <c r="AG537" s="372"/>
      <c r="AH537" s="372"/>
      <c r="AI537" s="372"/>
      <c r="AJ537" s="372"/>
      <c r="AK537" s="372"/>
      <c r="AL537" s="372"/>
      <c r="AM537" s="372"/>
      <c r="AN537" s="372"/>
      <c r="AO537" s="372"/>
      <c r="AP537" s="372"/>
      <c r="AQ537" s="372"/>
      <c r="AR537" s="372"/>
      <c r="AS537" s="372"/>
      <c r="AT537" s="372"/>
      <c r="AU537" s="372"/>
      <c r="AV537" s="372"/>
      <c r="AW537" s="372"/>
      <c r="AX537" s="372"/>
      <c r="AY537" s="372"/>
      <c r="AZ537" s="372"/>
      <c r="BA537" s="374"/>
      <c r="BB537" s="450"/>
      <c r="BC537" s="374"/>
      <c r="BD537" s="374"/>
      <c r="BE537" s="374"/>
      <c r="BF537" s="374"/>
      <c r="BG537" s="374"/>
      <c r="BH537" s="374"/>
      <c r="BI537" s="374"/>
      <c r="BJ537" s="374"/>
      <c r="BK537" s="374"/>
      <c r="BL537" s="374"/>
      <c r="BM537" s="374"/>
      <c r="BN537" s="374"/>
      <c r="BO537" s="374"/>
      <c r="BP537" s="374"/>
      <c r="BQ537" s="374"/>
      <c r="BR537" s="374"/>
      <c r="BS537" s="374"/>
      <c r="BT537" s="374"/>
      <c r="BU537" s="374"/>
      <c r="BV537" s="374"/>
      <c r="BW537" s="374"/>
      <c r="BX537" s="375"/>
      <c r="BY537" s="375"/>
      <c r="BZ537" s="375"/>
      <c r="CA537" s="375"/>
      <c r="CB537" s="375"/>
      <c r="CC537" s="375"/>
      <c r="CD537" s="375"/>
      <c r="CE537" s="375"/>
      <c r="CF537" s="375"/>
      <c r="CG537" s="375"/>
      <c r="CH537" s="375"/>
      <c r="CI537" s="375"/>
      <c r="CJ537" s="375"/>
      <c r="CK537" s="375"/>
      <c r="CL537" s="375"/>
      <c r="CM537" s="375"/>
      <c r="CN537" s="375"/>
      <c r="CO537" s="375"/>
      <c r="CP537" s="375"/>
      <c r="CQ537" s="375"/>
      <c r="CR537" s="375"/>
      <c r="CS537" s="375"/>
      <c r="CT537" s="375"/>
      <c r="CU537" s="375"/>
      <c r="CV537" s="375"/>
      <c r="CW537" s="375"/>
      <c r="CX537" s="375"/>
      <c r="CY537" s="375"/>
      <c r="CZ537" s="375"/>
    </row>
    <row r="538" s="379" customFormat="true" ht="25.15" customHeight="true" x14ac:dyDescent="0.2">
      <c r="C538" s="1141" t="s">
        <v>221</v>
      </c>
      <c r="D538" s="1142"/>
      <c r="E538" s="848">
        <v>-3.3067154317401891E-2</v>
      </c>
      <c r="F538" s="670"/>
      <c r="G538" s="670"/>
      <c r="H538" s="1142"/>
      <c r="I538" s="1142"/>
      <c r="J538" s="670"/>
      <c r="K538" s="670"/>
      <c r="L538" s="670"/>
      <c r="M538" s="1142" t="s">
        <v>557</v>
      </c>
      <c r="N538" s="1142"/>
      <c r="O538" s="850">
        <v>8.7311863218561146E-4</v>
      </c>
      <c r="P538" s="670"/>
      <c r="Q538" s="670"/>
      <c r="X538" s="372"/>
      <c r="Y538" s="372"/>
      <c r="Z538" s="372"/>
      <c r="AA538" s="372"/>
      <c r="AB538" s="372"/>
      <c r="AC538" s="372"/>
      <c r="AD538" s="372"/>
      <c r="AE538" s="372"/>
      <c r="AF538" s="372"/>
      <c r="AG538" s="372"/>
      <c r="AH538" s="372"/>
      <c r="AI538" s="372"/>
      <c r="AJ538" s="372"/>
      <c r="AK538" s="372"/>
      <c r="AL538" s="372"/>
      <c r="AM538" s="372"/>
      <c r="AN538" s="372"/>
      <c r="AO538" s="372"/>
      <c r="AP538" s="372"/>
      <c r="AQ538" s="372"/>
      <c r="AR538" s="372"/>
      <c r="AS538" s="372"/>
      <c r="AT538" s="372"/>
      <c r="AU538" s="372"/>
      <c r="AV538" s="372"/>
      <c r="AW538" s="372"/>
      <c r="AX538" s="372"/>
      <c r="AY538" s="372"/>
      <c r="AZ538" s="372"/>
      <c r="BA538" s="374"/>
      <c r="BB538" s="450"/>
      <c r="BC538" s="374"/>
      <c r="BD538" s="374"/>
      <c r="BE538" s="374"/>
      <c r="BF538" s="374"/>
      <c r="BG538" s="374"/>
      <c r="BH538" s="374"/>
      <c r="BI538" s="374"/>
      <c r="BJ538" s="374"/>
      <c r="BK538" s="374"/>
      <c r="BL538" s="374"/>
      <c r="BM538" s="374"/>
      <c r="BN538" s="374"/>
      <c r="BO538" s="374"/>
      <c r="BP538" s="374"/>
      <c r="BQ538" s="374"/>
      <c r="BR538" s="374"/>
      <c r="BS538" s="374"/>
      <c r="BT538" s="374"/>
      <c r="BU538" s="374"/>
      <c r="BV538" s="374"/>
      <c r="BW538" s="374"/>
      <c r="BX538" s="375"/>
      <c r="BY538" s="375"/>
      <c r="BZ538" s="375"/>
      <c r="CA538" s="375"/>
      <c r="CB538" s="375"/>
      <c r="CC538" s="375"/>
      <c r="CD538" s="375"/>
      <c r="CE538" s="375"/>
      <c r="CF538" s="375"/>
      <c r="CG538" s="375"/>
      <c r="CH538" s="375"/>
      <c r="CI538" s="375"/>
      <c r="CJ538" s="375"/>
      <c r="CK538" s="375"/>
      <c r="CL538" s="375"/>
      <c r="CM538" s="375"/>
      <c r="CN538" s="375"/>
      <c r="CO538" s="375"/>
      <c r="CP538" s="375"/>
      <c r="CQ538" s="375"/>
      <c r="CR538" s="375"/>
      <c r="CS538" s="375"/>
      <c r="CT538" s="375"/>
      <c r="CU538" s="375"/>
      <c r="CV538" s="375"/>
      <c r="CW538" s="375"/>
      <c r="CX538" s="375"/>
      <c r="CY538" s="375"/>
      <c r="CZ538" s="375"/>
    </row>
    <row r="539" s="379" customFormat="true" ht="25.15" customHeight="true" x14ac:dyDescent="0.2">
      <c r="C539" s="1141" t="s">
        <v>224</v>
      </c>
      <c r="D539" s="1142"/>
      <c r="E539" s="848">
        <v>3.9673096437340655E-2</v>
      </c>
      <c r="F539" s="670"/>
      <c r="G539" s="670"/>
      <c r="H539" s="1142"/>
      <c r="I539" s="1142"/>
      <c r="J539" s="670"/>
      <c r="K539" s="670"/>
      <c r="L539" s="670"/>
      <c r="M539" s="1142" t="s">
        <v>556</v>
      </c>
      <c r="N539" s="1142"/>
      <c r="O539" s="853">
        <v>1.1338521696073965E-5</v>
      </c>
      <c r="P539" s="670"/>
      <c r="Q539" s="670"/>
      <c r="X539" s="372"/>
      <c r="Y539" s="372"/>
      <c r="Z539" s="372"/>
      <c r="AA539" s="372"/>
      <c r="AB539" s="372"/>
      <c r="AC539" s="372"/>
      <c r="AD539" s="372"/>
      <c r="AE539" s="372"/>
      <c r="AF539" s="372"/>
      <c r="AG539" s="372"/>
      <c r="AH539" s="372"/>
      <c r="AI539" s="372"/>
      <c r="AJ539" s="372"/>
      <c r="AK539" s="372"/>
      <c r="AL539" s="372"/>
      <c r="AM539" s="372"/>
      <c r="AN539" s="372"/>
      <c r="AO539" s="372"/>
      <c r="AP539" s="372"/>
      <c r="AQ539" s="372"/>
      <c r="AR539" s="372"/>
      <c r="AS539" s="372"/>
      <c r="AT539" s="372"/>
      <c r="AU539" s="372"/>
      <c r="AV539" s="372"/>
      <c r="AW539" s="372"/>
      <c r="AX539" s="372"/>
      <c r="AY539" s="372"/>
      <c r="AZ539" s="372"/>
      <c r="BA539" s="374"/>
      <c r="BB539" s="450"/>
      <c r="BC539" s="374"/>
      <c r="BD539" s="374"/>
      <c r="BE539" s="374"/>
      <c r="BF539" s="374"/>
      <c r="BG539" s="374"/>
      <c r="BH539" s="374"/>
      <c r="BI539" s="374"/>
      <c r="BJ539" s="374"/>
      <c r="BK539" s="374"/>
      <c r="BL539" s="374"/>
      <c r="BM539" s="374"/>
      <c r="BN539" s="374"/>
      <c r="BO539" s="374"/>
      <c r="BP539" s="374"/>
      <c r="BQ539" s="374"/>
      <c r="BR539" s="374"/>
      <c r="BS539" s="374"/>
      <c r="BT539" s="374"/>
      <c r="BU539" s="374"/>
      <c r="BV539" s="374"/>
      <c r="BW539" s="374"/>
      <c r="BX539" s="375"/>
      <c r="BY539" s="375"/>
      <c r="BZ539" s="375"/>
      <c r="CA539" s="375"/>
      <c r="CB539" s="375"/>
      <c r="CC539" s="375"/>
      <c r="CD539" s="375"/>
      <c r="CE539" s="375"/>
      <c r="CF539" s="375"/>
      <c r="CG539" s="375"/>
      <c r="CH539" s="375"/>
      <c r="CI539" s="375"/>
      <c r="CJ539" s="375"/>
      <c r="CK539" s="375"/>
      <c r="CL539" s="375"/>
      <c r="CM539" s="375"/>
      <c r="CN539" s="375"/>
      <c r="CO539" s="375"/>
      <c r="CP539" s="375"/>
      <c r="CQ539" s="375"/>
      <c r="CR539" s="375"/>
      <c r="CS539" s="375"/>
      <c r="CT539" s="375"/>
      <c r="CU539" s="375"/>
      <c r="CV539" s="375"/>
      <c r="CW539" s="375"/>
      <c r="CX539" s="375"/>
      <c r="CY539" s="375"/>
      <c r="CZ539" s="375"/>
    </row>
    <row r="540" s="379" customFormat="true" ht="25.15" customHeight="true" x14ac:dyDescent="0.2">
      <c r="C540" s="1141" t="s">
        <v>228</v>
      </c>
      <c r="D540" s="1142"/>
      <c r="E540" s="848">
        <v>6.0102032356421718E-2</v>
      </c>
      <c r="F540" s="670"/>
      <c r="G540" s="670"/>
      <c r="H540" s="1142" t="s">
        <v>255</v>
      </c>
      <c r="I540" s="1142"/>
      <c r="J540" s="1142"/>
      <c r="K540" s="670"/>
      <c r="L540" s="670"/>
      <c r="M540" s="1142"/>
      <c r="N540" s="1142"/>
      <c r="O540" s="670"/>
      <c r="P540" s="670"/>
      <c r="Q540" s="670"/>
      <c r="X540" s="372"/>
      <c r="Y540" s="372"/>
      <c r="Z540" s="372"/>
      <c r="AA540" s="372"/>
      <c r="AB540" s="372"/>
      <c r="AC540" s="372"/>
      <c r="AD540" s="372"/>
      <c r="AE540" s="372"/>
      <c r="AF540" s="372"/>
      <c r="AG540" s="372"/>
      <c r="AH540" s="372"/>
      <c r="AI540" s="372"/>
      <c r="AJ540" s="372"/>
      <c r="AK540" s="372"/>
      <c r="AL540" s="372"/>
      <c r="AM540" s="372"/>
      <c r="AN540" s="372"/>
      <c r="AO540" s="372"/>
      <c r="AP540" s="372"/>
      <c r="AQ540" s="372"/>
      <c r="AR540" s="372"/>
      <c r="AS540" s="372"/>
      <c r="AT540" s="372"/>
      <c r="AU540" s="372"/>
      <c r="AV540" s="372"/>
      <c r="AW540" s="372"/>
      <c r="AX540" s="372"/>
      <c r="AY540" s="372"/>
      <c r="AZ540" s="372"/>
      <c r="BA540" s="374"/>
      <c r="BB540" s="450"/>
      <c r="BC540" s="374"/>
      <c r="BD540" s="374"/>
      <c r="BE540" s="374"/>
      <c r="BF540" s="374"/>
      <c r="BG540" s="374"/>
      <c r="BH540" s="374"/>
      <c r="BI540" s="374"/>
      <c r="BJ540" s="374"/>
      <c r="BK540" s="374"/>
      <c r="BL540" s="374"/>
      <c r="BM540" s="374"/>
      <c r="BN540" s="374"/>
      <c r="BO540" s="374"/>
      <c r="BP540" s="374"/>
      <c r="BQ540" s="374"/>
      <c r="BR540" s="374"/>
      <c r="BS540" s="374"/>
      <c r="BT540" s="374"/>
      <c r="BU540" s="374"/>
      <c r="BV540" s="374"/>
      <c r="BW540" s="374"/>
      <c r="BX540" s="375"/>
      <c r="BY540" s="375"/>
      <c r="BZ540" s="375"/>
      <c r="CA540" s="375"/>
      <c r="CB540" s="375"/>
      <c r="CC540" s="375"/>
      <c r="CD540" s="375"/>
      <c r="CE540" s="375"/>
      <c r="CF540" s="375"/>
      <c r="CG540" s="375"/>
      <c r="CH540" s="375"/>
      <c r="CI540" s="375"/>
      <c r="CJ540" s="375"/>
      <c r="CK540" s="375"/>
      <c r="CL540" s="375"/>
      <c r="CM540" s="375"/>
      <c r="CN540" s="375"/>
      <c r="CO540" s="375"/>
      <c r="CP540" s="375"/>
      <c r="CQ540" s="375"/>
      <c r="CR540" s="375"/>
      <c r="CS540" s="375"/>
      <c r="CT540" s="375"/>
      <c r="CU540" s="375"/>
      <c r="CV540" s="375"/>
      <c r="CW540" s="375"/>
      <c r="CX540" s="375"/>
      <c r="CY540" s="375"/>
      <c r="CZ540" s="375"/>
    </row>
    <row r="541" s="379" customFormat="true" ht="25.15" customHeight="true" x14ac:dyDescent="0.2">
      <c r="C541" s="1141" t="s">
        <v>446</v>
      </c>
      <c r="D541" s="1142"/>
      <c r="E541" s="848">
        <v>3.5573697229497693E-2</v>
      </c>
      <c r="F541" s="670"/>
      <c r="G541" s="670"/>
      <c r="H541" s="1142"/>
      <c r="I541" s="1142"/>
      <c r="J541" s="840" t="s">
        <v>212</v>
      </c>
      <c r="K541" s="670"/>
      <c r="L541" s="670"/>
      <c r="M541" s="1142"/>
      <c r="N541" s="1142"/>
      <c r="O541" s="670"/>
      <c r="P541" s="670"/>
      <c r="Q541" s="670"/>
      <c r="X541" s="372"/>
      <c r="Y541" s="372"/>
      <c r="Z541" s="372"/>
      <c r="AA541" s="372"/>
      <c r="AB541" s="372"/>
      <c r="AC541" s="372"/>
      <c r="AD541" s="372"/>
      <c r="AE541" s="372"/>
      <c r="AF541" s="372"/>
      <c r="AG541" s="372"/>
      <c r="AH541" s="372"/>
      <c r="AI541" s="372"/>
      <c r="AJ541" s="372"/>
      <c r="AK541" s="372"/>
      <c r="AL541" s="372"/>
      <c r="AM541" s="372"/>
      <c r="AN541" s="372"/>
      <c r="AO541" s="372"/>
      <c r="AP541" s="372"/>
      <c r="AQ541" s="372"/>
      <c r="AR541" s="372"/>
      <c r="AS541" s="372"/>
      <c r="AT541" s="372"/>
      <c r="AU541" s="372"/>
      <c r="AV541" s="372"/>
      <c r="AW541" s="372"/>
      <c r="AX541" s="372"/>
      <c r="AY541" s="372"/>
      <c r="AZ541" s="372"/>
      <c r="BA541" s="374"/>
      <c r="BB541" s="450"/>
      <c r="BC541" s="374"/>
      <c r="BD541" s="374"/>
      <c r="BE541" s="374"/>
      <c r="BF541" s="374"/>
      <c r="BG541" s="374"/>
      <c r="BH541" s="374"/>
      <c r="BI541" s="374"/>
      <c r="BJ541" s="374"/>
      <c r="BK541" s="374"/>
      <c r="BL541" s="374"/>
      <c r="BM541" s="374"/>
      <c r="BN541" s="374"/>
      <c r="BO541" s="374"/>
      <c r="BP541" s="374"/>
      <c r="BQ541" s="374"/>
      <c r="BR541" s="374"/>
      <c r="BS541" s="374"/>
      <c r="BT541" s="374"/>
      <c r="BU541" s="374"/>
      <c r="BV541" s="374"/>
      <c r="BW541" s="374"/>
      <c r="BX541" s="375"/>
      <c r="BY541" s="375"/>
      <c r="BZ541" s="375"/>
      <c r="CA541" s="375"/>
      <c r="CB541" s="375"/>
      <c r="CC541" s="375"/>
      <c r="CD541" s="375"/>
      <c r="CE541" s="375"/>
      <c r="CF541" s="375"/>
      <c r="CG541" s="375"/>
      <c r="CH541" s="375"/>
      <c r="CI541" s="375"/>
      <c r="CJ541" s="375"/>
      <c r="CK541" s="375"/>
      <c r="CL541" s="375"/>
      <c r="CM541" s="375"/>
      <c r="CN541" s="375"/>
      <c r="CO541" s="375"/>
      <c r="CP541" s="375"/>
      <c r="CQ541" s="375"/>
      <c r="CR541" s="375"/>
      <c r="CS541" s="375"/>
      <c r="CT541" s="375"/>
      <c r="CU541" s="375"/>
      <c r="CV541" s="375"/>
      <c r="CW541" s="375"/>
      <c r="CX541" s="375"/>
      <c r="CY541" s="375"/>
      <c r="CZ541" s="375"/>
    </row>
    <row r="542" s="379" customFormat="true" ht="25.15" customHeight="true" x14ac:dyDescent="0.2">
      <c r="C542" s="1141" t="s">
        <v>447</v>
      </c>
      <c r="D542" s="1142"/>
      <c r="E542" s="848">
        <v>4.3966592786095125E-2</v>
      </c>
      <c r="F542" s="670"/>
      <c r="G542" s="670"/>
      <c r="H542" s="1142"/>
      <c r="I542" s="1142"/>
      <c r="J542" s="861" t="s">
        <v>213</v>
      </c>
      <c r="K542" s="670"/>
      <c r="L542" s="670"/>
      <c r="M542" s="1142" t="s">
        <v>251</v>
      </c>
      <c r="N542" s="1142"/>
      <c r="O542" s="1142"/>
      <c r="P542" s="1142"/>
      <c r="Q542" s="1142"/>
      <c r="X542" s="372"/>
      <c r="Y542" s="372"/>
      <c r="Z542" s="372"/>
      <c r="AA542" s="372"/>
      <c r="AB542" s="372"/>
      <c r="AC542" s="372"/>
      <c r="AD542" s="372"/>
      <c r="AE542" s="372"/>
      <c r="AF542" s="372"/>
      <c r="AG542" s="372"/>
      <c r="AH542" s="372"/>
      <c r="AI542" s="372"/>
      <c r="AJ542" s="372"/>
      <c r="AK542" s="372"/>
      <c r="AL542" s="372"/>
      <c r="AM542" s="372"/>
      <c r="AN542" s="372"/>
      <c r="AO542" s="372"/>
      <c r="AP542" s="372"/>
      <c r="AQ542" s="372"/>
      <c r="AR542" s="372"/>
      <c r="AS542" s="372"/>
      <c r="AT542" s="372"/>
      <c r="AU542" s="372"/>
      <c r="AV542" s="372"/>
      <c r="AW542" s="372"/>
      <c r="AX542" s="372"/>
      <c r="AY542" s="372"/>
      <c r="AZ542" s="372"/>
      <c r="BA542" s="374"/>
      <c r="BB542" s="450"/>
      <c r="BC542" s="374"/>
      <c r="BD542" s="374"/>
      <c r="BE542" s="374"/>
      <c r="BF542" s="374"/>
      <c r="BG542" s="374"/>
      <c r="BH542" s="374"/>
      <c r="BI542" s="374"/>
      <c r="BJ542" s="374"/>
      <c r="BK542" s="374"/>
      <c r="BL542" s="374"/>
      <c r="BM542" s="374"/>
      <c r="BN542" s="374"/>
      <c r="BO542" s="374"/>
      <c r="BP542" s="374"/>
      <c r="BQ542" s="374"/>
      <c r="BR542" s="374"/>
      <c r="BS542" s="374"/>
      <c r="BT542" s="374"/>
      <c r="BU542" s="374"/>
      <c r="BV542" s="374"/>
      <c r="BW542" s="374"/>
      <c r="BX542" s="375"/>
      <c r="BY542" s="375"/>
      <c r="BZ542" s="375"/>
      <c r="CA542" s="375"/>
      <c r="CB542" s="375"/>
      <c r="CC542" s="375"/>
      <c r="CD542" s="375"/>
      <c r="CE542" s="375"/>
      <c r="CF542" s="375"/>
      <c r="CG542" s="375"/>
      <c r="CH542" s="375"/>
      <c r="CI542" s="375"/>
      <c r="CJ542" s="375"/>
      <c r="CK542" s="375"/>
      <c r="CL542" s="375"/>
      <c r="CM542" s="375"/>
      <c r="CN542" s="375"/>
      <c r="CO542" s="375"/>
      <c r="CP542" s="375"/>
      <c r="CQ542" s="375"/>
      <c r="CR542" s="375"/>
      <c r="CS542" s="375"/>
      <c r="CT542" s="375"/>
      <c r="CU542" s="375"/>
      <c r="CV542" s="375"/>
      <c r="CW542" s="375"/>
      <c r="CX542" s="375"/>
      <c r="CY542" s="375"/>
      <c r="CZ542" s="375"/>
    </row>
    <row r="543" s="379" customFormat="true" ht="25.15" customHeight="true" x14ac:dyDescent="0.2">
      <c r="C543" s="1141" t="s">
        <v>443</v>
      </c>
      <c r="D543" s="1142"/>
      <c r="E543" s="848">
        <v>-6.1322853697577485E-2</v>
      </c>
      <c r="F543" s="670"/>
      <c r="G543" s="670"/>
      <c r="H543" s="1142" t="s">
        <v>537</v>
      </c>
      <c r="I543" s="1142"/>
      <c r="J543" s="846">
        <v>1.6640238143124955E-2</v>
      </c>
      <c r="K543" s="670"/>
      <c r="L543" s="670"/>
      <c r="M543" s="1142" t="s">
        <v>212</v>
      </c>
      <c r="N543" s="1142"/>
      <c r="O543" s="1143" t="s">
        <v>252</v>
      </c>
      <c r="P543" s="1146"/>
      <c r="Q543" s="1147"/>
      <c r="X543" s="372"/>
      <c r="Y543" s="372"/>
      <c r="Z543" s="372"/>
      <c r="AA543" s="372"/>
      <c r="AB543" s="372"/>
      <c r="AC543" s="372"/>
      <c r="AD543" s="372"/>
      <c r="AE543" s="372"/>
      <c r="AF543" s="372"/>
      <c r="AG543" s="372"/>
      <c r="AH543" s="372"/>
      <c r="AI543" s="372"/>
      <c r="AJ543" s="372"/>
      <c r="AK543" s="372"/>
      <c r="AL543" s="372"/>
      <c r="AM543" s="372"/>
      <c r="AN543" s="372"/>
      <c r="AO543" s="372"/>
      <c r="AP543" s="372"/>
      <c r="AQ543" s="372"/>
      <c r="AR543" s="372"/>
      <c r="AS543" s="372"/>
      <c r="AT543" s="372"/>
      <c r="AU543" s="372"/>
      <c r="AV543" s="372"/>
      <c r="AW543" s="372"/>
      <c r="AX543" s="372"/>
      <c r="AY543" s="372"/>
      <c r="AZ543" s="372"/>
      <c r="BA543" s="374"/>
      <c r="BB543" s="450"/>
      <c r="BC543" s="374"/>
      <c r="BD543" s="374"/>
      <c r="BE543" s="374"/>
      <c r="BF543" s="374"/>
      <c r="BG543" s="374"/>
      <c r="BH543" s="374"/>
      <c r="BI543" s="374"/>
      <c r="BJ543" s="374"/>
      <c r="BK543" s="374"/>
      <c r="BL543" s="374"/>
      <c r="BM543" s="374"/>
      <c r="BN543" s="374"/>
      <c r="BO543" s="374"/>
      <c r="BP543" s="374"/>
      <c r="BQ543" s="374"/>
      <c r="BR543" s="374"/>
      <c r="BS543" s="374"/>
      <c r="BT543" s="374"/>
      <c r="BU543" s="374"/>
      <c r="BV543" s="374"/>
      <c r="BW543" s="374"/>
      <c r="BX543" s="375"/>
      <c r="BY543" s="375"/>
      <c r="BZ543" s="375"/>
      <c r="CA543" s="375"/>
      <c r="CB543" s="375"/>
      <c r="CC543" s="375"/>
      <c r="CD543" s="375"/>
      <c r="CE543" s="375"/>
      <c r="CF543" s="375"/>
      <c r="CG543" s="375"/>
      <c r="CH543" s="375"/>
      <c r="CI543" s="375"/>
      <c r="CJ543" s="375"/>
      <c r="CK543" s="375"/>
      <c r="CL543" s="375"/>
      <c r="CM543" s="375"/>
      <c r="CN543" s="375"/>
      <c r="CO543" s="375"/>
      <c r="CP543" s="375"/>
      <c r="CQ543" s="375"/>
      <c r="CR543" s="375"/>
      <c r="CS543" s="375"/>
      <c r="CT543" s="375"/>
      <c r="CU543" s="375"/>
      <c r="CV543" s="375"/>
      <c r="CW543" s="375"/>
      <c r="CX543" s="375"/>
      <c r="CY543" s="375"/>
      <c r="CZ543" s="375"/>
    </row>
    <row r="544" s="379" customFormat="true" ht="25.15" customHeight="true" x14ac:dyDescent="0.2">
      <c r="C544" s="1141" t="s">
        <v>492</v>
      </c>
      <c r="D544" s="1142"/>
      <c r="E544" s="848">
        <v>6.8241649949987238E-4</v>
      </c>
      <c r="F544" s="670"/>
      <c r="G544" s="670"/>
      <c r="H544" s="1142" t="s">
        <v>510</v>
      </c>
      <c r="I544" s="1142"/>
      <c r="J544" s="849">
        <v>8.3897024454441985E-2</v>
      </c>
      <c r="K544" s="670"/>
      <c r="L544" s="670"/>
      <c r="M544" s="1142"/>
      <c r="N544" s="1142"/>
      <c r="O544" s="841" t="s">
        <v>191</v>
      </c>
      <c r="P544" s="842" t="s">
        <v>253</v>
      </c>
      <c r="Q544" s="843" t="s">
        <v>254</v>
      </c>
      <c r="X544" s="372"/>
      <c r="Y544" s="372"/>
      <c r="Z544" s="372"/>
      <c r="AA544" s="372"/>
      <c r="AB544" s="372"/>
      <c r="AC544" s="372"/>
      <c r="AD544" s="372"/>
      <c r="AE544" s="372"/>
      <c r="AF544" s="372"/>
      <c r="AG544" s="372"/>
      <c r="AH544" s="372"/>
      <c r="AI544" s="372"/>
      <c r="AJ544" s="372"/>
      <c r="AK544" s="372"/>
      <c r="AL544" s="372"/>
      <c r="AM544" s="372"/>
      <c r="AN544" s="372"/>
      <c r="AO544" s="372"/>
      <c r="AP544" s="372"/>
      <c r="AQ544" s="372"/>
      <c r="AR544" s="372"/>
      <c r="AS544" s="372"/>
      <c r="AT544" s="372"/>
      <c r="AU544" s="372"/>
      <c r="AV544" s="372"/>
      <c r="AW544" s="372"/>
      <c r="AX544" s="372"/>
      <c r="AY544" s="372"/>
      <c r="AZ544" s="372"/>
      <c r="BA544" s="374"/>
      <c r="BB544" s="450"/>
      <c r="BC544" s="374"/>
      <c r="BD544" s="374"/>
      <c r="BE544" s="374"/>
      <c r="BF544" s="374"/>
      <c r="BG544" s="374"/>
      <c r="BH544" s="374"/>
      <c r="BI544" s="374"/>
      <c r="BJ544" s="374"/>
      <c r="BK544" s="374"/>
      <c r="BL544" s="374"/>
      <c r="BM544" s="374"/>
      <c r="BN544" s="374"/>
      <c r="BO544" s="374"/>
      <c r="BP544" s="374"/>
      <c r="BQ544" s="374"/>
      <c r="BR544" s="374"/>
      <c r="BS544" s="374"/>
      <c r="BT544" s="374"/>
      <c r="BU544" s="374"/>
      <c r="BV544" s="374"/>
      <c r="BW544" s="374"/>
      <c r="BX544" s="375"/>
      <c r="BY544" s="375"/>
      <c r="BZ544" s="375"/>
      <c r="CA544" s="375"/>
      <c r="CB544" s="375"/>
      <c r="CC544" s="375"/>
      <c r="CD544" s="375"/>
      <c r="CE544" s="375"/>
      <c r="CF544" s="375"/>
      <c r="CG544" s="375"/>
      <c r="CH544" s="375"/>
      <c r="CI544" s="375"/>
      <c r="CJ544" s="375"/>
      <c r="CK544" s="375"/>
      <c r="CL544" s="375"/>
      <c r="CM544" s="375"/>
      <c r="CN544" s="375"/>
      <c r="CO544" s="375"/>
      <c r="CP544" s="375"/>
      <c r="CQ544" s="375"/>
      <c r="CR544" s="375"/>
      <c r="CS544" s="375"/>
      <c r="CT544" s="375"/>
      <c r="CU544" s="375"/>
      <c r="CV544" s="375"/>
      <c r="CW544" s="375"/>
      <c r="CX544" s="375"/>
      <c r="CY544" s="375"/>
      <c r="CZ544" s="375"/>
    </row>
    <row r="545" s="379" customFormat="true" ht="25.15" customHeight="true" x14ac:dyDescent="0.2">
      <c r="C545" s="1141" t="s">
        <v>436</v>
      </c>
      <c r="D545" s="1142"/>
      <c r="E545" s="848">
        <v>7.5193601593884912E-2</v>
      </c>
      <c r="F545" s="670"/>
      <c r="G545" s="670"/>
      <c r="H545" s="1142" t="s">
        <v>539</v>
      </c>
      <c r="I545" s="1142"/>
      <c r="J545" s="849">
        <v>-3.8992683791516038E-3</v>
      </c>
      <c r="K545" s="670"/>
      <c r="L545" s="670"/>
      <c r="M545" s="1142" t="s">
        <v>213</v>
      </c>
      <c r="N545" s="1142"/>
      <c r="O545" s="862">
        <v>5.5315137442713125</v>
      </c>
      <c r="P545" s="863">
        <v>8.3810814307141097</v>
      </c>
      <c r="Q545" s="864">
        <v>8.3810814307141097</v>
      </c>
      <c r="X545" s="372"/>
      <c r="Y545" s="372"/>
      <c r="Z545" s="372"/>
      <c r="AA545" s="372"/>
      <c r="AB545" s="372"/>
      <c r="AC545" s="372"/>
      <c r="AD545" s="372"/>
      <c r="AE545" s="372"/>
      <c r="AF545" s="372"/>
      <c r="AG545" s="372"/>
      <c r="AH545" s="372"/>
      <c r="AI545" s="372"/>
      <c r="AJ545" s="372"/>
      <c r="AK545" s="372"/>
      <c r="AL545" s="372"/>
      <c r="AM545" s="372"/>
      <c r="AN545" s="372"/>
      <c r="AO545" s="372"/>
      <c r="AP545" s="372"/>
      <c r="AQ545" s="372"/>
      <c r="AR545" s="372"/>
      <c r="AS545" s="372"/>
      <c r="AT545" s="372"/>
      <c r="AU545" s="372"/>
      <c r="AV545" s="372"/>
      <c r="AW545" s="372"/>
      <c r="AX545" s="372"/>
      <c r="AY545" s="372"/>
      <c r="AZ545" s="372"/>
      <c r="BA545" s="374"/>
      <c r="BB545" s="450"/>
      <c r="BC545" s="374"/>
      <c r="BD545" s="374"/>
      <c r="BE545" s="374"/>
      <c r="BF545" s="374"/>
      <c r="BG545" s="374"/>
      <c r="BH545" s="374"/>
      <c r="BI545" s="374"/>
      <c r="BJ545" s="374"/>
      <c r="BK545" s="374"/>
      <c r="BL545" s="374"/>
      <c r="BM545" s="374"/>
      <c r="BN545" s="374"/>
      <c r="BO545" s="374"/>
      <c r="BP545" s="374"/>
      <c r="BQ545" s="374"/>
      <c r="BR545" s="374"/>
      <c r="BS545" s="374"/>
      <c r="BT545" s="374"/>
      <c r="BU545" s="374"/>
      <c r="BV545" s="374"/>
      <c r="BW545" s="374"/>
      <c r="BX545" s="375"/>
      <c r="BY545" s="375"/>
      <c r="BZ545" s="375"/>
      <c r="CA545" s="375"/>
      <c r="CB545" s="375"/>
      <c r="CC545" s="375"/>
      <c r="CD545" s="375"/>
      <c r="CE545" s="375"/>
      <c r="CF545" s="375"/>
      <c r="CG545" s="375"/>
      <c r="CH545" s="375"/>
      <c r="CI545" s="375"/>
      <c r="CJ545" s="375"/>
      <c r="CK545" s="375"/>
      <c r="CL545" s="375"/>
      <c r="CM545" s="375"/>
      <c r="CN545" s="375"/>
      <c r="CO545" s="375"/>
      <c r="CP545" s="375"/>
      <c r="CQ545" s="375"/>
      <c r="CR545" s="375"/>
      <c r="CS545" s="375"/>
      <c r="CT545" s="375"/>
      <c r="CU545" s="375"/>
      <c r="CV545" s="375"/>
      <c r="CW545" s="375"/>
      <c r="CX545" s="375"/>
      <c r="CY545" s="375"/>
      <c r="CZ545" s="375"/>
    </row>
    <row r="546" s="379" customFormat="true" ht="25.15" customHeight="true" x14ac:dyDescent="0.2">
      <c r="C546" s="1141" t="s">
        <v>515</v>
      </c>
      <c r="D546" s="1142"/>
      <c r="E546" s="848">
        <v>6.3223030210722383E-2</v>
      </c>
      <c r="F546" s="670"/>
      <c r="G546" s="670"/>
      <c r="H546" s="1142" t="s">
        <v>521</v>
      </c>
      <c r="I546" s="1142"/>
      <c r="J546" s="849">
        <v>-4.9730487591312239E-2</v>
      </c>
      <c r="K546" s="670"/>
      <c r="L546" s="670"/>
      <c r="M546" s="1142"/>
      <c r="N546" s="1142"/>
      <c r="O546" s="670"/>
      <c r="P546" s="670"/>
      <c r="Q546" s="670"/>
      <c r="X546" s="372"/>
      <c r="Y546" s="372"/>
      <c r="Z546" s="372"/>
      <c r="AA546" s="372"/>
      <c r="AB546" s="372"/>
      <c r="AC546" s="372"/>
      <c r="AD546" s="372"/>
      <c r="AE546" s="372"/>
      <c r="AF546" s="372"/>
      <c r="AG546" s="372"/>
      <c r="AH546" s="372"/>
      <c r="AI546" s="372"/>
      <c r="AJ546" s="372"/>
      <c r="AK546" s="372"/>
      <c r="AL546" s="372"/>
      <c r="AM546" s="372"/>
      <c r="AN546" s="372"/>
      <c r="AO546" s="372"/>
      <c r="AP546" s="372"/>
      <c r="AQ546" s="372"/>
      <c r="AR546" s="372"/>
      <c r="AS546" s="372"/>
      <c r="AT546" s="372"/>
      <c r="AU546" s="372"/>
      <c r="AV546" s="372"/>
      <c r="AW546" s="372"/>
      <c r="AX546" s="372"/>
      <c r="AY546" s="372"/>
      <c r="AZ546" s="372"/>
      <c r="BA546" s="374"/>
      <c r="BB546" s="450"/>
      <c r="BC546" s="374"/>
      <c r="BD546" s="374"/>
      <c r="BE546" s="374"/>
      <c r="BF546" s="374"/>
      <c r="BG546" s="374"/>
      <c r="BH546" s="374"/>
      <c r="BI546" s="374"/>
      <c r="BJ546" s="374"/>
      <c r="BK546" s="374"/>
      <c r="BL546" s="374"/>
      <c r="BM546" s="374"/>
      <c r="BN546" s="374"/>
      <c r="BO546" s="374"/>
      <c r="BP546" s="374"/>
      <c r="BQ546" s="374"/>
      <c r="BR546" s="374"/>
      <c r="BS546" s="374"/>
      <c r="BT546" s="374"/>
      <c r="BU546" s="374"/>
      <c r="BV546" s="374"/>
      <c r="BW546" s="374"/>
      <c r="BX546" s="375"/>
      <c r="BY546" s="375"/>
      <c r="BZ546" s="375"/>
      <c r="CA546" s="375"/>
      <c r="CB546" s="375"/>
      <c r="CC546" s="375"/>
      <c r="CD546" s="375"/>
      <c r="CE546" s="375"/>
      <c r="CF546" s="375"/>
      <c r="CG546" s="375"/>
      <c r="CH546" s="375"/>
      <c r="CI546" s="375"/>
      <c r="CJ546" s="375"/>
      <c r="CK546" s="375"/>
      <c r="CL546" s="375"/>
      <c r="CM546" s="375"/>
      <c r="CN546" s="375"/>
      <c r="CO546" s="375"/>
      <c r="CP546" s="375"/>
      <c r="CQ546" s="375"/>
      <c r="CR546" s="375"/>
      <c r="CS546" s="375"/>
      <c r="CT546" s="375"/>
      <c r="CU546" s="375"/>
      <c r="CV546" s="375"/>
      <c r="CW546" s="375"/>
      <c r="CX546" s="375"/>
      <c r="CY546" s="375"/>
      <c r="CZ546" s="375"/>
    </row>
    <row r="547" s="379" customFormat="true" ht="25.15" customHeight="true" x14ac:dyDescent="0.2">
      <c r="C547" s="1141" t="s">
        <v>518</v>
      </c>
      <c r="D547" s="1142"/>
      <c r="E547" s="848">
        <v>5.2509504272101548E-2</v>
      </c>
      <c r="F547" s="670"/>
      <c r="G547" s="670"/>
      <c r="H547" s="1142" t="s">
        <v>511</v>
      </c>
      <c r="I547" s="1142"/>
      <c r="J547" s="849">
        <v>-3.3279842120723976E-2</v>
      </c>
      <c r="K547" s="670"/>
      <c r="L547" s="670"/>
      <c r="M547" s="1142"/>
      <c r="N547" s="1142"/>
      <c r="O547" s="670"/>
      <c r="P547" s="670"/>
      <c r="Q547" s="670"/>
      <c r="X547" s="372"/>
      <c r="Y547" s="372"/>
      <c r="Z547" s="372"/>
      <c r="AA547" s="372"/>
      <c r="AB547" s="372"/>
      <c r="AC547" s="372"/>
      <c r="AD547" s="372"/>
      <c r="AE547" s="372"/>
      <c r="AF547" s="372"/>
      <c r="AG547" s="372"/>
      <c r="AH547" s="372"/>
      <c r="AI547" s="372"/>
      <c r="AJ547" s="372"/>
      <c r="AK547" s="372"/>
      <c r="AL547" s="372"/>
      <c r="AM547" s="372"/>
      <c r="AN547" s="372"/>
      <c r="AO547" s="372"/>
      <c r="AP547" s="372"/>
      <c r="AQ547" s="372"/>
      <c r="AR547" s="372"/>
      <c r="AS547" s="372"/>
      <c r="AT547" s="372"/>
      <c r="AU547" s="372"/>
      <c r="AV547" s="372"/>
      <c r="AW547" s="372"/>
      <c r="AX547" s="372"/>
      <c r="AY547" s="372"/>
      <c r="AZ547" s="372"/>
      <c r="BA547" s="374"/>
      <c r="BB547" s="450"/>
      <c r="BC547" s="374"/>
      <c r="BD547" s="374"/>
      <c r="BE547" s="374"/>
      <c r="BF547" s="374"/>
      <c r="BG547" s="374"/>
      <c r="BH547" s="374"/>
      <c r="BI547" s="374"/>
      <c r="BJ547" s="374"/>
      <c r="BK547" s="374"/>
      <c r="BL547" s="374"/>
      <c r="BM547" s="374"/>
      <c r="BN547" s="374"/>
      <c r="BO547" s="374"/>
      <c r="BP547" s="374"/>
      <c r="BQ547" s="374"/>
      <c r="BR547" s="374"/>
      <c r="BS547" s="374"/>
      <c r="BT547" s="374"/>
      <c r="BU547" s="374"/>
      <c r="BV547" s="374"/>
      <c r="BW547" s="374"/>
      <c r="BX547" s="375"/>
      <c r="BY547" s="375"/>
      <c r="BZ547" s="375"/>
      <c r="CA547" s="375"/>
      <c r="CB547" s="375"/>
      <c r="CC547" s="375"/>
      <c r="CD547" s="375"/>
      <c r="CE547" s="375"/>
      <c r="CF547" s="375"/>
      <c r="CG547" s="375"/>
      <c r="CH547" s="375"/>
      <c r="CI547" s="375"/>
      <c r="CJ547" s="375"/>
      <c r="CK547" s="375"/>
      <c r="CL547" s="375"/>
      <c r="CM547" s="375"/>
      <c r="CN547" s="375"/>
      <c r="CO547" s="375"/>
      <c r="CP547" s="375"/>
      <c r="CQ547" s="375"/>
      <c r="CR547" s="375"/>
      <c r="CS547" s="375"/>
      <c r="CT547" s="375"/>
      <c r="CU547" s="375"/>
      <c r="CV547" s="375"/>
      <c r="CW547" s="375"/>
      <c r="CX547" s="375"/>
      <c r="CY547" s="375"/>
      <c r="CZ547" s="375"/>
    </row>
    <row r="548" s="379" customFormat="true" ht="25.15" customHeight="true" x14ac:dyDescent="0.2">
      <c r="C548" s="1141" t="s">
        <v>505</v>
      </c>
      <c r="D548" s="1142"/>
      <c r="E548" s="848">
        <v>9.3267532128938249E-2</v>
      </c>
      <c r="F548" s="670"/>
      <c r="G548" s="670"/>
      <c r="H548" s="1142" t="s">
        <v>547</v>
      </c>
      <c r="I548" s="1142"/>
      <c r="J548" s="849">
        <v>3.8978302079046125E-3</v>
      </c>
      <c r="K548" s="670"/>
      <c r="L548" s="670"/>
      <c r="M548" s="1142" t="s">
        <v>255</v>
      </c>
      <c r="N548" s="1142"/>
      <c r="O548" s="1142"/>
      <c r="P548" s="670"/>
      <c r="Q548" s="670"/>
      <c r="X548" s="372"/>
      <c r="Y548" s="372"/>
      <c r="Z548" s="372"/>
      <c r="AA548" s="372"/>
      <c r="AB548" s="372"/>
      <c r="AC548" s="372"/>
      <c r="AD548" s="372"/>
      <c r="AE548" s="372"/>
      <c r="AF548" s="372"/>
      <c r="AG548" s="372"/>
      <c r="AH548" s="372"/>
      <c r="AI548" s="372"/>
      <c r="AJ548" s="372"/>
      <c r="AK548" s="372"/>
      <c r="AL548" s="372"/>
      <c r="AM548" s="372"/>
      <c r="AN548" s="372"/>
      <c r="AO548" s="372"/>
      <c r="AP548" s="372"/>
      <c r="AQ548" s="372"/>
      <c r="AR548" s="372"/>
      <c r="AS548" s="372"/>
      <c r="AT548" s="372"/>
      <c r="AU548" s="372"/>
      <c r="AV548" s="372"/>
      <c r="AW548" s="372"/>
      <c r="AX548" s="372"/>
      <c r="AY548" s="372"/>
      <c r="AZ548" s="372"/>
      <c r="BA548" s="374"/>
      <c r="BB548" s="450"/>
      <c r="BC548" s="374"/>
      <c r="BD548" s="374"/>
      <c r="BE548" s="374"/>
      <c r="BF548" s="374"/>
      <c r="BG548" s="374"/>
      <c r="BH548" s="374"/>
      <c r="BI548" s="374"/>
      <c r="BJ548" s="374"/>
      <c r="BK548" s="374"/>
      <c r="BL548" s="374"/>
      <c r="BM548" s="374"/>
      <c r="BN548" s="374"/>
      <c r="BO548" s="374"/>
      <c r="BP548" s="374"/>
      <c r="BQ548" s="374"/>
      <c r="BR548" s="374"/>
      <c r="BS548" s="374"/>
      <c r="BT548" s="374"/>
      <c r="BU548" s="374"/>
      <c r="BV548" s="374"/>
      <c r="BW548" s="374"/>
      <c r="BX548" s="375"/>
      <c r="BY548" s="375"/>
      <c r="BZ548" s="375"/>
      <c r="CA548" s="375"/>
      <c r="CB548" s="375"/>
      <c r="CC548" s="375"/>
      <c r="CD548" s="375"/>
      <c r="CE548" s="375"/>
      <c r="CF548" s="375"/>
      <c r="CG548" s="375"/>
      <c r="CH548" s="375"/>
      <c r="CI548" s="375"/>
      <c r="CJ548" s="375"/>
      <c r="CK548" s="375"/>
      <c r="CL548" s="375"/>
      <c r="CM548" s="375"/>
      <c r="CN548" s="375"/>
      <c r="CO548" s="375"/>
      <c r="CP548" s="375"/>
      <c r="CQ548" s="375"/>
      <c r="CR548" s="375"/>
      <c r="CS548" s="375"/>
      <c r="CT548" s="375"/>
      <c r="CU548" s="375"/>
      <c r="CV548" s="375"/>
      <c r="CW548" s="375"/>
      <c r="CX548" s="375"/>
      <c r="CY548" s="375"/>
      <c r="CZ548" s="375"/>
    </row>
    <row r="549" s="379" customFormat="true" ht="25.15" customHeight="true" x14ac:dyDescent="0.2">
      <c r="C549" s="1141" t="s">
        <v>516</v>
      </c>
      <c r="D549" s="1142"/>
      <c r="E549" s="848">
        <v>7.4674109098497393E-2</v>
      </c>
      <c r="F549" s="670"/>
      <c r="G549" s="670"/>
      <c r="H549" s="1142" t="s">
        <v>525</v>
      </c>
      <c r="I549" s="1142"/>
      <c r="J549" s="849">
        <v>5.3589007138814759E-2</v>
      </c>
      <c r="K549" s="670"/>
      <c r="L549" s="670"/>
      <c r="M549" s="1142"/>
      <c r="N549" s="1142"/>
      <c r="O549" s="844" t="s">
        <v>212</v>
      </c>
      <c r="P549" s="670"/>
      <c r="Q549" s="670"/>
      <c r="X549" s="372"/>
      <c r="Y549" s="372"/>
      <c r="Z549" s="372"/>
      <c r="AA549" s="372"/>
      <c r="AB549" s="372"/>
      <c r="AC549" s="372"/>
      <c r="AD549" s="372"/>
      <c r="AE549" s="372"/>
      <c r="AF549" s="372"/>
      <c r="AG549" s="372"/>
      <c r="AH549" s="372"/>
      <c r="AI549" s="372"/>
      <c r="AJ549" s="372"/>
      <c r="AK549" s="372"/>
      <c r="AL549" s="372"/>
      <c r="AM549" s="372"/>
      <c r="AN549" s="372"/>
      <c r="AO549" s="372"/>
      <c r="AP549" s="372"/>
      <c r="AQ549" s="372"/>
      <c r="AR549" s="372"/>
      <c r="AS549" s="372"/>
      <c r="AT549" s="372"/>
      <c r="AU549" s="372"/>
      <c r="AV549" s="372"/>
      <c r="AW549" s="372"/>
      <c r="AX549" s="372"/>
      <c r="AY549" s="372"/>
      <c r="AZ549" s="372"/>
      <c r="BA549" s="374"/>
      <c r="BB549" s="450"/>
      <c r="BC549" s="374"/>
      <c r="BD549" s="374"/>
      <c r="BE549" s="374"/>
      <c r="BF549" s="374"/>
      <c r="BG549" s="374"/>
      <c r="BH549" s="374"/>
      <c r="BI549" s="374"/>
      <c r="BJ549" s="374"/>
      <c r="BK549" s="374"/>
      <c r="BL549" s="374"/>
      <c r="BM549" s="374"/>
      <c r="BN549" s="374"/>
      <c r="BO549" s="374"/>
      <c r="BP549" s="374"/>
      <c r="BQ549" s="374"/>
      <c r="BR549" s="374"/>
      <c r="BS549" s="374"/>
      <c r="BT549" s="374"/>
      <c r="BU549" s="374"/>
      <c r="BV549" s="374"/>
      <c r="BW549" s="374"/>
      <c r="BX549" s="375"/>
      <c r="BY549" s="375"/>
      <c r="BZ549" s="375"/>
      <c r="CA549" s="375"/>
      <c r="CB549" s="375"/>
      <c r="CC549" s="375"/>
      <c r="CD549" s="375"/>
      <c r="CE549" s="375"/>
      <c r="CF549" s="375"/>
      <c r="CG549" s="375"/>
      <c r="CH549" s="375"/>
      <c r="CI549" s="375"/>
      <c r="CJ549" s="375"/>
      <c r="CK549" s="375"/>
      <c r="CL549" s="375"/>
      <c r="CM549" s="375"/>
      <c r="CN549" s="375"/>
      <c r="CO549" s="375"/>
      <c r="CP549" s="375"/>
      <c r="CQ549" s="375"/>
      <c r="CR549" s="375"/>
      <c r="CS549" s="375"/>
      <c r="CT549" s="375"/>
      <c r="CU549" s="375"/>
      <c r="CV549" s="375"/>
      <c r="CW549" s="375"/>
      <c r="CX549" s="375"/>
      <c r="CY549" s="375"/>
      <c r="CZ549" s="375"/>
    </row>
    <row r="550" s="379" customFormat="true" ht="25.15" customHeight="true" x14ac:dyDescent="0.2">
      <c r="C550" s="1141" t="s">
        <v>523</v>
      </c>
      <c r="D550" s="1142"/>
      <c r="E550" s="848">
        <v>5.2982648461395568E-2</v>
      </c>
      <c r="F550" s="670"/>
      <c r="G550" s="670"/>
      <c r="H550" s="1142" t="s">
        <v>514</v>
      </c>
      <c r="I550" s="1142"/>
      <c r="J550" s="849">
        <v>7.7496961127531766E-2</v>
      </c>
      <c r="K550" s="670"/>
      <c r="L550" s="670"/>
      <c r="M550" s="1142"/>
      <c r="N550" s="1142"/>
      <c r="O550" s="865" t="s">
        <v>213</v>
      </c>
      <c r="P550" s="670"/>
      <c r="Q550" s="670"/>
      <c r="X550" s="372"/>
      <c r="Y550" s="372"/>
      <c r="Z550" s="372"/>
      <c r="AA550" s="372"/>
      <c r="AB550" s="372"/>
      <c r="AC550" s="372"/>
      <c r="AD550" s="372"/>
      <c r="AE550" s="372"/>
      <c r="AF550" s="372"/>
      <c r="AG550" s="372"/>
      <c r="AH550" s="372"/>
      <c r="AI550" s="372"/>
      <c r="AJ550" s="372"/>
      <c r="AK550" s="372"/>
      <c r="AL550" s="372"/>
      <c r="AM550" s="372"/>
      <c r="AN550" s="372"/>
      <c r="AO550" s="372"/>
      <c r="AP550" s="372"/>
      <c r="AQ550" s="372"/>
      <c r="AR550" s="372"/>
      <c r="AS550" s="372"/>
      <c r="AT550" s="372"/>
      <c r="AU550" s="372"/>
      <c r="AV550" s="372"/>
      <c r="AW550" s="372"/>
      <c r="AX550" s="372"/>
      <c r="AY550" s="372"/>
      <c r="AZ550" s="372"/>
      <c r="BA550" s="374"/>
      <c r="BB550" s="450"/>
      <c r="BC550" s="374"/>
      <c r="BD550" s="374"/>
      <c r="BE550" s="374"/>
      <c r="BF550" s="374"/>
      <c r="BG550" s="374"/>
      <c r="BH550" s="374"/>
      <c r="BI550" s="374"/>
      <c r="BJ550" s="374"/>
      <c r="BK550" s="374"/>
      <c r="BL550" s="374"/>
      <c r="BM550" s="374"/>
      <c r="BN550" s="374"/>
      <c r="BO550" s="374"/>
      <c r="BP550" s="374"/>
      <c r="BQ550" s="374"/>
      <c r="BR550" s="374"/>
      <c r="BS550" s="374"/>
      <c r="BT550" s="374"/>
      <c r="BU550" s="374"/>
      <c r="BV550" s="374"/>
      <c r="BW550" s="374"/>
      <c r="BX550" s="375"/>
      <c r="BY550" s="375"/>
      <c r="BZ550" s="375"/>
      <c r="CA550" s="375"/>
      <c r="CB550" s="375"/>
      <c r="CC550" s="375"/>
      <c r="CD550" s="375"/>
      <c r="CE550" s="375"/>
      <c r="CF550" s="375"/>
      <c r="CG550" s="375"/>
      <c r="CH550" s="375"/>
      <c r="CI550" s="375"/>
      <c r="CJ550" s="375"/>
      <c r="CK550" s="375"/>
      <c r="CL550" s="375"/>
      <c r="CM550" s="375"/>
      <c r="CN550" s="375"/>
      <c r="CO550" s="375"/>
      <c r="CP550" s="375"/>
      <c r="CQ550" s="375"/>
      <c r="CR550" s="375"/>
      <c r="CS550" s="375"/>
      <c r="CT550" s="375"/>
      <c r="CU550" s="375"/>
      <c r="CV550" s="375"/>
      <c r="CW550" s="375"/>
      <c r="CX550" s="375"/>
      <c r="CY550" s="375"/>
      <c r="CZ550" s="375"/>
    </row>
    <row r="551" s="379" customFormat="true" ht="25.15" customHeight="true" x14ac:dyDescent="0.2">
      <c r="C551" s="1141" t="s">
        <v>531</v>
      </c>
      <c r="D551" s="1142"/>
      <c r="E551" s="848">
        <v>-2.5884554096802938E-2</v>
      </c>
      <c r="F551" s="670"/>
      <c r="G551" s="670"/>
      <c r="H551" s="1142" t="s">
        <v>534</v>
      </c>
      <c r="I551" s="1142"/>
      <c r="J551" s="849">
        <v>4.2757603778880451E-2</v>
      </c>
      <c r="K551" s="670"/>
      <c r="L551" s="670"/>
      <c r="M551" s="1142" t="s">
        <v>537</v>
      </c>
      <c r="N551" s="1142"/>
      <c r="O551" s="847">
        <v>-2.3323549927241533E-2</v>
      </c>
      <c r="P551" s="670"/>
      <c r="Q551" s="670"/>
      <c r="X551" s="372"/>
      <c r="Y551" s="372"/>
      <c r="Z551" s="372"/>
      <c r="AA551" s="372"/>
      <c r="AB551" s="372"/>
      <c r="AC551" s="372"/>
      <c r="AD551" s="372"/>
      <c r="AE551" s="372"/>
      <c r="AF551" s="372"/>
      <c r="AG551" s="372"/>
      <c r="AH551" s="372"/>
      <c r="AI551" s="372"/>
      <c r="AJ551" s="372"/>
      <c r="AK551" s="372"/>
      <c r="AL551" s="372"/>
      <c r="AM551" s="372"/>
      <c r="AN551" s="372"/>
      <c r="AO551" s="372"/>
      <c r="AP551" s="372"/>
      <c r="AQ551" s="372"/>
      <c r="AR551" s="372"/>
      <c r="AS551" s="372"/>
      <c r="AT551" s="372"/>
      <c r="AU551" s="372"/>
      <c r="AV551" s="372"/>
      <c r="AW551" s="372"/>
      <c r="AX551" s="372"/>
      <c r="AY551" s="372"/>
      <c r="AZ551" s="372"/>
      <c r="BA551" s="374"/>
      <c r="BB551" s="450"/>
      <c r="BC551" s="374"/>
      <c r="BD551" s="374"/>
      <c r="BE551" s="374"/>
      <c r="BF551" s="374"/>
      <c r="BG551" s="374"/>
      <c r="BH551" s="374"/>
      <c r="BI551" s="374"/>
      <c r="BJ551" s="374"/>
      <c r="BK551" s="374"/>
      <c r="BL551" s="374"/>
      <c r="BM551" s="374"/>
      <c r="BN551" s="374"/>
      <c r="BO551" s="374"/>
      <c r="BP551" s="374"/>
      <c r="BQ551" s="374"/>
      <c r="BR551" s="374"/>
      <c r="BS551" s="374"/>
      <c r="BT551" s="374"/>
      <c r="BU551" s="374"/>
      <c r="BV551" s="374"/>
      <c r="BW551" s="374"/>
      <c r="BX551" s="375"/>
      <c r="BY551" s="375"/>
      <c r="BZ551" s="375"/>
      <c r="CA551" s="375"/>
      <c r="CB551" s="375"/>
      <c r="CC551" s="375"/>
      <c r="CD551" s="375"/>
      <c r="CE551" s="375"/>
      <c r="CF551" s="375"/>
      <c r="CG551" s="375"/>
      <c r="CH551" s="375"/>
      <c r="CI551" s="375"/>
      <c r="CJ551" s="375"/>
      <c r="CK551" s="375"/>
      <c r="CL551" s="375"/>
      <c r="CM551" s="375"/>
      <c r="CN551" s="375"/>
      <c r="CO551" s="375"/>
      <c r="CP551" s="375"/>
      <c r="CQ551" s="375"/>
      <c r="CR551" s="375"/>
      <c r="CS551" s="375"/>
      <c r="CT551" s="375"/>
      <c r="CU551" s="375"/>
      <c r="CV551" s="375"/>
      <c r="CW551" s="375"/>
      <c r="CX551" s="375"/>
      <c r="CY551" s="375"/>
      <c r="CZ551" s="375"/>
    </row>
    <row r="552" s="379" customFormat="true" ht="25.15" customHeight="true" x14ac:dyDescent="0.2">
      <c r="C552" s="1141" t="s">
        <v>506</v>
      </c>
      <c r="D552" s="1142"/>
      <c r="E552" s="848">
        <v>-6.7499659109391388E-2</v>
      </c>
      <c r="F552" s="670"/>
      <c r="G552" s="670"/>
      <c r="H552" s="1142" t="s">
        <v>536</v>
      </c>
      <c r="I552" s="1142"/>
      <c r="J552" s="849">
        <v>1.5671618629586281E-2</v>
      </c>
      <c r="K552" s="670"/>
      <c r="L552" s="670"/>
      <c r="M552" s="1142" t="s">
        <v>510</v>
      </c>
      <c r="N552" s="1142"/>
      <c r="O552" s="850">
        <v>-0.10524574577195164</v>
      </c>
      <c r="P552" s="670"/>
      <c r="Q552" s="670"/>
      <c r="X552" s="372"/>
      <c r="Y552" s="372"/>
      <c r="Z552" s="372"/>
      <c r="AA552" s="372"/>
      <c r="AB552" s="372"/>
      <c r="AC552" s="372"/>
      <c r="AD552" s="372"/>
      <c r="AE552" s="372"/>
      <c r="AF552" s="372"/>
      <c r="AG552" s="372"/>
      <c r="AH552" s="372"/>
      <c r="AI552" s="372"/>
      <c r="AJ552" s="372"/>
      <c r="AK552" s="372"/>
      <c r="AL552" s="372"/>
      <c r="AM552" s="372"/>
      <c r="AN552" s="372"/>
      <c r="AO552" s="372"/>
      <c r="AP552" s="372"/>
      <c r="AQ552" s="372"/>
      <c r="AR552" s="372"/>
      <c r="AS552" s="372"/>
      <c r="AT552" s="372"/>
      <c r="AU552" s="372"/>
      <c r="AV552" s="372"/>
      <c r="AW552" s="372"/>
      <c r="AX552" s="372"/>
      <c r="AY552" s="372"/>
      <c r="AZ552" s="372"/>
      <c r="BA552" s="374"/>
      <c r="BB552" s="450"/>
      <c r="BC552" s="374"/>
      <c r="BD552" s="374"/>
      <c r="BE552" s="374"/>
      <c r="BF552" s="374"/>
      <c r="BG552" s="374"/>
      <c r="BH552" s="374"/>
      <c r="BI552" s="374"/>
      <c r="BJ552" s="374"/>
      <c r="BK552" s="374"/>
      <c r="BL552" s="374"/>
      <c r="BM552" s="374"/>
      <c r="BN552" s="374"/>
      <c r="BO552" s="374"/>
      <c r="BP552" s="374"/>
      <c r="BQ552" s="374"/>
      <c r="BR552" s="374"/>
      <c r="BS552" s="374"/>
      <c r="BT552" s="374"/>
      <c r="BU552" s="374"/>
      <c r="BV552" s="374"/>
      <c r="BW552" s="374"/>
      <c r="BX552" s="375"/>
      <c r="BY552" s="375"/>
      <c r="BZ552" s="375"/>
      <c r="CA552" s="375"/>
      <c r="CB552" s="375"/>
      <c r="CC552" s="375"/>
      <c r="CD552" s="375"/>
      <c r="CE552" s="375"/>
      <c r="CF552" s="375"/>
      <c r="CG552" s="375"/>
      <c r="CH552" s="375"/>
      <c r="CI552" s="375"/>
      <c r="CJ552" s="375"/>
      <c r="CK552" s="375"/>
      <c r="CL552" s="375"/>
      <c r="CM552" s="375"/>
      <c r="CN552" s="375"/>
      <c r="CO552" s="375"/>
      <c r="CP552" s="375"/>
      <c r="CQ552" s="375"/>
      <c r="CR552" s="375"/>
      <c r="CS552" s="375"/>
      <c r="CT552" s="375"/>
      <c r="CU552" s="375"/>
      <c r="CV552" s="375"/>
      <c r="CW552" s="375"/>
      <c r="CX552" s="375"/>
      <c r="CY552" s="375"/>
      <c r="CZ552" s="375"/>
    </row>
    <row r="553" s="379" customFormat="true" ht="25.15" customHeight="true" x14ac:dyDescent="0.2">
      <c r="C553" s="1141" t="s">
        <v>544</v>
      </c>
      <c r="D553" s="1142"/>
      <c r="E553" s="851">
        <v>-8.1923462762461992E-3</v>
      </c>
      <c r="F553" s="670"/>
      <c r="G553" s="670"/>
      <c r="H553" s="1142" t="s">
        <v>552</v>
      </c>
      <c r="I553" s="1142"/>
      <c r="J553" s="849">
        <v>2.5430641419614533E-3</v>
      </c>
      <c r="K553" s="670"/>
      <c r="L553" s="670"/>
      <c r="M553" s="1142" t="s">
        <v>539</v>
      </c>
      <c r="N553" s="1142"/>
      <c r="O553" s="850">
        <v>-1.6914547387120466E-3</v>
      </c>
      <c r="P553" s="670"/>
      <c r="Q553" s="670"/>
      <c r="X553" s="372"/>
      <c r="Y553" s="372"/>
      <c r="Z553" s="372"/>
      <c r="AA553" s="372"/>
      <c r="AB553" s="372"/>
      <c r="AC553" s="372"/>
      <c r="AD553" s="372"/>
      <c r="AE553" s="372"/>
      <c r="AF553" s="372"/>
      <c r="AG553" s="372"/>
      <c r="AH553" s="372"/>
      <c r="AI553" s="372"/>
      <c r="AJ553" s="372"/>
      <c r="AK553" s="372"/>
      <c r="AL553" s="372"/>
      <c r="AM553" s="372"/>
      <c r="AN553" s="372"/>
      <c r="AO553" s="372"/>
      <c r="AP553" s="372"/>
      <c r="AQ553" s="372"/>
      <c r="AR553" s="372"/>
      <c r="AS553" s="372"/>
      <c r="AT553" s="372"/>
      <c r="AU553" s="372"/>
      <c r="AV553" s="372"/>
      <c r="AW553" s="372"/>
      <c r="AX553" s="372"/>
      <c r="AY553" s="372"/>
      <c r="AZ553" s="372"/>
      <c r="BA553" s="374"/>
      <c r="BB553" s="450"/>
      <c r="BC553" s="374"/>
      <c r="BD553" s="374"/>
      <c r="BE553" s="374"/>
      <c r="BF553" s="374"/>
      <c r="BG553" s="374"/>
      <c r="BH553" s="374"/>
      <c r="BI553" s="374"/>
      <c r="BJ553" s="374"/>
      <c r="BK553" s="374"/>
      <c r="BL553" s="374"/>
      <c r="BM553" s="374"/>
      <c r="BN553" s="374"/>
      <c r="BO553" s="374"/>
      <c r="BP553" s="374"/>
      <c r="BQ553" s="374"/>
      <c r="BR553" s="374"/>
      <c r="BS553" s="374"/>
      <c r="BT553" s="374"/>
      <c r="BU553" s="374"/>
      <c r="BV553" s="374"/>
      <c r="BW553" s="374"/>
      <c r="BX553" s="375"/>
      <c r="BY553" s="375"/>
      <c r="BZ553" s="375"/>
      <c r="CA553" s="375"/>
      <c r="CB553" s="375"/>
      <c r="CC553" s="375"/>
      <c r="CD553" s="375"/>
      <c r="CE553" s="375"/>
      <c r="CF553" s="375"/>
      <c r="CG553" s="375"/>
      <c r="CH553" s="375"/>
      <c r="CI553" s="375"/>
      <c r="CJ553" s="375"/>
      <c r="CK553" s="375"/>
      <c r="CL553" s="375"/>
      <c r="CM553" s="375"/>
      <c r="CN553" s="375"/>
      <c r="CO553" s="375"/>
      <c r="CP553" s="375"/>
      <c r="CQ553" s="375"/>
      <c r="CR553" s="375"/>
      <c r="CS553" s="375"/>
      <c r="CT553" s="375"/>
      <c r="CU553" s="375"/>
      <c r="CV553" s="375"/>
      <c r="CW553" s="375"/>
      <c r="CX553" s="375"/>
      <c r="CY553" s="375"/>
      <c r="CZ553" s="375"/>
    </row>
    <row r="554" s="379" customFormat="true" ht="25.15" customHeight="true" x14ac:dyDescent="0.2">
      <c r="C554" s="1141"/>
      <c r="D554" s="1142"/>
      <c r="E554" s="670"/>
      <c r="F554" s="670"/>
      <c r="G554" s="670"/>
      <c r="H554" s="1142" t="s">
        <v>509</v>
      </c>
      <c r="I554" s="1142"/>
      <c r="J554" s="849">
        <v>-7.1422316546773501E-2</v>
      </c>
      <c r="K554" s="670"/>
      <c r="L554" s="670"/>
      <c r="M554" s="1142" t="s">
        <v>521</v>
      </c>
      <c r="N554" s="1142"/>
      <c r="O554" s="850">
        <v>5.4001822663701834E-2</v>
      </c>
      <c r="P554" s="670"/>
      <c r="Q554" s="670"/>
      <c r="X554" s="372"/>
      <c r="Y554" s="372"/>
      <c r="Z554" s="372"/>
      <c r="AA554" s="372"/>
      <c r="AB554" s="372"/>
      <c r="AC554" s="372"/>
      <c r="AD554" s="372"/>
      <c r="AE554" s="372"/>
      <c r="AF554" s="372"/>
      <c r="AG554" s="372"/>
      <c r="AH554" s="372"/>
      <c r="AI554" s="372"/>
      <c r="AJ554" s="372"/>
      <c r="AK554" s="372"/>
      <c r="AL554" s="372"/>
      <c r="AM554" s="372"/>
      <c r="AN554" s="372"/>
      <c r="AO554" s="372"/>
      <c r="AP554" s="372"/>
      <c r="AQ554" s="372"/>
      <c r="AR554" s="372"/>
      <c r="AS554" s="372"/>
      <c r="AT554" s="372"/>
      <c r="AU554" s="372"/>
      <c r="AV554" s="372"/>
      <c r="AW554" s="372"/>
      <c r="AX554" s="372"/>
      <c r="AY554" s="372"/>
      <c r="AZ554" s="372"/>
      <c r="BA554" s="374"/>
      <c r="BB554" s="450"/>
      <c r="BC554" s="374"/>
      <c r="BD554" s="374"/>
      <c r="BE554" s="374"/>
      <c r="BF554" s="374"/>
      <c r="BG554" s="374"/>
      <c r="BH554" s="374"/>
      <c r="BI554" s="374"/>
      <c r="BJ554" s="374"/>
      <c r="BK554" s="374"/>
      <c r="BL554" s="374"/>
      <c r="BM554" s="374"/>
      <c r="BN554" s="374"/>
      <c r="BO554" s="374"/>
      <c r="BP554" s="374"/>
      <c r="BQ554" s="374"/>
      <c r="BR554" s="374"/>
      <c r="BS554" s="374"/>
      <c r="BT554" s="374"/>
      <c r="BU554" s="374"/>
      <c r="BV554" s="374"/>
      <c r="BW554" s="374"/>
      <c r="BX554" s="375"/>
      <c r="BY554" s="375"/>
      <c r="BZ554" s="375"/>
      <c r="CA554" s="375"/>
      <c r="CB554" s="375"/>
      <c r="CC554" s="375"/>
      <c r="CD554" s="375"/>
      <c r="CE554" s="375"/>
      <c r="CF554" s="375"/>
      <c r="CG554" s="375"/>
      <c r="CH554" s="375"/>
      <c r="CI554" s="375"/>
      <c r="CJ554" s="375"/>
      <c r="CK554" s="375"/>
      <c r="CL554" s="375"/>
      <c r="CM554" s="375"/>
      <c r="CN554" s="375"/>
      <c r="CO554" s="375"/>
      <c r="CP554" s="375"/>
      <c r="CQ554" s="375"/>
      <c r="CR554" s="375"/>
      <c r="CS554" s="375"/>
      <c r="CT554" s="375"/>
      <c r="CU554" s="375"/>
      <c r="CV554" s="375"/>
      <c r="CW554" s="375"/>
      <c r="CX554" s="375"/>
      <c r="CY554" s="375"/>
      <c r="CZ554" s="375"/>
    </row>
    <row r="555" s="379" customFormat="true" ht="25.15" customHeight="true" x14ac:dyDescent="0.2">
      <c r="C555" s="1141"/>
      <c r="D555" s="1142"/>
      <c r="E555" s="670"/>
      <c r="F555" s="670"/>
      <c r="G555" s="670"/>
      <c r="H555" s="1142" t="s">
        <v>551</v>
      </c>
      <c r="I555" s="1142"/>
      <c r="J555" s="849">
        <v>-7.1794498279490904E-3</v>
      </c>
      <c r="K555" s="670"/>
      <c r="L555" s="670"/>
      <c r="M555" s="1142" t="s">
        <v>511</v>
      </c>
      <c r="N555" s="1142"/>
      <c r="O555" s="850">
        <v>0.11082565678306615</v>
      </c>
      <c r="P555" s="670"/>
      <c r="Q555" s="670"/>
      <c r="X555" s="372"/>
      <c r="Y555" s="372"/>
      <c r="Z555" s="372"/>
      <c r="AA555" s="372"/>
      <c r="AB555" s="372"/>
      <c r="AC555" s="372"/>
      <c r="AD555" s="372"/>
      <c r="AE555" s="372"/>
      <c r="AF555" s="372"/>
      <c r="AG555" s="372"/>
      <c r="AH555" s="372"/>
      <c r="AI555" s="372"/>
      <c r="AJ555" s="372"/>
      <c r="AK555" s="372"/>
      <c r="AL555" s="372"/>
      <c r="AM555" s="372"/>
      <c r="AN555" s="372"/>
      <c r="AO555" s="372"/>
      <c r="AP555" s="372"/>
      <c r="AQ555" s="372"/>
      <c r="AR555" s="372"/>
      <c r="AS555" s="372"/>
      <c r="AT555" s="372"/>
      <c r="AU555" s="372"/>
      <c r="AV555" s="372"/>
      <c r="AW555" s="372"/>
      <c r="AX555" s="372"/>
      <c r="AY555" s="372"/>
      <c r="AZ555" s="372"/>
      <c r="BA555" s="374"/>
      <c r="BB555" s="450"/>
      <c r="BC555" s="374"/>
      <c r="BD555" s="374"/>
      <c r="BE555" s="374"/>
      <c r="BF555" s="374"/>
      <c r="BG555" s="374"/>
      <c r="BH555" s="374"/>
      <c r="BI555" s="374"/>
      <c r="BJ555" s="374"/>
      <c r="BK555" s="374"/>
      <c r="BL555" s="374"/>
      <c r="BM555" s="374"/>
      <c r="BN555" s="374"/>
      <c r="BO555" s="374"/>
      <c r="BP555" s="374"/>
      <c r="BQ555" s="374"/>
      <c r="BR555" s="374"/>
      <c r="BS555" s="374"/>
      <c r="BT555" s="374"/>
      <c r="BU555" s="374"/>
      <c r="BV555" s="374"/>
      <c r="BW555" s="374"/>
      <c r="BX555" s="375"/>
      <c r="BY555" s="375"/>
      <c r="BZ555" s="375"/>
      <c r="CA555" s="375"/>
      <c r="CB555" s="375"/>
      <c r="CC555" s="375"/>
      <c r="CD555" s="375"/>
      <c r="CE555" s="375"/>
      <c r="CF555" s="375"/>
      <c r="CG555" s="375"/>
      <c r="CH555" s="375"/>
      <c r="CI555" s="375"/>
      <c r="CJ555" s="375"/>
      <c r="CK555" s="375"/>
      <c r="CL555" s="375"/>
      <c r="CM555" s="375"/>
      <c r="CN555" s="375"/>
      <c r="CO555" s="375"/>
      <c r="CP555" s="375"/>
      <c r="CQ555" s="375"/>
      <c r="CR555" s="375"/>
      <c r="CS555" s="375"/>
      <c r="CT555" s="375"/>
      <c r="CU555" s="375"/>
      <c r="CV555" s="375"/>
      <c r="CW555" s="375"/>
      <c r="CX555" s="375"/>
      <c r="CY555" s="375"/>
      <c r="CZ555" s="375"/>
    </row>
    <row r="556" s="379" customFormat="true" ht="25.15" customHeight="true" x14ac:dyDescent="0.2">
      <c r="C556" s="1141" t="s">
        <v>256</v>
      </c>
      <c r="D556" s="1142"/>
      <c r="E556" s="1142"/>
      <c r="F556" s="670"/>
      <c r="G556" s="670"/>
      <c r="H556" s="1142" t="s">
        <v>554</v>
      </c>
      <c r="I556" s="1142"/>
      <c r="J556" s="849">
        <v>6.6955381466772303E-3</v>
      </c>
      <c r="K556" s="670"/>
      <c r="L556" s="670"/>
      <c r="M556" s="1142" t="s">
        <v>547</v>
      </c>
      <c r="N556" s="1142"/>
      <c r="O556" s="850">
        <v>-1.1849734190622243E-2</v>
      </c>
      <c r="P556" s="670"/>
      <c r="Q556" s="670"/>
      <c r="X556" s="372"/>
      <c r="Y556" s="372"/>
      <c r="Z556" s="372"/>
      <c r="AA556" s="372"/>
      <c r="AB556" s="372"/>
      <c r="AC556" s="372"/>
      <c r="AD556" s="372"/>
      <c r="AE556" s="372"/>
      <c r="AF556" s="372"/>
      <c r="AG556" s="372"/>
      <c r="AH556" s="372"/>
      <c r="AI556" s="372"/>
      <c r="AJ556" s="372"/>
      <c r="AK556" s="372"/>
      <c r="AL556" s="372"/>
      <c r="AM556" s="372"/>
      <c r="AN556" s="372"/>
      <c r="AO556" s="372"/>
      <c r="AP556" s="372"/>
      <c r="AQ556" s="372"/>
      <c r="AR556" s="372"/>
      <c r="AS556" s="372"/>
      <c r="AT556" s="372"/>
      <c r="AU556" s="372"/>
      <c r="AV556" s="372"/>
      <c r="AW556" s="372"/>
      <c r="AX556" s="372"/>
      <c r="AY556" s="372"/>
      <c r="AZ556" s="372"/>
      <c r="BA556" s="374"/>
      <c r="BB556" s="450"/>
      <c r="BC556" s="374"/>
      <c r="BD556" s="374"/>
      <c r="BE556" s="374"/>
      <c r="BF556" s="374"/>
      <c r="BG556" s="374"/>
      <c r="BH556" s="374"/>
      <c r="BI556" s="374"/>
      <c r="BJ556" s="374"/>
      <c r="BK556" s="374"/>
      <c r="BL556" s="374"/>
      <c r="BM556" s="374"/>
      <c r="BN556" s="374"/>
      <c r="BO556" s="374"/>
      <c r="BP556" s="374"/>
      <c r="BQ556" s="374"/>
      <c r="BR556" s="374"/>
      <c r="BS556" s="374"/>
      <c r="BT556" s="374"/>
      <c r="BU556" s="374"/>
      <c r="BV556" s="374"/>
      <c r="BW556" s="374"/>
      <c r="BX556" s="375"/>
      <c r="BY556" s="375"/>
      <c r="BZ556" s="375"/>
      <c r="CA556" s="375"/>
      <c r="CB556" s="375"/>
      <c r="CC556" s="375"/>
      <c r="CD556" s="375"/>
      <c r="CE556" s="375"/>
      <c r="CF556" s="375"/>
      <c r="CG556" s="375"/>
      <c r="CH556" s="375"/>
      <c r="CI556" s="375"/>
      <c r="CJ556" s="375"/>
      <c r="CK556" s="375"/>
      <c r="CL556" s="375"/>
      <c r="CM556" s="375"/>
      <c r="CN556" s="375"/>
      <c r="CO556" s="375"/>
      <c r="CP556" s="375"/>
      <c r="CQ556" s="375"/>
      <c r="CR556" s="375"/>
      <c r="CS556" s="375"/>
      <c r="CT556" s="375"/>
      <c r="CU556" s="375"/>
      <c r="CV556" s="375"/>
      <c r="CW556" s="375"/>
      <c r="CX556" s="375"/>
      <c r="CY556" s="375"/>
      <c r="CZ556" s="375"/>
    </row>
    <row r="557" s="379" customFormat="true" ht="25.15" customHeight="true" x14ac:dyDescent="0.2">
      <c r="C557" s="1141" t="s">
        <v>212</v>
      </c>
      <c r="D557" s="1142"/>
      <c r="E557" s="866" t="s">
        <v>213</v>
      </c>
      <c r="F557" s="670"/>
      <c r="G557" s="670"/>
      <c r="H557" s="1142" t="s">
        <v>528</v>
      </c>
      <c r="I557" s="1142"/>
      <c r="J557" s="849">
        <v>-2.1391114665560353E-2</v>
      </c>
      <c r="K557" s="670"/>
      <c r="L557" s="670"/>
      <c r="M557" s="1142" t="s">
        <v>525</v>
      </c>
      <c r="N557" s="1142"/>
      <c r="O557" s="850">
        <v>-2.8506238295034566E-2</v>
      </c>
      <c r="P557" s="670"/>
      <c r="Q557" s="670"/>
      <c r="X557" s="372"/>
      <c r="Y557" s="372"/>
      <c r="Z557" s="372"/>
      <c r="AA557" s="372"/>
      <c r="AB557" s="372"/>
      <c r="AC557" s="372"/>
      <c r="AD557" s="372"/>
      <c r="AE557" s="372"/>
      <c r="AF557" s="372"/>
      <c r="AG557" s="372"/>
      <c r="AH557" s="372"/>
      <c r="AI557" s="372"/>
      <c r="AJ557" s="372"/>
      <c r="AK557" s="372"/>
      <c r="AL557" s="372"/>
      <c r="AM557" s="372"/>
      <c r="AN557" s="372"/>
      <c r="AO557" s="372"/>
      <c r="AP557" s="372"/>
      <c r="AQ557" s="372"/>
      <c r="AR557" s="372"/>
      <c r="AS557" s="372"/>
      <c r="AT557" s="372"/>
      <c r="AU557" s="372"/>
      <c r="AV557" s="372"/>
      <c r="AW557" s="372"/>
      <c r="AX557" s="372"/>
      <c r="AY557" s="372"/>
      <c r="AZ557" s="372"/>
      <c r="BA557" s="374"/>
      <c r="BB557" s="450"/>
      <c r="BC557" s="374"/>
      <c r="BD557" s="374"/>
      <c r="BE557" s="374"/>
      <c r="BF557" s="374"/>
      <c r="BG557" s="374"/>
      <c r="BH557" s="374"/>
      <c r="BI557" s="374"/>
      <c r="BJ557" s="374"/>
      <c r="BK557" s="374"/>
      <c r="BL557" s="374"/>
      <c r="BM557" s="374"/>
      <c r="BN557" s="374"/>
      <c r="BO557" s="374"/>
      <c r="BP557" s="374"/>
      <c r="BQ557" s="374"/>
      <c r="BR557" s="374"/>
      <c r="BS557" s="374"/>
      <c r="BT557" s="374"/>
      <c r="BU557" s="374"/>
      <c r="BV557" s="374"/>
      <c r="BW557" s="374"/>
      <c r="BX557" s="375"/>
      <c r="BY557" s="375"/>
      <c r="BZ557" s="375"/>
      <c r="CA557" s="375"/>
      <c r="CB557" s="375"/>
      <c r="CC557" s="375"/>
      <c r="CD557" s="375"/>
      <c r="CE557" s="375"/>
      <c r="CF557" s="375"/>
      <c r="CG557" s="375"/>
      <c r="CH557" s="375"/>
      <c r="CI557" s="375"/>
      <c r="CJ557" s="375"/>
      <c r="CK557" s="375"/>
      <c r="CL557" s="375"/>
      <c r="CM557" s="375"/>
      <c r="CN557" s="375"/>
      <c r="CO557" s="375"/>
      <c r="CP557" s="375"/>
      <c r="CQ557" s="375"/>
      <c r="CR557" s="375"/>
      <c r="CS557" s="375"/>
      <c r="CT557" s="375"/>
      <c r="CU557" s="375"/>
      <c r="CV557" s="375"/>
      <c r="CW557" s="375"/>
      <c r="CX557" s="375"/>
      <c r="CY557" s="375"/>
      <c r="CZ557" s="375"/>
    </row>
    <row r="558" s="379" customFormat="true" ht="25.15" customHeight="true" x14ac:dyDescent="0.2">
      <c r="C558" s="1141" t="s">
        <v>213</v>
      </c>
      <c r="D558" s="1142"/>
      <c r="E558" s="867">
        <v>0.99999999999999989</v>
      </c>
      <c r="F558" s="670"/>
      <c r="G558" s="670"/>
      <c r="H558" s="1142" t="s">
        <v>507</v>
      </c>
      <c r="I558" s="1142"/>
      <c r="J558" s="849">
        <v>8.794954923089976E-2</v>
      </c>
      <c r="K558" s="670"/>
      <c r="L558" s="670"/>
      <c r="M558" s="1142" t="s">
        <v>514</v>
      </c>
      <c r="N558" s="1142"/>
      <c r="O558" s="850">
        <v>-4.2607651538009307E-2</v>
      </c>
      <c r="P558" s="670"/>
      <c r="Q558" s="670"/>
      <c r="X558" s="372"/>
      <c r="Y558" s="372"/>
      <c r="Z558" s="372"/>
      <c r="AA558" s="372"/>
      <c r="AB558" s="372"/>
      <c r="AC558" s="372"/>
      <c r="AD558" s="372"/>
      <c r="AE558" s="372"/>
      <c r="AF558" s="372"/>
      <c r="AG558" s="372"/>
      <c r="AH558" s="372"/>
      <c r="AI558" s="372"/>
      <c r="AJ558" s="372"/>
      <c r="AK558" s="372"/>
      <c r="AL558" s="372"/>
      <c r="AM558" s="372"/>
      <c r="AN558" s="372"/>
      <c r="AO558" s="372"/>
      <c r="AP558" s="372"/>
      <c r="AQ558" s="372"/>
      <c r="AR558" s="372"/>
      <c r="AS558" s="372"/>
      <c r="AT558" s="372"/>
      <c r="AU558" s="372"/>
      <c r="AV558" s="372"/>
      <c r="AW558" s="372"/>
      <c r="AX558" s="372"/>
      <c r="AY558" s="372"/>
      <c r="AZ558" s="372"/>
      <c r="BA558" s="374"/>
      <c r="BB558" s="450"/>
      <c r="BC558" s="374"/>
      <c r="BD558" s="374"/>
      <c r="BE558" s="374"/>
      <c r="BF558" s="374"/>
      <c r="BG558" s="374"/>
      <c r="BH558" s="374"/>
      <c r="BI558" s="374"/>
      <c r="BJ558" s="374"/>
      <c r="BK558" s="374"/>
      <c r="BL558" s="374"/>
      <c r="BM558" s="374"/>
      <c r="BN558" s="374"/>
      <c r="BO558" s="374"/>
      <c r="BP558" s="374"/>
      <c r="BQ558" s="374"/>
      <c r="BR558" s="374"/>
      <c r="BS558" s="374"/>
      <c r="BT558" s="374"/>
      <c r="BU558" s="374"/>
      <c r="BV558" s="374"/>
      <c r="BW558" s="374"/>
      <c r="BX558" s="375"/>
      <c r="BY558" s="375"/>
      <c r="BZ558" s="375"/>
      <c r="CA558" s="375"/>
      <c r="CB558" s="375"/>
      <c r="CC558" s="375"/>
      <c r="CD558" s="375"/>
      <c r="CE558" s="375"/>
      <c r="CF558" s="375"/>
      <c r="CG558" s="375"/>
      <c r="CH558" s="375"/>
      <c r="CI558" s="375"/>
      <c r="CJ558" s="375"/>
      <c r="CK558" s="375"/>
      <c r="CL558" s="375"/>
      <c r="CM558" s="375"/>
      <c r="CN558" s="375"/>
      <c r="CO558" s="375"/>
      <c r="CP558" s="375"/>
      <c r="CQ558" s="375"/>
      <c r="CR558" s="375"/>
      <c r="CS558" s="375"/>
      <c r="CT558" s="375"/>
      <c r="CU558" s="375"/>
      <c r="CV558" s="375"/>
      <c r="CW558" s="375"/>
      <c r="CX558" s="375"/>
      <c r="CY558" s="375"/>
      <c r="CZ558" s="375"/>
    </row>
    <row r="559" s="379" customFormat="true" ht="25.15" customHeight="true" x14ac:dyDescent="0.2">
      <c r="C559" s="1141"/>
      <c r="D559" s="1142"/>
      <c r="E559" s="670"/>
      <c r="F559" s="670"/>
      <c r="G559" s="670"/>
      <c r="H559" s="1142" t="s">
        <v>508</v>
      </c>
      <c r="I559" s="1142"/>
      <c r="J559" s="849">
        <v>-8.7949549230899995E-2</v>
      </c>
      <c r="K559" s="670"/>
      <c r="L559" s="670"/>
      <c r="M559" s="1142" t="s">
        <v>534</v>
      </c>
      <c r="N559" s="1142"/>
      <c r="O559" s="850">
        <v>-1.4903040994507585E-2</v>
      </c>
      <c r="P559" s="670"/>
      <c r="Q559" s="670"/>
      <c r="X559" s="372"/>
      <c r="Y559" s="372"/>
      <c r="Z559" s="372"/>
      <c r="AA559" s="372"/>
      <c r="AB559" s="372"/>
      <c r="AC559" s="372"/>
      <c r="AD559" s="372"/>
      <c r="AE559" s="372"/>
      <c r="AF559" s="372"/>
      <c r="AG559" s="372"/>
      <c r="AH559" s="372"/>
      <c r="AI559" s="372"/>
      <c r="AJ559" s="372"/>
      <c r="AK559" s="372"/>
      <c r="AL559" s="372"/>
      <c r="AM559" s="372"/>
      <c r="AN559" s="372"/>
      <c r="AO559" s="372"/>
      <c r="AP559" s="372"/>
      <c r="AQ559" s="372"/>
      <c r="AR559" s="372"/>
      <c r="AS559" s="372"/>
      <c r="AT559" s="372"/>
      <c r="AU559" s="372"/>
      <c r="AV559" s="372"/>
      <c r="AW559" s="372"/>
      <c r="AX559" s="372"/>
      <c r="AY559" s="372"/>
      <c r="AZ559" s="372"/>
      <c r="BA559" s="374"/>
      <c r="BB559" s="450"/>
      <c r="BC559" s="374"/>
      <c r="BD559" s="374"/>
      <c r="BE559" s="374"/>
      <c r="BF559" s="374"/>
      <c r="BG559" s="374"/>
      <c r="BH559" s="374"/>
      <c r="BI559" s="374"/>
      <c r="BJ559" s="374"/>
      <c r="BK559" s="374"/>
      <c r="BL559" s="374"/>
      <c r="BM559" s="374"/>
      <c r="BN559" s="374"/>
      <c r="BO559" s="374"/>
      <c r="BP559" s="374"/>
      <c r="BQ559" s="374"/>
      <c r="BR559" s="374"/>
      <c r="BS559" s="374"/>
      <c r="BT559" s="374"/>
      <c r="BU559" s="374"/>
      <c r="BV559" s="374"/>
      <c r="BW559" s="374"/>
      <c r="BX559" s="375"/>
      <c r="BY559" s="375"/>
      <c r="BZ559" s="375"/>
      <c r="CA559" s="375"/>
      <c r="CB559" s="375"/>
      <c r="CC559" s="375"/>
      <c r="CD559" s="375"/>
      <c r="CE559" s="375"/>
      <c r="CF559" s="375"/>
      <c r="CG559" s="375"/>
      <c r="CH559" s="375"/>
      <c r="CI559" s="375"/>
      <c r="CJ559" s="375"/>
      <c r="CK559" s="375"/>
      <c r="CL559" s="375"/>
      <c r="CM559" s="375"/>
      <c r="CN559" s="375"/>
      <c r="CO559" s="375"/>
      <c r="CP559" s="375"/>
      <c r="CQ559" s="375"/>
      <c r="CR559" s="375"/>
      <c r="CS559" s="375"/>
      <c r="CT559" s="375"/>
      <c r="CU559" s="375"/>
      <c r="CV559" s="375"/>
      <c r="CW559" s="375"/>
      <c r="CX559" s="375"/>
      <c r="CY559" s="375"/>
      <c r="CZ559" s="375"/>
    </row>
    <row r="560" s="379" customFormat="true" ht="25.15" customHeight="true" x14ac:dyDescent="0.2">
      <c r="C560" s="1141"/>
      <c r="D560" s="1142"/>
      <c r="E560" s="670"/>
      <c r="F560" s="670"/>
      <c r="G560" s="670"/>
      <c r="H560" s="1142" t="s">
        <v>550</v>
      </c>
      <c r="I560" s="1142"/>
      <c r="J560" s="849">
        <v>-3.8635420467645473E-3</v>
      </c>
      <c r="K560" s="670"/>
      <c r="L560" s="670"/>
      <c r="M560" s="1142" t="s">
        <v>536</v>
      </c>
      <c r="N560" s="1142"/>
      <c r="O560" s="850">
        <v>-2.299268743987563E-2</v>
      </c>
      <c r="P560" s="670"/>
      <c r="Q560" s="670"/>
      <c r="X560" s="372"/>
      <c r="Y560" s="372"/>
      <c r="Z560" s="372"/>
      <c r="AA560" s="372"/>
      <c r="AB560" s="372"/>
      <c r="AC560" s="372"/>
      <c r="AD560" s="372"/>
      <c r="AE560" s="372"/>
      <c r="AF560" s="372"/>
      <c r="AG560" s="372"/>
      <c r="AH560" s="372"/>
      <c r="AI560" s="372"/>
      <c r="AJ560" s="372"/>
      <c r="AK560" s="372"/>
      <c r="AL560" s="372"/>
      <c r="AM560" s="372"/>
      <c r="AN560" s="372"/>
      <c r="AO560" s="372"/>
      <c r="AP560" s="372"/>
      <c r="AQ560" s="372"/>
      <c r="AR560" s="372"/>
      <c r="AS560" s="372"/>
      <c r="AT560" s="372"/>
      <c r="AU560" s="372"/>
      <c r="AV560" s="372"/>
      <c r="AW560" s="372"/>
      <c r="AX560" s="372"/>
      <c r="AY560" s="372"/>
      <c r="AZ560" s="372"/>
      <c r="BA560" s="374"/>
      <c r="BB560" s="450"/>
      <c r="BC560" s="374"/>
      <c r="BD560" s="374"/>
      <c r="BE560" s="374"/>
      <c r="BF560" s="374"/>
      <c r="BG560" s="374"/>
      <c r="BH560" s="374"/>
      <c r="BI560" s="374"/>
      <c r="BJ560" s="374"/>
      <c r="BK560" s="374"/>
      <c r="BL560" s="374"/>
      <c r="BM560" s="374"/>
      <c r="BN560" s="374"/>
      <c r="BO560" s="374"/>
      <c r="BP560" s="374"/>
      <c r="BQ560" s="374"/>
      <c r="BR560" s="374"/>
      <c r="BS560" s="374"/>
      <c r="BT560" s="374"/>
      <c r="BU560" s="374"/>
      <c r="BV560" s="374"/>
      <c r="BW560" s="374"/>
      <c r="BX560" s="375"/>
      <c r="BY560" s="375"/>
      <c r="BZ560" s="375"/>
      <c r="CA560" s="375"/>
      <c r="CB560" s="375"/>
      <c r="CC560" s="375"/>
      <c r="CD560" s="375"/>
      <c r="CE560" s="375"/>
      <c r="CF560" s="375"/>
      <c r="CG560" s="375"/>
      <c r="CH560" s="375"/>
      <c r="CI560" s="375"/>
      <c r="CJ560" s="375"/>
      <c r="CK560" s="375"/>
      <c r="CL560" s="375"/>
      <c r="CM560" s="375"/>
      <c r="CN560" s="375"/>
      <c r="CO560" s="375"/>
      <c r="CP560" s="375"/>
      <c r="CQ560" s="375"/>
      <c r="CR560" s="375"/>
      <c r="CS560" s="375"/>
      <c r="CT560" s="375"/>
      <c r="CU560" s="375"/>
      <c r="CV560" s="375"/>
      <c r="CW560" s="375"/>
      <c r="CX560" s="375"/>
      <c r="CY560" s="375"/>
      <c r="CZ560" s="375"/>
    </row>
    <row r="561" s="379" customFormat="true" ht="25.15" customHeight="true" x14ac:dyDescent="0.2">
      <c r="C561" s="1141"/>
      <c r="D561" s="1142"/>
      <c r="E561" s="670"/>
      <c r="F561" s="670"/>
      <c r="G561" s="670"/>
      <c r="H561" s="1142" t="s">
        <v>540</v>
      </c>
      <c r="I561" s="1142"/>
      <c r="J561" s="849">
        <v>-5.7887164674834957E-3</v>
      </c>
      <c r="K561" s="670"/>
      <c r="L561" s="670"/>
      <c r="M561" s="1142" t="s">
        <v>552</v>
      </c>
      <c r="N561" s="1142"/>
      <c r="O561" s="850">
        <v>-5.9577848088871307E-3</v>
      </c>
      <c r="P561" s="670"/>
      <c r="Q561" s="670"/>
      <c r="X561" s="372"/>
      <c r="Y561" s="372"/>
      <c r="Z561" s="372"/>
      <c r="AA561" s="372"/>
      <c r="AB561" s="372"/>
      <c r="AC561" s="372"/>
      <c r="AD561" s="372"/>
      <c r="AE561" s="372"/>
      <c r="AF561" s="372"/>
      <c r="AG561" s="372"/>
      <c r="AH561" s="372"/>
      <c r="AI561" s="372"/>
      <c r="AJ561" s="372"/>
      <c r="AK561" s="372"/>
      <c r="AL561" s="372"/>
      <c r="AM561" s="372"/>
      <c r="AN561" s="372"/>
      <c r="AO561" s="372"/>
      <c r="AP561" s="372"/>
      <c r="AQ561" s="372"/>
      <c r="AR561" s="372"/>
      <c r="AS561" s="372"/>
      <c r="AT561" s="372"/>
      <c r="AU561" s="372"/>
      <c r="AV561" s="372"/>
      <c r="AW561" s="372"/>
      <c r="AX561" s="372"/>
      <c r="AY561" s="372"/>
      <c r="AZ561" s="372"/>
      <c r="BA561" s="374"/>
      <c r="BB561" s="450"/>
      <c r="BC561" s="374"/>
      <c r="BD561" s="374"/>
      <c r="BE561" s="374"/>
      <c r="BF561" s="374"/>
      <c r="BG561" s="374"/>
      <c r="BH561" s="374"/>
      <c r="BI561" s="374"/>
      <c r="BJ561" s="374"/>
      <c r="BK561" s="374"/>
      <c r="BL561" s="374"/>
      <c r="BM561" s="374"/>
      <c r="BN561" s="374"/>
      <c r="BO561" s="374"/>
      <c r="BP561" s="374"/>
      <c r="BQ561" s="374"/>
      <c r="BR561" s="374"/>
      <c r="BS561" s="374"/>
      <c r="BT561" s="374"/>
      <c r="BU561" s="374"/>
      <c r="BV561" s="374"/>
      <c r="BW561" s="374"/>
      <c r="BX561" s="375"/>
      <c r="BY561" s="375"/>
      <c r="BZ561" s="375"/>
      <c r="CA561" s="375"/>
      <c r="CB561" s="375"/>
      <c r="CC561" s="375"/>
      <c r="CD561" s="375"/>
      <c r="CE561" s="375"/>
      <c r="CF561" s="375"/>
      <c r="CG561" s="375"/>
      <c r="CH561" s="375"/>
      <c r="CI561" s="375"/>
      <c r="CJ561" s="375"/>
      <c r="CK561" s="375"/>
      <c r="CL561" s="375"/>
      <c r="CM561" s="375"/>
      <c r="CN561" s="375"/>
      <c r="CO561" s="375"/>
      <c r="CP561" s="375"/>
      <c r="CQ561" s="375"/>
      <c r="CR561" s="375"/>
      <c r="CS561" s="375"/>
      <c r="CT561" s="375"/>
      <c r="CU561" s="375"/>
      <c r="CV561" s="375"/>
      <c r="CW561" s="375"/>
      <c r="CX561" s="375"/>
      <c r="CY561" s="375"/>
      <c r="CZ561" s="375"/>
    </row>
    <row r="562" s="379" customFormat="true" ht="25.15" customHeight="true" x14ac:dyDescent="0.2">
      <c r="C562" s="1141"/>
      <c r="D562" s="1142"/>
      <c r="E562" s="670"/>
      <c r="F562" s="670"/>
      <c r="G562" s="670"/>
      <c r="H562" s="1142" t="s">
        <v>512</v>
      </c>
      <c r="I562" s="1142"/>
      <c r="J562" s="849">
        <v>-7.5907934468164379E-2</v>
      </c>
      <c r="K562" s="670"/>
      <c r="L562" s="670"/>
      <c r="M562" s="1142" t="s">
        <v>509</v>
      </c>
      <c r="N562" s="1142"/>
      <c r="O562" s="850">
        <v>0.11139458584760925</v>
      </c>
      <c r="P562" s="670"/>
      <c r="Q562" s="670"/>
      <c r="X562" s="372"/>
      <c r="Y562" s="372"/>
      <c r="Z562" s="372"/>
      <c r="AA562" s="372"/>
      <c r="AB562" s="372"/>
      <c r="AC562" s="372"/>
      <c r="AD562" s="372"/>
      <c r="AE562" s="372"/>
      <c r="AF562" s="372"/>
      <c r="AG562" s="372"/>
      <c r="AH562" s="372"/>
      <c r="AI562" s="372"/>
      <c r="AJ562" s="372"/>
      <c r="AK562" s="372"/>
      <c r="AL562" s="372"/>
      <c r="AM562" s="372"/>
      <c r="AN562" s="372"/>
      <c r="AO562" s="372"/>
      <c r="AP562" s="372"/>
      <c r="AQ562" s="372"/>
      <c r="AR562" s="372"/>
      <c r="AS562" s="372"/>
      <c r="AT562" s="372"/>
      <c r="AU562" s="372"/>
      <c r="AV562" s="372"/>
      <c r="AW562" s="372"/>
      <c r="AX562" s="372"/>
      <c r="AY562" s="372"/>
      <c r="AZ562" s="372"/>
      <c r="BA562" s="374"/>
      <c r="BB562" s="450"/>
      <c r="BC562" s="374"/>
      <c r="BD562" s="374"/>
      <c r="BE562" s="374"/>
      <c r="BF562" s="374"/>
      <c r="BG562" s="374"/>
      <c r="BH562" s="374"/>
      <c r="BI562" s="374"/>
      <c r="BJ562" s="374"/>
      <c r="BK562" s="374"/>
      <c r="BL562" s="374"/>
      <c r="BM562" s="374"/>
      <c r="BN562" s="374"/>
      <c r="BO562" s="374"/>
      <c r="BP562" s="374"/>
      <c r="BQ562" s="374"/>
      <c r="BR562" s="374"/>
      <c r="BS562" s="374"/>
      <c r="BT562" s="374"/>
      <c r="BU562" s="374"/>
      <c r="BV562" s="374"/>
      <c r="BW562" s="374"/>
      <c r="BX562" s="375"/>
      <c r="BY562" s="375"/>
      <c r="BZ562" s="375"/>
      <c r="CA562" s="375"/>
      <c r="CB562" s="375"/>
      <c r="CC562" s="375"/>
      <c r="CD562" s="375"/>
      <c r="CE562" s="375"/>
      <c r="CF562" s="375"/>
      <c r="CG562" s="375"/>
      <c r="CH562" s="375"/>
      <c r="CI562" s="375"/>
      <c r="CJ562" s="375"/>
      <c r="CK562" s="375"/>
      <c r="CL562" s="375"/>
      <c r="CM562" s="375"/>
      <c r="CN562" s="375"/>
      <c r="CO562" s="375"/>
      <c r="CP562" s="375"/>
      <c r="CQ562" s="375"/>
      <c r="CR562" s="375"/>
      <c r="CS562" s="375"/>
      <c r="CT562" s="375"/>
      <c r="CU562" s="375"/>
      <c r="CV562" s="375"/>
      <c r="CW562" s="375"/>
      <c r="CX562" s="375"/>
      <c r="CY562" s="375"/>
      <c r="CZ562" s="375"/>
    </row>
    <row r="563" s="379" customFormat="true" ht="25.15" customHeight="true" x14ac:dyDescent="0.2">
      <c r="C563" s="1141"/>
      <c r="D563" s="1142"/>
      <c r="E563" s="670"/>
      <c r="F563" s="670"/>
      <c r="G563" s="670"/>
      <c r="H563" s="1142" t="s">
        <v>513</v>
      </c>
      <c r="I563" s="1142"/>
      <c r="J563" s="849">
        <v>7.8242194651339553E-2</v>
      </c>
      <c r="K563" s="670"/>
      <c r="L563" s="670"/>
      <c r="M563" s="1142" t="s">
        <v>551</v>
      </c>
      <c r="N563" s="1142"/>
      <c r="O563" s="850">
        <v>-6.9939650452817692E-3</v>
      </c>
      <c r="P563" s="670"/>
      <c r="Q563" s="670"/>
      <c r="X563" s="372"/>
      <c r="Y563" s="372"/>
      <c r="Z563" s="372"/>
      <c r="AA563" s="372"/>
      <c r="AB563" s="372"/>
      <c r="AC563" s="372"/>
      <c r="AD563" s="372"/>
      <c r="AE563" s="372"/>
      <c r="AF563" s="372"/>
      <c r="AG563" s="372"/>
      <c r="AH563" s="372"/>
      <c r="AI563" s="372"/>
      <c r="AJ563" s="372"/>
      <c r="AK563" s="372"/>
      <c r="AL563" s="372"/>
      <c r="AM563" s="372"/>
      <c r="AN563" s="372"/>
      <c r="AO563" s="372"/>
      <c r="AP563" s="372"/>
      <c r="AQ563" s="372"/>
      <c r="AR563" s="372"/>
      <c r="AS563" s="372"/>
      <c r="AT563" s="372"/>
      <c r="AU563" s="372"/>
      <c r="AV563" s="372"/>
      <c r="AW563" s="372"/>
      <c r="AX563" s="372"/>
      <c r="AY563" s="372"/>
      <c r="AZ563" s="372"/>
      <c r="BA563" s="374"/>
      <c r="BB563" s="450"/>
      <c r="BC563" s="374"/>
      <c r="BD563" s="374"/>
      <c r="BE563" s="374"/>
      <c r="BF563" s="374"/>
      <c r="BG563" s="374"/>
      <c r="BH563" s="374"/>
      <c r="BI563" s="374"/>
      <c r="BJ563" s="374"/>
      <c r="BK563" s="374"/>
      <c r="BL563" s="374"/>
      <c r="BM563" s="374"/>
      <c r="BN563" s="374"/>
      <c r="BO563" s="374"/>
      <c r="BP563" s="374"/>
      <c r="BQ563" s="374"/>
      <c r="BR563" s="374"/>
      <c r="BS563" s="374"/>
      <c r="BT563" s="374"/>
      <c r="BU563" s="374"/>
      <c r="BV563" s="374"/>
      <c r="BW563" s="374"/>
      <c r="BX563" s="375"/>
      <c r="BY563" s="375"/>
      <c r="BZ563" s="375"/>
      <c r="CA563" s="375"/>
      <c r="CB563" s="375"/>
      <c r="CC563" s="375"/>
      <c r="CD563" s="375"/>
      <c r="CE563" s="375"/>
      <c r="CF563" s="375"/>
      <c r="CG563" s="375"/>
      <c r="CH563" s="375"/>
      <c r="CI563" s="375"/>
      <c r="CJ563" s="375"/>
      <c r="CK563" s="375"/>
      <c r="CL563" s="375"/>
      <c r="CM563" s="375"/>
      <c r="CN563" s="375"/>
      <c r="CO563" s="375"/>
      <c r="CP563" s="375"/>
      <c r="CQ563" s="375"/>
      <c r="CR563" s="375"/>
      <c r="CS563" s="375"/>
      <c r="CT563" s="375"/>
      <c r="CU563" s="375"/>
      <c r="CV563" s="375"/>
      <c r="CW563" s="375"/>
      <c r="CX563" s="375"/>
      <c r="CY563" s="375"/>
      <c r="CZ563" s="375"/>
    </row>
    <row r="564" s="379" customFormat="true" ht="25.15" customHeight="true" x14ac:dyDescent="0.2">
      <c r="C564" s="1141"/>
      <c r="D564" s="1142"/>
      <c r="E564" s="670"/>
      <c r="F564" s="670"/>
      <c r="G564" s="670"/>
      <c r="H564" s="1142" t="s">
        <v>553</v>
      </c>
      <c r="I564" s="1142"/>
      <c r="J564" s="849">
        <v>-5.1204804196412778E-4</v>
      </c>
      <c r="K564" s="670"/>
      <c r="L564" s="670"/>
      <c r="M564" s="1142" t="s">
        <v>554</v>
      </c>
      <c r="N564" s="1142"/>
      <c r="O564" s="850">
        <v>7.8376837489828339E-3</v>
      </c>
      <c r="P564" s="670"/>
      <c r="Q564" s="670"/>
      <c r="X564" s="372"/>
      <c r="Y564" s="372"/>
      <c r="Z564" s="372"/>
      <c r="AA564" s="372"/>
      <c r="AB564" s="372"/>
      <c r="AC564" s="372"/>
      <c r="AD564" s="372"/>
      <c r="AE564" s="372"/>
      <c r="AF564" s="372"/>
      <c r="AG564" s="372"/>
      <c r="AH564" s="372"/>
      <c r="AI564" s="372"/>
      <c r="AJ564" s="372"/>
      <c r="AK564" s="372"/>
      <c r="AL564" s="372"/>
      <c r="AM564" s="372"/>
      <c r="AN564" s="372"/>
      <c r="AO564" s="372"/>
      <c r="AP564" s="372"/>
      <c r="AQ564" s="372"/>
      <c r="AR564" s="372"/>
      <c r="AS564" s="372"/>
      <c r="AT564" s="372"/>
      <c r="AU564" s="372"/>
      <c r="AV564" s="372"/>
      <c r="AW564" s="372"/>
      <c r="AX564" s="372"/>
      <c r="AY564" s="372"/>
      <c r="AZ564" s="372"/>
      <c r="BA564" s="374"/>
      <c r="BB564" s="450"/>
      <c r="BC564" s="374"/>
      <c r="BD564" s="374"/>
      <c r="BE564" s="374"/>
      <c r="BF564" s="374"/>
      <c r="BG564" s="374"/>
      <c r="BH564" s="374"/>
      <c r="BI564" s="374"/>
      <c r="BJ564" s="374"/>
      <c r="BK564" s="374"/>
      <c r="BL564" s="374"/>
      <c r="BM564" s="374"/>
      <c r="BN564" s="374"/>
      <c r="BO564" s="374"/>
      <c r="BP564" s="374"/>
      <c r="BQ564" s="374"/>
      <c r="BR564" s="374"/>
      <c r="BS564" s="374"/>
      <c r="BT564" s="374"/>
      <c r="BU564" s="374"/>
      <c r="BV564" s="374"/>
      <c r="BW564" s="374"/>
      <c r="BX564" s="375"/>
      <c r="BY564" s="375"/>
      <c r="BZ564" s="375"/>
      <c r="CA564" s="375"/>
      <c r="CB564" s="375"/>
      <c r="CC564" s="375"/>
      <c r="CD564" s="375"/>
      <c r="CE564" s="375"/>
      <c r="CF564" s="375"/>
      <c r="CG564" s="375"/>
      <c r="CH564" s="375"/>
      <c r="CI564" s="375"/>
      <c r="CJ564" s="375"/>
      <c r="CK564" s="375"/>
      <c r="CL564" s="375"/>
      <c r="CM564" s="375"/>
      <c r="CN564" s="375"/>
      <c r="CO564" s="375"/>
      <c r="CP564" s="375"/>
      <c r="CQ564" s="375"/>
      <c r="CR564" s="375"/>
      <c r="CS564" s="375"/>
      <c r="CT564" s="375"/>
      <c r="CU564" s="375"/>
      <c r="CV564" s="375"/>
      <c r="CW564" s="375"/>
      <c r="CX564" s="375"/>
      <c r="CY564" s="375"/>
      <c r="CZ564" s="375"/>
    </row>
    <row r="565" s="379" customFormat="true" ht="25.15" customHeight="true" x14ac:dyDescent="0.2">
      <c r="C565" s="1141"/>
      <c r="D565" s="1142"/>
      <c r="E565" s="670"/>
      <c r="F565" s="670"/>
      <c r="G565" s="670"/>
      <c r="H565" s="1142" t="s">
        <v>214</v>
      </c>
      <c r="I565" s="1142"/>
      <c r="J565" s="849">
        <v>-8.5806675527188375E-2</v>
      </c>
      <c r="K565" s="670"/>
      <c r="L565" s="670"/>
      <c r="M565" s="1142" t="s">
        <v>528</v>
      </c>
      <c r="N565" s="1142"/>
      <c r="O565" s="850">
        <v>4.1531576077672543E-2</v>
      </c>
      <c r="P565" s="670"/>
      <c r="Q565" s="670"/>
      <c r="X565" s="372"/>
      <c r="Y565" s="372"/>
      <c r="Z565" s="372"/>
      <c r="AA565" s="372"/>
      <c r="AB565" s="372"/>
      <c r="AC565" s="372"/>
      <c r="AD565" s="372"/>
      <c r="AE565" s="372"/>
      <c r="AF565" s="372"/>
      <c r="AG565" s="372"/>
      <c r="AH565" s="372"/>
      <c r="AI565" s="372"/>
      <c r="AJ565" s="372"/>
      <c r="AK565" s="372"/>
      <c r="AL565" s="372"/>
      <c r="AM565" s="372"/>
      <c r="AN565" s="372"/>
      <c r="AO565" s="372"/>
      <c r="AP565" s="372"/>
      <c r="AQ565" s="372"/>
      <c r="AR565" s="372"/>
      <c r="AS565" s="372"/>
      <c r="AT565" s="372"/>
      <c r="AU565" s="372"/>
      <c r="AV565" s="372"/>
      <c r="AW565" s="372"/>
      <c r="AX565" s="372"/>
      <c r="AY565" s="372"/>
      <c r="AZ565" s="372"/>
      <c r="BA565" s="374"/>
      <c r="BB565" s="450"/>
      <c r="BC565" s="374"/>
      <c r="BD565" s="374"/>
      <c r="BE565" s="374"/>
      <c r="BF565" s="374"/>
      <c r="BG565" s="374"/>
      <c r="BH565" s="374"/>
      <c r="BI565" s="374"/>
      <c r="BJ565" s="374"/>
      <c r="BK565" s="374"/>
      <c r="BL565" s="374"/>
      <c r="BM565" s="374"/>
      <c r="BN565" s="374"/>
      <c r="BO565" s="374"/>
      <c r="BP565" s="374"/>
      <c r="BQ565" s="374"/>
      <c r="BR565" s="374"/>
      <c r="BS565" s="374"/>
      <c r="BT565" s="374"/>
      <c r="BU565" s="374"/>
      <c r="BV565" s="374"/>
      <c r="BW565" s="374"/>
      <c r="BX565" s="375"/>
      <c r="BY565" s="375"/>
      <c r="BZ565" s="375"/>
      <c r="CA565" s="375"/>
      <c r="CB565" s="375"/>
      <c r="CC565" s="375"/>
      <c r="CD565" s="375"/>
      <c r="CE565" s="375"/>
      <c r="CF565" s="375"/>
      <c r="CG565" s="375"/>
      <c r="CH565" s="375"/>
      <c r="CI565" s="375"/>
      <c r="CJ565" s="375"/>
      <c r="CK565" s="375"/>
      <c r="CL565" s="375"/>
      <c r="CM565" s="375"/>
      <c r="CN565" s="375"/>
      <c r="CO565" s="375"/>
      <c r="CP565" s="375"/>
      <c r="CQ565" s="375"/>
      <c r="CR565" s="375"/>
      <c r="CS565" s="375"/>
      <c r="CT565" s="375"/>
      <c r="CU565" s="375"/>
      <c r="CV565" s="375"/>
      <c r="CW565" s="375"/>
      <c r="CX565" s="375"/>
      <c r="CY565" s="375"/>
      <c r="CZ565" s="375"/>
    </row>
    <row r="566" s="379" customFormat="true" ht="25.15" customHeight="true" x14ac:dyDescent="0.2">
      <c r="C566" s="1141"/>
      <c r="D566" s="1142"/>
      <c r="E566" s="670"/>
      <c r="F566" s="670"/>
      <c r="G566" s="670"/>
      <c r="H566" s="1142" t="s">
        <v>230</v>
      </c>
      <c r="I566" s="1142"/>
      <c r="J566" s="849">
        <v>-2.4042282112762412E-2</v>
      </c>
      <c r="K566" s="670"/>
      <c r="L566" s="670"/>
      <c r="M566" s="1142" t="s">
        <v>546</v>
      </c>
      <c r="N566" s="1142"/>
      <c r="O566" s="850">
        <v>-1.1193428387995285E-2</v>
      </c>
      <c r="P566" s="670"/>
      <c r="Q566" s="670"/>
      <c r="X566" s="372"/>
      <c r="Y566" s="372"/>
      <c r="Z566" s="372"/>
      <c r="AA566" s="372"/>
      <c r="AB566" s="372"/>
      <c r="AC566" s="372"/>
      <c r="AD566" s="372"/>
      <c r="AE566" s="372"/>
      <c r="AF566" s="372"/>
      <c r="AG566" s="372"/>
      <c r="AH566" s="372"/>
      <c r="AI566" s="372"/>
      <c r="AJ566" s="372"/>
      <c r="AK566" s="372"/>
      <c r="AL566" s="372"/>
      <c r="AM566" s="372"/>
      <c r="AN566" s="372"/>
      <c r="AO566" s="372"/>
      <c r="AP566" s="372"/>
      <c r="AQ566" s="372"/>
      <c r="AR566" s="372"/>
      <c r="AS566" s="372"/>
      <c r="AT566" s="372"/>
      <c r="AU566" s="372"/>
      <c r="AV566" s="372"/>
      <c r="AW566" s="372"/>
      <c r="AX566" s="372"/>
      <c r="AY566" s="372"/>
      <c r="AZ566" s="372"/>
      <c r="BA566" s="374"/>
      <c r="BB566" s="450"/>
      <c r="BC566" s="374"/>
      <c r="BD566" s="374"/>
      <c r="BE566" s="374"/>
      <c r="BF566" s="374"/>
      <c r="BG566" s="374"/>
      <c r="BH566" s="374"/>
      <c r="BI566" s="374"/>
      <c r="BJ566" s="374"/>
      <c r="BK566" s="374"/>
      <c r="BL566" s="374"/>
      <c r="BM566" s="374"/>
      <c r="BN566" s="374"/>
      <c r="BO566" s="374"/>
      <c r="BP566" s="374"/>
      <c r="BQ566" s="374"/>
      <c r="BR566" s="374"/>
      <c r="BS566" s="374"/>
      <c r="BT566" s="374"/>
      <c r="BU566" s="374"/>
      <c r="BV566" s="374"/>
      <c r="BW566" s="374"/>
      <c r="BX566" s="375"/>
      <c r="BY566" s="375"/>
      <c r="BZ566" s="375"/>
      <c r="CA566" s="375"/>
      <c r="CB566" s="375"/>
      <c r="CC566" s="375"/>
      <c r="CD566" s="375"/>
      <c r="CE566" s="375"/>
      <c r="CF566" s="375"/>
      <c r="CG566" s="375"/>
      <c r="CH566" s="375"/>
      <c r="CI566" s="375"/>
      <c r="CJ566" s="375"/>
      <c r="CK566" s="375"/>
      <c r="CL566" s="375"/>
      <c r="CM566" s="375"/>
      <c r="CN566" s="375"/>
      <c r="CO566" s="375"/>
      <c r="CP566" s="375"/>
      <c r="CQ566" s="375"/>
      <c r="CR566" s="375"/>
      <c r="CS566" s="375"/>
      <c r="CT566" s="375"/>
      <c r="CU566" s="375"/>
      <c r="CV566" s="375"/>
      <c r="CW566" s="375"/>
      <c r="CX566" s="375"/>
      <c r="CY566" s="375"/>
      <c r="CZ566" s="375"/>
    </row>
    <row r="567" s="379" customFormat="true" ht="25.15" customHeight="true" x14ac:dyDescent="0.2">
      <c r="C567" s="1141"/>
      <c r="D567" s="1142"/>
      <c r="E567" s="670"/>
      <c r="F567" s="670"/>
      <c r="G567" s="670"/>
      <c r="H567" s="1142" t="s">
        <v>217</v>
      </c>
      <c r="I567" s="1142"/>
      <c r="J567" s="849">
        <v>-7.2098960363392153E-2</v>
      </c>
      <c r="K567" s="670"/>
      <c r="L567" s="670"/>
      <c r="M567" s="1142" t="s">
        <v>541</v>
      </c>
      <c r="N567" s="1142"/>
      <c r="O567" s="850">
        <v>-1.5418635459779546E-2</v>
      </c>
      <c r="P567" s="670"/>
      <c r="Q567" s="670"/>
      <c r="X567" s="372"/>
      <c r="Y567" s="372"/>
      <c r="Z567" s="372"/>
      <c r="AA567" s="372"/>
      <c r="AB567" s="372"/>
      <c r="AC567" s="372"/>
      <c r="AD567" s="372"/>
      <c r="AE567" s="372"/>
      <c r="AF567" s="372"/>
      <c r="AG567" s="372"/>
      <c r="AH567" s="372"/>
      <c r="AI567" s="372"/>
      <c r="AJ567" s="372"/>
      <c r="AK567" s="372"/>
      <c r="AL567" s="372"/>
      <c r="AM567" s="372"/>
      <c r="AN567" s="372"/>
      <c r="AO567" s="372"/>
      <c r="AP567" s="372"/>
      <c r="AQ567" s="372"/>
      <c r="AR567" s="372"/>
      <c r="AS567" s="372"/>
      <c r="AT567" s="372"/>
      <c r="AU567" s="372"/>
      <c r="AV567" s="372"/>
      <c r="AW567" s="372"/>
      <c r="AX567" s="372"/>
      <c r="AY567" s="372"/>
      <c r="AZ567" s="372"/>
      <c r="BA567" s="374"/>
      <c r="BB567" s="450"/>
      <c r="BC567" s="374"/>
      <c r="BD567" s="374"/>
      <c r="BE567" s="374"/>
      <c r="BF567" s="374"/>
      <c r="BG567" s="374"/>
      <c r="BH567" s="374"/>
      <c r="BI567" s="374"/>
      <c r="BJ567" s="374"/>
      <c r="BK567" s="374"/>
      <c r="BL567" s="374"/>
      <c r="BM567" s="374"/>
      <c r="BN567" s="374"/>
      <c r="BO567" s="374"/>
      <c r="BP567" s="374"/>
      <c r="BQ567" s="374"/>
      <c r="BR567" s="374"/>
      <c r="BS567" s="374"/>
      <c r="BT567" s="374"/>
      <c r="BU567" s="374"/>
      <c r="BV567" s="374"/>
      <c r="BW567" s="374"/>
      <c r="BX567" s="375"/>
      <c r="BY567" s="375"/>
      <c r="BZ567" s="375"/>
      <c r="CA567" s="375"/>
      <c r="CB567" s="375"/>
      <c r="CC567" s="375"/>
      <c r="CD567" s="375"/>
      <c r="CE567" s="375"/>
      <c r="CF567" s="375"/>
      <c r="CG567" s="375"/>
      <c r="CH567" s="375"/>
      <c r="CI567" s="375"/>
      <c r="CJ567" s="375"/>
      <c r="CK567" s="375"/>
      <c r="CL567" s="375"/>
      <c r="CM567" s="375"/>
      <c r="CN567" s="375"/>
      <c r="CO567" s="375"/>
      <c r="CP567" s="375"/>
      <c r="CQ567" s="375"/>
      <c r="CR567" s="375"/>
      <c r="CS567" s="375"/>
      <c r="CT567" s="375"/>
      <c r="CU567" s="375"/>
      <c r="CV567" s="375"/>
      <c r="CW567" s="375"/>
      <c r="CX567" s="375"/>
      <c r="CY567" s="375"/>
      <c r="CZ567" s="375"/>
    </row>
    <row r="568" s="379" customFormat="true" ht="25.15" customHeight="true" x14ac:dyDescent="0.2">
      <c r="C568" s="1141"/>
      <c r="D568" s="1142"/>
      <c r="E568" s="670"/>
      <c r="F568" s="670"/>
      <c r="G568" s="670"/>
      <c r="H568" s="1142" t="s">
        <v>219</v>
      </c>
      <c r="I568" s="1142"/>
      <c r="J568" s="849">
        <v>-6.8249238942544255E-2</v>
      </c>
      <c r="K568" s="670"/>
      <c r="L568" s="670"/>
      <c r="M568" s="1142" t="s">
        <v>507</v>
      </c>
      <c r="N568" s="1142"/>
      <c r="O568" s="850">
        <v>-0.11342121348220165</v>
      </c>
      <c r="P568" s="670"/>
      <c r="Q568" s="670"/>
      <c r="X568" s="372"/>
      <c r="Y568" s="372"/>
      <c r="Z568" s="372"/>
      <c r="AA568" s="372"/>
      <c r="AB568" s="372"/>
      <c r="AC568" s="372"/>
      <c r="AD568" s="372"/>
      <c r="AE568" s="372"/>
      <c r="AF568" s="372"/>
      <c r="AG568" s="372"/>
      <c r="AH568" s="372"/>
      <c r="AI568" s="372"/>
      <c r="AJ568" s="372"/>
      <c r="AK568" s="372"/>
      <c r="AL568" s="372"/>
      <c r="AM568" s="372"/>
      <c r="AN568" s="372"/>
      <c r="AO568" s="372"/>
      <c r="AP568" s="372"/>
      <c r="AQ568" s="372"/>
      <c r="AR568" s="372"/>
      <c r="AS568" s="372"/>
      <c r="AT568" s="372"/>
      <c r="AU568" s="372"/>
      <c r="AV568" s="372"/>
      <c r="AW568" s="372"/>
      <c r="AX568" s="372"/>
      <c r="AY568" s="372"/>
      <c r="AZ568" s="372"/>
      <c r="BA568" s="374"/>
      <c r="BB568" s="450"/>
      <c r="BC568" s="374"/>
      <c r="BD568" s="374"/>
      <c r="BE568" s="374"/>
      <c r="BF568" s="374"/>
      <c r="BG568" s="374"/>
      <c r="BH568" s="374"/>
      <c r="BI568" s="374"/>
      <c r="BJ568" s="374"/>
      <c r="BK568" s="374"/>
      <c r="BL568" s="374"/>
      <c r="BM568" s="374"/>
      <c r="BN568" s="374"/>
      <c r="BO568" s="374"/>
      <c r="BP568" s="374"/>
      <c r="BQ568" s="374"/>
      <c r="BR568" s="374"/>
      <c r="BS568" s="374"/>
      <c r="BT568" s="374"/>
      <c r="BU568" s="374"/>
      <c r="BV568" s="374"/>
      <c r="BW568" s="374"/>
      <c r="BX568" s="375"/>
      <c r="BY568" s="375"/>
      <c r="BZ568" s="375"/>
      <c r="CA568" s="375"/>
      <c r="CB568" s="375"/>
      <c r="CC568" s="375"/>
      <c r="CD568" s="375"/>
      <c r="CE568" s="375"/>
      <c r="CF568" s="375"/>
      <c r="CG568" s="375"/>
      <c r="CH568" s="375"/>
      <c r="CI568" s="375"/>
      <c r="CJ568" s="375"/>
      <c r="CK568" s="375"/>
      <c r="CL568" s="375"/>
      <c r="CM568" s="375"/>
      <c r="CN568" s="375"/>
      <c r="CO568" s="375"/>
      <c r="CP568" s="375"/>
      <c r="CQ568" s="375"/>
      <c r="CR568" s="375"/>
      <c r="CS568" s="375"/>
      <c r="CT568" s="375"/>
      <c r="CU568" s="375"/>
      <c r="CV568" s="375"/>
      <c r="CW568" s="375"/>
      <c r="CX568" s="375"/>
      <c r="CY568" s="375"/>
      <c r="CZ568" s="375"/>
    </row>
    <row r="569" s="379" customFormat="true" ht="25.15" customHeight="true" x14ac:dyDescent="0.2">
      <c r="C569" s="1141"/>
      <c r="D569" s="1142"/>
      <c r="E569" s="670"/>
      <c r="F569" s="670"/>
      <c r="G569" s="670"/>
      <c r="H569" s="1142" t="s">
        <v>221</v>
      </c>
      <c r="I569" s="1142"/>
      <c r="J569" s="849">
        <v>3.6779616850048207E-2</v>
      </c>
      <c r="K569" s="670"/>
      <c r="L569" s="670"/>
      <c r="M569" s="1142" t="s">
        <v>508</v>
      </c>
      <c r="N569" s="1142"/>
      <c r="O569" s="850">
        <v>0.11342121348220156</v>
      </c>
      <c r="P569" s="670"/>
      <c r="Q569" s="670"/>
      <c r="X569" s="372"/>
      <c r="Y569" s="372"/>
      <c r="Z569" s="372"/>
      <c r="AA569" s="372"/>
      <c r="AB569" s="372"/>
      <c r="AC569" s="372"/>
      <c r="AD569" s="372"/>
      <c r="AE569" s="372"/>
      <c r="AF569" s="372"/>
      <c r="AG569" s="372"/>
      <c r="AH569" s="372"/>
      <c r="AI569" s="372"/>
      <c r="AJ569" s="372"/>
      <c r="AK569" s="372"/>
      <c r="AL569" s="372"/>
      <c r="AM569" s="372"/>
      <c r="AN569" s="372"/>
      <c r="AO569" s="372"/>
      <c r="AP569" s="372"/>
      <c r="AQ569" s="372"/>
      <c r="AR569" s="372"/>
      <c r="AS569" s="372"/>
      <c r="AT569" s="372"/>
      <c r="AU569" s="372"/>
      <c r="AV569" s="372"/>
      <c r="AW569" s="372"/>
      <c r="AX569" s="372"/>
      <c r="AY569" s="372"/>
      <c r="AZ569" s="372"/>
      <c r="BA569" s="374"/>
      <c r="BB569" s="450"/>
      <c r="BC569" s="374"/>
      <c r="BD569" s="374"/>
      <c r="BE569" s="374"/>
      <c r="BF569" s="374"/>
      <c r="BG569" s="374"/>
      <c r="BH569" s="374"/>
      <c r="BI569" s="374"/>
      <c r="BJ569" s="374"/>
      <c r="BK569" s="374"/>
      <c r="BL569" s="374"/>
      <c r="BM569" s="374"/>
      <c r="BN569" s="374"/>
      <c r="BO569" s="374"/>
      <c r="BP569" s="374"/>
      <c r="BQ569" s="374"/>
      <c r="BR569" s="374"/>
      <c r="BS569" s="374"/>
      <c r="BT569" s="374"/>
      <c r="BU569" s="374"/>
      <c r="BV569" s="374"/>
      <c r="BW569" s="374"/>
      <c r="BX569" s="375"/>
      <c r="BY569" s="375"/>
      <c r="BZ569" s="375"/>
      <c r="CA569" s="375"/>
      <c r="CB569" s="375"/>
      <c r="CC569" s="375"/>
      <c r="CD569" s="375"/>
      <c r="CE569" s="375"/>
      <c r="CF569" s="375"/>
      <c r="CG569" s="375"/>
      <c r="CH569" s="375"/>
      <c r="CI569" s="375"/>
      <c r="CJ569" s="375"/>
      <c r="CK569" s="375"/>
      <c r="CL569" s="375"/>
      <c r="CM569" s="375"/>
      <c r="CN569" s="375"/>
      <c r="CO569" s="375"/>
      <c r="CP569" s="375"/>
      <c r="CQ569" s="375"/>
      <c r="CR569" s="375"/>
      <c r="CS569" s="375"/>
      <c r="CT569" s="375"/>
      <c r="CU569" s="375"/>
      <c r="CV569" s="375"/>
      <c r="CW569" s="375"/>
      <c r="CX569" s="375"/>
      <c r="CY569" s="375"/>
      <c r="CZ569" s="375"/>
    </row>
    <row r="570" s="379" customFormat="true" ht="25.15" customHeight="true" x14ac:dyDescent="0.2">
      <c r="C570" s="1141"/>
      <c r="D570" s="1142"/>
      <c r="E570" s="670"/>
      <c r="F570" s="670"/>
      <c r="G570" s="670"/>
      <c r="H570" s="1142" t="s">
        <v>224</v>
      </c>
      <c r="I570" s="1142"/>
      <c r="J570" s="849">
        <v>-2.3984243264961708E-2</v>
      </c>
      <c r="K570" s="670"/>
      <c r="L570" s="670"/>
      <c r="M570" s="1142" t="s">
        <v>550</v>
      </c>
      <c r="N570" s="1142"/>
      <c r="O570" s="850">
        <v>-2.7519686043575961E-3</v>
      </c>
      <c r="P570" s="670"/>
      <c r="Q570" s="670"/>
      <c r="X570" s="372"/>
      <c r="Y570" s="372"/>
      <c r="Z570" s="372"/>
      <c r="AA570" s="372"/>
      <c r="AB570" s="372"/>
      <c r="AC570" s="372"/>
      <c r="AD570" s="372"/>
      <c r="AE570" s="372"/>
      <c r="AF570" s="372"/>
      <c r="AG570" s="372"/>
      <c r="AH570" s="372"/>
      <c r="AI570" s="372"/>
      <c r="AJ570" s="372"/>
      <c r="AK570" s="372"/>
      <c r="AL570" s="372"/>
      <c r="AM570" s="372"/>
      <c r="AN570" s="372"/>
      <c r="AO570" s="372"/>
      <c r="AP570" s="372"/>
      <c r="AQ570" s="372"/>
      <c r="AR570" s="372"/>
      <c r="AS570" s="372"/>
      <c r="AT570" s="372"/>
      <c r="AU570" s="372"/>
      <c r="AV570" s="372"/>
      <c r="AW570" s="372"/>
      <c r="AX570" s="372"/>
      <c r="AY570" s="372"/>
      <c r="AZ570" s="372"/>
      <c r="BA570" s="374"/>
      <c r="BB570" s="450"/>
      <c r="BC570" s="374"/>
      <c r="BD570" s="374"/>
      <c r="BE570" s="374"/>
      <c r="BF570" s="374"/>
      <c r="BG570" s="374"/>
      <c r="BH570" s="374"/>
      <c r="BI570" s="374"/>
      <c r="BJ570" s="374"/>
      <c r="BK570" s="374"/>
      <c r="BL570" s="374"/>
      <c r="BM570" s="374"/>
      <c r="BN570" s="374"/>
      <c r="BO570" s="374"/>
      <c r="BP570" s="374"/>
      <c r="BQ570" s="374"/>
      <c r="BR570" s="374"/>
      <c r="BS570" s="374"/>
      <c r="BT570" s="374"/>
      <c r="BU570" s="374"/>
      <c r="BV570" s="374"/>
      <c r="BW570" s="374"/>
      <c r="BX570" s="375"/>
      <c r="BY570" s="375"/>
      <c r="BZ570" s="375"/>
      <c r="CA570" s="375"/>
      <c r="CB570" s="375"/>
      <c r="CC570" s="375"/>
      <c r="CD570" s="375"/>
      <c r="CE570" s="375"/>
      <c r="CF570" s="375"/>
      <c r="CG570" s="375"/>
      <c r="CH570" s="375"/>
      <c r="CI570" s="375"/>
      <c r="CJ570" s="375"/>
      <c r="CK570" s="375"/>
      <c r="CL570" s="375"/>
      <c r="CM570" s="375"/>
      <c r="CN570" s="375"/>
      <c r="CO570" s="375"/>
      <c r="CP570" s="375"/>
      <c r="CQ570" s="375"/>
      <c r="CR570" s="375"/>
      <c r="CS570" s="375"/>
      <c r="CT570" s="375"/>
      <c r="CU570" s="375"/>
      <c r="CV570" s="375"/>
      <c r="CW570" s="375"/>
      <c r="CX570" s="375"/>
      <c r="CY570" s="375"/>
      <c r="CZ570" s="375"/>
    </row>
    <row r="571" s="379" customFormat="true" ht="25.15" customHeight="true" x14ac:dyDescent="0.2">
      <c r="C571" s="1141"/>
      <c r="D571" s="1142"/>
      <c r="E571" s="670"/>
      <c r="F571" s="670"/>
      <c r="G571" s="670"/>
      <c r="H571" s="1142" t="s">
        <v>228</v>
      </c>
      <c r="I571" s="1142"/>
      <c r="J571" s="849">
        <v>-4.8300334456659953E-2</v>
      </c>
      <c r="K571" s="670"/>
      <c r="L571" s="670"/>
      <c r="M571" s="1142" t="s">
        <v>540</v>
      </c>
      <c r="N571" s="1142"/>
      <c r="O571" s="850">
        <v>6.8814126667583716E-3</v>
      </c>
      <c r="P571" s="670"/>
      <c r="Q571" s="670"/>
      <c r="X571" s="372"/>
      <c r="Y571" s="372"/>
      <c r="Z571" s="372"/>
      <c r="AA571" s="372"/>
      <c r="AB571" s="372"/>
      <c r="AC571" s="372"/>
      <c r="AD571" s="372"/>
      <c r="AE571" s="372"/>
      <c r="AF571" s="372"/>
      <c r="AG571" s="372"/>
      <c r="AH571" s="372"/>
      <c r="AI571" s="372"/>
      <c r="AJ571" s="372"/>
      <c r="AK571" s="372"/>
      <c r="AL571" s="372"/>
      <c r="AM571" s="372"/>
      <c r="AN571" s="372"/>
      <c r="AO571" s="372"/>
      <c r="AP571" s="372"/>
      <c r="AQ571" s="372"/>
      <c r="AR571" s="372"/>
      <c r="AS571" s="372"/>
      <c r="AT571" s="372"/>
      <c r="AU571" s="372"/>
      <c r="AV571" s="372"/>
      <c r="AW571" s="372"/>
      <c r="AX571" s="372"/>
      <c r="AY571" s="372"/>
      <c r="AZ571" s="372"/>
      <c r="BA571" s="374"/>
      <c r="BB571" s="450"/>
      <c r="BC571" s="374"/>
      <c r="BD571" s="374"/>
      <c r="BE571" s="374"/>
      <c r="BF571" s="374"/>
      <c r="BG571" s="374"/>
      <c r="BH571" s="374"/>
      <c r="BI571" s="374"/>
      <c r="BJ571" s="374"/>
      <c r="BK571" s="374"/>
      <c r="BL571" s="374"/>
      <c r="BM571" s="374"/>
      <c r="BN571" s="374"/>
      <c r="BO571" s="374"/>
      <c r="BP571" s="374"/>
      <c r="BQ571" s="374"/>
      <c r="BR571" s="374"/>
      <c r="BS571" s="374"/>
      <c r="BT571" s="374"/>
      <c r="BU571" s="374"/>
      <c r="BV571" s="374"/>
      <c r="BW571" s="374"/>
      <c r="BX571" s="375"/>
      <c r="BY571" s="375"/>
      <c r="BZ571" s="375"/>
      <c r="CA571" s="375"/>
      <c r="CB571" s="375"/>
      <c r="CC571" s="375"/>
      <c r="CD571" s="375"/>
      <c r="CE571" s="375"/>
      <c r="CF571" s="375"/>
      <c r="CG571" s="375"/>
      <c r="CH571" s="375"/>
      <c r="CI571" s="375"/>
      <c r="CJ571" s="375"/>
      <c r="CK571" s="375"/>
      <c r="CL571" s="375"/>
      <c r="CM571" s="375"/>
      <c r="CN571" s="375"/>
      <c r="CO571" s="375"/>
      <c r="CP571" s="375"/>
      <c r="CQ571" s="375"/>
      <c r="CR571" s="375"/>
      <c r="CS571" s="375"/>
      <c r="CT571" s="375"/>
      <c r="CU571" s="375"/>
      <c r="CV571" s="375"/>
      <c r="CW571" s="375"/>
      <c r="CX571" s="375"/>
      <c r="CY571" s="375"/>
      <c r="CZ571" s="375"/>
    </row>
    <row r="572" s="379" customFormat="true" ht="25.15" customHeight="true" x14ac:dyDescent="0.2">
      <c r="C572" s="1141"/>
      <c r="D572" s="1142"/>
      <c r="E572" s="670"/>
      <c r="F572" s="670"/>
      <c r="G572" s="670"/>
      <c r="H572" s="1142" t="s">
        <v>446</v>
      </c>
      <c r="I572" s="1142"/>
      <c r="J572" s="849">
        <v>-3.2695376241438097E-2</v>
      </c>
      <c r="K572" s="670"/>
      <c r="L572" s="670"/>
      <c r="M572" s="1142" t="s">
        <v>512</v>
      </c>
      <c r="N572" s="1142"/>
      <c r="O572" s="850">
        <v>7.6321396246896045E-2</v>
      </c>
      <c r="P572" s="670"/>
      <c r="Q572" s="670"/>
      <c r="X572" s="372"/>
      <c r="Y572" s="372"/>
      <c r="Z572" s="372"/>
      <c r="AA572" s="372"/>
      <c r="AB572" s="372"/>
      <c r="AC572" s="372"/>
      <c r="AD572" s="372"/>
      <c r="AE572" s="372"/>
      <c r="AF572" s="372"/>
      <c r="AG572" s="372"/>
      <c r="AH572" s="372"/>
      <c r="AI572" s="372"/>
      <c r="AJ572" s="372"/>
      <c r="AK572" s="372"/>
      <c r="AL572" s="372"/>
      <c r="AM572" s="372"/>
      <c r="AN572" s="372"/>
      <c r="AO572" s="372"/>
      <c r="AP572" s="372"/>
      <c r="AQ572" s="372"/>
      <c r="AR572" s="372"/>
      <c r="AS572" s="372"/>
      <c r="AT572" s="372"/>
      <c r="AU572" s="372"/>
      <c r="AV572" s="372"/>
      <c r="AW572" s="372"/>
      <c r="AX572" s="372"/>
      <c r="AY572" s="372"/>
      <c r="AZ572" s="372"/>
      <c r="BA572" s="374"/>
      <c r="BB572" s="450"/>
      <c r="BC572" s="374"/>
      <c r="BD572" s="374"/>
      <c r="BE572" s="374"/>
      <c r="BF572" s="374"/>
      <c r="BG572" s="374"/>
      <c r="BH572" s="374"/>
      <c r="BI572" s="374"/>
      <c r="BJ572" s="374"/>
      <c r="BK572" s="374"/>
      <c r="BL572" s="374"/>
      <c r="BM572" s="374"/>
      <c r="BN572" s="374"/>
      <c r="BO572" s="374"/>
      <c r="BP572" s="374"/>
      <c r="BQ572" s="374"/>
      <c r="BR572" s="374"/>
      <c r="BS572" s="374"/>
      <c r="BT572" s="374"/>
      <c r="BU572" s="374"/>
      <c r="BV572" s="374"/>
      <c r="BW572" s="374"/>
      <c r="BX572" s="375"/>
      <c r="BY572" s="375"/>
      <c r="BZ572" s="375"/>
      <c r="CA572" s="375"/>
      <c r="CB572" s="375"/>
      <c r="CC572" s="375"/>
      <c r="CD572" s="375"/>
      <c r="CE572" s="375"/>
      <c r="CF572" s="375"/>
      <c r="CG572" s="375"/>
      <c r="CH572" s="375"/>
      <c r="CI572" s="375"/>
      <c r="CJ572" s="375"/>
      <c r="CK572" s="375"/>
      <c r="CL572" s="375"/>
      <c r="CM572" s="375"/>
      <c r="CN572" s="375"/>
      <c r="CO572" s="375"/>
      <c r="CP572" s="375"/>
      <c r="CQ572" s="375"/>
      <c r="CR572" s="375"/>
      <c r="CS572" s="375"/>
      <c r="CT572" s="375"/>
      <c r="CU572" s="375"/>
      <c r="CV572" s="375"/>
      <c r="CW572" s="375"/>
      <c r="CX572" s="375"/>
      <c r="CY572" s="375"/>
      <c r="CZ572" s="375"/>
    </row>
    <row r="573" s="379" customFormat="true" ht="25.15" customHeight="true" x14ac:dyDescent="0.2">
      <c r="C573" s="1141"/>
      <c r="D573" s="1142"/>
      <c r="E573" s="670"/>
      <c r="F573" s="670"/>
      <c r="G573" s="670"/>
      <c r="H573" s="1142" t="s">
        <v>447</v>
      </c>
      <c r="I573" s="1142"/>
      <c r="J573" s="849">
        <v>-4.7709758396613795E-2</v>
      </c>
      <c r="K573" s="670"/>
      <c r="L573" s="670"/>
      <c r="M573" s="1142" t="s">
        <v>513</v>
      </c>
      <c r="N573" s="1142"/>
      <c r="O573" s="850">
        <v>-6.8435797935531034E-2</v>
      </c>
      <c r="P573" s="670"/>
      <c r="Q573" s="670"/>
      <c r="X573" s="372"/>
      <c r="Y573" s="372"/>
      <c r="Z573" s="372"/>
      <c r="AA573" s="372"/>
      <c r="AB573" s="372"/>
      <c r="AC573" s="372"/>
      <c r="AD573" s="372"/>
      <c r="AE573" s="372"/>
      <c r="AF573" s="372"/>
      <c r="AG573" s="372"/>
      <c r="AH573" s="372"/>
      <c r="AI573" s="372"/>
      <c r="AJ573" s="372"/>
      <c r="AK573" s="372"/>
      <c r="AL573" s="372"/>
      <c r="AM573" s="372"/>
      <c r="AN573" s="372"/>
      <c r="AO573" s="372"/>
      <c r="AP573" s="372"/>
      <c r="AQ573" s="372"/>
      <c r="AR573" s="372"/>
      <c r="AS573" s="372"/>
      <c r="AT573" s="372"/>
      <c r="AU573" s="372"/>
      <c r="AV573" s="372"/>
      <c r="AW573" s="372"/>
      <c r="AX573" s="372"/>
      <c r="AY573" s="372"/>
      <c r="AZ573" s="372"/>
      <c r="BA573" s="374"/>
      <c r="BB573" s="450"/>
      <c r="BC573" s="374"/>
      <c r="BD573" s="374"/>
      <c r="BE573" s="374"/>
      <c r="BF573" s="374"/>
      <c r="BG573" s="374"/>
      <c r="BH573" s="374"/>
      <c r="BI573" s="374"/>
      <c r="BJ573" s="374"/>
      <c r="BK573" s="374"/>
      <c r="BL573" s="374"/>
      <c r="BM573" s="374"/>
      <c r="BN573" s="374"/>
      <c r="BO573" s="374"/>
      <c r="BP573" s="374"/>
      <c r="BQ573" s="374"/>
      <c r="BR573" s="374"/>
      <c r="BS573" s="374"/>
      <c r="BT573" s="374"/>
      <c r="BU573" s="374"/>
      <c r="BV573" s="374"/>
      <c r="BW573" s="374"/>
      <c r="BX573" s="375"/>
      <c r="BY573" s="375"/>
      <c r="BZ573" s="375"/>
      <c r="CA573" s="375"/>
      <c r="CB573" s="375"/>
      <c r="CC573" s="375"/>
      <c r="CD573" s="375"/>
      <c r="CE573" s="375"/>
      <c r="CF573" s="375"/>
      <c r="CG573" s="375"/>
      <c r="CH573" s="375"/>
      <c r="CI573" s="375"/>
      <c r="CJ573" s="375"/>
      <c r="CK573" s="375"/>
      <c r="CL573" s="375"/>
      <c r="CM573" s="375"/>
      <c r="CN573" s="375"/>
      <c r="CO573" s="375"/>
      <c r="CP573" s="375"/>
      <c r="CQ573" s="375"/>
      <c r="CR573" s="375"/>
      <c r="CS573" s="375"/>
      <c r="CT573" s="375"/>
      <c r="CU573" s="375"/>
      <c r="CV573" s="375"/>
      <c r="CW573" s="375"/>
      <c r="CX573" s="375"/>
      <c r="CY573" s="375"/>
      <c r="CZ573" s="375"/>
    </row>
    <row r="574" s="379" customFormat="true" ht="25.15" customHeight="true" x14ac:dyDescent="0.2">
      <c r="C574" s="1141"/>
      <c r="D574" s="1142"/>
      <c r="E574" s="670"/>
      <c r="F574" s="670"/>
      <c r="G574" s="670"/>
      <c r="H574" s="1142" t="s">
        <v>443</v>
      </c>
      <c r="I574" s="1142"/>
      <c r="J574" s="849">
        <v>9.1760032444312842E-2</v>
      </c>
      <c r="K574" s="670"/>
      <c r="L574" s="670"/>
      <c r="M574" s="1142" t="s">
        <v>553</v>
      </c>
      <c r="N574" s="1142"/>
      <c r="O574" s="850">
        <v>1.1565900438187445E-3</v>
      </c>
      <c r="P574" s="670"/>
      <c r="Q574" s="670"/>
      <c r="X574" s="372"/>
      <c r="Y574" s="372"/>
      <c r="Z574" s="372"/>
      <c r="AA574" s="372"/>
      <c r="AB574" s="372"/>
      <c r="AC574" s="372"/>
      <c r="AD574" s="372"/>
      <c r="AE574" s="372"/>
      <c r="AF574" s="372"/>
      <c r="AG574" s="372"/>
      <c r="AH574" s="372"/>
      <c r="AI574" s="372"/>
      <c r="AJ574" s="372"/>
      <c r="AK574" s="372"/>
      <c r="AL574" s="372"/>
      <c r="AM574" s="372"/>
      <c r="AN574" s="372"/>
      <c r="AO574" s="372"/>
      <c r="AP574" s="372"/>
      <c r="AQ574" s="372"/>
      <c r="AR574" s="372"/>
      <c r="AS574" s="372"/>
      <c r="AT574" s="372"/>
      <c r="AU574" s="372"/>
      <c r="AV574" s="372"/>
      <c r="AW574" s="372"/>
      <c r="AX574" s="372"/>
      <c r="AY574" s="372"/>
      <c r="AZ574" s="372"/>
      <c r="BA574" s="374"/>
      <c r="BB574" s="450"/>
      <c r="BC574" s="374"/>
      <c r="BD574" s="374"/>
      <c r="BE574" s="374"/>
      <c r="BF574" s="374"/>
      <c r="BG574" s="374"/>
      <c r="BH574" s="374"/>
      <c r="BI574" s="374"/>
      <c r="BJ574" s="374"/>
      <c r="BK574" s="374"/>
      <c r="BL574" s="374"/>
      <c r="BM574" s="374"/>
      <c r="BN574" s="374"/>
      <c r="BO574" s="374"/>
      <c r="BP574" s="374"/>
      <c r="BQ574" s="374"/>
      <c r="BR574" s="374"/>
      <c r="BS574" s="374"/>
      <c r="BT574" s="374"/>
      <c r="BU574" s="374"/>
      <c r="BV574" s="374"/>
      <c r="BW574" s="374"/>
      <c r="BX574" s="375"/>
      <c r="BY574" s="375"/>
      <c r="BZ574" s="375"/>
      <c r="CA574" s="375"/>
      <c r="CB574" s="375"/>
      <c r="CC574" s="375"/>
      <c r="CD574" s="375"/>
      <c r="CE574" s="375"/>
      <c r="CF574" s="375"/>
      <c r="CG574" s="375"/>
      <c r="CH574" s="375"/>
      <c r="CI574" s="375"/>
      <c r="CJ574" s="375"/>
      <c r="CK574" s="375"/>
      <c r="CL574" s="375"/>
      <c r="CM574" s="375"/>
      <c r="CN574" s="375"/>
      <c r="CO574" s="375"/>
      <c r="CP574" s="375"/>
      <c r="CQ574" s="375"/>
      <c r="CR574" s="375"/>
      <c r="CS574" s="375"/>
      <c r="CT574" s="375"/>
      <c r="CU574" s="375"/>
      <c r="CV574" s="375"/>
      <c r="CW574" s="375"/>
      <c r="CX574" s="375"/>
      <c r="CY574" s="375"/>
      <c r="CZ574" s="375"/>
    </row>
    <row r="575" s="379" customFormat="true" ht="25.15" customHeight="true" x14ac:dyDescent="0.2">
      <c r="C575" s="1141"/>
      <c r="D575" s="1142"/>
      <c r="E575" s="670"/>
      <c r="F575" s="670"/>
      <c r="G575" s="670"/>
      <c r="H575" s="1142" t="s">
        <v>492</v>
      </c>
      <c r="I575" s="1142"/>
      <c r="J575" s="849">
        <v>5.8138969728683309E-3</v>
      </c>
      <c r="K575" s="670"/>
      <c r="L575" s="670"/>
      <c r="M575" s="1142" t="s">
        <v>548</v>
      </c>
      <c r="N575" s="1142"/>
      <c r="O575" s="850">
        <v>-6.9267398179511741E-3</v>
      </c>
      <c r="P575" s="670"/>
      <c r="Q575" s="670"/>
      <c r="X575" s="372"/>
      <c r="Y575" s="372"/>
      <c r="Z575" s="372"/>
      <c r="AA575" s="372"/>
      <c r="AB575" s="372"/>
      <c r="AC575" s="372"/>
      <c r="AD575" s="372"/>
      <c r="AE575" s="372"/>
      <c r="AF575" s="372"/>
      <c r="AG575" s="372"/>
      <c r="AH575" s="372"/>
      <c r="AI575" s="372"/>
      <c r="AJ575" s="372"/>
      <c r="AK575" s="372"/>
      <c r="AL575" s="372"/>
      <c r="AM575" s="372"/>
      <c r="AN575" s="372"/>
      <c r="AO575" s="372"/>
      <c r="AP575" s="372"/>
      <c r="AQ575" s="372"/>
      <c r="AR575" s="372"/>
      <c r="AS575" s="372"/>
      <c r="AT575" s="372"/>
      <c r="AU575" s="372"/>
      <c r="AV575" s="372"/>
      <c r="AW575" s="372"/>
      <c r="AX575" s="372"/>
      <c r="AY575" s="372"/>
      <c r="AZ575" s="372"/>
      <c r="BA575" s="374"/>
      <c r="BB575" s="450"/>
      <c r="BC575" s="374"/>
      <c r="BD575" s="374"/>
      <c r="BE575" s="374"/>
      <c r="BF575" s="374"/>
      <c r="BG575" s="374"/>
      <c r="BH575" s="374"/>
      <c r="BI575" s="374"/>
      <c r="BJ575" s="374"/>
      <c r="BK575" s="374"/>
      <c r="BL575" s="374"/>
      <c r="BM575" s="374"/>
      <c r="BN575" s="374"/>
      <c r="BO575" s="374"/>
      <c r="BP575" s="374"/>
      <c r="BQ575" s="374"/>
      <c r="BR575" s="374"/>
      <c r="BS575" s="374"/>
      <c r="BT575" s="374"/>
      <c r="BU575" s="374"/>
      <c r="BV575" s="374"/>
      <c r="BW575" s="374"/>
      <c r="BX575" s="375"/>
      <c r="BY575" s="375"/>
      <c r="BZ575" s="375"/>
      <c r="CA575" s="375"/>
      <c r="CB575" s="375"/>
      <c r="CC575" s="375"/>
      <c r="CD575" s="375"/>
      <c r="CE575" s="375"/>
      <c r="CF575" s="375"/>
      <c r="CG575" s="375"/>
      <c r="CH575" s="375"/>
      <c r="CI575" s="375"/>
      <c r="CJ575" s="375"/>
      <c r="CK575" s="375"/>
      <c r="CL575" s="375"/>
      <c r="CM575" s="375"/>
      <c r="CN575" s="375"/>
      <c r="CO575" s="375"/>
      <c r="CP575" s="375"/>
      <c r="CQ575" s="375"/>
      <c r="CR575" s="375"/>
      <c r="CS575" s="375"/>
      <c r="CT575" s="375"/>
      <c r="CU575" s="375"/>
      <c r="CV575" s="375"/>
      <c r="CW575" s="375"/>
      <c r="CX575" s="375"/>
      <c r="CY575" s="375"/>
      <c r="CZ575" s="375"/>
    </row>
    <row r="576" s="379" customFormat="true" ht="25.15" customHeight="true" x14ac:dyDescent="0.2">
      <c r="C576" s="1141"/>
      <c r="D576" s="1142"/>
      <c r="E576" s="670"/>
      <c r="F576" s="670"/>
      <c r="G576" s="670"/>
      <c r="H576" s="1142" t="s">
        <v>436</v>
      </c>
      <c r="I576" s="1142"/>
      <c r="J576" s="849">
        <v>-6.4149206330402095E-2</v>
      </c>
      <c r="K576" s="670"/>
      <c r="L576" s="670"/>
      <c r="M576" s="1142" t="s">
        <v>214</v>
      </c>
      <c r="N576" s="1142"/>
      <c r="O576" s="850">
        <v>0.10088767956905838</v>
      </c>
      <c r="P576" s="670"/>
      <c r="Q576" s="670"/>
      <c r="X576" s="372"/>
      <c r="Y576" s="372"/>
      <c r="Z576" s="372"/>
      <c r="AA576" s="372"/>
      <c r="AB576" s="372"/>
      <c r="AC576" s="372"/>
      <c r="AD576" s="372"/>
      <c r="AE576" s="372"/>
      <c r="AF576" s="372"/>
      <c r="AG576" s="372"/>
      <c r="AH576" s="372"/>
      <c r="AI576" s="372"/>
      <c r="AJ576" s="372"/>
      <c r="AK576" s="372"/>
      <c r="AL576" s="372"/>
      <c r="AM576" s="372"/>
      <c r="AN576" s="372"/>
      <c r="AO576" s="372"/>
      <c r="AP576" s="372"/>
      <c r="AQ576" s="372"/>
      <c r="AR576" s="372"/>
      <c r="AS576" s="372"/>
      <c r="AT576" s="372"/>
      <c r="AU576" s="372"/>
      <c r="AV576" s="372"/>
      <c r="AW576" s="372"/>
      <c r="AX576" s="372"/>
      <c r="AY576" s="372"/>
      <c r="AZ576" s="372"/>
      <c r="BA576" s="374"/>
      <c r="BB576" s="450"/>
      <c r="BC576" s="374"/>
      <c r="BD576" s="374"/>
      <c r="BE576" s="374"/>
      <c r="BF576" s="374"/>
      <c r="BG576" s="374"/>
      <c r="BH576" s="374"/>
      <c r="BI576" s="374"/>
      <c r="BJ576" s="374"/>
      <c r="BK576" s="374"/>
      <c r="BL576" s="374"/>
      <c r="BM576" s="374"/>
      <c r="BN576" s="374"/>
      <c r="BO576" s="374"/>
      <c r="BP576" s="374"/>
      <c r="BQ576" s="374"/>
      <c r="BR576" s="374"/>
      <c r="BS576" s="374"/>
      <c r="BT576" s="374"/>
      <c r="BU576" s="374"/>
      <c r="BV576" s="374"/>
      <c r="BW576" s="374"/>
      <c r="BX576" s="375"/>
      <c r="BY576" s="375"/>
      <c r="BZ576" s="375"/>
      <c r="CA576" s="375"/>
      <c r="CB576" s="375"/>
      <c r="CC576" s="375"/>
      <c r="CD576" s="375"/>
      <c r="CE576" s="375"/>
      <c r="CF576" s="375"/>
      <c r="CG576" s="375"/>
      <c r="CH576" s="375"/>
      <c r="CI576" s="375"/>
      <c r="CJ576" s="375"/>
      <c r="CK576" s="375"/>
      <c r="CL576" s="375"/>
      <c r="CM576" s="375"/>
      <c r="CN576" s="375"/>
      <c r="CO576" s="375"/>
      <c r="CP576" s="375"/>
      <c r="CQ576" s="375"/>
      <c r="CR576" s="375"/>
      <c r="CS576" s="375"/>
      <c r="CT576" s="375"/>
      <c r="CU576" s="375"/>
      <c r="CV576" s="375"/>
      <c r="CW576" s="375"/>
      <c r="CX576" s="375"/>
      <c r="CY576" s="375"/>
      <c r="CZ576" s="375"/>
    </row>
    <row r="577" s="379" customFormat="true" ht="25.15" customHeight="true" x14ac:dyDescent="0.2">
      <c r="C577" s="1141"/>
      <c r="D577" s="1142"/>
      <c r="E577" s="670"/>
      <c r="F577" s="670"/>
      <c r="G577" s="670"/>
      <c r="H577" s="1142" t="s">
        <v>515</v>
      </c>
      <c r="I577" s="1142"/>
      <c r="J577" s="849">
        <v>-5.3190544382496444E-2</v>
      </c>
      <c r="K577" s="670"/>
      <c r="L577" s="670"/>
      <c r="M577" s="1142" t="s">
        <v>230</v>
      </c>
      <c r="N577" s="1142"/>
      <c r="O577" s="850">
        <v>6.4940342730473985E-2</v>
      </c>
      <c r="P577" s="670"/>
      <c r="Q577" s="670"/>
      <c r="X577" s="372"/>
      <c r="Y577" s="372"/>
      <c r="Z577" s="372"/>
      <c r="AA577" s="372"/>
      <c r="AB577" s="372"/>
      <c r="AC577" s="372"/>
      <c r="AD577" s="372"/>
      <c r="AE577" s="372"/>
      <c r="AF577" s="372"/>
      <c r="AG577" s="372"/>
      <c r="AH577" s="372"/>
      <c r="AI577" s="372"/>
      <c r="AJ577" s="372"/>
      <c r="AK577" s="372"/>
      <c r="AL577" s="372"/>
      <c r="AM577" s="372"/>
      <c r="AN577" s="372"/>
      <c r="AO577" s="372"/>
      <c r="AP577" s="372"/>
      <c r="AQ577" s="372"/>
      <c r="AR577" s="372"/>
      <c r="AS577" s="372"/>
      <c r="AT577" s="372"/>
      <c r="AU577" s="372"/>
      <c r="AV577" s="372"/>
      <c r="AW577" s="372"/>
      <c r="AX577" s="372"/>
      <c r="AY577" s="372"/>
      <c r="AZ577" s="372"/>
      <c r="BA577" s="374"/>
      <c r="BB577" s="450"/>
      <c r="BC577" s="374"/>
      <c r="BD577" s="374"/>
      <c r="BE577" s="374"/>
      <c r="BF577" s="374"/>
      <c r="BG577" s="374"/>
      <c r="BH577" s="374"/>
      <c r="BI577" s="374"/>
      <c r="BJ577" s="374"/>
      <c r="BK577" s="374"/>
      <c r="BL577" s="374"/>
      <c r="BM577" s="374"/>
      <c r="BN577" s="374"/>
      <c r="BO577" s="374"/>
      <c r="BP577" s="374"/>
      <c r="BQ577" s="374"/>
      <c r="BR577" s="374"/>
      <c r="BS577" s="374"/>
      <c r="BT577" s="374"/>
      <c r="BU577" s="374"/>
      <c r="BV577" s="374"/>
      <c r="BW577" s="374"/>
      <c r="BX577" s="375"/>
      <c r="BY577" s="375"/>
      <c r="BZ577" s="375"/>
      <c r="CA577" s="375"/>
      <c r="CB577" s="375"/>
      <c r="CC577" s="375"/>
      <c r="CD577" s="375"/>
      <c r="CE577" s="375"/>
      <c r="CF577" s="375"/>
      <c r="CG577" s="375"/>
      <c r="CH577" s="375"/>
      <c r="CI577" s="375"/>
      <c r="CJ577" s="375"/>
      <c r="CK577" s="375"/>
      <c r="CL577" s="375"/>
      <c r="CM577" s="375"/>
      <c r="CN577" s="375"/>
      <c r="CO577" s="375"/>
      <c r="CP577" s="375"/>
      <c r="CQ577" s="375"/>
      <c r="CR577" s="375"/>
      <c r="CS577" s="375"/>
      <c r="CT577" s="375"/>
      <c r="CU577" s="375"/>
      <c r="CV577" s="375"/>
      <c r="CW577" s="375"/>
      <c r="CX577" s="375"/>
      <c r="CY577" s="375"/>
      <c r="CZ577" s="375"/>
    </row>
    <row r="578" s="379" customFormat="true" ht="25.15" customHeight="true" x14ac:dyDescent="0.2">
      <c r="C578" s="1141"/>
      <c r="D578" s="1142"/>
      <c r="E578" s="670"/>
      <c r="F578" s="670"/>
      <c r="G578" s="670"/>
      <c r="H578" s="1142" t="s">
        <v>518</v>
      </c>
      <c r="I578" s="1142"/>
      <c r="J578" s="849">
        <v>-2.528710189304777E-2</v>
      </c>
      <c r="K578" s="670"/>
      <c r="L578" s="670"/>
      <c r="M578" s="1142" t="s">
        <v>217</v>
      </c>
      <c r="N578" s="1142"/>
      <c r="O578" s="850">
        <v>0.11274610410233575</v>
      </c>
      <c r="P578" s="670"/>
      <c r="Q578" s="670"/>
      <c r="X578" s="372"/>
      <c r="Y578" s="372"/>
      <c r="Z578" s="372"/>
      <c r="AA578" s="372"/>
      <c r="AB578" s="372"/>
      <c r="AC578" s="372"/>
      <c r="AD578" s="372"/>
      <c r="AE578" s="372"/>
      <c r="AF578" s="372"/>
      <c r="AG578" s="372"/>
      <c r="AH578" s="372"/>
      <c r="AI578" s="372"/>
      <c r="AJ578" s="372"/>
      <c r="AK578" s="372"/>
      <c r="AL578" s="372"/>
      <c r="AM578" s="372"/>
      <c r="AN578" s="372"/>
      <c r="AO578" s="372"/>
      <c r="AP578" s="372"/>
      <c r="AQ578" s="372"/>
      <c r="AR578" s="372"/>
      <c r="AS578" s="372"/>
      <c r="AT578" s="372"/>
      <c r="AU578" s="372"/>
      <c r="AV578" s="372"/>
      <c r="AW578" s="372"/>
      <c r="AX578" s="372"/>
      <c r="AY578" s="372"/>
      <c r="AZ578" s="372"/>
      <c r="BA578" s="374"/>
      <c r="BB578" s="450"/>
      <c r="BC578" s="374"/>
      <c r="BD578" s="374"/>
      <c r="BE578" s="374"/>
      <c r="BF578" s="374"/>
      <c r="BG578" s="374"/>
      <c r="BH578" s="374"/>
      <c r="BI578" s="374"/>
      <c r="BJ578" s="374"/>
      <c r="BK578" s="374"/>
      <c r="BL578" s="374"/>
      <c r="BM578" s="374"/>
      <c r="BN578" s="374"/>
      <c r="BO578" s="374"/>
      <c r="BP578" s="374"/>
      <c r="BQ578" s="374"/>
      <c r="BR578" s="374"/>
      <c r="BS578" s="374"/>
      <c r="BT578" s="374"/>
      <c r="BU578" s="374"/>
      <c r="BV578" s="374"/>
      <c r="BW578" s="374"/>
      <c r="BX578" s="375"/>
      <c r="BY578" s="375"/>
      <c r="BZ578" s="375"/>
      <c r="CA578" s="375"/>
      <c r="CB578" s="375"/>
      <c r="CC578" s="375"/>
      <c r="CD578" s="375"/>
      <c r="CE578" s="375"/>
      <c r="CF578" s="375"/>
      <c r="CG578" s="375"/>
      <c r="CH578" s="375"/>
      <c r="CI578" s="375"/>
      <c r="CJ578" s="375"/>
      <c r="CK578" s="375"/>
      <c r="CL578" s="375"/>
      <c r="CM578" s="375"/>
      <c r="CN578" s="375"/>
      <c r="CO578" s="375"/>
      <c r="CP578" s="375"/>
      <c r="CQ578" s="375"/>
      <c r="CR578" s="375"/>
      <c r="CS578" s="375"/>
      <c r="CT578" s="375"/>
      <c r="CU578" s="375"/>
      <c r="CV578" s="375"/>
      <c r="CW578" s="375"/>
      <c r="CX578" s="375"/>
      <c r="CY578" s="375"/>
      <c r="CZ578" s="375"/>
    </row>
    <row r="579" s="379" customFormat="true" ht="25.15" customHeight="true" x14ac:dyDescent="0.2">
      <c r="C579" s="1141"/>
      <c r="D579" s="1142"/>
      <c r="E579" s="670"/>
      <c r="F579" s="670"/>
      <c r="G579" s="670"/>
      <c r="H579" s="1142" t="s">
        <v>505</v>
      </c>
      <c r="I579" s="1142"/>
      <c r="J579" s="849">
        <v>-7.9397977449363374E-2</v>
      </c>
      <c r="K579" s="670"/>
      <c r="L579" s="670"/>
      <c r="M579" s="1142" t="s">
        <v>219</v>
      </c>
      <c r="N579" s="1142"/>
      <c r="O579" s="850">
        <v>7.0517386003381866E-2</v>
      </c>
      <c r="P579" s="670"/>
      <c r="Q579" s="670"/>
      <c r="X579" s="372"/>
      <c r="Y579" s="372"/>
      <c r="Z579" s="372"/>
      <c r="AA579" s="372"/>
      <c r="AB579" s="372"/>
      <c r="AC579" s="372"/>
      <c r="AD579" s="372"/>
      <c r="AE579" s="372"/>
      <c r="AF579" s="372"/>
      <c r="AG579" s="372"/>
      <c r="AH579" s="372"/>
      <c r="AI579" s="372"/>
      <c r="AJ579" s="372"/>
      <c r="AK579" s="372"/>
      <c r="AL579" s="372"/>
      <c r="AM579" s="372"/>
      <c r="AN579" s="372"/>
      <c r="AO579" s="372"/>
      <c r="AP579" s="372"/>
      <c r="AQ579" s="372"/>
      <c r="AR579" s="372"/>
      <c r="AS579" s="372"/>
      <c r="AT579" s="372"/>
      <c r="AU579" s="372"/>
      <c r="AV579" s="372"/>
      <c r="AW579" s="372"/>
      <c r="AX579" s="372"/>
      <c r="AY579" s="372"/>
      <c r="AZ579" s="372"/>
      <c r="BA579" s="374"/>
      <c r="BB579" s="450"/>
      <c r="BC579" s="374"/>
      <c r="BD579" s="374"/>
      <c r="BE579" s="374"/>
      <c r="BF579" s="374"/>
      <c r="BG579" s="374"/>
      <c r="BH579" s="374"/>
      <c r="BI579" s="374"/>
      <c r="BJ579" s="374"/>
      <c r="BK579" s="374"/>
      <c r="BL579" s="374"/>
      <c r="BM579" s="374"/>
      <c r="BN579" s="374"/>
      <c r="BO579" s="374"/>
      <c r="BP579" s="374"/>
      <c r="BQ579" s="374"/>
      <c r="BR579" s="374"/>
      <c r="BS579" s="374"/>
      <c r="BT579" s="374"/>
      <c r="BU579" s="374"/>
      <c r="BV579" s="374"/>
      <c r="BW579" s="374"/>
      <c r="BX579" s="375"/>
      <c r="BY579" s="375"/>
      <c r="BZ579" s="375"/>
      <c r="CA579" s="375"/>
      <c r="CB579" s="375"/>
      <c r="CC579" s="375"/>
      <c r="CD579" s="375"/>
      <c r="CE579" s="375"/>
      <c r="CF579" s="375"/>
      <c r="CG579" s="375"/>
      <c r="CH579" s="375"/>
      <c r="CI579" s="375"/>
      <c r="CJ579" s="375"/>
      <c r="CK579" s="375"/>
      <c r="CL579" s="375"/>
      <c r="CM579" s="375"/>
      <c r="CN579" s="375"/>
      <c r="CO579" s="375"/>
      <c r="CP579" s="375"/>
      <c r="CQ579" s="375"/>
      <c r="CR579" s="375"/>
      <c r="CS579" s="375"/>
      <c r="CT579" s="375"/>
      <c r="CU579" s="375"/>
      <c r="CV579" s="375"/>
      <c r="CW579" s="375"/>
      <c r="CX579" s="375"/>
      <c r="CY579" s="375"/>
      <c r="CZ579" s="375"/>
    </row>
    <row r="580" s="379" customFormat="true" ht="25.15" customHeight="true" x14ac:dyDescent="0.2">
      <c r="C580" s="1141"/>
      <c r="D580" s="1142"/>
      <c r="E580" s="670"/>
      <c r="F580" s="670"/>
      <c r="G580" s="670"/>
      <c r="H580" s="1142" t="s">
        <v>516</v>
      </c>
      <c r="I580" s="1142"/>
      <c r="J580" s="849">
        <v>-6.5300237073945624E-2</v>
      </c>
      <c r="K580" s="670"/>
      <c r="L580" s="670"/>
      <c r="M580" s="1142" t="s">
        <v>221</v>
      </c>
      <c r="N580" s="1142"/>
      <c r="O580" s="850">
        <v>7.555054700116309E-3</v>
      </c>
      <c r="P580" s="670"/>
      <c r="Q580" s="670"/>
      <c r="X580" s="372"/>
      <c r="Y580" s="372"/>
      <c r="Z580" s="372"/>
      <c r="AA580" s="372"/>
      <c r="AB580" s="372"/>
      <c r="AC580" s="372"/>
      <c r="AD580" s="372"/>
      <c r="AE580" s="372"/>
      <c r="AF580" s="372"/>
      <c r="AG580" s="372"/>
      <c r="AH580" s="372"/>
      <c r="AI580" s="372"/>
      <c r="AJ580" s="372"/>
      <c r="AK580" s="372"/>
      <c r="AL580" s="372"/>
      <c r="AM580" s="372"/>
      <c r="AN580" s="372"/>
      <c r="AO580" s="372"/>
      <c r="AP580" s="372"/>
      <c r="AQ580" s="372"/>
      <c r="AR580" s="372"/>
      <c r="AS580" s="372"/>
      <c r="AT580" s="372"/>
      <c r="AU580" s="372"/>
      <c r="AV580" s="372"/>
      <c r="AW580" s="372"/>
      <c r="AX580" s="372"/>
      <c r="AY580" s="372"/>
      <c r="AZ580" s="372"/>
      <c r="BA580" s="374"/>
      <c r="BB580" s="450"/>
      <c r="BC580" s="374"/>
      <c r="BD580" s="374"/>
      <c r="BE580" s="374"/>
      <c r="BF580" s="374"/>
      <c r="BG580" s="374"/>
      <c r="BH580" s="374"/>
      <c r="BI580" s="374"/>
      <c r="BJ580" s="374"/>
      <c r="BK580" s="374"/>
      <c r="BL580" s="374"/>
      <c r="BM580" s="374"/>
      <c r="BN580" s="374"/>
      <c r="BO580" s="374"/>
      <c r="BP580" s="374"/>
      <c r="BQ580" s="374"/>
      <c r="BR580" s="374"/>
      <c r="BS580" s="374"/>
      <c r="BT580" s="374"/>
      <c r="BU580" s="374"/>
      <c r="BV580" s="374"/>
      <c r="BW580" s="374"/>
      <c r="BX580" s="375"/>
      <c r="BY580" s="375"/>
      <c r="BZ580" s="375"/>
      <c r="CA580" s="375"/>
      <c r="CB580" s="375"/>
      <c r="CC580" s="375"/>
      <c r="CD580" s="375"/>
      <c r="CE580" s="375"/>
      <c r="CF580" s="375"/>
      <c r="CG580" s="375"/>
      <c r="CH580" s="375"/>
      <c r="CI580" s="375"/>
      <c r="CJ580" s="375"/>
      <c r="CK580" s="375"/>
      <c r="CL580" s="375"/>
      <c r="CM580" s="375"/>
      <c r="CN580" s="375"/>
      <c r="CO580" s="375"/>
      <c r="CP580" s="375"/>
      <c r="CQ580" s="375"/>
      <c r="CR580" s="375"/>
      <c r="CS580" s="375"/>
      <c r="CT580" s="375"/>
      <c r="CU580" s="375"/>
      <c r="CV580" s="375"/>
      <c r="CW580" s="375"/>
      <c r="CX580" s="375"/>
      <c r="CY580" s="375"/>
      <c r="CZ580" s="375"/>
    </row>
    <row r="581" s="379" customFormat="true" ht="25.15" customHeight="true" x14ac:dyDescent="0.2">
      <c r="C581" s="1141"/>
      <c r="D581" s="1142"/>
      <c r="E581" s="670"/>
      <c r="F581" s="670"/>
      <c r="G581" s="670"/>
      <c r="H581" s="1142" t="s">
        <v>523</v>
      </c>
      <c r="I581" s="1142"/>
      <c r="J581" s="849">
        <v>-4.9030103840675895E-2</v>
      </c>
      <c r="K581" s="670"/>
      <c r="L581" s="670"/>
      <c r="M581" s="1142" t="s">
        <v>224</v>
      </c>
      <c r="N581" s="1142"/>
      <c r="O581" s="850">
        <v>7.8625517664241015E-2</v>
      </c>
      <c r="P581" s="670"/>
      <c r="Q581" s="670"/>
      <c r="X581" s="372"/>
      <c r="Y581" s="372"/>
      <c r="Z581" s="372"/>
      <c r="AA581" s="372"/>
      <c r="AB581" s="372"/>
      <c r="AC581" s="372"/>
      <c r="AD581" s="372"/>
      <c r="AE581" s="372"/>
      <c r="AF581" s="372"/>
      <c r="AG581" s="372"/>
      <c r="AH581" s="372"/>
      <c r="AI581" s="372"/>
      <c r="AJ581" s="372"/>
      <c r="AK581" s="372"/>
      <c r="AL581" s="372"/>
      <c r="AM581" s="372"/>
      <c r="AN581" s="372"/>
      <c r="AO581" s="372"/>
      <c r="AP581" s="372"/>
      <c r="AQ581" s="372"/>
      <c r="AR581" s="372"/>
      <c r="AS581" s="372"/>
      <c r="AT581" s="372"/>
      <c r="AU581" s="372"/>
      <c r="AV581" s="372"/>
      <c r="AW581" s="372"/>
      <c r="AX581" s="372"/>
      <c r="AY581" s="372"/>
      <c r="AZ581" s="372"/>
      <c r="BA581" s="374"/>
      <c r="BB581" s="450"/>
      <c r="BC581" s="374"/>
      <c r="BD581" s="374"/>
      <c r="BE581" s="374"/>
      <c r="BF581" s="374"/>
      <c r="BG581" s="374"/>
      <c r="BH581" s="374"/>
      <c r="BI581" s="374"/>
      <c r="BJ581" s="374"/>
      <c r="BK581" s="374"/>
      <c r="BL581" s="374"/>
      <c r="BM581" s="374"/>
      <c r="BN581" s="374"/>
      <c r="BO581" s="374"/>
      <c r="BP581" s="374"/>
      <c r="BQ581" s="374"/>
      <c r="BR581" s="374"/>
      <c r="BS581" s="374"/>
      <c r="BT581" s="374"/>
      <c r="BU581" s="374"/>
      <c r="BV581" s="374"/>
      <c r="BW581" s="374"/>
      <c r="BX581" s="375"/>
      <c r="BY581" s="375"/>
      <c r="BZ581" s="375"/>
      <c r="CA581" s="375"/>
      <c r="CB581" s="375"/>
      <c r="CC581" s="375"/>
      <c r="CD581" s="375"/>
      <c r="CE581" s="375"/>
      <c r="CF581" s="375"/>
      <c r="CG581" s="375"/>
      <c r="CH581" s="375"/>
      <c r="CI581" s="375"/>
      <c r="CJ581" s="375"/>
      <c r="CK581" s="375"/>
      <c r="CL581" s="375"/>
      <c r="CM581" s="375"/>
      <c r="CN581" s="375"/>
      <c r="CO581" s="375"/>
      <c r="CP581" s="375"/>
      <c r="CQ581" s="375"/>
      <c r="CR581" s="375"/>
      <c r="CS581" s="375"/>
      <c r="CT581" s="375"/>
      <c r="CU581" s="375"/>
      <c r="CV581" s="375"/>
      <c r="CW581" s="375"/>
      <c r="CX581" s="375"/>
      <c r="CY581" s="375"/>
      <c r="CZ581" s="375"/>
    </row>
    <row r="582" s="379" customFormat="true" ht="25.15" customHeight="true" x14ac:dyDescent="0.2">
      <c r="C582" s="1141"/>
      <c r="D582" s="1142"/>
      <c r="E582" s="670"/>
      <c r="F582" s="670"/>
      <c r="G582" s="670"/>
      <c r="H582" s="1142" t="s">
        <v>531</v>
      </c>
      <c r="I582" s="1142"/>
      <c r="J582" s="849">
        <v>3.7934696503528632E-2</v>
      </c>
      <c r="K582" s="670"/>
      <c r="L582" s="670"/>
      <c r="M582" s="1142" t="s">
        <v>228</v>
      </c>
      <c r="N582" s="1142"/>
      <c r="O582" s="850">
        <v>5.6539438529185464E-2</v>
      </c>
      <c r="P582" s="670"/>
      <c r="Q582" s="670"/>
      <c r="X582" s="372"/>
      <c r="Y582" s="372"/>
      <c r="Z582" s="372"/>
      <c r="AA582" s="372"/>
      <c r="AB582" s="372"/>
      <c r="AC582" s="372"/>
      <c r="AD582" s="372"/>
      <c r="AE582" s="372"/>
      <c r="AF582" s="372"/>
      <c r="AG582" s="372"/>
      <c r="AH582" s="372"/>
      <c r="AI582" s="372"/>
      <c r="AJ582" s="372"/>
      <c r="AK582" s="372"/>
      <c r="AL582" s="372"/>
      <c r="AM582" s="372"/>
      <c r="AN582" s="372"/>
      <c r="AO582" s="372"/>
      <c r="AP582" s="372"/>
      <c r="AQ582" s="372"/>
      <c r="AR582" s="372"/>
      <c r="AS582" s="372"/>
      <c r="AT582" s="372"/>
      <c r="AU582" s="372"/>
      <c r="AV582" s="372"/>
      <c r="AW582" s="372"/>
      <c r="AX582" s="372"/>
      <c r="AY582" s="372"/>
      <c r="AZ582" s="372"/>
      <c r="BA582" s="374"/>
      <c r="BB582" s="450"/>
      <c r="BC582" s="374"/>
      <c r="BD582" s="374"/>
      <c r="BE582" s="374"/>
      <c r="BF582" s="374"/>
      <c r="BG582" s="374"/>
      <c r="BH582" s="374"/>
      <c r="BI582" s="374"/>
      <c r="BJ582" s="374"/>
      <c r="BK582" s="374"/>
      <c r="BL582" s="374"/>
      <c r="BM582" s="374"/>
      <c r="BN582" s="374"/>
      <c r="BO582" s="374"/>
      <c r="BP582" s="374"/>
      <c r="BQ582" s="374"/>
      <c r="BR582" s="374"/>
      <c r="BS582" s="374"/>
      <c r="BT582" s="374"/>
      <c r="BU582" s="374"/>
      <c r="BV582" s="374"/>
      <c r="BW582" s="374"/>
      <c r="BX582" s="375"/>
      <c r="BY582" s="375"/>
      <c r="BZ582" s="375"/>
      <c r="CA582" s="375"/>
      <c r="CB582" s="375"/>
      <c r="CC582" s="375"/>
      <c r="CD582" s="375"/>
      <c r="CE582" s="375"/>
      <c r="CF582" s="375"/>
      <c r="CG582" s="375"/>
      <c r="CH582" s="375"/>
      <c r="CI582" s="375"/>
      <c r="CJ582" s="375"/>
      <c r="CK582" s="375"/>
      <c r="CL582" s="375"/>
      <c r="CM582" s="375"/>
      <c r="CN582" s="375"/>
      <c r="CO582" s="375"/>
      <c r="CP582" s="375"/>
      <c r="CQ582" s="375"/>
      <c r="CR582" s="375"/>
      <c r="CS582" s="375"/>
      <c r="CT582" s="375"/>
      <c r="CU582" s="375"/>
      <c r="CV582" s="375"/>
      <c r="CW582" s="375"/>
      <c r="CX582" s="375"/>
      <c r="CY582" s="375"/>
      <c r="CZ582" s="375"/>
    </row>
    <row r="583" s="379" customFormat="true" ht="25.15" customHeight="true" x14ac:dyDescent="0.2">
      <c r="C583" s="1141"/>
      <c r="D583" s="1142"/>
      <c r="E583" s="670"/>
      <c r="F583" s="670"/>
      <c r="G583" s="670"/>
      <c r="H583" s="1142" t="s">
        <v>506</v>
      </c>
      <c r="I583" s="1142"/>
      <c r="J583" s="849">
        <v>0.10073840363811232</v>
      </c>
      <c r="K583" s="670"/>
      <c r="L583" s="670"/>
      <c r="M583" s="1142" t="s">
        <v>446</v>
      </c>
      <c r="N583" s="1142"/>
      <c r="O583" s="850">
        <v>5.4946622184494309E-2</v>
      </c>
      <c r="P583" s="670"/>
      <c r="Q583" s="670"/>
      <c r="X583" s="372"/>
      <c r="Y583" s="372"/>
      <c r="Z583" s="372"/>
      <c r="AA583" s="372"/>
      <c r="AB583" s="372"/>
      <c r="AC583" s="372"/>
      <c r="AD583" s="372"/>
      <c r="AE583" s="372"/>
      <c r="AF583" s="372"/>
      <c r="AG583" s="372"/>
      <c r="AH583" s="372"/>
      <c r="AI583" s="372"/>
      <c r="AJ583" s="372"/>
      <c r="AK583" s="372"/>
      <c r="AL583" s="372"/>
      <c r="AM583" s="372"/>
      <c r="AN583" s="372"/>
      <c r="AO583" s="372"/>
      <c r="AP583" s="372"/>
      <c r="AQ583" s="372"/>
      <c r="AR583" s="372"/>
      <c r="AS583" s="372"/>
      <c r="AT583" s="372"/>
      <c r="AU583" s="372"/>
      <c r="AV583" s="372"/>
      <c r="AW583" s="372"/>
      <c r="AX583" s="372"/>
      <c r="AY583" s="372"/>
      <c r="AZ583" s="372"/>
      <c r="BA583" s="374"/>
      <c r="BB583" s="450"/>
      <c r="BC583" s="374"/>
      <c r="BD583" s="374"/>
      <c r="BE583" s="374"/>
      <c r="BF583" s="374"/>
      <c r="BG583" s="374"/>
      <c r="BH583" s="374"/>
      <c r="BI583" s="374"/>
      <c r="BJ583" s="374"/>
      <c r="BK583" s="374"/>
      <c r="BL583" s="374"/>
      <c r="BM583" s="374"/>
      <c r="BN583" s="374"/>
      <c r="BO583" s="374"/>
      <c r="BP583" s="374"/>
      <c r="BQ583" s="374"/>
      <c r="BR583" s="374"/>
      <c r="BS583" s="374"/>
      <c r="BT583" s="374"/>
      <c r="BU583" s="374"/>
      <c r="BV583" s="374"/>
      <c r="BW583" s="374"/>
      <c r="BX583" s="375"/>
      <c r="BY583" s="375"/>
      <c r="BZ583" s="375"/>
      <c r="CA583" s="375"/>
      <c r="CB583" s="375"/>
      <c r="CC583" s="375"/>
      <c r="CD583" s="375"/>
      <c r="CE583" s="375"/>
      <c r="CF583" s="375"/>
      <c r="CG583" s="375"/>
      <c r="CH583" s="375"/>
      <c r="CI583" s="375"/>
      <c r="CJ583" s="375"/>
      <c r="CK583" s="375"/>
      <c r="CL583" s="375"/>
      <c r="CM583" s="375"/>
      <c r="CN583" s="375"/>
      <c r="CO583" s="375"/>
      <c r="CP583" s="375"/>
      <c r="CQ583" s="375"/>
      <c r="CR583" s="375"/>
      <c r="CS583" s="375"/>
      <c r="CT583" s="375"/>
      <c r="CU583" s="375"/>
      <c r="CV583" s="375"/>
      <c r="CW583" s="375"/>
      <c r="CX583" s="375"/>
      <c r="CY583" s="375"/>
      <c r="CZ583" s="375"/>
    </row>
    <row r="584" s="379" customFormat="true" ht="25.15" customHeight="true" x14ac:dyDescent="0.2">
      <c r="C584" s="1141"/>
      <c r="D584" s="1142"/>
      <c r="E584" s="670"/>
      <c r="F584" s="670"/>
      <c r="G584" s="670"/>
      <c r="H584" s="1142" t="s">
        <v>544</v>
      </c>
      <c r="I584" s="1142"/>
      <c r="J584" s="849">
        <v>2.2015763776777737E-2</v>
      </c>
      <c r="K584" s="670"/>
      <c r="L584" s="670"/>
      <c r="M584" s="1142" t="s">
        <v>447</v>
      </c>
      <c r="N584" s="1142"/>
      <c r="O584" s="850">
        <v>5.0417577237621018E-2</v>
      </c>
      <c r="P584" s="670"/>
      <c r="Q584" s="670"/>
      <c r="X584" s="372"/>
      <c r="Y584" s="372"/>
      <c r="Z584" s="372"/>
      <c r="AA584" s="372"/>
      <c r="AB584" s="372"/>
      <c r="AC584" s="372"/>
      <c r="AD584" s="372"/>
      <c r="AE584" s="372"/>
      <c r="AF584" s="372"/>
      <c r="AG584" s="372"/>
      <c r="AH584" s="372"/>
      <c r="AI584" s="372"/>
      <c r="AJ584" s="372"/>
      <c r="AK584" s="372"/>
      <c r="AL584" s="372"/>
      <c r="AM584" s="372"/>
      <c r="AN584" s="372"/>
      <c r="AO584" s="372"/>
      <c r="AP584" s="372"/>
      <c r="AQ584" s="372"/>
      <c r="AR584" s="372"/>
      <c r="AS584" s="372"/>
      <c r="AT584" s="372"/>
      <c r="AU584" s="372"/>
      <c r="AV584" s="372"/>
      <c r="AW584" s="372"/>
      <c r="AX584" s="372"/>
      <c r="AY584" s="372"/>
      <c r="AZ584" s="372"/>
      <c r="BA584" s="374"/>
      <c r="BB584" s="450"/>
      <c r="BC584" s="374"/>
      <c r="BD584" s="374"/>
      <c r="BE584" s="374"/>
      <c r="BF584" s="374"/>
      <c r="BG584" s="374"/>
      <c r="BH584" s="374"/>
      <c r="BI584" s="374"/>
      <c r="BJ584" s="374"/>
      <c r="BK584" s="374"/>
      <c r="BL584" s="374"/>
      <c r="BM584" s="374"/>
      <c r="BN584" s="374"/>
      <c r="BO584" s="374"/>
      <c r="BP584" s="374"/>
      <c r="BQ584" s="374"/>
      <c r="BR584" s="374"/>
      <c r="BS584" s="374"/>
      <c r="BT584" s="374"/>
      <c r="BU584" s="374"/>
      <c r="BV584" s="374"/>
      <c r="BW584" s="374"/>
      <c r="BX584" s="375"/>
      <c r="BY584" s="375"/>
      <c r="BZ584" s="375"/>
      <c r="CA584" s="375"/>
      <c r="CB584" s="375"/>
      <c r="CC584" s="375"/>
      <c r="CD584" s="375"/>
      <c r="CE584" s="375"/>
      <c r="CF584" s="375"/>
      <c r="CG584" s="375"/>
      <c r="CH584" s="375"/>
      <c r="CI584" s="375"/>
      <c r="CJ584" s="375"/>
      <c r="CK584" s="375"/>
      <c r="CL584" s="375"/>
      <c r="CM584" s="375"/>
      <c r="CN584" s="375"/>
      <c r="CO584" s="375"/>
      <c r="CP584" s="375"/>
      <c r="CQ584" s="375"/>
      <c r="CR584" s="375"/>
      <c r="CS584" s="375"/>
      <c r="CT584" s="375"/>
      <c r="CU584" s="375"/>
      <c r="CV584" s="375"/>
      <c r="CW584" s="375"/>
      <c r="CX584" s="375"/>
      <c r="CY584" s="375"/>
      <c r="CZ584" s="375"/>
    </row>
    <row r="585" s="379" customFormat="true" ht="25.15" customHeight="true" x14ac:dyDescent="0.2">
      <c r="C585" s="1141"/>
      <c r="D585" s="1142"/>
      <c r="E585" s="670"/>
      <c r="F585" s="670"/>
      <c r="G585" s="670"/>
      <c r="H585" s="1142" t="s">
        <v>558</v>
      </c>
      <c r="I585" s="1142"/>
      <c r="J585" s="849">
        <v>8.6009959189695933E-3</v>
      </c>
      <c r="K585" s="670"/>
      <c r="L585" s="670"/>
      <c r="M585" s="1142" t="s">
        <v>443</v>
      </c>
      <c r="N585" s="1142"/>
      <c r="O585" s="850">
        <v>-1.513448896461542E-2</v>
      </c>
      <c r="P585" s="670"/>
      <c r="Q585" s="670"/>
      <c r="X585" s="372"/>
      <c r="Y585" s="372"/>
      <c r="Z585" s="372"/>
      <c r="AA585" s="372"/>
      <c r="AB585" s="372"/>
      <c r="AC585" s="372"/>
      <c r="AD585" s="372"/>
      <c r="AE585" s="372"/>
      <c r="AF585" s="372"/>
      <c r="AG585" s="372"/>
      <c r="AH585" s="372"/>
      <c r="AI585" s="372"/>
      <c r="AJ585" s="372"/>
      <c r="AK585" s="372"/>
      <c r="AL585" s="372"/>
      <c r="AM585" s="372"/>
      <c r="AN585" s="372"/>
      <c r="AO585" s="372"/>
      <c r="AP585" s="372"/>
      <c r="AQ585" s="372"/>
      <c r="AR585" s="372"/>
      <c r="AS585" s="372"/>
      <c r="AT585" s="372"/>
      <c r="AU585" s="372"/>
      <c r="AV585" s="372"/>
      <c r="AW585" s="372"/>
      <c r="AX585" s="372"/>
      <c r="AY585" s="372"/>
      <c r="AZ585" s="372"/>
      <c r="BA585" s="374"/>
      <c r="BB585" s="450"/>
      <c r="BC585" s="374"/>
      <c r="BD585" s="374"/>
      <c r="BE585" s="374"/>
      <c r="BF585" s="374"/>
      <c r="BG585" s="374"/>
      <c r="BH585" s="374"/>
      <c r="BI585" s="374"/>
      <c r="BJ585" s="374"/>
      <c r="BK585" s="374"/>
      <c r="BL585" s="374"/>
      <c r="BM585" s="374"/>
      <c r="BN585" s="374"/>
      <c r="BO585" s="374"/>
      <c r="BP585" s="374"/>
      <c r="BQ585" s="374"/>
      <c r="BR585" s="374"/>
      <c r="BS585" s="374"/>
      <c r="BT585" s="374"/>
      <c r="BU585" s="374"/>
      <c r="BV585" s="374"/>
      <c r="BW585" s="374"/>
      <c r="BX585" s="375"/>
      <c r="BY585" s="375"/>
      <c r="BZ585" s="375"/>
      <c r="CA585" s="375"/>
      <c r="CB585" s="375"/>
      <c r="CC585" s="375"/>
      <c r="CD585" s="375"/>
      <c r="CE585" s="375"/>
      <c r="CF585" s="375"/>
      <c r="CG585" s="375"/>
      <c r="CH585" s="375"/>
      <c r="CI585" s="375"/>
      <c r="CJ585" s="375"/>
      <c r="CK585" s="375"/>
      <c r="CL585" s="375"/>
      <c r="CM585" s="375"/>
      <c r="CN585" s="375"/>
      <c r="CO585" s="375"/>
      <c r="CP585" s="375"/>
      <c r="CQ585" s="375"/>
      <c r="CR585" s="375"/>
      <c r="CS585" s="375"/>
      <c r="CT585" s="375"/>
      <c r="CU585" s="375"/>
      <c r="CV585" s="375"/>
      <c r="CW585" s="375"/>
      <c r="CX585" s="375"/>
      <c r="CY585" s="375"/>
      <c r="CZ585" s="375"/>
    </row>
    <row r="586" s="379" customFormat="true" ht="25.15" customHeight="true" x14ac:dyDescent="0.2">
      <c r="C586" s="1141"/>
      <c r="D586" s="1142"/>
      <c r="E586" s="670"/>
      <c r="F586" s="670"/>
      <c r="G586" s="670"/>
      <c r="H586" s="1142" t="s">
        <v>538</v>
      </c>
      <c r="I586" s="1142"/>
      <c r="J586" s="849">
        <v>4.2163272033308628E-2</v>
      </c>
      <c r="K586" s="670"/>
      <c r="L586" s="670"/>
      <c r="M586" s="1142" t="s">
        <v>492</v>
      </c>
      <c r="N586" s="1142"/>
      <c r="O586" s="850">
        <v>6.7550718321074468E-3</v>
      </c>
      <c r="P586" s="670"/>
      <c r="Q586" s="670"/>
      <c r="X586" s="372"/>
      <c r="Y586" s="372"/>
      <c r="Z586" s="372"/>
      <c r="AA586" s="372"/>
      <c r="AB586" s="372"/>
      <c r="AC586" s="372"/>
      <c r="AD586" s="372"/>
      <c r="AE586" s="372"/>
      <c r="AF586" s="372"/>
      <c r="AG586" s="372"/>
      <c r="AH586" s="372"/>
      <c r="AI586" s="372"/>
      <c r="AJ586" s="372"/>
      <c r="AK586" s="372"/>
      <c r="AL586" s="372"/>
      <c r="AM586" s="372"/>
      <c r="AN586" s="372"/>
      <c r="AO586" s="372"/>
      <c r="AP586" s="372"/>
      <c r="AQ586" s="372"/>
      <c r="AR586" s="372"/>
      <c r="AS586" s="372"/>
      <c r="AT586" s="372"/>
      <c r="AU586" s="372"/>
      <c r="AV586" s="372"/>
      <c r="AW586" s="372"/>
      <c r="AX586" s="372"/>
      <c r="AY586" s="372"/>
      <c r="AZ586" s="372"/>
      <c r="BA586" s="374"/>
      <c r="BB586" s="450"/>
      <c r="BC586" s="374"/>
      <c r="BD586" s="374"/>
      <c r="BE586" s="374"/>
      <c r="BF586" s="374"/>
      <c r="BG586" s="374"/>
      <c r="BH586" s="374"/>
      <c r="BI586" s="374"/>
      <c r="BJ586" s="374"/>
      <c r="BK586" s="374"/>
      <c r="BL586" s="374"/>
      <c r="BM586" s="374"/>
      <c r="BN586" s="374"/>
      <c r="BO586" s="374"/>
      <c r="BP586" s="374"/>
      <c r="BQ586" s="374"/>
      <c r="BR586" s="374"/>
      <c r="BS586" s="374"/>
      <c r="BT586" s="374"/>
      <c r="BU586" s="374"/>
      <c r="BV586" s="374"/>
      <c r="BW586" s="374"/>
      <c r="BX586" s="375"/>
      <c r="BY586" s="375"/>
      <c r="BZ586" s="375"/>
      <c r="CA586" s="375"/>
      <c r="CB586" s="375"/>
      <c r="CC586" s="375"/>
      <c r="CD586" s="375"/>
      <c r="CE586" s="375"/>
      <c r="CF586" s="375"/>
      <c r="CG586" s="375"/>
      <c r="CH586" s="375"/>
      <c r="CI586" s="375"/>
      <c r="CJ586" s="375"/>
      <c r="CK586" s="375"/>
      <c r="CL586" s="375"/>
      <c r="CM586" s="375"/>
      <c r="CN586" s="375"/>
      <c r="CO586" s="375"/>
      <c r="CP586" s="375"/>
      <c r="CQ586" s="375"/>
      <c r="CR586" s="375"/>
      <c r="CS586" s="375"/>
      <c r="CT586" s="375"/>
      <c r="CU586" s="375"/>
      <c r="CV586" s="375"/>
      <c r="CW586" s="375"/>
      <c r="CX586" s="375"/>
      <c r="CY586" s="375"/>
      <c r="CZ586" s="375"/>
    </row>
    <row r="587" s="379" customFormat="true" ht="25.15" customHeight="true" x14ac:dyDescent="0.2">
      <c r="C587" s="1141"/>
      <c r="D587" s="1142"/>
      <c r="E587" s="670"/>
      <c r="F587" s="670"/>
      <c r="G587" s="670"/>
      <c r="H587" s="1142" t="s">
        <v>517</v>
      </c>
      <c r="I587" s="1142"/>
      <c r="J587" s="849">
        <v>7.3628688392023953E-2</v>
      </c>
      <c r="K587" s="670"/>
      <c r="L587" s="670"/>
      <c r="M587" s="1142" t="s">
        <v>436</v>
      </c>
      <c r="N587" s="1142"/>
      <c r="O587" s="850">
        <v>9.1365825310125257E-2</v>
      </c>
      <c r="P587" s="670"/>
      <c r="Q587" s="670"/>
      <c r="X587" s="372"/>
      <c r="Y587" s="372"/>
      <c r="Z587" s="372"/>
      <c r="AA587" s="372"/>
      <c r="AB587" s="372"/>
      <c r="AC587" s="372"/>
      <c r="AD587" s="372"/>
      <c r="AE587" s="372"/>
      <c r="AF587" s="372"/>
      <c r="AG587" s="372"/>
      <c r="AH587" s="372"/>
      <c r="AI587" s="372"/>
      <c r="AJ587" s="372"/>
      <c r="AK587" s="372"/>
      <c r="AL587" s="372"/>
      <c r="AM587" s="372"/>
      <c r="AN587" s="372"/>
      <c r="AO587" s="372"/>
      <c r="AP587" s="372"/>
      <c r="AQ587" s="372"/>
      <c r="AR587" s="372"/>
      <c r="AS587" s="372"/>
      <c r="AT587" s="372"/>
      <c r="AU587" s="372"/>
      <c r="AV587" s="372"/>
      <c r="AW587" s="372"/>
      <c r="AX587" s="372"/>
      <c r="AY587" s="372"/>
      <c r="AZ587" s="372"/>
      <c r="BA587" s="374"/>
      <c r="BB587" s="450"/>
      <c r="BC587" s="374"/>
      <c r="BD587" s="374"/>
      <c r="BE587" s="374"/>
      <c r="BF587" s="374"/>
      <c r="BG587" s="374"/>
      <c r="BH587" s="374"/>
      <c r="BI587" s="374"/>
      <c r="BJ587" s="374"/>
      <c r="BK587" s="374"/>
      <c r="BL587" s="374"/>
      <c r="BM587" s="374"/>
      <c r="BN587" s="374"/>
      <c r="BO587" s="374"/>
      <c r="BP587" s="374"/>
      <c r="BQ587" s="374"/>
      <c r="BR587" s="374"/>
      <c r="BS587" s="374"/>
      <c r="BT587" s="374"/>
      <c r="BU587" s="374"/>
      <c r="BV587" s="374"/>
      <c r="BW587" s="374"/>
      <c r="BX587" s="375"/>
      <c r="BY587" s="375"/>
      <c r="BZ587" s="375"/>
      <c r="CA587" s="375"/>
      <c r="CB587" s="375"/>
      <c r="CC587" s="375"/>
      <c r="CD587" s="375"/>
      <c r="CE587" s="375"/>
      <c r="CF587" s="375"/>
      <c r="CG587" s="375"/>
      <c r="CH587" s="375"/>
      <c r="CI587" s="375"/>
      <c r="CJ587" s="375"/>
      <c r="CK587" s="375"/>
      <c r="CL587" s="375"/>
      <c r="CM587" s="375"/>
      <c r="CN587" s="375"/>
      <c r="CO587" s="375"/>
      <c r="CP587" s="375"/>
      <c r="CQ587" s="375"/>
      <c r="CR587" s="375"/>
      <c r="CS587" s="375"/>
      <c r="CT587" s="375"/>
      <c r="CU587" s="375"/>
      <c r="CV587" s="375"/>
      <c r="CW587" s="375"/>
      <c r="CX587" s="375"/>
      <c r="CY587" s="375"/>
      <c r="CZ587" s="375"/>
    </row>
    <row r="588" s="379" customFormat="true" ht="25.15" customHeight="true" x14ac:dyDescent="0.2">
      <c r="C588" s="1141"/>
      <c r="D588" s="1142"/>
      <c r="E588" s="670"/>
      <c r="F588" s="670"/>
      <c r="G588" s="670"/>
      <c r="H588" s="1142" t="s">
        <v>524</v>
      </c>
      <c r="I588" s="1142"/>
      <c r="J588" s="849">
        <v>5.9078231265533965E-2</v>
      </c>
      <c r="K588" s="670"/>
      <c r="L588" s="670"/>
      <c r="M588" s="1142" t="s">
        <v>515</v>
      </c>
      <c r="N588" s="1142"/>
      <c r="O588" s="850">
        <v>9.4261201880349421E-2</v>
      </c>
      <c r="P588" s="670"/>
      <c r="Q588" s="670"/>
      <c r="X588" s="372"/>
      <c r="Y588" s="372"/>
      <c r="Z588" s="372"/>
      <c r="AA588" s="372"/>
      <c r="AB588" s="372"/>
      <c r="AC588" s="372"/>
      <c r="AD588" s="372"/>
      <c r="AE588" s="372"/>
      <c r="AF588" s="372"/>
      <c r="AG588" s="372"/>
      <c r="AH588" s="372"/>
      <c r="AI588" s="372"/>
      <c r="AJ588" s="372"/>
      <c r="AK588" s="372"/>
      <c r="AL588" s="372"/>
      <c r="AM588" s="372"/>
      <c r="AN588" s="372"/>
      <c r="AO588" s="372"/>
      <c r="AP588" s="372"/>
      <c r="AQ588" s="372"/>
      <c r="AR588" s="372"/>
      <c r="AS588" s="372"/>
      <c r="AT588" s="372"/>
      <c r="AU588" s="372"/>
      <c r="AV588" s="372"/>
      <c r="AW588" s="372"/>
      <c r="AX588" s="372"/>
      <c r="AY588" s="372"/>
      <c r="AZ588" s="372"/>
      <c r="BA588" s="374"/>
      <c r="BB588" s="450"/>
      <c r="BC588" s="374"/>
      <c r="BD588" s="374"/>
      <c r="BE588" s="374"/>
      <c r="BF588" s="374"/>
      <c r="BG588" s="374"/>
      <c r="BH588" s="374"/>
      <c r="BI588" s="374"/>
      <c r="BJ588" s="374"/>
      <c r="BK588" s="374"/>
      <c r="BL588" s="374"/>
      <c r="BM588" s="374"/>
      <c r="BN588" s="374"/>
      <c r="BO588" s="374"/>
      <c r="BP588" s="374"/>
      <c r="BQ588" s="374"/>
      <c r="BR588" s="374"/>
      <c r="BS588" s="374"/>
      <c r="BT588" s="374"/>
      <c r="BU588" s="374"/>
      <c r="BV588" s="374"/>
      <c r="BW588" s="374"/>
      <c r="BX588" s="375"/>
      <c r="BY588" s="375"/>
      <c r="BZ588" s="375"/>
      <c r="CA588" s="375"/>
      <c r="CB588" s="375"/>
      <c r="CC588" s="375"/>
      <c r="CD588" s="375"/>
      <c r="CE588" s="375"/>
      <c r="CF588" s="375"/>
      <c r="CG588" s="375"/>
      <c r="CH588" s="375"/>
      <c r="CI588" s="375"/>
      <c r="CJ588" s="375"/>
      <c r="CK588" s="375"/>
      <c r="CL588" s="375"/>
      <c r="CM588" s="375"/>
      <c r="CN588" s="375"/>
      <c r="CO588" s="375"/>
      <c r="CP588" s="375"/>
      <c r="CQ588" s="375"/>
      <c r="CR588" s="375"/>
      <c r="CS588" s="375"/>
      <c r="CT588" s="375"/>
      <c r="CU588" s="375"/>
      <c r="CV588" s="375"/>
      <c r="CW588" s="375"/>
      <c r="CX588" s="375"/>
      <c r="CY588" s="375"/>
      <c r="CZ588" s="375"/>
    </row>
    <row r="589" s="379" customFormat="true" ht="25.15" customHeight="true" x14ac:dyDescent="0.2">
      <c r="C589" s="1141"/>
      <c r="D589" s="1142"/>
      <c r="E589" s="670"/>
      <c r="F589" s="670"/>
      <c r="G589" s="670"/>
      <c r="H589" s="1142" t="s">
        <v>522</v>
      </c>
      <c r="I589" s="1142"/>
      <c r="J589" s="849">
        <v>6.2854259546361715E-2</v>
      </c>
      <c r="K589" s="670"/>
      <c r="L589" s="670"/>
      <c r="M589" s="1142" t="s">
        <v>518</v>
      </c>
      <c r="N589" s="1142"/>
      <c r="O589" s="850">
        <v>7.9906131013925505E-2</v>
      </c>
      <c r="P589" s="670"/>
      <c r="Q589" s="670"/>
      <c r="X589" s="372"/>
      <c r="Y589" s="372"/>
      <c r="Z589" s="372"/>
      <c r="AA589" s="372"/>
      <c r="AB589" s="372"/>
      <c r="AC589" s="372"/>
      <c r="AD589" s="372"/>
      <c r="AE589" s="372"/>
      <c r="AF589" s="372"/>
      <c r="AG589" s="372"/>
      <c r="AH589" s="372"/>
      <c r="AI589" s="372"/>
      <c r="AJ589" s="372"/>
      <c r="AK589" s="372"/>
      <c r="AL589" s="372"/>
      <c r="AM589" s="372"/>
      <c r="AN589" s="372"/>
      <c r="AO589" s="372"/>
      <c r="AP589" s="372"/>
      <c r="AQ589" s="372"/>
      <c r="AR589" s="372"/>
      <c r="AS589" s="372"/>
      <c r="AT589" s="372"/>
      <c r="AU589" s="372"/>
      <c r="AV589" s="372"/>
      <c r="AW589" s="372"/>
      <c r="AX589" s="372"/>
      <c r="AY589" s="372"/>
      <c r="AZ589" s="372"/>
      <c r="BA589" s="374"/>
      <c r="BB589" s="450"/>
      <c r="BC589" s="374"/>
      <c r="BD589" s="374"/>
      <c r="BE589" s="374"/>
      <c r="BF589" s="374"/>
      <c r="BG589" s="374"/>
      <c r="BH589" s="374"/>
      <c r="BI589" s="374"/>
      <c r="BJ589" s="374"/>
      <c r="BK589" s="374"/>
      <c r="BL589" s="374"/>
      <c r="BM589" s="374"/>
      <c r="BN589" s="374"/>
      <c r="BO589" s="374"/>
      <c r="BP589" s="374"/>
      <c r="BQ589" s="374"/>
      <c r="BR589" s="374"/>
      <c r="BS589" s="374"/>
      <c r="BT589" s="374"/>
      <c r="BU589" s="374"/>
      <c r="BV589" s="374"/>
      <c r="BW589" s="374"/>
      <c r="BX589" s="375"/>
      <c r="BY589" s="375"/>
      <c r="BZ589" s="375"/>
      <c r="CA589" s="375"/>
      <c r="CB589" s="375"/>
      <c r="CC589" s="375"/>
      <c r="CD589" s="375"/>
      <c r="CE589" s="375"/>
      <c r="CF589" s="375"/>
      <c r="CG589" s="375"/>
      <c r="CH589" s="375"/>
      <c r="CI589" s="375"/>
      <c r="CJ589" s="375"/>
      <c r="CK589" s="375"/>
      <c r="CL589" s="375"/>
      <c r="CM589" s="375"/>
      <c r="CN589" s="375"/>
      <c r="CO589" s="375"/>
      <c r="CP589" s="375"/>
      <c r="CQ589" s="375"/>
      <c r="CR589" s="375"/>
      <c r="CS589" s="375"/>
      <c r="CT589" s="375"/>
      <c r="CU589" s="375"/>
      <c r="CV589" s="375"/>
      <c r="CW589" s="375"/>
      <c r="CX589" s="375"/>
      <c r="CY589" s="375"/>
      <c r="CZ589" s="375"/>
    </row>
    <row r="590" s="379" customFormat="true" ht="25.15" customHeight="true" x14ac:dyDescent="0.2">
      <c r="C590" s="1141"/>
      <c r="D590" s="1142"/>
      <c r="E590" s="670"/>
      <c r="F590" s="670"/>
      <c r="G590" s="670"/>
      <c r="H590" s="1142" t="s">
        <v>543</v>
      </c>
      <c r="I590" s="1142"/>
      <c r="J590" s="849">
        <v>3.5593924658589134E-2</v>
      </c>
      <c r="K590" s="670"/>
      <c r="L590" s="670"/>
      <c r="M590" s="1142" t="s">
        <v>505</v>
      </c>
      <c r="N590" s="1142"/>
      <c r="O590" s="850">
        <v>0.10398180496659516</v>
      </c>
      <c r="P590" s="670"/>
      <c r="Q590" s="670"/>
      <c r="X590" s="372"/>
      <c r="Y590" s="372"/>
      <c r="Z590" s="372"/>
      <c r="AA590" s="372"/>
      <c r="AB590" s="372"/>
      <c r="AC590" s="372"/>
      <c r="AD590" s="372"/>
      <c r="AE590" s="372"/>
      <c r="AF590" s="372"/>
      <c r="AG590" s="372"/>
      <c r="AH590" s="372"/>
      <c r="AI590" s="372"/>
      <c r="AJ590" s="372"/>
      <c r="AK590" s="372"/>
      <c r="AL590" s="372"/>
      <c r="AM590" s="372"/>
      <c r="AN590" s="372"/>
      <c r="AO590" s="372"/>
      <c r="AP590" s="372"/>
      <c r="AQ590" s="372"/>
      <c r="AR590" s="372"/>
      <c r="AS590" s="372"/>
      <c r="AT590" s="372"/>
      <c r="AU590" s="372"/>
      <c r="AV590" s="372"/>
      <c r="AW590" s="372"/>
      <c r="AX590" s="372"/>
      <c r="AY590" s="372"/>
      <c r="AZ590" s="372"/>
      <c r="BA590" s="374"/>
      <c r="BB590" s="450"/>
      <c r="BC590" s="374"/>
      <c r="BD590" s="374"/>
      <c r="BE590" s="374"/>
      <c r="BF590" s="374"/>
      <c r="BG590" s="374"/>
      <c r="BH590" s="374"/>
      <c r="BI590" s="374"/>
      <c r="BJ590" s="374"/>
      <c r="BK590" s="374"/>
      <c r="BL590" s="374"/>
      <c r="BM590" s="374"/>
      <c r="BN590" s="374"/>
      <c r="BO590" s="374"/>
      <c r="BP590" s="374"/>
      <c r="BQ590" s="374"/>
      <c r="BR590" s="374"/>
      <c r="BS590" s="374"/>
      <c r="BT590" s="374"/>
      <c r="BU590" s="374"/>
      <c r="BV590" s="374"/>
      <c r="BW590" s="374"/>
      <c r="BX590" s="375"/>
      <c r="BY590" s="375"/>
      <c r="BZ590" s="375"/>
      <c r="CA590" s="375"/>
      <c r="CB590" s="375"/>
      <c r="CC590" s="375"/>
      <c r="CD590" s="375"/>
      <c r="CE590" s="375"/>
      <c r="CF590" s="375"/>
      <c r="CG590" s="375"/>
      <c r="CH590" s="375"/>
      <c r="CI590" s="375"/>
      <c r="CJ590" s="375"/>
      <c r="CK590" s="375"/>
      <c r="CL590" s="375"/>
      <c r="CM590" s="375"/>
      <c r="CN590" s="375"/>
      <c r="CO590" s="375"/>
      <c r="CP590" s="375"/>
      <c r="CQ590" s="375"/>
      <c r="CR590" s="375"/>
      <c r="CS590" s="375"/>
      <c r="CT590" s="375"/>
      <c r="CU590" s="375"/>
      <c r="CV590" s="375"/>
      <c r="CW590" s="375"/>
      <c r="CX590" s="375"/>
      <c r="CY590" s="375"/>
      <c r="CZ590" s="375"/>
    </row>
    <row r="591" s="379" customFormat="true" ht="25.15" customHeight="true" x14ac:dyDescent="0.2">
      <c r="C591" s="1141"/>
      <c r="D591" s="1142"/>
      <c r="E591" s="670"/>
      <c r="F591" s="670"/>
      <c r="G591" s="670"/>
      <c r="H591" s="1142" t="s">
        <v>520</v>
      </c>
      <c r="I591" s="1142"/>
      <c r="J591" s="849">
        <v>6.567437968275501E-2</v>
      </c>
      <c r="K591" s="670"/>
      <c r="L591" s="670"/>
      <c r="M591" s="1142" t="s">
        <v>516</v>
      </c>
      <c r="N591" s="1142"/>
      <c r="O591" s="850">
        <v>8.0078771297017556E-2</v>
      </c>
      <c r="P591" s="670"/>
      <c r="Q591" s="670"/>
      <c r="X591" s="372"/>
      <c r="Y591" s="372"/>
      <c r="Z591" s="372"/>
      <c r="AA591" s="372"/>
      <c r="AB591" s="372"/>
      <c r="AC591" s="372"/>
      <c r="AD591" s="372"/>
      <c r="AE591" s="372"/>
      <c r="AF591" s="372"/>
      <c r="AG591" s="372"/>
      <c r="AH591" s="372"/>
      <c r="AI591" s="372"/>
      <c r="AJ591" s="372"/>
      <c r="AK591" s="372"/>
      <c r="AL591" s="372"/>
      <c r="AM591" s="372"/>
      <c r="AN591" s="372"/>
      <c r="AO591" s="372"/>
      <c r="AP591" s="372"/>
      <c r="AQ591" s="372"/>
      <c r="AR591" s="372"/>
      <c r="AS591" s="372"/>
      <c r="AT591" s="372"/>
      <c r="AU591" s="372"/>
      <c r="AV591" s="372"/>
      <c r="AW591" s="372"/>
      <c r="AX591" s="372"/>
      <c r="AY591" s="372"/>
      <c r="AZ591" s="372"/>
      <c r="BA591" s="374"/>
      <c r="BB591" s="450"/>
      <c r="BC591" s="374"/>
      <c r="BD591" s="374"/>
      <c r="BE591" s="374"/>
      <c r="BF591" s="374"/>
      <c r="BG591" s="374"/>
      <c r="BH591" s="374"/>
      <c r="BI591" s="374"/>
      <c r="BJ591" s="374"/>
      <c r="BK591" s="374"/>
      <c r="BL591" s="374"/>
      <c r="BM591" s="374"/>
      <c r="BN591" s="374"/>
      <c r="BO591" s="374"/>
      <c r="BP591" s="374"/>
      <c r="BQ591" s="374"/>
      <c r="BR591" s="374"/>
      <c r="BS591" s="374"/>
      <c r="BT591" s="374"/>
      <c r="BU591" s="374"/>
      <c r="BV591" s="374"/>
      <c r="BW591" s="374"/>
      <c r="BX591" s="375"/>
      <c r="BY591" s="375"/>
      <c r="BZ591" s="375"/>
      <c r="CA591" s="375"/>
      <c r="CB591" s="375"/>
      <c r="CC591" s="375"/>
      <c r="CD591" s="375"/>
      <c r="CE591" s="375"/>
      <c r="CF591" s="375"/>
      <c r="CG591" s="375"/>
      <c r="CH591" s="375"/>
      <c r="CI591" s="375"/>
      <c r="CJ591" s="375"/>
      <c r="CK591" s="375"/>
      <c r="CL591" s="375"/>
      <c r="CM591" s="375"/>
      <c r="CN591" s="375"/>
      <c r="CO591" s="375"/>
      <c r="CP591" s="375"/>
      <c r="CQ591" s="375"/>
      <c r="CR591" s="375"/>
      <c r="CS591" s="375"/>
      <c r="CT591" s="375"/>
      <c r="CU591" s="375"/>
      <c r="CV591" s="375"/>
      <c r="CW591" s="375"/>
      <c r="CX591" s="375"/>
      <c r="CY591" s="375"/>
      <c r="CZ591" s="375"/>
    </row>
    <row r="592" s="379" customFormat="true" ht="25.15" customHeight="true" x14ac:dyDescent="0.2">
      <c r="C592" s="1141"/>
      <c r="D592" s="1142"/>
      <c r="E592" s="670"/>
      <c r="F592" s="670"/>
      <c r="G592" s="670"/>
      <c r="H592" s="1142" t="s">
        <v>519</v>
      </c>
      <c r="I592" s="1142"/>
      <c r="J592" s="849">
        <v>7.1783286349974135E-2</v>
      </c>
      <c r="K592" s="670"/>
      <c r="L592" s="670"/>
      <c r="M592" s="1142" t="s">
        <v>523</v>
      </c>
      <c r="N592" s="1142"/>
      <c r="O592" s="850">
        <v>4.6454211281955107E-2</v>
      </c>
      <c r="P592" s="670"/>
      <c r="Q592" s="670"/>
      <c r="X592" s="372"/>
      <c r="Y592" s="372"/>
      <c r="Z592" s="372"/>
      <c r="AA592" s="372"/>
      <c r="AB592" s="372"/>
      <c r="AC592" s="372"/>
      <c r="AD592" s="372"/>
      <c r="AE592" s="372"/>
      <c r="AF592" s="372"/>
      <c r="AG592" s="372"/>
      <c r="AH592" s="372"/>
      <c r="AI592" s="372"/>
      <c r="AJ592" s="372"/>
      <c r="AK592" s="372"/>
      <c r="AL592" s="372"/>
      <c r="AM592" s="372"/>
      <c r="AN592" s="372"/>
      <c r="AO592" s="372"/>
      <c r="AP592" s="372"/>
      <c r="AQ592" s="372"/>
      <c r="AR592" s="372"/>
      <c r="AS592" s="372"/>
      <c r="AT592" s="372"/>
      <c r="AU592" s="372"/>
      <c r="AV592" s="372"/>
      <c r="AW592" s="372"/>
      <c r="AX592" s="372"/>
      <c r="AY592" s="372"/>
      <c r="AZ592" s="372"/>
      <c r="BA592" s="374"/>
      <c r="BB592" s="450"/>
      <c r="BC592" s="374"/>
      <c r="BD592" s="374"/>
      <c r="BE592" s="374"/>
      <c r="BF592" s="374"/>
      <c r="BG592" s="374"/>
      <c r="BH592" s="374"/>
      <c r="BI592" s="374"/>
      <c r="BJ592" s="374"/>
      <c r="BK592" s="374"/>
      <c r="BL592" s="374"/>
      <c r="BM592" s="374"/>
      <c r="BN592" s="374"/>
      <c r="BO592" s="374"/>
      <c r="BP592" s="374"/>
      <c r="BQ592" s="374"/>
      <c r="BR592" s="374"/>
      <c r="BS592" s="374"/>
      <c r="BT592" s="374"/>
      <c r="BU592" s="374"/>
      <c r="BV592" s="374"/>
      <c r="BW592" s="374"/>
      <c r="BX592" s="375"/>
      <c r="BY592" s="375"/>
      <c r="BZ592" s="375"/>
      <c r="CA592" s="375"/>
      <c r="CB592" s="375"/>
      <c r="CC592" s="375"/>
      <c r="CD592" s="375"/>
      <c r="CE592" s="375"/>
      <c r="CF592" s="375"/>
      <c r="CG592" s="375"/>
      <c r="CH592" s="375"/>
      <c r="CI592" s="375"/>
      <c r="CJ592" s="375"/>
      <c r="CK592" s="375"/>
      <c r="CL592" s="375"/>
      <c r="CM592" s="375"/>
      <c r="CN592" s="375"/>
      <c r="CO592" s="375"/>
      <c r="CP592" s="375"/>
      <c r="CQ592" s="375"/>
      <c r="CR592" s="375"/>
      <c r="CS592" s="375"/>
      <c r="CT592" s="375"/>
      <c r="CU592" s="375"/>
      <c r="CV592" s="375"/>
      <c r="CW592" s="375"/>
      <c r="CX592" s="375"/>
      <c r="CY592" s="375"/>
      <c r="CZ592" s="375"/>
    </row>
    <row r="593" s="379" customFormat="true" ht="25.15" customHeight="true" x14ac:dyDescent="0.2">
      <c r="C593" s="1141"/>
      <c r="D593" s="1142"/>
      <c r="E593" s="670"/>
      <c r="F593" s="670"/>
      <c r="G593" s="670"/>
      <c r="H593" s="1142" t="s">
        <v>549</v>
      </c>
      <c r="I593" s="1142"/>
      <c r="J593" s="849">
        <v>3.4175843216931956E-2</v>
      </c>
      <c r="K593" s="670"/>
      <c r="L593" s="670"/>
      <c r="M593" s="1142" t="s">
        <v>531</v>
      </c>
      <c r="N593" s="1142"/>
      <c r="O593" s="850">
        <v>8.8737554594502371E-3</v>
      </c>
      <c r="P593" s="670"/>
      <c r="Q593" s="670"/>
      <c r="X593" s="372"/>
      <c r="Y593" s="372"/>
      <c r="Z593" s="372"/>
      <c r="AA593" s="372"/>
      <c r="AB593" s="372"/>
      <c r="AC593" s="372"/>
      <c r="AD593" s="372"/>
      <c r="AE593" s="372"/>
      <c r="AF593" s="372"/>
      <c r="AG593" s="372"/>
      <c r="AH593" s="372"/>
      <c r="AI593" s="372"/>
      <c r="AJ593" s="372"/>
      <c r="AK593" s="372"/>
      <c r="AL593" s="372"/>
      <c r="AM593" s="372"/>
      <c r="AN593" s="372"/>
      <c r="AO593" s="372"/>
      <c r="AP593" s="372"/>
      <c r="AQ593" s="372"/>
      <c r="AR593" s="372"/>
      <c r="AS593" s="372"/>
      <c r="AT593" s="372"/>
      <c r="AU593" s="372"/>
      <c r="AV593" s="372"/>
      <c r="AW593" s="372"/>
      <c r="AX593" s="372"/>
      <c r="AY593" s="372"/>
      <c r="AZ593" s="372"/>
      <c r="BA593" s="374"/>
      <c r="BB593" s="450"/>
      <c r="BC593" s="374"/>
      <c r="BD593" s="374"/>
      <c r="BE593" s="374"/>
      <c r="BF593" s="374"/>
      <c r="BG593" s="374"/>
      <c r="BH593" s="374"/>
      <c r="BI593" s="374"/>
      <c r="BJ593" s="374"/>
      <c r="BK593" s="374"/>
      <c r="BL593" s="374"/>
      <c r="BM593" s="374"/>
      <c r="BN593" s="374"/>
      <c r="BO593" s="374"/>
      <c r="BP593" s="374"/>
      <c r="BQ593" s="374"/>
      <c r="BR593" s="374"/>
      <c r="BS593" s="374"/>
      <c r="BT593" s="374"/>
      <c r="BU593" s="374"/>
      <c r="BV593" s="374"/>
      <c r="BW593" s="374"/>
      <c r="BX593" s="375"/>
      <c r="BY593" s="375"/>
      <c r="BZ593" s="375"/>
      <c r="CA593" s="375"/>
      <c r="CB593" s="375"/>
      <c r="CC593" s="375"/>
      <c r="CD593" s="375"/>
      <c r="CE593" s="375"/>
      <c r="CF593" s="375"/>
      <c r="CG593" s="375"/>
      <c r="CH593" s="375"/>
      <c r="CI593" s="375"/>
      <c r="CJ593" s="375"/>
      <c r="CK593" s="375"/>
      <c r="CL593" s="375"/>
      <c r="CM593" s="375"/>
      <c r="CN593" s="375"/>
      <c r="CO593" s="375"/>
      <c r="CP593" s="375"/>
      <c r="CQ593" s="375"/>
      <c r="CR593" s="375"/>
      <c r="CS593" s="375"/>
      <c r="CT593" s="375"/>
      <c r="CU593" s="375"/>
      <c r="CV593" s="375"/>
      <c r="CW593" s="375"/>
      <c r="CX593" s="375"/>
      <c r="CY593" s="375"/>
      <c r="CZ593" s="375"/>
    </row>
    <row r="594" s="379" customFormat="true" ht="25.15" customHeight="true" x14ac:dyDescent="0.2">
      <c r="C594" s="1141"/>
      <c r="D594" s="1142"/>
      <c r="E594" s="670"/>
      <c r="F594" s="670"/>
      <c r="G594" s="670"/>
      <c r="H594" s="1142" t="s">
        <v>529</v>
      </c>
      <c r="I594" s="1142"/>
      <c r="J594" s="849">
        <v>4.1008362804304352E-2</v>
      </c>
      <c r="K594" s="670"/>
      <c r="L594" s="670"/>
      <c r="M594" s="1142" t="s">
        <v>506</v>
      </c>
      <c r="N594" s="1142"/>
      <c r="O594" s="850">
        <v>-2.4638365962779078E-2</v>
      </c>
      <c r="P594" s="670"/>
      <c r="Q594" s="670"/>
      <c r="X594" s="372"/>
      <c r="Y594" s="372"/>
      <c r="Z594" s="372"/>
      <c r="AA594" s="372"/>
      <c r="AB594" s="372"/>
      <c r="AC594" s="372"/>
      <c r="AD594" s="372"/>
      <c r="AE594" s="372"/>
      <c r="AF594" s="372"/>
      <c r="AG594" s="372"/>
      <c r="AH594" s="372"/>
      <c r="AI594" s="372"/>
      <c r="AJ594" s="372"/>
      <c r="AK594" s="372"/>
      <c r="AL594" s="372"/>
      <c r="AM594" s="372"/>
      <c r="AN594" s="372"/>
      <c r="AO594" s="372"/>
      <c r="AP594" s="372"/>
      <c r="AQ594" s="372"/>
      <c r="AR594" s="372"/>
      <c r="AS594" s="372"/>
      <c r="AT594" s="372"/>
      <c r="AU594" s="372"/>
      <c r="AV594" s="372"/>
      <c r="AW594" s="372"/>
      <c r="AX594" s="372"/>
      <c r="AY594" s="372"/>
      <c r="AZ594" s="372"/>
      <c r="BA594" s="374"/>
      <c r="BB594" s="450"/>
      <c r="BC594" s="374"/>
      <c r="BD594" s="374"/>
      <c r="BE594" s="374"/>
      <c r="BF594" s="374"/>
      <c r="BG594" s="374"/>
      <c r="BH594" s="374"/>
      <c r="BI594" s="374"/>
      <c r="BJ594" s="374"/>
      <c r="BK594" s="374"/>
      <c r="BL594" s="374"/>
      <c r="BM594" s="374"/>
      <c r="BN594" s="374"/>
      <c r="BO594" s="374"/>
      <c r="BP594" s="374"/>
      <c r="BQ594" s="374"/>
      <c r="BR594" s="374"/>
      <c r="BS594" s="374"/>
      <c r="BT594" s="374"/>
      <c r="BU594" s="374"/>
      <c r="BV594" s="374"/>
      <c r="BW594" s="374"/>
      <c r="BX594" s="375"/>
      <c r="BY594" s="375"/>
      <c r="BZ594" s="375"/>
      <c r="CA594" s="375"/>
      <c r="CB594" s="375"/>
      <c r="CC594" s="375"/>
      <c r="CD594" s="375"/>
      <c r="CE594" s="375"/>
      <c r="CF594" s="375"/>
      <c r="CG594" s="375"/>
      <c r="CH594" s="375"/>
      <c r="CI594" s="375"/>
      <c r="CJ594" s="375"/>
      <c r="CK594" s="375"/>
      <c r="CL594" s="375"/>
      <c r="CM594" s="375"/>
      <c r="CN594" s="375"/>
      <c r="CO594" s="375"/>
      <c r="CP594" s="375"/>
      <c r="CQ594" s="375"/>
      <c r="CR594" s="375"/>
      <c r="CS594" s="375"/>
      <c r="CT594" s="375"/>
      <c r="CU594" s="375"/>
      <c r="CV594" s="375"/>
      <c r="CW594" s="375"/>
      <c r="CX594" s="375"/>
      <c r="CY594" s="375"/>
      <c r="CZ594" s="375"/>
    </row>
    <row r="595" s="379" customFormat="true" ht="25.15" customHeight="true" x14ac:dyDescent="0.2">
      <c r="C595" s="1141"/>
      <c r="D595" s="1142"/>
      <c r="E595" s="670"/>
      <c r="F595" s="670"/>
      <c r="G595" s="670"/>
      <c r="H595" s="1142" t="s">
        <v>526</v>
      </c>
      <c r="I595" s="1142"/>
      <c r="J595" s="849">
        <v>5.2360269315985711E-2</v>
      </c>
      <c r="K595" s="670"/>
      <c r="L595" s="670"/>
      <c r="M595" s="1142" t="s">
        <v>544</v>
      </c>
      <c r="N595" s="1142"/>
      <c r="O595" s="850">
        <v>4.1792213371848238E-3</v>
      </c>
      <c r="P595" s="670"/>
      <c r="Q595" s="670"/>
      <c r="X595" s="372"/>
      <c r="Y595" s="372"/>
      <c r="Z595" s="372"/>
      <c r="AA595" s="372"/>
      <c r="AB595" s="372"/>
      <c r="AC595" s="372"/>
      <c r="AD595" s="372"/>
      <c r="AE595" s="372"/>
      <c r="AF595" s="372"/>
      <c r="AG595" s="372"/>
      <c r="AH595" s="372"/>
      <c r="AI595" s="372"/>
      <c r="AJ595" s="372"/>
      <c r="AK595" s="372"/>
      <c r="AL595" s="372"/>
      <c r="AM595" s="372"/>
      <c r="AN595" s="372"/>
      <c r="AO595" s="372"/>
      <c r="AP595" s="372"/>
      <c r="AQ595" s="372"/>
      <c r="AR595" s="372"/>
      <c r="AS595" s="372"/>
      <c r="AT595" s="372"/>
      <c r="AU595" s="372"/>
      <c r="AV595" s="372"/>
      <c r="AW595" s="372"/>
      <c r="AX595" s="372"/>
      <c r="AY595" s="372"/>
      <c r="AZ595" s="372"/>
      <c r="BA595" s="374"/>
      <c r="BB595" s="450"/>
      <c r="BC595" s="374"/>
      <c r="BD595" s="374"/>
      <c r="BE595" s="374"/>
      <c r="BF595" s="374"/>
      <c r="BG595" s="374"/>
      <c r="BH595" s="374"/>
      <c r="BI595" s="374"/>
      <c r="BJ595" s="374"/>
      <c r="BK595" s="374"/>
      <c r="BL595" s="374"/>
      <c r="BM595" s="374"/>
      <c r="BN595" s="374"/>
      <c r="BO595" s="374"/>
      <c r="BP595" s="374"/>
      <c r="BQ595" s="374"/>
      <c r="BR595" s="374"/>
      <c r="BS595" s="374"/>
      <c r="BT595" s="374"/>
      <c r="BU595" s="374"/>
      <c r="BV595" s="374"/>
      <c r="BW595" s="374"/>
      <c r="BX595" s="375"/>
      <c r="BY595" s="375"/>
      <c r="BZ595" s="375"/>
      <c r="CA595" s="375"/>
      <c r="CB595" s="375"/>
      <c r="CC595" s="375"/>
      <c r="CD595" s="375"/>
      <c r="CE595" s="375"/>
      <c r="CF595" s="375"/>
      <c r="CG595" s="375"/>
      <c r="CH595" s="375"/>
      <c r="CI595" s="375"/>
      <c r="CJ595" s="375"/>
      <c r="CK595" s="375"/>
      <c r="CL595" s="375"/>
      <c r="CM595" s="375"/>
      <c r="CN595" s="375"/>
      <c r="CO595" s="375"/>
      <c r="CP595" s="375"/>
      <c r="CQ595" s="375"/>
      <c r="CR595" s="375"/>
      <c r="CS595" s="375"/>
      <c r="CT595" s="375"/>
      <c r="CU595" s="375"/>
      <c r="CV595" s="375"/>
      <c r="CW595" s="375"/>
      <c r="CX595" s="375"/>
      <c r="CY595" s="375"/>
      <c r="CZ595" s="375"/>
    </row>
    <row r="596" s="379" customFormat="true" ht="25.15" customHeight="true" x14ac:dyDescent="0.2">
      <c r="C596" s="1141"/>
      <c r="D596" s="1142"/>
      <c r="E596" s="670"/>
      <c r="F596" s="670"/>
      <c r="G596" s="670"/>
      <c r="H596" s="1142" t="s">
        <v>535</v>
      </c>
      <c r="I596" s="1142"/>
      <c r="J596" s="849">
        <v>4.6964152606729204E-2</v>
      </c>
      <c r="K596" s="670"/>
      <c r="L596" s="670"/>
      <c r="M596" s="1142" t="s">
        <v>558</v>
      </c>
      <c r="N596" s="1142"/>
      <c r="O596" s="850">
        <v>1.001295459180797E-3</v>
      </c>
      <c r="P596" s="670"/>
      <c r="Q596" s="670"/>
      <c r="X596" s="372"/>
      <c r="Y596" s="372"/>
      <c r="Z596" s="372"/>
      <c r="AA596" s="372"/>
      <c r="AB596" s="372"/>
      <c r="AC596" s="372"/>
      <c r="AD596" s="372"/>
      <c r="AE596" s="372"/>
      <c r="AF596" s="372"/>
      <c r="AG596" s="372"/>
      <c r="AH596" s="372"/>
      <c r="AI596" s="372"/>
      <c r="AJ596" s="372"/>
      <c r="AK596" s="372"/>
      <c r="AL596" s="372"/>
      <c r="AM596" s="372"/>
      <c r="AN596" s="372"/>
      <c r="AO596" s="372"/>
      <c r="AP596" s="372"/>
      <c r="AQ596" s="372"/>
      <c r="AR596" s="372"/>
      <c r="AS596" s="372"/>
      <c r="AT596" s="372"/>
      <c r="AU596" s="372"/>
      <c r="AV596" s="372"/>
      <c r="AW596" s="372"/>
      <c r="AX596" s="372"/>
      <c r="AY596" s="372"/>
      <c r="AZ596" s="372"/>
      <c r="BA596" s="374"/>
      <c r="BB596" s="450"/>
      <c r="BC596" s="374"/>
      <c r="BD596" s="374"/>
      <c r="BE596" s="374"/>
      <c r="BF596" s="374"/>
      <c r="BG596" s="374"/>
      <c r="BH596" s="374"/>
      <c r="BI596" s="374"/>
      <c r="BJ596" s="374"/>
      <c r="BK596" s="374"/>
      <c r="BL596" s="374"/>
      <c r="BM596" s="374"/>
      <c r="BN596" s="374"/>
      <c r="BO596" s="374"/>
      <c r="BP596" s="374"/>
      <c r="BQ596" s="374"/>
      <c r="BR596" s="374"/>
      <c r="BS596" s="374"/>
      <c r="BT596" s="374"/>
      <c r="BU596" s="374"/>
      <c r="BV596" s="374"/>
      <c r="BW596" s="374"/>
      <c r="BX596" s="375"/>
      <c r="BY596" s="375"/>
      <c r="BZ596" s="375"/>
      <c r="CA596" s="375"/>
      <c r="CB596" s="375"/>
      <c r="CC596" s="375"/>
      <c r="CD596" s="375"/>
      <c r="CE596" s="375"/>
      <c r="CF596" s="375"/>
      <c r="CG596" s="375"/>
      <c r="CH596" s="375"/>
      <c r="CI596" s="375"/>
      <c r="CJ596" s="375"/>
      <c r="CK596" s="375"/>
      <c r="CL596" s="375"/>
      <c r="CM596" s="375"/>
      <c r="CN596" s="375"/>
      <c r="CO596" s="375"/>
      <c r="CP596" s="375"/>
      <c r="CQ596" s="375"/>
      <c r="CR596" s="375"/>
      <c r="CS596" s="375"/>
      <c r="CT596" s="375"/>
      <c r="CU596" s="375"/>
      <c r="CV596" s="375"/>
      <c r="CW596" s="375"/>
      <c r="CX596" s="375"/>
      <c r="CY596" s="375"/>
      <c r="CZ596" s="375"/>
    </row>
    <row r="597" s="379" customFormat="true" ht="25.15" customHeight="true" x14ac:dyDescent="0.2">
      <c r="C597" s="1141"/>
      <c r="D597" s="1142"/>
      <c r="E597" s="670"/>
      <c r="F597" s="670"/>
      <c r="G597" s="670"/>
      <c r="H597" s="1142" t="s">
        <v>530</v>
      </c>
      <c r="I597" s="1142"/>
      <c r="J597" s="849">
        <v>3.1610239706753702E-2</v>
      </c>
      <c r="K597" s="670"/>
      <c r="L597" s="670"/>
      <c r="M597" s="1142" t="s">
        <v>538</v>
      </c>
      <c r="N597" s="1142"/>
      <c r="O597" s="850">
        <v>-1.6054007831670464E-2</v>
      </c>
      <c r="P597" s="670"/>
      <c r="Q597" s="670"/>
      <c r="X597" s="372"/>
      <c r="Y597" s="372"/>
      <c r="Z597" s="372"/>
      <c r="AA597" s="372"/>
      <c r="AB597" s="372"/>
      <c r="AC597" s="372"/>
      <c r="AD597" s="372"/>
      <c r="AE597" s="372"/>
      <c r="AF597" s="372"/>
      <c r="AG597" s="372"/>
      <c r="AH597" s="372"/>
      <c r="AI597" s="372"/>
      <c r="AJ597" s="372"/>
      <c r="AK597" s="372"/>
      <c r="AL597" s="372"/>
      <c r="AM597" s="372"/>
      <c r="AN597" s="372"/>
      <c r="AO597" s="372"/>
      <c r="AP597" s="372"/>
      <c r="AQ597" s="372"/>
      <c r="AR597" s="372"/>
      <c r="AS597" s="372"/>
      <c r="AT597" s="372"/>
      <c r="AU597" s="372"/>
      <c r="AV597" s="372"/>
      <c r="AW597" s="372"/>
      <c r="AX597" s="372"/>
      <c r="AY597" s="372"/>
      <c r="AZ597" s="372"/>
      <c r="BA597" s="374"/>
      <c r="BB597" s="450"/>
      <c r="BC597" s="374"/>
      <c r="BD597" s="374"/>
      <c r="BE597" s="374"/>
      <c r="BF597" s="374"/>
      <c r="BG597" s="374"/>
      <c r="BH597" s="374"/>
      <c r="BI597" s="374"/>
      <c r="BJ597" s="374"/>
      <c r="BK597" s="374"/>
      <c r="BL597" s="374"/>
      <c r="BM597" s="374"/>
      <c r="BN597" s="374"/>
      <c r="BO597" s="374"/>
      <c r="BP597" s="374"/>
      <c r="BQ597" s="374"/>
      <c r="BR597" s="374"/>
      <c r="BS597" s="374"/>
      <c r="BT597" s="374"/>
      <c r="BU597" s="374"/>
      <c r="BV597" s="374"/>
      <c r="BW597" s="374"/>
      <c r="BX597" s="375"/>
      <c r="BY597" s="375"/>
      <c r="BZ597" s="375"/>
      <c r="CA597" s="375"/>
      <c r="CB597" s="375"/>
      <c r="CC597" s="375"/>
      <c r="CD597" s="375"/>
      <c r="CE597" s="375"/>
      <c r="CF597" s="375"/>
      <c r="CG597" s="375"/>
      <c r="CH597" s="375"/>
      <c r="CI597" s="375"/>
      <c r="CJ597" s="375"/>
      <c r="CK597" s="375"/>
      <c r="CL597" s="375"/>
      <c r="CM597" s="375"/>
      <c r="CN597" s="375"/>
      <c r="CO597" s="375"/>
      <c r="CP597" s="375"/>
      <c r="CQ597" s="375"/>
      <c r="CR597" s="375"/>
      <c r="CS597" s="375"/>
      <c r="CT597" s="375"/>
      <c r="CU597" s="375"/>
      <c r="CV597" s="375"/>
      <c r="CW597" s="375"/>
      <c r="CX597" s="375"/>
      <c r="CY597" s="375"/>
      <c r="CZ597" s="375"/>
    </row>
    <row r="598" s="379" customFormat="true" ht="25.15" customHeight="true" x14ac:dyDescent="0.2">
      <c r="C598" s="1141"/>
      <c r="D598" s="1142"/>
      <c r="E598" s="670"/>
      <c r="F598" s="670"/>
      <c r="G598" s="670"/>
      <c r="H598" s="1142" t="s">
        <v>527</v>
      </c>
      <c r="I598" s="1142"/>
      <c r="J598" s="849">
        <v>5.1564283944965046E-2</v>
      </c>
      <c r="K598" s="670"/>
      <c r="L598" s="670"/>
      <c r="M598" s="1142" t="s">
        <v>517</v>
      </c>
      <c r="N598" s="1142"/>
      <c r="O598" s="850">
        <v>-2.8089431117765264E-2</v>
      </c>
      <c r="P598" s="670"/>
      <c r="Q598" s="670"/>
      <c r="X598" s="372"/>
      <c r="Y598" s="372"/>
      <c r="Z598" s="372"/>
      <c r="AA598" s="372"/>
      <c r="AB598" s="372"/>
      <c r="AC598" s="372"/>
      <c r="AD598" s="372"/>
      <c r="AE598" s="372"/>
      <c r="AF598" s="372"/>
      <c r="AG598" s="372"/>
      <c r="AH598" s="372"/>
      <c r="AI598" s="372"/>
      <c r="AJ598" s="372"/>
      <c r="AK598" s="372"/>
      <c r="AL598" s="372"/>
      <c r="AM598" s="372"/>
      <c r="AN598" s="372"/>
      <c r="AO598" s="372"/>
      <c r="AP598" s="372"/>
      <c r="AQ598" s="372"/>
      <c r="AR598" s="372"/>
      <c r="AS598" s="372"/>
      <c r="AT598" s="372"/>
      <c r="AU598" s="372"/>
      <c r="AV598" s="372"/>
      <c r="AW598" s="372"/>
      <c r="AX598" s="372"/>
      <c r="AY598" s="372"/>
      <c r="AZ598" s="372"/>
      <c r="BA598" s="374"/>
      <c r="BB598" s="450"/>
      <c r="BC598" s="374"/>
      <c r="BD598" s="374"/>
      <c r="BE598" s="374"/>
      <c r="BF598" s="374"/>
      <c r="BG598" s="374"/>
      <c r="BH598" s="374"/>
      <c r="BI598" s="374"/>
      <c r="BJ598" s="374"/>
      <c r="BK598" s="374"/>
      <c r="BL598" s="374"/>
      <c r="BM598" s="374"/>
      <c r="BN598" s="374"/>
      <c r="BO598" s="374"/>
      <c r="BP598" s="374"/>
      <c r="BQ598" s="374"/>
      <c r="BR598" s="374"/>
      <c r="BS598" s="374"/>
      <c r="BT598" s="374"/>
      <c r="BU598" s="374"/>
      <c r="BV598" s="374"/>
      <c r="BW598" s="374"/>
      <c r="BX598" s="375"/>
      <c r="BY598" s="375"/>
      <c r="BZ598" s="375"/>
      <c r="CA598" s="375"/>
      <c r="CB598" s="375"/>
      <c r="CC598" s="375"/>
      <c r="CD598" s="375"/>
      <c r="CE598" s="375"/>
      <c r="CF598" s="375"/>
      <c r="CG598" s="375"/>
      <c r="CH598" s="375"/>
      <c r="CI598" s="375"/>
      <c r="CJ598" s="375"/>
      <c r="CK598" s="375"/>
      <c r="CL598" s="375"/>
      <c r="CM598" s="375"/>
      <c r="CN598" s="375"/>
      <c r="CO598" s="375"/>
      <c r="CP598" s="375"/>
      <c r="CQ598" s="375"/>
      <c r="CR598" s="375"/>
      <c r="CS598" s="375"/>
      <c r="CT598" s="375"/>
      <c r="CU598" s="375"/>
      <c r="CV598" s="375"/>
      <c r="CW598" s="375"/>
      <c r="CX598" s="375"/>
      <c r="CY598" s="375"/>
      <c r="CZ598" s="375"/>
    </row>
    <row r="599" s="379" customFormat="true" ht="25.15" customHeight="true" x14ac:dyDescent="0.2">
      <c r="C599" s="1141"/>
      <c r="D599" s="1142"/>
      <c r="E599" s="670"/>
      <c r="F599" s="670"/>
      <c r="G599" s="670"/>
      <c r="H599" s="1142" t="s">
        <v>542</v>
      </c>
      <c r="I599" s="1142"/>
      <c r="J599" s="849">
        <v>3.7116008042689851E-2</v>
      </c>
      <c r="K599" s="670"/>
      <c r="L599" s="670"/>
      <c r="M599" s="1142" t="s">
        <v>524</v>
      </c>
      <c r="N599" s="1142"/>
      <c r="O599" s="850">
        <v>-3.721892999309364E-2</v>
      </c>
      <c r="P599" s="670"/>
      <c r="Q599" s="670"/>
      <c r="X599" s="372"/>
      <c r="Y599" s="372"/>
      <c r="Z599" s="372"/>
      <c r="AA599" s="372"/>
      <c r="AB599" s="372"/>
      <c r="AC599" s="372"/>
      <c r="AD599" s="372"/>
      <c r="AE599" s="372"/>
      <c r="AF599" s="372"/>
      <c r="AG599" s="372"/>
      <c r="AH599" s="372"/>
      <c r="AI599" s="372"/>
      <c r="AJ599" s="372"/>
      <c r="AK599" s="372"/>
      <c r="AL599" s="372"/>
      <c r="AM599" s="372"/>
      <c r="AN599" s="372"/>
      <c r="AO599" s="372"/>
      <c r="AP599" s="372"/>
      <c r="AQ599" s="372"/>
      <c r="AR599" s="372"/>
      <c r="AS599" s="372"/>
      <c r="AT599" s="372"/>
      <c r="AU599" s="372"/>
      <c r="AV599" s="372"/>
      <c r="AW599" s="372"/>
      <c r="AX599" s="372"/>
      <c r="AY599" s="372"/>
      <c r="AZ599" s="372"/>
      <c r="BA599" s="374"/>
      <c r="BB599" s="450"/>
      <c r="BC599" s="374"/>
      <c r="BD599" s="374"/>
      <c r="BE599" s="374"/>
      <c r="BF599" s="374"/>
      <c r="BG599" s="374"/>
      <c r="BH599" s="374"/>
      <c r="BI599" s="374"/>
      <c r="BJ599" s="374"/>
      <c r="BK599" s="374"/>
      <c r="BL599" s="374"/>
      <c r="BM599" s="374"/>
      <c r="BN599" s="374"/>
      <c r="BO599" s="374"/>
      <c r="BP599" s="374"/>
      <c r="BQ599" s="374"/>
      <c r="BR599" s="374"/>
      <c r="BS599" s="374"/>
      <c r="BT599" s="374"/>
      <c r="BU599" s="374"/>
      <c r="BV599" s="374"/>
      <c r="BW599" s="374"/>
      <c r="BX599" s="375"/>
      <c r="BY599" s="375"/>
      <c r="BZ599" s="375"/>
      <c r="CA599" s="375"/>
      <c r="CB599" s="375"/>
      <c r="CC599" s="375"/>
      <c r="CD599" s="375"/>
      <c r="CE599" s="375"/>
      <c r="CF599" s="375"/>
      <c r="CG599" s="375"/>
      <c r="CH599" s="375"/>
      <c r="CI599" s="375"/>
      <c r="CJ599" s="375"/>
      <c r="CK599" s="375"/>
      <c r="CL599" s="375"/>
      <c r="CM599" s="375"/>
      <c r="CN599" s="375"/>
      <c r="CO599" s="375"/>
      <c r="CP599" s="375"/>
      <c r="CQ599" s="375"/>
      <c r="CR599" s="375"/>
      <c r="CS599" s="375"/>
      <c r="CT599" s="375"/>
      <c r="CU599" s="375"/>
      <c r="CV599" s="375"/>
      <c r="CW599" s="375"/>
      <c r="CX599" s="375"/>
      <c r="CY599" s="375"/>
      <c r="CZ599" s="375"/>
    </row>
    <row r="600" s="379" customFormat="true" ht="25.15" customHeight="true" x14ac:dyDescent="0.2">
      <c r="C600" s="1141"/>
      <c r="D600" s="1142"/>
      <c r="E600" s="670"/>
      <c r="F600" s="670"/>
      <c r="G600" s="670"/>
      <c r="H600" s="1142" t="s">
        <v>533</v>
      </c>
      <c r="I600" s="1142"/>
      <c r="J600" s="849">
        <v>2.1025840236780918E-2</v>
      </c>
      <c r="K600" s="670"/>
      <c r="L600" s="670"/>
      <c r="M600" s="1142" t="s">
        <v>522</v>
      </c>
      <c r="N600" s="1142"/>
      <c r="O600" s="850">
        <v>-1.1144095655080051E-2</v>
      </c>
      <c r="P600" s="670"/>
      <c r="Q600" s="670"/>
      <c r="X600" s="372"/>
      <c r="Y600" s="372"/>
      <c r="Z600" s="372"/>
      <c r="AA600" s="372"/>
      <c r="AB600" s="372"/>
      <c r="AC600" s="372"/>
      <c r="AD600" s="372"/>
      <c r="AE600" s="372"/>
      <c r="AF600" s="372"/>
      <c r="AG600" s="372"/>
      <c r="AH600" s="372"/>
      <c r="AI600" s="372"/>
      <c r="AJ600" s="372"/>
      <c r="AK600" s="372"/>
      <c r="AL600" s="372"/>
      <c r="AM600" s="372"/>
      <c r="AN600" s="372"/>
      <c r="AO600" s="372"/>
      <c r="AP600" s="372"/>
      <c r="AQ600" s="372"/>
      <c r="AR600" s="372"/>
      <c r="AS600" s="372"/>
      <c r="AT600" s="372"/>
      <c r="AU600" s="372"/>
      <c r="AV600" s="372"/>
      <c r="AW600" s="372"/>
      <c r="AX600" s="372"/>
      <c r="AY600" s="372"/>
      <c r="AZ600" s="372"/>
      <c r="BA600" s="374"/>
      <c r="BB600" s="450"/>
      <c r="BC600" s="374"/>
      <c r="BD600" s="374"/>
      <c r="BE600" s="374"/>
      <c r="BF600" s="374"/>
      <c r="BG600" s="374"/>
      <c r="BH600" s="374"/>
      <c r="BI600" s="374"/>
      <c r="BJ600" s="374"/>
      <c r="BK600" s="374"/>
      <c r="BL600" s="374"/>
      <c r="BM600" s="374"/>
      <c r="BN600" s="374"/>
      <c r="BO600" s="374"/>
      <c r="BP600" s="374"/>
      <c r="BQ600" s="374"/>
      <c r="BR600" s="374"/>
      <c r="BS600" s="374"/>
      <c r="BT600" s="374"/>
      <c r="BU600" s="374"/>
      <c r="BV600" s="374"/>
      <c r="BW600" s="374"/>
      <c r="BX600" s="375"/>
      <c r="BY600" s="375"/>
      <c r="BZ600" s="375"/>
      <c r="CA600" s="375"/>
      <c r="CB600" s="375"/>
      <c r="CC600" s="375"/>
      <c r="CD600" s="375"/>
      <c r="CE600" s="375"/>
      <c r="CF600" s="375"/>
      <c r="CG600" s="375"/>
      <c r="CH600" s="375"/>
      <c r="CI600" s="375"/>
      <c r="CJ600" s="375"/>
      <c r="CK600" s="375"/>
      <c r="CL600" s="375"/>
      <c r="CM600" s="375"/>
      <c r="CN600" s="375"/>
      <c r="CO600" s="375"/>
      <c r="CP600" s="375"/>
      <c r="CQ600" s="375"/>
      <c r="CR600" s="375"/>
      <c r="CS600" s="375"/>
      <c r="CT600" s="375"/>
      <c r="CU600" s="375"/>
      <c r="CV600" s="375"/>
      <c r="CW600" s="375"/>
      <c r="CX600" s="375"/>
      <c r="CY600" s="375"/>
      <c r="CZ600" s="375"/>
    </row>
    <row r="601" s="379" customFormat="true" ht="25.15" customHeight="true" x14ac:dyDescent="0.2">
      <c r="C601" s="1141"/>
      <c r="D601" s="1142"/>
      <c r="E601" s="670"/>
      <c r="F601" s="670"/>
      <c r="G601" s="670"/>
      <c r="H601" s="1142" t="s">
        <v>545</v>
      </c>
      <c r="I601" s="1142"/>
      <c r="J601" s="849">
        <v>3.5626005627959978E-2</v>
      </c>
      <c r="K601" s="670"/>
      <c r="L601" s="670"/>
      <c r="M601" s="1142" t="s">
        <v>543</v>
      </c>
      <c r="N601" s="1142"/>
      <c r="O601" s="850">
        <v>2.1186766516035804E-2</v>
      </c>
      <c r="P601" s="670"/>
      <c r="Q601" s="670"/>
      <c r="X601" s="372"/>
      <c r="Y601" s="372"/>
      <c r="Z601" s="372"/>
      <c r="AA601" s="372"/>
      <c r="AB601" s="372"/>
      <c r="AC601" s="372"/>
      <c r="AD601" s="372"/>
      <c r="AE601" s="372"/>
      <c r="AF601" s="372"/>
      <c r="AG601" s="372"/>
      <c r="AH601" s="372"/>
      <c r="AI601" s="372"/>
      <c r="AJ601" s="372"/>
      <c r="AK601" s="372"/>
      <c r="AL601" s="372"/>
      <c r="AM601" s="372"/>
      <c r="AN601" s="372"/>
      <c r="AO601" s="372"/>
      <c r="AP601" s="372"/>
      <c r="AQ601" s="372"/>
      <c r="AR601" s="372"/>
      <c r="AS601" s="372"/>
      <c r="AT601" s="372"/>
      <c r="AU601" s="372"/>
      <c r="AV601" s="372"/>
      <c r="AW601" s="372"/>
      <c r="AX601" s="372"/>
      <c r="AY601" s="372"/>
      <c r="AZ601" s="372"/>
      <c r="BA601" s="374"/>
      <c r="BB601" s="450"/>
      <c r="BC601" s="374"/>
      <c r="BD601" s="374"/>
      <c r="BE601" s="374"/>
      <c r="BF601" s="374"/>
      <c r="BG601" s="374"/>
      <c r="BH601" s="374"/>
      <c r="BI601" s="374"/>
      <c r="BJ601" s="374"/>
      <c r="BK601" s="374"/>
      <c r="BL601" s="374"/>
      <c r="BM601" s="374"/>
      <c r="BN601" s="374"/>
      <c r="BO601" s="374"/>
      <c r="BP601" s="374"/>
      <c r="BQ601" s="374"/>
      <c r="BR601" s="374"/>
      <c r="BS601" s="374"/>
      <c r="BT601" s="374"/>
      <c r="BU601" s="374"/>
      <c r="BV601" s="374"/>
      <c r="BW601" s="374"/>
      <c r="BX601" s="375"/>
      <c r="BY601" s="375"/>
      <c r="BZ601" s="375"/>
      <c r="CA601" s="375"/>
      <c r="CB601" s="375"/>
      <c r="CC601" s="375"/>
      <c r="CD601" s="375"/>
      <c r="CE601" s="375"/>
      <c r="CF601" s="375"/>
      <c r="CG601" s="375"/>
      <c r="CH601" s="375"/>
      <c r="CI601" s="375"/>
      <c r="CJ601" s="375"/>
      <c r="CK601" s="375"/>
      <c r="CL601" s="375"/>
      <c r="CM601" s="375"/>
      <c r="CN601" s="375"/>
      <c r="CO601" s="375"/>
      <c r="CP601" s="375"/>
      <c r="CQ601" s="375"/>
      <c r="CR601" s="375"/>
      <c r="CS601" s="375"/>
      <c r="CT601" s="375"/>
      <c r="CU601" s="375"/>
      <c r="CV601" s="375"/>
      <c r="CW601" s="375"/>
      <c r="CX601" s="375"/>
      <c r="CY601" s="375"/>
      <c r="CZ601" s="375"/>
    </row>
    <row r="602" s="379" customFormat="true" ht="25.15" customHeight="true" x14ac:dyDescent="0.2">
      <c r="C602" s="1141"/>
      <c r="D602" s="1142"/>
      <c r="E602" s="670"/>
      <c r="F602" s="670"/>
      <c r="G602" s="670"/>
      <c r="H602" s="1142" t="s">
        <v>532</v>
      </c>
      <c r="I602" s="1142"/>
      <c r="J602" s="849">
        <v>4.6975006578130855E-2</v>
      </c>
      <c r="K602" s="670"/>
      <c r="L602" s="670"/>
      <c r="M602" s="1142" t="s">
        <v>520</v>
      </c>
      <c r="N602" s="1142"/>
      <c r="O602" s="850">
        <v>-3.0753770142180181E-2</v>
      </c>
      <c r="P602" s="670"/>
      <c r="Q602" s="670"/>
      <c r="X602" s="372"/>
      <c r="Y602" s="372"/>
      <c r="Z602" s="372"/>
      <c r="AA602" s="372"/>
      <c r="AB602" s="372"/>
      <c r="AC602" s="372"/>
      <c r="AD602" s="372"/>
      <c r="AE602" s="372"/>
      <c r="AF602" s="372"/>
      <c r="AG602" s="372"/>
      <c r="AH602" s="372"/>
      <c r="AI602" s="372"/>
      <c r="AJ602" s="372"/>
      <c r="AK602" s="372"/>
      <c r="AL602" s="372"/>
      <c r="AM602" s="372"/>
      <c r="AN602" s="372"/>
      <c r="AO602" s="372"/>
      <c r="AP602" s="372"/>
      <c r="AQ602" s="372"/>
      <c r="AR602" s="372"/>
      <c r="AS602" s="372"/>
      <c r="AT602" s="372"/>
      <c r="AU602" s="372"/>
      <c r="AV602" s="372"/>
      <c r="AW602" s="372"/>
      <c r="AX602" s="372"/>
      <c r="AY602" s="372"/>
      <c r="AZ602" s="372"/>
      <c r="BA602" s="374"/>
      <c r="BB602" s="450"/>
      <c r="BC602" s="374"/>
      <c r="BD602" s="374"/>
      <c r="BE602" s="374"/>
      <c r="BF602" s="374"/>
      <c r="BG602" s="374"/>
      <c r="BH602" s="374"/>
      <c r="BI602" s="374"/>
      <c r="BJ602" s="374"/>
      <c r="BK602" s="374"/>
      <c r="BL602" s="374"/>
      <c r="BM602" s="374"/>
      <c r="BN602" s="374"/>
      <c r="BO602" s="374"/>
      <c r="BP602" s="374"/>
      <c r="BQ602" s="374"/>
      <c r="BR602" s="374"/>
      <c r="BS602" s="374"/>
      <c r="BT602" s="374"/>
      <c r="BU602" s="374"/>
      <c r="BV602" s="374"/>
      <c r="BW602" s="374"/>
      <c r="BX602" s="375"/>
      <c r="BY602" s="375"/>
      <c r="BZ602" s="375"/>
      <c r="CA602" s="375"/>
      <c r="CB602" s="375"/>
      <c r="CC602" s="375"/>
      <c r="CD602" s="375"/>
      <c r="CE602" s="375"/>
      <c r="CF602" s="375"/>
      <c r="CG602" s="375"/>
      <c r="CH602" s="375"/>
      <c r="CI602" s="375"/>
      <c r="CJ602" s="375"/>
      <c r="CK602" s="375"/>
      <c r="CL602" s="375"/>
      <c r="CM602" s="375"/>
      <c r="CN602" s="375"/>
      <c r="CO602" s="375"/>
      <c r="CP602" s="375"/>
      <c r="CQ602" s="375"/>
      <c r="CR602" s="375"/>
      <c r="CS602" s="375"/>
      <c r="CT602" s="375"/>
      <c r="CU602" s="375"/>
      <c r="CV602" s="375"/>
      <c r="CW602" s="375"/>
      <c r="CX602" s="375"/>
      <c r="CY602" s="375"/>
      <c r="CZ602" s="375"/>
    </row>
    <row r="603" s="379" customFormat="true" ht="25.15" customHeight="true" x14ac:dyDescent="0.2">
      <c r="C603" s="1141"/>
      <c r="D603" s="1142"/>
      <c r="E603" s="670"/>
      <c r="F603" s="670"/>
      <c r="G603" s="670"/>
      <c r="H603" s="1142" t="s">
        <v>557</v>
      </c>
      <c r="I603" s="1142"/>
      <c r="J603" s="849">
        <v>9.2010194147075734E-3</v>
      </c>
      <c r="K603" s="670"/>
      <c r="L603" s="670"/>
      <c r="M603" s="1142" t="s">
        <v>519</v>
      </c>
      <c r="N603" s="1142"/>
      <c r="O603" s="850">
        <v>-6.217422726711724E-3</v>
      </c>
      <c r="P603" s="670"/>
      <c r="Q603" s="670"/>
      <c r="X603" s="372"/>
      <c r="Y603" s="372"/>
      <c r="Z603" s="372"/>
      <c r="AA603" s="372"/>
      <c r="AB603" s="372"/>
      <c r="AC603" s="372"/>
      <c r="AD603" s="372"/>
      <c r="AE603" s="372"/>
      <c r="AF603" s="372"/>
      <c r="AG603" s="372"/>
      <c r="AH603" s="372"/>
      <c r="AI603" s="372"/>
      <c r="AJ603" s="372"/>
      <c r="AK603" s="372"/>
      <c r="AL603" s="372"/>
      <c r="AM603" s="372"/>
      <c r="AN603" s="372"/>
      <c r="AO603" s="372"/>
      <c r="AP603" s="372"/>
      <c r="AQ603" s="372"/>
      <c r="AR603" s="372"/>
      <c r="AS603" s="372"/>
      <c r="AT603" s="372"/>
      <c r="AU603" s="372"/>
      <c r="AV603" s="372"/>
      <c r="AW603" s="372"/>
      <c r="AX603" s="372"/>
      <c r="AY603" s="372"/>
      <c r="AZ603" s="372"/>
      <c r="BA603" s="374"/>
      <c r="BB603" s="450"/>
      <c r="BC603" s="374"/>
      <c r="BD603" s="374"/>
      <c r="BE603" s="374"/>
      <c r="BF603" s="374"/>
      <c r="BG603" s="374"/>
      <c r="BH603" s="374"/>
      <c r="BI603" s="374"/>
      <c r="BJ603" s="374"/>
      <c r="BK603" s="374"/>
      <c r="BL603" s="374"/>
      <c r="BM603" s="374"/>
      <c r="BN603" s="374"/>
      <c r="BO603" s="374"/>
      <c r="BP603" s="374"/>
      <c r="BQ603" s="374"/>
      <c r="BR603" s="374"/>
      <c r="BS603" s="374"/>
      <c r="BT603" s="374"/>
      <c r="BU603" s="374"/>
      <c r="BV603" s="374"/>
      <c r="BW603" s="374"/>
      <c r="BX603" s="375"/>
      <c r="BY603" s="375"/>
      <c r="BZ603" s="375"/>
      <c r="CA603" s="375"/>
      <c r="CB603" s="375"/>
      <c r="CC603" s="375"/>
      <c r="CD603" s="375"/>
      <c r="CE603" s="375"/>
      <c r="CF603" s="375"/>
      <c r="CG603" s="375"/>
      <c r="CH603" s="375"/>
      <c r="CI603" s="375"/>
      <c r="CJ603" s="375"/>
      <c r="CK603" s="375"/>
      <c r="CL603" s="375"/>
      <c r="CM603" s="375"/>
      <c r="CN603" s="375"/>
      <c r="CO603" s="375"/>
      <c r="CP603" s="375"/>
      <c r="CQ603" s="375"/>
      <c r="CR603" s="375"/>
      <c r="CS603" s="375"/>
      <c r="CT603" s="375"/>
      <c r="CU603" s="375"/>
      <c r="CV603" s="375"/>
      <c r="CW603" s="375"/>
      <c r="CX603" s="375"/>
      <c r="CY603" s="375"/>
      <c r="CZ603" s="375"/>
    </row>
    <row r="604" s="379" customFormat="true" ht="25.15" customHeight="true" x14ac:dyDescent="0.2">
      <c r="C604" s="1141"/>
      <c r="D604" s="1142"/>
      <c r="E604" s="670"/>
      <c r="F604" s="670"/>
      <c r="G604" s="670"/>
      <c r="H604" s="1142" t="s">
        <v>556</v>
      </c>
      <c r="I604" s="1142"/>
      <c r="J604" s="852">
        <v>1.2237179803519051E-2</v>
      </c>
      <c r="K604" s="670"/>
      <c r="L604" s="670"/>
      <c r="M604" s="1142" t="s">
        <v>549</v>
      </c>
      <c r="N604" s="1142"/>
      <c r="O604" s="850">
        <v>1.5688062725125306E-2</v>
      </c>
      <c r="P604" s="670"/>
      <c r="Q604" s="670"/>
      <c r="X604" s="372"/>
      <c r="Y604" s="372"/>
      <c r="Z604" s="372"/>
      <c r="AA604" s="372"/>
      <c r="AB604" s="372"/>
      <c r="AC604" s="372"/>
      <c r="AD604" s="372"/>
      <c r="AE604" s="372"/>
      <c r="AF604" s="372"/>
      <c r="AG604" s="372"/>
      <c r="AH604" s="372"/>
      <c r="AI604" s="372"/>
      <c r="AJ604" s="372"/>
      <c r="AK604" s="372"/>
      <c r="AL604" s="372"/>
      <c r="AM604" s="372"/>
      <c r="AN604" s="372"/>
      <c r="AO604" s="372"/>
      <c r="AP604" s="372"/>
      <c r="AQ604" s="372"/>
      <c r="AR604" s="372"/>
      <c r="AS604" s="372"/>
      <c r="AT604" s="372"/>
      <c r="AU604" s="372"/>
      <c r="AV604" s="372"/>
      <c r="AW604" s="372"/>
      <c r="AX604" s="372"/>
      <c r="AY604" s="372"/>
      <c r="AZ604" s="372"/>
      <c r="BA604" s="375"/>
      <c r="BB604" s="451"/>
      <c r="BC604" s="375"/>
      <c r="BD604" s="375"/>
      <c r="BE604" s="375"/>
      <c r="BF604" s="375"/>
      <c r="BG604" s="375"/>
      <c r="BH604" s="375"/>
      <c r="BI604" s="375"/>
      <c r="BJ604" s="375"/>
      <c r="BK604" s="375"/>
      <c r="BL604" s="375"/>
      <c r="BM604" s="375"/>
      <c r="BN604" s="375"/>
      <c r="BO604" s="375"/>
      <c r="BP604" s="375"/>
      <c r="BQ604" s="375"/>
      <c r="BR604" s="375"/>
      <c r="BS604" s="375"/>
      <c r="BT604" s="375"/>
      <c r="BU604" s="375"/>
      <c r="BV604" s="375"/>
      <c r="BW604" s="375"/>
      <c r="BX604" s="375"/>
      <c r="BY604" s="375"/>
      <c r="BZ604" s="375"/>
      <c r="CA604" s="375"/>
      <c r="CB604" s="375"/>
      <c r="CC604" s="375"/>
      <c r="CD604" s="375"/>
      <c r="CE604" s="375"/>
      <c r="CF604" s="375"/>
      <c r="CG604" s="375"/>
      <c r="CH604" s="375"/>
      <c r="CI604" s="375"/>
      <c r="CJ604" s="375"/>
      <c r="CK604" s="375"/>
      <c r="CL604" s="375"/>
      <c r="CM604" s="375"/>
      <c r="CN604" s="375"/>
      <c r="CO604" s="375"/>
      <c r="CP604" s="375"/>
      <c r="CQ604" s="375"/>
      <c r="CR604" s="375"/>
      <c r="CS604" s="375"/>
      <c r="CT604" s="375"/>
      <c r="CU604" s="375"/>
      <c r="CV604" s="375"/>
      <c r="CW604" s="375"/>
      <c r="CX604" s="375"/>
      <c r="CY604" s="375"/>
      <c r="CZ604" s="375"/>
    </row>
    <row r="605" s="379" customFormat="true" ht="25.15" customHeight="true" x14ac:dyDescent="0.2">
      <c r="C605" s="1141"/>
      <c r="D605" s="1142"/>
      <c r="E605" s="670"/>
      <c r="F605" s="670"/>
      <c r="G605" s="670"/>
      <c r="H605" s="1142"/>
      <c r="I605" s="1142"/>
      <c r="J605" s="670"/>
      <c r="K605" s="670"/>
      <c r="L605" s="670"/>
      <c r="M605" s="1142" t="s">
        <v>529</v>
      </c>
      <c r="N605" s="1142"/>
      <c r="O605" s="850">
        <v>-3.2516775433881748E-2</v>
      </c>
      <c r="P605" s="670"/>
      <c r="Q605" s="670"/>
      <c r="X605" s="372"/>
      <c r="Y605" s="372"/>
      <c r="Z605" s="372"/>
      <c r="AA605" s="372"/>
      <c r="AB605" s="372"/>
      <c r="AC605" s="372"/>
      <c r="AD605" s="372"/>
      <c r="AE605" s="372"/>
      <c r="AF605" s="372"/>
      <c r="AG605" s="372"/>
      <c r="AH605" s="372"/>
      <c r="AI605" s="372"/>
      <c r="AJ605" s="372"/>
      <c r="AK605" s="372"/>
      <c r="AL605" s="372"/>
      <c r="AM605" s="372"/>
      <c r="AN605" s="372"/>
      <c r="AO605" s="372"/>
      <c r="AP605" s="372"/>
      <c r="AQ605" s="372"/>
      <c r="AR605" s="372"/>
      <c r="AS605" s="372"/>
      <c r="AT605" s="372"/>
      <c r="AU605" s="372"/>
      <c r="AV605" s="372"/>
      <c r="AW605" s="372"/>
      <c r="AX605" s="372"/>
      <c r="AY605" s="372"/>
      <c r="AZ605" s="372"/>
      <c r="BA605" s="375"/>
      <c r="BB605" s="451"/>
      <c r="BC605" s="375"/>
      <c r="BD605" s="375"/>
      <c r="BE605" s="375"/>
      <c r="BF605" s="375"/>
      <c r="BG605" s="375"/>
      <c r="BH605" s="375"/>
      <c r="BI605" s="375"/>
      <c r="BJ605" s="375"/>
      <c r="BK605" s="375"/>
      <c r="BL605" s="375"/>
      <c r="BM605" s="375"/>
      <c r="BN605" s="375"/>
      <c r="BO605" s="375"/>
      <c r="BP605" s="375"/>
      <c r="BQ605" s="375"/>
      <c r="BR605" s="375"/>
      <c r="BS605" s="375"/>
      <c r="BT605" s="375"/>
      <c r="BU605" s="375"/>
      <c r="BV605" s="375"/>
      <c r="BW605" s="375"/>
      <c r="BX605" s="375"/>
      <c r="BY605" s="375"/>
      <c r="BZ605" s="375"/>
      <c r="CA605" s="375"/>
      <c r="CB605" s="375"/>
      <c r="CC605" s="375"/>
      <c r="CD605" s="375"/>
      <c r="CE605" s="375"/>
      <c r="CF605" s="375"/>
      <c r="CG605" s="375"/>
      <c r="CH605" s="375"/>
      <c r="CI605" s="375"/>
      <c r="CJ605" s="375"/>
      <c r="CK605" s="375"/>
      <c r="CL605" s="375"/>
      <c r="CM605" s="375"/>
      <c r="CN605" s="375"/>
      <c r="CO605" s="375"/>
      <c r="CP605" s="375"/>
      <c r="CQ605" s="375"/>
      <c r="CR605" s="375"/>
      <c r="CS605" s="375"/>
      <c r="CT605" s="375"/>
      <c r="CU605" s="375"/>
      <c r="CV605" s="375"/>
      <c r="CW605" s="375"/>
      <c r="CX605" s="375"/>
      <c r="CY605" s="375"/>
      <c r="CZ605" s="375"/>
    </row>
    <row r="606" s="379" customFormat="true" ht="25.15" customHeight="true" x14ac:dyDescent="0.2">
      <c r="C606" s="1141"/>
      <c r="D606" s="1142"/>
      <c r="E606" s="670"/>
      <c r="F606" s="670"/>
      <c r="G606" s="670"/>
      <c r="H606" s="1142"/>
      <c r="I606" s="1142"/>
      <c r="J606" s="670"/>
      <c r="K606" s="670"/>
      <c r="L606" s="670"/>
      <c r="M606" s="1142" t="s">
        <v>526</v>
      </c>
      <c r="N606" s="1142"/>
      <c r="O606" s="850">
        <v>-1.0514624568550276E-2</v>
      </c>
      <c r="P606" s="670"/>
      <c r="Q606" s="670"/>
      <c r="X606" s="372"/>
      <c r="Y606" s="372"/>
      <c r="Z606" s="372"/>
      <c r="AA606" s="372"/>
      <c r="AB606" s="372"/>
      <c r="AC606" s="372"/>
      <c r="AD606" s="372"/>
      <c r="AE606" s="372"/>
      <c r="AF606" s="372"/>
      <c r="AG606" s="372"/>
      <c r="AH606" s="372"/>
      <c r="AI606" s="372"/>
      <c r="AJ606" s="372"/>
      <c r="AK606" s="372"/>
      <c r="AL606" s="372"/>
      <c r="AM606" s="372"/>
      <c r="AN606" s="372"/>
      <c r="AO606" s="372"/>
      <c r="AP606" s="372"/>
      <c r="AQ606" s="372"/>
      <c r="AR606" s="372"/>
      <c r="AS606" s="372"/>
      <c r="AT606" s="372"/>
      <c r="AU606" s="372"/>
      <c r="AV606" s="372"/>
      <c r="AW606" s="372"/>
      <c r="AX606" s="372"/>
      <c r="AY606" s="372"/>
      <c r="AZ606" s="372"/>
      <c r="BA606" s="375"/>
      <c r="BB606" s="451"/>
      <c r="BC606" s="375"/>
      <c r="BD606" s="375"/>
      <c r="BE606" s="375"/>
      <c r="BF606" s="375"/>
      <c r="BG606" s="375"/>
      <c r="BH606" s="375"/>
      <c r="BI606" s="375"/>
      <c r="BJ606" s="375"/>
      <c r="BK606" s="375"/>
      <c r="BL606" s="375"/>
      <c r="BM606" s="375"/>
      <c r="BN606" s="375"/>
      <c r="BO606" s="375"/>
      <c r="BP606" s="375"/>
      <c r="BQ606" s="375"/>
      <c r="BR606" s="375"/>
      <c r="BS606" s="375"/>
      <c r="BT606" s="375"/>
      <c r="BU606" s="375"/>
      <c r="BV606" s="375"/>
      <c r="BW606" s="375"/>
      <c r="BX606" s="375"/>
      <c r="BY606" s="375"/>
      <c r="BZ606" s="375"/>
      <c r="CA606" s="375"/>
      <c r="CB606" s="375"/>
      <c r="CC606" s="375"/>
      <c r="CD606" s="375"/>
      <c r="CE606" s="375"/>
      <c r="CF606" s="375"/>
      <c r="CG606" s="375"/>
      <c r="CH606" s="375"/>
      <c r="CI606" s="375"/>
      <c r="CJ606" s="375"/>
      <c r="CK606" s="375"/>
      <c r="CL606" s="375"/>
      <c r="CM606" s="375"/>
      <c r="CN606" s="375"/>
      <c r="CO606" s="375"/>
      <c r="CP606" s="375"/>
      <c r="CQ606" s="375"/>
      <c r="CR606" s="375"/>
      <c r="CS606" s="375"/>
      <c r="CT606" s="375"/>
      <c r="CU606" s="375"/>
      <c r="CV606" s="375"/>
      <c r="CW606" s="375"/>
      <c r="CX606" s="375"/>
      <c r="CY606" s="375"/>
      <c r="CZ606" s="375"/>
    </row>
    <row r="607" s="379" customFormat="true" ht="25.15" customHeight="true" x14ac:dyDescent="0.2">
      <c r="C607" s="1141"/>
      <c r="D607" s="1142"/>
      <c r="E607" s="670"/>
      <c r="F607" s="670"/>
      <c r="G607" s="670"/>
      <c r="H607" s="1142" t="s">
        <v>256</v>
      </c>
      <c r="I607" s="1142"/>
      <c r="J607" s="1142"/>
      <c r="K607" s="670"/>
      <c r="L607" s="670"/>
      <c r="M607" s="1142" t="s">
        <v>535</v>
      </c>
      <c r="N607" s="1142"/>
      <c r="O607" s="850">
        <v>9.0341463849544917E-3</v>
      </c>
      <c r="P607" s="670"/>
      <c r="Q607" s="670"/>
      <c r="X607" s="372"/>
      <c r="Y607" s="372"/>
      <c r="Z607" s="372"/>
      <c r="AA607" s="372"/>
      <c r="AB607" s="372"/>
      <c r="AC607" s="372"/>
      <c r="AD607" s="372"/>
      <c r="AE607" s="372"/>
      <c r="AF607" s="372"/>
      <c r="AG607" s="372"/>
      <c r="AH607" s="372"/>
      <c r="AI607" s="372"/>
      <c r="AJ607" s="372"/>
      <c r="AK607" s="372"/>
      <c r="AL607" s="372"/>
      <c r="AM607" s="372"/>
      <c r="AN607" s="372"/>
      <c r="AO607" s="372"/>
      <c r="AP607" s="372"/>
      <c r="AQ607" s="372"/>
      <c r="AR607" s="372"/>
      <c r="AS607" s="372"/>
      <c r="AT607" s="372"/>
      <c r="AU607" s="372"/>
      <c r="AV607" s="372"/>
      <c r="AW607" s="372"/>
      <c r="AX607" s="372"/>
      <c r="AY607" s="372"/>
      <c r="AZ607" s="372"/>
      <c r="BA607" s="375"/>
      <c r="BB607" s="451"/>
      <c r="BC607" s="375"/>
      <c r="BD607" s="375"/>
      <c r="BE607" s="375"/>
      <c r="BF607" s="375"/>
      <c r="BG607" s="375"/>
      <c r="BH607" s="375"/>
      <c r="BI607" s="375"/>
      <c r="BJ607" s="375"/>
      <c r="BK607" s="375"/>
      <c r="BL607" s="375"/>
      <c r="BM607" s="375"/>
      <c r="BN607" s="375"/>
      <c r="BO607" s="375"/>
      <c r="BP607" s="375"/>
      <c r="BQ607" s="375"/>
      <c r="BR607" s="375"/>
      <c r="BS607" s="375"/>
      <c r="BT607" s="375"/>
      <c r="BU607" s="375"/>
      <c r="BV607" s="375"/>
      <c r="BW607" s="375"/>
      <c r="BX607" s="375"/>
      <c r="BY607" s="375"/>
      <c r="BZ607" s="375"/>
      <c r="CA607" s="375"/>
      <c r="CB607" s="375"/>
      <c r="CC607" s="375"/>
      <c r="CD607" s="375"/>
      <c r="CE607" s="375"/>
      <c r="CF607" s="375"/>
      <c r="CG607" s="375"/>
      <c r="CH607" s="375"/>
      <c r="CI607" s="375"/>
      <c r="CJ607" s="375"/>
      <c r="CK607" s="375"/>
      <c r="CL607" s="375"/>
      <c r="CM607" s="375"/>
      <c r="CN607" s="375"/>
      <c r="CO607" s="375"/>
      <c r="CP607" s="375"/>
      <c r="CQ607" s="375"/>
      <c r="CR607" s="375"/>
      <c r="CS607" s="375"/>
      <c r="CT607" s="375"/>
      <c r="CU607" s="375"/>
      <c r="CV607" s="375"/>
      <c r="CW607" s="375"/>
      <c r="CX607" s="375"/>
      <c r="CY607" s="375"/>
      <c r="CZ607" s="375"/>
    </row>
    <row r="608" s="379" customFormat="true" ht="25.15" customHeight="true" x14ac:dyDescent="0.2">
      <c r="C608" s="1141"/>
      <c r="D608" s="1142"/>
      <c r="E608" s="670"/>
      <c r="F608" s="670"/>
      <c r="G608" s="670"/>
      <c r="H608" s="1142" t="s">
        <v>212</v>
      </c>
      <c r="I608" s="1142"/>
      <c r="J608" s="868" t="s">
        <v>213</v>
      </c>
      <c r="K608" s="670"/>
      <c r="L608" s="670"/>
      <c r="M608" s="1142" t="s">
        <v>530</v>
      </c>
      <c r="N608" s="1142"/>
      <c r="O608" s="850">
        <v>-3.0131265618941916E-2</v>
      </c>
      <c r="P608" s="670"/>
      <c r="Q608" s="670"/>
      <c r="X608" s="372"/>
      <c r="Y608" s="372"/>
      <c r="Z608" s="372"/>
      <c r="AA608" s="372"/>
      <c r="AB608" s="372"/>
      <c r="AC608" s="372"/>
      <c r="AD608" s="372"/>
      <c r="AE608" s="372"/>
      <c r="AF608" s="372"/>
      <c r="AG608" s="372"/>
      <c r="AH608" s="372"/>
      <c r="AI608" s="372"/>
      <c r="AJ608" s="372"/>
      <c r="AK608" s="372"/>
      <c r="AL608" s="372"/>
      <c r="AM608" s="372"/>
      <c r="AN608" s="372"/>
      <c r="AO608" s="372"/>
      <c r="AP608" s="372"/>
      <c r="AQ608" s="372"/>
      <c r="AR608" s="372"/>
      <c r="AS608" s="372"/>
      <c r="AT608" s="372"/>
      <c r="AU608" s="372"/>
      <c r="AV608" s="372"/>
      <c r="AW608" s="372"/>
      <c r="AX608" s="372"/>
      <c r="AY608" s="372"/>
      <c r="AZ608" s="372"/>
      <c r="BA608" s="375"/>
      <c r="BB608" s="451"/>
      <c r="BC608" s="375"/>
      <c r="BD608" s="375"/>
      <c r="BE608" s="375"/>
      <c r="BF608" s="375"/>
      <c r="BG608" s="375"/>
      <c r="BH608" s="375"/>
      <c r="BI608" s="375"/>
      <c r="BJ608" s="375"/>
      <c r="BK608" s="375"/>
      <c r="BL608" s="375"/>
      <c r="BM608" s="375"/>
      <c r="BN608" s="375"/>
      <c r="BO608" s="375"/>
      <c r="BP608" s="375"/>
      <c r="BQ608" s="375"/>
      <c r="BR608" s="375"/>
      <c r="BS608" s="375"/>
      <c r="BT608" s="375"/>
      <c r="BU608" s="375"/>
      <c r="BV608" s="375"/>
      <c r="BW608" s="375"/>
      <c r="BX608" s="375"/>
      <c r="BY608" s="375"/>
      <c r="BZ608" s="375"/>
      <c r="CA608" s="375"/>
      <c r="CB608" s="375"/>
      <c r="CC608" s="375"/>
      <c r="CD608" s="375"/>
      <c r="CE608" s="375"/>
      <c r="CF608" s="375"/>
      <c r="CG608" s="375"/>
      <c r="CH608" s="375"/>
      <c r="CI608" s="375"/>
      <c r="CJ608" s="375"/>
      <c r="CK608" s="375"/>
      <c r="CL608" s="375"/>
      <c r="CM608" s="375"/>
      <c r="CN608" s="375"/>
      <c r="CO608" s="375"/>
      <c r="CP608" s="375"/>
      <c r="CQ608" s="375"/>
      <c r="CR608" s="375"/>
      <c r="CS608" s="375"/>
      <c r="CT608" s="375"/>
      <c r="CU608" s="375"/>
      <c r="CV608" s="375"/>
      <c r="CW608" s="375"/>
      <c r="CX608" s="375"/>
      <c r="CY608" s="375"/>
      <c r="CZ608" s="375"/>
    </row>
    <row r="609" s="379" customFormat="true" ht="25.15" customHeight="true" x14ac:dyDescent="0.2">
      <c r="C609" s="1141"/>
      <c r="D609" s="1142"/>
      <c r="E609" s="670"/>
      <c r="F609" s="670"/>
      <c r="G609" s="670"/>
      <c r="H609" s="1142" t="s">
        <v>213</v>
      </c>
      <c r="I609" s="1142"/>
      <c r="J609" s="869">
        <v>0.99999999999999978</v>
      </c>
      <c r="K609" s="670"/>
      <c r="L609" s="670"/>
      <c r="M609" s="1142" t="s">
        <v>527</v>
      </c>
      <c r="N609" s="1142"/>
      <c r="O609" s="850">
        <v>2.2395946376391031E-3</v>
      </c>
      <c r="P609" s="670"/>
      <c r="Q609" s="670"/>
      <c r="X609" s="372"/>
      <c r="Y609" s="372"/>
      <c r="Z609" s="372"/>
      <c r="AA609" s="372"/>
      <c r="AB609" s="372"/>
      <c r="AC609" s="372"/>
      <c r="AD609" s="372"/>
      <c r="AE609" s="372"/>
      <c r="AF609" s="372"/>
      <c r="AG609" s="372"/>
      <c r="AH609" s="372"/>
      <c r="AI609" s="372"/>
      <c r="AJ609" s="372"/>
      <c r="AK609" s="372"/>
      <c r="AL609" s="372"/>
      <c r="AM609" s="372"/>
      <c r="AN609" s="372"/>
      <c r="AO609" s="372"/>
      <c r="AP609" s="372"/>
      <c r="AQ609" s="372"/>
      <c r="AR609" s="372"/>
      <c r="AS609" s="372"/>
      <c r="AT609" s="372"/>
      <c r="AU609" s="372"/>
      <c r="AV609" s="372"/>
      <c r="AW609" s="372"/>
      <c r="AX609" s="372"/>
      <c r="AY609" s="372"/>
      <c r="AZ609" s="372"/>
      <c r="BA609" s="375"/>
      <c r="BB609" s="451"/>
      <c r="BC609" s="375"/>
      <c r="BD609" s="375"/>
      <c r="BE609" s="375"/>
      <c r="BF609" s="375"/>
      <c r="BG609" s="375"/>
      <c r="BH609" s="375"/>
      <c r="BI609" s="375"/>
      <c r="BJ609" s="375"/>
      <c r="BK609" s="375"/>
      <c r="BL609" s="375"/>
      <c r="BM609" s="375"/>
      <c r="BN609" s="375"/>
      <c r="BO609" s="375"/>
      <c r="BP609" s="375"/>
      <c r="BQ609" s="375"/>
      <c r="BR609" s="375"/>
      <c r="BS609" s="375"/>
      <c r="BT609" s="375"/>
      <c r="BU609" s="375"/>
      <c r="BV609" s="375"/>
      <c r="BW609" s="375"/>
      <c r="BX609" s="375"/>
      <c r="BY609" s="375"/>
      <c r="BZ609" s="375"/>
      <c r="CA609" s="375"/>
      <c r="CB609" s="375"/>
      <c r="CC609" s="375"/>
      <c r="CD609" s="375"/>
      <c r="CE609" s="375"/>
      <c r="CF609" s="375"/>
      <c r="CG609" s="375"/>
      <c r="CH609" s="375"/>
      <c r="CI609" s="375"/>
      <c r="CJ609" s="375"/>
      <c r="CK609" s="375"/>
      <c r="CL609" s="375"/>
      <c r="CM609" s="375"/>
      <c r="CN609" s="375"/>
      <c r="CO609" s="375"/>
      <c r="CP609" s="375"/>
      <c r="CQ609" s="375"/>
      <c r="CR609" s="375"/>
      <c r="CS609" s="375"/>
      <c r="CT609" s="375"/>
      <c r="CU609" s="375"/>
      <c r="CV609" s="375"/>
      <c r="CW609" s="375"/>
      <c r="CX609" s="375"/>
      <c r="CY609" s="375"/>
      <c r="CZ609" s="375"/>
    </row>
    <row r="610" s="379" customFormat="true" ht="25.15" customHeight="true" x14ac:dyDescent="0.2">
      <c r="C610" s="1141"/>
      <c r="D610" s="1142"/>
      <c r="E610" s="670"/>
      <c r="F610" s="670"/>
      <c r="G610" s="670"/>
      <c r="H610" s="1142"/>
      <c r="I610" s="1142"/>
      <c r="J610" s="670"/>
      <c r="K610" s="670"/>
      <c r="L610" s="670"/>
      <c r="M610" s="1142" t="s">
        <v>542</v>
      </c>
      <c r="N610" s="1142"/>
      <c r="O610" s="850">
        <v>1.8882124215421656E-2</v>
      </c>
      <c r="P610" s="670"/>
      <c r="Q610" s="670"/>
      <c r="X610" s="372"/>
      <c r="Y610" s="372"/>
      <c r="Z610" s="372"/>
      <c r="AA610" s="372"/>
      <c r="AB610" s="372"/>
      <c r="AC610" s="372"/>
      <c r="AD610" s="372"/>
      <c r="AE610" s="372"/>
      <c r="AF610" s="372"/>
      <c r="AG610" s="372"/>
      <c r="AH610" s="372"/>
      <c r="AI610" s="372"/>
      <c r="AJ610" s="372"/>
      <c r="AK610" s="372"/>
      <c r="AL610" s="372"/>
      <c r="AM610" s="372"/>
      <c r="AN610" s="372"/>
      <c r="AO610" s="372"/>
      <c r="AP610" s="372"/>
      <c r="AQ610" s="372"/>
      <c r="AR610" s="372"/>
      <c r="AS610" s="372"/>
      <c r="AT610" s="372"/>
      <c r="AU610" s="372"/>
      <c r="AV610" s="372"/>
      <c r="AW610" s="372"/>
      <c r="AX610" s="372"/>
      <c r="AY610" s="372"/>
      <c r="AZ610" s="372"/>
      <c r="BA610" s="375"/>
      <c r="BB610" s="451"/>
      <c r="BC610" s="375"/>
      <c r="BD610" s="375"/>
      <c r="BE610" s="375"/>
      <c r="BF610" s="375"/>
      <c r="BG610" s="375"/>
      <c r="BH610" s="375"/>
      <c r="BI610" s="375"/>
      <c r="BJ610" s="375"/>
      <c r="BK610" s="375"/>
      <c r="BL610" s="375"/>
      <c r="BM610" s="375"/>
      <c r="BN610" s="375"/>
      <c r="BO610" s="375"/>
      <c r="BP610" s="375"/>
      <c r="BQ610" s="375"/>
      <c r="BR610" s="375"/>
      <c r="BS610" s="375"/>
      <c r="BT610" s="375"/>
      <c r="BU610" s="375"/>
      <c r="BV610" s="375"/>
      <c r="BW610" s="375"/>
      <c r="BX610" s="375"/>
      <c r="BY610" s="375"/>
      <c r="BZ610" s="375"/>
      <c r="CA610" s="375"/>
      <c r="CB610" s="375"/>
      <c r="CC610" s="375"/>
      <c r="CD610" s="375"/>
      <c r="CE610" s="375"/>
      <c r="CF610" s="375"/>
      <c r="CG610" s="375"/>
      <c r="CH610" s="375"/>
      <c r="CI610" s="375"/>
      <c r="CJ610" s="375"/>
      <c r="CK610" s="375"/>
      <c r="CL610" s="375"/>
      <c r="CM610" s="375"/>
      <c r="CN610" s="375"/>
      <c r="CO610" s="375"/>
      <c r="CP610" s="375"/>
      <c r="CQ610" s="375"/>
      <c r="CR610" s="375"/>
      <c r="CS610" s="375"/>
      <c r="CT610" s="375"/>
      <c r="CU610" s="375"/>
      <c r="CV610" s="375"/>
      <c r="CW610" s="375"/>
      <c r="CX610" s="375"/>
      <c r="CY610" s="375"/>
      <c r="CZ610" s="375"/>
    </row>
    <row r="611" s="379" customFormat="true" ht="25.15" customHeight="true" x14ac:dyDescent="0.2">
      <c r="C611" s="1141"/>
      <c r="D611" s="1142"/>
      <c r="E611" s="670"/>
      <c r="F611" s="670"/>
      <c r="G611" s="670"/>
      <c r="H611" s="1142"/>
      <c r="I611" s="1142"/>
      <c r="J611" s="670"/>
      <c r="K611" s="670"/>
      <c r="L611" s="670"/>
      <c r="M611" s="1142" t="s">
        <v>533</v>
      </c>
      <c r="N611" s="1142"/>
      <c r="O611" s="850">
        <v>-2.880525877621215E-2</v>
      </c>
      <c r="P611" s="670"/>
      <c r="Q611" s="670"/>
      <c r="X611" s="372"/>
      <c r="Y611" s="372"/>
      <c r="Z611" s="372"/>
      <c r="AA611" s="372"/>
      <c r="AB611" s="372"/>
      <c r="AC611" s="372"/>
      <c r="AD611" s="372"/>
      <c r="AE611" s="372"/>
      <c r="AF611" s="372"/>
      <c r="AG611" s="372"/>
      <c r="AH611" s="372"/>
      <c r="AI611" s="372"/>
      <c r="AJ611" s="372"/>
      <c r="AK611" s="372"/>
      <c r="AL611" s="372"/>
      <c r="AM611" s="372"/>
      <c r="AN611" s="372"/>
      <c r="AO611" s="372"/>
      <c r="AP611" s="372"/>
      <c r="AQ611" s="372"/>
      <c r="AR611" s="372"/>
      <c r="AS611" s="372"/>
      <c r="AT611" s="372"/>
      <c r="AU611" s="372"/>
      <c r="AV611" s="372"/>
      <c r="AW611" s="372"/>
      <c r="AX611" s="372"/>
      <c r="AY611" s="372"/>
      <c r="AZ611" s="372"/>
      <c r="BA611" s="375"/>
      <c r="BB611" s="451"/>
      <c r="BC611" s="375"/>
      <c r="BD611" s="375"/>
      <c r="BE611" s="375"/>
      <c r="BF611" s="375"/>
      <c r="BG611" s="375"/>
      <c r="BH611" s="375"/>
      <c r="BI611" s="375"/>
      <c r="BJ611" s="375"/>
      <c r="BK611" s="375"/>
      <c r="BL611" s="375"/>
      <c r="BM611" s="375"/>
      <c r="BN611" s="375"/>
      <c r="BO611" s="375"/>
      <c r="BP611" s="375"/>
      <c r="BQ611" s="375"/>
      <c r="BR611" s="375"/>
      <c r="BS611" s="375"/>
      <c r="BT611" s="375"/>
      <c r="BU611" s="375"/>
      <c r="BV611" s="375"/>
      <c r="BW611" s="375"/>
      <c r="BX611" s="375"/>
      <c r="BY611" s="375"/>
      <c r="BZ611" s="375"/>
      <c r="CA611" s="375"/>
      <c r="CB611" s="375"/>
      <c r="CC611" s="375"/>
      <c r="CD611" s="375"/>
      <c r="CE611" s="375"/>
      <c r="CF611" s="375"/>
      <c r="CG611" s="375"/>
      <c r="CH611" s="375"/>
      <c r="CI611" s="375"/>
      <c r="CJ611" s="375"/>
      <c r="CK611" s="375"/>
      <c r="CL611" s="375"/>
      <c r="CM611" s="375"/>
      <c r="CN611" s="375"/>
      <c r="CO611" s="375"/>
      <c r="CP611" s="375"/>
      <c r="CQ611" s="375"/>
      <c r="CR611" s="375"/>
      <c r="CS611" s="375"/>
      <c r="CT611" s="375"/>
      <c r="CU611" s="375"/>
      <c r="CV611" s="375"/>
      <c r="CW611" s="375"/>
      <c r="CX611" s="375"/>
      <c r="CY611" s="375"/>
      <c r="CZ611" s="375"/>
    </row>
    <row r="612" s="379" customFormat="true" ht="25.15" customHeight="true" x14ac:dyDescent="0.2">
      <c r="C612" s="1141"/>
      <c r="D612" s="1142"/>
      <c r="E612" s="670"/>
      <c r="F612" s="670"/>
      <c r="G612" s="670"/>
      <c r="H612" s="1142"/>
      <c r="I612" s="1142"/>
      <c r="J612" s="670"/>
      <c r="K612" s="670"/>
      <c r="L612" s="670"/>
      <c r="M612" s="1142" t="s">
        <v>545</v>
      </c>
      <c r="N612" s="1142"/>
      <c r="O612" s="850">
        <v>-2.0875306922858973E-2</v>
      </c>
      <c r="P612" s="670"/>
      <c r="Q612" s="670"/>
      <c r="X612" s="372"/>
      <c r="Y612" s="372"/>
      <c r="Z612" s="372"/>
      <c r="AA612" s="372"/>
      <c r="AB612" s="372"/>
      <c r="AC612" s="372"/>
      <c r="AD612" s="372"/>
      <c r="AE612" s="372"/>
      <c r="AF612" s="372"/>
      <c r="AG612" s="372"/>
      <c r="AH612" s="372"/>
      <c r="AI612" s="372"/>
      <c r="AJ612" s="372"/>
      <c r="AK612" s="372"/>
      <c r="AL612" s="372"/>
      <c r="AM612" s="372"/>
      <c r="AN612" s="372"/>
      <c r="AO612" s="372"/>
      <c r="AP612" s="372"/>
      <c r="AQ612" s="372"/>
      <c r="AR612" s="372"/>
      <c r="AS612" s="372"/>
      <c r="AT612" s="372"/>
      <c r="AU612" s="372"/>
      <c r="AV612" s="372"/>
      <c r="AW612" s="372"/>
      <c r="AX612" s="372"/>
      <c r="AY612" s="372"/>
      <c r="AZ612" s="372"/>
      <c r="BA612" s="375"/>
      <c r="BB612" s="451"/>
      <c r="BC612" s="375"/>
      <c r="BD612" s="375"/>
      <c r="BE612" s="375"/>
      <c r="BF612" s="375"/>
      <c r="BG612" s="375"/>
      <c r="BH612" s="375"/>
      <c r="BI612" s="375"/>
      <c r="BJ612" s="375"/>
      <c r="BK612" s="375"/>
      <c r="BL612" s="375"/>
      <c r="BM612" s="375"/>
      <c r="BN612" s="375"/>
      <c r="BO612" s="375"/>
      <c r="BP612" s="375"/>
      <c r="BQ612" s="375"/>
      <c r="BR612" s="375"/>
      <c r="BS612" s="375"/>
      <c r="BT612" s="375"/>
      <c r="BU612" s="375"/>
      <c r="BV612" s="375"/>
      <c r="BW612" s="375"/>
      <c r="BX612" s="375"/>
      <c r="BY612" s="375"/>
      <c r="BZ612" s="375"/>
      <c r="CA612" s="375"/>
      <c r="CB612" s="375"/>
      <c r="CC612" s="375"/>
      <c r="CD612" s="375"/>
      <c r="CE612" s="375"/>
      <c r="CF612" s="375"/>
      <c r="CG612" s="375"/>
      <c r="CH612" s="375"/>
      <c r="CI612" s="375"/>
      <c r="CJ612" s="375"/>
      <c r="CK612" s="375"/>
      <c r="CL612" s="375"/>
      <c r="CM612" s="375"/>
      <c r="CN612" s="375"/>
      <c r="CO612" s="375"/>
      <c r="CP612" s="375"/>
      <c r="CQ612" s="375"/>
      <c r="CR612" s="375"/>
      <c r="CS612" s="375"/>
      <c r="CT612" s="375"/>
      <c r="CU612" s="375"/>
      <c r="CV612" s="375"/>
      <c r="CW612" s="375"/>
      <c r="CX612" s="375"/>
      <c r="CY612" s="375"/>
      <c r="CZ612" s="375"/>
    </row>
    <row r="613" s="379" customFormat="true" ht="25.15" customHeight="true" x14ac:dyDescent="0.2">
      <c r="C613" s="1141"/>
      <c r="D613" s="1142"/>
      <c r="E613" s="670"/>
      <c r="F613" s="670"/>
      <c r="G613" s="670"/>
      <c r="H613" s="1142"/>
      <c r="I613" s="1142"/>
      <c r="J613" s="670"/>
      <c r="K613" s="670"/>
      <c r="L613" s="670"/>
      <c r="M613" s="1142" t="s">
        <v>532</v>
      </c>
      <c r="N613" s="1142"/>
      <c r="O613" s="850">
        <v>1.6602098919562068E-2</v>
      </c>
      <c r="P613" s="670"/>
      <c r="Q613" s="670"/>
      <c r="X613" s="372"/>
      <c r="Y613" s="372"/>
      <c r="Z613" s="372"/>
      <c r="AA613" s="372"/>
      <c r="AB613" s="372"/>
      <c r="AC613" s="372"/>
      <c r="AD613" s="372"/>
      <c r="AE613" s="372"/>
      <c r="AF613" s="372"/>
      <c r="AG613" s="372"/>
      <c r="AH613" s="372"/>
      <c r="AI613" s="372"/>
      <c r="AJ613" s="372"/>
      <c r="AK613" s="372"/>
      <c r="AL613" s="372"/>
      <c r="AM613" s="372"/>
      <c r="AN613" s="372"/>
      <c r="AO613" s="372"/>
      <c r="AP613" s="372"/>
      <c r="AQ613" s="372"/>
      <c r="AR613" s="372"/>
      <c r="AS613" s="372"/>
      <c r="AT613" s="372"/>
      <c r="AU613" s="372"/>
      <c r="AV613" s="372"/>
      <c r="AW613" s="372"/>
      <c r="AX613" s="372"/>
      <c r="AY613" s="372"/>
      <c r="AZ613" s="372"/>
      <c r="BA613" s="375"/>
      <c r="BB613" s="451"/>
      <c r="BC613" s="375"/>
      <c r="BD613" s="375"/>
      <c r="BE613" s="375"/>
      <c r="BF613" s="375"/>
      <c r="BG613" s="375"/>
      <c r="BH613" s="375"/>
      <c r="BI613" s="375"/>
      <c r="BJ613" s="375"/>
      <c r="BK613" s="375"/>
      <c r="BL613" s="375"/>
      <c r="BM613" s="375"/>
      <c r="BN613" s="375"/>
      <c r="BO613" s="375"/>
      <c r="BP613" s="375"/>
      <c r="BQ613" s="375"/>
      <c r="BR613" s="375"/>
      <c r="BS613" s="375"/>
      <c r="BT613" s="375"/>
      <c r="BU613" s="375"/>
      <c r="BV613" s="375"/>
      <c r="BW613" s="375"/>
      <c r="BX613" s="375"/>
      <c r="BY613" s="375"/>
      <c r="BZ613" s="375"/>
      <c r="CA613" s="375"/>
      <c r="CB613" s="375"/>
      <c r="CC613" s="375"/>
      <c r="CD613" s="375"/>
      <c r="CE613" s="375"/>
      <c r="CF613" s="375"/>
      <c r="CG613" s="375"/>
      <c r="CH613" s="375"/>
      <c r="CI613" s="375"/>
      <c r="CJ613" s="375"/>
      <c r="CK613" s="375"/>
      <c r="CL613" s="375"/>
      <c r="CM613" s="375"/>
      <c r="CN613" s="375"/>
      <c r="CO613" s="375"/>
      <c r="CP613" s="375"/>
      <c r="CQ613" s="375"/>
      <c r="CR613" s="375"/>
      <c r="CS613" s="375"/>
      <c r="CT613" s="375"/>
      <c r="CU613" s="375"/>
      <c r="CV613" s="375"/>
      <c r="CW613" s="375"/>
      <c r="CX613" s="375"/>
      <c r="CY613" s="375"/>
      <c r="CZ613" s="375"/>
    </row>
    <row r="614" s="379" customFormat="true" ht="25.15" customHeight="true" x14ac:dyDescent="0.2">
      <c r="C614" s="1141"/>
      <c r="D614" s="1142"/>
      <c r="E614" s="670"/>
      <c r="F614" s="670"/>
      <c r="G614" s="670"/>
      <c r="H614" s="1142"/>
      <c r="I614" s="1142"/>
      <c r="J614" s="670"/>
      <c r="K614" s="670"/>
      <c r="L614" s="670"/>
      <c r="M614" s="1142" t="s">
        <v>555</v>
      </c>
      <c r="N614" s="1142"/>
      <c r="O614" s="850">
        <v>-8.7258172485617912E-3</v>
      </c>
      <c r="P614" s="670"/>
      <c r="Q614" s="670"/>
      <c r="X614" s="372"/>
      <c r="Y614" s="372"/>
      <c r="Z614" s="372"/>
      <c r="AA614" s="372"/>
      <c r="AB614" s="372"/>
      <c r="AC614" s="372"/>
      <c r="AD614" s="372"/>
      <c r="AE614" s="372"/>
      <c r="AF614" s="372"/>
      <c r="AG614" s="372"/>
      <c r="AH614" s="372"/>
      <c r="AI614" s="372"/>
      <c r="AJ614" s="372"/>
      <c r="AK614" s="372"/>
      <c r="AL614" s="372"/>
      <c r="AM614" s="372"/>
      <c r="AN614" s="372"/>
      <c r="AO614" s="372"/>
      <c r="AP614" s="372"/>
      <c r="AQ614" s="372"/>
      <c r="AR614" s="372"/>
      <c r="AS614" s="372"/>
      <c r="AT614" s="372"/>
      <c r="AU614" s="372"/>
      <c r="AV614" s="372"/>
      <c r="AW614" s="372"/>
      <c r="AX614" s="372"/>
      <c r="AY614" s="372"/>
      <c r="AZ614" s="372"/>
      <c r="BA614" s="375"/>
      <c r="BB614" s="451"/>
      <c r="BC614" s="375"/>
      <c r="BD614" s="375"/>
      <c r="BE614" s="375"/>
      <c r="BF614" s="375"/>
      <c r="BG614" s="375"/>
      <c r="BH614" s="375"/>
      <c r="BI614" s="375"/>
      <c r="BJ614" s="375"/>
      <c r="BK614" s="375"/>
      <c r="BL614" s="375"/>
      <c r="BM614" s="375"/>
      <c r="BN614" s="375"/>
      <c r="BO614" s="375"/>
      <c r="BP614" s="375"/>
      <c r="BQ614" s="375"/>
      <c r="BR614" s="375"/>
      <c r="BS614" s="375"/>
      <c r="BT614" s="375"/>
      <c r="BU614" s="375"/>
      <c r="BV614" s="375"/>
      <c r="BW614" s="375"/>
      <c r="BX614" s="375"/>
      <c r="BY614" s="375"/>
      <c r="BZ614" s="375"/>
      <c r="CA614" s="375"/>
      <c r="CB614" s="375"/>
      <c r="CC614" s="375"/>
      <c r="CD614" s="375"/>
      <c r="CE614" s="375"/>
      <c r="CF614" s="375"/>
      <c r="CG614" s="375"/>
      <c r="CH614" s="375"/>
      <c r="CI614" s="375"/>
      <c r="CJ614" s="375"/>
      <c r="CK614" s="375"/>
      <c r="CL614" s="375"/>
      <c r="CM614" s="375"/>
      <c r="CN614" s="375"/>
      <c r="CO614" s="375"/>
      <c r="CP614" s="375"/>
      <c r="CQ614" s="375"/>
      <c r="CR614" s="375"/>
      <c r="CS614" s="375"/>
      <c r="CT614" s="375"/>
      <c r="CU614" s="375"/>
      <c r="CV614" s="375"/>
      <c r="CW614" s="375"/>
      <c r="CX614" s="375"/>
      <c r="CY614" s="375"/>
      <c r="CZ614" s="375"/>
    </row>
    <row r="615" s="379" customFormat="true" ht="25.15" customHeight="true" x14ac:dyDescent="0.2">
      <c r="C615" s="1141"/>
      <c r="D615" s="1142"/>
      <c r="E615" s="670"/>
      <c r="F615" s="670"/>
      <c r="G615" s="670"/>
      <c r="H615" s="1142"/>
      <c r="I615" s="1142"/>
      <c r="J615" s="670"/>
      <c r="K615" s="670"/>
      <c r="L615" s="670"/>
      <c r="M615" s="1142" t="s">
        <v>557</v>
      </c>
      <c r="N615" s="1142"/>
      <c r="O615" s="850">
        <v>-5.3418616040450118E-3</v>
      </c>
      <c r="P615" s="670"/>
      <c r="Q615" s="670"/>
      <c r="X615" s="372"/>
      <c r="Y615" s="372"/>
      <c r="Z615" s="372"/>
      <c r="AA615" s="372"/>
      <c r="AB615" s="372"/>
      <c r="AC615" s="372"/>
      <c r="AD615" s="372"/>
      <c r="AE615" s="372"/>
      <c r="AF615" s="372"/>
      <c r="AG615" s="372"/>
      <c r="AH615" s="372"/>
      <c r="AI615" s="372"/>
      <c r="AJ615" s="372"/>
      <c r="AK615" s="372"/>
      <c r="AL615" s="372"/>
      <c r="AM615" s="372"/>
      <c r="AN615" s="372"/>
      <c r="AO615" s="372"/>
      <c r="AP615" s="372"/>
      <c r="AQ615" s="372"/>
      <c r="AR615" s="372"/>
      <c r="AS615" s="372"/>
      <c r="AT615" s="372"/>
      <c r="AU615" s="372"/>
      <c r="AV615" s="372"/>
      <c r="AW615" s="372"/>
      <c r="AX615" s="372"/>
      <c r="AY615" s="372"/>
      <c r="AZ615" s="372"/>
      <c r="BA615" s="375"/>
      <c r="BB615" s="451"/>
      <c r="BC615" s="375"/>
      <c r="BD615" s="375"/>
      <c r="BE615" s="375"/>
      <c r="BF615" s="375"/>
      <c r="BG615" s="375"/>
      <c r="BH615" s="375"/>
      <c r="BI615" s="375"/>
      <c r="BJ615" s="375"/>
      <c r="BK615" s="375"/>
      <c r="BL615" s="375"/>
      <c r="BM615" s="375"/>
      <c r="BN615" s="375"/>
      <c r="BO615" s="375"/>
      <c r="BP615" s="375"/>
      <c r="BQ615" s="375"/>
      <c r="BR615" s="375"/>
      <c r="BS615" s="375"/>
      <c r="BT615" s="375"/>
      <c r="BU615" s="375"/>
      <c r="BV615" s="375"/>
      <c r="BW615" s="375"/>
      <c r="BX615" s="375"/>
      <c r="BY615" s="375"/>
      <c r="BZ615" s="375"/>
      <c r="CA615" s="375"/>
      <c r="CB615" s="375"/>
      <c r="CC615" s="375"/>
      <c r="CD615" s="375"/>
      <c r="CE615" s="375"/>
      <c r="CF615" s="375"/>
      <c r="CG615" s="375"/>
      <c r="CH615" s="375"/>
      <c r="CI615" s="375"/>
      <c r="CJ615" s="375"/>
      <c r="CK615" s="375"/>
      <c r="CL615" s="375"/>
      <c r="CM615" s="375"/>
      <c r="CN615" s="375"/>
      <c r="CO615" s="375"/>
      <c r="CP615" s="375"/>
      <c r="CQ615" s="375"/>
      <c r="CR615" s="375"/>
      <c r="CS615" s="375"/>
      <c r="CT615" s="375"/>
      <c r="CU615" s="375"/>
      <c r="CV615" s="375"/>
      <c r="CW615" s="375"/>
      <c r="CX615" s="375"/>
      <c r="CY615" s="375"/>
      <c r="CZ615" s="375"/>
    </row>
    <row r="616" s="379" customFormat="true" ht="25.15" customHeight="true" x14ac:dyDescent="0.2">
      <c r="C616" s="1141"/>
      <c r="D616" s="1142"/>
      <c r="E616" s="670"/>
      <c r="F616" s="670"/>
      <c r="G616" s="670"/>
      <c r="H616" s="1142"/>
      <c r="I616" s="1142"/>
      <c r="J616" s="670"/>
      <c r="K616" s="670"/>
      <c r="L616" s="670"/>
      <c r="M616" s="1142" t="s">
        <v>556</v>
      </c>
      <c r="N616" s="1142"/>
      <c r="O616" s="853">
        <v>-6.0874333867978129E-4</v>
      </c>
      <c r="P616" s="670"/>
      <c r="Q616" s="670"/>
      <c r="X616" s="372"/>
      <c r="Y616" s="372"/>
      <c r="Z616" s="372"/>
      <c r="AA616" s="372"/>
      <c r="AB616" s="372"/>
      <c r="AC616" s="372"/>
      <c r="AD616" s="372"/>
      <c r="AE616" s="372"/>
      <c r="AF616" s="372"/>
      <c r="AG616" s="372"/>
      <c r="AH616" s="372"/>
      <c r="AI616" s="372"/>
      <c r="AJ616" s="372"/>
      <c r="AK616" s="372"/>
      <c r="AL616" s="372"/>
      <c r="AM616" s="372"/>
      <c r="AN616" s="372"/>
      <c r="AO616" s="372"/>
      <c r="AP616" s="372"/>
      <c r="AQ616" s="372"/>
      <c r="AR616" s="372"/>
      <c r="AS616" s="372"/>
      <c r="AT616" s="372"/>
      <c r="AU616" s="372"/>
      <c r="AV616" s="372"/>
      <c r="AW616" s="372"/>
      <c r="AX616" s="372"/>
      <c r="AY616" s="372"/>
      <c r="AZ616" s="372"/>
      <c r="BA616" s="375"/>
      <c r="BB616" s="451"/>
      <c r="BC616" s="375"/>
      <c r="BD616" s="375"/>
      <c r="BE616" s="375"/>
      <c r="BF616" s="375"/>
      <c r="BG616" s="375"/>
      <c r="BH616" s="375"/>
      <c r="BI616" s="375"/>
      <c r="BJ616" s="375"/>
      <c r="BK616" s="375"/>
      <c r="BL616" s="375"/>
      <c r="BM616" s="375"/>
      <c r="BN616" s="375"/>
      <c r="BO616" s="375"/>
      <c r="BP616" s="375"/>
      <c r="BQ616" s="375"/>
      <c r="BR616" s="375"/>
      <c r="BS616" s="375"/>
      <c r="BT616" s="375"/>
      <c r="BU616" s="375"/>
      <c r="BV616" s="375"/>
      <c r="BW616" s="375"/>
      <c r="BX616" s="375"/>
      <c r="BY616" s="375"/>
      <c r="BZ616" s="375"/>
      <c r="CA616" s="375"/>
      <c r="CB616" s="375"/>
      <c r="CC616" s="375"/>
      <c r="CD616" s="375"/>
      <c r="CE616" s="375"/>
      <c r="CF616" s="375"/>
      <c r="CG616" s="375"/>
      <c r="CH616" s="375"/>
      <c r="CI616" s="375"/>
      <c r="CJ616" s="375"/>
      <c r="CK616" s="375"/>
      <c r="CL616" s="375"/>
      <c r="CM616" s="375"/>
      <c r="CN616" s="375"/>
      <c r="CO616" s="375"/>
      <c r="CP616" s="375"/>
      <c r="CQ616" s="375"/>
      <c r="CR616" s="375"/>
      <c r="CS616" s="375"/>
      <c r="CT616" s="375"/>
      <c r="CU616" s="375"/>
      <c r="CV616" s="375"/>
      <c r="CW616" s="375"/>
      <c r="CX616" s="375"/>
      <c r="CY616" s="375"/>
      <c r="CZ616" s="375"/>
    </row>
    <row r="617" s="379" customFormat="true" ht="25.15" customHeight="true" x14ac:dyDescent="0.2">
      <c r="C617" s="1141"/>
      <c r="D617" s="1142"/>
      <c r="E617" s="670"/>
      <c r="F617" s="670"/>
      <c r="G617" s="670"/>
      <c r="H617" s="1142"/>
      <c r="I617" s="1142"/>
      <c r="J617" s="670"/>
      <c r="K617" s="670"/>
      <c r="L617" s="670"/>
      <c r="M617" s="1142"/>
      <c r="N617" s="1142"/>
      <c r="O617" s="670"/>
      <c r="P617" s="670"/>
      <c r="Q617" s="670"/>
      <c r="X617" s="372"/>
      <c r="Y617" s="372"/>
      <c r="Z617" s="372"/>
      <c r="AA617" s="372"/>
      <c r="AB617" s="372"/>
      <c r="AC617" s="372"/>
      <c r="AD617" s="372"/>
      <c r="AE617" s="372"/>
      <c r="AF617" s="372"/>
      <c r="AG617" s="372"/>
      <c r="AH617" s="372"/>
      <c r="AI617" s="372"/>
      <c r="AJ617" s="372"/>
      <c r="AK617" s="372"/>
      <c r="AL617" s="372"/>
      <c r="AM617" s="372"/>
      <c r="AN617" s="372"/>
      <c r="AO617" s="372"/>
      <c r="AP617" s="372"/>
      <c r="AQ617" s="372"/>
      <c r="AR617" s="372"/>
      <c r="AS617" s="372"/>
      <c r="AT617" s="372"/>
      <c r="AU617" s="372"/>
      <c r="AV617" s="372"/>
      <c r="AW617" s="372"/>
      <c r="AX617" s="372"/>
      <c r="AY617" s="372"/>
      <c r="AZ617" s="372"/>
      <c r="BA617" s="375"/>
      <c r="BB617" s="451"/>
      <c r="BC617" s="375"/>
      <c r="BD617" s="375"/>
      <c r="BE617" s="375"/>
      <c r="BF617" s="375"/>
      <c r="BG617" s="375"/>
      <c r="BH617" s="375"/>
      <c r="BI617" s="375"/>
      <c r="BJ617" s="375"/>
      <c r="BK617" s="375"/>
      <c r="BL617" s="375"/>
      <c r="BM617" s="375"/>
      <c r="BN617" s="375"/>
      <c r="BO617" s="375"/>
      <c r="BP617" s="375"/>
      <c r="BQ617" s="375"/>
      <c r="BR617" s="375"/>
      <c r="BS617" s="375"/>
      <c r="BT617" s="375"/>
      <c r="BU617" s="375"/>
      <c r="BV617" s="375"/>
      <c r="BW617" s="375"/>
      <c r="BX617" s="375"/>
      <c r="BY617" s="375"/>
      <c r="BZ617" s="375"/>
      <c r="CA617" s="375"/>
      <c r="CB617" s="375"/>
      <c r="CC617" s="375"/>
      <c r="CD617" s="375"/>
      <c r="CE617" s="375"/>
      <c r="CF617" s="375"/>
      <c r="CG617" s="375"/>
      <c r="CH617" s="375"/>
      <c r="CI617" s="375"/>
      <c r="CJ617" s="375"/>
      <c r="CK617" s="375"/>
      <c r="CL617" s="375"/>
      <c r="CM617" s="375"/>
      <c r="CN617" s="375"/>
      <c r="CO617" s="375"/>
      <c r="CP617" s="375"/>
      <c r="CQ617" s="375"/>
      <c r="CR617" s="375"/>
      <c r="CS617" s="375"/>
      <c r="CT617" s="375"/>
      <c r="CU617" s="375"/>
      <c r="CV617" s="375"/>
      <c r="CW617" s="375"/>
      <c r="CX617" s="375"/>
      <c r="CY617" s="375"/>
      <c r="CZ617" s="375"/>
    </row>
    <row r="618" s="379" customFormat="true" ht="25.15" customHeight="true" x14ac:dyDescent="0.2">
      <c r="C618" s="1141"/>
      <c r="D618" s="1142"/>
      <c r="E618" s="670"/>
      <c r="F618" s="670"/>
      <c r="G618" s="670"/>
      <c r="H618" s="1142"/>
      <c r="I618" s="1142"/>
      <c r="J618" s="670"/>
      <c r="K618" s="670"/>
      <c r="L618" s="670"/>
      <c r="M618" s="1142"/>
      <c r="N618" s="1142"/>
      <c r="O618" s="670"/>
      <c r="P618" s="670"/>
      <c r="Q618" s="670"/>
      <c r="X618" s="372"/>
      <c r="Y618" s="372"/>
      <c r="Z618" s="372"/>
      <c r="AA618" s="372"/>
      <c r="AB618" s="372"/>
      <c r="AC618" s="372"/>
      <c r="AD618" s="372"/>
      <c r="AE618" s="372"/>
      <c r="AF618" s="372"/>
      <c r="AG618" s="372"/>
      <c r="AH618" s="372"/>
      <c r="AI618" s="372"/>
      <c r="AJ618" s="372"/>
      <c r="AK618" s="372"/>
      <c r="AL618" s="372"/>
      <c r="AM618" s="372"/>
      <c r="AN618" s="372"/>
      <c r="AO618" s="372"/>
      <c r="AP618" s="372"/>
      <c r="AQ618" s="372"/>
      <c r="AR618" s="372"/>
      <c r="AS618" s="372"/>
      <c r="AT618" s="372"/>
      <c r="AU618" s="372"/>
      <c r="AV618" s="372"/>
      <c r="AW618" s="372"/>
      <c r="AX618" s="372"/>
      <c r="AY618" s="372"/>
      <c r="AZ618" s="372"/>
      <c r="BA618" s="375"/>
      <c r="BB618" s="451"/>
      <c r="BC618" s="375"/>
      <c r="BD618" s="375"/>
      <c r="BE618" s="375"/>
      <c r="BF618" s="375"/>
      <c r="BG618" s="375"/>
      <c r="BH618" s="375"/>
      <c r="BI618" s="375"/>
      <c r="BJ618" s="375"/>
      <c r="BK618" s="375"/>
      <c r="BL618" s="375"/>
      <c r="BM618" s="375"/>
      <c r="BN618" s="375"/>
      <c r="BO618" s="375"/>
      <c r="BP618" s="375"/>
      <c r="BQ618" s="375"/>
      <c r="BR618" s="375"/>
      <c r="BS618" s="375"/>
      <c r="BT618" s="375"/>
      <c r="BU618" s="375"/>
      <c r="BV618" s="375"/>
      <c r="BW618" s="375"/>
      <c r="BX618" s="375"/>
      <c r="BY618" s="375"/>
      <c r="BZ618" s="375"/>
      <c r="CA618" s="375"/>
      <c r="CB618" s="375"/>
      <c r="CC618" s="375"/>
      <c r="CD618" s="375"/>
      <c r="CE618" s="375"/>
      <c r="CF618" s="375"/>
      <c r="CG618" s="375"/>
      <c r="CH618" s="375"/>
      <c r="CI618" s="375"/>
      <c r="CJ618" s="375"/>
      <c r="CK618" s="375"/>
      <c r="CL618" s="375"/>
      <c r="CM618" s="375"/>
      <c r="CN618" s="375"/>
      <c r="CO618" s="375"/>
      <c r="CP618" s="375"/>
      <c r="CQ618" s="375"/>
      <c r="CR618" s="375"/>
      <c r="CS618" s="375"/>
      <c r="CT618" s="375"/>
      <c r="CU618" s="375"/>
      <c r="CV618" s="375"/>
      <c r="CW618" s="375"/>
      <c r="CX618" s="375"/>
      <c r="CY618" s="375"/>
      <c r="CZ618" s="375"/>
    </row>
    <row r="619" s="379" customFormat="true" ht="25.15" customHeight="true" x14ac:dyDescent="0.2">
      <c r="C619" s="1141"/>
      <c r="D619" s="1142"/>
      <c r="E619" s="670"/>
      <c r="F619" s="670"/>
      <c r="G619" s="670"/>
      <c r="H619" s="1142"/>
      <c r="I619" s="1142"/>
      <c r="J619" s="670"/>
      <c r="K619" s="670"/>
      <c r="L619" s="670"/>
      <c r="M619" s="1142" t="s">
        <v>256</v>
      </c>
      <c r="N619" s="1142"/>
      <c r="O619" s="1142"/>
      <c r="P619" s="670"/>
      <c r="Q619" s="670"/>
      <c r="X619" s="372"/>
      <c r="Y619" s="372"/>
      <c r="Z619" s="372"/>
      <c r="AA619" s="372"/>
      <c r="AB619" s="372"/>
      <c r="AC619" s="372"/>
      <c r="AD619" s="372"/>
      <c r="AE619" s="372"/>
      <c r="AF619" s="372"/>
      <c r="AG619" s="372"/>
      <c r="AH619" s="372"/>
      <c r="AI619" s="372"/>
      <c r="AJ619" s="372"/>
      <c r="AK619" s="372"/>
      <c r="AL619" s="372"/>
      <c r="AM619" s="372"/>
      <c r="AN619" s="372"/>
      <c r="AO619" s="372"/>
      <c r="AP619" s="372"/>
      <c r="AQ619" s="372"/>
      <c r="AR619" s="372"/>
      <c r="AS619" s="372"/>
      <c r="AT619" s="372"/>
      <c r="AU619" s="372"/>
      <c r="AV619" s="372"/>
      <c r="AW619" s="372"/>
      <c r="AX619" s="372"/>
      <c r="AY619" s="372"/>
      <c r="AZ619" s="372"/>
      <c r="BA619" s="375"/>
      <c r="BB619" s="451"/>
      <c r="BC619" s="375"/>
      <c r="BD619" s="375"/>
      <c r="BE619" s="375"/>
      <c r="BF619" s="375"/>
      <c r="BG619" s="375"/>
      <c r="BH619" s="375"/>
      <c r="BI619" s="375"/>
      <c r="BJ619" s="375"/>
      <c r="BK619" s="375"/>
      <c r="BL619" s="375"/>
      <c r="BM619" s="375"/>
      <c r="BN619" s="375"/>
      <c r="BO619" s="375"/>
      <c r="BP619" s="375"/>
      <c r="BQ619" s="375"/>
      <c r="BR619" s="375"/>
      <c r="BS619" s="375"/>
      <c r="BT619" s="375"/>
      <c r="BU619" s="375"/>
      <c r="BV619" s="375"/>
      <c r="BW619" s="375"/>
      <c r="BX619" s="375"/>
      <c r="BY619" s="375"/>
      <c r="BZ619" s="375"/>
      <c r="CA619" s="375"/>
      <c r="CB619" s="375"/>
      <c r="CC619" s="375"/>
      <c r="CD619" s="375"/>
      <c r="CE619" s="375"/>
      <c r="CF619" s="375"/>
      <c r="CG619" s="375"/>
      <c r="CH619" s="375"/>
      <c r="CI619" s="375"/>
      <c r="CJ619" s="375"/>
      <c r="CK619" s="375"/>
      <c r="CL619" s="375"/>
      <c r="CM619" s="375"/>
      <c r="CN619" s="375"/>
      <c r="CO619" s="375"/>
      <c r="CP619" s="375"/>
      <c r="CQ619" s="375"/>
      <c r="CR619" s="375"/>
      <c r="CS619" s="375"/>
      <c r="CT619" s="375"/>
      <c r="CU619" s="375"/>
      <c r="CV619" s="375"/>
      <c r="CW619" s="375"/>
      <c r="CX619" s="375"/>
      <c r="CY619" s="375"/>
      <c r="CZ619" s="375"/>
    </row>
    <row r="620" s="379" customFormat="true" ht="25.15" customHeight="true" x14ac:dyDescent="0.2">
      <c r="C620" s="1141"/>
      <c r="D620" s="1142"/>
      <c r="E620" s="670"/>
      <c r="F620" s="670"/>
      <c r="G620" s="670"/>
      <c r="H620" s="1142"/>
      <c r="I620" s="1142"/>
      <c r="J620" s="670"/>
      <c r="K620" s="670"/>
      <c r="L620" s="670"/>
      <c r="M620" s="1142" t="s">
        <v>212</v>
      </c>
      <c r="N620" s="1142"/>
      <c r="O620" s="870" t="s">
        <v>213</v>
      </c>
      <c r="P620" s="670"/>
      <c r="Q620" s="670"/>
      <c r="X620" s="372"/>
      <c r="Y620" s="372"/>
      <c r="Z620" s="372"/>
      <c r="AA620" s="372"/>
      <c r="AB620" s="372"/>
      <c r="AC620" s="372"/>
      <c r="AD620" s="372"/>
      <c r="AE620" s="372"/>
      <c r="AF620" s="372"/>
      <c r="AG620" s="372"/>
      <c r="AH620" s="372"/>
      <c r="AI620" s="372"/>
      <c r="AJ620" s="372"/>
      <c r="AK620" s="372"/>
      <c r="AL620" s="372"/>
      <c r="AM620" s="372"/>
      <c r="AN620" s="372"/>
      <c r="AO620" s="372"/>
      <c r="AP620" s="372"/>
      <c r="AQ620" s="372"/>
      <c r="AR620" s="372"/>
      <c r="AS620" s="372"/>
      <c r="AT620" s="372"/>
      <c r="AU620" s="372"/>
      <c r="AV620" s="372"/>
      <c r="AW620" s="372"/>
      <c r="AX620" s="372"/>
      <c r="AY620" s="372"/>
      <c r="AZ620" s="372"/>
      <c r="BA620" s="375"/>
      <c r="BB620" s="451"/>
      <c r="BC620" s="375"/>
      <c r="BD620" s="375"/>
      <c r="BE620" s="375"/>
      <c r="BF620" s="375"/>
      <c r="BG620" s="375"/>
      <c r="BH620" s="375"/>
      <c r="BI620" s="375"/>
      <c r="BJ620" s="375"/>
      <c r="BK620" s="375"/>
      <c r="BL620" s="375"/>
      <c r="BM620" s="375"/>
      <c r="BN620" s="375"/>
      <c r="BO620" s="375"/>
      <c r="BP620" s="375"/>
      <c r="BQ620" s="375"/>
      <c r="BR620" s="375"/>
      <c r="BS620" s="375"/>
      <c r="BT620" s="375"/>
      <c r="BU620" s="375"/>
      <c r="BV620" s="375"/>
      <c r="BW620" s="375"/>
      <c r="BX620" s="375"/>
      <c r="BY620" s="375"/>
      <c r="BZ620" s="375"/>
      <c r="CA620" s="375"/>
      <c r="CB620" s="375"/>
      <c r="CC620" s="375"/>
      <c r="CD620" s="375"/>
      <c r="CE620" s="375"/>
      <c r="CF620" s="375"/>
      <c r="CG620" s="375"/>
      <c r="CH620" s="375"/>
      <c r="CI620" s="375"/>
      <c r="CJ620" s="375"/>
      <c r="CK620" s="375"/>
      <c r="CL620" s="375"/>
      <c r="CM620" s="375"/>
      <c r="CN620" s="375"/>
      <c r="CO620" s="375"/>
      <c r="CP620" s="375"/>
      <c r="CQ620" s="375"/>
      <c r="CR620" s="375"/>
      <c r="CS620" s="375"/>
      <c r="CT620" s="375"/>
      <c r="CU620" s="375"/>
      <c r="CV620" s="375"/>
      <c r="CW620" s="375"/>
      <c r="CX620" s="375"/>
      <c r="CY620" s="375"/>
      <c r="CZ620" s="375"/>
    </row>
    <row r="621" s="379" customFormat="true" ht="25.15" customHeight="true" x14ac:dyDescent="0.2">
      <c r="C621" s="1141"/>
      <c r="D621" s="1142"/>
      <c r="E621" s="670"/>
      <c r="F621" s="670"/>
      <c r="G621" s="670"/>
      <c r="H621" s="1142"/>
      <c r="I621" s="1142"/>
      <c r="J621" s="670"/>
      <c r="K621" s="670"/>
      <c r="L621" s="670"/>
      <c r="M621" s="1142" t="s">
        <v>213</v>
      </c>
      <c r="N621" s="1142"/>
      <c r="O621" s="871">
        <v>1</v>
      </c>
      <c r="P621" s="670"/>
      <c r="Q621" s="670"/>
      <c r="X621" s="372"/>
      <c r="Y621" s="372"/>
      <c r="Z621" s="372"/>
      <c r="AA621" s="372"/>
      <c r="AB621" s="372"/>
      <c r="AC621" s="372"/>
      <c r="AD621" s="372"/>
      <c r="AE621" s="372"/>
      <c r="AF621" s="372"/>
      <c r="AG621" s="372"/>
      <c r="AH621" s="372"/>
      <c r="AI621" s="372"/>
      <c r="AJ621" s="372"/>
      <c r="AK621" s="372"/>
      <c r="AL621" s="372"/>
      <c r="AM621" s="372"/>
      <c r="AN621" s="372"/>
      <c r="AO621" s="372"/>
      <c r="AP621" s="372"/>
      <c r="AQ621" s="372"/>
      <c r="AR621" s="372"/>
      <c r="AS621" s="372"/>
      <c r="AT621" s="372"/>
      <c r="AU621" s="372"/>
      <c r="AV621" s="372"/>
      <c r="AW621" s="372"/>
      <c r="AX621" s="372"/>
      <c r="AY621" s="372"/>
      <c r="AZ621" s="372"/>
      <c r="BA621" s="375"/>
      <c r="BB621" s="451"/>
      <c r="BC621" s="375"/>
      <c r="BD621" s="375"/>
      <c r="BE621" s="375"/>
      <c r="BF621" s="375"/>
      <c r="BG621" s="375"/>
      <c r="BH621" s="375"/>
      <c r="BI621" s="375"/>
      <c r="BJ621" s="375"/>
      <c r="BK621" s="375"/>
      <c r="BL621" s="375"/>
      <c r="BM621" s="375"/>
      <c r="BN621" s="375"/>
      <c r="BO621" s="375"/>
      <c r="BP621" s="375"/>
      <c r="BQ621" s="375"/>
      <c r="BR621" s="375"/>
      <c r="BS621" s="375"/>
      <c r="BT621" s="375"/>
      <c r="BU621" s="375"/>
      <c r="BV621" s="375"/>
      <c r="BW621" s="375"/>
      <c r="BX621" s="375"/>
      <c r="BY621" s="375"/>
      <c r="BZ621" s="375"/>
      <c r="CA621" s="375"/>
      <c r="CB621" s="375"/>
      <c r="CC621" s="375"/>
      <c r="CD621" s="375"/>
      <c r="CE621" s="375"/>
      <c r="CF621" s="375"/>
      <c r="CG621" s="375"/>
      <c r="CH621" s="375"/>
      <c r="CI621" s="375"/>
      <c r="CJ621" s="375"/>
      <c r="CK621" s="375"/>
      <c r="CL621" s="375"/>
      <c r="CM621" s="375"/>
      <c r="CN621" s="375"/>
      <c r="CO621" s="375"/>
      <c r="CP621" s="375"/>
      <c r="CQ621" s="375"/>
      <c r="CR621" s="375"/>
      <c r="CS621" s="375"/>
      <c r="CT621" s="375"/>
      <c r="CU621" s="375"/>
      <c r="CV621" s="375"/>
      <c r="CW621" s="375"/>
      <c r="CX621" s="375"/>
      <c r="CY621" s="375"/>
      <c r="CZ621" s="375"/>
    </row>
    <row r="622" s="379" customFormat="true" ht="25.15" customHeight="true" x14ac:dyDescent="0.2">
      <c r="C622" s="1141"/>
      <c r="D622" s="1142"/>
      <c r="E622" s="670"/>
      <c r="F622" s="670"/>
      <c r="G622" s="670"/>
      <c r="H622" s="1142"/>
      <c r="I622" s="1142"/>
      <c r="J622" s="670"/>
      <c r="K622" s="670"/>
      <c r="L622" s="670"/>
      <c r="M622" s="1142"/>
      <c r="N622" s="1142"/>
      <c r="O622" s="670"/>
      <c r="P622" s="670"/>
      <c r="Q622" s="670"/>
      <c r="X622" s="372"/>
      <c r="Y622" s="372"/>
      <c r="Z622" s="372"/>
      <c r="AA622" s="372"/>
      <c r="AB622" s="372"/>
      <c r="AC622" s="372"/>
      <c r="AD622" s="372"/>
      <c r="AE622" s="372"/>
      <c r="AF622" s="372"/>
      <c r="AG622" s="372"/>
      <c r="AH622" s="372"/>
      <c r="AI622" s="372"/>
      <c r="AJ622" s="372"/>
      <c r="AK622" s="372"/>
      <c r="AL622" s="372"/>
      <c r="AM622" s="372"/>
      <c r="AN622" s="372"/>
      <c r="AO622" s="372"/>
      <c r="AP622" s="372"/>
      <c r="AQ622" s="372"/>
      <c r="AR622" s="372"/>
      <c r="AS622" s="372"/>
      <c r="AT622" s="372"/>
      <c r="AU622" s="372"/>
      <c r="AV622" s="372"/>
      <c r="AW622" s="372"/>
      <c r="AX622" s="372"/>
      <c r="AY622" s="372"/>
      <c r="AZ622" s="372"/>
      <c r="BA622" s="375"/>
      <c r="BB622" s="451"/>
      <c r="BC622" s="375"/>
      <c r="BD622" s="375"/>
      <c r="BE622" s="375"/>
      <c r="BF622" s="375"/>
      <c r="BG622" s="375"/>
      <c r="BH622" s="375"/>
      <c r="BI622" s="375"/>
      <c r="BJ622" s="375"/>
      <c r="BK622" s="375"/>
      <c r="BL622" s="375"/>
      <c r="BM622" s="375"/>
      <c r="BN622" s="375"/>
      <c r="BO622" s="375"/>
      <c r="BP622" s="375"/>
      <c r="BQ622" s="375"/>
      <c r="BR622" s="375"/>
      <c r="BS622" s="375"/>
      <c r="BT622" s="375"/>
      <c r="BU622" s="375"/>
      <c r="BV622" s="375"/>
      <c r="BW622" s="375"/>
      <c r="BX622" s="375"/>
      <c r="BY622" s="375"/>
      <c r="BZ622" s="375"/>
      <c r="CA622" s="375"/>
      <c r="CB622" s="375"/>
      <c r="CC622" s="375"/>
      <c r="CD622" s="375"/>
      <c r="CE622" s="375"/>
      <c r="CF622" s="375"/>
      <c r="CG622" s="375"/>
      <c r="CH622" s="375"/>
      <c r="CI622" s="375"/>
      <c r="CJ622" s="375"/>
      <c r="CK622" s="375"/>
      <c r="CL622" s="375"/>
      <c r="CM622" s="375"/>
      <c r="CN622" s="375"/>
      <c r="CO622" s="375"/>
      <c r="CP622" s="375"/>
      <c r="CQ622" s="375"/>
      <c r="CR622" s="375"/>
      <c r="CS622" s="375"/>
      <c r="CT622" s="375"/>
      <c r="CU622" s="375"/>
      <c r="CV622" s="375"/>
      <c r="CW622" s="375"/>
      <c r="CX622" s="375"/>
      <c r="CY622" s="375"/>
      <c r="CZ622" s="375"/>
    </row>
    <row r="623" s="379" customFormat="true" ht="25.15" customHeight="true" x14ac:dyDescent="0.2">
      <c r="C623" s="1141"/>
      <c r="D623" s="1142"/>
      <c r="E623" s="654"/>
      <c r="F623" s="654"/>
      <c r="G623" s="654"/>
      <c r="H623" s="1141"/>
      <c r="I623" s="1142"/>
      <c r="J623" s="654"/>
      <c r="K623" s="654"/>
      <c r="L623" s="654"/>
      <c r="M623" s="1141"/>
      <c r="N623" s="1142"/>
      <c r="O623" s="654"/>
      <c r="P623" s="654"/>
      <c r="Q623" s="654"/>
      <c r="X623" s="372"/>
      <c r="Y623" s="372"/>
      <c r="Z623" s="372"/>
      <c r="AA623" s="372"/>
      <c r="AB623" s="372"/>
      <c r="AC623" s="372"/>
      <c r="AD623" s="372"/>
      <c r="AE623" s="372"/>
      <c r="AF623" s="372"/>
      <c r="AG623" s="372"/>
      <c r="AH623" s="372"/>
      <c r="AI623" s="372"/>
      <c r="AJ623" s="372"/>
      <c r="AK623" s="372"/>
      <c r="AL623" s="372"/>
      <c r="AM623" s="372"/>
      <c r="AN623" s="372"/>
      <c r="AO623" s="372"/>
      <c r="AP623" s="372"/>
      <c r="AQ623" s="372"/>
      <c r="AR623" s="372"/>
      <c r="AS623" s="372"/>
      <c r="AT623" s="372"/>
      <c r="AU623" s="372"/>
      <c r="AV623" s="372"/>
      <c r="AW623" s="372"/>
      <c r="AX623" s="372"/>
      <c r="AY623" s="372"/>
      <c r="AZ623" s="372"/>
      <c r="BA623" s="375"/>
      <c r="BB623" s="451"/>
      <c r="BC623" s="375"/>
      <c r="BD623" s="375"/>
      <c r="BE623" s="375"/>
      <c r="BF623" s="375"/>
      <c r="BG623" s="375"/>
      <c r="BH623" s="375"/>
      <c r="BI623" s="375"/>
      <c r="BJ623" s="375"/>
      <c r="BK623" s="375"/>
      <c r="BL623" s="375"/>
      <c r="BM623" s="375"/>
      <c r="BN623" s="375"/>
      <c r="BO623" s="375"/>
      <c r="BP623" s="375"/>
      <c r="BQ623" s="375"/>
      <c r="BR623" s="375"/>
      <c r="BS623" s="375"/>
      <c r="BT623" s="375"/>
      <c r="BU623" s="375"/>
      <c r="BV623" s="375"/>
      <c r="BW623" s="375"/>
      <c r="BX623" s="375"/>
      <c r="BY623" s="375"/>
      <c r="BZ623" s="375"/>
      <c r="CA623" s="375"/>
      <c r="CB623" s="375"/>
      <c r="CC623" s="375"/>
      <c r="CD623" s="375"/>
      <c r="CE623" s="375"/>
      <c r="CF623" s="375"/>
      <c r="CG623" s="375"/>
      <c r="CH623" s="375"/>
      <c r="CI623" s="375"/>
      <c r="CJ623" s="375"/>
      <c r="CK623" s="375"/>
      <c r="CL623" s="375"/>
      <c r="CM623" s="375"/>
      <c r="CN623" s="375"/>
      <c r="CO623" s="375"/>
      <c r="CP623" s="375"/>
      <c r="CQ623" s="375"/>
      <c r="CR623" s="375"/>
      <c r="CS623" s="375"/>
      <c r="CT623" s="375"/>
      <c r="CU623" s="375"/>
      <c r="CV623" s="375"/>
      <c r="CW623" s="375"/>
      <c r="CX623" s="375"/>
      <c r="CY623" s="375"/>
      <c r="CZ623" s="375"/>
    </row>
    <row r="624" s="379" customFormat="true" ht="25.15" customHeight="true" x14ac:dyDescent="0.2">
      <c r="C624" s="1141"/>
      <c r="D624" s="1142"/>
      <c r="E624" s="654"/>
      <c r="F624" s="654"/>
      <c r="G624" s="654"/>
      <c r="H624" s="1141"/>
      <c r="I624" s="1142"/>
      <c r="J624" s="654"/>
      <c r="K624" s="654"/>
      <c r="L624" s="654"/>
      <c r="M624" s="1141"/>
      <c r="N624" s="1142"/>
      <c r="O624" s="654"/>
      <c r="P624" s="654"/>
      <c r="Q624" s="654"/>
      <c r="X624" s="372"/>
      <c r="Y624" s="372"/>
      <c r="Z624" s="372"/>
      <c r="AA624" s="372"/>
      <c r="AB624" s="372"/>
      <c r="AC624" s="372"/>
      <c r="AD624" s="372"/>
      <c r="AE624" s="372"/>
      <c r="AF624" s="372"/>
      <c r="AG624" s="372"/>
      <c r="AH624" s="372"/>
      <c r="AI624" s="372"/>
      <c r="AJ624" s="372"/>
      <c r="AK624" s="372"/>
      <c r="AL624" s="372"/>
      <c r="AM624" s="372"/>
      <c r="AN624" s="372"/>
      <c r="AO624" s="372"/>
      <c r="AP624" s="372"/>
      <c r="AQ624" s="372"/>
      <c r="AR624" s="372"/>
      <c r="AS624" s="372"/>
      <c r="AT624" s="372"/>
      <c r="AU624" s="372"/>
      <c r="AV624" s="372"/>
      <c r="AW624" s="372"/>
      <c r="AX624" s="372"/>
      <c r="AY624" s="372"/>
      <c r="AZ624" s="372"/>
      <c r="BA624" s="375"/>
      <c r="BB624" s="451"/>
      <c r="BC624" s="375"/>
      <c r="BD624" s="375"/>
      <c r="BE624" s="375"/>
      <c r="BF624" s="375"/>
      <c r="BG624" s="375"/>
      <c r="BH624" s="375"/>
      <c r="BI624" s="375"/>
      <c r="BJ624" s="375"/>
      <c r="BK624" s="375"/>
      <c r="BL624" s="375"/>
      <c r="BM624" s="375"/>
      <c r="BN624" s="375"/>
      <c r="BO624" s="375"/>
      <c r="BP624" s="375"/>
      <c r="BQ624" s="375"/>
      <c r="BR624" s="375"/>
      <c r="BS624" s="375"/>
      <c r="BT624" s="375"/>
      <c r="BU624" s="375"/>
      <c r="BV624" s="375"/>
      <c r="BW624" s="375"/>
      <c r="BX624" s="375"/>
      <c r="BY624" s="375"/>
      <c r="BZ624" s="375"/>
      <c r="CA624" s="375"/>
      <c r="CB624" s="375"/>
      <c r="CC624" s="375"/>
      <c r="CD624" s="375"/>
      <c r="CE624" s="375"/>
      <c r="CF624" s="375"/>
      <c r="CG624" s="375"/>
      <c r="CH624" s="375"/>
      <c r="CI624" s="375"/>
      <c r="CJ624" s="375"/>
      <c r="CK624" s="375"/>
      <c r="CL624" s="375"/>
      <c r="CM624" s="375"/>
      <c r="CN624" s="375"/>
      <c r="CO624" s="375"/>
      <c r="CP624" s="375"/>
      <c r="CQ624" s="375"/>
      <c r="CR624" s="375"/>
      <c r="CS624" s="375"/>
      <c r="CT624" s="375"/>
      <c r="CU624" s="375"/>
      <c r="CV624" s="375"/>
      <c r="CW624" s="375"/>
      <c r="CX624" s="375"/>
      <c r="CY624" s="375"/>
      <c r="CZ624" s="375"/>
    </row>
    <row r="625" s="379" customFormat="true" ht="25.15" customHeight="true" x14ac:dyDescent="0.2">
      <c r="C625" s="1141"/>
      <c r="D625" s="1142"/>
      <c r="E625" s="654"/>
      <c r="F625" s="654"/>
      <c r="G625" s="654"/>
      <c r="H625" s="1141"/>
      <c r="I625" s="1142"/>
      <c r="J625" s="654"/>
      <c r="K625" s="654"/>
      <c r="L625" s="654"/>
      <c r="M625" s="1141"/>
      <c r="N625" s="1142"/>
      <c r="O625" s="654"/>
      <c r="P625" s="654"/>
      <c r="Q625" s="654"/>
      <c r="X625" s="372"/>
      <c r="Y625" s="372"/>
      <c r="Z625" s="372"/>
      <c r="AA625" s="372"/>
      <c r="AB625" s="372"/>
      <c r="AC625" s="372"/>
      <c r="AD625" s="372"/>
      <c r="AE625" s="372"/>
      <c r="AF625" s="372"/>
      <c r="AG625" s="372"/>
      <c r="AH625" s="372"/>
      <c r="AI625" s="372"/>
      <c r="AJ625" s="372"/>
      <c r="AK625" s="372"/>
      <c r="AL625" s="372"/>
      <c r="AM625" s="372"/>
      <c r="AN625" s="372"/>
      <c r="AO625" s="372"/>
      <c r="AP625" s="372"/>
      <c r="AQ625" s="372"/>
      <c r="AR625" s="372"/>
      <c r="AS625" s="372"/>
      <c r="AT625" s="372"/>
      <c r="AU625" s="372"/>
      <c r="AV625" s="372"/>
      <c r="AW625" s="372"/>
      <c r="AX625" s="372"/>
      <c r="AY625" s="372"/>
      <c r="AZ625" s="372"/>
      <c r="BA625" s="375"/>
      <c r="BB625" s="451"/>
      <c r="BC625" s="375"/>
      <c r="BD625" s="375"/>
      <c r="BE625" s="375"/>
      <c r="BF625" s="375"/>
      <c r="BG625" s="375"/>
      <c r="BH625" s="375"/>
      <c r="BI625" s="375"/>
      <c r="BJ625" s="375"/>
      <c r="BK625" s="375"/>
      <c r="BL625" s="375"/>
      <c r="BM625" s="375"/>
      <c r="BN625" s="375"/>
      <c r="BO625" s="375"/>
      <c r="BP625" s="375"/>
      <c r="BQ625" s="375"/>
      <c r="BR625" s="375"/>
      <c r="BS625" s="375"/>
      <c r="BT625" s="375"/>
      <c r="BU625" s="375"/>
      <c r="BV625" s="375"/>
      <c r="BW625" s="375"/>
      <c r="BX625" s="375"/>
      <c r="BY625" s="375"/>
      <c r="BZ625" s="375"/>
      <c r="CA625" s="375"/>
      <c r="CB625" s="375"/>
      <c r="CC625" s="375"/>
      <c r="CD625" s="375"/>
      <c r="CE625" s="375"/>
      <c r="CF625" s="375"/>
      <c r="CG625" s="375"/>
      <c r="CH625" s="375"/>
      <c r="CI625" s="375"/>
      <c r="CJ625" s="375"/>
      <c r="CK625" s="375"/>
      <c r="CL625" s="375"/>
      <c r="CM625" s="375"/>
      <c r="CN625" s="375"/>
      <c r="CO625" s="375"/>
      <c r="CP625" s="375"/>
      <c r="CQ625" s="375"/>
      <c r="CR625" s="375"/>
      <c r="CS625" s="375"/>
      <c r="CT625" s="375"/>
      <c r="CU625" s="375"/>
      <c r="CV625" s="375"/>
      <c r="CW625" s="375"/>
      <c r="CX625" s="375"/>
      <c r="CY625" s="375"/>
      <c r="CZ625" s="375"/>
    </row>
    <row r="626" s="379" customFormat="true" ht="25.15" customHeight="true" x14ac:dyDescent="0.2">
      <c r="C626" s="1141"/>
      <c r="D626" s="1142"/>
      <c r="E626" s="654"/>
      <c r="F626" s="654"/>
      <c r="G626" s="654"/>
      <c r="H626" s="1141"/>
      <c r="I626" s="1142"/>
      <c r="J626" s="654"/>
      <c r="K626" s="654"/>
      <c r="L626" s="654"/>
      <c r="M626" s="1141"/>
      <c r="N626" s="1142"/>
      <c r="O626" s="654"/>
      <c r="P626" s="654"/>
      <c r="Q626" s="654"/>
      <c r="X626" s="372"/>
      <c r="Y626" s="372"/>
      <c r="Z626" s="372"/>
      <c r="AA626" s="372"/>
      <c r="AB626" s="372"/>
      <c r="AC626" s="372"/>
      <c r="AD626" s="372"/>
      <c r="AE626" s="372"/>
      <c r="AF626" s="372"/>
      <c r="AG626" s="372"/>
      <c r="AH626" s="372"/>
      <c r="AI626" s="372"/>
      <c r="AJ626" s="372"/>
      <c r="AK626" s="372"/>
      <c r="AL626" s="372"/>
      <c r="AM626" s="372"/>
      <c r="AN626" s="372"/>
      <c r="AO626" s="372"/>
      <c r="AP626" s="372"/>
      <c r="AQ626" s="372"/>
      <c r="AR626" s="372"/>
      <c r="AS626" s="372"/>
      <c r="AT626" s="372"/>
      <c r="AU626" s="372"/>
      <c r="AV626" s="372"/>
      <c r="AW626" s="372"/>
      <c r="AX626" s="372"/>
      <c r="AY626" s="372"/>
      <c r="AZ626" s="372"/>
      <c r="BA626" s="375"/>
      <c r="BB626" s="451"/>
      <c r="BC626" s="375"/>
      <c r="BD626" s="375"/>
      <c r="BE626" s="375"/>
      <c r="BF626" s="375"/>
      <c r="BG626" s="375"/>
      <c r="BH626" s="375"/>
      <c r="BI626" s="375"/>
      <c r="BJ626" s="375"/>
      <c r="BK626" s="375"/>
      <c r="BL626" s="375"/>
      <c r="BM626" s="375"/>
      <c r="BN626" s="375"/>
      <c r="BO626" s="375"/>
      <c r="BP626" s="375"/>
      <c r="BQ626" s="375"/>
      <c r="BR626" s="375"/>
      <c r="BS626" s="375"/>
      <c r="BT626" s="375"/>
      <c r="BU626" s="375"/>
      <c r="BV626" s="375"/>
      <c r="BW626" s="375"/>
      <c r="BX626" s="375"/>
      <c r="BY626" s="375"/>
      <c r="BZ626" s="375"/>
      <c r="CA626" s="375"/>
      <c r="CB626" s="375"/>
      <c r="CC626" s="375"/>
      <c r="CD626" s="375"/>
      <c r="CE626" s="375"/>
      <c r="CF626" s="375"/>
      <c r="CG626" s="375"/>
      <c r="CH626" s="375"/>
      <c r="CI626" s="375"/>
      <c r="CJ626" s="375"/>
      <c r="CK626" s="375"/>
      <c r="CL626" s="375"/>
      <c r="CM626" s="375"/>
      <c r="CN626" s="375"/>
      <c r="CO626" s="375"/>
      <c r="CP626" s="375"/>
      <c r="CQ626" s="375"/>
      <c r="CR626" s="375"/>
      <c r="CS626" s="375"/>
      <c r="CT626" s="375"/>
      <c r="CU626" s="375"/>
      <c r="CV626" s="375"/>
      <c r="CW626" s="375"/>
      <c r="CX626" s="375"/>
      <c r="CY626" s="375"/>
      <c r="CZ626" s="375"/>
    </row>
    <row r="627" s="379" customFormat="true" ht="25.15" customHeight="true" x14ac:dyDescent="0.2">
      <c r="C627" s="1141"/>
      <c r="D627" s="1142"/>
      <c r="E627" s="654"/>
      <c r="F627" s="654"/>
      <c r="G627" s="654"/>
      <c r="H627" s="1141"/>
      <c r="I627" s="1142"/>
      <c r="J627" s="654"/>
      <c r="K627" s="654"/>
      <c r="L627" s="654"/>
      <c r="M627" s="1141"/>
      <c r="N627" s="1142"/>
      <c r="O627" s="654"/>
      <c r="P627" s="654"/>
      <c r="Q627" s="654"/>
      <c r="X627" s="372"/>
      <c r="Y627" s="372"/>
      <c r="Z627" s="372"/>
      <c r="AA627" s="372"/>
      <c r="AB627" s="372"/>
      <c r="AC627" s="372"/>
      <c r="AD627" s="372"/>
      <c r="AE627" s="372"/>
      <c r="AF627" s="372"/>
      <c r="AG627" s="372"/>
      <c r="AH627" s="372"/>
      <c r="AI627" s="372"/>
      <c r="AJ627" s="372"/>
      <c r="AK627" s="372"/>
      <c r="AL627" s="372"/>
      <c r="AM627" s="372"/>
      <c r="AN627" s="372"/>
      <c r="AO627" s="372"/>
      <c r="AP627" s="372"/>
      <c r="AQ627" s="372"/>
      <c r="AR627" s="372"/>
      <c r="AS627" s="372"/>
      <c r="AT627" s="372"/>
      <c r="AU627" s="372"/>
      <c r="AV627" s="372"/>
      <c r="AW627" s="372"/>
      <c r="AX627" s="372"/>
      <c r="AY627" s="372"/>
      <c r="AZ627" s="372"/>
      <c r="BA627" s="375"/>
      <c r="BB627" s="451"/>
      <c r="BC627" s="375"/>
      <c r="BD627" s="375"/>
      <c r="BE627" s="375"/>
      <c r="BF627" s="375"/>
      <c r="BG627" s="375"/>
      <c r="BH627" s="375"/>
      <c r="BI627" s="375"/>
      <c r="BJ627" s="375"/>
      <c r="BK627" s="375"/>
      <c r="BL627" s="375"/>
      <c r="BM627" s="375"/>
      <c r="BN627" s="375"/>
      <c r="BO627" s="375"/>
      <c r="BP627" s="375"/>
      <c r="BQ627" s="375"/>
      <c r="BR627" s="375"/>
      <c r="BS627" s="375"/>
      <c r="BT627" s="375"/>
      <c r="BU627" s="375"/>
      <c r="BV627" s="375"/>
      <c r="BW627" s="375"/>
      <c r="BX627" s="375"/>
      <c r="BY627" s="375"/>
      <c r="BZ627" s="375"/>
      <c r="CA627" s="375"/>
      <c r="CB627" s="375"/>
      <c r="CC627" s="375"/>
      <c r="CD627" s="375"/>
      <c r="CE627" s="375"/>
      <c r="CF627" s="375"/>
      <c r="CG627" s="375"/>
      <c r="CH627" s="375"/>
      <c r="CI627" s="375"/>
      <c r="CJ627" s="375"/>
      <c r="CK627" s="375"/>
      <c r="CL627" s="375"/>
      <c r="CM627" s="375"/>
      <c r="CN627" s="375"/>
      <c r="CO627" s="375"/>
      <c r="CP627" s="375"/>
      <c r="CQ627" s="375"/>
      <c r="CR627" s="375"/>
      <c r="CS627" s="375"/>
      <c r="CT627" s="375"/>
      <c r="CU627" s="375"/>
      <c r="CV627" s="375"/>
      <c r="CW627" s="375"/>
      <c r="CX627" s="375"/>
      <c r="CY627" s="375"/>
      <c r="CZ627" s="375"/>
    </row>
    <row r="628" s="379" customFormat="true" ht="25.15" customHeight="true" x14ac:dyDescent="0.2">
      <c r="C628" s="1141"/>
      <c r="D628" s="1142"/>
      <c r="E628" s="654"/>
      <c r="F628" s="654"/>
      <c r="G628" s="654"/>
      <c r="H628" s="1141"/>
      <c r="I628" s="1142"/>
      <c r="J628" s="654"/>
      <c r="K628" s="654"/>
      <c r="L628" s="654"/>
      <c r="M628" s="1141"/>
      <c r="N628" s="1142"/>
      <c r="O628" s="654"/>
      <c r="P628" s="654"/>
      <c r="Q628" s="654"/>
      <c r="X628" s="372"/>
      <c r="Y628" s="372"/>
      <c r="Z628" s="372"/>
      <c r="AA628" s="372"/>
      <c r="AB628" s="372"/>
      <c r="AC628" s="372"/>
      <c r="AD628" s="372"/>
      <c r="AE628" s="372"/>
      <c r="AF628" s="372"/>
      <c r="AG628" s="372"/>
      <c r="AH628" s="372"/>
      <c r="AI628" s="372"/>
      <c r="AJ628" s="372"/>
      <c r="AK628" s="372"/>
      <c r="AL628" s="372"/>
      <c r="AM628" s="372"/>
      <c r="AN628" s="372"/>
      <c r="AO628" s="372"/>
      <c r="AP628" s="372"/>
      <c r="AQ628" s="372"/>
      <c r="AR628" s="372"/>
      <c r="AS628" s="372"/>
      <c r="AT628" s="372"/>
      <c r="AU628" s="372"/>
      <c r="AV628" s="372"/>
      <c r="AW628" s="372"/>
      <c r="AX628" s="372"/>
      <c r="AY628" s="372"/>
      <c r="AZ628" s="372"/>
      <c r="BA628" s="375"/>
      <c r="BB628" s="451"/>
      <c r="BC628" s="375"/>
      <c r="BD628" s="375"/>
      <c r="BE628" s="375"/>
      <c r="BF628" s="375"/>
      <c r="BG628" s="375"/>
      <c r="BH628" s="375"/>
      <c r="BI628" s="375"/>
      <c r="BJ628" s="375"/>
      <c r="BK628" s="375"/>
      <c r="BL628" s="375"/>
      <c r="BM628" s="375"/>
      <c r="BN628" s="375"/>
      <c r="BO628" s="375"/>
      <c r="BP628" s="375"/>
      <c r="BQ628" s="375"/>
      <c r="BR628" s="375"/>
      <c r="BS628" s="375"/>
      <c r="BT628" s="375"/>
      <c r="BU628" s="375"/>
      <c r="BV628" s="375"/>
      <c r="BW628" s="375"/>
      <c r="BX628" s="375"/>
      <c r="BY628" s="375"/>
      <c r="BZ628" s="375"/>
      <c r="CA628" s="375"/>
      <c r="CB628" s="375"/>
      <c r="CC628" s="375"/>
      <c r="CD628" s="375"/>
      <c r="CE628" s="375"/>
      <c r="CF628" s="375"/>
      <c r="CG628" s="375"/>
      <c r="CH628" s="375"/>
      <c r="CI628" s="375"/>
      <c r="CJ628" s="375"/>
      <c r="CK628" s="375"/>
      <c r="CL628" s="375"/>
      <c r="CM628" s="375"/>
      <c r="CN628" s="375"/>
      <c r="CO628" s="375"/>
      <c r="CP628" s="375"/>
      <c r="CQ628" s="375"/>
      <c r="CR628" s="375"/>
      <c r="CS628" s="375"/>
      <c r="CT628" s="375"/>
      <c r="CU628" s="375"/>
      <c r="CV628" s="375"/>
      <c r="CW628" s="375"/>
      <c r="CX628" s="375"/>
      <c r="CY628" s="375"/>
      <c r="CZ628" s="375"/>
    </row>
    <row r="629" s="379" customFormat="true" ht="25.15" customHeight="true" x14ac:dyDescent="0.2">
      <c r="C629" s="1141"/>
      <c r="D629" s="1142"/>
      <c r="E629" s="654"/>
      <c r="F629" s="654"/>
      <c r="G629" s="654"/>
      <c r="H629" s="1141"/>
      <c r="I629" s="1142"/>
      <c r="J629" s="654"/>
      <c r="K629" s="654"/>
      <c r="L629" s="654"/>
      <c r="M629" s="1141"/>
      <c r="N629" s="1142"/>
      <c r="O629" s="654"/>
      <c r="P629" s="654"/>
      <c r="Q629" s="654"/>
      <c r="X629" s="372"/>
      <c r="Y629" s="372"/>
      <c r="Z629" s="372"/>
      <c r="AA629" s="372"/>
      <c r="AB629" s="372"/>
      <c r="AC629" s="372"/>
      <c r="AD629" s="372"/>
      <c r="AE629" s="372"/>
      <c r="AF629" s="372"/>
      <c r="AG629" s="372"/>
      <c r="AH629" s="372"/>
      <c r="AI629" s="372"/>
      <c r="AJ629" s="372"/>
      <c r="AK629" s="372"/>
      <c r="AL629" s="372"/>
      <c r="AM629" s="372"/>
      <c r="AN629" s="372"/>
      <c r="AO629" s="372"/>
      <c r="AP629" s="372"/>
      <c r="AQ629" s="372"/>
      <c r="AR629" s="372"/>
      <c r="AS629" s="372"/>
      <c r="AT629" s="372"/>
      <c r="AU629" s="372"/>
      <c r="AV629" s="372"/>
      <c r="AW629" s="372"/>
      <c r="AX629" s="372"/>
      <c r="AY629" s="372"/>
      <c r="AZ629" s="372"/>
      <c r="BA629" s="375"/>
      <c r="BB629" s="451"/>
      <c r="BC629" s="375"/>
      <c r="BD629" s="375"/>
      <c r="BE629" s="375"/>
      <c r="BF629" s="375"/>
      <c r="BG629" s="375"/>
      <c r="BH629" s="375"/>
      <c r="BI629" s="375"/>
      <c r="BJ629" s="375"/>
      <c r="BK629" s="375"/>
      <c r="BL629" s="375"/>
      <c r="BM629" s="375"/>
      <c r="BN629" s="375"/>
      <c r="BO629" s="375"/>
      <c r="BP629" s="375"/>
      <c r="BQ629" s="375"/>
      <c r="BR629" s="375"/>
      <c r="BS629" s="375"/>
      <c r="BT629" s="375"/>
      <c r="BU629" s="375"/>
      <c r="BV629" s="375"/>
      <c r="BW629" s="375"/>
      <c r="BX629" s="375"/>
      <c r="BY629" s="375"/>
      <c r="BZ629" s="375"/>
      <c r="CA629" s="375"/>
      <c r="CB629" s="375"/>
      <c r="CC629" s="375"/>
      <c r="CD629" s="375"/>
      <c r="CE629" s="375"/>
      <c r="CF629" s="375"/>
      <c r="CG629" s="375"/>
      <c r="CH629" s="375"/>
      <c r="CI629" s="375"/>
      <c r="CJ629" s="375"/>
      <c r="CK629" s="375"/>
      <c r="CL629" s="375"/>
      <c r="CM629" s="375"/>
      <c r="CN629" s="375"/>
      <c r="CO629" s="375"/>
      <c r="CP629" s="375"/>
      <c r="CQ629" s="375"/>
      <c r="CR629" s="375"/>
      <c r="CS629" s="375"/>
      <c r="CT629" s="375"/>
      <c r="CU629" s="375"/>
      <c r="CV629" s="375"/>
      <c r="CW629" s="375"/>
      <c r="CX629" s="375"/>
      <c r="CY629" s="375"/>
      <c r="CZ629" s="375"/>
    </row>
    <row r="630" s="379" customFormat="true" ht="25.15" customHeight="true" x14ac:dyDescent="0.2">
      <c r="C630" s="1141"/>
      <c r="D630" s="1142"/>
      <c r="E630" s="654"/>
      <c r="F630" s="654"/>
      <c r="G630" s="654"/>
      <c r="H630" s="1141"/>
      <c r="I630" s="1142"/>
      <c r="J630" s="654"/>
      <c r="K630" s="654"/>
      <c r="L630" s="654"/>
      <c r="M630" s="1141"/>
      <c r="N630" s="1142"/>
      <c r="O630" s="654"/>
      <c r="P630" s="654"/>
      <c r="Q630" s="654"/>
      <c r="X630" s="372"/>
      <c r="Y630" s="372"/>
      <c r="Z630" s="372"/>
      <c r="AA630" s="372"/>
      <c r="AB630" s="372"/>
      <c r="AC630" s="372"/>
      <c r="AD630" s="372"/>
      <c r="AE630" s="372"/>
      <c r="AF630" s="372"/>
      <c r="AG630" s="372"/>
      <c r="AH630" s="372"/>
      <c r="AI630" s="372"/>
      <c r="AJ630" s="372"/>
      <c r="AK630" s="372"/>
      <c r="AL630" s="372"/>
      <c r="AM630" s="372"/>
      <c r="AN630" s="372"/>
      <c r="AO630" s="372"/>
      <c r="AP630" s="372"/>
      <c r="AQ630" s="372"/>
      <c r="AR630" s="372"/>
      <c r="AS630" s="372"/>
      <c r="AT630" s="372"/>
      <c r="AU630" s="372"/>
      <c r="AV630" s="372"/>
      <c r="AW630" s="372"/>
      <c r="AX630" s="372"/>
      <c r="AY630" s="372"/>
      <c r="AZ630" s="372"/>
      <c r="BA630" s="375"/>
      <c r="BB630" s="451"/>
      <c r="BC630" s="375"/>
      <c r="BD630" s="375"/>
      <c r="BE630" s="375"/>
      <c r="BF630" s="375"/>
      <c r="BG630" s="375"/>
      <c r="BH630" s="375"/>
      <c r="BI630" s="375"/>
      <c r="BJ630" s="375"/>
      <c r="BK630" s="375"/>
      <c r="BL630" s="375"/>
      <c r="BM630" s="375"/>
      <c r="BN630" s="375"/>
      <c r="BO630" s="375"/>
      <c r="BP630" s="375"/>
      <c r="BQ630" s="375"/>
      <c r="BR630" s="375"/>
      <c r="BS630" s="375"/>
      <c r="BT630" s="375"/>
      <c r="BU630" s="375"/>
      <c r="BV630" s="375"/>
      <c r="BW630" s="375"/>
      <c r="BX630" s="375"/>
      <c r="BY630" s="375"/>
      <c r="BZ630" s="375"/>
      <c r="CA630" s="375"/>
      <c r="CB630" s="375"/>
      <c r="CC630" s="375"/>
      <c r="CD630" s="375"/>
      <c r="CE630" s="375"/>
      <c r="CF630" s="375"/>
      <c r="CG630" s="375"/>
      <c r="CH630" s="375"/>
      <c r="CI630" s="375"/>
      <c r="CJ630" s="375"/>
      <c r="CK630" s="375"/>
      <c r="CL630" s="375"/>
      <c r="CM630" s="375"/>
      <c r="CN630" s="375"/>
      <c r="CO630" s="375"/>
      <c r="CP630" s="375"/>
      <c r="CQ630" s="375"/>
      <c r="CR630" s="375"/>
      <c r="CS630" s="375"/>
      <c r="CT630" s="375"/>
      <c r="CU630" s="375"/>
      <c r="CV630" s="375"/>
      <c r="CW630" s="375"/>
      <c r="CX630" s="375"/>
      <c r="CY630" s="375"/>
      <c r="CZ630" s="375"/>
    </row>
    <row r="631" s="379" customFormat="true" ht="25.15" customHeight="true" x14ac:dyDescent="0.2">
      <c r="C631" s="1141"/>
      <c r="D631" s="1142"/>
      <c r="E631" s="654"/>
      <c r="F631" s="654"/>
      <c r="G631" s="654"/>
      <c r="H631" s="1141"/>
      <c r="I631" s="1142"/>
      <c r="J631" s="654"/>
      <c r="K631" s="654"/>
      <c r="L631" s="654"/>
      <c r="M631" s="1141"/>
      <c r="N631" s="1142"/>
      <c r="O631" s="654"/>
      <c r="P631" s="654"/>
      <c r="Q631" s="654"/>
      <c r="X631" s="372"/>
      <c r="Y631" s="372"/>
      <c r="Z631" s="372"/>
      <c r="AA631" s="372"/>
      <c r="AB631" s="372"/>
      <c r="AC631" s="372"/>
      <c r="AD631" s="372"/>
      <c r="AE631" s="372"/>
      <c r="AF631" s="372"/>
      <c r="AG631" s="372"/>
      <c r="AH631" s="372"/>
      <c r="AI631" s="372"/>
      <c r="AJ631" s="372"/>
      <c r="AK631" s="372"/>
      <c r="AL631" s="372"/>
      <c r="AM631" s="372"/>
      <c r="AN631" s="372"/>
      <c r="AO631" s="372"/>
      <c r="AP631" s="372"/>
      <c r="AQ631" s="372"/>
      <c r="AR631" s="372"/>
      <c r="AS631" s="372"/>
      <c r="AT631" s="372"/>
      <c r="AU631" s="372"/>
      <c r="AV631" s="372"/>
      <c r="AW631" s="372"/>
      <c r="AX631" s="372"/>
      <c r="AY631" s="372"/>
      <c r="AZ631" s="372"/>
      <c r="BA631" s="375"/>
      <c r="BB631" s="451"/>
      <c r="BC631" s="375"/>
      <c r="BD631" s="375"/>
      <c r="BE631" s="375"/>
      <c r="BF631" s="375"/>
      <c r="BG631" s="375"/>
      <c r="BH631" s="375"/>
      <c r="BI631" s="375"/>
      <c r="BJ631" s="375"/>
      <c r="BK631" s="375"/>
      <c r="BL631" s="375"/>
      <c r="BM631" s="375"/>
      <c r="BN631" s="375"/>
      <c r="BO631" s="375"/>
      <c r="BP631" s="375"/>
      <c r="BQ631" s="375"/>
      <c r="BR631" s="375"/>
      <c r="BS631" s="375"/>
      <c r="BT631" s="375"/>
      <c r="BU631" s="375"/>
      <c r="BV631" s="375"/>
      <c r="BW631" s="375"/>
      <c r="BX631" s="375"/>
      <c r="BY631" s="375"/>
      <c r="BZ631" s="375"/>
      <c r="CA631" s="375"/>
      <c r="CB631" s="375"/>
      <c r="CC631" s="375"/>
      <c r="CD631" s="375"/>
      <c r="CE631" s="375"/>
      <c r="CF631" s="375"/>
      <c r="CG631" s="375"/>
      <c r="CH631" s="375"/>
      <c r="CI631" s="375"/>
      <c r="CJ631" s="375"/>
      <c r="CK631" s="375"/>
      <c r="CL631" s="375"/>
      <c r="CM631" s="375"/>
      <c r="CN631" s="375"/>
      <c r="CO631" s="375"/>
      <c r="CP631" s="375"/>
      <c r="CQ631" s="375"/>
      <c r="CR631" s="375"/>
      <c r="CS631" s="375"/>
      <c r="CT631" s="375"/>
      <c r="CU631" s="375"/>
      <c r="CV631" s="375"/>
      <c r="CW631" s="375"/>
      <c r="CX631" s="375"/>
      <c r="CY631" s="375"/>
      <c r="CZ631" s="375"/>
    </row>
    <row r="632" s="379" customFormat="true" ht="25.15" customHeight="true" x14ac:dyDescent="0.2">
      <c r="C632" s="1141"/>
      <c r="D632" s="1142"/>
      <c r="E632" s="654"/>
      <c r="F632" s="654"/>
      <c r="G632" s="654"/>
      <c r="H632" s="1141"/>
      <c r="I632" s="1142"/>
      <c r="J632" s="654"/>
      <c r="K632" s="654"/>
      <c r="L632" s="654"/>
      <c r="M632" s="1141"/>
      <c r="N632" s="1142"/>
      <c r="O632" s="654"/>
      <c r="P632" s="654"/>
      <c r="Q632" s="654"/>
      <c r="X632" s="372"/>
      <c r="Y632" s="372"/>
      <c r="Z632" s="372"/>
      <c r="AA632" s="372"/>
      <c r="AB632" s="372"/>
      <c r="AC632" s="372"/>
      <c r="AD632" s="372"/>
      <c r="AE632" s="372"/>
      <c r="AF632" s="372"/>
      <c r="AG632" s="372"/>
      <c r="AH632" s="372"/>
      <c r="AI632" s="372"/>
      <c r="AJ632" s="372"/>
      <c r="AK632" s="372"/>
      <c r="AL632" s="372"/>
      <c r="AM632" s="372"/>
      <c r="AN632" s="372"/>
      <c r="AO632" s="372"/>
      <c r="AP632" s="372"/>
      <c r="AQ632" s="372"/>
      <c r="AR632" s="372"/>
      <c r="AS632" s="372"/>
      <c r="AT632" s="372"/>
      <c r="AU632" s="372"/>
      <c r="AV632" s="372"/>
      <c r="AW632" s="372"/>
      <c r="AX632" s="372"/>
      <c r="AY632" s="372"/>
      <c r="AZ632" s="372"/>
      <c r="BA632" s="375"/>
      <c r="BB632" s="451"/>
      <c r="BC632" s="375"/>
      <c r="BD632" s="375"/>
      <c r="BE632" s="375"/>
      <c r="BF632" s="375"/>
      <c r="BG632" s="375"/>
      <c r="BH632" s="375"/>
      <c r="BI632" s="375"/>
      <c r="BJ632" s="375"/>
      <c r="BK632" s="375"/>
      <c r="BL632" s="375"/>
      <c r="BM632" s="375"/>
      <c r="BN632" s="375"/>
      <c r="BO632" s="375"/>
      <c r="BP632" s="375"/>
      <c r="BQ632" s="375"/>
      <c r="BR632" s="375"/>
      <c r="BS632" s="375"/>
      <c r="BT632" s="375"/>
      <c r="BU632" s="375"/>
      <c r="BV632" s="375"/>
      <c r="BW632" s="375"/>
      <c r="BX632" s="375"/>
      <c r="BY632" s="375"/>
      <c r="BZ632" s="375"/>
      <c r="CA632" s="375"/>
      <c r="CB632" s="375"/>
      <c r="CC632" s="375"/>
      <c r="CD632" s="375"/>
      <c r="CE632" s="375"/>
      <c r="CF632" s="375"/>
      <c r="CG632" s="375"/>
      <c r="CH632" s="375"/>
      <c r="CI632" s="375"/>
      <c r="CJ632" s="375"/>
      <c r="CK632" s="375"/>
      <c r="CL632" s="375"/>
      <c r="CM632" s="375"/>
      <c r="CN632" s="375"/>
      <c r="CO632" s="375"/>
      <c r="CP632" s="375"/>
      <c r="CQ632" s="375"/>
      <c r="CR632" s="375"/>
      <c r="CS632" s="375"/>
      <c r="CT632" s="375"/>
      <c r="CU632" s="375"/>
      <c r="CV632" s="375"/>
      <c r="CW632" s="375"/>
      <c r="CX632" s="375"/>
      <c r="CY632" s="375"/>
      <c r="CZ632" s="375"/>
    </row>
    <row r="633" s="379" customFormat="true" ht="25.15" customHeight="true" x14ac:dyDescent="0.2">
      <c r="C633" s="1141"/>
      <c r="D633" s="1142"/>
      <c r="E633" s="654"/>
      <c r="F633" s="654"/>
      <c r="G633" s="654"/>
      <c r="H633" s="1141"/>
      <c r="I633" s="1142"/>
      <c r="J633" s="654"/>
      <c r="K633" s="654"/>
      <c r="L633" s="654"/>
      <c r="M633" s="1141"/>
      <c r="N633" s="1142"/>
      <c r="O633" s="654"/>
      <c r="P633" s="654"/>
      <c r="Q633" s="654"/>
      <c r="X633" s="372"/>
      <c r="Y633" s="372"/>
      <c r="Z633" s="372"/>
      <c r="AA633" s="372"/>
      <c r="AB633" s="372"/>
      <c r="AC633" s="372"/>
      <c r="AD633" s="372"/>
      <c r="AE633" s="372"/>
      <c r="AF633" s="372"/>
      <c r="AG633" s="372"/>
      <c r="AH633" s="372"/>
      <c r="AI633" s="372"/>
      <c r="AJ633" s="372"/>
      <c r="AK633" s="372"/>
      <c r="AL633" s="372"/>
      <c r="AM633" s="372"/>
      <c r="AN633" s="372"/>
      <c r="AO633" s="372"/>
      <c r="AP633" s="372"/>
      <c r="AQ633" s="372"/>
      <c r="AR633" s="372"/>
      <c r="AS633" s="372"/>
      <c r="AT633" s="372"/>
      <c r="AU633" s="372"/>
      <c r="AV633" s="372"/>
      <c r="AW633" s="372"/>
      <c r="AX633" s="372"/>
      <c r="AY633" s="372"/>
      <c r="AZ633" s="372"/>
      <c r="BA633" s="375"/>
      <c r="BB633" s="451"/>
      <c r="BC633" s="375"/>
      <c r="BD633" s="375"/>
      <c r="BE633" s="375"/>
      <c r="BF633" s="375"/>
      <c r="BG633" s="375"/>
      <c r="BH633" s="375"/>
      <c r="BI633" s="375"/>
      <c r="BJ633" s="375"/>
      <c r="BK633" s="375"/>
      <c r="BL633" s="375"/>
      <c r="BM633" s="375"/>
      <c r="BN633" s="375"/>
      <c r="BO633" s="375"/>
      <c r="BP633" s="375"/>
      <c r="BQ633" s="375"/>
      <c r="BR633" s="375"/>
      <c r="BS633" s="375"/>
      <c r="BT633" s="375"/>
      <c r="BU633" s="375"/>
      <c r="BV633" s="375"/>
      <c r="BW633" s="375"/>
      <c r="BX633" s="375"/>
      <c r="BY633" s="375"/>
      <c r="BZ633" s="375"/>
      <c r="CA633" s="375"/>
      <c r="CB633" s="375"/>
      <c r="CC633" s="375"/>
      <c r="CD633" s="375"/>
      <c r="CE633" s="375"/>
      <c r="CF633" s="375"/>
      <c r="CG633" s="375"/>
      <c r="CH633" s="375"/>
      <c r="CI633" s="375"/>
      <c r="CJ633" s="375"/>
      <c r="CK633" s="375"/>
      <c r="CL633" s="375"/>
      <c r="CM633" s="375"/>
      <c r="CN633" s="375"/>
      <c r="CO633" s="375"/>
      <c r="CP633" s="375"/>
      <c r="CQ633" s="375"/>
      <c r="CR633" s="375"/>
      <c r="CS633" s="375"/>
      <c r="CT633" s="375"/>
      <c r="CU633" s="375"/>
      <c r="CV633" s="375"/>
      <c r="CW633" s="375"/>
      <c r="CX633" s="375"/>
      <c r="CY633" s="375"/>
      <c r="CZ633" s="375"/>
    </row>
    <row r="634" s="379" customFormat="true" ht="25.15" customHeight="true" x14ac:dyDescent="0.2">
      <c r="C634" s="1141"/>
      <c r="D634" s="1142"/>
      <c r="E634" s="654"/>
      <c r="F634" s="654"/>
      <c r="G634" s="654"/>
      <c r="H634" s="1141"/>
      <c r="I634" s="1142"/>
      <c r="J634" s="654"/>
      <c r="K634" s="654"/>
      <c r="L634" s="654"/>
      <c r="M634" s="1141"/>
      <c r="N634" s="1142"/>
      <c r="O634" s="654"/>
      <c r="P634" s="654"/>
      <c r="Q634" s="654"/>
      <c r="X634" s="372"/>
      <c r="Y634" s="372"/>
      <c r="Z634" s="372"/>
      <c r="AA634" s="372"/>
      <c r="AB634" s="372"/>
      <c r="AC634" s="372"/>
      <c r="AD634" s="372"/>
      <c r="AE634" s="372"/>
      <c r="AF634" s="372"/>
      <c r="AG634" s="372"/>
      <c r="AH634" s="372"/>
      <c r="AI634" s="372"/>
      <c r="AJ634" s="372"/>
      <c r="AK634" s="372"/>
      <c r="AL634" s="372"/>
      <c r="AM634" s="372"/>
      <c r="AN634" s="372"/>
      <c r="AO634" s="372"/>
      <c r="AP634" s="372"/>
      <c r="AQ634" s="372"/>
      <c r="AR634" s="372"/>
      <c r="AS634" s="372"/>
      <c r="AT634" s="372"/>
      <c r="AU634" s="372"/>
      <c r="AV634" s="372"/>
      <c r="AW634" s="372"/>
      <c r="AX634" s="372"/>
      <c r="AY634" s="372"/>
      <c r="AZ634" s="372"/>
      <c r="BA634" s="375"/>
      <c r="BB634" s="451"/>
      <c r="BC634" s="375"/>
      <c r="BD634" s="375"/>
      <c r="BE634" s="375"/>
      <c r="BF634" s="375"/>
      <c r="BG634" s="375"/>
      <c r="BH634" s="375"/>
      <c r="BI634" s="375"/>
      <c r="BJ634" s="375"/>
      <c r="BK634" s="375"/>
      <c r="BL634" s="375"/>
      <c r="BM634" s="375"/>
      <c r="BN634" s="375"/>
      <c r="BO634" s="375"/>
      <c r="BP634" s="375"/>
      <c r="BQ634" s="375"/>
      <c r="BR634" s="375"/>
      <c r="BS634" s="375"/>
      <c r="BT634" s="375"/>
      <c r="BU634" s="375"/>
      <c r="BV634" s="375"/>
      <c r="BW634" s="375"/>
      <c r="BX634" s="375"/>
      <c r="BY634" s="375"/>
      <c r="BZ634" s="375"/>
      <c r="CA634" s="375"/>
      <c r="CB634" s="375"/>
      <c r="CC634" s="375"/>
      <c r="CD634" s="375"/>
      <c r="CE634" s="375"/>
      <c r="CF634" s="375"/>
      <c r="CG634" s="375"/>
      <c r="CH634" s="375"/>
      <c r="CI634" s="375"/>
      <c r="CJ634" s="375"/>
      <c r="CK634" s="375"/>
      <c r="CL634" s="375"/>
      <c r="CM634" s="375"/>
      <c r="CN634" s="375"/>
      <c r="CO634" s="375"/>
      <c r="CP634" s="375"/>
      <c r="CQ634" s="375"/>
      <c r="CR634" s="375"/>
      <c r="CS634" s="375"/>
      <c r="CT634" s="375"/>
      <c r="CU634" s="375"/>
      <c r="CV634" s="375"/>
      <c r="CW634" s="375"/>
      <c r="CX634" s="375"/>
      <c r="CY634" s="375"/>
      <c r="CZ634" s="375"/>
    </row>
    <row r="635" s="379" customFormat="true" ht="25.15" customHeight="true" x14ac:dyDescent="0.2">
      <c r="C635" s="1141"/>
      <c r="D635" s="1142"/>
      <c r="E635" s="654"/>
      <c r="F635" s="654"/>
      <c r="G635" s="654"/>
      <c r="H635" s="1141"/>
      <c r="I635" s="1142"/>
      <c r="J635" s="654"/>
      <c r="K635" s="654"/>
      <c r="L635" s="654"/>
      <c r="M635" s="1141"/>
      <c r="N635" s="1142"/>
      <c r="O635" s="654"/>
      <c r="P635" s="654"/>
      <c r="Q635" s="654"/>
      <c r="X635" s="372"/>
      <c r="Y635" s="372"/>
      <c r="Z635" s="372"/>
      <c r="AA635" s="372"/>
      <c r="AB635" s="372"/>
      <c r="AC635" s="372"/>
      <c r="AD635" s="372"/>
      <c r="AE635" s="372"/>
      <c r="AF635" s="372"/>
      <c r="AG635" s="372"/>
      <c r="AH635" s="372"/>
      <c r="AI635" s="372"/>
      <c r="AJ635" s="372"/>
      <c r="AK635" s="372"/>
      <c r="AL635" s="372"/>
      <c r="AM635" s="372"/>
      <c r="AN635" s="372"/>
      <c r="AO635" s="372"/>
      <c r="AP635" s="372"/>
      <c r="AQ635" s="372"/>
      <c r="AR635" s="372"/>
      <c r="AS635" s="372"/>
      <c r="AT635" s="372"/>
      <c r="AU635" s="372"/>
      <c r="AV635" s="372"/>
      <c r="AW635" s="372"/>
      <c r="AX635" s="372"/>
      <c r="AY635" s="372"/>
      <c r="AZ635" s="372"/>
      <c r="BA635" s="375"/>
      <c r="BB635" s="451"/>
      <c r="BC635" s="375"/>
      <c r="BD635" s="375"/>
      <c r="BE635" s="375"/>
      <c r="BF635" s="375"/>
      <c r="BG635" s="375"/>
      <c r="BH635" s="375"/>
      <c r="BI635" s="375"/>
      <c r="BJ635" s="375"/>
      <c r="BK635" s="375"/>
      <c r="BL635" s="375"/>
      <c r="BM635" s="375"/>
      <c r="BN635" s="375"/>
      <c r="BO635" s="375"/>
      <c r="BP635" s="375"/>
      <c r="BQ635" s="375"/>
      <c r="BR635" s="375"/>
      <c r="BS635" s="375"/>
      <c r="BT635" s="375"/>
      <c r="BU635" s="375"/>
      <c r="BV635" s="375"/>
      <c r="BW635" s="375"/>
      <c r="BX635" s="375"/>
      <c r="BY635" s="375"/>
      <c r="BZ635" s="375"/>
      <c r="CA635" s="375"/>
      <c r="CB635" s="375"/>
      <c r="CC635" s="375"/>
      <c r="CD635" s="375"/>
      <c r="CE635" s="375"/>
      <c r="CF635" s="375"/>
      <c r="CG635" s="375"/>
      <c r="CH635" s="375"/>
      <c r="CI635" s="375"/>
      <c r="CJ635" s="375"/>
      <c r="CK635" s="375"/>
      <c r="CL635" s="375"/>
      <c r="CM635" s="375"/>
      <c r="CN635" s="375"/>
      <c r="CO635" s="375"/>
      <c r="CP635" s="375"/>
      <c r="CQ635" s="375"/>
      <c r="CR635" s="375"/>
      <c r="CS635" s="375"/>
      <c r="CT635" s="375"/>
      <c r="CU635" s="375"/>
      <c r="CV635" s="375"/>
      <c r="CW635" s="375"/>
      <c r="CX635" s="375"/>
      <c r="CY635" s="375"/>
      <c r="CZ635" s="375"/>
    </row>
    <row r="636" s="379" customFormat="true" ht="25.15" customHeight="true" x14ac:dyDescent="0.2">
      <c r="C636" s="1141"/>
      <c r="D636" s="1142"/>
      <c r="E636" s="654"/>
      <c r="F636" s="654"/>
      <c r="G636" s="654"/>
      <c r="H636" s="1141"/>
      <c r="I636" s="1142"/>
      <c r="J636" s="654"/>
      <c r="K636" s="654"/>
      <c r="L636" s="654"/>
      <c r="M636" s="1141"/>
      <c r="N636" s="1142"/>
      <c r="O636" s="654"/>
      <c r="P636" s="654"/>
      <c r="Q636" s="654"/>
      <c r="X636" s="372"/>
      <c r="Y636" s="372"/>
      <c r="Z636" s="372"/>
      <c r="AA636" s="372"/>
      <c r="AB636" s="372"/>
      <c r="AC636" s="372"/>
      <c r="AD636" s="372"/>
      <c r="AE636" s="372"/>
      <c r="AF636" s="372"/>
      <c r="AG636" s="372"/>
      <c r="AH636" s="372"/>
      <c r="AI636" s="372"/>
      <c r="AJ636" s="372"/>
      <c r="AK636" s="372"/>
      <c r="AL636" s="372"/>
      <c r="AM636" s="372"/>
      <c r="AN636" s="372"/>
      <c r="AO636" s="372"/>
      <c r="AP636" s="372"/>
      <c r="AQ636" s="372"/>
      <c r="AR636" s="372"/>
      <c r="AS636" s="372"/>
      <c r="AT636" s="372"/>
      <c r="AU636" s="372"/>
      <c r="AV636" s="372"/>
      <c r="AW636" s="372"/>
      <c r="AX636" s="372"/>
      <c r="AY636" s="372"/>
      <c r="AZ636" s="372"/>
      <c r="BA636" s="375"/>
      <c r="BB636" s="451"/>
      <c r="BC636" s="375"/>
      <c r="BD636" s="375"/>
      <c r="BE636" s="375"/>
      <c r="BF636" s="375"/>
      <c r="BG636" s="375"/>
      <c r="BH636" s="375"/>
      <c r="BI636" s="375"/>
      <c r="BJ636" s="375"/>
      <c r="BK636" s="375"/>
      <c r="BL636" s="375"/>
      <c r="BM636" s="375"/>
      <c r="BN636" s="375"/>
      <c r="BO636" s="375"/>
      <c r="BP636" s="375"/>
      <c r="BQ636" s="375"/>
      <c r="BR636" s="375"/>
      <c r="BS636" s="375"/>
      <c r="BT636" s="375"/>
      <c r="BU636" s="375"/>
      <c r="BV636" s="375"/>
      <c r="BW636" s="375"/>
      <c r="BX636" s="375"/>
      <c r="BY636" s="375"/>
      <c r="BZ636" s="375"/>
      <c r="CA636" s="375"/>
      <c r="CB636" s="375"/>
      <c r="CC636" s="375"/>
      <c r="CD636" s="375"/>
      <c r="CE636" s="375"/>
      <c r="CF636" s="375"/>
      <c r="CG636" s="375"/>
      <c r="CH636" s="375"/>
      <c r="CI636" s="375"/>
      <c r="CJ636" s="375"/>
      <c r="CK636" s="375"/>
      <c r="CL636" s="375"/>
      <c r="CM636" s="375"/>
      <c r="CN636" s="375"/>
      <c r="CO636" s="375"/>
      <c r="CP636" s="375"/>
      <c r="CQ636" s="375"/>
      <c r="CR636" s="375"/>
      <c r="CS636" s="375"/>
      <c r="CT636" s="375"/>
      <c r="CU636" s="375"/>
      <c r="CV636" s="375"/>
      <c r="CW636" s="375"/>
      <c r="CX636" s="375"/>
      <c r="CY636" s="375"/>
      <c r="CZ636" s="375"/>
    </row>
    <row r="637" s="379" customFormat="true" ht="25.15" customHeight="true" x14ac:dyDescent="0.2">
      <c r="C637" s="1141"/>
      <c r="D637" s="1142"/>
      <c r="E637" s="654"/>
      <c r="F637" s="654"/>
      <c r="G637" s="654"/>
      <c r="H637" s="1141"/>
      <c r="I637" s="1142"/>
      <c r="J637" s="654"/>
      <c r="K637" s="654"/>
      <c r="L637" s="654"/>
      <c r="M637" s="1141"/>
      <c r="N637" s="1142"/>
      <c r="O637" s="654"/>
      <c r="P637" s="654"/>
      <c r="Q637" s="654"/>
      <c r="X637" s="372"/>
      <c r="Y637" s="372"/>
      <c r="Z637" s="372"/>
      <c r="AA637" s="372"/>
      <c r="AB637" s="372"/>
      <c r="AC637" s="372"/>
      <c r="AD637" s="372"/>
      <c r="AE637" s="372"/>
      <c r="AF637" s="372"/>
      <c r="AG637" s="372"/>
      <c r="AH637" s="372"/>
      <c r="AI637" s="372"/>
      <c r="AJ637" s="372"/>
      <c r="AK637" s="372"/>
      <c r="AL637" s="372"/>
      <c r="AM637" s="372"/>
      <c r="AN637" s="372"/>
      <c r="AO637" s="372"/>
      <c r="AP637" s="372"/>
      <c r="AQ637" s="372"/>
      <c r="AR637" s="372"/>
      <c r="AS637" s="372"/>
      <c r="AT637" s="372"/>
      <c r="AU637" s="372"/>
      <c r="AV637" s="372"/>
      <c r="AW637" s="372"/>
      <c r="AX637" s="372"/>
      <c r="AY637" s="372"/>
      <c r="AZ637" s="372"/>
      <c r="BA637" s="375"/>
      <c r="BB637" s="451"/>
      <c r="BC637" s="375"/>
      <c r="BD637" s="375"/>
      <c r="BE637" s="375"/>
      <c r="BF637" s="375"/>
      <c r="BG637" s="375"/>
      <c r="BH637" s="375"/>
      <c r="BI637" s="375"/>
      <c r="BJ637" s="375"/>
      <c r="BK637" s="375"/>
      <c r="BL637" s="375"/>
      <c r="BM637" s="375"/>
      <c r="BN637" s="375"/>
      <c r="BO637" s="375"/>
      <c r="BP637" s="375"/>
      <c r="BQ637" s="375"/>
      <c r="BR637" s="375"/>
      <c r="BS637" s="375"/>
      <c r="BT637" s="375"/>
      <c r="BU637" s="375"/>
      <c r="BV637" s="375"/>
      <c r="BW637" s="375"/>
      <c r="BX637" s="375"/>
      <c r="BY637" s="375"/>
      <c r="BZ637" s="375"/>
      <c r="CA637" s="375"/>
      <c r="CB637" s="375"/>
      <c r="CC637" s="375"/>
      <c r="CD637" s="375"/>
      <c r="CE637" s="375"/>
      <c r="CF637" s="375"/>
      <c r="CG637" s="375"/>
      <c r="CH637" s="375"/>
      <c r="CI637" s="375"/>
      <c r="CJ637" s="375"/>
      <c r="CK637" s="375"/>
      <c r="CL637" s="375"/>
      <c r="CM637" s="375"/>
      <c r="CN637" s="375"/>
      <c r="CO637" s="375"/>
      <c r="CP637" s="375"/>
      <c r="CQ637" s="375"/>
      <c r="CR637" s="375"/>
      <c r="CS637" s="375"/>
      <c r="CT637" s="375"/>
      <c r="CU637" s="375"/>
      <c r="CV637" s="375"/>
      <c r="CW637" s="375"/>
      <c r="CX637" s="375"/>
      <c r="CY637" s="375"/>
      <c r="CZ637" s="375"/>
    </row>
    <row r="638" s="379" customFormat="true" ht="25.15" customHeight="true" x14ac:dyDescent="0.2">
      <c r="C638" s="1141"/>
      <c r="D638" s="1142"/>
      <c r="E638" s="654"/>
      <c r="F638" s="654"/>
      <c r="G638" s="654"/>
      <c r="H638" s="1141"/>
      <c r="I638" s="1142"/>
      <c r="J638" s="654"/>
      <c r="K638" s="654"/>
      <c r="L638" s="654"/>
      <c r="M638" s="1141"/>
      <c r="N638" s="1142"/>
      <c r="O638" s="654"/>
      <c r="P638" s="654"/>
      <c r="Q638" s="654"/>
      <c r="X638" s="372"/>
      <c r="Y638" s="372"/>
      <c r="Z638" s="372"/>
      <c r="AA638" s="372"/>
      <c r="AB638" s="372"/>
      <c r="AC638" s="372"/>
      <c r="AD638" s="372"/>
      <c r="AE638" s="372"/>
      <c r="AF638" s="372"/>
      <c r="AG638" s="372"/>
      <c r="AH638" s="372"/>
      <c r="AI638" s="372"/>
      <c r="AJ638" s="372"/>
      <c r="AK638" s="372"/>
      <c r="AL638" s="372"/>
      <c r="AM638" s="372"/>
      <c r="AN638" s="372"/>
      <c r="AO638" s="372"/>
      <c r="AP638" s="372"/>
      <c r="AQ638" s="372"/>
      <c r="AR638" s="372"/>
      <c r="AS638" s="372"/>
      <c r="AT638" s="372"/>
      <c r="AU638" s="372"/>
      <c r="AV638" s="372"/>
      <c r="AW638" s="372"/>
      <c r="AX638" s="372"/>
      <c r="AY638" s="372"/>
      <c r="AZ638" s="372"/>
      <c r="BA638" s="375"/>
      <c r="BB638" s="451"/>
      <c r="BC638" s="375"/>
      <c r="BD638" s="375"/>
      <c r="BE638" s="375"/>
      <c r="BF638" s="375"/>
      <c r="BG638" s="375"/>
      <c r="BH638" s="375"/>
      <c r="BI638" s="375"/>
      <c r="BJ638" s="375"/>
      <c r="BK638" s="375"/>
      <c r="BL638" s="375"/>
      <c r="BM638" s="375"/>
      <c r="BN638" s="375"/>
      <c r="BO638" s="375"/>
      <c r="BP638" s="375"/>
      <c r="BQ638" s="375"/>
      <c r="BR638" s="375"/>
      <c r="BS638" s="375"/>
      <c r="BT638" s="375"/>
      <c r="BU638" s="375"/>
      <c r="BV638" s="375"/>
      <c r="BW638" s="375"/>
      <c r="BX638" s="375"/>
      <c r="BY638" s="375"/>
      <c r="BZ638" s="375"/>
      <c r="CA638" s="375"/>
      <c r="CB638" s="375"/>
      <c r="CC638" s="375"/>
      <c r="CD638" s="375"/>
      <c r="CE638" s="375"/>
      <c r="CF638" s="375"/>
      <c r="CG638" s="375"/>
      <c r="CH638" s="375"/>
      <c r="CI638" s="375"/>
      <c r="CJ638" s="375"/>
      <c r="CK638" s="375"/>
      <c r="CL638" s="375"/>
      <c r="CM638" s="375"/>
      <c r="CN638" s="375"/>
      <c r="CO638" s="375"/>
      <c r="CP638" s="375"/>
      <c r="CQ638" s="375"/>
      <c r="CR638" s="375"/>
      <c r="CS638" s="375"/>
      <c r="CT638" s="375"/>
      <c r="CU638" s="375"/>
      <c r="CV638" s="375"/>
      <c r="CW638" s="375"/>
      <c r="CX638" s="375"/>
      <c r="CY638" s="375"/>
      <c r="CZ638" s="375"/>
    </row>
    <row r="639" s="379" customFormat="true" ht="25.15" customHeight="true" x14ac:dyDescent="0.2">
      <c r="C639" s="1141"/>
      <c r="D639" s="1142"/>
      <c r="E639" s="654"/>
      <c r="F639" s="654"/>
      <c r="G639" s="654"/>
      <c r="H639" s="1141"/>
      <c r="I639" s="1142"/>
      <c r="J639" s="654"/>
      <c r="K639" s="654"/>
      <c r="L639" s="654"/>
      <c r="M639" s="1141"/>
      <c r="N639" s="1142"/>
      <c r="O639" s="654"/>
      <c r="P639" s="654"/>
      <c r="Q639" s="654"/>
      <c r="X639" s="372"/>
      <c r="Y639" s="372"/>
      <c r="Z639" s="372"/>
      <c r="AA639" s="372"/>
      <c r="AB639" s="372"/>
      <c r="AC639" s="372"/>
      <c r="AD639" s="372"/>
      <c r="AE639" s="372"/>
      <c r="AF639" s="372"/>
      <c r="AG639" s="372"/>
      <c r="AH639" s="372"/>
      <c r="AI639" s="372"/>
      <c r="AJ639" s="372"/>
      <c r="AK639" s="372"/>
      <c r="AL639" s="372"/>
      <c r="AM639" s="372"/>
      <c r="AN639" s="372"/>
      <c r="AO639" s="372"/>
      <c r="AP639" s="372"/>
      <c r="AQ639" s="372"/>
      <c r="AR639" s="372"/>
      <c r="AS639" s="372"/>
      <c r="AT639" s="372"/>
      <c r="AU639" s="372"/>
      <c r="AV639" s="372"/>
      <c r="AW639" s="372"/>
      <c r="AX639" s="372"/>
      <c r="AY639" s="372"/>
      <c r="AZ639" s="372"/>
      <c r="BA639" s="375"/>
      <c r="BB639" s="451"/>
      <c r="BC639" s="375"/>
      <c r="BD639" s="375"/>
      <c r="BE639" s="375"/>
      <c r="BF639" s="375"/>
      <c r="BG639" s="375"/>
      <c r="BH639" s="375"/>
      <c r="BI639" s="375"/>
      <c r="BJ639" s="375"/>
      <c r="BK639" s="375"/>
      <c r="BL639" s="375"/>
      <c r="BM639" s="375"/>
      <c r="BN639" s="375"/>
      <c r="BO639" s="375"/>
      <c r="BP639" s="375"/>
      <c r="BQ639" s="375"/>
      <c r="BR639" s="375"/>
      <c r="BS639" s="375"/>
      <c r="BT639" s="375"/>
      <c r="BU639" s="375"/>
      <c r="BV639" s="375"/>
      <c r="BW639" s="375"/>
      <c r="BX639" s="375"/>
      <c r="BY639" s="375"/>
      <c r="BZ639" s="375"/>
      <c r="CA639" s="375"/>
      <c r="CB639" s="375"/>
      <c r="CC639" s="375"/>
      <c r="CD639" s="375"/>
      <c r="CE639" s="375"/>
      <c r="CF639" s="375"/>
      <c r="CG639" s="375"/>
      <c r="CH639" s="375"/>
      <c r="CI639" s="375"/>
      <c r="CJ639" s="375"/>
      <c r="CK639" s="375"/>
      <c r="CL639" s="375"/>
      <c r="CM639" s="375"/>
      <c r="CN639" s="375"/>
      <c r="CO639" s="375"/>
      <c r="CP639" s="375"/>
      <c r="CQ639" s="375"/>
      <c r="CR639" s="375"/>
      <c r="CS639" s="375"/>
      <c r="CT639" s="375"/>
      <c r="CU639" s="375"/>
      <c r="CV639" s="375"/>
      <c r="CW639" s="375"/>
      <c r="CX639" s="375"/>
      <c r="CY639" s="375"/>
      <c r="CZ639" s="375"/>
    </row>
    <row r="640" s="379" customFormat="true" ht="25.15" customHeight="true" x14ac:dyDescent="0.2">
      <c r="C640" s="1141"/>
      <c r="D640" s="1142"/>
      <c r="E640" s="654"/>
      <c r="F640" s="654"/>
      <c r="G640" s="654"/>
      <c r="H640" s="1141"/>
      <c r="I640" s="1142"/>
      <c r="J640" s="654"/>
      <c r="K640" s="654"/>
      <c r="L640" s="654"/>
      <c r="M640" s="1141"/>
      <c r="N640" s="1142"/>
      <c r="O640" s="654"/>
      <c r="P640" s="654"/>
      <c r="Q640" s="654"/>
      <c r="X640" s="372"/>
      <c r="Y640" s="372"/>
      <c r="Z640" s="372"/>
      <c r="AA640" s="372"/>
      <c r="AB640" s="372"/>
      <c r="AC640" s="372"/>
      <c r="AD640" s="372"/>
      <c r="AE640" s="372"/>
      <c r="AF640" s="372"/>
      <c r="AG640" s="372"/>
      <c r="AH640" s="372"/>
      <c r="AI640" s="372"/>
      <c r="AJ640" s="372"/>
      <c r="AK640" s="372"/>
      <c r="AL640" s="372"/>
      <c r="AM640" s="372"/>
      <c r="AN640" s="372"/>
      <c r="AO640" s="372"/>
      <c r="AP640" s="372"/>
      <c r="AQ640" s="372"/>
      <c r="AR640" s="372"/>
      <c r="AS640" s="372"/>
      <c r="AT640" s="372"/>
      <c r="AU640" s="372"/>
      <c r="AV640" s="372"/>
      <c r="AW640" s="372"/>
      <c r="AX640" s="372"/>
      <c r="AY640" s="372"/>
      <c r="AZ640" s="372"/>
      <c r="BA640" s="375"/>
      <c r="BB640" s="451"/>
      <c r="BC640" s="375"/>
      <c r="BD640" s="375"/>
      <c r="BE640" s="375"/>
      <c r="BF640" s="375"/>
      <c r="BG640" s="375"/>
      <c r="BH640" s="375"/>
      <c r="BI640" s="375"/>
      <c r="BJ640" s="375"/>
      <c r="BK640" s="375"/>
      <c r="BL640" s="375"/>
      <c r="BM640" s="375"/>
      <c r="BN640" s="375"/>
      <c r="BO640" s="375"/>
      <c r="BP640" s="375"/>
      <c r="BQ640" s="375"/>
      <c r="BR640" s="375"/>
      <c r="BS640" s="375"/>
      <c r="BT640" s="375"/>
      <c r="BU640" s="375"/>
      <c r="BV640" s="375"/>
      <c r="BW640" s="375"/>
      <c r="BX640" s="375"/>
      <c r="BY640" s="375"/>
      <c r="BZ640" s="375"/>
      <c r="CA640" s="375"/>
      <c r="CB640" s="375"/>
      <c r="CC640" s="375"/>
      <c r="CD640" s="375"/>
      <c r="CE640" s="375"/>
      <c r="CF640" s="375"/>
      <c r="CG640" s="375"/>
      <c r="CH640" s="375"/>
      <c r="CI640" s="375"/>
      <c r="CJ640" s="375"/>
      <c r="CK640" s="375"/>
      <c r="CL640" s="375"/>
      <c r="CM640" s="375"/>
      <c r="CN640" s="375"/>
      <c r="CO640" s="375"/>
      <c r="CP640" s="375"/>
      <c r="CQ640" s="375"/>
      <c r="CR640" s="375"/>
      <c r="CS640" s="375"/>
      <c r="CT640" s="375"/>
      <c r="CU640" s="375"/>
      <c r="CV640" s="375"/>
      <c r="CW640" s="375"/>
      <c r="CX640" s="375"/>
      <c r="CY640" s="375"/>
      <c r="CZ640" s="375"/>
    </row>
    <row r="641" s="379" customFormat="true" ht="25.15" customHeight="true" x14ac:dyDescent="0.2">
      <c r="C641" s="1141"/>
      <c r="D641" s="1142"/>
      <c r="E641" s="654"/>
      <c r="F641" s="654"/>
      <c r="G641" s="654"/>
      <c r="H641" s="1141"/>
      <c r="I641" s="1142"/>
      <c r="J641" s="654"/>
      <c r="K641" s="654"/>
      <c r="L641" s="654"/>
      <c r="M641" s="1141"/>
      <c r="N641" s="1142"/>
      <c r="O641" s="654"/>
      <c r="P641" s="654"/>
      <c r="Q641" s="654"/>
      <c r="X641" s="372"/>
      <c r="Y641" s="372"/>
      <c r="Z641" s="372"/>
      <c r="AA641" s="372"/>
      <c r="AB641" s="372"/>
      <c r="AC641" s="372"/>
      <c r="AD641" s="372"/>
      <c r="AE641" s="372"/>
      <c r="AF641" s="372"/>
      <c r="AG641" s="372"/>
      <c r="AH641" s="372"/>
      <c r="AI641" s="372"/>
      <c r="AJ641" s="372"/>
      <c r="AK641" s="372"/>
      <c r="AL641" s="372"/>
      <c r="AM641" s="372"/>
      <c r="AN641" s="372"/>
      <c r="AO641" s="372"/>
      <c r="AP641" s="372"/>
      <c r="AQ641" s="372"/>
      <c r="AR641" s="372"/>
      <c r="AS641" s="372"/>
      <c r="AT641" s="372"/>
      <c r="AU641" s="372"/>
      <c r="AV641" s="372"/>
      <c r="AW641" s="372"/>
      <c r="AX641" s="372"/>
      <c r="AY641" s="372"/>
      <c r="AZ641" s="372"/>
      <c r="BA641" s="375"/>
      <c r="BB641" s="451"/>
      <c r="BC641" s="375"/>
      <c r="BD641" s="375"/>
      <c r="BE641" s="375"/>
      <c r="BF641" s="375"/>
      <c r="BG641" s="375"/>
      <c r="BH641" s="375"/>
      <c r="BI641" s="375"/>
      <c r="BJ641" s="375"/>
      <c r="BK641" s="375"/>
      <c r="BL641" s="375"/>
      <c r="BM641" s="375"/>
      <c r="BN641" s="375"/>
      <c r="BO641" s="375"/>
      <c r="BP641" s="375"/>
      <c r="BQ641" s="375"/>
      <c r="BR641" s="375"/>
      <c r="BS641" s="375"/>
      <c r="BT641" s="375"/>
      <c r="BU641" s="375"/>
      <c r="BV641" s="375"/>
      <c r="BW641" s="375"/>
      <c r="BX641" s="375"/>
      <c r="BY641" s="375"/>
      <c r="BZ641" s="375"/>
      <c r="CA641" s="375"/>
      <c r="CB641" s="375"/>
      <c r="CC641" s="375"/>
      <c r="CD641" s="375"/>
      <c r="CE641" s="375"/>
      <c r="CF641" s="375"/>
      <c r="CG641" s="375"/>
      <c r="CH641" s="375"/>
      <c r="CI641" s="375"/>
      <c r="CJ641" s="375"/>
      <c r="CK641" s="375"/>
      <c r="CL641" s="375"/>
      <c r="CM641" s="375"/>
      <c r="CN641" s="375"/>
      <c r="CO641" s="375"/>
      <c r="CP641" s="375"/>
      <c r="CQ641" s="375"/>
      <c r="CR641" s="375"/>
      <c r="CS641" s="375"/>
      <c r="CT641" s="375"/>
      <c r="CU641" s="375"/>
      <c r="CV641" s="375"/>
      <c r="CW641" s="375"/>
      <c r="CX641" s="375"/>
      <c r="CY641" s="375"/>
      <c r="CZ641" s="375"/>
    </row>
    <row r="642" s="379" customFormat="true" ht="25.15" customHeight="true" x14ac:dyDescent="0.2">
      <c r="C642" s="1141"/>
      <c r="D642" s="1142"/>
      <c r="E642" s="654"/>
      <c r="F642" s="654"/>
      <c r="G642" s="654"/>
      <c r="H642" s="1141"/>
      <c r="I642" s="1142"/>
      <c r="J642" s="654"/>
      <c r="K642" s="654"/>
      <c r="L642" s="654"/>
      <c r="M642" s="1141"/>
      <c r="N642" s="1142"/>
      <c r="O642" s="654"/>
      <c r="P642" s="654"/>
      <c r="Q642" s="654"/>
      <c r="X642" s="372"/>
      <c r="Y642" s="372"/>
      <c r="Z642" s="372"/>
      <c r="AA642" s="372"/>
      <c r="AB642" s="372"/>
      <c r="AC642" s="372"/>
      <c r="AD642" s="372"/>
      <c r="AE642" s="372"/>
      <c r="AF642" s="372"/>
      <c r="AG642" s="372"/>
      <c r="AH642" s="372"/>
      <c r="AI642" s="372"/>
      <c r="AJ642" s="372"/>
      <c r="AK642" s="372"/>
      <c r="AL642" s="372"/>
      <c r="AM642" s="372"/>
      <c r="AN642" s="372"/>
      <c r="AO642" s="372"/>
      <c r="AP642" s="372"/>
      <c r="AQ642" s="372"/>
      <c r="AR642" s="372"/>
      <c r="AS642" s="372"/>
      <c r="AT642" s="372"/>
      <c r="AU642" s="372"/>
      <c r="AV642" s="372"/>
      <c r="AW642" s="372"/>
      <c r="AX642" s="372"/>
      <c r="AY642" s="372"/>
      <c r="AZ642" s="372"/>
      <c r="BA642" s="375"/>
      <c r="BB642" s="451"/>
      <c r="BC642" s="375"/>
      <c r="BD642" s="375"/>
      <c r="BE642" s="375"/>
      <c r="BF642" s="375"/>
      <c r="BG642" s="375"/>
      <c r="BH642" s="375"/>
      <c r="BI642" s="375"/>
      <c r="BJ642" s="375"/>
      <c r="BK642" s="375"/>
      <c r="BL642" s="375"/>
      <c r="BM642" s="375"/>
      <c r="BN642" s="375"/>
      <c r="BO642" s="375"/>
      <c r="BP642" s="375"/>
      <c r="BQ642" s="375"/>
      <c r="BR642" s="375"/>
      <c r="BS642" s="375"/>
      <c r="BT642" s="375"/>
      <c r="BU642" s="375"/>
      <c r="BV642" s="375"/>
      <c r="BW642" s="375"/>
      <c r="BX642" s="375"/>
      <c r="BY642" s="375"/>
      <c r="BZ642" s="375"/>
      <c r="CA642" s="375"/>
      <c r="CB642" s="375"/>
      <c r="CC642" s="375"/>
      <c r="CD642" s="375"/>
      <c r="CE642" s="375"/>
      <c r="CF642" s="375"/>
      <c r="CG642" s="375"/>
      <c r="CH642" s="375"/>
      <c r="CI642" s="375"/>
      <c r="CJ642" s="375"/>
      <c r="CK642" s="375"/>
      <c r="CL642" s="375"/>
      <c r="CM642" s="375"/>
      <c r="CN642" s="375"/>
      <c r="CO642" s="375"/>
      <c r="CP642" s="375"/>
      <c r="CQ642" s="375"/>
      <c r="CR642" s="375"/>
      <c r="CS642" s="375"/>
      <c r="CT642" s="375"/>
      <c r="CU642" s="375"/>
      <c r="CV642" s="375"/>
      <c r="CW642" s="375"/>
      <c r="CX642" s="375"/>
      <c r="CY642" s="375"/>
      <c r="CZ642" s="375"/>
    </row>
    <row r="643" s="379" customFormat="true" ht="25.15" customHeight="true" x14ac:dyDescent="0.2">
      <c r="C643" s="1141"/>
      <c r="D643" s="1142"/>
      <c r="E643" s="654"/>
      <c r="F643" s="654"/>
      <c r="G643" s="654"/>
      <c r="H643" s="1141"/>
      <c r="I643" s="1142"/>
      <c r="J643" s="654"/>
      <c r="K643" s="654"/>
      <c r="L643" s="654"/>
      <c r="M643" s="1141"/>
      <c r="N643" s="1142"/>
      <c r="O643" s="654"/>
      <c r="P643" s="654"/>
      <c r="Q643" s="654"/>
      <c r="X643" s="372"/>
      <c r="Y643" s="372"/>
      <c r="Z643" s="372"/>
      <c r="AA643" s="372"/>
      <c r="AB643" s="372"/>
      <c r="AC643" s="372"/>
      <c r="AD643" s="372"/>
      <c r="AE643" s="372"/>
      <c r="AF643" s="372"/>
      <c r="AG643" s="372"/>
      <c r="AH643" s="372"/>
      <c r="AI643" s="372"/>
      <c r="AJ643" s="372"/>
      <c r="AK643" s="372"/>
      <c r="AL643" s="372"/>
      <c r="AM643" s="372"/>
      <c r="AN643" s="372"/>
      <c r="AO643" s="372"/>
      <c r="AP643" s="372"/>
      <c r="AQ643" s="372"/>
      <c r="AR643" s="372"/>
      <c r="AS643" s="372"/>
      <c r="AT643" s="372"/>
      <c r="AU643" s="372"/>
      <c r="AV643" s="372"/>
      <c r="AW643" s="372"/>
      <c r="AX643" s="372"/>
      <c r="AY643" s="372"/>
      <c r="AZ643" s="372"/>
      <c r="BA643" s="375"/>
      <c r="BB643" s="451"/>
      <c r="BC643" s="375"/>
      <c r="BD643" s="375"/>
      <c r="BE643" s="375"/>
      <c r="BF643" s="375"/>
      <c r="BG643" s="375"/>
      <c r="BH643" s="375"/>
      <c r="BI643" s="375"/>
      <c r="BJ643" s="375"/>
      <c r="BK643" s="375"/>
      <c r="BL643" s="375"/>
      <c r="BM643" s="375"/>
      <c r="BN643" s="375"/>
      <c r="BO643" s="375"/>
      <c r="BP643" s="375"/>
      <c r="BQ643" s="375"/>
      <c r="BR643" s="375"/>
      <c r="BS643" s="375"/>
      <c r="BT643" s="375"/>
      <c r="BU643" s="375"/>
      <c r="BV643" s="375"/>
      <c r="BW643" s="375"/>
      <c r="BX643" s="375"/>
      <c r="BY643" s="375"/>
      <c r="BZ643" s="375"/>
      <c r="CA643" s="375"/>
      <c r="CB643" s="375"/>
      <c r="CC643" s="375"/>
      <c r="CD643" s="375"/>
      <c r="CE643" s="375"/>
      <c r="CF643" s="375"/>
      <c r="CG643" s="375"/>
      <c r="CH643" s="375"/>
      <c r="CI643" s="375"/>
      <c r="CJ643" s="375"/>
      <c r="CK643" s="375"/>
      <c r="CL643" s="375"/>
      <c r="CM643" s="375"/>
      <c r="CN643" s="375"/>
      <c r="CO643" s="375"/>
      <c r="CP643" s="375"/>
      <c r="CQ643" s="375"/>
      <c r="CR643" s="375"/>
      <c r="CS643" s="375"/>
      <c r="CT643" s="375"/>
      <c r="CU643" s="375"/>
      <c r="CV643" s="375"/>
      <c r="CW643" s="375"/>
      <c r="CX643" s="375"/>
      <c r="CY643" s="375"/>
      <c r="CZ643" s="375"/>
    </row>
    <row r="644" s="379" customFormat="true" ht="25.15" customHeight="true" x14ac:dyDescent="0.2">
      <c r="C644" s="1141"/>
      <c r="D644" s="1142"/>
      <c r="E644" s="654"/>
      <c r="F644" s="654"/>
      <c r="G644" s="654"/>
      <c r="H644" s="1141"/>
      <c r="I644" s="1142"/>
      <c r="J644" s="654"/>
      <c r="K644" s="654"/>
      <c r="L644" s="654"/>
      <c r="M644" s="1141"/>
      <c r="N644" s="1142"/>
      <c r="O644" s="654"/>
      <c r="P644" s="654"/>
      <c r="Q644" s="654"/>
      <c r="X644" s="372"/>
      <c r="Y644" s="372"/>
      <c r="Z644" s="372"/>
      <c r="AA644" s="372"/>
      <c r="AB644" s="372"/>
      <c r="AC644" s="372"/>
      <c r="AD644" s="372"/>
      <c r="AE644" s="372"/>
      <c r="AF644" s="372"/>
      <c r="AG644" s="372"/>
      <c r="AH644" s="372"/>
      <c r="AI644" s="372"/>
      <c r="AJ644" s="372"/>
      <c r="AK644" s="372"/>
      <c r="AL644" s="372"/>
      <c r="AM644" s="372"/>
      <c r="AN644" s="372"/>
      <c r="AO644" s="372"/>
      <c r="AP644" s="372"/>
      <c r="AQ644" s="372"/>
      <c r="AR644" s="372"/>
      <c r="AS644" s="372"/>
      <c r="AT644" s="372"/>
      <c r="AU644" s="372"/>
      <c r="AV644" s="372"/>
      <c r="AW644" s="372"/>
      <c r="AX644" s="372"/>
      <c r="AY644" s="372"/>
      <c r="AZ644" s="372"/>
      <c r="BA644" s="375"/>
      <c r="BB644" s="451"/>
      <c r="BC644" s="375"/>
      <c r="BD644" s="375"/>
      <c r="BE644" s="375"/>
      <c r="BF644" s="375"/>
      <c r="BG644" s="375"/>
      <c r="BH644" s="375"/>
      <c r="BI644" s="375"/>
      <c r="BJ644" s="375"/>
      <c r="BK644" s="375"/>
      <c r="BL644" s="375"/>
      <c r="BM644" s="375"/>
      <c r="BN644" s="375"/>
      <c r="BO644" s="375"/>
      <c r="BP644" s="375"/>
      <c r="BQ644" s="375"/>
      <c r="BR644" s="375"/>
      <c r="BS644" s="375"/>
      <c r="BT644" s="375"/>
      <c r="BU644" s="375"/>
      <c r="BV644" s="375"/>
      <c r="BW644" s="375"/>
      <c r="BX644" s="375"/>
      <c r="BY644" s="375"/>
      <c r="BZ644" s="375"/>
      <c r="CA644" s="375"/>
      <c r="CB644" s="375"/>
      <c r="CC644" s="375"/>
      <c r="CD644" s="375"/>
      <c r="CE644" s="375"/>
      <c r="CF644" s="375"/>
      <c r="CG644" s="375"/>
      <c r="CH644" s="375"/>
      <c r="CI644" s="375"/>
      <c r="CJ644" s="375"/>
      <c r="CK644" s="375"/>
      <c r="CL644" s="375"/>
      <c r="CM644" s="375"/>
      <c r="CN644" s="375"/>
      <c r="CO644" s="375"/>
      <c r="CP644" s="375"/>
      <c r="CQ644" s="375"/>
      <c r="CR644" s="375"/>
      <c r="CS644" s="375"/>
      <c r="CT644" s="375"/>
      <c r="CU644" s="375"/>
      <c r="CV644" s="375"/>
      <c r="CW644" s="375"/>
      <c r="CX644" s="375"/>
      <c r="CY644" s="375"/>
      <c r="CZ644" s="375"/>
    </row>
    <row r="645" s="379" customFormat="true" ht="25.15" customHeight="true" x14ac:dyDescent="0.2">
      <c r="C645" s="1141"/>
      <c r="D645" s="1142"/>
      <c r="E645" s="654"/>
      <c r="F645" s="654"/>
      <c r="G645" s="654"/>
      <c r="H645" s="1141"/>
      <c r="I645" s="1142"/>
      <c r="J645" s="654"/>
      <c r="K645" s="654"/>
      <c r="L645" s="654"/>
      <c r="M645" s="1141"/>
      <c r="N645" s="1142"/>
      <c r="O645" s="654"/>
      <c r="P645" s="654"/>
      <c r="Q645" s="654"/>
      <c r="X645" s="372"/>
      <c r="Y645" s="372"/>
      <c r="Z645" s="372"/>
      <c r="AA645" s="372"/>
      <c r="AB645" s="372"/>
      <c r="AC645" s="372"/>
      <c r="AD645" s="372"/>
      <c r="AE645" s="372"/>
      <c r="AF645" s="372"/>
      <c r="AG645" s="372"/>
      <c r="AH645" s="372"/>
      <c r="AI645" s="372"/>
      <c r="AJ645" s="372"/>
      <c r="AK645" s="372"/>
      <c r="AL645" s="372"/>
      <c r="AM645" s="372"/>
      <c r="AN645" s="372"/>
      <c r="AO645" s="372"/>
      <c r="AP645" s="372"/>
      <c r="AQ645" s="372"/>
      <c r="AR645" s="372"/>
      <c r="AS645" s="372"/>
      <c r="AT645" s="372"/>
      <c r="AU645" s="372"/>
      <c r="AV645" s="372"/>
      <c r="AW645" s="372"/>
      <c r="AX645" s="372"/>
      <c r="AY645" s="372"/>
      <c r="AZ645" s="372"/>
      <c r="BA645" s="375"/>
      <c r="BB645" s="451"/>
      <c r="BC645" s="375"/>
      <c r="BD645" s="375"/>
      <c r="BE645" s="375"/>
      <c r="BF645" s="375"/>
      <c r="BG645" s="375"/>
      <c r="BH645" s="375"/>
      <c r="BI645" s="375"/>
      <c r="BJ645" s="375"/>
      <c r="BK645" s="375"/>
      <c r="BL645" s="375"/>
      <c r="BM645" s="375"/>
      <c r="BN645" s="375"/>
      <c r="BO645" s="375"/>
      <c r="BP645" s="375"/>
      <c r="BQ645" s="375"/>
      <c r="BR645" s="375"/>
      <c r="BS645" s="375"/>
      <c r="BT645" s="375"/>
      <c r="BU645" s="375"/>
      <c r="BV645" s="375"/>
      <c r="BW645" s="375"/>
      <c r="BX645" s="375"/>
      <c r="BY645" s="375"/>
      <c r="BZ645" s="375"/>
      <c r="CA645" s="375"/>
      <c r="CB645" s="375"/>
      <c r="CC645" s="375"/>
      <c r="CD645" s="375"/>
      <c r="CE645" s="375"/>
      <c r="CF645" s="375"/>
      <c r="CG645" s="375"/>
      <c r="CH645" s="375"/>
      <c r="CI645" s="375"/>
      <c r="CJ645" s="375"/>
      <c r="CK645" s="375"/>
      <c r="CL645" s="375"/>
      <c r="CM645" s="375"/>
      <c r="CN645" s="375"/>
      <c r="CO645" s="375"/>
      <c r="CP645" s="375"/>
      <c r="CQ645" s="375"/>
      <c r="CR645" s="375"/>
      <c r="CS645" s="375"/>
      <c r="CT645" s="375"/>
      <c r="CU645" s="375"/>
      <c r="CV645" s="375"/>
      <c r="CW645" s="375"/>
      <c r="CX645" s="375"/>
      <c r="CY645" s="375"/>
      <c r="CZ645" s="375"/>
    </row>
    <row r="646" s="379" customFormat="true" ht="25.15" customHeight="true" x14ac:dyDescent="0.2">
      <c r="C646" s="1141"/>
      <c r="D646" s="1142"/>
      <c r="E646" s="654"/>
      <c r="F646" s="654"/>
      <c r="G646" s="654"/>
      <c r="H646" s="1141"/>
      <c r="I646" s="1142"/>
      <c r="J646" s="654"/>
      <c r="K646" s="654"/>
      <c r="L646" s="654"/>
      <c r="M646" s="1141"/>
      <c r="N646" s="1142"/>
      <c r="O646" s="654"/>
      <c r="P646" s="654"/>
      <c r="Q646" s="654"/>
      <c r="X646" s="372"/>
      <c r="Y646" s="372"/>
      <c r="Z646" s="372"/>
      <c r="AA646" s="372"/>
      <c r="AB646" s="372"/>
      <c r="AC646" s="372"/>
      <c r="AD646" s="372"/>
      <c r="AE646" s="372"/>
      <c r="AF646" s="372"/>
      <c r="AG646" s="372"/>
      <c r="AH646" s="372"/>
      <c r="AI646" s="372"/>
      <c r="AJ646" s="372"/>
      <c r="AK646" s="372"/>
      <c r="AL646" s="372"/>
      <c r="AM646" s="372"/>
      <c r="AN646" s="372"/>
      <c r="AO646" s="372"/>
      <c r="AP646" s="372"/>
      <c r="AQ646" s="372"/>
      <c r="AR646" s="372"/>
      <c r="AS646" s="372"/>
      <c r="AT646" s="372"/>
      <c r="AU646" s="372"/>
      <c r="AV646" s="372"/>
      <c r="AW646" s="372"/>
      <c r="AX646" s="372"/>
      <c r="AY646" s="372"/>
      <c r="AZ646" s="372"/>
      <c r="BA646" s="375"/>
      <c r="BB646" s="451"/>
      <c r="BC646" s="375"/>
      <c r="BD646" s="375"/>
      <c r="BE646" s="375"/>
      <c r="BF646" s="375"/>
      <c r="BG646" s="375"/>
      <c r="BH646" s="375"/>
      <c r="BI646" s="375"/>
      <c r="BJ646" s="375"/>
      <c r="BK646" s="375"/>
      <c r="BL646" s="375"/>
      <c r="BM646" s="375"/>
      <c r="BN646" s="375"/>
      <c r="BO646" s="375"/>
      <c r="BP646" s="375"/>
      <c r="BQ646" s="375"/>
      <c r="BR646" s="375"/>
      <c r="BS646" s="375"/>
      <c r="BT646" s="375"/>
      <c r="BU646" s="375"/>
      <c r="BV646" s="375"/>
      <c r="BW646" s="375"/>
      <c r="BX646" s="375"/>
      <c r="BY646" s="375"/>
      <c r="BZ646" s="375"/>
      <c r="CA646" s="375"/>
      <c r="CB646" s="375"/>
      <c r="CC646" s="375"/>
      <c r="CD646" s="375"/>
      <c r="CE646" s="375"/>
      <c r="CF646" s="375"/>
      <c r="CG646" s="375"/>
      <c r="CH646" s="375"/>
      <c r="CI646" s="375"/>
      <c r="CJ646" s="375"/>
      <c r="CK646" s="375"/>
      <c r="CL646" s="375"/>
      <c r="CM646" s="375"/>
      <c r="CN646" s="375"/>
      <c r="CO646" s="375"/>
      <c r="CP646" s="375"/>
      <c r="CQ646" s="375"/>
      <c r="CR646" s="375"/>
      <c r="CS646" s="375"/>
      <c r="CT646" s="375"/>
      <c r="CU646" s="375"/>
      <c r="CV646" s="375"/>
      <c r="CW646" s="375"/>
      <c r="CX646" s="375"/>
      <c r="CY646" s="375"/>
      <c r="CZ646" s="375"/>
    </row>
    <row r="647" s="379" customFormat="true" ht="25.15" customHeight="true" x14ac:dyDescent="0.2">
      <c r="C647" s="1141"/>
      <c r="D647" s="1142"/>
      <c r="E647" s="654"/>
      <c r="F647" s="654"/>
      <c r="G647" s="654"/>
      <c r="H647" s="1141"/>
      <c r="I647" s="1142"/>
      <c r="J647" s="654"/>
      <c r="K647" s="654"/>
      <c r="L647" s="654"/>
      <c r="M647" s="1141"/>
      <c r="N647" s="1142"/>
      <c r="O647" s="654"/>
      <c r="P647" s="654"/>
      <c r="Q647" s="654"/>
      <c r="X647" s="372"/>
      <c r="Y647" s="372"/>
      <c r="Z647" s="372"/>
      <c r="AA647" s="372"/>
      <c r="AB647" s="372"/>
      <c r="AC647" s="372"/>
      <c r="AD647" s="372"/>
      <c r="AE647" s="372"/>
      <c r="AF647" s="372"/>
      <c r="AG647" s="372"/>
      <c r="AH647" s="372"/>
      <c r="AI647" s="372"/>
      <c r="AJ647" s="372"/>
      <c r="AK647" s="372"/>
      <c r="AL647" s="372"/>
      <c r="AM647" s="372"/>
      <c r="AN647" s="372"/>
      <c r="AO647" s="372"/>
      <c r="AP647" s="372"/>
      <c r="AQ647" s="372"/>
      <c r="AR647" s="372"/>
      <c r="AS647" s="372"/>
      <c r="AT647" s="372"/>
      <c r="AU647" s="372"/>
      <c r="AV647" s="372"/>
      <c r="AW647" s="372"/>
      <c r="AX647" s="372"/>
      <c r="AY647" s="372"/>
      <c r="AZ647" s="372"/>
      <c r="BA647" s="375"/>
      <c r="BB647" s="451"/>
      <c r="BC647" s="375"/>
      <c r="BD647" s="375"/>
      <c r="BE647" s="375"/>
      <c r="BF647" s="375"/>
      <c r="BG647" s="375"/>
      <c r="BH647" s="375"/>
      <c r="BI647" s="375"/>
      <c r="BJ647" s="375"/>
      <c r="BK647" s="375"/>
      <c r="BL647" s="375"/>
      <c r="BM647" s="375"/>
      <c r="BN647" s="375"/>
      <c r="BO647" s="375"/>
      <c r="BP647" s="375"/>
      <c r="BQ647" s="375"/>
      <c r="BR647" s="375"/>
      <c r="BS647" s="375"/>
      <c r="BT647" s="375"/>
      <c r="BU647" s="375"/>
      <c r="BV647" s="375"/>
      <c r="BW647" s="375"/>
      <c r="BX647" s="375"/>
      <c r="BY647" s="375"/>
      <c r="BZ647" s="375"/>
      <c r="CA647" s="375"/>
      <c r="CB647" s="375"/>
      <c r="CC647" s="375"/>
      <c r="CD647" s="375"/>
      <c r="CE647" s="375"/>
      <c r="CF647" s="375"/>
      <c r="CG647" s="375"/>
      <c r="CH647" s="375"/>
      <c r="CI647" s="375"/>
      <c r="CJ647" s="375"/>
      <c r="CK647" s="375"/>
      <c r="CL647" s="375"/>
      <c r="CM647" s="375"/>
      <c r="CN647" s="375"/>
      <c r="CO647" s="375"/>
      <c r="CP647" s="375"/>
      <c r="CQ647" s="375"/>
      <c r="CR647" s="375"/>
      <c r="CS647" s="375"/>
      <c r="CT647" s="375"/>
      <c r="CU647" s="375"/>
      <c r="CV647" s="375"/>
      <c r="CW647" s="375"/>
      <c r="CX647" s="375"/>
      <c r="CY647" s="375"/>
      <c r="CZ647" s="375"/>
    </row>
    <row r="648" s="379" customFormat="true" ht="25.15" customHeight="true" x14ac:dyDescent="0.2">
      <c r="C648" s="1141"/>
      <c r="D648" s="1142"/>
      <c r="E648" s="654"/>
      <c r="F648" s="654"/>
      <c r="G648" s="654"/>
      <c r="H648" s="1141"/>
      <c r="I648" s="1142"/>
      <c r="J648" s="654"/>
      <c r="K648" s="654"/>
      <c r="L648" s="654"/>
      <c r="M648" s="1141"/>
      <c r="N648" s="1142"/>
      <c r="O648" s="654"/>
      <c r="P648" s="654"/>
      <c r="Q648" s="654"/>
      <c r="X648" s="372"/>
      <c r="Y648" s="372"/>
      <c r="Z648" s="372"/>
      <c r="AA648" s="372"/>
      <c r="AB648" s="372"/>
      <c r="AC648" s="372"/>
      <c r="AD648" s="372"/>
      <c r="AE648" s="372"/>
      <c r="AF648" s="372"/>
      <c r="AG648" s="372"/>
      <c r="AH648" s="372"/>
      <c r="AI648" s="372"/>
      <c r="AJ648" s="372"/>
      <c r="AK648" s="372"/>
      <c r="AL648" s="372"/>
      <c r="AM648" s="372"/>
      <c r="AN648" s="372"/>
      <c r="AO648" s="372"/>
      <c r="AP648" s="372"/>
      <c r="AQ648" s="372"/>
      <c r="AR648" s="372"/>
      <c r="AS648" s="372"/>
      <c r="AT648" s="372"/>
      <c r="AU648" s="372"/>
      <c r="AV648" s="372"/>
      <c r="AW648" s="372"/>
      <c r="AX648" s="372"/>
      <c r="AY648" s="372"/>
      <c r="AZ648" s="372"/>
      <c r="BA648" s="375"/>
      <c r="BB648" s="451"/>
      <c r="BC648" s="375"/>
      <c r="BD648" s="375"/>
      <c r="BE648" s="375"/>
      <c r="BF648" s="375"/>
      <c r="BG648" s="375"/>
      <c r="BH648" s="375"/>
      <c r="BI648" s="375"/>
      <c r="BJ648" s="375"/>
      <c r="BK648" s="375"/>
      <c r="BL648" s="375"/>
      <c r="BM648" s="375"/>
      <c r="BN648" s="375"/>
      <c r="BO648" s="375"/>
      <c r="BP648" s="375"/>
      <c r="BQ648" s="375"/>
      <c r="BR648" s="375"/>
      <c r="BS648" s="375"/>
      <c r="BT648" s="375"/>
      <c r="BU648" s="375"/>
      <c r="BV648" s="375"/>
      <c r="BW648" s="375"/>
      <c r="BX648" s="375"/>
      <c r="BY648" s="375"/>
      <c r="BZ648" s="375"/>
      <c r="CA648" s="375"/>
      <c r="CB648" s="375"/>
      <c r="CC648" s="375"/>
      <c r="CD648" s="375"/>
      <c r="CE648" s="375"/>
      <c r="CF648" s="375"/>
      <c r="CG648" s="375"/>
      <c r="CH648" s="375"/>
      <c r="CI648" s="375"/>
      <c r="CJ648" s="375"/>
      <c r="CK648" s="375"/>
      <c r="CL648" s="375"/>
      <c r="CM648" s="375"/>
      <c r="CN648" s="375"/>
      <c r="CO648" s="375"/>
      <c r="CP648" s="375"/>
      <c r="CQ648" s="375"/>
      <c r="CR648" s="375"/>
      <c r="CS648" s="375"/>
      <c r="CT648" s="375"/>
      <c r="CU648" s="375"/>
      <c r="CV648" s="375"/>
      <c r="CW648" s="375"/>
      <c r="CX648" s="375"/>
      <c r="CY648" s="375"/>
      <c r="CZ648" s="375"/>
    </row>
    <row r="649" s="379" customFormat="true" ht="25.15" customHeight="true" x14ac:dyDescent="0.2">
      <c r="C649" s="1141"/>
      <c r="D649" s="1142"/>
      <c r="E649" s="654"/>
      <c r="F649" s="654"/>
      <c r="G649" s="654"/>
      <c r="H649" s="1141"/>
      <c r="I649" s="1142"/>
      <c r="J649" s="654"/>
      <c r="K649" s="654"/>
      <c r="L649" s="654"/>
      <c r="M649" s="1141"/>
      <c r="N649" s="1142"/>
      <c r="O649" s="654"/>
      <c r="P649" s="654"/>
      <c r="Q649" s="654"/>
      <c r="X649" s="372"/>
      <c r="Y649" s="372"/>
      <c r="Z649" s="372"/>
      <c r="AA649" s="372"/>
      <c r="AB649" s="372"/>
      <c r="AC649" s="372"/>
      <c r="AD649" s="372"/>
      <c r="AE649" s="372"/>
      <c r="AF649" s="372"/>
      <c r="AG649" s="372"/>
      <c r="AH649" s="372"/>
      <c r="AI649" s="372"/>
      <c r="AJ649" s="372"/>
      <c r="AK649" s="372"/>
      <c r="AL649" s="372"/>
      <c r="AM649" s="372"/>
      <c r="AN649" s="372"/>
      <c r="AO649" s="372"/>
      <c r="AP649" s="372"/>
      <c r="AQ649" s="372"/>
      <c r="AR649" s="372"/>
      <c r="AS649" s="372"/>
      <c r="AT649" s="372"/>
      <c r="AU649" s="372"/>
      <c r="AV649" s="372"/>
      <c r="AW649" s="372"/>
      <c r="AX649" s="372"/>
      <c r="AY649" s="372"/>
      <c r="AZ649" s="372"/>
      <c r="BA649" s="375"/>
      <c r="BB649" s="451"/>
      <c r="BC649" s="375"/>
      <c r="BD649" s="375"/>
      <c r="BE649" s="375"/>
      <c r="BF649" s="375"/>
      <c r="BG649" s="375"/>
      <c r="BH649" s="375"/>
      <c r="BI649" s="375"/>
      <c r="BJ649" s="375"/>
      <c r="BK649" s="375"/>
      <c r="BL649" s="375"/>
      <c r="BM649" s="375"/>
      <c r="BN649" s="375"/>
      <c r="BO649" s="375"/>
      <c r="BP649" s="375"/>
      <c r="BQ649" s="375"/>
      <c r="BR649" s="375"/>
      <c r="BS649" s="375"/>
      <c r="BT649" s="375"/>
      <c r="BU649" s="375"/>
      <c r="BV649" s="375"/>
      <c r="BW649" s="375"/>
      <c r="BX649" s="375"/>
      <c r="BY649" s="375"/>
      <c r="BZ649" s="375"/>
      <c r="CA649" s="375"/>
      <c r="CB649" s="375"/>
      <c r="CC649" s="375"/>
      <c r="CD649" s="375"/>
      <c r="CE649" s="375"/>
      <c r="CF649" s="375"/>
      <c r="CG649" s="375"/>
      <c r="CH649" s="375"/>
      <c r="CI649" s="375"/>
      <c r="CJ649" s="375"/>
      <c r="CK649" s="375"/>
      <c r="CL649" s="375"/>
      <c r="CM649" s="375"/>
      <c r="CN649" s="375"/>
      <c r="CO649" s="375"/>
      <c r="CP649" s="375"/>
      <c r="CQ649" s="375"/>
      <c r="CR649" s="375"/>
      <c r="CS649" s="375"/>
      <c r="CT649" s="375"/>
      <c r="CU649" s="375"/>
      <c r="CV649" s="375"/>
      <c r="CW649" s="375"/>
      <c r="CX649" s="375"/>
      <c r="CY649" s="375"/>
      <c r="CZ649" s="375"/>
    </row>
    <row r="650" s="379" customFormat="true" ht="25.15" customHeight="true" x14ac:dyDescent="0.2">
      <c r="C650" s="1141"/>
      <c r="D650" s="1142"/>
      <c r="E650" s="654"/>
      <c r="F650" s="654"/>
      <c r="G650" s="654"/>
      <c r="H650" s="1141"/>
      <c r="I650" s="1142"/>
      <c r="J650" s="654"/>
      <c r="K650" s="654"/>
      <c r="L650" s="654"/>
      <c r="M650" s="1141"/>
      <c r="N650" s="1142"/>
      <c r="O650" s="654"/>
      <c r="P650" s="654"/>
      <c r="Q650" s="654"/>
      <c r="X650" s="372"/>
      <c r="Y650" s="372"/>
      <c r="Z650" s="372"/>
      <c r="AA650" s="372"/>
      <c r="AB650" s="372"/>
      <c r="AC650" s="372"/>
      <c r="AD650" s="372"/>
      <c r="AE650" s="372"/>
      <c r="AF650" s="372"/>
      <c r="AG650" s="372"/>
      <c r="AH650" s="372"/>
      <c r="AI650" s="372"/>
      <c r="AJ650" s="372"/>
      <c r="AK650" s="372"/>
      <c r="AL650" s="372"/>
      <c r="AM650" s="372"/>
      <c r="AN650" s="372"/>
      <c r="AO650" s="372"/>
      <c r="AP650" s="372"/>
      <c r="AQ650" s="372"/>
      <c r="AR650" s="372"/>
      <c r="AS650" s="372"/>
      <c r="AT650" s="372"/>
      <c r="AU650" s="372"/>
      <c r="AV650" s="372"/>
      <c r="AW650" s="372"/>
      <c r="AX650" s="372"/>
      <c r="AY650" s="372"/>
      <c r="AZ650" s="372"/>
      <c r="BA650" s="375"/>
      <c r="BB650" s="451"/>
      <c r="BC650" s="375"/>
      <c r="BD650" s="375"/>
      <c r="BE650" s="375"/>
      <c r="BF650" s="375"/>
      <c r="BG650" s="375"/>
      <c r="BH650" s="375"/>
      <c r="BI650" s="375"/>
      <c r="BJ650" s="375"/>
      <c r="BK650" s="375"/>
      <c r="BL650" s="375"/>
      <c r="BM650" s="375"/>
      <c r="BN650" s="375"/>
      <c r="BO650" s="375"/>
      <c r="BP650" s="375"/>
      <c r="BQ650" s="375"/>
      <c r="BR650" s="375"/>
      <c r="BS650" s="375"/>
      <c r="BT650" s="375"/>
      <c r="BU650" s="375"/>
      <c r="BV650" s="375"/>
      <c r="BW650" s="375"/>
      <c r="BX650" s="375"/>
      <c r="BY650" s="375"/>
      <c r="BZ650" s="375"/>
      <c r="CA650" s="375"/>
      <c r="CB650" s="375"/>
      <c r="CC650" s="375"/>
      <c r="CD650" s="375"/>
      <c r="CE650" s="375"/>
      <c r="CF650" s="375"/>
      <c r="CG650" s="375"/>
      <c r="CH650" s="375"/>
      <c r="CI650" s="375"/>
      <c r="CJ650" s="375"/>
      <c r="CK650" s="375"/>
      <c r="CL650" s="375"/>
      <c r="CM650" s="375"/>
      <c r="CN650" s="375"/>
      <c r="CO650" s="375"/>
      <c r="CP650" s="375"/>
      <c r="CQ650" s="375"/>
      <c r="CR650" s="375"/>
      <c r="CS650" s="375"/>
      <c r="CT650" s="375"/>
      <c r="CU650" s="375"/>
      <c r="CV650" s="375"/>
      <c r="CW650" s="375"/>
      <c r="CX650" s="375"/>
      <c r="CY650" s="375"/>
      <c r="CZ650" s="375"/>
    </row>
    <row r="651" s="379" customFormat="true" ht="25.15" customHeight="true" x14ac:dyDescent="0.2">
      <c r="C651" s="1141"/>
      <c r="D651" s="1142"/>
      <c r="E651" s="654"/>
      <c r="F651" s="654"/>
      <c r="G651" s="654"/>
      <c r="H651" s="1141"/>
      <c r="I651" s="1142"/>
      <c r="J651" s="654"/>
      <c r="K651" s="654"/>
      <c r="L651" s="654"/>
      <c r="M651" s="1141"/>
      <c r="N651" s="1142"/>
      <c r="O651" s="654"/>
      <c r="P651" s="654"/>
      <c r="Q651" s="654"/>
      <c r="X651" s="372"/>
      <c r="Y651" s="372"/>
      <c r="Z651" s="372"/>
      <c r="AA651" s="372"/>
      <c r="AB651" s="372"/>
      <c r="AC651" s="372"/>
      <c r="AD651" s="372"/>
      <c r="AE651" s="372"/>
      <c r="AF651" s="372"/>
      <c r="AG651" s="372"/>
      <c r="AH651" s="372"/>
      <c r="AI651" s="372"/>
      <c r="AJ651" s="372"/>
      <c r="AK651" s="372"/>
      <c r="AL651" s="372"/>
      <c r="AM651" s="372"/>
      <c r="AN651" s="372"/>
      <c r="AO651" s="372"/>
      <c r="AP651" s="372"/>
      <c r="AQ651" s="372"/>
      <c r="AR651" s="372"/>
      <c r="AS651" s="372"/>
      <c r="AT651" s="372"/>
      <c r="AU651" s="372"/>
      <c r="AV651" s="372"/>
      <c r="AW651" s="372"/>
      <c r="AX651" s="372"/>
      <c r="AY651" s="372"/>
      <c r="AZ651" s="372"/>
      <c r="BA651" s="375"/>
      <c r="BB651" s="451"/>
      <c r="BC651" s="375"/>
      <c r="BD651" s="375"/>
      <c r="BE651" s="375"/>
      <c r="BF651" s="375"/>
      <c r="BG651" s="375"/>
      <c r="BH651" s="375"/>
      <c r="BI651" s="375"/>
      <c r="BJ651" s="375"/>
      <c r="BK651" s="375"/>
      <c r="BL651" s="375"/>
      <c r="BM651" s="375"/>
      <c r="BN651" s="375"/>
      <c r="BO651" s="375"/>
      <c r="BP651" s="375"/>
      <c r="BQ651" s="375"/>
      <c r="BR651" s="375"/>
      <c r="BS651" s="375"/>
      <c r="BT651" s="375"/>
      <c r="BU651" s="375"/>
      <c r="BV651" s="375"/>
      <c r="BW651" s="375"/>
      <c r="BX651" s="375"/>
      <c r="BY651" s="375"/>
      <c r="BZ651" s="375"/>
      <c r="CA651" s="375"/>
      <c r="CB651" s="375"/>
      <c r="CC651" s="375"/>
      <c r="CD651" s="375"/>
      <c r="CE651" s="375"/>
      <c r="CF651" s="375"/>
      <c r="CG651" s="375"/>
      <c r="CH651" s="375"/>
      <c r="CI651" s="375"/>
      <c r="CJ651" s="375"/>
      <c r="CK651" s="375"/>
      <c r="CL651" s="375"/>
      <c r="CM651" s="375"/>
      <c r="CN651" s="375"/>
      <c r="CO651" s="375"/>
      <c r="CP651" s="375"/>
      <c r="CQ651" s="375"/>
      <c r="CR651" s="375"/>
      <c r="CS651" s="375"/>
      <c r="CT651" s="375"/>
      <c r="CU651" s="375"/>
      <c r="CV651" s="375"/>
      <c r="CW651" s="375"/>
      <c r="CX651" s="375"/>
      <c r="CY651" s="375"/>
      <c r="CZ651" s="375"/>
    </row>
    <row r="652" s="379" customFormat="true" ht="25.15" customHeight="true" x14ac:dyDescent="0.2">
      <c r="C652" s="1141"/>
      <c r="D652" s="1142"/>
      <c r="E652" s="654"/>
      <c r="F652" s="654"/>
      <c r="G652" s="654"/>
      <c r="H652" s="1141"/>
      <c r="I652" s="1142"/>
      <c r="J652" s="654"/>
      <c r="K652" s="654"/>
      <c r="L652" s="654"/>
      <c r="M652" s="1141"/>
      <c r="N652" s="1142"/>
      <c r="O652" s="654"/>
      <c r="P652" s="654"/>
      <c r="Q652" s="654"/>
      <c r="X652" s="372"/>
      <c r="Y652" s="372"/>
      <c r="Z652" s="372"/>
      <c r="AA652" s="372"/>
      <c r="AB652" s="372"/>
      <c r="AC652" s="372"/>
      <c r="AD652" s="372"/>
      <c r="AE652" s="372"/>
      <c r="AF652" s="372"/>
      <c r="AG652" s="372"/>
      <c r="AH652" s="372"/>
      <c r="AI652" s="372"/>
      <c r="AJ652" s="372"/>
      <c r="AK652" s="372"/>
      <c r="AL652" s="372"/>
      <c r="AM652" s="372"/>
      <c r="AN652" s="372"/>
      <c r="AO652" s="372"/>
      <c r="AP652" s="372"/>
      <c r="AQ652" s="372"/>
      <c r="AR652" s="372"/>
      <c r="AS652" s="372"/>
      <c r="AT652" s="372"/>
      <c r="AU652" s="372"/>
      <c r="AV652" s="372"/>
      <c r="AW652" s="372"/>
      <c r="AX652" s="372"/>
      <c r="AY652" s="372"/>
      <c r="AZ652" s="372"/>
      <c r="BA652" s="375"/>
      <c r="BB652" s="451"/>
      <c r="BC652" s="375"/>
      <c r="BD652" s="375"/>
      <c r="BE652" s="375"/>
      <c r="BF652" s="375"/>
      <c r="BG652" s="375"/>
      <c r="BH652" s="375"/>
      <c r="BI652" s="375"/>
      <c r="BJ652" s="375"/>
      <c r="BK652" s="375"/>
      <c r="BL652" s="375"/>
      <c r="BM652" s="375"/>
      <c r="BN652" s="375"/>
      <c r="BO652" s="375"/>
      <c r="BP652" s="375"/>
      <c r="BQ652" s="375"/>
      <c r="BR652" s="375"/>
      <c r="BS652" s="375"/>
      <c r="BT652" s="375"/>
      <c r="BU652" s="375"/>
      <c r="BV652" s="375"/>
      <c r="BW652" s="375"/>
      <c r="BX652" s="375"/>
      <c r="BY652" s="375"/>
      <c r="BZ652" s="375"/>
      <c r="CA652" s="375"/>
      <c r="CB652" s="375"/>
      <c r="CC652" s="375"/>
      <c r="CD652" s="375"/>
      <c r="CE652" s="375"/>
      <c r="CF652" s="375"/>
      <c r="CG652" s="375"/>
      <c r="CH652" s="375"/>
      <c r="CI652" s="375"/>
      <c r="CJ652" s="375"/>
      <c r="CK652" s="375"/>
      <c r="CL652" s="375"/>
      <c r="CM652" s="375"/>
      <c r="CN652" s="375"/>
      <c r="CO652" s="375"/>
      <c r="CP652" s="375"/>
      <c r="CQ652" s="375"/>
      <c r="CR652" s="375"/>
      <c r="CS652" s="375"/>
      <c r="CT652" s="375"/>
      <c r="CU652" s="375"/>
      <c r="CV652" s="375"/>
      <c r="CW652" s="375"/>
      <c r="CX652" s="375"/>
      <c r="CY652" s="375"/>
      <c r="CZ652" s="375"/>
    </row>
    <row r="653" s="379" customFormat="true" ht="25.15" customHeight="true" x14ac:dyDescent="0.2">
      <c r="C653" s="1141"/>
      <c r="D653" s="1142"/>
      <c r="E653" s="654"/>
      <c r="F653" s="654"/>
      <c r="G653" s="654"/>
      <c r="H653" s="1141"/>
      <c r="I653" s="1142"/>
      <c r="J653" s="654"/>
      <c r="K653" s="654"/>
      <c r="L653" s="654"/>
      <c r="M653" s="1141"/>
      <c r="N653" s="1142"/>
      <c r="O653" s="654"/>
      <c r="P653" s="654"/>
      <c r="Q653" s="654"/>
      <c r="X653" s="372"/>
      <c r="Y653" s="372"/>
      <c r="Z653" s="372"/>
      <c r="AA653" s="372"/>
      <c r="AB653" s="372"/>
      <c r="AC653" s="372"/>
      <c r="AD653" s="372"/>
      <c r="AE653" s="372"/>
      <c r="AF653" s="372"/>
      <c r="AG653" s="372"/>
      <c r="AH653" s="372"/>
      <c r="AI653" s="372"/>
      <c r="AJ653" s="372"/>
      <c r="AK653" s="372"/>
      <c r="AL653" s="372"/>
      <c r="AM653" s="372"/>
      <c r="AN653" s="372"/>
      <c r="AO653" s="372"/>
      <c r="AP653" s="372"/>
      <c r="AQ653" s="372"/>
      <c r="AR653" s="372"/>
      <c r="AS653" s="372"/>
      <c r="AT653" s="372"/>
      <c r="AU653" s="372"/>
      <c r="AV653" s="372"/>
      <c r="AW653" s="372"/>
      <c r="AX653" s="372"/>
      <c r="AY653" s="372"/>
      <c r="AZ653" s="372"/>
      <c r="BA653" s="375"/>
      <c r="BB653" s="451"/>
      <c r="BC653" s="375"/>
      <c r="BD653" s="375"/>
      <c r="BE653" s="375"/>
      <c r="BF653" s="375"/>
      <c r="BG653" s="375"/>
      <c r="BH653" s="375"/>
      <c r="BI653" s="375"/>
      <c r="BJ653" s="375"/>
      <c r="BK653" s="375"/>
      <c r="BL653" s="375"/>
      <c r="BM653" s="375"/>
      <c r="BN653" s="375"/>
      <c r="BO653" s="375"/>
      <c r="BP653" s="375"/>
      <c r="BQ653" s="375"/>
      <c r="BR653" s="375"/>
      <c r="BS653" s="375"/>
      <c r="BT653" s="375"/>
      <c r="BU653" s="375"/>
      <c r="BV653" s="375"/>
      <c r="BW653" s="375"/>
      <c r="BX653" s="375"/>
      <c r="BY653" s="375"/>
      <c r="BZ653" s="375"/>
      <c r="CA653" s="375"/>
      <c r="CB653" s="375"/>
      <c r="CC653" s="375"/>
      <c r="CD653" s="375"/>
      <c r="CE653" s="375"/>
      <c r="CF653" s="375"/>
      <c r="CG653" s="375"/>
      <c r="CH653" s="375"/>
      <c r="CI653" s="375"/>
      <c r="CJ653" s="375"/>
      <c r="CK653" s="375"/>
      <c r="CL653" s="375"/>
      <c r="CM653" s="375"/>
      <c r="CN653" s="375"/>
      <c r="CO653" s="375"/>
      <c r="CP653" s="375"/>
      <c r="CQ653" s="375"/>
      <c r="CR653" s="375"/>
      <c r="CS653" s="375"/>
      <c r="CT653" s="375"/>
      <c r="CU653" s="375"/>
      <c r="CV653" s="375"/>
      <c r="CW653" s="375"/>
      <c r="CX653" s="375"/>
      <c r="CY653" s="375"/>
      <c r="CZ653" s="375"/>
    </row>
    <row r="654" s="379" customFormat="true" ht="25.15" customHeight="true" x14ac:dyDescent="0.2">
      <c r="C654" s="1141"/>
      <c r="D654" s="1142"/>
      <c r="E654" s="654"/>
      <c r="F654" s="654"/>
      <c r="G654" s="654"/>
      <c r="H654" s="1141"/>
      <c r="I654" s="1142"/>
      <c r="J654" s="654"/>
      <c r="K654" s="654"/>
      <c r="L654" s="654"/>
      <c r="M654" s="1141"/>
      <c r="N654" s="1142"/>
      <c r="O654" s="654"/>
      <c r="P654" s="654"/>
      <c r="Q654" s="654"/>
      <c r="X654" s="372"/>
      <c r="Y654" s="372"/>
      <c r="Z654" s="372"/>
      <c r="AA654" s="372"/>
      <c r="AB654" s="372"/>
      <c r="AC654" s="372"/>
      <c r="AD654" s="372"/>
      <c r="AE654" s="372"/>
      <c r="AF654" s="372"/>
      <c r="AG654" s="372"/>
      <c r="AH654" s="372"/>
      <c r="AI654" s="372"/>
      <c r="AJ654" s="372"/>
      <c r="AK654" s="372"/>
      <c r="AL654" s="372"/>
      <c r="AM654" s="372"/>
      <c r="AN654" s="372"/>
      <c r="AO654" s="372"/>
      <c r="AP654" s="372"/>
      <c r="AQ654" s="372"/>
      <c r="AR654" s="372"/>
      <c r="AS654" s="372"/>
      <c r="AT654" s="372"/>
      <c r="AU654" s="372"/>
      <c r="AV654" s="372"/>
      <c r="AW654" s="372"/>
      <c r="AX654" s="372"/>
      <c r="AY654" s="372"/>
      <c r="AZ654" s="372"/>
      <c r="BA654" s="375"/>
      <c r="BB654" s="451"/>
      <c r="BC654" s="375"/>
      <c r="BD654" s="375"/>
      <c r="BE654" s="375"/>
      <c r="BF654" s="375"/>
      <c r="BG654" s="375"/>
      <c r="BH654" s="375"/>
      <c r="BI654" s="375"/>
      <c r="BJ654" s="375"/>
      <c r="BK654" s="375"/>
      <c r="BL654" s="375"/>
      <c r="BM654" s="375"/>
      <c r="BN654" s="375"/>
      <c r="BO654" s="375"/>
      <c r="BP654" s="375"/>
      <c r="BQ654" s="375"/>
      <c r="BR654" s="375"/>
      <c r="BS654" s="375"/>
      <c r="BT654" s="375"/>
      <c r="BU654" s="375"/>
      <c r="BV654" s="375"/>
      <c r="BW654" s="375"/>
      <c r="BX654" s="375"/>
      <c r="BY654" s="375"/>
      <c r="BZ654" s="375"/>
      <c r="CA654" s="375"/>
      <c r="CB654" s="375"/>
      <c r="CC654" s="375"/>
      <c r="CD654" s="375"/>
      <c r="CE654" s="375"/>
      <c r="CF654" s="375"/>
      <c r="CG654" s="375"/>
      <c r="CH654" s="375"/>
      <c r="CI654" s="375"/>
      <c r="CJ654" s="375"/>
      <c r="CK654" s="375"/>
      <c r="CL654" s="375"/>
      <c r="CM654" s="375"/>
      <c r="CN654" s="375"/>
      <c r="CO654" s="375"/>
      <c r="CP654" s="375"/>
      <c r="CQ654" s="375"/>
      <c r="CR654" s="375"/>
      <c r="CS654" s="375"/>
      <c r="CT654" s="375"/>
      <c r="CU654" s="375"/>
      <c r="CV654" s="375"/>
      <c r="CW654" s="375"/>
      <c r="CX654" s="375"/>
      <c r="CY654" s="375"/>
      <c r="CZ654" s="375"/>
    </row>
    <row r="655" s="379" customFormat="true" ht="25.15" customHeight="true" x14ac:dyDescent="0.2">
      <c r="C655" s="1141"/>
      <c r="D655" s="1142"/>
      <c r="E655" s="654"/>
      <c r="F655" s="654"/>
      <c r="G655" s="654"/>
      <c r="H655" s="1141"/>
      <c r="I655" s="1142"/>
      <c r="J655" s="654"/>
      <c r="K655" s="654"/>
      <c r="L655" s="654"/>
      <c r="M655" s="1141"/>
      <c r="N655" s="1142"/>
      <c r="O655" s="654"/>
      <c r="P655" s="654"/>
      <c r="Q655" s="654"/>
      <c r="X655" s="372"/>
      <c r="Y655" s="372"/>
      <c r="Z655" s="372"/>
      <c r="AA655" s="372"/>
      <c r="AB655" s="372"/>
      <c r="AC655" s="372"/>
      <c r="AD655" s="372"/>
      <c r="AE655" s="372"/>
      <c r="AF655" s="372"/>
      <c r="AG655" s="372"/>
      <c r="AH655" s="372"/>
      <c r="AI655" s="372"/>
      <c r="AJ655" s="372"/>
      <c r="AK655" s="372"/>
      <c r="AL655" s="372"/>
      <c r="AM655" s="372"/>
      <c r="AN655" s="372"/>
      <c r="AO655" s="372"/>
      <c r="AP655" s="372"/>
      <c r="AQ655" s="372"/>
      <c r="AR655" s="372"/>
      <c r="AS655" s="372"/>
      <c r="AT655" s="372"/>
      <c r="AU655" s="372"/>
      <c r="AV655" s="372"/>
      <c r="AW655" s="372"/>
      <c r="AX655" s="372"/>
      <c r="AY655" s="372"/>
      <c r="AZ655" s="372"/>
      <c r="BA655" s="375"/>
      <c r="BB655" s="451"/>
      <c r="BC655" s="375"/>
      <c r="BD655" s="375"/>
      <c r="BE655" s="375"/>
      <c r="BF655" s="375"/>
      <c r="BG655" s="375"/>
      <c r="BH655" s="375"/>
      <c r="BI655" s="375"/>
      <c r="BJ655" s="375"/>
      <c r="BK655" s="375"/>
      <c r="BL655" s="375"/>
      <c r="BM655" s="375"/>
      <c r="BN655" s="375"/>
      <c r="BO655" s="375"/>
      <c r="BP655" s="375"/>
      <c r="BQ655" s="375"/>
      <c r="BR655" s="375"/>
      <c r="BS655" s="375"/>
      <c r="BT655" s="375"/>
      <c r="BU655" s="375"/>
      <c r="BV655" s="375"/>
      <c r="BW655" s="375"/>
      <c r="BX655" s="375"/>
      <c r="BY655" s="375"/>
      <c r="BZ655" s="375"/>
      <c r="CA655" s="375"/>
      <c r="CB655" s="375"/>
      <c r="CC655" s="375"/>
      <c r="CD655" s="375"/>
      <c r="CE655" s="375"/>
      <c r="CF655" s="375"/>
      <c r="CG655" s="375"/>
      <c r="CH655" s="375"/>
      <c r="CI655" s="375"/>
      <c r="CJ655" s="375"/>
      <c r="CK655" s="375"/>
      <c r="CL655" s="375"/>
      <c r="CM655" s="375"/>
      <c r="CN655" s="375"/>
      <c r="CO655" s="375"/>
      <c r="CP655" s="375"/>
      <c r="CQ655" s="375"/>
      <c r="CR655" s="375"/>
      <c r="CS655" s="375"/>
      <c r="CT655" s="375"/>
      <c r="CU655" s="375"/>
      <c r="CV655" s="375"/>
      <c r="CW655" s="375"/>
      <c r="CX655" s="375"/>
      <c r="CY655" s="375"/>
      <c r="CZ655" s="375"/>
    </row>
    <row r="656" s="379" customFormat="true" ht="25.15" customHeight="true" x14ac:dyDescent="0.2">
      <c r="C656" s="1141"/>
      <c r="D656" s="1142"/>
      <c r="E656" s="654"/>
      <c r="F656" s="654"/>
      <c r="G656" s="654"/>
      <c r="H656" s="1141"/>
      <c r="I656" s="1142"/>
      <c r="J656" s="654"/>
      <c r="K656" s="654"/>
      <c r="L656" s="654"/>
      <c r="M656" s="1141"/>
      <c r="N656" s="1142"/>
      <c r="O656" s="654"/>
      <c r="P656" s="654"/>
      <c r="Q656" s="654"/>
      <c r="X656" s="372"/>
      <c r="Y656" s="372"/>
      <c r="Z656" s="372"/>
      <c r="AA656" s="372"/>
      <c r="AB656" s="372"/>
      <c r="AC656" s="372"/>
      <c r="AD656" s="372"/>
      <c r="AE656" s="372"/>
      <c r="AF656" s="372"/>
      <c r="AG656" s="372"/>
      <c r="AH656" s="372"/>
      <c r="AI656" s="372"/>
      <c r="AJ656" s="372"/>
      <c r="AK656" s="372"/>
      <c r="AL656" s="372"/>
      <c r="AM656" s="372"/>
      <c r="AN656" s="372"/>
      <c r="AO656" s="372"/>
      <c r="AP656" s="372"/>
      <c r="AQ656" s="372"/>
      <c r="AR656" s="372"/>
      <c r="AS656" s="372"/>
      <c r="AT656" s="372"/>
      <c r="AU656" s="372"/>
      <c r="AV656" s="372"/>
      <c r="AW656" s="372"/>
      <c r="AX656" s="372"/>
      <c r="AY656" s="372"/>
      <c r="AZ656" s="372"/>
      <c r="BA656" s="375"/>
      <c r="BB656" s="451"/>
      <c r="BC656" s="375"/>
      <c r="BD656" s="375"/>
      <c r="BE656" s="375"/>
      <c r="BF656" s="375"/>
      <c r="BG656" s="375"/>
      <c r="BH656" s="375"/>
      <c r="BI656" s="375"/>
      <c r="BJ656" s="375"/>
      <c r="BK656" s="375"/>
      <c r="BL656" s="375"/>
      <c r="BM656" s="375"/>
      <c r="BN656" s="375"/>
      <c r="BO656" s="375"/>
      <c r="BP656" s="375"/>
      <c r="BQ656" s="375"/>
      <c r="BR656" s="375"/>
      <c r="BS656" s="375"/>
      <c r="BT656" s="375"/>
      <c r="BU656" s="375"/>
      <c r="BV656" s="375"/>
      <c r="BW656" s="375"/>
      <c r="BX656" s="375"/>
      <c r="BY656" s="375"/>
      <c r="BZ656" s="375"/>
      <c r="CA656" s="375"/>
      <c r="CB656" s="375"/>
      <c r="CC656" s="375"/>
      <c r="CD656" s="375"/>
      <c r="CE656" s="375"/>
      <c r="CF656" s="375"/>
      <c r="CG656" s="375"/>
      <c r="CH656" s="375"/>
      <c r="CI656" s="375"/>
      <c r="CJ656" s="375"/>
      <c r="CK656" s="375"/>
      <c r="CL656" s="375"/>
      <c r="CM656" s="375"/>
      <c r="CN656" s="375"/>
      <c r="CO656" s="375"/>
      <c r="CP656" s="375"/>
      <c r="CQ656" s="375"/>
      <c r="CR656" s="375"/>
      <c r="CS656" s="375"/>
      <c r="CT656" s="375"/>
      <c r="CU656" s="375"/>
      <c r="CV656" s="375"/>
      <c r="CW656" s="375"/>
      <c r="CX656" s="375"/>
      <c r="CY656" s="375"/>
      <c r="CZ656" s="375"/>
    </row>
    <row r="657" s="379" customFormat="true" ht="25.15" customHeight="true" x14ac:dyDescent="0.2">
      <c r="C657" s="1141"/>
      <c r="D657" s="1142"/>
      <c r="E657" s="654"/>
      <c r="F657" s="654"/>
      <c r="G657" s="654"/>
      <c r="H657" s="1141"/>
      <c r="I657" s="1142"/>
      <c r="J657" s="654"/>
      <c r="K657" s="654"/>
      <c r="L657" s="654"/>
      <c r="M657" s="1141"/>
      <c r="N657" s="1142"/>
      <c r="O657" s="654"/>
      <c r="P657" s="654"/>
      <c r="Q657" s="654"/>
      <c r="X657" s="372"/>
      <c r="Y657" s="372"/>
      <c r="Z657" s="372"/>
      <c r="AA657" s="372"/>
      <c r="AB657" s="372"/>
      <c r="AC657" s="372"/>
      <c r="AD657" s="372"/>
      <c r="AE657" s="372"/>
      <c r="AF657" s="372"/>
      <c r="AG657" s="372"/>
      <c r="AH657" s="372"/>
      <c r="AI657" s="372"/>
      <c r="AJ657" s="372"/>
      <c r="AK657" s="372"/>
      <c r="AL657" s="372"/>
      <c r="AM657" s="372"/>
      <c r="AN657" s="372"/>
      <c r="AO657" s="372"/>
      <c r="AP657" s="372"/>
      <c r="AQ657" s="372"/>
      <c r="AR657" s="372"/>
      <c r="AS657" s="372"/>
      <c r="AT657" s="372"/>
      <c r="AU657" s="372"/>
      <c r="AV657" s="372"/>
      <c r="AW657" s="372"/>
      <c r="AX657" s="372"/>
      <c r="AY657" s="372"/>
      <c r="AZ657" s="372"/>
      <c r="BA657" s="375"/>
      <c r="BB657" s="451"/>
      <c r="BC657" s="375"/>
      <c r="BD657" s="375"/>
      <c r="BE657" s="375"/>
      <c r="BF657" s="375"/>
      <c r="BG657" s="375"/>
      <c r="BH657" s="375"/>
      <c r="BI657" s="375"/>
      <c r="BJ657" s="375"/>
      <c r="BK657" s="375"/>
      <c r="BL657" s="375"/>
      <c r="BM657" s="375"/>
      <c r="BN657" s="375"/>
      <c r="BO657" s="375"/>
      <c r="BP657" s="375"/>
      <c r="BQ657" s="375"/>
      <c r="BR657" s="375"/>
      <c r="BS657" s="375"/>
      <c r="BT657" s="375"/>
      <c r="BU657" s="375"/>
      <c r="BV657" s="375"/>
      <c r="BW657" s="375"/>
      <c r="BX657" s="375"/>
      <c r="BY657" s="375"/>
      <c r="BZ657" s="375"/>
      <c r="CA657" s="375"/>
      <c r="CB657" s="375"/>
      <c r="CC657" s="375"/>
      <c r="CD657" s="375"/>
      <c r="CE657" s="375"/>
      <c r="CF657" s="375"/>
      <c r="CG657" s="375"/>
      <c r="CH657" s="375"/>
      <c r="CI657" s="375"/>
      <c r="CJ657" s="375"/>
      <c r="CK657" s="375"/>
      <c r="CL657" s="375"/>
      <c r="CM657" s="375"/>
      <c r="CN657" s="375"/>
      <c r="CO657" s="375"/>
      <c r="CP657" s="375"/>
      <c r="CQ657" s="375"/>
      <c r="CR657" s="375"/>
      <c r="CS657" s="375"/>
      <c r="CT657" s="375"/>
      <c r="CU657" s="375"/>
      <c r="CV657" s="375"/>
      <c r="CW657" s="375"/>
      <c r="CX657" s="375"/>
      <c r="CY657" s="375"/>
      <c r="CZ657" s="375"/>
    </row>
    <row r="658" s="379" customFormat="true" ht="25.15" customHeight="true" x14ac:dyDescent="0.2">
      <c r="C658" s="1141"/>
      <c r="D658" s="1142"/>
      <c r="E658" s="654"/>
      <c r="F658" s="654"/>
      <c r="G658" s="654"/>
      <c r="H658" s="1141"/>
      <c r="I658" s="1142"/>
      <c r="J658" s="654"/>
      <c r="K658" s="654"/>
      <c r="L658" s="654"/>
      <c r="M658" s="1141"/>
      <c r="N658" s="1142"/>
      <c r="O658" s="654"/>
      <c r="P658" s="654"/>
      <c r="Q658" s="654"/>
      <c r="X658" s="372"/>
      <c r="Y658" s="372"/>
      <c r="Z658" s="372"/>
      <c r="AA658" s="372"/>
      <c r="AB658" s="372"/>
      <c r="AC658" s="372"/>
      <c r="AD658" s="372"/>
      <c r="AE658" s="372"/>
      <c r="AF658" s="372"/>
      <c r="AG658" s="372"/>
      <c r="AH658" s="372"/>
      <c r="AI658" s="372"/>
      <c r="AJ658" s="372"/>
      <c r="AK658" s="372"/>
      <c r="AL658" s="372"/>
      <c r="AM658" s="372"/>
      <c r="AN658" s="372"/>
      <c r="AO658" s="372"/>
      <c r="AP658" s="372"/>
      <c r="AQ658" s="372"/>
      <c r="AR658" s="372"/>
      <c r="AS658" s="372"/>
      <c r="AT658" s="372"/>
      <c r="AU658" s="372"/>
      <c r="AV658" s="372"/>
      <c r="AW658" s="372"/>
      <c r="AX658" s="372"/>
      <c r="AY658" s="372"/>
      <c r="AZ658" s="372"/>
      <c r="BA658" s="375"/>
      <c r="BB658" s="451"/>
      <c r="BC658" s="375"/>
      <c r="BD658" s="375"/>
      <c r="BE658" s="375"/>
      <c r="BF658" s="375"/>
      <c r="BG658" s="375"/>
      <c r="BH658" s="375"/>
      <c r="BI658" s="375"/>
      <c r="BJ658" s="375"/>
      <c r="BK658" s="375"/>
      <c r="BL658" s="375"/>
      <c r="BM658" s="375"/>
      <c r="BN658" s="375"/>
      <c r="BO658" s="375"/>
      <c r="BP658" s="375"/>
      <c r="BQ658" s="375"/>
      <c r="BR658" s="375"/>
      <c r="BS658" s="375"/>
      <c r="BT658" s="375"/>
      <c r="BU658" s="375"/>
      <c r="BV658" s="375"/>
      <c r="BW658" s="375"/>
      <c r="BX658" s="375"/>
      <c r="BY658" s="375"/>
      <c r="BZ658" s="375"/>
      <c r="CA658" s="375"/>
      <c r="CB658" s="375"/>
      <c r="CC658" s="375"/>
      <c r="CD658" s="375"/>
      <c r="CE658" s="375"/>
      <c r="CF658" s="375"/>
      <c r="CG658" s="375"/>
      <c r="CH658" s="375"/>
      <c r="CI658" s="375"/>
      <c r="CJ658" s="375"/>
      <c r="CK658" s="375"/>
      <c r="CL658" s="375"/>
      <c r="CM658" s="375"/>
      <c r="CN658" s="375"/>
      <c r="CO658" s="375"/>
      <c r="CP658" s="375"/>
      <c r="CQ658" s="375"/>
      <c r="CR658" s="375"/>
      <c r="CS658" s="375"/>
      <c r="CT658" s="375"/>
      <c r="CU658" s="375"/>
      <c r="CV658" s="375"/>
      <c r="CW658" s="375"/>
      <c r="CX658" s="375"/>
      <c r="CY658" s="375"/>
      <c r="CZ658" s="375"/>
    </row>
    <row r="659" s="379" customFormat="true" ht="25.15" customHeight="true" x14ac:dyDescent="0.2">
      <c r="C659" s="1141"/>
      <c r="D659" s="1142"/>
      <c r="E659" s="654"/>
      <c r="F659" s="654"/>
      <c r="G659" s="654"/>
      <c r="H659" s="1141"/>
      <c r="I659" s="1142"/>
      <c r="J659" s="654"/>
      <c r="K659" s="654"/>
      <c r="L659" s="654"/>
      <c r="M659" s="1141"/>
      <c r="N659" s="1142"/>
      <c r="O659" s="654"/>
      <c r="P659" s="654"/>
      <c r="Q659" s="654"/>
      <c r="X659" s="372"/>
      <c r="Y659" s="372"/>
      <c r="Z659" s="372"/>
      <c r="AA659" s="372"/>
      <c r="AB659" s="372"/>
      <c r="AC659" s="372"/>
      <c r="AD659" s="372"/>
      <c r="AE659" s="372"/>
      <c r="AF659" s="372"/>
      <c r="AG659" s="372"/>
      <c r="AH659" s="372"/>
      <c r="AI659" s="372"/>
      <c r="AJ659" s="372"/>
      <c r="AK659" s="372"/>
      <c r="AL659" s="372"/>
      <c r="AM659" s="372"/>
      <c r="AN659" s="372"/>
      <c r="AO659" s="372"/>
      <c r="AP659" s="372"/>
      <c r="AQ659" s="372"/>
      <c r="AR659" s="372"/>
      <c r="AS659" s="372"/>
      <c r="AT659" s="372"/>
      <c r="AU659" s="372"/>
      <c r="AV659" s="372"/>
      <c r="AW659" s="372"/>
      <c r="AX659" s="372"/>
      <c r="AY659" s="372"/>
      <c r="AZ659" s="372"/>
      <c r="BA659" s="375"/>
      <c r="BB659" s="451"/>
      <c r="BC659" s="375"/>
      <c r="BD659" s="375"/>
      <c r="BE659" s="375"/>
      <c r="BF659" s="375"/>
      <c r="BG659" s="375"/>
      <c r="BH659" s="375"/>
      <c r="BI659" s="375"/>
      <c r="BJ659" s="375"/>
      <c r="BK659" s="375"/>
      <c r="BL659" s="375"/>
      <c r="BM659" s="375"/>
      <c r="BN659" s="375"/>
      <c r="BO659" s="375"/>
      <c r="BP659" s="375"/>
      <c r="BQ659" s="375"/>
      <c r="BR659" s="375"/>
      <c r="BS659" s="375"/>
      <c r="BT659" s="375"/>
      <c r="BU659" s="375"/>
      <c r="BV659" s="375"/>
      <c r="BW659" s="375"/>
      <c r="BX659" s="375"/>
      <c r="BY659" s="375"/>
      <c r="BZ659" s="375"/>
      <c r="CA659" s="375"/>
      <c r="CB659" s="375"/>
      <c r="CC659" s="375"/>
      <c r="CD659" s="375"/>
      <c r="CE659" s="375"/>
      <c r="CF659" s="375"/>
      <c r="CG659" s="375"/>
      <c r="CH659" s="375"/>
      <c r="CI659" s="375"/>
      <c r="CJ659" s="375"/>
      <c r="CK659" s="375"/>
      <c r="CL659" s="375"/>
      <c r="CM659" s="375"/>
      <c r="CN659" s="375"/>
      <c r="CO659" s="375"/>
      <c r="CP659" s="375"/>
      <c r="CQ659" s="375"/>
      <c r="CR659" s="375"/>
      <c r="CS659" s="375"/>
      <c r="CT659" s="375"/>
      <c r="CU659" s="375"/>
      <c r="CV659" s="375"/>
      <c r="CW659" s="375"/>
      <c r="CX659" s="375"/>
      <c r="CY659" s="375"/>
      <c r="CZ659" s="375"/>
    </row>
    <row r="660" s="379" customFormat="true" ht="25.15" customHeight="true" x14ac:dyDescent="0.2">
      <c r="C660" s="1141"/>
      <c r="D660" s="1142"/>
      <c r="E660" s="654"/>
      <c r="F660" s="654"/>
      <c r="G660" s="654"/>
      <c r="H660" s="1141"/>
      <c r="I660" s="1142"/>
      <c r="J660" s="654"/>
      <c r="K660" s="654"/>
      <c r="L660" s="654"/>
      <c r="M660" s="1141"/>
      <c r="N660" s="1142"/>
      <c r="O660" s="654"/>
      <c r="P660" s="654"/>
      <c r="Q660" s="654"/>
      <c r="X660" s="372"/>
      <c r="Y660" s="372"/>
      <c r="Z660" s="372"/>
      <c r="AA660" s="372"/>
      <c r="AB660" s="372"/>
      <c r="AC660" s="372"/>
      <c r="AD660" s="372"/>
      <c r="AE660" s="372"/>
      <c r="AF660" s="372"/>
      <c r="AG660" s="372"/>
      <c r="AH660" s="372"/>
      <c r="AI660" s="372"/>
      <c r="AJ660" s="372"/>
      <c r="AK660" s="372"/>
      <c r="AL660" s="372"/>
      <c r="AM660" s="372"/>
      <c r="AN660" s="372"/>
      <c r="AO660" s="372"/>
      <c r="AP660" s="372"/>
      <c r="AQ660" s="372"/>
      <c r="AR660" s="372"/>
      <c r="AS660" s="372"/>
      <c r="AT660" s="372"/>
      <c r="AU660" s="372"/>
      <c r="AV660" s="372"/>
      <c r="AW660" s="372"/>
      <c r="AX660" s="372"/>
      <c r="AY660" s="372"/>
      <c r="AZ660" s="372"/>
      <c r="BA660" s="375"/>
      <c r="BB660" s="451"/>
      <c r="BC660" s="375"/>
      <c r="BD660" s="375"/>
      <c r="BE660" s="375"/>
      <c r="BF660" s="375"/>
      <c r="BG660" s="375"/>
      <c r="BH660" s="375"/>
      <c r="BI660" s="375"/>
      <c r="BJ660" s="375"/>
      <c r="BK660" s="375"/>
      <c r="BL660" s="375"/>
      <c r="BM660" s="375"/>
      <c r="BN660" s="375"/>
      <c r="BO660" s="375"/>
      <c r="BP660" s="375"/>
      <c r="BQ660" s="375"/>
      <c r="BR660" s="375"/>
      <c r="BS660" s="375"/>
      <c r="BT660" s="375"/>
      <c r="BU660" s="375"/>
      <c r="BV660" s="375"/>
      <c r="BW660" s="375"/>
      <c r="BX660" s="375"/>
      <c r="BY660" s="375"/>
      <c r="BZ660" s="375"/>
      <c r="CA660" s="375"/>
      <c r="CB660" s="375"/>
      <c r="CC660" s="375"/>
      <c r="CD660" s="375"/>
      <c r="CE660" s="375"/>
      <c r="CF660" s="375"/>
      <c r="CG660" s="375"/>
      <c r="CH660" s="375"/>
      <c r="CI660" s="375"/>
      <c r="CJ660" s="375"/>
      <c r="CK660" s="375"/>
      <c r="CL660" s="375"/>
      <c r="CM660" s="375"/>
      <c r="CN660" s="375"/>
      <c r="CO660" s="375"/>
      <c r="CP660" s="375"/>
      <c r="CQ660" s="375"/>
      <c r="CR660" s="375"/>
      <c r="CS660" s="375"/>
      <c r="CT660" s="375"/>
      <c r="CU660" s="375"/>
      <c r="CV660" s="375"/>
      <c r="CW660" s="375"/>
      <c r="CX660" s="375"/>
      <c r="CY660" s="375"/>
      <c r="CZ660" s="375"/>
    </row>
    <row r="661" s="379" customFormat="true" ht="25.15" customHeight="true" x14ac:dyDescent="0.2">
      <c r="C661" s="1141"/>
      <c r="D661" s="1142"/>
      <c r="E661" s="654"/>
      <c r="F661" s="654"/>
      <c r="G661" s="654"/>
      <c r="H661" s="1141"/>
      <c r="I661" s="1142"/>
      <c r="J661" s="654"/>
      <c r="K661" s="654"/>
      <c r="L661" s="654"/>
      <c r="M661" s="1141"/>
      <c r="N661" s="1142"/>
      <c r="O661" s="654"/>
      <c r="P661" s="654"/>
      <c r="Q661" s="654"/>
      <c r="X661" s="372"/>
      <c r="Y661" s="372"/>
      <c r="Z661" s="372"/>
      <c r="AA661" s="372"/>
      <c r="AB661" s="372"/>
      <c r="AC661" s="372"/>
      <c r="AD661" s="372"/>
      <c r="AE661" s="372"/>
      <c r="AF661" s="372"/>
      <c r="AG661" s="372"/>
      <c r="AH661" s="372"/>
      <c r="AI661" s="372"/>
      <c r="AJ661" s="372"/>
      <c r="AK661" s="372"/>
      <c r="AL661" s="372"/>
      <c r="AM661" s="372"/>
      <c r="AN661" s="372"/>
      <c r="AO661" s="372"/>
      <c r="AP661" s="372"/>
      <c r="AQ661" s="372"/>
      <c r="AR661" s="372"/>
      <c r="AS661" s="372"/>
      <c r="AT661" s="372"/>
      <c r="AU661" s="372"/>
      <c r="AV661" s="372"/>
      <c r="AW661" s="372"/>
      <c r="AX661" s="372"/>
      <c r="AY661" s="372"/>
      <c r="AZ661" s="372"/>
      <c r="BA661" s="375"/>
      <c r="BB661" s="451"/>
      <c r="BC661" s="375"/>
      <c r="BD661" s="375"/>
      <c r="BE661" s="375"/>
      <c r="BF661" s="375"/>
      <c r="BG661" s="375"/>
      <c r="BH661" s="375"/>
      <c r="BI661" s="375"/>
      <c r="BJ661" s="375"/>
      <c r="BK661" s="375"/>
      <c r="BL661" s="375"/>
      <c r="BM661" s="375"/>
      <c r="BN661" s="375"/>
      <c r="BO661" s="375"/>
      <c r="BP661" s="375"/>
      <c r="BQ661" s="375"/>
      <c r="BR661" s="375"/>
      <c r="BS661" s="375"/>
      <c r="BT661" s="375"/>
      <c r="BU661" s="375"/>
      <c r="BV661" s="375"/>
      <c r="BW661" s="375"/>
      <c r="BX661" s="375"/>
      <c r="BY661" s="375"/>
      <c r="BZ661" s="375"/>
      <c r="CA661" s="375"/>
      <c r="CB661" s="375"/>
      <c r="CC661" s="375"/>
      <c r="CD661" s="375"/>
      <c r="CE661" s="375"/>
      <c r="CF661" s="375"/>
      <c r="CG661" s="375"/>
      <c r="CH661" s="375"/>
      <c r="CI661" s="375"/>
      <c r="CJ661" s="375"/>
      <c r="CK661" s="375"/>
      <c r="CL661" s="375"/>
      <c r="CM661" s="375"/>
      <c r="CN661" s="375"/>
      <c r="CO661" s="375"/>
      <c r="CP661" s="375"/>
      <c r="CQ661" s="375"/>
      <c r="CR661" s="375"/>
      <c r="CS661" s="375"/>
      <c r="CT661" s="375"/>
      <c r="CU661" s="375"/>
      <c r="CV661" s="375"/>
      <c r="CW661" s="375"/>
      <c r="CX661" s="375"/>
      <c r="CY661" s="375"/>
      <c r="CZ661" s="375"/>
    </row>
    <row r="662" s="379" customFormat="true" ht="25.15" customHeight="true" x14ac:dyDescent="0.2">
      <c r="C662" s="1141"/>
      <c r="D662" s="1142"/>
      <c r="E662" s="654"/>
      <c r="F662" s="654"/>
      <c r="G662" s="654"/>
      <c r="H662" s="1141"/>
      <c r="I662" s="1142"/>
      <c r="J662" s="654"/>
      <c r="K662" s="654"/>
      <c r="L662" s="654"/>
      <c r="M662" s="1141"/>
      <c r="N662" s="1142"/>
      <c r="O662" s="654"/>
      <c r="P662" s="654"/>
      <c r="Q662" s="654"/>
      <c r="X662" s="372"/>
      <c r="Y662" s="372"/>
      <c r="Z662" s="372"/>
      <c r="AA662" s="372"/>
      <c r="AB662" s="372"/>
      <c r="AC662" s="372"/>
      <c r="AD662" s="372"/>
      <c r="AE662" s="372"/>
      <c r="AF662" s="372"/>
      <c r="AG662" s="372"/>
      <c r="AH662" s="372"/>
      <c r="AI662" s="372"/>
      <c r="AJ662" s="372"/>
      <c r="AK662" s="372"/>
      <c r="AL662" s="372"/>
      <c r="AM662" s="372"/>
      <c r="AN662" s="372"/>
      <c r="AO662" s="372"/>
      <c r="AP662" s="372"/>
      <c r="AQ662" s="372"/>
      <c r="AR662" s="372"/>
      <c r="AS662" s="372"/>
      <c r="AT662" s="372"/>
      <c r="AU662" s="372"/>
      <c r="AV662" s="372"/>
      <c r="AW662" s="372"/>
      <c r="AX662" s="372"/>
      <c r="AY662" s="372"/>
      <c r="AZ662" s="372"/>
      <c r="BA662" s="375"/>
      <c r="BB662" s="451"/>
      <c r="BC662" s="375"/>
      <c r="BD662" s="375"/>
      <c r="BE662" s="375"/>
      <c r="BF662" s="375"/>
      <c r="BG662" s="375"/>
      <c r="BH662" s="375"/>
      <c r="BI662" s="375"/>
      <c r="BJ662" s="375"/>
      <c r="BK662" s="375"/>
      <c r="BL662" s="375"/>
      <c r="BM662" s="375"/>
      <c r="BN662" s="375"/>
      <c r="BO662" s="375"/>
      <c r="BP662" s="375"/>
      <c r="BQ662" s="375"/>
      <c r="BR662" s="375"/>
      <c r="BS662" s="375"/>
      <c r="BT662" s="375"/>
      <c r="BU662" s="375"/>
      <c r="BV662" s="375"/>
      <c r="BW662" s="375"/>
      <c r="BX662" s="375"/>
      <c r="BY662" s="375"/>
      <c r="BZ662" s="375"/>
      <c r="CA662" s="375"/>
      <c r="CB662" s="375"/>
      <c r="CC662" s="375"/>
      <c r="CD662" s="375"/>
      <c r="CE662" s="375"/>
      <c r="CF662" s="375"/>
      <c r="CG662" s="375"/>
      <c r="CH662" s="375"/>
      <c r="CI662" s="375"/>
      <c r="CJ662" s="375"/>
      <c r="CK662" s="375"/>
      <c r="CL662" s="375"/>
      <c r="CM662" s="375"/>
      <c r="CN662" s="375"/>
      <c r="CO662" s="375"/>
      <c r="CP662" s="375"/>
      <c r="CQ662" s="375"/>
      <c r="CR662" s="375"/>
      <c r="CS662" s="375"/>
      <c r="CT662" s="375"/>
      <c r="CU662" s="375"/>
      <c r="CV662" s="375"/>
      <c r="CW662" s="375"/>
      <c r="CX662" s="375"/>
      <c r="CY662" s="375"/>
      <c r="CZ662" s="375"/>
    </row>
    <row r="663" s="379" customFormat="true" ht="25.15" customHeight="true" x14ac:dyDescent="0.2">
      <c r="C663" s="1141"/>
      <c r="D663" s="1142"/>
      <c r="E663" s="654"/>
      <c r="F663" s="654"/>
      <c r="G663" s="654"/>
      <c r="H663" s="1141"/>
      <c r="I663" s="1142"/>
      <c r="J663" s="654"/>
      <c r="K663" s="654"/>
      <c r="L663" s="654"/>
      <c r="M663" s="1141"/>
      <c r="N663" s="1142"/>
      <c r="O663" s="654"/>
      <c r="P663" s="654"/>
      <c r="Q663" s="654"/>
      <c r="X663" s="372"/>
      <c r="Y663" s="372"/>
      <c r="Z663" s="372"/>
      <c r="AA663" s="372"/>
      <c r="AB663" s="372"/>
      <c r="AC663" s="372"/>
      <c r="AD663" s="372"/>
      <c r="AE663" s="372"/>
      <c r="AF663" s="372"/>
      <c r="AG663" s="372"/>
      <c r="AH663" s="372"/>
      <c r="AI663" s="372"/>
      <c r="AJ663" s="372"/>
      <c r="AK663" s="372"/>
      <c r="AL663" s="372"/>
      <c r="AM663" s="372"/>
      <c r="AN663" s="372"/>
      <c r="AO663" s="372"/>
      <c r="AP663" s="372"/>
      <c r="AQ663" s="372"/>
      <c r="AR663" s="372"/>
      <c r="AS663" s="372"/>
      <c r="AT663" s="372"/>
      <c r="AU663" s="372"/>
      <c r="AV663" s="372"/>
      <c r="AW663" s="372"/>
      <c r="AX663" s="372"/>
      <c r="AY663" s="372"/>
      <c r="AZ663" s="372"/>
      <c r="BA663" s="375"/>
      <c r="BB663" s="451"/>
      <c r="BC663" s="375"/>
      <c r="BD663" s="375"/>
      <c r="BE663" s="375"/>
      <c r="BF663" s="375"/>
      <c r="BG663" s="375"/>
      <c r="BH663" s="375"/>
      <c r="BI663" s="375"/>
      <c r="BJ663" s="375"/>
      <c r="BK663" s="375"/>
      <c r="BL663" s="375"/>
      <c r="BM663" s="375"/>
      <c r="BN663" s="375"/>
      <c r="BO663" s="375"/>
      <c r="BP663" s="375"/>
      <c r="BQ663" s="375"/>
      <c r="BR663" s="375"/>
      <c r="BS663" s="375"/>
      <c r="BT663" s="375"/>
      <c r="BU663" s="375"/>
      <c r="BV663" s="375"/>
      <c r="BW663" s="375"/>
      <c r="BX663" s="375"/>
      <c r="BY663" s="375"/>
      <c r="BZ663" s="375"/>
      <c r="CA663" s="375"/>
      <c r="CB663" s="375"/>
      <c r="CC663" s="375"/>
      <c r="CD663" s="375"/>
      <c r="CE663" s="375"/>
      <c r="CF663" s="375"/>
      <c r="CG663" s="375"/>
      <c r="CH663" s="375"/>
      <c r="CI663" s="375"/>
      <c r="CJ663" s="375"/>
      <c r="CK663" s="375"/>
      <c r="CL663" s="375"/>
      <c r="CM663" s="375"/>
      <c r="CN663" s="375"/>
      <c r="CO663" s="375"/>
      <c r="CP663" s="375"/>
      <c r="CQ663" s="375"/>
      <c r="CR663" s="375"/>
      <c r="CS663" s="375"/>
      <c r="CT663" s="375"/>
      <c r="CU663" s="375"/>
      <c r="CV663" s="375"/>
      <c r="CW663" s="375"/>
      <c r="CX663" s="375"/>
      <c r="CY663" s="375"/>
      <c r="CZ663" s="375"/>
    </row>
    <row r="664" s="379" customFormat="true" ht="25.15" customHeight="true" x14ac:dyDescent="0.2">
      <c r="C664" s="1141"/>
      <c r="D664" s="1142"/>
      <c r="E664" s="654"/>
      <c r="F664" s="654"/>
      <c r="G664" s="654"/>
      <c r="H664" s="1141"/>
      <c r="I664" s="1142"/>
      <c r="J664" s="654"/>
      <c r="K664" s="654"/>
      <c r="L664" s="654"/>
      <c r="M664" s="1141"/>
      <c r="N664" s="1142"/>
      <c r="O664" s="654"/>
      <c r="P664" s="654"/>
      <c r="Q664" s="654"/>
      <c r="X664" s="372"/>
      <c r="Y664" s="372"/>
      <c r="Z664" s="372"/>
      <c r="AA664" s="372"/>
      <c r="AB664" s="372"/>
      <c r="AC664" s="372"/>
      <c r="AD664" s="372"/>
      <c r="AE664" s="372"/>
      <c r="AF664" s="372"/>
      <c r="AG664" s="372"/>
      <c r="AH664" s="372"/>
      <c r="AI664" s="372"/>
      <c r="AJ664" s="372"/>
      <c r="AK664" s="372"/>
      <c r="AL664" s="372"/>
      <c r="AM664" s="372"/>
      <c r="AN664" s="372"/>
      <c r="AO664" s="372"/>
      <c r="AP664" s="372"/>
      <c r="AQ664" s="372"/>
      <c r="AR664" s="372"/>
      <c r="AS664" s="372"/>
      <c r="AT664" s="372"/>
      <c r="AU664" s="372"/>
      <c r="AV664" s="372"/>
      <c r="AW664" s="372"/>
      <c r="AX664" s="372"/>
      <c r="AY664" s="372"/>
      <c r="AZ664" s="372"/>
      <c r="BA664" s="375"/>
      <c r="BB664" s="451"/>
      <c r="BC664" s="375"/>
      <c r="BD664" s="375"/>
      <c r="BE664" s="375"/>
      <c r="BF664" s="375"/>
      <c r="BG664" s="375"/>
      <c r="BH664" s="375"/>
      <c r="BI664" s="375"/>
      <c r="BJ664" s="375"/>
      <c r="BK664" s="375"/>
      <c r="BL664" s="375"/>
      <c r="BM664" s="375"/>
      <c r="BN664" s="375"/>
      <c r="BO664" s="375"/>
      <c r="BP664" s="375"/>
      <c r="BQ664" s="375"/>
      <c r="BR664" s="375"/>
      <c r="BS664" s="375"/>
      <c r="BT664" s="375"/>
      <c r="BU664" s="375"/>
      <c r="BV664" s="375"/>
      <c r="BW664" s="375"/>
      <c r="BX664" s="375"/>
      <c r="BY664" s="375"/>
      <c r="BZ664" s="375"/>
      <c r="CA664" s="375"/>
      <c r="CB664" s="375"/>
      <c r="CC664" s="375"/>
      <c r="CD664" s="375"/>
      <c r="CE664" s="375"/>
      <c r="CF664" s="375"/>
      <c r="CG664" s="375"/>
      <c r="CH664" s="375"/>
      <c r="CI664" s="375"/>
      <c r="CJ664" s="375"/>
      <c r="CK664" s="375"/>
      <c r="CL664" s="375"/>
      <c r="CM664" s="375"/>
      <c r="CN664" s="375"/>
      <c r="CO664" s="375"/>
      <c r="CP664" s="375"/>
      <c r="CQ664" s="375"/>
      <c r="CR664" s="375"/>
      <c r="CS664" s="375"/>
      <c r="CT664" s="375"/>
      <c r="CU664" s="375"/>
      <c r="CV664" s="375"/>
      <c r="CW664" s="375"/>
      <c r="CX664" s="375"/>
      <c r="CY664" s="375"/>
      <c r="CZ664" s="375"/>
    </row>
    <row r="665" s="379" customFormat="true" ht="25.15" customHeight="true" x14ac:dyDescent="0.2">
      <c r="C665" s="1141"/>
      <c r="D665" s="1142"/>
      <c r="E665" s="654"/>
      <c r="F665" s="654"/>
      <c r="G665" s="654"/>
      <c r="H665" s="1141"/>
      <c r="I665" s="1142"/>
      <c r="J665" s="654"/>
      <c r="K665" s="654"/>
      <c r="L665" s="654"/>
      <c r="M665" s="1141"/>
      <c r="N665" s="1142"/>
      <c r="O665" s="654"/>
      <c r="P665" s="654"/>
      <c r="Q665" s="654"/>
      <c r="X665" s="372"/>
      <c r="Y665" s="372"/>
      <c r="Z665" s="372"/>
      <c r="AA665" s="372"/>
      <c r="AB665" s="372"/>
      <c r="AC665" s="372"/>
      <c r="AD665" s="372"/>
      <c r="AE665" s="372"/>
      <c r="AF665" s="372"/>
      <c r="AG665" s="372"/>
      <c r="AH665" s="372"/>
      <c r="AI665" s="372"/>
      <c r="AJ665" s="372"/>
      <c r="AK665" s="372"/>
      <c r="AL665" s="372"/>
      <c r="AM665" s="372"/>
      <c r="AN665" s="372"/>
      <c r="AO665" s="372"/>
      <c r="AP665" s="372"/>
      <c r="AQ665" s="372"/>
      <c r="AR665" s="372"/>
      <c r="AS665" s="372"/>
      <c r="AT665" s="372"/>
      <c r="AU665" s="372"/>
      <c r="AV665" s="372"/>
      <c r="AW665" s="372"/>
      <c r="AX665" s="372"/>
      <c r="AY665" s="372"/>
      <c r="AZ665" s="372"/>
      <c r="BA665" s="375"/>
      <c r="BB665" s="451"/>
      <c r="BC665" s="375"/>
      <c r="BD665" s="375"/>
      <c r="BE665" s="375"/>
      <c r="BF665" s="375"/>
      <c r="BG665" s="375"/>
      <c r="BH665" s="375"/>
      <c r="BI665" s="375"/>
      <c r="BJ665" s="375"/>
      <c r="BK665" s="375"/>
      <c r="BL665" s="375"/>
      <c r="BM665" s="375"/>
      <c r="BN665" s="375"/>
      <c r="BO665" s="375"/>
      <c r="BP665" s="375"/>
      <c r="BQ665" s="375"/>
      <c r="BR665" s="375"/>
      <c r="BS665" s="375"/>
      <c r="BT665" s="375"/>
      <c r="BU665" s="375"/>
      <c r="BV665" s="375"/>
      <c r="BW665" s="375"/>
      <c r="BX665" s="375"/>
      <c r="BY665" s="375"/>
      <c r="BZ665" s="375"/>
      <c r="CA665" s="375"/>
      <c r="CB665" s="375"/>
      <c r="CC665" s="375"/>
      <c r="CD665" s="375"/>
      <c r="CE665" s="375"/>
      <c r="CF665" s="375"/>
      <c r="CG665" s="375"/>
      <c r="CH665" s="375"/>
      <c r="CI665" s="375"/>
      <c r="CJ665" s="375"/>
      <c r="CK665" s="375"/>
      <c r="CL665" s="375"/>
      <c r="CM665" s="375"/>
      <c r="CN665" s="375"/>
      <c r="CO665" s="375"/>
      <c r="CP665" s="375"/>
      <c r="CQ665" s="375"/>
      <c r="CR665" s="375"/>
      <c r="CS665" s="375"/>
      <c r="CT665" s="375"/>
      <c r="CU665" s="375"/>
      <c r="CV665" s="375"/>
      <c r="CW665" s="375"/>
      <c r="CX665" s="375"/>
      <c r="CY665" s="375"/>
      <c r="CZ665" s="375"/>
    </row>
    <row r="666" s="379" customFormat="true" ht="25.15" customHeight="true" x14ac:dyDescent="0.2">
      <c r="C666" s="1141"/>
      <c r="D666" s="1142"/>
      <c r="E666" s="654"/>
      <c r="F666" s="654"/>
      <c r="G666" s="654"/>
      <c r="H666" s="1141"/>
      <c r="I666" s="1142"/>
      <c r="J666" s="654"/>
      <c r="K666" s="654"/>
      <c r="L666" s="654"/>
      <c r="M666" s="1141"/>
      <c r="N666" s="1142"/>
      <c r="O666" s="654"/>
      <c r="P666" s="654"/>
      <c r="Q666" s="654"/>
      <c r="X666" s="372"/>
      <c r="Y666" s="372"/>
      <c r="Z666" s="372"/>
      <c r="AA666" s="372"/>
      <c r="AB666" s="372"/>
      <c r="AC666" s="372"/>
      <c r="AD666" s="372"/>
      <c r="AE666" s="372"/>
      <c r="AF666" s="372"/>
      <c r="AG666" s="372"/>
      <c r="AH666" s="372"/>
      <c r="AI666" s="372"/>
      <c r="AJ666" s="372"/>
      <c r="AK666" s="372"/>
      <c r="AL666" s="372"/>
      <c r="AM666" s="372"/>
      <c r="AN666" s="372"/>
      <c r="AO666" s="372"/>
      <c r="AP666" s="372"/>
      <c r="AQ666" s="372"/>
      <c r="AR666" s="372"/>
      <c r="AS666" s="372"/>
      <c r="AT666" s="372"/>
      <c r="AU666" s="372"/>
      <c r="AV666" s="372"/>
      <c r="AW666" s="372"/>
      <c r="AX666" s="372"/>
      <c r="AY666" s="372"/>
      <c r="AZ666" s="372"/>
      <c r="BA666" s="375"/>
      <c r="BB666" s="451"/>
      <c r="BC666" s="375"/>
      <c r="BD666" s="375"/>
      <c r="BE666" s="375"/>
      <c r="BF666" s="375"/>
      <c r="BG666" s="375"/>
      <c r="BH666" s="375"/>
      <c r="BI666" s="375"/>
      <c r="BJ666" s="375"/>
      <c r="BK666" s="375"/>
      <c r="BL666" s="375"/>
      <c r="BM666" s="375"/>
      <c r="BN666" s="375"/>
      <c r="BO666" s="375"/>
      <c r="BP666" s="375"/>
      <c r="BQ666" s="375"/>
      <c r="BR666" s="375"/>
      <c r="BS666" s="375"/>
      <c r="BT666" s="375"/>
      <c r="BU666" s="375"/>
      <c r="BV666" s="375"/>
      <c r="BW666" s="375"/>
      <c r="BX666" s="375"/>
      <c r="BY666" s="375"/>
      <c r="BZ666" s="375"/>
      <c r="CA666" s="375"/>
      <c r="CB666" s="375"/>
      <c r="CC666" s="375"/>
      <c r="CD666" s="375"/>
      <c r="CE666" s="375"/>
      <c r="CF666" s="375"/>
      <c r="CG666" s="375"/>
      <c r="CH666" s="375"/>
      <c r="CI666" s="375"/>
      <c r="CJ666" s="375"/>
      <c r="CK666" s="375"/>
      <c r="CL666" s="375"/>
      <c r="CM666" s="375"/>
      <c r="CN666" s="375"/>
      <c r="CO666" s="375"/>
      <c r="CP666" s="375"/>
      <c r="CQ666" s="375"/>
      <c r="CR666" s="375"/>
      <c r="CS666" s="375"/>
      <c r="CT666" s="375"/>
      <c r="CU666" s="375"/>
      <c r="CV666" s="375"/>
      <c r="CW666" s="375"/>
      <c r="CX666" s="375"/>
      <c r="CY666" s="375"/>
      <c r="CZ666" s="375"/>
    </row>
    <row r="667" s="379" customFormat="true" ht="25.15" customHeight="true" x14ac:dyDescent="0.2">
      <c r="C667" s="1141"/>
      <c r="D667" s="1142"/>
      <c r="E667" s="654"/>
      <c r="F667" s="654"/>
      <c r="G667" s="654"/>
      <c r="H667" s="1141"/>
      <c r="I667" s="1142"/>
      <c r="J667" s="654"/>
      <c r="K667" s="654"/>
      <c r="L667" s="654"/>
      <c r="M667" s="1141"/>
      <c r="N667" s="1142"/>
      <c r="O667" s="654"/>
      <c r="P667" s="654"/>
      <c r="Q667" s="654"/>
      <c r="X667" s="372"/>
      <c r="Y667" s="372"/>
      <c r="Z667" s="372"/>
      <c r="AA667" s="372"/>
      <c r="AB667" s="372"/>
      <c r="AC667" s="372"/>
      <c r="AD667" s="372"/>
      <c r="AE667" s="372"/>
      <c r="AF667" s="372"/>
      <c r="AG667" s="372"/>
      <c r="AH667" s="372"/>
      <c r="AI667" s="372"/>
      <c r="AJ667" s="372"/>
      <c r="AK667" s="372"/>
      <c r="AL667" s="372"/>
      <c r="AM667" s="372"/>
      <c r="AN667" s="372"/>
      <c r="AO667" s="372"/>
      <c r="AP667" s="372"/>
      <c r="AQ667" s="372"/>
      <c r="AR667" s="372"/>
      <c r="AS667" s="372"/>
      <c r="AT667" s="372"/>
      <c r="AU667" s="372"/>
      <c r="AV667" s="372"/>
      <c r="AW667" s="372"/>
      <c r="AX667" s="372"/>
      <c r="AY667" s="372"/>
      <c r="AZ667" s="372"/>
      <c r="BA667" s="375"/>
      <c r="BB667" s="451"/>
      <c r="BC667" s="375"/>
      <c r="BD667" s="375"/>
      <c r="BE667" s="375"/>
      <c r="BF667" s="375"/>
      <c r="BG667" s="375"/>
      <c r="BH667" s="375"/>
      <c r="BI667" s="375"/>
      <c r="BJ667" s="375"/>
      <c r="BK667" s="375"/>
      <c r="BL667" s="375"/>
      <c r="BM667" s="375"/>
      <c r="BN667" s="375"/>
      <c r="BO667" s="375"/>
      <c r="BP667" s="375"/>
      <c r="BQ667" s="375"/>
      <c r="BR667" s="375"/>
      <c r="BS667" s="375"/>
      <c r="BT667" s="375"/>
      <c r="BU667" s="375"/>
      <c r="BV667" s="375"/>
      <c r="BW667" s="375"/>
      <c r="BX667" s="375"/>
      <c r="BY667" s="375"/>
      <c r="BZ667" s="375"/>
      <c r="CA667" s="375"/>
      <c r="CB667" s="375"/>
      <c r="CC667" s="375"/>
      <c r="CD667" s="375"/>
      <c r="CE667" s="375"/>
      <c r="CF667" s="375"/>
      <c r="CG667" s="375"/>
      <c r="CH667" s="375"/>
      <c r="CI667" s="375"/>
      <c r="CJ667" s="375"/>
      <c r="CK667" s="375"/>
      <c r="CL667" s="375"/>
      <c r="CM667" s="375"/>
      <c r="CN667" s="375"/>
      <c r="CO667" s="375"/>
      <c r="CP667" s="375"/>
      <c r="CQ667" s="375"/>
      <c r="CR667" s="375"/>
      <c r="CS667" s="375"/>
      <c r="CT667" s="375"/>
      <c r="CU667" s="375"/>
      <c r="CV667" s="375"/>
      <c r="CW667" s="375"/>
      <c r="CX667" s="375"/>
      <c r="CY667" s="375"/>
      <c r="CZ667" s="375"/>
    </row>
    <row r="668" s="379" customFormat="true" ht="25.15" customHeight="true" x14ac:dyDescent="0.2">
      <c r="C668" s="1141"/>
      <c r="D668" s="1142"/>
      <c r="E668" s="654"/>
      <c r="F668" s="654"/>
      <c r="G668" s="654"/>
      <c r="H668" s="1141"/>
      <c r="I668" s="1142"/>
      <c r="J668" s="654"/>
      <c r="K668" s="654"/>
      <c r="L668" s="654"/>
      <c r="M668" s="1141"/>
      <c r="N668" s="1142"/>
      <c r="O668" s="654"/>
      <c r="P668" s="654"/>
      <c r="Q668" s="654"/>
      <c r="X668" s="372"/>
      <c r="Y668" s="372"/>
      <c r="Z668" s="372"/>
      <c r="AA668" s="372"/>
      <c r="AB668" s="372"/>
      <c r="AC668" s="372"/>
      <c r="AD668" s="372"/>
      <c r="AE668" s="372"/>
      <c r="AF668" s="372"/>
      <c r="AG668" s="372"/>
      <c r="AH668" s="372"/>
      <c r="AI668" s="372"/>
      <c r="AJ668" s="372"/>
      <c r="AK668" s="372"/>
      <c r="AL668" s="372"/>
      <c r="AM668" s="372"/>
      <c r="AN668" s="372"/>
      <c r="AO668" s="372"/>
      <c r="AP668" s="372"/>
      <c r="AQ668" s="372"/>
      <c r="AR668" s="372"/>
      <c r="AS668" s="372"/>
      <c r="AT668" s="372"/>
      <c r="AU668" s="372"/>
      <c r="AV668" s="372"/>
      <c r="AW668" s="372"/>
      <c r="AX668" s="372"/>
      <c r="AY668" s="372"/>
      <c r="AZ668" s="372"/>
      <c r="BA668" s="375"/>
      <c r="BB668" s="451"/>
      <c r="BC668" s="375"/>
      <c r="BD668" s="375"/>
      <c r="BE668" s="375"/>
      <c r="BF668" s="375"/>
      <c r="BG668" s="375"/>
      <c r="BH668" s="375"/>
      <c r="BI668" s="375"/>
      <c r="BJ668" s="375"/>
      <c r="BK668" s="375"/>
      <c r="BL668" s="375"/>
      <c r="BM668" s="375"/>
      <c r="BN668" s="375"/>
      <c r="BO668" s="375"/>
      <c r="BP668" s="375"/>
      <c r="BQ668" s="375"/>
      <c r="BR668" s="375"/>
      <c r="BS668" s="375"/>
      <c r="BT668" s="375"/>
      <c r="BU668" s="375"/>
      <c r="BV668" s="375"/>
      <c r="BW668" s="375"/>
      <c r="BX668" s="375"/>
      <c r="BY668" s="375"/>
      <c r="BZ668" s="375"/>
      <c r="CA668" s="375"/>
      <c r="CB668" s="375"/>
      <c r="CC668" s="375"/>
      <c r="CD668" s="375"/>
      <c r="CE668" s="375"/>
      <c r="CF668" s="375"/>
      <c r="CG668" s="375"/>
      <c r="CH668" s="375"/>
      <c r="CI668" s="375"/>
      <c r="CJ668" s="375"/>
      <c r="CK668" s="375"/>
      <c r="CL668" s="375"/>
      <c r="CM668" s="375"/>
      <c r="CN668" s="375"/>
      <c r="CO668" s="375"/>
      <c r="CP668" s="375"/>
      <c r="CQ668" s="375"/>
      <c r="CR668" s="375"/>
      <c r="CS668" s="375"/>
      <c r="CT668" s="375"/>
      <c r="CU668" s="375"/>
      <c r="CV668" s="375"/>
      <c r="CW668" s="375"/>
      <c r="CX668" s="375"/>
      <c r="CY668" s="375"/>
      <c r="CZ668" s="375"/>
    </row>
    <row r="669" s="379" customFormat="true" ht="25.15" customHeight="true" x14ac:dyDescent="0.2">
      <c r="C669" s="1141"/>
      <c r="D669" s="1142"/>
      <c r="E669" s="654"/>
      <c r="F669" s="654"/>
      <c r="G669" s="654"/>
      <c r="H669" s="1141"/>
      <c r="I669" s="1142"/>
      <c r="J669" s="654"/>
      <c r="K669" s="654"/>
      <c r="L669" s="654"/>
      <c r="M669" s="1141"/>
      <c r="N669" s="1142"/>
      <c r="O669" s="654"/>
      <c r="P669" s="654"/>
      <c r="Q669" s="654"/>
      <c r="X669" s="372"/>
      <c r="Y669" s="372"/>
      <c r="Z669" s="372"/>
      <c r="AA669" s="372"/>
      <c r="AB669" s="372"/>
      <c r="AC669" s="372"/>
      <c r="AD669" s="372"/>
      <c r="AE669" s="372"/>
      <c r="AF669" s="372"/>
      <c r="AG669" s="372"/>
      <c r="AH669" s="372"/>
      <c r="AI669" s="372"/>
      <c r="AJ669" s="372"/>
      <c r="AK669" s="372"/>
      <c r="AL669" s="372"/>
      <c r="AM669" s="372"/>
      <c r="AN669" s="372"/>
      <c r="AO669" s="372"/>
      <c r="AP669" s="372"/>
      <c r="AQ669" s="372"/>
      <c r="AR669" s="372"/>
      <c r="AS669" s="372"/>
      <c r="AT669" s="372"/>
      <c r="AU669" s="372"/>
      <c r="AV669" s="372"/>
      <c r="AW669" s="372"/>
      <c r="AX669" s="372"/>
      <c r="AY669" s="372"/>
      <c r="AZ669" s="372"/>
      <c r="BA669" s="375"/>
      <c r="BB669" s="451"/>
      <c r="BC669" s="375"/>
      <c r="BD669" s="375"/>
      <c r="BE669" s="375"/>
      <c r="BF669" s="375"/>
      <c r="BG669" s="375"/>
      <c r="BH669" s="375"/>
      <c r="BI669" s="375"/>
      <c r="BJ669" s="375"/>
      <c r="BK669" s="375"/>
      <c r="BL669" s="375"/>
      <c r="BM669" s="375"/>
      <c r="BN669" s="375"/>
      <c r="BO669" s="375"/>
      <c r="BP669" s="375"/>
      <c r="BQ669" s="375"/>
      <c r="BR669" s="375"/>
      <c r="BS669" s="375"/>
      <c r="BT669" s="375"/>
      <c r="BU669" s="375"/>
      <c r="BV669" s="375"/>
      <c r="BW669" s="375"/>
      <c r="BX669" s="375"/>
      <c r="BY669" s="375"/>
      <c r="BZ669" s="375"/>
      <c r="CA669" s="375"/>
      <c r="CB669" s="375"/>
      <c r="CC669" s="375"/>
      <c r="CD669" s="375"/>
      <c r="CE669" s="375"/>
      <c r="CF669" s="375"/>
      <c r="CG669" s="375"/>
      <c r="CH669" s="375"/>
      <c r="CI669" s="375"/>
      <c r="CJ669" s="375"/>
      <c r="CK669" s="375"/>
      <c r="CL669" s="375"/>
      <c r="CM669" s="375"/>
      <c r="CN669" s="375"/>
      <c r="CO669" s="375"/>
      <c r="CP669" s="375"/>
      <c r="CQ669" s="375"/>
      <c r="CR669" s="375"/>
      <c r="CS669" s="375"/>
      <c r="CT669" s="375"/>
      <c r="CU669" s="375"/>
      <c r="CV669" s="375"/>
      <c r="CW669" s="375"/>
      <c r="CX669" s="375"/>
      <c r="CY669" s="375"/>
      <c r="CZ669" s="375"/>
    </row>
    <row r="670" s="379" customFormat="true" ht="25.15" customHeight="true" x14ac:dyDescent="0.2">
      <c r="C670" s="1141"/>
      <c r="D670" s="1142"/>
      <c r="E670" s="654"/>
      <c r="F670" s="654"/>
      <c r="G670" s="654"/>
      <c r="H670" s="1141"/>
      <c r="I670" s="1142"/>
      <c r="J670" s="654"/>
      <c r="K670" s="654"/>
      <c r="L670" s="654"/>
      <c r="M670" s="1141"/>
      <c r="N670" s="1142"/>
      <c r="O670" s="654"/>
      <c r="P670" s="654"/>
      <c r="Q670" s="654"/>
      <c r="X670" s="372"/>
      <c r="Y670" s="372"/>
      <c r="Z670" s="372"/>
      <c r="AA670" s="372"/>
      <c r="AB670" s="372"/>
      <c r="AC670" s="372"/>
      <c r="AD670" s="372"/>
      <c r="AE670" s="372"/>
      <c r="AF670" s="372"/>
      <c r="AG670" s="372"/>
      <c r="AH670" s="372"/>
      <c r="AI670" s="372"/>
      <c r="AJ670" s="372"/>
      <c r="AK670" s="372"/>
      <c r="AL670" s="372"/>
      <c r="AM670" s="372"/>
      <c r="AN670" s="372"/>
      <c r="AO670" s="372"/>
      <c r="AP670" s="372"/>
      <c r="AQ670" s="372"/>
      <c r="AR670" s="372"/>
      <c r="AS670" s="372"/>
      <c r="AT670" s="372"/>
      <c r="AU670" s="372"/>
      <c r="AV670" s="372"/>
      <c r="AW670" s="372"/>
      <c r="AX670" s="372"/>
      <c r="AY670" s="372"/>
      <c r="AZ670" s="372"/>
      <c r="BA670" s="375"/>
      <c r="BB670" s="451"/>
      <c r="BC670" s="375"/>
      <c r="BD670" s="375"/>
      <c r="BE670" s="375"/>
      <c r="BF670" s="375"/>
      <c r="BG670" s="375"/>
      <c r="BH670" s="375"/>
      <c r="BI670" s="375"/>
      <c r="BJ670" s="375"/>
      <c r="BK670" s="375"/>
      <c r="BL670" s="375"/>
      <c r="BM670" s="375"/>
      <c r="BN670" s="375"/>
      <c r="BO670" s="375"/>
      <c r="BP670" s="375"/>
      <c r="BQ670" s="375"/>
      <c r="BR670" s="375"/>
      <c r="BS670" s="375"/>
      <c r="BT670" s="375"/>
      <c r="BU670" s="375"/>
      <c r="BV670" s="375"/>
      <c r="BW670" s="375"/>
      <c r="BX670" s="375"/>
      <c r="BY670" s="375"/>
      <c r="BZ670" s="375"/>
      <c r="CA670" s="375"/>
      <c r="CB670" s="375"/>
      <c r="CC670" s="375"/>
      <c r="CD670" s="375"/>
      <c r="CE670" s="375"/>
      <c r="CF670" s="375"/>
      <c r="CG670" s="375"/>
      <c r="CH670" s="375"/>
      <c r="CI670" s="375"/>
      <c r="CJ670" s="375"/>
      <c r="CK670" s="375"/>
      <c r="CL670" s="375"/>
      <c r="CM670" s="375"/>
      <c r="CN670" s="375"/>
      <c r="CO670" s="375"/>
      <c r="CP670" s="375"/>
      <c r="CQ670" s="375"/>
      <c r="CR670" s="375"/>
      <c r="CS670" s="375"/>
      <c r="CT670" s="375"/>
      <c r="CU670" s="375"/>
      <c r="CV670" s="375"/>
      <c r="CW670" s="375"/>
      <c r="CX670" s="375"/>
      <c r="CY670" s="375"/>
      <c r="CZ670" s="375"/>
    </row>
    <row r="671" s="379" customFormat="true" ht="25.15" customHeight="true" x14ac:dyDescent="0.2">
      <c r="C671" s="1141"/>
      <c r="D671" s="1142"/>
      <c r="E671" s="654"/>
      <c r="F671" s="654"/>
      <c r="G671" s="654"/>
      <c r="H671" s="1141"/>
      <c r="I671" s="1142"/>
      <c r="J671" s="654"/>
      <c r="K671" s="654"/>
      <c r="L671" s="654"/>
      <c r="M671" s="1141"/>
      <c r="N671" s="1142"/>
      <c r="O671" s="654"/>
      <c r="P671" s="654"/>
      <c r="Q671" s="654"/>
      <c r="X671" s="372"/>
      <c r="Y671" s="372"/>
      <c r="Z671" s="372"/>
      <c r="AA671" s="372"/>
      <c r="AB671" s="372"/>
      <c r="AC671" s="372"/>
      <c r="AD671" s="372"/>
      <c r="AE671" s="372"/>
      <c r="AF671" s="372"/>
      <c r="AG671" s="372"/>
      <c r="AH671" s="372"/>
      <c r="AI671" s="372"/>
      <c r="AJ671" s="372"/>
      <c r="AK671" s="372"/>
      <c r="AL671" s="372"/>
      <c r="AM671" s="372"/>
      <c r="AN671" s="372"/>
      <c r="AO671" s="372"/>
      <c r="AP671" s="372"/>
      <c r="AQ671" s="372"/>
      <c r="AR671" s="372"/>
      <c r="AS671" s="372"/>
      <c r="AT671" s="372"/>
      <c r="AU671" s="372"/>
      <c r="AV671" s="372"/>
      <c r="AW671" s="372"/>
      <c r="AX671" s="372"/>
      <c r="AY671" s="372"/>
      <c r="AZ671" s="372"/>
      <c r="BA671" s="375"/>
      <c r="BB671" s="451"/>
      <c r="BC671" s="375"/>
      <c r="BD671" s="375"/>
      <c r="BE671" s="375"/>
      <c r="BF671" s="375"/>
      <c r="BG671" s="375"/>
      <c r="BH671" s="375"/>
      <c r="BI671" s="375"/>
      <c r="BJ671" s="375"/>
      <c r="BK671" s="375"/>
      <c r="BL671" s="375"/>
      <c r="BM671" s="375"/>
      <c r="BN671" s="375"/>
      <c r="BO671" s="375"/>
      <c r="BP671" s="375"/>
      <c r="BQ671" s="375"/>
      <c r="BR671" s="375"/>
      <c r="BS671" s="375"/>
      <c r="BT671" s="375"/>
      <c r="BU671" s="375"/>
      <c r="BV671" s="375"/>
      <c r="BW671" s="375"/>
      <c r="BX671" s="375"/>
      <c r="BY671" s="375"/>
      <c r="BZ671" s="375"/>
      <c r="CA671" s="375"/>
      <c r="CB671" s="375"/>
      <c r="CC671" s="375"/>
      <c r="CD671" s="375"/>
      <c r="CE671" s="375"/>
      <c r="CF671" s="375"/>
      <c r="CG671" s="375"/>
      <c r="CH671" s="375"/>
      <c r="CI671" s="375"/>
      <c r="CJ671" s="375"/>
      <c r="CK671" s="375"/>
      <c r="CL671" s="375"/>
      <c r="CM671" s="375"/>
      <c r="CN671" s="375"/>
      <c r="CO671" s="375"/>
      <c r="CP671" s="375"/>
      <c r="CQ671" s="375"/>
      <c r="CR671" s="375"/>
      <c r="CS671" s="375"/>
      <c r="CT671" s="375"/>
      <c r="CU671" s="375"/>
      <c r="CV671" s="375"/>
      <c r="CW671" s="375"/>
      <c r="CX671" s="375"/>
      <c r="CY671" s="375"/>
      <c r="CZ671" s="375"/>
    </row>
    <row r="672" s="379" customFormat="true" ht="25.15" customHeight="true" x14ac:dyDescent="0.2">
      <c r="C672" s="1141"/>
      <c r="D672" s="1142"/>
      <c r="E672" s="654"/>
      <c r="F672" s="654"/>
      <c r="G672" s="654"/>
      <c r="H672" s="1141"/>
      <c r="I672" s="1142"/>
      <c r="J672" s="654"/>
      <c r="K672" s="654"/>
      <c r="L672" s="654"/>
      <c r="M672" s="1141"/>
      <c r="N672" s="1142"/>
      <c r="O672" s="654"/>
      <c r="P672" s="654"/>
      <c r="Q672" s="654"/>
      <c r="X672" s="372"/>
      <c r="Y672" s="372"/>
      <c r="Z672" s="372"/>
      <c r="AA672" s="372"/>
      <c r="AB672" s="372"/>
      <c r="AC672" s="372"/>
      <c r="AD672" s="372"/>
      <c r="AE672" s="372"/>
      <c r="AF672" s="372"/>
      <c r="AG672" s="372"/>
      <c r="AH672" s="372"/>
      <c r="AI672" s="372"/>
      <c r="AJ672" s="372"/>
      <c r="AK672" s="372"/>
      <c r="AL672" s="372"/>
      <c r="AM672" s="372"/>
      <c r="AN672" s="372"/>
      <c r="AO672" s="372"/>
      <c r="AP672" s="372"/>
      <c r="AQ672" s="372"/>
      <c r="AR672" s="372"/>
      <c r="AS672" s="372"/>
      <c r="AT672" s="372"/>
      <c r="AU672" s="372"/>
      <c r="AV672" s="372"/>
      <c r="AW672" s="372"/>
      <c r="AX672" s="372"/>
      <c r="AY672" s="372"/>
      <c r="AZ672" s="372"/>
      <c r="BA672" s="375"/>
      <c r="BB672" s="451"/>
      <c r="BC672" s="375"/>
      <c r="BD672" s="375"/>
      <c r="BE672" s="375"/>
      <c r="BF672" s="375"/>
      <c r="BG672" s="375"/>
      <c r="BH672" s="375"/>
      <c r="BI672" s="375"/>
      <c r="BJ672" s="375"/>
      <c r="BK672" s="375"/>
      <c r="BL672" s="375"/>
      <c r="BM672" s="375"/>
      <c r="BN672" s="375"/>
      <c r="BO672" s="375"/>
      <c r="BP672" s="375"/>
      <c r="BQ672" s="375"/>
      <c r="BR672" s="375"/>
      <c r="BS672" s="375"/>
      <c r="BT672" s="375"/>
      <c r="BU672" s="375"/>
      <c r="BV672" s="375"/>
      <c r="BW672" s="375"/>
      <c r="BX672" s="375"/>
      <c r="BY672" s="375"/>
      <c r="BZ672" s="375"/>
      <c r="CA672" s="375"/>
      <c r="CB672" s="375"/>
      <c r="CC672" s="375"/>
      <c r="CD672" s="375"/>
      <c r="CE672" s="375"/>
      <c r="CF672" s="375"/>
      <c r="CG672" s="375"/>
      <c r="CH672" s="375"/>
      <c r="CI672" s="375"/>
      <c r="CJ672" s="375"/>
      <c r="CK672" s="375"/>
      <c r="CL672" s="375"/>
      <c r="CM672" s="375"/>
      <c r="CN672" s="375"/>
      <c r="CO672" s="375"/>
      <c r="CP672" s="375"/>
      <c r="CQ672" s="375"/>
      <c r="CR672" s="375"/>
      <c r="CS672" s="375"/>
      <c r="CT672" s="375"/>
      <c r="CU672" s="375"/>
      <c r="CV672" s="375"/>
      <c r="CW672" s="375"/>
      <c r="CX672" s="375"/>
      <c r="CY672" s="375"/>
      <c r="CZ672" s="375"/>
    </row>
    <row r="673" s="379" customFormat="true" ht="25.15" customHeight="true" x14ac:dyDescent="0.2">
      <c r="C673" s="1141"/>
      <c r="D673" s="1142"/>
      <c r="E673" s="654"/>
      <c r="F673" s="654"/>
      <c r="G673" s="654"/>
      <c r="H673" s="1141"/>
      <c r="I673" s="1142"/>
      <c r="J673" s="654"/>
      <c r="K673" s="654"/>
      <c r="L673" s="654"/>
      <c r="M673" s="1141"/>
      <c r="N673" s="1142"/>
      <c r="O673" s="654"/>
      <c r="P673" s="654"/>
      <c r="Q673" s="654"/>
      <c r="X673" s="372"/>
      <c r="Y673" s="372"/>
      <c r="Z673" s="372"/>
      <c r="AA673" s="372"/>
      <c r="AB673" s="372"/>
      <c r="AC673" s="372"/>
      <c r="AD673" s="372"/>
      <c r="AE673" s="372"/>
      <c r="AF673" s="372"/>
      <c r="AG673" s="372"/>
      <c r="AH673" s="372"/>
      <c r="AI673" s="372"/>
      <c r="AJ673" s="372"/>
      <c r="AK673" s="372"/>
      <c r="AL673" s="372"/>
      <c r="AM673" s="372"/>
      <c r="AN673" s="372"/>
      <c r="AO673" s="372"/>
      <c r="AP673" s="372"/>
      <c r="AQ673" s="372"/>
      <c r="AR673" s="372"/>
      <c r="AS673" s="372"/>
      <c r="AT673" s="372"/>
      <c r="AU673" s="372"/>
      <c r="AV673" s="372"/>
      <c r="AW673" s="372"/>
      <c r="AX673" s="372"/>
      <c r="AY673" s="372"/>
      <c r="AZ673" s="372"/>
      <c r="BA673" s="375"/>
      <c r="BB673" s="451"/>
      <c r="BC673" s="375"/>
      <c r="BD673" s="375"/>
      <c r="BE673" s="375"/>
      <c r="BF673" s="375"/>
      <c r="BG673" s="375"/>
      <c r="BH673" s="375"/>
      <c r="BI673" s="375"/>
      <c r="BJ673" s="375"/>
      <c r="BK673" s="375"/>
      <c r="BL673" s="375"/>
      <c r="BM673" s="375"/>
      <c r="BN673" s="375"/>
      <c r="BO673" s="375"/>
      <c r="BP673" s="375"/>
      <c r="BQ673" s="375"/>
      <c r="BR673" s="375"/>
      <c r="BS673" s="375"/>
      <c r="BT673" s="375"/>
      <c r="BU673" s="375"/>
      <c r="BV673" s="375"/>
      <c r="BW673" s="375"/>
      <c r="BX673" s="375"/>
      <c r="BY673" s="375"/>
      <c r="BZ673" s="375"/>
      <c r="CA673" s="375"/>
      <c r="CB673" s="375"/>
      <c r="CC673" s="375"/>
      <c r="CD673" s="375"/>
      <c r="CE673" s="375"/>
      <c r="CF673" s="375"/>
      <c r="CG673" s="375"/>
      <c r="CH673" s="375"/>
      <c r="CI673" s="375"/>
      <c r="CJ673" s="375"/>
      <c r="CK673" s="375"/>
      <c r="CL673" s="375"/>
      <c r="CM673" s="375"/>
      <c r="CN673" s="375"/>
      <c r="CO673" s="375"/>
      <c r="CP673" s="375"/>
      <c r="CQ673" s="375"/>
      <c r="CR673" s="375"/>
      <c r="CS673" s="375"/>
      <c r="CT673" s="375"/>
      <c r="CU673" s="375"/>
      <c r="CV673" s="375"/>
      <c r="CW673" s="375"/>
      <c r="CX673" s="375"/>
      <c r="CY673" s="375"/>
      <c r="CZ673" s="375"/>
    </row>
    <row r="674" s="379" customFormat="true" ht="25.15" customHeight="true" x14ac:dyDescent="0.2">
      <c r="C674" s="1141"/>
      <c r="D674" s="1142"/>
      <c r="E674" s="654"/>
      <c r="F674" s="654"/>
      <c r="G674" s="654"/>
      <c r="H674" s="1141"/>
      <c r="I674" s="1142"/>
      <c r="J674" s="654"/>
      <c r="K674" s="654"/>
      <c r="L674" s="654"/>
      <c r="M674" s="1141"/>
      <c r="N674" s="1142"/>
      <c r="O674" s="654"/>
      <c r="P674" s="654"/>
      <c r="Q674" s="654"/>
      <c r="X674" s="372"/>
      <c r="Y674" s="372"/>
      <c r="Z674" s="372"/>
      <c r="AA674" s="372"/>
      <c r="AB674" s="372"/>
      <c r="AC674" s="372"/>
      <c r="AD674" s="372"/>
      <c r="AE674" s="372"/>
      <c r="AF674" s="372"/>
      <c r="AG674" s="372"/>
      <c r="AH674" s="372"/>
      <c r="AI674" s="372"/>
      <c r="AJ674" s="372"/>
      <c r="AK674" s="372"/>
      <c r="AL674" s="372"/>
      <c r="AM674" s="372"/>
      <c r="AN674" s="372"/>
      <c r="AO674" s="372"/>
      <c r="AP674" s="372"/>
      <c r="AQ674" s="372"/>
      <c r="AR674" s="372"/>
      <c r="AS674" s="372"/>
      <c r="AT674" s="372"/>
      <c r="AU674" s="372"/>
      <c r="AV674" s="372"/>
      <c r="AW674" s="372"/>
      <c r="AX674" s="372"/>
      <c r="AY674" s="372"/>
      <c r="AZ674" s="372"/>
      <c r="BA674" s="375"/>
      <c r="BB674" s="451"/>
      <c r="BC674" s="375"/>
      <c r="BD674" s="375"/>
      <c r="BE674" s="375"/>
      <c r="BF674" s="375"/>
      <c r="BG674" s="375"/>
      <c r="BH674" s="375"/>
      <c r="BI674" s="375"/>
      <c r="BJ674" s="375"/>
      <c r="BK674" s="375"/>
      <c r="BL674" s="375"/>
      <c r="BM674" s="375"/>
      <c r="BN674" s="375"/>
      <c r="BO674" s="375"/>
      <c r="BP674" s="375"/>
      <c r="BQ674" s="375"/>
      <c r="BR674" s="375"/>
      <c r="BS674" s="375"/>
      <c r="BT674" s="375"/>
      <c r="BU674" s="375"/>
      <c r="BV674" s="375"/>
      <c r="BW674" s="375"/>
      <c r="BX674" s="375"/>
      <c r="BY674" s="375"/>
      <c r="BZ674" s="375"/>
      <c r="CA674" s="375"/>
      <c r="CB674" s="375"/>
      <c r="CC674" s="375"/>
      <c r="CD674" s="375"/>
      <c r="CE674" s="375"/>
      <c r="CF674" s="375"/>
      <c r="CG674" s="375"/>
      <c r="CH674" s="375"/>
      <c r="CI674" s="375"/>
      <c r="CJ674" s="375"/>
      <c r="CK674" s="375"/>
      <c r="CL674" s="375"/>
      <c r="CM674" s="375"/>
      <c r="CN674" s="375"/>
      <c r="CO674" s="375"/>
      <c r="CP674" s="375"/>
      <c r="CQ674" s="375"/>
      <c r="CR674" s="375"/>
      <c r="CS674" s="375"/>
      <c r="CT674" s="375"/>
      <c r="CU674" s="375"/>
      <c r="CV674" s="375"/>
      <c r="CW674" s="375"/>
      <c r="CX674" s="375"/>
      <c r="CY674" s="375"/>
      <c r="CZ674" s="375"/>
    </row>
    <row r="675" s="379" customFormat="true" ht="25.15" customHeight="true" x14ac:dyDescent="0.2">
      <c r="C675" s="1141"/>
      <c r="D675" s="1142"/>
      <c r="E675" s="654"/>
      <c r="F675" s="654"/>
      <c r="G675" s="654"/>
      <c r="H675" s="1141"/>
      <c r="I675" s="1142"/>
      <c r="J675" s="654"/>
      <c r="K675" s="654"/>
      <c r="L675" s="654"/>
      <c r="M675" s="1141"/>
      <c r="N675" s="1142"/>
      <c r="O675" s="654"/>
      <c r="P675" s="654"/>
      <c r="Q675" s="654"/>
      <c r="X675" s="372"/>
      <c r="Y675" s="372"/>
      <c r="Z675" s="372"/>
      <c r="AA675" s="372"/>
      <c r="AB675" s="372"/>
      <c r="AC675" s="372"/>
      <c r="AD675" s="372"/>
      <c r="AE675" s="372"/>
      <c r="AF675" s="372"/>
      <c r="AG675" s="372"/>
      <c r="AH675" s="372"/>
      <c r="AI675" s="372"/>
      <c r="AJ675" s="372"/>
      <c r="AK675" s="372"/>
      <c r="AL675" s="372"/>
      <c r="AM675" s="372"/>
      <c r="AN675" s="372"/>
      <c r="AO675" s="372"/>
      <c r="AP675" s="372"/>
      <c r="AQ675" s="372"/>
      <c r="AR675" s="372"/>
      <c r="AS675" s="372"/>
      <c r="AT675" s="372"/>
      <c r="AU675" s="372"/>
      <c r="AV675" s="372"/>
      <c r="AW675" s="372"/>
      <c r="AX675" s="372"/>
      <c r="AY675" s="372"/>
      <c r="AZ675" s="372"/>
      <c r="BA675" s="375"/>
      <c r="BB675" s="451"/>
      <c r="BC675" s="375"/>
      <c r="BD675" s="375"/>
      <c r="BE675" s="375"/>
      <c r="BF675" s="375"/>
      <c r="BG675" s="375"/>
      <c r="BH675" s="375"/>
      <c r="BI675" s="375"/>
      <c r="BJ675" s="375"/>
      <c r="BK675" s="375"/>
      <c r="BL675" s="375"/>
      <c r="BM675" s="375"/>
      <c r="BN675" s="375"/>
      <c r="BO675" s="375"/>
      <c r="BP675" s="375"/>
      <c r="BQ675" s="375"/>
      <c r="BR675" s="375"/>
      <c r="BS675" s="375"/>
      <c r="BT675" s="375"/>
      <c r="BU675" s="375"/>
      <c r="BV675" s="375"/>
      <c r="BW675" s="375"/>
      <c r="BX675" s="375"/>
      <c r="BY675" s="375"/>
      <c r="BZ675" s="375"/>
      <c r="CA675" s="375"/>
      <c r="CB675" s="375"/>
      <c r="CC675" s="375"/>
      <c r="CD675" s="375"/>
      <c r="CE675" s="375"/>
      <c r="CF675" s="375"/>
      <c r="CG675" s="375"/>
      <c r="CH675" s="375"/>
      <c r="CI675" s="375"/>
      <c r="CJ675" s="375"/>
      <c r="CK675" s="375"/>
      <c r="CL675" s="375"/>
      <c r="CM675" s="375"/>
      <c r="CN675" s="375"/>
      <c r="CO675" s="375"/>
      <c r="CP675" s="375"/>
      <c r="CQ675" s="375"/>
      <c r="CR675" s="375"/>
      <c r="CS675" s="375"/>
      <c r="CT675" s="375"/>
      <c r="CU675" s="375"/>
      <c r="CV675" s="375"/>
      <c r="CW675" s="375"/>
      <c r="CX675" s="375"/>
      <c r="CY675" s="375"/>
      <c r="CZ675" s="375"/>
    </row>
    <row r="676" s="379" customFormat="true" ht="25.15" customHeight="true" x14ac:dyDescent="0.2">
      <c r="C676" s="1141"/>
      <c r="D676" s="1142"/>
      <c r="E676" s="654"/>
      <c r="F676" s="654"/>
      <c r="G676" s="654"/>
      <c r="H676" s="1141"/>
      <c r="I676" s="1142"/>
      <c r="J676" s="654"/>
      <c r="K676" s="654"/>
      <c r="L676" s="654"/>
      <c r="M676" s="1141"/>
      <c r="N676" s="1142"/>
      <c r="O676" s="654"/>
      <c r="P676" s="654"/>
      <c r="Q676" s="654"/>
      <c r="X676" s="372"/>
      <c r="Y676" s="372"/>
      <c r="Z676" s="372"/>
      <c r="AA676" s="372"/>
      <c r="AB676" s="372"/>
      <c r="AC676" s="372"/>
      <c r="AD676" s="372"/>
      <c r="AE676" s="372"/>
      <c r="AF676" s="372"/>
      <c r="AG676" s="372"/>
      <c r="AH676" s="372"/>
      <c r="AI676" s="372"/>
      <c r="AJ676" s="372"/>
      <c r="AK676" s="372"/>
      <c r="AL676" s="372"/>
      <c r="AM676" s="372"/>
      <c r="AN676" s="372"/>
      <c r="AO676" s="372"/>
      <c r="AP676" s="372"/>
      <c r="AQ676" s="372"/>
      <c r="AR676" s="372"/>
      <c r="AS676" s="372"/>
      <c r="AT676" s="372"/>
      <c r="AU676" s="372"/>
      <c r="AV676" s="372"/>
      <c r="AW676" s="372"/>
      <c r="AX676" s="372"/>
      <c r="AY676" s="372"/>
      <c r="AZ676" s="372"/>
      <c r="BA676" s="375"/>
      <c r="BB676" s="451"/>
      <c r="BC676" s="375"/>
      <c r="BD676" s="375"/>
      <c r="BE676" s="375"/>
      <c r="BF676" s="375"/>
      <c r="BG676" s="375"/>
      <c r="BH676" s="375"/>
      <c r="BI676" s="375"/>
      <c r="BJ676" s="375"/>
      <c r="BK676" s="375"/>
      <c r="BL676" s="375"/>
      <c r="BM676" s="375"/>
      <c r="BN676" s="375"/>
      <c r="BO676" s="375"/>
      <c r="BP676" s="375"/>
      <c r="BQ676" s="375"/>
      <c r="BR676" s="375"/>
      <c r="BS676" s="375"/>
      <c r="BT676" s="375"/>
      <c r="BU676" s="375"/>
      <c r="BV676" s="375"/>
      <c r="BW676" s="375"/>
      <c r="BX676" s="375"/>
      <c r="BY676" s="375"/>
      <c r="BZ676" s="375"/>
      <c r="CA676" s="375"/>
      <c r="CB676" s="375"/>
      <c r="CC676" s="375"/>
      <c r="CD676" s="375"/>
      <c r="CE676" s="375"/>
      <c r="CF676" s="375"/>
      <c r="CG676" s="375"/>
      <c r="CH676" s="375"/>
      <c r="CI676" s="375"/>
      <c r="CJ676" s="375"/>
      <c r="CK676" s="375"/>
      <c r="CL676" s="375"/>
      <c r="CM676" s="375"/>
      <c r="CN676" s="375"/>
      <c r="CO676" s="375"/>
      <c r="CP676" s="375"/>
      <c r="CQ676" s="375"/>
      <c r="CR676" s="375"/>
      <c r="CS676" s="375"/>
      <c r="CT676" s="375"/>
      <c r="CU676" s="375"/>
      <c r="CV676" s="375"/>
      <c r="CW676" s="375"/>
      <c r="CX676" s="375"/>
      <c r="CY676" s="375"/>
      <c r="CZ676" s="375"/>
    </row>
    <row r="677" s="379" customFormat="true" ht="25.15" customHeight="true" x14ac:dyDescent="0.2">
      <c r="C677" s="1141"/>
      <c r="D677" s="1142"/>
      <c r="E677" s="654"/>
      <c r="F677" s="654"/>
      <c r="G677" s="654"/>
      <c r="H677" s="1141"/>
      <c r="I677" s="1142"/>
      <c r="J677" s="654"/>
      <c r="K677" s="654"/>
      <c r="L677" s="654"/>
      <c r="M677" s="1141"/>
      <c r="N677" s="1142"/>
      <c r="O677" s="654"/>
      <c r="P677" s="654"/>
      <c r="Q677" s="654"/>
      <c r="X677" s="372"/>
      <c r="Y677" s="372"/>
      <c r="Z677" s="372"/>
      <c r="AA677" s="372"/>
      <c r="AB677" s="372"/>
      <c r="AC677" s="372"/>
      <c r="AD677" s="372"/>
      <c r="AE677" s="372"/>
      <c r="AF677" s="372"/>
      <c r="AG677" s="372"/>
      <c r="AH677" s="372"/>
      <c r="AI677" s="372"/>
      <c r="AJ677" s="372"/>
      <c r="AK677" s="372"/>
      <c r="AL677" s="372"/>
      <c r="AM677" s="372"/>
      <c r="AN677" s="372"/>
      <c r="AO677" s="372"/>
      <c r="AP677" s="372"/>
      <c r="AQ677" s="372"/>
      <c r="AR677" s="372"/>
      <c r="AS677" s="372"/>
      <c r="AT677" s="372"/>
      <c r="AU677" s="372"/>
      <c r="AV677" s="372"/>
      <c r="AW677" s="372"/>
      <c r="AX677" s="372"/>
      <c r="AY677" s="372"/>
      <c r="AZ677" s="372"/>
      <c r="BA677" s="375"/>
      <c r="BB677" s="451"/>
      <c r="BC677" s="375"/>
      <c r="BD677" s="375"/>
      <c r="BE677" s="375"/>
      <c r="BF677" s="375"/>
      <c r="BG677" s="375"/>
      <c r="BH677" s="375"/>
      <c r="BI677" s="375"/>
      <c r="BJ677" s="375"/>
      <c r="BK677" s="375"/>
      <c r="BL677" s="375"/>
      <c r="BM677" s="375"/>
      <c r="BN677" s="375"/>
      <c r="BO677" s="375"/>
      <c r="BP677" s="375"/>
      <c r="BQ677" s="375"/>
      <c r="BR677" s="375"/>
      <c r="BS677" s="375"/>
      <c r="BT677" s="375"/>
      <c r="BU677" s="375"/>
      <c r="BV677" s="375"/>
      <c r="BW677" s="375"/>
      <c r="BX677" s="375"/>
      <c r="BY677" s="375"/>
      <c r="BZ677" s="375"/>
      <c r="CA677" s="375"/>
      <c r="CB677" s="375"/>
      <c r="CC677" s="375"/>
      <c r="CD677" s="375"/>
      <c r="CE677" s="375"/>
      <c r="CF677" s="375"/>
      <c r="CG677" s="375"/>
      <c r="CH677" s="375"/>
      <c r="CI677" s="375"/>
      <c r="CJ677" s="375"/>
      <c r="CK677" s="375"/>
      <c r="CL677" s="375"/>
      <c r="CM677" s="375"/>
      <c r="CN677" s="375"/>
      <c r="CO677" s="375"/>
      <c r="CP677" s="375"/>
      <c r="CQ677" s="375"/>
      <c r="CR677" s="375"/>
      <c r="CS677" s="375"/>
      <c r="CT677" s="375"/>
      <c r="CU677" s="375"/>
      <c r="CV677" s="375"/>
      <c r="CW677" s="375"/>
      <c r="CX677" s="375"/>
      <c r="CY677" s="375"/>
      <c r="CZ677" s="375"/>
    </row>
    <row r="678" s="379" customFormat="true" ht="25.15" customHeight="true" x14ac:dyDescent="0.2">
      <c r="C678" s="1141"/>
      <c r="D678" s="1142"/>
      <c r="E678" s="654"/>
      <c r="F678" s="654"/>
      <c r="G678" s="654"/>
      <c r="H678" s="1141"/>
      <c r="I678" s="1142"/>
      <c r="J678" s="654"/>
      <c r="K678" s="654"/>
      <c r="L678" s="654"/>
      <c r="M678" s="1141"/>
      <c r="N678" s="1142"/>
      <c r="O678" s="654"/>
      <c r="P678" s="654"/>
      <c r="Q678" s="654"/>
      <c r="X678" s="372"/>
      <c r="Y678" s="372"/>
      <c r="Z678" s="372"/>
      <c r="AA678" s="372"/>
      <c r="AB678" s="372"/>
      <c r="AC678" s="372"/>
      <c r="AD678" s="372"/>
      <c r="AE678" s="372"/>
      <c r="AF678" s="372"/>
      <c r="AG678" s="372"/>
      <c r="AH678" s="372"/>
      <c r="AI678" s="372"/>
      <c r="AJ678" s="372"/>
      <c r="AK678" s="372"/>
      <c r="AL678" s="372"/>
      <c r="AM678" s="372"/>
      <c r="AN678" s="372"/>
      <c r="AO678" s="372"/>
      <c r="AP678" s="372"/>
      <c r="AQ678" s="372"/>
      <c r="AR678" s="372"/>
      <c r="AS678" s="372"/>
      <c r="AT678" s="372"/>
      <c r="AU678" s="372"/>
      <c r="AV678" s="372"/>
      <c r="AW678" s="372"/>
      <c r="AX678" s="372"/>
      <c r="AY678" s="372"/>
      <c r="AZ678" s="372"/>
      <c r="BA678" s="375"/>
      <c r="BB678" s="451"/>
      <c r="BC678" s="375"/>
      <c r="BD678" s="375"/>
      <c r="BE678" s="375"/>
      <c r="BF678" s="375"/>
      <c r="BG678" s="375"/>
      <c r="BH678" s="375"/>
      <c r="BI678" s="375"/>
      <c r="BJ678" s="375"/>
      <c r="BK678" s="375"/>
      <c r="BL678" s="375"/>
      <c r="BM678" s="375"/>
      <c r="BN678" s="375"/>
      <c r="BO678" s="375"/>
      <c r="BP678" s="375"/>
      <c r="BQ678" s="375"/>
      <c r="BR678" s="375"/>
      <c r="BS678" s="375"/>
      <c r="BT678" s="375"/>
      <c r="BU678" s="375"/>
      <c r="BV678" s="375"/>
      <c r="BW678" s="375"/>
      <c r="BX678" s="375"/>
      <c r="BY678" s="375"/>
      <c r="BZ678" s="375"/>
      <c r="CA678" s="375"/>
      <c r="CB678" s="375"/>
      <c r="CC678" s="375"/>
      <c r="CD678" s="375"/>
      <c r="CE678" s="375"/>
      <c r="CF678" s="375"/>
      <c r="CG678" s="375"/>
      <c r="CH678" s="375"/>
      <c r="CI678" s="375"/>
      <c r="CJ678" s="375"/>
      <c r="CK678" s="375"/>
      <c r="CL678" s="375"/>
      <c r="CM678" s="375"/>
      <c r="CN678" s="375"/>
      <c r="CO678" s="375"/>
      <c r="CP678" s="375"/>
      <c r="CQ678" s="375"/>
      <c r="CR678" s="375"/>
      <c r="CS678" s="375"/>
      <c r="CT678" s="375"/>
      <c r="CU678" s="375"/>
      <c r="CV678" s="375"/>
      <c r="CW678" s="375"/>
      <c r="CX678" s="375"/>
      <c r="CY678" s="375"/>
      <c r="CZ678" s="375"/>
    </row>
    <row r="679" s="379" customFormat="true" ht="25.15" customHeight="true" x14ac:dyDescent="0.2">
      <c r="C679" s="1141"/>
      <c r="D679" s="1142"/>
      <c r="E679" s="654"/>
      <c r="F679" s="654"/>
      <c r="G679" s="654"/>
      <c r="H679" s="1141"/>
      <c r="I679" s="1142"/>
      <c r="J679" s="654"/>
      <c r="K679" s="654"/>
      <c r="L679" s="654"/>
      <c r="M679" s="1141"/>
      <c r="N679" s="1142"/>
      <c r="O679" s="654"/>
      <c r="P679" s="654"/>
      <c r="Q679" s="654"/>
      <c r="X679" s="372"/>
      <c r="Y679" s="372"/>
      <c r="Z679" s="372"/>
      <c r="AA679" s="372"/>
      <c r="AB679" s="372"/>
      <c r="AC679" s="372"/>
      <c r="AD679" s="372"/>
      <c r="AE679" s="372"/>
      <c r="AF679" s="372"/>
      <c r="AG679" s="372"/>
      <c r="AH679" s="372"/>
      <c r="AI679" s="372"/>
      <c r="AJ679" s="372"/>
      <c r="AK679" s="372"/>
      <c r="AL679" s="372"/>
      <c r="AM679" s="372"/>
      <c r="AN679" s="372"/>
      <c r="AO679" s="372"/>
      <c r="AP679" s="372"/>
      <c r="AQ679" s="372"/>
      <c r="AR679" s="372"/>
      <c r="AS679" s="372"/>
      <c r="AT679" s="372"/>
      <c r="AU679" s="372"/>
      <c r="AV679" s="372"/>
      <c r="AW679" s="372"/>
      <c r="AX679" s="372"/>
      <c r="AY679" s="372"/>
      <c r="AZ679" s="372"/>
      <c r="BA679" s="375"/>
      <c r="BB679" s="451"/>
      <c r="BC679" s="375"/>
      <c r="BD679" s="375"/>
      <c r="BE679" s="375"/>
      <c r="BF679" s="375"/>
      <c r="BG679" s="375"/>
      <c r="BH679" s="375"/>
      <c r="BI679" s="375"/>
      <c r="BJ679" s="375"/>
      <c r="BK679" s="375"/>
      <c r="BL679" s="375"/>
      <c r="BM679" s="375"/>
      <c r="BN679" s="375"/>
      <c r="BO679" s="375"/>
      <c r="BP679" s="375"/>
      <c r="BQ679" s="375"/>
      <c r="BR679" s="375"/>
      <c r="BS679" s="375"/>
      <c r="BT679" s="375"/>
      <c r="BU679" s="375"/>
      <c r="BV679" s="375"/>
      <c r="BW679" s="375"/>
      <c r="BX679" s="375"/>
      <c r="BY679" s="375"/>
      <c r="BZ679" s="375"/>
      <c r="CA679" s="375"/>
      <c r="CB679" s="375"/>
      <c r="CC679" s="375"/>
      <c r="CD679" s="375"/>
      <c r="CE679" s="375"/>
      <c r="CF679" s="375"/>
      <c r="CG679" s="375"/>
      <c r="CH679" s="375"/>
      <c r="CI679" s="375"/>
      <c r="CJ679" s="375"/>
      <c r="CK679" s="375"/>
      <c r="CL679" s="375"/>
      <c r="CM679" s="375"/>
      <c r="CN679" s="375"/>
      <c r="CO679" s="375"/>
      <c r="CP679" s="375"/>
      <c r="CQ679" s="375"/>
      <c r="CR679" s="375"/>
      <c r="CS679" s="375"/>
      <c r="CT679" s="375"/>
      <c r="CU679" s="375"/>
      <c r="CV679" s="375"/>
      <c r="CW679" s="375"/>
      <c r="CX679" s="375"/>
      <c r="CY679" s="375"/>
      <c r="CZ679" s="375"/>
    </row>
    <row r="680" s="379" customFormat="true" ht="25.15" customHeight="true" x14ac:dyDescent="0.2">
      <c r="C680" s="1141"/>
      <c r="D680" s="1142"/>
      <c r="E680" s="654"/>
      <c r="F680" s="654"/>
      <c r="G680" s="654"/>
      <c r="H680" s="1141"/>
      <c r="I680" s="1142"/>
      <c r="J680" s="654"/>
      <c r="K680" s="654"/>
      <c r="L680" s="654"/>
      <c r="M680" s="1141"/>
      <c r="N680" s="1142"/>
      <c r="O680" s="654"/>
      <c r="P680" s="654"/>
      <c r="Q680" s="654"/>
      <c r="X680" s="372"/>
      <c r="Y680" s="372"/>
      <c r="Z680" s="372"/>
      <c r="AA680" s="372"/>
      <c r="AB680" s="372"/>
      <c r="AC680" s="372"/>
      <c r="AD680" s="372"/>
      <c r="AE680" s="372"/>
      <c r="AF680" s="372"/>
      <c r="AG680" s="372"/>
      <c r="AH680" s="372"/>
      <c r="AI680" s="372"/>
      <c r="AJ680" s="372"/>
      <c r="AK680" s="372"/>
      <c r="AL680" s="372"/>
      <c r="AM680" s="372"/>
      <c r="AN680" s="372"/>
      <c r="AO680" s="372"/>
      <c r="AP680" s="372"/>
      <c r="AQ680" s="372"/>
      <c r="AR680" s="372"/>
      <c r="AS680" s="372"/>
      <c r="AT680" s="372"/>
      <c r="AU680" s="372"/>
      <c r="AV680" s="372"/>
      <c r="AW680" s="372"/>
      <c r="AX680" s="372"/>
      <c r="AY680" s="372"/>
      <c r="AZ680" s="372"/>
      <c r="BA680" s="375"/>
      <c r="BB680" s="451"/>
      <c r="BC680" s="375"/>
      <c r="BD680" s="375"/>
      <c r="BE680" s="375"/>
      <c r="BF680" s="375"/>
      <c r="BG680" s="375"/>
      <c r="BH680" s="375"/>
      <c r="BI680" s="375"/>
      <c r="BJ680" s="375"/>
      <c r="BK680" s="375"/>
      <c r="BL680" s="375"/>
      <c r="BM680" s="375"/>
      <c r="BN680" s="375"/>
      <c r="BO680" s="375"/>
      <c r="BP680" s="375"/>
      <c r="BQ680" s="375"/>
      <c r="BR680" s="375"/>
      <c r="BS680" s="375"/>
      <c r="BT680" s="375"/>
      <c r="BU680" s="375"/>
      <c r="BV680" s="375"/>
      <c r="BW680" s="375"/>
      <c r="BX680" s="375"/>
      <c r="BY680" s="375"/>
      <c r="BZ680" s="375"/>
      <c r="CA680" s="375"/>
      <c r="CB680" s="375"/>
      <c r="CC680" s="375"/>
      <c r="CD680" s="375"/>
      <c r="CE680" s="375"/>
      <c r="CF680" s="375"/>
      <c r="CG680" s="375"/>
      <c r="CH680" s="375"/>
      <c r="CI680" s="375"/>
      <c r="CJ680" s="375"/>
      <c r="CK680" s="375"/>
      <c r="CL680" s="375"/>
      <c r="CM680" s="375"/>
      <c r="CN680" s="375"/>
      <c r="CO680" s="375"/>
      <c r="CP680" s="375"/>
      <c r="CQ680" s="375"/>
      <c r="CR680" s="375"/>
      <c r="CS680" s="375"/>
      <c r="CT680" s="375"/>
      <c r="CU680" s="375"/>
      <c r="CV680" s="375"/>
      <c r="CW680" s="375"/>
      <c r="CX680" s="375"/>
      <c r="CY680" s="375"/>
      <c r="CZ680" s="375"/>
    </row>
    <row r="681" s="379" customFormat="true" ht="25.15" customHeight="true" x14ac:dyDescent="0.2">
      <c r="C681" s="1141"/>
      <c r="D681" s="1142"/>
      <c r="E681" s="654"/>
      <c r="F681" s="654"/>
      <c r="G681" s="654"/>
      <c r="H681" s="1141"/>
      <c r="I681" s="1142"/>
      <c r="J681" s="654"/>
      <c r="K681" s="654"/>
      <c r="L681" s="654"/>
      <c r="M681" s="1141"/>
      <c r="N681" s="1142"/>
      <c r="O681" s="654"/>
      <c r="P681" s="654"/>
      <c r="Q681" s="654"/>
      <c r="X681" s="372"/>
      <c r="Y681" s="372"/>
      <c r="Z681" s="372"/>
      <c r="AA681" s="372"/>
      <c r="AB681" s="372"/>
      <c r="AC681" s="372"/>
      <c r="AD681" s="372"/>
      <c r="AE681" s="372"/>
      <c r="AF681" s="372"/>
      <c r="AG681" s="372"/>
      <c r="AH681" s="372"/>
      <c r="AI681" s="372"/>
      <c r="AJ681" s="372"/>
      <c r="AK681" s="372"/>
      <c r="AL681" s="372"/>
      <c r="AM681" s="372"/>
      <c r="AN681" s="372"/>
      <c r="AO681" s="372"/>
      <c r="AP681" s="372"/>
      <c r="AQ681" s="372"/>
      <c r="AR681" s="372"/>
      <c r="AS681" s="372"/>
      <c r="AT681" s="372"/>
      <c r="AU681" s="372"/>
      <c r="AV681" s="372"/>
      <c r="AW681" s="372"/>
      <c r="AX681" s="372"/>
      <c r="AY681" s="372"/>
      <c r="AZ681" s="372"/>
      <c r="BA681" s="375"/>
      <c r="BB681" s="451"/>
      <c r="BC681" s="375"/>
      <c r="BD681" s="375"/>
      <c r="BE681" s="375"/>
      <c r="BF681" s="375"/>
      <c r="BG681" s="375"/>
      <c r="BH681" s="375"/>
      <c r="BI681" s="375"/>
      <c r="BJ681" s="375"/>
      <c r="BK681" s="375"/>
      <c r="BL681" s="375"/>
      <c r="BM681" s="375"/>
      <c r="BN681" s="375"/>
      <c r="BO681" s="375"/>
      <c r="BP681" s="375"/>
      <c r="BQ681" s="375"/>
      <c r="BR681" s="375"/>
      <c r="BS681" s="375"/>
      <c r="BT681" s="375"/>
      <c r="BU681" s="375"/>
      <c r="BV681" s="375"/>
      <c r="BW681" s="375"/>
      <c r="BX681" s="375"/>
      <c r="BY681" s="375"/>
      <c r="BZ681" s="375"/>
      <c r="CA681" s="375"/>
      <c r="CB681" s="375"/>
      <c r="CC681" s="375"/>
      <c r="CD681" s="375"/>
      <c r="CE681" s="375"/>
      <c r="CF681" s="375"/>
      <c r="CG681" s="375"/>
      <c r="CH681" s="375"/>
      <c r="CI681" s="375"/>
      <c r="CJ681" s="375"/>
      <c r="CK681" s="375"/>
      <c r="CL681" s="375"/>
      <c r="CM681" s="375"/>
      <c r="CN681" s="375"/>
      <c r="CO681" s="375"/>
      <c r="CP681" s="375"/>
      <c r="CQ681" s="375"/>
      <c r="CR681" s="375"/>
      <c r="CS681" s="375"/>
      <c r="CT681" s="375"/>
      <c r="CU681" s="375"/>
      <c r="CV681" s="375"/>
      <c r="CW681" s="375"/>
      <c r="CX681" s="375"/>
      <c r="CY681" s="375"/>
      <c r="CZ681" s="375"/>
    </row>
    <row r="682" s="379" customFormat="true" ht="25.15" customHeight="true" x14ac:dyDescent="0.2">
      <c r="C682" s="1141"/>
      <c r="D682" s="1142"/>
      <c r="E682" s="654"/>
      <c r="F682" s="654"/>
      <c r="G682" s="654"/>
      <c r="H682" s="1141"/>
      <c r="I682" s="1142"/>
      <c r="J682" s="654"/>
      <c r="K682" s="654"/>
      <c r="L682" s="654"/>
      <c r="M682" s="1141"/>
      <c r="N682" s="1142"/>
      <c r="O682" s="654"/>
      <c r="P682" s="654"/>
      <c r="Q682" s="654"/>
      <c r="X682" s="372"/>
      <c r="Y682" s="372"/>
      <c r="Z682" s="372"/>
      <c r="AA682" s="372"/>
      <c r="AB682" s="372"/>
      <c r="AC682" s="372"/>
      <c r="AD682" s="372"/>
      <c r="AE682" s="372"/>
      <c r="AF682" s="372"/>
      <c r="AG682" s="372"/>
      <c r="AH682" s="372"/>
      <c r="AI682" s="372"/>
      <c r="AJ682" s="372"/>
      <c r="AK682" s="372"/>
      <c r="AL682" s="372"/>
      <c r="AM682" s="372"/>
      <c r="AN682" s="372"/>
      <c r="AO682" s="372"/>
      <c r="AP682" s="372"/>
      <c r="AQ682" s="372"/>
      <c r="AR682" s="372"/>
      <c r="AS682" s="372"/>
      <c r="AT682" s="372"/>
      <c r="AU682" s="372"/>
      <c r="AV682" s="372"/>
      <c r="AW682" s="372"/>
      <c r="AX682" s="372"/>
      <c r="AY682" s="372"/>
      <c r="AZ682" s="372"/>
      <c r="BA682" s="375"/>
      <c r="BB682" s="451"/>
      <c r="BC682" s="375"/>
      <c r="BD682" s="375"/>
      <c r="BE682" s="375"/>
      <c r="BF682" s="375"/>
      <c r="BG682" s="375"/>
      <c r="BH682" s="375"/>
      <c r="BI682" s="375"/>
      <c r="BJ682" s="375"/>
      <c r="BK682" s="375"/>
      <c r="BL682" s="375"/>
      <c r="BM682" s="375"/>
      <c r="BN682" s="375"/>
      <c r="BO682" s="375"/>
      <c r="BP682" s="375"/>
      <c r="BQ682" s="375"/>
      <c r="BR682" s="375"/>
      <c r="BS682" s="375"/>
      <c r="BT682" s="375"/>
      <c r="BU682" s="375"/>
      <c r="BV682" s="375"/>
      <c r="BW682" s="375"/>
      <c r="BX682" s="375"/>
      <c r="BY682" s="375"/>
      <c r="BZ682" s="375"/>
      <c r="CA682" s="375"/>
      <c r="CB682" s="375"/>
      <c r="CC682" s="375"/>
      <c r="CD682" s="375"/>
      <c r="CE682" s="375"/>
      <c r="CF682" s="375"/>
      <c r="CG682" s="375"/>
      <c r="CH682" s="375"/>
      <c r="CI682" s="375"/>
      <c r="CJ682" s="375"/>
      <c r="CK682" s="375"/>
      <c r="CL682" s="375"/>
      <c r="CM682" s="375"/>
      <c r="CN682" s="375"/>
      <c r="CO682" s="375"/>
      <c r="CP682" s="375"/>
      <c r="CQ682" s="375"/>
      <c r="CR682" s="375"/>
      <c r="CS682" s="375"/>
      <c r="CT682" s="375"/>
      <c r="CU682" s="375"/>
      <c r="CV682" s="375"/>
      <c r="CW682" s="375"/>
      <c r="CX682" s="375"/>
      <c r="CY682" s="375"/>
      <c r="CZ682" s="375"/>
    </row>
    <row r="683" s="379" customFormat="true" ht="25.15" customHeight="true" x14ac:dyDescent="0.2">
      <c r="C683" s="1141"/>
      <c r="D683" s="1142"/>
      <c r="E683" s="654"/>
      <c r="F683" s="654"/>
      <c r="G683" s="654"/>
      <c r="H683" s="1141"/>
      <c r="I683" s="1142"/>
      <c r="J683" s="654"/>
      <c r="K683" s="654"/>
      <c r="L683" s="654"/>
      <c r="M683" s="1141"/>
      <c r="N683" s="1142"/>
      <c r="O683" s="654"/>
      <c r="P683" s="654"/>
      <c r="Q683" s="654"/>
      <c r="X683" s="372"/>
      <c r="Y683" s="372"/>
      <c r="Z683" s="372"/>
      <c r="AA683" s="372"/>
      <c r="AB683" s="372"/>
      <c r="AC683" s="372"/>
      <c r="AD683" s="372"/>
      <c r="AE683" s="372"/>
      <c r="AF683" s="372"/>
      <c r="AG683" s="372"/>
      <c r="AH683" s="372"/>
      <c r="AI683" s="372"/>
      <c r="AJ683" s="372"/>
      <c r="AK683" s="372"/>
      <c r="AL683" s="372"/>
      <c r="AM683" s="372"/>
      <c r="AN683" s="372"/>
      <c r="AO683" s="372"/>
      <c r="AP683" s="372"/>
      <c r="AQ683" s="372"/>
      <c r="AR683" s="372"/>
      <c r="AS683" s="372"/>
      <c r="AT683" s="372"/>
      <c r="AU683" s="372"/>
      <c r="AV683" s="372"/>
      <c r="AW683" s="372"/>
      <c r="AX683" s="372"/>
      <c r="AY683" s="372"/>
      <c r="AZ683" s="372"/>
      <c r="BA683" s="375"/>
      <c r="BB683" s="451"/>
      <c r="BC683" s="375"/>
      <c r="BD683" s="375"/>
      <c r="BE683" s="375"/>
      <c r="BF683" s="375"/>
      <c r="BG683" s="375"/>
      <c r="BH683" s="375"/>
      <c r="BI683" s="375"/>
      <c r="BJ683" s="375"/>
      <c r="BK683" s="375"/>
      <c r="BL683" s="375"/>
      <c r="BM683" s="375"/>
      <c r="BN683" s="375"/>
      <c r="BO683" s="375"/>
      <c r="BP683" s="375"/>
      <c r="BQ683" s="375"/>
      <c r="BR683" s="375"/>
      <c r="BS683" s="375"/>
      <c r="BT683" s="375"/>
      <c r="BU683" s="375"/>
      <c r="BV683" s="375"/>
      <c r="BW683" s="375"/>
      <c r="BX683" s="375"/>
      <c r="BY683" s="375"/>
      <c r="BZ683" s="375"/>
      <c r="CA683" s="375"/>
      <c r="CB683" s="375"/>
      <c r="CC683" s="375"/>
      <c r="CD683" s="375"/>
      <c r="CE683" s="375"/>
      <c r="CF683" s="375"/>
      <c r="CG683" s="375"/>
      <c r="CH683" s="375"/>
      <c r="CI683" s="375"/>
      <c r="CJ683" s="375"/>
      <c r="CK683" s="375"/>
      <c r="CL683" s="375"/>
      <c r="CM683" s="375"/>
      <c r="CN683" s="375"/>
      <c r="CO683" s="375"/>
      <c r="CP683" s="375"/>
      <c r="CQ683" s="375"/>
      <c r="CR683" s="375"/>
      <c r="CS683" s="375"/>
      <c r="CT683" s="375"/>
      <c r="CU683" s="375"/>
      <c r="CV683" s="375"/>
      <c r="CW683" s="375"/>
      <c r="CX683" s="375"/>
      <c r="CY683" s="375"/>
      <c r="CZ683" s="375"/>
    </row>
    <row r="684" s="379" customFormat="true" ht="25.15" customHeight="true" x14ac:dyDescent="0.2">
      <c r="C684" s="1141"/>
      <c r="D684" s="1142"/>
      <c r="E684" s="654"/>
      <c r="F684" s="654"/>
      <c r="G684" s="654"/>
      <c r="H684" s="1141"/>
      <c r="I684" s="1142"/>
      <c r="J684" s="654"/>
      <c r="K684" s="654"/>
      <c r="L684" s="654"/>
      <c r="M684" s="1141"/>
      <c r="N684" s="1142"/>
      <c r="O684" s="654"/>
      <c r="P684" s="654"/>
      <c r="Q684" s="654"/>
      <c r="X684" s="372"/>
      <c r="Y684" s="372"/>
      <c r="Z684" s="372"/>
      <c r="AA684" s="372"/>
      <c r="AB684" s="372"/>
      <c r="AC684" s="372"/>
      <c r="AD684" s="372"/>
      <c r="AE684" s="372"/>
      <c r="AF684" s="372"/>
      <c r="AG684" s="372"/>
      <c r="AH684" s="372"/>
      <c r="AI684" s="372"/>
      <c r="AJ684" s="372"/>
      <c r="AK684" s="372"/>
      <c r="AL684" s="372"/>
      <c r="AM684" s="372"/>
      <c r="AN684" s="372"/>
      <c r="AO684" s="372"/>
      <c r="AP684" s="372"/>
      <c r="AQ684" s="372"/>
      <c r="AR684" s="372"/>
      <c r="AS684" s="372"/>
      <c r="AT684" s="372"/>
      <c r="AU684" s="372"/>
      <c r="AV684" s="372"/>
      <c r="AW684" s="372"/>
      <c r="AX684" s="372"/>
      <c r="AY684" s="372"/>
      <c r="AZ684" s="372"/>
      <c r="BA684" s="375"/>
      <c r="BB684" s="451"/>
      <c r="BC684" s="375"/>
      <c r="BD684" s="375"/>
      <c r="BE684" s="375"/>
      <c r="BF684" s="375"/>
      <c r="BG684" s="375"/>
      <c r="BH684" s="375"/>
      <c r="BI684" s="375"/>
      <c r="BJ684" s="375"/>
      <c r="BK684" s="375"/>
      <c r="BL684" s="375"/>
      <c r="BM684" s="375"/>
      <c r="BN684" s="375"/>
      <c r="BO684" s="375"/>
      <c r="BP684" s="375"/>
      <c r="BQ684" s="375"/>
      <c r="BR684" s="375"/>
      <c r="BS684" s="375"/>
      <c r="BT684" s="375"/>
      <c r="BU684" s="375"/>
      <c r="BV684" s="375"/>
      <c r="BW684" s="375"/>
      <c r="BX684" s="375"/>
      <c r="BY684" s="375"/>
      <c r="BZ684" s="375"/>
      <c r="CA684" s="375"/>
      <c r="CB684" s="375"/>
      <c r="CC684" s="375"/>
      <c r="CD684" s="375"/>
      <c r="CE684" s="375"/>
      <c r="CF684" s="375"/>
      <c r="CG684" s="375"/>
      <c r="CH684" s="375"/>
      <c r="CI684" s="375"/>
      <c r="CJ684" s="375"/>
      <c r="CK684" s="375"/>
      <c r="CL684" s="375"/>
      <c r="CM684" s="375"/>
      <c r="CN684" s="375"/>
      <c r="CO684" s="375"/>
      <c r="CP684" s="375"/>
      <c r="CQ684" s="375"/>
      <c r="CR684" s="375"/>
      <c r="CS684" s="375"/>
      <c r="CT684" s="375"/>
      <c r="CU684" s="375"/>
      <c r="CV684" s="375"/>
      <c r="CW684" s="375"/>
      <c r="CX684" s="375"/>
      <c r="CY684" s="375"/>
      <c r="CZ684" s="375"/>
    </row>
    <row r="685" s="379" customFormat="true" ht="25.15" customHeight="true" x14ac:dyDescent="0.2">
      <c r="C685" s="1141"/>
      <c r="D685" s="1142"/>
      <c r="E685" s="654"/>
      <c r="F685" s="654"/>
      <c r="G685" s="654"/>
      <c r="H685" s="1141"/>
      <c r="I685" s="1142"/>
      <c r="J685" s="654"/>
      <c r="K685" s="654"/>
      <c r="L685" s="654"/>
      <c r="M685" s="1141"/>
      <c r="N685" s="1142"/>
      <c r="O685" s="654"/>
      <c r="P685" s="654"/>
      <c r="Q685" s="654"/>
      <c r="X685" s="372"/>
      <c r="Y685" s="372"/>
      <c r="Z685" s="372"/>
      <c r="AA685" s="372"/>
      <c r="AB685" s="372"/>
      <c r="AC685" s="372"/>
      <c r="AD685" s="372"/>
      <c r="AE685" s="372"/>
      <c r="AF685" s="372"/>
      <c r="AG685" s="372"/>
      <c r="AH685" s="372"/>
      <c r="AI685" s="372"/>
      <c r="AJ685" s="372"/>
      <c r="AK685" s="372"/>
      <c r="AL685" s="372"/>
      <c r="AM685" s="372"/>
      <c r="AN685" s="372"/>
      <c r="AO685" s="372"/>
      <c r="AP685" s="372"/>
      <c r="AQ685" s="372"/>
      <c r="AR685" s="372"/>
      <c r="AS685" s="372"/>
      <c r="AT685" s="372"/>
      <c r="AU685" s="372"/>
      <c r="AV685" s="372"/>
      <c r="AW685" s="372"/>
      <c r="AX685" s="372"/>
      <c r="AY685" s="372"/>
      <c r="AZ685" s="372"/>
      <c r="BA685" s="375"/>
      <c r="BB685" s="451"/>
      <c r="BC685" s="375"/>
      <c r="BD685" s="375"/>
      <c r="BE685" s="375"/>
      <c r="BF685" s="375"/>
      <c r="BG685" s="375"/>
      <c r="BH685" s="375"/>
      <c r="BI685" s="375"/>
      <c r="BJ685" s="375"/>
      <c r="BK685" s="375"/>
      <c r="BL685" s="375"/>
      <c r="BM685" s="375"/>
      <c r="BN685" s="375"/>
      <c r="BO685" s="375"/>
      <c r="BP685" s="375"/>
      <c r="BQ685" s="375"/>
      <c r="BR685" s="375"/>
      <c r="BS685" s="375"/>
      <c r="BT685" s="375"/>
      <c r="BU685" s="375"/>
      <c r="BV685" s="375"/>
      <c r="BW685" s="375"/>
      <c r="BX685" s="375"/>
      <c r="BY685" s="375"/>
      <c r="BZ685" s="375"/>
      <c r="CA685" s="375"/>
      <c r="CB685" s="375"/>
      <c r="CC685" s="375"/>
      <c r="CD685" s="375"/>
      <c r="CE685" s="375"/>
      <c r="CF685" s="375"/>
      <c r="CG685" s="375"/>
      <c r="CH685" s="375"/>
      <c r="CI685" s="375"/>
      <c r="CJ685" s="375"/>
      <c r="CK685" s="375"/>
      <c r="CL685" s="375"/>
      <c r="CM685" s="375"/>
      <c r="CN685" s="375"/>
      <c r="CO685" s="375"/>
      <c r="CP685" s="375"/>
      <c r="CQ685" s="375"/>
      <c r="CR685" s="375"/>
      <c r="CS685" s="375"/>
      <c r="CT685" s="375"/>
      <c r="CU685" s="375"/>
      <c r="CV685" s="375"/>
      <c r="CW685" s="375"/>
      <c r="CX685" s="375"/>
      <c r="CY685" s="375"/>
      <c r="CZ685" s="375"/>
    </row>
    <row r="686" s="379" customFormat="true" ht="25.15" customHeight="true" x14ac:dyDescent="0.2">
      <c r="C686" s="1141"/>
      <c r="D686" s="1142"/>
      <c r="E686" s="654"/>
      <c r="F686" s="654"/>
      <c r="G686" s="654"/>
      <c r="H686" s="1141"/>
      <c r="I686" s="1142"/>
      <c r="J686" s="654"/>
      <c r="K686" s="654"/>
      <c r="L686" s="654"/>
      <c r="M686" s="1141"/>
      <c r="N686" s="1142"/>
      <c r="O686" s="654"/>
      <c r="P686" s="654"/>
      <c r="Q686" s="654"/>
      <c r="X686" s="372"/>
      <c r="Y686" s="372"/>
      <c r="Z686" s="372"/>
      <c r="AA686" s="372"/>
      <c r="AB686" s="372"/>
      <c r="AC686" s="372"/>
      <c r="AD686" s="372"/>
      <c r="AE686" s="372"/>
      <c r="AF686" s="372"/>
      <c r="AG686" s="372"/>
      <c r="AH686" s="372"/>
      <c r="AI686" s="372"/>
      <c r="AJ686" s="372"/>
      <c r="AK686" s="372"/>
      <c r="AL686" s="372"/>
      <c r="AM686" s="372"/>
      <c r="AN686" s="372"/>
      <c r="AO686" s="372"/>
      <c r="AP686" s="372"/>
      <c r="AQ686" s="372"/>
      <c r="AR686" s="372"/>
      <c r="AS686" s="372"/>
      <c r="AT686" s="372"/>
      <c r="AU686" s="372"/>
      <c r="AV686" s="372"/>
      <c r="AW686" s="372"/>
      <c r="AX686" s="372"/>
      <c r="AY686" s="372"/>
      <c r="AZ686" s="372"/>
      <c r="BA686" s="375"/>
      <c r="BB686" s="451"/>
      <c r="BC686" s="375"/>
      <c r="BD686" s="375"/>
      <c r="BE686" s="375"/>
      <c r="BF686" s="375"/>
      <c r="BG686" s="375"/>
      <c r="BH686" s="375"/>
      <c r="BI686" s="375"/>
      <c r="BJ686" s="375"/>
      <c r="BK686" s="375"/>
      <c r="BL686" s="375"/>
      <c r="BM686" s="375"/>
      <c r="BN686" s="375"/>
      <c r="BO686" s="375"/>
      <c r="BP686" s="375"/>
      <c r="BQ686" s="375"/>
      <c r="BR686" s="375"/>
      <c r="BS686" s="375"/>
      <c r="BT686" s="375"/>
      <c r="BU686" s="375"/>
      <c r="BV686" s="375"/>
      <c r="BW686" s="375"/>
      <c r="BX686" s="375"/>
      <c r="BY686" s="375"/>
      <c r="BZ686" s="375"/>
      <c r="CA686" s="375"/>
      <c r="CB686" s="375"/>
      <c r="CC686" s="375"/>
      <c r="CD686" s="375"/>
      <c r="CE686" s="375"/>
      <c r="CF686" s="375"/>
      <c r="CG686" s="375"/>
      <c r="CH686" s="375"/>
      <c r="CI686" s="375"/>
      <c r="CJ686" s="375"/>
      <c r="CK686" s="375"/>
      <c r="CL686" s="375"/>
      <c r="CM686" s="375"/>
      <c r="CN686" s="375"/>
      <c r="CO686" s="375"/>
      <c r="CP686" s="375"/>
      <c r="CQ686" s="375"/>
      <c r="CR686" s="375"/>
      <c r="CS686" s="375"/>
      <c r="CT686" s="375"/>
      <c r="CU686" s="375"/>
      <c r="CV686" s="375"/>
      <c r="CW686" s="375"/>
      <c r="CX686" s="375"/>
      <c r="CY686" s="375"/>
      <c r="CZ686" s="375"/>
    </row>
    <row r="687" s="379" customFormat="true" ht="25.15" customHeight="true" x14ac:dyDescent="0.2">
      <c r="C687" s="1141"/>
      <c r="D687" s="1142"/>
      <c r="E687" s="654"/>
      <c r="F687" s="654"/>
      <c r="G687" s="654"/>
      <c r="H687" s="1141"/>
      <c r="I687" s="1142"/>
      <c r="J687" s="654"/>
      <c r="K687" s="654"/>
      <c r="L687" s="654"/>
      <c r="M687" s="1141"/>
      <c r="N687" s="1142"/>
      <c r="O687" s="654"/>
      <c r="P687" s="654"/>
      <c r="Q687" s="654"/>
      <c r="X687" s="372"/>
      <c r="Y687" s="372"/>
      <c r="Z687" s="372"/>
      <c r="AA687" s="372"/>
      <c r="AB687" s="372"/>
      <c r="AC687" s="372"/>
      <c r="AD687" s="372"/>
      <c r="AE687" s="372"/>
      <c r="AF687" s="372"/>
      <c r="AG687" s="372"/>
      <c r="AH687" s="372"/>
      <c r="AI687" s="372"/>
      <c r="AJ687" s="372"/>
      <c r="AK687" s="372"/>
      <c r="AL687" s="372"/>
      <c r="AM687" s="372"/>
      <c r="AN687" s="372"/>
      <c r="AO687" s="372"/>
      <c r="AP687" s="372"/>
      <c r="AQ687" s="372"/>
      <c r="AR687" s="372"/>
      <c r="AS687" s="372"/>
      <c r="AT687" s="372"/>
      <c r="AU687" s="372"/>
      <c r="AV687" s="372"/>
      <c r="AW687" s="372"/>
      <c r="AX687" s="372"/>
      <c r="AY687" s="372"/>
      <c r="AZ687" s="372"/>
      <c r="BA687" s="375"/>
      <c r="BB687" s="451"/>
      <c r="BC687" s="375"/>
      <c r="BD687" s="375"/>
      <c r="BE687" s="375"/>
      <c r="BF687" s="375"/>
      <c r="BG687" s="375"/>
      <c r="BH687" s="375"/>
      <c r="BI687" s="375"/>
      <c r="BJ687" s="375"/>
      <c r="BK687" s="375"/>
      <c r="BL687" s="375"/>
      <c r="BM687" s="375"/>
      <c r="BN687" s="375"/>
      <c r="BO687" s="375"/>
      <c r="BP687" s="375"/>
      <c r="BQ687" s="375"/>
      <c r="BR687" s="375"/>
      <c r="BS687" s="375"/>
      <c r="BT687" s="375"/>
      <c r="BU687" s="375"/>
      <c r="BV687" s="375"/>
      <c r="BW687" s="375"/>
      <c r="BX687" s="375"/>
      <c r="BY687" s="375"/>
      <c r="BZ687" s="375"/>
      <c r="CA687" s="375"/>
      <c r="CB687" s="375"/>
      <c r="CC687" s="375"/>
      <c r="CD687" s="375"/>
      <c r="CE687" s="375"/>
      <c r="CF687" s="375"/>
      <c r="CG687" s="375"/>
      <c r="CH687" s="375"/>
      <c r="CI687" s="375"/>
      <c r="CJ687" s="375"/>
      <c r="CK687" s="375"/>
      <c r="CL687" s="375"/>
      <c r="CM687" s="375"/>
      <c r="CN687" s="375"/>
      <c r="CO687" s="375"/>
      <c r="CP687" s="375"/>
      <c r="CQ687" s="375"/>
      <c r="CR687" s="375"/>
      <c r="CS687" s="375"/>
      <c r="CT687" s="375"/>
      <c r="CU687" s="375"/>
      <c r="CV687" s="375"/>
      <c r="CW687" s="375"/>
      <c r="CX687" s="375"/>
      <c r="CY687" s="375"/>
      <c r="CZ687" s="375"/>
    </row>
    <row r="688" s="379" customFormat="true" ht="25.15" customHeight="true" x14ac:dyDescent="0.2">
      <c r="C688" s="1141"/>
      <c r="D688" s="1142"/>
      <c r="E688" s="654"/>
      <c r="F688" s="654"/>
      <c r="G688" s="654"/>
      <c r="H688" s="1141"/>
      <c r="I688" s="1142"/>
      <c r="J688" s="654"/>
      <c r="K688" s="654"/>
      <c r="L688" s="654"/>
      <c r="M688" s="1141"/>
      <c r="N688" s="1142"/>
      <c r="O688" s="654"/>
      <c r="P688" s="654"/>
      <c r="Q688" s="654"/>
      <c r="X688" s="372"/>
      <c r="Y688" s="372"/>
      <c r="Z688" s="372"/>
      <c r="AA688" s="372"/>
      <c r="AB688" s="372"/>
      <c r="AC688" s="372"/>
      <c r="AD688" s="372"/>
      <c r="AE688" s="372"/>
      <c r="AF688" s="372"/>
      <c r="AG688" s="372"/>
      <c r="AH688" s="372"/>
      <c r="AI688" s="372"/>
      <c r="AJ688" s="372"/>
      <c r="AK688" s="372"/>
      <c r="AL688" s="372"/>
      <c r="AM688" s="372"/>
      <c r="AN688" s="372"/>
      <c r="AO688" s="372"/>
      <c r="AP688" s="372"/>
      <c r="AQ688" s="372"/>
      <c r="AR688" s="372"/>
      <c r="AS688" s="372"/>
      <c r="AT688" s="372"/>
      <c r="AU688" s="372"/>
      <c r="AV688" s="372"/>
      <c r="AW688" s="372"/>
      <c r="AX688" s="372"/>
      <c r="AY688" s="372"/>
      <c r="AZ688" s="372"/>
      <c r="BA688" s="375"/>
      <c r="BB688" s="451"/>
      <c r="BC688" s="375"/>
      <c r="BD688" s="375"/>
      <c r="BE688" s="375"/>
      <c r="BF688" s="375"/>
      <c r="BG688" s="375"/>
      <c r="BH688" s="375"/>
      <c r="BI688" s="375"/>
      <c r="BJ688" s="375"/>
      <c r="BK688" s="375"/>
      <c r="BL688" s="375"/>
      <c r="BM688" s="375"/>
      <c r="BN688" s="375"/>
      <c r="BO688" s="375"/>
      <c r="BP688" s="375"/>
      <c r="BQ688" s="375"/>
      <c r="BR688" s="375"/>
      <c r="BS688" s="375"/>
      <c r="BT688" s="375"/>
      <c r="BU688" s="375"/>
      <c r="BV688" s="375"/>
      <c r="BW688" s="375"/>
      <c r="BX688" s="375"/>
      <c r="BY688" s="375"/>
      <c r="BZ688" s="375"/>
      <c r="CA688" s="375"/>
      <c r="CB688" s="375"/>
      <c r="CC688" s="375"/>
      <c r="CD688" s="375"/>
      <c r="CE688" s="375"/>
      <c r="CF688" s="375"/>
      <c r="CG688" s="375"/>
      <c r="CH688" s="375"/>
      <c r="CI688" s="375"/>
      <c r="CJ688" s="375"/>
      <c r="CK688" s="375"/>
      <c r="CL688" s="375"/>
      <c r="CM688" s="375"/>
      <c r="CN688" s="375"/>
      <c r="CO688" s="375"/>
      <c r="CP688" s="375"/>
      <c r="CQ688" s="375"/>
      <c r="CR688" s="375"/>
      <c r="CS688" s="375"/>
      <c r="CT688" s="375"/>
      <c r="CU688" s="375"/>
      <c r="CV688" s="375"/>
      <c r="CW688" s="375"/>
      <c r="CX688" s="375"/>
      <c r="CY688" s="375"/>
      <c r="CZ688" s="375"/>
    </row>
    <row r="689" s="379" customFormat="true" ht="25.15" customHeight="true" x14ac:dyDescent="0.2">
      <c r="C689" s="1141"/>
      <c r="D689" s="1142"/>
      <c r="E689" s="654"/>
      <c r="F689" s="654"/>
      <c r="G689" s="654"/>
      <c r="H689" s="1141"/>
      <c r="I689" s="1142"/>
      <c r="J689" s="654"/>
      <c r="K689" s="654"/>
      <c r="L689" s="654"/>
      <c r="M689" s="1141"/>
      <c r="N689" s="1142"/>
      <c r="O689" s="654"/>
      <c r="P689" s="654"/>
      <c r="Q689" s="654"/>
      <c r="X689" s="372"/>
      <c r="Y689" s="372"/>
      <c r="Z689" s="372"/>
      <c r="AA689" s="372"/>
      <c r="AB689" s="372"/>
      <c r="AC689" s="372"/>
      <c r="AD689" s="372"/>
      <c r="AE689" s="372"/>
      <c r="AF689" s="372"/>
      <c r="AG689" s="372"/>
      <c r="AH689" s="372"/>
      <c r="AI689" s="372"/>
      <c r="AJ689" s="372"/>
      <c r="AK689" s="372"/>
      <c r="AL689" s="372"/>
      <c r="AM689" s="372"/>
      <c r="AN689" s="372"/>
      <c r="AO689" s="372"/>
      <c r="AP689" s="372"/>
      <c r="AQ689" s="372"/>
      <c r="AR689" s="372"/>
      <c r="AS689" s="372"/>
      <c r="AT689" s="372"/>
      <c r="AU689" s="372"/>
      <c r="AV689" s="372"/>
      <c r="AW689" s="372"/>
      <c r="AX689" s="372"/>
      <c r="AY689" s="372"/>
      <c r="AZ689" s="372"/>
      <c r="BA689" s="375"/>
      <c r="BB689" s="451"/>
      <c r="BC689" s="375"/>
      <c r="BD689" s="375"/>
      <c r="BE689" s="375"/>
      <c r="BF689" s="375"/>
      <c r="BG689" s="375"/>
      <c r="BH689" s="375"/>
      <c r="BI689" s="375"/>
      <c r="BJ689" s="375"/>
      <c r="BK689" s="375"/>
      <c r="BL689" s="375"/>
      <c r="BM689" s="375"/>
      <c r="BN689" s="375"/>
      <c r="BO689" s="375"/>
      <c r="BP689" s="375"/>
      <c r="BQ689" s="375"/>
      <c r="BR689" s="375"/>
      <c r="BS689" s="375"/>
      <c r="BT689" s="375"/>
      <c r="BU689" s="375"/>
      <c r="BV689" s="375"/>
      <c r="BW689" s="375"/>
      <c r="BX689" s="375"/>
      <c r="BY689" s="375"/>
      <c r="BZ689" s="375"/>
      <c r="CA689" s="375"/>
      <c r="CB689" s="375"/>
      <c r="CC689" s="375"/>
      <c r="CD689" s="375"/>
      <c r="CE689" s="375"/>
      <c r="CF689" s="375"/>
      <c r="CG689" s="375"/>
      <c r="CH689" s="375"/>
      <c r="CI689" s="375"/>
      <c r="CJ689" s="375"/>
      <c r="CK689" s="375"/>
      <c r="CL689" s="375"/>
      <c r="CM689" s="375"/>
      <c r="CN689" s="375"/>
      <c r="CO689" s="375"/>
      <c r="CP689" s="375"/>
      <c r="CQ689" s="375"/>
      <c r="CR689" s="375"/>
      <c r="CS689" s="375"/>
      <c r="CT689" s="375"/>
      <c r="CU689" s="375"/>
      <c r="CV689" s="375"/>
      <c r="CW689" s="375"/>
      <c r="CX689" s="375"/>
      <c r="CY689" s="375"/>
      <c r="CZ689" s="375"/>
    </row>
    <row r="690" s="379" customFormat="true" ht="25.15" customHeight="true" x14ac:dyDescent="0.2">
      <c r="C690" s="1141"/>
      <c r="D690" s="1142"/>
      <c r="E690" s="654"/>
      <c r="F690" s="654"/>
      <c r="G690" s="654"/>
      <c r="H690" s="1141"/>
      <c r="I690" s="1142"/>
      <c r="J690" s="654"/>
      <c r="K690" s="654"/>
      <c r="L690" s="654"/>
      <c r="M690" s="1141"/>
      <c r="N690" s="1142"/>
      <c r="O690" s="654"/>
      <c r="P690" s="654"/>
      <c r="Q690" s="654"/>
      <c r="X690" s="372"/>
      <c r="Y690" s="372"/>
      <c r="Z690" s="372"/>
      <c r="AA690" s="372"/>
      <c r="AB690" s="372"/>
      <c r="AC690" s="372"/>
      <c r="AD690" s="372"/>
      <c r="AE690" s="372"/>
      <c r="AF690" s="372"/>
      <c r="AG690" s="372"/>
      <c r="AH690" s="372"/>
      <c r="AI690" s="372"/>
      <c r="AJ690" s="372"/>
      <c r="AK690" s="372"/>
      <c r="AL690" s="372"/>
      <c r="AM690" s="372"/>
      <c r="AN690" s="372"/>
      <c r="AO690" s="372"/>
      <c r="AP690" s="372"/>
      <c r="AQ690" s="372"/>
      <c r="AR690" s="372"/>
      <c r="AS690" s="372"/>
      <c r="AT690" s="372"/>
      <c r="AU690" s="372"/>
      <c r="AV690" s="372"/>
      <c r="AW690" s="372"/>
      <c r="AX690" s="372"/>
      <c r="AY690" s="372"/>
      <c r="AZ690" s="372"/>
      <c r="BA690" s="375"/>
      <c r="BB690" s="451"/>
      <c r="BC690" s="375"/>
      <c r="BD690" s="375"/>
      <c r="BE690" s="375"/>
      <c r="BF690" s="375"/>
      <c r="BG690" s="375"/>
      <c r="BH690" s="375"/>
      <c r="BI690" s="375"/>
      <c r="BJ690" s="375"/>
      <c r="BK690" s="375"/>
      <c r="BL690" s="375"/>
      <c r="BM690" s="375"/>
      <c r="BN690" s="375"/>
      <c r="BO690" s="375"/>
      <c r="BP690" s="375"/>
      <c r="BQ690" s="375"/>
      <c r="BR690" s="375"/>
      <c r="BS690" s="375"/>
      <c r="BT690" s="375"/>
      <c r="BU690" s="375"/>
      <c r="BV690" s="375"/>
      <c r="BW690" s="375"/>
      <c r="BX690" s="375"/>
      <c r="BY690" s="375"/>
      <c r="BZ690" s="375"/>
      <c r="CA690" s="375"/>
      <c r="CB690" s="375"/>
      <c r="CC690" s="375"/>
      <c r="CD690" s="375"/>
      <c r="CE690" s="375"/>
      <c r="CF690" s="375"/>
      <c r="CG690" s="375"/>
      <c r="CH690" s="375"/>
      <c r="CI690" s="375"/>
      <c r="CJ690" s="375"/>
      <c r="CK690" s="375"/>
      <c r="CL690" s="375"/>
      <c r="CM690" s="375"/>
      <c r="CN690" s="375"/>
      <c r="CO690" s="375"/>
      <c r="CP690" s="375"/>
      <c r="CQ690" s="375"/>
      <c r="CR690" s="375"/>
      <c r="CS690" s="375"/>
      <c r="CT690" s="375"/>
      <c r="CU690" s="375"/>
      <c r="CV690" s="375"/>
      <c r="CW690" s="375"/>
      <c r="CX690" s="375"/>
      <c r="CY690" s="375"/>
      <c r="CZ690" s="375"/>
    </row>
    <row r="691" s="379" customFormat="true" ht="25.15" customHeight="true" x14ac:dyDescent="0.2">
      <c r="C691" s="1141"/>
      <c r="D691" s="1142"/>
      <c r="E691" s="654"/>
      <c r="F691" s="654"/>
      <c r="G691" s="654"/>
      <c r="H691" s="1141"/>
      <c r="I691" s="1142"/>
      <c r="J691" s="654"/>
      <c r="K691" s="654"/>
      <c r="L691" s="654"/>
      <c r="M691" s="1141"/>
      <c r="N691" s="1142"/>
      <c r="O691" s="654"/>
      <c r="P691" s="654"/>
      <c r="Q691" s="654"/>
      <c r="X691" s="372"/>
      <c r="Y691" s="372"/>
      <c r="Z691" s="372"/>
      <c r="AA691" s="372"/>
      <c r="AB691" s="372"/>
      <c r="AC691" s="372"/>
      <c r="AD691" s="372"/>
      <c r="AE691" s="372"/>
      <c r="AF691" s="372"/>
      <c r="AG691" s="372"/>
      <c r="AH691" s="372"/>
      <c r="AI691" s="372"/>
      <c r="AJ691" s="372"/>
      <c r="AK691" s="372"/>
      <c r="AL691" s="372"/>
      <c r="AM691" s="372"/>
      <c r="AN691" s="372"/>
      <c r="AO691" s="372"/>
      <c r="AP691" s="372"/>
      <c r="AQ691" s="372"/>
      <c r="AR691" s="372"/>
      <c r="AS691" s="372"/>
      <c r="AT691" s="372"/>
      <c r="AU691" s="372"/>
      <c r="AV691" s="372"/>
      <c r="AW691" s="372"/>
      <c r="AX691" s="372"/>
      <c r="AY691" s="372"/>
      <c r="AZ691" s="372"/>
      <c r="BA691" s="375"/>
      <c r="BB691" s="451"/>
      <c r="BC691" s="375"/>
      <c r="BD691" s="375"/>
      <c r="BE691" s="375"/>
      <c r="BF691" s="375"/>
      <c r="BG691" s="375"/>
      <c r="BH691" s="375"/>
      <c r="BI691" s="375"/>
      <c r="BJ691" s="375"/>
      <c r="BK691" s="375"/>
      <c r="BL691" s="375"/>
      <c r="BM691" s="375"/>
      <c r="BN691" s="375"/>
      <c r="BO691" s="375"/>
      <c r="BP691" s="375"/>
      <c r="BQ691" s="375"/>
      <c r="BR691" s="375"/>
      <c r="BS691" s="375"/>
      <c r="BT691" s="375"/>
      <c r="BU691" s="375"/>
      <c r="BV691" s="375"/>
      <c r="BW691" s="375"/>
      <c r="BX691" s="375"/>
      <c r="BY691" s="375"/>
      <c r="BZ691" s="375"/>
      <c r="CA691" s="375"/>
      <c r="CB691" s="375"/>
      <c r="CC691" s="375"/>
      <c r="CD691" s="375"/>
      <c r="CE691" s="375"/>
      <c r="CF691" s="375"/>
      <c r="CG691" s="375"/>
      <c r="CH691" s="375"/>
      <c r="CI691" s="375"/>
      <c r="CJ691" s="375"/>
      <c r="CK691" s="375"/>
      <c r="CL691" s="375"/>
      <c r="CM691" s="375"/>
      <c r="CN691" s="375"/>
      <c r="CO691" s="375"/>
      <c r="CP691" s="375"/>
      <c r="CQ691" s="375"/>
      <c r="CR691" s="375"/>
      <c r="CS691" s="375"/>
      <c r="CT691" s="375"/>
      <c r="CU691" s="375"/>
      <c r="CV691" s="375"/>
      <c r="CW691" s="375"/>
      <c r="CX691" s="375"/>
      <c r="CY691" s="375"/>
      <c r="CZ691" s="375"/>
    </row>
    <row r="692" s="379" customFormat="true" ht="25.15" customHeight="true" x14ac:dyDescent="0.2">
      <c r="C692" s="1141"/>
      <c r="D692" s="1142"/>
      <c r="E692" s="654"/>
      <c r="F692" s="654"/>
      <c r="G692" s="654"/>
      <c r="H692" s="1141"/>
      <c r="I692" s="1142"/>
      <c r="J692" s="654"/>
      <c r="K692" s="654"/>
      <c r="L692" s="654"/>
      <c r="M692" s="1141"/>
      <c r="N692" s="1142"/>
      <c r="O692" s="654"/>
      <c r="P692" s="654"/>
      <c r="Q692" s="654"/>
      <c r="X692" s="372"/>
      <c r="Y692" s="372"/>
      <c r="Z692" s="372"/>
      <c r="AA692" s="372"/>
      <c r="AB692" s="372"/>
      <c r="AC692" s="372"/>
      <c r="AD692" s="372"/>
      <c r="AE692" s="372"/>
      <c r="AF692" s="372"/>
      <c r="AG692" s="372"/>
      <c r="AH692" s="372"/>
      <c r="AI692" s="372"/>
      <c r="AJ692" s="372"/>
      <c r="AK692" s="372"/>
      <c r="AL692" s="372"/>
      <c r="AM692" s="372"/>
      <c r="AN692" s="372"/>
      <c r="AO692" s="372"/>
      <c r="AP692" s="372"/>
      <c r="AQ692" s="372"/>
      <c r="AR692" s="372"/>
      <c r="AS692" s="372"/>
      <c r="AT692" s="372"/>
      <c r="AU692" s="372"/>
      <c r="AV692" s="372"/>
      <c r="AW692" s="372"/>
      <c r="AX692" s="372"/>
      <c r="AY692" s="372"/>
      <c r="AZ692" s="372"/>
      <c r="BA692" s="375"/>
      <c r="BB692" s="451"/>
      <c r="BC692" s="375"/>
      <c r="BD692" s="375"/>
      <c r="BE692" s="375"/>
      <c r="BF692" s="375"/>
      <c r="BG692" s="375"/>
      <c r="BH692" s="375"/>
      <c r="BI692" s="375"/>
      <c r="BJ692" s="375"/>
      <c r="BK692" s="375"/>
      <c r="BL692" s="375"/>
      <c r="BM692" s="375"/>
      <c r="BN692" s="375"/>
      <c r="BO692" s="375"/>
      <c r="BP692" s="375"/>
      <c r="BQ692" s="375"/>
      <c r="BR692" s="375"/>
      <c r="BS692" s="375"/>
      <c r="BT692" s="375"/>
      <c r="BU692" s="375"/>
      <c r="BV692" s="375"/>
      <c r="BW692" s="375"/>
      <c r="BX692" s="375"/>
      <c r="BY692" s="375"/>
      <c r="BZ692" s="375"/>
      <c r="CA692" s="375"/>
      <c r="CB692" s="375"/>
      <c r="CC692" s="375"/>
      <c r="CD692" s="375"/>
      <c r="CE692" s="375"/>
      <c r="CF692" s="375"/>
      <c r="CG692" s="375"/>
      <c r="CH692" s="375"/>
      <c r="CI692" s="375"/>
      <c r="CJ692" s="375"/>
      <c r="CK692" s="375"/>
      <c r="CL692" s="375"/>
      <c r="CM692" s="375"/>
      <c r="CN692" s="375"/>
      <c r="CO692" s="375"/>
      <c r="CP692" s="375"/>
      <c r="CQ692" s="375"/>
      <c r="CR692" s="375"/>
      <c r="CS692" s="375"/>
      <c r="CT692" s="375"/>
      <c r="CU692" s="375"/>
      <c r="CV692" s="375"/>
      <c r="CW692" s="375"/>
      <c r="CX692" s="375"/>
      <c r="CY692" s="375"/>
      <c r="CZ692" s="375"/>
    </row>
    <row r="693" s="379" customFormat="true" ht="25.15" customHeight="true" x14ac:dyDescent="0.2">
      <c r="C693" s="1141"/>
      <c r="D693" s="1142"/>
      <c r="E693" s="654"/>
      <c r="F693" s="654"/>
      <c r="G693" s="654"/>
      <c r="H693" s="1141"/>
      <c r="I693" s="1142"/>
      <c r="J693" s="654"/>
      <c r="K693" s="654"/>
      <c r="L693" s="654"/>
      <c r="M693" s="1141"/>
      <c r="N693" s="1142"/>
      <c r="O693" s="654"/>
      <c r="P693" s="654"/>
      <c r="Q693" s="654"/>
      <c r="X693" s="372"/>
      <c r="Y693" s="372"/>
      <c r="Z693" s="372"/>
      <c r="AA693" s="372"/>
      <c r="AB693" s="372"/>
      <c r="AC693" s="372"/>
      <c r="AD693" s="372"/>
      <c r="AE693" s="372"/>
      <c r="AF693" s="372"/>
      <c r="AG693" s="372"/>
      <c r="AH693" s="372"/>
      <c r="AI693" s="372"/>
      <c r="AJ693" s="372"/>
      <c r="AK693" s="372"/>
      <c r="AL693" s="372"/>
      <c r="AM693" s="372"/>
      <c r="AN693" s="372"/>
      <c r="AO693" s="372"/>
      <c r="AP693" s="372"/>
      <c r="AQ693" s="372"/>
      <c r="AR693" s="372"/>
      <c r="AS693" s="372"/>
      <c r="AT693" s="372"/>
      <c r="AU693" s="372"/>
      <c r="AV693" s="372"/>
      <c r="AW693" s="372"/>
      <c r="AX693" s="372"/>
      <c r="AY693" s="372"/>
      <c r="AZ693" s="372"/>
      <c r="BA693" s="375"/>
      <c r="BB693" s="451"/>
      <c r="BC693" s="375"/>
      <c r="BD693" s="375"/>
      <c r="BE693" s="375"/>
      <c r="BF693" s="375"/>
      <c r="BG693" s="375"/>
      <c r="BH693" s="375"/>
      <c r="BI693" s="375"/>
      <c r="BJ693" s="375"/>
      <c r="BK693" s="375"/>
      <c r="BL693" s="375"/>
      <c r="BM693" s="375"/>
      <c r="BN693" s="375"/>
      <c r="BO693" s="375"/>
      <c r="BP693" s="375"/>
      <c r="BQ693" s="375"/>
      <c r="BR693" s="375"/>
      <c r="BS693" s="375"/>
      <c r="BT693" s="375"/>
      <c r="BU693" s="375"/>
      <c r="BV693" s="375"/>
      <c r="BW693" s="375"/>
      <c r="BX693" s="375"/>
      <c r="BY693" s="375"/>
      <c r="BZ693" s="375"/>
      <c r="CA693" s="375"/>
      <c r="CB693" s="375"/>
      <c r="CC693" s="375"/>
      <c r="CD693" s="375"/>
      <c r="CE693" s="375"/>
      <c r="CF693" s="375"/>
      <c r="CG693" s="375"/>
      <c r="CH693" s="375"/>
      <c r="CI693" s="375"/>
      <c r="CJ693" s="375"/>
      <c r="CK693" s="375"/>
      <c r="CL693" s="375"/>
      <c r="CM693" s="375"/>
      <c r="CN693" s="375"/>
      <c r="CO693" s="375"/>
      <c r="CP693" s="375"/>
      <c r="CQ693" s="375"/>
      <c r="CR693" s="375"/>
      <c r="CS693" s="375"/>
      <c r="CT693" s="375"/>
      <c r="CU693" s="375"/>
      <c r="CV693" s="375"/>
      <c r="CW693" s="375"/>
      <c r="CX693" s="375"/>
      <c r="CY693" s="375"/>
      <c r="CZ693" s="375"/>
    </row>
    <row r="694" s="379" customFormat="true" ht="25.15" customHeight="true" x14ac:dyDescent="0.2">
      <c r="C694" s="1141"/>
      <c r="D694" s="1142"/>
      <c r="E694" s="654"/>
      <c r="F694" s="654"/>
      <c r="G694" s="654"/>
      <c r="H694" s="1141"/>
      <c r="I694" s="1142"/>
      <c r="J694" s="654"/>
      <c r="K694" s="654"/>
      <c r="L694" s="654"/>
      <c r="M694" s="1141"/>
      <c r="N694" s="1142"/>
      <c r="O694" s="654"/>
      <c r="P694" s="654"/>
      <c r="Q694" s="654"/>
      <c r="X694" s="372"/>
      <c r="Y694" s="372"/>
      <c r="Z694" s="372"/>
      <c r="AA694" s="372"/>
      <c r="AB694" s="372"/>
      <c r="AC694" s="372"/>
      <c r="AD694" s="372"/>
      <c r="AE694" s="372"/>
      <c r="AF694" s="372"/>
      <c r="AG694" s="372"/>
      <c r="AH694" s="372"/>
      <c r="AI694" s="372"/>
      <c r="AJ694" s="372"/>
      <c r="AK694" s="372"/>
      <c r="AL694" s="372"/>
      <c r="AM694" s="372"/>
      <c r="AN694" s="372"/>
      <c r="AO694" s="372"/>
      <c r="AP694" s="372"/>
      <c r="AQ694" s="372"/>
      <c r="AR694" s="372"/>
      <c r="AS694" s="372"/>
      <c r="AT694" s="372"/>
      <c r="AU694" s="372"/>
      <c r="AV694" s="372"/>
      <c r="AW694" s="372"/>
      <c r="AX694" s="372"/>
      <c r="AY694" s="372"/>
      <c r="AZ694" s="372"/>
      <c r="BA694" s="375"/>
      <c r="BB694" s="451"/>
      <c r="BC694" s="375"/>
      <c r="BD694" s="375"/>
      <c r="BE694" s="375"/>
      <c r="BF694" s="375"/>
      <c r="BG694" s="375"/>
      <c r="BH694" s="375"/>
      <c r="BI694" s="375"/>
      <c r="BJ694" s="375"/>
      <c r="BK694" s="375"/>
      <c r="BL694" s="375"/>
      <c r="BM694" s="375"/>
      <c r="BN694" s="375"/>
      <c r="BO694" s="375"/>
      <c r="BP694" s="375"/>
      <c r="BQ694" s="375"/>
      <c r="BR694" s="375"/>
      <c r="BS694" s="375"/>
      <c r="BT694" s="375"/>
      <c r="BU694" s="375"/>
      <c r="BV694" s="375"/>
      <c r="BW694" s="375"/>
      <c r="BX694" s="375"/>
      <c r="BY694" s="375"/>
      <c r="BZ694" s="375"/>
      <c r="CA694" s="375"/>
      <c r="CB694" s="375"/>
      <c r="CC694" s="375"/>
      <c r="CD694" s="375"/>
      <c r="CE694" s="375"/>
      <c r="CF694" s="375"/>
      <c r="CG694" s="375"/>
      <c r="CH694" s="375"/>
      <c r="CI694" s="375"/>
      <c r="CJ694" s="375"/>
      <c r="CK694" s="375"/>
      <c r="CL694" s="375"/>
      <c r="CM694" s="375"/>
      <c r="CN694" s="375"/>
      <c r="CO694" s="375"/>
      <c r="CP694" s="375"/>
      <c r="CQ694" s="375"/>
      <c r="CR694" s="375"/>
      <c r="CS694" s="375"/>
      <c r="CT694" s="375"/>
      <c r="CU694" s="375"/>
      <c r="CV694" s="375"/>
      <c r="CW694" s="375"/>
      <c r="CX694" s="375"/>
      <c r="CY694" s="375"/>
      <c r="CZ694" s="375"/>
    </row>
    <row r="695" s="379" customFormat="true" ht="25.15" customHeight="true" x14ac:dyDescent="0.2">
      <c r="C695" s="1141"/>
      <c r="D695" s="1142"/>
      <c r="E695" s="654"/>
      <c r="F695" s="654"/>
      <c r="G695" s="654"/>
      <c r="H695" s="1141"/>
      <c r="I695" s="1142"/>
      <c r="J695" s="654"/>
      <c r="K695" s="654"/>
      <c r="L695" s="654"/>
      <c r="M695" s="1141"/>
      <c r="N695" s="1142"/>
      <c r="O695" s="654"/>
      <c r="P695" s="654"/>
      <c r="Q695" s="654"/>
      <c r="X695" s="372"/>
      <c r="Y695" s="372"/>
      <c r="Z695" s="372"/>
      <c r="AA695" s="372"/>
      <c r="AB695" s="372"/>
      <c r="AC695" s="372"/>
      <c r="AD695" s="372"/>
      <c r="AE695" s="372"/>
      <c r="AF695" s="372"/>
      <c r="AG695" s="372"/>
      <c r="AH695" s="372"/>
      <c r="AI695" s="372"/>
      <c r="AJ695" s="372"/>
      <c r="AK695" s="372"/>
      <c r="AL695" s="372"/>
      <c r="AM695" s="372"/>
      <c r="AN695" s="372"/>
      <c r="AO695" s="372"/>
      <c r="AP695" s="372"/>
      <c r="AQ695" s="372"/>
      <c r="AR695" s="372"/>
      <c r="AS695" s="372"/>
      <c r="AT695" s="372"/>
      <c r="AU695" s="372"/>
      <c r="AV695" s="372"/>
      <c r="AW695" s="372"/>
      <c r="AX695" s="372"/>
      <c r="AY695" s="372"/>
      <c r="AZ695" s="372"/>
      <c r="BA695" s="375"/>
      <c r="BB695" s="451"/>
      <c r="BC695" s="375"/>
      <c r="BD695" s="375"/>
      <c r="BE695" s="375"/>
      <c r="BF695" s="375"/>
      <c r="BG695" s="375"/>
      <c r="BH695" s="375"/>
      <c r="BI695" s="375"/>
      <c r="BJ695" s="375"/>
      <c r="BK695" s="375"/>
      <c r="BL695" s="375"/>
      <c r="BM695" s="375"/>
      <c r="BN695" s="375"/>
      <c r="BO695" s="375"/>
      <c r="BP695" s="375"/>
      <c r="BQ695" s="375"/>
      <c r="BR695" s="375"/>
      <c r="BS695" s="375"/>
      <c r="BT695" s="375"/>
      <c r="BU695" s="375"/>
      <c r="BV695" s="375"/>
      <c r="BW695" s="375"/>
      <c r="BX695" s="375"/>
      <c r="BY695" s="375"/>
      <c r="BZ695" s="375"/>
      <c r="CA695" s="375"/>
      <c r="CB695" s="375"/>
      <c r="CC695" s="375"/>
      <c r="CD695" s="375"/>
      <c r="CE695" s="375"/>
      <c r="CF695" s="375"/>
      <c r="CG695" s="375"/>
      <c r="CH695" s="375"/>
      <c r="CI695" s="375"/>
      <c r="CJ695" s="375"/>
      <c r="CK695" s="375"/>
      <c r="CL695" s="375"/>
      <c r="CM695" s="375"/>
      <c r="CN695" s="375"/>
      <c r="CO695" s="375"/>
      <c r="CP695" s="375"/>
      <c r="CQ695" s="375"/>
      <c r="CR695" s="375"/>
      <c r="CS695" s="375"/>
      <c r="CT695" s="375"/>
      <c r="CU695" s="375"/>
      <c r="CV695" s="375"/>
      <c r="CW695" s="375"/>
      <c r="CX695" s="375"/>
      <c r="CY695" s="375"/>
      <c r="CZ695" s="375"/>
    </row>
    <row r="696" s="379" customFormat="true" ht="25.15" customHeight="true" x14ac:dyDescent="0.2">
      <c r="C696" s="1141"/>
      <c r="D696" s="1142"/>
      <c r="E696" s="654"/>
      <c r="F696" s="654"/>
      <c r="G696" s="654"/>
      <c r="H696" s="1141"/>
      <c r="I696" s="1142"/>
      <c r="J696" s="654"/>
      <c r="K696" s="654"/>
      <c r="L696" s="654"/>
      <c r="M696" s="1141"/>
      <c r="N696" s="1142"/>
      <c r="O696" s="654"/>
      <c r="P696" s="654"/>
      <c r="Q696" s="654"/>
      <c r="X696" s="372"/>
      <c r="Y696" s="372"/>
      <c r="Z696" s="372"/>
      <c r="AA696" s="372"/>
      <c r="AB696" s="372"/>
      <c r="AC696" s="372"/>
      <c r="AD696" s="372"/>
      <c r="AE696" s="372"/>
      <c r="AF696" s="372"/>
      <c r="AG696" s="372"/>
      <c r="AH696" s="372"/>
      <c r="AI696" s="372"/>
      <c r="AJ696" s="372"/>
      <c r="AK696" s="372"/>
      <c r="AL696" s="372"/>
      <c r="AM696" s="372"/>
      <c r="AN696" s="372"/>
      <c r="AO696" s="372"/>
      <c r="AP696" s="372"/>
      <c r="AQ696" s="372"/>
      <c r="AR696" s="372"/>
      <c r="AS696" s="372"/>
      <c r="AT696" s="372"/>
      <c r="AU696" s="372"/>
      <c r="AV696" s="372"/>
      <c r="AW696" s="372"/>
      <c r="AX696" s="372"/>
      <c r="AY696" s="372"/>
      <c r="AZ696" s="372"/>
      <c r="BA696" s="375"/>
      <c r="BB696" s="451"/>
      <c r="BC696" s="375"/>
      <c r="BD696" s="375"/>
      <c r="BE696" s="375"/>
      <c r="BF696" s="375"/>
      <c r="BG696" s="375"/>
      <c r="BH696" s="375"/>
      <c r="BI696" s="375"/>
      <c r="BJ696" s="375"/>
      <c r="BK696" s="375"/>
      <c r="BL696" s="375"/>
      <c r="BM696" s="375"/>
      <c r="BN696" s="375"/>
      <c r="BO696" s="375"/>
      <c r="BP696" s="375"/>
      <c r="BQ696" s="375"/>
      <c r="BR696" s="375"/>
      <c r="BS696" s="375"/>
      <c r="BT696" s="375"/>
      <c r="BU696" s="375"/>
      <c r="BV696" s="375"/>
      <c r="BW696" s="375"/>
      <c r="BX696" s="375"/>
      <c r="BY696" s="375"/>
      <c r="BZ696" s="375"/>
      <c r="CA696" s="375"/>
      <c r="CB696" s="375"/>
      <c r="CC696" s="375"/>
      <c r="CD696" s="375"/>
      <c r="CE696" s="375"/>
      <c r="CF696" s="375"/>
      <c r="CG696" s="375"/>
      <c r="CH696" s="375"/>
      <c r="CI696" s="375"/>
      <c r="CJ696" s="375"/>
      <c r="CK696" s="375"/>
      <c r="CL696" s="375"/>
      <c r="CM696" s="375"/>
      <c r="CN696" s="375"/>
      <c r="CO696" s="375"/>
      <c r="CP696" s="375"/>
      <c r="CQ696" s="375"/>
      <c r="CR696" s="375"/>
      <c r="CS696" s="375"/>
      <c r="CT696" s="375"/>
      <c r="CU696" s="375"/>
      <c r="CV696" s="375"/>
      <c r="CW696" s="375"/>
      <c r="CX696" s="375"/>
      <c r="CY696" s="375"/>
      <c r="CZ696" s="375"/>
    </row>
    <row r="697" s="379" customFormat="true" ht="25.15" customHeight="true" x14ac:dyDescent="0.2">
      <c r="C697" s="1141"/>
      <c r="D697" s="1142"/>
      <c r="E697" s="654"/>
      <c r="F697" s="654"/>
      <c r="G697" s="654"/>
      <c r="H697" s="1141"/>
      <c r="I697" s="1142"/>
      <c r="J697" s="654"/>
      <c r="K697" s="654"/>
      <c r="L697" s="654"/>
      <c r="M697" s="1141"/>
      <c r="N697" s="1142"/>
      <c r="O697" s="654"/>
      <c r="P697" s="654"/>
      <c r="Q697" s="654"/>
      <c r="X697" s="372"/>
      <c r="Y697" s="372"/>
      <c r="Z697" s="372"/>
      <c r="AA697" s="372"/>
      <c r="AB697" s="372"/>
      <c r="AC697" s="372"/>
      <c r="AD697" s="372"/>
      <c r="AE697" s="372"/>
      <c r="AF697" s="372"/>
      <c r="AG697" s="372"/>
      <c r="AH697" s="372"/>
      <c r="AI697" s="372"/>
      <c r="AJ697" s="372"/>
      <c r="AK697" s="372"/>
      <c r="AL697" s="372"/>
      <c r="AM697" s="372"/>
      <c r="AN697" s="372"/>
      <c r="AO697" s="372"/>
      <c r="AP697" s="372"/>
      <c r="AQ697" s="372"/>
      <c r="AR697" s="372"/>
      <c r="AS697" s="372"/>
      <c r="AT697" s="372"/>
      <c r="AU697" s="372"/>
      <c r="AV697" s="372"/>
      <c r="AW697" s="372"/>
      <c r="AX697" s="372"/>
      <c r="AY697" s="372"/>
      <c r="AZ697" s="372"/>
      <c r="BA697" s="375"/>
      <c r="BB697" s="451"/>
      <c r="BC697" s="375"/>
      <c r="BD697" s="375"/>
      <c r="BE697" s="375"/>
      <c r="BF697" s="375"/>
      <c r="BG697" s="375"/>
      <c r="BH697" s="375"/>
      <c r="BI697" s="375"/>
      <c r="BJ697" s="375"/>
      <c r="BK697" s="375"/>
      <c r="BL697" s="375"/>
      <c r="BM697" s="375"/>
      <c r="BN697" s="375"/>
      <c r="BO697" s="375"/>
      <c r="BP697" s="375"/>
      <c r="BQ697" s="375"/>
      <c r="BR697" s="375"/>
      <c r="BS697" s="375"/>
      <c r="BT697" s="375"/>
      <c r="BU697" s="375"/>
      <c r="BV697" s="375"/>
      <c r="BW697" s="375"/>
      <c r="BX697" s="375"/>
      <c r="BY697" s="375"/>
      <c r="BZ697" s="375"/>
      <c r="CA697" s="375"/>
      <c r="CB697" s="375"/>
      <c r="CC697" s="375"/>
      <c r="CD697" s="375"/>
      <c r="CE697" s="375"/>
      <c r="CF697" s="375"/>
      <c r="CG697" s="375"/>
      <c r="CH697" s="375"/>
      <c r="CI697" s="375"/>
      <c r="CJ697" s="375"/>
      <c r="CK697" s="375"/>
      <c r="CL697" s="375"/>
      <c r="CM697" s="375"/>
      <c r="CN697" s="375"/>
      <c r="CO697" s="375"/>
      <c r="CP697" s="375"/>
      <c r="CQ697" s="375"/>
      <c r="CR697" s="375"/>
      <c r="CS697" s="375"/>
      <c r="CT697" s="375"/>
      <c r="CU697" s="375"/>
      <c r="CV697" s="375"/>
      <c r="CW697" s="375"/>
      <c r="CX697" s="375"/>
      <c r="CY697" s="375"/>
      <c r="CZ697" s="375"/>
    </row>
    <row r="698" s="379" customFormat="true" ht="25.15" customHeight="true" x14ac:dyDescent="0.2">
      <c r="C698" s="1141"/>
      <c r="D698" s="1142"/>
      <c r="E698" s="654"/>
      <c r="F698" s="654"/>
      <c r="G698" s="654"/>
      <c r="H698" s="1141"/>
      <c r="I698" s="1142"/>
      <c r="J698" s="654"/>
      <c r="K698" s="654"/>
      <c r="L698" s="654"/>
      <c r="M698" s="1141"/>
      <c r="N698" s="1142"/>
      <c r="O698" s="654"/>
      <c r="P698" s="654"/>
      <c r="Q698" s="654"/>
      <c r="X698" s="372"/>
      <c r="Y698" s="372"/>
      <c r="Z698" s="372"/>
      <c r="AA698" s="372"/>
      <c r="AB698" s="372"/>
      <c r="AC698" s="372"/>
      <c r="AD698" s="372"/>
      <c r="AE698" s="372"/>
      <c r="AF698" s="372"/>
      <c r="AG698" s="372"/>
      <c r="AH698" s="372"/>
      <c r="AI698" s="372"/>
      <c r="AJ698" s="372"/>
      <c r="AK698" s="372"/>
      <c r="AL698" s="372"/>
      <c r="AM698" s="372"/>
      <c r="AN698" s="372"/>
      <c r="AO698" s="372"/>
      <c r="AP698" s="372"/>
      <c r="AQ698" s="372"/>
      <c r="AR698" s="372"/>
      <c r="AS698" s="372"/>
      <c r="AT698" s="372"/>
      <c r="AU698" s="372"/>
      <c r="AV698" s="372"/>
      <c r="AW698" s="372"/>
      <c r="AX698" s="372"/>
      <c r="AY698" s="372"/>
      <c r="AZ698" s="372"/>
      <c r="BA698" s="375"/>
      <c r="BB698" s="451"/>
      <c r="BC698" s="375"/>
      <c r="BD698" s="375"/>
      <c r="BE698" s="375"/>
      <c r="BF698" s="375"/>
      <c r="BG698" s="375"/>
      <c r="BH698" s="375"/>
      <c r="BI698" s="375"/>
      <c r="BJ698" s="375"/>
      <c r="BK698" s="375"/>
      <c r="BL698" s="375"/>
      <c r="BM698" s="375"/>
      <c r="BN698" s="375"/>
      <c r="BO698" s="375"/>
      <c r="BP698" s="375"/>
      <c r="BQ698" s="375"/>
      <c r="BR698" s="375"/>
      <c r="BS698" s="375"/>
      <c r="BT698" s="375"/>
      <c r="BU698" s="375"/>
      <c r="BV698" s="375"/>
      <c r="BW698" s="375"/>
      <c r="BX698" s="375"/>
      <c r="BY698" s="375"/>
      <c r="BZ698" s="375"/>
      <c r="CA698" s="375"/>
      <c r="CB698" s="375"/>
      <c r="CC698" s="375"/>
      <c r="CD698" s="375"/>
      <c r="CE698" s="375"/>
      <c r="CF698" s="375"/>
      <c r="CG698" s="375"/>
      <c r="CH698" s="375"/>
      <c r="CI698" s="375"/>
      <c r="CJ698" s="375"/>
      <c r="CK698" s="375"/>
      <c r="CL698" s="375"/>
      <c r="CM698" s="375"/>
      <c r="CN698" s="375"/>
      <c r="CO698" s="375"/>
      <c r="CP698" s="375"/>
      <c r="CQ698" s="375"/>
      <c r="CR698" s="375"/>
      <c r="CS698" s="375"/>
      <c r="CT698" s="375"/>
      <c r="CU698" s="375"/>
      <c r="CV698" s="375"/>
      <c r="CW698" s="375"/>
      <c r="CX698" s="375"/>
      <c r="CY698" s="375"/>
      <c r="CZ698" s="375"/>
    </row>
    <row r="699" s="379" customFormat="true" ht="25.15" customHeight="true" x14ac:dyDescent="0.2">
      <c r="C699" s="1141"/>
      <c r="D699" s="1142"/>
      <c r="E699" s="654"/>
      <c r="F699" s="654"/>
      <c r="G699" s="654"/>
      <c r="H699" s="1141"/>
      <c r="I699" s="1142"/>
      <c r="J699" s="654"/>
      <c r="K699" s="654"/>
      <c r="L699" s="654"/>
      <c r="M699" s="1141"/>
      <c r="N699" s="1142"/>
      <c r="O699" s="654"/>
      <c r="P699" s="654"/>
      <c r="Q699" s="654"/>
      <c r="X699" s="372"/>
      <c r="Y699" s="372"/>
      <c r="Z699" s="372"/>
      <c r="AA699" s="372"/>
      <c r="AB699" s="372"/>
      <c r="AC699" s="372"/>
      <c r="AD699" s="372"/>
      <c r="AE699" s="372"/>
      <c r="AF699" s="372"/>
      <c r="AG699" s="372"/>
      <c r="AH699" s="372"/>
      <c r="AI699" s="372"/>
      <c r="AJ699" s="372"/>
      <c r="AK699" s="372"/>
      <c r="AL699" s="372"/>
      <c r="AM699" s="372"/>
      <c r="AN699" s="372"/>
      <c r="AO699" s="372"/>
      <c r="AP699" s="372"/>
      <c r="AQ699" s="372"/>
      <c r="AR699" s="372"/>
      <c r="AS699" s="372"/>
      <c r="AT699" s="372"/>
      <c r="AU699" s="372"/>
      <c r="AV699" s="372"/>
      <c r="AW699" s="372"/>
      <c r="AX699" s="372"/>
      <c r="AY699" s="372"/>
      <c r="AZ699" s="372"/>
      <c r="BA699" s="375"/>
      <c r="BB699" s="451"/>
      <c r="BC699" s="375"/>
      <c r="BD699" s="375"/>
      <c r="BE699" s="375"/>
      <c r="BF699" s="375"/>
      <c r="BG699" s="375"/>
      <c r="BH699" s="375"/>
      <c r="BI699" s="375"/>
      <c r="BJ699" s="375"/>
      <c r="BK699" s="375"/>
      <c r="BL699" s="375"/>
      <c r="BM699" s="375"/>
      <c r="BN699" s="375"/>
      <c r="BO699" s="375"/>
      <c r="BP699" s="375"/>
      <c r="BQ699" s="375"/>
      <c r="BR699" s="375"/>
      <c r="BS699" s="375"/>
      <c r="BT699" s="375"/>
      <c r="BU699" s="375"/>
      <c r="BV699" s="375"/>
      <c r="BW699" s="375"/>
      <c r="BX699" s="375"/>
      <c r="BY699" s="375"/>
      <c r="BZ699" s="375"/>
      <c r="CA699" s="375"/>
      <c r="CB699" s="375"/>
      <c r="CC699" s="375"/>
      <c r="CD699" s="375"/>
      <c r="CE699" s="375"/>
      <c r="CF699" s="375"/>
      <c r="CG699" s="375"/>
      <c r="CH699" s="375"/>
      <c r="CI699" s="375"/>
      <c r="CJ699" s="375"/>
      <c r="CK699" s="375"/>
      <c r="CL699" s="375"/>
      <c r="CM699" s="375"/>
      <c r="CN699" s="375"/>
      <c r="CO699" s="375"/>
      <c r="CP699" s="375"/>
      <c r="CQ699" s="375"/>
      <c r="CR699" s="375"/>
      <c r="CS699" s="375"/>
      <c r="CT699" s="375"/>
      <c r="CU699" s="375"/>
      <c r="CV699" s="375"/>
      <c r="CW699" s="375"/>
      <c r="CX699" s="375"/>
      <c r="CY699" s="375"/>
      <c r="CZ699" s="375"/>
    </row>
    <row r="700" s="379" customFormat="true" ht="25.15" customHeight="true" x14ac:dyDescent="0.2">
      <c r="C700" s="1141"/>
      <c r="D700" s="1142"/>
      <c r="E700" s="654"/>
      <c r="F700" s="654"/>
      <c r="G700" s="654"/>
      <c r="H700" s="1141"/>
      <c r="I700" s="1142"/>
      <c r="J700" s="654"/>
      <c r="K700" s="654"/>
      <c r="L700" s="654"/>
      <c r="M700" s="1141"/>
      <c r="N700" s="1142"/>
      <c r="O700" s="654"/>
      <c r="P700" s="654"/>
      <c r="Q700" s="654"/>
      <c r="X700" s="372"/>
      <c r="Y700" s="372"/>
      <c r="Z700" s="372"/>
      <c r="AA700" s="372"/>
      <c r="AB700" s="372"/>
      <c r="AC700" s="372"/>
      <c r="AD700" s="372"/>
      <c r="AE700" s="372"/>
      <c r="AF700" s="372"/>
      <c r="AG700" s="372"/>
      <c r="AH700" s="372"/>
      <c r="AI700" s="372"/>
      <c r="AJ700" s="372"/>
      <c r="AK700" s="372"/>
      <c r="AL700" s="372"/>
      <c r="AM700" s="372"/>
      <c r="AN700" s="372"/>
      <c r="AO700" s="372"/>
      <c r="AP700" s="372"/>
      <c r="AQ700" s="372"/>
      <c r="AR700" s="372"/>
      <c r="AS700" s="372"/>
      <c r="AT700" s="372"/>
      <c r="AU700" s="372"/>
      <c r="AV700" s="372"/>
      <c r="AW700" s="372"/>
      <c r="AX700" s="372"/>
      <c r="AY700" s="372"/>
      <c r="AZ700" s="372"/>
      <c r="BA700" s="375"/>
      <c r="BB700" s="451"/>
      <c r="BC700" s="375"/>
      <c r="BD700" s="375"/>
      <c r="BE700" s="375"/>
      <c r="BF700" s="375"/>
      <c r="BG700" s="375"/>
      <c r="BH700" s="375"/>
      <c r="BI700" s="375"/>
      <c r="BJ700" s="375"/>
      <c r="BK700" s="375"/>
      <c r="BL700" s="375"/>
      <c r="BM700" s="375"/>
      <c r="BN700" s="375"/>
      <c r="BO700" s="375"/>
      <c r="BP700" s="375"/>
      <c r="BQ700" s="375"/>
      <c r="BR700" s="375"/>
      <c r="BS700" s="375"/>
      <c r="BT700" s="375"/>
      <c r="BU700" s="375"/>
      <c r="BV700" s="375"/>
      <c r="BW700" s="375"/>
      <c r="BX700" s="375"/>
      <c r="BY700" s="375"/>
      <c r="BZ700" s="375"/>
      <c r="CA700" s="375"/>
      <c r="CB700" s="375"/>
      <c r="CC700" s="375"/>
      <c r="CD700" s="375"/>
      <c r="CE700" s="375"/>
      <c r="CF700" s="375"/>
      <c r="CG700" s="375"/>
      <c r="CH700" s="375"/>
      <c r="CI700" s="375"/>
      <c r="CJ700" s="375"/>
      <c r="CK700" s="375"/>
      <c r="CL700" s="375"/>
      <c r="CM700" s="375"/>
      <c r="CN700" s="375"/>
      <c r="CO700" s="375"/>
      <c r="CP700" s="375"/>
      <c r="CQ700" s="375"/>
      <c r="CR700" s="375"/>
      <c r="CS700" s="375"/>
      <c r="CT700" s="375"/>
      <c r="CU700" s="375"/>
      <c r="CV700" s="375"/>
      <c r="CW700" s="375"/>
      <c r="CX700" s="375"/>
      <c r="CY700" s="375"/>
      <c r="CZ700" s="375"/>
    </row>
    <row r="701" ht="25.15" customHeight="true" x14ac:dyDescent="0.2">
      <c r="C701" s="1142"/>
      <c r="D701" s="1142"/>
      <c r="E701" s="670"/>
      <c r="F701" s="670"/>
      <c r="G701" s="670"/>
      <c r="H701" s="1142"/>
      <c r="I701" s="1142"/>
      <c r="J701" s="670"/>
      <c r="K701" s="670"/>
      <c r="L701" s="670"/>
      <c r="M701" s="1142"/>
      <c r="N701" s="1142"/>
      <c r="O701" s="670"/>
      <c r="P701" s="670"/>
      <c r="Q701" s="670"/>
      <c r="BA701" s="375"/>
      <c r="BB701" s="451"/>
      <c r="BC701" s="375"/>
      <c r="BD701" s="375"/>
      <c r="BE701" s="375"/>
      <c r="BF701" s="375"/>
      <c r="BG701" s="375"/>
      <c r="BH701" s="375"/>
      <c r="BI701" s="375"/>
      <c r="BJ701" s="375"/>
      <c r="BK701" s="375"/>
      <c r="BL701" s="375"/>
      <c r="BM701" s="375"/>
      <c r="BN701" s="375"/>
      <c r="BO701" s="375"/>
      <c r="BP701" s="375"/>
      <c r="BQ701" s="375"/>
      <c r="BR701" s="375"/>
      <c r="BS701" s="375"/>
      <c r="BT701" s="375"/>
      <c r="BU701" s="375"/>
      <c r="BV701" s="375"/>
      <c r="BW701" s="375"/>
      <c r="BX701" s="375"/>
      <c r="BY701" s="375"/>
      <c r="BZ701" s="375"/>
      <c r="CA701" s="375"/>
      <c r="CB701" s="375"/>
      <c r="CC701" s="375"/>
      <c r="CD701" s="375"/>
      <c r="CE701" s="375"/>
      <c r="CF701" s="375"/>
      <c r="CG701" s="375"/>
      <c r="CH701" s="375"/>
      <c r="CI701" s="375"/>
      <c r="CJ701" s="375"/>
      <c r="CK701" s="375"/>
      <c r="CL701" s="375"/>
      <c r="CM701" s="375"/>
      <c r="CN701" s="375"/>
      <c r="CO701" s="375"/>
      <c r="CP701" s="375"/>
      <c r="CQ701" s="375"/>
      <c r="CR701" s="375"/>
      <c r="CS701" s="375"/>
      <c r="CT701" s="375"/>
      <c r="CU701" s="375"/>
      <c r="CV701" s="375"/>
      <c r="CW701" s="375"/>
      <c r="CX701" s="375"/>
      <c r="CY701" s="375"/>
      <c r="CZ701" s="375"/>
    </row>
    <row r="702" ht="25.15" customHeight="true" x14ac:dyDescent="0.2">
      <c r="C702" s="1142"/>
      <c r="D702" s="1142"/>
      <c r="E702" s="670"/>
      <c r="F702" s="670"/>
      <c r="G702" s="670"/>
      <c r="H702" s="1142"/>
      <c r="I702" s="1142"/>
      <c r="J702" s="670"/>
      <c r="K702" s="670"/>
      <c r="L702" s="670"/>
      <c r="M702" s="1142"/>
      <c r="N702" s="1142"/>
      <c r="O702" s="670"/>
      <c r="P702" s="670"/>
      <c r="Q702" s="670"/>
      <c r="BA702" s="375"/>
      <c r="BB702" s="451"/>
      <c r="BC702" s="375"/>
      <c r="BD702" s="375"/>
      <c r="BE702" s="375"/>
      <c r="BF702" s="375"/>
      <c r="BG702" s="375"/>
      <c r="BH702" s="375"/>
      <c r="BI702" s="375"/>
      <c r="BJ702" s="375"/>
      <c r="BK702" s="375"/>
      <c r="BL702" s="375"/>
      <c r="BM702" s="375"/>
      <c r="BN702" s="375"/>
      <c r="BO702" s="375"/>
      <c r="BP702" s="375"/>
      <c r="BQ702" s="375"/>
      <c r="BR702" s="375"/>
      <c r="BS702" s="375"/>
      <c r="BT702" s="375"/>
      <c r="BU702" s="375"/>
      <c r="BV702" s="375"/>
      <c r="BW702" s="375"/>
      <c r="BX702" s="375"/>
      <c r="BY702" s="375"/>
      <c r="BZ702" s="375"/>
      <c r="CA702" s="375"/>
      <c r="CB702" s="375"/>
      <c r="CC702" s="375"/>
      <c r="CD702" s="375"/>
      <c r="CE702" s="375"/>
      <c r="CF702" s="375"/>
      <c r="CG702" s="375"/>
      <c r="CH702" s="375"/>
      <c r="CI702" s="375"/>
      <c r="CJ702" s="375"/>
      <c r="CK702" s="375"/>
      <c r="CL702" s="375"/>
      <c r="CM702" s="375"/>
      <c r="CN702" s="375"/>
      <c r="CO702" s="375"/>
      <c r="CP702" s="375"/>
      <c r="CQ702" s="375"/>
      <c r="CR702" s="375"/>
      <c r="CS702" s="375"/>
      <c r="CT702" s="375"/>
      <c r="CU702" s="375"/>
      <c r="CV702" s="375"/>
      <c r="CW702" s="375"/>
      <c r="CX702" s="375"/>
      <c r="CY702" s="375"/>
      <c r="CZ702" s="375"/>
    </row>
    <row r="703" ht="25.15" customHeight="true" x14ac:dyDescent="0.2">
      <c r="C703" s="1142"/>
      <c r="D703" s="1142"/>
      <c r="E703" s="670"/>
      <c r="F703" s="670"/>
      <c r="G703" s="670"/>
      <c r="H703" s="1142"/>
      <c r="I703" s="1142"/>
      <c r="J703" s="670"/>
      <c r="K703" s="670"/>
      <c r="L703" s="670"/>
      <c r="M703" s="1142"/>
      <c r="N703" s="1142"/>
      <c r="O703" s="670"/>
      <c r="P703" s="670"/>
      <c r="Q703" s="670"/>
      <c r="BA703" s="375"/>
      <c r="BB703" s="451"/>
      <c r="BC703" s="375"/>
      <c r="BD703" s="375"/>
      <c r="BE703" s="375"/>
      <c r="BF703" s="375"/>
      <c r="BG703" s="375"/>
      <c r="BH703" s="375"/>
      <c r="BI703" s="375"/>
      <c r="BJ703" s="375"/>
      <c r="BK703" s="375"/>
      <c r="BL703" s="375"/>
      <c r="BM703" s="375"/>
      <c r="BN703" s="375"/>
      <c r="BO703" s="375"/>
      <c r="BP703" s="375"/>
      <c r="BQ703" s="375"/>
      <c r="BR703" s="375"/>
      <c r="BS703" s="375"/>
      <c r="BT703" s="375"/>
      <c r="BU703" s="375"/>
      <c r="BV703" s="375"/>
      <c r="BW703" s="375"/>
      <c r="BX703" s="375"/>
      <c r="BY703" s="375"/>
      <c r="BZ703" s="375"/>
      <c r="CA703" s="375"/>
      <c r="CB703" s="375"/>
      <c r="CC703" s="375"/>
      <c r="CD703" s="375"/>
      <c r="CE703" s="375"/>
      <c r="CF703" s="375"/>
      <c r="CG703" s="375"/>
      <c r="CH703" s="375"/>
      <c r="CI703" s="375"/>
      <c r="CJ703" s="375"/>
      <c r="CK703" s="375"/>
      <c r="CL703" s="375"/>
      <c r="CM703" s="375"/>
      <c r="CN703" s="375"/>
      <c r="CO703" s="375"/>
      <c r="CP703" s="375"/>
      <c r="CQ703" s="375"/>
      <c r="CR703" s="375"/>
      <c r="CS703" s="375"/>
      <c r="CT703" s="375"/>
      <c r="CU703" s="375"/>
      <c r="CV703" s="375"/>
      <c r="CW703" s="375"/>
      <c r="CX703" s="375"/>
      <c r="CY703" s="375"/>
      <c r="CZ703" s="375"/>
    </row>
    <row r="704" ht="25.15" customHeight="true" x14ac:dyDescent="0.2">
      <c r="C704" s="1142"/>
      <c r="D704" s="1142"/>
      <c r="E704" s="670"/>
      <c r="F704" s="670"/>
      <c r="G704" s="670"/>
      <c r="H704" s="1142"/>
      <c r="I704" s="1142"/>
      <c r="J704" s="670"/>
      <c r="K704" s="670"/>
      <c r="L704" s="670"/>
      <c r="M704" s="1142"/>
      <c r="N704" s="1142"/>
      <c r="O704" s="670"/>
      <c r="P704" s="670"/>
      <c r="Q704" s="670"/>
      <c r="BA704" s="375"/>
      <c r="BB704" s="451"/>
      <c r="BC704" s="375"/>
      <c r="BD704" s="375"/>
      <c r="BE704" s="375"/>
      <c r="BF704" s="375"/>
      <c r="BG704" s="375"/>
      <c r="BH704" s="375"/>
      <c r="BI704" s="375"/>
      <c r="BJ704" s="375"/>
      <c r="BK704" s="375"/>
      <c r="BL704" s="375"/>
      <c r="BM704" s="375"/>
      <c r="BN704" s="375"/>
      <c r="BO704" s="375"/>
      <c r="BP704" s="375"/>
      <c r="BQ704" s="375"/>
      <c r="BR704" s="375"/>
      <c r="BS704" s="375"/>
      <c r="BT704" s="375"/>
      <c r="BU704" s="375"/>
      <c r="BV704" s="375"/>
      <c r="BW704" s="375"/>
      <c r="BX704" s="375"/>
      <c r="BY704" s="375"/>
      <c r="BZ704" s="375"/>
      <c r="CA704" s="375"/>
      <c r="CB704" s="375"/>
      <c r="CC704" s="375"/>
      <c r="CD704" s="375"/>
      <c r="CE704" s="375"/>
      <c r="CF704" s="375"/>
      <c r="CG704" s="375"/>
      <c r="CH704" s="375"/>
      <c r="CI704" s="375"/>
      <c r="CJ704" s="375"/>
      <c r="CK704" s="375"/>
      <c r="CL704" s="375"/>
      <c r="CM704" s="375"/>
      <c r="CN704" s="375"/>
      <c r="CO704" s="375"/>
      <c r="CP704" s="375"/>
      <c r="CQ704" s="375"/>
      <c r="CR704" s="375"/>
      <c r="CS704" s="375"/>
      <c r="CT704" s="375"/>
      <c r="CU704" s="375"/>
      <c r="CV704" s="375"/>
      <c r="CW704" s="375"/>
      <c r="CX704" s="375"/>
      <c r="CY704" s="375"/>
      <c r="CZ704" s="375"/>
    </row>
    <row r="705" ht="25.15" customHeight="true" x14ac:dyDescent="0.2">
      <c r="C705" s="1142"/>
      <c r="D705" s="1142"/>
      <c r="E705" s="670"/>
      <c r="F705" s="670"/>
      <c r="G705" s="670"/>
      <c r="H705" s="1142"/>
      <c r="I705" s="1142"/>
      <c r="J705" s="670"/>
      <c r="K705" s="670"/>
      <c r="L705" s="670"/>
      <c r="M705" s="1142"/>
      <c r="N705" s="1142"/>
      <c r="O705" s="670"/>
      <c r="P705" s="670"/>
      <c r="Q705" s="670"/>
      <c r="BA705" s="375"/>
      <c r="BB705" s="451"/>
      <c r="BC705" s="375"/>
      <c r="BD705" s="375"/>
      <c r="BE705" s="375"/>
      <c r="BF705" s="375"/>
      <c r="BG705" s="375"/>
      <c r="BH705" s="375"/>
      <c r="BI705" s="375"/>
      <c r="BJ705" s="375"/>
      <c r="BK705" s="375"/>
      <c r="BL705" s="375"/>
      <c r="BM705" s="375"/>
      <c r="BN705" s="375"/>
      <c r="BO705" s="375"/>
      <c r="BP705" s="375"/>
      <c r="BQ705" s="375"/>
      <c r="BR705" s="375"/>
      <c r="BS705" s="375"/>
      <c r="BT705" s="375"/>
      <c r="BU705" s="375"/>
      <c r="BV705" s="375"/>
      <c r="BW705" s="375"/>
      <c r="BX705" s="375"/>
      <c r="BY705" s="375"/>
      <c r="BZ705" s="375"/>
      <c r="CA705" s="375"/>
      <c r="CB705" s="375"/>
      <c r="CC705" s="375"/>
      <c r="CD705" s="375"/>
      <c r="CE705" s="375"/>
      <c r="CF705" s="375"/>
      <c r="CG705" s="375"/>
      <c r="CH705" s="375"/>
      <c r="CI705" s="375"/>
      <c r="CJ705" s="375"/>
      <c r="CK705" s="375"/>
      <c r="CL705" s="375"/>
      <c r="CM705" s="375"/>
      <c r="CN705" s="375"/>
      <c r="CO705" s="375"/>
      <c r="CP705" s="375"/>
      <c r="CQ705" s="375"/>
      <c r="CR705" s="375"/>
      <c r="CS705" s="375"/>
      <c r="CT705" s="375"/>
      <c r="CU705" s="375"/>
      <c r="CV705" s="375"/>
      <c r="CW705" s="375"/>
      <c r="CX705" s="375"/>
      <c r="CY705" s="375"/>
      <c r="CZ705" s="375"/>
    </row>
    <row r="706" ht="25.15" customHeight="true" x14ac:dyDescent="0.2">
      <c r="C706" s="1142"/>
      <c r="D706" s="1142"/>
      <c r="E706" s="670"/>
      <c r="F706" s="670"/>
      <c r="G706" s="670"/>
      <c r="H706" s="1142"/>
      <c r="I706" s="1142"/>
      <c r="J706" s="670"/>
      <c r="K706" s="670"/>
      <c r="L706" s="670"/>
      <c r="M706" s="1142"/>
      <c r="N706" s="1142"/>
      <c r="O706" s="670"/>
      <c r="P706" s="670"/>
      <c r="Q706" s="670"/>
      <c r="BA706" s="375"/>
      <c r="BB706" s="451"/>
      <c r="BC706" s="375"/>
      <c r="BD706" s="375"/>
      <c r="BE706" s="375"/>
      <c r="BF706" s="375"/>
      <c r="BG706" s="375"/>
      <c r="BH706" s="375"/>
      <c r="BI706" s="375"/>
      <c r="BJ706" s="375"/>
      <c r="BK706" s="375"/>
      <c r="BL706" s="375"/>
      <c r="BM706" s="375"/>
      <c r="BN706" s="375"/>
      <c r="BO706" s="375"/>
      <c r="BP706" s="375"/>
      <c r="BQ706" s="375"/>
      <c r="BR706" s="375"/>
      <c r="BS706" s="375"/>
      <c r="BT706" s="375"/>
      <c r="BU706" s="375"/>
      <c r="BV706" s="375"/>
      <c r="BW706" s="375"/>
      <c r="BX706" s="375"/>
      <c r="BY706" s="375"/>
      <c r="BZ706" s="375"/>
      <c r="CA706" s="375"/>
      <c r="CB706" s="375"/>
      <c r="CC706" s="375"/>
      <c r="CD706" s="375"/>
      <c r="CE706" s="375"/>
      <c r="CF706" s="375"/>
      <c r="CG706" s="375"/>
      <c r="CH706" s="375"/>
      <c r="CI706" s="375"/>
      <c r="CJ706" s="375"/>
      <c r="CK706" s="375"/>
      <c r="CL706" s="375"/>
      <c r="CM706" s="375"/>
      <c r="CN706" s="375"/>
      <c r="CO706" s="375"/>
      <c r="CP706" s="375"/>
      <c r="CQ706" s="375"/>
      <c r="CR706" s="375"/>
      <c r="CS706" s="375"/>
      <c r="CT706" s="375"/>
      <c r="CU706" s="375"/>
      <c r="CV706" s="375"/>
      <c r="CW706" s="375"/>
      <c r="CX706" s="375"/>
      <c r="CY706" s="375"/>
      <c r="CZ706" s="375"/>
    </row>
    <row r="707" ht="25.15" customHeight="true" x14ac:dyDescent="0.2">
      <c r="C707" s="1142"/>
      <c r="D707" s="1142"/>
      <c r="E707" s="670"/>
      <c r="F707" s="670"/>
      <c r="G707" s="670"/>
      <c r="H707" s="1142"/>
      <c r="I707" s="1142"/>
      <c r="J707" s="670"/>
      <c r="K707" s="670"/>
      <c r="L707" s="670"/>
      <c r="M707" s="1142"/>
      <c r="N707" s="1142"/>
      <c r="O707" s="670"/>
      <c r="P707" s="670"/>
      <c r="Q707" s="670"/>
      <c r="BA707" s="375"/>
      <c r="BB707" s="451"/>
      <c r="BC707" s="375"/>
      <c r="BD707" s="375"/>
      <c r="BE707" s="375"/>
      <c r="BF707" s="375"/>
      <c r="BG707" s="375"/>
      <c r="BH707" s="375"/>
      <c r="BI707" s="375"/>
      <c r="BJ707" s="375"/>
      <c r="BK707" s="375"/>
      <c r="BL707" s="375"/>
      <c r="BM707" s="375"/>
      <c r="BN707" s="375"/>
      <c r="BO707" s="375"/>
      <c r="BP707" s="375"/>
      <c r="BQ707" s="375"/>
      <c r="BR707" s="375"/>
      <c r="BS707" s="375"/>
      <c r="BT707" s="375"/>
      <c r="BU707" s="375"/>
      <c r="BV707" s="375"/>
      <c r="BW707" s="375"/>
      <c r="BX707" s="375"/>
      <c r="BY707" s="375"/>
      <c r="BZ707" s="375"/>
      <c r="CA707" s="375"/>
      <c r="CB707" s="375"/>
      <c r="CC707" s="375"/>
      <c r="CD707" s="375"/>
      <c r="CE707" s="375"/>
      <c r="CF707" s="375"/>
      <c r="CG707" s="375"/>
      <c r="CH707" s="375"/>
      <c r="CI707" s="375"/>
      <c r="CJ707" s="375"/>
      <c r="CK707" s="375"/>
      <c r="CL707" s="375"/>
      <c r="CM707" s="375"/>
      <c r="CN707" s="375"/>
      <c r="CO707" s="375"/>
      <c r="CP707" s="375"/>
      <c r="CQ707" s="375"/>
      <c r="CR707" s="375"/>
      <c r="CS707" s="375"/>
      <c r="CT707" s="375"/>
      <c r="CU707" s="375"/>
      <c r="CV707" s="375"/>
      <c r="CW707" s="375"/>
      <c r="CX707" s="375"/>
      <c r="CY707" s="375"/>
      <c r="CZ707" s="375"/>
    </row>
    <row r="708" ht="25.15" customHeight="true" x14ac:dyDescent="0.2">
      <c r="C708" s="1142"/>
      <c r="D708" s="1142"/>
      <c r="E708" s="670"/>
      <c r="F708" s="670"/>
      <c r="G708" s="670"/>
      <c r="H708" s="1142"/>
      <c r="I708" s="1142"/>
      <c r="J708" s="670"/>
      <c r="K708" s="670"/>
      <c r="L708" s="670"/>
      <c r="M708" s="1142"/>
      <c r="N708" s="1142"/>
      <c r="O708" s="670"/>
      <c r="P708" s="670"/>
      <c r="Q708" s="670"/>
      <c r="BA708" s="375"/>
      <c r="BB708" s="451"/>
      <c r="BC708" s="375"/>
      <c r="BD708" s="375"/>
      <c r="BE708" s="375"/>
      <c r="BF708" s="375"/>
      <c r="BG708" s="375"/>
      <c r="BH708" s="375"/>
      <c r="BI708" s="375"/>
      <c r="BJ708" s="375"/>
      <c r="BK708" s="375"/>
      <c r="BL708" s="375"/>
      <c r="BM708" s="375"/>
      <c r="BN708" s="375"/>
      <c r="BO708" s="375"/>
      <c r="BP708" s="375"/>
      <c r="BQ708" s="375"/>
      <c r="BR708" s="375"/>
      <c r="BS708" s="375"/>
      <c r="BT708" s="375"/>
      <c r="BU708" s="375"/>
      <c r="BV708" s="375"/>
      <c r="BW708" s="375"/>
      <c r="BX708" s="375"/>
      <c r="BY708" s="375"/>
      <c r="BZ708" s="375"/>
      <c r="CA708" s="375"/>
      <c r="CB708" s="375"/>
      <c r="CC708" s="375"/>
      <c r="CD708" s="375"/>
      <c r="CE708" s="375"/>
      <c r="CF708" s="375"/>
      <c r="CG708" s="375"/>
      <c r="CH708" s="375"/>
      <c r="CI708" s="375"/>
      <c r="CJ708" s="375"/>
      <c r="CK708" s="375"/>
      <c r="CL708" s="375"/>
      <c r="CM708" s="375"/>
      <c r="CN708" s="375"/>
      <c r="CO708" s="375"/>
      <c r="CP708" s="375"/>
      <c r="CQ708" s="375"/>
      <c r="CR708" s="375"/>
      <c r="CS708" s="375"/>
      <c r="CT708" s="375"/>
      <c r="CU708" s="375"/>
      <c r="CV708" s="375"/>
      <c r="CW708" s="375"/>
      <c r="CX708" s="375"/>
      <c r="CY708" s="375"/>
      <c r="CZ708" s="375"/>
    </row>
    <row r="709" ht="25.15" customHeight="true" x14ac:dyDescent="0.2">
      <c r="C709" s="1142"/>
      <c r="D709" s="1142"/>
      <c r="E709" s="670"/>
      <c r="F709" s="670"/>
      <c r="G709" s="670"/>
      <c r="H709" s="1142"/>
      <c r="I709" s="1142"/>
      <c r="J709" s="670"/>
      <c r="K709" s="670"/>
      <c r="L709" s="670"/>
      <c r="M709" s="1142"/>
      <c r="N709" s="1142"/>
      <c r="O709" s="670"/>
      <c r="P709" s="670"/>
      <c r="Q709" s="670"/>
      <c r="BA709" s="375"/>
      <c r="BB709" s="451"/>
      <c r="BC709" s="375"/>
      <c r="BD709" s="375"/>
      <c r="BE709" s="375"/>
      <c r="BF709" s="375"/>
      <c r="BG709" s="375"/>
      <c r="BH709" s="375"/>
      <c r="BI709" s="375"/>
      <c r="BJ709" s="375"/>
      <c r="BK709" s="375"/>
      <c r="BL709" s="375"/>
      <c r="BM709" s="375"/>
      <c r="BN709" s="375"/>
      <c r="BO709" s="375"/>
      <c r="BP709" s="375"/>
      <c r="BQ709" s="375"/>
      <c r="BR709" s="375"/>
      <c r="BS709" s="375"/>
      <c r="BT709" s="375"/>
      <c r="BU709" s="375"/>
      <c r="BV709" s="375"/>
      <c r="BW709" s="375"/>
      <c r="BX709" s="375"/>
      <c r="BY709" s="375"/>
      <c r="BZ709" s="375"/>
      <c r="CA709" s="375"/>
      <c r="CB709" s="375"/>
      <c r="CC709" s="375"/>
      <c r="CD709" s="375"/>
      <c r="CE709" s="375"/>
      <c r="CF709" s="375"/>
      <c r="CG709" s="375"/>
      <c r="CH709" s="375"/>
      <c r="CI709" s="375"/>
      <c r="CJ709" s="375"/>
      <c r="CK709" s="375"/>
      <c r="CL709" s="375"/>
      <c r="CM709" s="375"/>
      <c r="CN709" s="375"/>
      <c r="CO709" s="375"/>
      <c r="CP709" s="375"/>
      <c r="CQ709" s="375"/>
      <c r="CR709" s="375"/>
      <c r="CS709" s="375"/>
      <c r="CT709" s="375"/>
      <c r="CU709" s="375"/>
      <c r="CV709" s="375"/>
      <c r="CW709" s="375"/>
      <c r="CX709" s="375"/>
      <c r="CY709" s="375"/>
      <c r="CZ709" s="375"/>
    </row>
    <row r="710" ht="25.15" customHeight="true" x14ac:dyDescent="0.2">
      <c r="C710" s="1142"/>
      <c r="D710" s="1142"/>
      <c r="E710" s="670"/>
      <c r="F710" s="670"/>
      <c r="G710" s="670"/>
      <c r="H710" s="1142"/>
      <c r="I710" s="1142"/>
      <c r="J710" s="670"/>
      <c r="K710" s="670"/>
      <c r="L710" s="670"/>
      <c r="M710" s="1142"/>
      <c r="N710" s="1142"/>
      <c r="O710" s="670"/>
      <c r="P710" s="670"/>
      <c r="Q710" s="670"/>
      <c r="BA710" s="375"/>
      <c r="BB710" s="451"/>
      <c r="BC710" s="375"/>
      <c r="BD710" s="375"/>
      <c r="BE710" s="375"/>
      <c r="BF710" s="375"/>
      <c r="BG710" s="375"/>
      <c r="BH710" s="375"/>
      <c r="BI710" s="375"/>
      <c r="BJ710" s="375"/>
      <c r="BK710" s="375"/>
      <c r="BL710" s="375"/>
      <c r="BM710" s="375"/>
      <c r="BN710" s="375"/>
      <c r="BO710" s="375"/>
      <c r="BP710" s="375"/>
      <c r="BQ710" s="375"/>
      <c r="BR710" s="375"/>
      <c r="BS710" s="375"/>
      <c r="BT710" s="375"/>
      <c r="BU710" s="375"/>
      <c r="BV710" s="375"/>
      <c r="BW710" s="375"/>
      <c r="BX710" s="375"/>
      <c r="BY710" s="375"/>
      <c r="BZ710" s="375"/>
      <c r="CA710" s="375"/>
      <c r="CB710" s="375"/>
      <c r="CC710" s="375"/>
      <c r="CD710" s="375"/>
      <c r="CE710" s="375"/>
      <c r="CF710" s="375"/>
      <c r="CG710" s="375"/>
      <c r="CH710" s="375"/>
      <c r="CI710" s="375"/>
      <c r="CJ710" s="375"/>
      <c r="CK710" s="375"/>
      <c r="CL710" s="375"/>
      <c r="CM710" s="375"/>
      <c r="CN710" s="375"/>
      <c r="CO710" s="375"/>
      <c r="CP710" s="375"/>
      <c r="CQ710" s="375"/>
      <c r="CR710" s="375"/>
      <c r="CS710" s="375"/>
      <c r="CT710" s="375"/>
      <c r="CU710" s="375"/>
      <c r="CV710" s="375"/>
      <c r="CW710" s="375"/>
      <c r="CX710" s="375"/>
      <c r="CY710" s="375"/>
      <c r="CZ710" s="375"/>
    </row>
    <row r="711" ht="25.15" customHeight="true" x14ac:dyDescent="0.2">
      <c r="C711" s="1142"/>
      <c r="D711" s="1142"/>
      <c r="E711" s="670"/>
      <c r="F711" s="670"/>
      <c r="G711" s="670"/>
      <c r="H711" s="1142"/>
      <c r="I711" s="1142"/>
      <c r="J711" s="670"/>
      <c r="K711" s="670"/>
      <c r="L711" s="670"/>
      <c r="M711" s="1142"/>
      <c r="N711" s="1142"/>
      <c r="O711" s="670"/>
      <c r="P711" s="670"/>
      <c r="Q711" s="670"/>
      <c r="BA711" s="375"/>
      <c r="BB711" s="451"/>
      <c r="BC711" s="375"/>
      <c r="BD711" s="375"/>
      <c r="BE711" s="375"/>
      <c r="BF711" s="375"/>
      <c r="BG711" s="375"/>
      <c r="BH711" s="375"/>
      <c r="BI711" s="375"/>
      <c r="BJ711" s="375"/>
      <c r="BK711" s="375"/>
      <c r="BL711" s="375"/>
      <c r="BM711" s="375"/>
      <c r="BN711" s="375"/>
      <c r="BO711" s="375"/>
      <c r="BP711" s="375"/>
      <c r="BQ711" s="375"/>
      <c r="BR711" s="375"/>
      <c r="BS711" s="375"/>
      <c r="BT711" s="375"/>
      <c r="BU711" s="375"/>
      <c r="BV711" s="375"/>
      <c r="BW711" s="375"/>
      <c r="BX711" s="375"/>
      <c r="BY711" s="375"/>
      <c r="BZ711" s="375"/>
      <c r="CA711" s="375"/>
      <c r="CB711" s="375"/>
      <c r="CC711" s="375"/>
      <c r="CD711" s="375"/>
      <c r="CE711" s="375"/>
      <c r="CF711" s="375"/>
      <c r="CG711" s="375"/>
      <c r="CH711" s="375"/>
      <c r="CI711" s="375"/>
      <c r="CJ711" s="375"/>
      <c r="CK711" s="375"/>
      <c r="CL711" s="375"/>
      <c r="CM711" s="375"/>
      <c r="CN711" s="375"/>
      <c r="CO711" s="375"/>
      <c r="CP711" s="375"/>
      <c r="CQ711" s="375"/>
      <c r="CR711" s="375"/>
      <c r="CS711" s="375"/>
      <c r="CT711" s="375"/>
      <c r="CU711" s="375"/>
      <c r="CV711" s="375"/>
      <c r="CW711" s="375"/>
      <c r="CX711" s="375"/>
      <c r="CY711" s="375"/>
      <c r="CZ711" s="375"/>
    </row>
    <row r="712" ht="25.15" customHeight="true" x14ac:dyDescent="0.2">
      <c r="C712" s="1142"/>
      <c r="D712" s="1142"/>
      <c r="E712" s="670"/>
      <c r="F712" s="670"/>
      <c r="G712" s="670"/>
      <c r="H712" s="1142"/>
      <c r="I712" s="1142"/>
      <c r="J712" s="670"/>
      <c r="K712" s="670"/>
      <c r="L712" s="670"/>
      <c r="M712" s="1142"/>
      <c r="N712" s="1142"/>
      <c r="O712" s="670"/>
      <c r="P712" s="670"/>
      <c r="Q712" s="670"/>
      <c r="BA712" s="375"/>
      <c r="BB712" s="451"/>
      <c r="BC712" s="375"/>
      <c r="BD712" s="375"/>
      <c r="BE712" s="375"/>
      <c r="BF712" s="375"/>
      <c r="BG712" s="375"/>
      <c r="BH712" s="375"/>
      <c r="BI712" s="375"/>
      <c r="BJ712" s="375"/>
      <c r="BK712" s="375"/>
      <c r="BL712" s="375"/>
      <c r="BM712" s="375"/>
      <c r="BN712" s="375"/>
      <c r="BO712" s="375"/>
      <c r="BP712" s="375"/>
      <c r="BQ712" s="375"/>
      <c r="BR712" s="375"/>
      <c r="BS712" s="375"/>
      <c r="BT712" s="375"/>
      <c r="BU712" s="375"/>
      <c r="BV712" s="375"/>
      <c r="BW712" s="375"/>
      <c r="BX712" s="375"/>
      <c r="BY712" s="375"/>
      <c r="BZ712" s="375"/>
      <c r="CA712" s="375"/>
      <c r="CB712" s="375"/>
      <c r="CC712" s="375"/>
      <c r="CD712" s="375"/>
      <c r="CE712" s="375"/>
      <c r="CF712" s="375"/>
      <c r="CG712" s="375"/>
      <c r="CH712" s="375"/>
      <c r="CI712" s="375"/>
      <c r="CJ712" s="375"/>
      <c r="CK712" s="375"/>
      <c r="CL712" s="375"/>
      <c r="CM712" s="375"/>
      <c r="CN712" s="375"/>
      <c r="CO712" s="375"/>
      <c r="CP712" s="375"/>
      <c r="CQ712" s="375"/>
      <c r="CR712" s="375"/>
      <c r="CS712" s="375"/>
      <c r="CT712" s="375"/>
      <c r="CU712" s="375"/>
      <c r="CV712" s="375"/>
      <c r="CW712" s="375"/>
      <c r="CX712" s="375"/>
      <c r="CY712" s="375"/>
      <c r="CZ712" s="375"/>
    </row>
    <row r="713" ht="25.15" customHeight="true" x14ac:dyDescent="0.2">
      <c r="C713" s="1142"/>
      <c r="D713" s="1142"/>
      <c r="E713" s="670"/>
      <c r="F713" s="670"/>
      <c r="G713" s="670"/>
      <c r="H713" s="1142"/>
      <c r="I713" s="1142"/>
      <c r="J713" s="670"/>
      <c r="K713" s="670"/>
      <c r="L713" s="670"/>
      <c r="M713" s="1142"/>
      <c r="N713" s="1142"/>
      <c r="O713" s="670"/>
      <c r="P713" s="670"/>
      <c r="Q713" s="670"/>
      <c r="BA713" s="375"/>
      <c r="BB713" s="451"/>
      <c r="BC713" s="375"/>
      <c r="BD713" s="375"/>
      <c r="BE713" s="375"/>
      <c r="BF713" s="375"/>
      <c r="BG713" s="375"/>
      <c r="BH713" s="375"/>
      <c r="BI713" s="375"/>
      <c r="BJ713" s="375"/>
      <c r="BK713" s="375"/>
      <c r="BL713" s="375"/>
      <c r="BM713" s="375"/>
      <c r="BN713" s="375"/>
      <c r="BO713" s="375"/>
      <c r="BP713" s="375"/>
      <c r="BQ713" s="375"/>
      <c r="BR713" s="375"/>
      <c r="BS713" s="375"/>
      <c r="BT713" s="375"/>
      <c r="BU713" s="375"/>
      <c r="BV713" s="375"/>
      <c r="BW713" s="375"/>
      <c r="BX713" s="375"/>
      <c r="BY713" s="375"/>
      <c r="BZ713" s="375"/>
      <c r="CA713" s="375"/>
      <c r="CB713" s="375"/>
      <c r="CC713" s="375"/>
      <c r="CD713" s="375"/>
      <c r="CE713" s="375"/>
      <c r="CF713" s="375"/>
      <c r="CG713" s="375"/>
      <c r="CH713" s="375"/>
      <c r="CI713" s="375"/>
      <c r="CJ713" s="375"/>
      <c r="CK713" s="375"/>
      <c r="CL713" s="375"/>
      <c r="CM713" s="375"/>
      <c r="CN713" s="375"/>
      <c r="CO713" s="375"/>
      <c r="CP713" s="375"/>
      <c r="CQ713" s="375"/>
      <c r="CR713" s="375"/>
      <c r="CS713" s="375"/>
      <c r="CT713" s="375"/>
      <c r="CU713" s="375"/>
      <c r="CV713" s="375"/>
      <c r="CW713" s="375"/>
      <c r="CX713" s="375"/>
      <c r="CY713" s="375"/>
      <c r="CZ713" s="375"/>
    </row>
    <row r="714" ht="25.15" customHeight="true" x14ac:dyDescent="0.2">
      <c r="C714" s="1142"/>
      <c r="D714" s="1142"/>
      <c r="E714" s="670"/>
      <c r="F714" s="670"/>
      <c r="G714" s="670"/>
      <c r="H714" s="1142"/>
      <c r="I714" s="1142"/>
      <c r="J714" s="670"/>
      <c r="K714" s="670"/>
      <c r="L714" s="670"/>
      <c r="M714" s="1142"/>
      <c r="N714" s="1142"/>
      <c r="O714" s="670"/>
      <c r="P714" s="670"/>
      <c r="Q714" s="670"/>
      <c r="BA714" s="375"/>
      <c r="BB714" s="451"/>
      <c r="BC714" s="375"/>
      <c r="BD714" s="375"/>
      <c r="BE714" s="375"/>
      <c r="BF714" s="375"/>
      <c r="BG714" s="375"/>
      <c r="BH714" s="375"/>
      <c r="BI714" s="375"/>
      <c r="BJ714" s="375"/>
      <c r="BK714" s="375"/>
      <c r="BL714" s="375"/>
      <c r="BM714" s="375"/>
      <c r="BN714" s="375"/>
      <c r="BO714" s="375"/>
      <c r="BP714" s="375"/>
      <c r="BQ714" s="375"/>
      <c r="BR714" s="375"/>
      <c r="BS714" s="375"/>
      <c r="BT714" s="375"/>
      <c r="BU714" s="375"/>
      <c r="BV714" s="375"/>
      <c r="BW714" s="375"/>
      <c r="BX714" s="375"/>
      <c r="BY714" s="375"/>
      <c r="BZ714" s="375"/>
      <c r="CA714" s="375"/>
      <c r="CB714" s="375"/>
      <c r="CC714" s="375"/>
      <c r="CD714" s="375"/>
      <c r="CE714" s="375"/>
      <c r="CF714" s="375"/>
      <c r="CG714" s="375"/>
      <c r="CH714" s="375"/>
      <c r="CI714" s="375"/>
      <c r="CJ714" s="375"/>
      <c r="CK714" s="375"/>
      <c r="CL714" s="375"/>
      <c r="CM714" s="375"/>
      <c r="CN714" s="375"/>
      <c r="CO714" s="375"/>
      <c r="CP714" s="375"/>
      <c r="CQ714" s="375"/>
      <c r="CR714" s="375"/>
      <c r="CS714" s="375"/>
      <c r="CT714" s="375"/>
      <c r="CU714" s="375"/>
      <c r="CV714" s="375"/>
      <c r="CW714" s="375"/>
      <c r="CX714" s="375"/>
      <c r="CY714" s="375"/>
      <c r="CZ714" s="375"/>
    </row>
    <row r="715" ht="25.15" customHeight="true" x14ac:dyDescent="0.2">
      <c r="C715" s="1142"/>
      <c r="D715" s="1142"/>
      <c r="E715" s="670"/>
      <c r="F715" s="670"/>
      <c r="G715" s="670"/>
      <c r="H715" s="1142"/>
      <c r="I715" s="1142"/>
      <c r="J715" s="670"/>
      <c r="K715" s="670"/>
      <c r="L715" s="670"/>
      <c r="M715" s="1142"/>
      <c r="N715" s="1142"/>
      <c r="O715" s="670"/>
      <c r="P715" s="670"/>
      <c r="Q715" s="670"/>
      <c r="BA715" s="375"/>
      <c r="BB715" s="451"/>
      <c r="BC715" s="375"/>
      <c r="BD715" s="375"/>
      <c r="BE715" s="375"/>
      <c r="BF715" s="375"/>
      <c r="BG715" s="375"/>
      <c r="BH715" s="375"/>
      <c r="BI715" s="375"/>
      <c r="BJ715" s="375"/>
      <c r="BK715" s="375"/>
      <c r="BL715" s="375"/>
      <c r="BM715" s="375"/>
      <c r="BN715" s="375"/>
      <c r="BO715" s="375"/>
      <c r="BP715" s="375"/>
      <c r="BQ715" s="375"/>
      <c r="BR715" s="375"/>
      <c r="BS715" s="375"/>
      <c r="BT715" s="375"/>
      <c r="BU715" s="375"/>
      <c r="BV715" s="375"/>
      <c r="BW715" s="375"/>
      <c r="BX715" s="375"/>
      <c r="BY715" s="375"/>
      <c r="BZ715" s="375"/>
      <c r="CA715" s="375"/>
      <c r="CB715" s="375"/>
      <c r="CC715" s="375"/>
      <c r="CD715" s="375"/>
      <c r="CE715" s="375"/>
      <c r="CF715" s="375"/>
      <c r="CG715" s="375"/>
      <c r="CH715" s="375"/>
      <c r="CI715" s="375"/>
      <c r="CJ715" s="375"/>
      <c r="CK715" s="375"/>
      <c r="CL715" s="375"/>
      <c r="CM715" s="375"/>
      <c r="CN715" s="375"/>
      <c r="CO715" s="375"/>
      <c r="CP715" s="375"/>
      <c r="CQ715" s="375"/>
      <c r="CR715" s="375"/>
      <c r="CS715" s="375"/>
      <c r="CT715" s="375"/>
      <c r="CU715" s="375"/>
      <c r="CV715" s="375"/>
      <c r="CW715" s="375"/>
      <c r="CX715" s="375"/>
      <c r="CY715" s="375"/>
      <c r="CZ715" s="375"/>
    </row>
    <row r="716" ht="25.15" customHeight="true" x14ac:dyDescent="0.2">
      <c r="C716" s="1142"/>
      <c r="D716" s="1142"/>
      <c r="E716" s="670"/>
      <c r="F716" s="670"/>
      <c r="G716" s="670"/>
      <c r="H716" s="1142"/>
      <c r="I716" s="1142"/>
      <c r="J716" s="670"/>
      <c r="K716" s="670"/>
      <c r="L716" s="670"/>
      <c r="M716" s="1142"/>
      <c r="N716" s="1142"/>
      <c r="O716" s="670"/>
      <c r="P716" s="670"/>
      <c r="Q716" s="670"/>
      <c r="BA716" s="375"/>
      <c r="BB716" s="451"/>
      <c r="BC716" s="375"/>
      <c r="BD716" s="375"/>
      <c r="BE716" s="375"/>
      <c r="BF716" s="375"/>
      <c r="BG716" s="375"/>
      <c r="BH716" s="375"/>
      <c r="BI716" s="375"/>
      <c r="BJ716" s="375"/>
      <c r="BK716" s="375"/>
      <c r="BL716" s="375"/>
      <c r="BM716" s="375"/>
      <c r="BN716" s="375"/>
      <c r="BO716" s="375"/>
      <c r="BP716" s="375"/>
      <c r="BQ716" s="375"/>
      <c r="BR716" s="375"/>
      <c r="BS716" s="375"/>
      <c r="BT716" s="375"/>
      <c r="BU716" s="375"/>
      <c r="BV716" s="375"/>
      <c r="BW716" s="375"/>
      <c r="BX716" s="375"/>
      <c r="BY716" s="375"/>
      <c r="BZ716" s="375"/>
      <c r="CA716" s="375"/>
      <c r="CB716" s="375"/>
      <c r="CC716" s="375"/>
      <c r="CD716" s="375"/>
      <c r="CE716" s="375"/>
      <c r="CF716" s="375"/>
      <c r="CG716" s="375"/>
      <c r="CH716" s="375"/>
      <c r="CI716" s="375"/>
      <c r="CJ716" s="375"/>
      <c r="CK716" s="375"/>
      <c r="CL716" s="375"/>
      <c r="CM716" s="375"/>
      <c r="CN716" s="375"/>
      <c r="CO716" s="375"/>
      <c r="CP716" s="375"/>
      <c r="CQ716" s="375"/>
      <c r="CR716" s="375"/>
      <c r="CS716" s="375"/>
      <c r="CT716" s="375"/>
      <c r="CU716" s="375"/>
      <c r="CV716" s="375"/>
      <c r="CW716" s="375"/>
      <c r="CX716" s="375"/>
      <c r="CY716" s="375"/>
      <c r="CZ716" s="375"/>
    </row>
    <row r="717" ht="25.15" customHeight="true" x14ac:dyDescent="0.2">
      <c r="C717" s="1142"/>
      <c r="D717" s="1142"/>
      <c r="E717" s="670"/>
      <c r="F717" s="670"/>
      <c r="G717" s="670"/>
      <c r="H717" s="1142"/>
      <c r="I717" s="1142"/>
      <c r="J717" s="670"/>
      <c r="K717" s="670"/>
      <c r="L717" s="670"/>
      <c r="M717" s="1142"/>
      <c r="N717" s="1142"/>
      <c r="O717" s="670"/>
      <c r="P717" s="670"/>
      <c r="Q717" s="670"/>
      <c r="BA717" s="375"/>
      <c r="BB717" s="451"/>
      <c r="BC717" s="375"/>
      <c r="BD717" s="375"/>
      <c r="BE717" s="375"/>
      <c r="BF717" s="375"/>
      <c r="BG717" s="375"/>
      <c r="BH717" s="375"/>
      <c r="BI717" s="375"/>
      <c r="BJ717" s="375"/>
      <c r="BK717" s="375"/>
      <c r="BL717" s="375"/>
      <c r="BM717" s="375"/>
      <c r="BN717" s="375"/>
      <c r="BO717" s="375"/>
      <c r="BP717" s="375"/>
      <c r="BQ717" s="375"/>
      <c r="BR717" s="375"/>
      <c r="BS717" s="375"/>
      <c r="BT717" s="375"/>
      <c r="BU717" s="375"/>
      <c r="BV717" s="375"/>
      <c r="BW717" s="375"/>
      <c r="BX717" s="375"/>
      <c r="BY717" s="375"/>
      <c r="BZ717" s="375"/>
      <c r="CA717" s="375"/>
      <c r="CB717" s="375"/>
      <c r="CC717" s="375"/>
      <c r="CD717" s="375"/>
      <c r="CE717" s="375"/>
      <c r="CF717" s="375"/>
      <c r="CG717" s="375"/>
      <c r="CH717" s="375"/>
      <c r="CI717" s="375"/>
      <c r="CJ717" s="375"/>
      <c r="CK717" s="375"/>
      <c r="CL717" s="375"/>
      <c r="CM717" s="375"/>
      <c r="CN717" s="375"/>
      <c r="CO717" s="375"/>
      <c r="CP717" s="375"/>
      <c r="CQ717" s="375"/>
      <c r="CR717" s="375"/>
      <c r="CS717" s="375"/>
      <c r="CT717" s="375"/>
      <c r="CU717" s="375"/>
      <c r="CV717" s="375"/>
      <c r="CW717" s="375"/>
      <c r="CX717" s="375"/>
      <c r="CY717" s="375"/>
      <c r="CZ717" s="375"/>
    </row>
    <row r="718" ht="25.15" customHeight="true" x14ac:dyDescent="0.2">
      <c r="C718" s="1142"/>
      <c r="D718" s="1142"/>
      <c r="E718" s="670"/>
      <c r="F718" s="670"/>
      <c r="G718" s="670"/>
      <c r="H718" s="1142"/>
      <c r="I718" s="1142"/>
      <c r="J718" s="670"/>
      <c r="K718" s="670"/>
      <c r="L718" s="670"/>
      <c r="M718" s="1142"/>
      <c r="N718" s="1142"/>
      <c r="O718" s="670"/>
      <c r="P718" s="670"/>
      <c r="Q718" s="670"/>
      <c r="BA718" s="375"/>
      <c r="BB718" s="451"/>
      <c r="BC718" s="375"/>
      <c r="BD718" s="375"/>
      <c r="BE718" s="375"/>
      <c r="BF718" s="375"/>
      <c r="BG718" s="375"/>
      <c r="BH718" s="375"/>
      <c r="BI718" s="375"/>
      <c r="BJ718" s="375"/>
      <c r="BK718" s="375"/>
      <c r="BL718" s="375"/>
      <c r="BM718" s="375"/>
      <c r="BN718" s="375"/>
      <c r="BO718" s="375"/>
      <c r="BP718" s="375"/>
      <c r="BQ718" s="375"/>
      <c r="BR718" s="375"/>
      <c r="BS718" s="375"/>
      <c r="BT718" s="375"/>
      <c r="BU718" s="375"/>
      <c r="BV718" s="375"/>
      <c r="BW718" s="375"/>
      <c r="BX718" s="375"/>
      <c r="BY718" s="375"/>
      <c r="BZ718" s="375"/>
      <c r="CA718" s="375"/>
      <c r="CB718" s="375"/>
      <c r="CC718" s="375"/>
      <c r="CD718" s="375"/>
      <c r="CE718" s="375"/>
      <c r="CF718" s="375"/>
      <c r="CG718" s="375"/>
      <c r="CH718" s="375"/>
      <c r="CI718" s="375"/>
      <c r="CJ718" s="375"/>
      <c r="CK718" s="375"/>
      <c r="CL718" s="375"/>
      <c r="CM718" s="375"/>
      <c r="CN718" s="375"/>
      <c r="CO718" s="375"/>
      <c r="CP718" s="375"/>
      <c r="CQ718" s="375"/>
      <c r="CR718" s="375"/>
      <c r="CS718" s="375"/>
      <c r="CT718" s="375"/>
      <c r="CU718" s="375"/>
      <c r="CV718" s="375"/>
      <c r="CW718" s="375"/>
      <c r="CX718" s="375"/>
      <c r="CY718" s="375"/>
      <c r="CZ718" s="375"/>
    </row>
    <row r="719" ht="25.15" customHeight="true" x14ac:dyDescent="0.2">
      <c r="C719" s="1142"/>
      <c r="D719" s="1142"/>
      <c r="E719" s="670"/>
      <c r="F719" s="670"/>
      <c r="G719" s="670"/>
      <c r="H719" s="1142"/>
      <c r="I719" s="1142"/>
      <c r="J719" s="670"/>
      <c r="K719" s="670"/>
      <c r="L719" s="670"/>
      <c r="M719" s="1142"/>
      <c r="N719" s="1142"/>
      <c r="O719" s="670"/>
      <c r="P719" s="670"/>
      <c r="Q719" s="670"/>
      <c r="BA719" s="375"/>
      <c r="BB719" s="451"/>
      <c r="BC719" s="375"/>
      <c r="BD719" s="375"/>
      <c r="BE719" s="375"/>
      <c r="BF719" s="375"/>
      <c r="BG719" s="375"/>
      <c r="BH719" s="375"/>
      <c r="BI719" s="375"/>
      <c r="BJ719" s="375"/>
      <c r="BK719" s="375"/>
      <c r="BL719" s="375"/>
      <c r="BM719" s="375"/>
      <c r="BN719" s="375"/>
      <c r="BO719" s="375"/>
      <c r="BP719" s="375"/>
      <c r="BQ719" s="375"/>
      <c r="BR719" s="375"/>
      <c r="BS719" s="375"/>
      <c r="BT719" s="375"/>
      <c r="BU719" s="375"/>
      <c r="BV719" s="375"/>
      <c r="BW719" s="375"/>
      <c r="BX719" s="375"/>
      <c r="BY719" s="375"/>
      <c r="BZ719" s="375"/>
      <c r="CA719" s="375"/>
      <c r="CB719" s="375"/>
      <c r="CC719" s="375"/>
      <c r="CD719" s="375"/>
      <c r="CE719" s="375"/>
      <c r="CF719" s="375"/>
      <c r="CG719" s="375"/>
      <c r="CH719" s="375"/>
      <c r="CI719" s="375"/>
      <c r="CJ719" s="375"/>
      <c r="CK719" s="375"/>
      <c r="CL719" s="375"/>
      <c r="CM719" s="375"/>
      <c r="CN719" s="375"/>
      <c r="CO719" s="375"/>
      <c r="CP719" s="375"/>
      <c r="CQ719" s="375"/>
      <c r="CR719" s="375"/>
      <c r="CS719" s="375"/>
      <c r="CT719" s="375"/>
      <c r="CU719" s="375"/>
      <c r="CV719" s="375"/>
      <c r="CW719" s="375"/>
      <c r="CX719" s="375"/>
      <c r="CY719" s="375"/>
      <c r="CZ719" s="375"/>
    </row>
    <row r="720" ht="25.15" customHeight="true" x14ac:dyDescent="0.2">
      <c r="C720" s="1142"/>
      <c r="D720" s="1142"/>
      <c r="E720" s="670"/>
      <c r="F720" s="670"/>
      <c r="G720" s="670"/>
      <c r="H720" s="1142"/>
      <c r="I720" s="1142"/>
      <c r="J720" s="670"/>
      <c r="K720" s="670"/>
      <c r="L720" s="670"/>
      <c r="M720" s="1142"/>
      <c r="N720" s="1142"/>
      <c r="O720" s="670"/>
      <c r="P720" s="670"/>
      <c r="Q720" s="670"/>
      <c r="BA720" s="375"/>
      <c r="BB720" s="451"/>
      <c r="BC720" s="375"/>
      <c r="BD720" s="375"/>
      <c r="BE720" s="375"/>
      <c r="BF720" s="375"/>
      <c r="BG720" s="375"/>
      <c r="BH720" s="375"/>
      <c r="BI720" s="375"/>
      <c r="BJ720" s="375"/>
      <c r="BK720" s="375"/>
      <c r="BL720" s="375"/>
      <c r="BM720" s="375"/>
      <c r="BN720" s="375"/>
      <c r="BO720" s="375"/>
      <c r="BP720" s="375"/>
      <c r="BQ720" s="375"/>
      <c r="BR720" s="375"/>
      <c r="BS720" s="375"/>
      <c r="BT720" s="375"/>
      <c r="BU720" s="375"/>
      <c r="BV720" s="375"/>
      <c r="BW720" s="375"/>
      <c r="BX720" s="375"/>
      <c r="BY720" s="375"/>
      <c r="BZ720" s="375"/>
      <c r="CA720" s="375"/>
      <c r="CB720" s="375"/>
      <c r="CC720" s="375"/>
      <c r="CD720" s="375"/>
      <c r="CE720" s="375"/>
      <c r="CF720" s="375"/>
      <c r="CG720" s="375"/>
      <c r="CH720" s="375"/>
      <c r="CI720" s="375"/>
      <c r="CJ720" s="375"/>
      <c r="CK720" s="375"/>
      <c r="CL720" s="375"/>
      <c r="CM720" s="375"/>
      <c r="CN720" s="375"/>
      <c r="CO720" s="375"/>
      <c r="CP720" s="375"/>
      <c r="CQ720" s="375"/>
      <c r="CR720" s="375"/>
      <c r="CS720" s="375"/>
      <c r="CT720" s="375"/>
      <c r="CU720" s="375"/>
      <c r="CV720" s="375"/>
      <c r="CW720" s="375"/>
      <c r="CX720" s="375"/>
      <c r="CY720" s="375"/>
      <c r="CZ720" s="375"/>
    </row>
    <row r="721" ht="25.15" customHeight="true" x14ac:dyDescent="0.2">
      <c r="C721" s="1142"/>
      <c r="D721" s="1142"/>
      <c r="E721" s="670"/>
      <c r="F721" s="670"/>
      <c r="G721" s="670"/>
      <c r="H721" s="1142"/>
      <c r="I721" s="1142"/>
      <c r="J721" s="670"/>
      <c r="K721" s="670"/>
      <c r="L721" s="670"/>
      <c r="M721" s="1142"/>
      <c r="N721" s="1142"/>
      <c r="O721" s="670"/>
      <c r="P721" s="670"/>
      <c r="Q721" s="670"/>
      <c r="BA721" s="375"/>
      <c r="BB721" s="451"/>
      <c r="BC721" s="375"/>
      <c r="BD721" s="375"/>
      <c r="BE721" s="375"/>
      <c r="BF721" s="375"/>
      <c r="BG721" s="375"/>
      <c r="BH721" s="375"/>
      <c r="BI721" s="375"/>
      <c r="BJ721" s="375"/>
      <c r="BK721" s="375"/>
      <c r="BL721" s="375"/>
      <c r="BM721" s="375"/>
      <c r="BN721" s="375"/>
      <c r="BO721" s="375"/>
      <c r="BP721" s="375"/>
      <c r="BQ721" s="375"/>
      <c r="BR721" s="375"/>
      <c r="BS721" s="375"/>
      <c r="BT721" s="375"/>
      <c r="BU721" s="375"/>
      <c r="BV721" s="375"/>
      <c r="BW721" s="375"/>
      <c r="BX721" s="375"/>
      <c r="BY721" s="375"/>
      <c r="BZ721" s="375"/>
      <c r="CA721" s="375"/>
      <c r="CB721" s="375"/>
      <c r="CC721" s="375"/>
      <c r="CD721" s="375"/>
      <c r="CE721" s="375"/>
      <c r="CF721" s="375"/>
      <c r="CG721" s="375"/>
      <c r="CH721" s="375"/>
      <c r="CI721" s="375"/>
      <c r="CJ721" s="375"/>
      <c r="CK721" s="375"/>
      <c r="CL721" s="375"/>
      <c r="CM721" s="375"/>
      <c r="CN721" s="375"/>
      <c r="CO721" s="375"/>
      <c r="CP721" s="375"/>
      <c r="CQ721" s="375"/>
      <c r="CR721" s="375"/>
      <c r="CS721" s="375"/>
      <c r="CT721" s="375"/>
      <c r="CU721" s="375"/>
      <c r="CV721" s="375"/>
      <c r="CW721" s="375"/>
      <c r="CX721" s="375"/>
      <c r="CY721" s="375"/>
      <c r="CZ721" s="375"/>
    </row>
    <row r="722" ht="25.15" customHeight="true" x14ac:dyDescent="0.2">
      <c r="C722" s="1142"/>
      <c r="D722" s="1142"/>
      <c r="E722" s="670"/>
      <c r="F722" s="670"/>
      <c r="G722" s="670"/>
      <c r="H722" s="1142"/>
      <c r="I722" s="1142"/>
      <c r="J722" s="670"/>
      <c r="K722" s="670"/>
      <c r="L722" s="670"/>
      <c r="M722" s="1142"/>
      <c r="N722" s="1142"/>
      <c r="O722" s="670"/>
      <c r="P722" s="670"/>
      <c r="Q722" s="670"/>
      <c r="BA722" s="375"/>
      <c r="BB722" s="451"/>
      <c r="BC722" s="375"/>
      <c r="BD722" s="375"/>
      <c r="BE722" s="375"/>
      <c r="BF722" s="375"/>
      <c r="BG722" s="375"/>
      <c r="BH722" s="375"/>
      <c r="BI722" s="375"/>
      <c r="BJ722" s="375"/>
      <c r="BK722" s="375"/>
      <c r="BL722" s="375"/>
      <c r="BM722" s="375"/>
      <c r="BN722" s="375"/>
      <c r="BO722" s="375"/>
      <c r="BP722" s="375"/>
      <c r="BQ722" s="375"/>
      <c r="BR722" s="375"/>
      <c r="BS722" s="375"/>
      <c r="BT722" s="375"/>
      <c r="BU722" s="375"/>
      <c r="BV722" s="375"/>
      <c r="BW722" s="375"/>
      <c r="BX722" s="375"/>
      <c r="BY722" s="375"/>
      <c r="BZ722" s="375"/>
      <c r="CA722" s="375"/>
      <c r="CB722" s="375"/>
      <c r="CC722" s="375"/>
      <c r="CD722" s="375"/>
      <c r="CE722" s="375"/>
      <c r="CF722" s="375"/>
      <c r="CG722" s="375"/>
      <c r="CH722" s="375"/>
      <c r="CI722" s="375"/>
      <c r="CJ722" s="375"/>
      <c r="CK722" s="375"/>
      <c r="CL722" s="375"/>
      <c r="CM722" s="375"/>
      <c r="CN722" s="375"/>
      <c r="CO722" s="375"/>
      <c r="CP722" s="375"/>
      <c r="CQ722" s="375"/>
      <c r="CR722" s="375"/>
      <c r="CS722" s="375"/>
      <c r="CT722" s="375"/>
      <c r="CU722" s="375"/>
      <c r="CV722" s="375"/>
      <c r="CW722" s="375"/>
      <c r="CX722" s="375"/>
      <c r="CY722" s="375"/>
      <c r="CZ722" s="375"/>
    </row>
    <row r="723" ht="25.15" customHeight="true" x14ac:dyDescent="0.2">
      <c r="C723" s="1142"/>
      <c r="D723" s="1142"/>
      <c r="E723" s="670"/>
      <c r="F723" s="670"/>
      <c r="G723" s="670"/>
      <c r="H723" s="1142"/>
      <c r="I723" s="1142"/>
      <c r="J723" s="670"/>
      <c r="K723" s="670"/>
      <c r="L723" s="670"/>
      <c r="M723" s="1142"/>
      <c r="N723" s="1142"/>
      <c r="O723" s="670"/>
      <c r="P723" s="670"/>
      <c r="Q723" s="670"/>
      <c r="BA723" s="375"/>
      <c r="BB723" s="451"/>
      <c r="BC723" s="375"/>
      <c r="BD723" s="375"/>
      <c r="BE723" s="375"/>
      <c r="BF723" s="375"/>
      <c r="BG723" s="375"/>
      <c r="BH723" s="375"/>
      <c r="BI723" s="375"/>
      <c r="BJ723" s="375"/>
      <c r="BK723" s="375"/>
      <c r="BL723" s="375"/>
      <c r="BM723" s="375"/>
      <c r="BN723" s="375"/>
      <c r="BO723" s="375"/>
      <c r="BP723" s="375"/>
      <c r="BQ723" s="375"/>
      <c r="BR723" s="375"/>
      <c r="BS723" s="375"/>
      <c r="BT723" s="375"/>
      <c r="BU723" s="375"/>
      <c r="BV723" s="375"/>
      <c r="BW723" s="375"/>
      <c r="BX723" s="375"/>
      <c r="BY723" s="375"/>
      <c r="BZ723" s="375"/>
      <c r="CA723" s="375"/>
      <c r="CB723" s="375"/>
      <c r="CC723" s="375"/>
      <c r="CD723" s="375"/>
      <c r="CE723" s="375"/>
      <c r="CF723" s="375"/>
      <c r="CG723" s="375"/>
      <c r="CH723" s="375"/>
      <c r="CI723" s="375"/>
      <c r="CJ723" s="375"/>
      <c r="CK723" s="375"/>
      <c r="CL723" s="375"/>
      <c r="CM723" s="375"/>
      <c r="CN723" s="375"/>
      <c r="CO723" s="375"/>
      <c r="CP723" s="375"/>
      <c r="CQ723" s="375"/>
      <c r="CR723" s="375"/>
      <c r="CS723" s="375"/>
      <c r="CT723" s="375"/>
      <c r="CU723" s="375"/>
      <c r="CV723" s="375"/>
      <c r="CW723" s="375"/>
      <c r="CX723" s="375"/>
      <c r="CY723" s="375"/>
      <c r="CZ723" s="375"/>
    </row>
    <row r="724" ht="25.15" customHeight="true" x14ac:dyDescent="0.2">
      <c r="C724" s="1142"/>
      <c r="D724" s="1142"/>
      <c r="E724" s="670"/>
      <c r="F724" s="670"/>
      <c r="G724" s="670"/>
      <c r="H724" s="1142"/>
      <c r="I724" s="1142"/>
      <c r="J724" s="670"/>
      <c r="K724" s="670"/>
      <c r="L724" s="670"/>
      <c r="M724" s="1142"/>
      <c r="N724" s="1142"/>
      <c r="O724" s="670"/>
      <c r="P724" s="670"/>
      <c r="Q724" s="670"/>
      <c r="BA724" s="375"/>
      <c r="BB724" s="451"/>
      <c r="BC724" s="375"/>
      <c r="BD724" s="375"/>
      <c r="BE724" s="375"/>
      <c r="BF724" s="375"/>
      <c r="BG724" s="375"/>
      <c r="BH724" s="375"/>
      <c r="BI724" s="375"/>
      <c r="BJ724" s="375"/>
      <c r="BK724" s="375"/>
      <c r="BL724" s="375"/>
      <c r="BM724" s="375"/>
      <c r="BN724" s="375"/>
      <c r="BO724" s="375"/>
      <c r="BP724" s="375"/>
      <c r="BQ724" s="375"/>
      <c r="BR724" s="375"/>
      <c r="BS724" s="375"/>
      <c r="BT724" s="375"/>
      <c r="BU724" s="375"/>
      <c r="BV724" s="375"/>
      <c r="BW724" s="375"/>
      <c r="BX724" s="375"/>
      <c r="BY724" s="375"/>
      <c r="BZ724" s="375"/>
      <c r="CA724" s="375"/>
      <c r="CB724" s="375"/>
      <c r="CC724" s="375"/>
      <c r="CD724" s="375"/>
      <c r="CE724" s="375"/>
      <c r="CF724" s="375"/>
      <c r="CG724" s="375"/>
      <c r="CH724" s="375"/>
      <c r="CI724" s="375"/>
      <c r="CJ724" s="375"/>
      <c r="CK724" s="375"/>
      <c r="CL724" s="375"/>
      <c r="CM724" s="375"/>
      <c r="CN724" s="375"/>
      <c r="CO724" s="375"/>
      <c r="CP724" s="375"/>
      <c r="CQ724" s="375"/>
      <c r="CR724" s="375"/>
      <c r="CS724" s="375"/>
      <c r="CT724" s="375"/>
      <c r="CU724" s="375"/>
      <c r="CV724" s="375"/>
      <c r="CW724" s="375"/>
      <c r="CX724" s="375"/>
      <c r="CY724" s="375"/>
      <c r="CZ724" s="375"/>
    </row>
    <row r="725" ht="25.15" customHeight="true" x14ac:dyDescent="0.2">
      <c r="C725" s="1142"/>
      <c r="D725" s="1142"/>
      <c r="E725" s="670"/>
      <c r="F725" s="670"/>
      <c r="G725" s="670"/>
      <c r="H725" s="1142"/>
      <c r="I725" s="1142"/>
      <c r="J725" s="670"/>
      <c r="K725" s="670"/>
      <c r="L725" s="670"/>
      <c r="M725" s="1142"/>
      <c r="N725" s="1142"/>
      <c r="O725" s="670"/>
      <c r="P725" s="670"/>
      <c r="Q725" s="670"/>
      <c r="BA725" s="375"/>
      <c r="BB725" s="451"/>
      <c r="BC725" s="375"/>
      <c r="BD725" s="375"/>
      <c r="BE725" s="375"/>
      <c r="BF725" s="375"/>
      <c r="BG725" s="375"/>
      <c r="BH725" s="375"/>
      <c r="BI725" s="375"/>
      <c r="BJ725" s="375"/>
      <c r="BK725" s="375"/>
      <c r="BL725" s="375"/>
      <c r="BM725" s="375"/>
      <c r="BN725" s="375"/>
      <c r="BO725" s="375"/>
      <c r="BP725" s="375"/>
      <c r="BQ725" s="375"/>
      <c r="BR725" s="375"/>
      <c r="BS725" s="375"/>
      <c r="BT725" s="375"/>
      <c r="BU725" s="375"/>
      <c r="BV725" s="375"/>
      <c r="BW725" s="375"/>
      <c r="BX725" s="375"/>
      <c r="BY725" s="375"/>
      <c r="BZ725" s="375"/>
      <c r="CA725" s="375"/>
      <c r="CB725" s="375"/>
      <c r="CC725" s="375"/>
      <c r="CD725" s="375"/>
      <c r="CE725" s="375"/>
      <c r="CF725" s="375"/>
      <c r="CG725" s="375"/>
      <c r="CH725" s="375"/>
      <c r="CI725" s="375"/>
      <c r="CJ725" s="375"/>
      <c r="CK725" s="375"/>
      <c r="CL725" s="375"/>
      <c r="CM725" s="375"/>
      <c r="CN725" s="375"/>
      <c r="CO725" s="375"/>
      <c r="CP725" s="375"/>
      <c r="CQ725" s="375"/>
      <c r="CR725" s="375"/>
      <c r="CS725" s="375"/>
      <c r="CT725" s="375"/>
      <c r="CU725" s="375"/>
      <c r="CV725" s="375"/>
      <c r="CW725" s="375"/>
      <c r="CX725" s="375"/>
      <c r="CY725" s="375"/>
      <c r="CZ725" s="375"/>
    </row>
    <row r="726" ht="25.15" customHeight="true" x14ac:dyDescent="0.2">
      <c r="C726" s="1142"/>
      <c r="D726" s="1142"/>
      <c r="E726" s="670"/>
      <c r="F726" s="670"/>
      <c r="G726" s="670"/>
      <c r="H726" s="1142"/>
      <c r="I726" s="1142"/>
      <c r="J726" s="670"/>
      <c r="K726" s="670"/>
      <c r="L726" s="670"/>
      <c r="M726" s="1142"/>
      <c r="N726" s="1142"/>
      <c r="O726" s="670"/>
      <c r="P726" s="670"/>
      <c r="Q726" s="670"/>
      <c r="BA726" s="375"/>
      <c r="BB726" s="451"/>
      <c r="BC726" s="375"/>
      <c r="BD726" s="375"/>
      <c r="BE726" s="375"/>
      <c r="BF726" s="375"/>
      <c r="BG726" s="375"/>
      <c r="BH726" s="375"/>
      <c r="BI726" s="375"/>
      <c r="BJ726" s="375"/>
      <c r="BK726" s="375"/>
      <c r="BL726" s="375"/>
      <c r="BM726" s="375"/>
      <c r="BN726" s="375"/>
      <c r="BO726" s="375"/>
      <c r="BP726" s="375"/>
      <c r="BQ726" s="375"/>
      <c r="BR726" s="375"/>
      <c r="BS726" s="375"/>
      <c r="BT726" s="375"/>
      <c r="BU726" s="375"/>
      <c r="BV726" s="375"/>
      <c r="BW726" s="375"/>
      <c r="BX726" s="375"/>
      <c r="BY726" s="375"/>
      <c r="BZ726" s="375"/>
      <c r="CA726" s="375"/>
      <c r="CB726" s="375"/>
      <c r="CC726" s="375"/>
      <c r="CD726" s="375"/>
      <c r="CE726" s="375"/>
      <c r="CF726" s="375"/>
      <c r="CG726" s="375"/>
      <c r="CH726" s="375"/>
      <c r="CI726" s="375"/>
      <c r="CJ726" s="375"/>
      <c r="CK726" s="375"/>
      <c r="CL726" s="375"/>
      <c r="CM726" s="375"/>
      <c r="CN726" s="375"/>
      <c r="CO726" s="375"/>
      <c r="CP726" s="375"/>
      <c r="CQ726" s="375"/>
      <c r="CR726" s="375"/>
      <c r="CS726" s="375"/>
      <c r="CT726" s="375"/>
      <c r="CU726" s="375"/>
      <c r="CV726" s="375"/>
      <c r="CW726" s="375"/>
      <c r="CX726" s="375"/>
      <c r="CY726" s="375"/>
      <c r="CZ726" s="375"/>
    </row>
    <row r="727" ht="25.15" customHeight="true" x14ac:dyDescent="0.2">
      <c r="C727" s="1142"/>
      <c r="D727" s="1142"/>
      <c r="E727" s="670"/>
      <c r="F727" s="670"/>
      <c r="G727" s="670"/>
      <c r="H727" s="1142"/>
      <c r="I727" s="1142"/>
      <c r="J727" s="670"/>
      <c r="K727" s="670"/>
      <c r="L727" s="670"/>
      <c r="M727" s="1142"/>
      <c r="N727" s="1142"/>
      <c r="O727" s="670"/>
      <c r="P727" s="670"/>
      <c r="Q727" s="670"/>
      <c r="BA727" s="375"/>
      <c r="BB727" s="451"/>
      <c r="BC727" s="375"/>
      <c r="BD727" s="375"/>
      <c r="BE727" s="375"/>
      <c r="BF727" s="375"/>
      <c r="BG727" s="375"/>
      <c r="BH727" s="375"/>
      <c r="BI727" s="375"/>
      <c r="BJ727" s="375"/>
      <c r="BK727" s="375"/>
      <c r="BL727" s="375"/>
      <c r="BM727" s="375"/>
      <c r="BN727" s="375"/>
      <c r="BO727" s="375"/>
      <c r="BP727" s="375"/>
      <c r="BQ727" s="375"/>
      <c r="BR727" s="375"/>
      <c r="BS727" s="375"/>
      <c r="BT727" s="375"/>
      <c r="BU727" s="375"/>
      <c r="BV727" s="375"/>
      <c r="BW727" s="375"/>
      <c r="BX727" s="375"/>
      <c r="BY727" s="375"/>
      <c r="BZ727" s="375"/>
      <c r="CA727" s="375"/>
      <c r="CB727" s="375"/>
      <c r="CC727" s="375"/>
      <c r="CD727" s="375"/>
      <c r="CE727" s="375"/>
      <c r="CF727" s="375"/>
      <c r="CG727" s="375"/>
      <c r="CH727" s="375"/>
      <c r="CI727" s="375"/>
      <c r="CJ727" s="375"/>
      <c r="CK727" s="375"/>
      <c r="CL727" s="375"/>
      <c r="CM727" s="375"/>
      <c r="CN727" s="375"/>
      <c r="CO727" s="375"/>
      <c r="CP727" s="375"/>
      <c r="CQ727" s="375"/>
      <c r="CR727" s="375"/>
      <c r="CS727" s="375"/>
      <c r="CT727" s="375"/>
      <c r="CU727" s="375"/>
      <c r="CV727" s="375"/>
      <c r="CW727" s="375"/>
      <c r="CX727" s="375"/>
      <c r="CY727" s="375"/>
      <c r="CZ727" s="375"/>
    </row>
    <row r="728" ht="25.15" customHeight="true" x14ac:dyDescent="0.2">
      <c r="C728" s="1142"/>
      <c r="D728" s="1142"/>
      <c r="E728" s="670"/>
      <c r="F728" s="670"/>
      <c r="G728" s="670"/>
      <c r="H728" s="1142"/>
      <c r="I728" s="1142"/>
      <c r="J728" s="670"/>
      <c r="K728" s="670"/>
      <c r="L728" s="670"/>
      <c r="M728" s="1142"/>
      <c r="N728" s="1142"/>
      <c r="O728" s="670"/>
      <c r="P728" s="670"/>
      <c r="Q728" s="670"/>
      <c r="BA728" s="375"/>
      <c r="BB728" s="451"/>
      <c r="BC728" s="375"/>
      <c r="BD728" s="375"/>
      <c r="BE728" s="375"/>
      <c r="BF728" s="375"/>
      <c r="BG728" s="375"/>
      <c r="BH728" s="375"/>
      <c r="BI728" s="375"/>
      <c r="BJ728" s="375"/>
      <c r="BK728" s="375"/>
      <c r="BL728" s="375"/>
      <c r="BM728" s="375"/>
      <c r="BN728" s="375"/>
      <c r="BO728" s="375"/>
      <c r="BP728" s="375"/>
      <c r="BQ728" s="375"/>
      <c r="BR728" s="375"/>
      <c r="BS728" s="375"/>
      <c r="BT728" s="375"/>
      <c r="BU728" s="375"/>
      <c r="BV728" s="375"/>
      <c r="BW728" s="375"/>
      <c r="BX728" s="375"/>
      <c r="BY728" s="375"/>
      <c r="BZ728" s="375"/>
      <c r="CA728" s="375"/>
      <c r="CB728" s="375"/>
      <c r="CC728" s="375"/>
      <c r="CD728" s="375"/>
      <c r="CE728" s="375"/>
      <c r="CF728" s="375"/>
      <c r="CG728" s="375"/>
      <c r="CH728" s="375"/>
      <c r="CI728" s="375"/>
      <c r="CJ728" s="375"/>
      <c r="CK728" s="375"/>
      <c r="CL728" s="375"/>
      <c r="CM728" s="375"/>
      <c r="CN728" s="375"/>
      <c r="CO728" s="375"/>
      <c r="CP728" s="375"/>
      <c r="CQ728" s="375"/>
      <c r="CR728" s="375"/>
      <c r="CS728" s="375"/>
      <c r="CT728" s="375"/>
      <c r="CU728" s="375"/>
      <c r="CV728" s="375"/>
      <c r="CW728" s="375"/>
      <c r="CX728" s="375"/>
      <c r="CY728" s="375"/>
      <c r="CZ728" s="375"/>
    </row>
    <row r="729" ht="25.15" customHeight="true" x14ac:dyDescent="0.2">
      <c r="C729" s="1142"/>
      <c r="D729" s="1142"/>
      <c r="E729" s="670"/>
      <c r="F729" s="670"/>
      <c r="G729" s="670"/>
      <c r="H729" s="1142"/>
      <c r="I729" s="1142"/>
      <c r="J729" s="670"/>
      <c r="K729" s="670"/>
      <c r="L729" s="670"/>
      <c r="M729" s="1142"/>
      <c r="N729" s="1142"/>
      <c r="O729" s="670"/>
      <c r="P729" s="670"/>
      <c r="Q729" s="670"/>
      <c r="BA729" s="375"/>
      <c r="BB729" s="451"/>
      <c r="BC729" s="375"/>
      <c r="BD729" s="375"/>
      <c r="BE729" s="375"/>
      <c r="BF729" s="375"/>
      <c r="BG729" s="375"/>
      <c r="BH729" s="375"/>
      <c r="BI729" s="375"/>
      <c r="BJ729" s="375"/>
      <c r="BK729" s="375"/>
      <c r="BL729" s="375"/>
      <c r="BM729" s="375"/>
      <c r="BN729" s="375"/>
      <c r="BO729" s="375"/>
      <c r="BP729" s="375"/>
      <c r="BQ729" s="375"/>
      <c r="BR729" s="375"/>
      <c r="BS729" s="375"/>
      <c r="BT729" s="375"/>
      <c r="BU729" s="375"/>
      <c r="BV729" s="375"/>
      <c r="BW729" s="375"/>
      <c r="BX729" s="375"/>
      <c r="BY729" s="375"/>
      <c r="BZ729" s="375"/>
      <c r="CA729" s="375"/>
      <c r="CB729" s="375"/>
      <c r="CC729" s="375"/>
      <c r="CD729" s="375"/>
      <c r="CE729" s="375"/>
      <c r="CF729" s="375"/>
      <c r="CG729" s="375"/>
      <c r="CH729" s="375"/>
      <c r="CI729" s="375"/>
      <c r="CJ729" s="375"/>
      <c r="CK729" s="375"/>
      <c r="CL729" s="375"/>
      <c r="CM729" s="375"/>
      <c r="CN729" s="375"/>
      <c r="CO729" s="375"/>
      <c r="CP729" s="375"/>
      <c r="CQ729" s="375"/>
      <c r="CR729" s="375"/>
      <c r="CS729" s="375"/>
      <c r="CT729" s="375"/>
      <c r="CU729" s="375"/>
      <c r="CV729" s="375"/>
      <c r="CW729" s="375"/>
      <c r="CX729" s="375"/>
      <c r="CY729" s="375"/>
      <c r="CZ729" s="375"/>
    </row>
    <row r="730" ht="25.15" customHeight="true" x14ac:dyDescent="0.2">
      <c r="C730" s="1142"/>
      <c r="D730" s="1142"/>
      <c r="E730" s="670"/>
      <c r="F730" s="670"/>
      <c r="G730" s="670"/>
      <c r="H730" s="1142"/>
      <c r="I730" s="1142"/>
      <c r="J730" s="670"/>
      <c r="K730" s="670"/>
      <c r="L730" s="670"/>
      <c r="M730" s="1142"/>
      <c r="N730" s="1142"/>
      <c r="O730" s="670"/>
      <c r="P730" s="670"/>
      <c r="Q730" s="670"/>
      <c r="BA730" s="375"/>
      <c r="BB730" s="451"/>
      <c r="BC730" s="375"/>
      <c r="BD730" s="375"/>
      <c r="BE730" s="375"/>
      <c r="BF730" s="375"/>
      <c r="BG730" s="375"/>
      <c r="BH730" s="375"/>
      <c r="BI730" s="375"/>
      <c r="BJ730" s="375"/>
      <c r="BK730" s="375"/>
      <c r="BL730" s="375"/>
      <c r="BM730" s="375"/>
      <c r="BN730" s="375"/>
      <c r="BO730" s="375"/>
      <c r="BP730" s="375"/>
      <c r="BQ730" s="375"/>
      <c r="BR730" s="375"/>
      <c r="BS730" s="375"/>
      <c r="BT730" s="375"/>
      <c r="BU730" s="375"/>
      <c r="BV730" s="375"/>
      <c r="BW730" s="375"/>
      <c r="BX730" s="375"/>
      <c r="BY730" s="375"/>
      <c r="BZ730" s="375"/>
      <c r="CA730" s="375"/>
      <c r="CB730" s="375"/>
      <c r="CC730" s="375"/>
      <c r="CD730" s="375"/>
      <c r="CE730" s="375"/>
      <c r="CF730" s="375"/>
      <c r="CG730" s="375"/>
      <c r="CH730" s="375"/>
      <c r="CI730" s="375"/>
      <c r="CJ730" s="375"/>
      <c r="CK730" s="375"/>
      <c r="CL730" s="375"/>
      <c r="CM730" s="375"/>
      <c r="CN730" s="375"/>
      <c r="CO730" s="375"/>
      <c r="CP730" s="375"/>
      <c r="CQ730" s="375"/>
      <c r="CR730" s="375"/>
      <c r="CS730" s="375"/>
      <c r="CT730" s="375"/>
      <c r="CU730" s="375"/>
      <c r="CV730" s="375"/>
      <c r="CW730" s="375"/>
      <c r="CX730" s="375"/>
      <c r="CY730" s="375"/>
      <c r="CZ730" s="375"/>
    </row>
    <row r="731" ht="25.15" customHeight="true" x14ac:dyDescent="0.2">
      <c r="C731" s="1142"/>
      <c r="D731" s="1142"/>
      <c r="E731" s="670"/>
      <c r="F731" s="670"/>
      <c r="G731" s="670"/>
      <c r="H731" s="1142"/>
      <c r="I731" s="1142"/>
      <c r="J731" s="670"/>
      <c r="K731" s="670"/>
      <c r="L731" s="670"/>
      <c r="M731" s="1142"/>
      <c r="N731" s="1142"/>
      <c r="O731" s="670"/>
      <c r="P731" s="670"/>
      <c r="Q731" s="670"/>
      <c r="BA731" s="375"/>
      <c r="BB731" s="451"/>
      <c r="BC731" s="375"/>
      <c r="BD731" s="375"/>
      <c r="BE731" s="375"/>
      <c r="BF731" s="375"/>
      <c r="BG731" s="375"/>
      <c r="BH731" s="375"/>
      <c r="BI731" s="375"/>
      <c r="BJ731" s="375"/>
      <c r="BK731" s="375"/>
      <c r="BL731" s="375"/>
      <c r="BM731" s="375"/>
      <c r="BN731" s="375"/>
      <c r="BO731" s="375"/>
      <c r="BP731" s="375"/>
      <c r="BQ731" s="375"/>
      <c r="BR731" s="375"/>
      <c r="BS731" s="375"/>
      <c r="BT731" s="375"/>
      <c r="BU731" s="375"/>
      <c r="BV731" s="375"/>
      <c r="BW731" s="375"/>
      <c r="BX731" s="375"/>
      <c r="BY731" s="375"/>
      <c r="BZ731" s="375"/>
      <c r="CA731" s="375"/>
      <c r="CB731" s="375"/>
      <c r="CC731" s="375"/>
      <c r="CD731" s="375"/>
      <c r="CE731" s="375"/>
      <c r="CF731" s="375"/>
      <c r="CG731" s="375"/>
      <c r="CH731" s="375"/>
      <c r="CI731" s="375"/>
      <c r="CJ731" s="375"/>
      <c r="CK731" s="375"/>
      <c r="CL731" s="375"/>
      <c r="CM731" s="375"/>
      <c r="CN731" s="375"/>
      <c r="CO731" s="375"/>
      <c r="CP731" s="375"/>
      <c r="CQ731" s="375"/>
      <c r="CR731" s="375"/>
      <c r="CS731" s="375"/>
      <c r="CT731" s="375"/>
      <c r="CU731" s="375"/>
      <c r="CV731" s="375"/>
      <c r="CW731" s="375"/>
      <c r="CX731" s="375"/>
      <c r="CY731" s="375"/>
      <c r="CZ731" s="375"/>
    </row>
    <row r="732" ht="25.15" customHeight="true" x14ac:dyDescent="0.2">
      <c r="C732" s="1142"/>
      <c r="D732" s="1142"/>
      <c r="E732" s="670"/>
      <c r="F732" s="670"/>
      <c r="G732" s="670"/>
      <c r="H732" s="1142"/>
      <c r="I732" s="1142"/>
      <c r="J732" s="670"/>
      <c r="K732" s="670"/>
      <c r="L732" s="670"/>
      <c r="M732" s="1142"/>
      <c r="N732" s="1142"/>
      <c r="O732" s="670"/>
      <c r="P732" s="670"/>
      <c r="Q732" s="670"/>
      <c r="BA732" s="375"/>
      <c r="BB732" s="451"/>
      <c r="BC732" s="375"/>
      <c r="BD732" s="375"/>
      <c r="BE732" s="375"/>
      <c r="BF732" s="375"/>
      <c r="BG732" s="375"/>
      <c r="BH732" s="375"/>
      <c r="BI732" s="375"/>
      <c r="BJ732" s="375"/>
      <c r="BK732" s="375"/>
      <c r="BL732" s="375"/>
      <c r="BM732" s="375"/>
      <c r="BN732" s="375"/>
      <c r="BO732" s="375"/>
      <c r="BP732" s="375"/>
      <c r="BQ732" s="375"/>
      <c r="BR732" s="375"/>
      <c r="BS732" s="375"/>
      <c r="BT732" s="375"/>
      <c r="BU732" s="375"/>
      <c r="BV732" s="375"/>
      <c r="BW732" s="375"/>
      <c r="BX732" s="375"/>
      <c r="BY732" s="375"/>
      <c r="BZ732" s="375"/>
      <c r="CA732" s="375"/>
      <c r="CB732" s="375"/>
      <c r="CC732" s="375"/>
      <c r="CD732" s="375"/>
      <c r="CE732" s="375"/>
      <c r="CF732" s="375"/>
      <c r="CG732" s="375"/>
      <c r="CH732" s="375"/>
      <c r="CI732" s="375"/>
      <c r="CJ732" s="375"/>
      <c r="CK732" s="375"/>
      <c r="CL732" s="375"/>
      <c r="CM732" s="375"/>
      <c r="CN732" s="375"/>
      <c r="CO732" s="375"/>
      <c r="CP732" s="375"/>
      <c r="CQ732" s="375"/>
      <c r="CR732" s="375"/>
      <c r="CS732" s="375"/>
      <c r="CT732" s="375"/>
      <c r="CU732" s="375"/>
      <c r="CV732" s="375"/>
      <c r="CW732" s="375"/>
      <c r="CX732" s="375"/>
      <c r="CY732" s="375"/>
      <c r="CZ732" s="375"/>
    </row>
    <row r="733" ht="25.15" customHeight="true" x14ac:dyDescent="0.2">
      <c r="C733" s="1142"/>
      <c r="D733" s="1142"/>
      <c r="E733" s="670"/>
      <c r="F733" s="670"/>
      <c r="G733" s="670"/>
      <c r="H733" s="1142"/>
      <c r="I733" s="1142"/>
      <c r="J733" s="670"/>
      <c r="K733" s="670"/>
      <c r="L733" s="670"/>
      <c r="M733" s="1142"/>
      <c r="N733" s="1142"/>
      <c r="O733" s="670"/>
      <c r="P733" s="670"/>
      <c r="Q733" s="670"/>
      <c r="BA733" s="375"/>
      <c r="BB733" s="451"/>
      <c r="BC733" s="375"/>
      <c r="BD733" s="375"/>
      <c r="BE733" s="375"/>
      <c r="BF733" s="375"/>
      <c r="BG733" s="375"/>
      <c r="BH733" s="375"/>
      <c r="BI733" s="375"/>
      <c r="BJ733" s="375"/>
      <c r="BK733" s="375"/>
      <c r="BL733" s="375"/>
      <c r="BM733" s="375"/>
      <c r="BN733" s="375"/>
      <c r="BO733" s="375"/>
      <c r="BP733" s="375"/>
      <c r="BQ733" s="375"/>
      <c r="BR733" s="375"/>
      <c r="BS733" s="375"/>
      <c r="BT733" s="375"/>
      <c r="BU733" s="375"/>
      <c r="BV733" s="375"/>
      <c r="BW733" s="375"/>
      <c r="BX733" s="375"/>
      <c r="BY733" s="375"/>
      <c r="BZ733" s="375"/>
      <c r="CA733" s="375"/>
      <c r="CB733" s="375"/>
      <c r="CC733" s="375"/>
      <c r="CD733" s="375"/>
      <c r="CE733" s="375"/>
      <c r="CF733" s="375"/>
      <c r="CG733" s="375"/>
      <c r="CH733" s="375"/>
      <c r="CI733" s="375"/>
      <c r="CJ733" s="375"/>
      <c r="CK733" s="375"/>
      <c r="CL733" s="375"/>
      <c r="CM733" s="375"/>
      <c r="CN733" s="375"/>
      <c r="CO733" s="375"/>
      <c r="CP733" s="375"/>
      <c r="CQ733" s="375"/>
      <c r="CR733" s="375"/>
      <c r="CS733" s="375"/>
      <c r="CT733" s="375"/>
      <c r="CU733" s="375"/>
      <c r="CV733" s="375"/>
      <c r="CW733" s="375"/>
      <c r="CX733" s="375"/>
      <c r="CY733" s="375"/>
      <c r="CZ733" s="375"/>
    </row>
    <row r="734" ht="25.15" customHeight="true" x14ac:dyDescent="0.2">
      <c r="C734" s="1142"/>
      <c r="D734" s="1142"/>
      <c r="E734" s="670"/>
      <c r="F734" s="670"/>
      <c r="G734" s="670"/>
      <c r="H734" s="1142"/>
      <c r="I734" s="1142"/>
      <c r="J734" s="670"/>
      <c r="K734" s="670"/>
      <c r="L734" s="670"/>
      <c r="M734" s="1142"/>
      <c r="N734" s="1142"/>
      <c r="O734" s="670"/>
      <c r="P734" s="670"/>
      <c r="Q734" s="670"/>
      <c r="BA734" s="375"/>
      <c r="BB734" s="451"/>
      <c r="BC734" s="375"/>
      <c r="BD734" s="375"/>
      <c r="BE734" s="375"/>
      <c r="BF734" s="375"/>
      <c r="BG734" s="375"/>
      <c r="BH734" s="375"/>
      <c r="BI734" s="375"/>
      <c r="BJ734" s="375"/>
      <c r="BK734" s="375"/>
      <c r="BL734" s="375"/>
      <c r="BM734" s="375"/>
      <c r="BN734" s="375"/>
      <c r="BO734" s="375"/>
      <c r="BP734" s="375"/>
      <c r="BQ734" s="375"/>
      <c r="BR734" s="375"/>
      <c r="BS734" s="375"/>
      <c r="BT734" s="375"/>
      <c r="BU734" s="375"/>
      <c r="BV734" s="375"/>
      <c r="BW734" s="375"/>
      <c r="BX734" s="375"/>
      <c r="BY734" s="375"/>
      <c r="BZ734" s="375"/>
      <c r="CA734" s="375"/>
      <c r="CB734" s="375"/>
      <c r="CC734" s="375"/>
      <c r="CD734" s="375"/>
      <c r="CE734" s="375"/>
      <c r="CF734" s="375"/>
      <c r="CG734" s="375"/>
      <c r="CH734" s="375"/>
      <c r="CI734" s="375"/>
      <c r="CJ734" s="375"/>
      <c r="CK734" s="375"/>
      <c r="CL734" s="375"/>
      <c r="CM734" s="375"/>
      <c r="CN734" s="375"/>
      <c r="CO734" s="375"/>
      <c r="CP734" s="375"/>
      <c r="CQ734" s="375"/>
      <c r="CR734" s="375"/>
      <c r="CS734" s="375"/>
      <c r="CT734" s="375"/>
      <c r="CU734" s="375"/>
      <c r="CV734" s="375"/>
      <c r="CW734" s="375"/>
      <c r="CX734" s="375"/>
      <c r="CY734" s="375"/>
      <c r="CZ734" s="375"/>
    </row>
    <row r="735" ht="25.15" customHeight="true" x14ac:dyDescent="0.2">
      <c r="C735" s="1142"/>
      <c r="D735" s="1142"/>
      <c r="E735" s="670"/>
      <c r="F735" s="670"/>
      <c r="G735" s="670"/>
      <c r="H735" s="1142"/>
      <c r="I735" s="1142"/>
      <c r="J735" s="670"/>
      <c r="K735" s="670"/>
      <c r="L735" s="670"/>
      <c r="M735" s="1142"/>
      <c r="N735" s="1142"/>
      <c r="O735" s="670"/>
      <c r="P735" s="670"/>
      <c r="Q735" s="670"/>
      <c r="BA735" s="375"/>
      <c r="BB735" s="451"/>
      <c r="BC735" s="375"/>
      <c r="BD735" s="375"/>
      <c r="BE735" s="375"/>
      <c r="BF735" s="375"/>
      <c r="BG735" s="375"/>
      <c r="BH735" s="375"/>
      <c r="BI735" s="375"/>
      <c r="BJ735" s="375"/>
      <c r="BK735" s="375"/>
      <c r="BL735" s="375"/>
      <c r="BM735" s="375"/>
      <c r="BN735" s="375"/>
      <c r="BO735" s="375"/>
      <c r="BP735" s="375"/>
      <c r="BQ735" s="375"/>
      <c r="BR735" s="375"/>
      <c r="BS735" s="375"/>
      <c r="BT735" s="375"/>
      <c r="BU735" s="375"/>
      <c r="BV735" s="375"/>
      <c r="BW735" s="375"/>
      <c r="BX735" s="375"/>
      <c r="BY735" s="375"/>
      <c r="BZ735" s="375"/>
      <c r="CA735" s="375"/>
      <c r="CB735" s="375"/>
      <c r="CC735" s="375"/>
      <c r="CD735" s="375"/>
      <c r="CE735" s="375"/>
      <c r="CF735" s="375"/>
      <c r="CG735" s="375"/>
      <c r="CH735" s="375"/>
      <c r="CI735" s="375"/>
      <c r="CJ735" s="375"/>
      <c r="CK735" s="375"/>
      <c r="CL735" s="375"/>
      <c r="CM735" s="375"/>
      <c r="CN735" s="375"/>
      <c r="CO735" s="375"/>
      <c r="CP735" s="375"/>
      <c r="CQ735" s="375"/>
      <c r="CR735" s="375"/>
      <c r="CS735" s="375"/>
      <c r="CT735" s="375"/>
      <c r="CU735" s="375"/>
      <c r="CV735" s="375"/>
      <c r="CW735" s="375"/>
      <c r="CX735" s="375"/>
      <c r="CY735" s="375"/>
      <c r="CZ735" s="375"/>
    </row>
    <row r="736" ht="25.15" customHeight="true" x14ac:dyDescent="0.2">
      <c r="C736" s="1142"/>
      <c r="D736" s="1142"/>
      <c r="E736" s="670"/>
      <c r="F736" s="670"/>
      <c r="G736" s="670"/>
      <c r="H736" s="1142"/>
      <c r="I736" s="1142"/>
      <c r="J736" s="670"/>
      <c r="K736" s="670"/>
      <c r="L736" s="670"/>
      <c r="M736" s="1142"/>
      <c r="N736" s="1142"/>
      <c r="O736" s="670"/>
      <c r="P736" s="670"/>
      <c r="Q736" s="670"/>
      <c r="BA736" s="375"/>
      <c r="BB736" s="451"/>
      <c r="BC736" s="375"/>
      <c r="BD736" s="375"/>
      <c r="BE736" s="375"/>
      <c r="BF736" s="375"/>
      <c r="BG736" s="375"/>
      <c r="BH736" s="375"/>
      <c r="BI736" s="375"/>
      <c r="BJ736" s="375"/>
      <c r="BK736" s="375"/>
      <c r="BL736" s="375"/>
      <c r="BM736" s="375"/>
      <c r="BN736" s="375"/>
      <c r="BO736" s="375"/>
      <c r="BP736" s="375"/>
      <c r="BQ736" s="375"/>
      <c r="BR736" s="375"/>
      <c r="BS736" s="375"/>
      <c r="BT736" s="375"/>
      <c r="BU736" s="375"/>
      <c r="BV736" s="375"/>
      <c r="BW736" s="375"/>
      <c r="BX736" s="375"/>
      <c r="BY736" s="375"/>
      <c r="BZ736" s="375"/>
      <c r="CA736" s="375"/>
      <c r="CB736" s="375"/>
      <c r="CC736" s="375"/>
      <c r="CD736" s="375"/>
      <c r="CE736" s="375"/>
      <c r="CF736" s="375"/>
      <c r="CG736" s="375"/>
      <c r="CH736" s="375"/>
      <c r="CI736" s="375"/>
      <c r="CJ736" s="375"/>
      <c r="CK736" s="375"/>
      <c r="CL736" s="375"/>
      <c r="CM736" s="375"/>
      <c r="CN736" s="375"/>
      <c r="CO736" s="375"/>
      <c r="CP736" s="375"/>
      <c r="CQ736" s="375"/>
      <c r="CR736" s="375"/>
      <c r="CS736" s="375"/>
      <c r="CT736" s="375"/>
      <c r="CU736" s="375"/>
      <c r="CV736" s="375"/>
      <c r="CW736" s="375"/>
      <c r="CX736" s="375"/>
      <c r="CY736" s="375"/>
      <c r="CZ736" s="375"/>
    </row>
    <row r="737" ht="25.15" customHeight="true" x14ac:dyDescent="0.2">
      <c r="C737" s="1142"/>
      <c r="D737" s="1142"/>
      <c r="E737" s="670"/>
      <c r="F737" s="670"/>
      <c r="G737" s="670"/>
      <c r="H737" s="1142"/>
      <c r="I737" s="1142"/>
      <c r="J737" s="670"/>
      <c r="K737" s="670"/>
      <c r="L737" s="670"/>
      <c r="M737" s="1142"/>
      <c r="N737" s="1142"/>
      <c r="O737" s="670"/>
      <c r="P737" s="670"/>
      <c r="Q737" s="670"/>
      <c r="BA737" s="375"/>
      <c r="BB737" s="451"/>
      <c r="BC737" s="375"/>
      <c r="BD737" s="375"/>
      <c r="BE737" s="375"/>
      <c r="BF737" s="375"/>
      <c r="BG737" s="375"/>
      <c r="BH737" s="375"/>
      <c r="BI737" s="375"/>
      <c r="BJ737" s="375"/>
      <c r="BK737" s="375"/>
      <c r="BL737" s="375"/>
      <c r="BM737" s="375"/>
      <c r="BN737" s="375"/>
      <c r="BO737" s="375"/>
      <c r="BP737" s="375"/>
      <c r="BQ737" s="375"/>
      <c r="BR737" s="375"/>
      <c r="BS737" s="375"/>
      <c r="BT737" s="375"/>
      <c r="BU737" s="375"/>
      <c r="BV737" s="375"/>
      <c r="BW737" s="375"/>
      <c r="BX737" s="375"/>
      <c r="BY737" s="375"/>
      <c r="BZ737" s="375"/>
      <c r="CA737" s="375"/>
      <c r="CB737" s="375"/>
      <c r="CC737" s="375"/>
      <c r="CD737" s="375"/>
      <c r="CE737" s="375"/>
      <c r="CF737" s="375"/>
      <c r="CG737" s="375"/>
      <c r="CH737" s="375"/>
      <c r="CI737" s="375"/>
      <c r="CJ737" s="375"/>
      <c r="CK737" s="375"/>
      <c r="CL737" s="375"/>
      <c r="CM737" s="375"/>
      <c r="CN737" s="375"/>
      <c r="CO737" s="375"/>
      <c r="CP737" s="375"/>
      <c r="CQ737" s="375"/>
      <c r="CR737" s="375"/>
      <c r="CS737" s="375"/>
      <c r="CT737" s="375"/>
      <c r="CU737" s="375"/>
      <c r="CV737" s="375"/>
      <c r="CW737" s="375"/>
      <c r="CX737" s="375"/>
      <c r="CY737" s="375"/>
      <c r="CZ737" s="375"/>
    </row>
    <row r="738" ht="25.15" customHeight="true" x14ac:dyDescent="0.2">
      <c r="C738" s="1142"/>
      <c r="D738" s="1142"/>
      <c r="E738" s="670"/>
      <c r="F738" s="670"/>
      <c r="G738" s="670"/>
      <c r="H738" s="1142"/>
      <c r="I738" s="1142"/>
      <c r="J738" s="670"/>
      <c r="K738" s="670"/>
      <c r="L738" s="670"/>
      <c r="M738" s="1142"/>
      <c r="N738" s="1142"/>
      <c r="O738" s="670"/>
      <c r="P738" s="670"/>
      <c r="Q738" s="670"/>
      <c r="BA738" s="375"/>
      <c r="BB738" s="451"/>
      <c r="BC738" s="375"/>
      <c r="BD738" s="375"/>
      <c r="BE738" s="375"/>
      <c r="BF738" s="375"/>
      <c r="BG738" s="375"/>
      <c r="BH738" s="375"/>
      <c r="BI738" s="375"/>
      <c r="BJ738" s="375"/>
      <c r="BK738" s="375"/>
      <c r="BL738" s="375"/>
      <c r="BM738" s="375"/>
      <c r="BN738" s="375"/>
      <c r="BO738" s="375"/>
      <c r="BP738" s="375"/>
      <c r="BQ738" s="375"/>
      <c r="BR738" s="375"/>
      <c r="BS738" s="375"/>
      <c r="BT738" s="375"/>
      <c r="BU738" s="375"/>
      <c r="BV738" s="375"/>
      <c r="BW738" s="375"/>
      <c r="BX738" s="375"/>
      <c r="BY738" s="375"/>
      <c r="BZ738" s="375"/>
      <c r="CA738" s="375"/>
      <c r="CB738" s="375"/>
      <c r="CC738" s="375"/>
      <c r="CD738" s="375"/>
      <c r="CE738" s="375"/>
      <c r="CF738" s="375"/>
      <c r="CG738" s="375"/>
      <c r="CH738" s="375"/>
      <c r="CI738" s="375"/>
      <c r="CJ738" s="375"/>
      <c r="CK738" s="375"/>
      <c r="CL738" s="375"/>
      <c r="CM738" s="375"/>
      <c r="CN738" s="375"/>
      <c r="CO738" s="375"/>
      <c r="CP738" s="375"/>
      <c r="CQ738" s="375"/>
      <c r="CR738" s="375"/>
      <c r="CS738" s="375"/>
      <c r="CT738" s="375"/>
      <c r="CU738" s="375"/>
      <c r="CV738" s="375"/>
      <c r="CW738" s="375"/>
      <c r="CX738" s="375"/>
      <c r="CY738" s="375"/>
      <c r="CZ738" s="375"/>
    </row>
    <row r="739" ht="25.15" customHeight="true" x14ac:dyDescent="0.2">
      <c r="C739" s="1142"/>
      <c r="D739" s="1142"/>
      <c r="E739" s="670"/>
      <c r="F739" s="670"/>
      <c r="G739" s="670"/>
      <c r="H739" s="1142"/>
      <c r="I739" s="1142"/>
      <c r="J739" s="670"/>
      <c r="K739" s="670"/>
      <c r="L739" s="670"/>
      <c r="M739" s="1142"/>
      <c r="N739" s="1142"/>
      <c r="O739" s="670"/>
      <c r="P739" s="670"/>
      <c r="Q739" s="670"/>
      <c r="BA739" s="375"/>
      <c r="BB739" s="451"/>
      <c r="BC739" s="375"/>
      <c r="BD739" s="375"/>
      <c r="BE739" s="375"/>
      <c r="BF739" s="375"/>
      <c r="BG739" s="375"/>
      <c r="BH739" s="375"/>
      <c r="BI739" s="375"/>
      <c r="BJ739" s="375"/>
      <c r="BK739" s="375"/>
      <c r="BL739" s="375"/>
      <c r="BM739" s="375"/>
      <c r="BN739" s="375"/>
      <c r="BO739" s="375"/>
      <c r="BP739" s="375"/>
      <c r="BQ739" s="375"/>
      <c r="BR739" s="375"/>
      <c r="BS739" s="375"/>
      <c r="BT739" s="375"/>
      <c r="BU739" s="375"/>
      <c r="BV739" s="375"/>
      <c r="BW739" s="375"/>
      <c r="BX739" s="375"/>
      <c r="BY739" s="375"/>
      <c r="BZ739" s="375"/>
      <c r="CA739" s="375"/>
      <c r="CB739" s="375"/>
      <c r="CC739" s="375"/>
      <c r="CD739" s="375"/>
      <c r="CE739" s="375"/>
      <c r="CF739" s="375"/>
      <c r="CG739" s="375"/>
      <c r="CH739" s="375"/>
      <c r="CI739" s="375"/>
      <c r="CJ739" s="375"/>
      <c r="CK739" s="375"/>
      <c r="CL739" s="375"/>
      <c r="CM739" s="375"/>
      <c r="CN739" s="375"/>
      <c r="CO739" s="375"/>
      <c r="CP739" s="375"/>
      <c r="CQ739" s="375"/>
      <c r="CR739" s="375"/>
      <c r="CS739" s="375"/>
      <c r="CT739" s="375"/>
      <c r="CU739" s="375"/>
      <c r="CV739" s="375"/>
      <c r="CW739" s="375"/>
      <c r="CX739" s="375"/>
      <c r="CY739" s="375"/>
      <c r="CZ739" s="375"/>
    </row>
    <row r="740" ht="25.15" customHeight="true" x14ac:dyDescent="0.2">
      <c r="C740" s="1142"/>
      <c r="D740" s="1142"/>
      <c r="E740" s="670"/>
      <c r="F740" s="670"/>
      <c r="G740" s="670"/>
      <c r="H740" s="1142"/>
      <c r="I740" s="1142"/>
      <c r="J740" s="670"/>
      <c r="K740" s="670"/>
      <c r="L740" s="670"/>
      <c r="M740" s="1142"/>
      <c r="N740" s="1142"/>
      <c r="O740" s="670"/>
      <c r="P740" s="670"/>
      <c r="Q740" s="670"/>
      <c r="BA740" s="375"/>
      <c r="BB740" s="451"/>
      <c r="BC740" s="375"/>
      <c r="BD740" s="375"/>
      <c r="BE740" s="375"/>
      <c r="BF740" s="375"/>
      <c r="BG740" s="375"/>
      <c r="BH740" s="375"/>
      <c r="BI740" s="375"/>
      <c r="BJ740" s="375"/>
      <c r="BK740" s="375"/>
      <c r="BL740" s="375"/>
      <c r="BM740" s="375"/>
      <c r="BN740" s="375"/>
      <c r="BO740" s="375"/>
      <c r="BP740" s="375"/>
      <c r="BQ740" s="375"/>
      <c r="BR740" s="375"/>
      <c r="BS740" s="375"/>
      <c r="BT740" s="375"/>
      <c r="BU740" s="375"/>
      <c r="BV740" s="375"/>
      <c r="BW740" s="375"/>
      <c r="BX740" s="375"/>
      <c r="BY740" s="375"/>
      <c r="BZ740" s="375"/>
      <c r="CA740" s="375"/>
      <c r="CB740" s="375"/>
      <c r="CC740" s="375"/>
      <c r="CD740" s="375"/>
      <c r="CE740" s="375"/>
      <c r="CF740" s="375"/>
      <c r="CG740" s="375"/>
      <c r="CH740" s="375"/>
      <c r="CI740" s="375"/>
      <c r="CJ740" s="375"/>
      <c r="CK740" s="375"/>
      <c r="CL740" s="375"/>
      <c r="CM740" s="375"/>
      <c r="CN740" s="375"/>
      <c r="CO740" s="375"/>
      <c r="CP740" s="375"/>
      <c r="CQ740" s="375"/>
      <c r="CR740" s="375"/>
      <c r="CS740" s="375"/>
      <c r="CT740" s="375"/>
      <c r="CU740" s="375"/>
      <c r="CV740" s="375"/>
      <c r="CW740" s="375"/>
      <c r="CX740" s="375"/>
      <c r="CY740" s="375"/>
      <c r="CZ740" s="375"/>
    </row>
    <row r="741" ht="25.15" customHeight="true" x14ac:dyDescent="0.2">
      <c r="C741" s="1142"/>
      <c r="D741" s="1142"/>
      <c r="E741" s="670"/>
      <c r="F741" s="670"/>
      <c r="G741" s="670"/>
      <c r="H741" s="1142"/>
      <c r="I741" s="1142"/>
      <c r="J741" s="670"/>
      <c r="K741" s="670"/>
      <c r="L741" s="670"/>
      <c r="M741" s="1142"/>
      <c r="N741" s="1142"/>
      <c r="O741" s="670"/>
      <c r="P741" s="670"/>
      <c r="Q741" s="670"/>
      <c r="BA741" s="375"/>
      <c r="BB741" s="451"/>
      <c r="BC741" s="375"/>
      <c r="BD741" s="375"/>
      <c r="BE741" s="375"/>
      <c r="BF741" s="375"/>
      <c r="BG741" s="375"/>
      <c r="BH741" s="375"/>
      <c r="BI741" s="375"/>
      <c r="BJ741" s="375"/>
      <c r="BK741" s="375"/>
      <c r="BL741" s="375"/>
      <c r="BM741" s="375"/>
      <c r="BN741" s="375"/>
      <c r="BO741" s="375"/>
      <c r="BP741" s="375"/>
      <c r="BQ741" s="375"/>
      <c r="BR741" s="375"/>
      <c r="BS741" s="375"/>
      <c r="BT741" s="375"/>
      <c r="BU741" s="375"/>
      <c r="BV741" s="375"/>
      <c r="BW741" s="375"/>
      <c r="BX741" s="375"/>
      <c r="BY741" s="375"/>
      <c r="BZ741" s="375"/>
      <c r="CA741" s="375"/>
      <c r="CB741" s="375"/>
      <c r="CC741" s="375"/>
      <c r="CD741" s="375"/>
      <c r="CE741" s="375"/>
      <c r="CF741" s="375"/>
      <c r="CG741" s="375"/>
      <c r="CH741" s="375"/>
      <c r="CI741" s="375"/>
      <c r="CJ741" s="375"/>
      <c r="CK741" s="375"/>
      <c r="CL741" s="375"/>
      <c r="CM741" s="375"/>
      <c r="CN741" s="375"/>
      <c r="CO741" s="375"/>
      <c r="CP741" s="375"/>
      <c r="CQ741" s="375"/>
      <c r="CR741" s="375"/>
      <c r="CS741" s="375"/>
      <c r="CT741" s="375"/>
      <c r="CU741" s="375"/>
      <c r="CV741" s="375"/>
      <c r="CW741" s="375"/>
      <c r="CX741" s="375"/>
      <c r="CY741" s="375"/>
      <c r="CZ741" s="375"/>
    </row>
    <row r="742" ht="25.15" customHeight="true" x14ac:dyDescent="0.2">
      <c r="C742" s="1142"/>
      <c r="D742" s="1142"/>
      <c r="E742" s="670"/>
      <c r="F742" s="670"/>
      <c r="G742" s="670"/>
      <c r="H742" s="1142"/>
      <c r="I742" s="1142"/>
      <c r="J742" s="670"/>
      <c r="K742" s="670"/>
      <c r="L742" s="670"/>
      <c r="M742" s="1142"/>
      <c r="N742" s="1142"/>
      <c r="O742" s="670"/>
      <c r="P742" s="670"/>
      <c r="Q742" s="670"/>
      <c r="BA742" s="375"/>
      <c r="BB742" s="451"/>
      <c r="BC742" s="375"/>
      <c r="BD742" s="375"/>
      <c r="BE742" s="375"/>
      <c r="BF742" s="375"/>
      <c r="BG742" s="375"/>
      <c r="BH742" s="375"/>
      <c r="BI742" s="375"/>
      <c r="BJ742" s="375"/>
      <c r="BK742" s="375"/>
      <c r="BL742" s="375"/>
      <c r="BM742" s="375"/>
      <c r="BN742" s="375"/>
      <c r="BO742" s="375"/>
      <c r="BP742" s="375"/>
      <c r="BQ742" s="375"/>
      <c r="BR742" s="375"/>
      <c r="BS742" s="375"/>
      <c r="BT742" s="375"/>
      <c r="BU742" s="375"/>
      <c r="BV742" s="375"/>
      <c r="BW742" s="375"/>
      <c r="BX742" s="375"/>
      <c r="BY742" s="375"/>
      <c r="BZ742" s="375"/>
      <c r="CA742" s="375"/>
      <c r="CB742" s="375"/>
      <c r="CC742" s="375"/>
      <c r="CD742" s="375"/>
      <c r="CE742" s="375"/>
      <c r="CF742" s="375"/>
      <c r="CG742" s="375"/>
      <c r="CH742" s="375"/>
      <c r="CI742" s="375"/>
      <c r="CJ742" s="375"/>
      <c r="CK742" s="375"/>
      <c r="CL742" s="375"/>
      <c r="CM742" s="375"/>
      <c r="CN742" s="375"/>
      <c r="CO742" s="375"/>
      <c r="CP742" s="375"/>
      <c r="CQ742" s="375"/>
      <c r="CR742" s="375"/>
      <c r="CS742" s="375"/>
      <c r="CT742" s="375"/>
      <c r="CU742" s="375"/>
      <c r="CV742" s="375"/>
      <c r="CW742" s="375"/>
      <c r="CX742" s="375"/>
      <c r="CY742" s="375"/>
      <c r="CZ742" s="375"/>
    </row>
    <row r="743" ht="25.15" customHeight="true" x14ac:dyDescent="0.2">
      <c r="C743" s="1142"/>
      <c r="D743" s="1142"/>
      <c r="E743" s="670"/>
      <c r="F743" s="670"/>
      <c r="G743" s="670"/>
      <c r="H743" s="1142"/>
      <c r="I743" s="1142"/>
      <c r="J743" s="670"/>
      <c r="K743" s="670"/>
      <c r="L743" s="670"/>
      <c r="M743" s="1142"/>
      <c r="N743" s="1142"/>
      <c r="O743" s="670"/>
      <c r="P743" s="670"/>
      <c r="Q743" s="670"/>
      <c r="BA743" s="375"/>
      <c r="BB743" s="451"/>
      <c r="BC743" s="375"/>
      <c r="BD743" s="375"/>
      <c r="BE743" s="375"/>
      <c r="BF743" s="375"/>
      <c r="BG743" s="375"/>
      <c r="BH743" s="375"/>
      <c r="BI743" s="375"/>
      <c r="BJ743" s="375"/>
      <c r="BK743" s="375"/>
      <c r="BL743" s="375"/>
      <c r="BM743" s="375"/>
      <c r="BN743" s="375"/>
      <c r="BO743" s="375"/>
      <c r="BP743" s="375"/>
      <c r="BQ743" s="375"/>
      <c r="BR743" s="375"/>
      <c r="BS743" s="375"/>
      <c r="BT743" s="375"/>
      <c r="BU743" s="375"/>
      <c r="BV743" s="375"/>
      <c r="BW743" s="375"/>
      <c r="BX743" s="375"/>
      <c r="BY743" s="375"/>
      <c r="BZ743" s="375"/>
      <c r="CA743" s="375"/>
      <c r="CB743" s="375"/>
      <c r="CC743" s="375"/>
      <c r="CD743" s="375"/>
      <c r="CE743" s="375"/>
      <c r="CF743" s="375"/>
      <c r="CG743" s="375"/>
      <c r="CH743" s="375"/>
      <c r="CI743" s="375"/>
      <c r="CJ743" s="375"/>
      <c r="CK743" s="375"/>
      <c r="CL743" s="375"/>
      <c r="CM743" s="375"/>
      <c r="CN743" s="375"/>
      <c r="CO743" s="375"/>
      <c r="CP743" s="375"/>
      <c r="CQ743" s="375"/>
      <c r="CR743" s="375"/>
      <c r="CS743" s="375"/>
      <c r="CT743" s="375"/>
      <c r="CU743" s="375"/>
      <c r="CV743" s="375"/>
      <c r="CW743" s="375"/>
      <c r="CX743" s="375"/>
      <c r="CY743" s="375"/>
      <c r="CZ743" s="375"/>
    </row>
    <row r="744" ht="25.15" customHeight="true" x14ac:dyDescent="0.2">
      <c r="C744" s="1142"/>
      <c r="D744" s="1142"/>
      <c r="E744" s="670"/>
      <c r="F744" s="670"/>
      <c r="G744" s="670"/>
      <c r="H744" s="1142"/>
      <c r="I744" s="1142"/>
      <c r="J744" s="670"/>
      <c r="K744" s="670"/>
      <c r="L744" s="670"/>
      <c r="M744" s="1142"/>
      <c r="N744" s="1142"/>
      <c r="O744" s="670"/>
      <c r="P744" s="670"/>
      <c r="Q744" s="670"/>
      <c r="BA744" s="375"/>
      <c r="BB744" s="451"/>
      <c r="BC744" s="375"/>
      <c r="BD744" s="375"/>
      <c r="BE744" s="375"/>
      <c r="BF744" s="375"/>
      <c r="BG744" s="375"/>
      <c r="BH744" s="375"/>
      <c r="BI744" s="375"/>
      <c r="BJ744" s="375"/>
      <c r="BK744" s="375"/>
      <c r="BL744" s="375"/>
      <c r="BM744" s="375"/>
      <c r="BN744" s="375"/>
      <c r="BO744" s="375"/>
      <c r="BP744" s="375"/>
      <c r="BQ744" s="375"/>
      <c r="BR744" s="375"/>
      <c r="BS744" s="375"/>
      <c r="BT744" s="375"/>
      <c r="BU744" s="375"/>
      <c r="BV744" s="375"/>
      <c r="BW744" s="375"/>
      <c r="BX744" s="375"/>
      <c r="BY744" s="375"/>
      <c r="BZ744" s="375"/>
      <c r="CA744" s="375"/>
      <c r="CB744" s="375"/>
      <c r="CC744" s="375"/>
      <c r="CD744" s="375"/>
      <c r="CE744" s="375"/>
      <c r="CF744" s="375"/>
      <c r="CG744" s="375"/>
      <c r="CH744" s="375"/>
      <c r="CI744" s="375"/>
      <c r="CJ744" s="375"/>
      <c r="CK744" s="375"/>
      <c r="CL744" s="375"/>
      <c r="CM744" s="375"/>
      <c r="CN744" s="375"/>
      <c r="CO744" s="375"/>
      <c r="CP744" s="375"/>
      <c r="CQ744" s="375"/>
      <c r="CR744" s="375"/>
      <c r="CS744" s="375"/>
      <c r="CT744" s="375"/>
      <c r="CU744" s="375"/>
      <c r="CV744" s="375"/>
      <c r="CW744" s="375"/>
      <c r="CX744" s="375"/>
      <c r="CY744" s="375"/>
      <c r="CZ744" s="375"/>
    </row>
    <row r="745" ht="25.15" customHeight="true" x14ac:dyDescent="0.2">
      <c r="C745" s="1142"/>
      <c r="D745" s="1142"/>
      <c r="E745" s="670"/>
      <c r="F745" s="670"/>
      <c r="G745" s="670"/>
      <c r="H745" s="1142"/>
      <c r="I745" s="1142"/>
      <c r="J745" s="670"/>
      <c r="K745" s="670"/>
      <c r="L745" s="670"/>
      <c r="M745" s="1142"/>
      <c r="N745" s="1142"/>
      <c r="O745" s="670"/>
      <c r="P745" s="670"/>
      <c r="Q745" s="670"/>
      <c r="BA745" s="375"/>
      <c r="BB745" s="451"/>
      <c r="BC745" s="375"/>
      <c r="BD745" s="375"/>
      <c r="BE745" s="375"/>
      <c r="BF745" s="375"/>
      <c r="BG745" s="375"/>
      <c r="BH745" s="375"/>
      <c r="BI745" s="375"/>
      <c r="BJ745" s="375"/>
      <c r="BK745" s="375"/>
      <c r="BL745" s="375"/>
      <c r="BM745" s="375"/>
      <c r="BN745" s="375"/>
      <c r="BO745" s="375"/>
      <c r="BP745" s="375"/>
      <c r="BQ745" s="375"/>
      <c r="BR745" s="375"/>
      <c r="BS745" s="375"/>
      <c r="BT745" s="375"/>
      <c r="BU745" s="375"/>
      <c r="BV745" s="375"/>
      <c r="BW745" s="375"/>
      <c r="BX745" s="375"/>
      <c r="BY745" s="375"/>
      <c r="BZ745" s="375"/>
      <c r="CA745" s="375"/>
      <c r="CB745" s="375"/>
      <c r="CC745" s="375"/>
      <c r="CD745" s="375"/>
      <c r="CE745" s="375"/>
      <c r="CF745" s="375"/>
      <c r="CG745" s="375"/>
      <c r="CH745" s="375"/>
      <c r="CI745" s="375"/>
      <c r="CJ745" s="375"/>
      <c r="CK745" s="375"/>
      <c r="CL745" s="375"/>
      <c r="CM745" s="375"/>
      <c r="CN745" s="375"/>
      <c r="CO745" s="375"/>
      <c r="CP745" s="375"/>
      <c r="CQ745" s="375"/>
      <c r="CR745" s="375"/>
      <c r="CS745" s="375"/>
      <c r="CT745" s="375"/>
      <c r="CU745" s="375"/>
      <c r="CV745" s="375"/>
      <c r="CW745" s="375"/>
      <c r="CX745" s="375"/>
      <c r="CY745" s="375"/>
      <c r="CZ745" s="375"/>
    </row>
    <row r="746" ht="25.15" customHeight="true" x14ac:dyDescent="0.2">
      <c r="C746" s="1142"/>
      <c r="D746" s="1142"/>
      <c r="E746" s="670"/>
      <c r="F746" s="670"/>
      <c r="G746" s="670"/>
      <c r="H746" s="1142"/>
      <c r="I746" s="1142"/>
      <c r="J746" s="670"/>
      <c r="K746" s="670"/>
      <c r="L746" s="670"/>
      <c r="M746" s="1142"/>
      <c r="N746" s="1142"/>
      <c r="O746" s="670"/>
      <c r="P746" s="670"/>
      <c r="Q746" s="670"/>
      <c r="BA746" s="375"/>
      <c r="BB746" s="451"/>
      <c r="BC746" s="375"/>
      <c r="BD746" s="375"/>
      <c r="BE746" s="375"/>
      <c r="BF746" s="375"/>
      <c r="BG746" s="375"/>
      <c r="BH746" s="375"/>
      <c r="BI746" s="375"/>
      <c r="BJ746" s="375"/>
      <c r="BK746" s="375"/>
      <c r="BL746" s="375"/>
      <c r="BM746" s="375"/>
      <c r="BN746" s="375"/>
      <c r="BO746" s="375"/>
      <c r="BP746" s="375"/>
      <c r="BQ746" s="375"/>
      <c r="BR746" s="375"/>
      <c r="BS746" s="375"/>
      <c r="BT746" s="375"/>
      <c r="BU746" s="375"/>
      <c r="BV746" s="375"/>
      <c r="BW746" s="375"/>
      <c r="BX746" s="375"/>
      <c r="BY746" s="375"/>
      <c r="BZ746" s="375"/>
      <c r="CA746" s="375"/>
      <c r="CB746" s="375"/>
      <c r="CC746" s="375"/>
      <c r="CD746" s="375"/>
      <c r="CE746" s="375"/>
      <c r="CF746" s="375"/>
      <c r="CG746" s="375"/>
      <c r="CH746" s="375"/>
      <c r="CI746" s="375"/>
      <c r="CJ746" s="375"/>
      <c r="CK746" s="375"/>
      <c r="CL746" s="375"/>
      <c r="CM746" s="375"/>
      <c r="CN746" s="375"/>
      <c r="CO746" s="375"/>
      <c r="CP746" s="375"/>
      <c r="CQ746" s="375"/>
      <c r="CR746" s="375"/>
      <c r="CS746" s="375"/>
      <c r="CT746" s="375"/>
      <c r="CU746" s="375"/>
      <c r="CV746" s="375"/>
      <c r="CW746" s="375"/>
      <c r="CX746" s="375"/>
      <c r="CY746" s="375"/>
      <c r="CZ746" s="375"/>
    </row>
    <row r="747" ht="25.15" customHeight="true" x14ac:dyDescent="0.2">
      <c r="C747" s="1142"/>
      <c r="D747" s="1142"/>
      <c r="E747" s="670"/>
      <c r="F747" s="670"/>
      <c r="G747" s="670"/>
      <c r="H747" s="1142"/>
      <c r="I747" s="1142"/>
      <c r="J747" s="670"/>
      <c r="K747" s="670"/>
      <c r="L747" s="670"/>
      <c r="M747" s="1142"/>
      <c r="N747" s="1142"/>
      <c r="O747" s="670"/>
      <c r="P747" s="670"/>
      <c r="Q747" s="670"/>
      <c r="BA747" s="375"/>
      <c r="BB747" s="451"/>
      <c r="BC747" s="375"/>
      <c r="BD747" s="375"/>
      <c r="BE747" s="375"/>
      <c r="BF747" s="375"/>
      <c r="BG747" s="375"/>
      <c r="BH747" s="375"/>
      <c r="BI747" s="375"/>
      <c r="BJ747" s="375"/>
      <c r="BK747" s="375"/>
      <c r="BL747" s="375"/>
      <c r="BM747" s="375"/>
      <c r="BN747" s="375"/>
      <c r="BO747" s="375"/>
      <c r="BP747" s="375"/>
      <c r="BQ747" s="375"/>
      <c r="BR747" s="375"/>
      <c r="BS747" s="375"/>
      <c r="BT747" s="375"/>
      <c r="BU747" s="375"/>
      <c r="BV747" s="375"/>
      <c r="BW747" s="375"/>
      <c r="BX747" s="375"/>
      <c r="BY747" s="375"/>
      <c r="BZ747" s="375"/>
      <c r="CA747" s="375"/>
      <c r="CB747" s="375"/>
      <c r="CC747" s="375"/>
      <c r="CD747" s="375"/>
      <c r="CE747" s="375"/>
      <c r="CF747" s="375"/>
      <c r="CG747" s="375"/>
      <c r="CH747" s="375"/>
      <c r="CI747" s="375"/>
      <c r="CJ747" s="375"/>
      <c r="CK747" s="375"/>
      <c r="CL747" s="375"/>
      <c r="CM747" s="375"/>
      <c r="CN747" s="375"/>
      <c r="CO747" s="375"/>
      <c r="CP747" s="375"/>
      <c r="CQ747" s="375"/>
      <c r="CR747" s="375"/>
      <c r="CS747" s="375"/>
      <c r="CT747" s="375"/>
      <c r="CU747" s="375"/>
      <c r="CV747" s="375"/>
      <c r="CW747" s="375"/>
      <c r="CX747" s="375"/>
      <c r="CY747" s="375"/>
      <c r="CZ747" s="375"/>
    </row>
    <row r="748" ht="25.15" customHeight="true" x14ac:dyDescent="0.2">
      <c r="C748" s="1142"/>
      <c r="D748" s="1142"/>
      <c r="E748" s="670"/>
      <c r="F748" s="670"/>
      <c r="G748" s="670"/>
      <c r="H748" s="1142"/>
      <c r="I748" s="1142"/>
      <c r="J748" s="670"/>
      <c r="K748" s="670"/>
      <c r="L748" s="670"/>
      <c r="M748" s="1142"/>
      <c r="N748" s="1142"/>
      <c r="O748" s="670"/>
      <c r="P748" s="670"/>
      <c r="Q748" s="670"/>
      <c r="BA748" s="375"/>
      <c r="BB748" s="451"/>
      <c r="BC748" s="375"/>
      <c r="BD748" s="375"/>
      <c r="BE748" s="375"/>
      <c r="BF748" s="375"/>
      <c r="BG748" s="375"/>
      <c r="BH748" s="375"/>
      <c r="BI748" s="375"/>
      <c r="BJ748" s="375"/>
      <c r="BK748" s="375"/>
      <c r="BL748" s="375"/>
      <c r="BM748" s="375"/>
      <c r="BN748" s="375"/>
      <c r="BO748" s="375"/>
      <c r="BP748" s="375"/>
      <c r="BQ748" s="375"/>
      <c r="BR748" s="375"/>
      <c r="BS748" s="375"/>
      <c r="BT748" s="375"/>
      <c r="BU748" s="375"/>
      <c r="BV748" s="375"/>
      <c r="BW748" s="375"/>
      <c r="BX748" s="375"/>
      <c r="BY748" s="375"/>
      <c r="BZ748" s="375"/>
      <c r="CA748" s="375"/>
      <c r="CB748" s="375"/>
      <c r="CC748" s="375"/>
      <c r="CD748" s="375"/>
      <c r="CE748" s="375"/>
      <c r="CF748" s="375"/>
      <c r="CG748" s="375"/>
      <c r="CH748" s="375"/>
      <c r="CI748" s="375"/>
      <c r="CJ748" s="375"/>
      <c r="CK748" s="375"/>
      <c r="CL748" s="375"/>
      <c r="CM748" s="375"/>
      <c r="CN748" s="375"/>
      <c r="CO748" s="375"/>
      <c r="CP748" s="375"/>
      <c r="CQ748" s="375"/>
      <c r="CR748" s="375"/>
      <c r="CS748" s="375"/>
      <c r="CT748" s="375"/>
      <c r="CU748" s="375"/>
      <c r="CV748" s="375"/>
      <c r="CW748" s="375"/>
      <c r="CX748" s="375"/>
      <c r="CY748" s="375"/>
      <c r="CZ748" s="375"/>
    </row>
    <row r="749" ht="25.15" customHeight="true" x14ac:dyDescent="0.2">
      <c r="C749" s="1142"/>
      <c r="D749" s="1142"/>
      <c r="E749" s="670"/>
      <c r="F749" s="670"/>
      <c r="G749" s="670"/>
      <c r="H749" s="1142"/>
      <c r="I749" s="1142"/>
      <c r="J749" s="670"/>
      <c r="K749" s="670"/>
      <c r="L749" s="670"/>
      <c r="M749" s="1142"/>
      <c r="N749" s="1142"/>
      <c r="O749" s="670"/>
      <c r="P749" s="670"/>
      <c r="Q749" s="670"/>
      <c r="BA749" s="375"/>
      <c r="BB749" s="451"/>
      <c r="BC749" s="375"/>
      <c r="BD749" s="375"/>
      <c r="BE749" s="375"/>
      <c r="BF749" s="375"/>
      <c r="BG749" s="375"/>
      <c r="BH749" s="375"/>
      <c r="BI749" s="375"/>
      <c r="BJ749" s="375"/>
      <c r="BK749" s="375"/>
      <c r="BL749" s="375"/>
      <c r="BM749" s="375"/>
      <c r="BN749" s="375"/>
      <c r="BO749" s="375"/>
      <c r="BP749" s="375"/>
      <c r="BQ749" s="375"/>
      <c r="BR749" s="375"/>
      <c r="BS749" s="375"/>
      <c r="BT749" s="375"/>
      <c r="BU749" s="375"/>
      <c r="BV749" s="375"/>
      <c r="BW749" s="375"/>
      <c r="BX749" s="375"/>
      <c r="BY749" s="375"/>
      <c r="BZ749" s="375"/>
      <c r="CA749" s="375"/>
      <c r="CB749" s="375"/>
      <c r="CC749" s="375"/>
      <c r="CD749" s="375"/>
      <c r="CE749" s="375"/>
      <c r="CF749" s="375"/>
      <c r="CG749" s="375"/>
      <c r="CH749" s="375"/>
      <c r="CI749" s="375"/>
      <c r="CJ749" s="375"/>
      <c r="CK749" s="375"/>
      <c r="CL749" s="375"/>
      <c r="CM749" s="375"/>
      <c r="CN749" s="375"/>
      <c r="CO749" s="375"/>
      <c r="CP749" s="375"/>
      <c r="CQ749" s="375"/>
      <c r="CR749" s="375"/>
      <c r="CS749" s="375"/>
      <c r="CT749" s="375"/>
      <c r="CU749" s="375"/>
      <c r="CV749" s="375"/>
      <c r="CW749" s="375"/>
      <c r="CX749" s="375"/>
      <c r="CY749" s="375"/>
      <c r="CZ749" s="375"/>
    </row>
    <row r="750" ht="25.15" customHeight="true" x14ac:dyDescent="0.2">
      <c r="C750" s="1142"/>
      <c r="D750" s="1142"/>
      <c r="E750" s="670"/>
      <c r="F750" s="670"/>
      <c r="G750" s="670"/>
      <c r="H750" s="1142"/>
      <c r="I750" s="1142"/>
      <c r="J750" s="670"/>
      <c r="K750" s="670"/>
      <c r="L750" s="670"/>
      <c r="M750" s="1142"/>
      <c r="N750" s="1142"/>
      <c r="O750" s="670"/>
      <c r="P750" s="670"/>
      <c r="Q750" s="670"/>
      <c r="BA750" s="375"/>
      <c r="BB750" s="451"/>
      <c r="BC750" s="375"/>
      <c r="BD750" s="375"/>
      <c r="BE750" s="375"/>
      <c r="BF750" s="375"/>
      <c r="BG750" s="375"/>
      <c r="BH750" s="375"/>
      <c r="BI750" s="375"/>
      <c r="BJ750" s="375"/>
      <c r="BK750" s="375"/>
      <c r="BL750" s="375"/>
      <c r="BM750" s="375"/>
      <c r="BN750" s="375"/>
      <c r="BO750" s="375"/>
      <c r="BP750" s="375"/>
      <c r="BQ750" s="375"/>
      <c r="BR750" s="375"/>
      <c r="BS750" s="375"/>
      <c r="BT750" s="375"/>
      <c r="BU750" s="375"/>
      <c r="BV750" s="375"/>
      <c r="BW750" s="375"/>
      <c r="BX750" s="375"/>
      <c r="BY750" s="375"/>
      <c r="BZ750" s="375"/>
      <c r="CA750" s="375"/>
      <c r="CB750" s="375"/>
      <c r="CC750" s="375"/>
      <c r="CD750" s="375"/>
      <c r="CE750" s="375"/>
      <c r="CF750" s="375"/>
      <c r="CG750" s="375"/>
      <c r="CH750" s="375"/>
      <c r="CI750" s="375"/>
      <c r="CJ750" s="375"/>
      <c r="CK750" s="375"/>
      <c r="CL750" s="375"/>
      <c r="CM750" s="375"/>
      <c r="CN750" s="375"/>
      <c r="CO750" s="375"/>
      <c r="CP750" s="375"/>
      <c r="CQ750" s="375"/>
      <c r="CR750" s="375"/>
      <c r="CS750" s="375"/>
      <c r="CT750" s="375"/>
      <c r="CU750" s="375"/>
      <c r="CV750" s="375"/>
      <c r="CW750" s="375"/>
      <c r="CX750" s="375"/>
      <c r="CY750" s="375"/>
      <c r="CZ750" s="375"/>
    </row>
    <row r="751" ht="25.15" customHeight="true" x14ac:dyDescent="0.2">
      <c r="C751" s="1142"/>
      <c r="D751" s="1142"/>
      <c r="E751" s="670"/>
      <c r="F751" s="670"/>
      <c r="G751" s="670"/>
      <c r="H751" s="1142"/>
      <c r="I751" s="1142"/>
      <c r="J751" s="670"/>
      <c r="K751" s="670"/>
      <c r="L751" s="670"/>
      <c r="M751" s="1142"/>
      <c r="N751" s="1142"/>
      <c r="O751" s="670"/>
      <c r="P751" s="670"/>
      <c r="Q751" s="670"/>
      <c r="BA751" s="375"/>
      <c r="BB751" s="451"/>
      <c r="BC751" s="375"/>
      <c r="BD751" s="375"/>
      <c r="BE751" s="375"/>
      <c r="BF751" s="375"/>
      <c r="BG751" s="375"/>
      <c r="BH751" s="375"/>
      <c r="BI751" s="375"/>
      <c r="BJ751" s="375"/>
      <c r="BK751" s="375"/>
      <c r="BL751" s="375"/>
      <c r="BM751" s="375"/>
      <c r="BN751" s="375"/>
      <c r="BO751" s="375"/>
      <c r="BP751" s="375"/>
      <c r="BQ751" s="375"/>
      <c r="BR751" s="375"/>
      <c r="BS751" s="375"/>
      <c r="BT751" s="375"/>
      <c r="BU751" s="375"/>
      <c r="BV751" s="375"/>
      <c r="BW751" s="375"/>
      <c r="BX751" s="375"/>
      <c r="BY751" s="375"/>
      <c r="BZ751" s="375"/>
      <c r="CA751" s="375"/>
      <c r="CB751" s="375"/>
      <c r="CC751" s="375"/>
      <c r="CD751" s="375"/>
      <c r="CE751" s="375"/>
      <c r="CF751" s="375"/>
      <c r="CG751" s="375"/>
      <c r="CH751" s="375"/>
      <c r="CI751" s="375"/>
      <c r="CJ751" s="375"/>
      <c r="CK751" s="375"/>
      <c r="CL751" s="375"/>
      <c r="CM751" s="375"/>
      <c r="CN751" s="375"/>
      <c r="CO751" s="375"/>
      <c r="CP751" s="375"/>
      <c r="CQ751" s="375"/>
      <c r="CR751" s="375"/>
      <c r="CS751" s="375"/>
      <c r="CT751" s="375"/>
      <c r="CU751" s="375"/>
      <c r="CV751" s="375"/>
      <c r="CW751" s="375"/>
      <c r="CX751" s="375"/>
      <c r="CY751" s="375"/>
      <c r="CZ751" s="375"/>
    </row>
    <row r="752" ht="25.15" customHeight="true" x14ac:dyDescent="0.2">
      <c r="C752" s="1142"/>
      <c r="D752" s="1142"/>
      <c r="E752" s="670"/>
      <c r="F752" s="670"/>
      <c r="G752" s="670"/>
      <c r="H752" s="1142"/>
      <c r="I752" s="1142"/>
      <c r="J752" s="670"/>
      <c r="K752" s="670"/>
      <c r="L752" s="670"/>
      <c r="M752" s="1142"/>
      <c r="N752" s="1142"/>
      <c r="O752" s="670"/>
      <c r="P752" s="670"/>
      <c r="Q752" s="670"/>
      <c r="BA752" s="375"/>
      <c r="BB752" s="451"/>
      <c r="BC752" s="375"/>
      <c r="BD752" s="375"/>
      <c r="BE752" s="375"/>
      <c r="BF752" s="375"/>
      <c r="BG752" s="375"/>
      <c r="BH752" s="375"/>
      <c r="BI752" s="375"/>
      <c r="BJ752" s="375"/>
      <c r="BK752" s="375"/>
      <c r="BL752" s="375"/>
      <c r="BM752" s="375"/>
      <c r="BN752" s="375"/>
      <c r="BO752" s="375"/>
      <c r="BP752" s="375"/>
      <c r="BQ752" s="375"/>
      <c r="BR752" s="375"/>
      <c r="BS752" s="375"/>
      <c r="BT752" s="375"/>
      <c r="BU752" s="375"/>
      <c r="BV752" s="375"/>
      <c r="BW752" s="375"/>
      <c r="BX752" s="375"/>
      <c r="BY752" s="375"/>
      <c r="BZ752" s="375"/>
      <c r="CA752" s="375"/>
      <c r="CB752" s="375"/>
      <c r="CC752" s="375"/>
      <c r="CD752" s="375"/>
      <c r="CE752" s="375"/>
      <c r="CF752" s="375"/>
      <c r="CG752" s="375"/>
      <c r="CH752" s="375"/>
      <c r="CI752" s="375"/>
      <c r="CJ752" s="375"/>
      <c r="CK752" s="375"/>
      <c r="CL752" s="375"/>
      <c r="CM752" s="375"/>
      <c r="CN752" s="375"/>
      <c r="CO752" s="375"/>
      <c r="CP752" s="375"/>
      <c r="CQ752" s="375"/>
      <c r="CR752" s="375"/>
      <c r="CS752" s="375"/>
      <c r="CT752" s="375"/>
      <c r="CU752" s="375"/>
      <c r="CV752" s="375"/>
      <c r="CW752" s="375"/>
      <c r="CX752" s="375"/>
      <c r="CY752" s="375"/>
      <c r="CZ752" s="375"/>
    </row>
    <row r="753" ht="25.15" customHeight="true" x14ac:dyDescent="0.2">
      <c r="C753" s="1142"/>
      <c r="D753" s="1142"/>
      <c r="E753" s="670"/>
      <c r="F753" s="670"/>
      <c r="G753" s="670"/>
      <c r="H753" s="1142"/>
      <c r="I753" s="1142"/>
      <c r="J753" s="670"/>
      <c r="K753" s="670"/>
      <c r="L753" s="670"/>
      <c r="M753" s="1142"/>
      <c r="N753" s="1142"/>
      <c r="O753" s="670"/>
      <c r="P753" s="670"/>
      <c r="Q753" s="670"/>
      <c r="BA753" s="375"/>
      <c r="BB753" s="451"/>
      <c r="BC753" s="375"/>
      <c r="BD753" s="375"/>
      <c r="BE753" s="375"/>
      <c r="BF753" s="375"/>
      <c r="BG753" s="375"/>
      <c r="BH753" s="375"/>
      <c r="BI753" s="375"/>
      <c r="BJ753" s="375"/>
      <c r="BK753" s="375"/>
      <c r="BL753" s="375"/>
      <c r="BM753" s="375"/>
      <c r="BN753" s="375"/>
      <c r="BO753" s="375"/>
      <c r="BP753" s="375"/>
      <c r="BQ753" s="375"/>
      <c r="BR753" s="375"/>
      <c r="BS753" s="375"/>
      <c r="BT753" s="375"/>
      <c r="BU753" s="375"/>
      <c r="BV753" s="375"/>
      <c r="BW753" s="375"/>
      <c r="BX753" s="375"/>
      <c r="BY753" s="375"/>
      <c r="BZ753" s="375"/>
      <c r="CA753" s="375"/>
      <c r="CB753" s="375"/>
      <c r="CC753" s="375"/>
      <c r="CD753" s="375"/>
      <c r="CE753" s="375"/>
      <c r="CF753" s="375"/>
      <c r="CG753" s="375"/>
      <c r="CH753" s="375"/>
      <c r="CI753" s="375"/>
      <c r="CJ753" s="375"/>
      <c r="CK753" s="375"/>
      <c r="CL753" s="375"/>
      <c r="CM753" s="375"/>
      <c r="CN753" s="375"/>
      <c r="CO753" s="375"/>
      <c r="CP753" s="375"/>
      <c r="CQ753" s="375"/>
      <c r="CR753" s="375"/>
      <c r="CS753" s="375"/>
      <c r="CT753" s="375"/>
      <c r="CU753" s="375"/>
      <c r="CV753" s="375"/>
      <c r="CW753" s="375"/>
      <c r="CX753" s="375"/>
      <c r="CY753" s="375"/>
      <c r="CZ753" s="375"/>
    </row>
    <row r="754" ht="25.15" customHeight="true" x14ac:dyDescent="0.2">
      <c r="C754" s="1142"/>
      <c r="D754" s="1142"/>
      <c r="E754" s="670"/>
      <c r="F754" s="670"/>
      <c r="G754" s="670"/>
      <c r="H754" s="1142"/>
      <c r="I754" s="1142"/>
      <c r="J754" s="670"/>
      <c r="K754" s="670"/>
      <c r="L754" s="670"/>
      <c r="M754" s="1142"/>
      <c r="N754" s="1142"/>
      <c r="O754" s="670"/>
      <c r="P754" s="670"/>
      <c r="Q754" s="670"/>
      <c r="BA754" s="375"/>
      <c r="BB754" s="451"/>
      <c r="BC754" s="375"/>
      <c r="BD754" s="375"/>
      <c r="BE754" s="375"/>
      <c r="BF754" s="375"/>
      <c r="BG754" s="375"/>
      <c r="BH754" s="375"/>
      <c r="BI754" s="375"/>
      <c r="BJ754" s="375"/>
      <c r="BK754" s="375"/>
      <c r="BL754" s="375"/>
      <c r="BM754" s="375"/>
      <c r="BN754" s="375"/>
      <c r="BO754" s="375"/>
      <c r="BP754" s="375"/>
      <c r="BQ754" s="375"/>
      <c r="BR754" s="375"/>
      <c r="BS754" s="375"/>
      <c r="BT754" s="375"/>
      <c r="BU754" s="375"/>
      <c r="BV754" s="375"/>
      <c r="BW754" s="375"/>
      <c r="BX754" s="375"/>
      <c r="BY754" s="375"/>
      <c r="BZ754" s="375"/>
      <c r="CA754" s="375"/>
      <c r="CB754" s="375"/>
      <c r="CC754" s="375"/>
      <c r="CD754" s="375"/>
      <c r="CE754" s="375"/>
      <c r="CF754" s="375"/>
      <c r="CG754" s="375"/>
      <c r="CH754" s="375"/>
      <c r="CI754" s="375"/>
      <c r="CJ754" s="375"/>
      <c r="CK754" s="375"/>
      <c r="CL754" s="375"/>
      <c r="CM754" s="375"/>
      <c r="CN754" s="375"/>
      <c r="CO754" s="375"/>
      <c r="CP754" s="375"/>
      <c r="CQ754" s="375"/>
      <c r="CR754" s="375"/>
      <c r="CS754" s="375"/>
      <c r="CT754" s="375"/>
      <c r="CU754" s="375"/>
      <c r="CV754" s="375"/>
      <c r="CW754" s="375"/>
      <c r="CX754" s="375"/>
      <c r="CY754" s="375"/>
      <c r="CZ754" s="375"/>
    </row>
    <row r="755" ht="25.15" customHeight="true" x14ac:dyDescent="0.2">
      <c r="C755" s="1142"/>
      <c r="D755" s="1142"/>
      <c r="E755" s="670"/>
      <c r="F755" s="670"/>
      <c r="G755" s="670"/>
      <c r="H755" s="1142"/>
      <c r="I755" s="1142"/>
      <c r="J755" s="670"/>
      <c r="K755" s="670"/>
      <c r="L755" s="670"/>
      <c r="M755" s="1142"/>
      <c r="N755" s="1142"/>
      <c r="O755" s="670"/>
      <c r="P755" s="670"/>
      <c r="Q755" s="670"/>
      <c r="BA755" s="375"/>
      <c r="BB755" s="451"/>
      <c r="BC755" s="375"/>
      <c r="BD755" s="375"/>
      <c r="BE755" s="375"/>
      <c r="BF755" s="375"/>
      <c r="BG755" s="375"/>
      <c r="BH755" s="375"/>
      <c r="BI755" s="375"/>
      <c r="BJ755" s="375"/>
      <c r="BK755" s="375"/>
      <c r="BL755" s="375"/>
      <c r="BM755" s="375"/>
      <c r="BN755" s="375"/>
      <c r="BO755" s="375"/>
      <c r="BP755" s="375"/>
      <c r="BQ755" s="375"/>
      <c r="BR755" s="375"/>
      <c r="BS755" s="375"/>
      <c r="BT755" s="375"/>
      <c r="BU755" s="375"/>
      <c r="BV755" s="375"/>
      <c r="BW755" s="375"/>
      <c r="BX755" s="375"/>
      <c r="BY755" s="375"/>
      <c r="BZ755" s="375"/>
      <c r="CA755" s="375"/>
      <c r="CB755" s="375"/>
      <c r="CC755" s="375"/>
      <c r="CD755" s="375"/>
      <c r="CE755" s="375"/>
      <c r="CF755" s="375"/>
      <c r="CG755" s="375"/>
      <c r="CH755" s="375"/>
      <c r="CI755" s="375"/>
      <c r="CJ755" s="375"/>
      <c r="CK755" s="375"/>
      <c r="CL755" s="375"/>
      <c r="CM755" s="375"/>
      <c r="CN755" s="375"/>
      <c r="CO755" s="375"/>
      <c r="CP755" s="375"/>
      <c r="CQ755" s="375"/>
      <c r="CR755" s="375"/>
      <c r="CS755" s="375"/>
      <c r="CT755" s="375"/>
      <c r="CU755" s="375"/>
      <c r="CV755" s="375"/>
      <c r="CW755" s="375"/>
      <c r="CX755" s="375"/>
      <c r="CY755" s="375"/>
      <c r="CZ755" s="375"/>
    </row>
    <row r="756" ht="25.15" customHeight="true" x14ac:dyDescent="0.2">
      <c r="C756" s="1142"/>
      <c r="D756" s="1142"/>
      <c r="E756" s="670"/>
      <c r="F756" s="670"/>
      <c r="G756" s="670"/>
      <c r="H756" s="1142"/>
      <c r="I756" s="1142"/>
      <c r="J756" s="670"/>
      <c r="K756" s="670"/>
      <c r="L756" s="670"/>
      <c r="M756" s="1142"/>
      <c r="N756" s="1142"/>
      <c r="O756" s="670"/>
      <c r="P756" s="670"/>
      <c r="Q756" s="670"/>
      <c r="BA756" s="375"/>
      <c r="BB756" s="451"/>
      <c r="BC756" s="375"/>
      <c r="BD756" s="375"/>
      <c r="BE756" s="375"/>
      <c r="BF756" s="375"/>
      <c r="BG756" s="375"/>
      <c r="BH756" s="375"/>
      <c r="BI756" s="375"/>
      <c r="BJ756" s="375"/>
      <c r="BK756" s="375"/>
      <c r="BL756" s="375"/>
      <c r="BM756" s="375"/>
      <c r="BN756" s="375"/>
      <c r="BO756" s="375"/>
      <c r="BP756" s="375"/>
      <c r="BQ756" s="375"/>
      <c r="BR756" s="375"/>
      <c r="BS756" s="375"/>
      <c r="BT756" s="375"/>
      <c r="BU756" s="375"/>
      <c r="BV756" s="375"/>
      <c r="BW756" s="375"/>
      <c r="BX756" s="375"/>
      <c r="BY756" s="375"/>
      <c r="BZ756" s="375"/>
      <c r="CA756" s="375"/>
      <c r="CB756" s="375"/>
      <c r="CC756" s="375"/>
      <c r="CD756" s="375"/>
      <c r="CE756" s="375"/>
      <c r="CF756" s="375"/>
      <c r="CG756" s="375"/>
      <c r="CH756" s="375"/>
      <c r="CI756" s="375"/>
      <c r="CJ756" s="375"/>
      <c r="CK756" s="375"/>
      <c r="CL756" s="375"/>
      <c r="CM756" s="375"/>
      <c r="CN756" s="375"/>
      <c r="CO756" s="375"/>
      <c r="CP756" s="375"/>
      <c r="CQ756" s="375"/>
      <c r="CR756" s="375"/>
      <c r="CS756" s="375"/>
      <c r="CT756" s="375"/>
      <c r="CU756" s="375"/>
      <c r="CV756" s="375"/>
      <c r="CW756" s="375"/>
      <c r="CX756" s="375"/>
      <c r="CY756" s="375"/>
      <c r="CZ756" s="375"/>
    </row>
    <row r="757" ht="25.15" customHeight="true" x14ac:dyDescent="0.2">
      <c r="C757" s="1142"/>
      <c r="D757" s="1142"/>
      <c r="E757" s="670"/>
      <c r="F757" s="670"/>
      <c r="G757" s="670"/>
      <c r="H757" s="1142"/>
      <c r="I757" s="1142"/>
      <c r="J757" s="670"/>
      <c r="K757" s="670"/>
      <c r="L757" s="670"/>
      <c r="M757" s="1142"/>
      <c r="N757" s="1142"/>
      <c r="O757" s="670"/>
      <c r="P757" s="670"/>
      <c r="Q757" s="670"/>
      <c r="BA757" s="375"/>
      <c r="BB757" s="451"/>
      <c r="BC757" s="375"/>
      <c r="BD757" s="375"/>
      <c r="BE757" s="375"/>
      <c r="BF757" s="375"/>
      <c r="BG757" s="375"/>
      <c r="BH757" s="375"/>
      <c r="BI757" s="375"/>
      <c r="BJ757" s="375"/>
      <c r="BK757" s="375"/>
      <c r="BL757" s="375"/>
      <c r="BM757" s="375"/>
      <c r="BN757" s="375"/>
      <c r="BO757" s="375"/>
      <c r="BP757" s="375"/>
      <c r="BQ757" s="375"/>
      <c r="BR757" s="375"/>
      <c r="BS757" s="375"/>
      <c r="BT757" s="375"/>
      <c r="BU757" s="375"/>
      <c r="BV757" s="375"/>
      <c r="BW757" s="375"/>
      <c r="BX757" s="375"/>
      <c r="BY757" s="375"/>
      <c r="BZ757" s="375"/>
      <c r="CA757" s="375"/>
      <c r="CB757" s="375"/>
      <c r="CC757" s="375"/>
      <c r="CD757" s="375"/>
      <c r="CE757" s="375"/>
      <c r="CF757" s="375"/>
      <c r="CG757" s="375"/>
      <c r="CH757" s="375"/>
      <c r="CI757" s="375"/>
      <c r="CJ757" s="375"/>
      <c r="CK757" s="375"/>
      <c r="CL757" s="375"/>
      <c r="CM757" s="375"/>
      <c r="CN757" s="375"/>
      <c r="CO757" s="375"/>
      <c r="CP757" s="375"/>
      <c r="CQ757" s="375"/>
      <c r="CR757" s="375"/>
      <c r="CS757" s="375"/>
      <c r="CT757" s="375"/>
      <c r="CU757" s="375"/>
      <c r="CV757" s="375"/>
      <c r="CW757" s="375"/>
      <c r="CX757" s="375"/>
      <c r="CY757" s="375"/>
      <c r="CZ757" s="375"/>
    </row>
    <row r="758" ht="25.15" customHeight="true" x14ac:dyDescent="0.2">
      <c r="C758" s="1142"/>
      <c r="D758" s="1142"/>
      <c r="E758" s="670"/>
      <c r="F758" s="670"/>
      <c r="G758" s="670"/>
      <c r="H758" s="1142"/>
      <c r="I758" s="1142"/>
      <c r="J758" s="670"/>
      <c r="K758" s="670"/>
      <c r="L758" s="670"/>
      <c r="M758" s="1142"/>
      <c r="N758" s="1142"/>
      <c r="O758" s="670"/>
      <c r="P758" s="670"/>
      <c r="Q758" s="670"/>
      <c r="BA758" s="375"/>
      <c r="BB758" s="451"/>
      <c r="BC758" s="375"/>
      <c r="BD758" s="375"/>
      <c r="BE758" s="375"/>
      <c r="BF758" s="375"/>
      <c r="BG758" s="375"/>
      <c r="BH758" s="375"/>
      <c r="BI758" s="375"/>
      <c r="BJ758" s="375"/>
      <c r="BK758" s="375"/>
      <c r="BL758" s="375"/>
      <c r="BM758" s="375"/>
      <c r="BN758" s="375"/>
      <c r="BO758" s="375"/>
      <c r="BP758" s="375"/>
      <c r="BQ758" s="375"/>
      <c r="BR758" s="375"/>
      <c r="BS758" s="375"/>
      <c r="BT758" s="375"/>
      <c r="BU758" s="375"/>
      <c r="BV758" s="375"/>
      <c r="BW758" s="375"/>
      <c r="BX758" s="375"/>
      <c r="BY758" s="375"/>
      <c r="BZ758" s="375"/>
      <c r="CA758" s="375"/>
      <c r="CB758" s="375"/>
      <c r="CC758" s="375"/>
      <c r="CD758" s="375"/>
      <c r="CE758" s="375"/>
      <c r="CF758" s="375"/>
      <c r="CG758" s="375"/>
      <c r="CH758" s="375"/>
      <c r="CI758" s="375"/>
      <c r="CJ758" s="375"/>
      <c r="CK758" s="375"/>
      <c r="CL758" s="375"/>
      <c r="CM758" s="375"/>
      <c r="CN758" s="375"/>
      <c r="CO758" s="375"/>
      <c r="CP758" s="375"/>
      <c r="CQ758" s="375"/>
      <c r="CR758" s="375"/>
      <c r="CS758" s="375"/>
      <c r="CT758" s="375"/>
      <c r="CU758" s="375"/>
      <c r="CV758" s="375"/>
      <c r="CW758" s="375"/>
      <c r="CX758" s="375"/>
      <c r="CY758" s="375"/>
      <c r="CZ758" s="375"/>
    </row>
    <row r="759" ht="25.15" customHeight="true" x14ac:dyDescent="0.2">
      <c r="C759" s="1142"/>
      <c r="D759" s="1142"/>
      <c r="E759" s="670"/>
      <c r="F759" s="670"/>
      <c r="G759" s="670"/>
      <c r="H759" s="1142"/>
      <c r="I759" s="1142"/>
      <c r="J759" s="670"/>
      <c r="K759" s="670"/>
      <c r="L759" s="670"/>
      <c r="M759" s="1142"/>
      <c r="N759" s="1142"/>
      <c r="O759" s="670"/>
      <c r="P759" s="670"/>
      <c r="Q759" s="670"/>
      <c r="BA759" s="375"/>
      <c r="BB759" s="451"/>
      <c r="BC759" s="375"/>
      <c r="BD759" s="375"/>
      <c r="BE759" s="375"/>
      <c r="BF759" s="375"/>
      <c r="BG759" s="375"/>
      <c r="BH759" s="375"/>
      <c r="BI759" s="375"/>
      <c r="BJ759" s="375"/>
      <c r="BK759" s="375"/>
      <c r="BL759" s="375"/>
      <c r="BM759" s="375"/>
      <c r="BN759" s="375"/>
      <c r="BO759" s="375"/>
      <c r="BP759" s="375"/>
      <c r="BQ759" s="375"/>
      <c r="BR759" s="375"/>
      <c r="BS759" s="375"/>
      <c r="BT759" s="375"/>
      <c r="BU759" s="375"/>
      <c r="BV759" s="375"/>
      <c r="BW759" s="375"/>
      <c r="BX759" s="375"/>
      <c r="BY759" s="375"/>
      <c r="BZ759" s="375"/>
      <c r="CA759" s="375"/>
      <c r="CB759" s="375"/>
      <c r="CC759" s="375"/>
      <c r="CD759" s="375"/>
      <c r="CE759" s="375"/>
      <c r="CF759" s="375"/>
      <c r="CG759" s="375"/>
      <c r="CH759" s="375"/>
      <c r="CI759" s="375"/>
      <c r="CJ759" s="375"/>
      <c r="CK759" s="375"/>
      <c r="CL759" s="375"/>
      <c r="CM759" s="375"/>
      <c r="CN759" s="375"/>
      <c r="CO759" s="375"/>
      <c r="CP759" s="375"/>
      <c r="CQ759" s="375"/>
      <c r="CR759" s="375"/>
      <c r="CS759" s="375"/>
      <c r="CT759" s="375"/>
      <c r="CU759" s="375"/>
      <c r="CV759" s="375"/>
      <c r="CW759" s="375"/>
      <c r="CX759" s="375"/>
      <c r="CY759" s="375"/>
      <c r="CZ759" s="375"/>
    </row>
    <row r="760" ht="25.15" customHeight="true" x14ac:dyDescent="0.2">
      <c r="C760" s="1142"/>
      <c r="D760" s="1142"/>
      <c r="E760" s="670"/>
      <c r="F760" s="670"/>
      <c r="G760" s="670"/>
      <c r="H760" s="1142"/>
      <c r="I760" s="1142"/>
      <c r="J760" s="670"/>
      <c r="K760" s="670"/>
      <c r="L760" s="670"/>
      <c r="M760" s="1142"/>
      <c r="N760" s="1142"/>
      <c r="O760" s="670"/>
      <c r="P760" s="670"/>
      <c r="Q760" s="670"/>
      <c r="BA760" s="375"/>
      <c r="BB760" s="451"/>
      <c r="BC760" s="375"/>
      <c r="BD760" s="375"/>
      <c r="BE760" s="375"/>
      <c r="BF760" s="375"/>
      <c r="BG760" s="375"/>
      <c r="BH760" s="375"/>
      <c r="BI760" s="375"/>
      <c r="BJ760" s="375"/>
      <c r="BK760" s="375"/>
      <c r="BL760" s="375"/>
      <c r="BM760" s="375"/>
      <c r="BN760" s="375"/>
      <c r="BO760" s="375"/>
      <c r="BP760" s="375"/>
      <c r="BQ760" s="375"/>
      <c r="BR760" s="375"/>
      <c r="BS760" s="375"/>
      <c r="BT760" s="375"/>
      <c r="BU760" s="375"/>
      <c r="BV760" s="375"/>
      <c r="BW760" s="375"/>
      <c r="BX760" s="375"/>
      <c r="BY760" s="375"/>
      <c r="BZ760" s="375"/>
      <c r="CA760" s="375"/>
      <c r="CB760" s="375"/>
      <c r="CC760" s="375"/>
      <c r="CD760" s="375"/>
      <c r="CE760" s="375"/>
      <c r="CF760" s="375"/>
      <c r="CG760" s="375"/>
      <c r="CH760" s="375"/>
      <c r="CI760" s="375"/>
      <c r="CJ760" s="375"/>
      <c r="CK760" s="375"/>
      <c r="CL760" s="375"/>
      <c r="CM760" s="375"/>
      <c r="CN760" s="375"/>
      <c r="CO760" s="375"/>
      <c r="CP760" s="375"/>
      <c r="CQ760" s="375"/>
      <c r="CR760" s="375"/>
      <c r="CS760" s="375"/>
      <c r="CT760" s="375"/>
      <c r="CU760" s="375"/>
      <c r="CV760" s="375"/>
      <c r="CW760" s="375"/>
      <c r="CX760" s="375"/>
      <c r="CY760" s="375"/>
      <c r="CZ760" s="375"/>
    </row>
    <row r="761" ht="25.15" customHeight="true" x14ac:dyDescent="0.2">
      <c r="C761" s="1142"/>
      <c r="D761" s="1142"/>
      <c r="E761" s="670"/>
      <c r="F761" s="670"/>
      <c r="G761" s="670"/>
      <c r="H761" s="1142"/>
      <c r="I761" s="1142"/>
      <c r="J761" s="670"/>
      <c r="K761" s="670"/>
      <c r="L761" s="670"/>
      <c r="M761" s="1142"/>
      <c r="N761" s="1142"/>
      <c r="O761" s="670"/>
      <c r="P761" s="670"/>
      <c r="Q761" s="670"/>
      <c r="BA761" s="375"/>
      <c r="BB761" s="451"/>
      <c r="BC761" s="375"/>
      <c r="BD761" s="375"/>
      <c r="BE761" s="375"/>
      <c r="BF761" s="375"/>
      <c r="BG761" s="375"/>
      <c r="BH761" s="375"/>
      <c r="BI761" s="375"/>
      <c r="BJ761" s="375"/>
      <c r="BK761" s="375"/>
      <c r="BL761" s="375"/>
      <c r="BM761" s="375"/>
      <c r="BN761" s="375"/>
      <c r="BO761" s="375"/>
      <c r="BP761" s="375"/>
      <c r="BQ761" s="375"/>
      <c r="BR761" s="375"/>
      <c r="BS761" s="375"/>
      <c r="BT761" s="375"/>
      <c r="BU761" s="375"/>
      <c r="BV761" s="375"/>
      <c r="BW761" s="375"/>
      <c r="BX761" s="375"/>
      <c r="BY761" s="375"/>
      <c r="BZ761" s="375"/>
      <c r="CA761" s="375"/>
      <c r="CB761" s="375"/>
      <c r="CC761" s="375"/>
      <c r="CD761" s="375"/>
      <c r="CE761" s="375"/>
      <c r="CF761" s="375"/>
      <c r="CG761" s="375"/>
      <c r="CH761" s="375"/>
      <c r="CI761" s="375"/>
      <c r="CJ761" s="375"/>
      <c r="CK761" s="375"/>
      <c r="CL761" s="375"/>
      <c r="CM761" s="375"/>
      <c r="CN761" s="375"/>
      <c r="CO761" s="375"/>
      <c r="CP761" s="375"/>
      <c r="CQ761" s="375"/>
      <c r="CR761" s="375"/>
      <c r="CS761" s="375"/>
      <c r="CT761" s="375"/>
      <c r="CU761" s="375"/>
      <c r="CV761" s="375"/>
      <c r="CW761" s="375"/>
      <c r="CX761" s="375"/>
      <c r="CY761" s="375"/>
      <c r="CZ761" s="375"/>
    </row>
    <row r="762" ht="25.15" customHeight="true" x14ac:dyDescent="0.2">
      <c r="C762" s="1142"/>
      <c r="D762" s="1142"/>
      <c r="E762" s="670"/>
      <c r="F762" s="670"/>
      <c r="G762" s="670"/>
      <c r="H762" s="1142"/>
      <c r="I762" s="1142"/>
      <c r="J762" s="670"/>
      <c r="K762" s="670"/>
      <c r="L762" s="670"/>
      <c r="M762" s="1142"/>
      <c r="N762" s="1142"/>
      <c r="O762" s="670"/>
      <c r="P762" s="670"/>
      <c r="Q762" s="670"/>
      <c r="BA762" s="375"/>
      <c r="BB762" s="451"/>
      <c r="BC762" s="375"/>
      <c r="BD762" s="375"/>
      <c r="BE762" s="375"/>
      <c r="BF762" s="375"/>
      <c r="BG762" s="375"/>
      <c r="BH762" s="375"/>
      <c r="BI762" s="375"/>
      <c r="BJ762" s="375"/>
      <c r="BK762" s="375"/>
      <c r="BL762" s="375"/>
      <c r="BM762" s="375"/>
      <c r="BN762" s="375"/>
      <c r="BO762" s="375"/>
      <c r="BP762" s="375"/>
      <c r="BQ762" s="375"/>
      <c r="BR762" s="375"/>
      <c r="BS762" s="375"/>
      <c r="BT762" s="375"/>
      <c r="BU762" s="375"/>
      <c r="BV762" s="375"/>
      <c r="BW762" s="375"/>
      <c r="BX762" s="375"/>
      <c r="BY762" s="375"/>
      <c r="BZ762" s="375"/>
      <c r="CA762" s="375"/>
      <c r="CB762" s="375"/>
      <c r="CC762" s="375"/>
      <c r="CD762" s="375"/>
      <c r="CE762" s="375"/>
      <c r="CF762" s="375"/>
      <c r="CG762" s="375"/>
      <c r="CH762" s="375"/>
      <c r="CI762" s="375"/>
      <c r="CJ762" s="375"/>
      <c r="CK762" s="375"/>
      <c r="CL762" s="375"/>
      <c r="CM762" s="375"/>
      <c r="CN762" s="375"/>
      <c r="CO762" s="375"/>
      <c r="CP762" s="375"/>
      <c r="CQ762" s="375"/>
      <c r="CR762" s="375"/>
      <c r="CS762" s="375"/>
      <c r="CT762" s="375"/>
      <c r="CU762" s="375"/>
      <c r="CV762" s="375"/>
      <c r="CW762" s="375"/>
      <c r="CX762" s="375"/>
      <c r="CY762" s="375"/>
      <c r="CZ762" s="375"/>
    </row>
    <row r="763" ht="25.15" customHeight="true" x14ac:dyDescent="0.2">
      <c r="C763" s="1142"/>
      <c r="D763" s="1142"/>
      <c r="E763" s="670"/>
      <c r="F763" s="670"/>
      <c r="G763" s="670"/>
      <c r="H763" s="1142"/>
      <c r="I763" s="1142"/>
      <c r="J763" s="670"/>
      <c r="K763" s="670"/>
      <c r="L763" s="670"/>
      <c r="M763" s="1142"/>
      <c r="N763" s="1142"/>
      <c r="O763" s="670"/>
      <c r="P763" s="670"/>
      <c r="Q763" s="670"/>
      <c r="BA763" s="375"/>
      <c r="BB763" s="451"/>
      <c r="BC763" s="375"/>
      <c r="BD763" s="375"/>
      <c r="BE763" s="375"/>
      <c r="BF763" s="375"/>
      <c r="BG763" s="375"/>
      <c r="BH763" s="375"/>
      <c r="BI763" s="375"/>
      <c r="BJ763" s="375"/>
      <c r="BK763" s="375"/>
      <c r="BL763" s="375"/>
      <c r="BM763" s="375"/>
      <c r="BN763" s="375"/>
      <c r="BO763" s="375"/>
      <c r="BP763" s="375"/>
      <c r="BQ763" s="375"/>
      <c r="BR763" s="375"/>
      <c r="BS763" s="375"/>
      <c r="BT763" s="375"/>
      <c r="BU763" s="375"/>
      <c r="BV763" s="375"/>
      <c r="BW763" s="375"/>
      <c r="BX763" s="375"/>
      <c r="BY763" s="375"/>
      <c r="BZ763" s="375"/>
      <c r="CA763" s="375"/>
      <c r="CB763" s="375"/>
      <c r="CC763" s="375"/>
      <c r="CD763" s="375"/>
      <c r="CE763" s="375"/>
      <c r="CF763" s="375"/>
      <c r="CG763" s="375"/>
      <c r="CH763" s="375"/>
      <c r="CI763" s="375"/>
      <c r="CJ763" s="375"/>
      <c r="CK763" s="375"/>
      <c r="CL763" s="375"/>
      <c r="CM763" s="375"/>
      <c r="CN763" s="375"/>
      <c r="CO763" s="375"/>
      <c r="CP763" s="375"/>
      <c r="CQ763" s="375"/>
      <c r="CR763" s="375"/>
      <c r="CS763" s="375"/>
      <c r="CT763" s="375"/>
      <c r="CU763" s="375"/>
      <c r="CV763" s="375"/>
      <c r="CW763" s="375"/>
      <c r="CX763" s="375"/>
      <c r="CY763" s="375"/>
      <c r="CZ763" s="375"/>
    </row>
    <row r="764" ht="25.15" customHeight="true" x14ac:dyDescent="0.2">
      <c r="C764" s="1142"/>
      <c r="D764" s="1142"/>
      <c r="E764" s="670"/>
      <c r="F764" s="670"/>
      <c r="G764" s="670"/>
      <c r="H764" s="1142"/>
      <c r="I764" s="1142"/>
      <c r="J764" s="670"/>
      <c r="K764" s="670"/>
      <c r="L764" s="670"/>
      <c r="M764" s="1142"/>
      <c r="N764" s="1142"/>
      <c r="O764" s="670"/>
      <c r="P764" s="670"/>
      <c r="Q764" s="670"/>
      <c r="BA764" s="375"/>
      <c r="BB764" s="451"/>
      <c r="BC764" s="375"/>
      <c r="BD764" s="375"/>
      <c r="BE764" s="375"/>
      <c r="BF764" s="375"/>
      <c r="BG764" s="375"/>
      <c r="BH764" s="375"/>
      <c r="BI764" s="375"/>
      <c r="BJ764" s="375"/>
      <c r="BK764" s="375"/>
      <c r="BL764" s="375"/>
      <c r="BM764" s="375"/>
      <c r="BN764" s="375"/>
      <c r="BO764" s="375"/>
      <c r="BP764" s="375"/>
      <c r="BQ764" s="375"/>
      <c r="BR764" s="375"/>
      <c r="BS764" s="375"/>
      <c r="BT764" s="375"/>
      <c r="BU764" s="375"/>
      <c r="BV764" s="375"/>
      <c r="BW764" s="375"/>
      <c r="BX764" s="375"/>
      <c r="BY764" s="375"/>
      <c r="BZ764" s="375"/>
      <c r="CA764" s="375"/>
      <c r="CB764" s="375"/>
      <c r="CC764" s="375"/>
      <c r="CD764" s="375"/>
      <c r="CE764" s="375"/>
      <c r="CF764" s="375"/>
      <c r="CG764" s="375"/>
      <c r="CH764" s="375"/>
      <c r="CI764" s="375"/>
      <c r="CJ764" s="375"/>
      <c r="CK764" s="375"/>
      <c r="CL764" s="375"/>
      <c r="CM764" s="375"/>
      <c r="CN764" s="375"/>
      <c r="CO764" s="375"/>
      <c r="CP764" s="375"/>
      <c r="CQ764" s="375"/>
      <c r="CR764" s="375"/>
      <c r="CS764" s="375"/>
      <c r="CT764" s="375"/>
      <c r="CU764" s="375"/>
      <c r="CV764" s="375"/>
      <c r="CW764" s="375"/>
      <c r="CX764" s="375"/>
      <c r="CY764" s="375"/>
      <c r="CZ764" s="375"/>
    </row>
    <row r="765" ht="25.15" customHeight="true" x14ac:dyDescent="0.2">
      <c r="C765" s="1142"/>
      <c r="D765" s="1142"/>
      <c r="E765" s="670"/>
      <c r="F765" s="670"/>
      <c r="G765" s="670"/>
      <c r="H765" s="1142"/>
      <c r="I765" s="1142"/>
      <c r="J765" s="670"/>
      <c r="K765" s="670"/>
      <c r="L765" s="670"/>
      <c r="M765" s="1142"/>
      <c r="N765" s="1142"/>
      <c r="O765" s="670"/>
      <c r="P765" s="670"/>
      <c r="Q765" s="670"/>
      <c r="BA765" s="375"/>
      <c r="BB765" s="451"/>
      <c r="BC765" s="375"/>
      <c r="BD765" s="375"/>
      <c r="BE765" s="375"/>
      <c r="BF765" s="375"/>
      <c r="BG765" s="375"/>
      <c r="BH765" s="375"/>
      <c r="BI765" s="375"/>
      <c r="BJ765" s="375"/>
      <c r="BK765" s="375"/>
      <c r="BL765" s="375"/>
      <c r="BM765" s="375"/>
      <c r="BN765" s="375"/>
      <c r="BO765" s="375"/>
      <c r="BP765" s="375"/>
      <c r="BQ765" s="375"/>
      <c r="BR765" s="375"/>
      <c r="BS765" s="375"/>
      <c r="BT765" s="375"/>
      <c r="BU765" s="375"/>
      <c r="BV765" s="375"/>
      <c r="BW765" s="375"/>
      <c r="BX765" s="375"/>
      <c r="BY765" s="375"/>
      <c r="BZ765" s="375"/>
      <c r="CA765" s="375"/>
      <c r="CB765" s="375"/>
      <c r="CC765" s="375"/>
      <c r="CD765" s="375"/>
      <c r="CE765" s="375"/>
      <c r="CF765" s="375"/>
      <c r="CG765" s="375"/>
      <c r="CH765" s="375"/>
      <c r="CI765" s="375"/>
      <c r="CJ765" s="375"/>
      <c r="CK765" s="375"/>
      <c r="CL765" s="375"/>
      <c r="CM765" s="375"/>
      <c r="CN765" s="375"/>
      <c r="CO765" s="375"/>
      <c r="CP765" s="375"/>
      <c r="CQ765" s="375"/>
      <c r="CR765" s="375"/>
      <c r="CS765" s="375"/>
      <c r="CT765" s="375"/>
      <c r="CU765" s="375"/>
      <c r="CV765" s="375"/>
      <c r="CW765" s="375"/>
      <c r="CX765" s="375"/>
      <c r="CY765" s="375"/>
      <c r="CZ765" s="375"/>
    </row>
    <row r="766" ht="25.15" customHeight="true" x14ac:dyDescent="0.2">
      <c r="C766" s="1142"/>
      <c r="D766" s="1142"/>
      <c r="E766" s="670"/>
      <c r="F766" s="670"/>
      <c r="G766" s="670"/>
      <c r="H766" s="1142"/>
      <c r="I766" s="1142"/>
      <c r="J766" s="670"/>
      <c r="K766" s="670"/>
      <c r="L766" s="670"/>
      <c r="M766" s="1142"/>
      <c r="N766" s="1142"/>
      <c r="O766" s="670"/>
      <c r="P766" s="670"/>
      <c r="Q766" s="670"/>
      <c r="BA766" s="375"/>
      <c r="BB766" s="451"/>
      <c r="BC766" s="375"/>
      <c r="BD766" s="375"/>
      <c r="BE766" s="375"/>
      <c r="BF766" s="375"/>
      <c r="BG766" s="375"/>
      <c r="BH766" s="375"/>
      <c r="BI766" s="375"/>
      <c r="BJ766" s="375"/>
      <c r="BK766" s="375"/>
      <c r="BL766" s="375"/>
      <c r="BM766" s="375"/>
      <c r="BN766" s="375"/>
      <c r="BO766" s="375"/>
      <c r="BP766" s="375"/>
      <c r="BQ766" s="375"/>
      <c r="BR766" s="375"/>
      <c r="BS766" s="375"/>
      <c r="BT766" s="375"/>
      <c r="BU766" s="375"/>
      <c r="BV766" s="375"/>
      <c r="BW766" s="375"/>
      <c r="BX766" s="375"/>
      <c r="BY766" s="375"/>
      <c r="BZ766" s="375"/>
      <c r="CA766" s="375"/>
      <c r="CB766" s="375"/>
      <c r="CC766" s="375"/>
      <c r="CD766" s="375"/>
      <c r="CE766" s="375"/>
      <c r="CF766" s="375"/>
      <c r="CG766" s="375"/>
      <c r="CH766" s="375"/>
      <c r="CI766" s="375"/>
      <c r="CJ766" s="375"/>
      <c r="CK766" s="375"/>
      <c r="CL766" s="375"/>
      <c r="CM766" s="375"/>
      <c r="CN766" s="375"/>
      <c r="CO766" s="375"/>
      <c r="CP766" s="375"/>
      <c r="CQ766" s="375"/>
      <c r="CR766" s="375"/>
      <c r="CS766" s="375"/>
      <c r="CT766" s="375"/>
      <c r="CU766" s="375"/>
      <c r="CV766" s="375"/>
      <c r="CW766" s="375"/>
      <c r="CX766" s="375"/>
      <c r="CY766" s="375"/>
      <c r="CZ766" s="375"/>
    </row>
    <row r="767" ht="25.15" customHeight="true" x14ac:dyDescent="0.2">
      <c r="C767" s="1142"/>
      <c r="D767" s="1142"/>
      <c r="E767" s="670"/>
      <c r="F767" s="670"/>
      <c r="G767" s="670"/>
      <c r="H767" s="1142"/>
      <c r="I767" s="1142"/>
      <c r="J767" s="670"/>
      <c r="K767" s="670"/>
      <c r="L767" s="670"/>
      <c r="M767" s="1142"/>
      <c r="N767" s="1142"/>
      <c r="O767" s="670"/>
      <c r="P767" s="670"/>
      <c r="Q767" s="670"/>
      <c r="BA767" s="375"/>
      <c r="BB767" s="451"/>
      <c r="BC767" s="375"/>
      <c r="BD767" s="375"/>
      <c r="BE767" s="375"/>
      <c r="BF767" s="375"/>
      <c r="BG767" s="375"/>
      <c r="BH767" s="375"/>
      <c r="BI767" s="375"/>
      <c r="BJ767" s="375"/>
      <c r="BK767" s="375"/>
      <c r="BL767" s="375"/>
      <c r="BM767" s="375"/>
      <c r="BN767" s="375"/>
      <c r="BO767" s="375"/>
      <c r="BP767" s="375"/>
      <c r="BQ767" s="375"/>
      <c r="BR767" s="375"/>
      <c r="BS767" s="375"/>
      <c r="BT767" s="375"/>
      <c r="BU767" s="375"/>
      <c r="BV767" s="375"/>
      <c r="BW767" s="375"/>
      <c r="BX767" s="375"/>
      <c r="BY767" s="375"/>
      <c r="BZ767" s="375"/>
      <c r="CA767" s="375"/>
      <c r="CB767" s="375"/>
      <c r="CC767" s="375"/>
      <c r="CD767" s="375"/>
      <c r="CE767" s="375"/>
      <c r="CF767" s="375"/>
      <c r="CG767" s="375"/>
      <c r="CH767" s="375"/>
      <c r="CI767" s="375"/>
      <c r="CJ767" s="375"/>
      <c r="CK767" s="375"/>
      <c r="CL767" s="375"/>
      <c r="CM767" s="375"/>
      <c r="CN767" s="375"/>
      <c r="CO767" s="375"/>
      <c r="CP767" s="375"/>
      <c r="CQ767" s="375"/>
      <c r="CR767" s="375"/>
      <c r="CS767" s="375"/>
      <c r="CT767" s="375"/>
      <c r="CU767" s="375"/>
      <c r="CV767" s="375"/>
      <c r="CW767" s="375"/>
      <c r="CX767" s="375"/>
      <c r="CY767" s="375"/>
      <c r="CZ767" s="375"/>
    </row>
    <row r="768" ht="25.15" customHeight="true" x14ac:dyDescent="0.2">
      <c r="C768" s="1142"/>
      <c r="D768" s="1142"/>
      <c r="E768" s="670"/>
      <c r="F768" s="670"/>
      <c r="G768" s="670"/>
      <c r="H768" s="1142"/>
      <c r="I768" s="1142"/>
      <c r="J768" s="670"/>
      <c r="K768" s="670"/>
      <c r="L768" s="670"/>
      <c r="M768" s="1142"/>
      <c r="N768" s="1142"/>
      <c r="O768" s="670"/>
      <c r="P768" s="670"/>
      <c r="Q768" s="670"/>
      <c r="BA768" s="373"/>
      <c r="BB768" s="452"/>
      <c r="BC768" s="373"/>
      <c r="BD768" s="373"/>
      <c r="BE768" s="373"/>
      <c r="BF768" s="373"/>
      <c r="BG768" s="373"/>
      <c r="BH768" s="373"/>
      <c r="BI768" s="373"/>
      <c r="BJ768" s="373"/>
      <c r="BK768" s="373"/>
      <c r="BL768" s="373"/>
      <c r="BM768" s="373"/>
      <c r="BN768" s="373"/>
      <c r="BO768" s="373"/>
      <c r="BP768" s="373"/>
      <c r="BQ768" s="373"/>
      <c r="BR768" s="373"/>
      <c r="BS768" s="373"/>
      <c r="BT768" s="373"/>
      <c r="BU768" s="373"/>
      <c r="BV768" s="373"/>
      <c r="BW768" s="373"/>
      <c r="BX768" s="373"/>
      <c r="BY768" s="373"/>
      <c r="BZ768" s="373"/>
      <c r="CA768" s="373"/>
      <c r="CB768" s="373"/>
      <c r="CC768" s="373"/>
      <c r="CD768" s="373"/>
      <c r="CE768" s="373"/>
      <c r="CF768" s="373"/>
      <c r="CG768" s="373"/>
      <c r="CH768" s="373"/>
      <c r="CI768" s="373"/>
      <c r="CJ768" s="373"/>
      <c r="CK768" s="373"/>
      <c r="CL768" s="373"/>
      <c r="CM768" s="373"/>
      <c r="CN768" s="373"/>
      <c r="CO768" s="373"/>
      <c r="CP768" s="373"/>
      <c r="CQ768" s="373"/>
      <c r="CR768" s="373"/>
      <c r="CS768" s="373"/>
      <c r="CT768" s="373"/>
      <c r="CU768" s="373"/>
      <c r="CV768" s="373"/>
      <c r="CW768" s="373"/>
      <c r="CX768" s="373"/>
      <c r="CY768" s="373"/>
      <c r="CZ768" s="373"/>
    </row>
    <row r="769" ht="25.15" customHeight="true" x14ac:dyDescent="0.2">
      <c r="C769" s="1142"/>
      <c r="D769" s="1142"/>
      <c r="E769" s="670"/>
      <c r="F769" s="670"/>
      <c r="G769" s="670"/>
      <c r="H769" s="1142"/>
      <c r="I769" s="1142"/>
      <c r="J769" s="670"/>
      <c r="K769" s="670"/>
      <c r="L769" s="670"/>
      <c r="M769" s="1142"/>
      <c r="N769" s="1142"/>
      <c r="O769" s="670"/>
      <c r="P769" s="670"/>
      <c r="Q769" s="670"/>
      <c r="BA769" s="373"/>
      <c r="BB769" s="452"/>
      <c r="BC769" s="373"/>
      <c r="BD769" s="373"/>
      <c r="BE769" s="373"/>
      <c r="BF769" s="373"/>
      <c r="BG769" s="373"/>
      <c r="BH769" s="373"/>
      <c r="BI769" s="373"/>
      <c r="BJ769" s="373"/>
      <c r="BK769" s="373"/>
      <c r="BL769" s="373"/>
      <c r="BM769" s="373"/>
      <c r="BN769" s="373"/>
      <c r="BO769" s="373"/>
      <c r="BP769" s="373"/>
      <c r="BQ769" s="373"/>
      <c r="BR769" s="373"/>
      <c r="BS769" s="373"/>
      <c r="BT769" s="373"/>
      <c r="BU769" s="373"/>
      <c r="BV769" s="373"/>
      <c r="BW769" s="373"/>
      <c r="BX769" s="373"/>
      <c r="BY769" s="373"/>
      <c r="BZ769" s="373"/>
      <c r="CA769" s="373"/>
      <c r="CB769" s="373"/>
      <c r="CC769" s="373"/>
      <c r="CD769" s="373"/>
      <c r="CE769" s="373"/>
      <c r="CF769" s="373"/>
      <c r="CG769" s="373"/>
      <c r="CH769" s="373"/>
      <c r="CI769" s="373"/>
      <c r="CJ769" s="373"/>
      <c r="CK769" s="373"/>
      <c r="CL769" s="373"/>
      <c r="CM769" s="373"/>
      <c r="CN769" s="373"/>
      <c r="CO769" s="373"/>
      <c r="CP769" s="373"/>
      <c r="CQ769" s="373"/>
      <c r="CR769" s="373"/>
      <c r="CS769" s="373"/>
      <c r="CT769" s="373"/>
      <c r="CU769" s="373"/>
      <c r="CV769" s="373"/>
      <c r="CW769" s="373"/>
      <c r="CX769" s="373"/>
      <c r="CY769" s="373"/>
      <c r="CZ769" s="373"/>
    </row>
    <row r="770" ht="25.15" customHeight="true" x14ac:dyDescent="0.2">
      <c r="C770" s="1142"/>
      <c r="D770" s="1142"/>
      <c r="E770" s="670"/>
      <c r="F770" s="670"/>
      <c r="G770" s="670"/>
      <c r="H770" s="1142"/>
      <c r="I770" s="1142"/>
      <c r="J770" s="670"/>
      <c r="K770" s="670"/>
      <c r="L770" s="670"/>
      <c r="M770" s="1142"/>
      <c r="N770" s="1142"/>
      <c r="O770" s="670"/>
      <c r="P770" s="670"/>
      <c r="Q770" s="670"/>
      <c r="BA770" s="373"/>
      <c r="BB770" s="452"/>
      <c r="BC770" s="373"/>
      <c r="BD770" s="373"/>
      <c r="BE770" s="373"/>
      <c r="BF770" s="373"/>
      <c r="BG770" s="373"/>
      <c r="BH770" s="373"/>
      <c r="BI770" s="373"/>
      <c r="BJ770" s="373"/>
      <c r="BK770" s="373"/>
      <c r="BL770" s="373"/>
      <c r="BM770" s="373"/>
      <c r="BN770" s="373"/>
      <c r="BO770" s="373"/>
      <c r="BP770" s="373"/>
      <c r="BQ770" s="373"/>
      <c r="BR770" s="373"/>
      <c r="BS770" s="373"/>
      <c r="BT770" s="373"/>
      <c r="BU770" s="373"/>
      <c r="BV770" s="373"/>
      <c r="BW770" s="373"/>
      <c r="BX770" s="373"/>
      <c r="BY770" s="373"/>
      <c r="BZ770" s="373"/>
      <c r="CA770" s="373"/>
      <c r="CB770" s="373"/>
      <c r="CC770" s="373"/>
      <c r="CD770" s="373"/>
      <c r="CE770" s="373"/>
      <c r="CF770" s="373"/>
      <c r="CG770" s="373"/>
      <c r="CH770" s="373"/>
      <c r="CI770" s="373"/>
      <c r="CJ770" s="373"/>
      <c r="CK770" s="373"/>
      <c r="CL770" s="373"/>
      <c r="CM770" s="373"/>
      <c r="CN770" s="373"/>
      <c r="CO770" s="373"/>
      <c r="CP770" s="373"/>
      <c r="CQ770" s="373"/>
      <c r="CR770" s="373"/>
      <c r="CS770" s="373"/>
      <c r="CT770" s="373"/>
      <c r="CU770" s="373"/>
      <c r="CV770" s="373"/>
      <c r="CW770" s="373"/>
      <c r="CX770" s="373"/>
      <c r="CY770" s="373"/>
      <c r="CZ770" s="373"/>
    </row>
    <row r="771" ht="25.15" customHeight="true" x14ac:dyDescent="0.2">
      <c r="C771" s="1142"/>
      <c r="D771" s="1142"/>
      <c r="E771" s="670"/>
      <c r="F771" s="670"/>
      <c r="G771" s="670"/>
      <c r="H771" s="1142"/>
      <c r="I771" s="1142"/>
      <c r="J771" s="670"/>
      <c r="K771" s="670"/>
      <c r="L771" s="670"/>
      <c r="M771" s="1142"/>
      <c r="N771" s="1142"/>
      <c r="O771" s="670"/>
      <c r="P771" s="670"/>
      <c r="Q771" s="670"/>
      <c r="BA771" s="373"/>
      <c r="BB771" s="452"/>
      <c r="BC771" s="373"/>
      <c r="BD771" s="373"/>
      <c r="BE771" s="373"/>
      <c r="BF771" s="373"/>
      <c r="BG771" s="373"/>
      <c r="BH771" s="373"/>
      <c r="BI771" s="373"/>
      <c r="BJ771" s="373"/>
      <c r="BK771" s="373"/>
      <c r="BL771" s="373"/>
      <c r="BM771" s="373"/>
      <c r="BN771" s="373"/>
      <c r="BO771" s="373"/>
      <c r="BP771" s="373"/>
      <c r="BQ771" s="373"/>
      <c r="BR771" s="373"/>
      <c r="BS771" s="373"/>
      <c r="BT771" s="373"/>
      <c r="BU771" s="373"/>
      <c r="BV771" s="373"/>
      <c r="BW771" s="373"/>
      <c r="BX771" s="373"/>
      <c r="BY771" s="373"/>
      <c r="BZ771" s="373"/>
      <c r="CA771" s="373"/>
      <c r="CB771" s="373"/>
      <c r="CC771" s="373"/>
      <c r="CD771" s="373"/>
      <c r="CE771" s="373"/>
      <c r="CF771" s="373"/>
      <c r="CG771" s="373"/>
      <c r="CH771" s="373"/>
      <c r="CI771" s="373"/>
      <c r="CJ771" s="373"/>
      <c r="CK771" s="373"/>
      <c r="CL771" s="373"/>
      <c r="CM771" s="373"/>
      <c r="CN771" s="373"/>
      <c r="CO771" s="373"/>
      <c r="CP771" s="373"/>
      <c r="CQ771" s="373"/>
      <c r="CR771" s="373"/>
      <c r="CS771" s="373"/>
      <c r="CT771" s="373"/>
      <c r="CU771" s="373"/>
      <c r="CV771" s="373"/>
      <c r="CW771" s="373"/>
      <c r="CX771" s="373"/>
      <c r="CY771" s="373"/>
      <c r="CZ771" s="373"/>
    </row>
    <row r="772" ht="25.15" customHeight="true" x14ac:dyDescent="0.2">
      <c r="C772" s="1142"/>
      <c r="D772" s="1142"/>
      <c r="E772" s="670"/>
      <c r="F772" s="670"/>
      <c r="G772" s="670"/>
      <c r="H772" s="1142"/>
      <c r="I772" s="1142"/>
      <c r="J772" s="670"/>
      <c r="K772" s="670"/>
      <c r="L772" s="670"/>
      <c r="M772" s="1142"/>
      <c r="N772" s="1142"/>
      <c r="O772" s="670"/>
      <c r="P772" s="670"/>
      <c r="Q772" s="670"/>
      <c r="BA772" s="373"/>
      <c r="BB772" s="452"/>
      <c r="BC772" s="373"/>
      <c r="BD772" s="373"/>
      <c r="BE772" s="373"/>
      <c r="BF772" s="373"/>
      <c r="BG772" s="373"/>
      <c r="BH772" s="373"/>
      <c r="BI772" s="373"/>
      <c r="BJ772" s="373"/>
      <c r="BK772" s="373"/>
      <c r="BL772" s="373"/>
      <c r="BM772" s="373"/>
      <c r="BN772" s="373"/>
      <c r="BO772" s="373"/>
      <c r="BP772" s="373"/>
      <c r="BQ772" s="373"/>
      <c r="BR772" s="373"/>
      <c r="BS772" s="373"/>
      <c r="BT772" s="373"/>
      <c r="BU772" s="373"/>
      <c r="BV772" s="373"/>
      <c r="BW772" s="373"/>
      <c r="BX772" s="373"/>
      <c r="BY772" s="373"/>
      <c r="BZ772" s="373"/>
      <c r="CA772" s="373"/>
      <c r="CB772" s="373"/>
      <c r="CC772" s="373"/>
      <c r="CD772" s="373"/>
      <c r="CE772" s="373"/>
      <c r="CF772" s="373"/>
      <c r="CG772" s="373"/>
      <c r="CH772" s="373"/>
      <c r="CI772" s="373"/>
      <c r="CJ772" s="373"/>
      <c r="CK772" s="373"/>
      <c r="CL772" s="373"/>
      <c r="CM772" s="373"/>
      <c r="CN772" s="373"/>
      <c r="CO772" s="373"/>
      <c r="CP772" s="373"/>
      <c r="CQ772" s="373"/>
      <c r="CR772" s="373"/>
      <c r="CS772" s="373"/>
      <c r="CT772" s="373"/>
      <c r="CU772" s="373"/>
      <c r="CV772" s="373"/>
      <c r="CW772" s="373"/>
      <c r="CX772" s="373"/>
      <c r="CY772" s="373"/>
      <c r="CZ772" s="373"/>
    </row>
    <row r="773" ht="25.15" customHeight="true" x14ac:dyDescent="0.2">
      <c r="C773" s="1142"/>
      <c r="D773" s="1142"/>
      <c r="E773" s="670"/>
      <c r="F773" s="670"/>
      <c r="G773" s="670"/>
      <c r="H773" s="1142"/>
      <c r="I773" s="1142"/>
      <c r="J773" s="670"/>
      <c r="K773" s="670"/>
      <c r="L773" s="670"/>
      <c r="M773" s="1142"/>
      <c r="N773" s="1142"/>
      <c r="O773" s="670"/>
      <c r="P773" s="670"/>
      <c r="Q773" s="670"/>
      <c r="BA773" s="373"/>
      <c r="BB773" s="452"/>
      <c r="BC773" s="373"/>
      <c r="BD773" s="373"/>
      <c r="BE773" s="373"/>
      <c r="BF773" s="373"/>
      <c r="BG773" s="373"/>
      <c r="BH773" s="373"/>
      <c r="BI773" s="373"/>
      <c r="BJ773" s="373"/>
      <c r="BK773" s="373"/>
      <c r="BL773" s="373"/>
      <c r="BM773" s="373"/>
      <c r="BN773" s="373"/>
      <c r="BO773" s="373"/>
      <c r="BP773" s="373"/>
      <c r="BQ773" s="373"/>
      <c r="BR773" s="373"/>
      <c r="BS773" s="373"/>
      <c r="BT773" s="373"/>
      <c r="BU773" s="373"/>
      <c r="BV773" s="373"/>
      <c r="BW773" s="373"/>
      <c r="BX773" s="373"/>
      <c r="BY773" s="373"/>
      <c r="BZ773" s="373"/>
      <c r="CA773" s="373"/>
      <c r="CB773" s="373"/>
      <c r="CC773" s="373"/>
      <c r="CD773" s="373"/>
      <c r="CE773" s="373"/>
      <c r="CF773" s="373"/>
      <c r="CG773" s="373"/>
      <c r="CH773" s="373"/>
      <c r="CI773" s="373"/>
      <c r="CJ773" s="373"/>
      <c r="CK773" s="373"/>
      <c r="CL773" s="373"/>
      <c r="CM773" s="373"/>
      <c r="CN773" s="373"/>
      <c r="CO773" s="373"/>
      <c r="CP773" s="373"/>
      <c r="CQ773" s="373"/>
      <c r="CR773" s="373"/>
      <c r="CS773" s="373"/>
      <c r="CT773" s="373"/>
      <c r="CU773" s="373"/>
      <c r="CV773" s="373"/>
      <c r="CW773" s="373"/>
      <c r="CX773" s="373"/>
      <c r="CY773" s="373"/>
      <c r="CZ773" s="373"/>
    </row>
    <row r="774" ht="25.15" customHeight="true" x14ac:dyDescent="0.2">
      <c r="C774" s="1142"/>
      <c r="D774" s="1142"/>
      <c r="E774" s="670"/>
      <c r="F774" s="670"/>
      <c r="G774" s="670"/>
      <c r="H774" s="1142"/>
      <c r="I774" s="1142"/>
      <c r="J774" s="670"/>
      <c r="K774" s="670"/>
      <c r="L774" s="670"/>
      <c r="M774" s="1142"/>
      <c r="N774" s="1142"/>
      <c r="O774" s="670"/>
      <c r="P774" s="670"/>
      <c r="Q774" s="670"/>
      <c r="BA774" s="373"/>
      <c r="BB774" s="452"/>
      <c r="BC774" s="373"/>
      <c r="BD774" s="373"/>
      <c r="BE774" s="373"/>
      <c r="BF774" s="373"/>
      <c r="BG774" s="373"/>
      <c r="BH774" s="373"/>
      <c r="BI774" s="373"/>
      <c r="BJ774" s="373"/>
      <c r="BK774" s="373"/>
      <c r="BL774" s="373"/>
      <c r="BM774" s="373"/>
      <c r="BN774" s="373"/>
      <c r="BO774" s="373"/>
      <c r="BP774" s="373"/>
      <c r="BQ774" s="373"/>
      <c r="BR774" s="373"/>
      <c r="BS774" s="373"/>
      <c r="BT774" s="373"/>
      <c r="BU774" s="373"/>
      <c r="BV774" s="373"/>
      <c r="BW774" s="373"/>
      <c r="BX774" s="373"/>
      <c r="BY774" s="373"/>
      <c r="BZ774" s="373"/>
      <c r="CA774" s="373"/>
      <c r="CB774" s="373"/>
      <c r="CC774" s="373"/>
      <c r="CD774" s="373"/>
      <c r="CE774" s="373"/>
      <c r="CF774" s="373"/>
      <c r="CG774" s="373"/>
      <c r="CH774" s="373"/>
      <c r="CI774" s="373"/>
      <c r="CJ774" s="373"/>
      <c r="CK774" s="373"/>
      <c r="CL774" s="373"/>
      <c r="CM774" s="373"/>
      <c r="CN774" s="373"/>
      <c r="CO774" s="373"/>
      <c r="CP774" s="373"/>
      <c r="CQ774" s="373"/>
      <c r="CR774" s="373"/>
      <c r="CS774" s="373"/>
      <c r="CT774" s="373"/>
      <c r="CU774" s="373"/>
      <c r="CV774" s="373"/>
      <c r="CW774" s="373"/>
      <c r="CX774" s="373"/>
      <c r="CY774" s="373"/>
      <c r="CZ774" s="373"/>
    </row>
    <row r="775" ht="25.15" customHeight="true" x14ac:dyDescent="0.2">
      <c r="C775" s="1142"/>
      <c r="D775" s="1142"/>
      <c r="E775" s="670"/>
      <c r="F775" s="670"/>
      <c r="G775" s="670"/>
      <c r="H775" s="1142"/>
      <c r="I775" s="1142"/>
      <c r="J775" s="670"/>
      <c r="K775" s="670"/>
      <c r="L775" s="670"/>
      <c r="M775" s="1142"/>
      <c r="N775" s="1142"/>
      <c r="O775" s="670"/>
      <c r="P775" s="670"/>
      <c r="Q775" s="670"/>
      <c r="BA775" s="373"/>
      <c r="BB775" s="452"/>
      <c r="BC775" s="373"/>
      <c r="BD775" s="373"/>
      <c r="BE775" s="373"/>
      <c r="BF775" s="373"/>
      <c r="BG775" s="373"/>
      <c r="BH775" s="373"/>
      <c r="BI775" s="373"/>
      <c r="BJ775" s="373"/>
      <c r="BK775" s="373"/>
      <c r="BL775" s="373"/>
      <c r="BM775" s="373"/>
      <c r="BN775" s="373"/>
      <c r="BO775" s="373"/>
      <c r="BP775" s="373"/>
      <c r="BQ775" s="373"/>
      <c r="BR775" s="373"/>
      <c r="BS775" s="373"/>
      <c r="BT775" s="373"/>
      <c r="BU775" s="373"/>
      <c r="BV775" s="373"/>
      <c r="BW775" s="373"/>
      <c r="BX775" s="373"/>
      <c r="BY775" s="373"/>
      <c r="BZ775" s="373"/>
      <c r="CA775" s="373"/>
      <c r="CB775" s="373"/>
      <c r="CC775" s="373"/>
      <c r="CD775" s="373"/>
      <c r="CE775" s="373"/>
      <c r="CF775" s="373"/>
      <c r="CG775" s="373"/>
      <c r="CH775" s="373"/>
      <c r="CI775" s="373"/>
      <c r="CJ775" s="373"/>
      <c r="CK775" s="373"/>
      <c r="CL775" s="373"/>
      <c r="CM775" s="373"/>
      <c r="CN775" s="373"/>
      <c r="CO775" s="373"/>
      <c r="CP775" s="373"/>
      <c r="CQ775" s="373"/>
      <c r="CR775" s="373"/>
      <c r="CS775" s="373"/>
      <c r="CT775" s="373"/>
      <c r="CU775" s="373"/>
      <c r="CV775" s="373"/>
      <c r="CW775" s="373"/>
      <c r="CX775" s="373"/>
      <c r="CY775" s="373"/>
      <c r="CZ775" s="373"/>
    </row>
    <row r="776" ht="25.15" customHeight="true" x14ac:dyDescent="0.2">
      <c r="C776" s="1142"/>
      <c r="D776" s="1142"/>
      <c r="E776" s="670"/>
      <c r="F776" s="670"/>
      <c r="G776" s="670"/>
      <c r="H776" s="1142"/>
      <c r="I776" s="1142"/>
      <c r="J776" s="670"/>
      <c r="K776" s="670"/>
      <c r="L776" s="670"/>
      <c r="M776" s="1142"/>
      <c r="N776" s="1142"/>
      <c r="O776" s="670"/>
      <c r="P776" s="670"/>
      <c r="Q776" s="670"/>
      <c r="BA776" s="373"/>
      <c r="BB776" s="452"/>
      <c r="BC776" s="373"/>
      <c r="BD776" s="373"/>
      <c r="BE776" s="373"/>
      <c r="BF776" s="373"/>
      <c r="BG776" s="373"/>
      <c r="BH776" s="373"/>
      <c r="BI776" s="373"/>
      <c r="BJ776" s="373"/>
      <c r="BK776" s="373"/>
      <c r="BL776" s="373"/>
      <c r="BM776" s="373"/>
      <c r="BN776" s="373"/>
      <c r="BO776" s="373"/>
      <c r="BP776" s="373"/>
      <c r="BQ776" s="373"/>
      <c r="BR776" s="373"/>
      <c r="BS776" s="373"/>
      <c r="BT776" s="373"/>
      <c r="BU776" s="373"/>
      <c r="BV776" s="373"/>
      <c r="BW776" s="373"/>
      <c r="BX776" s="373"/>
      <c r="BY776" s="373"/>
      <c r="BZ776" s="373"/>
      <c r="CA776" s="373"/>
      <c r="CB776" s="373"/>
      <c r="CC776" s="373"/>
      <c r="CD776" s="373"/>
      <c r="CE776" s="373"/>
      <c r="CF776" s="373"/>
      <c r="CG776" s="373"/>
      <c r="CH776" s="373"/>
      <c r="CI776" s="373"/>
      <c r="CJ776" s="373"/>
      <c r="CK776" s="373"/>
      <c r="CL776" s="373"/>
      <c r="CM776" s="373"/>
      <c r="CN776" s="373"/>
      <c r="CO776" s="373"/>
      <c r="CP776" s="373"/>
      <c r="CQ776" s="373"/>
      <c r="CR776" s="373"/>
      <c r="CS776" s="373"/>
      <c r="CT776" s="373"/>
      <c r="CU776" s="373"/>
      <c r="CV776" s="373"/>
      <c r="CW776" s="373"/>
      <c r="CX776" s="373"/>
      <c r="CY776" s="373"/>
      <c r="CZ776" s="373"/>
    </row>
    <row r="777" ht="25.15" customHeight="true" x14ac:dyDescent="0.2">
      <c r="C777" s="1142"/>
      <c r="D777" s="1142"/>
      <c r="E777" s="670"/>
      <c r="F777" s="670"/>
      <c r="G777" s="670"/>
      <c r="H777" s="1142"/>
      <c r="I777" s="1142"/>
      <c r="J777" s="670"/>
      <c r="K777" s="670"/>
      <c r="L777" s="670"/>
      <c r="M777" s="1142"/>
      <c r="N777" s="1142"/>
      <c r="O777" s="670"/>
      <c r="P777" s="670"/>
      <c r="Q777" s="670"/>
      <c r="BA777" s="373"/>
      <c r="BB777" s="452"/>
      <c r="BC777" s="373"/>
      <c r="BD777" s="373"/>
      <c r="BE777" s="373"/>
      <c r="BF777" s="373"/>
      <c r="BG777" s="373"/>
      <c r="BH777" s="373"/>
      <c r="BI777" s="373"/>
      <c r="BJ777" s="373"/>
      <c r="BK777" s="373"/>
      <c r="BL777" s="373"/>
      <c r="BM777" s="373"/>
      <c r="BN777" s="373"/>
      <c r="BO777" s="373"/>
      <c r="BP777" s="373"/>
      <c r="BQ777" s="373"/>
      <c r="BR777" s="373"/>
      <c r="BS777" s="373"/>
      <c r="BT777" s="373"/>
      <c r="BU777" s="373"/>
      <c r="BV777" s="373"/>
      <c r="BW777" s="373"/>
      <c r="BX777" s="373"/>
      <c r="BY777" s="373"/>
      <c r="BZ777" s="373"/>
      <c r="CA777" s="373"/>
      <c r="CB777" s="373"/>
      <c r="CC777" s="373"/>
      <c r="CD777" s="373"/>
      <c r="CE777" s="373"/>
      <c r="CF777" s="373"/>
      <c r="CG777" s="373"/>
      <c r="CH777" s="373"/>
      <c r="CI777" s="373"/>
      <c r="CJ777" s="373"/>
      <c r="CK777" s="373"/>
      <c r="CL777" s="373"/>
      <c r="CM777" s="373"/>
      <c r="CN777" s="373"/>
      <c r="CO777" s="373"/>
      <c r="CP777" s="373"/>
      <c r="CQ777" s="373"/>
      <c r="CR777" s="373"/>
      <c r="CS777" s="373"/>
      <c r="CT777" s="373"/>
      <c r="CU777" s="373"/>
      <c r="CV777" s="373"/>
      <c r="CW777" s="373"/>
      <c r="CX777" s="373"/>
      <c r="CY777" s="373"/>
      <c r="CZ777" s="373"/>
    </row>
    <row r="778" ht="25.15" customHeight="true" x14ac:dyDescent="0.2">
      <c r="C778" s="1142"/>
      <c r="D778" s="1142"/>
      <c r="E778" s="670"/>
      <c r="F778" s="670"/>
      <c r="G778" s="670"/>
      <c r="H778" s="1142"/>
      <c r="I778" s="1142"/>
      <c r="J778" s="670"/>
      <c r="K778" s="670"/>
      <c r="L778" s="670"/>
      <c r="M778" s="1142"/>
      <c r="N778" s="1142"/>
      <c r="O778" s="670"/>
      <c r="P778" s="670"/>
      <c r="Q778" s="670"/>
      <c r="BA778" s="373"/>
      <c r="BB778" s="452"/>
      <c r="BC778" s="373"/>
      <c r="BD778" s="373"/>
      <c r="BE778" s="373"/>
      <c r="BF778" s="373"/>
      <c r="BG778" s="373"/>
      <c r="BH778" s="373"/>
      <c r="BI778" s="373"/>
      <c r="BJ778" s="373"/>
      <c r="BK778" s="373"/>
      <c r="BL778" s="373"/>
      <c r="BM778" s="373"/>
      <c r="BN778" s="373"/>
      <c r="BO778" s="373"/>
      <c r="BP778" s="373"/>
      <c r="BQ778" s="373"/>
      <c r="BR778" s="373"/>
      <c r="BS778" s="373"/>
      <c r="BT778" s="373"/>
      <c r="BU778" s="373"/>
      <c r="BV778" s="373"/>
      <c r="BW778" s="373"/>
      <c r="BX778" s="373"/>
      <c r="BY778" s="373"/>
      <c r="BZ778" s="373"/>
      <c r="CA778" s="373"/>
      <c r="CB778" s="373"/>
      <c r="CC778" s="373"/>
      <c r="CD778" s="373"/>
      <c r="CE778" s="373"/>
      <c r="CF778" s="373"/>
      <c r="CG778" s="373"/>
      <c r="CH778" s="373"/>
      <c r="CI778" s="373"/>
      <c r="CJ778" s="373"/>
      <c r="CK778" s="373"/>
      <c r="CL778" s="373"/>
      <c r="CM778" s="373"/>
      <c r="CN778" s="373"/>
      <c r="CO778" s="373"/>
      <c r="CP778" s="373"/>
      <c r="CQ778" s="373"/>
      <c r="CR778" s="373"/>
      <c r="CS778" s="373"/>
      <c r="CT778" s="373"/>
      <c r="CU778" s="373"/>
      <c r="CV778" s="373"/>
      <c r="CW778" s="373"/>
      <c r="CX778" s="373"/>
      <c r="CY778" s="373"/>
      <c r="CZ778" s="373"/>
    </row>
    <row r="779" ht="25.15" customHeight="true" x14ac:dyDescent="0.2">
      <c r="C779" s="1142"/>
      <c r="D779" s="1142"/>
      <c r="E779" s="670"/>
      <c r="F779" s="670"/>
      <c r="G779" s="670"/>
      <c r="H779" s="1142"/>
      <c r="I779" s="1142"/>
      <c r="J779" s="670"/>
      <c r="K779" s="670"/>
      <c r="L779" s="670"/>
      <c r="M779" s="1142"/>
      <c r="N779" s="1142"/>
      <c r="O779" s="670"/>
      <c r="P779" s="670"/>
      <c r="Q779" s="670"/>
      <c r="BA779" s="373"/>
      <c r="BB779" s="452"/>
      <c r="BC779" s="373"/>
      <c r="BD779" s="373"/>
      <c r="BE779" s="373"/>
      <c r="BF779" s="373"/>
      <c r="BG779" s="373"/>
      <c r="BH779" s="373"/>
      <c r="BI779" s="373"/>
      <c r="BJ779" s="373"/>
      <c r="BK779" s="373"/>
      <c r="BL779" s="373"/>
      <c r="BM779" s="373"/>
      <c r="BN779" s="373"/>
      <c r="BO779" s="373"/>
      <c r="BP779" s="373"/>
      <c r="BQ779" s="373"/>
      <c r="BR779" s="373"/>
      <c r="BS779" s="373"/>
      <c r="BT779" s="373"/>
      <c r="BU779" s="373"/>
      <c r="BV779" s="373"/>
      <c r="BW779" s="373"/>
      <c r="BX779" s="373"/>
      <c r="BY779" s="373"/>
      <c r="BZ779" s="373"/>
      <c r="CA779" s="373"/>
      <c r="CB779" s="373"/>
      <c r="CC779" s="373"/>
      <c r="CD779" s="373"/>
      <c r="CE779" s="373"/>
      <c r="CF779" s="373"/>
      <c r="CG779" s="373"/>
      <c r="CH779" s="373"/>
      <c r="CI779" s="373"/>
      <c r="CJ779" s="373"/>
      <c r="CK779" s="373"/>
      <c r="CL779" s="373"/>
      <c r="CM779" s="373"/>
      <c r="CN779" s="373"/>
      <c r="CO779" s="373"/>
      <c r="CP779" s="373"/>
      <c r="CQ779" s="373"/>
      <c r="CR779" s="373"/>
      <c r="CS779" s="373"/>
      <c r="CT779" s="373"/>
      <c r="CU779" s="373"/>
      <c r="CV779" s="373"/>
      <c r="CW779" s="373"/>
      <c r="CX779" s="373"/>
      <c r="CY779" s="373"/>
      <c r="CZ779" s="373"/>
    </row>
    <row r="780" ht="25.15" customHeight="true" x14ac:dyDescent="0.2">
      <c r="C780" s="1142"/>
      <c r="D780" s="1142"/>
      <c r="E780" s="670"/>
      <c r="F780" s="670"/>
      <c r="G780" s="670"/>
      <c r="H780" s="1142"/>
      <c r="I780" s="1142"/>
      <c r="J780" s="670"/>
      <c r="K780" s="670"/>
      <c r="L780" s="670"/>
      <c r="M780" s="1142"/>
      <c r="N780" s="1142"/>
      <c r="O780" s="670"/>
      <c r="P780" s="670"/>
      <c r="Q780" s="670"/>
      <c r="BA780" s="373"/>
      <c r="BB780" s="452"/>
      <c r="BC780" s="373"/>
      <c r="BD780" s="373"/>
      <c r="BE780" s="373"/>
      <c r="BF780" s="373"/>
      <c r="BG780" s="373"/>
      <c r="BH780" s="373"/>
      <c r="BI780" s="373"/>
      <c r="BJ780" s="373"/>
      <c r="BK780" s="373"/>
      <c r="BL780" s="373"/>
      <c r="BM780" s="373"/>
      <c r="BN780" s="373"/>
      <c r="BO780" s="373"/>
      <c r="BP780" s="373"/>
      <c r="BQ780" s="373"/>
      <c r="BR780" s="373"/>
      <c r="BS780" s="373"/>
      <c r="BT780" s="373"/>
      <c r="BU780" s="373"/>
      <c r="BV780" s="373"/>
      <c r="BW780" s="373"/>
      <c r="BX780" s="373"/>
      <c r="BY780" s="373"/>
      <c r="BZ780" s="373"/>
      <c r="CA780" s="373"/>
      <c r="CB780" s="373"/>
      <c r="CC780" s="373"/>
      <c r="CD780" s="373"/>
      <c r="CE780" s="373"/>
      <c r="CF780" s="373"/>
      <c r="CG780" s="373"/>
      <c r="CH780" s="373"/>
      <c r="CI780" s="373"/>
      <c r="CJ780" s="373"/>
      <c r="CK780" s="373"/>
      <c r="CL780" s="373"/>
      <c r="CM780" s="373"/>
      <c r="CN780" s="373"/>
      <c r="CO780" s="373"/>
      <c r="CP780" s="373"/>
      <c r="CQ780" s="373"/>
      <c r="CR780" s="373"/>
      <c r="CS780" s="373"/>
      <c r="CT780" s="373"/>
      <c r="CU780" s="373"/>
      <c r="CV780" s="373"/>
      <c r="CW780" s="373"/>
      <c r="CX780" s="373"/>
      <c r="CY780" s="373"/>
      <c r="CZ780" s="373"/>
    </row>
    <row r="781" ht="25.15" customHeight="true" x14ac:dyDescent="0.2">
      <c r="C781" s="1142"/>
      <c r="D781" s="1142"/>
      <c r="E781" s="670"/>
      <c r="F781" s="670"/>
      <c r="G781" s="670"/>
      <c r="H781" s="1142"/>
      <c r="I781" s="1142"/>
      <c r="J781" s="670"/>
      <c r="K781" s="670"/>
      <c r="L781" s="670"/>
      <c r="M781" s="1142"/>
      <c r="N781" s="1142"/>
      <c r="O781" s="670"/>
      <c r="P781" s="670"/>
      <c r="Q781" s="670"/>
      <c r="BA781" s="373"/>
      <c r="BB781" s="452"/>
      <c r="BC781" s="373"/>
      <c r="BD781" s="373"/>
      <c r="BE781" s="373"/>
      <c r="BF781" s="373"/>
      <c r="BG781" s="373"/>
      <c r="BH781" s="373"/>
      <c r="BI781" s="373"/>
      <c r="BJ781" s="373"/>
      <c r="BK781" s="373"/>
      <c r="BL781" s="373"/>
      <c r="BM781" s="373"/>
      <c r="BN781" s="373"/>
      <c r="BO781" s="373"/>
      <c r="BP781" s="373"/>
      <c r="BQ781" s="373"/>
      <c r="BR781" s="373"/>
      <c r="BS781" s="373"/>
      <c r="BT781" s="373"/>
      <c r="BU781" s="373"/>
      <c r="BV781" s="373"/>
      <c r="BW781" s="373"/>
      <c r="BX781" s="373"/>
      <c r="BY781" s="373"/>
      <c r="BZ781" s="373"/>
      <c r="CA781" s="373"/>
      <c r="CB781" s="373"/>
      <c r="CC781" s="373"/>
      <c r="CD781" s="373"/>
      <c r="CE781" s="373"/>
      <c r="CF781" s="373"/>
      <c r="CG781" s="373"/>
      <c r="CH781" s="373"/>
      <c r="CI781" s="373"/>
      <c r="CJ781" s="373"/>
      <c r="CK781" s="373"/>
      <c r="CL781" s="373"/>
      <c r="CM781" s="373"/>
      <c r="CN781" s="373"/>
      <c r="CO781" s="373"/>
      <c r="CP781" s="373"/>
      <c r="CQ781" s="373"/>
      <c r="CR781" s="373"/>
      <c r="CS781" s="373"/>
      <c r="CT781" s="373"/>
      <c r="CU781" s="373"/>
      <c r="CV781" s="373"/>
      <c r="CW781" s="373"/>
      <c r="CX781" s="373"/>
      <c r="CY781" s="373"/>
      <c r="CZ781" s="373"/>
    </row>
    <row r="782" ht="25.15" customHeight="true" x14ac:dyDescent="0.2">
      <c r="C782" s="1142"/>
      <c r="D782" s="1142"/>
      <c r="E782" s="670"/>
      <c r="F782" s="670"/>
      <c r="G782" s="670"/>
      <c r="H782" s="1142"/>
      <c r="I782" s="1142"/>
      <c r="J782" s="670"/>
      <c r="K782" s="670"/>
      <c r="L782" s="670"/>
      <c r="M782" s="1142"/>
      <c r="N782" s="1142"/>
      <c r="O782" s="670"/>
      <c r="P782" s="670"/>
      <c r="Q782" s="670"/>
      <c r="BA782" s="373"/>
      <c r="BB782" s="452"/>
      <c r="BC782" s="373"/>
      <c r="BD782" s="373"/>
      <c r="BE782" s="373"/>
      <c r="BF782" s="373"/>
      <c r="BG782" s="373"/>
      <c r="BH782" s="373"/>
      <c r="BI782" s="373"/>
      <c r="BJ782" s="373"/>
      <c r="BK782" s="373"/>
      <c r="BL782" s="373"/>
      <c r="BM782" s="373"/>
      <c r="BN782" s="373"/>
      <c r="BO782" s="373"/>
      <c r="BP782" s="373"/>
      <c r="BQ782" s="373"/>
      <c r="BR782" s="373"/>
      <c r="BS782" s="373"/>
      <c r="BT782" s="373"/>
      <c r="BU782" s="373"/>
      <c r="BV782" s="373"/>
      <c r="BW782" s="373"/>
      <c r="BX782" s="373"/>
      <c r="BY782" s="373"/>
      <c r="BZ782" s="373"/>
      <c r="CA782" s="373"/>
      <c r="CB782" s="373"/>
      <c r="CC782" s="373"/>
      <c r="CD782" s="373"/>
      <c r="CE782" s="373"/>
      <c r="CF782" s="373"/>
      <c r="CG782" s="373"/>
      <c r="CH782" s="373"/>
      <c r="CI782" s="373"/>
      <c r="CJ782" s="373"/>
      <c r="CK782" s="373"/>
      <c r="CL782" s="373"/>
      <c r="CM782" s="373"/>
      <c r="CN782" s="373"/>
      <c r="CO782" s="373"/>
      <c r="CP782" s="373"/>
      <c r="CQ782" s="373"/>
      <c r="CR782" s="373"/>
      <c r="CS782" s="373"/>
      <c r="CT782" s="373"/>
      <c r="CU782" s="373"/>
      <c r="CV782" s="373"/>
      <c r="CW782" s="373"/>
      <c r="CX782" s="373"/>
      <c r="CY782" s="373"/>
      <c r="CZ782" s="373"/>
    </row>
    <row r="783" ht="25.15" customHeight="true" x14ac:dyDescent="0.2">
      <c r="C783" s="1142"/>
      <c r="D783" s="1142"/>
      <c r="E783" s="670"/>
      <c r="F783" s="670"/>
      <c r="G783" s="670"/>
      <c r="H783" s="1142"/>
      <c r="I783" s="1142"/>
      <c r="J783" s="670"/>
      <c r="K783" s="670"/>
      <c r="L783" s="670"/>
      <c r="M783" s="1142"/>
      <c r="N783" s="1142"/>
      <c r="O783" s="670"/>
      <c r="P783" s="670"/>
      <c r="Q783" s="670"/>
      <c r="BA783" s="373"/>
      <c r="BB783" s="452"/>
      <c r="BC783" s="373"/>
      <c r="BD783" s="373"/>
      <c r="BE783" s="373"/>
      <c r="BF783" s="373"/>
      <c r="BG783" s="373"/>
      <c r="BH783" s="373"/>
      <c r="BI783" s="373"/>
      <c r="BJ783" s="373"/>
      <c r="BK783" s="373"/>
      <c r="BL783" s="373"/>
      <c r="BM783" s="373"/>
      <c r="BN783" s="373"/>
      <c r="BO783" s="373"/>
      <c r="BP783" s="373"/>
      <c r="BQ783" s="373"/>
      <c r="BR783" s="373"/>
      <c r="BS783" s="373"/>
      <c r="BT783" s="373"/>
      <c r="BU783" s="373"/>
      <c r="BV783" s="373"/>
      <c r="BW783" s="373"/>
      <c r="BX783" s="373"/>
      <c r="BY783" s="373"/>
      <c r="BZ783" s="373"/>
      <c r="CA783" s="373"/>
      <c r="CB783" s="373"/>
      <c r="CC783" s="373"/>
      <c r="CD783" s="373"/>
      <c r="CE783" s="373"/>
      <c r="CF783" s="373"/>
      <c r="CG783" s="373"/>
      <c r="CH783" s="373"/>
      <c r="CI783" s="373"/>
      <c r="CJ783" s="373"/>
      <c r="CK783" s="373"/>
      <c r="CL783" s="373"/>
      <c r="CM783" s="373"/>
      <c r="CN783" s="373"/>
      <c r="CO783" s="373"/>
      <c r="CP783" s="373"/>
      <c r="CQ783" s="373"/>
      <c r="CR783" s="373"/>
      <c r="CS783" s="373"/>
      <c r="CT783" s="373"/>
      <c r="CU783" s="373"/>
      <c r="CV783" s="373"/>
      <c r="CW783" s="373"/>
      <c r="CX783" s="373"/>
      <c r="CY783" s="373"/>
      <c r="CZ783" s="373"/>
    </row>
    <row r="784" ht="25.15" customHeight="true" x14ac:dyDescent="0.2">
      <c r="C784" s="1142"/>
      <c r="D784" s="1142"/>
      <c r="E784" s="670"/>
      <c r="F784" s="670"/>
      <c r="G784" s="670"/>
      <c r="H784" s="1142"/>
      <c r="I784" s="1142"/>
      <c r="J784" s="670"/>
      <c r="K784" s="670"/>
      <c r="L784" s="670"/>
      <c r="M784" s="1142"/>
      <c r="N784" s="1142"/>
      <c r="O784" s="670"/>
      <c r="P784" s="670"/>
      <c r="Q784" s="670"/>
      <c r="BA784" s="373"/>
      <c r="BB784" s="452"/>
      <c r="BC784" s="373"/>
      <c r="BD784" s="373"/>
      <c r="BE784" s="373"/>
      <c r="BF784" s="373"/>
      <c r="BG784" s="373"/>
      <c r="BH784" s="373"/>
      <c r="BI784" s="373"/>
      <c r="BJ784" s="373"/>
      <c r="BK784" s="373"/>
      <c r="BL784" s="373"/>
      <c r="BM784" s="373"/>
      <c r="BN784" s="373"/>
      <c r="BO784" s="373"/>
      <c r="BP784" s="373"/>
      <c r="BQ784" s="373"/>
      <c r="BR784" s="373"/>
      <c r="BS784" s="373"/>
      <c r="BT784" s="373"/>
      <c r="BU784" s="373"/>
      <c r="BV784" s="373"/>
      <c r="BW784" s="373"/>
      <c r="BX784" s="373"/>
      <c r="BY784" s="373"/>
      <c r="BZ784" s="373"/>
      <c r="CA784" s="373"/>
      <c r="CB784" s="373"/>
      <c r="CC784" s="373"/>
      <c r="CD784" s="373"/>
      <c r="CE784" s="373"/>
      <c r="CF784" s="373"/>
      <c r="CG784" s="373"/>
      <c r="CH784" s="373"/>
      <c r="CI784" s="373"/>
      <c r="CJ784" s="373"/>
      <c r="CK784" s="373"/>
      <c r="CL784" s="373"/>
      <c r="CM784" s="373"/>
      <c r="CN784" s="373"/>
      <c r="CO784" s="373"/>
      <c r="CP784" s="373"/>
      <c r="CQ784" s="373"/>
      <c r="CR784" s="373"/>
      <c r="CS784" s="373"/>
      <c r="CT784" s="373"/>
      <c r="CU784" s="373"/>
      <c r="CV784" s="373"/>
      <c r="CW784" s="373"/>
      <c r="CX784" s="373"/>
      <c r="CY784" s="373"/>
      <c r="CZ784" s="373"/>
    </row>
    <row r="785" ht="25.15" customHeight="true" x14ac:dyDescent="0.2">
      <c r="C785" s="1142"/>
      <c r="D785" s="1142"/>
      <c r="E785" s="670"/>
      <c r="F785" s="670"/>
      <c r="G785" s="670"/>
      <c r="H785" s="1142"/>
      <c r="I785" s="1142"/>
      <c r="J785" s="670"/>
      <c r="K785" s="670"/>
      <c r="L785" s="670"/>
      <c r="M785" s="1142"/>
      <c r="N785" s="1142"/>
      <c r="O785" s="670"/>
      <c r="P785" s="670"/>
      <c r="Q785" s="670"/>
      <c r="BA785" s="373"/>
      <c r="BB785" s="452"/>
      <c r="BC785" s="373"/>
      <c r="BD785" s="373"/>
      <c r="BE785" s="373"/>
      <c r="BF785" s="373"/>
      <c r="BG785" s="373"/>
      <c r="BH785" s="373"/>
      <c r="BI785" s="373"/>
      <c r="BJ785" s="373"/>
      <c r="BK785" s="373"/>
      <c r="BL785" s="373"/>
      <c r="BM785" s="373"/>
      <c r="BN785" s="373"/>
      <c r="BO785" s="373"/>
      <c r="BP785" s="373"/>
      <c r="BQ785" s="373"/>
      <c r="BR785" s="373"/>
      <c r="BS785" s="373"/>
      <c r="BT785" s="373"/>
      <c r="BU785" s="373"/>
      <c r="BV785" s="373"/>
      <c r="BW785" s="373"/>
      <c r="BX785" s="373"/>
      <c r="BY785" s="373"/>
      <c r="BZ785" s="373"/>
      <c r="CA785" s="373"/>
      <c r="CB785" s="373"/>
      <c r="CC785" s="373"/>
      <c r="CD785" s="373"/>
      <c r="CE785" s="373"/>
      <c r="CF785" s="373"/>
      <c r="CG785" s="373"/>
      <c r="CH785" s="373"/>
      <c r="CI785" s="373"/>
      <c r="CJ785" s="373"/>
      <c r="CK785" s="373"/>
      <c r="CL785" s="373"/>
      <c r="CM785" s="373"/>
      <c r="CN785" s="373"/>
      <c r="CO785" s="373"/>
      <c r="CP785" s="373"/>
      <c r="CQ785" s="373"/>
      <c r="CR785" s="373"/>
      <c r="CS785" s="373"/>
      <c r="CT785" s="373"/>
      <c r="CU785" s="373"/>
      <c r="CV785" s="373"/>
      <c r="CW785" s="373"/>
      <c r="CX785" s="373"/>
      <c r="CY785" s="373"/>
      <c r="CZ785" s="373"/>
    </row>
    <row r="786" ht="25.15" customHeight="true" x14ac:dyDescent="0.2">
      <c r="C786" s="1142"/>
      <c r="D786" s="1142"/>
      <c r="E786" s="670"/>
      <c r="F786" s="670"/>
      <c r="G786" s="670"/>
      <c r="H786" s="1142"/>
      <c r="I786" s="1142"/>
      <c r="J786" s="670"/>
      <c r="K786" s="670"/>
      <c r="L786" s="670"/>
      <c r="M786" s="1142"/>
      <c r="N786" s="1142"/>
      <c r="O786" s="670"/>
      <c r="P786" s="670"/>
      <c r="Q786" s="670"/>
      <c r="BA786" s="373"/>
      <c r="BB786" s="452"/>
      <c r="BC786" s="373"/>
      <c r="BD786" s="373"/>
      <c r="BE786" s="373"/>
      <c r="BF786" s="373"/>
      <c r="BG786" s="373"/>
      <c r="BH786" s="373"/>
      <c r="BI786" s="373"/>
      <c r="BJ786" s="373"/>
      <c r="BK786" s="373"/>
      <c r="BL786" s="373"/>
      <c r="BM786" s="373"/>
      <c r="BN786" s="373"/>
      <c r="BO786" s="373"/>
      <c r="BP786" s="373"/>
      <c r="BQ786" s="373"/>
      <c r="BR786" s="373"/>
      <c r="BS786" s="373"/>
      <c r="BT786" s="373"/>
      <c r="BU786" s="373"/>
      <c r="BV786" s="373"/>
      <c r="BW786" s="373"/>
      <c r="BX786" s="373"/>
      <c r="BY786" s="373"/>
      <c r="BZ786" s="373"/>
      <c r="CA786" s="373"/>
      <c r="CB786" s="373"/>
      <c r="CC786" s="373"/>
      <c r="CD786" s="373"/>
      <c r="CE786" s="373"/>
      <c r="CF786" s="373"/>
      <c r="CG786" s="373"/>
      <c r="CH786" s="373"/>
      <c r="CI786" s="373"/>
      <c r="CJ786" s="373"/>
      <c r="CK786" s="373"/>
      <c r="CL786" s="373"/>
      <c r="CM786" s="373"/>
      <c r="CN786" s="373"/>
      <c r="CO786" s="373"/>
      <c r="CP786" s="373"/>
      <c r="CQ786" s="373"/>
      <c r="CR786" s="373"/>
      <c r="CS786" s="373"/>
      <c r="CT786" s="373"/>
      <c r="CU786" s="373"/>
      <c r="CV786" s="373"/>
      <c r="CW786" s="373"/>
      <c r="CX786" s="373"/>
      <c r="CY786" s="373"/>
      <c r="CZ786" s="373"/>
    </row>
    <row r="787" ht="25.15" customHeight="true" x14ac:dyDescent="0.2">
      <c r="C787" s="1142"/>
      <c r="D787" s="1142"/>
      <c r="E787" s="670"/>
      <c r="F787" s="670"/>
      <c r="G787" s="670"/>
      <c r="H787" s="1142"/>
      <c r="I787" s="1142"/>
      <c r="J787" s="670"/>
      <c r="K787" s="670"/>
      <c r="L787" s="670"/>
      <c r="M787" s="1142"/>
      <c r="N787" s="1142"/>
      <c r="O787" s="670"/>
      <c r="P787" s="670"/>
      <c r="Q787" s="670"/>
      <c r="BA787" s="373"/>
      <c r="BB787" s="452"/>
      <c r="BC787" s="373"/>
      <c r="BD787" s="373"/>
      <c r="BE787" s="373"/>
      <c r="BF787" s="373"/>
      <c r="BG787" s="373"/>
      <c r="BH787" s="373"/>
      <c r="BI787" s="373"/>
      <c r="BJ787" s="373"/>
      <c r="BK787" s="373"/>
      <c r="BL787" s="373"/>
      <c r="BM787" s="373"/>
      <c r="BN787" s="373"/>
      <c r="BO787" s="373"/>
      <c r="BP787" s="373"/>
      <c r="BQ787" s="373"/>
      <c r="BR787" s="373"/>
      <c r="BS787" s="373"/>
      <c r="BT787" s="373"/>
      <c r="BU787" s="373"/>
      <c r="BV787" s="373"/>
      <c r="BW787" s="373"/>
      <c r="BX787" s="373"/>
      <c r="BY787" s="373"/>
      <c r="BZ787" s="373"/>
      <c r="CA787" s="373"/>
      <c r="CB787" s="373"/>
      <c r="CC787" s="373"/>
      <c r="CD787" s="373"/>
      <c r="CE787" s="373"/>
      <c r="CF787" s="373"/>
      <c r="CG787" s="373"/>
      <c r="CH787" s="373"/>
      <c r="CI787" s="373"/>
      <c r="CJ787" s="373"/>
      <c r="CK787" s="373"/>
      <c r="CL787" s="373"/>
      <c r="CM787" s="373"/>
      <c r="CN787" s="373"/>
      <c r="CO787" s="373"/>
      <c r="CP787" s="373"/>
      <c r="CQ787" s="373"/>
      <c r="CR787" s="373"/>
      <c r="CS787" s="373"/>
      <c r="CT787" s="373"/>
      <c r="CU787" s="373"/>
      <c r="CV787" s="373"/>
      <c r="CW787" s="373"/>
      <c r="CX787" s="373"/>
      <c r="CY787" s="373"/>
      <c r="CZ787" s="373"/>
    </row>
    <row r="788" ht="25.15" customHeight="true" x14ac:dyDescent="0.2">
      <c r="C788" s="1142"/>
      <c r="D788" s="1142"/>
      <c r="E788" s="670"/>
      <c r="F788" s="670"/>
      <c r="G788" s="670"/>
      <c r="H788" s="1142"/>
      <c r="I788" s="1142"/>
      <c r="J788" s="670"/>
      <c r="K788" s="670"/>
      <c r="L788" s="670"/>
      <c r="M788" s="1142"/>
      <c r="N788" s="1142"/>
      <c r="O788" s="670"/>
      <c r="P788" s="670"/>
      <c r="Q788" s="670"/>
      <c r="BA788" s="373"/>
      <c r="BB788" s="452"/>
      <c r="BC788" s="373"/>
      <c r="BD788" s="373"/>
      <c r="BE788" s="373"/>
      <c r="BF788" s="373"/>
      <c r="BG788" s="373"/>
      <c r="BH788" s="373"/>
      <c r="BI788" s="373"/>
      <c r="BJ788" s="373"/>
      <c r="BK788" s="373"/>
      <c r="BL788" s="373"/>
      <c r="BM788" s="373"/>
      <c r="BN788" s="373"/>
      <c r="BO788" s="373"/>
      <c r="BP788" s="373"/>
      <c r="BQ788" s="373"/>
      <c r="BR788" s="373"/>
      <c r="BS788" s="373"/>
      <c r="BT788" s="373"/>
      <c r="BU788" s="373"/>
      <c r="BV788" s="373"/>
      <c r="BW788" s="373"/>
      <c r="BX788" s="373"/>
      <c r="BY788" s="373"/>
      <c r="BZ788" s="373"/>
      <c r="CA788" s="373"/>
      <c r="CB788" s="373"/>
      <c r="CC788" s="373"/>
      <c r="CD788" s="373"/>
      <c r="CE788" s="373"/>
      <c r="CF788" s="373"/>
      <c r="CG788" s="373"/>
      <c r="CH788" s="373"/>
      <c r="CI788" s="373"/>
      <c r="CJ788" s="373"/>
      <c r="CK788" s="373"/>
      <c r="CL788" s="373"/>
      <c r="CM788" s="373"/>
      <c r="CN788" s="373"/>
      <c r="CO788" s="373"/>
      <c r="CP788" s="373"/>
      <c r="CQ788" s="373"/>
      <c r="CR788" s="373"/>
      <c r="CS788" s="373"/>
      <c r="CT788" s="373"/>
      <c r="CU788" s="373"/>
      <c r="CV788" s="373"/>
      <c r="CW788" s="373"/>
      <c r="CX788" s="373"/>
      <c r="CY788" s="373"/>
      <c r="CZ788" s="373"/>
    </row>
    <row r="789" ht="25.15" customHeight="true" x14ac:dyDescent="0.2">
      <c r="C789" s="1142"/>
      <c r="D789" s="1142"/>
      <c r="E789" s="670"/>
      <c r="F789" s="670"/>
      <c r="G789" s="670"/>
      <c r="H789" s="1142"/>
      <c r="I789" s="1142"/>
      <c r="J789" s="670"/>
      <c r="K789" s="670"/>
      <c r="L789" s="670"/>
      <c r="M789" s="1142"/>
      <c r="N789" s="1142"/>
      <c r="O789" s="670"/>
      <c r="P789" s="670"/>
      <c r="Q789" s="670"/>
      <c r="BA789" s="373"/>
      <c r="BB789" s="452"/>
      <c r="BC789" s="373"/>
      <c r="BD789" s="373"/>
      <c r="BE789" s="373"/>
      <c r="BF789" s="373"/>
      <c r="BG789" s="373"/>
      <c r="BH789" s="373"/>
      <c r="BI789" s="373"/>
      <c r="BJ789" s="373"/>
      <c r="BK789" s="373"/>
      <c r="BL789" s="373"/>
      <c r="BM789" s="373"/>
      <c r="BN789" s="373"/>
      <c r="BO789" s="373"/>
      <c r="BP789" s="373"/>
      <c r="BQ789" s="373"/>
      <c r="BR789" s="373"/>
      <c r="BS789" s="373"/>
      <c r="BT789" s="373"/>
      <c r="BU789" s="373"/>
      <c r="BV789" s="373"/>
      <c r="BW789" s="373"/>
      <c r="BX789" s="373"/>
      <c r="BY789" s="373"/>
      <c r="BZ789" s="373"/>
      <c r="CA789" s="373"/>
      <c r="CB789" s="373"/>
      <c r="CC789" s="373"/>
      <c r="CD789" s="373"/>
      <c r="CE789" s="373"/>
      <c r="CF789" s="373"/>
      <c r="CG789" s="373"/>
      <c r="CH789" s="373"/>
      <c r="CI789" s="373"/>
      <c r="CJ789" s="373"/>
      <c r="CK789" s="373"/>
      <c r="CL789" s="373"/>
      <c r="CM789" s="373"/>
      <c r="CN789" s="373"/>
      <c r="CO789" s="373"/>
      <c r="CP789" s="373"/>
      <c r="CQ789" s="373"/>
      <c r="CR789" s="373"/>
      <c r="CS789" s="373"/>
      <c r="CT789" s="373"/>
      <c r="CU789" s="373"/>
      <c r="CV789" s="373"/>
      <c r="CW789" s="373"/>
      <c r="CX789" s="373"/>
      <c r="CY789" s="373"/>
      <c r="CZ789" s="373"/>
    </row>
    <row r="790" ht="25.15" customHeight="true" x14ac:dyDescent="0.2">
      <c r="C790" s="1142"/>
      <c r="D790" s="1142"/>
      <c r="E790" s="670"/>
      <c r="F790" s="670"/>
      <c r="G790" s="670"/>
      <c r="H790" s="1142"/>
      <c r="I790" s="1142"/>
      <c r="J790" s="670"/>
      <c r="K790" s="670"/>
      <c r="L790" s="670"/>
      <c r="M790" s="1142"/>
      <c r="N790" s="1142"/>
      <c r="O790" s="670"/>
      <c r="P790" s="670"/>
      <c r="Q790" s="670"/>
      <c r="BA790" s="373"/>
      <c r="BB790" s="452"/>
      <c r="BC790" s="373"/>
      <c r="BD790" s="373"/>
      <c r="BE790" s="373"/>
      <c r="BF790" s="373"/>
      <c r="BG790" s="373"/>
      <c r="BH790" s="373"/>
      <c r="BI790" s="373"/>
      <c r="BJ790" s="373"/>
      <c r="BK790" s="373"/>
      <c r="BL790" s="373"/>
      <c r="BM790" s="373"/>
      <c r="BN790" s="373"/>
      <c r="BO790" s="373"/>
      <c r="BP790" s="373"/>
      <c r="BQ790" s="373"/>
      <c r="BR790" s="373"/>
      <c r="BS790" s="373"/>
      <c r="BT790" s="373"/>
      <c r="BU790" s="373"/>
      <c r="BV790" s="373"/>
      <c r="BW790" s="373"/>
      <c r="BX790" s="373"/>
      <c r="BY790" s="373"/>
      <c r="BZ790" s="373"/>
      <c r="CA790" s="373"/>
      <c r="CB790" s="373"/>
      <c r="CC790" s="373"/>
      <c r="CD790" s="373"/>
      <c r="CE790" s="373"/>
      <c r="CF790" s="373"/>
      <c r="CG790" s="373"/>
      <c r="CH790" s="373"/>
      <c r="CI790" s="373"/>
      <c r="CJ790" s="373"/>
      <c r="CK790" s="373"/>
      <c r="CL790" s="373"/>
      <c r="CM790" s="373"/>
      <c r="CN790" s="373"/>
      <c r="CO790" s="373"/>
      <c r="CP790" s="373"/>
      <c r="CQ790" s="373"/>
      <c r="CR790" s="373"/>
      <c r="CS790" s="373"/>
      <c r="CT790" s="373"/>
      <c r="CU790" s="373"/>
      <c r="CV790" s="373"/>
      <c r="CW790" s="373"/>
      <c r="CX790" s="373"/>
      <c r="CY790" s="373"/>
      <c r="CZ790" s="373"/>
    </row>
    <row r="791" ht="25.15" customHeight="true" x14ac:dyDescent="0.2">
      <c r="C791" s="1142"/>
      <c r="D791" s="1142"/>
      <c r="E791" s="670"/>
      <c r="F791" s="670"/>
      <c r="G791" s="670"/>
      <c r="H791" s="1142"/>
      <c r="I791" s="1142"/>
      <c r="J791" s="670"/>
      <c r="K791" s="670"/>
      <c r="L791" s="670"/>
      <c r="M791" s="1142"/>
      <c r="N791" s="1142"/>
      <c r="O791" s="670"/>
      <c r="P791" s="670"/>
      <c r="Q791" s="670"/>
      <c r="BA791" s="373"/>
      <c r="BB791" s="452"/>
      <c r="BC791" s="373"/>
      <c r="BD791" s="373"/>
      <c r="BE791" s="373"/>
      <c r="BF791" s="373"/>
      <c r="BG791" s="373"/>
      <c r="BH791" s="373"/>
      <c r="BI791" s="373"/>
      <c r="BJ791" s="373"/>
      <c r="BK791" s="373"/>
      <c r="BL791" s="373"/>
      <c r="BM791" s="373"/>
      <c r="BN791" s="373"/>
      <c r="BO791" s="373"/>
      <c r="BP791" s="373"/>
      <c r="BQ791" s="373"/>
      <c r="BR791" s="373"/>
      <c r="BS791" s="373"/>
      <c r="BT791" s="373"/>
      <c r="BU791" s="373"/>
      <c r="BV791" s="373"/>
      <c r="BW791" s="373"/>
      <c r="BX791" s="373"/>
      <c r="BY791" s="373"/>
      <c r="BZ791" s="373"/>
      <c r="CA791" s="373"/>
      <c r="CB791" s="373"/>
      <c r="CC791" s="373"/>
      <c r="CD791" s="373"/>
      <c r="CE791" s="373"/>
      <c r="CF791" s="373"/>
      <c r="CG791" s="373"/>
      <c r="CH791" s="373"/>
      <c r="CI791" s="373"/>
      <c r="CJ791" s="373"/>
      <c r="CK791" s="373"/>
      <c r="CL791" s="373"/>
      <c r="CM791" s="373"/>
      <c r="CN791" s="373"/>
      <c r="CO791" s="373"/>
      <c r="CP791" s="373"/>
      <c r="CQ791" s="373"/>
      <c r="CR791" s="373"/>
      <c r="CS791" s="373"/>
      <c r="CT791" s="373"/>
      <c r="CU791" s="373"/>
      <c r="CV791" s="373"/>
      <c r="CW791" s="373"/>
      <c r="CX791" s="373"/>
      <c r="CY791" s="373"/>
      <c r="CZ791" s="373"/>
    </row>
    <row r="792" ht="25.15" customHeight="true" x14ac:dyDescent="0.2">
      <c r="C792" s="1142"/>
      <c r="D792" s="1142"/>
      <c r="E792" s="670"/>
      <c r="F792" s="670"/>
      <c r="G792" s="670"/>
      <c r="H792" s="1142"/>
      <c r="I792" s="1142"/>
      <c r="J792" s="670"/>
      <c r="K792" s="670"/>
      <c r="L792" s="670"/>
      <c r="M792" s="1142"/>
      <c r="N792" s="1142"/>
      <c r="O792" s="670"/>
      <c r="P792" s="670"/>
      <c r="Q792" s="670"/>
      <c r="BA792" s="373"/>
      <c r="BB792" s="452"/>
      <c r="BC792" s="373"/>
      <c r="BD792" s="373"/>
      <c r="BE792" s="373"/>
      <c r="BF792" s="373"/>
      <c r="BG792" s="373"/>
      <c r="BH792" s="373"/>
      <c r="BI792" s="373"/>
      <c r="BJ792" s="373"/>
      <c r="BK792" s="373"/>
      <c r="BL792" s="373"/>
      <c r="BM792" s="373"/>
      <c r="BN792" s="373"/>
      <c r="BO792" s="373"/>
      <c r="BP792" s="373"/>
      <c r="BQ792" s="373"/>
      <c r="BR792" s="373"/>
      <c r="BS792" s="373"/>
      <c r="BT792" s="373"/>
      <c r="BU792" s="373"/>
      <c r="BV792" s="373"/>
      <c r="BW792" s="373"/>
      <c r="BX792" s="373"/>
      <c r="BY792" s="373"/>
      <c r="BZ792" s="373"/>
      <c r="CA792" s="373"/>
      <c r="CB792" s="373"/>
      <c r="CC792" s="373"/>
      <c r="CD792" s="373"/>
      <c r="CE792" s="373"/>
      <c r="CF792" s="373"/>
      <c r="CG792" s="373"/>
      <c r="CH792" s="373"/>
      <c r="CI792" s="373"/>
      <c r="CJ792" s="373"/>
      <c r="CK792" s="373"/>
      <c r="CL792" s="373"/>
      <c r="CM792" s="373"/>
      <c r="CN792" s="373"/>
      <c r="CO792" s="373"/>
      <c r="CP792" s="373"/>
      <c r="CQ792" s="373"/>
      <c r="CR792" s="373"/>
      <c r="CS792" s="373"/>
      <c r="CT792" s="373"/>
      <c r="CU792" s="373"/>
      <c r="CV792" s="373"/>
      <c r="CW792" s="373"/>
      <c r="CX792" s="373"/>
      <c r="CY792" s="373"/>
      <c r="CZ792" s="373"/>
    </row>
    <row r="793" ht="25.15" customHeight="true" x14ac:dyDescent="0.2">
      <c r="C793" s="1142"/>
      <c r="D793" s="1142"/>
      <c r="E793" s="670"/>
      <c r="F793" s="670"/>
      <c r="G793" s="670"/>
      <c r="H793" s="1142"/>
      <c r="I793" s="1142"/>
      <c r="J793" s="670"/>
      <c r="K793" s="670"/>
      <c r="L793" s="670"/>
      <c r="M793" s="1142"/>
      <c r="N793" s="1142"/>
      <c r="O793" s="670"/>
      <c r="P793" s="670"/>
      <c r="Q793" s="670"/>
      <c r="BA793" s="373"/>
      <c r="BB793" s="452"/>
      <c r="BC793" s="373"/>
      <c r="BD793" s="373"/>
      <c r="BE793" s="373"/>
      <c r="BF793" s="373"/>
      <c r="BG793" s="373"/>
      <c r="BH793" s="373"/>
      <c r="BI793" s="373"/>
      <c r="BJ793" s="373"/>
      <c r="BK793" s="373"/>
      <c r="BL793" s="373"/>
      <c r="BM793" s="373"/>
      <c r="BN793" s="373"/>
      <c r="BO793" s="373"/>
      <c r="BP793" s="373"/>
      <c r="BQ793" s="373"/>
      <c r="BR793" s="373"/>
      <c r="BS793" s="373"/>
      <c r="BT793" s="373"/>
      <c r="BU793" s="373"/>
      <c r="BV793" s="373"/>
      <c r="BW793" s="373"/>
      <c r="BX793" s="373"/>
      <c r="BY793" s="373"/>
      <c r="BZ793" s="373"/>
      <c r="CA793" s="373"/>
      <c r="CB793" s="373"/>
      <c r="CC793" s="373"/>
      <c r="CD793" s="373"/>
      <c r="CE793" s="373"/>
      <c r="CF793" s="373"/>
      <c r="CG793" s="373"/>
      <c r="CH793" s="373"/>
      <c r="CI793" s="373"/>
      <c r="CJ793" s="373"/>
      <c r="CK793" s="373"/>
      <c r="CL793" s="373"/>
      <c r="CM793" s="373"/>
      <c r="CN793" s="373"/>
      <c r="CO793" s="373"/>
      <c r="CP793" s="373"/>
      <c r="CQ793" s="373"/>
      <c r="CR793" s="373"/>
      <c r="CS793" s="373"/>
      <c r="CT793" s="373"/>
      <c r="CU793" s="373"/>
      <c r="CV793" s="373"/>
      <c r="CW793" s="373"/>
      <c r="CX793" s="373"/>
      <c r="CY793" s="373"/>
      <c r="CZ793" s="373"/>
    </row>
    <row r="794" ht="25.15" customHeight="true" x14ac:dyDescent="0.2">
      <c r="C794" s="1142"/>
      <c r="D794" s="1142"/>
      <c r="E794" s="670"/>
      <c r="F794" s="670"/>
      <c r="G794" s="670"/>
      <c r="H794" s="1142"/>
      <c r="I794" s="1142"/>
      <c r="J794" s="670"/>
      <c r="K794" s="670"/>
      <c r="L794" s="670"/>
      <c r="M794" s="1142"/>
      <c r="N794" s="1142"/>
      <c r="O794" s="670"/>
      <c r="P794" s="670"/>
      <c r="Q794" s="670"/>
      <c r="BA794" s="373"/>
      <c r="BB794" s="452"/>
      <c r="BC794" s="373"/>
      <c r="BD794" s="373"/>
      <c r="BE794" s="373"/>
      <c r="BF794" s="373"/>
      <c r="BG794" s="373"/>
      <c r="BH794" s="373"/>
      <c r="BI794" s="373"/>
      <c r="BJ794" s="373"/>
      <c r="BK794" s="373"/>
      <c r="BL794" s="373"/>
      <c r="BM794" s="373"/>
      <c r="BN794" s="373"/>
      <c r="BO794" s="373"/>
      <c r="BP794" s="373"/>
      <c r="BQ794" s="373"/>
      <c r="BR794" s="373"/>
      <c r="BS794" s="373"/>
      <c r="BT794" s="373"/>
      <c r="BU794" s="373"/>
      <c r="BV794" s="373"/>
      <c r="BW794" s="373"/>
      <c r="BX794" s="373"/>
      <c r="BY794" s="373"/>
      <c r="BZ794" s="373"/>
      <c r="CA794" s="373"/>
      <c r="CB794" s="373"/>
      <c r="CC794" s="373"/>
      <c r="CD794" s="373"/>
      <c r="CE794" s="373"/>
      <c r="CF794" s="373"/>
      <c r="CG794" s="373"/>
      <c r="CH794" s="373"/>
      <c r="CI794" s="373"/>
      <c r="CJ794" s="373"/>
      <c r="CK794" s="373"/>
      <c r="CL794" s="373"/>
      <c r="CM794" s="373"/>
      <c r="CN794" s="373"/>
      <c r="CO794" s="373"/>
      <c r="CP794" s="373"/>
      <c r="CQ794" s="373"/>
      <c r="CR794" s="373"/>
      <c r="CS794" s="373"/>
      <c r="CT794" s="373"/>
      <c r="CU794" s="373"/>
      <c r="CV794" s="373"/>
      <c r="CW794" s="373"/>
      <c r="CX794" s="373"/>
      <c r="CY794" s="373"/>
      <c r="CZ794" s="373"/>
    </row>
    <row r="795" ht="25.15" customHeight="true" x14ac:dyDescent="0.2">
      <c r="C795" s="1142"/>
      <c r="D795" s="1142"/>
      <c r="E795" s="670"/>
      <c r="F795" s="670"/>
      <c r="G795" s="670"/>
      <c r="H795" s="1142"/>
      <c r="I795" s="1142"/>
      <c r="J795" s="670"/>
      <c r="K795" s="670"/>
      <c r="L795" s="670"/>
      <c r="M795" s="1142"/>
      <c r="N795" s="1142"/>
      <c r="O795" s="670"/>
      <c r="P795" s="670"/>
      <c r="Q795" s="670"/>
      <c r="BA795" s="373"/>
      <c r="BB795" s="452"/>
      <c r="BC795" s="373"/>
      <c r="BD795" s="373"/>
      <c r="BE795" s="373"/>
      <c r="BF795" s="373"/>
      <c r="BG795" s="373"/>
      <c r="BH795" s="373"/>
      <c r="BI795" s="373"/>
      <c r="BJ795" s="373"/>
      <c r="BK795" s="373"/>
      <c r="BL795" s="373"/>
      <c r="BM795" s="373"/>
      <c r="BN795" s="373"/>
      <c r="BO795" s="373"/>
      <c r="BP795" s="373"/>
      <c r="BQ795" s="373"/>
      <c r="BR795" s="373"/>
      <c r="BS795" s="373"/>
      <c r="BT795" s="373"/>
      <c r="BU795" s="373"/>
      <c r="BV795" s="373"/>
      <c r="BW795" s="373"/>
      <c r="BX795" s="373"/>
      <c r="BY795" s="373"/>
      <c r="BZ795" s="373"/>
      <c r="CA795" s="373"/>
      <c r="CB795" s="373"/>
      <c r="CC795" s="373"/>
      <c r="CD795" s="373"/>
      <c r="CE795" s="373"/>
      <c r="CF795" s="373"/>
      <c r="CG795" s="373"/>
      <c r="CH795" s="373"/>
      <c r="CI795" s="373"/>
      <c r="CJ795" s="373"/>
      <c r="CK795" s="373"/>
      <c r="CL795" s="373"/>
      <c r="CM795" s="373"/>
      <c r="CN795" s="373"/>
      <c r="CO795" s="373"/>
      <c r="CP795" s="373"/>
      <c r="CQ795" s="373"/>
      <c r="CR795" s="373"/>
      <c r="CS795" s="373"/>
      <c r="CT795" s="373"/>
      <c r="CU795" s="373"/>
      <c r="CV795" s="373"/>
      <c r="CW795" s="373"/>
      <c r="CX795" s="373"/>
      <c r="CY795" s="373"/>
      <c r="CZ795" s="373"/>
    </row>
    <row r="796" ht="25.15" customHeight="true" x14ac:dyDescent="0.2">
      <c r="C796" s="1142"/>
      <c r="D796" s="1142"/>
      <c r="E796" s="670"/>
      <c r="F796" s="670"/>
      <c r="G796" s="670"/>
      <c r="H796" s="1142"/>
      <c r="I796" s="1142"/>
      <c r="J796" s="670"/>
      <c r="K796" s="670"/>
      <c r="L796" s="670"/>
      <c r="M796" s="1142"/>
      <c r="N796" s="1142"/>
      <c r="O796" s="670"/>
      <c r="P796" s="670"/>
      <c r="Q796" s="670"/>
      <c r="BA796" s="373"/>
      <c r="BB796" s="452"/>
      <c r="BC796" s="373"/>
      <c r="BD796" s="373"/>
      <c r="BE796" s="373"/>
      <c r="BF796" s="373"/>
      <c r="BG796" s="373"/>
      <c r="BH796" s="373"/>
      <c r="BI796" s="373"/>
      <c r="BJ796" s="373"/>
      <c r="BK796" s="373"/>
      <c r="BL796" s="373"/>
      <c r="BM796" s="373"/>
      <c r="BN796" s="373"/>
      <c r="BO796" s="373"/>
      <c r="BP796" s="373"/>
      <c r="BQ796" s="373"/>
      <c r="BR796" s="373"/>
      <c r="BS796" s="373"/>
      <c r="BT796" s="373"/>
      <c r="BU796" s="373"/>
      <c r="BV796" s="373"/>
      <c r="BW796" s="373"/>
      <c r="BX796" s="373"/>
      <c r="BY796" s="373"/>
      <c r="BZ796" s="373"/>
      <c r="CA796" s="373"/>
      <c r="CB796" s="373"/>
      <c r="CC796" s="373"/>
      <c r="CD796" s="373"/>
      <c r="CE796" s="373"/>
      <c r="CF796" s="373"/>
      <c r="CG796" s="373"/>
      <c r="CH796" s="373"/>
      <c r="CI796" s="373"/>
      <c r="CJ796" s="373"/>
      <c r="CK796" s="373"/>
      <c r="CL796" s="373"/>
      <c r="CM796" s="373"/>
      <c r="CN796" s="373"/>
      <c r="CO796" s="373"/>
      <c r="CP796" s="373"/>
      <c r="CQ796" s="373"/>
      <c r="CR796" s="373"/>
      <c r="CS796" s="373"/>
      <c r="CT796" s="373"/>
      <c r="CU796" s="373"/>
      <c r="CV796" s="373"/>
      <c r="CW796" s="373"/>
      <c r="CX796" s="373"/>
      <c r="CY796" s="373"/>
      <c r="CZ796" s="373"/>
    </row>
    <row r="797" ht="25.15" customHeight="true" x14ac:dyDescent="0.2">
      <c r="C797" s="1142"/>
      <c r="D797" s="1142"/>
      <c r="E797" s="670"/>
      <c r="F797" s="670"/>
      <c r="G797" s="670"/>
      <c r="H797" s="1142"/>
      <c r="I797" s="1142"/>
      <c r="J797" s="670"/>
      <c r="K797" s="670"/>
      <c r="L797" s="670"/>
      <c r="M797" s="1142"/>
      <c r="N797" s="1142"/>
      <c r="O797" s="670"/>
      <c r="P797" s="670"/>
      <c r="Q797" s="670"/>
      <c r="BA797" s="373"/>
      <c r="BB797" s="452"/>
      <c r="BC797" s="373"/>
      <c r="BD797" s="373"/>
      <c r="BE797" s="373"/>
      <c r="BF797" s="373"/>
      <c r="BG797" s="373"/>
      <c r="BH797" s="373"/>
      <c r="BI797" s="373"/>
      <c r="BJ797" s="373"/>
      <c r="BK797" s="373"/>
      <c r="BL797" s="373"/>
      <c r="BM797" s="373"/>
      <c r="BN797" s="373"/>
      <c r="BO797" s="373"/>
      <c r="BP797" s="373"/>
      <c r="BQ797" s="373"/>
      <c r="BR797" s="373"/>
      <c r="BS797" s="373"/>
      <c r="BT797" s="373"/>
      <c r="BU797" s="373"/>
      <c r="BV797" s="373"/>
      <c r="BW797" s="373"/>
      <c r="BX797" s="373"/>
      <c r="BY797" s="373"/>
      <c r="BZ797" s="373"/>
      <c r="CA797" s="373"/>
      <c r="CB797" s="373"/>
      <c r="CC797" s="373"/>
      <c r="CD797" s="373"/>
      <c r="CE797" s="373"/>
      <c r="CF797" s="373"/>
      <c r="CG797" s="373"/>
      <c r="CH797" s="373"/>
      <c r="CI797" s="373"/>
      <c r="CJ797" s="373"/>
      <c r="CK797" s="373"/>
      <c r="CL797" s="373"/>
      <c r="CM797" s="373"/>
      <c r="CN797" s="373"/>
      <c r="CO797" s="373"/>
      <c r="CP797" s="373"/>
      <c r="CQ797" s="373"/>
      <c r="CR797" s="373"/>
      <c r="CS797" s="373"/>
      <c r="CT797" s="373"/>
      <c r="CU797" s="373"/>
      <c r="CV797" s="373"/>
      <c r="CW797" s="373"/>
      <c r="CX797" s="373"/>
      <c r="CY797" s="373"/>
      <c r="CZ797" s="373"/>
    </row>
    <row r="798" ht="25.15" customHeight="true" x14ac:dyDescent="0.2">
      <c r="C798" s="1142"/>
      <c r="D798" s="1142"/>
      <c r="E798" s="670"/>
      <c r="F798" s="670"/>
      <c r="G798" s="670"/>
      <c r="H798" s="1142"/>
      <c r="I798" s="1142"/>
      <c r="J798" s="670"/>
      <c r="K798" s="670"/>
      <c r="L798" s="670"/>
      <c r="M798" s="1142"/>
      <c r="N798" s="1142"/>
      <c r="O798" s="670"/>
      <c r="P798" s="670"/>
      <c r="Q798" s="670"/>
      <c r="BA798" s="373"/>
      <c r="BB798" s="452"/>
      <c r="BC798" s="373"/>
      <c r="BD798" s="373"/>
      <c r="BE798" s="373"/>
      <c r="BF798" s="373"/>
      <c r="BG798" s="373"/>
      <c r="BH798" s="373"/>
      <c r="BI798" s="373"/>
      <c r="BJ798" s="373"/>
      <c r="BK798" s="373"/>
      <c r="BL798" s="373"/>
      <c r="BM798" s="373"/>
      <c r="BN798" s="373"/>
      <c r="BO798" s="373"/>
      <c r="BP798" s="373"/>
      <c r="BQ798" s="373"/>
      <c r="BR798" s="373"/>
      <c r="BS798" s="373"/>
      <c r="BT798" s="373"/>
      <c r="BU798" s="373"/>
      <c r="BV798" s="373"/>
      <c r="BW798" s="373"/>
      <c r="BX798" s="373"/>
      <c r="BY798" s="373"/>
      <c r="BZ798" s="373"/>
      <c r="CA798" s="373"/>
      <c r="CB798" s="373"/>
      <c r="CC798" s="373"/>
      <c r="CD798" s="373"/>
      <c r="CE798" s="373"/>
      <c r="CF798" s="373"/>
      <c r="CG798" s="373"/>
      <c r="CH798" s="373"/>
      <c r="CI798" s="373"/>
      <c r="CJ798" s="373"/>
      <c r="CK798" s="373"/>
      <c r="CL798" s="373"/>
      <c r="CM798" s="373"/>
      <c r="CN798" s="373"/>
      <c r="CO798" s="373"/>
      <c r="CP798" s="373"/>
      <c r="CQ798" s="373"/>
      <c r="CR798" s="373"/>
      <c r="CS798" s="373"/>
      <c r="CT798" s="373"/>
      <c r="CU798" s="373"/>
      <c r="CV798" s="373"/>
      <c r="CW798" s="373"/>
      <c r="CX798" s="373"/>
      <c r="CY798" s="373"/>
      <c r="CZ798" s="373"/>
    </row>
    <row r="799" ht="25.15" customHeight="true" x14ac:dyDescent="0.2">
      <c r="C799" s="1142"/>
      <c r="D799" s="1142"/>
      <c r="E799" s="670"/>
      <c r="F799" s="670"/>
      <c r="G799" s="670"/>
      <c r="H799" s="1142"/>
      <c r="I799" s="1142"/>
      <c r="J799" s="670"/>
      <c r="K799" s="670"/>
      <c r="L799" s="670"/>
      <c r="M799" s="1142"/>
      <c r="N799" s="1142"/>
      <c r="O799" s="670"/>
      <c r="P799" s="670"/>
      <c r="Q799" s="670"/>
      <c r="BA799" s="373"/>
      <c r="BB799" s="452"/>
      <c r="BC799" s="373"/>
      <c r="BD799" s="373"/>
      <c r="BE799" s="373"/>
      <c r="BF799" s="373"/>
      <c r="BG799" s="373"/>
      <c r="BH799" s="373"/>
      <c r="BI799" s="373"/>
      <c r="BJ799" s="373"/>
      <c r="BK799" s="373"/>
      <c r="BL799" s="373"/>
      <c r="BM799" s="373"/>
      <c r="BN799" s="373"/>
      <c r="BO799" s="373"/>
      <c r="BP799" s="373"/>
      <c r="BQ799" s="373"/>
      <c r="BR799" s="373"/>
      <c r="BS799" s="373"/>
      <c r="BT799" s="373"/>
      <c r="BU799" s="373"/>
      <c r="BV799" s="373"/>
      <c r="BW799" s="373"/>
      <c r="BX799" s="373"/>
      <c r="BY799" s="373"/>
      <c r="BZ799" s="373"/>
      <c r="CA799" s="373"/>
      <c r="CB799" s="373"/>
      <c r="CC799" s="373"/>
      <c r="CD799" s="373"/>
      <c r="CE799" s="373"/>
      <c r="CF799" s="373"/>
      <c r="CG799" s="373"/>
      <c r="CH799" s="373"/>
      <c r="CI799" s="373"/>
      <c r="CJ799" s="373"/>
      <c r="CK799" s="373"/>
      <c r="CL799" s="373"/>
      <c r="CM799" s="373"/>
      <c r="CN799" s="373"/>
      <c r="CO799" s="373"/>
      <c r="CP799" s="373"/>
      <c r="CQ799" s="373"/>
      <c r="CR799" s="373"/>
      <c r="CS799" s="373"/>
      <c r="CT799" s="373"/>
      <c r="CU799" s="373"/>
      <c r="CV799" s="373"/>
      <c r="CW799" s="373"/>
      <c r="CX799" s="373"/>
      <c r="CY799" s="373"/>
      <c r="CZ799" s="373"/>
    </row>
    <row r="800" ht="25.15" customHeight="true" x14ac:dyDescent="0.2">
      <c r="C800" s="670"/>
      <c r="D800" s="670"/>
      <c r="E800" s="670"/>
      <c r="F800" s="670"/>
      <c r="G800" s="670"/>
      <c r="H800" s="670"/>
      <c r="I800" s="670"/>
      <c r="J800" s="670"/>
      <c r="K800" s="670"/>
      <c r="L800" s="670"/>
      <c r="M800" s="670"/>
      <c r="N800" s="670"/>
      <c r="O800" s="670"/>
      <c r="P800" s="670"/>
      <c r="Q800" s="670"/>
      <c r="BA800" s="373"/>
      <c r="BB800" s="452"/>
      <c r="BC800" s="373"/>
      <c r="BD800" s="373"/>
      <c r="BE800" s="373"/>
      <c r="BF800" s="373"/>
      <c r="BG800" s="373"/>
      <c r="BH800" s="373"/>
      <c r="BI800" s="373"/>
      <c r="BJ800" s="373"/>
      <c r="BK800" s="373"/>
      <c r="BL800" s="373"/>
      <c r="BM800" s="373"/>
      <c r="BN800" s="373"/>
      <c r="BO800" s="373"/>
      <c r="BP800" s="373"/>
      <c r="BQ800" s="373"/>
      <c r="BR800" s="373"/>
      <c r="BS800" s="373"/>
      <c r="BT800" s="373"/>
      <c r="BU800" s="373"/>
      <c r="BV800" s="373"/>
      <c r="BW800" s="373"/>
      <c r="BX800" s="373"/>
      <c r="BY800" s="373"/>
      <c r="BZ800" s="373"/>
      <c r="CA800" s="373"/>
      <c r="CB800" s="373"/>
      <c r="CC800" s="373"/>
      <c r="CD800" s="373"/>
      <c r="CE800" s="373"/>
      <c r="CF800" s="373"/>
      <c r="CG800" s="373"/>
      <c r="CH800" s="373"/>
      <c r="CI800" s="373"/>
      <c r="CJ800" s="373"/>
      <c r="CK800" s="373"/>
      <c r="CL800" s="373"/>
      <c r="CM800" s="373"/>
      <c r="CN800" s="373"/>
      <c r="CO800" s="373"/>
      <c r="CP800" s="373"/>
      <c r="CQ800" s="373"/>
      <c r="CR800" s="373"/>
      <c r="CS800" s="373"/>
      <c r="CT800" s="373"/>
      <c r="CU800" s="373"/>
      <c r="CV800" s="373"/>
      <c r="CW800" s="373"/>
      <c r="CX800" s="373"/>
      <c r="CY800" s="373"/>
      <c r="CZ800" s="373"/>
    </row>
    <row r="801" ht="25.15" customHeight="true" x14ac:dyDescent="0.2">
      <c r="C801" s="670"/>
      <c r="D801" s="670"/>
      <c r="E801" s="670"/>
      <c r="F801" s="670"/>
      <c r="G801" s="670"/>
      <c r="H801" s="670"/>
      <c r="I801" s="670"/>
      <c r="J801" s="670"/>
      <c r="K801" s="670"/>
      <c r="L801" s="670"/>
      <c r="M801" s="670"/>
      <c r="N801" s="670"/>
      <c r="O801" s="670"/>
      <c r="P801" s="670"/>
      <c r="Q801" s="670"/>
    </row>
    <row r="802" ht="25.15" customHeight="true" x14ac:dyDescent="0.2">
      <c r="C802" s="670"/>
      <c r="D802" s="670"/>
      <c r="E802" s="670"/>
      <c r="F802" s="670"/>
      <c r="G802" s="670"/>
      <c r="H802" s="670"/>
      <c r="I802" s="670"/>
      <c r="J802" s="670"/>
      <c r="K802" s="670"/>
      <c r="L802" s="670"/>
      <c r="M802" s="670"/>
      <c r="N802" s="670"/>
      <c r="O802" s="670"/>
      <c r="P802" s="670"/>
      <c r="Q802" s="670"/>
    </row>
    <row r="803" ht="25.15" customHeight="true" x14ac:dyDescent="0.2">
      <c r="C803" s="670"/>
      <c r="D803" s="670"/>
      <c r="E803" s="670"/>
      <c r="F803" s="670"/>
      <c r="G803" s="670"/>
      <c r="H803" s="670"/>
      <c r="I803" s="670"/>
      <c r="J803" s="670"/>
      <c r="K803" s="670"/>
      <c r="L803" s="670"/>
      <c r="M803" s="670"/>
      <c r="N803" s="670"/>
      <c r="O803" s="670"/>
      <c r="P803" s="670"/>
      <c r="Q803" s="670"/>
    </row>
    <row r="804" ht="25.15" customHeight="true" x14ac:dyDescent="0.2">
      <c r="C804" s="670"/>
      <c r="D804" s="670"/>
      <c r="E804" s="670"/>
      <c r="F804" s="670"/>
      <c r="G804" s="670"/>
      <c r="H804" s="670"/>
      <c r="I804" s="670"/>
      <c r="J804" s="670"/>
      <c r="K804" s="670"/>
      <c r="L804" s="670"/>
      <c r="M804" s="670"/>
      <c r="N804" s="670"/>
      <c r="O804" s="670"/>
      <c r="P804" s="670"/>
      <c r="Q804" s="670"/>
    </row>
    <row r="805" ht="25.15" customHeight="true" x14ac:dyDescent="0.2">
      <c r="C805" s="670"/>
      <c r="D805" s="670"/>
      <c r="E805" s="670"/>
      <c r="F805" s="670"/>
      <c r="G805" s="670"/>
      <c r="H805" s="670"/>
      <c r="I805" s="670"/>
      <c r="J805" s="670"/>
      <c r="K805" s="670"/>
      <c r="L805" s="670"/>
      <c r="M805" s="670"/>
      <c r="N805" s="670"/>
      <c r="O805" s="670"/>
      <c r="P805" s="670"/>
      <c r="Q805" s="670"/>
    </row>
    <row r="806" ht="25.15" customHeight="true" x14ac:dyDescent="0.2">
      <c r="C806" s="670"/>
      <c r="D806" s="670"/>
      <c r="E806" s="670"/>
      <c r="F806" s="670"/>
      <c r="G806" s="670"/>
      <c r="H806" s="670"/>
      <c r="I806" s="670"/>
      <c r="J806" s="670"/>
      <c r="K806" s="670"/>
      <c r="L806" s="670"/>
      <c r="M806" s="670"/>
      <c r="N806" s="670"/>
      <c r="O806" s="670"/>
      <c r="P806" s="670"/>
      <c r="Q806" s="670"/>
    </row>
    <row r="807" ht="25.15" customHeight="true" x14ac:dyDescent="0.2">
      <c r="C807" s="670"/>
      <c r="D807" s="670"/>
      <c r="E807" s="670"/>
      <c r="F807" s="670"/>
      <c r="G807" s="670"/>
      <c r="H807" s="670"/>
      <c r="I807" s="670"/>
      <c r="J807" s="670"/>
      <c r="K807" s="670"/>
      <c r="L807" s="670"/>
      <c r="M807" s="670"/>
      <c r="N807" s="670"/>
      <c r="O807" s="670"/>
      <c r="P807" s="670"/>
      <c r="Q807" s="670"/>
    </row>
    <row r="808" ht="25.15" customHeight="true" x14ac:dyDescent="0.2">
      <c r="C808" s="670"/>
      <c r="D808" s="670"/>
      <c r="E808" s="670"/>
      <c r="F808" s="670"/>
      <c r="G808" s="670"/>
      <c r="H808" s="670"/>
      <c r="I808" s="670"/>
      <c r="J808" s="670"/>
      <c r="K808" s="670"/>
      <c r="L808" s="670"/>
      <c r="M808" s="670"/>
      <c r="N808" s="670"/>
      <c r="O808" s="670"/>
      <c r="P808" s="670"/>
      <c r="Q808" s="670"/>
    </row>
    <row r="809" ht="25.15" customHeight="true" x14ac:dyDescent="0.2">
      <c r="C809" s="670"/>
      <c r="D809" s="670"/>
      <c r="E809" s="670"/>
      <c r="F809" s="670"/>
      <c r="G809" s="670"/>
      <c r="H809" s="670"/>
      <c r="I809" s="670"/>
      <c r="J809" s="670"/>
      <c r="K809" s="670"/>
      <c r="L809" s="670"/>
      <c r="M809" s="670"/>
      <c r="N809" s="670"/>
      <c r="O809" s="670"/>
      <c r="P809" s="670"/>
      <c r="Q809" s="670"/>
    </row>
    <row r="810" ht="25.15" customHeight="true" x14ac:dyDescent="0.2">
      <c r="C810" s="670"/>
      <c r="D810" s="670"/>
      <c r="E810" s="670"/>
      <c r="F810" s="670"/>
      <c r="G810" s="670"/>
      <c r="H810" s="670"/>
      <c r="I810" s="670"/>
      <c r="J810" s="670"/>
      <c r="K810" s="670"/>
      <c r="L810" s="670"/>
      <c r="M810" s="670"/>
      <c r="N810" s="670"/>
      <c r="O810" s="670"/>
      <c r="P810" s="670"/>
      <c r="Q810" s="670"/>
    </row>
    <row r="811" ht="25.15" customHeight="true" x14ac:dyDescent="0.2">
      <c r="C811" s="670"/>
      <c r="D811" s="670"/>
      <c r="E811" s="670"/>
      <c r="F811" s="670"/>
      <c r="G811" s="670"/>
      <c r="H811" s="670"/>
      <c r="I811" s="670"/>
      <c r="J811" s="670"/>
      <c r="K811" s="670"/>
      <c r="L811" s="670"/>
      <c r="M811" s="670"/>
      <c r="N811" s="670"/>
      <c r="O811" s="670"/>
      <c r="P811" s="670"/>
      <c r="Q811" s="670"/>
    </row>
    <row r="812" ht="25.15" customHeight="true" x14ac:dyDescent="0.2">
      <c r="C812" s="670"/>
      <c r="D812" s="670"/>
      <c r="E812" s="670"/>
      <c r="F812" s="670"/>
      <c r="G812" s="670"/>
      <c r="H812" s="670"/>
      <c r="I812" s="670"/>
      <c r="J812" s="670"/>
      <c r="K812" s="670"/>
      <c r="L812" s="670"/>
      <c r="M812" s="670"/>
      <c r="N812" s="670"/>
      <c r="O812" s="670"/>
      <c r="P812" s="670"/>
      <c r="Q812" s="670"/>
    </row>
    <row r="813" ht="25.15" customHeight="true" x14ac:dyDescent="0.2">
      <c r="C813" s="670"/>
      <c r="D813" s="670"/>
      <c r="E813" s="670"/>
      <c r="F813" s="670"/>
      <c r="G813" s="670"/>
      <c r="H813" s="670"/>
      <c r="I813" s="670"/>
      <c r="J813" s="670"/>
      <c r="K813" s="670"/>
      <c r="L813" s="670"/>
      <c r="M813" s="670"/>
      <c r="N813" s="670"/>
      <c r="O813" s="670"/>
      <c r="P813" s="670"/>
      <c r="Q813" s="670"/>
    </row>
    <row r="814" ht="25.15" customHeight="true" x14ac:dyDescent="0.2">
      <c r="C814" s="670"/>
      <c r="D814" s="670"/>
      <c r="E814" s="670"/>
      <c r="F814" s="670"/>
      <c r="G814" s="670"/>
      <c r="H814" s="670"/>
      <c r="I814" s="670"/>
      <c r="J814" s="670"/>
      <c r="K814" s="670"/>
      <c r="L814" s="670"/>
      <c r="M814" s="670"/>
      <c r="N814" s="670"/>
      <c r="O814" s="670"/>
      <c r="P814" s="670"/>
      <c r="Q814" s="670"/>
    </row>
    <row r="815" ht="25.15" customHeight="true" x14ac:dyDescent="0.2">
      <c r="C815" s="670"/>
      <c r="D815" s="670"/>
      <c r="E815" s="670"/>
      <c r="F815" s="670"/>
      <c r="G815" s="670"/>
      <c r="H815" s="670"/>
      <c r="I815" s="670"/>
      <c r="J815" s="670"/>
      <c r="K815" s="670"/>
      <c r="L815" s="670"/>
      <c r="M815" s="670"/>
      <c r="N815" s="670"/>
      <c r="O815" s="670"/>
      <c r="P815" s="670"/>
      <c r="Q815" s="670"/>
    </row>
    <row r="816" ht="25.15" customHeight="true" x14ac:dyDescent="0.2">
      <c r="C816" s="670"/>
      <c r="D816" s="670"/>
      <c r="E816" s="670"/>
      <c r="F816" s="670"/>
      <c r="G816" s="670"/>
      <c r="H816" s="670"/>
      <c r="I816" s="670"/>
      <c r="J816" s="670"/>
      <c r="K816" s="670"/>
      <c r="L816" s="670"/>
      <c r="M816" s="670"/>
      <c r="N816" s="670"/>
      <c r="O816" s="670"/>
      <c r="P816" s="670"/>
      <c r="Q816" s="670"/>
    </row>
    <row r="817" ht="25.15" customHeight="true" x14ac:dyDescent="0.2">
      <c r="C817" s="670"/>
      <c r="D817" s="670"/>
      <c r="E817" s="670"/>
      <c r="F817" s="670"/>
      <c r="G817" s="670"/>
      <c r="H817" s="670"/>
      <c r="I817" s="670"/>
      <c r="J817" s="670"/>
      <c r="K817" s="670"/>
      <c r="L817" s="670"/>
      <c r="M817" s="670"/>
      <c r="N817" s="670"/>
      <c r="O817" s="670"/>
      <c r="P817" s="670"/>
      <c r="Q817" s="670"/>
    </row>
    <row r="818" ht="25.15" customHeight="true" x14ac:dyDescent="0.2">
      <c r="C818" s="670"/>
      <c r="D818" s="670"/>
      <c r="E818" s="670"/>
      <c r="F818" s="670"/>
      <c r="G818" s="670"/>
      <c r="H818" s="670"/>
      <c r="I818" s="670"/>
      <c r="J818" s="670"/>
      <c r="K818" s="670"/>
      <c r="L818" s="670"/>
      <c r="M818" s="670"/>
      <c r="N818" s="670"/>
      <c r="O818" s="670"/>
      <c r="P818" s="670"/>
      <c r="Q818" s="670"/>
    </row>
    <row r="819" ht="25.15" customHeight="true" x14ac:dyDescent="0.2">
      <c r="C819" s="670"/>
      <c r="D819" s="670"/>
      <c r="E819" s="670"/>
      <c r="F819" s="670"/>
      <c r="G819" s="670"/>
      <c r="H819" s="670"/>
      <c r="I819" s="670"/>
      <c r="J819" s="670"/>
      <c r="K819" s="670"/>
      <c r="L819" s="670"/>
      <c r="M819" s="670"/>
      <c r="N819" s="670"/>
      <c r="O819" s="670"/>
      <c r="P819" s="670"/>
      <c r="Q819" s="670"/>
    </row>
    <row r="820" ht="25.15" customHeight="true" x14ac:dyDescent="0.2">
      <c r="C820" s="670"/>
      <c r="D820" s="670"/>
      <c r="E820" s="670"/>
      <c r="F820" s="670"/>
      <c r="G820" s="670"/>
      <c r="H820" s="670"/>
      <c r="I820" s="670"/>
      <c r="J820" s="670"/>
      <c r="K820" s="670"/>
      <c r="L820" s="670"/>
      <c r="M820" s="670"/>
      <c r="N820" s="670"/>
      <c r="O820" s="670"/>
      <c r="P820" s="670"/>
      <c r="Q820" s="670"/>
    </row>
    <row r="821" ht="25.15" customHeight="true" x14ac:dyDescent="0.2">
      <c r="C821" s="670"/>
      <c r="D821" s="670"/>
      <c r="E821" s="670"/>
      <c r="F821" s="670"/>
      <c r="G821" s="670"/>
      <c r="H821" s="670"/>
      <c r="I821" s="670"/>
      <c r="J821" s="670"/>
      <c r="K821" s="670"/>
      <c r="L821" s="670"/>
      <c r="M821" s="670"/>
      <c r="N821" s="670"/>
      <c r="O821" s="670"/>
      <c r="P821" s="670"/>
      <c r="Q821" s="670"/>
    </row>
    <row r="822" ht="25.15" customHeight="true" x14ac:dyDescent="0.2">
      <c r="C822" s="670"/>
      <c r="D822" s="670"/>
      <c r="E822" s="670"/>
      <c r="F822" s="670"/>
      <c r="G822" s="670"/>
      <c r="H822" s="670"/>
      <c r="I822" s="670"/>
      <c r="J822" s="670"/>
      <c r="K822" s="670"/>
      <c r="L822" s="670"/>
      <c r="M822" s="670"/>
      <c r="N822" s="670"/>
      <c r="O822" s="670"/>
      <c r="P822" s="670"/>
      <c r="Q822" s="670"/>
    </row>
    <row r="823" ht="25.15" customHeight="true" x14ac:dyDescent="0.2">
      <c r="C823" s="670"/>
      <c r="D823" s="670"/>
      <c r="E823" s="670"/>
      <c r="F823" s="670"/>
      <c r="G823" s="670"/>
      <c r="H823" s="670"/>
      <c r="I823" s="670"/>
      <c r="J823" s="670"/>
      <c r="K823" s="670"/>
      <c r="L823" s="670"/>
      <c r="M823" s="670"/>
      <c r="N823" s="670"/>
      <c r="O823" s="670"/>
      <c r="P823" s="670"/>
      <c r="Q823" s="670"/>
    </row>
    <row r="824" ht="25.15" customHeight="true" x14ac:dyDescent="0.2">
      <c r="C824" s="670"/>
      <c r="D824" s="670"/>
      <c r="E824" s="670"/>
      <c r="F824" s="670"/>
      <c r="G824" s="670"/>
      <c r="H824" s="670"/>
      <c r="I824" s="670"/>
      <c r="J824" s="670"/>
      <c r="K824" s="670"/>
      <c r="L824" s="670"/>
      <c r="M824" s="670"/>
      <c r="N824" s="670"/>
      <c r="O824" s="670"/>
      <c r="P824" s="670"/>
      <c r="Q824" s="670"/>
    </row>
    <row r="825" ht="25.15" customHeight="true" x14ac:dyDescent="0.2">
      <c r="C825" s="670"/>
      <c r="D825" s="670"/>
      <c r="E825" s="670"/>
      <c r="F825" s="670"/>
      <c r="G825" s="670"/>
      <c r="H825" s="670"/>
      <c r="I825" s="670"/>
      <c r="J825" s="670"/>
      <c r="K825" s="670"/>
      <c r="L825" s="670"/>
      <c r="M825" s="670"/>
      <c r="N825" s="670"/>
      <c r="O825" s="670"/>
      <c r="P825" s="670"/>
      <c r="Q825" s="670"/>
    </row>
    <row r="826" ht="25.15" customHeight="true" x14ac:dyDescent="0.2">
      <c r="C826" s="670"/>
      <c r="D826" s="670"/>
      <c r="E826" s="670"/>
      <c r="F826" s="670"/>
      <c r="G826" s="670"/>
      <c r="H826" s="670"/>
      <c r="I826" s="670"/>
      <c r="J826" s="670"/>
      <c r="K826" s="670"/>
      <c r="L826" s="670"/>
      <c r="M826" s="670"/>
      <c r="N826" s="670"/>
      <c r="O826" s="670"/>
      <c r="P826" s="670"/>
      <c r="Q826" s="670"/>
    </row>
    <row r="827" ht="25.15" customHeight="true" x14ac:dyDescent="0.2">
      <c r="C827" s="670"/>
      <c r="D827" s="670"/>
      <c r="E827" s="670"/>
      <c r="F827" s="670"/>
      <c r="G827" s="670"/>
      <c r="H827" s="670"/>
      <c r="I827" s="670"/>
      <c r="J827" s="670"/>
      <c r="K827" s="670"/>
      <c r="L827" s="670"/>
      <c r="M827" s="670"/>
      <c r="N827" s="670"/>
      <c r="O827" s="670"/>
      <c r="P827" s="670"/>
      <c r="Q827" s="670"/>
    </row>
    <row r="828" ht="25.15" customHeight="true" x14ac:dyDescent="0.2">
      <c r="C828" s="670"/>
      <c r="D828" s="670"/>
      <c r="E828" s="670"/>
      <c r="F828" s="670"/>
      <c r="G828" s="670"/>
      <c r="H828" s="670"/>
      <c r="I828" s="670"/>
      <c r="J828" s="670"/>
      <c r="K828" s="670"/>
      <c r="L828" s="670"/>
      <c r="M828" s="670"/>
      <c r="N828" s="670"/>
      <c r="O828" s="670"/>
      <c r="P828" s="670"/>
      <c r="Q828" s="670"/>
    </row>
    <row r="829" ht="25.15" customHeight="true" x14ac:dyDescent="0.2">
      <c r="C829" s="670"/>
      <c r="D829" s="670"/>
      <c r="E829" s="670"/>
      <c r="F829" s="670"/>
      <c r="G829" s="670"/>
      <c r="H829" s="670"/>
      <c r="I829" s="670"/>
      <c r="J829" s="670"/>
      <c r="K829" s="670"/>
      <c r="L829" s="670"/>
      <c r="M829" s="670"/>
      <c r="N829" s="670"/>
      <c r="O829" s="670"/>
      <c r="P829" s="670"/>
      <c r="Q829" s="670"/>
    </row>
    <row r="830" ht="25.15" customHeight="true" x14ac:dyDescent="0.2">
      <c r="C830" s="670"/>
      <c r="D830" s="670"/>
      <c r="E830" s="670"/>
      <c r="F830" s="670"/>
      <c r="G830" s="670"/>
      <c r="H830" s="670"/>
      <c r="I830" s="670"/>
      <c r="J830" s="670"/>
      <c r="K830" s="670"/>
      <c r="L830" s="670"/>
      <c r="M830" s="670"/>
      <c r="N830" s="670"/>
      <c r="O830" s="670"/>
      <c r="P830" s="670"/>
      <c r="Q830" s="670"/>
    </row>
    <row r="831" ht="25.15" customHeight="true" x14ac:dyDescent="0.2">
      <c r="C831" s="670"/>
      <c r="D831" s="670"/>
      <c r="E831" s="670"/>
      <c r="F831" s="670"/>
      <c r="G831" s="670"/>
      <c r="H831" s="670"/>
      <c r="I831" s="670"/>
      <c r="J831" s="670"/>
      <c r="K831" s="670"/>
      <c r="L831" s="670"/>
      <c r="M831" s="670"/>
      <c r="N831" s="670"/>
      <c r="O831" s="670"/>
      <c r="P831" s="670"/>
      <c r="Q831" s="670"/>
    </row>
    <row r="832" ht="25.15" customHeight="true" x14ac:dyDescent="0.2">
      <c r="C832" s="670"/>
      <c r="D832" s="670"/>
      <c r="E832" s="670"/>
      <c r="F832" s="670"/>
      <c r="G832" s="670"/>
      <c r="H832" s="670"/>
      <c r="I832" s="670"/>
      <c r="J832" s="670"/>
      <c r="K832" s="670"/>
      <c r="L832" s="670"/>
      <c r="M832" s="670"/>
      <c r="N832" s="670"/>
      <c r="O832" s="670"/>
      <c r="P832" s="670"/>
      <c r="Q832" s="670"/>
    </row>
    <row r="833" ht="25.15" customHeight="true" x14ac:dyDescent="0.2">
      <c r="C833" s="670"/>
      <c r="D833" s="670"/>
      <c r="E833" s="670"/>
      <c r="F833" s="670"/>
      <c r="G833" s="670"/>
      <c r="H833" s="670"/>
      <c r="I833" s="670"/>
      <c r="J833" s="670"/>
      <c r="K833" s="670"/>
      <c r="L833" s="670"/>
      <c r="M833" s="670"/>
      <c r="N833" s="670"/>
      <c r="O833" s="670"/>
      <c r="P833" s="670"/>
      <c r="Q833" s="670"/>
    </row>
    <row r="834" ht="25.15" customHeight="true" x14ac:dyDescent="0.2">
      <c r="C834" s="670"/>
      <c r="D834" s="670"/>
      <c r="E834" s="670"/>
      <c r="F834" s="670"/>
      <c r="G834" s="670"/>
      <c r="H834" s="670"/>
      <c r="I834" s="670"/>
      <c r="J834" s="670"/>
      <c r="K834" s="670"/>
      <c r="L834" s="670"/>
      <c r="M834" s="670"/>
      <c r="N834" s="670"/>
      <c r="O834" s="670"/>
      <c r="P834" s="670"/>
      <c r="Q834" s="670"/>
    </row>
    <row r="835" ht="25.15" customHeight="true" x14ac:dyDescent="0.2">
      <c r="C835" s="670"/>
      <c r="D835" s="670"/>
      <c r="E835" s="670"/>
      <c r="F835" s="670"/>
      <c r="G835" s="670"/>
      <c r="H835" s="670"/>
      <c r="I835" s="670"/>
      <c r="J835" s="670"/>
      <c r="K835" s="670"/>
      <c r="L835" s="670"/>
      <c r="M835" s="670"/>
      <c r="N835" s="670"/>
      <c r="O835" s="670"/>
      <c r="P835" s="670"/>
      <c r="Q835" s="670"/>
    </row>
    <row r="836" ht="25.15" customHeight="true" x14ac:dyDescent="0.2">
      <c r="C836" s="670"/>
      <c r="D836" s="670"/>
      <c r="E836" s="670"/>
      <c r="F836" s="670"/>
      <c r="G836" s="670"/>
      <c r="H836" s="670"/>
      <c r="I836" s="670"/>
      <c r="J836" s="670"/>
      <c r="K836" s="670"/>
      <c r="L836" s="670"/>
      <c r="M836" s="670"/>
      <c r="N836" s="670"/>
      <c r="O836" s="670"/>
      <c r="P836" s="670"/>
      <c r="Q836" s="670"/>
    </row>
    <row r="837" ht="25.15" customHeight="true" x14ac:dyDescent="0.2">
      <c r="C837" s="670"/>
      <c r="D837" s="670"/>
      <c r="E837" s="670"/>
      <c r="F837" s="670"/>
      <c r="G837" s="670"/>
      <c r="H837" s="670"/>
      <c r="I837" s="670"/>
      <c r="J837" s="670"/>
      <c r="K837" s="670"/>
      <c r="L837" s="670"/>
      <c r="M837" s="670"/>
      <c r="N837" s="670"/>
      <c r="O837" s="670"/>
      <c r="P837" s="670"/>
      <c r="Q837" s="670"/>
    </row>
    <row r="838" ht="25.15" customHeight="true" x14ac:dyDescent="0.2">
      <c r="C838" s="670"/>
      <c r="D838" s="670"/>
      <c r="E838" s="670"/>
      <c r="F838" s="670"/>
      <c r="G838" s="670"/>
      <c r="H838" s="670"/>
      <c r="I838" s="670"/>
      <c r="J838" s="670"/>
      <c r="K838" s="670"/>
      <c r="L838" s="670"/>
      <c r="M838" s="670"/>
      <c r="N838" s="670"/>
      <c r="O838" s="670"/>
      <c r="P838" s="670"/>
      <c r="Q838" s="670"/>
    </row>
    <row r="839" ht="25.15" customHeight="true" x14ac:dyDescent="0.2">
      <c r="C839" s="670"/>
      <c r="D839" s="670"/>
      <c r="E839" s="670"/>
      <c r="F839" s="670"/>
      <c r="G839" s="670"/>
      <c r="H839" s="670"/>
      <c r="I839" s="670"/>
      <c r="J839" s="670"/>
      <c r="K839" s="670"/>
      <c r="L839" s="670"/>
      <c r="M839" s="670"/>
      <c r="N839" s="670"/>
      <c r="O839" s="670"/>
      <c r="P839" s="670"/>
      <c r="Q839" s="670"/>
    </row>
    <row r="840" ht="25.15" customHeight="true" x14ac:dyDescent="0.2">
      <c r="C840" s="670"/>
      <c r="D840" s="670"/>
      <c r="E840" s="670"/>
      <c r="F840" s="670"/>
      <c r="G840" s="670"/>
      <c r="H840" s="670"/>
      <c r="I840" s="670"/>
      <c r="J840" s="670"/>
      <c r="K840" s="670"/>
      <c r="L840" s="670"/>
      <c r="M840" s="670"/>
      <c r="N840" s="670"/>
      <c r="O840" s="670"/>
      <c r="P840" s="670"/>
      <c r="Q840" s="670"/>
    </row>
    <row r="841" ht="25.15" customHeight="true" x14ac:dyDescent="0.2">
      <c r="C841" s="670"/>
      <c r="D841" s="670"/>
      <c r="E841" s="670"/>
      <c r="F841" s="670"/>
      <c r="G841" s="670"/>
      <c r="H841" s="670"/>
      <c r="I841" s="670"/>
      <c r="J841" s="670"/>
      <c r="K841" s="670"/>
      <c r="L841" s="670"/>
      <c r="M841" s="670"/>
      <c r="N841" s="670"/>
      <c r="O841" s="670"/>
      <c r="P841" s="670"/>
      <c r="Q841" s="670"/>
    </row>
    <row r="842" ht="25.15" customHeight="true" x14ac:dyDescent="0.2">
      <c r="C842" s="670"/>
      <c r="D842" s="670"/>
      <c r="E842" s="670"/>
      <c r="F842" s="670"/>
      <c r="G842" s="670"/>
      <c r="H842" s="670"/>
      <c r="I842" s="670"/>
      <c r="J842" s="670"/>
      <c r="K842" s="670"/>
      <c r="L842" s="670"/>
      <c r="M842" s="670"/>
      <c r="N842" s="670"/>
      <c r="O842" s="670"/>
      <c r="P842" s="670"/>
      <c r="Q842" s="670"/>
    </row>
    <row r="843" ht="25.15" customHeight="true" x14ac:dyDescent="0.2">
      <c r="C843" s="670"/>
      <c r="D843" s="670"/>
      <c r="E843" s="670"/>
      <c r="F843" s="670"/>
      <c r="G843" s="670"/>
      <c r="H843" s="670"/>
      <c r="I843" s="670"/>
      <c r="J843" s="670"/>
      <c r="K843" s="670"/>
      <c r="L843" s="670"/>
      <c r="M843" s="670"/>
      <c r="N843" s="670"/>
      <c r="O843" s="670"/>
      <c r="P843" s="670"/>
      <c r="Q843" s="670"/>
    </row>
    <row r="844" ht="25.15" customHeight="true" x14ac:dyDescent="0.2">
      <c r="C844" s="670"/>
      <c r="D844" s="670"/>
      <c r="E844" s="670"/>
      <c r="F844" s="670"/>
      <c r="G844" s="670"/>
      <c r="H844" s="670"/>
      <c r="I844" s="670"/>
      <c r="J844" s="670"/>
      <c r="K844" s="670"/>
      <c r="L844" s="670"/>
      <c r="M844" s="670"/>
      <c r="N844" s="670"/>
      <c r="O844" s="670"/>
      <c r="P844" s="670"/>
      <c r="Q844" s="670"/>
    </row>
    <row r="845" ht="25.15" customHeight="true" x14ac:dyDescent="0.2">
      <c r="C845" s="670"/>
      <c r="D845" s="670"/>
      <c r="E845" s="670"/>
      <c r="F845" s="670"/>
      <c r="G845" s="670"/>
      <c r="H845" s="670"/>
      <c r="I845" s="670"/>
      <c r="J845" s="670"/>
      <c r="K845" s="670"/>
      <c r="L845" s="670"/>
      <c r="M845" s="670"/>
      <c r="N845" s="670"/>
      <c r="O845" s="670"/>
      <c r="P845" s="670"/>
      <c r="Q845" s="670"/>
    </row>
    <row r="846" ht="25.15" customHeight="true" x14ac:dyDescent="0.2">
      <c r="C846" s="670"/>
      <c r="D846" s="670"/>
      <c r="E846" s="670"/>
      <c r="F846" s="670"/>
      <c r="G846" s="670"/>
      <c r="H846" s="670"/>
      <c r="I846" s="670"/>
      <c r="J846" s="670"/>
      <c r="K846" s="670"/>
      <c r="L846" s="670"/>
      <c r="M846" s="670"/>
      <c r="N846" s="670"/>
      <c r="O846" s="670"/>
      <c r="P846" s="670"/>
      <c r="Q846" s="670"/>
    </row>
    <row r="847" ht="25.15" customHeight="true" x14ac:dyDescent="0.2">
      <c r="C847" s="670"/>
      <c r="D847" s="670"/>
      <c r="E847" s="670"/>
      <c r="F847" s="670"/>
      <c r="G847" s="670"/>
      <c r="H847" s="670"/>
      <c r="I847" s="670"/>
      <c r="J847" s="670"/>
      <c r="K847" s="670"/>
      <c r="L847" s="670"/>
      <c r="M847" s="670"/>
      <c r="N847" s="670"/>
      <c r="O847" s="670"/>
      <c r="P847" s="670"/>
      <c r="Q847" s="670"/>
    </row>
    <row r="848" ht="25.15" customHeight="true" x14ac:dyDescent="0.2">
      <c r="C848" s="670"/>
      <c r="D848" s="670"/>
      <c r="E848" s="670"/>
      <c r="F848" s="670"/>
      <c r="G848" s="670"/>
      <c r="H848" s="670"/>
      <c r="I848" s="670"/>
      <c r="J848" s="670"/>
      <c r="K848" s="670"/>
      <c r="L848" s="670"/>
      <c r="M848" s="670"/>
      <c r="N848" s="670"/>
      <c r="O848" s="670"/>
      <c r="P848" s="670"/>
      <c r="Q848" s="670"/>
    </row>
    <row r="849" ht="25.15" customHeight="true" x14ac:dyDescent="0.2">
      <c r="C849" s="670"/>
      <c r="D849" s="670"/>
      <c r="E849" s="670"/>
      <c r="F849" s="670"/>
      <c r="G849" s="670"/>
      <c r="H849" s="670"/>
      <c r="I849" s="670"/>
      <c r="J849" s="670"/>
      <c r="K849" s="670"/>
      <c r="L849" s="670"/>
      <c r="M849" s="670"/>
      <c r="N849" s="670"/>
      <c r="O849" s="670"/>
      <c r="P849" s="670"/>
      <c r="Q849" s="670"/>
    </row>
    <row r="850" ht="25.15" customHeight="true" x14ac:dyDescent="0.2">
      <c r="C850" s="670"/>
      <c r="D850" s="670"/>
      <c r="E850" s="670"/>
      <c r="F850" s="670"/>
      <c r="G850" s="670"/>
      <c r="H850" s="670"/>
      <c r="I850" s="670"/>
      <c r="J850" s="670"/>
      <c r="K850" s="670"/>
      <c r="L850" s="670"/>
      <c r="M850" s="670"/>
      <c r="N850" s="670"/>
      <c r="O850" s="670"/>
      <c r="P850" s="670"/>
      <c r="Q850" s="670"/>
    </row>
    <row r="851" ht="25.15" customHeight="true" x14ac:dyDescent="0.2">
      <c r="C851" s="670"/>
      <c r="D851" s="670"/>
      <c r="E851" s="670"/>
      <c r="F851" s="670"/>
      <c r="G851" s="670"/>
      <c r="H851" s="670"/>
      <c r="I851" s="670"/>
      <c r="J851" s="670"/>
      <c r="K851" s="670"/>
      <c r="L851" s="670"/>
      <c r="M851" s="670"/>
      <c r="N851" s="670"/>
      <c r="O851" s="670"/>
      <c r="P851" s="670"/>
      <c r="Q851" s="670"/>
    </row>
    <row r="852" ht="25.15" customHeight="true" x14ac:dyDescent="0.2">
      <c r="C852" s="670"/>
      <c r="D852" s="670"/>
      <c r="E852" s="670"/>
      <c r="F852" s="670"/>
      <c r="G852" s="670"/>
      <c r="H852" s="670"/>
      <c r="I852" s="670"/>
      <c r="J852" s="670"/>
      <c r="K852" s="670"/>
      <c r="L852" s="670"/>
      <c r="M852" s="670"/>
      <c r="N852" s="670"/>
      <c r="O852" s="670"/>
      <c r="P852" s="670"/>
      <c r="Q852" s="670"/>
    </row>
    <row r="853" ht="25.15" customHeight="true" x14ac:dyDescent="0.2">
      <c r="C853" s="670"/>
      <c r="D853" s="670"/>
      <c r="E853" s="670"/>
      <c r="F853" s="670"/>
      <c r="G853" s="670"/>
      <c r="H853" s="670"/>
      <c r="I853" s="670"/>
      <c r="J853" s="670"/>
      <c r="K853" s="670"/>
      <c r="L853" s="670"/>
      <c r="M853" s="670"/>
      <c r="N853" s="670"/>
      <c r="O853" s="670"/>
      <c r="P853" s="670"/>
      <c r="Q853" s="670"/>
    </row>
    <row r="854" ht="25.15" customHeight="true" x14ac:dyDescent="0.2">
      <c r="C854" s="670"/>
      <c r="D854" s="670"/>
      <c r="E854" s="670"/>
      <c r="F854" s="670"/>
      <c r="G854" s="670"/>
      <c r="H854" s="670"/>
      <c r="I854" s="670"/>
      <c r="J854" s="670"/>
      <c r="K854" s="670"/>
      <c r="L854" s="670"/>
      <c r="M854" s="670"/>
      <c r="N854" s="670"/>
      <c r="O854" s="670"/>
      <c r="P854" s="670"/>
      <c r="Q854" s="670"/>
    </row>
    <row r="855" ht="25.15" customHeight="true" x14ac:dyDescent="0.2">
      <c r="C855" s="670"/>
      <c r="D855" s="670"/>
      <c r="E855" s="670"/>
      <c r="F855" s="670"/>
      <c r="G855" s="670"/>
      <c r="H855" s="670"/>
      <c r="I855" s="670"/>
      <c r="J855" s="670"/>
      <c r="K855" s="670"/>
      <c r="L855" s="670"/>
      <c r="M855" s="670"/>
      <c r="N855" s="670"/>
      <c r="O855" s="670"/>
      <c r="P855" s="670"/>
      <c r="Q855" s="670"/>
    </row>
    <row r="856" ht="25.15" customHeight="true" x14ac:dyDescent="0.2">
      <c r="C856" s="670"/>
      <c r="D856" s="670"/>
      <c r="E856" s="670"/>
      <c r="F856" s="670"/>
      <c r="G856" s="670"/>
      <c r="H856" s="670"/>
      <c r="I856" s="670"/>
      <c r="J856" s="670"/>
      <c r="K856" s="670"/>
      <c r="L856" s="670"/>
      <c r="M856" s="670"/>
      <c r="N856" s="670"/>
      <c r="O856" s="670"/>
      <c r="P856" s="670"/>
      <c r="Q856" s="670"/>
    </row>
    <row r="857" ht="25.15" customHeight="true" x14ac:dyDescent="0.2">
      <c r="C857" s="670"/>
      <c r="D857" s="670"/>
      <c r="E857" s="670"/>
      <c r="F857" s="670"/>
      <c r="G857" s="670"/>
      <c r="H857" s="670"/>
      <c r="I857" s="670"/>
      <c r="J857" s="670"/>
      <c r="K857" s="670"/>
      <c r="L857" s="670"/>
      <c r="M857" s="670"/>
      <c r="N857" s="670"/>
      <c r="O857" s="670"/>
      <c r="P857" s="670"/>
      <c r="Q857" s="670"/>
    </row>
    <row r="858" ht="25.15" customHeight="true" x14ac:dyDescent="0.2">
      <c r="C858" s="670"/>
      <c r="D858" s="670"/>
      <c r="E858" s="670"/>
      <c r="F858" s="670"/>
      <c r="G858" s="670"/>
      <c r="H858" s="670"/>
      <c r="I858" s="670"/>
      <c r="J858" s="670"/>
      <c r="K858" s="670"/>
      <c r="L858" s="670"/>
      <c r="M858" s="670"/>
      <c r="N858" s="670"/>
      <c r="O858" s="670"/>
      <c r="P858" s="670"/>
      <c r="Q858" s="670"/>
    </row>
    <row r="859" ht="25.15" customHeight="true" x14ac:dyDescent="0.2">
      <c r="C859" s="670"/>
      <c r="D859" s="670"/>
      <c r="E859" s="670"/>
      <c r="F859" s="670"/>
      <c r="G859" s="670"/>
      <c r="H859" s="670"/>
      <c r="I859" s="670"/>
      <c r="J859" s="670"/>
      <c r="K859" s="670"/>
      <c r="L859" s="670"/>
      <c r="M859" s="670"/>
      <c r="N859" s="670"/>
      <c r="O859" s="670"/>
      <c r="P859" s="670"/>
      <c r="Q859" s="670"/>
    </row>
    <row r="860" ht="25.15" customHeight="true" x14ac:dyDescent="0.2">
      <c r="C860" s="670"/>
      <c r="D860" s="670"/>
      <c r="E860" s="670"/>
      <c r="F860" s="670"/>
      <c r="G860" s="670"/>
      <c r="H860" s="670"/>
      <c r="I860" s="670"/>
      <c r="J860" s="670"/>
      <c r="K860" s="670"/>
      <c r="L860" s="670"/>
      <c r="M860" s="670"/>
      <c r="N860" s="670"/>
      <c r="O860" s="670"/>
      <c r="P860" s="670"/>
      <c r="Q860" s="670"/>
    </row>
    <row r="861" ht="25.15" customHeight="true" x14ac:dyDescent="0.2">
      <c r="C861" s="670"/>
      <c r="D861" s="670"/>
      <c r="E861" s="670"/>
      <c r="F861" s="670"/>
      <c r="G861" s="670"/>
      <c r="H861" s="670"/>
      <c r="I861" s="670"/>
      <c r="J861" s="670"/>
      <c r="K861" s="670"/>
      <c r="L861" s="670"/>
      <c r="M861" s="670"/>
      <c r="N861" s="670"/>
      <c r="O861" s="670"/>
      <c r="P861" s="670"/>
      <c r="Q861" s="670"/>
    </row>
    <row r="862" ht="25.15" customHeight="true" x14ac:dyDescent="0.2">
      <c r="C862" s="670"/>
      <c r="D862" s="670"/>
      <c r="E862" s="670"/>
      <c r="F862" s="670"/>
      <c r="G862" s="670"/>
      <c r="H862" s="670"/>
      <c r="I862" s="670"/>
      <c r="J862" s="670"/>
      <c r="K862" s="670"/>
      <c r="L862" s="670"/>
      <c r="M862" s="670"/>
      <c r="N862" s="670"/>
      <c r="O862" s="670"/>
      <c r="P862" s="670"/>
      <c r="Q862" s="670"/>
    </row>
    <row r="863" ht="25.15" customHeight="true" x14ac:dyDescent="0.2">
      <c r="C863" s="670"/>
      <c r="D863" s="670"/>
      <c r="E863" s="670"/>
      <c r="F863" s="670"/>
      <c r="G863" s="670"/>
      <c r="H863" s="670"/>
      <c r="I863" s="670"/>
      <c r="J863" s="670"/>
      <c r="K863" s="670"/>
      <c r="L863" s="670"/>
      <c r="M863" s="670"/>
      <c r="N863" s="670"/>
      <c r="O863" s="670"/>
      <c r="P863" s="670"/>
      <c r="Q863" s="670"/>
    </row>
    <row r="864" ht="25.15" customHeight="true" x14ac:dyDescent="0.2">
      <c r="C864" s="670"/>
      <c r="D864" s="670"/>
      <c r="E864" s="670"/>
      <c r="F864" s="670"/>
      <c r="G864" s="670"/>
      <c r="H864" s="670"/>
      <c r="I864" s="670"/>
      <c r="J864" s="670"/>
      <c r="K864" s="670"/>
      <c r="L864" s="670"/>
      <c r="M864" s="670"/>
      <c r="N864" s="670"/>
      <c r="O864" s="670"/>
      <c r="P864" s="670"/>
      <c r="Q864" s="670"/>
    </row>
    <row r="865" ht="25.15" customHeight="true" x14ac:dyDescent="0.2">
      <c r="C865" s="670"/>
      <c r="D865" s="670"/>
      <c r="E865" s="670"/>
      <c r="F865" s="670"/>
      <c r="G865" s="670"/>
      <c r="H865" s="670"/>
      <c r="I865" s="670"/>
      <c r="J865" s="670"/>
      <c r="K865" s="670"/>
      <c r="L865" s="670"/>
      <c r="M865" s="670"/>
      <c r="N865" s="670"/>
      <c r="O865" s="670"/>
      <c r="P865" s="670"/>
      <c r="Q865" s="670"/>
    </row>
    <row r="866" ht="25.15" customHeight="true" x14ac:dyDescent="0.2">
      <c r="C866" s="670"/>
      <c r="D866" s="670"/>
      <c r="E866" s="670"/>
      <c r="F866" s="670"/>
      <c r="G866" s="670"/>
      <c r="H866" s="670"/>
      <c r="I866" s="670"/>
      <c r="J866" s="670"/>
      <c r="K866" s="670"/>
      <c r="L866" s="670"/>
      <c r="M866" s="670"/>
      <c r="N866" s="670"/>
      <c r="O866" s="670"/>
      <c r="P866" s="670"/>
      <c r="Q866" s="670"/>
    </row>
    <row r="867" ht="25.15" customHeight="true" x14ac:dyDescent="0.2">
      <c r="C867" s="670"/>
      <c r="D867" s="670"/>
      <c r="E867" s="670"/>
      <c r="F867" s="670"/>
      <c r="G867" s="670"/>
      <c r="H867" s="670"/>
      <c r="I867" s="670"/>
      <c r="J867" s="670"/>
      <c r="K867" s="670"/>
      <c r="L867" s="670"/>
      <c r="M867" s="670"/>
      <c r="N867" s="670"/>
      <c r="O867" s="670"/>
      <c r="P867" s="670"/>
      <c r="Q867" s="670"/>
    </row>
    <row r="868" ht="25.15" customHeight="true" x14ac:dyDescent="0.2">
      <c r="C868" s="670"/>
      <c r="D868" s="670"/>
      <c r="E868" s="670"/>
      <c r="F868" s="670"/>
      <c r="G868" s="670"/>
      <c r="H868" s="670"/>
      <c r="I868" s="670"/>
      <c r="J868" s="670"/>
      <c r="K868" s="670"/>
      <c r="L868" s="670"/>
      <c r="M868" s="670"/>
      <c r="N868" s="670"/>
      <c r="O868" s="670"/>
      <c r="P868" s="670"/>
      <c r="Q868" s="670"/>
    </row>
    <row r="869" ht="25.15" customHeight="true" x14ac:dyDescent="0.2">
      <c r="C869" s="670"/>
      <c r="D869" s="670"/>
      <c r="E869" s="670"/>
      <c r="F869" s="670"/>
      <c r="G869" s="670"/>
      <c r="H869" s="670"/>
      <c r="I869" s="670"/>
      <c r="J869" s="670"/>
      <c r="K869" s="670"/>
      <c r="L869" s="670"/>
      <c r="M869" s="670"/>
      <c r="N869" s="670"/>
      <c r="O869" s="670"/>
      <c r="P869" s="670"/>
      <c r="Q869" s="670"/>
    </row>
    <row r="870" ht="25.15" customHeight="true" x14ac:dyDescent="0.2">
      <c r="C870" s="670"/>
      <c r="D870" s="670"/>
      <c r="E870" s="670"/>
      <c r="F870" s="670"/>
      <c r="G870" s="670"/>
      <c r="H870" s="670"/>
      <c r="I870" s="670"/>
      <c r="J870" s="670"/>
      <c r="K870" s="670"/>
      <c r="L870" s="670"/>
      <c r="M870" s="670"/>
      <c r="N870" s="670"/>
      <c r="O870" s="670"/>
      <c r="P870" s="670"/>
      <c r="Q870" s="670"/>
    </row>
    <row r="871" ht="25.15" customHeight="true" x14ac:dyDescent="0.2">
      <c r="C871" s="670"/>
      <c r="D871" s="670"/>
      <c r="E871" s="670"/>
      <c r="F871" s="670"/>
      <c r="G871" s="670"/>
      <c r="H871" s="670"/>
      <c r="I871" s="670"/>
      <c r="J871" s="670"/>
      <c r="K871" s="670"/>
      <c r="L871" s="670"/>
      <c r="M871" s="670"/>
      <c r="N871" s="670"/>
      <c r="O871" s="670"/>
      <c r="P871" s="670"/>
      <c r="Q871" s="670"/>
    </row>
    <row r="872" ht="25.15" customHeight="true" x14ac:dyDescent="0.2">
      <c r="C872" s="670"/>
      <c r="D872" s="670"/>
      <c r="E872" s="670"/>
      <c r="F872" s="670"/>
      <c r="G872" s="670"/>
      <c r="H872" s="670"/>
      <c r="I872" s="670"/>
      <c r="J872" s="670"/>
      <c r="K872" s="670"/>
      <c r="L872" s="670"/>
      <c r="M872" s="670"/>
      <c r="N872" s="670"/>
      <c r="O872" s="670"/>
      <c r="P872" s="670"/>
      <c r="Q872" s="670"/>
    </row>
    <row r="873" ht="25.15" customHeight="true" x14ac:dyDescent="0.2">
      <c r="C873" s="670"/>
      <c r="D873" s="670"/>
      <c r="E873" s="670"/>
      <c r="F873" s="670"/>
      <c r="G873" s="670"/>
      <c r="H873" s="670"/>
      <c r="I873" s="670"/>
      <c r="J873" s="670"/>
      <c r="K873" s="670"/>
      <c r="L873" s="670"/>
      <c r="M873" s="670"/>
      <c r="N873" s="670"/>
      <c r="O873" s="670"/>
      <c r="P873" s="670"/>
      <c r="Q873" s="670"/>
    </row>
    <row r="874" ht="25.15" customHeight="true" x14ac:dyDescent="0.2">
      <c r="C874" s="670"/>
      <c r="D874" s="670"/>
      <c r="E874" s="670"/>
      <c r="F874" s="670"/>
      <c r="G874" s="670"/>
      <c r="H874" s="670"/>
      <c r="I874" s="670"/>
      <c r="J874" s="670"/>
      <c r="K874" s="670"/>
      <c r="L874" s="670"/>
      <c r="M874" s="670"/>
      <c r="N874" s="670"/>
      <c r="O874" s="670"/>
      <c r="P874" s="670"/>
      <c r="Q874" s="670"/>
    </row>
    <row r="875" ht="25.15" customHeight="true" x14ac:dyDescent="0.2">
      <c r="C875" s="670"/>
      <c r="D875" s="670"/>
      <c r="E875" s="670"/>
      <c r="F875" s="670"/>
      <c r="G875" s="670"/>
      <c r="H875" s="670"/>
      <c r="I875" s="670"/>
      <c r="J875" s="670"/>
      <c r="K875" s="670"/>
      <c r="L875" s="670"/>
      <c r="M875" s="670"/>
      <c r="N875" s="670"/>
      <c r="O875" s="670"/>
      <c r="P875" s="670"/>
      <c r="Q875" s="670"/>
    </row>
    <row r="876" ht="25.15" customHeight="true" x14ac:dyDescent="0.2">
      <c r="C876" s="670"/>
      <c r="D876" s="670"/>
      <c r="E876" s="670"/>
      <c r="F876" s="670"/>
      <c r="G876" s="670"/>
      <c r="H876" s="670"/>
      <c r="I876" s="670"/>
      <c r="J876" s="670"/>
      <c r="K876" s="670"/>
      <c r="L876" s="670"/>
      <c r="M876" s="670"/>
      <c r="N876" s="670"/>
      <c r="O876" s="670"/>
      <c r="P876" s="670"/>
      <c r="Q876" s="670"/>
    </row>
    <row r="877" ht="25.15" customHeight="true" x14ac:dyDescent="0.2">
      <c r="C877" s="670"/>
      <c r="D877" s="670"/>
      <c r="E877" s="670"/>
      <c r="F877" s="670"/>
      <c r="G877" s="670"/>
      <c r="H877" s="670"/>
      <c r="I877" s="670"/>
      <c r="J877" s="670"/>
      <c r="K877" s="670"/>
      <c r="L877" s="670"/>
      <c r="M877" s="670"/>
      <c r="N877" s="670"/>
      <c r="O877" s="670"/>
      <c r="P877" s="670"/>
      <c r="Q877" s="670"/>
    </row>
    <row r="878" ht="25.15" customHeight="true" x14ac:dyDescent="0.2">
      <c r="C878" s="670"/>
      <c r="D878" s="670"/>
      <c r="E878" s="670"/>
      <c r="F878" s="670"/>
      <c r="G878" s="670"/>
      <c r="H878" s="670"/>
      <c r="I878" s="670"/>
      <c r="J878" s="670"/>
      <c r="K878" s="670"/>
      <c r="L878" s="670"/>
      <c r="M878" s="670"/>
      <c r="N878" s="670"/>
      <c r="O878" s="670"/>
      <c r="P878" s="670"/>
      <c r="Q878" s="670"/>
    </row>
    <row r="879" ht="25.15" customHeight="true" x14ac:dyDescent="0.2">
      <c r="C879" s="670"/>
      <c r="D879" s="670"/>
      <c r="E879" s="670"/>
      <c r="F879" s="670"/>
      <c r="G879" s="670"/>
      <c r="H879" s="670"/>
      <c r="I879" s="670"/>
      <c r="J879" s="670"/>
      <c r="K879" s="670"/>
      <c r="L879" s="670"/>
      <c r="M879" s="670"/>
      <c r="N879" s="670"/>
      <c r="O879" s="670"/>
      <c r="P879" s="670"/>
      <c r="Q879" s="670"/>
    </row>
    <row r="880" ht="25.15" customHeight="true" x14ac:dyDescent="0.2">
      <c r="C880" s="670"/>
      <c r="D880" s="670"/>
      <c r="E880" s="670"/>
      <c r="F880" s="670"/>
      <c r="G880" s="670"/>
      <c r="H880" s="670"/>
      <c r="I880" s="670"/>
      <c r="J880" s="670"/>
      <c r="K880" s="670"/>
      <c r="L880" s="670"/>
      <c r="M880" s="670"/>
      <c r="N880" s="670"/>
      <c r="O880" s="670"/>
      <c r="P880" s="670"/>
      <c r="Q880" s="670"/>
    </row>
    <row r="881" ht="25.15" customHeight="true" x14ac:dyDescent="0.2">
      <c r="C881" s="670"/>
      <c r="D881" s="670"/>
      <c r="E881" s="670"/>
      <c r="F881" s="670"/>
      <c r="G881" s="670"/>
      <c r="H881" s="670"/>
      <c r="I881" s="670"/>
      <c r="J881" s="670"/>
      <c r="K881" s="670"/>
      <c r="L881" s="670"/>
      <c r="M881" s="670"/>
      <c r="N881" s="670"/>
      <c r="O881" s="670"/>
      <c r="P881" s="670"/>
      <c r="Q881" s="670"/>
    </row>
    <row r="882" ht="25.15" customHeight="true" x14ac:dyDescent="0.2">
      <c r="C882" s="670"/>
      <c r="D882" s="670"/>
      <c r="E882" s="670"/>
      <c r="F882" s="670"/>
      <c r="G882" s="670"/>
      <c r="H882" s="670"/>
      <c r="I882" s="670"/>
      <c r="J882" s="670"/>
      <c r="K882" s="670"/>
      <c r="L882" s="670"/>
      <c r="M882" s="670"/>
      <c r="N882" s="670"/>
      <c r="O882" s="670"/>
      <c r="P882" s="670"/>
      <c r="Q882" s="670"/>
    </row>
    <row r="883" ht="25.15" customHeight="true" x14ac:dyDescent="0.2">
      <c r="C883" s="670"/>
      <c r="D883" s="670"/>
      <c r="E883" s="670"/>
      <c r="F883" s="670"/>
      <c r="G883" s="670"/>
      <c r="H883" s="670"/>
      <c r="I883" s="670"/>
      <c r="J883" s="670"/>
      <c r="K883" s="670"/>
      <c r="L883" s="670"/>
      <c r="M883" s="670"/>
      <c r="N883" s="670"/>
      <c r="O883" s="670"/>
      <c r="P883" s="670"/>
      <c r="Q883" s="670"/>
    </row>
    <row r="884" ht="25.15" customHeight="true" x14ac:dyDescent="0.2">
      <c r="C884" s="670"/>
      <c r="D884" s="670"/>
      <c r="E884" s="670"/>
      <c r="F884" s="670"/>
      <c r="G884" s="670"/>
      <c r="H884" s="670"/>
      <c r="I884" s="670"/>
      <c r="J884" s="670"/>
      <c r="K884" s="670"/>
      <c r="L884" s="670"/>
      <c r="M884" s="670"/>
      <c r="N884" s="670"/>
      <c r="O884" s="670"/>
      <c r="P884" s="670"/>
      <c r="Q884" s="670"/>
    </row>
    <row r="885" ht="25.15" customHeight="true" x14ac:dyDescent="0.2">
      <c r="C885" s="670"/>
      <c r="D885" s="670"/>
      <c r="E885" s="670"/>
      <c r="F885" s="670"/>
      <c r="G885" s="670"/>
      <c r="H885" s="670"/>
      <c r="I885" s="670"/>
      <c r="J885" s="670"/>
      <c r="K885" s="670"/>
      <c r="L885" s="670"/>
      <c r="M885" s="670"/>
      <c r="N885" s="670"/>
      <c r="O885" s="670"/>
      <c r="P885" s="670"/>
      <c r="Q885" s="670"/>
    </row>
    <row r="886" ht="25.15" customHeight="true" x14ac:dyDescent="0.2">
      <c r="C886" s="670"/>
      <c r="D886" s="670"/>
      <c r="E886" s="670"/>
      <c r="F886" s="670"/>
      <c r="G886" s="670"/>
      <c r="H886" s="670"/>
      <c r="I886" s="670"/>
      <c r="J886" s="670"/>
      <c r="K886" s="670"/>
      <c r="L886" s="670"/>
      <c r="M886" s="670"/>
      <c r="N886" s="670"/>
      <c r="O886" s="670"/>
      <c r="P886" s="670"/>
      <c r="Q886" s="670"/>
    </row>
    <row r="887" ht="25.15" customHeight="true" x14ac:dyDescent="0.2">
      <c r="C887" s="670"/>
      <c r="D887" s="670"/>
      <c r="E887" s="670"/>
      <c r="F887" s="670"/>
      <c r="G887" s="670"/>
      <c r="H887" s="670"/>
      <c r="I887" s="670"/>
      <c r="J887" s="670"/>
      <c r="K887" s="670"/>
      <c r="L887" s="670"/>
      <c r="M887" s="670"/>
      <c r="N887" s="670"/>
      <c r="O887" s="670"/>
      <c r="P887" s="670"/>
      <c r="Q887" s="670"/>
    </row>
    <row r="888" ht="25.15" customHeight="true" x14ac:dyDescent="0.2">
      <c r="C888" s="670"/>
      <c r="D888" s="670"/>
      <c r="E888" s="670"/>
      <c r="F888" s="670"/>
      <c r="G888" s="670"/>
      <c r="H888" s="670"/>
      <c r="I888" s="670"/>
      <c r="J888" s="670"/>
      <c r="K888" s="670"/>
      <c r="L888" s="670"/>
      <c r="M888" s="670"/>
      <c r="N888" s="670"/>
      <c r="O888" s="670"/>
      <c r="P888" s="670"/>
      <c r="Q888" s="670"/>
    </row>
    <row r="889" ht="25.15" customHeight="true" x14ac:dyDescent="0.2">
      <c r="C889" s="670"/>
      <c r="D889" s="670"/>
      <c r="E889" s="670"/>
      <c r="F889" s="670"/>
      <c r="G889" s="670"/>
      <c r="H889" s="670"/>
      <c r="I889" s="670"/>
      <c r="J889" s="670"/>
      <c r="K889" s="670"/>
      <c r="L889" s="670"/>
      <c r="M889" s="670"/>
      <c r="N889" s="670"/>
      <c r="O889" s="670"/>
      <c r="P889" s="670"/>
      <c r="Q889" s="670"/>
    </row>
    <row r="890" ht="25.15" customHeight="true" x14ac:dyDescent="0.2">
      <c r="C890" s="670"/>
      <c r="D890" s="670"/>
      <c r="E890" s="670"/>
      <c r="F890" s="670"/>
      <c r="G890" s="670"/>
      <c r="H890" s="670"/>
      <c r="I890" s="670"/>
      <c r="J890" s="670"/>
      <c r="K890" s="670"/>
      <c r="L890" s="670"/>
      <c r="M890" s="670"/>
      <c r="N890" s="670"/>
      <c r="O890" s="670"/>
      <c r="P890" s="670"/>
      <c r="Q890" s="670"/>
    </row>
    <row r="891" ht="25.15" customHeight="true" x14ac:dyDescent="0.2">
      <c r="C891" s="670"/>
      <c r="D891" s="670"/>
      <c r="E891" s="670"/>
      <c r="F891" s="670"/>
      <c r="G891" s="670"/>
      <c r="H891" s="670"/>
      <c r="I891" s="670"/>
      <c r="J891" s="670"/>
      <c r="K891" s="670"/>
      <c r="L891" s="670"/>
      <c r="M891" s="670"/>
      <c r="N891" s="670"/>
      <c r="O891" s="670"/>
      <c r="P891" s="670"/>
      <c r="Q891" s="670"/>
    </row>
    <row r="892" ht="25.15" customHeight="true" x14ac:dyDescent="0.2">
      <c r="C892" s="670"/>
      <c r="D892" s="670"/>
      <c r="E892" s="670"/>
      <c r="F892" s="670"/>
      <c r="G892" s="670"/>
      <c r="H892" s="670"/>
      <c r="I892" s="670"/>
      <c r="J892" s="670"/>
      <c r="K892" s="670"/>
      <c r="L892" s="670"/>
      <c r="M892" s="670"/>
      <c r="N892" s="670"/>
      <c r="O892" s="670"/>
      <c r="P892" s="670"/>
      <c r="Q892" s="670"/>
    </row>
    <row r="893" ht="25.15" customHeight="true" x14ac:dyDescent="0.2">
      <c r="C893" s="670"/>
      <c r="D893" s="670"/>
      <c r="E893" s="670"/>
      <c r="F893" s="670"/>
      <c r="G893" s="670"/>
      <c r="H893" s="670"/>
      <c r="I893" s="670"/>
      <c r="J893" s="670"/>
      <c r="K893" s="670"/>
      <c r="L893" s="670"/>
      <c r="M893" s="670"/>
      <c r="N893" s="670"/>
      <c r="O893" s="670"/>
      <c r="P893" s="670"/>
      <c r="Q893" s="670"/>
    </row>
    <row r="894" ht="25.15" customHeight="true" x14ac:dyDescent="0.2">
      <c r="C894" s="670"/>
      <c r="D894" s="670"/>
      <c r="E894" s="670"/>
      <c r="F894" s="670"/>
      <c r="G894" s="670"/>
      <c r="H894" s="670"/>
      <c r="I894" s="670"/>
      <c r="J894" s="670"/>
      <c r="K894" s="670"/>
      <c r="L894" s="670"/>
      <c r="M894" s="670"/>
      <c r="N894" s="670"/>
      <c r="O894" s="670"/>
      <c r="P894" s="670"/>
      <c r="Q894" s="670"/>
    </row>
    <row r="895" ht="25.15" customHeight="true" x14ac:dyDescent="0.2">
      <c r="C895" s="670"/>
      <c r="D895" s="670"/>
      <c r="E895" s="670"/>
      <c r="F895" s="670"/>
      <c r="G895" s="670"/>
      <c r="H895" s="670"/>
      <c r="I895" s="670"/>
      <c r="J895" s="670"/>
      <c r="K895" s="670"/>
      <c r="L895" s="670"/>
      <c r="M895" s="670"/>
      <c r="N895" s="670"/>
      <c r="O895" s="670"/>
      <c r="P895" s="670"/>
      <c r="Q895" s="670"/>
    </row>
    <row r="896" ht="25.15" customHeight="true" x14ac:dyDescent="0.2">
      <c r="C896" s="670"/>
      <c r="D896" s="670"/>
      <c r="E896" s="670"/>
      <c r="F896" s="670"/>
      <c r="G896" s="670"/>
      <c r="H896" s="670"/>
      <c r="I896" s="670"/>
      <c r="J896" s="670"/>
      <c r="K896" s="670"/>
      <c r="L896" s="670"/>
      <c r="M896" s="670"/>
      <c r="N896" s="670"/>
      <c r="O896" s="670"/>
      <c r="P896" s="670"/>
      <c r="Q896" s="670"/>
    </row>
    <row r="897" ht="25.15" customHeight="true" x14ac:dyDescent="0.2">
      <c r="C897" s="670"/>
      <c r="D897" s="670"/>
      <c r="E897" s="670"/>
      <c r="F897" s="670"/>
      <c r="G897" s="670"/>
      <c r="H897" s="670"/>
      <c r="I897" s="670"/>
      <c r="J897" s="670"/>
      <c r="K897" s="670"/>
      <c r="L897" s="670"/>
      <c r="M897" s="670"/>
      <c r="N897" s="670"/>
      <c r="O897" s="670"/>
      <c r="P897" s="670"/>
      <c r="Q897" s="670"/>
    </row>
    <row r="898" ht="25.15" customHeight="true" x14ac:dyDescent="0.2">
      <c r="C898" s="670"/>
      <c r="D898" s="670"/>
      <c r="E898" s="670"/>
      <c r="F898" s="670"/>
      <c r="G898" s="670"/>
      <c r="H898" s="670"/>
      <c r="I898" s="670"/>
      <c r="J898" s="670"/>
      <c r="K898" s="670"/>
      <c r="L898" s="670"/>
      <c r="M898" s="670"/>
      <c r="N898" s="670"/>
      <c r="O898" s="670"/>
      <c r="P898" s="670"/>
      <c r="Q898" s="670"/>
    </row>
    <row r="899" ht="25.15" customHeight="true" x14ac:dyDescent="0.2">
      <c r="C899" s="670"/>
      <c r="D899" s="670"/>
      <c r="E899" s="670"/>
      <c r="F899" s="670"/>
      <c r="G899" s="670"/>
      <c r="H899" s="670"/>
      <c r="I899" s="670"/>
      <c r="J899" s="670"/>
      <c r="K899" s="670"/>
      <c r="L899" s="670"/>
      <c r="M899" s="670"/>
      <c r="N899" s="670"/>
      <c r="O899" s="670"/>
      <c r="P899" s="670"/>
      <c r="Q899" s="670"/>
    </row>
    <row r="900" ht="25.15" customHeight="true" x14ac:dyDescent="0.2">
      <c r="C900" s="670"/>
      <c r="D900" s="670"/>
      <c r="E900" s="670"/>
      <c r="F900" s="670"/>
      <c r="G900" s="670"/>
      <c r="H900" s="670"/>
      <c r="I900" s="670"/>
      <c r="J900" s="670"/>
      <c r="K900" s="670"/>
      <c r="L900" s="670"/>
      <c r="M900" s="670"/>
      <c r="N900" s="670"/>
      <c r="O900" s="670"/>
      <c r="P900" s="670"/>
      <c r="Q900" s="670"/>
    </row>
    <row r="901" ht="25.15" customHeight="true" x14ac:dyDescent="0.2">
      <c r="C901" s="670"/>
      <c r="D901" s="670"/>
      <c r="E901" s="670"/>
      <c r="F901" s="670"/>
      <c r="G901" s="670"/>
      <c r="H901" s="670"/>
      <c r="I901" s="670"/>
      <c r="J901" s="670"/>
      <c r="K901" s="670"/>
      <c r="L901" s="670"/>
      <c r="M901" s="670"/>
      <c r="N901" s="670"/>
      <c r="O901" s="670"/>
      <c r="P901" s="670"/>
      <c r="Q901" s="670"/>
    </row>
    <row r="902" ht="25.15" customHeight="true" x14ac:dyDescent="0.2">
      <c r="C902" s="670"/>
      <c r="D902" s="670"/>
      <c r="E902" s="670"/>
      <c r="F902" s="670"/>
      <c r="G902" s="670"/>
      <c r="H902" s="670"/>
      <c r="I902" s="670"/>
      <c r="J902" s="670"/>
      <c r="K902" s="670"/>
      <c r="L902" s="670"/>
      <c r="M902" s="670"/>
      <c r="N902" s="670"/>
      <c r="O902" s="670"/>
      <c r="P902" s="670"/>
      <c r="Q902" s="670"/>
    </row>
    <row r="903" ht="25.15" customHeight="true" x14ac:dyDescent="0.2">
      <c r="C903" s="670"/>
      <c r="D903" s="670"/>
      <c r="E903" s="670"/>
      <c r="F903" s="670"/>
      <c r="G903" s="670"/>
      <c r="H903" s="670"/>
      <c r="I903" s="670"/>
      <c r="J903" s="670"/>
      <c r="K903" s="670"/>
      <c r="L903" s="670"/>
      <c r="M903" s="670"/>
      <c r="N903" s="670"/>
      <c r="O903" s="670"/>
      <c r="P903" s="670"/>
      <c r="Q903" s="670"/>
    </row>
    <row r="904" ht="25.15" customHeight="true" x14ac:dyDescent="0.2">
      <c r="C904" s="670"/>
      <c r="D904" s="670"/>
      <c r="E904" s="670"/>
      <c r="F904" s="670"/>
      <c r="G904" s="670"/>
      <c r="H904" s="670"/>
      <c r="I904" s="670"/>
      <c r="J904" s="670"/>
      <c r="K904" s="670"/>
      <c r="L904" s="670"/>
      <c r="M904" s="670"/>
      <c r="N904" s="670"/>
      <c r="O904" s="670"/>
      <c r="P904" s="670"/>
      <c r="Q904" s="670"/>
    </row>
    <row r="905" ht="25.15" customHeight="true" x14ac:dyDescent="0.2">
      <c r="C905" s="670"/>
      <c r="D905" s="670"/>
      <c r="E905" s="670"/>
      <c r="F905" s="670"/>
      <c r="G905" s="670"/>
      <c r="H905" s="670"/>
      <c r="I905" s="670"/>
      <c r="J905" s="670"/>
      <c r="K905" s="670"/>
      <c r="L905" s="670"/>
      <c r="M905" s="670"/>
      <c r="N905" s="670"/>
      <c r="O905" s="670"/>
      <c r="P905" s="670"/>
      <c r="Q905" s="670"/>
    </row>
    <row r="906" ht="25.15" customHeight="true" x14ac:dyDescent="0.2">
      <c r="C906" s="670"/>
      <c r="D906" s="670"/>
      <c r="E906" s="670"/>
      <c r="F906" s="670"/>
      <c r="G906" s="670"/>
      <c r="H906" s="670"/>
      <c r="I906" s="670"/>
      <c r="J906" s="670"/>
      <c r="K906" s="670"/>
      <c r="L906" s="670"/>
      <c r="M906" s="670"/>
      <c r="N906" s="670"/>
      <c r="O906" s="670"/>
      <c r="P906" s="670"/>
      <c r="Q906" s="670"/>
    </row>
    <row r="907" ht="25.15" customHeight="true" x14ac:dyDescent="0.2">
      <c r="C907" s="670"/>
      <c r="D907" s="670"/>
      <c r="E907" s="670"/>
      <c r="F907" s="670"/>
      <c r="G907" s="670"/>
      <c r="H907" s="670"/>
      <c r="I907" s="670"/>
      <c r="J907" s="670"/>
      <c r="K907" s="670"/>
      <c r="L907" s="670"/>
      <c r="M907" s="670"/>
      <c r="N907" s="670"/>
      <c r="O907" s="670"/>
      <c r="P907" s="670"/>
      <c r="Q907" s="670"/>
    </row>
    <row r="908" ht="25.15" customHeight="true" x14ac:dyDescent="0.2">
      <c r="C908" s="670"/>
      <c r="D908" s="670"/>
      <c r="E908" s="670"/>
      <c r="F908" s="670"/>
      <c r="G908" s="670"/>
      <c r="H908" s="670"/>
      <c r="I908" s="670"/>
      <c r="J908" s="670"/>
      <c r="K908" s="670"/>
      <c r="L908" s="670"/>
      <c r="M908" s="670"/>
      <c r="N908" s="670"/>
      <c r="O908" s="670"/>
      <c r="P908" s="670"/>
      <c r="Q908" s="670"/>
    </row>
    <row r="909" ht="25.15" customHeight="true" x14ac:dyDescent="0.2">
      <c r="C909" s="670"/>
      <c r="D909" s="670"/>
      <c r="E909" s="670"/>
      <c r="F909" s="670"/>
      <c r="G909" s="670"/>
      <c r="H909" s="670"/>
      <c r="I909" s="670"/>
      <c r="J909" s="670"/>
      <c r="K909" s="670"/>
      <c r="L909" s="670"/>
      <c r="M909" s="670"/>
      <c r="N909" s="670"/>
      <c r="O909" s="670"/>
      <c r="P909" s="670"/>
      <c r="Q909" s="670"/>
    </row>
    <row r="910" ht="25.15" customHeight="true" x14ac:dyDescent="0.2">
      <c r="C910" s="670"/>
      <c r="D910" s="670"/>
      <c r="E910" s="670"/>
      <c r="F910" s="670"/>
      <c r="G910" s="670"/>
      <c r="H910" s="670"/>
      <c r="I910" s="670"/>
      <c r="J910" s="670"/>
      <c r="K910" s="670"/>
      <c r="L910" s="670"/>
      <c r="M910" s="670"/>
      <c r="N910" s="670"/>
      <c r="O910" s="670"/>
      <c r="P910" s="670"/>
      <c r="Q910" s="670"/>
    </row>
    <row r="911" ht="25.15" customHeight="true" x14ac:dyDescent="0.2">
      <c r="C911" s="670"/>
      <c r="D911" s="670"/>
      <c r="E911" s="670"/>
      <c r="F911" s="670"/>
      <c r="G911" s="670"/>
      <c r="H911" s="670"/>
      <c r="I911" s="670"/>
      <c r="J911" s="670"/>
      <c r="K911" s="670"/>
      <c r="L911" s="670"/>
      <c r="M911" s="670"/>
      <c r="N911" s="670"/>
      <c r="O911" s="670"/>
      <c r="P911" s="670"/>
      <c r="Q911" s="670"/>
    </row>
    <row r="912" ht="25.15" customHeight="true" x14ac:dyDescent="0.2">
      <c r="C912" s="670"/>
      <c r="D912" s="670"/>
      <c r="E912" s="670"/>
      <c r="F912" s="670"/>
      <c r="G912" s="670"/>
      <c r="H912" s="670"/>
      <c r="I912" s="670"/>
      <c r="J912" s="670"/>
      <c r="K912" s="670"/>
      <c r="L912" s="670"/>
      <c r="M912" s="670"/>
      <c r="N912" s="670"/>
      <c r="O912" s="670"/>
      <c r="P912" s="670"/>
      <c r="Q912" s="670"/>
    </row>
    <row r="913" ht="25.15" customHeight="true" x14ac:dyDescent="0.2">
      <c r="C913" s="670"/>
      <c r="D913" s="670"/>
      <c r="E913" s="670"/>
      <c r="F913" s="670"/>
      <c r="G913" s="670"/>
      <c r="H913" s="670"/>
      <c r="I913" s="670"/>
      <c r="J913" s="670"/>
      <c r="K913" s="670"/>
      <c r="L913" s="670"/>
      <c r="M913" s="670"/>
      <c r="N913" s="670"/>
      <c r="O913" s="670"/>
      <c r="P913" s="670"/>
      <c r="Q913" s="670"/>
    </row>
    <row r="914" ht="25.15" customHeight="true" x14ac:dyDescent="0.2">
      <c r="C914" s="670"/>
      <c r="D914" s="670"/>
      <c r="E914" s="670"/>
      <c r="F914" s="670"/>
      <c r="G914" s="670"/>
      <c r="H914" s="670"/>
      <c r="I914" s="670"/>
      <c r="J914" s="670"/>
      <c r="K914" s="670"/>
      <c r="L914" s="670"/>
      <c r="M914" s="670"/>
      <c r="N914" s="670"/>
      <c r="O914" s="670"/>
      <c r="P914" s="670"/>
      <c r="Q914" s="670"/>
    </row>
    <row r="915" ht="25.15" customHeight="true" x14ac:dyDescent="0.2">
      <c r="C915" s="670"/>
      <c r="D915" s="670"/>
      <c r="E915" s="670"/>
      <c r="F915" s="670"/>
      <c r="G915" s="670"/>
      <c r="H915" s="670"/>
      <c r="I915" s="670"/>
      <c r="J915" s="670"/>
      <c r="K915" s="670"/>
      <c r="L915" s="670"/>
      <c r="M915" s="670"/>
      <c r="N915" s="670"/>
      <c r="O915" s="670"/>
      <c r="P915" s="670"/>
      <c r="Q915" s="670"/>
    </row>
    <row r="916" ht="25.15" customHeight="true" x14ac:dyDescent="0.2">
      <c r="C916" s="670"/>
      <c r="D916" s="670"/>
      <c r="E916" s="670"/>
      <c r="F916" s="670"/>
      <c r="G916" s="670"/>
      <c r="H916" s="670"/>
      <c r="I916" s="670"/>
      <c r="J916" s="670"/>
      <c r="K916" s="670"/>
      <c r="L916" s="670"/>
      <c r="M916" s="670"/>
      <c r="N916" s="670"/>
      <c r="O916" s="670"/>
      <c r="P916" s="670"/>
      <c r="Q916" s="670"/>
    </row>
    <row r="917" ht="25.15" customHeight="true" x14ac:dyDescent="0.2">
      <c r="C917" s="670"/>
      <c r="D917" s="670"/>
      <c r="E917" s="670"/>
      <c r="F917" s="670"/>
      <c r="G917" s="670"/>
      <c r="H917" s="670"/>
      <c r="I917" s="670"/>
      <c r="J917" s="670"/>
      <c r="K917" s="670"/>
      <c r="L917" s="670"/>
      <c r="M917" s="670"/>
      <c r="N917" s="670"/>
      <c r="O917" s="670"/>
      <c r="P917" s="670"/>
      <c r="Q917" s="670"/>
    </row>
    <row r="918" ht="25.15" customHeight="true" x14ac:dyDescent="0.2">
      <c r="C918" s="670"/>
      <c r="D918" s="670"/>
      <c r="E918" s="670"/>
      <c r="F918" s="670"/>
      <c r="G918" s="670"/>
      <c r="H918" s="670"/>
      <c r="I918" s="670"/>
      <c r="J918" s="670"/>
      <c r="K918" s="670"/>
      <c r="L918" s="670"/>
      <c r="M918" s="670"/>
      <c r="N918" s="670"/>
      <c r="O918" s="670"/>
      <c r="P918" s="670"/>
      <c r="Q918" s="670"/>
    </row>
    <row r="919" ht="25.15" customHeight="true" x14ac:dyDescent="0.2">
      <c r="C919" s="670"/>
      <c r="D919" s="670"/>
      <c r="E919" s="670"/>
      <c r="F919" s="670"/>
      <c r="G919" s="670"/>
      <c r="H919" s="670"/>
      <c r="I919" s="670"/>
      <c r="J919" s="670"/>
      <c r="K919" s="670"/>
      <c r="L919" s="670"/>
      <c r="M919" s="670"/>
      <c r="N919" s="670"/>
      <c r="O919" s="670"/>
      <c r="P919" s="670"/>
      <c r="Q919" s="670"/>
    </row>
    <row r="920" ht="25.15" customHeight="true" x14ac:dyDescent="0.2">
      <c r="C920" s="670"/>
      <c r="D920" s="670"/>
      <c r="E920" s="670"/>
      <c r="F920" s="670"/>
      <c r="G920" s="670"/>
      <c r="H920" s="670"/>
      <c r="I920" s="670"/>
      <c r="J920" s="670"/>
      <c r="K920" s="670"/>
      <c r="L920" s="670"/>
      <c r="M920" s="670"/>
      <c r="N920" s="670"/>
      <c r="O920" s="670"/>
      <c r="P920" s="670"/>
      <c r="Q920" s="670"/>
    </row>
    <row r="921" ht="25.15" customHeight="true" x14ac:dyDescent="0.2">
      <c r="C921" s="670"/>
      <c r="D921" s="670"/>
      <c r="E921" s="670"/>
      <c r="F921" s="670"/>
      <c r="G921" s="670"/>
      <c r="H921" s="670"/>
      <c r="I921" s="670"/>
      <c r="J921" s="670"/>
      <c r="K921" s="670"/>
      <c r="L921" s="670"/>
      <c r="M921" s="670"/>
      <c r="N921" s="670"/>
      <c r="O921" s="670"/>
      <c r="P921" s="670"/>
      <c r="Q921" s="670"/>
    </row>
    <row r="922" ht="25.15" customHeight="true" x14ac:dyDescent="0.2">
      <c r="C922" s="670"/>
      <c r="D922" s="670"/>
      <c r="E922" s="670"/>
      <c r="F922" s="670"/>
      <c r="G922" s="670"/>
      <c r="H922" s="670"/>
      <c r="I922" s="670"/>
      <c r="J922" s="670"/>
      <c r="K922" s="670"/>
      <c r="L922" s="670"/>
      <c r="M922" s="670"/>
      <c r="N922" s="670"/>
      <c r="O922" s="670"/>
      <c r="P922" s="670"/>
      <c r="Q922" s="670"/>
    </row>
    <row r="923" ht="25.15" customHeight="true" x14ac:dyDescent="0.2">
      <c r="C923" s="670"/>
      <c r="D923" s="670"/>
      <c r="E923" s="670"/>
      <c r="F923" s="670"/>
      <c r="G923" s="670"/>
      <c r="H923" s="670"/>
      <c r="I923" s="670"/>
      <c r="J923" s="670"/>
      <c r="K923" s="670"/>
      <c r="L923" s="670"/>
      <c r="M923" s="670"/>
      <c r="N923" s="670"/>
      <c r="O923" s="670"/>
      <c r="P923" s="670"/>
      <c r="Q923" s="670"/>
    </row>
    <row r="924" ht="25.15" customHeight="true" x14ac:dyDescent="0.2">
      <c r="C924" s="670"/>
      <c r="D924" s="670"/>
      <c r="E924" s="670"/>
      <c r="F924" s="670"/>
      <c r="G924" s="670"/>
      <c r="H924" s="670"/>
      <c r="I924" s="670"/>
      <c r="J924" s="670"/>
      <c r="K924" s="670"/>
      <c r="L924" s="670"/>
      <c r="M924" s="670"/>
      <c r="N924" s="670"/>
      <c r="O924" s="670"/>
      <c r="P924" s="670"/>
      <c r="Q924" s="670"/>
    </row>
    <row r="925" ht="25.15" customHeight="true" x14ac:dyDescent="0.2">
      <c r="C925" s="670"/>
      <c r="D925" s="670"/>
      <c r="E925" s="670"/>
      <c r="F925" s="670"/>
      <c r="G925" s="670"/>
      <c r="H925" s="670"/>
      <c r="I925" s="670"/>
      <c r="J925" s="670"/>
      <c r="K925" s="670"/>
      <c r="L925" s="670"/>
      <c r="M925" s="670"/>
      <c r="N925" s="670"/>
      <c r="O925" s="670"/>
      <c r="P925" s="670"/>
      <c r="Q925" s="670"/>
    </row>
    <row r="926" ht="25.15" customHeight="true" x14ac:dyDescent="0.2">
      <c r="C926" s="670"/>
      <c r="D926" s="670"/>
      <c r="E926" s="670"/>
      <c r="F926" s="670"/>
      <c r="G926" s="670"/>
      <c r="H926" s="670"/>
      <c r="I926" s="670"/>
      <c r="J926" s="670"/>
      <c r="K926" s="670"/>
      <c r="L926" s="670"/>
      <c r="M926" s="670"/>
      <c r="N926" s="670"/>
      <c r="O926" s="670"/>
      <c r="P926" s="670"/>
      <c r="Q926" s="670"/>
    </row>
    <row r="927" ht="25.15" customHeight="true" x14ac:dyDescent="0.2">
      <c r="C927" s="670"/>
      <c r="D927" s="670"/>
      <c r="E927" s="670"/>
      <c r="F927" s="670"/>
      <c r="G927" s="670"/>
      <c r="H927" s="670"/>
      <c r="I927" s="670"/>
      <c r="J927" s="670"/>
      <c r="K927" s="670"/>
      <c r="L927" s="670"/>
      <c r="M927" s="670"/>
      <c r="N927" s="670"/>
      <c r="O927" s="670"/>
      <c r="P927" s="670"/>
      <c r="Q927" s="670"/>
    </row>
    <row r="928" ht="25.15" customHeight="true" x14ac:dyDescent="0.2">
      <c r="C928" s="670"/>
      <c r="D928" s="670"/>
      <c r="E928" s="670"/>
      <c r="F928" s="670"/>
      <c r="G928" s="670"/>
      <c r="H928" s="670"/>
      <c r="I928" s="670"/>
      <c r="J928" s="670"/>
      <c r="K928" s="670"/>
      <c r="L928" s="670"/>
      <c r="M928" s="670"/>
      <c r="N928" s="670"/>
      <c r="O928" s="670"/>
      <c r="P928" s="670"/>
      <c r="Q928" s="670"/>
    </row>
    <row r="929" ht="25.15" customHeight="true" x14ac:dyDescent="0.2">
      <c r="C929" s="670"/>
      <c r="D929" s="670"/>
      <c r="E929" s="670"/>
      <c r="F929" s="670"/>
      <c r="G929" s="670"/>
      <c r="H929" s="670"/>
      <c r="I929" s="670"/>
      <c r="J929" s="670"/>
      <c r="K929" s="670"/>
      <c r="L929" s="670"/>
      <c r="M929" s="670"/>
      <c r="N929" s="670"/>
      <c r="O929" s="670"/>
      <c r="P929" s="670"/>
      <c r="Q929" s="670"/>
    </row>
    <row r="930" ht="25.15" customHeight="true" x14ac:dyDescent="0.2">
      <c r="C930" s="670"/>
      <c r="D930" s="670"/>
      <c r="E930" s="670"/>
      <c r="F930" s="670"/>
      <c r="G930" s="670"/>
      <c r="H930" s="670"/>
      <c r="I930" s="670"/>
      <c r="J930" s="670"/>
      <c r="K930" s="670"/>
      <c r="L930" s="670"/>
      <c r="M930" s="670"/>
      <c r="N930" s="670"/>
      <c r="O930" s="670"/>
      <c r="P930" s="670"/>
      <c r="Q930" s="670"/>
    </row>
    <row r="931" ht="25.15" customHeight="true" x14ac:dyDescent="0.2">
      <c r="C931" s="670"/>
      <c r="D931" s="670"/>
      <c r="E931" s="670"/>
      <c r="F931" s="670"/>
      <c r="G931" s="670"/>
      <c r="H931" s="670"/>
      <c r="I931" s="670"/>
      <c r="J931" s="670"/>
      <c r="K931" s="670"/>
      <c r="L931" s="670"/>
      <c r="M931" s="670"/>
      <c r="N931" s="670"/>
      <c r="O931" s="670"/>
      <c r="P931" s="670"/>
      <c r="Q931" s="670"/>
    </row>
    <row r="932" ht="25.15" customHeight="true" x14ac:dyDescent="0.2">
      <c r="C932" s="670"/>
      <c r="D932" s="670"/>
      <c r="E932" s="670"/>
      <c r="F932" s="670"/>
      <c r="G932" s="670"/>
      <c r="H932" s="670"/>
      <c r="I932" s="670"/>
      <c r="J932" s="670"/>
      <c r="K932" s="670"/>
      <c r="L932" s="670"/>
      <c r="M932" s="670"/>
      <c r="N932" s="670"/>
      <c r="O932" s="670"/>
      <c r="P932" s="670"/>
      <c r="Q932" s="670"/>
    </row>
    <row r="933" ht="25.15" customHeight="true" x14ac:dyDescent="0.2">
      <c r="C933" s="670"/>
      <c r="D933" s="670"/>
      <c r="E933" s="670"/>
      <c r="F933" s="670"/>
      <c r="G933" s="670"/>
      <c r="H933" s="670"/>
      <c r="I933" s="670"/>
      <c r="J933" s="670"/>
      <c r="K933" s="670"/>
      <c r="L933" s="670"/>
      <c r="M933" s="670"/>
      <c r="N933" s="670"/>
      <c r="O933" s="670"/>
      <c r="P933" s="670"/>
      <c r="Q933" s="670"/>
    </row>
    <row r="934" ht="25.15" customHeight="true" x14ac:dyDescent="0.2">
      <c r="C934" s="670"/>
      <c r="D934" s="670"/>
      <c r="E934" s="670"/>
      <c r="F934" s="670"/>
      <c r="G934" s="670"/>
      <c r="H934" s="670"/>
      <c r="I934" s="670"/>
      <c r="J934" s="670"/>
      <c r="K934" s="670"/>
      <c r="L934" s="670"/>
      <c r="M934" s="670"/>
      <c r="N934" s="670"/>
      <c r="O934" s="670"/>
      <c r="P934" s="670"/>
      <c r="Q934" s="670"/>
    </row>
    <row r="935" ht="25.15" customHeight="true" x14ac:dyDescent="0.2">
      <c r="C935" s="670"/>
      <c r="D935" s="670"/>
      <c r="E935" s="670"/>
      <c r="F935" s="670"/>
      <c r="G935" s="670"/>
      <c r="H935" s="670"/>
      <c r="I935" s="670"/>
      <c r="J935" s="670"/>
      <c r="K935" s="670"/>
      <c r="L935" s="670"/>
      <c r="M935" s="670"/>
      <c r="N935" s="670"/>
      <c r="O935" s="670"/>
      <c r="P935" s="670"/>
      <c r="Q935" s="670"/>
    </row>
    <row r="936" ht="25.15" customHeight="true" x14ac:dyDescent="0.2">
      <c r="C936" s="670"/>
      <c r="D936" s="670"/>
      <c r="E936" s="670"/>
      <c r="F936" s="670"/>
      <c r="G936" s="670"/>
      <c r="H936" s="670"/>
      <c r="I936" s="670"/>
      <c r="J936" s="670"/>
      <c r="K936" s="670"/>
      <c r="L936" s="670"/>
      <c r="M936" s="670"/>
      <c r="N936" s="670"/>
      <c r="O936" s="670"/>
      <c r="P936" s="670"/>
      <c r="Q936" s="670"/>
    </row>
    <row r="937" ht="25.15" customHeight="true" x14ac:dyDescent="0.2">
      <c r="C937" s="670"/>
      <c r="D937" s="670"/>
      <c r="E937" s="670"/>
      <c r="F937" s="670"/>
      <c r="G937" s="670"/>
      <c r="H937" s="670"/>
      <c r="I937" s="670"/>
      <c r="J937" s="670"/>
      <c r="K937" s="670"/>
      <c r="L937" s="670"/>
      <c r="M937" s="670"/>
      <c r="N937" s="670"/>
      <c r="O937" s="670"/>
      <c r="P937" s="670"/>
      <c r="Q937" s="670"/>
    </row>
    <row r="938" ht="25.15" customHeight="true" x14ac:dyDescent="0.2">
      <c r="C938" s="670"/>
      <c r="D938" s="670"/>
      <c r="E938" s="670"/>
      <c r="F938" s="670"/>
      <c r="G938" s="670"/>
      <c r="H938" s="670"/>
      <c r="I938" s="670"/>
      <c r="J938" s="670"/>
      <c r="K938" s="670"/>
      <c r="L938" s="670"/>
      <c r="M938" s="670"/>
      <c r="N938" s="670"/>
      <c r="O938" s="670"/>
      <c r="P938" s="670"/>
      <c r="Q938" s="670"/>
    </row>
    <row r="939" ht="25.15" customHeight="true" x14ac:dyDescent="0.2">
      <c r="C939" s="670"/>
      <c r="D939" s="670"/>
      <c r="E939" s="670"/>
      <c r="F939" s="670"/>
      <c r="G939" s="670"/>
      <c r="H939" s="670"/>
      <c r="I939" s="670"/>
      <c r="J939" s="670"/>
      <c r="K939" s="670"/>
      <c r="L939" s="670"/>
      <c r="M939" s="670"/>
      <c r="N939" s="670"/>
      <c r="O939" s="670"/>
      <c r="P939" s="670"/>
      <c r="Q939" s="670"/>
    </row>
    <row r="940" ht="25.15" customHeight="true" x14ac:dyDescent="0.2">
      <c r="C940" s="670"/>
      <c r="D940" s="670"/>
      <c r="E940" s="670"/>
      <c r="F940" s="670"/>
      <c r="G940" s="670"/>
      <c r="H940" s="670"/>
      <c r="I940" s="670"/>
      <c r="J940" s="670"/>
      <c r="K940" s="670"/>
      <c r="L940" s="670"/>
      <c r="M940" s="670"/>
      <c r="N940" s="670"/>
      <c r="O940" s="670"/>
      <c r="P940" s="670"/>
      <c r="Q940" s="670"/>
    </row>
    <row r="941" ht="25.15" customHeight="true" x14ac:dyDescent="0.2">
      <c r="C941" s="670"/>
      <c r="D941" s="670"/>
      <c r="E941" s="670"/>
      <c r="F941" s="670"/>
      <c r="G941" s="670"/>
      <c r="H941" s="670"/>
      <c r="I941" s="670"/>
      <c r="J941" s="670"/>
      <c r="K941" s="670"/>
      <c r="L941" s="670"/>
      <c r="M941" s="670"/>
      <c r="N941" s="670"/>
      <c r="O941" s="670"/>
      <c r="P941" s="670"/>
      <c r="Q941" s="670"/>
    </row>
    <row r="942" ht="25.15" customHeight="true" x14ac:dyDescent="0.2">
      <c r="C942" s="670"/>
      <c r="D942" s="670"/>
      <c r="E942" s="670"/>
      <c r="F942" s="670"/>
      <c r="G942" s="670"/>
      <c r="H942" s="670"/>
      <c r="I942" s="670"/>
      <c r="J942" s="670"/>
      <c r="K942" s="670"/>
      <c r="L942" s="670"/>
      <c r="M942" s="670"/>
      <c r="N942" s="670"/>
      <c r="O942" s="670"/>
      <c r="P942" s="670"/>
      <c r="Q942" s="670"/>
    </row>
    <row r="943" ht="25.15" customHeight="true" x14ac:dyDescent="0.2">
      <c r="C943" s="670"/>
      <c r="D943" s="670"/>
      <c r="E943" s="670"/>
      <c r="F943" s="670"/>
      <c r="G943" s="670"/>
      <c r="H943" s="670"/>
      <c r="I943" s="670"/>
      <c r="J943" s="670"/>
      <c r="K943" s="670"/>
      <c r="L943" s="670"/>
      <c r="M943" s="670"/>
      <c r="N943" s="670"/>
      <c r="O943" s="670"/>
      <c r="P943" s="670"/>
      <c r="Q943" s="670"/>
    </row>
    <row r="944" ht="25.15" customHeight="true" x14ac:dyDescent="0.2">
      <c r="C944" s="670"/>
      <c r="D944" s="670"/>
      <c r="E944" s="670"/>
      <c r="F944" s="670"/>
      <c r="G944" s="670"/>
      <c r="H944" s="670"/>
      <c r="I944" s="670"/>
      <c r="J944" s="670"/>
      <c r="K944" s="670"/>
      <c r="L944" s="670"/>
      <c r="M944" s="670"/>
      <c r="N944" s="670"/>
      <c r="O944" s="670"/>
      <c r="P944" s="670"/>
      <c r="Q944" s="670"/>
    </row>
    <row r="945" ht="25.15" customHeight="true" x14ac:dyDescent="0.2">
      <c r="C945" s="670"/>
      <c r="D945" s="670"/>
      <c r="E945" s="670"/>
      <c r="F945" s="670"/>
      <c r="G945" s="670"/>
      <c r="H945" s="670"/>
      <c r="I945" s="670"/>
      <c r="J945" s="670"/>
      <c r="K945" s="670"/>
      <c r="L945" s="670"/>
      <c r="M945" s="670"/>
      <c r="N945" s="670"/>
      <c r="O945" s="670"/>
      <c r="P945" s="670"/>
      <c r="Q945" s="670"/>
    </row>
    <row r="946" ht="25.15" customHeight="true" x14ac:dyDescent="0.2">
      <c r="C946" s="670"/>
      <c r="D946" s="670"/>
      <c r="E946" s="670"/>
      <c r="F946" s="670"/>
      <c r="G946" s="670"/>
      <c r="H946" s="670"/>
      <c r="I946" s="670"/>
      <c r="J946" s="670"/>
      <c r="K946" s="670"/>
      <c r="L946" s="670"/>
      <c r="M946" s="670"/>
      <c r="N946" s="670"/>
      <c r="O946" s="670"/>
      <c r="P946" s="670"/>
      <c r="Q946" s="670"/>
    </row>
    <row r="947" ht="25.15" customHeight="true" x14ac:dyDescent="0.2">
      <c r="C947" s="670"/>
      <c r="D947" s="670"/>
      <c r="E947" s="670"/>
      <c r="F947" s="670"/>
      <c r="G947" s="670"/>
      <c r="H947" s="670"/>
      <c r="I947" s="670"/>
      <c r="J947" s="670"/>
      <c r="K947" s="670"/>
      <c r="L947" s="670"/>
      <c r="M947" s="670"/>
      <c r="N947" s="670"/>
      <c r="O947" s="670"/>
      <c r="P947" s="670"/>
      <c r="Q947" s="670"/>
    </row>
    <row r="948" ht="25.15" customHeight="true" x14ac:dyDescent="0.2">
      <c r="C948" s="670"/>
      <c r="D948" s="670"/>
      <c r="E948" s="670"/>
      <c r="F948" s="670"/>
      <c r="G948" s="670"/>
      <c r="H948" s="670"/>
      <c r="I948" s="670"/>
      <c r="J948" s="670"/>
      <c r="K948" s="670"/>
      <c r="L948" s="670"/>
      <c r="M948" s="670"/>
      <c r="N948" s="670"/>
      <c r="O948" s="670"/>
      <c r="P948" s="670"/>
      <c r="Q948" s="670"/>
    </row>
    <row r="949" ht="25.15" customHeight="true" x14ac:dyDescent="0.2">
      <c r="C949" s="670"/>
      <c r="D949" s="670"/>
      <c r="E949" s="670"/>
      <c r="F949" s="670"/>
      <c r="G949" s="670"/>
      <c r="H949" s="670"/>
      <c r="I949" s="670"/>
      <c r="J949" s="670"/>
      <c r="K949" s="670"/>
      <c r="L949" s="670"/>
      <c r="M949" s="670"/>
      <c r="N949" s="670"/>
      <c r="O949" s="670"/>
      <c r="P949" s="670"/>
      <c r="Q949" s="670"/>
    </row>
    <row r="950" ht="25.15" customHeight="true" x14ac:dyDescent="0.2">
      <c r="C950" s="670"/>
      <c r="D950" s="670"/>
      <c r="E950" s="670"/>
      <c r="F950" s="670"/>
      <c r="G950" s="670"/>
      <c r="H950" s="670"/>
      <c r="I950" s="670"/>
      <c r="J950" s="670"/>
      <c r="K950" s="670"/>
      <c r="L950" s="670"/>
      <c r="M950" s="670"/>
      <c r="N950" s="670"/>
      <c r="O950" s="670"/>
      <c r="P950" s="670"/>
      <c r="Q950" s="670"/>
    </row>
    <row r="951" ht="25.15" customHeight="true" x14ac:dyDescent="0.2">
      <c r="C951" s="670"/>
      <c r="D951" s="670"/>
      <c r="E951" s="670"/>
      <c r="F951" s="670"/>
      <c r="G951" s="670"/>
      <c r="H951" s="670"/>
      <c r="I951" s="670"/>
      <c r="J951" s="670"/>
      <c r="K951" s="670"/>
      <c r="L951" s="670"/>
      <c r="M951" s="670"/>
      <c r="N951" s="670"/>
      <c r="O951" s="670"/>
      <c r="P951" s="670"/>
      <c r="Q951" s="670"/>
    </row>
    <row r="952" ht="25.15" customHeight="true" x14ac:dyDescent="0.2">
      <c r="C952" s="670"/>
      <c r="D952" s="670"/>
      <c r="E952" s="670"/>
      <c r="F952" s="670"/>
      <c r="G952" s="670"/>
      <c r="H952" s="670"/>
      <c r="I952" s="670"/>
      <c r="J952" s="670"/>
      <c r="K952" s="670"/>
      <c r="L952" s="670"/>
      <c r="M952" s="670"/>
      <c r="N952" s="670"/>
      <c r="O952" s="670"/>
      <c r="P952" s="670"/>
      <c r="Q952" s="670"/>
    </row>
    <row r="953" ht="25.15" customHeight="true" x14ac:dyDescent="0.2">
      <c r="C953" s="670"/>
      <c r="D953" s="670"/>
      <c r="E953" s="670"/>
      <c r="F953" s="670"/>
      <c r="G953" s="670"/>
      <c r="H953" s="670"/>
      <c r="I953" s="670"/>
      <c r="J953" s="670"/>
      <c r="K953" s="670"/>
      <c r="L953" s="670"/>
      <c r="M953" s="670"/>
      <c r="N953" s="670"/>
      <c r="O953" s="670"/>
      <c r="P953" s="670"/>
      <c r="Q953" s="670"/>
    </row>
    <row r="954" ht="25.15" customHeight="true" x14ac:dyDescent="0.2">
      <c r="C954" s="670"/>
      <c r="D954" s="670"/>
      <c r="E954" s="670"/>
      <c r="F954" s="670"/>
      <c r="G954" s="670"/>
      <c r="H954" s="670"/>
      <c r="I954" s="670"/>
      <c r="J954" s="670"/>
      <c r="K954" s="670"/>
      <c r="L954" s="670"/>
      <c r="M954" s="670"/>
      <c r="N954" s="670"/>
      <c r="O954" s="670"/>
      <c r="P954" s="670"/>
      <c r="Q954" s="670"/>
    </row>
    <row r="955" ht="25.15" customHeight="true" x14ac:dyDescent="0.2">
      <c r="C955" s="670"/>
      <c r="D955" s="670"/>
      <c r="E955" s="670"/>
      <c r="F955" s="670"/>
      <c r="G955" s="670"/>
      <c r="H955" s="670"/>
      <c r="I955" s="670"/>
      <c r="J955" s="670"/>
      <c r="K955" s="670"/>
      <c r="L955" s="670"/>
      <c r="M955" s="670"/>
      <c r="N955" s="670"/>
      <c r="O955" s="670"/>
      <c r="P955" s="670"/>
      <c r="Q955" s="670"/>
    </row>
    <row r="956" ht="25.15" customHeight="true" x14ac:dyDescent="0.2">
      <c r="C956" s="670"/>
      <c r="D956" s="670"/>
      <c r="E956" s="670"/>
      <c r="F956" s="670"/>
      <c r="G956" s="670"/>
      <c r="H956" s="670"/>
      <c r="I956" s="670"/>
      <c r="J956" s="670"/>
      <c r="K956" s="670"/>
      <c r="L956" s="670"/>
      <c r="M956" s="670"/>
      <c r="N956" s="670"/>
      <c r="O956" s="670"/>
      <c r="P956" s="670"/>
      <c r="Q956" s="670"/>
    </row>
    <row r="957" ht="25.15" customHeight="true" x14ac:dyDescent="0.2">
      <c r="C957" s="670"/>
      <c r="D957" s="670"/>
      <c r="E957" s="670"/>
      <c r="F957" s="670"/>
      <c r="G957" s="670"/>
      <c r="H957" s="670"/>
      <c r="I957" s="670"/>
      <c r="J957" s="670"/>
      <c r="K957" s="670"/>
      <c r="L957" s="670"/>
      <c r="M957" s="670"/>
      <c r="N957" s="670"/>
      <c r="O957" s="670"/>
      <c r="P957" s="670"/>
      <c r="Q957" s="670"/>
    </row>
    <row r="958" ht="25.15" customHeight="true" x14ac:dyDescent="0.2">
      <c r="C958" s="670"/>
      <c r="D958" s="670"/>
      <c r="E958" s="670"/>
      <c r="F958" s="670"/>
      <c r="G958" s="670"/>
      <c r="H958" s="670"/>
      <c r="I958" s="670"/>
      <c r="J958" s="670"/>
      <c r="K958" s="670"/>
      <c r="L958" s="670"/>
      <c r="M958" s="670"/>
      <c r="N958" s="670"/>
      <c r="O958" s="670"/>
      <c r="P958" s="670"/>
      <c r="Q958" s="670"/>
    </row>
    <row r="959" ht="25.15" customHeight="true" x14ac:dyDescent="0.2">
      <c r="C959" s="670"/>
      <c r="D959" s="670"/>
      <c r="E959" s="670"/>
      <c r="F959" s="670"/>
      <c r="G959" s="670"/>
      <c r="H959" s="670"/>
      <c r="I959" s="670"/>
      <c r="J959" s="670"/>
      <c r="K959" s="670"/>
      <c r="L959" s="670"/>
      <c r="M959" s="670"/>
      <c r="N959" s="670"/>
      <c r="O959" s="670"/>
      <c r="P959" s="670"/>
      <c r="Q959" s="670"/>
    </row>
    <row r="960" ht="25.15" customHeight="true" x14ac:dyDescent="0.2">
      <c r="C960" s="670"/>
      <c r="D960" s="670"/>
      <c r="E960" s="670"/>
      <c r="F960" s="670"/>
      <c r="G960" s="670"/>
      <c r="H960" s="670"/>
      <c r="I960" s="670"/>
      <c r="J960" s="670"/>
      <c r="K960" s="670"/>
      <c r="L960" s="670"/>
      <c r="M960" s="670"/>
      <c r="N960" s="670"/>
      <c r="O960" s="670"/>
      <c r="P960" s="670"/>
      <c r="Q960" s="670"/>
    </row>
    <row r="961" ht="25.15" customHeight="true" x14ac:dyDescent="0.2">
      <c r="C961" s="670"/>
      <c r="D961" s="670"/>
      <c r="E961" s="670"/>
      <c r="F961" s="670"/>
      <c r="G961" s="670"/>
      <c r="H961" s="670"/>
      <c r="I961" s="670"/>
      <c r="J961" s="670"/>
      <c r="K961" s="670"/>
      <c r="L961" s="670"/>
      <c r="M961" s="670"/>
      <c r="N961" s="670"/>
      <c r="O961" s="670"/>
      <c r="P961" s="670"/>
      <c r="Q961" s="670"/>
    </row>
    <row r="962" ht="25.15" customHeight="true" x14ac:dyDescent="0.2">
      <c r="C962" s="670"/>
      <c r="D962" s="670"/>
      <c r="E962" s="670"/>
      <c r="F962" s="670"/>
      <c r="G962" s="670"/>
      <c r="H962" s="670"/>
      <c r="I962" s="670"/>
      <c r="J962" s="670"/>
      <c r="K962" s="670"/>
      <c r="L962" s="670"/>
      <c r="M962" s="670"/>
      <c r="N962" s="670"/>
      <c r="O962" s="670"/>
      <c r="P962" s="670"/>
      <c r="Q962" s="670"/>
    </row>
    <row r="963" ht="25.15" customHeight="true" x14ac:dyDescent="0.2">
      <c r="C963" s="670"/>
      <c r="D963" s="670"/>
      <c r="E963" s="670"/>
      <c r="F963" s="670"/>
      <c r="G963" s="670"/>
      <c r="H963" s="670"/>
      <c r="I963" s="670"/>
      <c r="J963" s="670"/>
      <c r="K963" s="670"/>
      <c r="L963" s="670"/>
      <c r="M963" s="670"/>
      <c r="N963" s="670"/>
      <c r="O963" s="670"/>
      <c r="P963" s="670"/>
      <c r="Q963" s="670"/>
    </row>
    <row r="964" ht="25.15" customHeight="true" x14ac:dyDescent="0.2">
      <c r="C964" s="670"/>
      <c r="D964" s="670"/>
      <c r="E964" s="670"/>
      <c r="F964" s="670"/>
      <c r="G964" s="670"/>
      <c r="H964" s="670"/>
      <c r="I964" s="670"/>
      <c r="J964" s="670"/>
      <c r="K964" s="670"/>
      <c r="L964" s="670"/>
      <c r="M964" s="670"/>
      <c r="N964" s="670"/>
      <c r="O964" s="670"/>
      <c r="P964" s="670"/>
      <c r="Q964" s="670"/>
    </row>
    <row r="965" ht="25.15" customHeight="true" x14ac:dyDescent="0.2">
      <c r="C965" s="670"/>
      <c r="D965" s="670"/>
      <c r="E965" s="670"/>
      <c r="F965" s="670"/>
      <c r="G965" s="670"/>
      <c r="H965" s="670"/>
      <c r="I965" s="670"/>
      <c r="J965" s="670"/>
      <c r="K965" s="670"/>
      <c r="L965" s="670"/>
      <c r="M965" s="670"/>
      <c r="N965" s="670"/>
      <c r="O965" s="670"/>
      <c r="P965" s="670"/>
      <c r="Q965" s="670"/>
    </row>
    <row r="966" ht="25.15" customHeight="true" x14ac:dyDescent="0.2">
      <c r="C966" s="670"/>
      <c r="D966" s="670"/>
      <c r="E966" s="670"/>
      <c r="F966" s="670"/>
      <c r="G966" s="670"/>
      <c r="H966" s="670"/>
      <c r="I966" s="670"/>
      <c r="J966" s="670"/>
      <c r="K966" s="670"/>
      <c r="L966" s="670"/>
      <c r="M966" s="670"/>
      <c r="N966" s="670"/>
      <c r="O966" s="670"/>
      <c r="P966" s="670"/>
      <c r="Q966" s="670"/>
    </row>
    <row r="967" ht="25.15" customHeight="true" x14ac:dyDescent="0.2">
      <c r="C967" s="670"/>
      <c r="D967" s="670"/>
      <c r="E967" s="670"/>
      <c r="F967" s="670"/>
      <c r="G967" s="670"/>
      <c r="H967" s="670"/>
      <c r="I967" s="670"/>
      <c r="J967" s="670"/>
      <c r="K967" s="670"/>
      <c r="L967" s="670"/>
      <c r="M967" s="670"/>
      <c r="N967" s="670"/>
      <c r="O967" s="670"/>
      <c r="P967" s="670"/>
      <c r="Q967" s="670"/>
    </row>
    <row r="968" ht="25.15" customHeight="true" x14ac:dyDescent="0.2">
      <c r="C968" s="670"/>
      <c r="D968" s="670"/>
      <c r="E968" s="670"/>
      <c r="F968" s="670"/>
      <c r="G968" s="670"/>
      <c r="H968" s="670"/>
      <c r="I968" s="670"/>
      <c r="J968" s="670"/>
      <c r="K968" s="670"/>
      <c r="L968" s="670"/>
      <c r="M968" s="670"/>
      <c r="N968" s="670"/>
      <c r="O968" s="670"/>
      <c r="P968" s="670"/>
      <c r="Q968" s="670"/>
    </row>
    <row r="969" ht="25.15" customHeight="true" x14ac:dyDescent="0.2">
      <c r="C969" s="670"/>
      <c r="D969" s="670"/>
      <c r="E969" s="670"/>
      <c r="F969" s="670"/>
      <c r="G969" s="670"/>
      <c r="H969" s="670"/>
      <c r="I969" s="670"/>
      <c r="J969" s="670"/>
      <c r="K969" s="670"/>
      <c r="L969" s="670"/>
      <c r="M969" s="670"/>
      <c r="N969" s="670"/>
      <c r="O969" s="670"/>
      <c r="P969" s="670"/>
      <c r="Q969" s="670"/>
    </row>
    <row r="970" ht="25.15" customHeight="true" x14ac:dyDescent="0.2">
      <c r="C970" s="670"/>
      <c r="D970" s="670"/>
      <c r="E970" s="670"/>
      <c r="F970" s="670"/>
      <c r="G970" s="670"/>
      <c r="H970" s="670"/>
      <c r="I970" s="670"/>
      <c r="J970" s="670"/>
      <c r="K970" s="670"/>
      <c r="L970" s="670"/>
      <c r="M970" s="670"/>
      <c r="N970" s="670"/>
      <c r="O970" s="670"/>
      <c r="P970" s="670"/>
      <c r="Q970" s="670"/>
    </row>
    <row r="971" ht="25.15" customHeight="true" x14ac:dyDescent="0.2">
      <c r="C971" s="670"/>
      <c r="D971" s="670"/>
      <c r="E971" s="670"/>
      <c r="F971" s="670"/>
      <c r="G971" s="670"/>
      <c r="H971" s="670"/>
      <c r="I971" s="670"/>
      <c r="J971" s="670"/>
      <c r="K971" s="670"/>
      <c r="L971" s="670"/>
      <c r="M971" s="670"/>
      <c r="N971" s="670"/>
      <c r="O971" s="670"/>
      <c r="P971" s="670"/>
      <c r="Q971" s="670"/>
    </row>
    <row r="972" ht="25.15" customHeight="true" x14ac:dyDescent="0.2">
      <c r="C972" s="670"/>
      <c r="D972" s="670"/>
      <c r="E972" s="670"/>
      <c r="F972" s="670"/>
      <c r="G972" s="670"/>
      <c r="H972" s="670"/>
      <c r="I972" s="670"/>
      <c r="J972" s="670"/>
      <c r="K972" s="670"/>
      <c r="L972" s="670"/>
      <c r="M972" s="670"/>
      <c r="N972" s="670"/>
      <c r="O972" s="670"/>
      <c r="P972" s="670"/>
      <c r="Q972" s="670"/>
    </row>
    <row r="973" ht="25.15" customHeight="true" x14ac:dyDescent="0.2">
      <c r="C973" s="670"/>
      <c r="D973" s="670"/>
      <c r="E973" s="670"/>
      <c r="F973" s="670"/>
      <c r="G973" s="670"/>
      <c r="H973" s="670"/>
      <c r="I973" s="670"/>
      <c r="J973" s="670"/>
      <c r="K973" s="670"/>
      <c r="L973" s="670"/>
      <c r="M973" s="670"/>
      <c r="N973" s="670"/>
      <c r="O973" s="670"/>
      <c r="P973" s="670"/>
      <c r="Q973" s="670"/>
    </row>
    <row r="974" ht="25.15" customHeight="true" x14ac:dyDescent="0.2">
      <c r="C974" s="670"/>
      <c r="D974" s="670"/>
      <c r="E974" s="670"/>
      <c r="F974" s="670"/>
      <c r="G974" s="670"/>
      <c r="H974" s="670"/>
      <c r="I974" s="670"/>
      <c r="J974" s="670"/>
      <c r="K974" s="670"/>
      <c r="L974" s="670"/>
      <c r="M974" s="670"/>
      <c r="N974" s="670"/>
      <c r="O974" s="670"/>
      <c r="P974" s="670"/>
      <c r="Q974" s="670"/>
    </row>
    <row r="975" ht="25.15" customHeight="true" x14ac:dyDescent="0.2">
      <c r="C975" s="670"/>
      <c r="D975" s="670"/>
      <c r="E975" s="670"/>
      <c r="F975" s="670"/>
      <c r="G975" s="670"/>
      <c r="H975" s="670"/>
      <c r="I975" s="670"/>
      <c r="J975" s="670"/>
      <c r="K975" s="670"/>
      <c r="L975" s="670"/>
      <c r="M975" s="670"/>
      <c r="N975" s="670"/>
      <c r="O975" s="670"/>
      <c r="P975" s="670"/>
      <c r="Q975" s="670"/>
    </row>
    <row r="976" ht="25.15" customHeight="true" x14ac:dyDescent="0.2">
      <c r="C976" s="670"/>
      <c r="D976" s="670"/>
      <c r="E976" s="670"/>
      <c r="F976" s="670"/>
      <c r="G976" s="670"/>
      <c r="H976" s="670"/>
      <c r="I976" s="670"/>
      <c r="J976" s="670"/>
      <c r="K976" s="670"/>
      <c r="L976" s="670"/>
      <c r="M976" s="670"/>
      <c r="N976" s="670"/>
      <c r="O976" s="670"/>
      <c r="P976" s="670"/>
      <c r="Q976" s="670"/>
    </row>
    <row r="977" ht="25.15" customHeight="true" x14ac:dyDescent="0.2">
      <c r="C977" s="670"/>
      <c r="D977" s="670"/>
      <c r="E977" s="670"/>
      <c r="F977" s="670"/>
      <c r="G977" s="670"/>
      <c r="H977" s="670"/>
      <c r="I977" s="670"/>
      <c r="J977" s="670"/>
      <c r="K977" s="670"/>
      <c r="L977" s="670"/>
      <c r="M977" s="670"/>
      <c r="N977" s="670"/>
      <c r="O977" s="670"/>
      <c r="P977" s="670"/>
      <c r="Q977" s="670"/>
    </row>
    <row r="978" ht="25.15" customHeight="true" x14ac:dyDescent="0.2">
      <c r="C978" s="670"/>
      <c r="D978" s="670"/>
      <c r="E978" s="670"/>
      <c r="F978" s="670"/>
      <c r="G978" s="670"/>
      <c r="H978" s="670"/>
      <c r="I978" s="670"/>
      <c r="J978" s="670"/>
      <c r="K978" s="670"/>
      <c r="L978" s="670"/>
      <c r="M978" s="670"/>
      <c r="N978" s="670"/>
      <c r="O978" s="670"/>
      <c r="P978" s="670"/>
      <c r="Q978" s="670"/>
    </row>
    <row r="979" ht="25.15" customHeight="true" x14ac:dyDescent="0.2">
      <c r="C979" s="670"/>
      <c r="D979" s="670"/>
      <c r="E979" s="670"/>
      <c r="F979" s="670"/>
      <c r="G979" s="670"/>
      <c r="H979" s="670"/>
      <c r="I979" s="670"/>
      <c r="J979" s="670"/>
      <c r="K979" s="670"/>
      <c r="L979" s="670"/>
      <c r="M979" s="670"/>
      <c r="N979" s="670"/>
      <c r="O979" s="670"/>
      <c r="P979" s="670"/>
      <c r="Q979" s="670"/>
    </row>
    <row r="980" ht="25.15" customHeight="true" x14ac:dyDescent="0.2">
      <c r="C980" s="670"/>
      <c r="D980" s="670"/>
      <c r="E980" s="670"/>
      <c r="F980" s="670"/>
      <c r="G980" s="670"/>
      <c r="H980" s="670"/>
      <c r="I980" s="670"/>
      <c r="J980" s="670"/>
      <c r="K980" s="670"/>
      <c r="L980" s="670"/>
      <c r="M980" s="670"/>
      <c r="N980" s="670"/>
      <c r="O980" s="670"/>
      <c r="P980" s="670"/>
      <c r="Q980" s="670"/>
    </row>
    <row r="981" ht="25.15" customHeight="true" x14ac:dyDescent="0.2">
      <c r="C981" s="670"/>
      <c r="D981" s="670"/>
      <c r="E981" s="670"/>
      <c r="F981" s="670"/>
      <c r="G981" s="670"/>
      <c r="H981" s="670"/>
      <c r="I981" s="670"/>
      <c r="J981" s="670"/>
      <c r="K981" s="670"/>
      <c r="L981" s="670"/>
      <c r="M981" s="670"/>
      <c r="N981" s="670"/>
      <c r="O981" s="670"/>
      <c r="P981" s="670"/>
      <c r="Q981" s="670"/>
    </row>
    <row r="982" ht="25.15" customHeight="true" x14ac:dyDescent="0.2">
      <c r="C982" s="670"/>
      <c r="D982" s="670"/>
      <c r="E982" s="670"/>
      <c r="F982" s="670"/>
      <c r="G982" s="670"/>
      <c r="H982" s="670"/>
      <c r="I982" s="670"/>
      <c r="J982" s="670"/>
      <c r="K982" s="670"/>
      <c r="L982" s="670"/>
      <c r="M982" s="670"/>
      <c r="N982" s="670"/>
      <c r="O982" s="670"/>
      <c r="P982" s="670"/>
      <c r="Q982" s="670"/>
    </row>
    <row r="983" ht="25.15" customHeight="true" x14ac:dyDescent="0.2">
      <c r="C983" s="670"/>
      <c r="D983" s="670"/>
      <c r="E983" s="670"/>
      <c r="F983" s="670"/>
      <c r="G983" s="670"/>
      <c r="H983" s="670"/>
      <c r="I983" s="670"/>
      <c r="J983" s="670"/>
      <c r="K983" s="670"/>
      <c r="L983" s="670"/>
      <c r="M983" s="670"/>
      <c r="N983" s="670"/>
      <c r="O983" s="670"/>
      <c r="P983" s="670"/>
      <c r="Q983" s="670"/>
    </row>
    <row r="984" ht="25.15" customHeight="true" x14ac:dyDescent="0.2">
      <c r="C984" s="670"/>
      <c r="D984" s="670"/>
      <c r="E984" s="670"/>
      <c r="F984" s="670"/>
      <c r="G984" s="670"/>
      <c r="H984" s="670"/>
      <c r="I984" s="670"/>
      <c r="J984" s="670"/>
      <c r="K984" s="670"/>
      <c r="L984" s="670"/>
      <c r="M984" s="670"/>
      <c r="N984" s="670"/>
      <c r="O984" s="670"/>
      <c r="P984" s="670"/>
      <c r="Q984" s="670"/>
    </row>
    <row r="985" ht="25.15" customHeight="true" x14ac:dyDescent="0.2">
      <c r="C985" s="670"/>
      <c r="D985" s="670"/>
      <c r="E985" s="670"/>
      <c r="F985" s="670"/>
      <c r="G985" s="670"/>
      <c r="H985" s="670"/>
      <c r="I985" s="670"/>
      <c r="J985" s="670"/>
      <c r="K985" s="670"/>
      <c r="L985" s="670"/>
      <c r="M985" s="670"/>
      <c r="N985" s="670"/>
      <c r="O985" s="670"/>
      <c r="P985" s="670"/>
      <c r="Q985" s="670"/>
    </row>
    <row r="986" ht="25.15" customHeight="true" x14ac:dyDescent="0.2">
      <c r="C986" s="670"/>
      <c r="D986" s="670"/>
      <c r="E986" s="670"/>
      <c r="F986" s="670"/>
      <c r="G986" s="670"/>
      <c r="H986" s="670"/>
      <c r="I986" s="670"/>
      <c r="J986" s="670"/>
      <c r="K986" s="670"/>
      <c r="L986" s="670"/>
      <c r="M986" s="670"/>
      <c r="N986" s="670"/>
      <c r="O986" s="670"/>
      <c r="P986" s="670"/>
      <c r="Q986" s="670"/>
    </row>
    <row r="987" ht="25.15" customHeight="true" x14ac:dyDescent="0.2">
      <c r="C987" s="670"/>
      <c r="D987" s="670"/>
      <c r="E987" s="670"/>
      <c r="F987" s="670"/>
      <c r="G987" s="670"/>
      <c r="H987" s="670"/>
      <c r="I987" s="670"/>
      <c r="J987" s="670"/>
      <c r="K987" s="670"/>
      <c r="L987" s="670"/>
      <c r="M987" s="670"/>
      <c r="N987" s="670"/>
      <c r="O987" s="670"/>
      <c r="P987" s="670"/>
      <c r="Q987" s="670"/>
    </row>
    <row r="988" ht="25.15" customHeight="true" x14ac:dyDescent="0.2">
      <c r="C988" s="670"/>
      <c r="D988" s="670"/>
      <c r="E988" s="670"/>
      <c r="F988" s="670"/>
      <c r="G988" s="670"/>
      <c r="H988" s="670"/>
      <c r="I988" s="670"/>
      <c r="J988" s="670"/>
      <c r="K988" s="670"/>
      <c r="L988" s="670"/>
      <c r="M988" s="670"/>
      <c r="N988" s="670"/>
      <c r="O988" s="670"/>
      <c r="P988" s="670"/>
      <c r="Q988" s="670"/>
    </row>
    <row r="989" ht="25.15" customHeight="true" x14ac:dyDescent="0.2">
      <c r="C989" s="670"/>
      <c r="D989" s="670"/>
      <c r="E989" s="670"/>
      <c r="F989" s="670"/>
      <c r="G989" s="670"/>
      <c r="H989" s="670"/>
      <c r="I989" s="670"/>
      <c r="J989" s="670"/>
      <c r="K989" s="670"/>
      <c r="L989" s="670"/>
      <c r="M989" s="670"/>
      <c r="N989" s="670"/>
      <c r="O989" s="670"/>
      <c r="P989" s="670"/>
      <c r="Q989" s="670"/>
    </row>
    <row r="990" ht="25.15" customHeight="true" x14ac:dyDescent="0.2">
      <c r="C990" s="670"/>
      <c r="D990" s="670"/>
      <c r="E990" s="670"/>
      <c r="F990" s="670"/>
      <c r="G990" s="670"/>
      <c r="H990" s="670"/>
      <c r="I990" s="670"/>
      <c r="J990" s="670"/>
      <c r="K990" s="670"/>
      <c r="L990" s="670"/>
      <c r="M990" s="670"/>
      <c r="N990" s="670"/>
      <c r="O990" s="670"/>
      <c r="P990" s="670"/>
      <c r="Q990" s="670"/>
    </row>
    <row r="991" ht="25.15" customHeight="true" x14ac:dyDescent="0.2">
      <c r="C991" s="670"/>
      <c r="D991" s="670"/>
      <c r="E991" s="670"/>
      <c r="F991" s="670"/>
      <c r="G991" s="670"/>
      <c r="H991" s="670"/>
      <c r="I991" s="670"/>
      <c r="J991" s="670"/>
      <c r="K991" s="670"/>
      <c r="L991" s="670"/>
      <c r="M991" s="670"/>
      <c r="N991" s="670"/>
      <c r="O991" s="670"/>
      <c r="P991" s="670"/>
      <c r="Q991" s="670"/>
    </row>
    <row r="992" ht="25.15" customHeight="true" x14ac:dyDescent="0.2">
      <c r="C992" s="670"/>
      <c r="D992" s="670"/>
      <c r="E992" s="670"/>
      <c r="F992" s="670"/>
      <c r="G992" s="670"/>
      <c r="H992" s="670"/>
      <c r="I992" s="670"/>
      <c r="J992" s="670"/>
      <c r="K992" s="670"/>
      <c r="L992" s="670"/>
      <c r="M992" s="670"/>
      <c r="N992" s="670"/>
      <c r="O992" s="670"/>
      <c r="P992" s="670"/>
      <c r="Q992" s="670"/>
    </row>
    <row r="993" ht="25.15" customHeight="true" x14ac:dyDescent="0.2">
      <c r="C993" s="670"/>
      <c r="D993" s="670"/>
      <c r="E993" s="670"/>
      <c r="F993" s="670"/>
      <c r="G993" s="670"/>
      <c r="H993" s="670"/>
      <c r="I993" s="670"/>
      <c r="J993" s="670"/>
      <c r="K993" s="670"/>
      <c r="L993" s="670"/>
      <c r="M993" s="670"/>
      <c r="N993" s="670"/>
      <c r="O993" s="670"/>
      <c r="P993" s="670"/>
      <c r="Q993" s="670"/>
    </row>
    <row r="994" ht="25.15" customHeight="true" x14ac:dyDescent="0.2">
      <c r="C994" s="670"/>
      <c r="D994" s="670"/>
      <c r="E994" s="670"/>
      <c r="F994" s="670"/>
      <c r="G994" s="670"/>
      <c r="H994" s="670"/>
      <c r="I994" s="670"/>
      <c r="J994" s="670"/>
      <c r="K994" s="670"/>
      <c r="L994" s="670"/>
      <c r="M994" s="670"/>
      <c r="N994" s="670"/>
      <c r="O994" s="670"/>
      <c r="P994" s="670"/>
      <c r="Q994" s="670"/>
    </row>
    <row r="995" ht="25.15" customHeight="true" x14ac:dyDescent="0.2">
      <c r="C995" s="670"/>
      <c r="D995" s="670"/>
      <c r="E995" s="670"/>
      <c r="F995" s="670"/>
      <c r="G995" s="670"/>
      <c r="H995" s="670"/>
      <c r="I995" s="670"/>
      <c r="J995" s="670"/>
      <c r="K995" s="670"/>
      <c r="L995" s="670"/>
      <c r="M995" s="670"/>
      <c r="N995" s="670"/>
      <c r="O995" s="670"/>
      <c r="P995" s="670"/>
      <c r="Q995" s="670"/>
    </row>
    <row r="996" ht="25.15" customHeight="true" x14ac:dyDescent="0.2">
      <c r="C996" s="670"/>
      <c r="D996" s="670"/>
      <c r="E996" s="670"/>
      <c r="F996" s="670"/>
      <c r="G996" s="670"/>
      <c r="H996" s="670"/>
      <c r="I996" s="670"/>
      <c r="J996" s="670"/>
      <c r="K996" s="670"/>
      <c r="L996" s="670"/>
      <c r="M996" s="670"/>
      <c r="N996" s="670"/>
      <c r="O996" s="670"/>
      <c r="P996" s="670"/>
      <c r="Q996" s="670"/>
    </row>
    <row r="997" ht="25.15" customHeight="true" x14ac:dyDescent="0.2">
      <c r="C997" s="670"/>
      <c r="D997" s="670"/>
      <c r="E997" s="670"/>
      <c r="F997" s="670"/>
      <c r="G997" s="670"/>
      <c r="H997" s="670"/>
      <c r="I997" s="670"/>
      <c r="J997" s="670"/>
      <c r="K997" s="670"/>
      <c r="L997" s="670"/>
      <c r="M997" s="670"/>
      <c r="N997" s="670"/>
      <c r="O997" s="670"/>
      <c r="P997" s="670"/>
      <c r="Q997" s="670"/>
    </row>
    <row r="998" ht="25.15" customHeight="true" x14ac:dyDescent="0.2">
      <c r="C998" s="670"/>
      <c r="D998" s="670"/>
      <c r="E998" s="670"/>
      <c r="F998" s="670"/>
      <c r="G998" s="670"/>
      <c r="H998" s="670"/>
      <c r="I998" s="670"/>
      <c r="J998" s="670"/>
      <c r="K998" s="670"/>
      <c r="L998" s="670"/>
      <c r="M998" s="670"/>
      <c r="N998" s="670"/>
      <c r="O998" s="670"/>
      <c r="P998" s="670"/>
      <c r="Q998" s="670"/>
    </row>
    <row r="999" ht="25.15" customHeight="true" x14ac:dyDescent="0.2">
      <c r="C999" s="670"/>
      <c r="D999" s="670"/>
      <c r="E999" s="670"/>
      <c r="F999" s="670"/>
      <c r="G999" s="670"/>
      <c r="H999" s="670"/>
      <c r="I999" s="670"/>
      <c r="J999" s="670"/>
      <c r="K999" s="670"/>
      <c r="L999" s="670"/>
      <c r="M999" s="670"/>
      <c r="N999" s="670"/>
      <c r="O999" s="670"/>
      <c r="P999" s="670"/>
      <c r="Q999" s="670"/>
    </row>
    <row r="1000" ht="25.15" customHeight="true" x14ac:dyDescent="0.2">
      <c r="C1000" s="670"/>
      <c r="D1000" s="670"/>
      <c r="E1000" s="670"/>
      <c r="F1000" s="670"/>
      <c r="G1000" s="670"/>
      <c r="H1000" s="670"/>
      <c r="I1000" s="670"/>
      <c r="J1000" s="670"/>
      <c r="K1000" s="670"/>
      <c r="L1000" s="670"/>
      <c r="M1000" s="670"/>
      <c r="N1000" s="670"/>
      <c r="O1000" s="670"/>
      <c r="P1000" s="670"/>
      <c r="Q1000" s="670"/>
    </row>
    <row r="1001" ht="25.15" customHeight="true" x14ac:dyDescent="0.2">
      <c r="C1001" s="670"/>
      <c r="D1001" s="670"/>
      <c r="E1001" s="670"/>
      <c r="F1001" s="670"/>
      <c r="G1001" s="670"/>
      <c r="H1001" s="670"/>
      <c r="I1001" s="670"/>
      <c r="J1001" s="670"/>
      <c r="K1001" s="670"/>
      <c r="L1001" s="670"/>
      <c r="M1001" s="670"/>
      <c r="N1001" s="670"/>
      <c r="O1001" s="670"/>
      <c r="P1001" s="670"/>
      <c r="Q1001" s="670"/>
    </row>
    <row r="1002" ht="25.15" customHeight="true" x14ac:dyDescent="0.2">
      <c r="C1002" s="670"/>
      <c r="D1002" s="670"/>
      <c r="E1002" s="670"/>
      <c r="F1002" s="670"/>
      <c r="G1002" s="670"/>
      <c r="H1002" s="670"/>
      <c r="I1002" s="670"/>
      <c r="J1002" s="670"/>
      <c r="K1002" s="670"/>
      <c r="L1002" s="670"/>
      <c r="M1002" s="670"/>
      <c r="N1002" s="670"/>
      <c r="O1002" s="670"/>
      <c r="P1002" s="670"/>
      <c r="Q1002" s="670"/>
    </row>
    <row r="1003" ht="25.15" customHeight="true" x14ac:dyDescent="0.2">
      <c r="C1003" s="670"/>
      <c r="D1003" s="670"/>
      <c r="E1003" s="670"/>
      <c r="F1003" s="670"/>
      <c r="G1003" s="670"/>
      <c r="H1003" s="670"/>
      <c r="I1003" s="670"/>
      <c r="J1003" s="670"/>
      <c r="K1003" s="670"/>
      <c r="L1003" s="670"/>
      <c r="M1003" s="670"/>
      <c r="N1003" s="670"/>
      <c r="O1003" s="670"/>
      <c r="P1003" s="670"/>
      <c r="Q1003" s="670"/>
    </row>
    <row r="1004" ht="25.15" customHeight="true" x14ac:dyDescent="0.2">
      <c r="C1004" s="670"/>
      <c r="D1004" s="670"/>
      <c r="E1004" s="670"/>
      <c r="F1004" s="670"/>
      <c r="G1004" s="670"/>
      <c r="H1004" s="670"/>
      <c r="I1004" s="670"/>
      <c r="J1004" s="670"/>
      <c r="K1004" s="670"/>
      <c r="L1004" s="670"/>
      <c r="M1004" s="670"/>
      <c r="N1004" s="670"/>
      <c r="O1004" s="670"/>
      <c r="P1004" s="670"/>
      <c r="Q1004" s="670"/>
    </row>
    <row r="1005" ht="25.15" customHeight="true" x14ac:dyDescent="0.2">
      <c r="C1005" s="670"/>
      <c r="D1005" s="670"/>
      <c r="E1005" s="670"/>
      <c r="F1005" s="670"/>
      <c r="G1005" s="670"/>
      <c r="H1005" s="670"/>
      <c r="I1005" s="670"/>
      <c r="J1005" s="670"/>
      <c r="K1005" s="670"/>
      <c r="L1005" s="670"/>
      <c r="M1005" s="670"/>
      <c r="N1005" s="670"/>
      <c r="O1005" s="670"/>
      <c r="P1005" s="670"/>
      <c r="Q1005" s="670"/>
    </row>
    <row r="1006" ht="25.15" customHeight="true" x14ac:dyDescent="0.2">
      <c r="C1006" s="670"/>
      <c r="D1006" s="670"/>
      <c r="E1006" s="670"/>
      <c r="F1006" s="670"/>
      <c r="G1006" s="670"/>
      <c r="H1006" s="670"/>
      <c r="I1006" s="670"/>
      <c r="J1006" s="670"/>
      <c r="K1006" s="670"/>
      <c r="L1006" s="670"/>
      <c r="M1006" s="670"/>
      <c r="N1006" s="670"/>
      <c r="O1006" s="670"/>
      <c r="P1006" s="670"/>
      <c r="Q1006" s="670"/>
    </row>
    <row r="1007" ht="25.15" customHeight="true" x14ac:dyDescent="0.2">
      <c r="C1007" s="670"/>
      <c r="D1007" s="670"/>
      <c r="E1007" s="670"/>
      <c r="F1007" s="670"/>
      <c r="G1007" s="670"/>
      <c r="H1007" s="670"/>
      <c r="I1007" s="670"/>
      <c r="J1007" s="670"/>
      <c r="K1007" s="670"/>
      <c r="L1007" s="670"/>
      <c r="M1007" s="670"/>
      <c r="N1007" s="670"/>
      <c r="O1007" s="670"/>
      <c r="P1007" s="670"/>
      <c r="Q1007" s="670"/>
    </row>
    <row r="1008" ht="25.15" customHeight="true" x14ac:dyDescent="0.2">
      <c r="C1008" s="670"/>
      <c r="D1008" s="670"/>
      <c r="E1008" s="670"/>
      <c r="F1008" s="670"/>
      <c r="G1008" s="670"/>
      <c r="H1008" s="670"/>
      <c r="I1008" s="670"/>
      <c r="J1008" s="670"/>
      <c r="K1008" s="670"/>
      <c r="L1008" s="670"/>
      <c r="M1008" s="670"/>
      <c r="N1008" s="670"/>
      <c r="O1008" s="670"/>
      <c r="P1008" s="670"/>
      <c r="Q1008" s="670"/>
    </row>
    <row r="1009" ht="25.15" customHeight="true" x14ac:dyDescent="0.2">
      <c r="C1009" s="670"/>
      <c r="D1009" s="670"/>
      <c r="E1009" s="670"/>
      <c r="F1009" s="670"/>
      <c r="G1009" s="670"/>
      <c r="H1009" s="670"/>
      <c r="I1009" s="670"/>
      <c r="J1009" s="670"/>
      <c r="K1009" s="670"/>
      <c r="L1009" s="670"/>
      <c r="M1009" s="670"/>
      <c r="N1009" s="670"/>
      <c r="O1009" s="670"/>
      <c r="P1009" s="670"/>
      <c r="Q1009" s="670"/>
    </row>
    <row r="1010" ht="25.15" customHeight="true" x14ac:dyDescent="0.2">
      <c r="C1010" s="670"/>
      <c r="D1010" s="670"/>
      <c r="E1010" s="670"/>
      <c r="F1010" s="670"/>
      <c r="G1010" s="670"/>
      <c r="H1010" s="670"/>
      <c r="I1010" s="670"/>
      <c r="J1010" s="670"/>
      <c r="K1010" s="670"/>
      <c r="L1010" s="670"/>
      <c r="M1010" s="670"/>
      <c r="N1010" s="670"/>
      <c r="O1010" s="670"/>
      <c r="P1010" s="670"/>
      <c r="Q1010" s="670"/>
    </row>
    <row r="1011" ht="25.15" customHeight="true" x14ac:dyDescent="0.2">
      <c r="C1011" s="670"/>
      <c r="D1011" s="670"/>
      <c r="E1011" s="670"/>
      <c r="F1011" s="670"/>
      <c r="G1011" s="670"/>
      <c r="H1011" s="670"/>
      <c r="I1011" s="670"/>
      <c r="J1011" s="670"/>
      <c r="K1011" s="670"/>
      <c r="L1011" s="670"/>
      <c r="M1011" s="670"/>
      <c r="N1011" s="670"/>
      <c r="O1011" s="670"/>
      <c r="P1011" s="670"/>
      <c r="Q1011" s="670"/>
    </row>
    <row r="1012" ht="25.15" customHeight="true" x14ac:dyDescent="0.2">
      <c r="C1012" s="670"/>
      <c r="D1012" s="670"/>
      <c r="E1012" s="670"/>
      <c r="F1012" s="670"/>
      <c r="G1012" s="670"/>
      <c r="H1012" s="670"/>
      <c r="I1012" s="670"/>
      <c r="J1012" s="670"/>
      <c r="K1012" s="670"/>
      <c r="L1012" s="670"/>
      <c r="M1012" s="670"/>
      <c r="N1012" s="670"/>
      <c r="O1012" s="670"/>
      <c r="P1012" s="670"/>
      <c r="Q1012" s="670"/>
    </row>
    <row r="1013" ht="25.15" customHeight="true" x14ac:dyDescent="0.2">
      <c r="C1013" s="670"/>
      <c r="D1013" s="670"/>
      <c r="E1013" s="670"/>
      <c r="F1013" s="670"/>
      <c r="G1013" s="670"/>
      <c r="H1013" s="670"/>
      <c r="I1013" s="670"/>
      <c r="J1013" s="670"/>
      <c r="K1013" s="670"/>
      <c r="L1013" s="670"/>
      <c r="M1013" s="670"/>
      <c r="N1013" s="670"/>
      <c r="O1013" s="670"/>
      <c r="P1013" s="670"/>
      <c r="Q1013" s="670"/>
    </row>
    <row r="1014" ht="25.15" customHeight="true" x14ac:dyDescent="0.2">
      <c r="C1014" s="670"/>
      <c r="D1014" s="670"/>
      <c r="E1014" s="670"/>
      <c r="F1014" s="670"/>
      <c r="G1014" s="670"/>
      <c r="H1014" s="670"/>
      <c r="I1014" s="670"/>
      <c r="J1014" s="670"/>
      <c r="K1014" s="670"/>
      <c r="L1014" s="670"/>
      <c r="M1014" s="670"/>
      <c r="N1014" s="670"/>
      <c r="O1014" s="670"/>
      <c r="P1014" s="670"/>
      <c r="Q1014" s="670"/>
    </row>
    <row r="1015" ht="25.15" customHeight="true" x14ac:dyDescent="0.2">
      <c r="C1015" s="670"/>
      <c r="D1015" s="670"/>
      <c r="E1015" s="670"/>
      <c r="F1015" s="670"/>
      <c r="G1015" s="670"/>
      <c r="H1015" s="670"/>
      <c r="I1015" s="670"/>
      <c r="J1015" s="670"/>
      <c r="K1015" s="670"/>
      <c r="L1015" s="670"/>
      <c r="M1015" s="670"/>
      <c r="N1015" s="670"/>
      <c r="O1015" s="670"/>
      <c r="P1015" s="670"/>
      <c r="Q1015" s="670"/>
    </row>
    <row r="1016" ht="25.15" customHeight="true" x14ac:dyDescent="0.2">
      <c r="C1016" s="670"/>
      <c r="D1016" s="670"/>
      <c r="E1016" s="670"/>
      <c r="F1016" s="670"/>
      <c r="G1016" s="670"/>
      <c r="H1016" s="670"/>
      <c r="I1016" s="670"/>
      <c r="J1016" s="670"/>
      <c r="K1016" s="670"/>
      <c r="L1016" s="670"/>
      <c r="M1016" s="670"/>
      <c r="N1016" s="670"/>
      <c r="O1016" s="670"/>
      <c r="P1016" s="670"/>
      <c r="Q1016" s="670"/>
    </row>
    <row r="1017" ht="25.15" customHeight="true" x14ac:dyDescent="0.2">
      <c r="C1017" s="670"/>
      <c r="D1017" s="670"/>
      <c r="E1017" s="670"/>
      <c r="F1017" s="670"/>
      <c r="G1017" s="670"/>
      <c r="H1017" s="670"/>
      <c r="I1017" s="670"/>
      <c r="J1017" s="670"/>
      <c r="K1017" s="670"/>
      <c r="L1017" s="670"/>
      <c r="M1017" s="670"/>
      <c r="N1017" s="670"/>
      <c r="O1017" s="670"/>
      <c r="P1017" s="670"/>
      <c r="Q1017" s="670"/>
    </row>
    <row r="1018" ht="25.15" customHeight="true" x14ac:dyDescent="0.2">
      <c r="C1018" s="670"/>
      <c r="D1018" s="670"/>
      <c r="E1018" s="670"/>
      <c r="F1018" s="670"/>
      <c r="G1018" s="670"/>
      <c r="H1018" s="670"/>
      <c r="I1018" s="670"/>
      <c r="J1018" s="670"/>
      <c r="K1018" s="670"/>
      <c r="L1018" s="670"/>
      <c r="M1018" s="670"/>
      <c r="N1018" s="670"/>
      <c r="O1018" s="670"/>
      <c r="P1018" s="670"/>
      <c r="Q1018" s="670"/>
    </row>
    <row r="1019" ht="25.15" customHeight="true" x14ac:dyDescent="0.2">
      <c r="C1019" s="670"/>
      <c r="D1019" s="670"/>
      <c r="E1019" s="670"/>
      <c r="F1019" s="670"/>
      <c r="G1019" s="670"/>
      <c r="H1019" s="670"/>
      <c r="I1019" s="670"/>
      <c r="J1019" s="670"/>
      <c r="K1019" s="670"/>
      <c r="L1019" s="670"/>
      <c r="M1019" s="670"/>
      <c r="N1019" s="670"/>
      <c r="O1019" s="670"/>
      <c r="P1019" s="670"/>
      <c r="Q1019" s="670"/>
    </row>
    <row r="1020" ht="25.15" customHeight="true" x14ac:dyDescent="0.2">
      <c r="C1020" s="670"/>
      <c r="D1020" s="670"/>
      <c r="E1020" s="670"/>
      <c r="F1020" s="670"/>
      <c r="G1020" s="670"/>
      <c r="H1020" s="670"/>
      <c r="I1020" s="670"/>
      <c r="J1020" s="670"/>
      <c r="K1020" s="670"/>
      <c r="L1020" s="670"/>
      <c r="M1020" s="670"/>
      <c r="N1020" s="670"/>
      <c r="O1020" s="670"/>
      <c r="P1020" s="670"/>
      <c r="Q1020" s="670"/>
    </row>
    <row r="1021" ht="25.15" customHeight="true" x14ac:dyDescent="0.2">
      <c r="C1021" s="670"/>
      <c r="D1021" s="670"/>
      <c r="E1021" s="670"/>
      <c r="F1021" s="670"/>
      <c r="G1021" s="670"/>
      <c r="H1021" s="670"/>
      <c r="I1021" s="670"/>
      <c r="J1021" s="670"/>
      <c r="K1021" s="670"/>
      <c r="L1021" s="670"/>
      <c r="M1021" s="670"/>
      <c r="N1021" s="670"/>
      <c r="O1021" s="670"/>
      <c r="P1021" s="670"/>
      <c r="Q1021" s="670"/>
    </row>
    <row r="1022" ht="25.15" customHeight="true" x14ac:dyDescent="0.2">
      <c r="C1022" s="670"/>
      <c r="D1022" s="670"/>
      <c r="E1022" s="670"/>
      <c r="F1022" s="670"/>
      <c r="G1022" s="670"/>
      <c r="H1022" s="670"/>
      <c r="I1022" s="670"/>
      <c r="J1022" s="670"/>
      <c r="K1022" s="670"/>
      <c r="L1022" s="670"/>
      <c r="M1022" s="670"/>
      <c r="N1022" s="670"/>
      <c r="O1022" s="670"/>
      <c r="P1022" s="670"/>
      <c r="Q1022" s="670"/>
    </row>
    <row r="1023" ht="25.15" customHeight="true" x14ac:dyDescent="0.2">
      <c r="C1023" s="670"/>
      <c r="D1023" s="670"/>
      <c r="E1023" s="670"/>
      <c r="F1023" s="670"/>
      <c r="G1023" s="670"/>
      <c r="H1023" s="670"/>
      <c r="I1023" s="670"/>
      <c r="J1023" s="670"/>
      <c r="K1023" s="670"/>
      <c r="L1023" s="670"/>
      <c r="M1023" s="670"/>
      <c r="N1023" s="670"/>
      <c r="O1023" s="670"/>
      <c r="P1023" s="670"/>
      <c r="Q1023" s="670"/>
    </row>
    <row r="1024" ht="25.15" customHeight="true" x14ac:dyDescent="0.2">
      <c r="C1024" s="670"/>
      <c r="D1024" s="670"/>
      <c r="E1024" s="670"/>
      <c r="F1024" s="670"/>
      <c r="G1024" s="670"/>
      <c r="H1024" s="670"/>
      <c r="I1024" s="670"/>
      <c r="J1024" s="670"/>
      <c r="K1024" s="670"/>
      <c r="L1024" s="670"/>
      <c r="M1024" s="670"/>
      <c r="N1024" s="670"/>
      <c r="O1024" s="670"/>
      <c r="P1024" s="670"/>
      <c r="Q1024" s="670"/>
    </row>
    <row r="1025" s="555" customFormat="true" ht="21" customHeight="true" x14ac:dyDescent="0.2">
      <c r="A1025" s="1189" t="s">
        <v>503</v>
      </c>
      <c r="B1025" s="1189"/>
      <c r="C1025" s="1189"/>
      <c r="X1025" s="24"/>
      <c r="Y1025" s="24"/>
      <c r="Z1025" s="24"/>
      <c r="AA1025" s="24"/>
      <c r="AB1025" s="24"/>
      <c r="AC1025" s="24"/>
      <c r="AD1025" s="24"/>
      <c r="AE1025" s="24"/>
      <c r="AF1025" s="24"/>
      <c r="AG1025" s="24"/>
      <c r="AH1025" s="24"/>
      <c r="AI1025" s="24"/>
      <c r="AJ1025" s="24"/>
      <c r="AK1025" s="24"/>
      <c r="AL1025" s="24"/>
      <c r="AM1025" s="24"/>
      <c r="AN1025" s="24"/>
      <c r="AO1025" s="24"/>
      <c r="AP1025" s="24"/>
      <c r="AQ1025" s="24"/>
      <c r="AR1025" s="24"/>
      <c r="AS1025" s="24"/>
      <c r="AT1025" s="24"/>
      <c r="AU1025" s="24"/>
      <c r="AV1025" s="24"/>
      <c r="AW1025" s="24"/>
      <c r="AX1025" s="24"/>
      <c r="AY1025" s="24"/>
      <c r="AZ1025" s="24"/>
      <c r="BA1025" s="387"/>
      <c r="BB1025" s="453"/>
      <c r="BC1025"/>
      <c r="BD1025"/>
      <c r="BE1025"/>
      <c r="BF1025"/>
      <c r="BG1025"/>
      <c r="BH1025"/>
      <c r="BI1025"/>
      <c r="BJ1025"/>
      <c r="BK1025"/>
      <c r="BL1025"/>
      <c r="BM1025"/>
      <c r="BN1025"/>
      <c r="BO1025"/>
      <c r="BP1025"/>
      <c r="BQ1025"/>
      <c r="BR1025"/>
      <c r="BS1025"/>
      <c r="BT1025"/>
      <c r="BU1025"/>
      <c r="BV1025"/>
      <c r="BW1025" s="387"/>
      <c r="BX1025" s="388"/>
      <c r="BY1025" s="388"/>
      <c r="BZ1025" s="388"/>
      <c r="CA1025" s="388"/>
      <c r="CB1025" s="388"/>
      <c r="CC1025" s="388"/>
      <c r="CD1025" s="388"/>
      <c r="CE1025" s="388"/>
      <c r="CF1025" s="388"/>
      <c r="CG1025" s="388"/>
      <c r="CH1025" s="388"/>
      <c r="CI1025" s="388"/>
      <c r="CJ1025" s="388"/>
      <c r="CK1025" s="388"/>
      <c r="CL1025" s="388"/>
      <c r="CM1025" s="388"/>
      <c r="CN1025" s="388"/>
      <c r="CO1025" s="388"/>
      <c r="CP1025" s="388"/>
      <c r="CQ1025" s="388"/>
      <c r="CR1025" s="388"/>
      <c r="CS1025" s="388"/>
      <c r="CT1025" s="388"/>
      <c r="CU1025" s="388"/>
      <c r="CV1025" s="388"/>
      <c r="CW1025" s="388"/>
      <c r="CX1025" s="388"/>
      <c r="CY1025" s="388"/>
      <c r="CZ1025" s="388"/>
    </row>
    <row r="1026" s="555" customFormat="true" ht="15.95" customHeight="true" x14ac:dyDescent="0.2">
      <c r="A1026" s="1173" t="s">
        <v>197</v>
      </c>
      <c r="B1026" s="1173"/>
      <c r="C1026" s="601" t="s">
        <v>198</v>
      </c>
      <c r="X1026" s="24"/>
      <c r="Y1026" s="24"/>
      <c r="Z1026" s="24"/>
      <c r="AA1026" s="24"/>
      <c r="AB1026" s="24"/>
      <c r="AC1026" s="24"/>
      <c r="AD1026" s="24"/>
      <c r="AE1026" s="24"/>
      <c r="AF1026" s="24"/>
      <c r="AG1026" s="24"/>
      <c r="AH1026" s="24"/>
      <c r="AI1026" s="24"/>
      <c r="AJ1026" s="24"/>
      <c r="AK1026" s="24"/>
      <c r="AL1026" s="24"/>
      <c r="AM1026" s="24"/>
      <c r="AN1026" s="24"/>
      <c r="AO1026" s="24"/>
      <c r="AP1026" s="24"/>
      <c r="AQ1026" s="24"/>
      <c r="AR1026" s="24"/>
      <c r="AS1026" s="24"/>
      <c r="AT1026" s="24"/>
      <c r="AU1026" s="24"/>
      <c r="AV1026" s="24"/>
      <c r="AW1026" s="24"/>
      <c r="AX1026" s="24"/>
      <c r="AY1026" s="24"/>
      <c r="AZ1026" s="24"/>
      <c r="BA1026" s="387"/>
      <c r="BB1026" s="453"/>
      <c r="BC1026"/>
      <c r="BD1026"/>
      <c r="BE1026"/>
      <c r="BF1026"/>
      <c r="BG1026"/>
      <c r="BH1026"/>
      <c r="BI1026"/>
      <c r="BJ1026"/>
      <c r="BK1026"/>
      <c r="BL1026"/>
      <c r="BM1026"/>
      <c r="BN1026"/>
      <c r="BO1026"/>
      <c r="BP1026"/>
      <c r="BQ1026"/>
      <c r="BR1026"/>
      <c r="BS1026"/>
      <c r="BT1026"/>
      <c r="BU1026"/>
      <c r="BV1026"/>
      <c r="BW1026" s="387"/>
      <c r="BX1026" s="388"/>
      <c r="BY1026" s="388"/>
      <c r="BZ1026" s="388"/>
      <c r="CA1026" s="388"/>
      <c r="CB1026" s="388"/>
      <c r="CC1026" s="388"/>
      <c r="CD1026" s="388"/>
      <c r="CE1026" s="388"/>
      <c r="CF1026" s="388"/>
      <c r="CG1026" s="388"/>
      <c r="CH1026" s="388"/>
      <c r="CI1026" s="388"/>
      <c r="CJ1026" s="388"/>
      <c r="CK1026" s="388"/>
      <c r="CL1026" s="388"/>
      <c r="CM1026" s="388"/>
      <c r="CN1026" s="388"/>
      <c r="CO1026" s="388"/>
      <c r="CP1026" s="388"/>
      <c r="CQ1026" s="388"/>
      <c r="CR1026" s="388"/>
      <c r="CS1026" s="388"/>
      <c r="CT1026" s="388"/>
      <c r="CU1026" s="388"/>
      <c r="CV1026" s="388"/>
      <c r="CW1026" s="388"/>
      <c r="CX1026" s="388"/>
      <c r="CY1026" s="388"/>
      <c r="CZ1026" s="388"/>
    </row>
    <row r="1027" s="555" customFormat="true" ht="17.1" hidden="true" customHeight="true" x14ac:dyDescent="0.2">
      <c r="A1027" s="602" t="s">
        <v>199</v>
      </c>
      <c r="B1027" s="603" t="s">
        <v>200</v>
      </c>
      <c r="C1027" s="604">
        <v>4240</v>
      </c>
      <c r="X1027" s="24"/>
      <c r="Y1027" s="24"/>
      <c r="Z1027" s="24"/>
      <c r="AA1027" s="24"/>
      <c r="AB1027" s="24"/>
      <c r="AC1027" s="24"/>
      <c r="AD1027" s="24"/>
      <c r="AE1027" s="24"/>
      <c r="AF1027" s="24"/>
      <c r="AG1027" s="24"/>
      <c r="AH1027" s="24"/>
      <c r="AI1027" s="24"/>
      <c r="AJ1027" s="24"/>
      <c r="AK1027" s="24"/>
      <c r="AL1027" s="24"/>
      <c r="AM1027" s="24"/>
      <c r="AN1027" s="24"/>
      <c r="AO1027" s="24"/>
      <c r="AP1027" s="24"/>
      <c r="AQ1027" s="24"/>
      <c r="AR1027" s="24"/>
      <c r="AS1027" s="24"/>
      <c r="AT1027" s="24"/>
      <c r="AU1027" s="24"/>
      <c r="AV1027" s="24"/>
      <c r="AW1027" s="24"/>
      <c r="AX1027" s="24"/>
      <c r="AY1027" s="24"/>
      <c r="AZ1027" s="24"/>
      <c r="BA1027" s="387"/>
      <c r="BB1027" s="453"/>
      <c r="BC1027"/>
      <c r="BD1027"/>
      <c r="BE1027"/>
      <c r="BF1027"/>
      <c r="BG1027"/>
      <c r="BH1027"/>
      <c r="BI1027"/>
      <c r="BJ1027"/>
      <c r="BK1027"/>
      <c r="BL1027"/>
      <c r="BM1027"/>
      <c r="BN1027"/>
      <c r="BO1027"/>
      <c r="BP1027"/>
      <c r="BQ1027"/>
      <c r="BR1027"/>
      <c r="BS1027"/>
      <c r="BT1027"/>
      <c r="BU1027"/>
      <c r="BV1027"/>
      <c r="BW1027" s="387"/>
      <c r="BX1027" s="388"/>
      <c r="BY1027" s="388"/>
      <c r="BZ1027" s="388"/>
      <c r="CA1027" s="388"/>
      <c r="CB1027" s="388"/>
      <c r="CC1027" s="388"/>
      <c r="CD1027" s="388"/>
      <c r="CE1027" s="388"/>
      <c r="CF1027" s="388"/>
      <c r="CG1027" s="388"/>
      <c r="CH1027" s="388"/>
      <c r="CI1027" s="388"/>
      <c r="CJ1027" s="388"/>
      <c r="CK1027" s="388"/>
      <c r="CL1027" s="388"/>
      <c r="CM1027" s="388"/>
      <c r="CN1027" s="388"/>
      <c r="CO1027" s="388"/>
      <c r="CP1027" s="388"/>
      <c r="CQ1027" s="388"/>
      <c r="CR1027" s="388"/>
      <c r="CS1027" s="388"/>
      <c r="CT1027" s="388"/>
      <c r="CU1027" s="388"/>
      <c r="CV1027" s="388"/>
      <c r="CW1027" s="388"/>
      <c r="CX1027" s="388"/>
      <c r="CY1027" s="388"/>
      <c r="CZ1027" s="388"/>
    </row>
    <row r="1028" s="555" customFormat="true" ht="17.1" hidden="true" customHeight="true" x14ac:dyDescent="0.2">
      <c r="A1028" s="605" t="s">
        <v>201</v>
      </c>
      <c r="B1028" s="606" t="s">
        <v>200</v>
      </c>
      <c r="C1028" s="607">
        <v>4240</v>
      </c>
      <c r="X1028" s="24"/>
      <c r="Y1028" s="24"/>
      <c r="Z1028" s="24"/>
      <c r="AA1028" s="24"/>
      <c r="AB1028" s="24"/>
      <c r="AC1028" s="24"/>
      <c r="AD1028" s="24"/>
      <c r="AE1028" s="24"/>
      <c r="AF1028" s="24"/>
      <c r="AG1028" s="24"/>
      <c r="AH1028" s="24"/>
      <c r="AI1028" s="24"/>
      <c r="AJ1028" s="24"/>
      <c r="AK1028" s="24"/>
      <c r="AL1028" s="24"/>
      <c r="AM1028" s="24"/>
      <c r="AN1028" s="24"/>
      <c r="AO1028" s="24"/>
      <c r="AP1028" s="24"/>
      <c r="AQ1028" s="24"/>
      <c r="AR1028" s="24"/>
      <c r="AS1028" s="24"/>
      <c r="AT1028" s="24"/>
      <c r="AU1028" s="24"/>
      <c r="AV1028" s="24"/>
      <c r="AW1028" s="24"/>
      <c r="AX1028" s="24"/>
      <c r="AY1028" s="24"/>
      <c r="AZ1028" s="24"/>
      <c r="BA1028" s="387"/>
      <c r="BB1028" s="453"/>
      <c r="BC1028"/>
      <c r="BD1028"/>
      <c r="BE1028"/>
      <c r="BF1028"/>
      <c r="BG1028"/>
      <c r="BH1028"/>
      <c r="BI1028"/>
      <c r="BJ1028"/>
      <c r="BK1028"/>
      <c r="BL1028"/>
      <c r="BM1028"/>
      <c r="BN1028"/>
      <c r="BO1028"/>
      <c r="BP1028"/>
      <c r="BQ1028"/>
      <c r="BR1028"/>
      <c r="BS1028"/>
      <c r="BT1028"/>
      <c r="BU1028"/>
      <c r="BV1028"/>
      <c r="BW1028" s="387"/>
      <c r="BX1028" s="388"/>
      <c r="BY1028" s="388"/>
      <c r="BZ1028" s="388"/>
      <c r="CA1028" s="388"/>
      <c r="CB1028" s="388"/>
      <c r="CC1028" s="388"/>
      <c r="CD1028" s="388"/>
      <c r="CE1028" s="388"/>
      <c r="CF1028" s="388"/>
      <c r="CG1028" s="388"/>
      <c r="CH1028" s="388"/>
      <c r="CI1028" s="388"/>
      <c r="CJ1028" s="388"/>
      <c r="CK1028" s="388"/>
      <c r="CL1028" s="388"/>
      <c r="CM1028" s="388"/>
      <c r="CN1028" s="388"/>
      <c r="CO1028" s="388"/>
      <c r="CP1028" s="388"/>
      <c r="CQ1028" s="388"/>
      <c r="CR1028" s="388"/>
      <c r="CS1028" s="388"/>
      <c r="CT1028" s="388"/>
      <c r="CU1028" s="388"/>
      <c r="CV1028" s="388"/>
      <c r="CW1028" s="388"/>
      <c r="CX1028" s="388"/>
      <c r="CY1028" s="388"/>
      <c r="CZ1028" s="388"/>
    </row>
    <row r="1029" s="555" customFormat="true" ht="17.1" hidden="true" customHeight="true" x14ac:dyDescent="0.2">
      <c r="A1029" s="605" t="s">
        <v>202</v>
      </c>
      <c r="B1029" s="606" t="s">
        <v>200</v>
      </c>
      <c r="C1029" s="607">
        <v>4240</v>
      </c>
      <c r="X1029" s="24"/>
      <c r="Y1029" s="24"/>
      <c r="Z1029" s="24"/>
      <c r="AA1029" s="24"/>
      <c r="AB1029" s="24"/>
      <c r="AC1029" s="24"/>
      <c r="AD1029" s="24"/>
      <c r="AE1029" s="24"/>
      <c r="AF1029" s="24"/>
      <c r="AG1029" s="24"/>
      <c r="AH1029" s="24"/>
      <c r="AI1029" s="24"/>
      <c r="AJ1029" s="24"/>
      <c r="AK1029" s="24"/>
      <c r="AL1029" s="24"/>
      <c r="AM1029" s="24"/>
      <c r="AN1029" s="24"/>
      <c r="AO1029" s="24"/>
      <c r="AP1029" s="24"/>
      <c r="AQ1029" s="24"/>
      <c r="AR1029" s="24"/>
      <c r="AS1029" s="24"/>
      <c r="AT1029" s="24"/>
      <c r="AU1029" s="24"/>
      <c r="AV1029" s="24"/>
      <c r="AW1029" s="24"/>
      <c r="AX1029" s="24"/>
      <c r="AY1029" s="24"/>
      <c r="AZ1029" s="24"/>
      <c r="BA1029" s="387"/>
      <c r="BB1029" s="453"/>
      <c r="BC1029"/>
      <c r="BD1029"/>
      <c r="BE1029"/>
      <c r="BF1029"/>
      <c r="BG1029"/>
      <c r="BH1029"/>
      <c r="BI1029"/>
      <c r="BJ1029"/>
      <c r="BK1029"/>
      <c r="BL1029"/>
      <c r="BM1029"/>
      <c r="BN1029"/>
      <c r="BO1029"/>
      <c r="BP1029"/>
      <c r="BQ1029"/>
      <c r="BR1029"/>
      <c r="BS1029"/>
      <c r="BT1029"/>
      <c r="BU1029"/>
      <c r="BV1029"/>
      <c r="BW1029" s="387"/>
      <c r="BX1029" s="388"/>
      <c r="BY1029" s="388"/>
      <c r="BZ1029" s="388"/>
      <c r="CA1029" s="388"/>
      <c r="CB1029" s="388"/>
      <c r="CC1029" s="388"/>
      <c r="CD1029" s="388"/>
      <c r="CE1029" s="388"/>
      <c r="CF1029" s="388"/>
      <c r="CG1029" s="388"/>
      <c r="CH1029" s="388"/>
      <c r="CI1029" s="388"/>
      <c r="CJ1029" s="388"/>
      <c r="CK1029" s="388"/>
      <c r="CL1029" s="388"/>
      <c r="CM1029" s="388"/>
      <c r="CN1029" s="388"/>
      <c r="CO1029" s="388"/>
      <c r="CP1029" s="388"/>
      <c r="CQ1029" s="388"/>
      <c r="CR1029" s="388"/>
      <c r="CS1029" s="388"/>
      <c r="CT1029" s="388"/>
      <c r="CU1029" s="388"/>
      <c r="CV1029" s="388"/>
      <c r="CW1029" s="388"/>
      <c r="CX1029" s="388"/>
      <c r="CY1029" s="388"/>
      <c r="CZ1029" s="388"/>
    </row>
    <row r="1030" s="555" customFormat="true" ht="17.1" hidden="true" customHeight="true" x14ac:dyDescent="0.2">
      <c r="A1030" s="605" t="s">
        <v>204</v>
      </c>
      <c r="B1030" s="606" t="s">
        <v>200</v>
      </c>
      <c r="C1030" s="607">
        <v>4240</v>
      </c>
      <c r="X1030" s="24"/>
      <c r="Y1030" s="24"/>
      <c r="Z1030" s="24"/>
      <c r="AA1030" s="24"/>
      <c r="AB1030" s="24"/>
      <c r="AC1030" s="24"/>
      <c r="AD1030" s="24"/>
      <c r="AE1030" s="24"/>
      <c r="AF1030" s="24"/>
      <c r="AG1030" s="24"/>
      <c r="AH1030" s="24"/>
      <c r="AI1030" s="24"/>
      <c r="AJ1030" s="24"/>
      <c r="AK1030" s="24"/>
      <c r="AL1030" s="24"/>
      <c r="AM1030" s="24"/>
      <c r="AN1030" s="24"/>
      <c r="AO1030" s="24"/>
      <c r="AP1030" s="24"/>
      <c r="AQ1030" s="24"/>
      <c r="AR1030" s="24"/>
      <c r="AS1030" s="24"/>
      <c r="AT1030" s="24"/>
      <c r="AU1030" s="24"/>
      <c r="AV1030" s="24"/>
      <c r="AW1030" s="24"/>
      <c r="AX1030" s="24"/>
      <c r="AY1030" s="24"/>
      <c r="AZ1030" s="24"/>
      <c r="BA1030" s="387"/>
      <c r="BB1030" s="453"/>
      <c r="BC1030"/>
      <c r="BD1030"/>
      <c r="BE1030"/>
      <c r="BF1030"/>
      <c r="BG1030"/>
      <c r="BH1030"/>
      <c r="BI1030"/>
      <c r="BJ1030"/>
      <c r="BK1030"/>
      <c r="BL1030"/>
      <c r="BM1030"/>
      <c r="BN1030"/>
      <c r="BO1030"/>
      <c r="BP1030"/>
      <c r="BQ1030"/>
      <c r="BR1030"/>
      <c r="BS1030"/>
      <c r="BT1030"/>
      <c r="BU1030"/>
      <c r="BV1030"/>
      <c r="BW1030" s="387"/>
      <c r="BX1030" s="388"/>
      <c r="BY1030" s="388"/>
      <c r="BZ1030" s="388"/>
      <c r="CA1030" s="388"/>
      <c r="CB1030" s="388"/>
      <c r="CC1030" s="388"/>
      <c r="CD1030" s="388"/>
      <c r="CE1030" s="388"/>
      <c r="CF1030" s="388"/>
      <c r="CG1030" s="388"/>
      <c r="CH1030" s="388"/>
      <c r="CI1030" s="388"/>
      <c r="CJ1030" s="388"/>
      <c r="CK1030" s="388"/>
      <c r="CL1030" s="388"/>
      <c r="CM1030" s="388"/>
      <c r="CN1030" s="388"/>
      <c r="CO1030" s="388"/>
      <c r="CP1030" s="388"/>
      <c r="CQ1030" s="388"/>
      <c r="CR1030" s="388"/>
      <c r="CS1030" s="388"/>
      <c r="CT1030" s="388"/>
      <c r="CU1030" s="388"/>
      <c r="CV1030" s="388"/>
      <c r="CW1030" s="388"/>
      <c r="CX1030" s="388"/>
      <c r="CY1030" s="388"/>
      <c r="CZ1030" s="388"/>
    </row>
    <row r="1031" s="555" customFormat="true" ht="17.1" customHeight="true" x14ac:dyDescent="0.2">
      <c r="A1031" s="1148" t="s">
        <v>206</v>
      </c>
      <c r="B1031" s="606" t="s">
        <v>207</v>
      </c>
      <c r="C1031" s="607">
        <v>1075</v>
      </c>
      <c r="X1031" s="24"/>
      <c r="Y1031" s="24"/>
      <c r="Z1031" s="24"/>
      <c r="AA1031" s="24"/>
      <c r="AB1031" s="24"/>
      <c r="AC1031" s="24"/>
      <c r="AD1031" s="24"/>
      <c r="AE1031" s="24"/>
      <c r="AF1031" s="24"/>
      <c r="AG1031" s="24"/>
      <c r="AH1031" s="24"/>
      <c r="AI1031" s="24"/>
      <c r="AJ1031" s="24"/>
      <c r="AK1031" s="24"/>
      <c r="AL1031" s="24"/>
      <c r="AM1031" s="24"/>
      <c r="AN1031" s="24"/>
      <c r="AO1031" s="24"/>
      <c r="AP1031" s="24"/>
      <c r="AQ1031" s="24"/>
      <c r="AR1031" s="24"/>
      <c r="AS1031" s="24"/>
      <c r="AT1031" s="24"/>
      <c r="AU1031" s="24"/>
      <c r="AV1031" s="24"/>
      <c r="AW1031" s="24"/>
      <c r="AX1031" s="24"/>
      <c r="AY1031" s="24"/>
      <c r="AZ1031" s="24"/>
      <c r="BA1031" s="387"/>
      <c r="BB1031" s="453"/>
      <c r="BC1031"/>
      <c r="BD1031"/>
      <c r="BE1031"/>
      <c r="BF1031"/>
      <c r="BG1031"/>
      <c r="BH1031"/>
      <c r="BI1031"/>
      <c r="BJ1031"/>
      <c r="BK1031"/>
      <c r="BL1031"/>
      <c r="BM1031"/>
      <c r="BN1031"/>
      <c r="BO1031"/>
      <c r="BP1031"/>
      <c r="BQ1031"/>
      <c r="BR1031"/>
      <c r="BS1031"/>
      <c r="BT1031"/>
      <c r="BU1031"/>
      <c r="BV1031"/>
      <c r="BW1031" s="387"/>
      <c r="BX1031" s="388"/>
      <c r="BY1031" s="388"/>
      <c r="BZ1031" s="388"/>
      <c r="CA1031" s="388"/>
      <c r="CB1031" s="388"/>
      <c r="CC1031" s="388"/>
      <c r="CD1031" s="388"/>
      <c r="CE1031" s="388"/>
      <c r="CF1031" s="388"/>
      <c r="CG1031" s="388"/>
      <c r="CH1031" s="388"/>
      <c r="CI1031" s="388"/>
      <c r="CJ1031" s="388"/>
      <c r="CK1031" s="388"/>
      <c r="CL1031" s="388"/>
      <c r="CM1031" s="388"/>
      <c r="CN1031" s="388"/>
      <c r="CO1031" s="388"/>
      <c r="CP1031" s="388"/>
      <c r="CQ1031" s="388"/>
      <c r="CR1031" s="388"/>
      <c r="CS1031" s="388"/>
      <c r="CT1031" s="388"/>
      <c r="CU1031" s="388"/>
      <c r="CV1031" s="388"/>
      <c r="CW1031" s="388"/>
      <c r="CX1031" s="388"/>
      <c r="CY1031" s="388"/>
      <c r="CZ1031" s="388"/>
    </row>
    <row r="1032" s="555" customFormat="true" ht="17.1" customHeight="true" x14ac:dyDescent="0.2">
      <c r="A1032" s="1148"/>
      <c r="B1032" s="606" t="s">
        <v>208</v>
      </c>
      <c r="C1032" s="607">
        <v>3165</v>
      </c>
      <c r="X1032" s="24"/>
      <c r="Y1032" s="24"/>
      <c r="Z1032" s="24"/>
      <c r="AA1032" s="24"/>
      <c r="AB1032" s="24"/>
      <c r="AC1032" s="24"/>
      <c r="AD1032" s="24"/>
      <c r="AE1032" s="24"/>
      <c r="AF1032" s="24"/>
      <c r="AG1032" s="24"/>
      <c r="AH1032" s="24"/>
      <c r="AI1032" s="24"/>
      <c r="AJ1032" s="24"/>
      <c r="AK1032" s="24"/>
      <c r="AL1032" s="24"/>
      <c r="AM1032" s="24"/>
      <c r="AN1032" s="24"/>
      <c r="AO1032" s="24"/>
      <c r="AP1032" s="24"/>
      <c r="AQ1032" s="24"/>
      <c r="AR1032" s="24"/>
      <c r="AS1032" s="24"/>
      <c r="AT1032" s="24"/>
      <c r="AU1032" s="24"/>
      <c r="AV1032" s="24"/>
      <c r="AW1032" s="24"/>
      <c r="AX1032" s="24"/>
      <c r="AY1032" s="24"/>
      <c r="AZ1032" s="24"/>
      <c r="BA1032" s="387"/>
      <c r="BB1032" s="453"/>
      <c r="BC1032"/>
      <c r="BD1032"/>
      <c r="BE1032"/>
      <c r="BF1032"/>
      <c r="BG1032"/>
      <c r="BH1032"/>
      <c r="BI1032"/>
      <c r="BJ1032"/>
      <c r="BK1032"/>
      <c r="BL1032"/>
      <c r="BM1032"/>
      <c r="BN1032"/>
      <c r="BO1032"/>
      <c r="BP1032"/>
      <c r="BQ1032"/>
      <c r="BR1032"/>
      <c r="BS1032"/>
      <c r="BT1032"/>
      <c r="BU1032"/>
      <c r="BV1032"/>
      <c r="BW1032" s="387"/>
      <c r="BX1032" s="388"/>
      <c r="BY1032" s="388"/>
      <c r="BZ1032" s="388"/>
      <c r="CA1032" s="388"/>
      <c r="CB1032" s="388"/>
      <c r="CC1032" s="388"/>
      <c r="CD1032" s="388"/>
      <c r="CE1032" s="388"/>
      <c r="CF1032" s="388"/>
      <c r="CG1032" s="388"/>
      <c r="CH1032" s="388"/>
      <c r="CI1032" s="388"/>
      <c r="CJ1032" s="388"/>
      <c r="CK1032" s="388"/>
      <c r="CL1032" s="388"/>
      <c r="CM1032" s="388"/>
      <c r="CN1032" s="388"/>
      <c r="CO1032" s="388"/>
      <c r="CP1032" s="388"/>
      <c r="CQ1032" s="388"/>
      <c r="CR1032" s="388"/>
      <c r="CS1032" s="388"/>
      <c r="CT1032" s="388"/>
      <c r="CU1032" s="388"/>
      <c r="CV1032" s="388"/>
      <c r="CW1032" s="388"/>
      <c r="CX1032" s="388"/>
      <c r="CY1032" s="388"/>
      <c r="CZ1032" s="388"/>
    </row>
    <row r="1033" s="555" customFormat="true" ht="17.1" customHeight="true" x14ac:dyDescent="0.2">
      <c r="A1033" s="1149"/>
      <c r="B1033" s="608" t="s">
        <v>209</v>
      </c>
      <c r="C1033" s="609">
        <v>0</v>
      </c>
      <c r="X1033" s="24"/>
      <c r="Y1033" s="24"/>
      <c r="Z1033" s="24"/>
      <c r="AA1033" s="24"/>
      <c r="AB1033" s="24"/>
      <c r="AC1033" s="24"/>
      <c r="AD1033" s="24"/>
      <c r="AE1033" s="24"/>
      <c r="AF1033" s="24"/>
      <c r="AG1033" s="24"/>
      <c r="AH1033" s="24"/>
      <c r="AI1033" s="24"/>
      <c r="AJ1033" s="24"/>
      <c r="AK1033" s="24"/>
      <c r="AL1033" s="24"/>
      <c r="AM1033" s="24"/>
      <c r="AN1033" s="24"/>
      <c r="AO1033" s="24"/>
      <c r="AP1033" s="24"/>
      <c r="AQ1033" s="24"/>
      <c r="AR1033" s="24"/>
      <c r="AS1033" s="24"/>
      <c r="AT1033" s="24"/>
      <c r="AU1033" s="24"/>
      <c r="AV1033" s="24"/>
      <c r="AW1033" s="24"/>
      <c r="AX1033" s="24"/>
      <c r="AY1033" s="24"/>
      <c r="AZ1033" s="24"/>
      <c r="BA1033" s="548"/>
      <c r="BB1033" s="345"/>
      <c r="BC1033" s="548"/>
      <c r="BD1033" s="548"/>
      <c r="BE1033" s="548"/>
      <c r="BF1033" s="548"/>
      <c r="BG1033" s="548"/>
      <c r="BH1033" s="548"/>
      <c r="BI1033" s="548"/>
      <c r="BJ1033" s="548"/>
      <c r="BK1033" s="548"/>
      <c r="BL1033" s="548"/>
      <c r="BM1033" s="548"/>
      <c r="BN1033" s="548"/>
      <c r="BO1033" s="548"/>
      <c r="BP1033" s="548"/>
      <c r="BQ1033" s="548"/>
      <c r="BR1033" s="548"/>
      <c r="BS1033" s="548"/>
      <c r="BT1033" s="548"/>
      <c r="BU1033" s="548"/>
      <c r="BV1033" s="548"/>
      <c r="BW1033" s="548"/>
      <c r="BX1033" s="372"/>
      <c r="BY1033" s="372"/>
      <c r="BZ1033" s="372"/>
      <c r="CA1033" s="372"/>
      <c r="CB1033" s="372"/>
      <c r="CC1033" s="372"/>
      <c r="CD1033" s="372"/>
      <c r="CE1033" s="372"/>
      <c r="CF1033" s="372"/>
      <c r="CG1033" s="372"/>
      <c r="CH1033" s="372"/>
      <c r="CI1033" s="372"/>
      <c r="CJ1033" s="372"/>
      <c r="CK1033" s="372"/>
      <c r="CL1033" s="372"/>
      <c r="CM1033" s="372"/>
      <c r="CN1033" s="372"/>
      <c r="CO1033" s="372"/>
      <c r="CP1033" s="372"/>
      <c r="CQ1033" s="372"/>
      <c r="CR1033" s="372"/>
      <c r="CS1033" s="372"/>
      <c r="CT1033" s="372"/>
      <c r="CU1033" s="372"/>
      <c r="CV1033" s="372"/>
      <c r="CW1033" s="372"/>
      <c r="CX1033" s="372"/>
      <c r="CY1033" s="372"/>
      <c r="CZ1033" s="372"/>
    </row>
    <row r="1034" s="555" customFormat="true" ht="12.95" customHeight="true" x14ac:dyDescent="0.2">
      <c r="A1034" s="1150" t="s">
        <v>504</v>
      </c>
      <c r="B1034" s="1150"/>
      <c r="C1034" s="1150"/>
      <c r="X1034" s="24"/>
      <c r="Y1034" s="24"/>
      <c r="Z1034" s="24"/>
      <c r="AA1034" s="24"/>
      <c r="AB1034" s="24"/>
      <c r="AC1034" s="24"/>
      <c r="AD1034" s="24"/>
      <c r="AE1034" s="24"/>
      <c r="AF1034" s="24"/>
      <c r="AG1034" s="24"/>
      <c r="AH1034" s="24"/>
      <c r="AI1034" s="24"/>
      <c r="AJ1034" s="24"/>
      <c r="AK1034" s="24"/>
      <c r="AL1034" s="24"/>
      <c r="AM1034" s="24"/>
      <c r="AN1034" s="24"/>
      <c r="AO1034" s="24"/>
      <c r="AP1034" s="24"/>
      <c r="AQ1034" s="24"/>
      <c r="AR1034" s="24"/>
      <c r="AS1034" s="24"/>
      <c r="AT1034" s="24"/>
      <c r="AU1034" s="24"/>
      <c r="AV1034" s="24"/>
      <c r="AW1034" s="24"/>
      <c r="AX1034" s="24"/>
      <c r="AY1034" s="24"/>
      <c r="AZ1034" s="24"/>
      <c r="BA1034" s="387"/>
      <c r="BB1034" s="453"/>
      <c r="BC1034"/>
      <c r="BD1034"/>
      <c r="BE1034"/>
      <c r="BF1034"/>
      <c r="BG1034"/>
      <c r="BH1034"/>
      <c r="BI1034"/>
      <c r="BJ1034"/>
      <c r="BK1034"/>
      <c r="BL1034"/>
      <c r="BM1034"/>
      <c r="BN1034"/>
      <c r="BO1034"/>
      <c r="BP1034"/>
      <c r="BQ1034"/>
      <c r="BR1034"/>
      <c r="BS1034"/>
      <c r="BT1034"/>
      <c r="BU1034"/>
      <c r="BV1034"/>
      <c r="BW1034" s="387"/>
      <c r="BX1034" s="388"/>
      <c r="BY1034" s="388"/>
      <c r="BZ1034" s="388"/>
      <c r="CA1034" s="388"/>
      <c r="CB1034" s="388"/>
      <c r="CC1034" s="388"/>
      <c r="CD1034" s="388"/>
      <c r="CE1034" s="388"/>
      <c r="CF1034" s="388"/>
      <c r="CG1034" s="388"/>
      <c r="CH1034" s="388"/>
      <c r="CI1034" s="388"/>
      <c r="CJ1034" s="388"/>
      <c r="CK1034" s="388"/>
      <c r="CL1034" s="388"/>
      <c r="CM1034" s="388"/>
      <c r="CN1034" s="388"/>
      <c r="CO1034" s="388"/>
      <c r="CP1034" s="388"/>
      <c r="CQ1034" s="388"/>
      <c r="CR1034" s="388"/>
      <c r="CS1034" s="388"/>
      <c r="CT1034" s="388"/>
      <c r="CU1034" s="388"/>
      <c r="CV1034" s="388"/>
      <c r="CW1034" s="388"/>
      <c r="CX1034" s="388"/>
      <c r="CY1034" s="388"/>
      <c r="CZ1034" s="388"/>
    </row>
    <row r="1035" s="379" customFormat="true" ht="15" customHeight="true" x14ac:dyDescent="0.2">
      <c r="B1035" s="534"/>
      <c r="X1035" s="372"/>
      <c r="Y1035" s="372"/>
      <c r="Z1035" s="372"/>
      <c r="AA1035" s="372"/>
      <c r="AB1035" s="372"/>
      <c r="AC1035" s="372"/>
      <c r="AD1035" s="372"/>
      <c r="AE1035" s="372"/>
      <c r="AF1035" s="372"/>
      <c r="AG1035" s="372"/>
      <c r="AH1035" s="372"/>
      <c r="AI1035" s="372"/>
      <c r="AJ1035" s="372"/>
      <c r="AK1035" s="372"/>
      <c r="AL1035" s="372"/>
      <c r="AM1035" s="372"/>
      <c r="AN1035" s="372"/>
      <c r="AO1035" s="372"/>
      <c r="AP1035" s="372"/>
      <c r="AQ1035" s="372"/>
      <c r="AR1035" s="372"/>
      <c r="AS1035" s="372"/>
      <c r="AT1035" s="372"/>
      <c r="AU1035" s="372"/>
      <c r="AV1035" s="372"/>
      <c r="AW1035" s="372"/>
      <c r="AX1035" s="372"/>
      <c r="AY1035" s="372"/>
      <c r="AZ1035" s="372"/>
      <c r="BA1035" s="530"/>
      <c r="BB1035" s="399"/>
      <c r="BC1035" s="530"/>
      <c r="BD1035" s="530"/>
      <c r="BE1035" s="530"/>
      <c r="BF1035" s="530"/>
      <c r="BG1035" s="530"/>
      <c r="BH1035" s="530"/>
      <c r="BI1035" s="530"/>
      <c r="BJ1035" s="530"/>
      <c r="BK1035" s="530"/>
      <c r="BL1035" s="530"/>
      <c r="BM1035" s="530"/>
      <c r="BN1035" s="530"/>
      <c r="BO1035" s="530"/>
      <c r="BP1035" s="530"/>
      <c r="BQ1035" s="530"/>
      <c r="BR1035" s="530"/>
      <c r="BS1035" s="530"/>
      <c r="BT1035" s="530"/>
      <c r="BU1035" s="530"/>
      <c r="BV1035" s="530"/>
      <c r="BW1035" s="530"/>
      <c r="BX1035" s="372"/>
      <c r="BY1035" s="372"/>
      <c r="BZ1035" s="372"/>
      <c r="CA1035" s="372"/>
      <c r="CB1035" s="372"/>
      <c r="CC1035" s="372"/>
      <c r="CD1035" s="372"/>
      <c r="CE1035" s="372"/>
      <c r="CF1035" s="372"/>
      <c r="CG1035" s="372"/>
      <c r="CH1035" s="372"/>
      <c r="CI1035" s="372"/>
      <c r="CJ1035" s="372"/>
      <c r="CK1035" s="372"/>
      <c r="CL1035" s="372"/>
      <c r="CM1035" s="372"/>
      <c r="CN1035" s="372"/>
      <c r="CO1035" s="372"/>
      <c r="CP1035" s="372"/>
      <c r="CQ1035" s="372"/>
      <c r="CR1035" s="372"/>
      <c r="CS1035" s="372"/>
      <c r="CT1035" s="372"/>
      <c r="CU1035" s="372"/>
      <c r="CV1035" s="372"/>
      <c r="CW1035" s="372"/>
      <c r="CX1035" s="372"/>
      <c r="CY1035" s="372"/>
      <c r="CZ1035" s="372"/>
    </row>
    <row r="1036" ht="15" customHeight="true" x14ac:dyDescent="0.25">
      <c r="A1036" s="454" t="s">
        <v>121</v>
      </c>
      <c r="B1036" s="327" t="s">
        <v>122</v>
      </c>
    </row>
    <row r="1037" ht="15" customHeight="true" x14ac:dyDescent="0.2">
      <c r="A1037" s="455" t="str">
        <f>R15</f>
        <v>Bamako</v>
      </c>
      <c r="B1037" s="455">
        <f>BR122+BR123</f>
        <v>5352.9456039999968</v>
      </c>
    </row>
    <row r="1038" ht="15" customHeight="true" x14ac:dyDescent="0.2">
      <c r="A1038" s="455" t="str">
        <f>S15</f>
        <v>Kayes</v>
      </c>
      <c r="B1038" s="455">
        <f>BS122+BS123</f>
        <v>5595.4489829999984</v>
      </c>
    </row>
    <row r="1039" ht="15" customHeight="true" x14ac:dyDescent="0.2">
      <c r="A1039" s="455" t="str">
        <f>T15</f>
        <v>Koulikoro</v>
      </c>
      <c r="B1039" s="455">
        <f>BT122+BT123</f>
        <v>7726.5618500000019</v>
      </c>
    </row>
    <row r="1040" ht="15" customHeight="true" x14ac:dyDescent="0.2">
      <c r="A1040" s="455" t="str">
        <f>U15</f>
        <v>Mopti</v>
      </c>
      <c r="B1040" s="455">
        <f>BU122+BU123</f>
        <v>5747.5428390000015</v>
      </c>
    </row>
    <row r="1041" ht="15" customHeight="true" x14ac:dyDescent="0.2">
      <c r="A1041" s="455" t="str">
        <f>V15</f>
        <v>Segou</v>
      </c>
      <c r="B1041" s="455">
        <f>BV122+BV123</f>
        <v>7154.3496930000083</v>
      </c>
    </row>
    <row r="1042" ht="15" customHeight="true" x14ac:dyDescent="0.2">
      <c r="A1042" s="455" t="str">
        <f>W15</f>
        <v>Sikasso</v>
      </c>
      <c r="B1042" s="455">
        <f>BW122+BW123</f>
        <v>6870.5470419999983</v>
      </c>
    </row>
    <row r="1043" ht="15" customHeight="true" x14ac:dyDescent="0.2">
      <c r="A1043" s="455">
        <f>X15</f>
        <v>0</v>
      </c>
      <c r="B1043" s="455">
        <f>BX122+XR123</f>
        <v>0</v>
      </c>
    </row>
    <row r="1044" ht="15" customHeight="true" x14ac:dyDescent="0.2">
      <c r="A1044" s="455">
        <f>Y15</f>
        <v>0</v>
      </c>
      <c r="B1044" s="455">
        <f>BY122+BY123</f>
        <v>0</v>
      </c>
    </row>
    <row r="1045" ht="15" customHeight="true" x14ac:dyDescent="0.2">
      <c r="A1045" s="455">
        <f>Z15</f>
        <v>0</v>
      </c>
      <c r="B1045" s="455">
        <f>BZ122+BZ123</f>
        <v>0</v>
      </c>
    </row>
    <row r="1046" ht="15" customHeight="true" x14ac:dyDescent="0.2">
      <c r="A1046" s="399">
        <f>AA15</f>
        <v>0</v>
      </c>
      <c r="B1046" s="455">
        <f>CA122+CA123</f>
        <v>0</v>
      </c>
    </row>
    <row r="1047" ht="15" customHeight="true" x14ac:dyDescent="0.2">
      <c r="A1047" s="399">
        <f>AB15</f>
        <v>0</v>
      </c>
      <c r="B1047" s="455">
        <f>CB122+CB123</f>
        <v>0</v>
      </c>
    </row>
    <row r="1048" ht="15" customHeight="true" x14ac:dyDescent="0.2">
      <c r="A1048" s="399">
        <f>AC15</f>
        <v>0</v>
      </c>
      <c r="B1048" s="455">
        <f>CC122+CC123</f>
        <v>0</v>
      </c>
    </row>
    <row r="1049" ht="15" customHeight="true" x14ac:dyDescent="0.2">
      <c r="A1049" s="399">
        <f>AD15</f>
        <v>0</v>
      </c>
      <c r="B1049" s="455">
        <f>CD122+CD123</f>
        <v>0</v>
      </c>
    </row>
    <row r="1050" ht="15" customHeight="true" x14ac:dyDescent="0.2">
      <c r="A1050" s="399">
        <f>AE15</f>
        <v>0</v>
      </c>
      <c r="B1050" s="455">
        <f>CE122+CE123</f>
        <v>0</v>
      </c>
    </row>
    <row r="1051" ht="15" customHeight="true" x14ac:dyDescent="0.2">
      <c r="A1051" s="399">
        <f>AF15</f>
        <v>0</v>
      </c>
      <c r="B1051" s="455">
        <f>CF122+CF123</f>
        <v>0</v>
      </c>
    </row>
    <row r="1052" ht="15" customHeight="true" x14ac:dyDescent="0.2">
      <c r="A1052" s="399">
        <f>AG15</f>
        <v>0</v>
      </c>
      <c r="B1052" s="455">
        <f>CG122+CG123</f>
        <v>0</v>
      </c>
    </row>
    <row r="1053" ht="15" customHeight="true" x14ac:dyDescent="0.2">
      <c r="A1053" s="399">
        <f>AH15</f>
        <v>0</v>
      </c>
      <c r="B1053" s="455">
        <f>CH122+CH123</f>
        <v>0</v>
      </c>
    </row>
    <row r="1054" ht="15" customHeight="true" x14ac:dyDescent="0.2">
      <c r="A1054" s="399">
        <f>AI15</f>
        <v>0</v>
      </c>
      <c r="B1054" s="455">
        <f>CI122+CI123</f>
        <v>0</v>
      </c>
    </row>
    <row r="1055" ht="15" customHeight="true" x14ac:dyDescent="0.2">
      <c r="A1055" s="399">
        <f>AJ15</f>
        <v>0</v>
      </c>
      <c r="B1055" s="455">
        <f>CJ122+CJ123</f>
        <v>0</v>
      </c>
    </row>
    <row r="1056" ht="15" customHeight="true" x14ac:dyDescent="0.2">
      <c r="A1056" s="399">
        <f>AK15</f>
        <v>0</v>
      </c>
      <c r="B1056" s="455">
        <f>CK122+CK123</f>
        <v>0</v>
      </c>
    </row>
    <row r="1057" ht="15" customHeight="true" x14ac:dyDescent="0.2">
      <c r="A1057" s="399">
        <f>AL15</f>
        <v>0</v>
      </c>
      <c r="B1057" s="455">
        <f>CL122+CL123</f>
        <v>0</v>
      </c>
    </row>
    <row r="1058" ht="15" customHeight="true" x14ac:dyDescent="0.2">
      <c r="A1058" s="399">
        <f>AM15</f>
        <v>0</v>
      </c>
      <c r="B1058" s="455">
        <f>CM122+CM123</f>
        <v>0</v>
      </c>
    </row>
    <row r="1059" ht="15" customHeight="true" x14ac:dyDescent="0.2">
      <c r="A1059" s="399">
        <f>AN15</f>
        <v>0</v>
      </c>
      <c r="B1059" s="455">
        <f>CN122+CN123</f>
        <v>0</v>
      </c>
    </row>
    <row r="1060" ht="15" customHeight="true" x14ac:dyDescent="0.2">
      <c r="A1060" s="399">
        <f>AO15</f>
        <v>0</v>
      </c>
      <c r="B1060" s="455">
        <f>CO122+CO123</f>
        <v>0</v>
      </c>
    </row>
    <row r="1061" ht="15" customHeight="true" x14ac:dyDescent="0.2">
      <c r="A1061" s="399">
        <f>AP15</f>
        <v>0</v>
      </c>
      <c r="B1061" s="455">
        <f>CP122+CP123</f>
        <v>0</v>
      </c>
    </row>
    <row r="1062" ht="15" customHeight="true" x14ac:dyDescent="0.2">
      <c r="A1062" s="399">
        <f>AQ15</f>
        <v>0</v>
      </c>
      <c r="B1062" s="455">
        <f>CQ122+CQ123</f>
        <v>0</v>
      </c>
    </row>
    <row r="1063" ht="15" customHeight="true" x14ac:dyDescent="0.2">
      <c r="A1063" s="399">
        <f>AR15</f>
        <v>0</v>
      </c>
      <c r="B1063" s="455">
        <f>CR122+CR123</f>
        <v>0</v>
      </c>
    </row>
    <row r="1064" ht="15" customHeight="true" x14ac:dyDescent="0.2">
      <c r="A1064" s="399">
        <f>AS15</f>
        <v>0</v>
      </c>
      <c r="B1064" s="455">
        <f>CS122+CS123</f>
        <v>0</v>
      </c>
    </row>
    <row r="1065" ht="15" customHeight="true" x14ac:dyDescent="0.2">
      <c r="A1065" s="399">
        <f>AT15</f>
        <v>0</v>
      </c>
      <c r="B1065" s="455">
        <f>CT122+CT123</f>
        <v>0</v>
      </c>
    </row>
    <row r="1066" ht="15" customHeight="true" x14ac:dyDescent="0.2">
      <c r="A1066" s="399">
        <f>AU15</f>
        <v>0</v>
      </c>
      <c r="B1066" s="455">
        <f>CU122+CU123</f>
        <v>0</v>
      </c>
    </row>
    <row r="1067" ht="15" customHeight="true" x14ac:dyDescent="0.2">
      <c r="A1067" s="399">
        <f>AV15</f>
        <v>0</v>
      </c>
      <c r="B1067" s="455">
        <f>CV122+CV123</f>
        <v>0</v>
      </c>
    </row>
    <row r="1068" ht="15" customHeight="true" x14ac:dyDescent="0.2">
      <c r="A1068" s="399">
        <f>AW15</f>
        <v>0</v>
      </c>
      <c r="B1068" s="455">
        <f>CW122+CW123</f>
        <v>0</v>
      </c>
    </row>
    <row r="1069" ht="15" customHeight="true" x14ac:dyDescent="0.2">
      <c r="A1069" s="399">
        <f>AX15</f>
        <v>0</v>
      </c>
      <c r="B1069" s="455">
        <f>CX122+CX123</f>
        <v>0</v>
      </c>
    </row>
    <row r="1070" ht="15" customHeight="true" x14ac:dyDescent="0.2">
      <c r="A1070" s="399">
        <f>AY15</f>
        <v>0</v>
      </c>
      <c r="B1070" s="455">
        <f>CY122+CY123</f>
        <v>0</v>
      </c>
    </row>
    <row r="1071" ht="15" customHeight="true" x14ac:dyDescent="0.2">
      <c r="A1071" s="399"/>
      <c r="B1071" s="455"/>
    </row>
    <row r="1072" ht="15" customHeight="true" x14ac:dyDescent="0.2">
      <c r="A1072" s="455">
        <f>34-COUNTIF(A1037:A1071,"0")</f>
        <v>6</v>
      </c>
      <c r="B1072" s="399" t="s">
        <v>142</v>
      </c>
    </row>
    <row r="1100" s="928" customFormat="true" ht="17.1" customHeight="true" x14ac:dyDescent="0.2">
      <c r="A1100" s="966"/>
      <c r="B1100" s="955"/>
      <c r="BA1100" s="530"/>
      <c r="BB1100" s="399"/>
      <c r="BC1100" s="530"/>
      <c r="BD1100" s="530"/>
      <c r="BE1100" s="530"/>
      <c r="BF1100" s="530"/>
      <c r="BG1100" s="530"/>
      <c r="BH1100" s="530"/>
      <c r="BI1100" s="530"/>
      <c r="BJ1100" s="530"/>
      <c r="BK1100" s="530"/>
      <c r="BL1100" s="530"/>
      <c r="BM1100" s="530"/>
      <c r="BN1100" s="530"/>
      <c r="BO1100" s="530"/>
      <c r="BP1100" s="530"/>
      <c r="BQ1100" s="530"/>
      <c r="BR1100" s="530"/>
      <c r="BS1100" s="530"/>
      <c r="BT1100" s="530"/>
      <c r="BU1100" s="530"/>
      <c r="BV1100" s="530"/>
      <c r="BW1100" s="530"/>
      <c r="BX1100" s="372"/>
      <c r="BY1100" s="372"/>
      <c r="BZ1100" s="372"/>
      <c r="CA1100" s="372"/>
      <c r="CB1100" s="372"/>
      <c r="CC1100" s="372"/>
      <c r="CD1100" s="372"/>
      <c r="CE1100" s="372"/>
      <c r="CF1100" s="372"/>
      <c r="CG1100" s="372"/>
      <c r="CH1100" s="372"/>
      <c r="CI1100" s="372"/>
      <c r="CJ1100" s="372"/>
      <c r="CK1100" s="372"/>
      <c r="CL1100" s="372"/>
      <c r="CM1100" s="372"/>
      <c r="CN1100" s="372"/>
      <c r="CO1100" s="372"/>
      <c r="CP1100" s="372"/>
      <c r="CQ1100" s="372"/>
      <c r="CR1100" s="372"/>
      <c r="CS1100" s="372"/>
      <c r="CT1100" s="372"/>
      <c r="CU1100" s="372"/>
      <c r="CV1100" s="372"/>
      <c r="CW1100" s="372"/>
      <c r="CX1100" s="372"/>
      <c r="CY1100" s="372"/>
      <c r="CZ1100" s="372"/>
    </row>
    <row r="1101" s="928" customFormat="true" ht="17.1" customHeight="true" x14ac:dyDescent="0.2">
      <c r="A1101" s="967"/>
      <c r="B1101" s="956"/>
      <c r="BA1101" s="530"/>
      <c r="BB1101" s="399"/>
      <c r="BC1101" s="530"/>
      <c r="BD1101" s="530"/>
      <c r="BE1101" s="530"/>
      <c r="BF1101" s="530"/>
      <c r="BG1101" s="530"/>
      <c r="BH1101" s="530"/>
      <c r="BI1101" s="530"/>
      <c r="BJ1101" s="530"/>
      <c r="BK1101" s="530"/>
      <c r="BL1101" s="530"/>
      <c r="BM1101" s="530"/>
      <c r="BN1101" s="530"/>
      <c r="BO1101" s="530"/>
      <c r="BP1101" s="530"/>
      <c r="BQ1101" s="530"/>
      <c r="BR1101" s="530"/>
      <c r="BS1101" s="530"/>
      <c r="BT1101" s="530"/>
      <c r="BU1101" s="530"/>
      <c r="BV1101" s="530"/>
      <c r="BW1101" s="530"/>
      <c r="BX1101" s="372"/>
      <c r="BY1101" s="372"/>
      <c r="BZ1101" s="372"/>
      <c r="CA1101" s="372"/>
      <c r="CB1101" s="372"/>
      <c r="CC1101" s="372"/>
      <c r="CD1101" s="372"/>
      <c r="CE1101" s="372"/>
      <c r="CF1101" s="372"/>
      <c r="CG1101" s="372"/>
      <c r="CH1101" s="372"/>
      <c r="CI1101" s="372"/>
      <c r="CJ1101" s="372"/>
      <c r="CK1101" s="372"/>
      <c r="CL1101" s="372"/>
      <c r="CM1101" s="372"/>
      <c r="CN1101" s="372"/>
      <c r="CO1101" s="372"/>
      <c r="CP1101" s="372"/>
      <c r="CQ1101" s="372"/>
      <c r="CR1101" s="372"/>
      <c r="CS1101" s="372"/>
      <c r="CT1101" s="372"/>
      <c r="CU1101" s="372"/>
      <c r="CV1101" s="372"/>
      <c r="CW1101" s="372"/>
      <c r="CX1101" s="372"/>
      <c r="CY1101" s="372"/>
      <c r="CZ1101" s="372"/>
    </row>
    <row r="1102" s="372" customFormat="true" ht="15" customHeight="true" x14ac:dyDescent="0.2">
      <c r="BA1102" s="530"/>
      <c r="BB1102" s="399"/>
      <c r="BC1102" s="530"/>
      <c r="BD1102" s="530"/>
      <c r="BE1102" s="530"/>
      <c r="BF1102" s="530"/>
      <c r="BG1102" s="530"/>
      <c r="BH1102" s="530"/>
      <c r="BI1102" s="530"/>
      <c r="BJ1102" s="530"/>
      <c r="BK1102" s="530"/>
      <c r="BL1102" s="530"/>
      <c r="BM1102" s="530"/>
      <c r="BN1102" s="530"/>
      <c r="BO1102" s="530"/>
      <c r="BP1102" s="530"/>
      <c r="BQ1102" s="530"/>
      <c r="BR1102" s="530"/>
      <c r="BS1102" s="530"/>
      <c r="BT1102" s="530"/>
      <c r="BU1102" s="530"/>
      <c r="BV1102" s="530"/>
      <c r="BW1102" s="530"/>
    </row>
    <row r="1103" s="372" customFormat="true" ht="15" customHeight="true" x14ac:dyDescent="0.2">
      <c r="BA1103" s="530"/>
      <c r="BB1103" s="399"/>
      <c r="BC1103" s="530"/>
      <c r="BD1103" s="530"/>
      <c r="BE1103" s="530"/>
      <c r="BF1103" s="530"/>
      <c r="BG1103" s="530"/>
      <c r="BH1103" s="530"/>
      <c r="BI1103" s="530"/>
      <c r="BJ1103" s="530"/>
      <c r="BK1103" s="530"/>
      <c r="BL1103" s="530"/>
      <c r="BM1103" s="530"/>
      <c r="BN1103" s="530"/>
      <c r="BO1103" s="530"/>
      <c r="BP1103" s="530"/>
      <c r="BQ1103" s="530"/>
      <c r="BR1103" s="530"/>
      <c r="BS1103" s="530"/>
      <c r="BT1103" s="530"/>
      <c r="BU1103" s="530"/>
      <c r="BV1103" s="530"/>
      <c r="BW1103" s="530"/>
    </row>
    <row r="1104" s="372" customFormat="true" ht="15" customHeight="true" x14ac:dyDescent="0.2">
      <c r="BA1104" s="530"/>
      <c r="BB1104" s="399"/>
      <c r="BC1104" s="530"/>
      <c r="BD1104" s="530"/>
      <c r="BE1104" s="530"/>
      <c r="BF1104" s="530"/>
      <c r="BG1104" s="530"/>
      <c r="BH1104" s="530"/>
      <c r="BI1104" s="530"/>
      <c r="BJ1104" s="530"/>
      <c r="BK1104" s="530"/>
      <c r="BL1104" s="530"/>
      <c r="BM1104" s="530"/>
      <c r="BN1104" s="530"/>
      <c r="BO1104" s="530"/>
      <c r="BP1104" s="530"/>
      <c r="BQ1104" s="530"/>
      <c r="BR1104" s="530"/>
      <c r="BS1104" s="530"/>
      <c r="BT1104" s="530"/>
      <c r="BU1104" s="530"/>
      <c r="BV1104" s="530"/>
      <c r="BW1104" s="530"/>
    </row>
    <row r="1105" s="372" customFormat="true" ht="15" customHeight="true" x14ac:dyDescent="0.2">
      <c r="BA1105" s="530"/>
      <c r="BB1105" s="399"/>
      <c r="BC1105" s="530"/>
      <c r="BD1105" s="530"/>
      <c r="BE1105" s="530"/>
      <c r="BF1105" s="530"/>
      <c r="BG1105" s="530"/>
      <c r="BH1105" s="530"/>
      <c r="BI1105" s="530"/>
      <c r="BJ1105" s="530"/>
      <c r="BK1105" s="530"/>
      <c r="BL1105" s="530"/>
      <c r="BM1105" s="530"/>
      <c r="BN1105" s="530"/>
      <c r="BO1105" s="530"/>
      <c r="BP1105" s="530"/>
      <c r="BQ1105" s="530"/>
      <c r="BR1105" s="530"/>
      <c r="BS1105" s="530"/>
      <c r="BT1105" s="530"/>
      <c r="BU1105" s="530"/>
      <c r="BV1105" s="530"/>
      <c r="BW1105" s="530"/>
    </row>
    <row r="1106" s="372" customFormat="true" ht="15" customHeight="true" x14ac:dyDescent="0.2">
      <c r="BA1106" s="530"/>
      <c r="BB1106" s="399"/>
      <c r="BC1106" s="530"/>
      <c r="BD1106" s="530"/>
      <c r="BE1106" s="530"/>
      <c r="BF1106" s="530"/>
      <c r="BG1106" s="530"/>
      <c r="BH1106" s="530"/>
      <c r="BI1106" s="530"/>
      <c r="BJ1106" s="530"/>
      <c r="BK1106" s="530"/>
      <c r="BL1106" s="530"/>
      <c r="BM1106" s="530"/>
      <c r="BN1106" s="530"/>
      <c r="BO1106" s="530"/>
      <c r="BP1106" s="530"/>
      <c r="BQ1106" s="530"/>
      <c r="BR1106" s="530"/>
      <c r="BS1106" s="530"/>
      <c r="BT1106" s="530"/>
      <c r="BU1106" s="530"/>
      <c r="BV1106" s="530"/>
      <c r="BW1106" s="530"/>
    </row>
    <row r="1107" s="372" customFormat="true" ht="15" customHeight="true" x14ac:dyDescent="0.2">
      <c r="BA1107" s="530"/>
      <c r="BB1107" s="399"/>
      <c r="BC1107" s="530"/>
      <c r="BD1107" s="530"/>
      <c r="BE1107" s="530"/>
      <c r="BF1107" s="530"/>
      <c r="BG1107" s="530"/>
      <c r="BH1107" s="530"/>
      <c r="BI1107" s="530"/>
      <c r="BJ1107" s="530"/>
      <c r="BK1107" s="530"/>
      <c r="BL1107" s="530"/>
      <c r="BM1107" s="530"/>
      <c r="BN1107" s="530"/>
      <c r="BO1107" s="530"/>
      <c r="BP1107" s="530"/>
      <c r="BQ1107" s="530"/>
      <c r="BR1107" s="530"/>
      <c r="BS1107" s="530"/>
      <c r="BT1107" s="530"/>
      <c r="BU1107" s="530"/>
      <c r="BV1107" s="530"/>
      <c r="BW1107" s="530"/>
    </row>
    <row r="1108" s="372" customFormat="true" ht="15" customHeight="true" x14ac:dyDescent="0.2">
      <c r="BA1108" s="530"/>
      <c r="BB1108" s="399"/>
      <c r="BC1108" s="530"/>
      <c r="BD1108" s="530"/>
      <c r="BE1108" s="530"/>
      <c r="BF1108" s="530"/>
      <c r="BG1108" s="530"/>
      <c r="BH1108" s="530"/>
      <c r="BI1108" s="530"/>
      <c r="BJ1108" s="530"/>
      <c r="BK1108" s="530"/>
      <c r="BL1108" s="530"/>
      <c r="BM1108" s="530"/>
      <c r="BN1108" s="530"/>
      <c r="BO1108" s="530"/>
      <c r="BP1108" s="530"/>
      <c r="BQ1108" s="530"/>
      <c r="BR1108" s="530"/>
      <c r="BS1108" s="530"/>
      <c r="BT1108" s="530"/>
      <c r="BU1108" s="530"/>
      <c r="BV1108" s="530"/>
      <c r="BW1108" s="530"/>
    </row>
    <row r="1109" s="372" customFormat="true" ht="15" customHeight="true" x14ac:dyDescent="0.2">
      <c r="BA1109" s="530"/>
      <c r="BB1109" s="399"/>
      <c r="BC1109" s="530"/>
      <c r="BD1109" s="530"/>
      <c r="BE1109" s="530"/>
      <c r="BF1109" s="530"/>
      <c r="BG1109" s="530"/>
      <c r="BH1109" s="530"/>
      <c r="BI1109" s="530"/>
      <c r="BJ1109" s="530"/>
      <c r="BK1109" s="530"/>
      <c r="BL1109" s="530"/>
      <c r="BM1109" s="530"/>
      <c r="BN1109" s="530"/>
      <c r="BO1109" s="530"/>
      <c r="BP1109" s="530"/>
      <c r="BQ1109" s="530"/>
      <c r="BR1109" s="530"/>
      <c r="BS1109" s="530"/>
      <c r="BT1109" s="530"/>
      <c r="BU1109" s="530"/>
      <c r="BV1109" s="530"/>
      <c r="BW1109" s="530"/>
    </row>
    <row r="1110" s="372" customFormat="true" ht="15" customHeight="true" x14ac:dyDescent="0.2">
      <c r="BA1110" s="530"/>
      <c r="BB1110" s="399"/>
      <c r="BC1110" s="530"/>
      <c r="BD1110" s="530"/>
      <c r="BE1110" s="530"/>
      <c r="BF1110" s="530"/>
      <c r="BG1110" s="530"/>
      <c r="BH1110" s="530"/>
      <c r="BI1110" s="530"/>
      <c r="BJ1110" s="530"/>
      <c r="BK1110" s="530"/>
      <c r="BL1110" s="530"/>
      <c r="BM1110" s="530"/>
      <c r="BN1110" s="530"/>
      <c r="BO1110" s="530"/>
      <c r="BP1110" s="530"/>
      <c r="BQ1110" s="530"/>
      <c r="BR1110" s="530"/>
      <c r="BS1110" s="530"/>
      <c r="BT1110" s="530"/>
      <c r="BU1110" s="530"/>
      <c r="BV1110" s="530"/>
      <c r="BW1110" s="530"/>
    </row>
    <row r="1111" s="372" customFormat="true" ht="15" customHeight="true" x14ac:dyDescent="0.2">
      <c r="BA1111" s="530"/>
      <c r="BB1111" s="399"/>
      <c r="BC1111" s="530"/>
      <c r="BD1111" s="530"/>
      <c r="BE1111" s="530"/>
      <c r="BF1111" s="530"/>
      <c r="BG1111" s="530"/>
      <c r="BH1111" s="530"/>
      <c r="BI1111" s="530"/>
      <c r="BJ1111" s="530"/>
      <c r="BK1111" s="530"/>
      <c r="BL1111" s="530"/>
      <c r="BM1111" s="530"/>
      <c r="BN1111" s="530"/>
      <c r="BO1111" s="530"/>
      <c r="BP1111" s="530"/>
      <c r="BQ1111" s="530"/>
      <c r="BR1111" s="530"/>
      <c r="BS1111" s="530"/>
      <c r="BT1111" s="530"/>
      <c r="BU1111" s="530"/>
      <c r="BV1111" s="530"/>
      <c r="BW1111" s="530"/>
    </row>
    <row r="1112" s="372" customFormat="true" ht="15" customHeight="true" x14ac:dyDescent="0.2">
      <c r="BA1112" s="530"/>
      <c r="BB1112" s="399"/>
      <c r="BC1112" s="530"/>
      <c r="BD1112" s="530"/>
      <c r="BE1112" s="530"/>
      <c r="BF1112" s="530"/>
      <c r="BG1112" s="530"/>
      <c r="BH1112" s="530"/>
      <c r="BI1112" s="530"/>
      <c r="BJ1112" s="530"/>
      <c r="BK1112" s="530"/>
      <c r="BL1112" s="530"/>
      <c r="BM1112" s="530"/>
      <c r="BN1112" s="530"/>
      <c r="BO1112" s="530"/>
      <c r="BP1112" s="530"/>
      <c r="BQ1112" s="530"/>
      <c r="BR1112" s="530"/>
      <c r="BS1112" s="530"/>
      <c r="BT1112" s="530"/>
      <c r="BU1112" s="530"/>
      <c r="BV1112" s="530"/>
      <c r="BW1112" s="530"/>
    </row>
    <row r="1113" s="372" customFormat="true" ht="15" customHeight="true" x14ac:dyDescent="0.2">
      <c r="BA1113" s="530"/>
      <c r="BB1113" s="399"/>
      <c r="BC1113" s="530"/>
      <c r="BD1113" s="530"/>
      <c r="BE1113" s="530"/>
      <c r="BF1113" s="530"/>
      <c r="BG1113" s="530"/>
      <c r="BH1113" s="530"/>
      <c r="BI1113" s="530"/>
      <c r="BJ1113" s="530"/>
      <c r="BK1113" s="530"/>
      <c r="BL1113" s="530"/>
      <c r="BM1113" s="530"/>
      <c r="BN1113" s="530"/>
      <c r="BO1113" s="530"/>
      <c r="BP1113" s="530"/>
      <c r="BQ1113" s="530"/>
      <c r="BR1113" s="530"/>
      <c r="BS1113" s="530"/>
      <c r="BT1113" s="530"/>
      <c r="BU1113" s="530"/>
      <c r="BV1113" s="530"/>
      <c r="BW1113" s="530"/>
    </row>
    <row r="1114" s="928" customFormat="true" ht="17.1" customHeight="true" x14ac:dyDescent="0.2">
      <c r="A1114" s="967"/>
      <c r="B1114" s="956"/>
      <c r="C1114" s="957"/>
      <c r="D1114" s="958"/>
      <c r="E1114" s="958"/>
      <c r="F1114" s="958"/>
      <c r="G1114" s="959"/>
      <c r="H1114" s="958"/>
      <c r="I1114" s="958"/>
      <c r="J1114" s="958"/>
      <c r="K1114" s="958"/>
      <c r="L1114" s="959"/>
      <c r="M1114" s="958"/>
      <c r="N1114" s="958"/>
      <c r="O1114" s="958"/>
      <c r="P1114" s="958"/>
      <c r="Q1114" s="959"/>
      <c r="R1114" s="958"/>
      <c r="S1114" s="958"/>
      <c r="T1114" s="958"/>
      <c r="U1114" s="958"/>
      <c r="V1114" s="958"/>
      <c r="W1114" s="960"/>
      <c r="BA1114" s="530"/>
      <c r="BB1114" s="399"/>
      <c r="BC1114" s="530"/>
      <c r="BD1114" s="530"/>
      <c r="BE1114" s="530"/>
      <c r="BF1114" s="530"/>
      <c r="BG1114" s="530"/>
      <c r="BH1114" s="530"/>
      <c r="BI1114" s="530"/>
      <c r="BJ1114" s="530"/>
      <c r="BK1114" s="530"/>
      <c r="BL1114" s="530"/>
      <c r="BM1114" s="530"/>
      <c r="BN1114" s="530"/>
      <c r="BO1114" s="530"/>
      <c r="BP1114" s="530"/>
      <c r="BQ1114" s="530"/>
      <c r="BR1114" s="530"/>
      <c r="BS1114" s="530"/>
      <c r="BT1114" s="530"/>
      <c r="BU1114" s="530"/>
      <c r="BV1114" s="530"/>
      <c r="BW1114" s="530"/>
      <c r="BX1114" s="372"/>
      <c r="BY1114" s="372"/>
      <c r="BZ1114" s="372"/>
      <c r="CA1114" s="372"/>
      <c r="CB1114" s="372"/>
      <c r="CC1114" s="372"/>
      <c r="CD1114" s="372"/>
      <c r="CE1114" s="372"/>
      <c r="CF1114" s="372"/>
      <c r="CG1114" s="372"/>
      <c r="CH1114" s="372"/>
      <c r="CI1114" s="372"/>
      <c r="CJ1114" s="372"/>
      <c r="CK1114" s="372"/>
      <c r="CL1114" s="372"/>
      <c r="CM1114" s="372"/>
      <c r="CN1114" s="372"/>
      <c r="CO1114" s="372"/>
      <c r="CP1114" s="372"/>
      <c r="CQ1114" s="372"/>
      <c r="CR1114" s="372"/>
      <c r="CS1114" s="372"/>
      <c r="CT1114" s="372"/>
      <c r="CU1114" s="372"/>
      <c r="CV1114" s="372"/>
      <c r="CW1114" s="372"/>
      <c r="CX1114" s="372"/>
      <c r="CY1114" s="372"/>
      <c r="CZ1114" s="372"/>
    </row>
    <row r="1115" s="928" customFormat="true" ht="17.1" customHeight="true" x14ac:dyDescent="0.2">
      <c r="A1115" s="967"/>
      <c r="B1115" s="956"/>
      <c r="C1115" s="957"/>
      <c r="D1115" s="958"/>
      <c r="E1115" s="958"/>
      <c r="F1115" s="958"/>
      <c r="G1115" s="959"/>
      <c r="H1115" s="958"/>
      <c r="I1115" s="958"/>
      <c r="J1115" s="958"/>
      <c r="K1115" s="958"/>
      <c r="L1115" s="959"/>
      <c r="M1115" s="958"/>
      <c r="N1115" s="958"/>
      <c r="O1115" s="958"/>
      <c r="P1115" s="958"/>
      <c r="Q1115" s="959"/>
      <c r="R1115" s="958"/>
      <c r="S1115" s="958"/>
      <c r="T1115" s="958"/>
      <c r="U1115" s="958"/>
      <c r="V1115" s="958"/>
      <c r="W1115" s="960"/>
      <c r="BA1115" s="530"/>
      <c r="BB1115" s="399"/>
      <c r="BC1115" s="530"/>
      <c r="BD1115" s="530"/>
      <c r="BE1115" s="530"/>
      <c r="BF1115" s="530"/>
      <c r="BG1115" s="530"/>
      <c r="BH1115" s="530"/>
      <c r="BI1115" s="530"/>
      <c r="BJ1115" s="530"/>
      <c r="BK1115" s="530"/>
      <c r="BL1115" s="530"/>
      <c r="BM1115" s="530"/>
      <c r="BN1115" s="530"/>
      <c r="BO1115" s="530"/>
      <c r="BP1115" s="530"/>
      <c r="BQ1115" s="530"/>
      <c r="BR1115" s="530"/>
      <c r="BS1115" s="530"/>
      <c r="BT1115" s="530"/>
      <c r="BU1115" s="530"/>
      <c r="BV1115" s="530"/>
      <c r="BW1115" s="530"/>
      <c r="BX1115" s="372"/>
      <c r="BY1115" s="372"/>
      <c r="BZ1115" s="372"/>
      <c r="CA1115" s="372"/>
      <c r="CB1115" s="372"/>
      <c r="CC1115" s="372"/>
      <c r="CD1115" s="372"/>
      <c r="CE1115" s="372"/>
      <c r="CF1115" s="372"/>
      <c r="CG1115" s="372"/>
      <c r="CH1115" s="372"/>
      <c r="CI1115" s="372"/>
      <c r="CJ1115" s="372"/>
      <c r="CK1115" s="372"/>
      <c r="CL1115" s="372"/>
      <c r="CM1115" s="372"/>
      <c r="CN1115" s="372"/>
      <c r="CO1115" s="372"/>
      <c r="CP1115" s="372"/>
      <c r="CQ1115" s="372"/>
      <c r="CR1115" s="372"/>
      <c r="CS1115" s="372"/>
      <c r="CT1115" s="372"/>
      <c r="CU1115" s="372"/>
      <c r="CV1115" s="372"/>
      <c r="CW1115" s="372"/>
      <c r="CX1115" s="372"/>
      <c r="CY1115" s="372"/>
      <c r="CZ1115" s="372"/>
    </row>
    <row r="1116" s="928" customFormat="true" ht="17.1" customHeight="true" x14ac:dyDescent="0.2">
      <c r="A1116" s="967"/>
      <c r="B1116" s="956"/>
      <c r="C1116" s="957"/>
      <c r="D1116" s="958"/>
      <c r="E1116" s="958"/>
      <c r="F1116" s="958"/>
      <c r="G1116" s="959"/>
      <c r="H1116" s="958"/>
      <c r="I1116" s="958"/>
      <c r="J1116" s="958"/>
      <c r="K1116" s="958"/>
      <c r="L1116" s="959"/>
      <c r="M1116" s="958"/>
      <c r="N1116" s="958"/>
      <c r="O1116" s="958"/>
      <c r="P1116" s="958"/>
      <c r="Q1116" s="959"/>
      <c r="R1116" s="958"/>
      <c r="S1116" s="958"/>
      <c r="T1116" s="958"/>
      <c r="U1116" s="958"/>
      <c r="V1116" s="958"/>
      <c r="W1116" s="960"/>
      <c r="BA1116" s="530"/>
      <c r="BB1116" s="399"/>
      <c r="BC1116" s="530"/>
      <c r="BD1116" s="530"/>
      <c r="BE1116" s="530"/>
      <c r="BF1116" s="530"/>
      <c r="BG1116" s="530"/>
      <c r="BH1116" s="530"/>
      <c r="BI1116" s="530"/>
      <c r="BJ1116" s="530"/>
      <c r="BK1116" s="530"/>
      <c r="BL1116" s="530"/>
      <c r="BM1116" s="530"/>
      <c r="BN1116" s="530"/>
      <c r="BO1116" s="530"/>
      <c r="BP1116" s="530"/>
      <c r="BQ1116" s="530"/>
      <c r="BR1116" s="530"/>
      <c r="BS1116" s="530"/>
      <c r="BT1116" s="530"/>
      <c r="BU1116" s="530"/>
      <c r="BV1116" s="530"/>
      <c r="BW1116" s="530"/>
      <c r="BX1116" s="372"/>
      <c r="BY1116" s="372"/>
      <c r="BZ1116" s="372"/>
      <c r="CA1116" s="372"/>
      <c r="CB1116" s="372"/>
      <c r="CC1116" s="372"/>
      <c r="CD1116" s="372"/>
      <c r="CE1116" s="372"/>
      <c r="CF1116" s="372"/>
      <c r="CG1116" s="372"/>
      <c r="CH1116" s="372"/>
      <c r="CI1116" s="372"/>
      <c r="CJ1116" s="372"/>
      <c r="CK1116" s="372"/>
      <c r="CL1116" s="372"/>
      <c r="CM1116" s="372"/>
      <c r="CN1116" s="372"/>
      <c r="CO1116" s="372"/>
      <c r="CP1116" s="372"/>
      <c r="CQ1116" s="372"/>
      <c r="CR1116" s="372"/>
      <c r="CS1116" s="372"/>
      <c r="CT1116" s="372"/>
      <c r="CU1116" s="372"/>
      <c r="CV1116" s="372"/>
      <c r="CW1116" s="372"/>
      <c r="CX1116" s="372"/>
      <c r="CY1116" s="372"/>
      <c r="CZ1116" s="372"/>
    </row>
    <row r="1117" s="928" customFormat="true" ht="17.1" customHeight="true" x14ac:dyDescent="0.2">
      <c r="A1117" s="968"/>
      <c r="B1117" s="961"/>
      <c r="C1117" s="962"/>
      <c r="D1117" s="963"/>
      <c r="E1117" s="963"/>
      <c r="F1117" s="963"/>
      <c r="G1117" s="964"/>
      <c r="H1117" s="963"/>
      <c r="I1117" s="963"/>
      <c r="J1117" s="963"/>
      <c r="K1117" s="963"/>
      <c r="L1117" s="964"/>
      <c r="M1117" s="963"/>
      <c r="N1117" s="963"/>
      <c r="O1117" s="963"/>
      <c r="P1117" s="963"/>
      <c r="Q1117" s="964"/>
      <c r="R1117" s="963"/>
      <c r="S1117" s="963"/>
      <c r="T1117" s="963"/>
      <c r="U1117" s="963"/>
      <c r="V1117" s="963"/>
      <c r="W1117" s="965"/>
      <c r="BA1117" s="530"/>
      <c r="BB1117" s="399"/>
      <c r="BC1117" s="530"/>
      <c r="BD1117" s="530"/>
      <c r="BE1117" s="530"/>
      <c r="BF1117" s="530"/>
      <c r="BG1117" s="530"/>
      <c r="BH1117" s="530"/>
      <c r="BI1117" s="530"/>
      <c r="BJ1117" s="530"/>
      <c r="BK1117" s="530"/>
      <c r="BL1117" s="530"/>
      <c r="BM1117" s="530"/>
      <c r="BN1117" s="530"/>
      <c r="BO1117" s="530"/>
      <c r="BP1117" s="530"/>
      <c r="BQ1117" s="530"/>
      <c r="BR1117" s="530"/>
      <c r="BS1117" s="530"/>
      <c r="BT1117" s="530"/>
      <c r="BU1117" s="530"/>
      <c r="BV1117" s="530"/>
      <c r="BW1117" s="530"/>
      <c r="BX1117" s="372"/>
      <c r="BY1117" s="372"/>
      <c r="BZ1117" s="372"/>
      <c r="CA1117" s="372"/>
      <c r="CB1117" s="372"/>
      <c r="CC1117" s="372"/>
      <c r="CD1117" s="372"/>
      <c r="CE1117" s="372"/>
      <c r="CF1117" s="372"/>
      <c r="CG1117" s="372"/>
      <c r="CH1117" s="372"/>
      <c r="CI1117" s="372"/>
      <c r="CJ1117" s="372"/>
      <c r="CK1117" s="372"/>
      <c r="CL1117" s="372"/>
      <c r="CM1117" s="372"/>
      <c r="CN1117" s="372"/>
      <c r="CO1117" s="372"/>
      <c r="CP1117" s="372"/>
      <c r="CQ1117" s="372"/>
      <c r="CR1117" s="372"/>
      <c r="CS1117" s="372"/>
      <c r="CT1117" s="372"/>
      <c r="CU1117" s="372"/>
      <c r="CV1117" s="372"/>
      <c r="CW1117" s="372"/>
      <c r="CX1117" s="372"/>
      <c r="CY1117" s="372"/>
      <c r="CZ1117" s="372"/>
    </row>
    <row r="1118" s="372" customFormat="true" ht="15" customHeight="true" x14ac:dyDescent="0.2">
      <c r="BA1118" s="530"/>
      <c r="BB1118" s="399"/>
      <c r="BC1118" s="530"/>
      <c r="BD1118" s="530"/>
      <c r="BE1118" s="530"/>
      <c r="BF1118" s="530"/>
      <c r="BG1118" s="530"/>
      <c r="BH1118" s="530"/>
      <c r="BI1118" s="530"/>
      <c r="BJ1118" s="530"/>
      <c r="BK1118" s="530"/>
      <c r="BL1118" s="530"/>
      <c r="BM1118" s="530"/>
      <c r="BN1118" s="530"/>
      <c r="BO1118" s="530"/>
      <c r="BP1118" s="530"/>
      <c r="BQ1118" s="530"/>
      <c r="BR1118" s="530"/>
      <c r="BS1118" s="530"/>
      <c r="BT1118" s="530"/>
      <c r="BU1118" s="530"/>
      <c r="BV1118" s="530"/>
      <c r="BW1118" s="530"/>
    </row>
    <row r="1119" s="372" customFormat="true" ht="15" customHeight="true" x14ac:dyDescent="0.2">
      <c r="BA1119" s="530"/>
      <c r="BB1119" s="399"/>
      <c r="BC1119" s="530"/>
      <c r="BD1119" s="530"/>
      <c r="BE1119" s="530"/>
      <c r="BF1119" s="530"/>
      <c r="BG1119" s="530"/>
      <c r="BH1119" s="530"/>
      <c r="BI1119" s="530"/>
      <c r="BJ1119" s="530"/>
      <c r="BK1119" s="530"/>
      <c r="BL1119" s="530"/>
      <c r="BM1119" s="530"/>
      <c r="BN1119" s="530"/>
      <c r="BO1119" s="530"/>
      <c r="BP1119" s="530"/>
      <c r="BQ1119" s="530"/>
      <c r="BR1119" s="530"/>
      <c r="BS1119" s="530"/>
      <c r="BT1119" s="530"/>
      <c r="BU1119" s="530"/>
      <c r="BV1119" s="530"/>
      <c r="BW1119" s="530"/>
    </row>
    <row r="1120" s="372" customFormat="true" ht="15" customHeight="true" x14ac:dyDescent="0.2">
      <c r="BA1120" s="530"/>
      <c r="BB1120" s="399"/>
      <c r="BC1120" s="530"/>
      <c r="BD1120" s="530"/>
      <c r="BE1120" s="530"/>
      <c r="BF1120" s="530"/>
      <c r="BG1120" s="530"/>
      <c r="BH1120" s="530"/>
      <c r="BI1120" s="530"/>
      <c r="BJ1120" s="530"/>
      <c r="BK1120" s="530"/>
      <c r="BL1120" s="530"/>
      <c r="BM1120" s="530"/>
      <c r="BN1120" s="530"/>
      <c r="BO1120" s="530"/>
      <c r="BP1120" s="530"/>
      <c r="BQ1120" s="530"/>
      <c r="BR1120" s="530"/>
      <c r="BS1120" s="530"/>
      <c r="BT1120" s="530"/>
      <c r="BU1120" s="530"/>
      <c r="BV1120" s="530"/>
      <c r="BW1120" s="530"/>
    </row>
    <row r="1121" s="372" customFormat="true" ht="15" customHeight="true" x14ac:dyDescent="0.2">
      <c r="BA1121" s="530"/>
      <c r="BB1121" s="399"/>
      <c r="BC1121" s="530"/>
      <c r="BD1121" s="530"/>
      <c r="BE1121" s="530"/>
      <c r="BF1121" s="530"/>
      <c r="BG1121" s="530"/>
      <c r="BH1121" s="530"/>
      <c r="BI1121" s="530"/>
      <c r="BJ1121" s="530"/>
      <c r="BK1121" s="530"/>
      <c r="BL1121" s="530"/>
      <c r="BM1121" s="530"/>
      <c r="BN1121" s="530"/>
      <c r="BO1121" s="530"/>
      <c r="BP1121" s="530"/>
      <c r="BQ1121" s="530"/>
      <c r="BR1121" s="530"/>
      <c r="BS1121" s="530"/>
      <c r="BT1121" s="530"/>
      <c r="BU1121" s="530"/>
      <c r="BV1121" s="530"/>
      <c r="BW1121" s="530"/>
    </row>
    <row r="1122" s="372" customFormat="true" ht="15" customHeight="true" x14ac:dyDescent="0.2">
      <c r="BA1122" s="530"/>
      <c r="BB1122" s="399"/>
      <c r="BC1122" s="530"/>
      <c r="BD1122" s="530"/>
      <c r="BE1122" s="530"/>
      <c r="BF1122" s="530"/>
      <c r="BG1122" s="530"/>
      <c r="BH1122" s="530"/>
      <c r="BI1122" s="530"/>
      <c r="BJ1122" s="530"/>
      <c r="BK1122" s="530"/>
      <c r="BL1122" s="530"/>
      <c r="BM1122" s="530"/>
      <c r="BN1122" s="530"/>
      <c r="BO1122" s="530"/>
      <c r="BP1122" s="530"/>
      <c r="BQ1122" s="530"/>
      <c r="BR1122" s="530"/>
      <c r="BS1122" s="530"/>
      <c r="BT1122" s="530"/>
      <c r="BU1122" s="530"/>
      <c r="BV1122" s="530"/>
      <c r="BW1122" s="530"/>
    </row>
    <row r="1123" s="372" customFormat="true" ht="15" customHeight="true" x14ac:dyDescent="0.2">
      <c r="BA1123" s="530"/>
      <c r="BB1123" s="399"/>
      <c r="BC1123" s="530"/>
      <c r="BD1123" s="530"/>
      <c r="BE1123" s="530"/>
      <c r="BF1123" s="530"/>
      <c r="BG1123" s="530"/>
      <c r="BH1123" s="530"/>
      <c r="BI1123" s="530"/>
      <c r="BJ1123" s="530"/>
      <c r="BK1123" s="530"/>
      <c r="BL1123" s="530"/>
      <c r="BM1123" s="530"/>
      <c r="BN1123" s="530"/>
      <c r="BO1123" s="530"/>
      <c r="BP1123" s="530"/>
      <c r="BQ1123" s="530"/>
      <c r="BR1123" s="530"/>
      <c r="BS1123" s="530"/>
      <c r="BT1123" s="530"/>
      <c r="BU1123" s="530"/>
      <c r="BV1123" s="530"/>
      <c r="BW1123" s="530"/>
    </row>
    <row r="1124" s="372" customFormat="true" ht="15" customHeight="true" x14ac:dyDescent="0.2">
      <c r="BA1124" s="530"/>
      <c r="BB1124" s="399"/>
      <c r="BC1124" s="530"/>
      <c r="BD1124" s="530"/>
      <c r="BE1124" s="530"/>
      <c r="BF1124" s="530"/>
      <c r="BG1124" s="530"/>
      <c r="BH1124" s="530"/>
      <c r="BI1124" s="530"/>
      <c r="BJ1124" s="530"/>
      <c r="BK1124" s="530"/>
      <c r="BL1124" s="530"/>
      <c r="BM1124" s="530"/>
      <c r="BN1124" s="530"/>
      <c r="BO1124" s="530"/>
      <c r="BP1124" s="530"/>
      <c r="BQ1124" s="530"/>
      <c r="BR1124" s="530"/>
      <c r="BS1124" s="530"/>
      <c r="BT1124" s="530"/>
      <c r="BU1124" s="530"/>
      <c r="BV1124" s="530"/>
      <c r="BW1124" s="530"/>
    </row>
    <row r="1125" s="372" customFormat="true" ht="15" customHeight="true" x14ac:dyDescent="0.2">
      <c r="BA1125" s="530"/>
      <c r="BB1125" s="399"/>
      <c r="BC1125" s="530"/>
      <c r="BD1125" s="530"/>
      <c r="BE1125" s="530"/>
      <c r="BF1125" s="530"/>
      <c r="BG1125" s="530"/>
      <c r="BH1125" s="530"/>
      <c r="BI1125" s="530"/>
      <c r="BJ1125" s="530"/>
      <c r="BK1125" s="530"/>
      <c r="BL1125" s="530"/>
      <c r="BM1125" s="530"/>
      <c r="BN1125" s="530"/>
      <c r="BO1125" s="530"/>
      <c r="BP1125" s="530"/>
      <c r="BQ1125" s="530"/>
      <c r="BR1125" s="530"/>
      <c r="BS1125" s="530"/>
      <c r="BT1125" s="530"/>
      <c r="BU1125" s="530"/>
      <c r="BV1125" s="530"/>
      <c r="BW1125" s="530"/>
    </row>
    <row r="1126" s="372" customFormat="true" ht="15" customHeight="true" x14ac:dyDescent="0.2">
      <c r="BA1126" s="530"/>
      <c r="BB1126" s="399"/>
      <c r="BC1126" s="530"/>
      <c r="BD1126" s="530"/>
      <c r="BE1126" s="530"/>
      <c r="BF1126" s="530"/>
      <c r="BG1126" s="530"/>
      <c r="BH1126" s="530"/>
      <c r="BI1126" s="530"/>
      <c r="BJ1126" s="530"/>
      <c r="BK1126" s="530"/>
      <c r="BL1126" s="530"/>
      <c r="BM1126" s="530"/>
      <c r="BN1126" s="530"/>
      <c r="BO1126" s="530"/>
      <c r="BP1126" s="530"/>
      <c r="BQ1126" s="530"/>
      <c r="BR1126" s="530"/>
      <c r="BS1126" s="530"/>
      <c r="BT1126" s="530"/>
      <c r="BU1126" s="530"/>
      <c r="BV1126" s="530"/>
      <c r="BW1126" s="530"/>
    </row>
    <row r="1127" s="372" customFormat="true" ht="15" customHeight="true" x14ac:dyDescent="0.2">
      <c r="BA1127" s="530"/>
      <c r="BB1127" s="399"/>
      <c r="BC1127" s="530"/>
      <c r="BD1127" s="530"/>
      <c r="BE1127" s="530"/>
      <c r="BF1127" s="530"/>
      <c r="BG1127" s="530"/>
      <c r="BH1127" s="530"/>
      <c r="BI1127" s="530"/>
      <c r="BJ1127" s="530"/>
      <c r="BK1127" s="530"/>
      <c r="BL1127" s="530"/>
      <c r="BM1127" s="530"/>
      <c r="BN1127" s="530"/>
      <c r="BO1127" s="530"/>
      <c r="BP1127" s="530"/>
      <c r="BQ1127" s="530"/>
      <c r="BR1127" s="530"/>
      <c r="BS1127" s="530"/>
      <c r="BT1127" s="530"/>
      <c r="BU1127" s="530"/>
      <c r="BV1127" s="530"/>
      <c r="BW1127" s="530"/>
    </row>
    <row r="1128" s="372" customFormat="true" ht="15" customHeight="true" x14ac:dyDescent="0.2">
      <c r="BA1128" s="530"/>
      <c r="BB1128" s="399"/>
      <c r="BC1128" s="530"/>
      <c r="BD1128" s="530"/>
      <c r="BE1128" s="530"/>
      <c r="BF1128" s="530"/>
      <c r="BG1128" s="530"/>
      <c r="BH1128" s="530"/>
      <c r="BI1128" s="530"/>
      <c r="BJ1128" s="530"/>
      <c r="BK1128" s="530"/>
      <c r="BL1128" s="530"/>
      <c r="BM1128" s="530"/>
      <c r="BN1128" s="530"/>
      <c r="BO1128" s="530"/>
      <c r="BP1128" s="530"/>
      <c r="BQ1128" s="530"/>
      <c r="BR1128" s="530"/>
      <c r="BS1128" s="530"/>
      <c r="BT1128" s="530"/>
      <c r="BU1128" s="530"/>
      <c r="BV1128" s="530"/>
      <c r="BW1128" s="530"/>
    </row>
    <row r="1129" s="372" customFormat="true" ht="15" customHeight="true" x14ac:dyDescent="0.2">
      <c r="BA1129" s="530"/>
      <c r="BB1129" s="399"/>
      <c r="BC1129" s="530"/>
      <c r="BD1129" s="530"/>
      <c r="BE1129" s="530"/>
      <c r="BF1129" s="530"/>
      <c r="BG1129" s="530"/>
      <c r="BH1129" s="530"/>
      <c r="BI1129" s="530"/>
      <c r="BJ1129" s="530"/>
      <c r="BK1129" s="530"/>
      <c r="BL1129" s="530"/>
      <c r="BM1129" s="530"/>
      <c r="BN1129" s="530"/>
      <c r="BO1129" s="530"/>
      <c r="BP1129" s="530"/>
      <c r="BQ1129" s="530"/>
      <c r="BR1129" s="530"/>
      <c r="BS1129" s="530"/>
      <c r="BT1129" s="530"/>
      <c r="BU1129" s="530"/>
      <c r="BV1129" s="530"/>
      <c r="BW1129" s="530"/>
    </row>
    <row r="1130" s="372" customFormat="true" ht="15" customHeight="true" x14ac:dyDescent="0.2">
      <c r="BA1130" s="530"/>
      <c r="BB1130" s="399"/>
      <c r="BC1130" s="530"/>
      <c r="BD1130" s="530"/>
      <c r="BE1130" s="530"/>
      <c r="BF1130" s="530"/>
      <c r="BG1130" s="530"/>
      <c r="BH1130" s="530"/>
      <c r="BI1130" s="530"/>
      <c r="BJ1130" s="530"/>
      <c r="BK1130" s="530"/>
      <c r="BL1130" s="530"/>
      <c r="BM1130" s="530"/>
      <c r="BN1130" s="530"/>
      <c r="BO1130" s="530"/>
      <c r="BP1130" s="530"/>
      <c r="BQ1130" s="530"/>
      <c r="BR1130" s="530"/>
      <c r="BS1130" s="530"/>
      <c r="BT1130" s="530"/>
      <c r="BU1130" s="530"/>
      <c r="BV1130" s="530"/>
      <c r="BW1130" s="530"/>
    </row>
    <row r="1131" s="372" customFormat="true" ht="15" customHeight="true" x14ac:dyDescent="0.2">
      <c r="BA1131" s="530"/>
      <c r="BB1131" s="399"/>
      <c r="BC1131" s="530"/>
      <c r="BD1131" s="530"/>
      <c r="BE1131" s="530"/>
      <c r="BF1131" s="530"/>
      <c r="BG1131" s="530"/>
      <c r="BH1131" s="530"/>
      <c r="BI1131" s="530"/>
      <c r="BJ1131" s="530"/>
      <c r="BK1131" s="530"/>
      <c r="BL1131" s="530"/>
      <c r="BM1131" s="530"/>
      <c r="BN1131" s="530"/>
      <c r="BO1131" s="530"/>
      <c r="BP1131" s="530"/>
      <c r="BQ1131" s="530"/>
      <c r="BR1131" s="530"/>
      <c r="BS1131" s="530"/>
      <c r="BT1131" s="530"/>
      <c r="BU1131" s="530"/>
      <c r="BV1131" s="530"/>
      <c r="BW1131" s="530"/>
    </row>
    <row r="1132" s="372" customFormat="true" ht="15" customHeight="true" x14ac:dyDescent="0.2">
      <c r="BA1132" s="530"/>
      <c r="BB1132" s="399"/>
      <c r="BC1132" s="530"/>
      <c r="BD1132" s="530"/>
      <c r="BE1132" s="530"/>
      <c r="BF1132" s="530"/>
      <c r="BG1132" s="530"/>
      <c r="BH1132" s="530"/>
      <c r="BI1132" s="530"/>
      <c r="BJ1132" s="530"/>
      <c r="BK1132" s="530"/>
      <c r="BL1132" s="530"/>
      <c r="BM1132" s="530"/>
      <c r="BN1132" s="530"/>
      <c r="BO1132" s="530"/>
      <c r="BP1132" s="530"/>
      <c r="BQ1132" s="530"/>
      <c r="BR1132" s="530"/>
      <c r="BS1132" s="530"/>
      <c r="BT1132" s="530"/>
      <c r="BU1132" s="530"/>
      <c r="BV1132" s="530"/>
      <c r="BW1132" s="530"/>
    </row>
    <row r="1133" s="372" customFormat="true" ht="15" customHeight="true" x14ac:dyDescent="0.2">
      <c r="BA1133" s="530"/>
      <c r="BB1133" s="399"/>
      <c r="BC1133" s="530"/>
      <c r="BD1133" s="530"/>
      <c r="BE1133" s="530"/>
      <c r="BF1133" s="530"/>
      <c r="BG1133" s="530"/>
      <c r="BH1133" s="530"/>
      <c r="BI1133" s="530"/>
      <c r="BJ1133" s="530"/>
      <c r="BK1133" s="530"/>
      <c r="BL1133" s="530"/>
      <c r="BM1133" s="530"/>
      <c r="BN1133" s="530"/>
      <c r="BO1133" s="530"/>
      <c r="BP1133" s="530"/>
      <c r="BQ1133" s="530"/>
      <c r="BR1133" s="530"/>
      <c r="BS1133" s="530"/>
      <c r="BT1133" s="530"/>
      <c r="BU1133" s="530"/>
      <c r="BV1133" s="530"/>
      <c r="BW1133" s="530"/>
    </row>
    <row r="1134" s="372" customFormat="true" ht="15" customHeight="true" x14ac:dyDescent="0.2">
      <c r="BA1134" s="530"/>
      <c r="BB1134" s="399"/>
      <c r="BC1134" s="530"/>
      <c r="BD1134" s="530"/>
      <c r="BE1134" s="530"/>
      <c r="BF1134" s="530"/>
      <c r="BG1134" s="530"/>
      <c r="BH1134" s="530"/>
      <c r="BI1134" s="530"/>
      <c r="BJ1134" s="530"/>
      <c r="BK1134" s="530"/>
      <c r="BL1134" s="530"/>
      <c r="BM1134" s="530"/>
      <c r="BN1134" s="530"/>
      <c r="BO1134" s="530"/>
      <c r="BP1134" s="530"/>
      <c r="BQ1134" s="530"/>
      <c r="BR1134" s="530"/>
      <c r="BS1134" s="530"/>
      <c r="BT1134" s="530"/>
      <c r="BU1134" s="530"/>
      <c r="BV1134" s="530"/>
      <c r="BW1134" s="530"/>
    </row>
    <row r="1135" s="372" customFormat="true" ht="15" customHeight="true" x14ac:dyDescent="0.2">
      <c r="BA1135" s="530"/>
      <c r="BB1135" s="399"/>
      <c r="BC1135" s="530"/>
      <c r="BD1135" s="530"/>
      <c r="BE1135" s="530"/>
      <c r="BF1135" s="530"/>
      <c r="BG1135" s="530"/>
      <c r="BH1135" s="530"/>
      <c r="BI1135" s="530"/>
      <c r="BJ1135" s="530"/>
      <c r="BK1135" s="530"/>
      <c r="BL1135" s="530"/>
      <c r="BM1135" s="530"/>
      <c r="BN1135" s="530"/>
      <c r="BO1135" s="530"/>
      <c r="BP1135" s="530"/>
      <c r="BQ1135" s="530"/>
      <c r="BR1135" s="530"/>
      <c r="BS1135" s="530"/>
      <c r="BT1135" s="530"/>
      <c r="BU1135" s="530"/>
      <c r="BV1135" s="530"/>
      <c r="BW1135" s="530"/>
    </row>
    <row r="1136" s="372" customFormat="true" ht="15" customHeight="true" x14ac:dyDescent="0.2">
      <c r="BA1136" s="530"/>
      <c r="BB1136" s="399"/>
      <c r="BC1136" s="530"/>
      <c r="BD1136" s="530"/>
      <c r="BE1136" s="530"/>
      <c r="BF1136" s="530"/>
      <c r="BG1136" s="530"/>
      <c r="BH1136" s="530"/>
      <c r="BI1136" s="530"/>
      <c r="BJ1136" s="530"/>
      <c r="BK1136" s="530"/>
      <c r="BL1136" s="530"/>
      <c r="BM1136" s="530"/>
      <c r="BN1136" s="530"/>
      <c r="BO1136" s="530"/>
      <c r="BP1136" s="530"/>
      <c r="BQ1136" s="530"/>
      <c r="BR1136" s="530"/>
      <c r="BS1136" s="530"/>
      <c r="BT1136" s="530"/>
      <c r="BU1136" s="530"/>
      <c r="BV1136" s="530"/>
      <c r="BW1136" s="530"/>
    </row>
    <row r="1137" s="372" customFormat="true" ht="15" customHeight="true" x14ac:dyDescent="0.2">
      <c r="BA1137" s="530"/>
      <c r="BB1137" s="399"/>
      <c r="BC1137" s="530"/>
      <c r="BD1137" s="530"/>
      <c r="BE1137" s="530"/>
      <c r="BF1137" s="530"/>
      <c r="BG1137" s="530"/>
      <c r="BH1137" s="530"/>
      <c r="BI1137" s="530"/>
      <c r="BJ1137" s="530"/>
      <c r="BK1137" s="530"/>
      <c r="BL1137" s="530"/>
      <c r="BM1137" s="530"/>
      <c r="BN1137" s="530"/>
      <c r="BO1137" s="530"/>
      <c r="BP1137" s="530"/>
      <c r="BQ1137" s="530"/>
      <c r="BR1137" s="530"/>
      <c r="BS1137" s="530"/>
      <c r="BT1137" s="530"/>
      <c r="BU1137" s="530"/>
      <c r="BV1137" s="530"/>
      <c r="BW1137" s="530"/>
    </row>
    <row r="1138" s="372" customFormat="true" ht="15" customHeight="true" x14ac:dyDescent="0.2">
      <c r="BA1138" s="530"/>
      <c r="BB1138" s="399"/>
      <c r="BC1138" s="530"/>
      <c r="BD1138" s="530"/>
      <c r="BE1138" s="530"/>
      <c r="BF1138" s="530"/>
      <c r="BG1138" s="530"/>
      <c r="BH1138" s="530"/>
      <c r="BI1138" s="530"/>
      <c r="BJ1138" s="530"/>
      <c r="BK1138" s="530"/>
      <c r="BL1138" s="530"/>
      <c r="BM1138" s="530"/>
      <c r="BN1138" s="530"/>
      <c r="BO1138" s="530"/>
      <c r="BP1138" s="530"/>
      <c r="BQ1138" s="530"/>
      <c r="BR1138" s="530"/>
      <c r="BS1138" s="530"/>
      <c r="BT1138" s="530"/>
      <c r="BU1138" s="530"/>
      <c r="BV1138" s="530"/>
      <c r="BW1138" s="530"/>
    </row>
    <row r="1139" s="372" customFormat="true" ht="15" customHeight="true" x14ac:dyDescent="0.2">
      <c r="BA1139" s="530"/>
      <c r="BB1139" s="399"/>
      <c r="BC1139" s="530"/>
      <c r="BD1139" s="530"/>
      <c r="BE1139" s="530"/>
      <c r="BF1139" s="530"/>
      <c r="BG1139" s="530"/>
      <c r="BH1139" s="530"/>
      <c r="BI1139" s="530"/>
      <c r="BJ1139" s="530"/>
      <c r="BK1139" s="530"/>
      <c r="BL1139" s="530"/>
      <c r="BM1139" s="530"/>
      <c r="BN1139" s="530"/>
      <c r="BO1139" s="530"/>
      <c r="BP1139" s="530"/>
      <c r="BQ1139" s="530"/>
      <c r="BR1139" s="530"/>
      <c r="BS1139" s="530"/>
      <c r="BT1139" s="530"/>
      <c r="BU1139" s="530"/>
      <c r="BV1139" s="530"/>
      <c r="BW1139" s="530"/>
    </row>
    <row r="1140" s="372" customFormat="true" ht="15" customHeight="true" x14ac:dyDescent="0.2">
      <c r="BA1140" s="530"/>
      <c r="BB1140" s="399"/>
      <c r="BC1140" s="530"/>
      <c r="BD1140" s="530"/>
      <c r="BE1140" s="530"/>
      <c r="BF1140" s="530"/>
      <c r="BG1140" s="530"/>
      <c r="BH1140" s="530"/>
      <c r="BI1140" s="530"/>
      <c r="BJ1140" s="530"/>
      <c r="BK1140" s="530"/>
      <c r="BL1140" s="530"/>
      <c r="BM1140" s="530"/>
      <c r="BN1140" s="530"/>
      <c r="BO1140" s="530"/>
      <c r="BP1140" s="530"/>
      <c r="BQ1140" s="530"/>
      <c r="BR1140" s="530"/>
      <c r="BS1140" s="530"/>
      <c r="BT1140" s="530"/>
      <c r="BU1140" s="530"/>
      <c r="BV1140" s="530"/>
      <c r="BW1140" s="530"/>
    </row>
    <row r="1141" s="372" customFormat="true" ht="15" customHeight="true" x14ac:dyDescent="0.2">
      <c r="BA1141" s="530"/>
      <c r="BB1141" s="399"/>
      <c r="BC1141" s="530"/>
      <c r="BD1141" s="530"/>
      <c r="BE1141" s="530"/>
      <c r="BF1141" s="530"/>
      <c r="BG1141" s="530"/>
      <c r="BH1141" s="530"/>
      <c r="BI1141" s="530"/>
      <c r="BJ1141" s="530"/>
      <c r="BK1141" s="530"/>
      <c r="BL1141" s="530"/>
      <c r="BM1141" s="530"/>
      <c r="BN1141" s="530"/>
      <c r="BO1141" s="530"/>
      <c r="BP1141" s="530"/>
      <c r="BQ1141" s="530"/>
      <c r="BR1141" s="530"/>
      <c r="BS1141" s="530"/>
      <c r="BT1141" s="530"/>
      <c r="BU1141" s="530"/>
      <c r="BV1141" s="530"/>
      <c r="BW1141" s="530"/>
    </row>
    <row r="1142" s="372" customFormat="true" ht="15" customHeight="true" x14ac:dyDescent="0.2">
      <c r="BA1142" s="530"/>
      <c r="BB1142" s="399"/>
      <c r="BC1142" s="530"/>
      <c r="BD1142" s="530"/>
      <c r="BE1142" s="530"/>
      <c r="BF1142" s="530"/>
      <c r="BG1142" s="530"/>
      <c r="BH1142" s="530"/>
      <c r="BI1142" s="530"/>
      <c r="BJ1142" s="530"/>
      <c r="BK1142" s="530"/>
      <c r="BL1142" s="530"/>
      <c r="BM1142" s="530"/>
      <c r="BN1142" s="530"/>
      <c r="BO1142" s="530"/>
      <c r="BP1142" s="530"/>
      <c r="BQ1142" s="530"/>
      <c r="BR1142" s="530"/>
      <c r="BS1142" s="530"/>
      <c r="BT1142" s="530"/>
      <c r="BU1142" s="530"/>
      <c r="BV1142" s="530"/>
      <c r="BW1142" s="530"/>
    </row>
    <row r="1143" s="372" customFormat="true" ht="15" customHeight="true" x14ac:dyDescent="0.2">
      <c r="BA1143" s="530"/>
      <c r="BB1143" s="399"/>
      <c r="BC1143" s="530"/>
      <c r="BD1143" s="530"/>
      <c r="BE1143" s="530"/>
      <c r="BF1143" s="530"/>
      <c r="BG1143" s="530"/>
      <c r="BH1143" s="530"/>
      <c r="BI1143" s="530"/>
      <c r="BJ1143" s="530"/>
      <c r="BK1143" s="530"/>
      <c r="BL1143" s="530"/>
      <c r="BM1143" s="530"/>
      <c r="BN1143" s="530"/>
      <c r="BO1143" s="530"/>
      <c r="BP1143" s="530"/>
      <c r="BQ1143" s="530"/>
      <c r="BR1143" s="530"/>
      <c r="BS1143" s="530"/>
      <c r="BT1143" s="530"/>
      <c r="BU1143" s="530"/>
      <c r="BV1143" s="530"/>
      <c r="BW1143" s="530"/>
    </row>
    <row r="1144" s="372" customFormat="true" ht="15" customHeight="true" x14ac:dyDescent="0.2">
      <c r="BA1144" s="530"/>
      <c r="BB1144" s="399"/>
      <c r="BC1144" s="530"/>
      <c r="BD1144" s="530"/>
      <c r="BE1144" s="530"/>
      <c r="BF1144" s="530"/>
      <c r="BG1144" s="530"/>
      <c r="BH1144" s="530"/>
      <c r="BI1144" s="530"/>
      <c r="BJ1144" s="530"/>
      <c r="BK1144" s="530"/>
      <c r="BL1144" s="530"/>
      <c r="BM1144" s="530"/>
      <c r="BN1144" s="530"/>
      <c r="BO1144" s="530"/>
      <c r="BP1144" s="530"/>
      <c r="BQ1144" s="530"/>
      <c r="BR1144" s="530"/>
      <c r="BS1144" s="530"/>
      <c r="BT1144" s="530"/>
      <c r="BU1144" s="530"/>
      <c r="BV1144" s="530"/>
      <c r="BW1144" s="530"/>
    </row>
    <row r="1145" s="372" customFormat="true" ht="15" customHeight="true" x14ac:dyDescent="0.2">
      <c r="BA1145" s="530"/>
      <c r="BB1145" s="399"/>
      <c r="BC1145" s="530"/>
      <c r="BD1145" s="530"/>
      <c r="BE1145" s="530"/>
      <c r="BF1145" s="530"/>
      <c r="BG1145" s="530"/>
      <c r="BH1145" s="530"/>
      <c r="BI1145" s="530"/>
      <c r="BJ1145" s="530"/>
      <c r="BK1145" s="530"/>
      <c r="BL1145" s="530"/>
      <c r="BM1145" s="530"/>
      <c r="BN1145" s="530"/>
      <c r="BO1145" s="530"/>
      <c r="BP1145" s="530"/>
      <c r="BQ1145" s="530"/>
      <c r="BR1145" s="530"/>
      <c r="BS1145" s="530"/>
      <c r="BT1145" s="530"/>
      <c r="BU1145" s="530"/>
      <c r="BV1145" s="530"/>
      <c r="BW1145" s="530"/>
    </row>
    <row r="1146" s="372" customFormat="true" ht="15" customHeight="true" x14ac:dyDescent="0.2">
      <c r="BA1146" s="530"/>
      <c r="BB1146" s="399"/>
      <c r="BC1146" s="530"/>
      <c r="BD1146" s="530"/>
      <c r="BE1146" s="530"/>
      <c r="BF1146" s="530"/>
      <c r="BG1146" s="530"/>
      <c r="BH1146" s="530"/>
      <c r="BI1146" s="530"/>
      <c r="BJ1146" s="530"/>
      <c r="BK1146" s="530"/>
      <c r="BL1146" s="530"/>
      <c r="BM1146" s="530"/>
      <c r="BN1146" s="530"/>
      <c r="BO1146" s="530"/>
      <c r="BP1146" s="530"/>
      <c r="BQ1146" s="530"/>
      <c r="BR1146" s="530"/>
      <c r="BS1146" s="530"/>
      <c r="BT1146" s="530"/>
      <c r="BU1146" s="530"/>
      <c r="BV1146" s="530"/>
      <c r="BW1146" s="530"/>
    </row>
    <row r="1147" s="372" customFormat="true" ht="15" customHeight="true" x14ac:dyDescent="0.2">
      <c r="BA1147" s="530"/>
      <c r="BB1147" s="399"/>
      <c r="BC1147" s="530"/>
      <c r="BD1147" s="530"/>
      <c r="BE1147" s="530"/>
      <c r="BF1147" s="530"/>
      <c r="BG1147" s="530"/>
      <c r="BH1147" s="530"/>
      <c r="BI1147" s="530"/>
      <c r="BJ1147" s="530"/>
      <c r="BK1147" s="530"/>
      <c r="BL1147" s="530"/>
      <c r="BM1147" s="530"/>
      <c r="BN1147" s="530"/>
      <c r="BO1147" s="530"/>
      <c r="BP1147" s="530"/>
      <c r="BQ1147" s="530"/>
      <c r="BR1147" s="530"/>
      <c r="BS1147" s="530"/>
      <c r="BT1147" s="530"/>
      <c r="BU1147" s="530"/>
      <c r="BV1147" s="530"/>
      <c r="BW1147" s="530"/>
    </row>
    <row r="1148" s="372" customFormat="true" ht="15" customHeight="true" x14ac:dyDescent="0.2">
      <c r="BA1148" s="530"/>
      <c r="BB1148" s="399"/>
      <c r="BC1148" s="530"/>
      <c r="BD1148" s="530"/>
      <c r="BE1148" s="530"/>
      <c r="BF1148" s="530"/>
      <c r="BG1148" s="530"/>
      <c r="BH1148" s="530"/>
      <c r="BI1148" s="530"/>
      <c r="BJ1148" s="530"/>
      <c r="BK1148" s="530"/>
      <c r="BL1148" s="530"/>
      <c r="BM1148" s="530"/>
      <c r="BN1148" s="530"/>
      <c r="BO1148" s="530"/>
      <c r="BP1148" s="530"/>
      <c r="BQ1148" s="530"/>
      <c r="BR1148" s="530"/>
      <c r="BS1148" s="530"/>
      <c r="BT1148" s="530"/>
      <c r="BU1148" s="530"/>
      <c r="BV1148" s="530"/>
      <c r="BW1148" s="530"/>
    </row>
    <row r="1149" s="372" customFormat="true" ht="15" customHeight="true" x14ac:dyDescent="0.2">
      <c r="BA1149" s="530"/>
      <c r="BB1149" s="399"/>
      <c r="BC1149" s="530"/>
      <c r="BD1149" s="530"/>
      <c r="BE1149" s="530"/>
      <c r="BF1149" s="530"/>
      <c r="BG1149" s="530"/>
      <c r="BH1149" s="530"/>
      <c r="BI1149" s="530"/>
      <c r="BJ1149" s="530"/>
      <c r="BK1149" s="530"/>
      <c r="BL1149" s="530"/>
      <c r="BM1149" s="530"/>
      <c r="BN1149" s="530"/>
      <c r="BO1149" s="530"/>
      <c r="BP1149" s="530"/>
      <c r="BQ1149" s="530"/>
      <c r="BR1149" s="530"/>
      <c r="BS1149" s="530"/>
      <c r="BT1149" s="530"/>
      <c r="BU1149" s="530"/>
      <c r="BV1149" s="530"/>
      <c r="BW1149" s="530"/>
    </row>
    <row r="1150" s="372" customFormat="true" ht="15" customHeight="true" x14ac:dyDescent="0.2">
      <c r="BA1150" s="530"/>
      <c r="BB1150" s="399"/>
      <c r="BC1150" s="530"/>
      <c r="BD1150" s="530"/>
      <c r="BE1150" s="530"/>
      <c r="BF1150" s="530"/>
      <c r="BG1150" s="530"/>
      <c r="BH1150" s="530"/>
      <c r="BI1150" s="530"/>
      <c r="BJ1150" s="530"/>
      <c r="BK1150" s="530"/>
      <c r="BL1150" s="530"/>
      <c r="BM1150" s="530"/>
      <c r="BN1150" s="530"/>
      <c r="BO1150" s="530"/>
      <c r="BP1150" s="530"/>
      <c r="BQ1150" s="530"/>
      <c r="BR1150" s="530"/>
      <c r="BS1150" s="530"/>
      <c r="BT1150" s="530"/>
      <c r="BU1150" s="530"/>
      <c r="BV1150" s="530"/>
      <c r="BW1150" s="530"/>
    </row>
    <row r="1151" s="372" customFormat="true" ht="15" customHeight="true" x14ac:dyDescent="0.2">
      <c r="BA1151" s="530"/>
      <c r="BB1151" s="399"/>
      <c r="BC1151" s="530"/>
      <c r="BD1151" s="530"/>
      <c r="BE1151" s="530"/>
      <c r="BF1151" s="530"/>
      <c r="BG1151" s="530"/>
      <c r="BH1151" s="530"/>
      <c r="BI1151" s="530"/>
      <c r="BJ1151" s="530"/>
      <c r="BK1151" s="530"/>
      <c r="BL1151" s="530"/>
      <c r="BM1151" s="530"/>
      <c r="BN1151" s="530"/>
      <c r="BO1151" s="530"/>
      <c r="BP1151" s="530"/>
      <c r="BQ1151" s="530"/>
      <c r="BR1151" s="530"/>
      <c r="BS1151" s="530"/>
      <c r="BT1151" s="530"/>
      <c r="BU1151" s="530"/>
      <c r="BV1151" s="530"/>
      <c r="BW1151" s="530"/>
    </row>
    <row r="1152" s="372" customFormat="true" ht="15" customHeight="true" x14ac:dyDescent="0.2">
      <c r="BA1152" s="530"/>
      <c r="BB1152" s="399"/>
      <c r="BC1152" s="530"/>
      <c r="BD1152" s="530"/>
      <c r="BE1152" s="530"/>
      <c r="BF1152" s="530"/>
      <c r="BG1152" s="530"/>
      <c r="BH1152" s="530"/>
      <c r="BI1152" s="530"/>
      <c r="BJ1152" s="530"/>
      <c r="BK1152" s="530"/>
      <c r="BL1152" s="530"/>
      <c r="BM1152" s="530"/>
      <c r="BN1152" s="530"/>
      <c r="BO1152" s="530"/>
      <c r="BP1152" s="530"/>
      <c r="BQ1152" s="530"/>
      <c r="BR1152" s="530"/>
      <c r="BS1152" s="530"/>
      <c r="BT1152" s="530"/>
      <c r="BU1152" s="530"/>
      <c r="BV1152" s="530"/>
      <c r="BW1152" s="530"/>
    </row>
    <row r="1153" s="372" customFormat="true" ht="15" customHeight="true" x14ac:dyDescent="0.2">
      <c r="BA1153" s="530"/>
      <c r="BB1153" s="399"/>
      <c r="BC1153" s="530"/>
      <c r="BD1153" s="530"/>
      <c r="BE1153" s="530"/>
      <c r="BF1153" s="530"/>
      <c r="BG1153" s="530"/>
      <c r="BH1153" s="530"/>
      <c r="BI1153" s="530"/>
      <c r="BJ1153" s="530"/>
      <c r="BK1153" s="530"/>
      <c r="BL1153" s="530"/>
      <c r="BM1153" s="530"/>
      <c r="BN1153" s="530"/>
      <c r="BO1153" s="530"/>
      <c r="BP1153" s="530"/>
      <c r="BQ1153" s="530"/>
      <c r="BR1153" s="530"/>
      <c r="BS1153" s="530"/>
      <c r="BT1153" s="530"/>
      <c r="BU1153" s="530"/>
      <c r="BV1153" s="530"/>
      <c r="BW1153" s="530"/>
    </row>
    <row r="1154" s="372" customFormat="true" ht="15" customHeight="true" x14ac:dyDescent="0.2">
      <c r="BA1154" s="530"/>
      <c r="BB1154" s="399"/>
      <c r="BC1154" s="530"/>
      <c r="BD1154" s="530"/>
      <c r="BE1154" s="530"/>
      <c r="BF1154" s="530"/>
      <c r="BG1154" s="530"/>
      <c r="BH1154" s="530"/>
      <c r="BI1154" s="530"/>
      <c r="BJ1154" s="530"/>
      <c r="BK1154" s="530"/>
      <c r="BL1154" s="530"/>
      <c r="BM1154" s="530"/>
      <c r="BN1154" s="530"/>
      <c r="BO1154" s="530"/>
      <c r="BP1154" s="530"/>
      <c r="BQ1154" s="530"/>
      <c r="BR1154" s="530"/>
      <c r="BS1154" s="530"/>
      <c r="BT1154" s="530"/>
      <c r="BU1154" s="530"/>
      <c r="BV1154" s="530"/>
      <c r="BW1154" s="530"/>
    </row>
    <row r="1155" s="372" customFormat="true" ht="15" customHeight="true" x14ac:dyDescent="0.2">
      <c r="BA1155" s="530"/>
      <c r="BB1155" s="399"/>
      <c r="BC1155" s="530"/>
      <c r="BD1155" s="530"/>
      <c r="BE1155" s="530"/>
      <c r="BF1155" s="530"/>
      <c r="BG1155" s="530"/>
      <c r="BH1155" s="530"/>
      <c r="BI1155" s="530"/>
      <c r="BJ1155" s="530"/>
      <c r="BK1155" s="530"/>
      <c r="BL1155" s="530"/>
      <c r="BM1155" s="530"/>
      <c r="BN1155" s="530"/>
      <c r="BO1155" s="530"/>
      <c r="BP1155" s="530"/>
      <c r="BQ1155" s="530"/>
      <c r="BR1155" s="530"/>
      <c r="BS1155" s="530"/>
      <c r="BT1155" s="530"/>
      <c r="BU1155" s="530"/>
      <c r="BV1155" s="530"/>
      <c r="BW1155" s="530"/>
    </row>
    <row r="1156" s="372" customFormat="true" ht="15" customHeight="true" x14ac:dyDescent="0.2">
      <c r="BA1156" s="530"/>
      <c r="BB1156" s="399"/>
      <c r="BC1156" s="530"/>
      <c r="BD1156" s="530"/>
      <c r="BE1156" s="530"/>
      <c r="BF1156" s="530"/>
      <c r="BG1156" s="530"/>
      <c r="BH1156" s="530"/>
      <c r="BI1156" s="530"/>
      <c r="BJ1156" s="530"/>
      <c r="BK1156" s="530"/>
      <c r="BL1156" s="530"/>
      <c r="BM1156" s="530"/>
      <c r="BN1156" s="530"/>
      <c r="BO1156" s="530"/>
      <c r="BP1156" s="530"/>
      <c r="BQ1156" s="530"/>
      <c r="BR1156" s="530"/>
      <c r="BS1156" s="530"/>
      <c r="BT1156" s="530"/>
      <c r="BU1156" s="530"/>
      <c r="BV1156" s="530"/>
      <c r="BW1156" s="530"/>
    </row>
    <row r="1157" s="372" customFormat="true" ht="15" customHeight="true" x14ac:dyDescent="0.2">
      <c r="BA1157" s="530"/>
      <c r="BB1157" s="399"/>
      <c r="BC1157" s="530"/>
      <c r="BD1157" s="530"/>
      <c r="BE1157" s="530"/>
      <c r="BF1157" s="530"/>
      <c r="BG1157" s="530"/>
      <c r="BH1157" s="530"/>
      <c r="BI1157" s="530"/>
      <c r="BJ1157" s="530"/>
      <c r="BK1157" s="530"/>
      <c r="BL1157" s="530"/>
      <c r="BM1157" s="530"/>
      <c r="BN1157" s="530"/>
      <c r="BO1157" s="530"/>
      <c r="BP1157" s="530"/>
      <c r="BQ1157" s="530"/>
      <c r="BR1157" s="530"/>
      <c r="BS1157" s="530"/>
      <c r="BT1157" s="530"/>
      <c r="BU1157" s="530"/>
      <c r="BV1157" s="530"/>
      <c r="BW1157" s="530"/>
    </row>
    <row r="1158" s="372" customFormat="true" ht="15" customHeight="true" x14ac:dyDescent="0.2">
      <c r="BA1158" s="530"/>
      <c r="BB1158" s="399"/>
      <c r="BC1158" s="530"/>
      <c r="BD1158" s="530"/>
      <c r="BE1158" s="530"/>
      <c r="BF1158" s="530"/>
      <c r="BG1158" s="530"/>
      <c r="BH1158" s="530"/>
      <c r="BI1158" s="530"/>
      <c r="BJ1158" s="530"/>
      <c r="BK1158" s="530"/>
      <c r="BL1158" s="530"/>
      <c r="BM1158" s="530"/>
      <c r="BN1158" s="530"/>
      <c r="BO1158" s="530"/>
      <c r="BP1158" s="530"/>
      <c r="BQ1158" s="530"/>
      <c r="BR1158" s="530"/>
      <c r="BS1158" s="530"/>
      <c r="BT1158" s="530"/>
      <c r="BU1158" s="530"/>
      <c r="BV1158" s="530"/>
      <c r="BW1158" s="530"/>
    </row>
    <row r="1159" s="372" customFormat="true" ht="15" customHeight="true" x14ac:dyDescent="0.2">
      <c r="BA1159" s="530"/>
      <c r="BB1159" s="399"/>
      <c r="BC1159" s="530"/>
      <c r="BD1159" s="530"/>
      <c r="BE1159" s="530"/>
      <c r="BF1159" s="530"/>
      <c r="BG1159" s="530"/>
      <c r="BH1159" s="530"/>
      <c r="BI1159" s="530"/>
      <c r="BJ1159" s="530"/>
      <c r="BK1159" s="530"/>
      <c r="BL1159" s="530"/>
      <c r="BM1159" s="530"/>
      <c r="BN1159" s="530"/>
      <c r="BO1159" s="530"/>
      <c r="BP1159" s="530"/>
      <c r="BQ1159" s="530"/>
      <c r="BR1159" s="530"/>
      <c r="BS1159" s="530"/>
      <c r="BT1159" s="530"/>
      <c r="BU1159" s="530"/>
      <c r="BV1159" s="530"/>
      <c r="BW1159" s="530"/>
    </row>
    <row r="1160" s="372" customFormat="true" ht="15" customHeight="true" x14ac:dyDescent="0.2">
      <c r="BA1160" s="530"/>
      <c r="BB1160" s="399"/>
      <c r="BC1160" s="530"/>
      <c r="BD1160" s="530"/>
      <c r="BE1160" s="530"/>
      <c r="BF1160" s="530"/>
      <c r="BG1160" s="530"/>
      <c r="BH1160" s="530"/>
      <c r="BI1160" s="530"/>
      <c r="BJ1160" s="530"/>
      <c r="BK1160" s="530"/>
      <c r="BL1160" s="530"/>
      <c r="BM1160" s="530"/>
      <c r="BN1160" s="530"/>
      <c r="BO1160" s="530"/>
      <c r="BP1160" s="530"/>
      <c r="BQ1160" s="530"/>
      <c r="BR1160" s="530"/>
      <c r="BS1160" s="530"/>
      <c r="BT1160" s="530"/>
      <c r="BU1160" s="530"/>
      <c r="BV1160" s="530"/>
      <c r="BW1160" s="530"/>
    </row>
    <row r="1161" s="372" customFormat="true" ht="15" customHeight="true" x14ac:dyDescent="0.2">
      <c r="BA1161" s="530"/>
      <c r="BB1161" s="399"/>
      <c r="BC1161" s="530"/>
      <c r="BD1161" s="530"/>
      <c r="BE1161" s="530"/>
      <c r="BF1161" s="530"/>
      <c r="BG1161" s="530"/>
      <c r="BH1161" s="530"/>
      <c r="BI1161" s="530"/>
      <c r="BJ1161" s="530"/>
      <c r="BK1161" s="530"/>
      <c r="BL1161" s="530"/>
      <c r="BM1161" s="530"/>
      <c r="BN1161" s="530"/>
      <c r="BO1161" s="530"/>
      <c r="BP1161" s="530"/>
      <c r="BQ1161" s="530"/>
      <c r="BR1161" s="530"/>
      <c r="BS1161" s="530"/>
      <c r="BT1161" s="530"/>
      <c r="BU1161" s="530"/>
      <c r="BV1161" s="530"/>
      <c r="BW1161" s="530"/>
    </row>
    <row r="1162" s="372" customFormat="true" ht="15" customHeight="true" x14ac:dyDescent="0.2">
      <c r="BA1162" s="530"/>
      <c r="BB1162" s="399"/>
      <c r="BC1162" s="530"/>
      <c r="BD1162" s="530"/>
      <c r="BE1162" s="530"/>
      <c r="BF1162" s="530"/>
      <c r="BG1162" s="530"/>
      <c r="BH1162" s="530"/>
      <c r="BI1162" s="530"/>
      <c r="BJ1162" s="530"/>
      <c r="BK1162" s="530"/>
      <c r="BL1162" s="530"/>
      <c r="BM1162" s="530"/>
      <c r="BN1162" s="530"/>
      <c r="BO1162" s="530"/>
      <c r="BP1162" s="530"/>
      <c r="BQ1162" s="530"/>
      <c r="BR1162" s="530"/>
      <c r="BS1162" s="530"/>
      <c r="BT1162" s="530"/>
      <c r="BU1162" s="530"/>
      <c r="BV1162" s="530"/>
      <c r="BW1162" s="530"/>
    </row>
    <row r="1163" s="372" customFormat="true" ht="15" customHeight="true" x14ac:dyDescent="0.2">
      <c r="BA1163" s="530"/>
      <c r="BB1163" s="399"/>
      <c r="BC1163" s="530"/>
      <c r="BD1163" s="530"/>
      <c r="BE1163" s="530"/>
      <c r="BF1163" s="530"/>
      <c r="BG1163" s="530"/>
      <c r="BH1163" s="530"/>
      <c r="BI1163" s="530"/>
      <c r="BJ1163" s="530"/>
      <c r="BK1163" s="530"/>
      <c r="BL1163" s="530"/>
      <c r="BM1163" s="530"/>
      <c r="BN1163" s="530"/>
      <c r="BO1163" s="530"/>
      <c r="BP1163" s="530"/>
      <c r="BQ1163" s="530"/>
      <c r="BR1163" s="530"/>
      <c r="BS1163" s="530"/>
      <c r="BT1163" s="530"/>
      <c r="BU1163" s="530"/>
      <c r="BV1163" s="530"/>
      <c r="BW1163" s="530"/>
    </row>
    <row r="1164" s="372" customFormat="true" ht="15" customHeight="true" x14ac:dyDescent="0.2">
      <c r="BA1164" s="530"/>
      <c r="BB1164" s="399"/>
      <c r="BC1164" s="530"/>
      <c r="BD1164" s="530"/>
      <c r="BE1164" s="530"/>
      <c r="BF1164" s="530"/>
      <c r="BG1164" s="530"/>
      <c r="BH1164" s="530"/>
      <c r="BI1164" s="530"/>
      <c r="BJ1164" s="530"/>
      <c r="BK1164" s="530"/>
      <c r="BL1164" s="530"/>
      <c r="BM1164" s="530"/>
      <c r="BN1164" s="530"/>
      <c r="BO1164" s="530"/>
      <c r="BP1164" s="530"/>
      <c r="BQ1164" s="530"/>
      <c r="BR1164" s="530"/>
      <c r="BS1164" s="530"/>
      <c r="BT1164" s="530"/>
      <c r="BU1164" s="530"/>
      <c r="BV1164" s="530"/>
      <c r="BW1164" s="530"/>
    </row>
    <row r="1165" s="372" customFormat="true" ht="15" customHeight="true" x14ac:dyDescent="0.2">
      <c r="BA1165" s="530"/>
      <c r="BB1165" s="399"/>
      <c r="BC1165" s="530"/>
      <c r="BD1165" s="530"/>
      <c r="BE1165" s="530"/>
      <c r="BF1165" s="530"/>
      <c r="BG1165" s="530"/>
      <c r="BH1165" s="530"/>
      <c r="BI1165" s="530"/>
      <c r="BJ1165" s="530"/>
      <c r="BK1165" s="530"/>
      <c r="BL1165" s="530"/>
      <c r="BM1165" s="530"/>
      <c r="BN1165" s="530"/>
      <c r="BO1165" s="530"/>
      <c r="BP1165" s="530"/>
      <c r="BQ1165" s="530"/>
      <c r="BR1165" s="530"/>
      <c r="BS1165" s="530"/>
      <c r="BT1165" s="530"/>
      <c r="BU1165" s="530"/>
      <c r="BV1165" s="530"/>
      <c r="BW1165" s="530"/>
    </row>
    <row r="1166" s="372" customFormat="true" ht="15" customHeight="true" x14ac:dyDescent="0.2">
      <c r="BA1166" s="530"/>
      <c r="BB1166" s="399"/>
      <c r="BC1166" s="530"/>
      <c r="BD1166" s="530"/>
      <c r="BE1166" s="530"/>
      <c r="BF1166" s="530"/>
      <c r="BG1166" s="530"/>
      <c r="BH1166" s="530"/>
      <c r="BI1166" s="530"/>
      <c r="BJ1166" s="530"/>
      <c r="BK1166" s="530"/>
      <c r="BL1166" s="530"/>
      <c r="BM1166" s="530"/>
      <c r="BN1166" s="530"/>
      <c r="BO1166" s="530"/>
      <c r="BP1166" s="530"/>
      <c r="BQ1166" s="530"/>
      <c r="BR1166" s="530"/>
      <c r="BS1166" s="530"/>
      <c r="BT1166" s="530"/>
      <c r="BU1166" s="530"/>
      <c r="BV1166" s="530"/>
      <c r="BW1166" s="530"/>
    </row>
    <row r="1167" s="372" customFormat="true" ht="15" customHeight="true" x14ac:dyDescent="0.2">
      <c r="BA1167" s="530"/>
      <c r="BB1167" s="399"/>
      <c r="BC1167" s="530"/>
      <c r="BD1167" s="530"/>
      <c r="BE1167" s="530"/>
      <c r="BF1167" s="530"/>
      <c r="BG1167" s="530"/>
      <c r="BH1167" s="530"/>
      <c r="BI1167" s="530"/>
      <c r="BJ1167" s="530"/>
      <c r="BK1167" s="530"/>
      <c r="BL1167" s="530"/>
      <c r="BM1167" s="530"/>
      <c r="BN1167" s="530"/>
      <c r="BO1167" s="530"/>
      <c r="BP1167" s="530"/>
      <c r="BQ1167" s="530"/>
      <c r="BR1167" s="530"/>
      <c r="BS1167" s="530"/>
      <c r="BT1167" s="530"/>
      <c r="BU1167" s="530"/>
      <c r="BV1167" s="530"/>
      <c r="BW1167" s="530"/>
    </row>
    <row r="1168" s="372" customFormat="true" ht="15" customHeight="true" x14ac:dyDescent="0.2">
      <c r="BA1168" s="530"/>
      <c r="BB1168" s="399"/>
      <c r="BC1168" s="530"/>
      <c r="BD1168" s="530"/>
      <c r="BE1168" s="530"/>
      <c r="BF1168" s="530"/>
      <c r="BG1168" s="530"/>
      <c r="BH1168" s="530"/>
      <c r="BI1168" s="530"/>
      <c r="BJ1168" s="530"/>
      <c r="BK1168" s="530"/>
      <c r="BL1168" s="530"/>
      <c r="BM1168" s="530"/>
      <c r="BN1168" s="530"/>
      <c r="BO1168" s="530"/>
      <c r="BP1168" s="530"/>
      <c r="BQ1168" s="530"/>
      <c r="BR1168" s="530"/>
      <c r="BS1168" s="530"/>
      <c r="BT1168" s="530"/>
      <c r="BU1168" s="530"/>
      <c r="BV1168" s="530"/>
      <c r="BW1168" s="530"/>
    </row>
    <row r="1169" s="372" customFormat="true" ht="15" customHeight="true" x14ac:dyDescent="0.2">
      <c r="BA1169" s="530"/>
      <c r="BB1169" s="399"/>
      <c r="BC1169" s="530"/>
      <c r="BD1169" s="530"/>
      <c r="BE1169" s="530"/>
      <c r="BF1169" s="530"/>
      <c r="BG1169" s="530"/>
      <c r="BH1169" s="530"/>
      <c r="BI1169" s="530"/>
      <c r="BJ1169" s="530"/>
      <c r="BK1169" s="530"/>
      <c r="BL1169" s="530"/>
      <c r="BM1169" s="530"/>
      <c r="BN1169" s="530"/>
      <c r="BO1169" s="530"/>
      <c r="BP1169" s="530"/>
      <c r="BQ1169" s="530"/>
      <c r="BR1169" s="530"/>
      <c r="BS1169" s="530"/>
      <c r="BT1169" s="530"/>
      <c r="BU1169" s="530"/>
      <c r="BV1169" s="530"/>
      <c r="BW1169" s="530"/>
    </row>
    <row r="1170" s="372" customFormat="true" ht="15" customHeight="true" x14ac:dyDescent="0.2">
      <c r="A1170" s="468"/>
      <c r="B1170" s="920"/>
      <c r="C1170" s="921"/>
      <c r="D1170" s="921"/>
      <c r="E1170" s="921"/>
      <c r="F1170" s="921"/>
      <c r="G1170" s="921"/>
      <c r="H1170" s="921"/>
      <c r="I1170" s="921"/>
      <c r="J1170" s="921"/>
      <c r="K1170" s="921"/>
      <c r="L1170" s="921"/>
      <c r="M1170" s="921"/>
      <c r="N1170" s="921"/>
      <c r="O1170" s="921"/>
      <c r="P1170" s="921"/>
      <c r="Q1170" s="921"/>
      <c r="R1170" s="921"/>
      <c r="S1170" s="921"/>
      <c r="T1170" s="921"/>
      <c r="U1170" s="921"/>
      <c r="V1170" s="921"/>
      <c r="W1170" s="921"/>
      <c r="BA1170" s="530"/>
      <c r="BB1170" s="399"/>
      <c r="BC1170" s="530"/>
      <c r="BD1170" s="530"/>
      <c r="BE1170" s="530"/>
      <c r="BF1170" s="530"/>
      <c r="BG1170" s="530"/>
      <c r="BH1170" s="530"/>
      <c r="BI1170" s="530"/>
      <c r="BJ1170" s="530"/>
      <c r="BK1170" s="530"/>
      <c r="BL1170" s="530"/>
      <c r="BM1170" s="530"/>
      <c r="BN1170" s="530"/>
      <c r="BO1170" s="530"/>
      <c r="BP1170" s="530"/>
      <c r="BQ1170" s="530"/>
      <c r="BR1170" s="530"/>
      <c r="BS1170" s="530"/>
      <c r="BT1170" s="530"/>
      <c r="BU1170" s="530"/>
      <c r="BV1170" s="530"/>
      <c r="BW1170" s="530"/>
    </row>
    <row r="1171" s="372" customFormat="true" ht="15" customHeight="true" x14ac:dyDescent="0.2">
      <c r="A1171" s="468"/>
      <c r="B1171" s="920"/>
      <c r="C1171" s="921"/>
      <c r="D1171" s="921"/>
      <c r="E1171" s="921"/>
      <c r="F1171" s="921"/>
      <c r="G1171" s="921"/>
      <c r="H1171" s="921"/>
      <c r="I1171" s="921"/>
      <c r="J1171" s="921"/>
      <c r="K1171" s="921"/>
      <c r="L1171" s="921"/>
      <c r="M1171" s="921"/>
      <c r="N1171" s="921"/>
      <c r="O1171" s="921"/>
      <c r="P1171" s="921"/>
      <c r="Q1171" s="921"/>
      <c r="R1171" s="921"/>
      <c r="S1171" s="921"/>
      <c r="T1171" s="921"/>
      <c r="U1171" s="921"/>
      <c r="V1171" s="921"/>
      <c r="W1171" s="921"/>
      <c r="BA1171" s="530"/>
      <c r="BB1171" s="399"/>
      <c r="BC1171" s="530"/>
      <c r="BD1171" s="530"/>
      <c r="BE1171" s="530"/>
      <c r="BF1171" s="530"/>
      <c r="BG1171" s="530"/>
      <c r="BH1171" s="530"/>
      <c r="BI1171" s="530"/>
      <c r="BJ1171" s="530"/>
      <c r="BK1171" s="530"/>
      <c r="BL1171" s="530"/>
      <c r="BM1171" s="530"/>
      <c r="BN1171" s="530"/>
      <c r="BO1171" s="530"/>
      <c r="BP1171" s="530"/>
      <c r="BQ1171" s="530"/>
      <c r="BR1171" s="530"/>
      <c r="BS1171" s="530"/>
      <c r="BT1171" s="530"/>
      <c r="BU1171" s="530"/>
      <c r="BV1171" s="530"/>
      <c r="BW1171" s="530"/>
    </row>
    <row r="1172" s="372" customFormat="true" ht="15" customHeight="true" x14ac:dyDescent="0.2">
      <c r="A1172" s="468"/>
      <c r="B1172" s="920"/>
      <c r="C1172" s="921"/>
      <c r="D1172" s="921"/>
      <c r="E1172" s="921"/>
      <c r="F1172" s="921"/>
      <c r="G1172" s="921"/>
      <c r="H1172" s="921"/>
      <c r="I1172" s="921"/>
      <c r="J1172" s="921"/>
      <c r="K1172" s="921"/>
      <c r="L1172" s="921"/>
      <c r="M1172" s="921"/>
      <c r="N1172" s="921"/>
      <c r="O1172" s="921"/>
      <c r="P1172" s="921"/>
      <c r="Q1172" s="921"/>
      <c r="R1172" s="921"/>
      <c r="S1172" s="921"/>
      <c r="T1172" s="921"/>
      <c r="U1172" s="921"/>
      <c r="V1172" s="921"/>
      <c r="W1172" s="921"/>
      <c r="BA1172" s="530"/>
      <c r="BB1172" s="399"/>
      <c r="BC1172" s="530"/>
      <c r="BD1172" s="530"/>
      <c r="BE1172" s="530"/>
      <c r="BF1172" s="530"/>
      <c r="BG1172" s="530"/>
      <c r="BH1172" s="530"/>
      <c r="BI1172" s="530"/>
      <c r="BJ1172" s="530"/>
      <c r="BK1172" s="530"/>
      <c r="BL1172" s="530"/>
      <c r="BM1172" s="530"/>
      <c r="BN1172" s="530"/>
      <c r="BO1172" s="530"/>
      <c r="BP1172" s="530"/>
      <c r="BQ1172" s="530"/>
      <c r="BR1172" s="530"/>
      <c r="BS1172" s="530"/>
      <c r="BT1172" s="530"/>
      <c r="BU1172" s="530"/>
      <c r="BV1172" s="530"/>
      <c r="BW1172" s="530"/>
    </row>
    <row r="1173" s="372" customFormat="true" ht="15" customHeight="true" x14ac:dyDescent="0.2">
      <c r="A1173" s="468"/>
      <c r="B1173" s="920"/>
      <c r="C1173" s="921"/>
      <c r="D1173" s="921"/>
      <c r="E1173" s="921"/>
      <c r="F1173" s="921"/>
      <c r="G1173" s="921"/>
      <c r="H1173" s="921"/>
      <c r="I1173" s="921"/>
      <c r="J1173" s="921"/>
      <c r="K1173" s="921"/>
      <c r="L1173" s="921"/>
      <c r="M1173" s="921"/>
      <c r="N1173" s="921"/>
      <c r="O1173" s="921"/>
      <c r="P1173" s="921"/>
      <c r="Q1173" s="921"/>
      <c r="R1173" s="921"/>
      <c r="S1173" s="921"/>
      <c r="T1173" s="921"/>
      <c r="U1173" s="921"/>
      <c r="V1173" s="921"/>
      <c r="W1173" s="921"/>
      <c r="BA1173" s="530"/>
      <c r="BB1173" s="399"/>
      <c r="BC1173" s="530"/>
      <c r="BD1173" s="530"/>
      <c r="BE1173" s="530"/>
      <c r="BF1173" s="530"/>
      <c r="BG1173" s="530"/>
      <c r="BH1173" s="530"/>
      <c r="BI1173" s="530"/>
      <c r="BJ1173" s="530"/>
      <c r="BK1173" s="530"/>
      <c r="BL1173" s="530"/>
      <c r="BM1173" s="530"/>
      <c r="BN1173" s="530"/>
      <c r="BO1173" s="530"/>
      <c r="BP1173" s="530"/>
      <c r="BQ1173" s="530"/>
      <c r="BR1173" s="530"/>
      <c r="BS1173" s="530"/>
      <c r="BT1173" s="530"/>
      <c r="BU1173" s="530"/>
      <c r="BV1173" s="530"/>
      <c r="BW1173" s="530"/>
    </row>
    <row r="1174" s="372" customFormat="true" ht="15" customHeight="true" x14ac:dyDescent="0.2">
      <c r="A1174" s="468"/>
      <c r="B1174" s="920"/>
      <c r="C1174" s="921"/>
      <c r="D1174" s="921"/>
      <c r="E1174" s="921"/>
      <c r="F1174" s="921"/>
      <c r="G1174" s="921"/>
      <c r="H1174" s="921"/>
      <c r="I1174" s="921"/>
      <c r="J1174" s="921"/>
      <c r="K1174" s="921"/>
      <c r="L1174" s="921"/>
      <c r="M1174" s="921"/>
      <c r="N1174" s="921"/>
      <c r="O1174" s="921"/>
      <c r="P1174" s="921"/>
      <c r="Q1174" s="921"/>
      <c r="R1174" s="921"/>
      <c r="S1174" s="921"/>
      <c r="T1174" s="921"/>
      <c r="U1174" s="921"/>
      <c r="V1174" s="921"/>
      <c r="W1174" s="921"/>
      <c r="BA1174" s="530"/>
      <c r="BB1174" s="399"/>
      <c r="BC1174" s="530"/>
      <c r="BD1174" s="530"/>
      <c r="BE1174" s="530"/>
      <c r="BF1174" s="530"/>
      <c r="BG1174" s="530"/>
      <c r="BH1174" s="530"/>
      <c r="BI1174" s="530"/>
      <c r="BJ1174" s="530"/>
      <c r="BK1174" s="530"/>
      <c r="BL1174" s="530"/>
      <c r="BM1174" s="530"/>
      <c r="BN1174" s="530"/>
      <c r="BO1174" s="530"/>
      <c r="BP1174" s="530"/>
      <c r="BQ1174" s="530"/>
      <c r="BR1174" s="530"/>
      <c r="BS1174" s="530"/>
      <c r="BT1174" s="530"/>
      <c r="BU1174" s="530"/>
      <c r="BV1174" s="530"/>
      <c r="BW1174" s="530"/>
    </row>
    <row r="1175" s="372" customFormat="true" ht="15" customHeight="true" x14ac:dyDescent="0.2">
      <c r="A1175" s="468"/>
      <c r="B1175" s="920"/>
      <c r="C1175" s="921"/>
      <c r="D1175" s="921"/>
      <c r="E1175" s="921"/>
      <c r="F1175" s="921"/>
      <c r="G1175" s="921"/>
      <c r="H1175" s="921"/>
      <c r="I1175" s="921"/>
      <c r="J1175" s="921"/>
      <c r="K1175" s="921"/>
      <c r="L1175" s="921"/>
      <c r="M1175" s="921"/>
      <c r="N1175" s="921"/>
      <c r="O1175" s="921"/>
      <c r="P1175" s="921"/>
      <c r="Q1175" s="921"/>
      <c r="R1175" s="921"/>
      <c r="S1175" s="921"/>
      <c r="T1175" s="921"/>
      <c r="U1175" s="921"/>
      <c r="V1175" s="921"/>
      <c r="W1175" s="921"/>
      <c r="BA1175" s="530"/>
      <c r="BB1175" s="399"/>
      <c r="BC1175" s="530"/>
      <c r="BD1175" s="530"/>
      <c r="BE1175" s="530"/>
      <c r="BF1175" s="530"/>
      <c r="BG1175" s="530"/>
      <c r="BH1175" s="530"/>
      <c r="BI1175" s="530"/>
      <c r="BJ1175" s="530"/>
      <c r="BK1175" s="530"/>
      <c r="BL1175" s="530"/>
      <c r="BM1175" s="530"/>
      <c r="BN1175" s="530"/>
      <c r="BO1175" s="530"/>
      <c r="BP1175" s="530"/>
      <c r="BQ1175" s="530"/>
      <c r="BR1175" s="530"/>
      <c r="BS1175" s="530"/>
      <c r="BT1175" s="530"/>
      <c r="BU1175" s="530"/>
      <c r="BV1175" s="530"/>
      <c r="BW1175" s="530"/>
    </row>
    <row r="1176" s="372" customFormat="true" ht="15" customHeight="true" x14ac:dyDescent="0.2">
      <c r="A1176" s="922"/>
      <c r="B1176" s="468"/>
      <c r="C1176" s="923"/>
      <c r="D1176" s="924"/>
      <c r="E1176" s="924"/>
      <c r="F1176" s="924"/>
      <c r="G1176" s="924"/>
      <c r="H1176" s="923"/>
      <c r="I1176" s="924"/>
      <c r="J1176" s="924"/>
      <c r="K1176" s="924"/>
      <c r="L1176" s="924"/>
      <c r="M1176" s="923"/>
      <c r="N1176" s="924"/>
      <c r="O1176" s="924"/>
      <c r="P1176" s="924"/>
      <c r="Q1176" s="924"/>
      <c r="R1176" s="923"/>
      <c r="S1176" s="924"/>
      <c r="T1176" s="924"/>
      <c r="U1176" s="924"/>
      <c r="BA1176" s="530"/>
      <c r="BB1176" s="399"/>
      <c r="BC1176" s="530"/>
      <c r="BD1176" s="530"/>
      <c r="BE1176" s="530"/>
      <c r="BF1176" s="530"/>
      <c r="BG1176" s="530"/>
      <c r="BH1176" s="530"/>
      <c r="BI1176" s="530"/>
      <c r="BJ1176" s="530"/>
      <c r="BK1176" s="530"/>
      <c r="BL1176" s="530"/>
      <c r="BM1176" s="530"/>
      <c r="BN1176" s="530"/>
      <c r="BO1176" s="530"/>
      <c r="BP1176" s="530"/>
      <c r="BQ1176" s="530"/>
      <c r="BR1176" s="530"/>
      <c r="BS1176" s="530"/>
      <c r="BT1176" s="530"/>
      <c r="BU1176" s="530"/>
      <c r="BV1176" s="530"/>
      <c r="BW1176" s="530"/>
    </row>
    <row r="1177" s="372" customFormat="true" ht="15" customHeight="true" x14ac:dyDescent="0.2">
      <c r="A1177" s="924"/>
      <c r="B1177" s="924"/>
      <c r="C1177" s="923"/>
      <c r="D1177" s="923"/>
      <c r="E1177" s="923"/>
      <c r="F1177" s="923"/>
      <c r="G1177" s="923"/>
      <c r="H1177" s="923"/>
      <c r="I1177" s="923"/>
      <c r="J1177" s="923"/>
      <c r="K1177" s="923"/>
      <c r="L1177" s="923"/>
      <c r="M1177" s="923"/>
      <c r="N1177" s="923"/>
      <c r="O1177" s="923"/>
      <c r="P1177" s="923"/>
      <c r="Q1177" s="923"/>
      <c r="R1177" s="923"/>
      <c r="S1177" s="923"/>
      <c r="T1177" s="923"/>
      <c r="U1177" s="923"/>
      <c r="BA1177" s="530"/>
      <c r="BB1177" s="399"/>
      <c r="BC1177" s="530"/>
      <c r="BD1177" s="530"/>
      <c r="BE1177" s="530"/>
      <c r="BF1177" s="530"/>
      <c r="BG1177" s="530"/>
      <c r="BH1177" s="530"/>
      <c r="BI1177" s="530"/>
      <c r="BJ1177" s="530"/>
      <c r="BK1177" s="530"/>
      <c r="BL1177" s="530"/>
      <c r="BM1177" s="530"/>
      <c r="BN1177" s="530"/>
      <c r="BO1177" s="530"/>
      <c r="BP1177" s="530"/>
      <c r="BQ1177" s="530"/>
      <c r="BR1177" s="530"/>
      <c r="BS1177" s="530"/>
      <c r="BT1177" s="530"/>
      <c r="BU1177" s="530"/>
      <c r="BV1177" s="530"/>
      <c r="BW1177" s="530"/>
    </row>
    <row r="1178" s="372" customFormat="true" ht="15" customHeight="true" x14ac:dyDescent="0.2">
      <c r="BA1178" s="530"/>
      <c r="BB1178" s="399"/>
      <c r="BC1178" s="530"/>
      <c r="BD1178" s="530"/>
      <c r="BE1178" s="530"/>
      <c r="BF1178" s="530"/>
      <c r="BG1178" s="530"/>
      <c r="BH1178" s="530"/>
      <c r="BI1178" s="530"/>
      <c r="BJ1178" s="530"/>
      <c r="BK1178" s="530"/>
      <c r="BL1178" s="530"/>
      <c r="BM1178" s="530"/>
      <c r="BN1178" s="530"/>
      <c r="BO1178" s="530"/>
      <c r="BP1178" s="530"/>
      <c r="BQ1178" s="530"/>
      <c r="BR1178" s="530"/>
      <c r="BS1178" s="530"/>
      <c r="BT1178" s="530"/>
      <c r="BU1178" s="530"/>
      <c r="BV1178" s="530"/>
      <c r="BW1178" s="530"/>
    </row>
    <row r="1179" s="372" customFormat="true" ht="15" customHeight="true" x14ac:dyDescent="0.2">
      <c r="BA1179" s="530"/>
      <c r="BB1179" s="399"/>
      <c r="BC1179" s="530"/>
      <c r="BD1179" s="530"/>
      <c r="BE1179" s="530"/>
      <c r="BF1179" s="530"/>
      <c r="BG1179" s="530"/>
      <c r="BH1179" s="530"/>
      <c r="BI1179" s="530"/>
      <c r="BJ1179" s="530"/>
      <c r="BK1179" s="530"/>
      <c r="BL1179" s="530"/>
      <c r="BM1179" s="530"/>
      <c r="BN1179" s="530"/>
      <c r="BO1179" s="530"/>
      <c r="BP1179" s="530"/>
      <c r="BQ1179" s="530"/>
      <c r="BR1179" s="530"/>
      <c r="BS1179" s="530"/>
      <c r="BT1179" s="530"/>
      <c r="BU1179" s="530"/>
      <c r="BV1179" s="530"/>
      <c r="BW1179" s="530"/>
    </row>
    <row r="1180" s="372" customFormat="true" ht="15" customHeight="true" x14ac:dyDescent="0.2">
      <c r="BA1180" s="530"/>
      <c r="BB1180" s="399"/>
      <c r="BC1180" s="530"/>
      <c r="BD1180" s="530"/>
      <c r="BE1180" s="530"/>
      <c r="BF1180" s="530"/>
      <c r="BG1180" s="530"/>
      <c r="BH1180" s="530"/>
      <c r="BI1180" s="530"/>
      <c r="BJ1180" s="530"/>
      <c r="BK1180" s="530"/>
      <c r="BL1180" s="530"/>
      <c r="BM1180" s="530"/>
      <c r="BN1180" s="530"/>
      <c r="BO1180" s="530"/>
      <c r="BP1180" s="530"/>
      <c r="BQ1180" s="530"/>
      <c r="BR1180" s="530"/>
      <c r="BS1180" s="530"/>
      <c r="BT1180" s="530"/>
      <c r="BU1180" s="530"/>
      <c r="BV1180" s="530"/>
      <c r="BW1180" s="530"/>
    </row>
    <row r="1181" s="372" customFormat="true" ht="15" customHeight="true" x14ac:dyDescent="0.2">
      <c r="BA1181" s="530"/>
      <c r="BB1181" s="399"/>
      <c r="BC1181" s="530"/>
      <c r="BD1181" s="530"/>
      <c r="BE1181" s="530"/>
      <c r="BF1181" s="530"/>
      <c r="BG1181" s="530"/>
      <c r="BH1181" s="530"/>
      <c r="BI1181" s="530"/>
      <c r="BJ1181" s="530"/>
      <c r="BK1181" s="530"/>
      <c r="BL1181" s="530"/>
      <c r="BM1181" s="530"/>
      <c r="BN1181" s="530"/>
      <c r="BO1181" s="530"/>
      <c r="BP1181" s="530"/>
      <c r="BQ1181" s="530"/>
      <c r="BR1181" s="530"/>
      <c r="BS1181" s="530"/>
      <c r="BT1181" s="530"/>
      <c r="BU1181" s="530"/>
      <c r="BV1181" s="530"/>
      <c r="BW1181" s="530"/>
    </row>
    <row r="1182" s="372" customFormat="true" ht="15" customHeight="true" x14ac:dyDescent="0.2">
      <c r="BA1182" s="530"/>
      <c r="BB1182" s="399"/>
      <c r="BC1182" s="530"/>
      <c r="BD1182" s="530"/>
      <c r="BE1182" s="530"/>
      <c r="BF1182" s="530"/>
      <c r="BG1182" s="530"/>
      <c r="BH1182" s="530"/>
      <c r="BI1182" s="530"/>
      <c r="BJ1182" s="530"/>
      <c r="BK1182" s="530"/>
      <c r="BL1182" s="530"/>
      <c r="BM1182" s="530"/>
      <c r="BN1182" s="530"/>
      <c r="BO1182" s="530"/>
      <c r="BP1182" s="530"/>
      <c r="BQ1182" s="530"/>
      <c r="BR1182" s="530"/>
      <c r="BS1182" s="530"/>
      <c r="BT1182" s="530"/>
      <c r="BU1182" s="530"/>
      <c r="BV1182" s="530"/>
      <c r="BW1182" s="530"/>
    </row>
    <row r="1183" s="372" customFormat="true" ht="15" customHeight="true" x14ac:dyDescent="0.2">
      <c r="BA1183" s="530"/>
      <c r="BB1183" s="399"/>
      <c r="BC1183" s="530"/>
      <c r="BD1183" s="530"/>
      <c r="BE1183" s="530"/>
      <c r="BF1183" s="530"/>
      <c r="BG1183" s="530"/>
      <c r="BH1183" s="530"/>
      <c r="BI1183" s="530"/>
      <c r="BJ1183" s="530"/>
      <c r="BK1183" s="530"/>
      <c r="BL1183" s="530"/>
      <c r="BM1183" s="530"/>
      <c r="BN1183" s="530"/>
      <c r="BO1183" s="530"/>
      <c r="BP1183" s="530"/>
      <c r="BQ1183" s="530"/>
      <c r="BR1183" s="530"/>
      <c r="BS1183" s="530"/>
      <c r="BT1183" s="530"/>
      <c r="BU1183" s="530"/>
      <c r="BV1183" s="530"/>
      <c r="BW1183" s="530"/>
    </row>
    <row r="1184" s="372" customFormat="true" ht="15" customHeight="true" x14ac:dyDescent="0.2">
      <c r="BA1184" s="530"/>
      <c r="BB1184" s="399"/>
      <c r="BC1184" s="530"/>
      <c r="BD1184" s="530"/>
      <c r="BE1184" s="530"/>
      <c r="BF1184" s="530"/>
      <c r="BG1184" s="530"/>
      <c r="BH1184" s="530"/>
      <c r="BI1184" s="530"/>
      <c r="BJ1184" s="530"/>
      <c r="BK1184" s="530"/>
      <c r="BL1184" s="530"/>
      <c r="BM1184" s="530"/>
      <c r="BN1184" s="530"/>
      <c r="BO1184" s="530"/>
      <c r="BP1184" s="530"/>
      <c r="BQ1184" s="530"/>
      <c r="BR1184" s="530"/>
      <c r="BS1184" s="530"/>
      <c r="BT1184" s="530"/>
      <c r="BU1184" s="530"/>
      <c r="BV1184" s="530"/>
      <c r="BW1184" s="530"/>
    </row>
    <row r="1185" s="372" customFormat="true" ht="15" customHeight="true" x14ac:dyDescent="0.2">
      <c r="BA1185" s="530"/>
      <c r="BB1185" s="399"/>
      <c r="BC1185" s="530"/>
      <c r="BD1185" s="530"/>
      <c r="BE1185" s="530"/>
      <c r="BF1185" s="530"/>
      <c r="BG1185" s="530"/>
      <c r="BH1185" s="530"/>
      <c r="BI1185" s="530"/>
      <c r="BJ1185" s="530"/>
      <c r="BK1185" s="530"/>
      <c r="BL1185" s="530"/>
      <c r="BM1185" s="530"/>
      <c r="BN1185" s="530"/>
      <c r="BO1185" s="530"/>
      <c r="BP1185" s="530"/>
      <c r="BQ1185" s="530"/>
      <c r="BR1185" s="530"/>
      <c r="BS1185" s="530"/>
      <c r="BT1185" s="530"/>
      <c r="BU1185" s="530"/>
      <c r="BV1185" s="530"/>
      <c r="BW1185" s="530"/>
    </row>
    <row r="1186" s="372" customFormat="true" ht="15" customHeight="true" x14ac:dyDescent="0.2">
      <c r="BA1186" s="530"/>
      <c r="BB1186" s="399"/>
      <c r="BC1186" s="530"/>
      <c r="BD1186" s="530"/>
      <c r="BE1186" s="530"/>
      <c r="BF1186" s="530"/>
      <c r="BG1186" s="530"/>
      <c r="BH1186" s="530"/>
      <c r="BI1186" s="530"/>
      <c r="BJ1186" s="530"/>
      <c r="BK1186" s="530"/>
      <c r="BL1186" s="530"/>
      <c r="BM1186" s="530"/>
      <c r="BN1186" s="530"/>
      <c r="BO1186" s="530"/>
      <c r="BP1186" s="530"/>
      <c r="BQ1186" s="530"/>
      <c r="BR1186" s="530"/>
      <c r="BS1186" s="530"/>
      <c r="BT1186" s="530"/>
      <c r="BU1186" s="530"/>
      <c r="BV1186" s="530"/>
      <c r="BW1186" s="530"/>
    </row>
    <row r="1187" s="372" customFormat="true" ht="15" customHeight="true" x14ac:dyDescent="0.2">
      <c r="BA1187" s="530"/>
      <c r="BB1187" s="399"/>
      <c r="BC1187" s="530"/>
      <c r="BD1187" s="530"/>
      <c r="BE1187" s="530"/>
      <c r="BF1187" s="530"/>
      <c r="BG1187" s="530"/>
      <c r="BH1187" s="530"/>
      <c r="BI1187" s="530"/>
      <c r="BJ1187" s="530"/>
      <c r="BK1187" s="530"/>
      <c r="BL1187" s="530"/>
      <c r="BM1187" s="530"/>
      <c r="BN1187" s="530"/>
      <c r="BO1187" s="530"/>
      <c r="BP1187" s="530"/>
      <c r="BQ1187" s="530"/>
      <c r="BR1187" s="530"/>
      <c r="BS1187" s="530"/>
      <c r="BT1187" s="530"/>
      <c r="BU1187" s="530"/>
      <c r="BV1187" s="530"/>
      <c r="BW1187" s="530"/>
    </row>
    <row r="1188" s="372" customFormat="true" ht="15" customHeight="true" x14ac:dyDescent="0.2">
      <c r="BA1188" s="530"/>
      <c r="BB1188" s="399"/>
      <c r="BC1188" s="530"/>
      <c r="BD1188" s="530"/>
      <c r="BE1188" s="530"/>
      <c r="BF1188" s="530"/>
      <c r="BG1188" s="530"/>
      <c r="BH1188" s="530"/>
      <c r="BI1188" s="530"/>
      <c r="BJ1188" s="530"/>
      <c r="BK1188" s="530"/>
      <c r="BL1188" s="530"/>
      <c r="BM1188" s="530"/>
      <c r="BN1188" s="530"/>
      <c r="BO1188" s="530"/>
      <c r="BP1188" s="530"/>
      <c r="BQ1188" s="530"/>
      <c r="BR1188" s="530"/>
      <c r="BS1188" s="530"/>
      <c r="BT1188" s="530"/>
      <c r="BU1188" s="530"/>
      <c r="BV1188" s="530"/>
      <c r="BW1188" s="530"/>
    </row>
    <row r="1189" s="372" customFormat="true" ht="15" customHeight="true" x14ac:dyDescent="0.2">
      <c r="BA1189" s="530"/>
      <c r="BB1189" s="399"/>
      <c r="BC1189" s="530"/>
      <c r="BD1189" s="530"/>
      <c r="BE1189" s="530"/>
      <c r="BF1189" s="530"/>
      <c r="BG1189" s="530"/>
      <c r="BH1189" s="530"/>
      <c r="BI1189" s="530"/>
      <c r="BJ1189" s="530"/>
      <c r="BK1189" s="530"/>
      <c r="BL1189" s="530"/>
      <c r="BM1189" s="530"/>
      <c r="BN1189" s="530"/>
      <c r="BO1189" s="530"/>
      <c r="BP1189" s="530"/>
      <c r="BQ1189" s="530"/>
      <c r="BR1189" s="530"/>
      <c r="BS1189" s="530"/>
      <c r="BT1189" s="530"/>
      <c r="BU1189" s="530"/>
      <c r="BV1189" s="530"/>
      <c r="BW1189" s="530"/>
    </row>
    <row r="1190" s="372" customFormat="true" ht="15" customHeight="true" x14ac:dyDescent="0.2">
      <c r="BA1190" s="530"/>
      <c r="BB1190" s="399"/>
      <c r="BC1190" s="530"/>
      <c r="BD1190" s="530"/>
      <c r="BE1190" s="530"/>
      <c r="BF1190" s="530"/>
      <c r="BG1190" s="530"/>
      <c r="BH1190" s="530"/>
      <c r="BI1190" s="530"/>
      <c r="BJ1190" s="530"/>
      <c r="BK1190" s="530"/>
      <c r="BL1190" s="530"/>
      <c r="BM1190" s="530"/>
      <c r="BN1190" s="530"/>
      <c r="BO1190" s="530"/>
      <c r="BP1190" s="530"/>
      <c r="BQ1190" s="530"/>
      <c r="BR1190" s="530"/>
      <c r="BS1190" s="530"/>
      <c r="BT1190" s="530"/>
      <c r="BU1190" s="530"/>
      <c r="BV1190" s="530"/>
      <c r="BW1190" s="530"/>
    </row>
    <row r="1191" s="372" customFormat="true" ht="15" customHeight="true" x14ac:dyDescent="0.2">
      <c r="BA1191" s="530"/>
      <c r="BB1191" s="399"/>
      <c r="BC1191" s="530"/>
      <c r="BD1191" s="530"/>
      <c r="BE1191" s="530"/>
      <c r="BF1191" s="530"/>
      <c r="BG1191" s="530"/>
      <c r="BH1191" s="530"/>
      <c r="BI1191" s="530"/>
      <c r="BJ1191" s="530"/>
      <c r="BK1191" s="530"/>
      <c r="BL1191" s="530"/>
      <c r="BM1191" s="530"/>
      <c r="BN1191" s="530"/>
      <c r="BO1191" s="530"/>
      <c r="BP1191" s="530"/>
      <c r="BQ1191" s="530"/>
      <c r="BR1191" s="530"/>
      <c r="BS1191" s="530"/>
      <c r="BT1191" s="530"/>
      <c r="BU1191" s="530"/>
      <c r="BV1191" s="530"/>
      <c r="BW1191" s="530"/>
    </row>
    <row r="1192" s="372" customFormat="true" ht="15" customHeight="true" x14ac:dyDescent="0.2">
      <c r="BA1192" s="530"/>
      <c r="BB1192" s="399"/>
      <c r="BC1192" s="530"/>
      <c r="BD1192" s="530"/>
      <c r="BE1192" s="530"/>
      <c r="BF1192" s="530"/>
      <c r="BG1192" s="530"/>
      <c r="BH1192" s="530"/>
      <c r="BI1192" s="530"/>
      <c r="BJ1192" s="530"/>
      <c r="BK1192" s="530"/>
      <c r="BL1192" s="530"/>
      <c r="BM1192" s="530"/>
      <c r="BN1192" s="530"/>
      <c r="BO1192" s="530"/>
      <c r="BP1192" s="530"/>
      <c r="BQ1192" s="530"/>
      <c r="BR1192" s="530"/>
      <c r="BS1192" s="530"/>
      <c r="BT1192" s="530"/>
      <c r="BU1192" s="530"/>
      <c r="BV1192" s="530"/>
      <c r="BW1192" s="530"/>
    </row>
    <row r="1193" s="372" customFormat="true" ht="15" customHeight="true" x14ac:dyDescent="0.2">
      <c r="BA1193" s="530"/>
      <c r="BB1193" s="399"/>
      <c r="BC1193" s="530"/>
      <c r="BD1193" s="530"/>
      <c r="BE1193" s="530"/>
      <c r="BF1193" s="530"/>
      <c r="BG1193" s="530"/>
      <c r="BH1193" s="530"/>
      <c r="BI1193" s="530"/>
      <c r="BJ1193" s="530"/>
      <c r="BK1193" s="530"/>
      <c r="BL1193" s="530"/>
      <c r="BM1193" s="530"/>
      <c r="BN1193" s="530"/>
      <c r="BO1193" s="530"/>
      <c r="BP1193" s="530"/>
      <c r="BQ1193" s="530"/>
      <c r="BR1193" s="530"/>
      <c r="BS1193" s="530"/>
      <c r="BT1193" s="530"/>
      <c r="BU1193" s="530"/>
      <c r="BV1193" s="530"/>
      <c r="BW1193" s="530"/>
    </row>
    <row r="1194" s="372" customFormat="true" ht="15" customHeight="true" x14ac:dyDescent="0.2">
      <c r="BA1194" s="530"/>
      <c r="BB1194" s="399"/>
      <c r="BC1194" s="530"/>
      <c r="BD1194" s="530"/>
      <c r="BE1194" s="530"/>
      <c r="BF1194" s="530"/>
      <c r="BG1194" s="530"/>
      <c r="BH1194" s="530"/>
      <c r="BI1194" s="530"/>
      <c r="BJ1194" s="530"/>
      <c r="BK1194" s="530"/>
      <c r="BL1194" s="530"/>
      <c r="BM1194" s="530"/>
      <c r="BN1194" s="530"/>
      <c r="BO1194" s="530"/>
      <c r="BP1194" s="530"/>
      <c r="BQ1194" s="530"/>
      <c r="BR1194" s="530"/>
      <c r="BS1194" s="530"/>
      <c r="BT1194" s="530"/>
      <c r="BU1194" s="530"/>
      <c r="BV1194" s="530"/>
      <c r="BW1194" s="530"/>
    </row>
    <row r="1195" s="372" customFormat="true" ht="15" customHeight="true" x14ac:dyDescent="0.2">
      <c r="BA1195" s="530"/>
      <c r="BB1195" s="399"/>
      <c r="BC1195" s="530"/>
      <c r="BD1195" s="530"/>
      <c r="BE1195" s="530"/>
      <c r="BF1195" s="530"/>
      <c r="BG1195" s="530"/>
      <c r="BH1195" s="530"/>
      <c r="BI1195" s="530"/>
      <c r="BJ1195" s="530"/>
      <c r="BK1195" s="530"/>
      <c r="BL1195" s="530"/>
      <c r="BM1195" s="530"/>
      <c r="BN1195" s="530"/>
      <c r="BO1195" s="530"/>
      <c r="BP1195" s="530"/>
      <c r="BQ1195" s="530"/>
      <c r="BR1195" s="530"/>
      <c r="BS1195" s="530"/>
      <c r="BT1195" s="530"/>
      <c r="BU1195" s="530"/>
      <c r="BV1195" s="530"/>
      <c r="BW1195" s="530"/>
    </row>
    <row r="1196" s="372" customFormat="true" ht="15" customHeight="true" x14ac:dyDescent="0.2">
      <c r="BA1196" s="530"/>
      <c r="BB1196" s="399"/>
      <c r="BC1196" s="530"/>
      <c r="BD1196" s="530"/>
      <c r="BE1196" s="530"/>
      <c r="BF1196" s="530"/>
      <c r="BG1196" s="530"/>
      <c r="BH1196" s="530"/>
      <c r="BI1196" s="530"/>
      <c r="BJ1196" s="530"/>
      <c r="BK1196" s="530"/>
      <c r="BL1196" s="530"/>
      <c r="BM1196" s="530"/>
      <c r="BN1196" s="530"/>
      <c r="BO1196" s="530"/>
      <c r="BP1196" s="530"/>
      <c r="BQ1196" s="530"/>
      <c r="BR1196" s="530"/>
      <c r="BS1196" s="530"/>
      <c r="BT1196" s="530"/>
      <c r="BU1196" s="530"/>
      <c r="BV1196" s="530"/>
      <c r="BW1196" s="530"/>
    </row>
    <row r="1197" s="372" customFormat="true" ht="15" customHeight="true" x14ac:dyDescent="0.2">
      <c r="BA1197" s="530"/>
      <c r="BB1197" s="399"/>
      <c r="BC1197" s="530"/>
      <c r="BD1197" s="530"/>
      <c r="BE1197" s="530"/>
      <c r="BF1197" s="530"/>
      <c r="BG1197" s="530"/>
      <c r="BH1197" s="530"/>
      <c r="BI1197" s="530"/>
      <c r="BJ1197" s="530"/>
      <c r="BK1197" s="530"/>
      <c r="BL1197" s="530"/>
      <c r="BM1197" s="530"/>
      <c r="BN1197" s="530"/>
      <c r="BO1197" s="530"/>
      <c r="BP1197" s="530"/>
      <c r="BQ1197" s="530"/>
      <c r="BR1197" s="530"/>
      <c r="BS1197" s="530"/>
      <c r="BT1197" s="530"/>
      <c r="BU1197" s="530"/>
      <c r="BV1197" s="530"/>
      <c r="BW1197" s="530"/>
    </row>
    <row r="1198" s="372" customFormat="true" ht="15" customHeight="true" x14ac:dyDescent="0.2">
      <c r="BA1198" s="530"/>
      <c r="BB1198" s="399"/>
      <c r="BC1198" s="530"/>
      <c r="BD1198" s="530"/>
      <c r="BE1198" s="530"/>
      <c r="BF1198" s="530"/>
      <c r="BG1198" s="530"/>
      <c r="BH1198" s="530"/>
      <c r="BI1198" s="530"/>
      <c r="BJ1198" s="530"/>
      <c r="BK1198" s="530"/>
      <c r="BL1198" s="530"/>
      <c r="BM1198" s="530"/>
      <c r="BN1198" s="530"/>
      <c r="BO1198" s="530"/>
      <c r="BP1198" s="530"/>
      <c r="BQ1198" s="530"/>
      <c r="BR1198" s="530"/>
      <c r="BS1198" s="530"/>
      <c r="BT1198" s="530"/>
      <c r="BU1198" s="530"/>
      <c r="BV1198" s="530"/>
      <c r="BW1198" s="530"/>
    </row>
    <row r="1199" s="372" customFormat="true" ht="15" customHeight="true" x14ac:dyDescent="0.2">
      <c r="BA1199" s="530"/>
      <c r="BB1199" s="399"/>
      <c r="BC1199" s="530"/>
      <c r="BD1199" s="530"/>
      <c r="BE1199" s="530"/>
      <c r="BF1199" s="530"/>
      <c r="BG1199" s="530"/>
      <c r="BH1199" s="530"/>
      <c r="BI1199" s="530"/>
      <c r="BJ1199" s="530"/>
      <c r="BK1199" s="530"/>
      <c r="BL1199" s="530"/>
      <c r="BM1199" s="530"/>
      <c r="BN1199" s="530"/>
      <c r="BO1199" s="530"/>
      <c r="BP1199" s="530"/>
      <c r="BQ1199" s="530"/>
      <c r="BR1199" s="530"/>
      <c r="BS1199" s="530"/>
      <c r="BT1199" s="530"/>
      <c r="BU1199" s="530"/>
      <c r="BV1199" s="530"/>
      <c r="BW1199" s="530"/>
    </row>
    <row r="1200" s="372" customFormat="true" ht="15" customHeight="true" x14ac:dyDescent="0.2">
      <c r="BA1200" s="530"/>
      <c r="BB1200" s="399"/>
      <c r="BC1200" s="530"/>
      <c r="BD1200" s="530"/>
      <c r="BE1200" s="530"/>
      <c r="BF1200" s="530"/>
      <c r="BG1200" s="530"/>
      <c r="BH1200" s="530"/>
      <c r="BI1200" s="530"/>
      <c r="BJ1200" s="530"/>
      <c r="BK1200" s="530"/>
      <c r="BL1200" s="530"/>
      <c r="BM1200" s="530"/>
      <c r="BN1200" s="530"/>
      <c r="BO1200" s="530"/>
      <c r="BP1200" s="530"/>
      <c r="BQ1200" s="530"/>
      <c r="BR1200" s="530"/>
      <c r="BS1200" s="530"/>
      <c r="BT1200" s="530"/>
      <c r="BU1200" s="530"/>
      <c r="BV1200" s="530"/>
      <c r="BW1200" s="530"/>
    </row>
  </sheetData>
  <mergeCells count="1314">
    <mergeCell ref="BA341:BA342"/>
    <mergeCell ref="BA343:BA344"/>
    <mergeCell ref="BA345:BA346"/>
    <mergeCell ref="BA347:BA348"/>
    <mergeCell ref="BA349:BA350"/>
    <mergeCell ref="BA351:BA352"/>
    <mergeCell ref="BA353:BA354"/>
    <mergeCell ref="BA153:BA165"/>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1"/>
    <mergeCell ref="A208:B208"/>
    <mergeCell ref="A153:A164"/>
    <mergeCell ref="C133:G133"/>
    <mergeCell ref="H133:L133"/>
    <mergeCell ref="M133:Q133"/>
    <mergeCell ref="A135:A139"/>
    <mergeCell ref="A1025:C1025"/>
    <mergeCell ref="A1026:B1026"/>
    <mergeCell ref="A1031:A1033"/>
    <mergeCell ref="A1034:C1034"/>
    <mergeCell ref="C399:F399"/>
    <mergeCell ref="A222:A224"/>
    <mergeCell ref="C220:G220"/>
    <mergeCell ref="H220:L220"/>
    <mergeCell ref="M220:Q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2:D452"/>
    <mergeCell ref="H452:I452"/>
    <mergeCell ref="M452:N452"/>
    <mergeCell ref="C453:D453"/>
    <mergeCell ref="H453:I453"/>
    <mergeCell ref="M453:N453"/>
    <mergeCell ref="C450:D450"/>
    <mergeCell ref="H450:I450"/>
    <mergeCell ref="M450:N450"/>
    <mergeCell ref="C451:E451"/>
    <mergeCell ref="H451:I451"/>
    <mergeCell ref="M451:N451"/>
    <mergeCell ref="C448:D448"/>
    <mergeCell ref="H448:I448"/>
    <mergeCell ref="M448:N448"/>
    <mergeCell ref="C449:D449"/>
    <mergeCell ref="H449:I449"/>
    <mergeCell ref="M449:N449"/>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70:D470"/>
    <mergeCell ref="H470:I470"/>
    <mergeCell ref="M470:N470"/>
    <mergeCell ref="C471:D471"/>
    <mergeCell ref="H471:I471"/>
    <mergeCell ref="M471:N471"/>
    <mergeCell ref="C468:D468"/>
    <mergeCell ref="H468:J468"/>
    <mergeCell ref="M468:N468"/>
    <mergeCell ref="C469:D469"/>
    <mergeCell ref="H469:I469"/>
    <mergeCell ref="M469:N469"/>
    <mergeCell ref="C466:D466"/>
    <mergeCell ref="H466:I466"/>
    <mergeCell ref="M466:N466"/>
    <mergeCell ref="C467:D467"/>
    <mergeCell ref="H467:I467"/>
    <mergeCell ref="M467:N467"/>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O472"/>
    <mergeCell ref="C473:D473"/>
    <mergeCell ref="H473:I473"/>
    <mergeCell ref="M473:N473"/>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500:G500"/>
    <mergeCell ref="H500:I500"/>
    <mergeCell ref="M500:N500"/>
    <mergeCell ref="C501:D502"/>
    <mergeCell ref="E501:G501"/>
    <mergeCell ref="H501:I501"/>
    <mergeCell ref="M501:N501"/>
    <mergeCell ref="H502:I502"/>
    <mergeCell ref="M502:N502"/>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7:D508"/>
    <mergeCell ref="H507:I507"/>
    <mergeCell ref="M507:N507"/>
    <mergeCell ref="H508:I508"/>
    <mergeCell ref="M508:N508"/>
    <mergeCell ref="C509:D509"/>
    <mergeCell ref="H509:I509"/>
    <mergeCell ref="M509:N509"/>
    <mergeCell ref="C505:D505"/>
    <mergeCell ref="H505:I505"/>
    <mergeCell ref="M505:N505"/>
    <mergeCell ref="C506:E506"/>
    <mergeCell ref="H506:I506"/>
    <mergeCell ref="M506:N506"/>
    <mergeCell ref="C503:D503"/>
    <mergeCell ref="H503:I503"/>
    <mergeCell ref="M503:N503"/>
    <mergeCell ref="C504:D504"/>
    <mergeCell ref="H504:I504"/>
    <mergeCell ref="M504:N504"/>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9:D539"/>
    <mergeCell ref="H539:I539"/>
    <mergeCell ref="M539:N539"/>
    <mergeCell ref="C540:D540"/>
    <mergeCell ref="H540:J540"/>
    <mergeCell ref="M540:N540"/>
    <mergeCell ref="C537:D537"/>
    <mergeCell ref="H537:I537"/>
    <mergeCell ref="M537:N537"/>
    <mergeCell ref="C538:D538"/>
    <mergeCell ref="H538:I538"/>
    <mergeCell ref="M538:N538"/>
    <mergeCell ref="C534:D534"/>
    <mergeCell ref="H534:L534"/>
    <mergeCell ref="M534:N534"/>
    <mergeCell ref="C535:D535"/>
    <mergeCell ref="H535:I536"/>
    <mergeCell ref="J535:L535"/>
    <mergeCell ref="M535:N535"/>
    <mergeCell ref="C536:D536"/>
    <mergeCell ref="M536:N536"/>
    <mergeCell ref="H544:I544"/>
    <mergeCell ref="C545:D545"/>
    <mergeCell ref="H545:I545"/>
    <mergeCell ref="M545:N545"/>
    <mergeCell ref="C546:D546"/>
    <mergeCell ref="H546:I546"/>
    <mergeCell ref="M546:N546"/>
    <mergeCell ref="C541:D541"/>
    <mergeCell ref="H541:I542"/>
    <mergeCell ref="M541:N541"/>
    <mergeCell ref="C542:D542"/>
    <mergeCell ref="M542:Q542"/>
    <mergeCell ref="C543:D543"/>
    <mergeCell ref="H543:I543"/>
    <mergeCell ref="M543:N544"/>
    <mergeCell ref="O543:Q543"/>
    <mergeCell ref="C544:D544"/>
    <mergeCell ref="C552:D552"/>
    <mergeCell ref="H552:I552"/>
    <mergeCell ref="M552:N552"/>
    <mergeCell ref="C553:D553"/>
    <mergeCell ref="H553:I553"/>
    <mergeCell ref="M553:N553"/>
    <mergeCell ref="C549:D549"/>
    <mergeCell ref="H549:I549"/>
    <mergeCell ref="M549:N550"/>
    <mergeCell ref="C550:D550"/>
    <mergeCell ref="H550:I550"/>
    <mergeCell ref="C551:D551"/>
    <mergeCell ref="H551:I551"/>
    <mergeCell ref="M551:N551"/>
    <mergeCell ref="C547:D547"/>
    <mergeCell ref="H547:I547"/>
    <mergeCell ref="M547:N547"/>
    <mergeCell ref="C548:D548"/>
    <mergeCell ref="H548:I548"/>
    <mergeCell ref="M548:O548"/>
    <mergeCell ref="C558:D558"/>
    <mergeCell ref="H558:I558"/>
    <mergeCell ref="M558:N558"/>
    <mergeCell ref="C559:D559"/>
    <mergeCell ref="H559:I559"/>
    <mergeCell ref="M559:N559"/>
    <mergeCell ref="C556:E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J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O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7041"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7042"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7043"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7044"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7045"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7046"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7047"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7048"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7049"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7050"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7051"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7052"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7053"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7054"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7055"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7056" r:id="rId19" name="B_Matrix">
              <controlPr defaultSize="0" print="0" autoFill="0" autoPict="0" macro="[0]!GoTo_WATER">
                <anchor moveWithCells="1">
                  <from>
                    <xdr:col>1</xdr:col>
                    <xdr:colOff>228600</xdr:colOff>
                    <xdr:row>398</xdr:row>
                    <xdr:rowOff>123825</xdr:rowOff>
                  </from>
                  <to>
                    <xdr:col>1</xdr:col>
                    <xdr:colOff>1704975</xdr:colOff>
                    <xdr:row>400</xdr:row>
                    <xdr:rowOff>123825</xdr:rowOff>
                  </to>
                </anchor>
              </controlPr>
            </control>
          </mc:Choice>
        </mc:AlternateContent>
        <mc:AlternateContent xmlns:mc="http://schemas.openxmlformats.org/markup-compatibility/2006">
          <mc:Choice Requires="x14">
            <control shapeId="257057"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7058"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7059"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7060"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7061"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7062"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7063"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7064"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7065"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7066"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7067"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7068"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7069"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7070"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7071"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7072"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7073"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7074"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7075"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7076"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7077"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7078"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7079"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7080"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7081"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7082"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7083"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7084"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7085"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7086"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7087"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7088"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7089"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7090"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7091"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626DC-BC13-47AA-AC98-27D555F027F1}">
  <sheetPr codeName="Feuil9"/>
  <dimension ref="A1:CZ1200"/>
  <sheetViews>
    <sheetView showGridLines="false" workbookViewId="0"/>
  </sheetViews>
  <sheetFormatPr defaultColWidth="9.140625" defaultRowHeight="15" customHeight="true" x14ac:dyDescent="0.2"/>
  <cols>
    <col min="1" max="1" width="31.5703125" style="529" customWidth="true"/>
    <col min="2" max="2" width="41.5703125" style="529" customWidth="true"/>
    <col min="3" max="17" width="10.7109375" style="529" customWidth="true"/>
    <col min="18" max="25" width="12.5703125" style="529" customWidth="true"/>
    <col min="26" max="52" width="12.5703125" style="372" customWidth="true"/>
    <col min="53" max="53" width="31.5703125" style="530" customWidth="true"/>
    <col min="54" max="54" width="41.5703125" style="399" customWidth="true"/>
    <col min="55" max="69" width="9.140625" style="530"/>
    <col min="70" max="77" width="12.5703125" style="530" customWidth="true"/>
    <col min="78" max="104" width="12.5703125" style="372" customWidth="true"/>
    <col min="105" max="16384" width="9.140625" style="529"/>
  </cols>
  <sheetData>
    <row r="1" s="320" customFormat="true" ht="18" customHeight="true" x14ac:dyDescent="0.2">
      <c r="Z1" s="372"/>
      <c r="AA1" s="372"/>
      <c r="AB1" s="372"/>
      <c r="AC1" s="372"/>
      <c r="AD1" s="372"/>
      <c r="AE1" s="372"/>
      <c r="AF1" s="372"/>
      <c r="AG1" s="372"/>
      <c r="AH1" s="372"/>
      <c r="AI1" s="372"/>
      <c r="AJ1" s="372"/>
      <c r="AK1" s="372"/>
      <c r="AL1" s="372"/>
      <c r="AM1" s="372"/>
      <c r="AN1" s="372"/>
      <c r="AO1" s="372"/>
      <c r="AP1" s="372"/>
      <c r="AQ1" s="372"/>
      <c r="AR1" s="372"/>
      <c r="AS1" s="372"/>
      <c r="AT1" s="372"/>
      <c r="AU1" s="372"/>
      <c r="AV1" s="372"/>
      <c r="AW1" s="372"/>
      <c r="AX1" s="372"/>
      <c r="AY1" s="372"/>
      <c r="AZ1" s="372"/>
      <c r="BB1" s="343"/>
      <c r="BZ1" s="372"/>
      <c r="CA1" s="372"/>
      <c r="CB1" s="372"/>
      <c r="CC1" s="372"/>
      <c r="CD1" s="372"/>
      <c r="CE1" s="372"/>
      <c r="CF1" s="372"/>
      <c r="CG1" s="372"/>
      <c r="CH1" s="372"/>
      <c r="CI1" s="372"/>
      <c r="CJ1" s="372"/>
      <c r="CK1" s="372"/>
      <c r="CL1" s="372"/>
      <c r="CM1" s="372"/>
      <c r="CN1" s="372"/>
      <c r="CO1" s="372"/>
      <c r="CP1" s="372"/>
      <c r="CQ1" s="372"/>
      <c r="CR1" s="372"/>
      <c r="CS1" s="372"/>
      <c r="CT1" s="372"/>
      <c r="CU1" s="372"/>
      <c r="CV1" s="372"/>
      <c r="CW1" s="372"/>
      <c r="CX1" s="372"/>
      <c r="CY1" s="372"/>
      <c r="CZ1" s="372"/>
    </row>
    <row r="2" s="320" customFormat="true" ht="22.5" customHeight="true" x14ac:dyDescent="0.35">
      <c r="A2" s="389" t="str">
        <f>A1026</f>
        <v>Mali</v>
      </c>
      <c r="B2" s="390"/>
      <c r="Z2" s="372"/>
      <c r="AA2" s="372"/>
      <c r="AB2" s="372"/>
      <c r="AC2" s="372"/>
      <c r="AD2" s="372"/>
      <c r="AE2" s="372"/>
      <c r="AF2" s="372"/>
      <c r="AG2" s="372"/>
      <c r="AH2" s="372"/>
      <c r="AI2" s="372"/>
      <c r="AJ2" s="372"/>
      <c r="AK2" s="372"/>
      <c r="AL2" s="372"/>
      <c r="AM2" s="372"/>
      <c r="AN2" s="372"/>
      <c r="AO2" s="372"/>
      <c r="AP2" s="372"/>
      <c r="AQ2" s="372"/>
      <c r="AR2" s="372"/>
      <c r="AS2" s="372"/>
      <c r="AT2" s="372"/>
      <c r="AU2" s="372"/>
      <c r="AV2" s="372"/>
      <c r="AW2" s="372"/>
      <c r="AX2" s="372"/>
      <c r="AY2" s="372"/>
      <c r="AZ2" s="372"/>
      <c r="BB2" s="343"/>
      <c r="BZ2" s="372"/>
      <c r="CA2" s="372"/>
      <c r="CB2" s="372"/>
      <c r="CC2" s="372"/>
      <c r="CD2" s="372"/>
      <c r="CE2" s="372"/>
      <c r="CF2" s="372"/>
      <c r="CG2" s="372"/>
      <c r="CH2" s="372"/>
      <c r="CI2" s="372"/>
      <c r="CJ2" s="372"/>
      <c r="CK2" s="372"/>
      <c r="CL2" s="372"/>
      <c r="CM2" s="372"/>
      <c r="CN2" s="372"/>
      <c r="CO2" s="372"/>
      <c r="CP2" s="372"/>
      <c r="CQ2" s="372"/>
      <c r="CR2" s="372"/>
      <c r="CS2" s="372"/>
      <c r="CT2" s="372"/>
      <c r="CU2" s="372"/>
      <c r="CV2" s="372"/>
      <c r="CW2" s="372"/>
      <c r="CX2" s="372"/>
      <c r="CY2" s="372"/>
      <c r="CZ2" s="372"/>
    </row>
    <row r="3" s="320" customFormat="true" ht="22.5" customHeight="true" x14ac:dyDescent="0.35">
      <c r="A3" s="347" t="str">
        <f>A1034</f>
        <v>2015</v>
      </c>
      <c r="B3" s="392"/>
      <c r="Z3" s="372"/>
      <c r="AA3" s="372"/>
      <c r="AB3" s="372"/>
      <c r="AC3" s="372"/>
      <c r="AD3" s="372"/>
      <c r="AE3" s="372"/>
      <c r="AF3" s="372"/>
      <c r="AG3" s="372"/>
      <c r="AH3" s="372"/>
      <c r="AI3" s="372"/>
      <c r="AJ3" s="372"/>
      <c r="AK3" s="372"/>
      <c r="AL3" s="372"/>
      <c r="AM3" s="372"/>
      <c r="AN3" s="372"/>
      <c r="AO3" s="372"/>
      <c r="AP3" s="372"/>
      <c r="AQ3" s="372"/>
      <c r="AR3" s="372"/>
      <c r="AS3" s="372"/>
      <c r="AT3" s="372"/>
      <c r="AU3" s="372"/>
      <c r="AV3" s="372"/>
      <c r="AW3" s="372"/>
      <c r="AX3" s="372"/>
      <c r="AY3" s="372"/>
      <c r="AZ3" s="372"/>
      <c r="BB3" s="343"/>
      <c r="BZ3" s="372"/>
      <c r="CA3" s="372"/>
      <c r="CB3" s="372"/>
      <c r="CC3" s="372"/>
      <c r="CD3" s="372"/>
      <c r="CE3" s="372"/>
      <c r="CF3" s="372"/>
      <c r="CG3" s="372"/>
      <c r="CH3" s="372"/>
      <c r="CI3" s="372"/>
      <c r="CJ3" s="372"/>
      <c r="CK3" s="372"/>
      <c r="CL3" s="372"/>
      <c r="CM3" s="372"/>
      <c r="CN3" s="372"/>
      <c r="CO3" s="372"/>
      <c r="CP3" s="372"/>
      <c r="CQ3" s="372"/>
      <c r="CR3" s="372"/>
      <c r="CS3" s="372"/>
      <c r="CT3" s="372"/>
      <c r="CU3" s="372"/>
      <c r="CV3" s="372"/>
      <c r="CW3" s="372"/>
      <c r="CX3" s="372"/>
      <c r="CY3" s="372"/>
      <c r="CZ3" s="372"/>
    </row>
    <row r="4" s="320" customFormat="true" ht="22.5" customHeight="true" x14ac:dyDescent="0.35">
      <c r="A4" s="391" t="s">
        <v>96</v>
      </c>
      <c r="B4" s="392"/>
      <c r="Z4" s="372"/>
      <c r="AA4" s="372"/>
      <c r="AB4" s="372"/>
      <c r="AC4" s="372"/>
      <c r="AD4" s="372"/>
      <c r="AE4" s="372"/>
      <c r="AF4" s="372"/>
      <c r="AG4" s="372"/>
      <c r="AH4" s="372"/>
      <c r="AI4" s="372"/>
      <c r="AJ4" s="372"/>
      <c r="AK4" s="372"/>
      <c r="AL4" s="372"/>
      <c r="AM4" s="372"/>
      <c r="AN4" s="372"/>
      <c r="AO4" s="372"/>
      <c r="AP4" s="372"/>
      <c r="AQ4" s="372"/>
      <c r="AR4" s="372"/>
      <c r="AS4" s="372"/>
      <c r="AT4" s="372"/>
      <c r="AU4" s="372"/>
      <c r="AV4" s="372"/>
      <c r="AW4" s="372"/>
      <c r="AX4" s="372"/>
      <c r="AY4" s="372"/>
      <c r="AZ4" s="372"/>
      <c r="BB4" s="343"/>
      <c r="BZ4" s="372"/>
      <c r="CA4" s="372"/>
      <c r="CB4" s="372"/>
      <c r="CC4" s="372"/>
      <c r="CD4" s="372"/>
      <c r="CE4" s="372"/>
      <c r="CF4" s="372"/>
      <c r="CG4" s="372"/>
      <c r="CH4" s="372"/>
      <c r="CI4" s="372"/>
      <c r="CJ4" s="372"/>
      <c r="CK4" s="372"/>
      <c r="CL4" s="372"/>
      <c r="CM4" s="372"/>
      <c r="CN4" s="372"/>
      <c r="CO4" s="372"/>
      <c r="CP4" s="372"/>
      <c r="CQ4" s="372"/>
      <c r="CR4" s="372"/>
      <c r="CS4" s="372"/>
      <c r="CT4" s="372"/>
      <c r="CU4" s="372"/>
      <c r="CV4" s="372"/>
      <c r="CW4" s="372"/>
      <c r="CX4" s="372"/>
      <c r="CY4" s="372"/>
      <c r="CZ4" s="372"/>
    </row>
    <row r="5" s="320" customFormat="true" ht="20.1" customHeight="true" x14ac:dyDescent="0.35">
      <c r="A5" s="391" t="s">
        <v>97</v>
      </c>
      <c r="B5" s="392"/>
      <c r="Z5" s="372"/>
      <c r="AA5" s="372"/>
      <c r="AB5" s="372"/>
      <c r="AC5" s="372"/>
      <c r="AD5" s="372"/>
      <c r="AE5" s="372"/>
      <c r="AF5" s="372"/>
      <c r="AG5" s="372"/>
      <c r="AH5" s="372"/>
      <c r="AI5" s="372"/>
      <c r="AJ5" s="372"/>
      <c r="AK5" s="372"/>
      <c r="AL5" s="372"/>
      <c r="AM5" s="372"/>
      <c r="AN5" s="372"/>
      <c r="AO5" s="372"/>
      <c r="AP5" s="372"/>
      <c r="AQ5" s="372"/>
      <c r="AR5" s="372"/>
      <c r="AS5" s="372"/>
      <c r="AT5" s="372"/>
      <c r="AU5" s="372"/>
      <c r="AV5" s="372"/>
      <c r="AW5" s="372"/>
      <c r="AX5" s="372"/>
      <c r="AY5" s="372"/>
      <c r="AZ5" s="372"/>
      <c r="BB5" s="343"/>
      <c r="BZ5" s="372"/>
      <c r="CA5" s="372"/>
      <c r="CB5" s="372"/>
      <c r="CC5" s="372"/>
      <c r="CD5" s="372"/>
      <c r="CE5" s="372"/>
      <c r="CF5" s="372"/>
      <c r="CG5" s="372"/>
      <c r="CH5" s="372"/>
      <c r="CI5" s="372"/>
      <c r="CJ5" s="372"/>
      <c r="CK5" s="372"/>
      <c r="CL5" s="372"/>
      <c r="CM5" s="372"/>
      <c r="CN5" s="372"/>
      <c r="CO5" s="372"/>
      <c r="CP5" s="372"/>
      <c r="CQ5" s="372"/>
      <c r="CR5" s="372"/>
      <c r="CS5" s="372"/>
      <c r="CT5" s="372"/>
      <c r="CU5" s="372"/>
      <c r="CV5" s="372"/>
      <c r="CW5" s="372"/>
      <c r="CX5" s="372"/>
      <c r="CY5" s="372"/>
      <c r="CZ5" s="372"/>
    </row>
    <row r="6" s="320" customFormat="true" ht="15" customHeight="true" x14ac:dyDescent="0.2">
      <c r="A6" s="393" t="s">
        <v>98</v>
      </c>
      <c r="B6" s="394"/>
      <c r="Z6" s="372"/>
      <c r="AA6" s="372"/>
      <c r="AB6" s="372"/>
      <c r="AC6" s="372"/>
      <c r="AD6" s="372"/>
      <c r="AE6" s="372"/>
      <c r="AF6" s="372"/>
      <c r="AG6" s="372"/>
      <c r="AH6" s="372"/>
      <c r="AI6" s="372"/>
      <c r="AJ6" s="372"/>
      <c r="AK6" s="372"/>
      <c r="AL6" s="372"/>
      <c r="AM6" s="372"/>
      <c r="AN6" s="372"/>
      <c r="AO6" s="372"/>
      <c r="AP6" s="372"/>
      <c r="AQ6" s="372"/>
      <c r="AR6" s="372"/>
      <c r="AS6" s="372"/>
      <c r="AT6" s="372"/>
      <c r="AU6" s="372"/>
      <c r="AV6" s="372"/>
      <c r="AW6" s="372"/>
      <c r="AX6" s="372"/>
      <c r="AY6" s="372"/>
      <c r="AZ6" s="372"/>
      <c r="BB6" s="343"/>
      <c r="BZ6" s="372"/>
      <c r="CA6" s="372"/>
      <c r="CB6" s="372"/>
      <c r="CC6" s="372"/>
      <c r="CD6" s="372"/>
      <c r="CE6" s="372"/>
      <c r="CF6" s="372"/>
      <c r="CG6" s="372"/>
      <c r="CH6" s="372"/>
      <c r="CI6" s="372"/>
      <c r="CJ6" s="372"/>
      <c r="CK6" s="372"/>
      <c r="CL6" s="372"/>
      <c r="CM6" s="372"/>
      <c r="CN6" s="372"/>
      <c r="CO6" s="372"/>
      <c r="CP6" s="372"/>
      <c r="CQ6" s="372"/>
      <c r="CR6" s="372"/>
      <c r="CS6" s="372"/>
      <c r="CT6" s="372"/>
      <c r="CU6" s="372"/>
      <c r="CV6" s="372"/>
      <c r="CW6" s="372"/>
      <c r="CX6" s="372"/>
      <c r="CY6" s="372"/>
      <c r="CZ6" s="372"/>
    </row>
    <row r="7" s="320" customFormat="true" ht="15" customHeight="true" x14ac:dyDescent="0.2">
      <c r="A7" s="395" t="s">
        <v>40</v>
      </c>
      <c r="B7" s="396"/>
      <c r="Z7" s="372"/>
      <c r="AA7" s="372"/>
      <c r="AB7" s="372"/>
      <c r="AC7" s="372"/>
      <c r="AD7" s="372"/>
      <c r="AE7" s="372"/>
      <c r="AF7" s="372"/>
      <c r="AG7" s="372"/>
      <c r="AH7" s="372"/>
      <c r="AI7" s="372"/>
      <c r="AJ7" s="372"/>
      <c r="AK7" s="372"/>
      <c r="AL7" s="372"/>
      <c r="AM7" s="372"/>
      <c r="AN7" s="372"/>
      <c r="AO7" s="372"/>
      <c r="AP7" s="372"/>
      <c r="AQ7" s="372"/>
      <c r="AR7" s="372"/>
      <c r="AS7" s="372"/>
      <c r="AT7" s="372"/>
      <c r="AU7" s="372"/>
      <c r="AV7" s="372"/>
      <c r="AW7" s="372"/>
      <c r="AX7" s="372"/>
      <c r="AY7" s="372"/>
      <c r="AZ7" s="372"/>
      <c r="BB7" s="343"/>
      <c r="BZ7" s="372"/>
      <c r="CA7" s="372"/>
      <c r="CB7" s="372"/>
      <c r="CC7" s="372"/>
      <c r="CD7" s="372"/>
      <c r="CE7" s="372"/>
      <c r="CF7" s="372"/>
      <c r="CG7" s="372"/>
      <c r="CH7" s="372"/>
      <c r="CI7" s="372"/>
      <c r="CJ7" s="372"/>
      <c r="CK7" s="372"/>
      <c r="CL7" s="372"/>
      <c r="CM7" s="372"/>
      <c r="CN7" s="372"/>
      <c r="CO7" s="372"/>
      <c r="CP7" s="372"/>
      <c r="CQ7" s="372"/>
      <c r="CR7" s="372"/>
      <c r="CS7" s="372"/>
      <c r="CT7" s="372"/>
      <c r="CU7" s="372"/>
      <c r="CV7" s="372"/>
      <c r="CW7" s="372"/>
      <c r="CX7" s="372"/>
      <c r="CY7" s="372"/>
      <c r="CZ7" s="372"/>
    </row>
    <row r="8" s="320" customFormat="true" ht="15" customHeight="true" x14ac:dyDescent="0.2">
      <c r="A8" s="395" t="s">
        <v>39</v>
      </c>
      <c r="B8" s="396"/>
      <c r="Z8" s="372"/>
      <c r="AA8" s="372"/>
      <c r="AB8" s="372"/>
      <c r="AC8" s="372"/>
      <c r="AD8" s="372"/>
      <c r="AE8" s="372"/>
      <c r="AF8" s="372"/>
      <c r="AG8" s="372"/>
      <c r="AH8" s="372"/>
      <c r="AI8" s="372"/>
      <c r="AJ8" s="372"/>
      <c r="AK8" s="372"/>
      <c r="AL8" s="372"/>
      <c r="AM8" s="372"/>
      <c r="AN8" s="372"/>
      <c r="AO8" s="372"/>
      <c r="AP8" s="372"/>
      <c r="AQ8" s="372"/>
      <c r="AR8" s="372"/>
      <c r="AS8" s="372"/>
      <c r="AT8" s="372"/>
      <c r="AU8" s="372"/>
      <c r="AV8" s="372"/>
      <c r="AW8" s="372"/>
      <c r="AX8" s="372"/>
      <c r="AY8" s="372"/>
      <c r="AZ8" s="372"/>
      <c r="BB8" s="343"/>
      <c r="BZ8" s="372"/>
      <c r="CA8" s="372"/>
      <c r="CB8" s="372"/>
      <c r="CC8" s="372"/>
      <c r="CD8" s="372"/>
      <c r="CE8" s="372"/>
      <c r="CF8" s="372"/>
      <c r="CG8" s="372"/>
      <c r="CH8" s="372"/>
      <c r="CI8" s="372"/>
      <c r="CJ8" s="372"/>
      <c r="CK8" s="372"/>
      <c r="CL8" s="372"/>
      <c r="CM8" s="372"/>
      <c r="CN8" s="372"/>
      <c r="CO8" s="372"/>
      <c r="CP8" s="372"/>
      <c r="CQ8" s="372"/>
      <c r="CR8" s="372"/>
      <c r="CS8" s="372"/>
      <c r="CT8" s="372"/>
      <c r="CU8" s="372"/>
      <c r="CV8" s="372"/>
      <c r="CW8" s="372"/>
      <c r="CX8" s="372"/>
      <c r="CY8" s="372"/>
      <c r="CZ8" s="372"/>
    </row>
    <row r="9" s="320" customFormat="true" ht="15" customHeight="true" x14ac:dyDescent="0.2">
      <c r="A9" s="395" t="s">
        <v>136</v>
      </c>
      <c r="B9" s="397" t="str">
        <f>A1025</f>
        <v>MICS15</v>
      </c>
      <c r="Z9" s="372"/>
      <c r="AA9" s="372"/>
      <c r="AB9" s="372"/>
      <c r="AC9" s="372"/>
      <c r="AD9" s="372"/>
      <c r="AE9" s="372"/>
      <c r="AF9" s="372"/>
      <c r="AG9" s="372"/>
      <c r="AH9" s="372"/>
      <c r="AI9" s="372"/>
      <c r="AJ9" s="372"/>
      <c r="AK9" s="372"/>
      <c r="AL9" s="372"/>
      <c r="AM9" s="372"/>
      <c r="AN9" s="372"/>
      <c r="AO9" s="372"/>
      <c r="AP9" s="372"/>
      <c r="AQ9" s="372"/>
      <c r="AR9" s="372"/>
      <c r="AS9" s="372"/>
      <c r="AT9" s="372"/>
      <c r="AU9" s="372"/>
      <c r="AV9" s="372"/>
      <c r="AW9" s="372"/>
      <c r="AX9" s="372"/>
      <c r="AY9" s="372"/>
      <c r="AZ9" s="372"/>
      <c r="BB9" s="343"/>
      <c r="BZ9" s="372"/>
      <c r="CA9" s="372"/>
      <c r="CB9" s="372"/>
      <c r="CC9" s="372"/>
      <c r="CD9" s="372"/>
      <c r="CE9" s="372"/>
      <c r="CF9" s="372"/>
      <c r="CG9" s="372"/>
      <c r="CH9" s="372"/>
      <c r="CI9" s="372"/>
      <c r="CJ9" s="372"/>
      <c r="CK9" s="372"/>
      <c r="CL9" s="372"/>
      <c r="CM9" s="372"/>
      <c r="CN9" s="372"/>
      <c r="CO9" s="372"/>
      <c r="CP9" s="372"/>
      <c r="CQ9" s="372"/>
      <c r="CR9" s="372"/>
      <c r="CS9" s="372"/>
      <c r="CT9" s="372"/>
      <c r="CU9" s="372"/>
      <c r="CV9" s="372"/>
      <c r="CW9" s="372"/>
      <c r="CX9" s="372"/>
      <c r="CY9" s="372"/>
      <c r="CZ9" s="372"/>
    </row>
    <row r="10" s="320" customFormat="true" ht="15" customHeight="true" x14ac:dyDescent="0.2">
      <c r="A10" s="209" t="str">
        <f>B1028</f>
        <v/>
      </c>
      <c r="B10" s="208"/>
      <c r="Z10" s="372"/>
      <c r="AA10" s="372"/>
      <c r="AB10" s="372"/>
      <c r="AC10" s="372"/>
      <c r="AD10" s="372"/>
      <c r="AE10" s="372"/>
      <c r="AF10" s="372"/>
      <c r="AG10" s="372"/>
      <c r="AH10" s="372"/>
      <c r="AI10" s="372"/>
      <c r="AJ10" s="372"/>
      <c r="AK10" s="372"/>
      <c r="AL10" s="372"/>
      <c r="AM10" s="372"/>
      <c r="AN10" s="372"/>
      <c r="AO10" s="372"/>
      <c r="AP10" s="372"/>
      <c r="AQ10" s="372"/>
      <c r="AR10" s="372"/>
      <c r="AS10" s="372"/>
      <c r="AT10" s="372"/>
      <c r="AU10" s="372"/>
      <c r="AV10" s="372"/>
      <c r="AW10" s="372"/>
      <c r="AX10" s="372"/>
      <c r="AY10" s="372"/>
      <c r="AZ10" s="372"/>
      <c r="BB10" s="343"/>
      <c r="BZ10" s="372"/>
      <c r="CA10" s="372"/>
      <c r="CB10" s="372"/>
      <c r="CC10" s="372"/>
      <c r="CD10" s="372"/>
      <c r="CE10" s="372"/>
      <c r="CF10" s="372"/>
      <c r="CG10" s="372"/>
      <c r="CH10" s="372"/>
      <c r="CI10" s="372"/>
      <c r="CJ10" s="372"/>
      <c r="CK10" s="372"/>
      <c r="CL10" s="372"/>
      <c r="CM10" s="372"/>
      <c r="CN10" s="372"/>
      <c r="CO10" s="372"/>
      <c r="CP10" s="372"/>
      <c r="CQ10" s="372"/>
      <c r="CR10" s="372"/>
      <c r="CS10" s="372"/>
      <c r="CT10" s="372"/>
      <c r="CU10" s="372"/>
      <c r="CV10" s="372"/>
      <c r="CW10" s="372"/>
      <c r="CX10" s="372"/>
      <c r="CY10" s="372"/>
      <c r="CZ10" s="372"/>
    </row>
    <row r="11" s="320" customFormat="true" ht="15" customHeight="true" x14ac:dyDescent="0.2">
      <c r="A11" s="209" t="str">
        <f>B1027</f>
        <v/>
      </c>
      <c r="B11" s="207"/>
      <c r="Z11" s="372"/>
      <c r="AA11" s="372"/>
      <c r="AB11" s="372"/>
      <c r="AC11" s="372"/>
      <c r="AD11" s="372"/>
      <c r="AE11" s="372"/>
      <c r="AF11" s="372"/>
      <c r="AG11" s="372"/>
      <c r="AH11" s="372"/>
      <c r="AI11" s="372"/>
      <c r="AJ11" s="372"/>
      <c r="AK11" s="372"/>
      <c r="AL11" s="372"/>
      <c r="AM11" s="372"/>
      <c r="AN11" s="372"/>
      <c r="AO11" s="372"/>
      <c r="AP11" s="372"/>
      <c r="AQ11" s="372"/>
      <c r="AR11" s="372"/>
      <c r="AS11" s="372"/>
      <c r="AT11" s="372"/>
      <c r="AU11" s="372"/>
      <c r="AV11" s="372"/>
      <c r="AW11" s="372"/>
      <c r="AX11" s="372"/>
      <c r="AY11" s="372"/>
      <c r="AZ11" s="372"/>
      <c r="BB11" s="343"/>
      <c r="BZ11" s="372"/>
      <c r="CA11" s="372"/>
      <c r="CB11" s="372"/>
      <c r="CC11" s="372"/>
      <c r="CD11" s="372"/>
      <c r="CE11" s="372"/>
      <c r="CF11" s="372"/>
      <c r="CG11" s="372"/>
      <c r="CH11" s="372"/>
      <c r="CI11" s="372"/>
      <c r="CJ11" s="372"/>
      <c r="CK11" s="372"/>
      <c r="CL11" s="372"/>
      <c r="CM11" s="372"/>
      <c r="CN11" s="372"/>
      <c r="CO11" s="372"/>
      <c r="CP11" s="372"/>
      <c r="CQ11" s="372"/>
      <c r="CR11" s="372"/>
      <c r="CS11" s="372"/>
      <c r="CT11" s="372"/>
      <c r="CU11" s="372"/>
      <c r="CV11" s="372"/>
      <c r="CW11" s="372"/>
      <c r="CX11" s="372"/>
      <c r="CY11" s="372"/>
      <c r="CZ11" s="372"/>
    </row>
    <row r="12" s="320" customFormat="true" ht="18" customHeight="true" x14ac:dyDescent="0.2">
      <c r="A12" s="206"/>
      <c r="B12" s="208"/>
      <c r="Z12" s="372"/>
      <c r="AA12" s="372"/>
      <c r="AB12" s="372"/>
      <c r="AC12" s="372"/>
      <c r="AD12" s="372"/>
      <c r="AE12" s="372"/>
      <c r="AF12" s="372"/>
      <c r="AG12" s="372"/>
      <c r="AH12" s="372"/>
      <c r="AI12" s="372"/>
      <c r="AJ12" s="372"/>
      <c r="AK12" s="372"/>
      <c r="AL12" s="372"/>
      <c r="AM12" s="372"/>
      <c r="AN12" s="372"/>
      <c r="AO12" s="372"/>
      <c r="AP12" s="372"/>
      <c r="AQ12" s="372"/>
      <c r="AR12" s="372"/>
      <c r="AS12" s="372"/>
      <c r="AT12" s="372"/>
      <c r="AU12" s="372"/>
      <c r="AV12" s="372"/>
      <c r="AW12" s="372"/>
      <c r="AX12" s="372"/>
      <c r="AY12" s="372"/>
      <c r="AZ12" s="372"/>
      <c r="BB12" s="343"/>
      <c r="BZ12" s="372"/>
      <c r="CA12" s="372"/>
      <c r="CB12" s="372"/>
      <c r="CC12" s="372"/>
      <c r="CD12" s="372"/>
      <c r="CE12" s="372"/>
      <c r="CF12" s="372"/>
      <c r="CG12" s="372"/>
      <c r="CH12" s="372"/>
      <c r="CI12" s="372"/>
      <c r="CJ12" s="372"/>
      <c r="CK12" s="372"/>
      <c r="CL12" s="372"/>
      <c r="CM12" s="372"/>
      <c r="CN12" s="372"/>
      <c r="CO12" s="372"/>
      <c r="CP12" s="372"/>
      <c r="CQ12" s="372"/>
      <c r="CR12" s="372"/>
      <c r="CS12" s="372"/>
      <c r="CT12" s="372"/>
      <c r="CU12" s="372"/>
      <c r="CV12" s="372"/>
      <c r="CW12" s="372"/>
      <c r="CX12" s="372"/>
      <c r="CY12" s="372"/>
      <c r="CZ12" s="372"/>
    </row>
    <row r="13" s="320" customFormat="true" ht="18" customHeight="true" x14ac:dyDescent="0.2">
      <c r="A13" s="205"/>
      <c r="B13" s="204"/>
      <c r="Z13" s="372"/>
      <c r="AA13" s="372"/>
      <c r="AB13" s="372"/>
      <c r="AC13" s="372"/>
      <c r="AD13" s="372"/>
      <c r="AE13" s="372"/>
      <c r="AF13" s="372"/>
      <c r="AG13" s="372"/>
      <c r="AH13" s="372"/>
      <c r="AI13" s="372"/>
      <c r="AJ13" s="372"/>
      <c r="AK13" s="372"/>
      <c r="AL13" s="372"/>
      <c r="AM13" s="372"/>
      <c r="AN13" s="372"/>
      <c r="AO13" s="372"/>
      <c r="AP13" s="372"/>
      <c r="AQ13" s="372"/>
      <c r="AR13" s="372"/>
      <c r="AS13" s="372"/>
      <c r="AT13" s="372"/>
      <c r="AU13" s="372"/>
      <c r="AV13" s="372"/>
      <c r="AW13" s="372"/>
      <c r="AX13" s="372"/>
      <c r="AY13" s="372"/>
      <c r="AZ13" s="372"/>
      <c r="BB13" s="343"/>
      <c r="BZ13" s="372"/>
      <c r="CA13" s="372"/>
      <c r="CB13" s="372"/>
      <c r="CC13" s="372"/>
      <c r="CD13" s="372"/>
      <c r="CE13" s="372"/>
      <c r="CF13" s="372"/>
      <c r="CG13" s="372"/>
      <c r="CH13" s="372"/>
      <c r="CI13" s="372"/>
      <c r="CJ13" s="372"/>
      <c r="CK13" s="372"/>
      <c r="CL13" s="372"/>
      <c r="CM13" s="372"/>
      <c r="CN13" s="372"/>
      <c r="CO13" s="372"/>
      <c r="CP13" s="372"/>
      <c r="CQ13" s="372"/>
      <c r="CR13" s="372"/>
      <c r="CS13" s="372"/>
      <c r="CT13" s="372"/>
      <c r="CU13" s="372"/>
      <c r="CV13" s="372"/>
      <c r="CW13" s="372"/>
      <c r="CX13" s="372"/>
      <c r="CY13" s="372"/>
      <c r="CZ13" s="372"/>
    </row>
    <row r="14" s="344" customFormat="true" ht="15" customHeight="true" x14ac:dyDescent="0.2">
      <c r="A14" s="324" t="s">
        <v>96</v>
      </c>
      <c r="B14" s="369"/>
      <c r="C14" s="1167" t="s">
        <v>115</v>
      </c>
      <c r="D14" s="1168"/>
      <c r="E14" s="1168"/>
      <c r="F14" s="1168"/>
      <c r="G14" s="1169"/>
      <c r="H14" s="1170" t="s">
        <v>38</v>
      </c>
      <c r="I14" s="1171"/>
      <c r="J14" s="1171"/>
      <c r="K14" s="1171"/>
      <c r="L14" s="1172"/>
      <c r="M14" s="1151" t="s">
        <v>37</v>
      </c>
      <c r="N14" s="1152"/>
      <c r="O14" s="1152"/>
      <c r="P14" s="1152"/>
      <c r="Q14" s="1153"/>
      <c r="R14" s="40" t="s">
        <v>143</v>
      </c>
      <c r="S14" s="457"/>
      <c r="T14" s="457"/>
      <c r="U14" s="457"/>
      <c r="V14" s="457"/>
      <c r="W14" s="457"/>
      <c r="X14" s="457"/>
      <c r="Y14" s="457"/>
      <c r="Z14" s="468"/>
      <c r="AA14" s="468"/>
      <c r="AB14" s="468"/>
      <c r="AC14" s="468"/>
      <c r="AD14" s="468"/>
      <c r="AE14" s="468"/>
      <c r="AF14" s="468"/>
      <c r="AG14" s="468"/>
      <c r="AH14" s="468"/>
      <c r="AI14" s="468"/>
      <c r="AJ14" s="468"/>
      <c r="AK14" s="468"/>
      <c r="AL14" s="468"/>
      <c r="AM14" s="468"/>
      <c r="AN14" s="468"/>
      <c r="AO14" s="468"/>
      <c r="AP14" s="468"/>
      <c r="AQ14" s="468"/>
      <c r="AR14" s="468"/>
      <c r="AS14" s="468"/>
      <c r="AT14" s="468"/>
      <c r="AU14" s="468"/>
      <c r="AV14" s="468"/>
      <c r="AW14" s="468"/>
      <c r="AX14" s="468"/>
      <c r="AY14" s="468"/>
      <c r="AZ14" s="983"/>
      <c r="BA14" s="378" t="s">
        <v>131</v>
      </c>
      <c r="BB14" s="324" t="s">
        <v>96</v>
      </c>
      <c r="BC14" s="1151" t="s">
        <v>115</v>
      </c>
      <c r="BD14" s="1152"/>
      <c r="BE14" s="1152"/>
      <c r="BF14" s="1152"/>
      <c r="BG14" s="1183"/>
      <c r="BH14" s="1151" t="s">
        <v>38</v>
      </c>
      <c r="BI14" s="1152"/>
      <c r="BJ14" s="1152"/>
      <c r="BK14" s="1152"/>
      <c r="BL14" s="1183"/>
      <c r="BM14" s="1151" t="s">
        <v>37</v>
      </c>
      <c r="BN14" s="1152"/>
      <c r="BO14" s="1152"/>
      <c r="BP14" s="1152"/>
      <c r="BQ14" s="1153"/>
      <c r="BR14" s="39" t="s">
        <v>143</v>
      </c>
      <c r="BS14" s="457"/>
      <c r="BT14" s="457"/>
      <c r="BU14" s="457"/>
      <c r="BV14" s="457"/>
      <c r="BW14" s="457"/>
      <c r="BX14" s="457"/>
      <c r="BY14" s="457"/>
      <c r="BZ14" s="376"/>
      <c r="CA14" s="376"/>
      <c r="CB14" s="376"/>
      <c r="CC14" s="376"/>
      <c r="CD14" s="376"/>
      <c r="CE14" s="376"/>
      <c r="CF14" s="376"/>
      <c r="CG14" s="376"/>
      <c r="CH14" s="376"/>
      <c r="CI14" s="376"/>
      <c r="CJ14" s="376"/>
      <c r="CK14" s="376"/>
      <c r="CL14" s="376"/>
      <c r="CM14" s="376"/>
      <c r="CN14" s="376"/>
      <c r="CO14" s="376"/>
      <c r="CP14" s="376"/>
      <c r="CQ14" s="376"/>
      <c r="CR14" s="376"/>
      <c r="CS14" s="376"/>
      <c r="CT14" s="376"/>
      <c r="CU14" s="376"/>
      <c r="CV14" s="376"/>
      <c r="CW14" s="376"/>
      <c r="CX14" s="376"/>
      <c r="CY14" s="376"/>
      <c r="CZ14" s="376"/>
    </row>
    <row r="15" s="344" customFormat="true" ht="12.75" x14ac:dyDescent="0.2">
      <c r="A15" s="364" t="s">
        <v>87</v>
      </c>
      <c r="B15" s="406"/>
      <c r="C15" s="448" t="s">
        <v>0</v>
      </c>
      <c r="D15" s="642" t="s">
        <v>1</v>
      </c>
      <c r="E15" s="642" t="s">
        <v>2</v>
      </c>
      <c r="F15" s="642" t="s">
        <v>3</v>
      </c>
      <c r="G15" s="643" t="s">
        <v>4</v>
      </c>
      <c r="H15" s="411" t="s">
        <v>0</v>
      </c>
      <c r="I15" s="646" t="s">
        <v>1</v>
      </c>
      <c r="J15" s="646" t="s">
        <v>2</v>
      </c>
      <c r="K15" s="646" t="s">
        <v>3</v>
      </c>
      <c r="L15" s="647" t="s">
        <v>4</v>
      </c>
      <c r="M15" s="412" t="s">
        <v>0</v>
      </c>
      <c r="N15" s="646" t="s">
        <v>1</v>
      </c>
      <c r="O15" s="646" t="s">
        <v>2</v>
      </c>
      <c r="P15" s="646" t="s">
        <v>3</v>
      </c>
      <c r="Q15" s="640" t="s">
        <v>4</v>
      </c>
      <c r="R15" s="411" t="s">
        <v>160</v>
      </c>
      <c r="S15" s="646" t="s">
        <v>161</v>
      </c>
      <c r="T15" s="646" t="s">
        <v>162</v>
      </c>
      <c r="U15" s="646" t="s">
        <v>164</v>
      </c>
      <c r="V15" s="646" t="s">
        <v>165</v>
      </c>
      <c r="W15" s="646" t="s">
        <v>298</v>
      </c>
      <c r="X15" s="646" t="s">
        <v>167</v>
      </c>
      <c r="Y15" s="647" t="s">
        <v>168</v>
      </c>
      <c r="Z15" s="468"/>
      <c r="AA15" s="468"/>
      <c r="AB15" s="468"/>
      <c r="AC15" s="468"/>
      <c r="AD15" s="468"/>
      <c r="AE15" s="468"/>
      <c r="AF15" s="468"/>
      <c r="AG15" s="468"/>
      <c r="AH15" s="468"/>
      <c r="AI15" s="468"/>
      <c r="AJ15" s="468"/>
      <c r="AK15" s="468"/>
      <c r="AL15" s="468"/>
      <c r="AM15" s="468"/>
      <c r="AN15" s="468"/>
      <c r="AO15" s="468"/>
      <c r="AP15" s="468"/>
      <c r="AQ15" s="468"/>
      <c r="AR15" s="468"/>
      <c r="AS15" s="468"/>
      <c r="AT15" s="468"/>
      <c r="AU15" s="468"/>
      <c r="AV15" s="468"/>
      <c r="AW15" s="468"/>
      <c r="AX15" s="468"/>
      <c r="AY15" s="468"/>
      <c r="AZ15" s="983"/>
      <c r="BA15" s="364" t="s">
        <v>120</v>
      </c>
      <c r="BB15" s="363"/>
      <c r="BC15" s="488" t="s">
        <v>0</v>
      </c>
      <c r="BD15" s="616" t="s">
        <v>1</v>
      </c>
      <c r="BE15" s="616" t="s">
        <v>2</v>
      </c>
      <c r="BF15" s="616" t="s">
        <v>3</v>
      </c>
      <c r="BG15" s="489" t="s">
        <v>4</v>
      </c>
      <c r="BH15" s="488" t="s">
        <v>0</v>
      </c>
      <c r="BI15" s="616" t="s">
        <v>1</v>
      </c>
      <c r="BJ15" s="616" t="s">
        <v>2</v>
      </c>
      <c r="BK15" s="616" t="s">
        <v>3</v>
      </c>
      <c r="BL15" s="489" t="s">
        <v>4</v>
      </c>
      <c r="BM15" s="488" t="s">
        <v>0</v>
      </c>
      <c r="BN15" s="616" t="s">
        <v>1</v>
      </c>
      <c r="BO15" s="616" t="s">
        <v>2</v>
      </c>
      <c r="BP15" s="616" t="s">
        <v>3</v>
      </c>
      <c r="BQ15" s="489" t="s">
        <v>4</v>
      </c>
      <c r="BR15" s="488" t="s">
        <v>160</v>
      </c>
      <c r="BS15" s="616" t="s">
        <v>161</v>
      </c>
      <c r="BT15" s="616" t="s">
        <v>162</v>
      </c>
      <c r="BU15" s="616" t="s">
        <v>164</v>
      </c>
      <c r="BV15" s="616" t="s">
        <v>165</v>
      </c>
      <c r="BW15" s="616" t="s">
        <v>298</v>
      </c>
      <c r="BX15" s="616" t="s">
        <v>167</v>
      </c>
      <c r="BY15" s="617" t="s">
        <v>168</v>
      </c>
      <c r="BZ15" s="992"/>
      <c r="CA15" s="992"/>
      <c r="CB15" s="992"/>
      <c r="CC15" s="992"/>
      <c r="CD15" s="992"/>
      <c r="CE15" s="992"/>
      <c r="CF15" s="992"/>
      <c r="CG15" s="992"/>
      <c r="CH15" s="992"/>
      <c r="CI15" s="992"/>
      <c r="CJ15" s="992"/>
      <c r="CK15" s="992"/>
      <c r="CL15" s="992"/>
      <c r="CM15" s="992"/>
      <c r="CN15" s="992"/>
      <c r="CO15" s="992"/>
      <c r="CP15" s="992"/>
      <c r="CQ15" s="992"/>
      <c r="CR15" s="992"/>
      <c r="CS15" s="992"/>
      <c r="CT15" s="992"/>
      <c r="CU15" s="992"/>
      <c r="CV15" s="992"/>
      <c r="CW15" s="992"/>
      <c r="CX15" s="992"/>
      <c r="CY15" s="992"/>
      <c r="CZ15" s="992"/>
    </row>
    <row r="16" s="344" customFormat="true" ht="15" customHeight="true" x14ac:dyDescent="0.2">
      <c r="A16" s="1154" t="s">
        <v>13</v>
      </c>
      <c r="B16" s="408" t="s">
        <v>14</v>
      </c>
      <c r="C16" s="160">
        <v>52.858484907815836</v>
      </c>
      <c r="D16" s="159">
        <v>57.057068963323267</v>
      </c>
      <c r="E16" s="159">
        <v>61.884641362427729</v>
      </c>
      <c r="F16" s="159">
        <v>78.751816121096581</v>
      </c>
      <c r="G16" s="158">
        <v>95.931866875990863</v>
      </c>
      <c r="H16" s="157">
        <v>75.610939422374841</v>
      </c>
      <c r="I16" s="159">
        <v>94.056331664350651</v>
      </c>
      <c r="J16" s="159">
        <v>99.011165023888864</v>
      </c>
      <c r="K16" s="159">
        <v>98.563334761369148</v>
      </c>
      <c r="L16" s="156">
        <v>100</v>
      </c>
      <c r="M16" s="160">
        <v>51.044758640082378</v>
      </c>
      <c r="N16" s="159">
        <v>57.187846194608539</v>
      </c>
      <c r="O16" s="159">
        <v>58.099954087230763</v>
      </c>
      <c r="P16" s="159">
        <v>66.824871206612698</v>
      </c>
      <c r="Q16" s="158">
        <v>80.713353070486562</v>
      </c>
      <c r="R16" s="157">
        <v>98.884527578333987</v>
      </c>
      <c r="S16" s="159">
        <v>59.891561362335658</v>
      </c>
      <c r="T16" s="159">
        <v>64.262749232520406</v>
      </c>
      <c r="U16" s="159">
        <v>68.202497383641088</v>
      </c>
      <c r="V16" s="159">
        <v>60.11947329673761</v>
      </c>
      <c r="W16" s="159">
        <v>62.771174162212148</v>
      </c>
      <c r="X16" s="159">
        <v>69.090930171956813</v>
      </c>
      <c r="Y16" s="156">
        <v>71.329277615185774</v>
      </c>
      <c r="Z16" s="468"/>
      <c r="AA16" s="468"/>
      <c r="AB16" s="468"/>
      <c r="AC16" s="468"/>
      <c r="AD16" s="468"/>
      <c r="AE16" s="468"/>
      <c r="AF16" s="468"/>
      <c r="AG16" s="468"/>
      <c r="AH16" s="468"/>
      <c r="AI16" s="468"/>
      <c r="AJ16" s="468"/>
      <c r="AK16" s="468"/>
      <c r="AL16" s="468"/>
      <c r="AM16" s="468"/>
      <c r="AN16" s="468"/>
      <c r="AO16" s="468"/>
      <c r="AP16" s="468"/>
      <c r="AQ16" s="468"/>
      <c r="AR16" s="468"/>
      <c r="AS16" s="468"/>
      <c r="AT16" s="468"/>
      <c r="AU16" s="468"/>
      <c r="AV16" s="468"/>
      <c r="AW16" s="468"/>
      <c r="AX16" s="468"/>
      <c r="AY16" s="468"/>
      <c r="AZ16" s="983"/>
      <c r="BA16" s="1181" t="s">
        <v>13</v>
      </c>
      <c r="BB16" s="652" t="s">
        <v>14</v>
      </c>
      <c r="BC16" s="90" t="s">
        <v>35</v>
      </c>
      <c r="BD16" s="86" t="s">
        <v>35</v>
      </c>
      <c r="BE16" s="86" t="s">
        <v>35</v>
      </c>
      <c r="BF16" s="86" t="s">
        <v>35</v>
      </c>
      <c r="BG16" s="81" t="s">
        <v>35</v>
      </c>
      <c r="BH16" s="90" t="s">
        <v>35</v>
      </c>
      <c r="BI16" s="86" t="s">
        <v>35</v>
      </c>
      <c r="BJ16" s="86" t="s">
        <v>35</v>
      </c>
      <c r="BK16" s="86" t="s">
        <v>35</v>
      </c>
      <c r="BL16" s="81" t="s">
        <v>35</v>
      </c>
      <c r="BM16" s="90" t="s">
        <v>35</v>
      </c>
      <c r="BN16" s="86" t="s">
        <v>35</v>
      </c>
      <c r="BO16" s="86" t="s">
        <v>35</v>
      </c>
      <c r="BP16" s="86" t="s">
        <v>35</v>
      </c>
      <c r="BQ16" s="81" t="s">
        <v>35</v>
      </c>
      <c r="BR16" s="90" t="s">
        <v>35</v>
      </c>
      <c r="BS16" s="86" t="s">
        <v>35</v>
      </c>
      <c r="BT16" s="86" t="s">
        <v>35</v>
      </c>
      <c r="BU16" s="86" t="s">
        <v>35</v>
      </c>
      <c r="BV16" s="86" t="s">
        <v>35</v>
      </c>
      <c r="BW16" s="86" t="s">
        <v>35</v>
      </c>
      <c r="BX16" s="86" t="s">
        <v>35</v>
      </c>
      <c r="BY16" s="74" t="s">
        <v>35</v>
      </c>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row>
    <row r="17" s="344" customFormat="true" ht="15" customHeight="true" x14ac:dyDescent="0.2">
      <c r="A17" s="1155"/>
      <c r="B17" s="409" t="s">
        <v>51</v>
      </c>
      <c r="C17" s="155">
        <v>47.141515092183617</v>
      </c>
      <c r="D17" s="154">
        <v>42.942931036676526</v>
      </c>
      <c r="E17" s="154">
        <v>38.11535863757247</v>
      </c>
      <c r="F17" s="154">
        <v>21.248183878903333</v>
      </c>
      <c r="G17" s="153">
        <v>4.0681331240091438</v>
      </c>
      <c r="H17" s="152">
        <v>24.38906057762512</v>
      </c>
      <c r="I17" s="154">
        <v>5.9436683356494182</v>
      </c>
      <c r="J17" s="154">
        <v>0.98883497611116178</v>
      </c>
      <c r="K17" s="154">
        <v>1.4366652386308578</v>
      </c>
      <c r="L17" s="151">
        <v>0</v>
      </c>
      <c r="M17" s="155">
        <v>48.955241359917629</v>
      </c>
      <c r="N17" s="154">
        <v>42.812153805391347</v>
      </c>
      <c r="O17" s="154">
        <v>41.900045912769066</v>
      </c>
      <c r="P17" s="154">
        <v>33.175128793387394</v>
      </c>
      <c r="Q17" s="153">
        <v>19.286646929513349</v>
      </c>
      <c r="R17" s="152">
        <v>1.1154724216660479</v>
      </c>
      <c r="S17" s="154">
        <v>40.108438637664435</v>
      </c>
      <c r="T17" s="154">
        <v>35.737250767479658</v>
      </c>
      <c r="U17" s="154">
        <v>31.797502616359058</v>
      </c>
      <c r="V17" s="154">
        <v>39.880526703262255</v>
      </c>
      <c r="W17" s="154">
        <v>37.228825837787852</v>
      </c>
      <c r="X17" s="154">
        <v>30.90906982804319</v>
      </c>
      <c r="Y17" s="151">
        <v>28.670722384814212</v>
      </c>
      <c r="Z17" s="468"/>
      <c r="AA17" s="468"/>
      <c r="AB17" s="468"/>
      <c r="AC17" s="468"/>
      <c r="AD17" s="468"/>
      <c r="AE17" s="468"/>
      <c r="AF17" s="468"/>
      <c r="AG17" s="468"/>
      <c r="AH17" s="468"/>
      <c r="AI17" s="468"/>
      <c r="AJ17" s="468"/>
      <c r="AK17" s="468"/>
      <c r="AL17" s="468"/>
      <c r="AM17" s="468"/>
      <c r="AN17" s="468"/>
      <c r="AO17" s="468"/>
      <c r="AP17" s="468"/>
      <c r="AQ17" s="468"/>
      <c r="AR17" s="468"/>
      <c r="AS17" s="468"/>
      <c r="AT17" s="468"/>
      <c r="AU17" s="468"/>
      <c r="AV17" s="468"/>
      <c r="AW17" s="468"/>
      <c r="AX17" s="468"/>
      <c r="AY17" s="468"/>
      <c r="AZ17" s="983"/>
      <c r="BA17" s="1182"/>
      <c r="BB17" s="651" t="s">
        <v>51</v>
      </c>
      <c r="BC17" s="89" t="s">
        <v>35</v>
      </c>
      <c r="BD17" s="85" t="s">
        <v>35</v>
      </c>
      <c r="BE17" s="85" t="s">
        <v>35</v>
      </c>
      <c r="BF17" s="85" t="s">
        <v>35</v>
      </c>
      <c r="BG17" s="80" t="s">
        <v>35</v>
      </c>
      <c r="BH17" s="89" t="s">
        <v>35</v>
      </c>
      <c r="BI17" s="85" t="s">
        <v>35</v>
      </c>
      <c r="BJ17" s="85" t="s">
        <v>35</v>
      </c>
      <c r="BK17" s="85" t="s">
        <v>35</v>
      </c>
      <c r="BL17" s="80" t="s">
        <v>35</v>
      </c>
      <c r="BM17" s="89" t="s">
        <v>35</v>
      </c>
      <c r="BN17" s="85" t="s">
        <v>35</v>
      </c>
      <c r="BO17" s="85" t="s">
        <v>35</v>
      </c>
      <c r="BP17" s="85" t="s">
        <v>35</v>
      </c>
      <c r="BQ17" s="80" t="s">
        <v>35</v>
      </c>
      <c r="BR17" s="89" t="s">
        <v>35</v>
      </c>
      <c r="BS17" s="85" t="s">
        <v>35</v>
      </c>
      <c r="BT17" s="85" t="s">
        <v>35</v>
      </c>
      <c r="BU17" s="85" t="s">
        <v>35</v>
      </c>
      <c r="BV17" s="85" t="s">
        <v>35</v>
      </c>
      <c r="BW17" s="85" t="s">
        <v>35</v>
      </c>
      <c r="BX17" s="85" t="s">
        <v>35</v>
      </c>
      <c r="BY17" s="73" t="s">
        <v>35</v>
      </c>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row>
    <row r="18" s="344" customFormat="true" ht="15" customHeight="true" x14ac:dyDescent="0.2">
      <c r="A18" s="1155" t="s">
        <v>60</v>
      </c>
      <c r="B18" s="409" t="s">
        <v>15</v>
      </c>
      <c r="C18" s="155">
        <f>C16*C23/100</f>
        <v>48.866823088119844</v>
      </c>
      <c r="D18" s="154">
        <f>D16*D23/100</f>
        <v>54.188930429685044</v>
      </c>
      <c r="E18" s="154">
        <f t="shared" ref="E18:Y18" si="0">E16*E23/100</f>
        <v>59.547887086777365</v>
      </c>
      <c r="F18" s="154">
        <f t="shared" si="0"/>
        <v>75.612032186408968</v>
      </c>
      <c r="G18" s="153">
        <f t="shared" si="0"/>
        <v>92.53130914644494</v>
      </c>
      <c r="H18" s="152">
        <f t="shared" si="0"/>
        <v>73.015331553341653</v>
      </c>
      <c r="I18" s="154">
        <f t="shared" si="0"/>
        <v>88.778457653038899</v>
      </c>
      <c r="J18" s="154">
        <f t="shared" si="0"/>
        <v>94.55583206247907</v>
      </c>
      <c r="K18" s="154">
        <f t="shared" si="0"/>
        <v>94.817202459227076</v>
      </c>
      <c r="L18" s="151">
        <f t="shared" si="0"/>
        <v>98.503481535802081</v>
      </c>
      <c r="M18" s="155">
        <f t="shared" si="0"/>
        <v>46.887333825708474</v>
      </c>
      <c r="N18" s="154">
        <f t="shared" si="0"/>
        <v>53.501449786392094</v>
      </c>
      <c r="O18" s="154">
        <f t="shared" si="0"/>
        <v>56.051784553614631</v>
      </c>
      <c r="P18" s="154">
        <f t="shared" si="0"/>
        <v>64.218138160617542</v>
      </c>
      <c r="Q18" s="153">
        <f t="shared" si="0"/>
        <v>77.972203178735441</v>
      </c>
      <c r="R18" s="152">
        <f t="shared" si="0"/>
        <v>93.918948460838038</v>
      </c>
      <c r="S18" s="154">
        <f t="shared" si="0"/>
        <v>57.665327891032142</v>
      </c>
      <c r="T18" s="154">
        <f t="shared" si="0"/>
        <v>61.197308874323923</v>
      </c>
      <c r="U18" s="154">
        <f t="shared" si="0"/>
        <v>65.556125902701012</v>
      </c>
      <c r="V18" s="154">
        <f t="shared" si="0"/>
        <v>54.012514391629573</v>
      </c>
      <c r="W18" s="154">
        <f t="shared" si="0"/>
        <v>60.672856537800087</v>
      </c>
      <c r="X18" s="154">
        <f t="shared" si="0"/>
        <v>68.35470722700255</v>
      </c>
      <c r="Y18" s="151">
        <f t="shared" si="0"/>
        <v>66.220683375517837</v>
      </c>
      <c r="Z18" s="468"/>
      <c r="AA18" s="468"/>
      <c r="AB18" s="468"/>
      <c r="AC18" s="468"/>
      <c r="AD18" s="468"/>
      <c r="AE18" s="468"/>
      <c r="AF18" s="468"/>
      <c r="AG18" s="468"/>
      <c r="AH18" s="468"/>
      <c r="AI18" s="468"/>
      <c r="AJ18" s="468"/>
      <c r="AK18" s="468"/>
      <c r="AL18" s="468"/>
      <c r="AM18" s="468"/>
      <c r="AN18" s="468"/>
      <c r="AO18" s="468"/>
      <c r="AP18" s="468"/>
      <c r="AQ18" s="468"/>
      <c r="AR18" s="468"/>
      <c r="AS18" s="468"/>
      <c r="AT18" s="468"/>
      <c r="AU18" s="468"/>
      <c r="AV18" s="468"/>
      <c r="AW18" s="468"/>
      <c r="AX18" s="468"/>
      <c r="AY18" s="468"/>
      <c r="AZ18" s="983"/>
      <c r="BA18" s="1182" t="s">
        <v>60</v>
      </c>
      <c r="BB18" s="651" t="s">
        <v>15</v>
      </c>
      <c r="BC18" s="89" t="s">
        <v>35</v>
      </c>
      <c r="BD18" s="85" t="s">
        <v>35</v>
      </c>
      <c r="BE18" s="85" t="s">
        <v>35</v>
      </c>
      <c r="BF18" s="85" t="s">
        <v>35</v>
      </c>
      <c r="BG18" s="80" t="s">
        <v>35</v>
      </c>
      <c r="BH18" s="89" t="s">
        <v>35</v>
      </c>
      <c r="BI18" s="85" t="s">
        <v>35</v>
      </c>
      <c r="BJ18" s="85" t="s">
        <v>35</v>
      </c>
      <c r="BK18" s="85" t="s">
        <v>35</v>
      </c>
      <c r="BL18" s="80" t="s">
        <v>35</v>
      </c>
      <c r="BM18" s="89" t="s">
        <v>35</v>
      </c>
      <c r="BN18" s="85" t="s">
        <v>35</v>
      </c>
      <c r="BO18" s="85" t="s">
        <v>35</v>
      </c>
      <c r="BP18" s="85" t="s">
        <v>35</v>
      </c>
      <c r="BQ18" s="80" t="s">
        <v>35</v>
      </c>
      <c r="BR18" s="89" t="s">
        <v>35</v>
      </c>
      <c r="BS18" s="85" t="s">
        <v>35</v>
      </c>
      <c r="BT18" s="85" t="s">
        <v>35</v>
      </c>
      <c r="BU18" s="85" t="s">
        <v>35</v>
      </c>
      <c r="BV18" s="85" t="s">
        <v>35</v>
      </c>
      <c r="BW18" s="85" t="s">
        <v>35</v>
      </c>
      <c r="BX18" s="85" t="s">
        <v>35</v>
      </c>
      <c r="BY18" s="73" t="s">
        <v>35</v>
      </c>
      <c r="BZ18" s="28"/>
      <c r="CA18" s="28"/>
      <c r="CB18" s="28"/>
      <c r="CC18" s="28"/>
      <c r="CD18" s="28"/>
      <c r="CE18" s="28"/>
      <c r="CF18" s="28"/>
      <c r="CG18" s="28"/>
      <c r="CH18" s="28"/>
      <c r="CI18" s="28"/>
      <c r="CJ18" s="28"/>
      <c r="CK18" s="28"/>
      <c r="CL18" s="28"/>
      <c r="CM18" s="28"/>
      <c r="CN18" s="28"/>
      <c r="CO18" s="28"/>
      <c r="CP18" s="28"/>
      <c r="CQ18" s="28"/>
      <c r="CR18" s="28"/>
      <c r="CS18" s="28"/>
      <c r="CT18" s="28"/>
      <c r="CU18" s="28"/>
      <c r="CV18" s="28"/>
      <c r="CW18" s="28"/>
      <c r="CX18" s="28"/>
      <c r="CY18" s="28"/>
      <c r="CZ18" s="28"/>
    </row>
    <row r="19" s="344" customFormat="true" ht="15" customHeight="true" x14ac:dyDescent="0.2">
      <c r="A19" s="1155"/>
      <c r="B19" s="409" t="s">
        <v>16</v>
      </c>
      <c r="C19" s="155">
        <f>C16*C22/100</f>
        <v>3.9916618196960036</v>
      </c>
      <c r="D19" s="154">
        <f>D16*D22/100</f>
        <v>2.8681385336381933</v>
      </c>
      <c r="E19" s="154">
        <f t="shared" ref="E19:Y19" si="1">E16*E22/100</f>
        <v>2.3367542756503488</v>
      </c>
      <c r="F19" s="154">
        <f t="shared" si="1"/>
        <v>3.1397839346876144</v>
      </c>
      <c r="G19" s="153">
        <f t="shared" si="1"/>
        <v>3.4005577295459766</v>
      </c>
      <c r="H19" s="152">
        <f t="shared" si="1"/>
        <v>2.5956078690331488</v>
      </c>
      <c r="I19" s="154">
        <f t="shared" si="1"/>
        <v>5.2778740113117513</v>
      </c>
      <c r="J19" s="154">
        <f t="shared" si="1"/>
        <v>4.4553329614097956</v>
      </c>
      <c r="K19" s="154">
        <f t="shared" si="1"/>
        <v>3.7461323021420805</v>
      </c>
      <c r="L19" s="151">
        <f t="shared" si="1"/>
        <v>1.4965184641980083</v>
      </c>
      <c r="M19" s="155">
        <f t="shared" si="1"/>
        <v>4.157424814373889</v>
      </c>
      <c r="N19" s="154">
        <f t="shared" si="1"/>
        <v>3.6863964082163898</v>
      </c>
      <c r="O19" s="154">
        <f t="shared" si="1"/>
        <v>2.0481695336160852</v>
      </c>
      <c r="P19" s="154">
        <f t="shared" si="1"/>
        <v>2.6067330459951346</v>
      </c>
      <c r="Q19" s="153">
        <f t="shared" si="1"/>
        <v>2.741149891751129</v>
      </c>
      <c r="R19" s="152">
        <f t="shared" si="1"/>
        <v>4.9655791174957464</v>
      </c>
      <c r="S19" s="154">
        <f t="shared" si="1"/>
        <v>2.2262334713035226</v>
      </c>
      <c r="T19" s="154">
        <f t="shared" si="1"/>
        <v>3.0654403581964691</v>
      </c>
      <c r="U19" s="154">
        <f t="shared" si="1"/>
        <v>2.6463714809400778</v>
      </c>
      <c r="V19" s="154">
        <f t="shared" si="1"/>
        <v>6.1069589051080069</v>
      </c>
      <c r="W19" s="154">
        <f t="shared" si="1"/>
        <v>2.0983176244120498</v>
      </c>
      <c r="X19" s="154">
        <f t="shared" si="1"/>
        <v>0.73622294495425711</v>
      </c>
      <c r="Y19" s="151">
        <f t="shared" si="1"/>
        <v>5.1085942396679407</v>
      </c>
      <c r="Z19" s="468"/>
      <c r="AA19" s="468"/>
      <c r="AB19" s="468"/>
      <c r="AC19" s="468"/>
      <c r="AD19" s="468"/>
      <c r="AE19" s="468"/>
      <c r="AF19" s="468"/>
      <c r="AG19" s="468"/>
      <c r="AH19" s="468"/>
      <c r="AI19" s="468"/>
      <c r="AJ19" s="468"/>
      <c r="AK19" s="468"/>
      <c r="AL19" s="468"/>
      <c r="AM19" s="468"/>
      <c r="AN19" s="468"/>
      <c r="AO19" s="468"/>
      <c r="AP19" s="468"/>
      <c r="AQ19" s="468"/>
      <c r="AR19" s="468"/>
      <c r="AS19" s="468"/>
      <c r="AT19" s="468"/>
      <c r="AU19" s="468"/>
      <c r="AV19" s="468"/>
      <c r="AW19" s="468"/>
      <c r="AX19" s="468"/>
      <c r="AY19" s="468"/>
      <c r="AZ19" s="983"/>
      <c r="BA19" s="1182"/>
      <c r="BB19" s="651" t="s">
        <v>16</v>
      </c>
      <c r="BC19" s="89" t="s">
        <v>35</v>
      </c>
      <c r="BD19" s="85" t="s">
        <v>35</v>
      </c>
      <c r="BE19" s="85" t="s">
        <v>35</v>
      </c>
      <c r="BF19" s="85" t="s">
        <v>35</v>
      </c>
      <c r="BG19" s="80" t="s">
        <v>35</v>
      </c>
      <c r="BH19" s="89" t="s">
        <v>35</v>
      </c>
      <c r="BI19" s="85" t="s">
        <v>35</v>
      </c>
      <c r="BJ19" s="85" t="s">
        <v>35</v>
      </c>
      <c r="BK19" s="85" t="s">
        <v>35</v>
      </c>
      <c r="BL19" s="80" t="s">
        <v>35</v>
      </c>
      <c r="BM19" s="89" t="s">
        <v>35</v>
      </c>
      <c r="BN19" s="85" t="s">
        <v>35</v>
      </c>
      <c r="BO19" s="85" t="s">
        <v>35</v>
      </c>
      <c r="BP19" s="85" t="s">
        <v>35</v>
      </c>
      <c r="BQ19" s="80" t="s">
        <v>35</v>
      </c>
      <c r="BR19" s="89" t="s">
        <v>35</v>
      </c>
      <c r="BS19" s="85" t="s">
        <v>35</v>
      </c>
      <c r="BT19" s="85" t="s">
        <v>35</v>
      </c>
      <c r="BU19" s="85" t="s">
        <v>35</v>
      </c>
      <c r="BV19" s="85" t="s">
        <v>35</v>
      </c>
      <c r="BW19" s="85" t="s">
        <v>35</v>
      </c>
      <c r="BX19" s="85" t="s">
        <v>35</v>
      </c>
      <c r="BY19" s="73" t="s">
        <v>35</v>
      </c>
      <c r="BZ19" s="28"/>
      <c r="CA19" s="28"/>
      <c r="CB19" s="28"/>
      <c r="CC19" s="28"/>
      <c r="CD19" s="28"/>
      <c r="CE19" s="28"/>
      <c r="CF19" s="28"/>
      <c r="CG19" s="28"/>
      <c r="CH19" s="28"/>
      <c r="CI19" s="28"/>
      <c r="CJ19" s="28"/>
      <c r="CK19" s="28"/>
      <c r="CL19" s="28"/>
      <c r="CM19" s="28"/>
      <c r="CN19" s="28"/>
      <c r="CO19" s="28"/>
      <c r="CP19" s="28"/>
      <c r="CQ19" s="28"/>
      <c r="CR19" s="28"/>
      <c r="CS19" s="28"/>
      <c r="CT19" s="28"/>
      <c r="CU19" s="28"/>
      <c r="CV19" s="28"/>
      <c r="CW19" s="28"/>
      <c r="CX19" s="28"/>
      <c r="CY19" s="28"/>
      <c r="CZ19" s="28"/>
    </row>
    <row r="20" s="344" customFormat="true" ht="15" customHeight="true" x14ac:dyDescent="0.2">
      <c r="A20" s="1155"/>
      <c r="B20" s="409" t="s">
        <v>22</v>
      </c>
      <c r="C20" s="155">
        <f>100-C18-C19-C21</f>
        <v>37.755108763162802</v>
      </c>
      <c r="D20" s="154">
        <f>100-D18-D19-D21</f>
        <v>39.144913050413784</v>
      </c>
      <c r="E20" s="154">
        <f t="shared" ref="E20:Y20" si="2">100-E18-E19-E21</f>
        <v>36.789374190848115</v>
      </c>
      <c r="F20" s="154">
        <f t="shared" si="2"/>
        <v>20.059847251266952</v>
      </c>
      <c r="G20" s="153">
        <f t="shared" si="2"/>
        <v>3.6537651037092118</v>
      </c>
      <c r="H20" s="152">
        <f t="shared" si="2"/>
        <v>22.73132126672019</v>
      </c>
      <c r="I20" s="154">
        <f t="shared" si="2"/>
        <v>5.9436683356493498</v>
      </c>
      <c r="J20" s="154">
        <f t="shared" si="2"/>
        <v>0.9888349761111348</v>
      </c>
      <c r="K20" s="154">
        <f t="shared" si="2"/>
        <v>1.4366652386308436</v>
      </c>
      <c r="L20" s="151">
        <f t="shared" si="2"/>
        <v>-8.9039886574937555E-14</v>
      </c>
      <c r="M20" s="155">
        <f t="shared" si="2"/>
        <v>38.102189083295102</v>
      </c>
      <c r="N20" s="154">
        <f t="shared" si="2"/>
        <v>38.35862052565367</v>
      </c>
      <c r="O20" s="154">
        <f t="shared" si="2"/>
        <v>39.910575652603413</v>
      </c>
      <c r="P20" s="154">
        <f t="shared" si="2"/>
        <v>31.748032944615588</v>
      </c>
      <c r="Q20" s="153">
        <f t="shared" si="2"/>
        <v>18.056342511643198</v>
      </c>
      <c r="R20" s="152">
        <f t="shared" si="2"/>
        <v>1.1154724216662153</v>
      </c>
      <c r="S20" s="154">
        <f t="shared" si="2"/>
        <v>7.8151848659664935</v>
      </c>
      <c r="T20" s="154">
        <f t="shared" si="2"/>
        <v>29.2227257768469</v>
      </c>
      <c r="U20" s="154">
        <f t="shared" si="2"/>
        <v>31.596753586713209</v>
      </c>
      <c r="V20" s="154">
        <f t="shared" si="2"/>
        <v>33.764179728569836</v>
      </c>
      <c r="W20" s="154">
        <f t="shared" si="2"/>
        <v>36.211773939904951</v>
      </c>
      <c r="X20" s="154">
        <f t="shared" si="2"/>
        <v>30.140949283771331</v>
      </c>
      <c r="Y20" s="151">
        <f t="shared" si="2"/>
        <v>23.698868605016347</v>
      </c>
      <c r="Z20" s="468"/>
      <c r="AA20" s="468"/>
      <c r="AB20" s="468"/>
      <c r="AC20" s="468"/>
      <c r="AD20" s="468"/>
      <c r="AE20" s="468"/>
      <c r="AF20" s="468"/>
      <c r="AG20" s="468"/>
      <c r="AH20" s="468"/>
      <c r="AI20" s="468"/>
      <c r="AJ20" s="468"/>
      <c r="AK20" s="468"/>
      <c r="AL20" s="468"/>
      <c r="AM20" s="468"/>
      <c r="AN20" s="468"/>
      <c r="AO20" s="468"/>
      <c r="AP20" s="468"/>
      <c r="AQ20" s="468"/>
      <c r="AR20" s="468"/>
      <c r="AS20" s="468"/>
      <c r="AT20" s="468"/>
      <c r="AU20" s="468"/>
      <c r="AV20" s="468"/>
      <c r="AW20" s="468"/>
      <c r="AX20" s="468"/>
      <c r="AY20" s="468"/>
      <c r="AZ20" s="983"/>
      <c r="BA20" s="1182"/>
      <c r="BB20" s="651" t="s">
        <v>22</v>
      </c>
      <c r="BC20" s="89" t="s">
        <v>35</v>
      </c>
      <c r="BD20" s="85" t="s">
        <v>35</v>
      </c>
      <c r="BE20" s="85" t="s">
        <v>35</v>
      </c>
      <c r="BF20" s="85" t="s">
        <v>35</v>
      </c>
      <c r="BG20" s="80" t="s">
        <v>35</v>
      </c>
      <c r="BH20" s="89" t="s">
        <v>35</v>
      </c>
      <c r="BI20" s="85" t="s">
        <v>35</v>
      </c>
      <c r="BJ20" s="85" t="s">
        <v>35</v>
      </c>
      <c r="BK20" s="85" t="s">
        <v>35</v>
      </c>
      <c r="BL20" s="80" t="s">
        <v>35</v>
      </c>
      <c r="BM20" s="89" t="s">
        <v>35</v>
      </c>
      <c r="BN20" s="85" t="s">
        <v>35</v>
      </c>
      <c r="BO20" s="85" t="s">
        <v>35</v>
      </c>
      <c r="BP20" s="85" t="s">
        <v>35</v>
      </c>
      <c r="BQ20" s="80" t="s">
        <v>35</v>
      </c>
      <c r="BR20" s="89" t="s">
        <v>35</v>
      </c>
      <c r="BS20" s="85" t="s">
        <v>35</v>
      </c>
      <c r="BT20" s="85" t="s">
        <v>35</v>
      </c>
      <c r="BU20" s="85" t="s">
        <v>35</v>
      </c>
      <c r="BV20" s="85" t="s">
        <v>35</v>
      </c>
      <c r="BW20" s="85" t="s">
        <v>35</v>
      </c>
      <c r="BX20" s="85" t="s">
        <v>35</v>
      </c>
      <c r="BY20" s="73" t="s">
        <v>35</v>
      </c>
      <c r="BZ20" s="28"/>
      <c r="CA20" s="28"/>
      <c r="CB20" s="28"/>
      <c r="CC20" s="28"/>
      <c r="CD20" s="28"/>
      <c r="CE20" s="28"/>
      <c r="CF20" s="28"/>
      <c r="CG20" s="28"/>
      <c r="CH20" s="28"/>
      <c r="CI20" s="28"/>
      <c r="CJ20" s="28"/>
      <c r="CK20" s="28"/>
      <c r="CL20" s="28"/>
      <c r="CM20" s="28"/>
      <c r="CN20" s="28"/>
      <c r="CO20" s="28"/>
      <c r="CP20" s="28"/>
      <c r="CQ20" s="28"/>
      <c r="CR20" s="28"/>
      <c r="CS20" s="28"/>
      <c r="CT20" s="28"/>
      <c r="CU20" s="28"/>
      <c r="CV20" s="28"/>
      <c r="CW20" s="28"/>
      <c r="CX20" s="28"/>
      <c r="CY20" s="28"/>
      <c r="CZ20" s="28"/>
    </row>
    <row r="21" s="344" customFormat="true" ht="15" customHeight="true" x14ac:dyDescent="0.2">
      <c r="A21" s="1155"/>
      <c r="B21" s="409" t="s">
        <v>17</v>
      </c>
      <c r="C21" s="155">
        <v>9.3864063290213497</v>
      </c>
      <c r="D21" s="154">
        <v>3.7980179862629742</v>
      </c>
      <c r="E21" s="154">
        <v>1.3259844467241724</v>
      </c>
      <c r="F21" s="154">
        <v>1.1883366276364651</v>
      </c>
      <c r="G21" s="153">
        <v>0.41436802029987152</v>
      </c>
      <c r="H21" s="152">
        <v>1.6577393109050087</v>
      </c>
      <c r="I21" s="154">
        <v>0</v>
      </c>
      <c r="J21" s="154">
        <v>0</v>
      </c>
      <c r="K21" s="154">
        <v>0</v>
      </c>
      <c r="L21" s="151">
        <v>0</v>
      </c>
      <c r="M21" s="155">
        <v>10.853052276622533</v>
      </c>
      <c r="N21" s="154">
        <v>4.4535332797378482</v>
      </c>
      <c r="O21" s="154">
        <v>1.9894702601658745</v>
      </c>
      <c r="P21" s="154">
        <v>1.4270958487717347</v>
      </c>
      <c r="Q21" s="153">
        <v>1.2303044178702327</v>
      </c>
      <c r="R21" s="152">
        <v>0</v>
      </c>
      <c r="S21" s="154">
        <v>32.293253771697842</v>
      </c>
      <c r="T21" s="154">
        <v>6.5145249906327098</v>
      </c>
      <c r="U21" s="154">
        <v>0.20074902964569885</v>
      </c>
      <c r="V21" s="154">
        <v>6.1163469746925827</v>
      </c>
      <c r="W21" s="154">
        <v>1.0170518978829173</v>
      </c>
      <c r="X21" s="154">
        <v>0.76812054427186305</v>
      </c>
      <c r="Y21" s="151">
        <v>4.9718537797978746</v>
      </c>
      <c r="Z21" s="468"/>
      <c r="AA21" s="468"/>
      <c r="AB21" s="468"/>
      <c r="AC21" s="468"/>
      <c r="AD21" s="468"/>
      <c r="AE21" s="468"/>
      <c r="AF21" s="468"/>
      <c r="AG21" s="468"/>
      <c r="AH21" s="468"/>
      <c r="AI21" s="468"/>
      <c r="AJ21" s="468"/>
      <c r="AK21" s="468"/>
      <c r="AL21" s="468"/>
      <c r="AM21" s="468"/>
      <c r="AN21" s="468"/>
      <c r="AO21" s="468"/>
      <c r="AP21" s="468"/>
      <c r="AQ21" s="468"/>
      <c r="AR21" s="468"/>
      <c r="AS21" s="468"/>
      <c r="AT21" s="468"/>
      <c r="AU21" s="468"/>
      <c r="AV21" s="468"/>
      <c r="AW21" s="468"/>
      <c r="AX21" s="468"/>
      <c r="AY21" s="468"/>
      <c r="AZ21" s="983"/>
      <c r="BA21" s="1182"/>
      <c r="BB21" s="651" t="s">
        <v>17</v>
      </c>
      <c r="BC21" s="89" t="s">
        <v>35</v>
      </c>
      <c r="BD21" s="85" t="s">
        <v>35</v>
      </c>
      <c r="BE21" s="85" t="s">
        <v>35</v>
      </c>
      <c r="BF21" s="85" t="s">
        <v>35</v>
      </c>
      <c r="BG21" s="80" t="s">
        <v>35</v>
      </c>
      <c r="BH21" s="89" t="s">
        <v>35</v>
      </c>
      <c r="BI21" s="85" t="s">
        <v>35</v>
      </c>
      <c r="BJ21" s="85" t="s">
        <v>35</v>
      </c>
      <c r="BK21" s="85" t="s">
        <v>35</v>
      </c>
      <c r="BL21" s="80" t="s">
        <v>35</v>
      </c>
      <c r="BM21" s="89" t="s">
        <v>35</v>
      </c>
      <c r="BN21" s="85" t="s">
        <v>35</v>
      </c>
      <c r="BO21" s="85" t="s">
        <v>35</v>
      </c>
      <c r="BP21" s="85" t="s">
        <v>35</v>
      </c>
      <c r="BQ21" s="80" t="s">
        <v>35</v>
      </c>
      <c r="BR21" s="89" t="s">
        <v>35</v>
      </c>
      <c r="BS21" s="85" t="s">
        <v>35</v>
      </c>
      <c r="BT21" s="85" t="s">
        <v>35</v>
      </c>
      <c r="BU21" s="85" t="s">
        <v>35</v>
      </c>
      <c r="BV21" s="85" t="s">
        <v>35</v>
      </c>
      <c r="BW21" s="85" t="s">
        <v>35</v>
      </c>
      <c r="BX21" s="85" t="s">
        <v>35</v>
      </c>
      <c r="BY21" s="73" t="s">
        <v>35</v>
      </c>
      <c r="BZ21" s="28"/>
      <c r="CA21" s="28"/>
      <c r="CB21" s="28"/>
      <c r="CC21" s="28"/>
      <c r="CD21" s="28"/>
      <c r="CE21" s="28"/>
      <c r="CF21" s="28"/>
      <c r="CG21" s="28"/>
      <c r="CH21" s="28"/>
      <c r="CI21" s="28"/>
      <c r="CJ21" s="28"/>
      <c r="CK21" s="28"/>
      <c r="CL21" s="28"/>
      <c r="CM21" s="28"/>
      <c r="CN21" s="28"/>
      <c r="CO21" s="28"/>
      <c r="CP21" s="28"/>
      <c r="CQ21" s="28"/>
      <c r="CR21" s="28"/>
      <c r="CS21" s="28"/>
      <c r="CT21" s="28"/>
      <c r="CU21" s="28"/>
      <c r="CV21" s="28"/>
      <c r="CW21" s="28"/>
      <c r="CX21" s="28"/>
      <c r="CY21" s="28"/>
      <c r="CZ21" s="28"/>
    </row>
    <row r="22" s="344" customFormat="true" ht="15" customHeight="true" x14ac:dyDescent="0.2">
      <c r="A22" s="1155" t="s">
        <v>54</v>
      </c>
      <c r="B22" s="409" t="s">
        <v>49</v>
      </c>
      <c r="C22" s="155">
        <v>7.5516008955939311</v>
      </c>
      <c r="D22" s="154">
        <v>5.0267891178950235</v>
      </c>
      <c r="E22" s="154">
        <v>3.7759841928551143</v>
      </c>
      <c r="F22" s="154">
        <v>3.9869352725270137</v>
      </c>
      <c r="G22" s="153">
        <v>3.5447634245894615</v>
      </c>
      <c r="H22" s="152">
        <v>3.4328470044971486</v>
      </c>
      <c r="I22" s="154">
        <v>5.6113968277503821</v>
      </c>
      <c r="J22" s="154">
        <v>4.4998288428732636</v>
      </c>
      <c r="K22" s="154">
        <v>3.800736157326464</v>
      </c>
      <c r="L22" s="151">
        <v>1.4965184641980083</v>
      </c>
      <c r="M22" s="155">
        <v>8.1446654370294418</v>
      </c>
      <c r="N22" s="154">
        <v>6.4461186309966845</v>
      </c>
      <c r="O22" s="154">
        <v>3.5252515527653969</v>
      </c>
      <c r="P22" s="154">
        <v>3.9008426038495436</v>
      </c>
      <c r="Q22" s="153">
        <v>3.3961541522841907</v>
      </c>
      <c r="R22" s="152">
        <v>5.0215936093360325</v>
      </c>
      <c r="S22" s="154">
        <v>3.7171070859801403</v>
      </c>
      <c r="T22" s="154">
        <v>4.770166845966795</v>
      </c>
      <c r="U22" s="154">
        <v>3.8801680033124875</v>
      </c>
      <c r="V22" s="154">
        <v>10.158037937167693</v>
      </c>
      <c r="W22" s="154">
        <v>3.3428044837740569</v>
      </c>
      <c r="X22" s="154">
        <v>1.0655855162492531</v>
      </c>
      <c r="Y22" s="151">
        <v>7.1619879108103248</v>
      </c>
      <c r="Z22" s="468"/>
      <c r="AA22" s="468"/>
      <c r="AB22" s="468"/>
      <c r="AC22" s="468"/>
      <c r="AD22" s="468"/>
      <c r="AE22" s="468"/>
      <c r="AF22" s="468"/>
      <c r="AG22" s="468"/>
      <c r="AH22" s="468"/>
      <c r="AI22" s="468"/>
      <c r="AJ22" s="468"/>
      <c r="AK22" s="468"/>
      <c r="AL22" s="468"/>
      <c r="AM22" s="468"/>
      <c r="AN22" s="468"/>
      <c r="AO22" s="468"/>
      <c r="AP22" s="468"/>
      <c r="AQ22" s="468"/>
      <c r="AR22" s="468"/>
      <c r="AS22" s="468"/>
      <c r="AT22" s="468"/>
      <c r="AU22" s="468"/>
      <c r="AV22" s="468"/>
      <c r="AW22" s="468"/>
      <c r="AX22" s="468"/>
      <c r="AY22" s="468"/>
      <c r="AZ22" s="983"/>
      <c r="BA22" s="1182" t="s">
        <v>54</v>
      </c>
      <c r="BB22" s="651" t="s">
        <v>49</v>
      </c>
      <c r="BC22" s="89" t="s">
        <v>35</v>
      </c>
      <c r="BD22" s="85" t="s">
        <v>35</v>
      </c>
      <c r="BE22" s="85" t="s">
        <v>35</v>
      </c>
      <c r="BF22" s="85" t="s">
        <v>35</v>
      </c>
      <c r="BG22" s="80" t="s">
        <v>35</v>
      </c>
      <c r="BH22" s="89" t="s">
        <v>35</v>
      </c>
      <c r="BI22" s="85" t="s">
        <v>35</v>
      </c>
      <c r="BJ22" s="85" t="s">
        <v>35</v>
      </c>
      <c r="BK22" s="85" t="s">
        <v>35</v>
      </c>
      <c r="BL22" s="80" t="s">
        <v>35</v>
      </c>
      <c r="BM22" s="89" t="s">
        <v>35</v>
      </c>
      <c r="BN22" s="85" t="s">
        <v>35</v>
      </c>
      <c r="BO22" s="85" t="s">
        <v>35</v>
      </c>
      <c r="BP22" s="85" t="s">
        <v>35</v>
      </c>
      <c r="BQ22" s="80" t="s">
        <v>35</v>
      </c>
      <c r="BR22" s="89" t="s">
        <v>35</v>
      </c>
      <c r="BS22" s="85" t="s">
        <v>35</v>
      </c>
      <c r="BT22" s="85" t="s">
        <v>35</v>
      </c>
      <c r="BU22" s="85" t="s">
        <v>35</v>
      </c>
      <c r="BV22" s="85" t="s">
        <v>35</v>
      </c>
      <c r="BW22" s="85" t="s">
        <v>35</v>
      </c>
      <c r="BX22" s="85" t="s">
        <v>35</v>
      </c>
      <c r="BY22" s="73" t="s">
        <v>35</v>
      </c>
      <c r="BZ22" s="28"/>
      <c r="CA22" s="28"/>
      <c r="CB22" s="28"/>
      <c r="CC22" s="28"/>
      <c r="CD22" s="28"/>
      <c r="CE22" s="28"/>
      <c r="CF22" s="28"/>
      <c r="CG22" s="28"/>
      <c r="CH22" s="28"/>
      <c r="CI22" s="28"/>
      <c r="CJ22" s="28"/>
      <c r="CK22" s="28"/>
      <c r="CL22" s="28"/>
      <c r="CM22" s="28"/>
      <c r="CN22" s="28"/>
      <c r="CO22" s="28"/>
      <c r="CP22" s="28"/>
      <c r="CQ22" s="28"/>
      <c r="CR22" s="28"/>
      <c r="CS22" s="28"/>
      <c r="CT22" s="28"/>
      <c r="CU22" s="28"/>
      <c r="CV22" s="28"/>
      <c r="CW22" s="28"/>
      <c r="CX22" s="28"/>
      <c r="CY22" s="28"/>
      <c r="CZ22" s="28"/>
    </row>
    <row r="23" s="344" customFormat="true" ht="15" customHeight="true" x14ac:dyDescent="0.2">
      <c r="A23" s="1156"/>
      <c r="B23" s="410" t="s">
        <v>48</v>
      </c>
      <c r="C23" s="150">
        <v>92.448399104406093</v>
      </c>
      <c r="D23" s="149">
        <v>94.973210882104922</v>
      </c>
      <c r="E23" s="149">
        <v>96.224015807144866</v>
      </c>
      <c r="F23" s="149">
        <v>96.013064727472994</v>
      </c>
      <c r="G23" s="148">
        <v>96.455236575410609</v>
      </c>
      <c r="H23" s="147">
        <v>96.567152995502795</v>
      </c>
      <c r="I23" s="149">
        <v>94.388603172249603</v>
      </c>
      <c r="J23" s="149">
        <v>95.500171157126744</v>
      </c>
      <c r="K23" s="149">
        <v>96.19926384267356</v>
      </c>
      <c r="L23" s="146">
        <v>98.503481535802067</v>
      </c>
      <c r="M23" s="150">
        <v>91.855334562970526</v>
      </c>
      <c r="N23" s="149">
        <v>93.553881369003221</v>
      </c>
      <c r="O23" s="149">
        <v>96.474748447234532</v>
      </c>
      <c r="P23" s="149">
        <v>96.099157396150432</v>
      </c>
      <c r="Q23" s="148">
        <v>96.603845847715817</v>
      </c>
      <c r="R23" s="147">
        <v>94.978406390663764</v>
      </c>
      <c r="S23" s="149">
        <v>96.282892914019868</v>
      </c>
      <c r="T23" s="149">
        <v>95.229833154033187</v>
      </c>
      <c r="U23" s="149">
        <v>96.119831996687509</v>
      </c>
      <c r="V23" s="149">
        <v>89.841962062832266</v>
      </c>
      <c r="W23" s="149">
        <v>96.657195516225926</v>
      </c>
      <c r="X23" s="149">
        <v>98.934414483750743</v>
      </c>
      <c r="Y23" s="146">
        <v>92.838012089189675</v>
      </c>
      <c r="Z23" s="468"/>
      <c r="AA23" s="468"/>
      <c r="AB23" s="468"/>
      <c r="AC23" s="468"/>
      <c r="AD23" s="468"/>
      <c r="AE23" s="468"/>
      <c r="AF23" s="468"/>
      <c r="AG23" s="468"/>
      <c r="AH23" s="468"/>
      <c r="AI23" s="468"/>
      <c r="AJ23" s="468"/>
      <c r="AK23" s="468"/>
      <c r="AL23" s="468"/>
      <c r="AM23" s="468"/>
      <c r="AN23" s="468"/>
      <c r="AO23" s="468"/>
      <c r="AP23" s="468"/>
      <c r="AQ23" s="468"/>
      <c r="AR23" s="468"/>
      <c r="AS23" s="468"/>
      <c r="AT23" s="468"/>
      <c r="AU23" s="468"/>
      <c r="AV23" s="468"/>
      <c r="AW23" s="468"/>
      <c r="AX23" s="468"/>
      <c r="AY23" s="468"/>
      <c r="AZ23" s="983"/>
      <c r="BA23" s="1184"/>
      <c r="BB23" s="653" t="s">
        <v>48</v>
      </c>
      <c r="BC23" s="88" t="s">
        <v>35</v>
      </c>
      <c r="BD23" s="84" t="s">
        <v>35</v>
      </c>
      <c r="BE23" s="84" t="s">
        <v>35</v>
      </c>
      <c r="BF23" s="84" t="s">
        <v>35</v>
      </c>
      <c r="BG23" s="79" t="s">
        <v>35</v>
      </c>
      <c r="BH23" s="88" t="s">
        <v>35</v>
      </c>
      <c r="BI23" s="84" t="s">
        <v>35</v>
      </c>
      <c r="BJ23" s="84" t="s">
        <v>35</v>
      </c>
      <c r="BK23" s="84" t="s">
        <v>35</v>
      </c>
      <c r="BL23" s="79" t="s">
        <v>35</v>
      </c>
      <c r="BM23" s="88" t="s">
        <v>35</v>
      </c>
      <c r="BN23" s="84" t="s">
        <v>35</v>
      </c>
      <c r="BO23" s="84" t="s">
        <v>35</v>
      </c>
      <c r="BP23" s="84" t="s">
        <v>35</v>
      </c>
      <c r="BQ23" s="79" t="s">
        <v>35</v>
      </c>
      <c r="BR23" s="88" t="s">
        <v>35</v>
      </c>
      <c r="BS23" s="84" t="s">
        <v>35</v>
      </c>
      <c r="BT23" s="84" t="s">
        <v>35</v>
      </c>
      <c r="BU23" s="84" t="s">
        <v>35</v>
      </c>
      <c r="BV23" s="84" t="s">
        <v>35</v>
      </c>
      <c r="BW23" s="84" t="s">
        <v>35</v>
      </c>
      <c r="BX23" s="84" t="s">
        <v>35</v>
      </c>
      <c r="BY23" s="72" t="s">
        <v>35</v>
      </c>
      <c r="BZ23" s="28"/>
      <c r="CA23" s="28"/>
      <c r="CB23" s="28"/>
      <c r="CC23" s="28"/>
      <c r="CD23" s="28"/>
      <c r="CE23" s="28"/>
      <c r="CF23" s="28"/>
      <c r="CG23" s="28"/>
      <c r="CH23" s="28"/>
      <c r="CI23" s="28"/>
      <c r="CJ23" s="28"/>
      <c r="CK23" s="28"/>
      <c r="CL23" s="28"/>
      <c r="CM23" s="28"/>
      <c r="CN23" s="28"/>
      <c r="CO23" s="28"/>
      <c r="CP23" s="28"/>
      <c r="CQ23" s="28"/>
      <c r="CR23" s="28"/>
      <c r="CS23" s="28"/>
      <c r="CT23" s="28"/>
      <c r="CU23" s="28"/>
      <c r="CV23" s="28"/>
      <c r="CW23" s="28"/>
      <c r="CX23" s="28"/>
      <c r="CY23" s="28"/>
      <c r="CZ23" s="28"/>
    </row>
    <row r="24" s="340" customFormat="true" ht="15" hidden="true" customHeight="true" x14ac:dyDescent="0.2">
      <c r="A24" s="1174" t="s">
        <v>47</v>
      </c>
      <c r="B24" s="407" t="s">
        <v>59</v>
      </c>
      <c r="C24" s="413"/>
      <c r="D24" s="414"/>
      <c r="E24" s="414"/>
      <c r="F24" s="414"/>
      <c r="G24" s="415"/>
      <c r="H24" s="416"/>
      <c r="I24" s="414"/>
      <c r="J24" s="414"/>
      <c r="K24" s="414"/>
      <c r="L24" s="417"/>
      <c r="M24" s="413"/>
      <c r="N24" s="414"/>
      <c r="O24" s="414"/>
      <c r="P24" s="414"/>
      <c r="Q24" s="415"/>
      <c r="R24" s="416"/>
      <c r="S24" s="414"/>
      <c r="T24" s="414"/>
      <c r="U24" s="414"/>
      <c r="V24" s="414"/>
      <c r="W24" s="414"/>
      <c r="X24" s="414"/>
      <c r="Y24" s="417"/>
      <c r="Z24" s="924"/>
      <c r="AA24" s="924"/>
      <c r="AB24" s="924"/>
      <c r="AC24" s="924"/>
      <c r="AD24" s="924"/>
      <c r="AE24" s="924"/>
      <c r="AF24" s="924"/>
      <c r="AG24" s="924"/>
      <c r="AH24" s="924"/>
      <c r="AI24" s="924"/>
      <c r="AJ24" s="924"/>
      <c r="AK24" s="924"/>
      <c r="AL24" s="924"/>
      <c r="AM24" s="924"/>
      <c r="AN24" s="924"/>
      <c r="AO24" s="924"/>
      <c r="AP24" s="924"/>
      <c r="AQ24" s="924"/>
      <c r="AR24" s="924"/>
      <c r="AS24" s="924"/>
      <c r="AT24" s="924"/>
      <c r="AU24" s="924"/>
      <c r="AV24" s="924"/>
      <c r="AW24" s="924"/>
      <c r="AX24" s="924"/>
      <c r="AY24" s="924"/>
      <c r="AZ24" s="377"/>
      <c r="BB24" s="342"/>
      <c r="BZ24" s="377"/>
      <c r="CA24" s="377"/>
      <c r="CB24" s="377"/>
      <c r="CC24" s="377"/>
      <c r="CD24" s="377"/>
      <c r="CE24" s="377"/>
      <c r="CF24" s="377"/>
      <c r="CG24" s="377"/>
      <c r="CH24" s="377"/>
      <c r="CI24" s="377"/>
      <c r="CJ24" s="377"/>
      <c r="CK24" s="377"/>
      <c r="CL24" s="377"/>
      <c r="CM24" s="377"/>
      <c r="CN24" s="377"/>
      <c r="CO24" s="377"/>
      <c r="CP24" s="377"/>
      <c r="CQ24" s="377"/>
      <c r="CR24" s="377"/>
      <c r="CS24" s="377"/>
      <c r="CT24" s="377"/>
      <c r="CU24" s="377"/>
      <c r="CV24" s="377"/>
      <c r="CW24" s="377"/>
      <c r="CX24" s="377"/>
      <c r="CY24" s="377"/>
      <c r="CZ24" s="377"/>
    </row>
    <row r="25" s="340" customFormat="true" ht="15" hidden="true" customHeight="true" x14ac:dyDescent="0.2">
      <c r="A25" s="1175"/>
      <c r="B25" s="404" t="s">
        <v>58</v>
      </c>
      <c r="C25" s="418"/>
      <c r="D25" s="419"/>
      <c r="E25" s="419"/>
      <c r="F25" s="419"/>
      <c r="G25" s="420"/>
      <c r="H25" s="421"/>
      <c r="I25" s="419"/>
      <c r="J25" s="419"/>
      <c r="K25" s="419"/>
      <c r="L25" s="422"/>
      <c r="M25" s="418"/>
      <c r="N25" s="419"/>
      <c r="O25" s="419"/>
      <c r="P25" s="419"/>
      <c r="Q25" s="420"/>
      <c r="R25" s="421"/>
      <c r="S25" s="419"/>
      <c r="T25" s="419"/>
      <c r="U25" s="419"/>
      <c r="V25" s="419"/>
      <c r="W25" s="419"/>
      <c r="X25" s="419"/>
      <c r="Y25" s="422"/>
      <c r="Z25" s="924"/>
      <c r="AA25" s="924"/>
      <c r="AB25" s="924"/>
      <c r="AC25" s="924"/>
      <c r="AD25" s="924"/>
      <c r="AE25" s="924"/>
      <c r="AF25" s="924"/>
      <c r="AG25" s="924"/>
      <c r="AH25" s="924"/>
      <c r="AI25" s="924"/>
      <c r="AJ25" s="924"/>
      <c r="AK25" s="924"/>
      <c r="AL25" s="924"/>
      <c r="AM25" s="924"/>
      <c r="AN25" s="924"/>
      <c r="AO25" s="924"/>
      <c r="AP25" s="924"/>
      <c r="AQ25" s="924"/>
      <c r="AR25" s="924"/>
      <c r="AS25" s="924"/>
      <c r="AT25" s="924"/>
      <c r="AU25" s="924"/>
      <c r="AV25" s="924"/>
      <c r="AW25" s="924"/>
      <c r="AX25" s="924"/>
      <c r="AY25" s="924"/>
      <c r="AZ25" s="377"/>
      <c r="BB25" s="342"/>
      <c r="BZ25" s="377"/>
      <c r="CA25" s="377"/>
      <c r="CB25" s="377"/>
      <c r="CC25" s="377"/>
      <c r="CD25" s="377"/>
      <c r="CE25" s="377"/>
      <c r="CF25" s="377"/>
      <c r="CG25" s="377"/>
      <c r="CH25" s="377"/>
      <c r="CI25" s="377"/>
      <c r="CJ25" s="377"/>
      <c r="CK25" s="377"/>
      <c r="CL25" s="377"/>
      <c r="CM25" s="377"/>
      <c r="CN25" s="377"/>
      <c r="CO25" s="377"/>
      <c r="CP25" s="377"/>
      <c r="CQ25" s="377"/>
      <c r="CR25" s="377"/>
      <c r="CS25" s="377"/>
      <c r="CT25" s="377"/>
      <c r="CU25" s="377"/>
      <c r="CV25" s="377"/>
      <c r="CW25" s="377"/>
      <c r="CX25" s="377"/>
      <c r="CY25" s="377"/>
      <c r="CZ25" s="377"/>
    </row>
    <row r="26" s="340" customFormat="true" ht="15" hidden="true" customHeight="true" x14ac:dyDescent="0.2">
      <c r="A26" s="1176"/>
      <c r="B26" s="405" t="s">
        <v>46</v>
      </c>
      <c r="C26" s="423"/>
      <c r="D26" s="424"/>
      <c r="E26" s="424"/>
      <c r="F26" s="424"/>
      <c r="G26" s="425"/>
      <c r="H26" s="426"/>
      <c r="I26" s="424"/>
      <c r="J26" s="424"/>
      <c r="K26" s="424"/>
      <c r="L26" s="427"/>
      <c r="M26" s="423"/>
      <c r="N26" s="424"/>
      <c r="O26" s="424"/>
      <c r="P26" s="424"/>
      <c r="Q26" s="425"/>
      <c r="R26" s="38"/>
      <c r="S26" s="37"/>
      <c r="T26" s="37"/>
      <c r="U26" s="37"/>
      <c r="V26" s="37"/>
      <c r="W26" s="37"/>
      <c r="X26" s="37"/>
      <c r="Y26" s="32"/>
      <c r="Z26" s="924"/>
      <c r="AA26" s="924"/>
      <c r="AB26" s="924"/>
      <c r="AC26" s="924"/>
      <c r="AD26" s="924"/>
      <c r="AE26" s="924"/>
      <c r="AF26" s="924"/>
      <c r="AG26" s="924"/>
      <c r="AH26" s="924"/>
      <c r="AI26" s="924"/>
      <c r="AJ26" s="924"/>
      <c r="AK26" s="924"/>
      <c r="AL26" s="924"/>
      <c r="AM26" s="924"/>
      <c r="AN26" s="924"/>
      <c r="AO26" s="924"/>
      <c r="AP26" s="924"/>
      <c r="AQ26" s="924"/>
      <c r="AR26" s="924"/>
      <c r="AS26" s="924"/>
      <c r="AT26" s="924"/>
      <c r="AU26" s="924"/>
      <c r="AV26" s="924"/>
      <c r="AW26" s="924"/>
      <c r="AX26" s="924"/>
      <c r="AY26" s="924"/>
      <c r="AZ26" s="377"/>
      <c r="BB26" s="342"/>
      <c r="BZ26" s="377"/>
      <c r="CA26" s="377"/>
      <c r="CB26" s="377"/>
      <c r="CC26" s="377"/>
      <c r="CD26" s="377"/>
      <c r="CE26" s="377"/>
      <c r="CF26" s="377"/>
      <c r="CG26" s="377"/>
      <c r="CH26" s="377"/>
      <c r="CI26" s="377"/>
      <c r="CJ26" s="377"/>
      <c r="CK26" s="377"/>
      <c r="CL26" s="377"/>
      <c r="CM26" s="377"/>
      <c r="CN26" s="377"/>
      <c r="CO26" s="377"/>
      <c r="CP26" s="377"/>
      <c r="CQ26" s="377"/>
      <c r="CR26" s="377"/>
      <c r="CS26" s="377"/>
      <c r="CT26" s="377"/>
      <c r="CU26" s="377"/>
      <c r="CV26" s="377"/>
      <c r="CW26" s="377"/>
      <c r="CX26" s="377"/>
      <c r="CY26" s="377"/>
      <c r="CZ26" s="377"/>
    </row>
    <row r="27" s="344" customFormat="true" ht="15" customHeight="true" x14ac:dyDescent="0.2">
      <c r="A27" s="339"/>
      <c r="B27" s="406"/>
      <c r="C27" s="1177" t="s">
        <v>115</v>
      </c>
      <c r="D27" s="1178"/>
      <c r="E27" s="1178"/>
      <c r="F27" s="1178"/>
      <c r="G27" s="1179"/>
      <c r="H27" s="1170" t="s">
        <v>38</v>
      </c>
      <c r="I27" s="1171"/>
      <c r="J27" s="1171"/>
      <c r="K27" s="1171"/>
      <c r="L27" s="1172"/>
      <c r="M27" s="1180" t="s">
        <v>37</v>
      </c>
      <c r="N27" s="1171"/>
      <c r="O27" s="1171"/>
      <c r="P27" s="1171"/>
      <c r="Q27" s="1172"/>
      <c r="R27" s="40" t="s">
        <v>143</v>
      </c>
      <c r="S27" s="457"/>
      <c r="T27" s="457"/>
      <c r="U27" s="457"/>
      <c r="V27" s="457"/>
      <c r="W27" s="457"/>
      <c r="X27" s="457"/>
      <c r="Y27" s="457"/>
      <c r="Z27" s="468"/>
      <c r="AA27" s="468"/>
      <c r="AB27" s="468"/>
      <c r="AC27" s="468"/>
      <c r="AD27" s="468"/>
      <c r="AE27" s="468"/>
      <c r="AF27" s="468"/>
      <c r="AG27" s="468"/>
      <c r="AH27" s="468"/>
      <c r="AI27" s="468"/>
      <c r="AJ27" s="468"/>
      <c r="AK27" s="468"/>
      <c r="AL27" s="468"/>
      <c r="AM27" s="468"/>
      <c r="AN27" s="468"/>
      <c r="AO27" s="468"/>
      <c r="AP27" s="468"/>
      <c r="AQ27" s="468"/>
      <c r="AR27" s="468"/>
      <c r="AS27" s="468"/>
      <c r="AT27" s="468"/>
      <c r="AU27" s="468"/>
      <c r="AV27" s="468"/>
      <c r="AW27" s="468"/>
      <c r="AX27" s="468"/>
      <c r="AY27" s="468"/>
      <c r="AZ27" s="983"/>
      <c r="BA27" s="378" t="s">
        <v>131</v>
      </c>
      <c r="BB27" s="324" t="s">
        <v>96</v>
      </c>
      <c r="BC27" s="1151" t="s">
        <v>115</v>
      </c>
      <c r="BD27" s="1152"/>
      <c r="BE27" s="1152"/>
      <c r="BF27" s="1152"/>
      <c r="BG27" s="1183"/>
      <c r="BH27" s="1151" t="s">
        <v>38</v>
      </c>
      <c r="BI27" s="1152"/>
      <c r="BJ27" s="1152"/>
      <c r="BK27" s="1152"/>
      <c r="BL27" s="1183"/>
      <c r="BM27" s="1151" t="s">
        <v>37</v>
      </c>
      <c r="BN27" s="1152"/>
      <c r="BO27" s="1152"/>
      <c r="BP27" s="1152"/>
      <c r="BQ27" s="1153"/>
      <c r="BR27" s="39" t="s">
        <v>143</v>
      </c>
      <c r="BS27" s="457"/>
      <c r="BT27" s="457"/>
      <c r="BU27" s="457"/>
      <c r="BV27" s="457"/>
      <c r="BW27" s="457"/>
      <c r="BX27" s="457"/>
      <c r="BY27" s="457"/>
      <c r="BZ27" s="376"/>
      <c r="CA27" s="376"/>
      <c r="CB27" s="376"/>
      <c r="CC27" s="376"/>
      <c r="CD27" s="376"/>
      <c r="CE27" s="376"/>
      <c r="CF27" s="376"/>
      <c r="CG27" s="376"/>
      <c r="CH27" s="376"/>
      <c r="CI27" s="376"/>
      <c r="CJ27" s="376"/>
      <c r="CK27" s="376"/>
      <c r="CL27" s="376"/>
      <c r="CM27" s="376"/>
      <c r="CN27" s="376"/>
      <c r="CO27" s="376"/>
      <c r="CP27" s="376"/>
      <c r="CQ27" s="376"/>
      <c r="CR27" s="376"/>
      <c r="CS27" s="376"/>
      <c r="CT27" s="376"/>
      <c r="CU27" s="376"/>
      <c r="CV27" s="376"/>
      <c r="CW27" s="376"/>
      <c r="CX27" s="376"/>
      <c r="CY27" s="376"/>
      <c r="CZ27" s="376"/>
    </row>
    <row r="28" s="344" customFormat="true" ht="12.75" x14ac:dyDescent="0.2">
      <c r="A28" s="364" t="s">
        <v>69</v>
      </c>
      <c r="B28" s="406"/>
      <c r="C28" s="448" t="s">
        <v>0</v>
      </c>
      <c r="D28" s="642" t="s">
        <v>1</v>
      </c>
      <c r="E28" s="642" t="s">
        <v>2</v>
      </c>
      <c r="F28" s="642" t="s">
        <v>3</v>
      </c>
      <c r="G28" s="643" t="s">
        <v>4</v>
      </c>
      <c r="H28" s="411" t="s">
        <v>0</v>
      </c>
      <c r="I28" s="646" t="s">
        <v>1</v>
      </c>
      <c r="J28" s="646" t="s">
        <v>2</v>
      </c>
      <c r="K28" s="646" t="s">
        <v>3</v>
      </c>
      <c r="L28" s="647" t="s">
        <v>4</v>
      </c>
      <c r="M28" s="412" t="s">
        <v>0</v>
      </c>
      <c r="N28" s="646" t="s">
        <v>1</v>
      </c>
      <c r="O28" s="646" t="s">
        <v>2</v>
      </c>
      <c r="P28" s="646" t="s">
        <v>3</v>
      </c>
      <c r="Q28" s="640" t="s">
        <v>4</v>
      </c>
      <c r="R28" s="411" t="s">
        <v>160</v>
      </c>
      <c r="S28" s="646" t="s">
        <v>161</v>
      </c>
      <c r="T28" s="646" t="s">
        <v>162</v>
      </c>
      <c r="U28" s="646" t="s">
        <v>164</v>
      </c>
      <c r="V28" s="646" t="s">
        <v>165</v>
      </c>
      <c r="W28" s="646" t="s">
        <v>298</v>
      </c>
      <c r="X28" s="646" t="s">
        <v>167</v>
      </c>
      <c r="Y28" s="647" t="s">
        <v>168</v>
      </c>
      <c r="Z28" s="468"/>
      <c r="AA28" s="468"/>
      <c r="AB28" s="468"/>
      <c r="AC28" s="468"/>
      <c r="AD28" s="468"/>
      <c r="AE28" s="468"/>
      <c r="AF28" s="468"/>
      <c r="AG28" s="468"/>
      <c r="AH28" s="468"/>
      <c r="AI28" s="468"/>
      <c r="AJ28" s="468"/>
      <c r="AK28" s="468"/>
      <c r="AL28" s="468"/>
      <c r="AM28" s="468"/>
      <c r="AN28" s="468"/>
      <c r="AO28" s="468"/>
      <c r="AP28" s="468"/>
      <c r="AQ28" s="468"/>
      <c r="AR28" s="468"/>
      <c r="AS28" s="468"/>
      <c r="AT28" s="468"/>
      <c r="AU28" s="468"/>
      <c r="AV28" s="468"/>
      <c r="AW28" s="468"/>
      <c r="AX28" s="468"/>
      <c r="AY28" s="468"/>
      <c r="AZ28" s="983"/>
      <c r="BA28" s="364" t="s">
        <v>120</v>
      </c>
      <c r="BB28" s="363"/>
      <c r="BC28" s="488" t="s">
        <v>0</v>
      </c>
      <c r="BD28" s="616" t="s">
        <v>1</v>
      </c>
      <c r="BE28" s="616" t="s">
        <v>2</v>
      </c>
      <c r="BF28" s="616" t="s">
        <v>3</v>
      </c>
      <c r="BG28" s="489" t="s">
        <v>4</v>
      </c>
      <c r="BH28" s="488" t="s">
        <v>0</v>
      </c>
      <c r="BI28" s="616" t="s">
        <v>1</v>
      </c>
      <c r="BJ28" s="616" t="s">
        <v>2</v>
      </c>
      <c r="BK28" s="616" t="s">
        <v>3</v>
      </c>
      <c r="BL28" s="489" t="s">
        <v>4</v>
      </c>
      <c r="BM28" s="488" t="s">
        <v>0</v>
      </c>
      <c r="BN28" s="616" t="s">
        <v>1</v>
      </c>
      <c r="BO28" s="616" t="s">
        <v>2</v>
      </c>
      <c r="BP28" s="616" t="s">
        <v>3</v>
      </c>
      <c r="BQ28" s="489" t="s">
        <v>4</v>
      </c>
      <c r="BR28" s="488" t="s">
        <v>160</v>
      </c>
      <c r="BS28" s="616" t="s">
        <v>161</v>
      </c>
      <c r="BT28" s="616" t="s">
        <v>162</v>
      </c>
      <c r="BU28" s="616" t="s">
        <v>164</v>
      </c>
      <c r="BV28" s="616" t="s">
        <v>165</v>
      </c>
      <c r="BW28" s="616" t="s">
        <v>298</v>
      </c>
      <c r="BX28" s="616" t="s">
        <v>167</v>
      </c>
      <c r="BY28" s="617" t="s">
        <v>168</v>
      </c>
      <c r="BZ28" s="992"/>
      <c r="CA28" s="992"/>
      <c r="CB28" s="992"/>
      <c r="CC28" s="992"/>
      <c r="CD28" s="992"/>
      <c r="CE28" s="992"/>
      <c r="CF28" s="992"/>
      <c r="CG28" s="992"/>
      <c r="CH28" s="992"/>
      <c r="CI28" s="992"/>
      <c r="CJ28" s="992"/>
      <c r="CK28" s="992"/>
      <c r="CL28" s="992"/>
      <c r="CM28" s="992"/>
      <c r="CN28" s="992"/>
      <c r="CO28" s="992"/>
      <c r="CP28" s="992"/>
      <c r="CQ28" s="992"/>
      <c r="CR28" s="992"/>
      <c r="CS28" s="992"/>
      <c r="CT28" s="992"/>
      <c r="CU28" s="992"/>
      <c r="CV28" s="992"/>
      <c r="CW28" s="992"/>
      <c r="CX28" s="992"/>
      <c r="CY28" s="992"/>
      <c r="CZ28" s="992"/>
    </row>
    <row r="29" s="344" customFormat="true" ht="15" customHeight="true" x14ac:dyDescent="0.2">
      <c r="A29" s="1154" t="s">
        <v>57</v>
      </c>
      <c r="B29" s="408" t="s">
        <v>49</v>
      </c>
      <c r="C29" s="160">
        <v>9.2703038323883291</v>
      </c>
      <c r="D29" s="159">
        <v>13.41411510049317</v>
      </c>
      <c r="E29" s="159">
        <v>16.57906638581596</v>
      </c>
      <c r="F29" s="159">
        <v>36.173226481913908</v>
      </c>
      <c r="G29" s="158">
        <v>77.605547857075848</v>
      </c>
      <c r="H29" s="157">
        <v>40.123880470926906</v>
      </c>
      <c r="I29" s="159">
        <v>76.663211270270338</v>
      </c>
      <c r="J29" s="159">
        <v>87.13665850349993</v>
      </c>
      <c r="K29" s="159">
        <v>88.4737782958411</v>
      </c>
      <c r="L29" s="156">
        <v>96.443797107633614</v>
      </c>
      <c r="M29" s="160">
        <v>8.1406892809346658</v>
      </c>
      <c r="N29" s="159">
        <v>12.814247722445385</v>
      </c>
      <c r="O29" s="159">
        <v>12.741524620471425</v>
      </c>
      <c r="P29" s="159">
        <v>17.930019653248895</v>
      </c>
      <c r="Q29" s="158">
        <v>37.718770283641831</v>
      </c>
      <c r="R29" s="157">
        <v>89.89467445824593</v>
      </c>
      <c r="S29" s="159">
        <v>19.541638677014198</v>
      </c>
      <c r="T29" s="159">
        <v>34.468066086229129</v>
      </c>
      <c r="U29" s="159">
        <v>26.011279557170408</v>
      </c>
      <c r="V29" s="159">
        <v>19.421293623201823</v>
      </c>
      <c r="W29" s="159">
        <v>17.576787032356034</v>
      </c>
      <c r="X29" s="159">
        <v>19.892156908314437</v>
      </c>
      <c r="Y29" s="156">
        <v>21.334311752355973</v>
      </c>
      <c r="Z29" s="468"/>
      <c r="AA29" s="468"/>
      <c r="AB29" s="468"/>
      <c r="AC29" s="468"/>
      <c r="AD29" s="468"/>
      <c r="AE29" s="468"/>
      <c r="AF29" s="468"/>
      <c r="AG29" s="468"/>
      <c r="AH29" s="468"/>
      <c r="AI29" s="468"/>
      <c r="AJ29" s="468"/>
      <c r="AK29" s="468"/>
      <c r="AL29" s="468"/>
      <c r="AM29" s="468"/>
      <c r="AN29" s="468"/>
      <c r="AO29" s="468"/>
      <c r="AP29" s="468"/>
      <c r="AQ29" s="468"/>
      <c r="AR29" s="468"/>
      <c r="AS29" s="468"/>
      <c r="AT29" s="468"/>
      <c r="AU29" s="468"/>
      <c r="AV29" s="468"/>
      <c r="AW29" s="468"/>
      <c r="AX29" s="468"/>
      <c r="AY29" s="468"/>
      <c r="AZ29" s="983"/>
      <c r="BA29" s="1181" t="s">
        <v>57</v>
      </c>
      <c r="BB29" s="652" t="s">
        <v>49</v>
      </c>
      <c r="BC29" s="90" t="s">
        <v>35</v>
      </c>
      <c r="BD29" s="86" t="s">
        <v>35</v>
      </c>
      <c r="BE29" s="86" t="s">
        <v>35</v>
      </c>
      <c r="BF29" s="86" t="s">
        <v>35</v>
      </c>
      <c r="BG29" s="81" t="s">
        <v>35</v>
      </c>
      <c r="BH29" s="90" t="s">
        <v>35</v>
      </c>
      <c r="BI29" s="86" t="s">
        <v>35</v>
      </c>
      <c r="BJ29" s="86" t="s">
        <v>35</v>
      </c>
      <c r="BK29" s="86" t="s">
        <v>35</v>
      </c>
      <c r="BL29" s="81" t="s">
        <v>35</v>
      </c>
      <c r="BM29" s="90" t="s">
        <v>35</v>
      </c>
      <c r="BN29" s="86" t="s">
        <v>35</v>
      </c>
      <c r="BO29" s="86" t="s">
        <v>35</v>
      </c>
      <c r="BP29" s="86" t="s">
        <v>35</v>
      </c>
      <c r="BQ29" s="81" t="s">
        <v>35</v>
      </c>
      <c r="BR29" s="90" t="s">
        <v>35</v>
      </c>
      <c r="BS29" s="86" t="s">
        <v>35</v>
      </c>
      <c r="BT29" s="86" t="s">
        <v>35</v>
      </c>
      <c r="BU29" s="86" t="s">
        <v>35</v>
      </c>
      <c r="BV29" s="86" t="s">
        <v>35</v>
      </c>
      <c r="BW29" s="86" t="s">
        <v>35</v>
      </c>
      <c r="BX29" s="86" t="s">
        <v>35</v>
      </c>
      <c r="BY29" s="74" t="s">
        <v>35</v>
      </c>
      <c r="BZ29" s="28"/>
      <c r="CA29" s="28"/>
      <c r="CB29" s="28"/>
      <c r="CC29" s="28"/>
      <c r="CD29" s="28"/>
      <c r="CE29" s="28"/>
      <c r="CF29" s="28"/>
      <c r="CG29" s="28"/>
      <c r="CH29" s="28"/>
      <c r="CI29" s="28"/>
      <c r="CJ29" s="28"/>
      <c r="CK29" s="28"/>
      <c r="CL29" s="28"/>
      <c r="CM29" s="28"/>
      <c r="CN29" s="28"/>
      <c r="CO29" s="28"/>
      <c r="CP29" s="28"/>
      <c r="CQ29" s="28"/>
      <c r="CR29" s="28"/>
      <c r="CS29" s="28"/>
      <c r="CT29" s="28"/>
      <c r="CU29" s="28"/>
      <c r="CV29" s="28"/>
      <c r="CW29" s="28"/>
      <c r="CX29" s="28"/>
      <c r="CY29" s="28"/>
      <c r="CZ29" s="28"/>
    </row>
    <row r="30" s="344" customFormat="true" ht="15" customHeight="true" x14ac:dyDescent="0.2">
      <c r="A30" s="1155"/>
      <c r="B30" s="409" t="s">
        <v>48</v>
      </c>
      <c r="C30" s="155">
        <v>90.729696167611678</v>
      </c>
      <c r="D30" s="154">
        <v>86.585884899506766</v>
      </c>
      <c r="E30" s="154">
        <v>83.420933614184193</v>
      </c>
      <c r="F30" s="154">
        <v>63.826773518085986</v>
      </c>
      <c r="G30" s="153">
        <v>22.394452142924091</v>
      </c>
      <c r="H30" s="152">
        <v>59.876119529072902</v>
      </c>
      <c r="I30" s="154">
        <v>23.3367887297298</v>
      </c>
      <c r="J30" s="154">
        <v>12.863341496500052</v>
      </c>
      <c r="K30" s="154">
        <v>11.526221704158976</v>
      </c>
      <c r="L30" s="151">
        <v>3.5562028923663882</v>
      </c>
      <c r="M30" s="155">
        <v>91.859310719065277</v>
      </c>
      <c r="N30" s="154">
        <v>87.185752277554585</v>
      </c>
      <c r="O30" s="154">
        <v>87.25847537952852</v>
      </c>
      <c r="P30" s="154">
        <v>82.069980346751166</v>
      </c>
      <c r="Q30" s="153">
        <v>62.28122971635802</v>
      </c>
      <c r="R30" s="152">
        <v>10.105325541754082</v>
      </c>
      <c r="S30" s="154">
        <v>80.458361322985851</v>
      </c>
      <c r="T30" s="154">
        <v>65.531933913770885</v>
      </c>
      <c r="U30" s="154">
        <v>73.988720442829731</v>
      </c>
      <c r="V30" s="154">
        <v>80.57870637679801</v>
      </c>
      <c r="W30" s="154">
        <v>82.423212967644062</v>
      </c>
      <c r="X30" s="154">
        <v>80.107843091685467</v>
      </c>
      <c r="Y30" s="151">
        <v>78.665688247643899</v>
      </c>
      <c r="Z30" s="468"/>
      <c r="AA30" s="468"/>
      <c r="AB30" s="468"/>
      <c r="AC30" s="468"/>
      <c r="AD30" s="468"/>
      <c r="AE30" s="468"/>
      <c r="AF30" s="468"/>
      <c r="AG30" s="468"/>
      <c r="AH30" s="468"/>
      <c r="AI30" s="468"/>
      <c r="AJ30" s="468"/>
      <c r="AK30" s="468"/>
      <c r="AL30" s="468"/>
      <c r="AM30" s="468"/>
      <c r="AN30" s="468"/>
      <c r="AO30" s="468"/>
      <c r="AP30" s="468"/>
      <c r="AQ30" s="468"/>
      <c r="AR30" s="468"/>
      <c r="AS30" s="468"/>
      <c r="AT30" s="468"/>
      <c r="AU30" s="468"/>
      <c r="AV30" s="468"/>
      <c r="AW30" s="468"/>
      <c r="AX30" s="468"/>
      <c r="AY30" s="468"/>
      <c r="AZ30" s="983"/>
      <c r="BA30" s="1182"/>
      <c r="BB30" s="651" t="s">
        <v>48</v>
      </c>
      <c r="BC30" s="89" t="s">
        <v>35</v>
      </c>
      <c r="BD30" s="85" t="s">
        <v>35</v>
      </c>
      <c r="BE30" s="85" t="s">
        <v>35</v>
      </c>
      <c r="BF30" s="85" t="s">
        <v>35</v>
      </c>
      <c r="BG30" s="80" t="s">
        <v>35</v>
      </c>
      <c r="BH30" s="89" t="s">
        <v>35</v>
      </c>
      <c r="BI30" s="85" t="s">
        <v>35</v>
      </c>
      <c r="BJ30" s="85" t="s">
        <v>35</v>
      </c>
      <c r="BK30" s="85" t="s">
        <v>35</v>
      </c>
      <c r="BL30" s="80" t="s">
        <v>35</v>
      </c>
      <c r="BM30" s="89" t="s">
        <v>35</v>
      </c>
      <c r="BN30" s="85" t="s">
        <v>35</v>
      </c>
      <c r="BO30" s="85" t="s">
        <v>35</v>
      </c>
      <c r="BP30" s="85" t="s">
        <v>35</v>
      </c>
      <c r="BQ30" s="80" t="s">
        <v>35</v>
      </c>
      <c r="BR30" s="89" t="s">
        <v>35</v>
      </c>
      <c r="BS30" s="85" t="s">
        <v>35</v>
      </c>
      <c r="BT30" s="85" t="s">
        <v>35</v>
      </c>
      <c r="BU30" s="85" t="s">
        <v>35</v>
      </c>
      <c r="BV30" s="85" t="s">
        <v>35</v>
      </c>
      <c r="BW30" s="85" t="s">
        <v>35</v>
      </c>
      <c r="BX30" s="85" t="s">
        <v>35</v>
      </c>
      <c r="BY30" s="73" t="s">
        <v>35</v>
      </c>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row>
    <row r="31" s="339" customFormat="true" ht="15" customHeight="true" x14ac:dyDescent="0.2">
      <c r="A31" s="1155" t="s">
        <v>104</v>
      </c>
      <c r="B31" s="409" t="s">
        <v>49</v>
      </c>
      <c r="C31" s="155">
        <v>0.40829274604319798</v>
      </c>
      <c r="D31" s="154">
        <v>0.75778726245130812</v>
      </c>
      <c r="E31" s="154">
        <v>1.6217268685236108</v>
      </c>
      <c r="F31" s="154">
        <v>8.0315298846846446</v>
      </c>
      <c r="G31" s="153">
        <v>40.159355310960109</v>
      </c>
      <c r="H31" s="152">
        <v>8.5637508443710271</v>
      </c>
      <c r="I31" s="154">
        <v>26.594643788429899</v>
      </c>
      <c r="J31" s="154">
        <v>36.436472424217875</v>
      </c>
      <c r="K31" s="154">
        <v>40.015448420045317</v>
      </c>
      <c r="L31" s="151">
        <v>72.811803400959022</v>
      </c>
      <c r="M31" s="155">
        <v>0.26081516808211347</v>
      </c>
      <c r="N31" s="154">
        <v>0.43119283836878536</v>
      </c>
      <c r="O31" s="154">
        <v>0.72665269433257884</v>
      </c>
      <c r="P31" s="154">
        <v>1.7280414774521278</v>
      </c>
      <c r="Q31" s="153">
        <v>11.778662095848262</v>
      </c>
      <c r="R31" s="152">
        <v>36.593463034652856</v>
      </c>
      <c r="S31" s="154">
        <v>10.24285320133089</v>
      </c>
      <c r="T31" s="154">
        <v>15.319125126506966</v>
      </c>
      <c r="U31" s="154">
        <v>5.7089201622039756</v>
      </c>
      <c r="V31" s="154">
        <v>4.5028177908681197</v>
      </c>
      <c r="W31" s="154">
        <v>3.8760053026105981</v>
      </c>
      <c r="X31" s="154">
        <v>6.5072608047461049</v>
      </c>
      <c r="Y31" s="151">
        <v>5.4082090716774278</v>
      </c>
      <c r="Z31" s="468"/>
      <c r="AA31" s="468"/>
      <c r="AB31" s="468"/>
      <c r="AC31" s="468"/>
      <c r="AD31" s="468"/>
      <c r="AE31" s="468"/>
      <c r="AF31" s="468"/>
      <c r="AG31" s="468"/>
      <c r="AH31" s="468"/>
      <c r="AI31" s="468"/>
      <c r="AJ31" s="468"/>
      <c r="AK31" s="468"/>
      <c r="AL31" s="468"/>
      <c r="AM31" s="468"/>
      <c r="AN31" s="468"/>
      <c r="AO31" s="468"/>
      <c r="AP31" s="468"/>
      <c r="AQ31" s="468"/>
      <c r="AR31" s="468"/>
      <c r="AS31" s="468"/>
      <c r="AT31" s="468"/>
      <c r="AU31" s="468"/>
      <c r="AV31" s="468"/>
      <c r="AW31" s="468"/>
      <c r="AX31" s="468"/>
      <c r="AY31" s="468"/>
      <c r="AZ31" s="983"/>
      <c r="BA31" s="1182" t="s">
        <v>104</v>
      </c>
      <c r="BB31" s="651" t="s">
        <v>49</v>
      </c>
      <c r="BC31" s="89" t="s">
        <v>35</v>
      </c>
      <c r="BD31" s="85" t="s">
        <v>35</v>
      </c>
      <c r="BE31" s="85" t="s">
        <v>35</v>
      </c>
      <c r="BF31" s="85" t="s">
        <v>35</v>
      </c>
      <c r="BG31" s="80" t="s">
        <v>35</v>
      </c>
      <c r="BH31" s="89" t="s">
        <v>35</v>
      </c>
      <c r="BI31" s="85" t="s">
        <v>35</v>
      </c>
      <c r="BJ31" s="85" t="s">
        <v>35</v>
      </c>
      <c r="BK31" s="85" t="s">
        <v>35</v>
      </c>
      <c r="BL31" s="80" t="s">
        <v>35</v>
      </c>
      <c r="BM31" s="89" t="s">
        <v>35</v>
      </c>
      <c r="BN31" s="85" t="s">
        <v>35</v>
      </c>
      <c r="BO31" s="85" t="s">
        <v>35</v>
      </c>
      <c r="BP31" s="85" t="s">
        <v>35</v>
      </c>
      <c r="BQ31" s="80" t="s">
        <v>35</v>
      </c>
      <c r="BR31" s="89" t="s">
        <v>35</v>
      </c>
      <c r="BS31" s="85" t="s">
        <v>35</v>
      </c>
      <c r="BT31" s="85" t="s">
        <v>35</v>
      </c>
      <c r="BU31" s="85" t="s">
        <v>35</v>
      </c>
      <c r="BV31" s="85" t="s">
        <v>35</v>
      </c>
      <c r="BW31" s="85" t="s">
        <v>35</v>
      </c>
      <c r="BX31" s="85" t="s">
        <v>35</v>
      </c>
      <c r="BY31" s="73" t="s">
        <v>35</v>
      </c>
      <c r="BZ31" s="28"/>
      <c r="CA31" s="28"/>
      <c r="CB31" s="28"/>
      <c r="CC31" s="28"/>
      <c r="CD31" s="28"/>
      <c r="CE31" s="28"/>
      <c r="CF31" s="28"/>
      <c r="CG31" s="28"/>
      <c r="CH31" s="28"/>
      <c r="CI31" s="28"/>
      <c r="CJ31" s="28"/>
      <c r="CK31" s="28"/>
      <c r="CL31" s="28"/>
      <c r="CM31" s="28"/>
      <c r="CN31" s="28"/>
      <c r="CO31" s="28"/>
      <c r="CP31" s="28"/>
      <c r="CQ31" s="28"/>
      <c r="CR31" s="28"/>
      <c r="CS31" s="28"/>
      <c r="CT31" s="28"/>
      <c r="CU31" s="28"/>
      <c r="CV31" s="28"/>
      <c r="CW31" s="28"/>
      <c r="CX31" s="28"/>
      <c r="CY31" s="28"/>
      <c r="CZ31" s="28"/>
    </row>
    <row r="32" s="339" customFormat="true" ht="15" customHeight="true" x14ac:dyDescent="0.2">
      <c r="A32" s="1155"/>
      <c r="B32" s="409" t="s">
        <v>48</v>
      </c>
      <c r="C32" s="155">
        <v>99.591707253956798</v>
      </c>
      <c r="D32" s="154">
        <v>99.242212737548684</v>
      </c>
      <c r="E32" s="154">
        <v>98.378273131476419</v>
      </c>
      <c r="F32" s="154">
        <v>91.968470115315327</v>
      </c>
      <c r="G32" s="153">
        <v>59.840644689039927</v>
      </c>
      <c r="H32" s="152">
        <v>91.436249155628971</v>
      </c>
      <c r="I32" s="154">
        <v>73.405356211570208</v>
      </c>
      <c r="J32" s="154">
        <v>63.563527575782089</v>
      </c>
      <c r="K32" s="154">
        <v>59.98455157995479</v>
      </c>
      <c r="L32" s="151">
        <v>27.188196599041</v>
      </c>
      <c r="M32" s="155">
        <v>99.739184831917896</v>
      </c>
      <c r="N32" s="154">
        <v>99.568807161631227</v>
      </c>
      <c r="O32" s="154">
        <v>99.273347305667443</v>
      </c>
      <c r="P32" s="154">
        <v>98.271958522547848</v>
      </c>
      <c r="Q32" s="153">
        <v>88.221337904151639</v>
      </c>
      <c r="R32" s="152">
        <v>63.40653696534698</v>
      </c>
      <c r="S32" s="154">
        <v>89.757146798669112</v>
      </c>
      <c r="T32" s="154">
        <v>84.680874873493011</v>
      </c>
      <c r="U32" s="154">
        <v>94.291079837796204</v>
      </c>
      <c r="V32" s="154">
        <v>95.497182209131807</v>
      </c>
      <c r="W32" s="154">
        <v>96.123994697389463</v>
      </c>
      <c r="X32" s="154">
        <v>93.492739195253876</v>
      </c>
      <c r="Y32" s="151">
        <v>94.591790928322453</v>
      </c>
      <c r="Z32" s="468"/>
      <c r="AA32" s="468"/>
      <c r="AB32" s="468"/>
      <c r="AC32" s="468"/>
      <c r="AD32" s="468"/>
      <c r="AE32" s="468"/>
      <c r="AF32" s="468"/>
      <c r="AG32" s="468"/>
      <c r="AH32" s="468"/>
      <c r="AI32" s="468"/>
      <c r="AJ32" s="468"/>
      <c r="AK32" s="468"/>
      <c r="AL32" s="468"/>
      <c r="AM32" s="468"/>
      <c r="AN32" s="468"/>
      <c r="AO32" s="468"/>
      <c r="AP32" s="468"/>
      <c r="AQ32" s="468"/>
      <c r="AR32" s="468"/>
      <c r="AS32" s="468"/>
      <c r="AT32" s="468"/>
      <c r="AU32" s="468"/>
      <c r="AV32" s="468"/>
      <c r="AW32" s="468"/>
      <c r="AX32" s="468"/>
      <c r="AY32" s="468"/>
      <c r="AZ32" s="983"/>
      <c r="BA32" s="1182"/>
      <c r="BB32" s="651" t="s">
        <v>48</v>
      </c>
      <c r="BC32" s="89" t="s">
        <v>35</v>
      </c>
      <c r="BD32" s="85" t="s">
        <v>35</v>
      </c>
      <c r="BE32" s="85" t="s">
        <v>35</v>
      </c>
      <c r="BF32" s="85" t="s">
        <v>35</v>
      </c>
      <c r="BG32" s="80" t="s">
        <v>35</v>
      </c>
      <c r="BH32" s="89" t="s">
        <v>35</v>
      </c>
      <c r="BI32" s="85" t="s">
        <v>35</v>
      </c>
      <c r="BJ32" s="85" t="s">
        <v>35</v>
      </c>
      <c r="BK32" s="85" t="s">
        <v>35</v>
      </c>
      <c r="BL32" s="80" t="s">
        <v>35</v>
      </c>
      <c r="BM32" s="89" t="s">
        <v>35</v>
      </c>
      <c r="BN32" s="85" t="s">
        <v>35</v>
      </c>
      <c r="BO32" s="85" t="s">
        <v>35</v>
      </c>
      <c r="BP32" s="85" t="s">
        <v>35</v>
      </c>
      <c r="BQ32" s="80" t="s">
        <v>35</v>
      </c>
      <c r="BR32" s="89" t="s">
        <v>35</v>
      </c>
      <c r="BS32" s="85" t="s">
        <v>35</v>
      </c>
      <c r="BT32" s="85" t="s">
        <v>35</v>
      </c>
      <c r="BU32" s="85" t="s">
        <v>35</v>
      </c>
      <c r="BV32" s="85" t="s">
        <v>35</v>
      </c>
      <c r="BW32" s="85" t="s">
        <v>35</v>
      </c>
      <c r="BX32" s="85" t="s">
        <v>35</v>
      </c>
      <c r="BY32" s="73" t="s">
        <v>35</v>
      </c>
      <c r="BZ32" s="28"/>
      <c r="CA32" s="28"/>
      <c r="CB32" s="28"/>
      <c r="CC32" s="28"/>
      <c r="CD32" s="28"/>
      <c r="CE32" s="28"/>
      <c r="CF32" s="28"/>
      <c r="CG32" s="28"/>
      <c r="CH32" s="28"/>
      <c r="CI32" s="28"/>
      <c r="CJ32" s="28"/>
      <c r="CK32" s="28"/>
      <c r="CL32" s="28"/>
      <c r="CM32" s="28"/>
      <c r="CN32" s="28"/>
      <c r="CO32" s="28"/>
      <c r="CP32" s="28"/>
      <c r="CQ32" s="28"/>
      <c r="CR32" s="28"/>
      <c r="CS32" s="28"/>
      <c r="CT32" s="28"/>
      <c r="CU32" s="28"/>
      <c r="CV32" s="28"/>
      <c r="CW32" s="28"/>
      <c r="CX32" s="28"/>
      <c r="CY32" s="28"/>
      <c r="CZ32" s="28"/>
    </row>
    <row r="33" s="339" customFormat="true" ht="15" customHeight="true" x14ac:dyDescent="0.2">
      <c r="A33" s="1155" t="s">
        <v>105</v>
      </c>
      <c r="B33" s="409" t="s">
        <v>49</v>
      </c>
      <c r="C33" s="105" t="s">
        <v>35</v>
      </c>
      <c r="D33" s="102" t="s">
        <v>35</v>
      </c>
      <c r="E33" s="102" t="s">
        <v>35</v>
      </c>
      <c r="F33" s="102" t="s">
        <v>35</v>
      </c>
      <c r="G33" s="99" t="s">
        <v>35</v>
      </c>
      <c r="H33" s="96" t="s">
        <v>35</v>
      </c>
      <c r="I33" s="102" t="s">
        <v>35</v>
      </c>
      <c r="J33" s="102" t="s">
        <v>35</v>
      </c>
      <c r="K33" s="102" t="s">
        <v>35</v>
      </c>
      <c r="L33" s="93" t="s">
        <v>35</v>
      </c>
      <c r="M33" s="105" t="s">
        <v>35</v>
      </c>
      <c r="N33" s="102" t="s">
        <v>35</v>
      </c>
      <c r="O33" s="102" t="s">
        <v>35</v>
      </c>
      <c r="P33" s="102" t="s">
        <v>35</v>
      </c>
      <c r="Q33" s="99" t="s">
        <v>35</v>
      </c>
      <c r="R33" s="96" t="s">
        <v>35</v>
      </c>
      <c r="S33" s="102" t="s">
        <v>35</v>
      </c>
      <c r="T33" s="102" t="s">
        <v>35</v>
      </c>
      <c r="U33" s="102" t="s">
        <v>35</v>
      </c>
      <c r="V33" s="102" t="s">
        <v>35</v>
      </c>
      <c r="W33" s="102" t="s">
        <v>35</v>
      </c>
      <c r="X33" s="102" t="s">
        <v>35</v>
      </c>
      <c r="Y33" s="93" t="s">
        <v>35</v>
      </c>
      <c r="Z33" s="30"/>
      <c r="AA33" s="30"/>
      <c r="AB33" s="30"/>
      <c r="AC33" s="30"/>
      <c r="AD33" s="30"/>
      <c r="AE33" s="30"/>
      <c r="AF33" s="30"/>
      <c r="AG33" s="30"/>
      <c r="AH33" s="30"/>
      <c r="AI33" s="30"/>
      <c r="AJ33" s="30"/>
      <c r="AK33" s="30"/>
      <c r="AL33" s="30"/>
      <c r="AM33" s="30"/>
      <c r="AN33" s="30"/>
      <c r="AO33" s="30"/>
      <c r="AP33" s="30"/>
      <c r="AQ33" s="30"/>
      <c r="AR33" s="30"/>
      <c r="AS33" s="30"/>
      <c r="AT33" s="30"/>
      <c r="AU33" s="30"/>
      <c r="AV33" s="30"/>
      <c r="AW33" s="30"/>
      <c r="AX33" s="30"/>
      <c r="AY33" s="30"/>
      <c r="AZ33" s="376"/>
      <c r="BA33" s="1182" t="s">
        <v>105</v>
      </c>
      <c r="BB33" s="651" t="s">
        <v>49</v>
      </c>
      <c r="BC33" s="89" t="s">
        <v>35</v>
      </c>
      <c r="BD33" s="85" t="s">
        <v>35</v>
      </c>
      <c r="BE33" s="85" t="s">
        <v>35</v>
      </c>
      <c r="BF33" s="85" t="s">
        <v>35</v>
      </c>
      <c r="BG33" s="80" t="s">
        <v>35</v>
      </c>
      <c r="BH33" s="89" t="s">
        <v>35</v>
      </c>
      <c r="BI33" s="85" t="s">
        <v>35</v>
      </c>
      <c r="BJ33" s="85" t="s">
        <v>35</v>
      </c>
      <c r="BK33" s="85" t="s">
        <v>35</v>
      </c>
      <c r="BL33" s="80" t="s">
        <v>35</v>
      </c>
      <c r="BM33" s="89" t="s">
        <v>35</v>
      </c>
      <c r="BN33" s="85" t="s">
        <v>35</v>
      </c>
      <c r="BO33" s="85" t="s">
        <v>35</v>
      </c>
      <c r="BP33" s="85" t="s">
        <v>35</v>
      </c>
      <c r="BQ33" s="80" t="s">
        <v>35</v>
      </c>
      <c r="BR33" s="89" t="s">
        <v>35</v>
      </c>
      <c r="BS33" s="85" t="s">
        <v>35</v>
      </c>
      <c r="BT33" s="85" t="s">
        <v>35</v>
      </c>
      <c r="BU33" s="85" t="s">
        <v>35</v>
      </c>
      <c r="BV33" s="85" t="s">
        <v>35</v>
      </c>
      <c r="BW33" s="85" t="s">
        <v>35</v>
      </c>
      <c r="BX33" s="85" t="s">
        <v>35</v>
      </c>
      <c r="BY33" s="73" t="s">
        <v>35</v>
      </c>
      <c r="BZ33" s="28"/>
      <c r="CA33" s="28"/>
      <c r="CB33" s="28"/>
      <c r="CC33" s="28"/>
      <c r="CD33" s="28"/>
      <c r="CE33" s="28"/>
      <c r="CF33" s="28"/>
      <c r="CG33" s="28"/>
      <c r="CH33" s="28"/>
      <c r="CI33" s="28"/>
      <c r="CJ33" s="28"/>
      <c r="CK33" s="28"/>
      <c r="CL33" s="28"/>
      <c r="CM33" s="28"/>
      <c r="CN33" s="28"/>
      <c r="CO33" s="28"/>
      <c r="CP33" s="28"/>
      <c r="CQ33" s="28"/>
      <c r="CR33" s="28"/>
      <c r="CS33" s="28"/>
      <c r="CT33" s="28"/>
      <c r="CU33" s="28"/>
      <c r="CV33" s="28"/>
      <c r="CW33" s="28"/>
      <c r="CX33" s="28"/>
      <c r="CY33" s="28"/>
      <c r="CZ33" s="28"/>
    </row>
    <row r="34" s="339" customFormat="true" ht="15" customHeight="true" x14ac:dyDescent="0.2">
      <c r="A34" s="1155"/>
      <c r="B34" s="409" t="s">
        <v>48</v>
      </c>
      <c r="C34" s="105" t="s">
        <v>35</v>
      </c>
      <c r="D34" s="102" t="s">
        <v>35</v>
      </c>
      <c r="E34" s="102" t="s">
        <v>35</v>
      </c>
      <c r="F34" s="102" t="s">
        <v>35</v>
      </c>
      <c r="G34" s="99" t="s">
        <v>35</v>
      </c>
      <c r="H34" s="96" t="s">
        <v>35</v>
      </c>
      <c r="I34" s="102" t="s">
        <v>35</v>
      </c>
      <c r="J34" s="102" t="s">
        <v>35</v>
      </c>
      <c r="K34" s="102" t="s">
        <v>35</v>
      </c>
      <c r="L34" s="93" t="s">
        <v>35</v>
      </c>
      <c r="M34" s="105" t="s">
        <v>35</v>
      </c>
      <c r="N34" s="102" t="s">
        <v>35</v>
      </c>
      <c r="O34" s="102" t="s">
        <v>35</v>
      </c>
      <c r="P34" s="102" t="s">
        <v>35</v>
      </c>
      <c r="Q34" s="99" t="s">
        <v>35</v>
      </c>
      <c r="R34" s="96" t="s">
        <v>35</v>
      </c>
      <c r="S34" s="102" t="s">
        <v>35</v>
      </c>
      <c r="T34" s="102" t="s">
        <v>35</v>
      </c>
      <c r="U34" s="102" t="s">
        <v>35</v>
      </c>
      <c r="V34" s="102" t="s">
        <v>35</v>
      </c>
      <c r="W34" s="102" t="s">
        <v>35</v>
      </c>
      <c r="X34" s="102" t="s">
        <v>35</v>
      </c>
      <c r="Y34" s="93" t="s">
        <v>35</v>
      </c>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76"/>
      <c r="BA34" s="1182"/>
      <c r="BB34" s="651" t="s">
        <v>48</v>
      </c>
      <c r="BC34" s="89" t="s">
        <v>35</v>
      </c>
      <c r="BD34" s="85" t="s">
        <v>35</v>
      </c>
      <c r="BE34" s="85" t="s">
        <v>35</v>
      </c>
      <c r="BF34" s="85" t="s">
        <v>35</v>
      </c>
      <c r="BG34" s="80" t="s">
        <v>35</v>
      </c>
      <c r="BH34" s="89" t="s">
        <v>35</v>
      </c>
      <c r="BI34" s="85" t="s">
        <v>35</v>
      </c>
      <c r="BJ34" s="85" t="s">
        <v>35</v>
      </c>
      <c r="BK34" s="85" t="s">
        <v>35</v>
      </c>
      <c r="BL34" s="80" t="s">
        <v>35</v>
      </c>
      <c r="BM34" s="89" t="s">
        <v>35</v>
      </c>
      <c r="BN34" s="85" t="s">
        <v>35</v>
      </c>
      <c r="BO34" s="85" t="s">
        <v>35</v>
      </c>
      <c r="BP34" s="85" t="s">
        <v>35</v>
      </c>
      <c r="BQ34" s="80" t="s">
        <v>35</v>
      </c>
      <c r="BR34" s="89" t="s">
        <v>35</v>
      </c>
      <c r="BS34" s="85" t="s">
        <v>35</v>
      </c>
      <c r="BT34" s="85" t="s">
        <v>35</v>
      </c>
      <c r="BU34" s="85" t="s">
        <v>35</v>
      </c>
      <c r="BV34" s="85" t="s">
        <v>35</v>
      </c>
      <c r="BW34" s="85" t="s">
        <v>35</v>
      </c>
      <c r="BX34" s="85" t="s">
        <v>35</v>
      </c>
      <c r="BY34" s="73" t="s">
        <v>35</v>
      </c>
      <c r="BZ34" s="28"/>
      <c r="CA34" s="28"/>
      <c r="CB34" s="28"/>
      <c r="CC34" s="28"/>
      <c r="CD34" s="28"/>
      <c r="CE34" s="28"/>
      <c r="CF34" s="28"/>
      <c r="CG34" s="28"/>
      <c r="CH34" s="28"/>
      <c r="CI34" s="28"/>
      <c r="CJ34" s="28"/>
      <c r="CK34" s="28"/>
      <c r="CL34" s="28"/>
      <c r="CM34" s="28"/>
      <c r="CN34" s="28"/>
      <c r="CO34" s="28"/>
      <c r="CP34" s="28"/>
      <c r="CQ34" s="28"/>
      <c r="CR34" s="28"/>
      <c r="CS34" s="28"/>
      <c r="CT34" s="28"/>
      <c r="CU34" s="28"/>
      <c r="CV34" s="28"/>
      <c r="CW34" s="28"/>
      <c r="CX34" s="28"/>
      <c r="CY34" s="28"/>
      <c r="CZ34" s="28"/>
    </row>
    <row r="35" s="344" customFormat="true" ht="15" customHeight="true" x14ac:dyDescent="0.2">
      <c r="A35" s="1155" t="s">
        <v>55</v>
      </c>
      <c r="B35" s="409" t="s">
        <v>49</v>
      </c>
      <c r="C35" s="155">
        <v>11.125455306198017</v>
      </c>
      <c r="D35" s="154">
        <v>19.147184026231301</v>
      </c>
      <c r="E35" s="154">
        <v>30.166934979631499</v>
      </c>
      <c r="F35" s="154">
        <v>32.699557137173571</v>
      </c>
      <c r="G35" s="153">
        <v>53.90448478309505</v>
      </c>
      <c r="H35" s="152">
        <v>44.407839426814647</v>
      </c>
      <c r="I35" s="154">
        <v>42.214468458653229</v>
      </c>
      <c r="J35" s="154">
        <v>48.418123030420759</v>
      </c>
      <c r="K35" s="154">
        <v>48.833080095566991</v>
      </c>
      <c r="L35" s="151">
        <v>76.863545529810523</v>
      </c>
      <c r="M35" s="155">
        <v>8.544318777808261</v>
      </c>
      <c r="N35" s="154">
        <v>16.027044946670841</v>
      </c>
      <c r="O35" s="154">
        <v>24.16898254788104</v>
      </c>
      <c r="P35" s="154">
        <v>31.531005605573359</v>
      </c>
      <c r="Q35" s="153">
        <v>36.081012779980462</v>
      </c>
      <c r="R35" s="152">
        <v>43.754740543457864</v>
      </c>
      <c r="S35" s="154">
        <v>13.512490221350534</v>
      </c>
      <c r="T35" s="154">
        <v>32.832567106370917</v>
      </c>
      <c r="U35" s="154">
        <v>31.182021193739462</v>
      </c>
      <c r="V35" s="154">
        <v>8.3322556406506951</v>
      </c>
      <c r="W35" s="154">
        <v>25.962559423677316</v>
      </c>
      <c r="X35" s="154">
        <v>44.633531475197529</v>
      </c>
      <c r="Y35" s="151">
        <v>11.498456231819716</v>
      </c>
      <c r="Z35" s="468"/>
      <c r="AA35" s="468"/>
      <c r="AB35" s="468"/>
      <c r="AC35" s="468"/>
      <c r="AD35" s="468"/>
      <c r="AE35" s="468"/>
      <c r="AF35" s="468"/>
      <c r="AG35" s="468"/>
      <c r="AH35" s="468"/>
      <c r="AI35" s="468"/>
      <c r="AJ35" s="468"/>
      <c r="AK35" s="468"/>
      <c r="AL35" s="468"/>
      <c r="AM35" s="468"/>
      <c r="AN35" s="468"/>
      <c r="AO35" s="468"/>
      <c r="AP35" s="468"/>
      <c r="AQ35" s="468"/>
      <c r="AR35" s="468"/>
      <c r="AS35" s="468"/>
      <c r="AT35" s="468"/>
      <c r="AU35" s="468"/>
      <c r="AV35" s="468"/>
      <c r="AW35" s="468"/>
      <c r="AX35" s="468"/>
      <c r="AY35" s="468"/>
      <c r="AZ35" s="983"/>
      <c r="BA35" s="1182" t="s">
        <v>55</v>
      </c>
      <c r="BB35" s="651" t="s">
        <v>49</v>
      </c>
      <c r="BC35" s="89" t="s">
        <v>35</v>
      </c>
      <c r="BD35" s="85" t="s">
        <v>35</v>
      </c>
      <c r="BE35" s="85" t="s">
        <v>35</v>
      </c>
      <c r="BF35" s="85" t="s">
        <v>35</v>
      </c>
      <c r="BG35" s="80" t="s">
        <v>35</v>
      </c>
      <c r="BH35" s="89" t="s">
        <v>35</v>
      </c>
      <c r="BI35" s="85" t="s">
        <v>35</v>
      </c>
      <c r="BJ35" s="85" t="s">
        <v>35</v>
      </c>
      <c r="BK35" s="85" t="s">
        <v>35</v>
      </c>
      <c r="BL35" s="80" t="s">
        <v>35</v>
      </c>
      <c r="BM35" s="89" t="s">
        <v>35</v>
      </c>
      <c r="BN35" s="85" t="s">
        <v>35</v>
      </c>
      <c r="BO35" s="85" t="s">
        <v>35</v>
      </c>
      <c r="BP35" s="85" t="s">
        <v>35</v>
      </c>
      <c r="BQ35" s="80" t="s">
        <v>35</v>
      </c>
      <c r="BR35" s="89" t="s">
        <v>35</v>
      </c>
      <c r="BS35" s="85" t="s">
        <v>35</v>
      </c>
      <c r="BT35" s="85" t="s">
        <v>35</v>
      </c>
      <c r="BU35" s="85" t="s">
        <v>35</v>
      </c>
      <c r="BV35" s="85" t="s">
        <v>35</v>
      </c>
      <c r="BW35" s="85" t="s">
        <v>35</v>
      </c>
      <c r="BX35" s="85" t="s">
        <v>35</v>
      </c>
      <c r="BY35" s="73" t="s">
        <v>35</v>
      </c>
      <c r="BZ35" s="28"/>
      <c r="CA35" s="28"/>
      <c r="CB35" s="28"/>
      <c r="CC35" s="28"/>
      <c r="CD35" s="28"/>
      <c r="CE35" s="28"/>
      <c r="CF35" s="28"/>
      <c r="CG35" s="28"/>
      <c r="CH35" s="28"/>
      <c r="CI35" s="28"/>
      <c r="CJ35" s="28"/>
      <c r="CK35" s="28"/>
      <c r="CL35" s="28"/>
      <c r="CM35" s="28"/>
      <c r="CN35" s="28"/>
      <c r="CO35" s="28"/>
      <c r="CP35" s="28"/>
      <c r="CQ35" s="28"/>
      <c r="CR35" s="28"/>
      <c r="CS35" s="28"/>
      <c r="CT35" s="28"/>
      <c r="CU35" s="28"/>
      <c r="CV35" s="28"/>
      <c r="CW35" s="28"/>
      <c r="CX35" s="28"/>
      <c r="CY35" s="28"/>
      <c r="CZ35" s="28"/>
    </row>
    <row r="36" s="344" customFormat="true" ht="15" customHeight="true" x14ac:dyDescent="0.2">
      <c r="A36" s="1155"/>
      <c r="B36" s="409" t="s">
        <v>48</v>
      </c>
      <c r="C36" s="155">
        <v>88.87454469380188</v>
      </c>
      <c r="D36" s="154">
        <v>80.852815973768614</v>
      </c>
      <c r="E36" s="154">
        <v>69.833065020368707</v>
      </c>
      <c r="F36" s="154">
        <v>67.30044286282623</v>
      </c>
      <c r="G36" s="153">
        <v>46.095515216904829</v>
      </c>
      <c r="H36" s="152">
        <v>55.592160573185204</v>
      </c>
      <c r="I36" s="154">
        <v>57.785531541346835</v>
      </c>
      <c r="J36" s="154">
        <v>51.581876969579262</v>
      </c>
      <c r="K36" s="154">
        <v>51.166919904433136</v>
      </c>
      <c r="L36" s="151">
        <v>23.13645447018953</v>
      </c>
      <c r="M36" s="155">
        <v>91.455681222191686</v>
      </c>
      <c r="N36" s="154">
        <v>83.972955053329173</v>
      </c>
      <c r="O36" s="154">
        <v>75.831017452118957</v>
      </c>
      <c r="P36" s="154">
        <v>68.468994394426716</v>
      </c>
      <c r="Q36" s="153">
        <v>63.918987220019361</v>
      </c>
      <c r="R36" s="152">
        <v>56.245259456541937</v>
      </c>
      <c r="S36" s="154">
        <v>86.487509778649425</v>
      </c>
      <c r="T36" s="154">
        <v>67.167432893629211</v>
      </c>
      <c r="U36" s="154">
        <v>68.817978806260754</v>
      </c>
      <c r="V36" s="154">
        <v>91.667744359349243</v>
      </c>
      <c r="W36" s="154">
        <v>74.037440576322709</v>
      </c>
      <c r="X36" s="154">
        <v>55.366468524802507</v>
      </c>
      <c r="Y36" s="151">
        <v>88.501543768180198</v>
      </c>
      <c r="Z36" s="468"/>
      <c r="AA36" s="468"/>
      <c r="AB36" s="468"/>
      <c r="AC36" s="468"/>
      <c r="AD36" s="468"/>
      <c r="AE36" s="468"/>
      <c r="AF36" s="468"/>
      <c r="AG36" s="468"/>
      <c r="AH36" s="468"/>
      <c r="AI36" s="468"/>
      <c r="AJ36" s="468"/>
      <c r="AK36" s="468"/>
      <c r="AL36" s="468"/>
      <c r="AM36" s="468"/>
      <c r="AN36" s="468"/>
      <c r="AO36" s="468"/>
      <c r="AP36" s="468"/>
      <c r="AQ36" s="468"/>
      <c r="AR36" s="468"/>
      <c r="AS36" s="468"/>
      <c r="AT36" s="468"/>
      <c r="AU36" s="468"/>
      <c r="AV36" s="468"/>
      <c r="AW36" s="468"/>
      <c r="AX36" s="468"/>
      <c r="AY36" s="468"/>
      <c r="AZ36" s="983"/>
      <c r="BA36" s="1182"/>
      <c r="BB36" s="651" t="s">
        <v>48</v>
      </c>
      <c r="BC36" s="89" t="s">
        <v>35</v>
      </c>
      <c r="BD36" s="85" t="s">
        <v>35</v>
      </c>
      <c r="BE36" s="85" t="s">
        <v>35</v>
      </c>
      <c r="BF36" s="85" t="s">
        <v>35</v>
      </c>
      <c r="BG36" s="80" t="s">
        <v>35</v>
      </c>
      <c r="BH36" s="89" t="s">
        <v>35</v>
      </c>
      <c r="BI36" s="85" t="s">
        <v>35</v>
      </c>
      <c r="BJ36" s="85" t="s">
        <v>35</v>
      </c>
      <c r="BK36" s="85" t="s">
        <v>35</v>
      </c>
      <c r="BL36" s="80" t="s">
        <v>35</v>
      </c>
      <c r="BM36" s="89" t="s">
        <v>35</v>
      </c>
      <c r="BN36" s="85" t="s">
        <v>35</v>
      </c>
      <c r="BO36" s="85" t="s">
        <v>35</v>
      </c>
      <c r="BP36" s="85" t="s">
        <v>35</v>
      </c>
      <c r="BQ36" s="80" t="s">
        <v>35</v>
      </c>
      <c r="BR36" s="89" t="s">
        <v>35</v>
      </c>
      <c r="BS36" s="85" t="s">
        <v>35</v>
      </c>
      <c r="BT36" s="85" t="s">
        <v>35</v>
      </c>
      <c r="BU36" s="85" t="s">
        <v>35</v>
      </c>
      <c r="BV36" s="85" t="s">
        <v>35</v>
      </c>
      <c r="BW36" s="85" t="s">
        <v>35</v>
      </c>
      <c r="BX36" s="85" t="s">
        <v>35</v>
      </c>
      <c r="BY36" s="73" t="s">
        <v>35</v>
      </c>
      <c r="BZ36" s="28"/>
      <c r="CA36" s="28"/>
      <c r="CB36" s="28"/>
      <c r="CC36" s="28"/>
      <c r="CD36" s="28"/>
      <c r="CE36" s="28"/>
      <c r="CF36" s="28"/>
      <c r="CG36" s="28"/>
      <c r="CH36" s="28"/>
      <c r="CI36" s="28"/>
      <c r="CJ36" s="28"/>
      <c r="CK36" s="28"/>
      <c r="CL36" s="28"/>
      <c r="CM36" s="28"/>
      <c r="CN36" s="28"/>
      <c r="CO36" s="28"/>
      <c r="CP36" s="28"/>
      <c r="CQ36" s="28"/>
      <c r="CR36" s="28"/>
      <c r="CS36" s="28"/>
      <c r="CT36" s="28"/>
      <c r="CU36" s="28"/>
      <c r="CV36" s="28"/>
      <c r="CW36" s="28"/>
      <c r="CX36" s="28"/>
      <c r="CY36" s="28"/>
      <c r="CZ36" s="28"/>
    </row>
    <row r="37" s="344" customFormat="true" ht="15" customHeight="true" x14ac:dyDescent="0.2">
      <c r="A37" s="1155" t="s">
        <v>169</v>
      </c>
      <c r="B37" s="409" t="s">
        <v>49</v>
      </c>
      <c r="C37" s="155">
        <v>7.6354934522035993</v>
      </c>
      <c r="D37" s="154">
        <v>11.787564233951285</v>
      </c>
      <c r="E37" s="154">
        <v>21.722288314720416</v>
      </c>
      <c r="F37" s="154">
        <v>28.746354025229188</v>
      </c>
      <c r="G37" s="153">
        <v>53.904250775033333</v>
      </c>
      <c r="H37" s="152">
        <v>38.191075667831612</v>
      </c>
      <c r="I37" s="154">
        <v>40.580380689227688</v>
      </c>
      <c r="J37" s="154">
        <v>48.100355038367873</v>
      </c>
      <c r="K37" s="154">
        <v>48.08726791934059</v>
      </c>
      <c r="L37" s="151">
        <v>76.863545529810523</v>
      </c>
      <c r="M37" s="155">
        <v>4.8315071112424413</v>
      </c>
      <c r="N37" s="154">
        <v>9.6446075058794634</v>
      </c>
      <c r="O37" s="154">
        <v>16.413277381650758</v>
      </c>
      <c r="P37" s="154">
        <v>23.658882416251011</v>
      </c>
      <c r="Q37" s="153">
        <v>33.839681573445581</v>
      </c>
      <c r="R37" s="152">
        <v>43.600299959987396</v>
      </c>
      <c r="S37" s="154">
        <v>20.475279395351219</v>
      </c>
      <c r="T37" s="154">
        <v>38.180262697759979</v>
      </c>
      <c r="U37" s="154">
        <v>26.766373746009066</v>
      </c>
      <c r="V37" s="154">
        <v>12.281095388686929</v>
      </c>
      <c r="W37" s="154">
        <v>17.141238074156853</v>
      </c>
      <c r="X37" s="154">
        <v>37.513355718817962</v>
      </c>
      <c r="Y37" s="151">
        <v>13.542833167369411</v>
      </c>
      <c r="Z37" s="468"/>
      <c r="AA37" s="468"/>
      <c r="AB37" s="468"/>
      <c r="AC37" s="468"/>
      <c r="AD37" s="468"/>
      <c r="AE37" s="468"/>
      <c r="AF37" s="468"/>
      <c r="AG37" s="468"/>
      <c r="AH37" s="468"/>
      <c r="AI37" s="468"/>
      <c r="AJ37" s="468"/>
      <c r="AK37" s="468"/>
      <c r="AL37" s="468"/>
      <c r="AM37" s="468"/>
      <c r="AN37" s="468"/>
      <c r="AO37" s="468"/>
      <c r="AP37" s="468"/>
      <c r="AQ37" s="468"/>
      <c r="AR37" s="468"/>
      <c r="AS37" s="468"/>
      <c r="AT37" s="468"/>
      <c r="AU37" s="468"/>
      <c r="AV37" s="468"/>
      <c r="AW37" s="468"/>
      <c r="AX37" s="468"/>
      <c r="AY37" s="468"/>
      <c r="AZ37" s="983"/>
      <c r="BA37" s="1182" t="s">
        <v>126</v>
      </c>
      <c r="BB37" s="651" t="s">
        <v>49</v>
      </c>
      <c r="BC37" s="89" t="s">
        <v>35</v>
      </c>
      <c r="BD37" s="85" t="s">
        <v>35</v>
      </c>
      <c r="BE37" s="85" t="s">
        <v>35</v>
      </c>
      <c r="BF37" s="85" t="s">
        <v>35</v>
      </c>
      <c r="BG37" s="80" t="s">
        <v>35</v>
      </c>
      <c r="BH37" s="89" t="s">
        <v>35</v>
      </c>
      <c r="BI37" s="85" t="s">
        <v>35</v>
      </c>
      <c r="BJ37" s="85" t="s">
        <v>35</v>
      </c>
      <c r="BK37" s="85" t="s">
        <v>35</v>
      </c>
      <c r="BL37" s="80" t="s">
        <v>35</v>
      </c>
      <c r="BM37" s="89" t="s">
        <v>35</v>
      </c>
      <c r="BN37" s="85" t="s">
        <v>35</v>
      </c>
      <c r="BO37" s="85" t="s">
        <v>35</v>
      </c>
      <c r="BP37" s="85" t="s">
        <v>35</v>
      </c>
      <c r="BQ37" s="80" t="s">
        <v>35</v>
      </c>
      <c r="BR37" s="89" t="s">
        <v>35</v>
      </c>
      <c r="BS37" s="85" t="s">
        <v>35</v>
      </c>
      <c r="BT37" s="85" t="s">
        <v>35</v>
      </c>
      <c r="BU37" s="85" t="s">
        <v>35</v>
      </c>
      <c r="BV37" s="85" t="s">
        <v>35</v>
      </c>
      <c r="BW37" s="85" t="s">
        <v>35</v>
      </c>
      <c r="BX37" s="85" t="s">
        <v>35</v>
      </c>
      <c r="BY37" s="73" t="s">
        <v>35</v>
      </c>
      <c r="BZ37" s="28"/>
      <c r="CA37" s="28"/>
      <c r="CB37" s="28"/>
      <c r="CC37" s="28"/>
      <c r="CD37" s="28"/>
      <c r="CE37" s="28"/>
      <c r="CF37" s="28"/>
      <c r="CG37" s="28"/>
      <c r="CH37" s="28"/>
      <c r="CI37" s="28"/>
      <c r="CJ37" s="28"/>
      <c r="CK37" s="28"/>
      <c r="CL37" s="28"/>
      <c r="CM37" s="28"/>
      <c r="CN37" s="28"/>
      <c r="CO37" s="28"/>
      <c r="CP37" s="28"/>
      <c r="CQ37" s="28"/>
      <c r="CR37" s="28"/>
      <c r="CS37" s="28"/>
      <c r="CT37" s="28"/>
      <c r="CU37" s="28"/>
      <c r="CV37" s="28"/>
      <c r="CW37" s="28"/>
      <c r="CX37" s="28"/>
      <c r="CY37" s="28"/>
      <c r="CZ37" s="28"/>
    </row>
    <row r="38" s="344" customFormat="true" ht="15" customHeight="true" x14ac:dyDescent="0.2">
      <c r="A38" s="1155"/>
      <c r="B38" s="409" t="s">
        <v>48</v>
      </c>
      <c r="C38" s="155">
        <v>92.364506547796481</v>
      </c>
      <c r="D38" s="154">
        <v>88.212435766048642</v>
      </c>
      <c r="E38" s="154">
        <v>78.277711685279513</v>
      </c>
      <c r="F38" s="154">
        <v>71.253645974770734</v>
      </c>
      <c r="G38" s="153">
        <v>46.095749224966596</v>
      </c>
      <c r="H38" s="152">
        <v>61.808924332168132</v>
      </c>
      <c r="I38" s="154">
        <v>59.419619310772298</v>
      </c>
      <c r="J38" s="154">
        <v>51.899644961632127</v>
      </c>
      <c r="K38" s="154">
        <v>51.912732080659538</v>
      </c>
      <c r="L38" s="151">
        <v>23.13645447018953</v>
      </c>
      <c r="M38" s="155">
        <v>95.168492888757541</v>
      </c>
      <c r="N38" s="154">
        <v>90.355392494120565</v>
      </c>
      <c r="O38" s="154">
        <v>83.586722618349157</v>
      </c>
      <c r="P38" s="154">
        <v>76.341117583748826</v>
      </c>
      <c r="Q38" s="153">
        <v>66.160318426554269</v>
      </c>
      <c r="R38" s="152">
        <v>56.399700040012355</v>
      </c>
      <c r="S38" s="154">
        <v>79.524720604648621</v>
      </c>
      <c r="T38" s="154">
        <v>61.819737302240164</v>
      </c>
      <c r="U38" s="154">
        <v>73.23362625399082</v>
      </c>
      <c r="V38" s="154">
        <v>87.718904611312993</v>
      </c>
      <c r="W38" s="154">
        <v>82.858761925843069</v>
      </c>
      <c r="X38" s="154">
        <v>62.486644281182102</v>
      </c>
      <c r="Y38" s="151">
        <v>86.45716683263062</v>
      </c>
      <c r="Z38" s="468"/>
      <c r="AA38" s="468"/>
      <c r="AB38" s="468"/>
      <c r="AC38" s="468"/>
      <c r="AD38" s="468"/>
      <c r="AE38" s="468"/>
      <c r="AF38" s="468"/>
      <c r="AG38" s="468"/>
      <c r="AH38" s="468"/>
      <c r="AI38" s="468"/>
      <c r="AJ38" s="468"/>
      <c r="AK38" s="468"/>
      <c r="AL38" s="468"/>
      <c r="AM38" s="468"/>
      <c r="AN38" s="468"/>
      <c r="AO38" s="468"/>
      <c r="AP38" s="468"/>
      <c r="AQ38" s="468"/>
      <c r="AR38" s="468"/>
      <c r="AS38" s="468"/>
      <c r="AT38" s="468"/>
      <c r="AU38" s="468"/>
      <c r="AV38" s="468"/>
      <c r="AW38" s="468"/>
      <c r="AX38" s="468"/>
      <c r="AY38" s="468"/>
      <c r="AZ38" s="983"/>
      <c r="BA38" s="1182"/>
      <c r="BB38" s="651" t="s">
        <v>48</v>
      </c>
      <c r="BC38" s="89" t="s">
        <v>35</v>
      </c>
      <c r="BD38" s="85" t="s">
        <v>35</v>
      </c>
      <c r="BE38" s="85" t="s">
        <v>35</v>
      </c>
      <c r="BF38" s="85" t="s">
        <v>35</v>
      </c>
      <c r="BG38" s="80" t="s">
        <v>35</v>
      </c>
      <c r="BH38" s="89" t="s">
        <v>35</v>
      </c>
      <c r="BI38" s="85" t="s">
        <v>35</v>
      </c>
      <c r="BJ38" s="85" t="s">
        <v>35</v>
      </c>
      <c r="BK38" s="85" t="s">
        <v>35</v>
      </c>
      <c r="BL38" s="80" t="s">
        <v>35</v>
      </c>
      <c r="BM38" s="89" t="s">
        <v>35</v>
      </c>
      <c r="BN38" s="85" t="s">
        <v>35</v>
      </c>
      <c r="BO38" s="85" t="s">
        <v>35</v>
      </c>
      <c r="BP38" s="85" t="s">
        <v>35</v>
      </c>
      <c r="BQ38" s="80" t="s">
        <v>35</v>
      </c>
      <c r="BR38" s="89" t="s">
        <v>35</v>
      </c>
      <c r="BS38" s="85" t="s">
        <v>35</v>
      </c>
      <c r="BT38" s="85" t="s">
        <v>35</v>
      </c>
      <c r="BU38" s="85" t="s">
        <v>35</v>
      </c>
      <c r="BV38" s="85" t="s">
        <v>35</v>
      </c>
      <c r="BW38" s="85" t="s">
        <v>35</v>
      </c>
      <c r="BX38" s="85" t="s">
        <v>35</v>
      </c>
      <c r="BY38" s="73" t="s">
        <v>35</v>
      </c>
      <c r="BZ38" s="28"/>
      <c r="CA38" s="28"/>
      <c r="CB38" s="28"/>
      <c r="CC38" s="28"/>
      <c r="CD38" s="28"/>
      <c r="CE38" s="28"/>
      <c r="CF38" s="28"/>
      <c r="CG38" s="28"/>
      <c r="CH38" s="28"/>
      <c r="CI38" s="28"/>
      <c r="CJ38" s="28"/>
      <c r="CK38" s="28"/>
      <c r="CL38" s="28"/>
      <c r="CM38" s="28"/>
      <c r="CN38" s="28"/>
      <c r="CO38" s="28"/>
      <c r="CP38" s="28"/>
      <c r="CQ38" s="28"/>
      <c r="CR38" s="28"/>
      <c r="CS38" s="28"/>
      <c r="CT38" s="28"/>
      <c r="CU38" s="28"/>
      <c r="CV38" s="28"/>
      <c r="CW38" s="28"/>
      <c r="CX38" s="28"/>
      <c r="CY38" s="28"/>
      <c r="CZ38" s="28"/>
    </row>
    <row r="39" s="339" customFormat="true" ht="15" customHeight="true" x14ac:dyDescent="0.2">
      <c r="A39" s="1155" t="s">
        <v>123</v>
      </c>
      <c r="B39" s="409" t="s">
        <v>49</v>
      </c>
      <c r="C39" s="105" t="s">
        <v>35</v>
      </c>
      <c r="D39" s="102" t="s">
        <v>35</v>
      </c>
      <c r="E39" s="102" t="s">
        <v>35</v>
      </c>
      <c r="F39" s="102" t="s">
        <v>35</v>
      </c>
      <c r="G39" s="99" t="s">
        <v>35</v>
      </c>
      <c r="H39" s="96" t="s">
        <v>35</v>
      </c>
      <c r="I39" s="102" t="s">
        <v>35</v>
      </c>
      <c r="J39" s="102" t="s">
        <v>35</v>
      </c>
      <c r="K39" s="102" t="s">
        <v>35</v>
      </c>
      <c r="L39" s="93" t="s">
        <v>35</v>
      </c>
      <c r="M39" s="105" t="s">
        <v>35</v>
      </c>
      <c r="N39" s="102" t="s">
        <v>35</v>
      </c>
      <c r="O39" s="102" t="s">
        <v>35</v>
      </c>
      <c r="P39" s="102" t="s">
        <v>35</v>
      </c>
      <c r="Q39" s="99" t="s">
        <v>35</v>
      </c>
      <c r="R39" s="96" t="s">
        <v>35</v>
      </c>
      <c r="S39" s="102" t="s">
        <v>35</v>
      </c>
      <c r="T39" s="102" t="s">
        <v>35</v>
      </c>
      <c r="U39" s="102" t="s">
        <v>35</v>
      </c>
      <c r="V39" s="102" t="s">
        <v>35</v>
      </c>
      <c r="W39" s="102" t="s">
        <v>35</v>
      </c>
      <c r="X39" s="102" t="s">
        <v>35</v>
      </c>
      <c r="Y39" s="93" t="s">
        <v>35</v>
      </c>
      <c r="Z39" s="30"/>
      <c r="AA39" s="30"/>
      <c r="AB39" s="30"/>
      <c r="AC39" s="30"/>
      <c r="AD39" s="30"/>
      <c r="AE39" s="30"/>
      <c r="AF39" s="30"/>
      <c r="AG39" s="30"/>
      <c r="AH39" s="30"/>
      <c r="AI39" s="30"/>
      <c r="AJ39" s="30"/>
      <c r="AK39" s="30"/>
      <c r="AL39" s="30"/>
      <c r="AM39" s="30"/>
      <c r="AN39" s="30"/>
      <c r="AO39" s="30"/>
      <c r="AP39" s="30"/>
      <c r="AQ39" s="30"/>
      <c r="AR39" s="30"/>
      <c r="AS39" s="30"/>
      <c r="AT39" s="30"/>
      <c r="AU39" s="30"/>
      <c r="AV39" s="30"/>
      <c r="AW39" s="30"/>
      <c r="AX39" s="30"/>
      <c r="AY39" s="30"/>
      <c r="AZ39" s="376"/>
      <c r="BA39" s="1182" t="s">
        <v>123</v>
      </c>
      <c r="BB39" s="651" t="s">
        <v>49</v>
      </c>
      <c r="BC39" s="89" t="s">
        <v>35</v>
      </c>
      <c r="BD39" s="85" t="s">
        <v>35</v>
      </c>
      <c r="BE39" s="85" t="s">
        <v>35</v>
      </c>
      <c r="BF39" s="85" t="s">
        <v>35</v>
      </c>
      <c r="BG39" s="80" t="s">
        <v>35</v>
      </c>
      <c r="BH39" s="89" t="s">
        <v>35</v>
      </c>
      <c r="BI39" s="85" t="s">
        <v>35</v>
      </c>
      <c r="BJ39" s="85" t="s">
        <v>35</v>
      </c>
      <c r="BK39" s="85" t="s">
        <v>35</v>
      </c>
      <c r="BL39" s="80" t="s">
        <v>35</v>
      </c>
      <c r="BM39" s="89" t="s">
        <v>35</v>
      </c>
      <c r="BN39" s="85" t="s">
        <v>35</v>
      </c>
      <c r="BO39" s="85" t="s">
        <v>35</v>
      </c>
      <c r="BP39" s="85" t="s">
        <v>35</v>
      </c>
      <c r="BQ39" s="80" t="s">
        <v>35</v>
      </c>
      <c r="BR39" s="89" t="s">
        <v>35</v>
      </c>
      <c r="BS39" s="85" t="s">
        <v>35</v>
      </c>
      <c r="BT39" s="85" t="s">
        <v>35</v>
      </c>
      <c r="BU39" s="85" t="s">
        <v>35</v>
      </c>
      <c r="BV39" s="85" t="s">
        <v>35</v>
      </c>
      <c r="BW39" s="85" t="s">
        <v>35</v>
      </c>
      <c r="BX39" s="85" t="s">
        <v>35</v>
      </c>
      <c r="BY39" s="73" t="s">
        <v>35</v>
      </c>
      <c r="BZ39" s="28"/>
      <c r="CA39" s="28"/>
      <c r="CB39" s="28"/>
      <c r="CC39" s="28"/>
      <c r="CD39" s="28"/>
      <c r="CE39" s="28"/>
      <c r="CF39" s="28"/>
      <c r="CG39" s="28"/>
      <c r="CH39" s="28"/>
      <c r="CI39" s="28"/>
      <c r="CJ39" s="28"/>
      <c r="CK39" s="28"/>
      <c r="CL39" s="28"/>
      <c r="CM39" s="28"/>
      <c r="CN39" s="28"/>
      <c r="CO39" s="28"/>
      <c r="CP39" s="28"/>
      <c r="CQ39" s="28"/>
      <c r="CR39" s="28"/>
      <c r="CS39" s="28"/>
      <c r="CT39" s="28"/>
      <c r="CU39" s="28"/>
      <c r="CV39" s="28"/>
      <c r="CW39" s="28"/>
      <c r="CX39" s="28"/>
      <c r="CY39" s="28"/>
      <c r="CZ39" s="28"/>
    </row>
    <row r="40" s="339" customFormat="true" ht="15" customHeight="true" x14ac:dyDescent="0.2">
      <c r="A40" s="1155"/>
      <c r="B40" s="409" t="s">
        <v>48</v>
      </c>
      <c r="C40" s="105" t="s">
        <v>35</v>
      </c>
      <c r="D40" s="102" t="s">
        <v>35</v>
      </c>
      <c r="E40" s="102" t="s">
        <v>35</v>
      </c>
      <c r="F40" s="102" t="s">
        <v>35</v>
      </c>
      <c r="G40" s="99" t="s">
        <v>35</v>
      </c>
      <c r="H40" s="96" t="s">
        <v>35</v>
      </c>
      <c r="I40" s="102" t="s">
        <v>35</v>
      </c>
      <c r="J40" s="102" t="s">
        <v>35</v>
      </c>
      <c r="K40" s="102" t="s">
        <v>35</v>
      </c>
      <c r="L40" s="93" t="s">
        <v>35</v>
      </c>
      <c r="M40" s="105" t="s">
        <v>35</v>
      </c>
      <c r="N40" s="102" t="s">
        <v>35</v>
      </c>
      <c r="O40" s="102" t="s">
        <v>35</v>
      </c>
      <c r="P40" s="102" t="s">
        <v>35</v>
      </c>
      <c r="Q40" s="99" t="s">
        <v>35</v>
      </c>
      <c r="R40" s="96" t="s">
        <v>35</v>
      </c>
      <c r="S40" s="102" t="s">
        <v>35</v>
      </c>
      <c r="T40" s="102" t="s">
        <v>35</v>
      </c>
      <c r="U40" s="102" t="s">
        <v>35</v>
      </c>
      <c r="V40" s="102" t="s">
        <v>35</v>
      </c>
      <c r="W40" s="102" t="s">
        <v>35</v>
      </c>
      <c r="X40" s="102" t="s">
        <v>35</v>
      </c>
      <c r="Y40" s="93" t="s">
        <v>35</v>
      </c>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76"/>
      <c r="BA40" s="1182"/>
      <c r="BB40" s="651" t="s">
        <v>48</v>
      </c>
      <c r="BC40" s="89" t="s">
        <v>35</v>
      </c>
      <c r="BD40" s="85" t="s">
        <v>35</v>
      </c>
      <c r="BE40" s="85" t="s">
        <v>35</v>
      </c>
      <c r="BF40" s="85" t="s">
        <v>35</v>
      </c>
      <c r="BG40" s="80" t="s">
        <v>35</v>
      </c>
      <c r="BH40" s="89" t="s">
        <v>35</v>
      </c>
      <c r="BI40" s="85" t="s">
        <v>35</v>
      </c>
      <c r="BJ40" s="85" t="s">
        <v>35</v>
      </c>
      <c r="BK40" s="85" t="s">
        <v>35</v>
      </c>
      <c r="BL40" s="80" t="s">
        <v>35</v>
      </c>
      <c r="BM40" s="89" t="s">
        <v>35</v>
      </c>
      <c r="BN40" s="85" t="s">
        <v>35</v>
      </c>
      <c r="BO40" s="85" t="s">
        <v>35</v>
      </c>
      <c r="BP40" s="85" t="s">
        <v>35</v>
      </c>
      <c r="BQ40" s="80" t="s">
        <v>35</v>
      </c>
      <c r="BR40" s="89" t="s">
        <v>35</v>
      </c>
      <c r="BS40" s="85" t="s">
        <v>35</v>
      </c>
      <c r="BT40" s="85" t="s">
        <v>35</v>
      </c>
      <c r="BU40" s="85" t="s">
        <v>35</v>
      </c>
      <c r="BV40" s="85" t="s">
        <v>35</v>
      </c>
      <c r="BW40" s="85" t="s">
        <v>35</v>
      </c>
      <c r="BX40" s="85" t="s">
        <v>35</v>
      </c>
      <c r="BY40" s="73" t="s">
        <v>35</v>
      </c>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row>
    <row r="41" s="344" customFormat="true" ht="15" customHeight="true" x14ac:dyDescent="0.2">
      <c r="A41" s="1155" t="s">
        <v>56</v>
      </c>
      <c r="B41" s="409" t="s">
        <v>49</v>
      </c>
      <c r="C41" s="155">
        <v>7.972473402507112</v>
      </c>
      <c r="D41" s="154">
        <v>5.3744695382612662</v>
      </c>
      <c r="E41" s="154">
        <v>4.4070000544254757</v>
      </c>
      <c r="F41" s="154">
        <v>4.4144796129380692</v>
      </c>
      <c r="G41" s="153">
        <v>3.4917940176794753</v>
      </c>
      <c r="H41" s="152">
        <v>3.0725970895123935</v>
      </c>
      <c r="I41" s="154">
        <v>5.2505294535137716</v>
      </c>
      <c r="J41" s="154">
        <v>4.4532249703232116</v>
      </c>
      <c r="K41" s="154">
        <v>3.7439678792234323</v>
      </c>
      <c r="L41" s="151">
        <v>1.4965184641980083</v>
      </c>
      <c r="M41" s="155">
        <v>8.5632492794288755</v>
      </c>
      <c r="N41" s="154">
        <v>6.0097436640932349</v>
      </c>
      <c r="O41" s="154">
        <v>5.1273199349308047</v>
      </c>
      <c r="P41" s="154">
        <v>3.9355424341495993</v>
      </c>
      <c r="Q41" s="153">
        <v>4.0679315108473277</v>
      </c>
      <c r="R41" s="152">
        <v>4.9630829919780544</v>
      </c>
      <c r="S41" s="154">
        <v>6.9374833709582919</v>
      </c>
      <c r="T41" s="154">
        <v>6.1937375479772694</v>
      </c>
      <c r="U41" s="154">
        <v>3.640678032599884</v>
      </c>
      <c r="V41" s="154">
        <v>10.452958980236588</v>
      </c>
      <c r="W41" s="154">
        <v>5.1535333658351865</v>
      </c>
      <c r="X41" s="154">
        <v>1.245668517080722</v>
      </c>
      <c r="Y41" s="151">
        <v>5.8593160809678668</v>
      </c>
      <c r="Z41" s="468"/>
      <c r="AA41" s="468"/>
      <c r="AB41" s="468"/>
      <c r="AC41" s="468"/>
      <c r="AD41" s="468"/>
      <c r="AE41" s="468"/>
      <c r="AF41" s="468"/>
      <c r="AG41" s="468"/>
      <c r="AH41" s="468"/>
      <c r="AI41" s="468"/>
      <c r="AJ41" s="468"/>
      <c r="AK41" s="468"/>
      <c r="AL41" s="468"/>
      <c r="AM41" s="468"/>
      <c r="AN41" s="468"/>
      <c r="AO41" s="468"/>
      <c r="AP41" s="468"/>
      <c r="AQ41" s="468"/>
      <c r="AR41" s="468"/>
      <c r="AS41" s="468"/>
      <c r="AT41" s="468"/>
      <c r="AU41" s="468"/>
      <c r="AV41" s="468"/>
      <c r="AW41" s="468"/>
      <c r="AX41" s="468"/>
      <c r="AY41" s="468"/>
      <c r="AZ41" s="983"/>
      <c r="BA41" s="1182" t="s">
        <v>56</v>
      </c>
      <c r="BB41" s="651" t="s">
        <v>49</v>
      </c>
      <c r="BC41" s="89" t="s">
        <v>35</v>
      </c>
      <c r="BD41" s="85" t="s">
        <v>35</v>
      </c>
      <c r="BE41" s="85" t="s">
        <v>35</v>
      </c>
      <c r="BF41" s="85" t="s">
        <v>35</v>
      </c>
      <c r="BG41" s="80" t="s">
        <v>35</v>
      </c>
      <c r="BH41" s="89" t="s">
        <v>35</v>
      </c>
      <c r="BI41" s="85" t="s">
        <v>35</v>
      </c>
      <c r="BJ41" s="85" t="s">
        <v>35</v>
      </c>
      <c r="BK41" s="85" t="s">
        <v>35</v>
      </c>
      <c r="BL41" s="80" t="s">
        <v>35</v>
      </c>
      <c r="BM41" s="89" t="s">
        <v>35</v>
      </c>
      <c r="BN41" s="85" t="s">
        <v>35</v>
      </c>
      <c r="BO41" s="85" t="s">
        <v>35</v>
      </c>
      <c r="BP41" s="85" t="s">
        <v>35</v>
      </c>
      <c r="BQ41" s="80" t="s">
        <v>35</v>
      </c>
      <c r="BR41" s="89" t="s">
        <v>35</v>
      </c>
      <c r="BS41" s="85" t="s">
        <v>35</v>
      </c>
      <c r="BT41" s="85" t="s">
        <v>35</v>
      </c>
      <c r="BU41" s="85" t="s">
        <v>35</v>
      </c>
      <c r="BV41" s="85" t="s">
        <v>35</v>
      </c>
      <c r="BW41" s="85" t="s">
        <v>35</v>
      </c>
      <c r="BX41" s="85" t="s">
        <v>35</v>
      </c>
      <c r="BY41" s="73" t="s">
        <v>35</v>
      </c>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row>
    <row r="42" s="344" customFormat="true" ht="15" customHeight="true" x14ac:dyDescent="0.2">
      <c r="A42" s="1155"/>
      <c r="B42" s="409" t="s">
        <v>48</v>
      </c>
      <c r="C42" s="155">
        <v>92.027526597492994</v>
      </c>
      <c r="D42" s="154">
        <v>94.625530461738677</v>
      </c>
      <c r="E42" s="154">
        <v>95.592999945574505</v>
      </c>
      <c r="F42" s="154">
        <v>95.585520387061933</v>
      </c>
      <c r="G42" s="153">
        <v>96.508205982320476</v>
      </c>
      <c r="H42" s="152">
        <v>96.927402910487586</v>
      </c>
      <c r="I42" s="154">
        <v>94.749470546486208</v>
      </c>
      <c r="J42" s="154">
        <v>95.546775029676809</v>
      </c>
      <c r="K42" s="154">
        <v>96.256032120776553</v>
      </c>
      <c r="L42" s="151">
        <v>98.503481535802067</v>
      </c>
      <c r="M42" s="155">
        <v>91.436750720571027</v>
      </c>
      <c r="N42" s="154">
        <v>93.990256335906764</v>
      </c>
      <c r="O42" s="154">
        <v>94.872680065069176</v>
      </c>
      <c r="P42" s="154">
        <v>96.064457565850404</v>
      </c>
      <c r="Q42" s="153">
        <v>95.932068489152698</v>
      </c>
      <c r="R42" s="152">
        <v>95.036917008021831</v>
      </c>
      <c r="S42" s="154">
        <v>93.062516629041639</v>
      </c>
      <c r="T42" s="154">
        <v>93.806262452022708</v>
      </c>
      <c r="U42" s="154">
        <v>96.359321967400177</v>
      </c>
      <c r="V42" s="154">
        <v>89.547041019763341</v>
      </c>
      <c r="W42" s="154">
        <v>94.846466634164898</v>
      </c>
      <c r="X42" s="154">
        <v>98.754331482919312</v>
      </c>
      <c r="Y42" s="151">
        <v>94.140683919032071</v>
      </c>
      <c r="Z42" s="468"/>
      <c r="AA42" s="468"/>
      <c r="AB42" s="468"/>
      <c r="AC42" s="468"/>
      <c r="AD42" s="468"/>
      <c r="AE42" s="468"/>
      <c r="AF42" s="468"/>
      <c r="AG42" s="468"/>
      <c r="AH42" s="468"/>
      <c r="AI42" s="468"/>
      <c r="AJ42" s="468"/>
      <c r="AK42" s="468"/>
      <c r="AL42" s="468"/>
      <c r="AM42" s="468"/>
      <c r="AN42" s="468"/>
      <c r="AO42" s="468"/>
      <c r="AP42" s="468"/>
      <c r="AQ42" s="468"/>
      <c r="AR42" s="468"/>
      <c r="AS42" s="468"/>
      <c r="AT42" s="468"/>
      <c r="AU42" s="468"/>
      <c r="AV42" s="468"/>
      <c r="AW42" s="468"/>
      <c r="AX42" s="468"/>
      <c r="AY42" s="468"/>
      <c r="AZ42" s="983"/>
      <c r="BA42" s="1182"/>
      <c r="BB42" s="651" t="s">
        <v>48</v>
      </c>
      <c r="BC42" s="89" t="s">
        <v>35</v>
      </c>
      <c r="BD42" s="85" t="s">
        <v>35</v>
      </c>
      <c r="BE42" s="85" t="s">
        <v>35</v>
      </c>
      <c r="BF42" s="85" t="s">
        <v>35</v>
      </c>
      <c r="BG42" s="80" t="s">
        <v>35</v>
      </c>
      <c r="BH42" s="89" t="s">
        <v>35</v>
      </c>
      <c r="BI42" s="85" t="s">
        <v>35</v>
      </c>
      <c r="BJ42" s="85" t="s">
        <v>35</v>
      </c>
      <c r="BK42" s="85" t="s">
        <v>35</v>
      </c>
      <c r="BL42" s="80" t="s">
        <v>35</v>
      </c>
      <c r="BM42" s="89" t="s">
        <v>35</v>
      </c>
      <c r="BN42" s="85" t="s">
        <v>35</v>
      </c>
      <c r="BO42" s="85" t="s">
        <v>35</v>
      </c>
      <c r="BP42" s="85" t="s">
        <v>35</v>
      </c>
      <c r="BQ42" s="80" t="s">
        <v>35</v>
      </c>
      <c r="BR42" s="89" t="s">
        <v>35</v>
      </c>
      <c r="BS42" s="85" t="s">
        <v>35</v>
      </c>
      <c r="BT42" s="85" t="s">
        <v>35</v>
      </c>
      <c r="BU42" s="85" t="s">
        <v>35</v>
      </c>
      <c r="BV42" s="85" t="s">
        <v>35</v>
      </c>
      <c r="BW42" s="85" t="s">
        <v>35</v>
      </c>
      <c r="BX42" s="85" t="s">
        <v>35</v>
      </c>
      <c r="BY42" s="73" t="s">
        <v>35</v>
      </c>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row>
    <row r="43" s="344" customFormat="true" ht="15" customHeight="true" x14ac:dyDescent="0.2">
      <c r="A43" s="1155" t="s">
        <v>53</v>
      </c>
      <c r="B43" s="409" t="s">
        <v>49</v>
      </c>
      <c r="C43" s="155">
        <v>87.690149880146905</v>
      </c>
      <c r="D43" s="154">
        <v>87.037299220858614</v>
      </c>
      <c r="E43" s="154">
        <v>85.635809256825752</v>
      </c>
      <c r="F43" s="154">
        <v>84.586535518838673</v>
      </c>
      <c r="G43" s="153">
        <v>77.640347807957752</v>
      </c>
      <c r="H43" s="152">
        <v>77.985597441456534</v>
      </c>
      <c r="I43" s="154">
        <v>75.297799679401436</v>
      </c>
      <c r="J43" s="154">
        <v>73.930208491264139</v>
      </c>
      <c r="K43" s="154">
        <v>78.707369408697872</v>
      </c>
      <c r="L43" s="151">
        <v>76.640053969046591</v>
      </c>
      <c r="M43" s="155">
        <v>88.154228358964943</v>
      </c>
      <c r="N43" s="154">
        <v>88.936902812467849</v>
      </c>
      <c r="O43" s="154">
        <v>85.475745716853453</v>
      </c>
      <c r="P43" s="154">
        <v>85.771496742522217</v>
      </c>
      <c r="Q43" s="153">
        <v>85.058860676357682</v>
      </c>
      <c r="R43" s="152">
        <v>76.20787258384776</v>
      </c>
      <c r="S43" s="154">
        <v>83.777195686736803</v>
      </c>
      <c r="T43" s="154">
        <v>80.203063287938576</v>
      </c>
      <c r="U43" s="154">
        <v>81.295408367526861</v>
      </c>
      <c r="V43" s="154">
        <v>89.78476261101747</v>
      </c>
      <c r="W43" s="154">
        <v>94.241111297809312</v>
      </c>
      <c r="X43" s="154">
        <v>81.096129760466425</v>
      </c>
      <c r="Y43" s="151">
        <v>90.355995737817025</v>
      </c>
      <c r="Z43" s="468"/>
      <c r="AA43" s="468"/>
      <c r="AB43" s="468"/>
      <c r="AC43" s="468"/>
      <c r="AD43" s="468"/>
      <c r="AE43" s="468"/>
      <c r="AF43" s="468"/>
      <c r="AG43" s="468"/>
      <c r="AH43" s="468"/>
      <c r="AI43" s="468"/>
      <c r="AJ43" s="468"/>
      <c r="AK43" s="468"/>
      <c r="AL43" s="468"/>
      <c r="AM43" s="468"/>
      <c r="AN43" s="468"/>
      <c r="AO43" s="468"/>
      <c r="AP43" s="468"/>
      <c r="AQ43" s="468"/>
      <c r="AR43" s="468"/>
      <c r="AS43" s="468"/>
      <c r="AT43" s="468"/>
      <c r="AU43" s="468"/>
      <c r="AV43" s="468"/>
      <c r="AW43" s="468"/>
      <c r="AX43" s="468"/>
      <c r="AY43" s="468"/>
      <c r="AZ43" s="983"/>
      <c r="BA43" s="1182" t="s">
        <v>53</v>
      </c>
      <c r="BB43" s="651" t="s">
        <v>49</v>
      </c>
      <c r="BC43" s="89" t="s">
        <v>35</v>
      </c>
      <c r="BD43" s="85" t="s">
        <v>35</v>
      </c>
      <c r="BE43" s="85" t="s">
        <v>35</v>
      </c>
      <c r="BF43" s="85" t="s">
        <v>35</v>
      </c>
      <c r="BG43" s="80" t="s">
        <v>35</v>
      </c>
      <c r="BH43" s="89" t="s">
        <v>35</v>
      </c>
      <c r="BI43" s="85" t="s">
        <v>35</v>
      </c>
      <c r="BJ43" s="85" t="s">
        <v>35</v>
      </c>
      <c r="BK43" s="85" t="s">
        <v>35</v>
      </c>
      <c r="BL43" s="80" t="s">
        <v>35</v>
      </c>
      <c r="BM43" s="89" t="s">
        <v>35</v>
      </c>
      <c r="BN43" s="85" t="s">
        <v>35</v>
      </c>
      <c r="BO43" s="85" t="s">
        <v>35</v>
      </c>
      <c r="BP43" s="85" t="s">
        <v>35</v>
      </c>
      <c r="BQ43" s="80" t="s">
        <v>35</v>
      </c>
      <c r="BR43" s="89" t="s">
        <v>35</v>
      </c>
      <c r="BS43" s="85" t="s">
        <v>35</v>
      </c>
      <c r="BT43" s="85" t="s">
        <v>35</v>
      </c>
      <c r="BU43" s="85" t="s">
        <v>35</v>
      </c>
      <c r="BV43" s="85" t="s">
        <v>35</v>
      </c>
      <c r="BW43" s="85" t="s">
        <v>35</v>
      </c>
      <c r="BX43" s="85" t="s">
        <v>35</v>
      </c>
      <c r="BY43" s="73" t="s">
        <v>35</v>
      </c>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row>
    <row r="44" s="344" customFormat="true" ht="15" customHeight="true" x14ac:dyDescent="0.2">
      <c r="A44" s="1155"/>
      <c r="B44" s="409" t="s">
        <v>48</v>
      </c>
      <c r="C44" s="155">
        <v>12.30985011985303</v>
      </c>
      <c r="D44" s="154">
        <v>12.96270077914135</v>
      </c>
      <c r="E44" s="154">
        <v>14.364190743174433</v>
      </c>
      <c r="F44" s="154">
        <v>15.413464481161302</v>
      </c>
      <c r="G44" s="153">
        <v>22.359652192042148</v>
      </c>
      <c r="H44" s="152">
        <v>22.014402558543441</v>
      </c>
      <c r="I44" s="154">
        <v>24.702200320598632</v>
      </c>
      <c r="J44" s="154">
        <v>26.069791508735836</v>
      </c>
      <c r="K44" s="154">
        <v>21.292630591302238</v>
      </c>
      <c r="L44" s="151">
        <v>23.359946030953463</v>
      </c>
      <c r="M44" s="155">
        <v>11.84577164103505</v>
      </c>
      <c r="N44" s="154">
        <v>11.063097187532227</v>
      </c>
      <c r="O44" s="154">
        <v>14.524254283146574</v>
      </c>
      <c r="P44" s="154">
        <v>14.228503257477762</v>
      </c>
      <c r="Q44" s="153">
        <v>14.941139323642251</v>
      </c>
      <c r="R44" s="152">
        <v>23.792127416152109</v>
      </c>
      <c r="S44" s="154">
        <v>16.222804313263264</v>
      </c>
      <c r="T44" s="154">
        <v>19.796936712061424</v>
      </c>
      <c r="U44" s="154">
        <v>18.704591632473296</v>
      </c>
      <c r="V44" s="154">
        <v>10.215237388982468</v>
      </c>
      <c r="W44" s="154">
        <v>5.7588887021907817</v>
      </c>
      <c r="X44" s="154">
        <v>18.90387023953356</v>
      </c>
      <c r="Y44" s="151">
        <v>9.6440042621829196</v>
      </c>
      <c r="Z44" s="468"/>
      <c r="AA44" s="468"/>
      <c r="AB44" s="468"/>
      <c r="AC44" s="468"/>
      <c r="AD44" s="468"/>
      <c r="AE44" s="468"/>
      <c r="AF44" s="468"/>
      <c r="AG44" s="468"/>
      <c r="AH44" s="468"/>
      <c r="AI44" s="468"/>
      <c r="AJ44" s="468"/>
      <c r="AK44" s="468"/>
      <c r="AL44" s="468"/>
      <c r="AM44" s="468"/>
      <c r="AN44" s="468"/>
      <c r="AO44" s="468"/>
      <c r="AP44" s="468"/>
      <c r="AQ44" s="468"/>
      <c r="AR44" s="468"/>
      <c r="AS44" s="468"/>
      <c r="AT44" s="468"/>
      <c r="AU44" s="468"/>
      <c r="AV44" s="468"/>
      <c r="AW44" s="468"/>
      <c r="AX44" s="468"/>
      <c r="AY44" s="468"/>
      <c r="AZ44" s="983"/>
      <c r="BA44" s="1182"/>
      <c r="BB44" s="651" t="s">
        <v>48</v>
      </c>
      <c r="BC44" s="89" t="s">
        <v>35</v>
      </c>
      <c r="BD44" s="85" t="s">
        <v>35</v>
      </c>
      <c r="BE44" s="85" t="s">
        <v>35</v>
      </c>
      <c r="BF44" s="85" t="s">
        <v>35</v>
      </c>
      <c r="BG44" s="80" t="s">
        <v>35</v>
      </c>
      <c r="BH44" s="89" t="s">
        <v>35</v>
      </c>
      <c r="BI44" s="85" t="s">
        <v>35</v>
      </c>
      <c r="BJ44" s="85" t="s">
        <v>35</v>
      </c>
      <c r="BK44" s="85" t="s">
        <v>35</v>
      </c>
      <c r="BL44" s="80" t="s">
        <v>35</v>
      </c>
      <c r="BM44" s="89" t="s">
        <v>35</v>
      </c>
      <c r="BN44" s="85" t="s">
        <v>35</v>
      </c>
      <c r="BO44" s="85" t="s">
        <v>35</v>
      </c>
      <c r="BP44" s="85" t="s">
        <v>35</v>
      </c>
      <c r="BQ44" s="80" t="s">
        <v>35</v>
      </c>
      <c r="BR44" s="89" t="s">
        <v>35</v>
      </c>
      <c r="BS44" s="85" t="s">
        <v>35</v>
      </c>
      <c r="BT44" s="85" t="s">
        <v>35</v>
      </c>
      <c r="BU44" s="85" t="s">
        <v>35</v>
      </c>
      <c r="BV44" s="85" t="s">
        <v>35</v>
      </c>
      <c r="BW44" s="85" t="s">
        <v>35</v>
      </c>
      <c r="BX44" s="85" t="s">
        <v>35</v>
      </c>
      <c r="BY44" s="73" t="s">
        <v>35</v>
      </c>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row>
    <row r="45" s="344" customFormat="true" ht="15" customHeight="true" x14ac:dyDescent="0.2">
      <c r="A45" s="1155" t="s">
        <v>52</v>
      </c>
      <c r="B45" s="409" t="s">
        <v>49</v>
      </c>
      <c r="C45" s="155">
        <v>86.15525202083019</v>
      </c>
      <c r="D45" s="154">
        <v>87.947939142835253</v>
      </c>
      <c r="E45" s="154">
        <v>87.143348512026307</v>
      </c>
      <c r="F45" s="154">
        <v>84.615067683888839</v>
      </c>
      <c r="G45" s="153">
        <v>77.708041939150675</v>
      </c>
      <c r="H45" s="152">
        <v>82.644431986496713</v>
      </c>
      <c r="I45" s="154">
        <v>73.946578524768924</v>
      </c>
      <c r="J45" s="154">
        <v>73.669846726431416</v>
      </c>
      <c r="K45" s="154">
        <v>78.396606030526002</v>
      </c>
      <c r="L45" s="151">
        <v>76.640053969046591</v>
      </c>
      <c r="M45" s="155">
        <v>86.980787628722737</v>
      </c>
      <c r="N45" s="154">
        <v>88.837210016841965</v>
      </c>
      <c r="O45" s="154">
        <v>87.011967884215338</v>
      </c>
      <c r="P45" s="154">
        <v>85.681548383864268</v>
      </c>
      <c r="Q45" s="153">
        <v>86.028037084731181</v>
      </c>
      <c r="R45" s="152">
        <v>76.018162397143826</v>
      </c>
      <c r="S45" s="154">
        <v>78.774151546504228</v>
      </c>
      <c r="T45" s="154">
        <v>76.518925035769342</v>
      </c>
      <c r="U45" s="154">
        <v>83.118186797551914</v>
      </c>
      <c r="V45" s="154">
        <v>89.163525184515933</v>
      </c>
      <c r="W45" s="154">
        <v>95.032390011365777</v>
      </c>
      <c r="X45" s="154">
        <v>82.394771058716927</v>
      </c>
      <c r="Y45" s="151">
        <v>89.48739524360883</v>
      </c>
      <c r="Z45" s="468"/>
      <c r="AA45" s="468"/>
      <c r="AB45" s="468"/>
      <c r="AC45" s="468"/>
      <c r="AD45" s="468"/>
      <c r="AE45" s="468"/>
      <c r="AF45" s="468"/>
      <c r="AG45" s="468"/>
      <c r="AH45" s="468"/>
      <c r="AI45" s="468"/>
      <c r="AJ45" s="468"/>
      <c r="AK45" s="468"/>
      <c r="AL45" s="468"/>
      <c r="AM45" s="468"/>
      <c r="AN45" s="468"/>
      <c r="AO45" s="468"/>
      <c r="AP45" s="468"/>
      <c r="AQ45" s="468"/>
      <c r="AR45" s="468"/>
      <c r="AS45" s="468"/>
      <c r="AT45" s="468"/>
      <c r="AU45" s="468"/>
      <c r="AV45" s="468"/>
      <c r="AW45" s="468"/>
      <c r="AX45" s="468"/>
      <c r="AY45" s="468"/>
      <c r="AZ45" s="983"/>
      <c r="BA45" s="1182" t="s">
        <v>52</v>
      </c>
      <c r="BB45" s="651" t="s">
        <v>49</v>
      </c>
      <c r="BC45" s="89" t="s">
        <v>35</v>
      </c>
      <c r="BD45" s="85" t="s">
        <v>35</v>
      </c>
      <c r="BE45" s="85" t="s">
        <v>35</v>
      </c>
      <c r="BF45" s="85" t="s">
        <v>35</v>
      </c>
      <c r="BG45" s="80" t="s">
        <v>35</v>
      </c>
      <c r="BH45" s="89" t="s">
        <v>35</v>
      </c>
      <c r="BI45" s="85" t="s">
        <v>35</v>
      </c>
      <c r="BJ45" s="85" t="s">
        <v>35</v>
      </c>
      <c r="BK45" s="85" t="s">
        <v>35</v>
      </c>
      <c r="BL45" s="80" t="s">
        <v>35</v>
      </c>
      <c r="BM45" s="89" t="s">
        <v>35</v>
      </c>
      <c r="BN45" s="85" t="s">
        <v>35</v>
      </c>
      <c r="BO45" s="85" t="s">
        <v>35</v>
      </c>
      <c r="BP45" s="85" t="s">
        <v>35</v>
      </c>
      <c r="BQ45" s="80" t="s">
        <v>35</v>
      </c>
      <c r="BR45" s="89" t="s">
        <v>35</v>
      </c>
      <c r="BS45" s="85" t="s">
        <v>35</v>
      </c>
      <c r="BT45" s="85" t="s">
        <v>35</v>
      </c>
      <c r="BU45" s="85" t="s">
        <v>35</v>
      </c>
      <c r="BV45" s="85" t="s">
        <v>35</v>
      </c>
      <c r="BW45" s="85" t="s">
        <v>35</v>
      </c>
      <c r="BX45" s="85" t="s">
        <v>35</v>
      </c>
      <c r="BY45" s="73" t="s">
        <v>35</v>
      </c>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row>
    <row r="46" s="344" customFormat="true" ht="15" customHeight="true" x14ac:dyDescent="0.2">
      <c r="A46" s="1155"/>
      <c r="B46" s="409" t="s">
        <v>48</v>
      </c>
      <c r="C46" s="155">
        <v>13.844747979169661</v>
      </c>
      <c r="D46" s="154">
        <v>12.052060857164715</v>
      </c>
      <c r="E46" s="154">
        <v>12.856651487973666</v>
      </c>
      <c r="F46" s="154">
        <v>15.384932316111085</v>
      </c>
      <c r="G46" s="153">
        <v>22.291958060849193</v>
      </c>
      <c r="H46" s="152">
        <v>17.355568013502992</v>
      </c>
      <c r="I46" s="154">
        <v>26.053421475231097</v>
      </c>
      <c r="J46" s="154">
        <v>26.330153273568552</v>
      </c>
      <c r="K46" s="154">
        <v>21.603393969474094</v>
      </c>
      <c r="L46" s="151">
        <v>23.359946030953463</v>
      </c>
      <c r="M46" s="155">
        <v>13.019212371277145</v>
      </c>
      <c r="N46" s="154">
        <v>11.162789983158063</v>
      </c>
      <c r="O46" s="154">
        <v>12.988032115784568</v>
      </c>
      <c r="P46" s="154">
        <v>14.318451616135652</v>
      </c>
      <c r="Q46" s="153">
        <v>13.971962915268737</v>
      </c>
      <c r="R46" s="152">
        <v>23.981837602856064</v>
      </c>
      <c r="S46" s="154">
        <v>21.225848453495725</v>
      </c>
      <c r="T46" s="154">
        <v>23.481074964230746</v>
      </c>
      <c r="U46" s="154">
        <v>16.881813202448036</v>
      </c>
      <c r="V46" s="154">
        <v>10.836474815483953</v>
      </c>
      <c r="W46" s="154">
        <v>4.9676099886341811</v>
      </c>
      <c r="X46" s="154">
        <v>17.60522894128302</v>
      </c>
      <c r="Y46" s="151">
        <v>10.512604756391211</v>
      </c>
      <c r="Z46" s="468"/>
      <c r="AA46" s="468"/>
      <c r="AB46" s="468"/>
      <c r="AC46" s="468"/>
      <c r="AD46" s="468"/>
      <c r="AE46" s="468"/>
      <c r="AF46" s="468"/>
      <c r="AG46" s="468"/>
      <c r="AH46" s="468"/>
      <c r="AI46" s="468"/>
      <c r="AJ46" s="468"/>
      <c r="AK46" s="468"/>
      <c r="AL46" s="468"/>
      <c r="AM46" s="468"/>
      <c r="AN46" s="468"/>
      <c r="AO46" s="468"/>
      <c r="AP46" s="468"/>
      <c r="AQ46" s="468"/>
      <c r="AR46" s="468"/>
      <c r="AS46" s="468"/>
      <c r="AT46" s="468"/>
      <c r="AU46" s="468"/>
      <c r="AV46" s="468"/>
      <c r="AW46" s="468"/>
      <c r="AX46" s="468"/>
      <c r="AY46" s="468"/>
      <c r="AZ46" s="983"/>
      <c r="BA46" s="1182"/>
      <c r="BB46" s="651" t="s">
        <v>48</v>
      </c>
      <c r="BC46" s="89" t="s">
        <v>35</v>
      </c>
      <c r="BD46" s="85" t="s">
        <v>35</v>
      </c>
      <c r="BE46" s="85" t="s">
        <v>35</v>
      </c>
      <c r="BF46" s="85" t="s">
        <v>35</v>
      </c>
      <c r="BG46" s="80" t="s">
        <v>35</v>
      </c>
      <c r="BH46" s="89" t="s">
        <v>35</v>
      </c>
      <c r="BI46" s="85" t="s">
        <v>35</v>
      </c>
      <c r="BJ46" s="85" t="s">
        <v>35</v>
      </c>
      <c r="BK46" s="85" t="s">
        <v>35</v>
      </c>
      <c r="BL46" s="80" t="s">
        <v>35</v>
      </c>
      <c r="BM46" s="89" t="s">
        <v>35</v>
      </c>
      <c r="BN46" s="85" t="s">
        <v>35</v>
      </c>
      <c r="BO46" s="85" t="s">
        <v>35</v>
      </c>
      <c r="BP46" s="85" t="s">
        <v>35</v>
      </c>
      <c r="BQ46" s="80" t="s">
        <v>35</v>
      </c>
      <c r="BR46" s="89" t="s">
        <v>35</v>
      </c>
      <c r="BS46" s="85" t="s">
        <v>35</v>
      </c>
      <c r="BT46" s="85" t="s">
        <v>35</v>
      </c>
      <c r="BU46" s="85" t="s">
        <v>35</v>
      </c>
      <c r="BV46" s="85" t="s">
        <v>35</v>
      </c>
      <c r="BW46" s="85" t="s">
        <v>35</v>
      </c>
      <c r="BX46" s="85" t="s">
        <v>35</v>
      </c>
      <c r="BY46" s="73" t="s">
        <v>35</v>
      </c>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row>
    <row r="47" s="339" customFormat="true" ht="15" customHeight="true" x14ac:dyDescent="0.2">
      <c r="A47" s="1155" t="s">
        <v>102</v>
      </c>
      <c r="B47" s="409" t="s">
        <v>101</v>
      </c>
      <c r="C47" s="105" t="s">
        <v>35</v>
      </c>
      <c r="D47" s="102" t="s">
        <v>35</v>
      </c>
      <c r="E47" s="102" t="s">
        <v>35</v>
      </c>
      <c r="F47" s="102" t="s">
        <v>35</v>
      </c>
      <c r="G47" s="99" t="s">
        <v>35</v>
      </c>
      <c r="H47" s="96" t="s">
        <v>35</v>
      </c>
      <c r="I47" s="102" t="s">
        <v>35</v>
      </c>
      <c r="J47" s="102" t="s">
        <v>35</v>
      </c>
      <c r="K47" s="102" t="s">
        <v>35</v>
      </c>
      <c r="L47" s="93" t="s">
        <v>35</v>
      </c>
      <c r="M47" s="105" t="s">
        <v>35</v>
      </c>
      <c r="N47" s="102" t="s">
        <v>35</v>
      </c>
      <c r="O47" s="102" t="s">
        <v>35</v>
      </c>
      <c r="P47" s="102" t="s">
        <v>35</v>
      </c>
      <c r="Q47" s="99" t="s">
        <v>35</v>
      </c>
      <c r="R47" s="96" t="s">
        <v>35</v>
      </c>
      <c r="S47" s="102" t="s">
        <v>35</v>
      </c>
      <c r="T47" s="102" t="s">
        <v>35</v>
      </c>
      <c r="U47" s="102" t="s">
        <v>35</v>
      </c>
      <c r="V47" s="102" t="s">
        <v>35</v>
      </c>
      <c r="W47" s="102" t="s">
        <v>35</v>
      </c>
      <c r="X47" s="102" t="s">
        <v>35</v>
      </c>
      <c r="Y47" s="93" t="s">
        <v>35</v>
      </c>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76"/>
      <c r="BA47" s="1182" t="s">
        <v>102</v>
      </c>
      <c r="BB47" s="651" t="s">
        <v>101</v>
      </c>
      <c r="BC47" s="89" t="s">
        <v>35</v>
      </c>
      <c r="BD47" s="85" t="s">
        <v>35</v>
      </c>
      <c r="BE47" s="85" t="s">
        <v>35</v>
      </c>
      <c r="BF47" s="85" t="s">
        <v>35</v>
      </c>
      <c r="BG47" s="80" t="s">
        <v>35</v>
      </c>
      <c r="BH47" s="89" t="s">
        <v>35</v>
      </c>
      <c r="BI47" s="85" t="s">
        <v>35</v>
      </c>
      <c r="BJ47" s="85" t="s">
        <v>35</v>
      </c>
      <c r="BK47" s="85" t="s">
        <v>35</v>
      </c>
      <c r="BL47" s="80" t="s">
        <v>35</v>
      </c>
      <c r="BM47" s="89" t="s">
        <v>35</v>
      </c>
      <c r="BN47" s="85" t="s">
        <v>35</v>
      </c>
      <c r="BO47" s="85" t="s">
        <v>35</v>
      </c>
      <c r="BP47" s="85" t="s">
        <v>35</v>
      </c>
      <c r="BQ47" s="80" t="s">
        <v>35</v>
      </c>
      <c r="BR47" s="89" t="s">
        <v>35</v>
      </c>
      <c r="BS47" s="85" t="s">
        <v>35</v>
      </c>
      <c r="BT47" s="85" t="s">
        <v>35</v>
      </c>
      <c r="BU47" s="85" t="s">
        <v>35</v>
      </c>
      <c r="BV47" s="85" t="s">
        <v>35</v>
      </c>
      <c r="BW47" s="85" t="s">
        <v>35</v>
      </c>
      <c r="BX47" s="85" t="s">
        <v>35</v>
      </c>
      <c r="BY47" s="73" t="s">
        <v>35</v>
      </c>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row>
    <row r="48" s="339" customFormat="true" ht="15" customHeight="true" x14ac:dyDescent="0.2">
      <c r="A48" s="1155"/>
      <c r="B48" s="409" t="s">
        <v>100</v>
      </c>
      <c r="C48" s="105" t="s">
        <v>35</v>
      </c>
      <c r="D48" s="102" t="s">
        <v>35</v>
      </c>
      <c r="E48" s="102" t="s">
        <v>35</v>
      </c>
      <c r="F48" s="102" t="s">
        <v>35</v>
      </c>
      <c r="G48" s="99" t="s">
        <v>35</v>
      </c>
      <c r="H48" s="96" t="s">
        <v>35</v>
      </c>
      <c r="I48" s="102" t="s">
        <v>35</v>
      </c>
      <c r="J48" s="102" t="s">
        <v>35</v>
      </c>
      <c r="K48" s="102" t="s">
        <v>35</v>
      </c>
      <c r="L48" s="93" t="s">
        <v>35</v>
      </c>
      <c r="M48" s="105" t="s">
        <v>35</v>
      </c>
      <c r="N48" s="102" t="s">
        <v>35</v>
      </c>
      <c r="O48" s="102" t="s">
        <v>35</v>
      </c>
      <c r="P48" s="102" t="s">
        <v>35</v>
      </c>
      <c r="Q48" s="99" t="s">
        <v>35</v>
      </c>
      <c r="R48" s="96" t="s">
        <v>35</v>
      </c>
      <c r="S48" s="102" t="s">
        <v>35</v>
      </c>
      <c r="T48" s="102" t="s">
        <v>35</v>
      </c>
      <c r="U48" s="102" t="s">
        <v>35</v>
      </c>
      <c r="V48" s="102" t="s">
        <v>35</v>
      </c>
      <c r="W48" s="102" t="s">
        <v>35</v>
      </c>
      <c r="X48" s="102" t="s">
        <v>35</v>
      </c>
      <c r="Y48" s="93" t="s">
        <v>35</v>
      </c>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76"/>
      <c r="BA48" s="1182"/>
      <c r="BB48" s="651" t="s">
        <v>100</v>
      </c>
      <c r="BC48" s="89" t="s">
        <v>35</v>
      </c>
      <c r="BD48" s="85" t="s">
        <v>35</v>
      </c>
      <c r="BE48" s="85" t="s">
        <v>35</v>
      </c>
      <c r="BF48" s="85" t="s">
        <v>35</v>
      </c>
      <c r="BG48" s="80" t="s">
        <v>35</v>
      </c>
      <c r="BH48" s="89" t="s">
        <v>35</v>
      </c>
      <c r="BI48" s="85" t="s">
        <v>35</v>
      </c>
      <c r="BJ48" s="85" t="s">
        <v>35</v>
      </c>
      <c r="BK48" s="85" t="s">
        <v>35</v>
      </c>
      <c r="BL48" s="80" t="s">
        <v>35</v>
      </c>
      <c r="BM48" s="89" t="s">
        <v>35</v>
      </c>
      <c r="BN48" s="85" t="s">
        <v>35</v>
      </c>
      <c r="BO48" s="85" t="s">
        <v>35</v>
      </c>
      <c r="BP48" s="85" t="s">
        <v>35</v>
      </c>
      <c r="BQ48" s="80" t="s">
        <v>35</v>
      </c>
      <c r="BR48" s="89" t="s">
        <v>35</v>
      </c>
      <c r="BS48" s="85" t="s">
        <v>35</v>
      </c>
      <c r="BT48" s="85" t="s">
        <v>35</v>
      </c>
      <c r="BU48" s="85" t="s">
        <v>35</v>
      </c>
      <c r="BV48" s="85" t="s">
        <v>35</v>
      </c>
      <c r="BW48" s="85" t="s">
        <v>35</v>
      </c>
      <c r="BX48" s="85" t="s">
        <v>35</v>
      </c>
      <c r="BY48" s="73" t="s">
        <v>35</v>
      </c>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row>
    <row r="49" s="339" customFormat="true" ht="15" customHeight="true" x14ac:dyDescent="0.2">
      <c r="A49" s="1155"/>
      <c r="B49" s="409" t="s">
        <v>68</v>
      </c>
      <c r="C49" s="105" t="s">
        <v>35</v>
      </c>
      <c r="D49" s="102" t="s">
        <v>35</v>
      </c>
      <c r="E49" s="102" t="s">
        <v>35</v>
      </c>
      <c r="F49" s="102" t="s">
        <v>35</v>
      </c>
      <c r="G49" s="99" t="s">
        <v>35</v>
      </c>
      <c r="H49" s="96" t="s">
        <v>35</v>
      </c>
      <c r="I49" s="102" t="s">
        <v>35</v>
      </c>
      <c r="J49" s="102" t="s">
        <v>35</v>
      </c>
      <c r="K49" s="102" t="s">
        <v>35</v>
      </c>
      <c r="L49" s="93" t="s">
        <v>35</v>
      </c>
      <c r="M49" s="105" t="s">
        <v>35</v>
      </c>
      <c r="N49" s="102" t="s">
        <v>35</v>
      </c>
      <c r="O49" s="102" t="s">
        <v>35</v>
      </c>
      <c r="P49" s="102" t="s">
        <v>35</v>
      </c>
      <c r="Q49" s="99" t="s">
        <v>35</v>
      </c>
      <c r="R49" s="96" t="s">
        <v>35</v>
      </c>
      <c r="S49" s="102" t="s">
        <v>35</v>
      </c>
      <c r="T49" s="102" t="s">
        <v>35</v>
      </c>
      <c r="U49" s="102" t="s">
        <v>35</v>
      </c>
      <c r="V49" s="102" t="s">
        <v>35</v>
      </c>
      <c r="W49" s="102" t="s">
        <v>35</v>
      </c>
      <c r="X49" s="102" t="s">
        <v>35</v>
      </c>
      <c r="Y49" s="93" t="s">
        <v>35</v>
      </c>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76"/>
      <c r="BA49" s="1182"/>
      <c r="BB49" s="651" t="s">
        <v>68</v>
      </c>
      <c r="BC49" s="89" t="s">
        <v>35</v>
      </c>
      <c r="BD49" s="85" t="s">
        <v>35</v>
      </c>
      <c r="BE49" s="85" t="s">
        <v>35</v>
      </c>
      <c r="BF49" s="85" t="s">
        <v>35</v>
      </c>
      <c r="BG49" s="80" t="s">
        <v>35</v>
      </c>
      <c r="BH49" s="89" t="s">
        <v>35</v>
      </c>
      <c r="BI49" s="85" t="s">
        <v>35</v>
      </c>
      <c r="BJ49" s="85" t="s">
        <v>35</v>
      </c>
      <c r="BK49" s="85" t="s">
        <v>35</v>
      </c>
      <c r="BL49" s="80" t="s">
        <v>35</v>
      </c>
      <c r="BM49" s="89" t="s">
        <v>35</v>
      </c>
      <c r="BN49" s="85" t="s">
        <v>35</v>
      </c>
      <c r="BO49" s="85" t="s">
        <v>35</v>
      </c>
      <c r="BP49" s="85" t="s">
        <v>35</v>
      </c>
      <c r="BQ49" s="80" t="s">
        <v>35</v>
      </c>
      <c r="BR49" s="89" t="s">
        <v>35</v>
      </c>
      <c r="BS49" s="85" t="s">
        <v>35</v>
      </c>
      <c r="BT49" s="85" t="s">
        <v>35</v>
      </c>
      <c r="BU49" s="85" t="s">
        <v>35</v>
      </c>
      <c r="BV49" s="85" t="s">
        <v>35</v>
      </c>
      <c r="BW49" s="85" t="s">
        <v>35</v>
      </c>
      <c r="BX49" s="85" t="s">
        <v>35</v>
      </c>
      <c r="BY49" s="73" t="s">
        <v>35</v>
      </c>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row>
    <row r="50" s="339" customFormat="true" ht="15" customHeight="true" x14ac:dyDescent="0.2">
      <c r="A50" s="1155" t="s">
        <v>103</v>
      </c>
      <c r="B50" s="409" t="s">
        <v>101</v>
      </c>
      <c r="C50" s="105" t="s">
        <v>35</v>
      </c>
      <c r="D50" s="102" t="s">
        <v>35</v>
      </c>
      <c r="E50" s="102" t="s">
        <v>35</v>
      </c>
      <c r="F50" s="102" t="s">
        <v>35</v>
      </c>
      <c r="G50" s="99" t="s">
        <v>35</v>
      </c>
      <c r="H50" s="96" t="s">
        <v>35</v>
      </c>
      <c r="I50" s="102" t="s">
        <v>35</v>
      </c>
      <c r="J50" s="102" t="s">
        <v>35</v>
      </c>
      <c r="K50" s="102" t="s">
        <v>35</v>
      </c>
      <c r="L50" s="93" t="s">
        <v>35</v>
      </c>
      <c r="M50" s="105" t="s">
        <v>35</v>
      </c>
      <c r="N50" s="102" t="s">
        <v>35</v>
      </c>
      <c r="O50" s="102" t="s">
        <v>35</v>
      </c>
      <c r="P50" s="102" t="s">
        <v>35</v>
      </c>
      <c r="Q50" s="99" t="s">
        <v>35</v>
      </c>
      <c r="R50" s="96" t="s">
        <v>35</v>
      </c>
      <c r="S50" s="102" t="s">
        <v>35</v>
      </c>
      <c r="T50" s="102" t="s">
        <v>35</v>
      </c>
      <c r="U50" s="102" t="s">
        <v>35</v>
      </c>
      <c r="V50" s="102" t="s">
        <v>35</v>
      </c>
      <c r="W50" s="102" t="s">
        <v>35</v>
      </c>
      <c r="X50" s="102" t="s">
        <v>35</v>
      </c>
      <c r="Y50" s="93" t="s">
        <v>35</v>
      </c>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76"/>
      <c r="BA50" s="1182" t="s">
        <v>103</v>
      </c>
      <c r="BB50" s="651" t="s">
        <v>101</v>
      </c>
      <c r="BC50" s="89" t="s">
        <v>35</v>
      </c>
      <c r="BD50" s="85" t="s">
        <v>35</v>
      </c>
      <c r="BE50" s="85" t="s">
        <v>35</v>
      </c>
      <c r="BF50" s="85" t="s">
        <v>35</v>
      </c>
      <c r="BG50" s="80" t="s">
        <v>35</v>
      </c>
      <c r="BH50" s="89" t="s">
        <v>35</v>
      </c>
      <c r="BI50" s="85" t="s">
        <v>35</v>
      </c>
      <c r="BJ50" s="85" t="s">
        <v>35</v>
      </c>
      <c r="BK50" s="85" t="s">
        <v>35</v>
      </c>
      <c r="BL50" s="80" t="s">
        <v>35</v>
      </c>
      <c r="BM50" s="89" t="s">
        <v>35</v>
      </c>
      <c r="BN50" s="85" t="s">
        <v>35</v>
      </c>
      <c r="BO50" s="85" t="s">
        <v>35</v>
      </c>
      <c r="BP50" s="85" t="s">
        <v>35</v>
      </c>
      <c r="BQ50" s="80" t="s">
        <v>35</v>
      </c>
      <c r="BR50" s="89" t="s">
        <v>35</v>
      </c>
      <c r="BS50" s="85" t="s">
        <v>35</v>
      </c>
      <c r="BT50" s="85" t="s">
        <v>35</v>
      </c>
      <c r="BU50" s="85" t="s">
        <v>35</v>
      </c>
      <c r="BV50" s="85" t="s">
        <v>35</v>
      </c>
      <c r="BW50" s="85" t="s">
        <v>35</v>
      </c>
      <c r="BX50" s="85" t="s">
        <v>35</v>
      </c>
      <c r="BY50" s="73" t="s">
        <v>35</v>
      </c>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row>
    <row r="51" s="339" customFormat="true" ht="15" customHeight="true" x14ac:dyDescent="0.2">
      <c r="A51" s="1155"/>
      <c r="B51" s="409" t="s">
        <v>100</v>
      </c>
      <c r="C51" s="105" t="s">
        <v>35</v>
      </c>
      <c r="D51" s="102" t="s">
        <v>35</v>
      </c>
      <c r="E51" s="102" t="s">
        <v>35</v>
      </c>
      <c r="F51" s="102" t="s">
        <v>35</v>
      </c>
      <c r="G51" s="99" t="s">
        <v>35</v>
      </c>
      <c r="H51" s="96" t="s">
        <v>35</v>
      </c>
      <c r="I51" s="102" t="s">
        <v>35</v>
      </c>
      <c r="J51" s="102" t="s">
        <v>35</v>
      </c>
      <c r="K51" s="102" t="s">
        <v>35</v>
      </c>
      <c r="L51" s="93" t="s">
        <v>35</v>
      </c>
      <c r="M51" s="105" t="s">
        <v>35</v>
      </c>
      <c r="N51" s="102" t="s">
        <v>35</v>
      </c>
      <c r="O51" s="102" t="s">
        <v>35</v>
      </c>
      <c r="P51" s="102" t="s">
        <v>35</v>
      </c>
      <c r="Q51" s="99" t="s">
        <v>35</v>
      </c>
      <c r="R51" s="96" t="s">
        <v>35</v>
      </c>
      <c r="S51" s="102" t="s">
        <v>35</v>
      </c>
      <c r="T51" s="102" t="s">
        <v>35</v>
      </c>
      <c r="U51" s="102" t="s">
        <v>35</v>
      </c>
      <c r="V51" s="102" t="s">
        <v>35</v>
      </c>
      <c r="W51" s="102" t="s">
        <v>35</v>
      </c>
      <c r="X51" s="102" t="s">
        <v>35</v>
      </c>
      <c r="Y51" s="93" t="s">
        <v>35</v>
      </c>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76"/>
      <c r="BA51" s="1182"/>
      <c r="BB51" s="651" t="s">
        <v>100</v>
      </c>
      <c r="BC51" s="89" t="s">
        <v>35</v>
      </c>
      <c r="BD51" s="85" t="s">
        <v>35</v>
      </c>
      <c r="BE51" s="85" t="s">
        <v>35</v>
      </c>
      <c r="BF51" s="85" t="s">
        <v>35</v>
      </c>
      <c r="BG51" s="80" t="s">
        <v>35</v>
      </c>
      <c r="BH51" s="89" t="s">
        <v>35</v>
      </c>
      <c r="BI51" s="85" t="s">
        <v>35</v>
      </c>
      <c r="BJ51" s="85" t="s">
        <v>35</v>
      </c>
      <c r="BK51" s="85" t="s">
        <v>35</v>
      </c>
      <c r="BL51" s="80" t="s">
        <v>35</v>
      </c>
      <c r="BM51" s="89" t="s">
        <v>35</v>
      </c>
      <c r="BN51" s="85" t="s">
        <v>35</v>
      </c>
      <c r="BO51" s="85" t="s">
        <v>35</v>
      </c>
      <c r="BP51" s="85" t="s">
        <v>35</v>
      </c>
      <c r="BQ51" s="80" t="s">
        <v>35</v>
      </c>
      <c r="BR51" s="89" t="s">
        <v>35</v>
      </c>
      <c r="BS51" s="85" t="s">
        <v>35</v>
      </c>
      <c r="BT51" s="85" t="s">
        <v>35</v>
      </c>
      <c r="BU51" s="85" t="s">
        <v>35</v>
      </c>
      <c r="BV51" s="85" t="s">
        <v>35</v>
      </c>
      <c r="BW51" s="85" t="s">
        <v>35</v>
      </c>
      <c r="BX51" s="85" t="s">
        <v>35</v>
      </c>
      <c r="BY51" s="73" t="s">
        <v>35</v>
      </c>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row>
    <row r="52" s="339" customFormat="true" ht="15" customHeight="true" x14ac:dyDescent="0.2">
      <c r="A52" s="1155"/>
      <c r="B52" s="409" t="s">
        <v>68</v>
      </c>
      <c r="C52" s="105" t="s">
        <v>35</v>
      </c>
      <c r="D52" s="102" t="s">
        <v>35</v>
      </c>
      <c r="E52" s="102" t="s">
        <v>35</v>
      </c>
      <c r="F52" s="102" t="s">
        <v>35</v>
      </c>
      <c r="G52" s="99" t="s">
        <v>35</v>
      </c>
      <c r="H52" s="96" t="s">
        <v>35</v>
      </c>
      <c r="I52" s="102" t="s">
        <v>35</v>
      </c>
      <c r="J52" s="102" t="s">
        <v>35</v>
      </c>
      <c r="K52" s="102" t="s">
        <v>35</v>
      </c>
      <c r="L52" s="93" t="s">
        <v>35</v>
      </c>
      <c r="M52" s="105" t="s">
        <v>35</v>
      </c>
      <c r="N52" s="102" t="s">
        <v>35</v>
      </c>
      <c r="O52" s="102" t="s">
        <v>35</v>
      </c>
      <c r="P52" s="102" t="s">
        <v>35</v>
      </c>
      <c r="Q52" s="99" t="s">
        <v>35</v>
      </c>
      <c r="R52" s="96" t="s">
        <v>35</v>
      </c>
      <c r="S52" s="102" t="s">
        <v>35</v>
      </c>
      <c r="T52" s="102" t="s">
        <v>35</v>
      </c>
      <c r="U52" s="102" t="s">
        <v>35</v>
      </c>
      <c r="V52" s="102" t="s">
        <v>35</v>
      </c>
      <c r="W52" s="102" t="s">
        <v>35</v>
      </c>
      <c r="X52" s="102" t="s">
        <v>35</v>
      </c>
      <c r="Y52" s="93" t="s">
        <v>35</v>
      </c>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76"/>
      <c r="BA52" s="1182"/>
      <c r="BB52" s="651" t="s">
        <v>68</v>
      </c>
      <c r="BC52" s="89" t="s">
        <v>35</v>
      </c>
      <c r="BD52" s="85" t="s">
        <v>35</v>
      </c>
      <c r="BE52" s="85" t="s">
        <v>35</v>
      </c>
      <c r="BF52" s="85" t="s">
        <v>35</v>
      </c>
      <c r="BG52" s="80" t="s">
        <v>35</v>
      </c>
      <c r="BH52" s="89" t="s">
        <v>35</v>
      </c>
      <c r="BI52" s="85" t="s">
        <v>35</v>
      </c>
      <c r="BJ52" s="85" t="s">
        <v>35</v>
      </c>
      <c r="BK52" s="85" t="s">
        <v>35</v>
      </c>
      <c r="BL52" s="80" t="s">
        <v>35</v>
      </c>
      <c r="BM52" s="89" t="s">
        <v>35</v>
      </c>
      <c r="BN52" s="85" t="s">
        <v>35</v>
      </c>
      <c r="BO52" s="85" t="s">
        <v>35</v>
      </c>
      <c r="BP52" s="85" t="s">
        <v>35</v>
      </c>
      <c r="BQ52" s="80" t="s">
        <v>35</v>
      </c>
      <c r="BR52" s="89" t="s">
        <v>35</v>
      </c>
      <c r="BS52" s="85" t="s">
        <v>35</v>
      </c>
      <c r="BT52" s="85" t="s">
        <v>35</v>
      </c>
      <c r="BU52" s="85" t="s">
        <v>35</v>
      </c>
      <c r="BV52" s="85" t="s">
        <v>35</v>
      </c>
      <c r="BW52" s="85" t="s">
        <v>35</v>
      </c>
      <c r="BX52" s="85" t="s">
        <v>35</v>
      </c>
      <c r="BY52" s="73" t="s">
        <v>35</v>
      </c>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row>
    <row r="53" s="339" customFormat="true" ht="15" customHeight="true" x14ac:dyDescent="0.2">
      <c r="A53" s="1155" t="s">
        <v>106</v>
      </c>
      <c r="B53" s="409" t="s">
        <v>101</v>
      </c>
      <c r="C53" s="105" t="s">
        <v>35</v>
      </c>
      <c r="D53" s="102" t="s">
        <v>35</v>
      </c>
      <c r="E53" s="102" t="s">
        <v>35</v>
      </c>
      <c r="F53" s="102" t="s">
        <v>35</v>
      </c>
      <c r="G53" s="99" t="s">
        <v>35</v>
      </c>
      <c r="H53" s="96" t="s">
        <v>35</v>
      </c>
      <c r="I53" s="102" t="s">
        <v>35</v>
      </c>
      <c r="J53" s="102" t="s">
        <v>35</v>
      </c>
      <c r="K53" s="102" t="s">
        <v>35</v>
      </c>
      <c r="L53" s="93" t="s">
        <v>35</v>
      </c>
      <c r="M53" s="105" t="s">
        <v>35</v>
      </c>
      <c r="N53" s="102" t="s">
        <v>35</v>
      </c>
      <c r="O53" s="102" t="s">
        <v>35</v>
      </c>
      <c r="P53" s="102" t="s">
        <v>35</v>
      </c>
      <c r="Q53" s="99" t="s">
        <v>35</v>
      </c>
      <c r="R53" s="96" t="s">
        <v>35</v>
      </c>
      <c r="S53" s="102" t="s">
        <v>35</v>
      </c>
      <c r="T53" s="102" t="s">
        <v>35</v>
      </c>
      <c r="U53" s="102" t="s">
        <v>35</v>
      </c>
      <c r="V53" s="102" t="s">
        <v>35</v>
      </c>
      <c r="W53" s="102" t="s">
        <v>35</v>
      </c>
      <c r="X53" s="102" t="s">
        <v>35</v>
      </c>
      <c r="Y53" s="93" t="s">
        <v>35</v>
      </c>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76"/>
      <c r="BA53" s="1182" t="s">
        <v>106</v>
      </c>
      <c r="BB53" s="651" t="s">
        <v>101</v>
      </c>
      <c r="BC53" s="89" t="s">
        <v>35</v>
      </c>
      <c r="BD53" s="85" t="s">
        <v>35</v>
      </c>
      <c r="BE53" s="85" t="s">
        <v>35</v>
      </c>
      <c r="BF53" s="85" t="s">
        <v>35</v>
      </c>
      <c r="BG53" s="80" t="s">
        <v>35</v>
      </c>
      <c r="BH53" s="89" t="s">
        <v>35</v>
      </c>
      <c r="BI53" s="85" t="s">
        <v>35</v>
      </c>
      <c r="BJ53" s="85" t="s">
        <v>35</v>
      </c>
      <c r="BK53" s="85" t="s">
        <v>35</v>
      </c>
      <c r="BL53" s="80" t="s">
        <v>35</v>
      </c>
      <c r="BM53" s="89" t="s">
        <v>35</v>
      </c>
      <c r="BN53" s="85" t="s">
        <v>35</v>
      </c>
      <c r="BO53" s="85" t="s">
        <v>35</v>
      </c>
      <c r="BP53" s="85" t="s">
        <v>35</v>
      </c>
      <c r="BQ53" s="80" t="s">
        <v>35</v>
      </c>
      <c r="BR53" s="89" t="s">
        <v>35</v>
      </c>
      <c r="BS53" s="85" t="s">
        <v>35</v>
      </c>
      <c r="BT53" s="85" t="s">
        <v>35</v>
      </c>
      <c r="BU53" s="85" t="s">
        <v>35</v>
      </c>
      <c r="BV53" s="85" t="s">
        <v>35</v>
      </c>
      <c r="BW53" s="85" t="s">
        <v>35</v>
      </c>
      <c r="BX53" s="85" t="s">
        <v>35</v>
      </c>
      <c r="BY53" s="73" t="s">
        <v>35</v>
      </c>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row>
    <row r="54" s="339" customFormat="true" ht="15" customHeight="true" x14ac:dyDescent="0.2">
      <c r="A54" s="1155"/>
      <c r="B54" s="409" t="s">
        <v>100</v>
      </c>
      <c r="C54" s="105" t="s">
        <v>35</v>
      </c>
      <c r="D54" s="102" t="s">
        <v>35</v>
      </c>
      <c r="E54" s="102" t="s">
        <v>35</v>
      </c>
      <c r="F54" s="102" t="s">
        <v>35</v>
      </c>
      <c r="G54" s="99" t="s">
        <v>35</v>
      </c>
      <c r="H54" s="96" t="s">
        <v>35</v>
      </c>
      <c r="I54" s="102" t="s">
        <v>35</v>
      </c>
      <c r="J54" s="102" t="s">
        <v>35</v>
      </c>
      <c r="K54" s="102" t="s">
        <v>35</v>
      </c>
      <c r="L54" s="93" t="s">
        <v>35</v>
      </c>
      <c r="M54" s="105" t="s">
        <v>35</v>
      </c>
      <c r="N54" s="102" t="s">
        <v>35</v>
      </c>
      <c r="O54" s="102" t="s">
        <v>35</v>
      </c>
      <c r="P54" s="102" t="s">
        <v>35</v>
      </c>
      <c r="Q54" s="99" t="s">
        <v>35</v>
      </c>
      <c r="R54" s="96" t="s">
        <v>35</v>
      </c>
      <c r="S54" s="102" t="s">
        <v>35</v>
      </c>
      <c r="T54" s="102" t="s">
        <v>35</v>
      </c>
      <c r="U54" s="102" t="s">
        <v>35</v>
      </c>
      <c r="V54" s="102" t="s">
        <v>35</v>
      </c>
      <c r="W54" s="102" t="s">
        <v>35</v>
      </c>
      <c r="X54" s="102" t="s">
        <v>35</v>
      </c>
      <c r="Y54" s="93" t="s">
        <v>35</v>
      </c>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76"/>
      <c r="BA54" s="1182"/>
      <c r="BB54" s="651" t="s">
        <v>100</v>
      </c>
      <c r="BC54" s="89" t="s">
        <v>35</v>
      </c>
      <c r="BD54" s="85" t="s">
        <v>35</v>
      </c>
      <c r="BE54" s="85" t="s">
        <v>35</v>
      </c>
      <c r="BF54" s="85" t="s">
        <v>35</v>
      </c>
      <c r="BG54" s="80" t="s">
        <v>35</v>
      </c>
      <c r="BH54" s="89" t="s">
        <v>35</v>
      </c>
      <c r="BI54" s="85" t="s">
        <v>35</v>
      </c>
      <c r="BJ54" s="85" t="s">
        <v>35</v>
      </c>
      <c r="BK54" s="85" t="s">
        <v>35</v>
      </c>
      <c r="BL54" s="80" t="s">
        <v>35</v>
      </c>
      <c r="BM54" s="89" t="s">
        <v>35</v>
      </c>
      <c r="BN54" s="85" t="s">
        <v>35</v>
      </c>
      <c r="BO54" s="85" t="s">
        <v>35</v>
      </c>
      <c r="BP54" s="85" t="s">
        <v>35</v>
      </c>
      <c r="BQ54" s="80" t="s">
        <v>35</v>
      </c>
      <c r="BR54" s="89" t="s">
        <v>35</v>
      </c>
      <c r="BS54" s="85" t="s">
        <v>35</v>
      </c>
      <c r="BT54" s="85" t="s">
        <v>35</v>
      </c>
      <c r="BU54" s="85" t="s">
        <v>35</v>
      </c>
      <c r="BV54" s="85" t="s">
        <v>35</v>
      </c>
      <c r="BW54" s="85" t="s">
        <v>35</v>
      </c>
      <c r="BX54" s="85" t="s">
        <v>35</v>
      </c>
      <c r="BY54" s="73" t="s">
        <v>35</v>
      </c>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row>
    <row r="55" s="339" customFormat="true" ht="15" customHeight="true" x14ac:dyDescent="0.2">
      <c r="A55" s="1156"/>
      <c r="B55" s="410" t="s">
        <v>68</v>
      </c>
      <c r="C55" s="104" t="s">
        <v>35</v>
      </c>
      <c r="D55" s="101" t="s">
        <v>35</v>
      </c>
      <c r="E55" s="101" t="s">
        <v>35</v>
      </c>
      <c r="F55" s="101" t="s">
        <v>35</v>
      </c>
      <c r="G55" s="98" t="s">
        <v>35</v>
      </c>
      <c r="H55" s="95" t="s">
        <v>35</v>
      </c>
      <c r="I55" s="101" t="s">
        <v>35</v>
      </c>
      <c r="J55" s="101" t="s">
        <v>35</v>
      </c>
      <c r="K55" s="101" t="s">
        <v>35</v>
      </c>
      <c r="L55" s="92" t="s">
        <v>35</v>
      </c>
      <c r="M55" s="104" t="s">
        <v>35</v>
      </c>
      <c r="N55" s="101" t="s">
        <v>35</v>
      </c>
      <c r="O55" s="101" t="s">
        <v>35</v>
      </c>
      <c r="P55" s="101" t="s">
        <v>35</v>
      </c>
      <c r="Q55" s="98" t="s">
        <v>35</v>
      </c>
      <c r="R55" s="36" t="s">
        <v>35</v>
      </c>
      <c r="S55" s="35" t="s">
        <v>35</v>
      </c>
      <c r="T55" s="35" t="s">
        <v>35</v>
      </c>
      <c r="U55" s="35" t="s">
        <v>35</v>
      </c>
      <c r="V55" s="35" t="s">
        <v>35</v>
      </c>
      <c r="W55" s="35" t="s">
        <v>35</v>
      </c>
      <c r="X55" s="35" t="s">
        <v>35</v>
      </c>
      <c r="Y55" s="31" t="s">
        <v>35</v>
      </c>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76"/>
      <c r="BA55" s="1184"/>
      <c r="BB55" s="653" t="s">
        <v>68</v>
      </c>
      <c r="BC55" s="87" t="s">
        <v>35</v>
      </c>
      <c r="BD55" s="83" t="s">
        <v>35</v>
      </c>
      <c r="BE55" s="83" t="s">
        <v>35</v>
      </c>
      <c r="BF55" s="83" t="s">
        <v>35</v>
      </c>
      <c r="BG55" s="78" t="s">
        <v>35</v>
      </c>
      <c r="BH55" s="87" t="s">
        <v>35</v>
      </c>
      <c r="BI55" s="83" t="s">
        <v>35</v>
      </c>
      <c r="BJ55" s="83" t="s">
        <v>35</v>
      </c>
      <c r="BK55" s="83" t="s">
        <v>35</v>
      </c>
      <c r="BL55" s="78" t="s">
        <v>35</v>
      </c>
      <c r="BM55" s="87" t="s">
        <v>35</v>
      </c>
      <c r="BN55" s="83" t="s">
        <v>35</v>
      </c>
      <c r="BO55" s="83" t="s">
        <v>35</v>
      </c>
      <c r="BP55" s="83" t="s">
        <v>35</v>
      </c>
      <c r="BQ55" s="78" t="s">
        <v>35</v>
      </c>
      <c r="BR55" s="34" t="s">
        <v>35</v>
      </c>
      <c r="BS55" s="33" t="s">
        <v>35</v>
      </c>
      <c r="BT55" s="33" t="s">
        <v>35</v>
      </c>
      <c r="BU55" s="33" t="s">
        <v>35</v>
      </c>
      <c r="BV55" s="33" t="s">
        <v>35</v>
      </c>
      <c r="BW55" s="33" t="s">
        <v>35</v>
      </c>
      <c r="BX55" s="33" t="s">
        <v>35</v>
      </c>
      <c r="BY55" s="33" t="s">
        <v>35</v>
      </c>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row>
    <row r="56" s="344" customFormat="true" ht="15" customHeight="true" x14ac:dyDescent="0.2">
      <c r="A56" s="341"/>
      <c r="B56" s="406"/>
      <c r="C56" s="1177" t="s">
        <v>115</v>
      </c>
      <c r="D56" s="1178"/>
      <c r="E56" s="1178"/>
      <c r="F56" s="1178"/>
      <c r="G56" s="1179"/>
      <c r="H56" s="1170" t="s">
        <v>38</v>
      </c>
      <c r="I56" s="1171"/>
      <c r="J56" s="1171"/>
      <c r="K56" s="1171"/>
      <c r="L56" s="1172"/>
      <c r="M56" s="1180" t="s">
        <v>37</v>
      </c>
      <c r="N56" s="1171"/>
      <c r="O56" s="1171"/>
      <c r="P56" s="1171"/>
      <c r="Q56" s="1172"/>
      <c r="R56" s="40" t="s">
        <v>143</v>
      </c>
      <c r="S56" s="457"/>
      <c r="T56" s="457"/>
      <c r="U56" s="457"/>
      <c r="V56" s="457"/>
      <c r="W56" s="457"/>
      <c r="X56" s="457"/>
      <c r="Y56" s="457"/>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983"/>
      <c r="BA56" s="378" t="s">
        <v>131</v>
      </c>
      <c r="BB56" s="324" t="s">
        <v>96</v>
      </c>
      <c r="BC56" s="1180" t="s">
        <v>115</v>
      </c>
      <c r="BD56" s="1171"/>
      <c r="BE56" s="1171"/>
      <c r="BF56" s="1171"/>
      <c r="BG56" s="1185"/>
      <c r="BH56" s="1180" t="s">
        <v>38</v>
      </c>
      <c r="BI56" s="1171"/>
      <c r="BJ56" s="1171"/>
      <c r="BK56" s="1171"/>
      <c r="BL56" s="1185"/>
      <c r="BM56" s="1180" t="s">
        <v>37</v>
      </c>
      <c r="BN56" s="1171"/>
      <c r="BO56" s="1171"/>
      <c r="BP56" s="1171"/>
      <c r="BQ56" s="1172"/>
      <c r="BR56" s="39" t="s">
        <v>143</v>
      </c>
      <c r="BS56" s="457"/>
      <c r="BT56" s="457"/>
      <c r="BU56" s="457"/>
      <c r="BV56" s="457"/>
      <c r="BW56" s="457"/>
      <c r="BX56" s="457"/>
      <c r="BY56" s="457"/>
      <c r="BZ56" s="376"/>
      <c r="CA56" s="376"/>
      <c r="CB56" s="376"/>
      <c r="CC56" s="376"/>
      <c r="CD56" s="376"/>
      <c r="CE56" s="376"/>
      <c r="CF56" s="376"/>
      <c r="CG56" s="376"/>
      <c r="CH56" s="376"/>
      <c r="CI56" s="376"/>
      <c r="CJ56" s="376"/>
      <c r="CK56" s="376"/>
      <c r="CL56" s="376"/>
      <c r="CM56" s="376"/>
      <c r="CN56" s="376"/>
      <c r="CO56" s="376"/>
      <c r="CP56" s="376"/>
      <c r="CQ56" s="376"/>
      <c r="CR56" s="376"/>
      <c r="CS56" s="376"/>
      <c r="CT56" s="376"/>
      <c r="CU56" s="376"/>
      <c r="CV56" s="376"/>
      <c r="CW56" s="376"/>
      <c r="CX56" s="376"/>
      <c r="CY56" s="376"/>
      <c r="CZ56" s="376"/>
    </row>
    <row r="57" s="344" customFormat="true" ht="12.75" x14ac:dyDescent="0.2">
      <c r="A57" s="364" t="s">
        <v>69</v>
      </c>
      <c r="B57" s="406"/>
      <c r="C57" s="448" t="s">
        <v>0</v>
      </c>
      <c r="D57" s="642" t="s">
        <v>1</v>
      </c>
      <c r="E57" s="642" t="s">
        <v>2</v>
      </c>
      <c r="F57" s="642" t="s">
        <v>3</v>
      </c>
      <c r="G57" s="643" t="s">
        <v>4</v>
      </c>
      <c r="H57" s="411" t="s">
        <v>0</v>
      </c>
      <c r="I57" s="646" t="s">
        <v>1</v>
      </c>
      <c r="J57" s="646" t="s">
        <v>2</v>
      </c>
      <c r="K57" s="646" t="s">
        <v>3</v>
      </c>
      <c r="L57" s="647" t="s">
        <v>4</v>
      </c>
      <c r="M57" s="412" t="s">
        <v>0</v>
      </c>
      <c r="N57" s="646" t="s">
        <v>1</v>
      </c>
      <c r="O57" s="646" t="s">
        <v>2</v>
      </c>
      <c r="P57" s="646" t="s">
        <v>3</v>
      </c>
      <c r="Q57" s="640" t="s">
        <v>4</v>
      </c>
      <c r="R57" s="411" t="s">
        <v>160</v>
      </c>
      <c r="S57" s="646" t="s">
        <v>161</v>
      </c>
      <c r="T57" s="646" t="s">
        <v>162</v>
      </c>
      <c r="U57" s="646" t="s">
        <v>164</v>
      </c>
      <c r="V57" s="646" t="s">
        <v>165</v>
      </c>
      <c r="W57" s="646" t="s">
        <v>298</v>
      </c>
      <c r="X57" s="646" t="s">
        <v>167</v>
      </c>
      <c r="Y57" s="647" t="s">
        <v>168</v>
      </c>
      <c r="Z57" s="468"/>
      <c r="AA57" s="468"/>
      <c r="AB57" s="468"/>
      <c r="AC57" s="468"/>
      <c r="AD57" s="468"/>
      <c r="AE57" s="468"/>
      <c r="AF57" s="468"/>
      <c r="AG57" s="468"/>
      <c r="AH57" s="468"/>
      <c r="AI57" s="468"/>
      <c r="AJ57" s="468"/>
      <c r="AK57" s="468"/>
      <c r="AL57" s="468"/>
      <c r="AM57" s="468"/>
      <c r="AN57" s="468"/>
      <c r="AO57" s="468"/>
      <c r="AP57" s="468"/>
      <c r="AQ57" s="468"/>
      <c r="AR57" s="468"/>
      <c r="AS57" s="468"/>
      <c r="AT57" s="468"/>
      <c r="AU57" s="468"/>
      <c r="AV57" s="468"/>
      <c r="AW57" s="468"/>
      <c r="AX57" s="468"/>
      <c r="AY57" s="468"/>
      <c r="AZ57" s="983"/>
      <c r="BA57" s="364" t="s">
        <v>120</v>
      </c>
      <c r="BB57" s="363"/>
      <c r="BC57" s="488" t="s">
        <v>0</v>
      </c>
      <c r="BD57" s="616" t="s">
        <v>1</v>
      </c>
      <c r="BE57" s="616" t="s">
        <v>2</v>
      </c>
      <c r="BF57" s="616" t="s">
        <v>3</v>
      </c>
      <c r="BG57" s="489" t="s">
        <v>4</v>
      </c>
      <c r="BH57" s="488" t="s">
        <v>0</v>
      </c>
      <c r="BI57" s="616" t="s">
        <v>1</v>
      </c>
      <c r="BJ57" s="616" t="s">
        <v>2</v>
      </c>
      <c r="BK57" s="616" t="s">
        <v>3</v>
      </c>
      <c r="BL57" s="489" t="s">
        <v>4</v>
      </c>
      <c r="BM57" s="488" t="s">
        <v>0</v>
      </c>
      <c r="BN57" s="616" t="s">
        <v>1</v>
      </c>
      <c r="BO57" s="616" t="s">
        <v>2</v>
      </c>
      <c r="BP57" s="616" t="s">
        <v>3</v>
      </c>
      <c r="BQ57" s="489" t="s">
        <v>4</v>
      </c>
      <c r="BR57" s="488" t="s">
        <v>160</v>
      </c>
      <c r="BS57" s="616" t="s">
        <v>161</v>
      </c>
      <c r="BT57" s="616" t="s">
        <v>162</v>
      </c>
      <c r="BU57" s="616" t="s">
        <v>164</v>
      </c>
      <c r="BV57" s="616" t="s">
        <v>165</v>
      </c>
      <c r="BW57" s="616" t="s">
        <v>298</v>
      </c>
      <c r="BX57" s="616" t="s">
        <v>167</v>
      </c>
      <c r="BY57" s="617" t="s">
        <v>168</v>
      </c>
      <c r="BZ57" s="992"/>
      <c r="CA57" s="992"/>
      <c r="CB57" s="992"/>
      <c r="CC57" s="992"/>
      <c r="CD57" s="992"/>
      <c r="CE57" s="992"/>
      <c r="CF57" s="992"/>
      <c r="CG57" s="992"/>
      <c r="CH57" s="992"/>
      <c r="CI57" s="992"/>
      <c r="CJ57" s="992"/>
      <c r="CK57" s="992"/>
      <c r="CL57" s="992"/>
      <c r="CM57" s="992"/>
      <c r="CN57" s="992"/>
      <c r="CO57" s="992"/>
      <c r="CP57" s="992"/>
      <c r="CQ57" s="992"/>
      <c r="CR57" s="992"/>
      <c r="CS57" s="992"/>
      <c r="CT57" s="992"/>
      <c r="CU57" s="992"/>
      <c r="CV57" s="992"/>
      <c r="CW57" s="992"/>
      <c r="CX57" s="992"/>
      <c r="CY57" s="992"/>
      <c r="CZ57" s="992"/>
    </row>
    <row r="58" s="344" customFormat="true" ht="15" customHeight="true" x14ac:dyDescent="0.2">
      <c r="A58" s="1154" t="s">
        <v>299</v>
      </c>
      <c r="B58" s="408" t="s">
        <v>300</v>
      </c>
      <c r="C58" s="160">
        <v>0.22153765910280665</v>
      </c>
      <c r="D58" s="159">
        <v>0.43553440621466505</v>
      </c>
      <c r="E58" s="159">
        <v>1.239344293229534</v>
      </c>
      <c r="F58" s="159">
        <v>6.0410282157571595</v>
      </c>
      <c r="G58" s="158">
        <v>31.915217285889874</v>
      </c>
      <c r="H58" s="157">
        <v>6.1803087528519525</v>
      </c>
      <c r="I58" s="159">
        <v>18.129968970792749</v>
      </c>
      <c r="J58" s="159">
        <v>27.074101108511815</v>
      </c>
      <c r="K58" s="159">
        <v>32.825710429351048</v>
      </c>
      <c r="L58" s="156">
        <v>59.914129439935294</v>
      </c>
      <c r="M58" s="160">
        <v>0.1327823634483003</v>
      </c>
      <c r="N58" s="159">
        <v>0.18146743478756527</v>
      </c>
      <c r="O58" s="159">
        <v>0.60308495950700225</v>
      </c>
      <c r="P58" s="159">
        <v>1.1648538006962732</v>
      </c>
      <c r="Q58" s="158">
        <v>9.5987343196226753</v>
      </c>
      <c r="R58" s="157">
        <v>30.303896436090731</v>
      </c>
      <c r="S58" s="159">
        <v>9.450684368787897</v>
      </c>
      <c r="T58" s="159">
        <v>12.470162257196247</v>
      </c>
      <c r="U58" s="159">
        <v>4.6695965094928811</v>
      </c>
      <c r="V58" s="159">
        <v>3.0081798297055049</v>
      </c>
      <c r="W58" s="159">
        <v>2.5865149779005177</v>
      </c>
      <c r="X58" s="159">
        <v>3.6914884258452059</v>
      </c>
      <c r="Y58" s="156">
        <v>5.2399855820235182</v>
      </c>
      <c r="Z58" s="468"/>
      <c r="AA58" s="468"/>
      <c r="AB58" s="468"/>
      <c r="AC58" s="468"/>
      <c r="AD58" s="468"/>
      <c r="AE58" s="468"/>
      <c r="AF58" s="468"/>
      <c r="AG58" s="468"/>
      <c r="AH58" s="468"/>
      <c r="AI58" s="468"/>
      <c r="AJ58" s="468"/>
      <c r="AK58" s="468"/>
      <c r="AL58" s="468"/>
      <c r="AM58" s="468"/>
      <c r="AN58" s="468"/>
      <c r="AO58" s="468"/>
      <c r="AP58" s="468"/>
      <c r="AQ58" s="468"/>
      <c r="AR58" s="468"/>
      <c r="AS58" s="468"/>
      <c r="AT58" s="468"/>
      <c r="AU58" s="468"/>
      <c r="AV58" s="468"/>
      <c r="AW58" s="468"/>
      <c r="AX58" s="468"/>
      <c r="AY58" s="468"/>
      <c r="AZ58" s="983"/>
      <c r="BA58" s="650"/>
      <c r="BB58" s="652"/>
      <c r="BC58" s="477"/>
      <c r="BD58" s="461"/>
      <c r="BE58" s="461"/>
      <c r="BF58" s="461"/>
      <c r="BG58" s="478"/>
      <c r="BH58" s="477"/>
      <c r="BI58" s="461"/>
      <c r="BJ58" s="461"/>
      <c r="BK58" s="461"/>
      <c r="BL58" s="478"/>
      <c r="BM58" s="477"/>
      <c r="BN58" s="461"/>
      <c r="BO58" s="461"/>
      <c r="BP58" s="461"/>
      <c r="BQ58" s="478"/>
      <c r="BR58" s="477"/>
      <c r="BS58" s="461"/>
      <c r="BT58" s="461"/>
      <c r="BU58" s="461"/>
      <c r="BV58" s="461"/>
      <c r="BW58" s="461"/>
      <c r="BX58" s="461"/>
      <c r="BY58" s="462"/>
      <c r="BZ58" s="27"/>
      <c r="CA58" s="27"/>
      <c r="CB58" s="27"/>
      <c r="CC58" s="27"/>
      <c r="CD58" s="27"/>
      <c r="CE58" s="27"/>
      <c r="CF58" s="27"/>
      <c r="CG58" s="27"/>
      <c r="CH58" s="27"/>
      <c r="CI58" s="27"/>
      <c r="CJ58" s="27"/>
      <c r="CK58" s="27"/>
      <c r="CL58" s="27"/>
      <c r="CM58" s="27"/>
      <c r="CN58" s="27"/>
      <c r="CO58" s="27"/>
      <c r="CP58" s="27"/>
      <c r="CQ58" s="27"/>
      <c r="CR58" s="27"/>
      <c r="CS58" s="27"/>
      <c r="CT58" s="27"/>
      <c r="CU58" s="27"/>
      <c r="CV58" s="27"/>
      <c r="CW58" s="27"/>
      <c r="CX58" s="27"/>
      <c r="CY58" s="27"/>
      <c r="CZ58" s="27"/>
    </row>
    <row r="59" s="344" customFormat="true" ht="15" customHeight="true" x14ac:dyDescent="0.2">
      <c r="A59" s="1155"/>
      <c r="B59" s="409" t="s">
        <v>559</v>
      </c>
      <c r="C59" s="155">
        <v>0.18675508694039139</v>
      </c>
      <c r="D59" s="154">
        <v>0.32225285623664318</v>
      </c>
      <c r="E59" s="154">
        <v>0.38238257529407638</v>
      </c>
      <c r="F59" s="154">
        <v>1.9905016689274901</v>
      </c>
      <c r="G59" s="153">
        <v>8.2203531540339245</v>
      </c>
      <c r="H59" s="152">
        <v>2.3834420915190719</v>
      </c>
      <c r="I59" s="154">
        <v>8.4646748176371709</v>
      </c>
      <c r="J59" s="154">
        <v>9.3623713157060742</v>
      </c>
      <c r="K59" s="154">
        <v>7.1897379906942573</v>
      </c>
      <c r="L59" s="151">
        <v>12.785840581200647</v>
      </c>
      <c r="M59" s="155">
        <v>0.12803280463381314</v>
      </c>
      <c r="N59" s="154">
        <v>0.24972540358122008</v>
      </c>
      <c r="O59" s="154">
        <v>0.12356773482557662</v>
      </c>
      <c r="P59" s="154">
        <v>0.56318767675585413</v>
      </c>
      <c r="Q59" s="153">
        <v>2.179927776225584</v>
      </c>
      <c r="R59" s="152">
        <v>6.2494563429098529</v>
      </c>
      <c r="S59" s="154">
        <v>0.79216883254299275</v>
      </c>
      <c r="T59" s="154">
        <v>2.8489628693107227</v>
      </c>
      <c r="U59" s="154">
        <v>1.0393236527110978</v>
      </c>
      <c r="V59" s="154">
        <v>1.4946379611626133</v>
      </c>
      <c r="W59" s="154">
        <v>1.2894903247100808</v>
      </c>
      <c r="X59" s="154">
        <v>2.8157723789009022</v>
      </c>
      <c r="Y59" s="151">
        <v>0.1682234896539099</v>
      </c>
      <c r="Z59" s="468"/>
      <c r="AA59" s="468"/>
      <c r="AB59" s="468"/>
      <c r="AC59" s="468"/>
      <c r="AD59" s="468"/>
      <c r="AE59" s="468"/>
      <c r="AF59" s="468"/>
      <c r="AG59" s="468"/>
      <c r="AH59" s="468"/>
      <c r="AI59" s="468"/>
      <c r="AJ59" s="468"/>
      <c r="AK59" s="468"/>
      <c r="AL59" s="468"/>
      <c r="AM59" s="468"/>
      <c r="AN59" s="468"/>
      <c r="AO59" s="468"/>
      <c r="AP59" s="468"/>
      <c r="AQ59" s="468"/>
      <c r="AR59" s="468"/>
      <c r="AS59" s="468"/>
      <c r="AT59" s="468"/>
      <c r="AU59" s="468"/>
      <c r="AV59" s="468"/>
      <c r="AW59" s="468"/>
      <c r="AX59" s="468"/>
      <c r="AY59" s="468"/>
      <c r="AZ59" s="983"/>
      <c r="BA59" s="991"/>
      <c r="BB59" s="651"/>
      <c r="BC59" s="480"/>
      <c r="BD59" s="465"/>
      <c r="BE59" s="465"/>
      <c r="BF59" s="465"/>
      <c r="BG59" s="484"/>
      <c r="BH59" s="480"/>
      <c r="BI59" s="465"/>
      <c r="BJ59" s="465"/>
      <c r="BK59" s="465"/>
      <c r="BL59" s="484"/>
      <c r="BM59" s="480"/>
      <c r="BN59" s="465"/>
      <c r="BO59" s="465"/>
      <c r="BP59" s="465"/>
      <c r="BQ59" s="484"/>
      <c r="BR59" s="480"/>
      <c r="BS59" s="465"/>
      <c r="BT59" s="465"/>
      <c r="BU59" s="465"/>
      <c r="BV59" s="465"/>
      <c r="BW59" s="465"/>
      <c r="BX59" s="465"/>
      <c r="BY59" s="466"/>
      <c r="BZ59" s="27"/>
      <c r="CA59" s="27"/>
      <c r="CB59" s="27"/>
      <c r="CC59" s="27"/>
      <c r="CD59" s="27"/>
      <c r="CE59" s="27"/>
      <c r="CF59" s="27"/>
      <c r="CG59" s="27"/>
      <c r="CH59" s="27"/>
      <c r="CI59" s="27"/>
      <c r="CJ59" s="27"/>
      <c r="CK59" s="27"/>
      <c r="CL59" s="27"/>
      <c r="CM59" s="27"/>
      <c r="CN59" s="27"/>
      <c r="CO59" s="27"/>
      <c r="CP59" s="27"/>
      <c r="CQ59" s="27"/>
      <c r="CR59" s="27"/>
      <c r="CS59" s="27"/>
      <c r="CT59" s="27"/>
      <c r="CU59" s="27"/>
      <c r="CV59" s="27"/>
      <c r="CW59" s="27"/>
      <c r="CX59" s="27"/>
      <c r="CY59" s="27"/>
      <c r="CZ59" s="27"/>
    </row>
    <row r="60" s="344" customFormat="true" ht="15" customHeight="true" x14ac:dyDescent="0.2">
      <c r="A60" s="1155"/>
      <c r="B60" s="409" t="s">
        <v>302</v>
      </c>
      <c r="C60" s="155">
        <v>0.52007267007032953</v>
      </c>
      <c r="D60" s="154">
        <v>0.71089951368976023</v>
      </c>
      <c r="E60" s="154">
        <v>0.83982235380763093</v>
      </c>
      <c r="F60" s="154">
        <v>3.1796853684658477</v>
      </c>
      <c r="G60" s="153">
        <v>2.7270515677626603</v>
      </c>
      <c r="H60" s="152">
        <v>7.6677392150475354</v>
      </c>
      <c r="I60" s="154">
        <v>7.5635130655884479</v>
      </c>
      <c r="J60" s="154">
        <v>4.1619251336913088</v>
      </c>
      <c r="K60" s="154">
        <v>3.5634822352884674</v>
      </c>
      <c r="L60" s="151">
        <v>1.4265390769633568</v>
      </c>
      <c r="M60" s="155">
        <v>0.22275265919393769</v>
      </c>
      <c r="N60" s="154">
        <v>0.26521871701217431</v>
      </c>
      <c r="O60" s="154">
        <v>0.44212260581017349</v>
      </c>
      <c r="P60" s="154">
        <v>0.3706592713486398</v>
      </c>
      <c r="Q60" s="153">
        <v>2.2465663710107489</v>
      </c>
      <c r="R60" s="152">
        <v>3.9470149518797215</v>
      </c>
      <c r="S60" s="154">
        <v>3.4624002199617219</v>
      </c>
      <c r="T60" s="154">
        <v>0.59846151070340037</v>
      </c>
      <c r="U60" s="154">
        <v>1.4864627502448962</v>
      </c>
      <c r="V60" s="154">
        <v>0.58229493101705321</v>
      </c>
      <c r="W60" s="154">
        <v>1.2140562116983196</v>
      </c>
      <c r="X60" s="154">
        <v>1.4846217208743404</v>
      </c>
      <c r="Y60" s="151">
        <v>2.1374458567287649</v>
      </c>
      <c r="Z60" s="468"/>
      <c r="AA60" s="468"/>
      <c r="AB60" s="468"/>
      <c r="AC60" s="468"/>
      <c r="AD60" s="468"/>
      <c r="AE60" s="468"/>
      <c r="AF60" s="468"/>
      <c r="AG60" s="468"/>
      <c r="AH60" s="468"/>
      <c r="AI60" s="468"/>
      <c r="AJ60" s="468"/>
      <c r="AK60" s="468"/>
      <c r="AL60" s="468"/>
      <c r="AM60" s="468"/>
      <c r="AN60" s="468"/>
      <c r="AO60" s="468"/>
      <c r="AP60" s="468"/>
      <c r="AQ60" s="468"/>
      <c r="AR60" s="468"/>
      <c r="AS60" s="468"/>
      <c r="AT60" s="468"/>
      <c r="AU60" s="468"/>
      <c r="AV60" s="468"/>
      <c r="AW60" s="468"/>
      <c r="AX60" s="468"/>
      <c r="AY60" s="468"/>
      <c r="AZ60" s="983"/>
      <c r="BA60" s="991"/>
      <c r="BB60" s="651"/>
      <c r="BC60" s="480"/>
      <c r="BD60" s="465"/>
      <c r="BE60" s="465"/>
      <c r="BF60" s="465"/>
      <c r="BG60" s="484"/>
      <c r="BH60" s="480"/>
      <c r="BI60" s="465"/>
      <c r="BJ60" s="465"/>
      <c r="BK60" s="465"/>
      <c r="BL60" s="484"/>
      <c r="BM60" s="480"/>
      <c r="BN60" s="465"/>
      <c r="BO60" s="465"/>
      <c r="BP60" s="465"/>
      <c r="BQ60" s="484"/>
      <c r="BR60" s="480"/>
      <c r="BS60" s="465"/>
      <c r="BT60" s="465"/>
      <c r="BU60" s="465"/>
      <c r="BV60" s="465"/>
      <c r="BW60" s="465"/>
      <c r="BX60" s="465"/>
      <c r="BY60" s="466"/>
      <c r="BZ60" s="27"/>
      <c r="CA60" s="27"/>
      <c r="CB60" s="27"/>
      <c r="CC60" s="27"/>
      <c r="CD60" s="27"/>
      <c r="CE60" s="27"/>
      <c r="CF60" s="27"/>
      <c r="CG60" s="27"/>
      <c r="CH60" s="27"/>
      <c r="CI60" s="27"/>
      <c r="CJ60" s="27"/>
      <c r="CK60" s="27"/>
      <c r="CL60" s="27"/>
      <c r="CM60" s="27"/>
      <c r="CN60" s="27"/>
      <c r="CO60" s="27"/>
      <c r="CP60" s="27"/>
      <c r="CQ60" s="27"/>
      <c r="CR60" s="27"/>
      <c r="CS60" s="27"/>
      <c r="CT60" s="27"/>
      <c r="CU60" s="27"/>
      <c r="CV60" s="27"/>
      <c r="CW60" s="27"/>
      <c r="CX60" s="27"/>
      <c r="CY60" s="27"/>
      <c r="CZ60" s="27"/>
    </row>
    <row r="61" s="344" customFormat="true" ht="15" customHeight="true" x14ac:dyDescent="0.2">
      <c r="A61" s="1155"/>
      <c r="B61" s="409" t="s">
        <v>560</v>
      </c>
      <c r="C61" s="155">
        <v>8.3419384162748038</v>
      </c>
      <c r="D61" s="154">
        <v>11.945428324352109</v>
      </c>
      <c r="E61" s="154">
        <v>14.117517163484706</v>
      </c>
      <c r="F61" s="154">
        <v>24.919299792659004</v>
      </c>
      <c r="G61" s="153">
        <v>34.65744245543582</v>
      </c>
      <c r="H61" s="152">
        <v>23.892390411508419</v>
      </c>
      <c r="I61" s="154">
        <v>42.505054416251873</v>
      </c>
      <c r="J61" s="154">
        <v>46.436924906849406</v>
      </c>
      <c r="K61" s="154">
        <v>44.851827505580552</v>
      </c>
      <c r="L61" s="151">
        <v>22.059683864877609</v>
      </c>
      <c r="M61" s="155">
        <v>7.6571214536586147</v>
      </c>
      <c r="N61" s="154">
        <v>12.117836167064427</v>
      </c>
      <c r="O61" s="154">
        <v>11.572749320328676</v>
      </c>
      <c r="P61" s="154">
        <v>15.777016048197847</v>
      </c>
      <c r="Q61" s="153">
        <v>23.693541816782805</v>
      </c>
      <c r="R61" s="152">
        <v>49.250149511618154</v>
      </c>
      <c r="S61" s="154">
        <v>5.8363852557215843</v>
      </c>
      <c r="T61" s="154">
        <v>18.550479449018777</v>
      </c>
      <c r="U61" s="154">
        <v>18.774014138886685</v>
      </c>
      <c r="V61" s="154">
        <v>14.33618090131667</v>
      </c>
      <c r="W61" s="154">
        <v>12.48672551804712</v>
      </c>
      <c r="X61" s="154">
        <v>11.900274382693972</v>
      </c>
      <c r="Y61" s="151">
        <v>13.788656823949777</v>
      </c>
      <c r="Z61" s="468"/>
      <c r="AA61" s="468"/>
      <c r="AB61" s="468"/>
      <c r="AC61" s="468"/>
      <c r="AD61" s="468"/>
      <c r="AE61" s="468"/>
      <c r="AF61" s="468"/>
      <c r="AG61" s="468"/>
      <c r="AH61" s="468"/>
      <c r="AI61" s="468"/>
      <c r="AJ61" s="468"/>
      <c r="AK61" s="468"/>
      <c r="AL61" s="468"/>
      <c r="AM61" s="468"/>
      <c r="AN61" s="468"/>
      <c r="AO61" s="468"/>
      <c r="AP61" s="468"/>
      <c r="AQ61" s="468"/>
      <c r="AR61" s="468"/>
      <c r="AS61" s="468"/>
      <c r="AT61" s="468"/>
      <c r="AU61" s="468"/>
      <c r="AV61" s="468"/>
      <c r="AW61" s="468"/>
      <c r="AX61" s="468"/>
      <c r="AY61" s="468"/>
      <c r="AZ61" s="983"/>
      <c r="BA61" s="991"/>
      <c r="BB61" s="651"/>
      <c r="BC61" s="480"/>
      <c r="BD61" s="465"/>
      <c r="BE61" s="465"/>
      <c r="BF61" s="465"/>
      <c r="BG61" s="484"/>
      <c r="BH61" s="480"/>
      <c r="BI61" s="465"/>
      <c r="BJ61" s="465"/>
      <c r="BK61" s="465"/>
      <c r="BL61" s="484"/>
      <c r="BM61" s="480"/>
      <c r="BN61" s="465"/>
      <c r="BO61" s="465"/>
      <c r="BP61" s="465"/>
      <c r="BQ61" s="484"/>
      <c r="BR61" s="480"/>
      <c r="BS61" s="465"/>
      <c r="BT61" s="465"/>
      <c r="BU61" s="465"/>
      <c r="BV61" s="465"/>
      <c r="BW61" s="465"/>
      <c r="BX61" s="465"/>
      <c r="BY61" s="466"/>
      <c r="BZ61" s="27"/>
      <c r="CA61" s="27"/>
      <c r="CB61" s="27"/>
      <c r="CC61" s="27"/>
      <c r="CD61" s="27"/>
      <c r="CE61" s="27"/>
      <c r="CF61" s="27"/>
      <c r="CG61" s="27"/>
      <c r="CH61" s="27"/>
      <c r="CI61" s="27"/>
      <c r="CJ61" s="27"/>
      <c r="CK61" s="27"/>
      <c r="CL61" s="27"/>
      <c r="CM61" s="27"/>
      <c r="CN61" s="27"/>
      <c r="CO61" s="27"/>
      <c r="CP61" s="27"/>
      <c r="CQ61" s="27"/>
      <c r="CR61" s="27"/>
      <c r="CS61" s="27"/>
      <c r="CT61" s="27"/>
      <c r="CU61" s="27"/>
      <c r="CV61" s="27"/>
      <c r="CW61" s="27"/>
      <c r="CX61" s="27"/>
      <c r="CY61" s="27"/>
      <c r="CZ61" s="27"/>
    </row>
    <row r="62" s="344" customFormat="true" ht="15" customHeight="true" x14ac:dyDescent="0.2">
      <c r="A62" s="1155"/>
      <c r="B62" s="409" t="s">
        <v>561</v>
      </c>
      <c r="C62" s="155">
        <v>22.217380465621993</v>
      </c>
      <c r="D62" s="154">
        <v>26.225854319308397</v>
      </c>
      <c r="E62" s="154">
        <v>26.047235728357865</v>
      </c>
      <c r="F62" s="154">
        <v>23.566166314835275</v>
      </c>
      <c r="G62" s="153">
        <v>7.9370599812230589</v>
      </c>
      <c r="H62" s="152">
        <v>9.1624210558708494</v>
      </c>
      <c r="I62" s="154">
        <v>5.538729580762535</v>
      </c>
      <c r="J62" s="154">
        <v>2.6539093677073904</v>
      </c>
      <c r="K62" s="154">
        <v>2.2393532281098509</v>
      </c>
      <c r="L62" s="151">
        <v>1.3917736574078756</v>
      </c>
      <c r="M62" s="155">
        <v>22.23463145984233</v>
      </c>
      <c r="N62" s="154">
        <v>25.672101956542104</v>
      </c>
      <c r="O62" s="154">
        <v>28.49998052293774</v>
      </c>
      <c r="P62" s="154">
        <v>28.115606848225401</v>
      </c>
      <c r="Q62" s="153">
        <v>24.439284997728343</v>
      </c>
      <c r="R62" s="152">
        <v>3.0609285562460449</v>
      </c>
      <c r="S62" s="154">
        <v>21.776665316138715</v>
      </c>
      <c r="T62" s="154">
        <v>14.364055146847102</v>
      </c>
      <c r="U62" s="154">
        <v>24.796997127504302</v>
      </c>
      <c r="V62" s="154">
        <v>18.252557644192454</v>
      </c>
      <c r="W62" s="154">
        <v>32.708747358146937</v>
      </c>
      <c r="X62" s="154">
        <v>26.575870921967372</v>
      </c>
      <c r="Y62" s="151">
        <v>13.731598194067804</v>
      </c>
      <c r="Z62" s="468"/>
      <c r="AA62" s="468"/>
      <c r="AB62" s="468"/>
      <c r="AC62" s="468"/>
      <c r="AD62" s="468"/>
      <c r="AE62" s="468"/>
      <c r="AF62" s="468"/>
      <c r="AG62" s="468"/>
      <c r="AH62" s="468"/>
      <c r="AI62" s="468"/>
      <c r="AJ62" s="468"/>
      <c r="AK62" s="468"/>
      <c r="AL62" s="468"/>
      <c r="AM62" s="468"/>
      <c r="AN62" s="468"/>
      <c r="AO62" s="468"/>
      <c r="AP62" s="468"/>
      <c r="AQ62" s="468"/>
      <c r="AR62" s="468"/>
      <c r="AS62" s="468"/>
      <c r="AT62" s="468"/>
      <c r="AU62" s="468"/>
      <c r="AV62" s="468"/>
      <c r="AW62" s="468"/>
      <c r="AX62" s="468"/>
      <c r="AY62" s="468"/>
      <c r="AZ62" s="983"/>
      <c r="BA62" s="991"/>
      <c r="BB62" s="651"/>
      <c r="BC62" s="480"/>
      <c r="BD62" s="465"/>
      <c r="BE62" s="465"/>
      <c r="BF62" s="465"/>
      <c r="BG62" s="484"/>
      <c r="BH62" s="480"/>
      <c r="BI62" s="465"/>
      <c r="BJ62" s="465"/>
      <c r="BK62" s="465"/>
      <c r="BL62" s="484"/>
      <c r="BM62" s="480"/>
      <c r="BN62" s="465"/>
      <c r="BO62" s="465"/>
      <c r="BP62" s="465"/>
      <c r="BQ62" s="484"/>
      <c r="BR62" s="480"/>
      <c r="BS62" s="465"/>
      <c r="BT62" s="465"/>
      <c r="BU62" s="465"/>
      <c r="BV62" s="465"/>
      <c r="BW62" s="465"/>
      <c r="BX62" s="465"/>
      <c r="BY62" s="466"/>
      <c r="BZ62" s="27"/>
      <c r="CA62" s="27"/>
      <c r="CB62" s="27"/>
      <c r="CC62" s="27"/>
      <c r="CD62" s="27"/>
      <c r="CE62" s="27"/>
      <c r="CF62" s="27"/>
      <c r="CG62" s="27"/>
      <c r="CH62" s="27"/>
      <c r="CI62" s="27"/>
      <c r="CJ62" s="27"/>
      <c r="CK62" s="27"/>
      <c r="CL62" s="27"/>
      <c r="CM62" s="27"/>
      <c r="CN62" s="27"/>
      <c r="CO62" s="27"/>
      <c r="CP62" s="27"/>
      <c r="CQ62" s="27"/>
      <c r="CR62" s="27"/>
      <c r="CS62" s="27"/>
      <c r="CT62" s="27"/>
      <c r="CU62" s="27"/>
      <c r="CV62" s="27"/>
      <c r="CW62" s="27"/>
      <c r="CX62" s="27"/>
      <c r="CY62" s="27"/>
      <c r="CZ62" s="27"/>
    </row>
    <row r="63" s="344" customFormat="true" ht="15" customHeight="true" x14ac:dyDescent="0.2">
      <c r="A63" s="1155"/>
      <c r="B63" s="409" t="s">
        <v>562</v>
      </c>
      <c r="C63" s="155">
        <v>18.883245107053984</v>
      </c>
      <c r="D63" s="154">
        <v>16.174653602449677</v>
      </c>
      <c r="E63" s="154">
        <v>18.775031827721573</v>
      </c>
      <c r="F63" s="154">
        <v>18.544975886527389</v>
      </c>
      <c r="G63" s="153">
        <v>9.8180592702694476</v>
      </c>
      <c r="H63" s="152">
        <v>26.32463789557692</v>
      </c>
      <c r="I63" s="154">
        <v>11.130643683827584</v>
      </c>
      <c r="J63" s="154">
        <v>8.8923538797205772</v>
      </c>
      <c r="K63" s="154">
        <v>7.5016233994452648</v>
      </c>
      <c r="L63" s="151">
        <v>1.6812730989692388</v>
      </c>
      <c r="M63" s="155">
        <v>18.095916396525254</v>
      </c>
      <c r="N63" s="154">
        <v>17.209976529682113</v>
      </c>
      <c r="O63" s="154">
        <v>16.10918400698673</v>
      </c>
      <c r="P63" s="154">
        <v>20.125302868536668</v>
      </c>
      <c r="Q63" s="153">
        <v>17.864160426061986</v>
      </c>
      <c r="R63" s="152">
        <v>5.4109876368183913</v>
      </c>
      <c r="S63" s="154">
        <v>16.956658076370754</v>
      </c>
      <c r="T63" s="154">
        <v>14.109731732003549</v>
      </c>
      <c r="U63" s="154">
        <v>17.187049432950431</v>
      </c>
      <c r="V63" s="154">
        <v>17.88522557141825</v>
      </c>
      <c r="W63" s="154">
        <v>12.458969235149608</v>
      </c>
      <c r="X63" s="154">
        <v>22.283711040570449</v>
      </c>
      <c r="Y63" s="151">
        <v>35.933831138386275</v>
      </c>
      <c r="Z63" s="468"/>
      <c r="AA63" s="468"/>
      <c r="AB63" s="468"/>
      <c r="AC63" s="468"/>
      <c r="AD63" s="468"/>
      <c r="AE63" s="468"/>
      <c r="AF63" s="468"/>
      <c r="AG63" s="468"/>
      <c r="AH63" s="468"/>
      <c r="AI63" s="468"/>
      <c r="AJ63" s="468"/>
      <c r="AK63" s="468"/>
      <c r="AL63" s="468"/>
      <c r="AM63" s="468"/>
      <c r="AN63" s="468"/>
      <c r="AO63" s="468"/>
      <c r="AP63" s="468"/>
      <c r="AQ63" s="468"/>
      <c r="AR63" s="468"/>
      <c r="AS63" s="468"/>
      <c r="AT63" s="468"/>
      <c r="AU63" s="468"/>
      <c r="AV63" s="468"/>
      <c r="AW63" s="468"/>
      <c r="AX63" s="468"/>
      <c r="AY63" s="468"/>
      <c r="AZ63" s="983"/>
      <c r="BA63" s="991"/>
      <c r="BB63" s="651"/>
      <c r="BC63" s="480"/>
      <c r="BD63" s="465"/>
      <c r="BE63" s="465"/>
      <c r="BF63" s="465"/>
      <c r="BG63" s="484"/>
      <c r="BH63" s="480"/>
      <c r="BI63" s="465"/>
      <c r="BJ63" s="465"/>
      <c r="BK63" s="465"/>
      <c r="BL63" s="484"/>
      <c r="BM63" s="480"/>
      <c r="BN63" s="465"/>
      <c r="BO63" s="465"/>
      <c r="BP63" s="465"/>
      <c r="BQ63" s="484"/>
      <c r="BR63" s="480"/>
      <c r="BS63" s="465"/>
      <c r="BT63" s="465"/>
      <c r="BU63" s="465"/>
      <c r="BV63" s="465"/>
      <c r="BW63" s="465"/>
      <c r="BX63" s="465"/>
      <c r="BY63" s="466"/>
      <c r="BZ63" s="27"/>
      <c r="CA63" s="27"/>
      <c r="CB63" s="27"/>
      <c r="CC63" s="27"/>
      <c r="CD63" s="27"/>
      <c r="CE63" s="27"/>
      <c r="CF63" s="27"/>
      <c r="CG63" s="27"/>
      <c r="CH63" s="27"/>
      <c r="CI63" s="27"/>
      <c r="CJ63" s="27"/>
      <c r="CK63" s="27"/>
      <c r="CL63" s="27"/>
      <c r="CM63" s="27"/>
      <c r="CN63" s="27"/>
      <c r="CO63" s="27"/>
      <c r="CP63" s="27"/>
      <c r="CQ63" s="27"/>
      <c r="CR63" s="27"/>
      <c r="CS63" s="27"/>
      <c r="CT63" s="27"/>
      <c r="CU63" s="27"/>
      <c r="CV63" s="27"/>
      <c r="CW63" s="27"/>
      <c r="CX63" s="27"/>
      <c r="CY63" s="27"/>
      <c r="CZ63" s="27"/>
    </row>
    <row r="64" s="344" customFormat="true" ht="15" customHeight="true" x14ac:dyDescent="0.2">
      <c r="A64" s="1155"/>
      <c r="B64" s="409" t="s">
        <v>563</v>
      </c>
      <c r="C64" s="155">
        <v>35.873066756148944</v>
      </c>
      <c r="D64" s="154">
        <v>38.576350512265613</v>
      </c>
      <c r="E64" s="154">
        <v>36.595039399565003</v>
      </c>
      <c r="F64" s="154">
        <v>19.69456271258608</v>
      </c>
      <c r="G64" s="153">
        <v>3.5463821565885274</v>
      </c>
      <c r="H64" s="152">
        <v>22.749182812682758</v>
      </c>
      <c r="I64" s="154">
        <v>5.4843795552185037</v>
      </c>
      <c r="J64" s="154">
        <v>0.79340112630589998</v>
      </c>
      <c r="K64" s="154">
        <v>1.4366652386308578</v>
      </c>
      <c r="L64" s="151">
        <v>0</v>
      </c>
      <c r="M64" s="155">
        <v>35.895395238719026</v>
      </c>
      <c r="N64" s="154">
        <v>37.714578672426818</v>
      </c>
      <c r="O64" s="154">
        <v>39.393849178200149</v>
      </c>
      <c r="P64" s="154">
        <v>31.491646887572578</v>
      </c>
      <c r="Q64" s="153">
        <v>17.837014834784817</v>
      </c>
      <c r="R64" s="152">
        <v>0.84126758832085557</v>
      </c>
      <c r="S64" s="154">
        <v>7.9232678702356116</v>
      </c>
      <c r="T64" s="154">
        <v>28.023016367842814</v>
      </c>
      <c r="U64" s="154">
        <v>31.50735407995348</v>
      </c>
      <c r="V64" s="154">
        <v>32.178220728031476</v>
      </c>
      <c r="W64" s="154">
        <v>35.939183335329979</v>
      </c>
      <c r="X64" s="154">
        <v>29.620827869313622</v>
      </c>
      <c r="Y64" s="151">
        <v>22.632479206328409</v>
      </c>
      <c r="Z64" s="468"/>
      <c r="AA64" s="468"/>
      <c r="AB64" s="468"/>
      <c r="AC64" s="468"/>
      <c r="AD64" s="468"/>
      <c r="AE64" s="468"/>
      <c r="AF64" s="468"/>
      <c r="AG64" s="468"/>
      <c r="AH64" s="468"/>
      <c r="AI64" s="468"/>
      <c r="AJ64" s="468"/>
      <c r="AK64" s="468"/>
      <c r="AL64" s="468"/>
      <c r="AM64" s="468"/>
      <c r="AN64" s="468"/>
      <c r="AO64" s="468"/>
      <c r="AP64" s="468"/>
      <c r="AQ64" s="468"/>
      <c r="AR64" s="468"/>
      <c r="AS64" s="468"/>
      <c r="AT64" s="468"/>
      <c r="AU64" s="468"/>
      <c r="AV64" s="468"/>
      <c r="AW64" s="468"/>
      <c r="AX64" s="468"/>
      <c r="AY64" s="468"/>
      <c r="AZ64" s="983"/>
      <c r="BA64" s="991"/>
      <c r="BB64" s="651"/>
      <c r="BC64" s="480"/>
      <c r="BD64" s="465"/>
      <c r="BE64" s="465"/>
      <c r="BF64" s="465"/>
      <c r="BG64" s="484"/>
      <c r="BH64" s="480"/>
      <c r="BI64" s="465"/>
      <c r="BJ64" s="465"/>
      <c r="BK64" s="465"/>
      <c r="BL64" s="484"/>
      <c r="BM64" s="480"/>
      <c r="BN64" s="465"/>
      <c r="BO64" s="465"/>
      <c r="BP64" s="465"/>
      <c r="BQ64" s="484"/>
      <c r="BR64" s="480"/>
      <c r="BS64" s="465"/>
      <c r="BT64" s="465"/>
      <c r="BU64" s="465"/>
      <c r="BV64" s="465"/>
      <c r="BW64" s="465"/>
      <c r="BX64" s="465"/>
      <c r="BY64" s="466"/>
      <c r="BZ64" s="27"/>
      <c r="CA64" s="27"/>
      <c r="CB64" s="27"/>
      <c r="CC64" s="27"/>
      <c r="CD64" s="27"/>
      <c r="CE64" s="27"/>
      <c r="CF64" s="27"/>
      <c r="CG64" s="27"/>
      <c r="CH64" s="27"/>
      <c r="CI64" s="27"/>
      <c r="CJ64" s="27"/>
      <c r="CK64" s="27"/>
      <c r="CL64" s="27"/>
      <c r="CM64" s="27"/>
      <c r="CN64" s="27"/>
      <c r="CO64" s="27"/>
      <c r="CP64" s="27"/>
      <c r="CQ64" s="27"/>
      <c r="CR64" s="27"/>
      <c r="CS64" s="27"/>
      <c r="CT64" s="27"/>
      <c r="CU64" s="27"/>
      <c r="CV64" s="27"/>
      <c r="CW64" s="27"/>
      <c r="CX64" s="27"/>
      <c r="CY64" s="27"/>
      <c r="CZ64" s="27"/>
    </row>
    <row r="65" s="344" customFormat="true" ht="15" customHeight="true" x14ac:dyDescent="0.2">
      <c r="A65" s="1155"/>
      <c r="B65" s="409" t="s">
        <v>310</v>
      </c>
      <c r="C65" s="155">
        <v>0.36877700596427737</v>
      </c>
      <c r="D65" s="154">
        <v>0.18292723471413724</v>
      </c>
      <c r="E65" s="154">
        <v>6.9892864034945441E-3</v>
      </c>
      <c r="F65" s="154">
        <v>0.21497940866137197</v>
      </c>
      <c r="G65" s="153">
        <v>0.16964705007399558</v>
      </c>
      <c r="H65" s="152">
        <v>0</v>
      </c>
      <c r="I65" s="154">
        <v>0.3447330015779318</v>
      </c>
      <c r="J65" s="154">
        <v>0.2133260161658723</v>
      </c>
      <c r="K65" s="154">
        <v>0</v>
      </c>
      <c r="L65" s="151">
        <v>0</v>
      </c>
      <c r="M65" s="155">
        <v>0.27126780837947867</v>
      </c>
      <c r="N65" s="154">
        <v>0.26602812715555457</v>
      </c>
      <c r="O65" s="154">
        <v>0.16304838636319569</v>
      </c>
      <c r="P65" s="154">
        <v>8.888246439954027E-3</v>
      </c>
      <c r="Q65" s="153">
        <v>0.33768221269683996</v>
      </c>
      <c r="R65" s="152">
        <v>0.12379514300294046</v>
      </c>
      <c r="S65" s="154">
        <v>0</v>
      </c>
      <c r="T65" s="154">
        <v>0.12173127194340118</v>
      </c>
      <c r="U65" s="154">
        <v>0.17939476635575041</v>
      </c>
      <c r="V65" s="154">
        <v>0.34965253054506962</v>
      </c>
      <c r="W65" s="154">
        <v>2.6670536559547684E-2</v>
      </c>
      <c r="X65" s="154">
        <v>0.3391913011046036</v>
      </c>
      <c r="Y65" s="151">
        <v>0.22697102052541873</v>
      </c>
      <c r="Z65" s="468"/>
      <c r="AA65" s="468"/>
      <c r="AB65" s="468"/>
      <c r="AC65" s="468"/>
      <c r="AD65" s="468"/>
      <c r="AE65" s="468"/>
      <c r="AF65" s="468"/>
      <c r="AG65" s="468"/>
      <c r="AH65" s="468"/>
      <c r="AI65" s="468"/>
      <c r="AJ65" s="468"/>
      <c r="AK65" s="468"/>
      <c r="AL65" s="468"/>
      <c r="AM65" s="468"/>
      <c r="AN65" s="468"/>
      <c r="AO65" s="468"/>
      <c r="AP65" s="468"/>
      <c r="AQ65" s="468"/>
      <c r="AR65" s="468"/>
      <c r="AS65" s="468"/>
      <c r="AT65" s="468"/>
      <c r="AU65" s="468"/>
      <c r="AV65" s="468"/>
      <c r="AW65" s="468"/>
      <c r="AX65" s="468"/>
      <c r="AY65" s="468"/>
      <c r="AZ65" s="983"/>
      <c r="BA65" s="991"/>
      <c r="BB65" s="651"/>
      <c r="BC65" s="480"/>
      <c r="BD65" s="465"/>
      <c r="BE65" s="465"/>
      <c r="BF65" s="465"/>
      <c r="BG65" s="484"/>
      <c r="BH65" s="480"/>
      <c r="BI65" s="465"/>
      <c r="BJ65" s="465"/>
      <c r="BK65" s="465"/>
      <c r="BL65" s="484"/>
      <c r="BM65" s="480"/>
      <c r="BN65" s="465"/>
      <c r="BO65" s="465"/>
      <c r="BP65" s="465"/>
      <c r="BQ65" s="484"/>
      <c r="BR65" s="480"/>
      <c r="BS65" s="465"/>
      <c r="BT65" s="465"/>
      <c r="BU65" s="465"/>
      <c r="BV65" s="465"/>
      <c r="BW65" s="465"/>
      <c r="BX65" s="465"/>
      <c r="BY65" s="466"/>
      <c r="BZ65" s="27"/>
      <c r="CA65" s="27"/>
      <c r="CB65" s="27"/>
      <c r="CC65" s="27"/>
      <c r="CD65" s="27"/>
      <c r="CE65" s="27"/>
      <c r="CF65" s="27"/>
      <c r="CG65" s="27"/>
      <c r="CH65" s="27"/>
      <c r="CI65" s="27"/>
      <c r="CJ65" s="27"/>
      <c r="CK65" s="27"/>
      <c r="CL65" s="27"/>
      <c r="CM65" s="27"/>
      <c r="CN65" s="27"/>
      <c r="CO65" s="27"/>
      <c r="CP65" s="27"/>
      <c r="CQ65" s="27"/>
      <c r="CR65" s="27"/>
      <c r="CS65" s="27"/>
      <c r="CT65" s="27"/>
      <c r="CU65" s="27"/>
      <c r="CV65" s="27"/>
      <c r="CW65" s="27"/>
      <c r="CX65" s="27"/>
      <c r="CY65" s="27"/>
      <c r="CZ65" s="27"/>
    </row>
    <row r="66" s="344" customFormat="true" ht="15" customHeight="true" x14ac:dyDescent="0.2">
      <c r="A66" s="1155"/>
      <c r="B66" s="409" t="s">
        <v>311</v>
      </c>
      <c r="C66" s="155">
        <v>1.8089783126153576</v>
      </c>
      <c r="D66" s="154">
        <v>0.5666426526931424</v>
      </c>
      <c r="E66" s="154">
        <v>0.20623717130307892</v>
      </c>
      <c r="F66" s="154">
        <v>0.24347390395925303</v>
      </c>
      <c r="G66" s="153">
        <v>1.7600894855205496E-2</v>
      </c>
      <c r="H66" s="152">
        <v>0</v>
      </c>
      <c r="I66" s="154">
        <v>1.9890847690498828E-2</v>
      </c>
      <c r="J66" s="154">
        <v>0</v>
      </c>
      <c r="K66" s="154">
        <v>0</v>
      </c>
      <c r="L66" s="151">
        <v>0</v>
      </c>
      <c r="M66" s="155">
        <v>2.1356087923891911</v>
      </c>
      <c r="N66" s="154">
        <v>0.56315981814361338</v>
      </c>
      <c r="O66" s="154">
        <v>0.52698524153065607</v>
      </c>
      <c r="P66" s="154">
        <v>0.20584062851816165</v>
      </c>
      <c r="Q66" s="153">
        <v>0.17287859808242206</v>
      </c>
      <c r="R66" s="152">
        <v>7.1428912318345378E-3</v>
      </c>
      <c r="S66" s="154">
        <v>0</v>
      </c>
      <c r="T66" s="154">
        <v>1.1577409417944338</v>
      </c>
      <c r="U66" s="154">
        <v>9.2605898594025265E-2</v>
      </c>
      <c r="V66" s="154">
        <v>1.6479619816762805</v>
      </c>
      <c r="W66" s="154">
        <v>0.21473233030743352</v>
      </c>
      <c r="X66" s="154">
        <v>0.53152509890046196</v>
      </c>
      <c r="Y66" s="151">
        <v>1.1726600813068682</v>
      </c>
      <c r="Z66" s="468"/>
      <c r="AA66" s="468"/>
      <c r="AB66" s="468"/>
      <c r="AC66" s="468"/>
      <c r="AD66" s="468"/>
      <c r="AE66" s="468"/>
      <c r="AF66" s="468"/>
      <c r="AG66" s="468"/>
      <c r="AH66" s="468"/>
      <c r="AI66" s="468"/>
      <c r="AJ66" s="468"/>
      <c r="AK66" s="468"/>
      <c r="AL66" s="468"/>
      <c r="AM66" s="468"/>
      <c r="AN66" s="468"/>
      <c r="AO66" s="468"/>
      <c r="AP66" s="468"/>
      <c r="AQ66" s="468"/>
      <c r="AR66" s="468"/>
      <c r="AS66" s="468"/>
      <c r="AT66" s="468"/>
      <c r="AU66" s="468"/>
      <c r="AV66" s="468"/>
      <c r="AW66" s="468"/>
      <c r="AX66" s="468"/>
      <c r="AY66" s="468"/>
      <c r="AZ66" s="983"/>
      <c r="BA66" s="991"/>
      <c r="BB66" s="651"/>
      <c r="BC66" s="480"/>
      <c r="BD66" s="465"/>
      <c r="BE66" s="465"/>
      <c r="BF66" s="465"/>
      <c r="BG66" s="484"/>
      <c r="BH66" s="480"/>
      <c r="BI66" s="465"/>
      <c r="BJ66" s="465"/>
      <c r="BK66" s="465"/>
      <c r="BL66" s="484"/>
      <c r="BM66" s="480"/>
      <c r="BN66" s="465"/>
      <c r="BO66" s="465"/>
      <c r="BP66" s="465"/>
      <c r="BQ66" s="484"/>
      <c r="BR66" s="480"/>
      <c r="BS66" s="465"/>
      <c r="BT66" s="465"/>
      <c r="BU66" s="465"/>
      <c r="BV66" s="465"/>
      <c r="BW66" s="465"/>
      <c r="BX66" s="465"/>
      <c r="BY66" s="466"/>
      <c r="BZ66" s="27"/>
      <c r="CA66" s="27"/>
      <c r="CB66" s="27"/>
      <c r="CC66" s="27"/>
      <c r="CD66" s="27"/>
      <c r="CE66" s="27"/>
      <c r="CF66" s="27"/>
      <c r="CG66" s="27"/>
      <c r="CH66" s="27"/>
      <c r="CI66" s="27"/>
      <c r="CJ66" s="27"/>
      <c r="CK66" s="27"/>
      <c r="CL66" s="27"/>
      <c r="CM66" s="27"/>
      <c r="CN66" s="27"/>
      <c r="CO66" s="27"/>
      <c r="CP66" s="27"/>
      <c r="CQ66" s="27"/>
      <c r="CR66" s="27"/>
      <c r="CS66" s="27"/>
      <c r="CT66" s="27"/>
      <c r="CU66" s="27"/>
      <c r="CV66" s="27"/>
      <c r="CW66" s="27"/>
      <c r="CX66" s="27"/>
      <c r="CY66" s="27"/>
      <c r="CZ66" s="27"/>
    </row>
    <row r="67" s="344" customFormat="true" ht="15" customHeight="true" x14ac:dyDescent="0.2">
      <c r="A67" s="1155"/>
      <c r="B67" s="409" t="s">
        <v>312</v>
      </c>
      <c r="C67" s="155">
        <v>2.1187784967872201</v>
      </c>
      <c r="D67" s="154">
        <v>1.0050691878092777</v>
      </c>
      <c r="E67" s="154">
        <v>0.46551121691714453</v>
      </c>
      <c r="F67" s="154">
        <v>0.12401840018453478</v>
      </c>
      <c r="G67" s="153">
        <v>5.6298230307255018E-2</v>
      </c>
      <c r="H67" s="152">
        <v>0</v>
      </c>
      <c r="I67" s="154">
        <v>0.13322956343485007</v>
      </c>
      <c r="J67" s="154">
        <v>0</v>
      </c>
      <c r="K67" s="154">
        <v>0</v>
      </c>
      <c r="L67" s="151">
        <v>0.13131264962054295</v>
      </c>
      <c r="M67" s="155">
        <v>2.302253694400588</v>
      </c>
      <c r="N67" s="154">
        <v>1.1807342874784073</v>
      </c>
      <c r="O67" s="154">
        <v>0.54814805496377561</v>
      </c>
      <c r="P67" s="154">
        <v>0.52607191355522076</v>
      </c>
      <c r="Q67" s="153">
        <v>0.15756672127185506</v>
      </c>
      <c r="R67" s="152">
        <v>4.7096707217353664E-2</v>
      </c>
      <c r="S67" s="154">
        <v>1.4500694574417523</v>
      </c>
      <c r="T67" s="154">
        <v>0.63648672624457381</v>
      </c>
      <c r="U67" s="154">
        <v>2.7776499660068392E-2</v>
      </c>
      <c r="V67" s="154">
        <v>4.2107439273798732</v>
      </c>
      <c r="W67" s="154">
        <v>0</v>
      </c>
      <c r="X67" s="154">
        <v>0</v>
      </c>
      <c r="Y67" s="151">
        <v>0.10256550985040117</v>
      </c>
      <c r="Z67" s="468"/>
      <c r="AA67" s="468"/>
      <c r="AB67" s="468"/>
      <c r="AC67" s="468"/>
      <c r="AD67" s="468"/>
      <c r="AE67" s="468"/>
      <c r="AF67" s="468"/>
      <c r="AG67" s="468"/>
      <c r="AH67" s="468"/>
      <c r="AI67" s="468"/>
      <c r="AJ67" s="468"/>
      <c r="AK67" s="468"/>
      <c r="AL67" s="468"/>
      <c r="AM67" s="468"/>
      <c r="AN67" s="468"/>
      <c r="AO67" s="468"/>
      <c r="AP67" s="468"/>
      <c r="AQ67" s="468"/>
      <c r="AR67" s="468"/>
      <c r="AS67" s="468"/>
      <c r="AT67" s="468"/>
      <c r="AU67" s="468"/>
      <c r="AV67" s="468"/>
      <c r="AW67" s="468"/>
      <c r="AX67" s="468"/>
      <c r="AY67" s="468"/>
      <c r="AZ67" s="983"/>
      <c r="BA67" s="991"/>
      <c r="BB67" s="651"/>
      <c r="BC67" s="480"/>
      <c r="BD67" s="465"/>
      <c r="BE67" s="465"/>
      <c r="BF67" s="465"/>
      <c r="BG67" s="484"/>
      <c r="BH67" s="480"/>
      <c r="BI67" s="465"/>
      <c r="BJ67" s="465"/>
      <c r="BK67" s="465"/>
      <c r="BL67" s="484"/>
      <c r="BM67" s="480"/>
      <c r="BN67" s="465"/>
      <c r="BO67" s="465"/>
      <c r="BP67" s="465"/>
      <c r="BQ67" s="484"/>
      <c r="BR67" s="480"/>
      <c r="BS67" s="465"/>
      <c r="BT67" s="465"/>
      <c r="BU67" s="465"/>
      <c r="BV67" s="465"/>
      <c r="BW67" s="465"/>
      <c r="BX67" s="465"/>
      <c r="BY67" s="466"/>
      <c r="BZ67" s="27"/>
      <c r="CA67" s="27"/>
      <c r="CB67" s="27"/>
      <c r="CC67" s="27"/>
      <c r="CD67" s="27"/>
      <c r="CE67" s="27"/>
      <c r="CF67" s="27"/>
      <c r="CG67" s="27"/>
      <c r="CH67" s="27"/>
      <c r="CI67" s="27"/>
      <c r="CJ67" s="27"/>
      <c r="CK67" s="27"/>
      <c r="CL67" s="27"/>
      <c r="CM67" s="27"/>
      <c r="CN67" s="27"/>
      <c r="CO67" s="27"/>
      <c r="CP67" s="27"/>
      <c r="CQ67" s="27"/>
      <c r="CR67" s="27"/>
      <c r="CS67" s="27"/>
      <c r="CT67" s="27"/>
      <c r="CU67" s="27"/>
      <c r="CV67" s="27"/>
      <c r="CW67" s="27"/>
      <c r="CX67" s="27"/>
      <c r="CY67" s="27"/>
      <c r="CZ67" s="27"/>
    </row>
    <row r="68" s="344" customFormat="true" ht="15" customHeight="true" x14ac:dyDescent="0.2">
      <c r="A68" s="1155"/>
      <c r="B68" s="409" t="s">
        <v>314</v>
      </c>
      <c r="C68" s="155">
        <v>0</v>
      </c>
      <c r="D68" s="154">
        <v>2.6781453383017316E-2</v>
      </c>
      <c r="E68" s="154">
        <v>1.0806917211591684E-2</v>
      </c>
      <c r="F68" s="154">
        <v>0.12536821916391802</v>
      </c>
      <c r="G68" s="153">
        <v>0.32358958691755785</v>
      </c>
      <c r="H68" s="152">
        <v>0</v>
      </c>
      <c r="I68" s="154">
        <v>0.2457845644774915</v>
      </c>
      <c r="J68" s="154">
        <v>0.11491725679504819</v>
      </c>
      <c r="K68" s="154">
        <v>0.34857983797300185</v>
      </c>
      <c r="L68" s="151">
        <v>0.35184348636873175</v>
      </c>
      <c r="M68" s="155">
        <v>0</v>
      </c>
      <c r="N68" s="154">
        <v>3.3961831852744546E-2</v>
      </c>
      <c r="O68" s="154">
        <v>1.3747234037179382E-2</v>
      </c>
      <c r="P68" s="154">
        <v>0.11898167660648915</v>
      </c>
      <c r="Q68" s="153">
        <v>0.16449089241955267</v>
      </c>
      <c r="R68" s="152">
        <v>0.34704507680330754</v>
      </c>
      <c r="S68" s="154">
        <v>0</v>
      </c>
      <c r="T68" s="154">
        <v>0.51712345830028128</v>
      </c>
      <c r="U68" s="154">
        <v>0</v>
      </c>
      <c r="V68" s="154">
        <v>0</v>
      </c>
      <c r="W68" s="154">
        <v>0</v>
      </c>
      <c r="X68" s="154">
        <v>0</v>
      </c>
      <c r="Y68" s="151">
        <v>0</v>
      </c>
      <c r="Z68" s="468"/>
      <c r="AA68" s="468"/>
      <c r="AB68" s="468"/>
      <c r="AC68" s="468"/>
      <c r="AD68" s="468"/>
      <c r="AE68" s="468"/>
      <c r="AF68" s="468"/>
      <c r="AG68" s="468"/>
      <c r="AH68" s="468"/>
      <c r="AI68" s="468"/>
      <c r="AJ68" s="468"/>
      <c r="AK68" s="468"/>
      <c r="AL68" s="468"/>
      <c r="AM68" s="468"/>
      <c r="AN68" s="468"/>
      <c r="AO68" s="468"/>
      <c r="AP68" s="468"/>
      <c r="AQ68" s="468"/>
      <c r="AR68" s="468"/>
      <c r="AS68" s="468"/>
      <c r="AT68" s="468"/>
      <c r="AU68" s="468"/>
      <c r="AV68" s="468"/>
      <c r="AW68" s="468"/>
      <c r="AX68" s="468"/>
      <c r="AY68" s="468"/>
      <c r="AZ68" s="983"/>
      <c r="BA68" s="991"/>
      <c r="BB68" s="651"/>
      <c r="BC68" s="480"/>
      <c r="BD68" s="465"/>
      <c r="BE68" s="465"/>
      <c r="BF68" s="465"/>
      <c r="BG68" s="484"/>
      <c r="BH68" s="480"/>
      <c r="BI68" s="465"/>
      <c r="BJ68" s="465"/>
      <c r="BK68" s="465"/>
      <c r="BL68" s="484"/>
      <c r="BM68" s="480"/>
      <c r="BN68" s="465"/>
      <c r="BO68" s="465"/>
      <c r="BP68" s="465"/>
      <c r="BQ68" s="484"/>
      <c r="BR68" s="480"/>
      <c r="BS68" s="465"/>
      <c r="BT68" s="465"/>
      <c r="BU68" s="465"/>
      <c r="BV68" s="465"/>
      <c r="BW68" s="465"/>
      <c r="BX68" s="465"/>
      <c r="BY68" s="466"/>
      <c r="BZ68" s="27"/>
      <c r="CA68" s="27"/>
      <c r="CB68" s="27"/>
      <c r="CC68" s="27"/>
      <c r="CD68" s="27"/>
      <c r="CE68" s="27"/>
      <c r="CF68" s="27"/>
      <c r="CG68" s="27"/>
      <c r="CH68" s="27"/>
      <c r="CI68" s="27"/>
      <c r="CJ68" s="27"/>
      <c r="CK68" s="27"/>
      <c r="CL68" s="27"/>
      <c r="CM68" s="27"/>
      <c r="CN68" s="27"/>
      <c r="CO68" s="27"/>
      <c r="CP68" s="27"/>
      <c r="CQ68" s="27"/>
      <c r="CR68" s="27"/>
      <c r="CS68" s="27"/>
      <c r="CT68" s="27"/>
      <c r="CU68" s="27"/>
      <c r="CV68" s="27"/>
      <c r="CW68" s="27"/>
      <c r="CX68" s="27"/>
      <c r="CY68" s="27"/>
      <c r="CZ68" s="27"/>
    </row>
    <row r="69" s="344" customFormat="true" ht="15" customHeight="true" x14ac:dyDescent="0.2">
      <c r="A69" s="1155"/>
      <c r="B69" s="409" t="s">
        <v>564</v>
      </c>
      <c r="C69" s="155">
        <v>9.3207042337795354</v>
      </c>
      <c r="D69" s="154">
        <v>3.7710178948687791</v>
      </c>
      <c r="E69" s="154">
        <v>1.3140820667044009</v>
      </c>
      <c r="F69" s="154">
        <v>1.1495981296375584</v>
      </c>
      <c r="G69" s="153">
        <v>0.4018152020028713</v>
      </c>
      <c r="H69" s="152">
        <v>1.5306281836794853</v>
      </c>
      <c r="I69" s="154">
        <v>0</v>
      </c>
      <c r="J69" s="154">
        <v>0</v>
      </c>
      <c r="K69" s="154">
        <v>0</v>
      </c>
      <c r="L69" s="151">
        <v>0</v>
      </c>
      <c r="M69" s="155">
        <v>10.804086993115005</v>
      </c>
      <c r="N69" s="154">
        <v>4.4417216759116167</v>
      </c>
      <c r="O69" s="154">
        <v>1.9792114930382323</v>
      </c>
      <c r="P69" s="154">
        <v>1.4218061856972304</v>
      </c>
      <c r="Q69" s="153">
        <v>1.199645646661347</v>
      </c>
      <c r="R69" s="152">
        <v>0</v>
      </c>
      <c r="S69" s="154">
        <v>31.175132082073787</v>
      </c>
      <c r="T69" s="154">
        <v>6.4755380659586192</v>
      </c>
      <c r="U69" s="154">
        <v>0.1975426378115489</v>
      </c>
      <c r="V69" s="154">
        <v>6.0543439935544718</v>
      </c>
      <c r="W69" s="154">
        <v>1.0047043161404745</v>
      </c>
      <c r="X69" s="154">
        <v>0.75671685982910419</v>
      </c>
      <c r="Y69" s="151">
        <v>4.8655830971789715</v>
      </c>
      <c r="Z69" s="468"/>
      <c r="AA69" s="468"/>
      <c r="AB69" s="468"/>
      <c r="AC69" s="468"/>
      <c r="AD69" s="468"/>
      <c r="AE69" s="468"/>
      <c r="AF69" s="468"/>
      <c r="AG69" s="468"/>
      <c r="AH69" s="468"/>
      <c r="AI69" s="468"/>
      <c r="AJ69" s="468"/>
      <c r="AK69" s="468"/>
      <c r="AL69" s="468"/>
      <c r="AM69" s="468"/>
      <c r="AN69" s="468"/>
      <c r="AO69" s="468"/>
      <c r="AP69" s="468"/>
      <c r="AQ69" s="468"/>
      <c r="AR69" s="468"/>
      <c r="AS69" s="468"/>
      <c r="AT69" s="468"/>
      <c r="AU69" s="468"/>
      <c r="AV69" s="468"/>
      <c r="AW69" s="468"/>
      <c r="AX69" s="468"/>
      <c r="AY69" s="468"/>
      <c r="AZ69" s="983"/>
      <c r="BA69" s="991"/>
      <c r="BB69" s="651"/>
      <c r="BC69" s="480"/>
      <c r="BD69" s="465"/>
      <c r="BE69" s="465"/>
      <c r="BF69" s="465"/>
      <c r="BG69" s="484"/>
      <c r="BH69" s="480"/>
      <c r="BI69" s="465"/>
      <c r="BJ69" s="465"/>
      <c r="BK69" s="465"/>
      <c r="BL69" s="484"/>
      <c r="BM69" s="480"/>
      <c r="BN69" s="465"/>
      <c r="BO69" s="465"/>
      <c r="BP69" s="465"/>
      <c r="BQ69" s="484"/>
      <c r="BR69" s="480"/>
      <c r="BS69" s="465"/>
      <c r="BT69" s="465"/>
      <c r="BU69" s="465"/>
      <c r="BV69" s="465"/>
      <c r="BW69" s="465"/>
      <c r="BX69" s="465"/>
      <c r="BY69" s="466"/>
      <c r="BZ69" s="27"/>
      <c r="CA69" s="27"/>
      <c r="CB69" s="27"/>
      <c r="CC69" s="27"/>
      <c r="CD69" s="27"/>
      <c r="CE69" s="27"/>
      <c r="CF69" s="27"/>
      <c r="CG69" s="27"/>
      <c r="CH69" s="27"/>
      <c r="CI69" s="27"/>
      <c r="CJ69" s="27"/>
      <c r="CK69" s="27"/>
      <c r="CL69" s="27"/>
      <c r="CM69" s="27"/>
      <c r="CN69" s="27"/>
      <c r="CO69" s="27"/>
      <c r="CP69" s="27"/>
      <c r="CQ69" s="27"/>
      <c r="CR69" s="27"/>
      <c r="CS69" s="27"/>
      <c r="CT69" s="27"/>
      <c r="CU69" s="27"/>
      <c r="CV69" s="27"/>
      <c r="CW69" s="27"/>
      <c r="CX69" s="27"/>
      <c r="CY69" s="27"/>
      <c r="CZ69" s="27"/>
    </row>
    <row r="70" s="344" customFormat="true" ht="15" customHeight="true" x14ac:dyDescent="0.2">
      <c r="A70" s="1155"/>
      <c r="B70" s="409" t="s">
        <v>316</v>
      </c>
      <c r="C70" s="155">
        <v>0</v>
      </c>
      <c r="D70" s="154">
        <v>2.7668065165528551E-2</v>
      </c>
      <c r="E70" s="154">
        <v>0</v>
      </c>
      <c r="F70" s="154">
        <v>4.5792845914435783E-2</v>
      </c>
      <c r="G70" s="153">
        <v>0.10714829407721636</v>
      </c>
      <c r="H70" s="152">
        <v>0</v>
      </c>
      <c r="I70" s="154">
        <v>0</v>
      </c>
      <c r="J70" s="154">
        <v>0.10133603874140421</v>
      </c>
      <c r="K70" s="154">
        <v>4.3020134926810699E-2</v>
      </c>
      <c r="L70" s="151">
        <v>0.25760414465679526</v>
      </c>
      <c r="M70" s="155">
        <v>0</v>
      </c>
      <c r="N70" s="154">
        <v>1.0795739452211487E-2</v>
      </c>
      <c r="O70" s="154">
        <v>2.4321261470712823E-2</v>
      </c>
      <c r="P70" s="154">
        <v>5.4302856250275401E-2</v>
      </c>
      <c r="Q70" s="153">
        <v>3.1397536666086134E-2</v>
      </c>
      <c r="R70" s="152">
        <v>0.14415721574720985</v>
      </c>
      <c r="S70" s="154">
        <v>0.16652983537019669</v>
      </c>
      <c r="T70" s="154">
        <v>4.5554810952362135E-2</v>
      </c>
      <c r="U70" s="154">
        <v>4.1882505834843348E-2</v>
      </c>
      <c r="V70" s="154">
        <v>0</v>
      </c>
      <c r="W70" s="154">
        <v>0</v>
      </c>
      <c r="X70" s="154">
        <v>0</v>
      </c>
      <c r="Y70" s="151">
        <v>0</v>
      </c>
      <c r="Z70" s="468"/>
      <c r="AA70" s="468"/>
      <c r="AB70" s="468"/>
      <c r="AC70" s="468"/>
      <c r="AD70" s="468"/>
      <c r="AE70" s="468"/>
      <c r="AF70" s="468"/>
      <c r="AG70" s="468"/>
      <c r="AH70" s="468"/>
      <c r="AI70" s="468"/>
      <c r="AJ70" s="468"/>
      <c r="AK70" s="468"/>
      <c r="AL70" s="468"/>
      <c r="AM70" s="468"/>
      <c r="AN70" s="468"/>
      <c r="AO70" s="468"/>
      <c r="AP70" s="468"/>
      <c r="AQ70" s="468"/>
      <c r="AR70" s="468"/>
      <c r="AS70" s="468"/>
      <c r="AT70" s="468"/>
      <c r="AU70" s="468"/>
      <c r="AV70" s="468"/>
      <c r="AW70" s="468"/>
      <c r="AX70" s="468"/>
      <c r="AY70" s="468"/>
      <c r="AZ70" s="983"/>
      <c r="BA70" s="991"/>
      <c r="BB70" s="651"/>
      <c r="BC70" s="480"/>
      <c r="BD70" s="465"/>
      <c r="BE70" s="465"/>
      <c r="BF70" s="465"/>
      <c r="BG70" s="484"/>
      <c r="BH70" s="480"/>
      <c r="BI70" s="465"/>
      <c r="BJ70" s="465"/>
      <c r="BK70" s="465"/>
      <c r="BL70" s="484"/>
      <c r="BM70" s="480"/>
      <c r="BN70" s="465"/>
      <c r="BO70" s="465"/>
      <c r="BP70" s="465"/>
      <c r="BQ70" s="484"/>
      <c r="BR70" s="480"/>
      <c r="BS70" s="465"/>
      <c r="BT70" s="465"/>
      <c r="BU70" s="465"/>
      <c r="BV70" s="465"/>
      <c r="BW70" s="465"/>
      <c r="BX70" s="465"/>
      <c r="BY70" s="466"/>
      <c r="BZ70" s="27"/>
      <c r="CA70" s="27"/>
      <c r="CB70" s="27"/>
      <c r="CC70" s="27"/>
      <c r="CD70" s="27"/>
      <c r="CE70" s="27"/>
      <c r="CF70" s="27"/>
      <c r="CG70" s="27"/>
      <c r="CH70" s="27"/>
      <c r="CI70" s="27"/>
      <c r="CJ70" s="27"/>
      <c r="CK70" s="27"/>
      <c r="CL70" s="27"/>
      <c r="CM70" s="27"/>
      <c r="CN70" s="27"/>
      <c r="CO70" s="27"/>
      <c r="CP70" s="27"/>
      <c r="CQ70" s="27"/>
      <c r="CR70" s="27"/>
      <c r="CS70" s="27"/>
      <c r="CT70" s="27"/>
      <c r="CU70" s="27"/>
      <c r="CV70" s="27"/>
      <c r="CW70" s="27"/>
      <c r="CX70" s="27"/>
      <c r="CY70" s="27"/>
      <c r="CZ70" s="27"/>
    </row>
    <row r="71" s="344" customFormat="true" ht="15" customHeight="true" x14ac:dyDescent="0.2">
      <c r="A71" s="1155"/>
      <c r="B71" s="409" t="s">
        <v>317</v>
      </c>
      <c r="C71" s="155">
        <v>0.13876578963990849</v>
      </c>
      <c r="D71" s="154">
        <v>2.8919976848972271E-2</v>
      </c>
      <c r="E71" s="154">
        <v>0</v>
      </c>
      <c r="F71" s="154">
        <v>0.16054913272043742</v>
      </c>
      <c r="G71" s="153">
        <v>0.10233487056254041</v>
      </c>
      <c r="H71" s="152">
        <v>0.10924958126287006</v>
      </c>
      <c r="I71" s="154">
        <v>0.43939793274041578</v>
      </c>
      <c r="J71" s="154">
        <v>0.19543384980526193</v>
      </c>
      <c r="K71" s="154">
        <v>0</v>
      </c>
      <c r="L71" s="151">
        <v>0</v>
      </c>
      <c r="M71" s="155">
        <v>0.12015033569442662</v>
      </c>
      <c r="N71" s="154">
        <v>9.2693638909296425E-2</v>
      </c>
      <c r="O71" s="154">
        <v>0</v>
      </c>
      <c r="P71" s="154">
        <v>5.5835091599411912E-2</v>
      </c>
      <c r="Q71" s="153">
        <v>7.7107849984752674E-2</v>
      </c>
      <c r="R71" s="152">
        <v>0.26706194211335782</v>
      </c>
      <c r="S71" s="154">
        <v>1.0100386853550378</v>
      </c>
      <c r="T71" s="154">
        <v>8.0955391883788946E-2</v>
      </c>
      <c r="U71" s="154">
        <v>0</v>
      </c>
      <c r="V71" s="154">
        <v>0</v>
      </c>
      <c r="W71" s="154">
        <v>7.0205856009970327E-2</v>
      </c>
      <c r="X71" s="154">
        <v>0</v>
      </c>
      <c r="Y71" s="151">
        <v>0</v>
      </c>
      <c r="Z71" s="468"/>
      <c r="AA71" s="468"/>
      <c r="AB71" s="468"/>
      <c r="AC71" s="468"/>
      <c r="AD71" s="468"/>
      <c r="AE71" s="468"/>
      <c r="AF71" s="468"/>
      <c r="AG71" s="468"/>
      <c r="AH71" s="468"/>
      <c r="AI71" s="468"/>
      <c r="AJ71" s="468"/>
      <c r="AK71" s="468"/>
      <c r="AL71" s="468"/>
      <c r="AM71" s="468"/>
      <c r="AN71" s="468"/>
      <c r="AO71" s="468"/>
      <c r="AP71" s="468"/>
      <c r="AQ71" s="468"/>
      <c r="AR71" s="468"/>
      <c r="AS71" s="468"/>
      <c r="AT71" s="468"/>
      <c r="AU71" s="468"/>
      <c r="AV71" s="468"/>
      <c r="AW71" s="468"/>
      <c r="AX71" s="468"/>
      <c r="AY71" s="468"/>
      <c r="AZ71" s="983"/>
      <c r="BA71" s="991"/>
      <c r="BB71" s="651"/>
      <c r="BC71" s="480"/>
      <c r="BD71" s="465"/>
      <c r="BE71" s="465"/>
      <c r="BF71" s="465"/>
      <c r="BG71" s="484"/>
      <c r="BH71" s="480"/>
      <c r="BI71" s="465"/>
      <c r="BJ71" s="465"/>
      <c r="BK71" s="465"/>
      <c r="BL71" s="484"/>
      <c r="BM71" s="480"/>
      <c r="BN71" s="465"/>
      <c r="BO71" s="465"/>
      <c r="BP71" s="465"/>
      <c r="BQ71" s="484"/>
      <c r="BR71" s="480"/>
      <c r="BS71" s="465"/>
      <c r="BT71" s="465"/>
      <c r="BU71" s="465"/>
      <c r="BV71" s="465"/>
      <c r="BW71" s="465"/>
      <c r="BX71" s="465"/>
      <c r="BY71" s="466"/>
      <c r="BZ71" s="27"/>
      <c r="CA71" s="27"/>
      <c r="CB71" s="27"/>
      <c r="CC71" s="27"/>
      <c r="CD71" s="27"/>
      <c r="CE71" s="27"/>
      <c r="CF71" s="27"/>
      <c r="CG71" s="27"/>
      <c r="CH71" s="27"/>
      <c r="CI71" s="27"/>
      <c r="CJ71" s="27"/>
      <c r="CK71" s="27"/>
      <c r="CL71" s="27"/>
      <c r="CM71" s="27"/>
      <c r="CN71" s="27"/>
      <c r="CO71" s="27"/>
      <c r="CP71" s="27"/>
      <c r="CQ71" s="27"/>
      <c r="CR71" s="27"/>
      <c r="CS71" s="27"/>
      <c r="CT71" s="27"/>
      <c r="CU71" s="27"/>
      <c r="CV71" s="27"/>
      <c r="CW71" s="27"/>
      <c r="CX71" s="27"/>
      <c r="CY71" s="27"/>
      <c r="CZ71" s="27"/>
    </row>
    <row r="72" s="344" customFormat="true" ht="15" customHeight="true" x14ac:dyDescent="0.2">
      <c r="A72" s="176"/>
      <c r="B72" s="170"/>
      <c r="C72" s="155"/>
      <c r="D72" s="154"/>
      <c r="E72" s="154"/>
      <c r="F72" s="154"/>
      <c r="G72" s="153"/>
      <c r="H72" s="152"/>
      <c r="I72" s="154"/>
      <c r="J72" s="154"/>
      <c r="K72" s="154"/>
      <c r="L72" s="151"/>
      <c r="M72" s="155"/>
      <c r="N72" s="154"/>
      <c r="O72" s="154"/>
      <c r="P72" s="154"/>
      <c r="Q72" s="153"/>
      <c r="R72" s="152"/>
      <c r="S72" s="154"/>
      <c r="T72" s="154"/>
      <c r="U72" s="154"/>
      <c r="V72" s="154"/>
      <c r="W72" s="154"/>
      <c r="X72" s="154"/>
      <c r="Y72" s="151"/>
      <c r="Z72" s="468"/>
      <c r="AA72" s="468"/>
      <c r="AB72" s="468"/>
      <c r="AC72" s="468"/>
      <c r="AD72" s="468"/>
      <c r="AE72" s="468"/>
      <c r="AF72" s="468"/>
      <c r="AG72" s="468"/>
      <c r="AH72" s="468"/>
      <c r="AI72" s="468"/>
      <c r="AJ72" s="468"/>
      <c r="AK72" s="468"/>
      <c r="AL72" s="468"/>
      <c r="AM72" s="468"/>
      <c r="AN72" s="468"/>
      <c r="AO72" s="468"/>
      <c r="AP72" s="468"/>
      <c r="AQ72" s="468"/>
      <c r="AR72" s="468"/>
      <c r="AS72" s="468"/>
      <c r="AT72" s="468"/>
      <c r="AU72" s="468"/>
      <c r="AV72" s="468"/>
      <c r="AW72" s="468"/>
      <c r="AX72" s="468"/>
      <c r="AY72" s="468"/>
      <c r="AZ72" s="983"/>
      <c r="BA72" s="991"/>
      <c r="BB72" s="651"/>
      <c r="BC72" s="480"/>
      <c r="BD72" s="465"/>
      <c r="BE72" s="465"/>
      <c r="BF72" s="465"/>
      <c r="BG72" s="484"/>
      <c r="BH72" s="480"/>
      <c r="BI72" s="465"/>
      <c r="BJ72" s="465"/>
      <c r="BK72" s="465"/>
      <c r="BL72" s="484"/>
      <c r="BM72" s="480"/>
      <c r="BN72" s="465"/>
      <c r="BO72" s="465"/>
      <c r="BP72" s="465"/>
      <c r="BQ72" s="484"/>
      <c r="BR72" s="480"/>
      <c r="BS72" s="465"/>
      <c r="BT72" s="465"/>
      <c r="BU72" s="465"/>
      <c r="BV72" s="465"/>
      <c r="BW72" s="465"/>
      <c r="BX72" s="465"/>
      <c r="BY72" s="466"/>
      <c r="BZ72" s="27"/>
      <c r="CA72" s="27"/>
      <c r="CB72" s="27"/>
      <c r="CC72" s="27"/>
      <c r="CD72" s="27"/>
      <c r="CE72" s="27"/>
      <c r="CF72" s="27"/>
      <c r="CG72" s="27"/>
      <c r="CH72" s="27"/>
      <c r="CI72" s="27"/>
      <c r="CJ72" s="27"/>
      <c r="CK72" s="27"/>
      <c r="CL72" s="27"/>
      <c r="CM72" s="27"/>
      <c r="CN72" s="27"/>
      <c r="CO72" s="27"/>
      <c r="CP72" s="27"/>
      <c r="CQ72" s="27"/>
      <c r="CR72" s="27"/>
      <c r="CS72" s="27"/>
      <c r="CT72" s="27"/>
      <c r="CU72" s="27"/>
      <c r="CV72" s="27"/>
      <c r="CW72" s="27"/>
      <c r="CX72" s="27"/>
      <c r="CY72" s="27"/>
      <c r="CZ72" s="27"/>
    </row>
    <row r="73" s="344" customFormat="true" ht="15" customHeight="true" x14ac:dyDescent="0.2">
      <c r="A73" s="176"/>
      <c r="B73" s="170"/>
      <c r="C73" s="155"/>
      <c r="D73" s="154"/>
      <c r="E73" s="154"/>
      <c r="F73" s="154"/>
      <c r="G73" s="153"/>
      <c r="H73" s="152"/>
      <c r="I73" s="154"/>
      <c r="J73" s="154"/>
      <c r="K73" s="154"/>
      <c r="L73" s="151"/>
      <c r="M73" s="155"/>
      <c r="N73" s="154"/>
      <c r="O73" s="154"/>
      <c r="P73" s="154"/>
      <c r="Q73" s="153"/>
      <c r="R73" s="152"/>
      <c r="S73" s="154"/>
      <c r="T73" s="154"/>
      <c r="U73" s="154"/>
      <c r="V73" s="154"/>
      <c r="W73" s="154"/>
      <c r="X73" s="154"/>
      <c r="Y73" s="151"/>
      <c r="Z73" s="468"/>
      <c r="AA73" s="468"/>
      <c r="AB73" s="468"/>
      <c r="AC73" s="468"/>
      <c r="AD73" s="468"/>
      <c r="AE73" s="468"/>
      <c r="AF73" s="468"/>
      <c r="AG73" s="468"/>
      <c r="AH73" s="468"/>
      <c r="AI73" s="468"/>
      <c r="AJ73" s="468"/>
      <c r="AK73" s="468"/>
      <c r="AL73" s="468"/>
      <c r="AM73" s="468"/>
      <c r="AN73" s="468"/>
      <c r="AO73" s="468"/>
      <c r="AP73" s="468"/>
      <c r="AQ73" s="468"/>
      <c r="AR73" s="468"/>
      <c r="AS73" s="468"/>
      <c r="AT73" s="468"/>
      <c r="AU73" s="468"/>
      <c r="AV73" s="468"/>
      <c r="AW73" s="468"/>
      <c r="AX73" s="468"/>
      <c r="AY73" s="468"/>
      <c r="AZ73" s="983"/>
      <c r="BA73" s="991"/>
      <c r="BB73" s="651"/>
      <c r="BC73" s="480"/>
      <c r="BD73" s="465"/>
      <c r="BE73" s="465"/>
      <c r="BF73" s="465"/>
      <c r="BG73" s="484"/>
      <c r="BH73" s="480"/>
      <c r="BI73" s="465"/>
      <c r="BJ73" s="465"/>
      <c r="BK73" s="465"/>
      <c r="BL73" s="484"/>
      <c r="BM73" s="480"/>
      <c r="BN73" s="465"/>
      <c r="BO73" s="465"/>
      <c r="BP73" s="465"/>
      <c r="BQ73" s="484"/>
      <c r="BR73" s="480"/>
      <c r="BS73" s="465"/>
      <c r="BT73" s="465"/>
      <c r="BU73" s="465"/>
      <c r="BV73" s="465"/>
      <c r="BW73" s="465"/>
      <c r="BX73" s="465"/>
      <c r="BY73" s="466"/>
      <c r="BZ73" s="27"/>
      <c r="CA73" s="27"/>
      <c r="CB73" s="27"/>
      <c r="CC73" s="27"/>
      <c r="CD73" s="27"/>
      <c r="CE73" s="27"/>
      <c r="CF73" s="27"/>
      <c r="CG73" s="27"/>
      <c r="CH73" s="27"/>
      <c r="CI73" s="27"/>
      <c r="CJ73" s="27"/>
      <c r="CK73" s="27"/>
      <c r="CL73" s="27"/>
      <c r="CM73" s="27"/>
      <c r="CN73" s="27"/>
      <c r="CO73" s="27"/>
      <c r="CP73" s="27"/>
      <c r="CQ73" s="27"/>
      <c r="CR73" s="27"/>
      <c r="CS73" s="27"/>
      <c r="CT73" s="27"/>
      <c r="CU73" s="27"/>
      <c r="CV73" s="27"/>
      <c r="CW73" s="27"/>
      <c r="CX73" s="27"/>
      <c r="CY73" s="27"/>
      <c r="CZ73" s="27"/>
    </row>
    <row r="74" s="344" customFormat="true" ht="15" customHeight="true" x14ac:dyDescent="0.2">
      <c r="A74" s="176"/>
      <c r="B74" s="170"/>
      <c r="C74" s="155"/>
      <c r="D74" s="154"/>
      <c r="E74" s="154"/>
      <c r="F74" s="154"/>
      <c r="G74" s="153"/>
      <c r="H74" s="152"/>
      <c r="I74" s="154"/>
      <c r="J74" s="154"/>
      <c r="K74" s="154"/>
      <c r="L74" s="151"/>
      <c r="M74" s="155"/>
      <c r="N74" s="154"/>
      <c r="O74" s="154"/>
      <c r="P74" s="154"/>
      <c r="Q74" s="153"/>
      <c r="R74" s="152"/>
      <c r="S74" s="154"/>
      <c r="T74" s="154"/>
      <c r="U74" s="154"/>
      <c r="V74" s="154"/>
      <c r="W74" s="154"/>
      <c r="X74" s="154"/>
      <c r="Y74" s="151"/>
      <c r="Z74" s="468"/>
      <c r="AA74" s="468"/>
      <c r="AB74" s="468"/>
      <c r="AC74" s="468"/>
      <c r="AD74" s="468"/>
      <c r="AE74" s="468"/>
      <c r="AF74" s="468"/>
      <c r="AG74" s="468"/>
      <c r="AH74" s="468"/>
      <c r="AI74" s="468"/>
      <c r="AJ74" s="468"/>
      <c r="AK74" s="468"/>
      <c r="AL74" s="468"/>
      <c r="AM74" s="468"/>
      <c r="AN74" s="468"/>
      <c r="AO74" s="468"/>
      <c r="AP74" s="468"/>
      <c r="AQ74" s="468"/>
      <c r="AR74" s="468"/>
      <c r="AS74" s="468"/>
      <c r="AT74" s="468"/>
      <c r="AU74" s="468"/>
      <c r="AV74" s="468"/>
      <c r="AW74" s="468"/>
      <c r="AX74" s="468"/>
      <c r="AY74" s="468"/>
      <c r="AZ74" s="983"/>
      <c r="BA74" s="991"/>
      <c r="BB74" s="651"/>
      <c r="BC74" s="480"/>
      <c r="BD74" s="465"/>
      <c r="BE74" s="465"/>
      <c r="BF74" s="465"/>
      <c r="BG74" s="484"/>
      <c r="BH74" s="480"/>
      <c r="BI74" s="465"/>
      <c r="BJ74" s="465"/>
      <c r="BK74" s="465"/>
      <c r="BL74" s="484"/>
      <c r="BM74" s="480"/>
      <c r="BN74" s="465"/>
      <c r="BO74" s="465"/>
      <c r="BP74" s="465"/>
      <c r="BQ74" s="484"/>
      <c r="BR74" s="480"/>
      <c r="BS74" s="465"/>
      <c r="BT74" s="465"/>
      <c r="BU74" s="465"/>
      <c r="BV74" s="465"/>
      <c r="BW74" s="465"/>
      <c r="BX74" s="465"/>
      <c r="BY74" s="466"/>
      <c r="BZ74" s="27"/>
      <c r="CA74" s="27"/>
      <c r="CB74" s="27"/>
      <c r="CC74" s="27"/>
      <c r="CD74" s="27"/>
      <c r="CE74" s="27"/>
      <c r="CF74" s="27"/>
      <c r="CG74" s="27"/>
      <c r="CH74" s="27"/>
      <c r="CI74" s="27"/>
      <c r="CJ74" s="27"/>
      <c r="CK74" s="27"/>
      <c r="CL74" s="27"/>
      <c r="CM74" s="27"/>
      <c r="CN74" s="27"/>
      <c r="CO74" s="27"/>
      <c r="CP74" s="27"/>
      <c r="CQ74" s="27"/>
      <c r="CR74" s="27"/>
      <c r="CS74" s="27"/>
      <c r="CT74" s="27"/>
      <c r="CU74" s="27"/>
      <c r="CV74" s="27"/>
      <c r="CW74" s="27"/>
      <c r="CX74" s="27"/>
      <c r="CY74" s="27"/>
      <c r="CZ74" s="27"/>
    </row>
    <row r="75" s="344" customFormat="true" ht="15" customHeight="true" x14ac:dyDescent="0.2">
      <c r="A75" s="176"/>
      <c r="B75" s="170"/>
      <c r="C75" s="155"/>
      <c r="D75" s="154"/>
      <c r="E75" s="154"/>
      <c r="F75" s="154"/>
      <c r="G75" s="153"/>
      <c r="H75" s="152"/>
      <c r="I75" s="154"/>
      <c r="J75" s="154"/>
      <c r="K75" s="154"/>
      <c r="L75" s="151"/>
      <c r="M75" s="155"/>
      <c r="N75" s="154"/>
      <c r="O75" s="154"/>
      <c r="P75" s="154"/>
      <c r="Q75" s="153"/>
      <c r="R75" s="152"/>
      <c r="S75" s="154"/>
      <c r="T75" s="154"/>
      <c r="U75" s="154"/>
      <c r="V75" s="154"/>
      <c r="W75" s="154"/>
      <c r="X75" s="154"/>
      <c r="Y75" s="151"/>
      <c r="Z75" s="468"/>
      <c r="AA75" s="468"/>
      <c r="AB75" s="468"/>
      <c r="AC75" s="468"/>
      <c r="AD75" s="468"/>
      <c r="AE75" s="468"/>
      <c r="AF75" s="468"/>
      <c r="AG75" s="468"/>
      <c r="AH75" s="468"/>
      <c r="AI75" s="468"/>
      <c r="AJ75" s="468"/>
      <c r="AK75" s="468"/>
      <c r="AL75" s="468"/>
      <c r="AM75" s="468"/>
      <c r="AN75" s="468"/>
      <c r="AO75" s="468"/>
      <c r="AP75" s="468"/>
      <c r="AQ75" s="468"/>
      <c r="AR75" s="468"/>
      <c r="AS75" s="468"/>
      <c r="AT75" s="468"/>
      <c r="AU75" s="468"/>
      <c r="AV75" s="468"/>
      <c r="AW75" s="468"/>
      <c r="AX75" s="468"/>
      <c r="AY75" s="468"/>
      <c r="AZ75" s="983"/>
      <c r="BA75" s="991"/>
      <c r="BB75" s="651"/>
      <c r="BC75" s="480"/>
      <c r="BD75" s="465"/>
      <c r="BE75" s="465"/>
      <c r="BF75" s="465"/>
      <c r="BG75" s="484"/>
      <c r="BH75" s="480"/>
      <c r="BI75" s="465"/>
      <c r="BJ75" s="465"/>
      <c r="BK75" s="465"/>
      <c r="BL75" s="484"/>
      <c r="BM75" s="480"/>
      <c r="BN75" s="465"/>
      <c r="BO75" s="465"/>
      <c r="BP75" s="465"/>
      <c r="BQ75" s="484"/>
      <c r="BR75" s="480"/>
      <c r="BS75" s="465"/>
      <c r="BT75" s="465"/>
      <c r="BU75" s="465"/>
      <c r="BV75" s="465"/>
      <c r="BW75" s="465"/>
      <c r="BX75" s="465"/>
      <c r="BY75" s="466"/>
      <c r="BZ75" s="27"/>
      <c r="CA75" s="27"/>
      <c r="CB75" s="27"/>
      <c r="CC75" s="27"/>
      <c r="CD75" s="27"/>
      <c r="CE75" s="27"/>
      <c r="CF75" s="27"/>
      <c r="CG75" s="27"/>
      <c r="CH75" s="27"/>
      <c r="CI75" s="27"/>
      <c r="CJ75" s="27"/>
      <c r="CK75" s="27"/>
      <c r="CL75" s="27"/>
      <c r="CM75" s="27"/>
      <c r="CN75" s="27"/>
      <c r="CO75" s="27"/>
      <c r="CP75" s="27"/>
      <c r="CQ75" s="27"/>
      <c r="CR75" s="27"/>
      <c r="CS75" s="27"/>
      <c r="CT75" s="27"/>
      <c r="CU75" s="27"/>
      <c r="CV75" s="27"/>
      <c r="CW75" s="27"/>
      <c r="CX75" s="27"/>
      <c r="CY75" s="27"/>
      <c r="CZ75" s="27"/>
    </row>
    <row r="76" s="344" customFormat="true" ht="15" customHeight="true" x14ac:dyDescent="0.2">
      <c r="A76" s="176"/>
      <c r="B76" s="170"/>
      <c r="C76" s="155"/>
      <c r="D76" s="154"/>
      <c r="E76" s="154"/>
      <c r="F76" s="154"/>
      <c r="G76" s="153"/>
      <c r="H76" s="152"/>
      <c r="I76" s="154"/>
      <c r="J76" s="154"/>
      <c r="K76" s="154"/>
      <c r="L76" s="151"/>
      <c r="M76" s="155"/>
      <c r="N76" s="154"/>
      <c r="O76" s="154"/>
      <c r="P76" s="154"/>
      <c r="Q76" s="153"/>
      <c r="R76" s="152"/>
      <c r="S76" s="154"/>
      <c r="T76" s="154"/>
      <c r="U76" s="154"/>
      <c r="V76" s="154"/>
      <c r="W76" s="154"/>
      <c r="X76" s="154"/>
      <c r="Y76" s="151"/>
      <c r="Z76" s="468"/>
      <c r="AA76" s="468"/>
      <c r="AB76" s="468"/>
      <c r="AC76" s="468"/>
      <c r="AD76" s="468"/>
      <c r="AE76" s="468"/>
      <c r="AF76" s="468"/>
      <c r="AG76" s="468"/>
      <c r="AH76" s="468"/>
      <c r="AI76" s="468"/>
      <c r="AJ76" s="468"/>
      <c r="AK76" s="468"/>
      <c r="AL76" s="468"/>
      <c r="AM76" s="468"/>
      <c r="AN76" s="468"/>
      <c r="AO76" s="468"/>
      <c r="AP76" s="468"/>
      <c r="AQ76" s="468"/>
      <c r="AR76" s="468"/>
      <c r="AS76" s="468"/>
      <c r="AT76" s="468"/>
      <c r="AU76" s="468"/>
      <c r="AV76" s="468"/>
      <c r="AW76" s="468"/>
      <c r="AX76" s="468"/>
      <c r="AY76" s="468"/>
      <c r="AZ76" s="983"/>
      <c r="BA76" s="991"/>
      <c r="BB76" s="651"/>
      <c r="BC76" s="480"/>
      <c r="BD76" s="465"/>
      <c r="BE76" s="465"/>
      <c r="BF76" s="465"/>
      <c r="BG76" s="484"/>
      <c r="BH76" s="480"/>
      <c r="BI76" s="465"/>
      <c r="BJ76" s="465"/>
      <c r="BK76" s="465"/>
      <c r="BL76" s="484"/>
      <c r="BM76" s="480"/>
      <c r="BN76" s="465"/>
      <c r="BO76" s="465"/>
      <c r="BP76" s="465"/>
      <c r="BQ76" s="484"/>
      <c r="BR76" s="480"/>
      <c r="BS76" s="465"/>
      <c r="BT76" s="465"/>
      <c r="BU76" s="465"/>
      <c r="BV76" s="465"/>
      <c r="BW76" s="465"/>
      <c r="BX76" s="465"/>
      <c r="BY76" s="466"/>
      <c r="BZ76" s="27"/>
      <c r="CA76" s="27"/>
      <c r="CB76" s="27"/>
      <c r="CC76" s="27"/>
      <c r="CD76" s="27"/>
      <c r="CE76" s="27"/>
      <c r="CF76" s="27"/>
      <c r="CG76" s="27"/>
      <c r="CH76" s="27"/>
      <c r="CI76" s="27"/>
      <c r="CJ76" s="27"/>
      <c r="CK76" s="27"/>
      <c r="CL76" s="27"/>
      <c r="CM76" s="27"/>
      <c r="CN76" s="27"/>
      <c r="CO76" s="27"/>
      <c r="CP76" s="27"/>
      <c r="CQ76" s="27"/>
      <c r="CR76" s="27"/>
      <c r="CS76" s="27"/>
      <c r="CT76" s="27"/>
      <c r="CU76" s="27"/>
      <c r="CV76" s="27"/>
      <c r="CW76" s="27"/>
      <c r="CX76" s="27"/>
      <c r="CY76" s="27"/>
      <c r="CZ76" s="27"/>
    </row>
    <row r="77" s="344" customFormat="true" ht="15" customHeight="true" x14ac:dyDescent="0.2">
      <c r="A77" s="176"/>
      <c r="B77" s="170"/>
      <c r="C77" s="155"/>
      <c r="D77" s="154"/>
      <c r="E77" s="154"/>
      <c r="F77" s="154"/>
      <c r="G77" s="153"/>
      <c r="H77" s="152"/>
      <c r="I77" s="154"/>
      <c r="J77" s="154"/>
      <c r="K77" s="154"/>
      <c r="L77" s="151"/>
      <c r="M77" s="155"/>
      <c r="N77" s="154"/>
      <c r="O77" s="154"/>
      <c r="P77" s="154"/>
      <c r="Q77" s="153"/>
      <c r="R77" s="152"/>
      <c r="S77" s="154"/>
      <c r="T77" s="154"/>
      <c r="U77" s="154"/>
      <c r="V77" s="154"/>
      <c r="W77" s="154"/>
      <c r="X77" s="154"/>
      <c r="Y77" s="151"/>
      <c r="Z77" s="468"/>
      <c r="AA77" s="468"/>
      <c r="AB77" s="468"/>
      <c r="AC77" s="468"/>
      <c r="AD77" s="468"/>
      <c r="AE77" s="468"/>
      <c r="AF77" s="468"/>
      <c r="AG77" s="468"/>
      <c r="AH77" s="468"/>
      <c r="AI77" s="468"/>
      <c r="AJ77" s="468"/>
      <c r="AK77" s="468"/>
      <c r="AL77" s="468"/>
      <c r="AM77" s="468"/>
      <c r="AN77" s="468"/>
      <c r="AO77" s="468"/>
      <c r="AP77" s="468"/>
      <c r="AQ77" s="468"/>
      <c r="AR77" s="468"/>
      <c r="AS77" s="468"/>
      <c r="AT77" s="468"/>
      <c r="AU77" s="468"/>
      <c r="AV77" s="468"/>
      <c r="AW77" s="468"/>
      <c r="AX77" s="468"/>
      <c r="AY77" s="468"/>
      <c r="AZ77" s="983"/>
      <c r="BA77" s="991"/>
      <c r="BB77" s="651"/>
      <c r="BC77" s="480"/>
      <c r="BD77" s="465"/>
      <c r="BE77" s="465"/>
      <c r="BF77" s="465"/>
      <c r="BG77" s="484"/>
      <c r="BH77" s="480"/>
      <c r="BI77" s="465"/>
      <c r="BJ77" s="465"/>
      <c r="BK77" s="465"/>
      <c r="BL77" s="484"/>
      <c r="BM77" s="480"/>
      <c r="BN77" s="465"/>
      <c r="BO77" s="465"/>
      <c r="BP77" s="465"/>
      <c r="BQ77" s="484"/>
      <c r="BR77" s="480"/>
      <c r="BS77" s="465"/>
      <c r="BT77" s="465"/>
      <c r="BU77" s="465"/>
      <c r="BV77" s="465"/>
      <c r="BW77" s="465"/>
      <c r="BX77" s="465"/>
      <c r="BY77" s="466"/>
      <c r="BZ77" s="27"/>
      <c r="CA77" s="27"/>
      <c r="CB77" s="27"/>
      <c r="CC77" s="27"/>
      <c r="CD77" s="27"/>
      <c r="CE77" s="27"/>
      <c r="CF77" s="27"/>
      <c r="CG77" s="27"/>
      <c r="CH77" s="27"/>
      <c r="CI77" s="27"/>
      <c r="CJ77" s="27"/>
      <c r="CK77" s="27"/>
      <c r="CL77" s="27"/>
      <c r="CM77" s="27"/>
      <c r="CN77" s="27"/>
      <c r="CO77" s="27"/>
      <c r="CP77" s="27"/>
      <c r="CQ77" s="27"/>
      <c r="CR77" s="27"/>
      <c r="CS77" s="27"/>
      <c r="CT77" s="27"/>
      <c r="CU77" s="27"/>
      <c r="CV77" s="27"/>
      <c r="CW77" s="27"/>
      <c r="CX77" s="27"/>
      <c r="CY77" s="27"/>
      <c r="CZ77" s="27"/>
    </row>
    <row r="78" s="344" customFormat="true" ht="15" customHeight="true" x14ac:dyDescent="0.2">
      <c r="A78" s="176"/>
      <c r="B78" s="170"/>
      <c r="C78" s="155"/>
      <c r="D78" s="154"/>
      <c r="E78" s="154"/>
      <c r="F78" s="154"/>
      <c r="G78" s="153"/>
      <c r="H78" s="152"/>
      <c r="I78" s="154"/>
      <c r="J78" s="154"/>
      <c r="K78" s="154"/>
      <c r="L78" s="151"/>
      <c r="M78" s="155"/>
      <c r="N78" s="154"/>
      <c r="O78" s="154"/>
      <c r="P78" s="154"/>
      <c r="Q78" s="153"/>
      <c r="R78" s="152"/>
      <c r="S78" s="154"/>
      <c r="T78" s="154"/>
      <c r="U78" s="154"/>
      <c r="V78" s="154"/>
      <c r="W78" s="154"/>
      <c r="X78" s="154"/>
      <c r="Y78" s="151"/>
      <c r="Z78" s="468"/>
      <c r="AA78" s="468"/>
      <c r="AB78" s="468"/>
      <c r="AC78" s="468"/>
      <c r="AD78" s="468"/>
      <c r="AE78" s="468"/>
      <c r="AF78" s="468"/>
      <c r="AG78" s="468"/>
      <c r="AH78" s="468"/>
      <c r="AI78" s="468"/>
      <c r="AJ78" s="468"/>
      <c r="AK78" s="468"/>
      <c r="AL78" s="468"/>
      <c r="AM78" s="468"/>
      <c r="AN78" s="468"/>
      <c r="AO78" s="468"/>
      <c r="AP78" s="468"/>
      <c r="AQ78" s="468"/>
      <c r="AR78" s="468"/>
      <c r="AS78" s="468"/>
      <c r="AT78" s="468"/>
      <c r="AU78" s="468"/>
      <c r="AV78" s="468"/>
      <c r="AW78" s="468"/>
      <c r="AX78" s="468"/>
      <c r="AY78" s="468"/>
      <c r="AZ78" s="983"/>
      <c r="BA78" s="991"/>
      <c r="BB78" s="651"/>
      <c r="BC78" s="480"/>
      <c r="BD78" s="465"/>
      <c r="BE78" s="465"/>
      <c r="BF78" s="465"/>
      <c r="BG78" s="484"/>
      <c r="BH78" s="480"/>
      <c r="BI78" s="465"/>
      <c r="BJ78" s="465"/>
      <c r="BK78" s="465"/>
      <c r="BL78" s="484"/>
      <c r="BM78" s="480"/>
      <c r="BN78" s="465"/>
      <c r="BO78" s="465"/>
      <c r="BP78" s="465"/>
      <c r="BQ78" s="484"/>
      <c r="BR78" s="480"/>
      <c r="BS78" s="465"/>
      <c r="BT78" s="465"/>
      <c r="BU78" s="465"/>
      <c r="BV78" s="465"/>
      <c r="BW78" s="465"/>
      <c r="BX78" s="465"/>
      <c r="BY78" s="466"/>
      <c r="BZ78" s="27"/>
      <c r="CA78" s="27"/>
      <c r="CB78" s="27"/>
      <c r="CC78" s="27"/>
      <c r="CD78" s="27"/>
      <c r="CE78" s="27"/>
      <c r="CF78" s="27"/>
      <c r="CG78" s="27"/>
      <c r="CH78" s="27"/>
      <c r="CI78" s="27"/>
      <c r="CJ78" s="27"/>
      <c r="CK78" s="27"/>
      <c r="CL78" s="27"/>
      <c r="CM78" s="27"/>
      <c r="CN78" s="27"/>
      <c r="CO78" s="27"/>
      <c r="CP78" s="27"/>
      <c r="CQ78" s="27"/>
      <c r="CR78" s="27"/>
      <c r="CS78" s="27"/>
      <c r="CT78" s="27"/>
      <c r="CU78" s="27"/>
      <c r="CV78" s="27"/>
      <c r="CW78" s="27"/>
      <c r="CX78" s="27"/>
      <c r="CY78" s="27"/>
      <c r="CZ78" s="27"/>
    </row>
    <row r="79" s="344" customFormat="true" ht="15" customHeight="true" x14ac:dyDescent="0.2">
      <c r="A79" s="176"/>
      <c r="B79" s="170"/>
      <c r="C79" s="155"/>
      <c r="D79" s="154"/>
      <c r="E79" s="154"/>
      <c r="F79" s="154"/>
      <c r="G79" s="153"/>
      <c r="H79" s="152"/>
      <c r="I79" s="154"/>
      <c r="J79" s="154"/>
      <c r="K79" s="154"/>
      <c r="L79" s="151"/>
      <c r="M79" s="155"/>
      <c r="N79" s="154"/>
      <c r="O79" s="154"/>
      <c r="P79" s="154"/>
      <c r="Q79" s="153"/>
      <c r="R79" s="152"/>
      <c r="S79" s="154"/>
      <c r="T79" s="154"/>
      <c r="U79" s="154"/>
      <c r="V79" s="154"/>
      <c r="W79" s="154"/>
      <c r="X79" s="154"/>
      <c r="Y79" s="151"/>
      <c r="Z79" s="468"/>
      <c r="AA79" s="468"/>
      <c r="AB79" s="468"/>
      <c r="AC79" s="468"/>
      <c r="AD79" s="468"/>
      <c r="AE79" s="468"/>
      <c r="AF79" s="468"/>
      <c r="AG79" s="468"/>
      <c r="AH79" s="468"/>
      <c r="AI79" s="468"/>
      <c r="AJ79" s="468"/>
      <c r="AK79" s="468"/>
      <c r="AL79" s="468"/>
      <c r="AM79" s="468"/>
      <c r="AN79" s="468"/>
      <c r="AO79" s="468"/>
      <c r="AP79" s="468"/>
      <c r="AQ79" s="468"/>
      <c r="AR79" s="468"/>
      <c r="AS79" s="468"/>
      <c r="AT79" s="468"/>
      <c r="AU79" s="468"/>
      <c r="AV79" s="468"/>
      <c r="AW79" s="468"/>
      <c r="AX79" s="468"/>
      <c r="AY79" s="468"/>
      <c r="AZ79" s="983"/>
      <c r="BA79" s="991"/>
      <c r="BB79" s="651"/>
      <c r="BC79" s="480"/>
      <c r="BD79" s="465"/>
      <c r="BE79" s="465"/>
      <c r="BF79" s="465"/>
      <c r="BG79" s="484"/>
      <c r="BH79" s="480"/>
      <c r="BI79" s="465"/>
      <c r="BJ79" s="465"/>
      <c r="BK79" s="465"/>
      <c r="BL79" s="484"/>
      <c r="BM79" s="480"/>
      <c r="BN79" s="465"/>
      <c r="BO79" s="465"/>
      <c r="BP79" s="465"/>
      <c r="BQ79" s="484"/>
      <c r="BR79" s="480"/>
      <c r="BS79" s="465"/>
      <c r="BT79" s="465"/>
      <c r="BU79" s="465"/>
      <c r="BV79" s="465"/>
      <c r="BW79" s="465"/>
      <c r="BX79" s="465"/>
      <c r="BY79" s="466"/>
      <c r="BZ79" s="27"/>
      <c r="CA79" s="27"/>
      <c r="CB79" s="27"/>
      <c r="CC79" s="27"/>
      <c r="CD79" s="27"/>
      <c r="CE79" s="27"/>
      <c r="CF79" s="27"/>
      <c r="CG79" s="27"/>
      <c r="CH79" s="27"/>
      <c r="CI79" s="27"/>
      <c r="CJ79" s="27"/>
      <c r="CK79" s="27"/>
      <c r="CL79" s="27"/>
      <c r="CM79" s="27"/>
      <c r="CN79" s="27"/>
      <c r="CO79" s="27"/>
      <c r="CP79" s="27"/>
      <c r="CQ79" s="27"/>
      <c r="CR79" s="27"/>
      <c r="CS79" s="27"/>
      <c r="CT79" s="27"/>
      <c r="CU79" s="27"/>
      <c r="CV79" s="27"/>
      <c r="CW79" s="27"/>
      <c r="CX79" s="27"/>
      <c r="CY79" s="27"/>
      <c r="CZ79" s="27"/>
    </row>
    <row r="80" s="344" customFormat="true" ht="15" customHeight="true" x14ac:dyDescent="0.2">
      <c r="A80" s="176"/>
      <c r="B80" s="170"/>
      <c r="C80" s="155"/>
      <c r="D80" s="154"/>
      <c r="E80" s="154"/>
      <c r="F80" s="154"/>
      <c r="G80" s="153"/>
      <c r="H80" s="152"/>
      <c r="I80" s="154"/>
      <c r="J80" s="154"/>
      <c r="K80" s="154"/>
      <c r="L80" s="151"/>
      <c r="M80" s="155"/>
      <c r="N80" s="154"/>
      <c r="O80" s="154"/>
      <c r="P80" s="154"/>
      <c r="Q80" s="153"/>
      <c r="R80" s="152"/>
      <c r="S80" s="154"/>
      <c r="T80" s="154"/>
      <c r="U80" s="154"/>
      <c r="V80" s="154"/>
      <c r="W80" s="154"/>
      <c r="X80" s="154"/>
      <c r="Y80" s="151"/>
      <c r="Z80" s="468"/>
      <c r="AA80" s="468"/>
      <c r="AB80" s="468"/>
      <c r="AC80" s="468"/>
      <c r="AD80" s="468"/>
      <c r="AE80" s="468"/>
      <c r="AF80" s="468"/>
      <c r="AG80" s="468"/>
      <c r="AH80" s="468"/>
      <c r="AI80" s="468"/>
      <c r="AJ80" s="468"/>
      <c r="AK80" s="468"/>
      <c r="AL80" s="468"/>
      <c r="AM80" s="468"/>
      <c r="AN80" s="468"/>
      <c r="AO80" s="468"/>
      <c r="AP80" s="468"/>
      <c r="AQ80" s="468"/>
      <c r="AR80" s="468"/>
      <c r="AS80" s="468"/>
      <c r="AT80" s="468"/>
      <c r="AU80" s="468"/>
      <c r="AV80" s="468"/>
      <c r="AW80" s="468"/>
      <c r="AX80" s="468"/>
      <c r="AY80" s="468"/>
      <c r="AZ80" s="983"/>
      <c r="BA80" s="991"/>
      <c r="BB80" s="651"/>
      <c r="BC80" s="480"/>
      <c r="BD80" s="465"/>
      <c r="BE80" s="465"/>
      <c r="BF80" s="465"/>
      <c r="BG80" s="484"/>
      <c r="BH80" s="480"/>
      <c r="BI80" s="465"/>
      <c r="BJ80" s="465"/>
      <c r="BK80" s="465"/>
      <c r="BL80" s="484"/>
      <c r="BM80" s="480"/>
      <c r="BN80" s="465"/>
      <c r="BO80" s="465"/>
      <c r="BP80" s="465"/>
      <c r="BQ80" s="484"/>
      <c r="BR80" s="480"/>
      <c r="BS80" s="465"/>
      <c r="BT80" s="465"/>
      <c r="BU80" s="465"/>
      <c r="BV80" s="465"/>
      <c r="BW80" s="465"/>
      <c r="BX80" s="465"/>
      <c r="BY80" s="466"/>
      <c r="BZ80" s="27"/>
      <c r="CA80" s="27"/>
      <c r="CB80" s="27"/>
      <c r="CC80" s="27"/>
      <c r="CD80" s="27"/>
      <c r="CE80" s="27"/>
      <c r="CF80" s="27"/>
      <c r="CG80" s="27"/>
      <c r="CH80" s="27"/>
      <c r="CI80" s="27"/>
      <c r="CJ80" s="27"/>
      <c r="CK80" s="27"/>
      <c r="CL80" s="27"/>
      <c r="CM80" s="27"/>
      <c r="CN80" s="27"/>
      <c r="CO80" s="27"/>
      <c r="CP80" s="27"/>
      <c r="CQ80" s="27"/>
      <c r="CR80" s="27"/>
      <c r="CS80" s="27"/>
      <c r="CT80" s="27"/>
      <c r="CU80" s="27"/>
      <c r="CV80" s="27"/>
      <c r="CW80" s="27"/>
      <c r="CX80" s="27"/>
      <c r="CY80" s="27"/>
      <c r="CZ80" s="27"/>
    </row>
    <row r="81" s="344" customFormat="true" ht="15" customHeight="true" x14ac:dyDescent="0.2">
      <c r="A81" s="176"/>
      <c r="B81" s="170"/>
      <c r="C81" s="155"/>
      <c r="D81" s="154"/>
      <c r="E81" s="154"/>
      <c r="F81" s="154"/>
      <c r="G81" s="153"/>
      <c r="H81" s="152"/>
      <c r="I81" s="154"/>
      <c r="J81" s="154"/>
      <c r="K81" s="154"/>
      <c r="L81" s="151"/>
      <c r="M81" s="155"/>
      <c r="N81" s="154"/>
      <c r="O81" s="154"/>
      <c r="P81" s="154"/>
      <c r="Q81" s="153"/>
      <c r="R81" s="152"/>
      <c r="S81" s="154"/>
      <c r="T81" s="154"/>
      <c r="U81" s="154"/>
      <c r="V81" s="154"/>
      <c r="W81" s="154"/>
      <c r="X81" s="154"/>
      <c r="Y81" s="151"/>
      <c r="Z81" s="468"/>
      <c r="AA81" s="468"/>
      <c r="AB81" s="468"/>
      <c r="AC81" s="468"/>
      <c r="AD81" s="468"/>
      <c r="AE81" s="468"/>
      <c r="AF81" s="468"/>
      <c r="AG81" s="468"/>
      <c r="AH81" s="468"/>
      <c r="AI81" s="468"/>
      <c r="AJ81" s="468"/>
      <c r="AK81" s="468"/>
      <c r="AL81" s="468"/>
      <c r="AM81" s="468"/>
      <c r="AN81" s="468"/>
      <c r="AO81" s="468"/>
      <c r="AP81" s="468"/>
      <c r="AQ81" s="468"/>
      <c r="AR81" s="468"/>
      <c r="AS81" s="468"/>
      <c r="AT81" s="468"/>
      <c r="AU81" s="468"/>
      <c r="AV81" s="468"/>
      <c r="AW81" s="468"/>
      <c r="AX81" s="468"/>
      <c r="AY81" s="468"/>
      <c r="AZ81" s="983"/>
      <c r="BA81" s="991"/>
      <c r="BB81" s="651"/>
      <c r="BC81" s="480"/>
      <c r="BD81" s="465"/>
      <c r="BE81" s="465"/>
      <c r="BF81" s="465"/>
      <c r="BG81" s="484"/>
      <c r="BH81" s="480"/>
      <c r="BI81" s="465"/>
      <c r="BJ81" s="465"/>
      <c r="BK81" s="465"/>
      <c r="BL81" s="484"/>
      <c r="BM81" s="480"/>
      <c r="BN81" s="465"/>
      <c r="BO81" s="465"/>
      <c r="BP81" s="465"/>
      <c r="BQ81" s="484"/>
      <c r="BR81" s="480"/>
      <c r="BS81" s="465"/>
      <c r="BT81" s="465"/>
      <c r="BU81" s="465"/>
      <c r="BV81" s="465"/>
      <c r="BW81" s="465"/>
      <c r="BX81" s="465"/>
      <c r="BY81" s="466"/>
      <c r="BZ81" s="27"/>
      <c r="CA81" s="27"/>
      <c r="CB81" s="27"/>
      <c r="CC81" s="27"/>
      <c r="CD81" s="27"/>
      <c r="CE81" s="27"/>
      <c r="CF81" s="27"/>
      <c r="CG81" s="27"/>
      <c r="CH81" s="27"/>
      <c r="CI81" s="27"/>
      <c r="CJ81" s="27"/>
      <c r="CK81" s="27"/>
      <c r="CL81" s="27"/>
      <c r="CM81" s="27"/>
      <c r="CN81" s="27"/>
      <c r="CO81" s="27"/>
      <c r="CP81" s="27"/>
      <c r="CQ81" s="27"/>
      <c r="CR81" s="27"/>
      <c r="CS81" s="27"/>
      <c r="CT81" s="27"/>
      <c r="CU81" s="27"/>
      <c r="CV81" s="27"/>
      <c r="CW81" s="27"/>
      <c r="CX81" s="27"/>
      <c r="CY81" s="27"/>
      <c r="CZ81" s="27"/>
    </row>
    <row r="82" s="344" customFormat="true" ht="15" customHeight="true" x14ac:dyDescent="0.2">
      <c r="A82" s="176"/>
      <c r="B82" s="170"/>
      <c r="C82" s="155"/>
      <c r="D82" s="154"/>
      <c r="E82" s="154"/>
      <c r="F82" s="154"/>
      <c r="G82" s="153"/>
      <c r="H82" s="152"/>
      <c r="I82" s="154"/>
      <c r="J82" s="154"/>
      <c r="K82" s="154"/>
      <c r="L82" s="151"/>
      <c r="M82" s="155"/>
      <c r="N82" s="154"/>
      <c r="O82" s="154"/>
      <c r="P82" s="154"/>
      <c r="Q82" s="153"/>
      <c r="R82" s="152"/>
      <c r="S82" s="154"/>
      <c r="T82" s="154"/>
      <c r="U82" s="154"/>
      <c r="V82" s="154"/>
      <c r="W82" s="154"/>
      <c r="X82" s="154"/>
      <c r="Y82" s="151"/>
      <c r="Z82" s="468"/>
      <c r="AA82" s="468"/>
      <c r="AB82" s="468"/>
      <c r="AC82" s="468"/>
      <c r="AD82" s="468"/>
      <c r="AE82" s="468"/>
      <c r="AF82" s="468"/>
      <c r="AG82" s="468"/>
      <c r="AH82" s="468"/>
      <c r="AI82" s="468"/>
      <c r="AJ82" s="468"/>
      <c r="AK82" s="468"/>
      <c r="AL82" s="468"/>
      <c r="AM82" s="468"/>
      <c r="AN82" s="468"/>
      <c r="AO82" s="468"/>
      <c r="AP82" s="468"/>
      <c r="AQ82" s="468"/>
      <c r="AR82" s="468"/>
      <c r="AS82" s="468"/>
      <c r="AT82" s="468"/>
      <c r="AU82" s="468"/>
      <c r="AV82" s="468"/>
      <c r="AW82" s="468"/>
      <c r="AX82" s="468"/>
      <c r="AY82" s="468"/>
      <c r="AZ82" s="983"/>
      <c r="BA82" s="991"/>
      <c r="BB82" s="651"/>
      <c r="BC82" s="480"/>
      <c r="BD82" s="465"/>
      <c r="BE82" s="465"/>
      <c r="BF82" s="465"/>
      <c r="BG82" s="484"/>
      <c r="BH82" s="480"/>
      <c r="BI82" s="465"/>
      <c r="BJ82" s="465"/>
      <c r="BK82" s="465"/>
      <c r="BL82" s="484"/>
      <c r="BM82" s="480"/>
      <c r="BN82" s="465"/>
      <c r="BO82" s="465"/>
      <c r="BP82" s="465"/>
      <c r="BQ82" s="484"/>
      <c r="BR82" s="480"/>
      <c r="BS82" s="465"/>
      <c r="BT82" s="465"/>
      <c r="BU82" s="465"/>
      <c r="BV82" s="465"/>
      <c r="BW82" s="465"/>
      <c r="BX82" s="465"/>
      <c r="BY82" s="466"/>
      <c r="BZ82" s="27"/>
      <c r="CA82" s="27"/>
      <c r="CB82" s="27"/>
      <c r="CC82" s="27"/>
      <c r="CD82" s="27"/>
      <c r="CE82" s="27"/>
      <c r="CF82" s="27"/>
      <c r="CG82" s="27"/>
      <c r="CH82" s="27"/>
      <c r="CI82" s="27"/>
      <c r="CJ82" s="27"/>
      <c r="CK82" s="27"/>
      <c r="CL82" s="27"/>
      <c r="CM82" s="27"/>
      <c r="CN82" s="27"/>
      <c r="CO82" s="27"/>
      <c r="CP82" s="27"/>
      <c r="CQ82" s="27"/>
      <c r="CR82" s="27"/>
      <c r="CS82" s="27"/>
      <c r="CT82" s="27"/>
      <c r="CU82" s="27"/>
      <c r="CV82" s="27"/>
      <c r="CW82" s="27"/>
      <c r="CX82" s="27"/>
      <c r="CY82" s="27"/>
      <c r="CZ82" s="27"/>
    </row>
    <row r="83" s="344" customFormat="true" ht="15" customHeight="true" x14ac:dyDescent="0.2">
      <c r="A83" s="176"/>
      <c r="B83" s="170"/>
      <c r="C83" s="155"/>
      <c r="D83" s="154"/>
      <c r="E83" s="154"/>
      <c r="F83" s="154"/>
      <c r="G83" s="153"/>
      <c r="H83" s="152"/>
      <c r="I83" s="154"/>
      <c r="J83" s="154"/>
      <c r="K83" s="154"/>
      <c r="L83" s="151"/>
      <c r="M83" s="155"/>
      <c r="N83" s="154"/>
      <c r="O83" s="154"/>
      <c r="P83" s="154"/>
      <c r="Q83" s="153"/>
      <c r="R83" s="152"/>
      <c r="S83" s="154"/>
      <c r="T83" s="154"/>
      <c r="U83" s="154"/>
      <c r="V83" s="154"/>
      <c r="W83" s="154"/>
      <c r="X83" s="154"/>
      <c r="Y83" s="151"/>
      <c r="Z83" s="468"/>
      <c r="AA83" s="468"/>
      <c r="AB83" s="468"/>
      <c r="AC83" s="468"/>
      <c r="AD83" s="468"/>
      <c r="AE83" s="468"/>
      <c r="AF83" s="468"/>
      <c r="AG83" s="468"/>
      <c r="AH83" s="468"/>
      <c r="AI83" s="468"/>
      <c r="AJ83" s="468"/>
      <c r="AK83" s="468"/>
      <c r="AL83" s="468"/>
      <c r="AM83" s="468"/>
      <c r="AN83" s="468"/>
      <c r="AO83" s="468"/>
      <c r="AP83" s="468"/>
      <c r="AQ83" s="468"/>
      <c r="AR83" s="468"/>
      <c r="AS83" s="468"/>
      <c r="AT83" s="468"/>
      <c r="AU83" s="468"/>
      <c r="AV83" s="468"/>
      <c r="AW83" s="468"/>
      <c r="AX83" s="468"/>
      <c r="AY83" s="468"/>
      <c r="AZ83" s="983"/>
      <c r="BA83" s="991"/>
      <c r="BB83" s="651"/>
      <c r="BC83" s="480"/>
      <c r="BD83" s="465"/>
      <c r="BE83" s="465"/>
      <c r="BF83" s="465"/>
      <c r="BG83" s="484"/>
      <c r="BH83" s="480"/>
      <c r="BI83" s="465"/>
      <c r="BJ83" s="465"/>
      <c r="BK83" s="465"/>
      <c r="BL83" s="484"/>
      <c r="BM83" s="480"/>
      <c r="BN83" s="465"/>
      <c r="BO83" s="465"/>
      <c r="BP83" s="465"/>
      <c r="BQ83" s="484"/>
      <c r="BR83" s="480"/>
      <c r="BS83" s="465"/>
      <c r="BT83" s="465"/>
      <c r="BU83" s="465"/>
      <c r="BV83" s="465"/>
      <c r="BW83" s="465"/>
      <c r="BX83" s="465"/>
      <c r="BY83" s="466"/>
      <c r="BZ83" s="27"/>
      <c r="CA83" s="27"/>
      <c r="CB83" s="27"/>
      <c r="CC83" s="27"/>
      <c r="CD83" s="27"/>
      <c r="CE83" s="27"/>
      <c r="CF83" s="27"/>
      <c r="CG83" s="27"/>
      <c r="CH83" s="27"/>
      <c r="CI83" s="27"/>
      <c r="CJ83" s="27"/>
      <c r="CK83" s="27"/>
      <c r="CL83" s="27"/>
      <c r="CM83" s="27"/>
      <c r="CN83" s="27"/>
      <c r="CO83" s="27"/>
      <c r="CP83" s="27"/>
      <c r="CQ83" s="27"/>
      <c r="CR83" s="27"/>
      <c r="CS83" s="27"/>
      <c r="CT83" s="27"/>
      <c r="CU83" s="27"/>
      <c r="CV83" s="27"/>
      <c r="CW83" s="27"/>
      <c r="CX83" s="27"/>
      <c r="CY83" s="27"/>
      <c r="CZ83" s="27"/>
    </row>
    <row r="84" s="344" customFormat="true" ht="15" customHeight="true" x14ac:dyDescent="0.2">
      <c r="A84" s="176"/>
      <c r="B84" s="170"/>
      <c r="C84" s="155"/>
      <c r="D84" s="154"/>
      <c r="E84" s="154"/>
      <c r="F84" s="154"/>
      <c r="G84" s="153"/>
      <c r="H84" s="152"/>
      <c r="I84" s="154"/>
      <c r="J84" s="154"/>
      <c r="K84" s="154"/>
      <c r="L84" s="151"/>
      <c r="M84" s="155"/>
      <c r="N84" s="154"/>
      <c r="O84" s="154"/>
      <c r="P84" s="154"/>
      <c r="Q84" s="153"/>
      <c r="R84" s="152"/>
      <c r="S84" s="154"/>
      <c r="T84" s="154"/>
      <c r="U84" s="154"/>
      <c r="V84" s="154"/>
      <c r="W84" s="154"/>
      <c r="X84" s="154"/>
      <c r="Y84" s="151"/>
      <c r="Z84" s="468"/>
      <c r="AA84" s="468"/>
      <c r="AB84" s="468"/>
      <c r="AC84" s="468"/>
      <c r="AD84" s="468"/>
      <c r="AE84" s="468"/>
      <c r="AF84" s="468"/>
      <c r="AG84" s="468"/>
      <c r="AH84" s="468"/>
      <c r="AI84" s="468"/>
      <c r="AJ84" s="468"/>
      <c r="AK84" s="468"/>
      <c r="AL84" s="468"/>
      <c r="AM84" s="468"/>
      <c r="AN84" s="468"/>
      <c r="AO84" s="468"/>
      <c r="AP84" s="468"/>
      <c r="AQ84" s="468"/>
      <c r="AR84" s="468"/>
      <c r="AS84" s="468"/>
      <c r="AT84" s="468"/>
      <c r="AU84" s="468"/>
      <c r="AV84" s="468"/>
      <c r="AW84" s="468"/>
      <c r="AX84" s="468"/>
      <c r="AY84" s="468"/>
      <c r="AZ84" s="983"/>
      <c r="BA84" s="991"/>
      <c r="BB84" s="651"/>
      <c r="BC84" s="480"/>
      <c r="BD84" s="465"/>
      <c r="BE84" s="465"/>
      <c r="BF84" s="465"/>
      <c r="BG84" s="484"/>
      <c r="BH84" s="480"/>
      <c r="BI84" s="465"/>
      <c r="BJ84" s="465"/>
      <c r="BK84" s="465"/>
      <c r="BL84" s="484"/>
      <c r="BM84" s="480"/>
      <c r="BN84" s="465"/>
      <c r="BO84" s="465"/>
      <c r="BP84" s="465"/>
      <c r="BQ84" s="484"/>
      <c r="BR84" s="480"/>
      <c r="BS84" s="465"/>
      <c r="BT84" s="465"/>
      <c r="BU84" s="465"/>
      <c r="BV84" s="465"/>
      <c r="BW84" s="465"/>
      <c r="BX84" s="465"/>
      <c r="BY84" s="466"/>
      <c r="BZ84" s="27"/>
      <c r="CA84" s="27"/>
      <c r="CB84" s="27"/>
      <c r="CC84" s="27"/>
      <c r="CD84" s="27"/>
      <c r="CE84" s="27"/>
      <c r="CF84" s="27"/>
      <c r="CG84" s="27"/>
      <c r="CH84" s="27"/>
      <c r="CI84" s="27"/>
      <c r="CJ84" s="27"/>
      <c r="CK84" s="27"/>
      <c r="CL84" s="27"/>
      <c r="CM84" s="27"/>
      <c r="CN84" s="27"/>
      <c r="CO84" s="27"/>
      <c r="CP84" s="27"/>
      <c r="CQ84" s="27"/>
      <c r="CR84" s="27"/>
      <c r="CS84" s="27"/>
      <c r="CT84" s="27"/>
      <c r="CU84" s="27"/>
      <c r="CV84" s="27"/>
      <c r="CW84" s="27"/>
      <c r="CX84" s="27"/>
      <c r="CY84" s="27"/>
      <c r="CZ84" s="27"/>
    </row>
    <row r="85" s="344" customFormat="true" ht="15" customHeight="true" x14ac:dyDescent="0.2">
      <c r="A85" s="176"/>
      <c r="B85" s="170"/>
      <c r="C85" s="155"/>
      <c r="D85" s="154"/>
      <c r="E85" s="154"/>
      <c r="F85" s="154"/>
      <c r="G85" s="153"/>
      <c r="H85" s="152"/>
      <c r="I85" s="154"/>
      <c r="J85" s="154"/>
      <c r="K85" s="154"/>
      <c r="L85" s="151"/>
      <c r="M85" s="155"/>
      <c r="N85" s="154"/>
      <c r="O85" s="154"/>
      <c r="P85" s="154"/>
      <c r="Q85" s="153"/>
      <c r="R85" s="152"/>
      <c r="S85" s="154"/>
      <c r="T85" s="154"/>
      <c r="U85" s="154"/>
      <c r="V85" s="154"/>
      <c r="W85" s="154"/>
      <c r="X85" s="154"/>
      <c r="Y85" s="151"/>
      <c r="Z85" s="468"/>
      <c r="AA85" s="468"/>
      <c r="AB85" s="468"/>
      <c r="AC85" s="468"/>
      <c r="AD85" s="468"/>
      <c r="AE85" s="468"/>
      <c r="AF85" s="468"/>
      <c r="AG85" s="468"/>
      <c r="AH85" s="468"/>
      <c r="AI85" s="468"/>
      <c r="AJ85" s="468"/>
      <c r="AK85" s="468"/>
      <c r="AL85" s="468"/>
      <c r="AM85" s="468"/>
      <c r="AN85" s="468"/>
      <c r="AO85" s="468"/>
      <c r="AP85" s="468"/>
      <c r="AQ85" s="468"/>
      <c r="AR85" s="468"/>
      <c r="AS85" s="468"/>
      <c r="AT85" s="468"/>
      <c r="AU85" s="468"/>
      <c r="AV85" s="468"/>
      <c r="AW85" s="468"/>
      <c r="AX85" s="468"/>
      <c r="AY85" s="468"/>
      <c r="AZ85" s="983"/>
      <c r="BA85" s="991"/>
      <c r="BB85" s="651"/>
      <c r="BC85" s="480"/>
      <c r="BD85" s="465"/>
      <c r="BE85" s="465"/>
      <c r="BF85" s="465"/>
      <c r="BG85" s="484"/>
      <c r="BH85" s="480"/>
      <c r="BI85" s="465"/>
      <c r="BJ85" s="465"/>
      <c r="BK85" s="465"/>
      <c r="BL85" s="484"/>
      <c r="BM85" s="480"/>
      <c r="BN85" s="465"/>
      <c r="BO85" s="465"/>
      <c r="BP85" s="465"/>
      <c r="BQ85" s="484"/>
      <c r="BR85" s="480"/>
      <c r="BS85" s="465"/>
      <c r="BT85" s="465"/>
      <c r="BU85" s="465"/>
      <c r="BV85" s="465"/>
      <c r="BW85" s="465"/>
      <c r="BX85" s="465"/>
      <c r="BY85" s="466"/>
      <c r="BZ85" s="27"/>
      <c r="CA85" s="27"/>
      <c r="CB85" s="27"/>
      <c r="CC85" s="27"/>
      <c r="CD85" s="27"/>
      <c r="CE85" s="27"/>
      <c r="CF85" s="27"/>
      <c r="CG85" s="27"/>
      <c r="CH85" s="27"/>
      <c r="CI85" s="27"/>
      <c r="CJ85" s="27"/>
      <c r="CK85" s="27"/>
      <c r="CL85" s="27"/>
      <c r="CM85" s="27"/>
      <c r="CN85" s="27"/>
      <c r="CO85" s="27"/>
      <c r="CP85" s="27"/>
      <c r="CQ85" s="27"/>
      <c r="CR85" s="27"/>
      <c r="CS85" s="27"/>
      <c r="CT85" s="27"/>
      <c r="CU85" s="27"/>
      <c r="CV85" s="27"/>
      <c r="CW85" s="27"/>
      <c r="CX85" s="27"/>
      <c r="CY85" s="27"/>
      <c r="CZ85" s="27"/>
    </row>
    <row r="86" s="344" customFormat="true" ht="15" customHeight="true" x14ac:dyDescent="0.2">
      <c r="A86" s="176"/>
      <c r="B86" s="170"/>
      <c r="C86" s="155"/>
      <c r="D86" s="154"/>
      <c r="E86" s="154"/>
      <c r="F86" s="154"/>
      <c r="G86" s="153"/>
      <c r="H86" s="152"/>
      <c r="I86" s="154"/>
      <c r="J86" s="154"/>
      <c r="K86" s="154"/>
      <c r="L86" s="151"/>
      <c r="M86" s="155"/>
      <c r="N86" s="154"/>
      <c r="O86" s="154"/>
      <c r="P86" s="154"/>
      <c r="Q86" s="153"/>
      <c r="R86" s="152"/>
      <c r="S86" s="154"/>
      <c r="T86" s="154"/>
      <c r="U86" s="154"/>
      <c r="V86" s="154"/>
      <c r="W86" s="154"/>
      <c r="X86" s="154"/>
      <c r="Y86" s="151"/>
      <c r="Z86" s="468"/>
      <c r="AA86" s="468"/>
      <c r="AB86" s="468"/>
      <c r="AC86" s="468"/>
      <c r="AD86" s="468"/>
      <c r="AE86" s="468"/>
      <c r="AF86" s="468"/>
      <c r="AG86" s="468"/>
      <c r="AH86" s="468"/>
      <c r="AI86" s="468"/>
      <c r="AJ86" s="468"/>
      <c r="AK86" s="468"/>
      <c r="AL86" s="468"/>
      <c r="AM86" s="468"/>
      <c r="AN86" s="468"/>
      <c r="AO86" s="468"/>
      <c r="AP86" s="468"/>
      <c r="AQ86" s="468"/>
      <c r="AR86" s="468"/>
      <c r="AS86" s="468"/>
      <c r="AT86" s="468"/>
      <c r="AU86" s="468"/>
      <c r="AV86" s="468"/>
      <c r="AW86" s="468"/>
      <c r="AX86" s="468"/>
      <c r="AY86" s="468"/>
      <c r="AZ86" s="983"/>
      <c r="BA86" s="991"/>
      <c r="BB86" s="651"/>
      <c r="BC86" s="480"/>
      <c r="BD86" s="465"/>
      <c r="BE86" s="465"/>
      <c r="BF86" s="465"/>
      <c r="BG86" s="484"/>
      <c r="BH86" s="480"/>
      <c r="BI86" s="465"/>
      <c r="BJ86" s="465"/>
      <c r="BK86" s="465"/>
      <c r="BL86" s="484"/>
      <c r="BM86" s="480"/>
      <c r="BN86" s="465"/>
      <c r="BO86" s="465"/>
      <c r="BP86" s="465"/>
      <c r="BQ86" s="484"/>
      <c r="BR86" s="480"/>
      <c r="BS86" s="465"/>
      <c r="BT86" s="465"/>
      <c r="BU86" s="465"/>
      <c r="BV86" s="465"/>
      <c r="BW86" s="465"/>
      <c r="BX86" s="465"/>
      <c r="BY86" s="466"/>
      <c r="BZ86" s="27"/>
      <c r="CA86" s="27"/>
      <c r="CB86" s="27"/>
      <c r="CC86" s="27"/>
      <c r="CD86" s="27"/>
      <c r="CE86" s="27"/>
      <c r="CF86" s="27"/>
      <c r="CG86" s="27"/>
      <c r="CH86" s="27"/>
      <c r="CI86" s="27"/>
      <c r="CJ86" s="27"/>
      <c r="CK86" s="27"/>
      <c r="CL86" s="27"/>
      <c r="CM86" s="27"/>
      <c r="CN86" s="27"/>
      <c r="CO86" s="27"/>
      <c r="CP86" s="27"/>
      <c r="CQ86" s="27"/>
      <c r="CR86" s="27"/>
      <c r="CS86" s="27"/>
      <c r="CT86" s="27"/>
      <c r="CU86" s="27"/>
      <c r="CV86" s="27"/>
      <c r="CW86" s="27"/>
      <c r="CX86" s="27"/>
      <c r="CY86" s="27"/>
      <c r="CZ86" s="27"/>
    </row>
    <row r="87" s="344" customFormat="true" ht="15" customHeight="true" x14ac:dyDescent="0.2">
      <c r="A87" s="176"/>
      <c r="B87" s="170"/>
      <c r="C87" s="155"/>
      <c r="D87" s="154"/>
      <c r="E87" s="154"/>
      <c r="F87" s="154"/>
      <c r="G87" s="153"/>
      <c r="H87" s="152"/>
      <c r="I87" s="154"/>
      <c r="J87" s="154"/>
      <c r="K87" s="154"/>
      <c r="L87" s="151"/>
      <c r="M87" s="155"/>
      <c r="N87" s="154"/>
      <c r="O87" s="154"/>
      <c r="P87" s="154"/>
      <c r="Q87" s="153"/>
      <c r="R87" s="152"/>
      <c r="S87" s="154"/>
      <c r="T87" s="154"/>
      <c r="U87" s="154"/>
      <c r="V87" s="154"/>
      <c r="W87" s="154"/>
      <c r="X87" s="154"/>
      <c r="Y87" s="151"/>
      <c r="Z87" s="468"/>
      <c r="AA87" s="468"/>
      <c r="AB87" s="468"/>
      <c r="AC87" s="468"/>
      <c r="AD87" s="468"/>
      <c r="AE87" s="468"/>
      <c r="AF87" s="468"/>
      <c r="AG87" s="468"/>
      <c r="AH87" s="468"/>
      <c r="AI87" s="468"/>
      <c r="AJ87" s="468"/>
      <c r="AK87" s="468"/>
      <c r="AL87" s="468"/>
      <c r="AM87" s="468"/>
      <c r="AN87" s="468"/>
      <c r="AO87" s="468"/>
      <c r="AP87" s="468"/>
      <c r="AQ87" s="468"/>
      <c r="AR87" s="468"/>
      <c r="AS87" s="468"/>
      <c r="AT87" s="468"/>
      <c r="AU87" s="468"/>
      <c r="AV87" s="468"/>
      <c r="AW87" s="468"/>
      <c r="AX87" s="468"/>
      <c r="AY87" s="468"/>
      <c r="AZ87" s="983"/>
      <c r="BA87" s="991"/>
      <c r="BB87" s="651"/>
      <c r="BC87" s="480"/>
      <c r="BD87" s="465"/>
      <c r="BE87" s="465"/>
      <c r="BF87" s="465"/>
      <c r="BG87" s="484"/>
      <c r="BH87" s="480"/>
      <c r="BI87" s="465"/>
      <c r="BJ87" s="465"/>
      <c r="BK87" s="465"/>
      <c r="BL87" s="484"/>
      <c r="BM87" s="480"/>
      <c r="BN87" s="465"/>
      <c r="BO87" s="465"/>
      <c r="BP87" s="465"/>
      <c r="BQ87" s="484"/>
      <c r="BR87" s="480"/>
      <c r="BS87" s="465"/>
      <c r="BT87" s="465"/>
      <c r="BU87" s="465"/>
      <c r="BV87" s="465"/>
      <c r="BW87" s="465"/>
      <c r="BX87" s="465"/>
      <c r="BY87" s="466"/>
      <c r="BZ87" s="27"/>
      <c r="CA87" s="27"/>
      <c r="CB87" s="27"/>
      <c r="CC87" s="27"/>
      <c r="CD87" s="27"/>
      <c r="CE87" s="27"/>
      <c r="CF87" s="27"/>
      <c r="CG87" s="27"/>
      <c r="CH87" s="27"/>
      <c r="CI87" s="27"/>
      <c r="CJ87" s="27"/>
      <c r="CK87" s="27"/>
      <c r="CL87" s="27"/>
      <c r="CM87" s="27"/>
      <c r="CN87" s="27"/>
      <c r="CO87" s="27"/>
      <c r="CP87" s="27"/>
      <c r="CQ87" s="27"/>
      <c r="CR87" s="27"/>
      <c r="CS87" s="27"/>
      <c r="CT87" s="27"/>
      <c r="CU87" s="27"/>
      <c r="CV87" s="27"/>
      <c r="CW87" s="27"/>
      <c r="CX87" s="27"/>
      <c r="CY87" s="27"/>
      <c r="CZ87" s="27"/>
    </row>
    <row r="88" s="344" customFormat="true" ht="15" customHeight="true" x14ac:dyDescent="0.2">
      <c r="A88" s="176"/>
      <c r="B88" s="170"/>
      <c r="C88" s="155"/>
      <c r="D88" s="154"/>
      <c r="E88" s="154"/>
      <c r="F88" s="154"/>
      <c r="G88" s="153"/>
      <c r="H88" s="152"/>
      <c r="I88" s="154"/>
      <c r="J88" s="154"/>
      <c r="K88" s="154"/>
      <c r="L88" s="151"/>
      <c r="M88" s="155"/>
      <c r="N88" s="154"/>
      <c r="O88" s="154"/>
      <c r="P88" s="154"/>
      <c r="Q88" s="153"/>
      <c r="R88" s="152"/>
      <c r="S88" s="154"/>
      <c r="T88" s="154"/>
      <c r="U88" s="154"/>
      <c r="V88" s="154"/>
      <c r="W88" s="154"/>
      <c r="X88" s="154"/>
      <c r="Y88" s="151"/>
      <c r="Z88" s="468"/>
      <c r="AA88" s="468"/>
      <c r="AB88" s="468"/>
      <c r="AC88" s="468"/>
      <c r="AD88" s="468"/>
      <c r="AE88" s="468"/>
      <c r="AF88" s="468"/>
      <c r="AG88" s="468"/>
      <c r="AH88" s="468"/>
      <c r="AI88" s="468"/>
      <c r="AJ88" s="468"/>
      <c r="AK88" s="468"/>
      <c r="AL88" s="468"/>
      <c r="AM88" s="468"/>
      <c r="AN88" s="468"/>
      <c r="AO88" s="468"/>
      <c r="AP88" s="468"/>
      <c r="AQ88" s="468"/>
      <c r="AR88" s="468"/>
      <c r="AS88" s="468"/>
      <c r="AT88" s="468"/>
      <c r="AU88" s="468"/>
      <c r="AV88" s="468"/>
      <c r="AW88" s="468"/>
      <c r="AX88" s="468"/>
      <c r="AY88" s="468"/>
      <c r="AZ88" s="983"/>
      <c r="BA88" s="991"/>
      <c r="BB88" s="651"/>
      <c r="BC88" s="480"/>
      <c r="BD88" s="465"/>
      <c r="BE88" s="465"/>
      <c r="BF88" s="465"/>
      <c r="BG88" s="484"/>
      <c r="BH88" s="480"/>
      <c r="BI88" s="465"/>
      <c r="BJ88" s="465"/>
      <c r="BK88" s="465"/>
      <c r="BL88" s="484"/>
      <c r="BM88" s="480"/>
      <c r="BN88" s="465"/>
      <c r="BO88" s="465"/>
      <c r="BP88" s="465"/>
      <c r="BQ88" s="484"/>
      <c r="BR88" s="480"/>
      <c r="BS88" s="465"/>
      <c r="BT88" s="465"/>
      <c r="BU88" s="465"/>
      <c r="BV88" s="465"/>
      <c r="BW88" s="465"/>
      <c r="BX88" s="465"/>
      <c r="BY88" s="466"/>
      <c r="BZ88" s="27"/>
      <c r="CA88" s="27"/>
      <c r="CB88" s="27"/>
      <c r="CC88" s="27"/>
      <c r="CD88" s="27"/>
      <c r="CE88" s="27"/>
      <c r="CF88" s="27"/>
      <c r="CG88" s="27"/>
      <c r="CH88" s="27"/>
      <c r="CI88" s="27"/>
      <c r="CJ88" s="27"/>
      <c r="CK88" s="27"/>
      <c r="CL88" s="27"/>
      <c r="CM88" s="27"/>
      <c r="CN88" s="27"/>
      <c r="CO88" s="27"/>
      <c r="CP88" s="27"/>
      <c r="CQ88" s="27"/>
      <c r="CR88" s="27"/>
      <c r="CS88" s="27"/>
      <c r="CT88" s="27"/>
      <c r="CU88" s="27"/>
      <c r="CV88" s="27"/>
      <c r="CW88" s="27"/>
      <c r="CX88" s="27"/>
      <c r="CY88" s="27"/>
      <c r="CZ88" s="27"/>
    </row>
    <row r="89" s="344" customFormat="true" ht="15" customHeight="true" x14ac:dyDescent="0.2">
      <c r="A89" s="176"/>
      <c r="B89" s="170"/>
      <c r="C89" s="155"/>
      <c r="D89" s="154"/>
      <c r="E89" s="154"/>
      <c r="F89" s="154"/>
      <c r="G89" s="153"/>
      <c r="H89" s="152"/>
      <c r="I89" s="154"/>
      <c r="J89" s="154"/>
      <c r="K89" s="154"/>
      <c r="L89" s="151"/>
      <c r="M89" s="155"/>
      <c r="N89" s="154"/>
      <c r="O89" s="154"/>
      <c r="P89" s="154"/>
      <c r="Q89" s="153"/>
      <c r="R89" s="152"/>
      <c r="S89" s="154"/>
      <c r="T89" s="154"/>
      <c r="U89" s="154"/>
      <c r="V89" s="154"/>
      <c r="W89" s="154"/>
      <c r="X89" s="154"/>
      <c r="Y89" s="151"/>
      <c r="Z89" s="468"/>
      <c r="AA89" s="468"/>
      <c r="AB89" s="468"/>
      <c r="AC89" s="468"/>
      <c r="AD89" s="468"/>
      <c r="AE89" s="468"/>
      <c r="AF89" s="468"/>
      <c r="AG89" s="468"/>
      <c r="AH89" s="468"/>
      <c r="AI89" s="468"/>
      <c r="AJ89" s="468"/>
      <c r="AK89" s="468"/>
      <c r="AL89" s="468"/>
      <c r="AM89" s="468"/>
      <c r="AN89" s="468"/>
      <c r="AO89" s="468"/>
      <c r="AP89" s="468"/>
      <c r="AQ89" s="468"/>
      <c r="AR89" s="468"/>
      <c r="AS89" s="468"/>
      <c r="AT89" s="468"/>
      <c r="AU89" s="468"/>
      <c r="AV89" s="468"/>
      <c r="AW89" s="468"/>
      <c r="AX89" s="468"/>
      <c r="AY89" s="468"/>
      <c r="AZ89" s="983"/>
      <c r="BA89" s="991"/>
      <c r="BB89" s="651"/>
      <c r="BC89" s="480"/>
      <c r="BD89" s="465"/>
      <c r="BE89" s="465"/>
      <c r="BF89" s="465"/>
      <c r="BG89" s="484"/>
      <c r="BH89" s="480"/>
      <c r="BI89" s="465"/>
      <c r="BJ89" s="465"/>
      <c r="BK89" s="465"/>
      <c r="BL89" s="484"/>
      <c r="BM89" s="480"/>
      <c r="BN89" s="465"/>
      <c r="BO89" s="465"/>
      <c r="BP89" s="465"/>
      <c r="BQ89" s="484"/>
      <c r="BR89" s="480"/>
      <c r="BS89" s="465"/>
      <c r="BT89" s="465"/>
      <c r="BU89" s="465"/>
      <c r="BV89" s="465"/>
      <c r="BW89" s="465"/>
      <c r="BX89" s="465"/>
      <c r="BY89" s="466"/>
      <c r="BZ89" s="27"/>
      <c r="CA89" s="27"/>
      <c r="CB89" s="27"/>
      <c r="CC89" s="27"/>
      <c r="CD89" s="27"/>
      <c r="CE89" s="27"/>
      <c r="CF89" s="27"/>
      <c r="CG89" s="27"/>
      <c r="CH89" s="27"/>
      <c r="CI89" s="27"/>
      <c r="CJ89" s="27"/>
      <c r="CK89" s="27"/>
      <c r="CL89" s="27"/>
      <c r="CM89" s="27"/>
      <c r="CN89" s="27"/>
      <c r="CO89" s="27"/>
      <c r="CP89" s="27"/>
      <c r="CQ89" s="27"/>
      <c r="CR89" s="27"/>
      <c r="CS89" s="27"/>
      <c r="CT89" s="27"/>
      <c r="CU89" s="27"/>
      <c r="CV89" s="27"/>
      <c r="CW89" s="27"/>
      <c r="CX89" s="27"/>
      <c r="CY89" s="27"/>
      <c r="CZ89" s="27"/>
    </row>
    <row r="90" s="344" customFormat="true" ht="15" customHeight="true" x14ac:dyDescent="0.2">
      <c r="A90" s="176"/>
      <c r="B90" s="170"/>
      <c r="C90" s="155"/>
      <c r="D90" s="154"/>
      <c r="E90" s="154"/>
      <c r="F90" s="154"/>
      <c r="G90" s="153"/>
      <c r="H90" s="152"/>
      <c r="I90" s="154"/>
      <c r="J90" s="154"/>
      <c r="K90" s="154"/>
      <c r="L90" s="151"/>
      <c r="M90" s="155"/>
      <c r="N90" s="154"/>
      <c r="O90" s="154"/>
      <c r="P90" s="154"/>
      <c r="Q90" s="153"/>
      <c r="R90" s="152"/>
      <c r="S90" s="154"/>
      <c r="T90" s="154"/>
      <c r="U90" s="154"/>
      <c r="V90" s="154"/>
      <c r="W90" s="154"/>
      <c r="X90" s="154"/>
      <c r="Y90" s="151"/>
      <c r="Z90" s="468"/>
      <c r="AA90" s="468"/>
      <c r="AB90" s="468"/>
      <c r="AC90" s="468"/>
      <c r="AD90" s="468"/>
      <c r="AE90" s="468"/>
      <c r="AF90" s="468"/>
      <c r="AG90" s="468"/>
      <c r="AH90" s="468"/>
      <c r="AI90" s="468"/>
      <c r="AJ90" s="468"/>
      <c r="AK90" s="468"/>
      <c r="AL90" s="468"/>
      <c r="AM90" s="468"/>
      <c r="AN90" s="468"/>
      <c r="AO90" s="468"/>
      <c r="AP90" s="468"/>
      <c r="AQ90" s="468"/>
      <c r="AR90" s="468"/>
      <c r="AS90" s="468"/>
      <c r="AT90" s="468"/>
      <c r="AU90" s="468"/>
      <c r="AV90" s="468"/>
      <c r="AW90" s="468"/>
      <c r="AX90" s="468"/>
      <c r="AY90" s="468"/>
      <c r="AZ90" s="983"/>
      <c r="BA90" s="991"/>
      <c r="BB90" s="651"/>
      <c r="BC90" s="480"/>
      <c r="BD90" s="465"/>
      <c r="BE90" s="465"/>
      <c r="BF90" s="465"/>
      <c r="BG90" s="484"/>
      <c r="BH90" s="480"/>
      <c r="BI90" s="465"/>
      <c r="BJ90" s="465"/>
      <c r="BK90" s="465"/>
      <c r="BL90" s="484"/>
      <c r="BM90" s="480"/>
      <c r="BN90" s="465"/>
      <c r="BO90" s="465"/>
      <c r="BP90" s="465"/>
      <c r="BQ90" s="484"/>
      <c r="BR90" s="480"/>
      <c r="BS90" s="465"/>
      <c r="BT90" s="465"/>
      <c r="BU90" s="465"/>
      <c r="BV90" s="465"/>
      <c r="BW90" s="465"/>
      <c r="BX90" s="465"/>
      <c r="BY90" s="466"/>
      <c r="BZ90" s="27"/>
      <c r="CA90" s="27"/>
      <c r="CB90" s="27"/>
      <c r="CC90" s="27"/>
      <c r="CD90" s="27"/>
      <c r="CE90" s="27"/>
      <c r="CF90" s="27"/>
      <c r="CG90" s="27"/>
      <c r="CH90" s="27"/>
      <c r="CI90" s="27"/>
      <c r="CJ90" s="27"/>
      <c r="CK90" s="27"/>
      <c r="CL90" s="27"/>
      <c r="CM90" s="27"/>
      <c r="CN90" s="27"/>
      <c r="CO90" s="27"/>
      <c r="CP90" s="27"/>
      <c r="CQ90" s="27"/>
      <c r="CR90" s="27"/>
      <c r="CS90" s="27"/>
      <c r="CT90" s="27"/>
      <c r="CU90" s="27"/>
      <c r="CV90" s="27"/>
      <c r="CW90" s="27"/>
      <c r="CX90" s="27"/>
      <c r="CY90" s="27"/>
      <c r="CZ90" s="27"/>
    </row>
    <row r="91" s="984" customFormat="true" ht="15" customHeight="true" x14ac:dyDescent="0.2">
      <c r="A91" s="200"/>
      <c r="B91" s="169"/>
      <c r="C91" s="136"/>
      <c r="D91" s="143"/>
      <c r="E91" s="143"/>
      <c r="F91" s="143"/>
      <c r="G91" s="142"/>
      <c r="H91" s="135"/>
      <c r="I91" s="143"/>
      <c r="J91" s="143"/>
      <c r="K91" s="143"/>
      <c r="L91" s="134"/>
      <c r="M91" s="136"/>
      <c r="N91" s="143"/>
      <c r="O91" s="143"/>
      <c r="P91" s="143"/>
      <c r="Q91" s="142"/>
      <c r="R91" s="135"/>
      <c r="S91" s="143"/>
      <c r="T91" s="143"/>
      <c r="U91" s="143"/>
      <c r="V91" s="143"/>
      <c r="W91" s="143"/>
      <c r="X91" s="143"/>
      <c r="Y91" s="134"/>
      <c r="Z91" s="924"/>
      <c r="AA91" s="924"/>
      <c r="AB91" s="924"/>
      <c r="AC91" s="924"/>
      <c r="AD91" s="924"/>
      <c r="AE91" s="924"/>
      <c r="AF91" s="924"/>
      <c r="AG91" s="924"/>
      <c r="AH91" s="924"/>
      <c r="AI91" s="924"/>
      <c r="AJ91" s="924"/>
      <c r="AK91" s="924"/>
      <c r="AL91" s="924"/>
      <c r="AM91" s="924"/>
      <c r="AN91" s="924"/>
      <c r="AO91" s="924"/>
      <c r="AP91" s="924"/>
      <c r="AQ91" s="924"/>
      <c r="AR91" s="924"/>
      <c r="AS91" s="924"/>
      <c r="AT91" s="924"/>
      <c r="AU91" s="924"/>
      <c r="AV91" s="924"/>
      <c r="AW91" s="924"/>
      <c r="AX91" s="924"/>
      <c r="AY91" s="924"/>
      <c r="AZ91" s="377"/>
      <c r="BA91" s="991"/>
      <c r="BB91" s="651"/>
      <c r="BC91" s="480"/>
      <c r="BD91" s="465"/>
      <c r="BE91" s="465"/>
      <c r="BF91" s="465"/>
      <c r="BG91" s="484"/>
      <c r="BH91" s="480"/>
      <c r="BI91" s="465"/>
      <c r="BJ91" s="465"/>
      <c r="BK91" s="465"/>
      <c r="BL91" s="484"/>
      <c r="BM91" s="480"/>
      <c r="BN91" s="465"/>
      <c r="BO91" s="465"/>
      <c r="BP91" s="465"/>
      <c r="BQ91" s="484"/>
      <c r="BR91" s="480"/>
      <c r="BS91" s="465"/>
      <c r="BT91" s="465"/>
      <c r="BU91" s="465"/>
      <c r="BV91" s="465"/>
      <c r="BW91" s="465"/>
      <c r="BX91" s="465"/>
      <c r="BY91" s="466"/>
      <c r="BZ91" s="27"/>
      <c r="CA91" s="27"/>
      <c r="CB91" s="27"/>
      <c r="CC91" s="27"/>
      <c r="CD91" s="27"/>
      <c r="CE91" s="27"/>
      <c r="CF91" s="27"/>
      <c r="CG91" s="27"/>
      <c r="CH91" s="27"/>
      <c r="CI91" s="27"/>
      <c r="CJ91" s="27"/>
      <c r="CK91" s="27"/>
      <c r="CL91" s="27"/>
      <c r="CM91" s="27"/>
      <c r="CN91" s="27"/>
      <c r="CO91" s="27"/>
      <c r="CP91" s="27"/>
      <c r="CQ91" s="27"/>
      <c r="CR91" s="27"/>
      <c r="CS91" s="27"/>
      <c r="CT91" s="27"/>
      <c r="CU91" s="27"/>
      <c r="CV91" s="27"/>
      <c r="CW91" s="27"/>
      <c r="CX91" s="27"/>
      <c r="CY91" s="27"/>
      <c r="CZ91" s="27"/>
    </row>
    <row r="92" s="984" customFormat="true" ht="15" customHeight="true" x14ac:dyDescent="0.2">
      <c r="A92" s="200"/>
      <c r="B92" s="169"/>
      <c r="C92" s="136"/>
      <c r="D92" s="143"/>
      <c r="E92" s="143"/>
      <c r="F92" s="143"/>
      <c r="G92" s="142"/>
      <c r="H92" s="135"/>
      <c r="I92" s="143"/>
      <c r="J92" s="143"/>
      <c r="K92" s="143"/>
      <c r="L92" s="134"/>
      <c r="M92" s="136"/>
      <c r="N92" s="143"/>
      <c r="O92" s="143"/>
      <c r="P92" s="143"/>
      <c r="Q92" s="142"/>
      <c r="R92" s="135"/>
      <c r="S92" s="143"/>
      <c r="T92" s="143"/>
      <c r="U92" s="143"/>
      <c r="V92" s="143"/>
      <c r="W92" s="143"/>
      <c r="X92" s="143"/>
      <c r="Y92" s="134"/>
      <c r="Z92" s="924"/>
      <c r="AA92" s="924"/>
      <c r="AB92" s="924"/>
      <c r="AC92" s="924"/>
      <c r="AD92" s="924"/>
      <c r="AE92" s="924"/>
      <c r="AF92" s="924"/>
      <c r="AG92" s="924"/>
      <c r="AH92" s="924"/>
      <c r="AI92" s="924"/>
      <c r="AJ92" s="924"/>
      <c r="AK92" s="924"/>
      <c r="AL92" s="924"/>
      <c r="AM92" s="924"/>
      <c r="AN92" s="924"/>
      <c r="AO92" s="924"/>
      <c r="AP92" s="924"/>
      <c r="AQ92" s="924"/>
      <c r="AR92" s="924"/>
      <c r="AS92" s="924"/>
      <c r="AT92" s="924"/>
      <c r="AU92" s="924"/>
      <c r="AV92" s="924"/>
      <c r="AW92" s="924"/>
      <c r="AX92" s="924"/>
      <c r="AY92" s="924"/>
      <c r="AZ92" s="377"/>
      <c r="BA92" s="991"/>
      <c r="BB92" s="651"/>
      <c r="BC92" s="480"/>
      <c r="BD92" s="465"/>
      <c r="BE92" s="465"/>
      <c r="BF92" s="465"/>
      <c r="BG92" s="484"/>
      <c r="BH92" s="480"/>
      <c r="BI92" s="465"/>
      <c r="BJ92" s="465"/>
      <c r="BK92" s="465"/>
      <c r="BL92" s="484"/>
      <c r="BM92" s="480"/>
      <c r="BN92" s="465"/>
      <c r="BO92" s="465"/>
      <c r="BP92" s="465"/>
      <c r="BQ92" s="484"/>
      <c r="BR92" s="480"/>
      <c r="BS92" s="465"/>
      <c r="BT92" s="465"/>
      <c r="BU92" s="465"/>
      <c r="BV92" s="465"/>
      <c r="BW92" s="465"/>
      <c r="BX92" s="465"/>
      <c r="BY92" s="466"/>
      <c r="BZ92" s="27"/>
      <c r="CA92" s="27"/>
      <c r="CB92" s="27"/>
      <c r="CC92" s="27"/>
      <c r="CD92" s="27"/>
      <c r="CE92" s="27"/>
      <c r="CF92" s="27"/>
      <c r="CG92" s="27"/>
      <c r="CH92" s="27"/>
      <c r="CI92" s="27"/>
      <c r="CJ92" s="27"/>
      <c r="CK92" s="27"/>
      <c r="CL92" s="27"/>
      <c r="CM92" s="27"/>
      <c r="CN92" s="27"/>
      <c r="CO92" s="27"/>
      <c r="CP92" s="27"/>
      <c r="CQ92" s="27"/>
      <c r="CR92" s="27"/>
      <c r="CS92" s="27"/>
      <c r="CT92" s="27"/>
      <c r="CU92" s="27"/>
      <c r="CV92" s="27"/>
      <c r="CW92" s="27"/>
      <c r="CX92" s="27"/>
      <c r="CY92" s="27"/>
      <c r="CZ92" s="27"/>
    </row>
    <row r="93" s="984" customFormat="true" ht="15" customHeight="true" x14ac:dyDescent="0.2">
      <c r="A93" s="175"/>
      <c r="B93" s="168"/>
      <c r="C93" s="191"/>
      <c r="D93" s="190"/>
      <c r="E93" s="190"/>
      <c r="F93" s="190"/>
      <c r="G93" s="179"/>
      <c r="H93" s="181"/>
      <c r="I93" s="190"/>
      <c r="J93" s="190"/>
      <c r="K93" s="190"/>
      <c r="L93" s="185"/>
      <c r="M93" s="191"/>
      <c r="N93" s="190"/>
      <c r="O93" s="190"/>
      <c r="P93" s="190"/>
      <c r="Q93" s="179"/>
      <c r="R93" s="181"/>
      <c r="S93" s="190"/>
      <c r="T93" s="190"/>
      <c r="U93" s="190"/>
      <c r="V93" s="190"/>
      <c r="W93" s="190"/>
      <c r="X93" s="190"/>
      <c r="Y93" s="185"/>
      <c r="Z93" s="924"/>
      <c r="AA93" s="924"/>
      <c r="AB93" s="924"/>
      <c r="AC93" s="924"/>
      <c r="AD93" s="924"/>
      <c r="AE93" s="924"/>
      <c r="AF93" s="924"/>
      <c r="AG93" s="924"/>
      <c r="AH93" s="924"/>
      <c r="AI93" s="924"/>
      <c r="AJ93" s="924"/>
      <c r="AK93" s="924"/>
      <c r="AL93" s="924"/>
      <c r="AM93" s="924"/>
      <c r="AN93" s="924"/>
      <c r="AO93" s="924"/>
      <c r="AP93" s="924"/>
      <c r="AQ93" s="924"/>
      <c r="AR93" s="924"/>
      <c r="AS93" s="924"/>
      <c r="AT93" s="924"/>
      <c r="AU93" s="924"/>
      <c r="AV93" s="924"/>
      <c r="AW93" s="924"/>
      <c r="AX93" s="924"/>
      <c r="AY93" s="924"/>
      <c r="AZ93" s="377"/>
      <c r="BA93" s="991"/>
      <c r="BB93" s="651"/>
      <c r="BC93" s="480"/>
      <c r="BD93" s="465"/>
      <c r="BE93" s="465"/>
      <c r="BF93" s="465"/>
      <c r="BG93" s="484"/>
      <c r="BH93" s="480"/>
      <c r="BI93" s="465"/>
      <c r="BJ93" s="465"/>
      <c r="BK93" s="465"/>
      <c r="BL93" s="484"/>
      <c r="BM93" s="480"/>
      <c r="BN93" s="465"/>
      <c r="BO93" s="465"/>
      <c r="BP93" s="465"/>
      <c r="BQ93" s="484"/>
      <c r="BR93" s="480"/>
      <c r="BS93" s="465"/>
      <c r="BT93" s="465"/>
      <c r="BU93" s="465"/>
      <c r="BV93" s="465"/>
      <c r="BW93" s="465"/>
      <c r="BX93" s="465"/>
      <c r="BY93" s="466"/>
      <c r="BZ93" s="27"/>
      <c r="CA93" s="27"/>
      <c r="CB93" s="27"/>
      <c r="CC93" s="27"/>
      <c r="CD93" s="27"/>
      <c r="CE93" s="27"/>
      <c r="CF93" s="27"/>
      <c r="CG93" s="27"/>
      <c r="CH93" s="27"/>
      <c r="CI93" s="27"/>
      <c r="CJ93" s="27"/>
      <c r="CK93" s="27"/>
      <c r="CL93" s="27"/>
      <c r="CM93" s="27"/>
      <c r="CN93" s="27"/>
      <c r="CO93" s="27"/>
      <c r="CP93" s="27"/>
      <c r="CQ93" s="27"/>
      <c r="CR93" s="27"/>
      <c r="CS93" s="27"/>
      <c r="CT93" s="27"/>
      <c r="CU93" s="27"/>
      <c r="CV93" s="27"/>
      <c r="CW93" s="27"/>
      <c r="CX93" s="27"/>
      <c r="CY93" s="27"/>
      <c r="CZ93" s="27"/>
    </row>
    <row r="94" s="984" customFormat="true" ht="15" customHeight="true" x14ac:dyDescent="0.2">
      <c r="A94" s="108"/>
      <c r="B94" s="168"/>
      <c r="C94" s="191"/>
      <c r="D94" s="189"/>
      <c r="E94" s="189"/>
      <c r="F94" s="189"/>
      <c r="G94" s="178"/>
      <c r="H94" s="181"/>
      <c r="I94" s="189"/>
      <c r="J94" s="189"/>
      <c r="K94" s="189"/>
      <c r="L94" s="184"/>
      <c r="M94" s="191"/>
      <c r="N94" s="189"/>
      <c r="O94" s="189"/>
      <c r="P94" s="189"/>
      <c r="Q94" s="178"/>
      <c r="R94" s="181"/>
      <c r="S94" s="189"/>
      <c r="T94" s="189"/>
      <c r="U94" s="189"/>
      <c r="V94" s="189"/>
      <c r="W94" s="189"/>
      <c r="X94" s="189"/>
      <c r="Y94" s="184"/>
      <c r="Z94" s="924"/>
      <c r="AA94" s="924"/>
      <c r="AB94" s="924"/>
      <c r="AC94" s="924"/>
      <c r="AD94" s="924"/>
      <c r="AE94" s="924"/>
      <c r="AF94" s="924"/>
      <c r="AG94" s="924"/>
      <c r="AH94" s="924"/>
      <c r="AI94" s="924"/>
      <c r="AJ94" s="924"/>
      <c r="AK94" s="924"/>
      <c r="AL94" s="924"/>
      <c r="AM94" s="924"/>
      <c r="AN94" s="924"/>
      <c r="AO94" s="924"/>
      <c r="AP94" s="924"/>
      <c r="AQ94" s="924"/>
      <c r="AR94" s="924"/>
      <c r="AS94" s="924"/>
      <c r="AT94" s="924"/>
      <c r="AU94" s="924"/>
      <c r="AV94" s="924"/>
      <c r="AW94" s="924"/>
      <c r="AX94" s="924"/>
      <c r="AY94" s="924"/>
      <c r="AZ94" s="377"/>
      <c r="BA94" s="991"/>
      <c r="BB94" s="651"/>
      <c r="BC94" s="480"/>
      <c r="BD94" s="465"/>
      <c r="BE94" s="465"/>
      <c r="BF94" s="465"/>
      <c r="BG94" s="484"/>
      <c r="BH94" s="480"/>
      <c r="BI94" s="465"/>
      <c r="BJ94" s="465"/>
      <c r="BK94" s="465"/>
      <c r="BL94" s="484"/>
      <c r="BM94" s="480"/>
      <c r="BN94" s="465"/>
      <c r="BO94" s="465"/>
      <c r="BP94" s="465"/>
      <c r="BQ94" s="484"/>
      <c r="BR94" s="480"/>
      <c r="BS94" s="465"/>
      <c r="BT94" s="465"/>
      <c r="BU94" s="465"/>
      <c r="BV94" s="465"/>
      <c r="BW94" s="465"/>
      <c r="BX94" s="465"/>
      <c r="BY94" s="466"/>
      <c r="BZ94" s="27"/>
      <c r="CA94" s="27"/>
      <c r="CB94" s="27"/>
      <c r="CC94" s="27"/>
      <c r="CD94" s="27"/>
      <c r="CE94" s="27"/>
      <c r="CF94" s="27"/>
      <c r="CG94" s="27"/>
      <c r="CH94" s="27"/>
      <c r="CI94" s="27"/>
      <c r="CJ94" s="27"/>
      <c r="CK94" s="27"/>
      <c r="CL94" s="27"/>
      <c r="CM94" s="27"/>
      <c r="CN94" s="27"/>
      <c r="CO94" s="27"/>
      <c r="CP94" s="27"/>
      <c r="CQ94" s="27"/>
      <c r="CR94" s="27"/>
      <c r="CS94" s="27"/>
      <c r="CT94" s="27"/>
      <c r="CU94" s="27"/>
      <c r="CV94" s="27"/>
      <c r="CW94" s="27"/>
      <c r="CX94" s="27"/>
      <c r="CY94" s="27"/>
      <c r="CZ94" s="27"/>
    </row>
    <row r="95" s="984" customFormat="true" ht="15" customHeight="true" x14ac:dyDescent="0.2">
      <c r="A95" s="175"/>
      <c r="B95" s="167"/>
      <c r="C95" s="133"/>
      <c r="D95" s="132"/>
      <c r="E95" s="132"/>
      <c r="F95" s="132"/>
      <c r="G95" s="131"/>
      <c r="H95" s="130"/>
      <c r="I95" s="132"/>
      <c r="J95" s="132"/>
      <c r="K95" s="132"/>
      <c r="L95" s="129"/>
      <c r="M95" s="133"/>
      <c r="N95" s="132"/>
      <c r="O95" s="132"/>
      <c r="P95" s="132"/>
      <c r="Q95" s="131"/>
      <c r="R95" s="130"/>
      <c r="S95" s="132"/>
      <c r="T95" s="132"/>
      <c r="U95" s="132"/>
      <c r="V95" s="132"/>
      <c r="W95" s="132"/>
      <c r="X95" s="132"/>
      <c r="Y95" s="129"/>
      <c r="Z95" s="924"/>
      <c r="AA95" s="924"/>
      <c r="AB95" s="924"/>
      <c r="AC95" s="924"/>
      <c r="AD95" s="924"/>
      <c r="AE95" s="924"/>
      <c r="AF95" s="924"/>
      <c r="AG95" s="924"/>
      <c r="AH95" s="924"/>
      <c r="AI95" s="924"/>
      <c r="AJ95" s="924"/>
      <c r="AK95" s="924"/>
      <c r="AL95" s="924"/>
      <c r="AM95" s="924"/>
      <c r="AN95" s="924"/>
      <c r="AO95" s="924"/>
      <c r="AP95" s="924"/>
      <c r="AQ95" s="924"/>
      <c r="AR95" s="924"/>
      <c r="AS95" s="924"/>
      <c r="AT95" s="924"/>
      <c r="AU95" s="924"/>
      <c r="AV95" s="924"/>
      <c r="AW95" s="924"/>
      <c r="AX95" s="924"/>
      <c r="AY95" s="924"/>
      <c r="AZ95" s="377"/>
      <c r="BA95" s="991"/>
      <c r="BB95" s="651"/>
      <c r="BC95" s="480"/>
      <c r="BD95" s="465"/>
      <c r="BE95" s="465"/>
      <c r="BF95" s="465"/>
      <c r="BG95" s="484"/>
      <c r="BH95" s="480"/>
      <c r="BI95" s="465"/>
      <c r="BJ95" s="465"/>
      <c r="BK95" s="465"/>
      <c r="BL95" s="484"/>
      <c r="BM95" s="480"/>
      <c r="BN95" s="465"/>
      <c r="BO95" s="465"/>
      <c r="BP95" s="465"/>
      <c r="BQ95" s="484"/>
      <c r="BR95" s="480"/>
      <c r="BS95" s="465"/>
      <c r="BT95" s="465"/>
      <c r="BU95" s="465"/>
      <c r="BV95" s="465"/>
      <c r="BW95" s="465"/>
      <c r="BX95" s="465"/>
      <c r="BY95" s="466"/>
      <c r="BZ95" s="27"/>
      <c r="CA95" s="27"/>
      <c r="CB95" s="27"/>
      <c r="CC95" s="27"/>
      <c r="CD95" s="27"/>
      <c r="CE95" s="27"/>
      <c r="CF95" s="27"/>
      <c r="CG95" s="27"/>
      <c r="CH95" s="27"/>
      <c r="CI95" s="27"/>
      <c r="CJ95" s="27"/>
      <c r="CK95" s="27"/>
      <c r="CL95" s="27"/>
      <c r="CM95" s="27"/>
      <c r="CN95" s="27"/>
      <c r="CO95" s="27"/>
      <c r="CP95" s="27"/>
      <c r="CQ95" s="27"/>
      <c r="CR95" s="27"/>
      <c r="CS95" s="27"/>
      <c r="CT95" s="27"/>
      <c r="CU95" s="27"/>
      <c r="CV95" s="27"/>
      <c r="CW95" s="27"/>
      <c r="CX95" s="27"/>
      <c r="CY95" s="27"/>
      <c r="CZ95" s="27"/>
    </row>
    <row r="96" s="340" customFormat="true" ht="15" customHeight="true" x14ac:dyDescent="0.2">
      <c r="A96" s="108"/>
      <c r="B96" s="167"/>
      <c r="C96" s="133"/>
      <c r="D96" s="132"/>
      <c r="E96" s="132"/>
      <c r="F96" s="132"/>
      <c r="G96" s="131"/>
      <c r="H96" s="130"/>
      <c r="I96" s="132"/>
      <c r="J96" s="132"/>
      <c r="K96" s="132"/>
      <c r="L96" s="129"/>
      <c r="M96" s="133"/>
      <c r="N96" s="132"/>
      <c r="O96" s="132"/>
      <c r="P96" s="132"/>
      <c r="Q96" s="131"/>
      <c r="R96" s="130"/>
      <c r="S96" s="132"/>
      <c r="T96" s="132"/>
      <c r="U96" s="132"/>
      <c r="V96" s="132"/>
      <c r="W96" s="132"/>
      <c r="X96" s="132"/>
      <c r="Y96" s="129"/>
      <c r="Z96" s="924"/>
      <c r="AA96" s="924"/>
      <c r="AB96" s="924"/>
      <c r="AC96" s="924"/>
      <c r="AD96" s="924"/>
      <c r="AE96" s="924"/>
      <c r="AF96" s="924"/>
      <c r="AG96" s="924"/>
      <c r="AH96" s="924"/>
      <c r="AI96" s="924"/>
      <c r="AJ96" s="924"/>
      <c r="AK96" s="924"/>
      <c r="AL96" s="924"/>
      <c r="AM96" s="924"/>
      <c r="AN96" s="924"/>
      <c r="AO96" s="924"/>
      <c r="AP96" s="924"/>
      <c r="AQ96" s="924"/>
      <c r="AR96" s="924"/>
      <c r="AS96" s="924"/>
      <c r="AT96" s="924"/>
      <c r="AU96" s="924"/>
      <c r="AV96" s="924"/>
      <c r="AW96" s="924"/>
      <c r="AX96" s="924"/>
      <c r="AY96" s="924"/>
      <c r="AZ96" s="377"/>
      <c r="BA96" s="991"/>
      <c r="BB96" s="651"/>
      <c r="BC96" s="480"/>
      <c r="BD96" s="465"/>
      <c r="BE96" s="465"/>
      <c r="BF96" s="465"/>
      <c r="BG96" s="484"/>
      <c r="BH96" s="480"/>
      <c r="BI96" s="465"/>
      <c r="BJ96" s="465"/>
      <c r="BK96" s="465"/>
      <c r="BL96" s="484"/>
      <c r="BM96" s="480"/>
      <c r="BN96" s="465"/>
      <c r="BO96" s="465"/>
      <c r="BP96" s="465"/>
      <c r="BQ96" s="484"/>
      <c r="BR96" s="480"/>
      <c r="BS96" s="465"/>
      <c r="BT96" s="465"/>
      <c r="BU96" s="465"/>
      <c r="BV96" s="465"/>
      <c r="BW96" s="465"/>
      <c r="BX96" s="465"/>
      <c r="BY96" s="466"/>
      <c r="BZ96" s="27"/>
      <c r="CA96" s="27"/>
      <c r="CB96" s="27"/>
      <c r="CC96" s="27"/>
      <c r="CD96" s="27"/>
      <c r="CE96" s="27"/>
      <c r="CF96" s="27"/>
      <c r="CG96" s="27"/>
      <c r="CH96" s="27"/>
      <c r="CI96" s="27"/>
      <c r="CJ96" s="27"/>
      <c r="CK96" s="27"/>
      <c r="CL96" s="27"/>
      <c r="CM96" s="27"/>
      <c r="CN96" s="27"/>
      <c r="CO96" s="27"/>
      <c r="CP96" s="27"/>
      <c r="CQ96" s="27"/>
      <c r="CR96" s="27"/>
      <c r="CS96" s="27"/>
      <c r="CT96" s="27"/>
      <c r="CU96" s="27"/>
      <c r="CV96" s="27"/>
      <c r="CW96" s="27"/>
      <c r="CX96" s="27"/>
      <c r="CY96" s="27"/>
      <c r="CZ96" s="27"/>
    </row>
    <row r="97" s="340" customFormat="true" ht="15" customHeight="true" x14ac:dyDescent="0.2">
      <c r="A97" s="175"/>
      <c r="B97" s="167"/>
      <c r="C97" s="133"/>
      <c r="D97" s="132"/>
      <c r="E97" s="132"/>
      <c r="F97" s="132"/>
      <c r="G97" s="131"/>
      <c r="H97" s="130"/>
      <c r="I97" s="132"/>
      <c r="J97" s="132"/>
      <c r="K97" s="132"/>
      <c r="L97" s="129"/>
      <c r="M97" s="133"/>
      <c r="N97" s="132"/>
      <c r="O97" s="132"/>
      <c r="P97" s="132"/>
      <c r="Q97" s="131"/>
      <c r="R97" s="130"/>
      <c r="S97" s="132"/>
      <c r="T97" s="132"/>
      <c r="U97" s="132"/>
      <c r="V97" s="132"/>
      <c r="W97" s="132"/>
      <c r="X97" s="132"/>
      <c r="Y97" s="129"/>
      <c r="Z97" s="924"/>
      <c r="AA97" s="924"/>
      <c r="AB97" s="924"/>
      <c r="AC97" s="924"/>
      <c r="AD97" s="924"/>
      <c r="AE97" s="924"/>
      <c r="AF97" s="924"/>
      <c r="AG97" s="924"/>
      <c r="AH97" s="924"/>
      <c r="AI97" s="924"/>
      <c r="AJ97" s="924"/>
      <c r="AK97" s="924"/>
      <c r="AL97" s="924"/>
      <c r="AM97" s="924"/>
      <c r="AN97" s="924"/>
      <c r="AO97" s="924"/>
      <c r="AP97" s="924"/>
      <c r="AQ97" s="924"/>
      <c r="AR97" s="924"/>
      <c r="AS97" s="924"/>
      <c r="AT97" s="924"/>
      <c r="AU97" s="924"/>
      <c r="AV97" s="924"/>
      <c r="AW97" s="924"/>
      <c r="AX97" s="924"/>
      <c r="AY97" s="924"/>
      <c r="AZ97" s="377"/>
      <c r="BA97" s="991"/>
      <c r="BB97" s="651"/>
      <c r="BC97" s="480"/>
      <c r="BD97" s="465"/>
      <c r="BE97" s="465"/>
      <c r="BF97" s="465"/>
      <c r="BG97" s="484"/>
      <c r="BH97" s="480"/>
      <c r="BI97" s="465"/>
      <c r="BJ97" s="465"/>
      <c r="BK97" s="465"/>
      <c r="BL97" s="484"/>
      <c r="BM97" s="480"/>
      <c r="BN97" s="465"/>
      <c r="BO97" s="465"/>
      <c r="BP97" s="465"/>
      <c r="BQ97" s="484"/>
      <c r="BR97" s="480"/>
      <c r="BS97" s="465"/>
      <c r="BT97" s="465"/>
      <c r="BU97" s="465"/>
      <c r="BV97" s="465"/>
      <c r="BW97" s="465"/>
      <c r="BX97" s="465"/>
      <c r="BY97" s="466"/>
      <c r="BZ97" s="27"/>
      <c r="CA97" s="27"/>
      <c r="CB97" s="27"/>
      <c r="CC97" s="27"/>
      <c r="CD97" s="27"/>
      <c r="CE97" s="27"/>
      <c r="CF97" s="27"/>
      <c r="CG97" s="27"/>
      <c r="CH97" s="27"/>
      <c r="CI97" s="27"/>
      <c r="CJ97" s="27"/>
      <c r="CK97" s="27"/>
      <c r="CL97" s="27"/>
      <c r="CM97" s="27"/>
      <c r="CN97" s="27"/>
      <c r="CO97" s="27"/>
      <c r="CP97" s="27"/>
      <c r="CQ97" s="27"/>
      <c r="CR97" s="27"/>
      <c r="CS97" s="27"/>
      <c r="CT97" s="27"/>
      <c r="CU97" s="27"/>
      <c r="CV97" s="27"/>
      <c r="CW97" s="27"/>
      <c r="CX97" s="27"/>
      <c r="CY97" s="27"/>
      <c r="CZ97" s="27"/>
    </row>
    <row r="98" s="340" customFormat="true" ht="15" customHeight="true" x14ac:dyDescent="0.2">
      <c r="A98" s="108"/>
      <c r="B98" s="167"/>
      <c r="C98" s="133"/>
      <c r="D98" s="132"/>
      <c r="E98" s="132"/>
      <c r="F98" s="132"/>
      <c r="G98" s="131"/>
      <c r="H98" s="130"/>
      <c r="I98" s="132"/>
      <c r="J98" s="132"/>
      <c r="K98" s="132"/>
      <c r="L98" s="129"/>
      <c r="M98" s="133"/>
      <c r="N98" s="132"/>
      <c r="O98" s="132"/>
      <c r="P98" s="132"/>
      <c r="Q98" s="131"/>
      <c r="R98" s="130"/>
      <c r="S98" s="132"/>
      <c r="T98" s="132"/>
      <c r="U98" s="132"/>
      <c r="V98" s="132"/>
      <c r="W98" s="132"/>
      <c r="X98" s="132"/>
      <c r="Y98" s="129"/>
      <c r="Z98" s="924"/>
      <c r="AA98" s="924"/>
      <c r="AB98" s="924"/>
      <c r="AC98" s="924"/>
      <c r="AD98" s="924"/>
      <c r="AE98" s="924"/>
      <c r="AF98" s="924"/>
      <c r="AG98" s="924"/>
      <c r="AH98" s="924"/>
      <c r="AI98" s="924"/>
      <c r="AJ98" s="924"/>
      <c r="AK98" s="924"/>
      <c r="AL98" s="924"/>
      <c r="AM98" s="924"/>
      <c r="AN98" s="924"/>
      <c r="AO98" s="924"/>
      <c r="AP98" s="924"/>
      <c r="AQ98" s="924"/>
      <c r="AR98" s="924"/>
      <c r="AS98" s="924"/>
      <c r="AT98" s="924"/>
      <c r="AU98" s="924"/>
      <c r="AV98" s="924"/>
      <c r="AW98" s="924"/>
      <c r="AX98" s="924"/>
      <c r="AY98" s="924"/>
      <c r="AZ98" s="377"/>
      <c r="BA98" s="991"/>
      <c r="BB98" s="651"/>
      <c r="BC98" s="480"/>
      <c r="BD98" s="465"/>
      <c r="BE98" s="465"/>
      <c r="BF98" s="465"/>
      <c r="BG98" s="484"/>
      <c r="BH98" s="480"/>
      <c r="BI98" s="465"/>
      <c r="BJ98" s="465"/>
      <c r="BK98" s="465"/>
      <c r="BL98" s="484"/>
      <c r="BM98" s="480"/>
      <c r="BN98" s="465"/>
      <c r="BO98" s="465"/>
      <c r="BP98" s="465"/>
      <c r="BQ98" s="484"/>
      <c r="BR98" s="480"/>
      <c r="BS98" s="465"/>
      <c r="BT98" s="465"/>
      <c r="BU98" s="465"/>
      <c r="BV98" s="465"/>
      <c r="BW98" s="465"/>
      <c r="BX98" s="465"/>
      <c r="BY98" s="466"/>
      <c r="BZ98" s="27"/>
      <c r="CA98" s="27"/>
      <c r="CB98" s="27"/>
      <c r="CC98" s="27"/>
      <c r="CD98" s="27"/>
      <c r="CE98" s="27"/>
      <c r="CF98" s="27"/>
      <c r="CG98" s="27"/>
      <c r="CH98" s="27"/>
      <c r="CI98" s="27"/>
      <c r="CJ98" s="27"/>
      <c r="CK98" s="27"/>
      <c r="CL98" s="27"/>
      <c r="CM98" s="27"/>
      <c r="CN98" s="27"/>
      <c r="CO98" s="27"/>
      <c r="CP98" s="27"/>
      <c r="CQ98" s="27"/>
      <c r="CR98" s="27"/>
      <c r="CS98" s="27"/>
      <c r="CT98" s="27"/>
      <c r="CU98" s="27"/>
      <c r="CV98" s="27"/>
      <c r="CW98" s="27"/>
      <c r="CX98" s="27"/>
      <c r="CY98" s="27"/>
      <c r="CZ98" s="27"/>
    </row>
    <row r="99" s="340" customFormat="true" ht="15" customHeight="true" x14ac:dyDescent="0.2">
      <c r="A99" s="108"/>
      <c r="B99" s="167"/>
      <c r="C99" s="133"/>
      <c r="D99" s="132"/>
      <c r="E99" s="132"/>
      <c r="F99" s="132"/>
      <c r="G99" s="131"/>
      <c r="H99" s="130"/>
      <c r="I99" s="132"/>
      <c r="J99" s="132"/>
      <c r="K99" s="132"/>
      <c r="L99" s="129"/>
      <c r="M99" s="133"/>
      <c r="N99" s="132"/>
      <c r="O99" s="132"/>
      <c r="P99" s="132"/>
      <c r="Q99" s="131"/>
      <c r="R99" s="130"/>
      <c r="S99" s="132"/>
      <c r="T99" s="132"/>
      <c r="U99" s="132"/>
      <c r="V99" s="132"/>
      <c r="W99" s="132"/>
      <c r="X99" s="132"/>
      <c r="Y99" s="129"/>
      <c r="Z99" s="924"/>
      <c r="AA99" s="924"/>
      <c r="AB99" s="924"/>
      <c r="AC99" s="924"/>
      <c r="AD99" s="924"/>
      <c r="AE99" s="924"/>
      <c r="AF99" s="924"/>
      <c r="AG99" s="924"/>
      <c r="AH99" s="924"/>
      <c r="AI99" s="924"/>
      <c r="AJ99" s="924"/>
      <c r="AK99" s="924"/>
      <c r="AL99" s="924"/>
      <c r="AM99" s="924"/>
      <c r="AN99" s="924"/>
      <c r="AO99" s="924"/>
      <c r="AP99" s="924"/>
      <c r="AQ99" s="924"/>
      <c r="AR99" s="924"/>
      <c r="AS99" s="924"/>
      <c r="AT99" s="924"/>
      <c r="AU99" s="924"/>
      <c r="AV99" s="924"/>
      <c r="AW99" s="924"/>
      <c r="AX99" s="924"/>
      <c r="AY99" s="924"/>
      <c r="AZ99" s="377"/>
      <c r="BA99" s="991"/>
      <c r="BB99" s="651"/>
      <c r="BC99" s="480"/>
      <c r="BD99" s="465"/>
      <c r="BE99" s="465"/>
      <c r="BF99" s="465"/>
      <c r="BG99" s="484"/>
      <c r="BH99" s="480"/>
      <c r="BI99" s="465"/>
      <c r="BJ99" s="465"/>
      <c r="BK99" s="465"/>
      <c r="BL99" s="484"/>
      <c r="BM99" s="480"/>
      <c r="BN99" s="465"/>
      <c r="BO99" s="465"/>
      <c r="BP99" s="465"/>
      <c r="BQ99" s="484"/>
      <c r="BR99" s="480"/>
      <c r="BS99" s="465"/>
      <c r="BT99" s="465"/>
      <c r="BU99" s="465"/>
      <c r="BV99" s="465"/>
      <c r="BW99" s="465"/>
      <c r="BX99" s="465"/>
      <c r="BY99" s="466"/>
      <c r="BZ99" s="27"/>
      <c r="CA99" s="27"/>
      <c r="CB99" s="27"/>
      <c r="CC99" s="27"/>
      <c r="CD99" s="27"/>
      <c r="CE99" s="27"/>
      <c r="CF99" s="27"/>
      <c r="CG99" s="27"/>
      <c r="CH99" s="27"/>
      <c r="CI99" s="27"/>
      <c r="CJ99" s="27"/>
      <c r="CK99" s="27"/>
      <c r="CL99" s="27"/>
      <c r="CM99" s="27"/>
      <c r="CN99" s="27"/>
      <c r="CO99" s="27"/>
      <c r="CP99" s="27"/>
      <c r="CQ99" s="27"/>
      <c r="CR99" s="27"/>
      <c r="CS99" s="27"/>
      <c r="CT99" s="27"/>
      <c r="CU99" s="27"/>
      <c r="CV99" s="27"/>
      <c r="CW99" s="27"/>
      <c r="CX99" s="27"/>
      <c r="CY99" s="27"/>
      <c r="CZ99" s="27"/>
    </row>
    <row r="100" s="340" customFormat="true" ht="15" customHeight="true" x14ac:dyDescent="0.2">
      <c r="A100" s="108"/>
      <c r="B100" s="167"/>
      <c r="C100" s="133"/>
      <c r="D100" s="132"/>
      <c r="E100" s="132"/>
      <c r="F100" s="132"/>
      <c r="G100" s="131"/>
      <c r="H100" s="130"/>
      <c r="I100" s="132"/>
      <c r="J100" s="132"/>
      <c r="K100" s="132"/>
      <c r="L100" s="129"/>
      <c r="M100" s="133"/>
      <c r="N100" s="132"/>
      <c r="O100" s="132"/>
      <c r="P100" s="132"/>
      <c r="Q100" s="131"/>
      <c r="R100" s="130"/>
      <c r="S100" s="132"/>
      <c r="T100" s="132"/>
      <c r="U100" s="132"/>
      <c r="V100" s="132"/>
      <c r="W100" s="132"/>
      <c r="X100" s="132"/>
      <c r="Y100" s="129"/>
      <c r="Z100" s="924"/>
      <c r="AA100" s="924"/>
      <c r="AB100" s="924"/>
      <c r="AC100" s="924"/>
      <c r="AD100" s="924"/>
      <c r="AE100" s="924"/>
      <c r="AF100" s="924"/>
      <c r="AG100" s="924"/>
      <c r="AH100" s="924"/>
      <c r="AI100" s="924"/>
      <c r="AJ100" s="924"/>
      <c r="AK100" s="924"/>
      <c r="AL100" s="924"/>
      <c r="AM100" s="924"/>
      <c r="AN100" s="924"/>
      <c r="AO100" s="924"/>
      <c r="AP100" s="924"/>
      <c r="AQ100" s="924"/>
      <c r="AR100" s="924"/>
      <c r="AS100" s="924"/>
      <c r="AT100" s="924"/>
      <c r="AU100" s="924"/>
      <c r="AV100" s="924"/>
      <c r="AW100" s="924"/>
      <c r="AX100" s="924"/>
      <c r="AY100" s="924"/>
      <c r="AZ100" s="377"/>
      <c r="BA100" s="991"/>
      <c r="BB100" s="651"/>
      <c r="BC100" s="480"/>
      <c r="BD100" s="465"/>
      <c r="BE100" s="465"/>
      <c r="BF100" s="465"/>
      <c r="BG100" s="484"/>
      <c r="BH100" s="480"/>
      <c r="BI100" s="465"/>
      <c r="BJ100" s="465"/>
      <c r="BK100" s="465"/>
      <c r="BL100" s="484"/>
      <c r="BM100" s="480"/>
      <c r="BN100" s="465"/>
      <c r="BO100" s="465"/>
      <c r="BP100" s="465"/>
      <c r="BQ100" s="484"/>
      <c r="BR100" s="480"/>
      <c r="BS100" s="465"/>
      <c r="BT100" s="465"/>
      <c r="BU100" s="465"/>
      <c r="BV100" s="465"/>
      <c r="BW100" s="465"/>
      <c r="BX100" s="465"/>
      <c r="BY100" s="466"/>
      <c r="BZ100" s="27"/>
      <c r="CA100" s="27"/>
      <c r="CB100" s="27"/>
      <c r="CC100" s="27"/>
      <c r="CD100" s="27"/>
      <c r="CE100" s="27"/>
      <c r="CF100" s="27"/>
      <c r="CG100" s="27"/>
      <c r="CH100" s="27"/>
      <c r="CI100" s="27"/>
      <c r="CJ100" s="27"/>
      <c r="CK100" s="27"/>
      <c r="CL100" s="27"/>
      <c r="CM100" s="27"/>
      <c r="CN100" s="27"/>
      <c r="CO100" s="27"/>
      <c r="CP100" s="27"/>
      <c r="CQ100" s="27"/>
      <c r="CR100" s="27"/>
      <c r="CS100" s="27"/>
      <c r="CT100" s="27"/>
      <c r="CU100" s="27"/>
      <c r="CV100" s="27"/>
      <c r="CW100" s="27"/>
      <c r="CX100" s="27"/>
      <c r="CY100" s="27"/>
      <c r="CZ100" s="27"/>
    </row>
    <row r="101" s="340" customFormat="true" ht="15" customHeight="true" x14ac:dyDescent="0.2">
      <c r="A101" s="175"/>
      <c r="B101" s="167"/>
      <c r="C101" s="133"/>
      <c r="D101" s="132"/>
      <c r="E101" s="132"/>
      <c r="F101" s="132"/>
      <c r="G101" s="131"/>
      <c r="H101" s="130"/>
      <c r="I101" s="132"/>
      <c r="J101" s="132"/>
      <c r="K101" s="132"/>
      <c r="L101" s="129"/>
      <c r="M101" s="133"/>
      <c r="N101" s="132"/>
      <c r="O101" s="132"/>
      <c r="P101" s="132"/>
      <c r="Q101" s="131"/>
      <c r="R101" s="130"/>
      <c r="S101" s="132"/>
      <c r="T101" s="132"/>
      <c r="U101" s="132"/>
      <c r="V101" s="132"/>
      <c r="W101" s="132"/>
      <c r="X101" s="132"/>
      <c r="Y101" s="129"/>
      <c r="Z101" s="924"/>
      <c r="AA101" s="924"/>
      <c r="AB101" s="924"/>
      <c r="AC101" s="924"/>
      <c r="AD101" s="924"/>
      <c r="AE101" s="924"/>
      <c r="AF101" s="924"/>
      <c r="AG101" s="924"/>
      <c r="AH101" s="924"/>
      <c r="AI101" s="924"/>
      <c r="AJ101" s="924"/>
      <c r="AK101" s="924"/>
      <c r="AL101" s="924"/>
      <c r="AM101" s="924"/>
      <c r="AN101" s="924"/>
      <c r="AO101" s="924"/>
      <c r="AP101" s="924"/>
      <c r="AQ101" s="924"/>
      <c r="AR101" s="924"/>
      <c r="AS101" s="924"/>
      <c r="AT101" s="924"/>
      <c r="AU101" s="924"/>
      <c r="AV101" s="924"/>
      <c r="AW101" s="924"/>
      <c r="AX101" s="924"/>
      <c r="AY101" s="924"/>
      <c r="AZ101" s="377"/>
      <c r="BA101" s="991"/>
      <c r="BB101" s="651"/>
      <c r="BC101" s="480"/>
      <c r="BD101" s="465"/>
      <c r="BE101" s="465"/>
      <c r="BF101" s="465"/>
      <c r="BG101" s="484"/>
      <c r="BH101" s="480"/>
      <c r="BI101" s="465"/>
      <c r="BJ101" s="465"/>
      <c r="BK101" s="465"/>
      <c r="BL101" s="484"/>
      <c r="BM101" s="480"/>
      <c r="BN101" s="465"/>
      <c r="BO101" s="465"/>
      <c r="BP101" s="465"/>
      <c r="BQ101" s="484"/>
      <c r="BR101" s="480"/>
      <c r="BS101" s="465"/>
      <c r="BT101" s="465"/>
      <c r="BU101" s="465"/>
      <c r="BV101" s="465"/>
      <c r="BW101" s="465"/>
      <c r="BX101" s="465"/>
      <c r="BY101" s="466"/>
      <c r="BZ101" s="27"/>
      <c r="CA101" s="27"/>
      <c r="CB101" s="27"/>
      <c r="CC101" s="27"/>
      <c r="CD101" s="27"/>
      <c r="CE101" s="27"/>
      <c r="CF101" s="27"/>
      <c r="CG101" s="27"/>
      <c r="CH101" s="27"/>
      <c r="CI101" s="27"/>
      <c r="CJ101" s="27"/>
      <c r="CK101" s="27"/>
      <c r="CL101" s="27"/>
      <c r="CM101" s="27"/>
      <c r="CN101" s="27"/>
      <c r="CO101" s="27"/>
      <c r="CP101" s="27"/>
      <c r="CQ101" s="27"/>
      <c r="CR101" s="27"/>
      <c r="CS101" s="27"/>
      <c r="CT101" s="27"/>
      <c r="CU101" s="27"/>
      <c r="CV101" s="27"/>
      <c r="CW101" s="27"/>
      <c r="CX101" s="27"/>
      <c r="CY101" s="27"/>
      <c r="CZ101" s="27"/>
    </row>
    <row r="102" s="340" customFormat="true" ht="15" customHeight="true" x14ac:dyDescent="0.2">
      <c r="A102" s="108"/>
      <c r="B102" s="167"/>
      <c r="C102" s="133"/>
      <c r="D102" s="132"/>
      <c r="E102" s="132"/>
      <c r="F102" s="132"/>
      <c r="G102" s="131"/>
      <c r="H102" s="130"/>
      <c r="I102" s="132"/>
      <c r="J102" s="132"/>
      <c r="K102" s="132"/>
      <c r="L102" s="129"/>
      <c r="M102" s="133"/>
      <c r="N102" s="132"/>
      <c r="O102" s="132"/>
      <c r="P102" s="132"/>
      <c r="Q102" s="131"/>
      <c r="R102" s="130"/>
      <c r="S102" s="132"/>
      <c r="T102" s="132"/>
      <c r="U102" s="132"/>
      <c r="V102" s="132"/>
      <c r="W102" s="132"/>
      <c r="X102" s="132"/>
      <c r="Y102" s="129"/>
      <c r="Z102" s="924"/>
      <c r="AA102" s="924"/>
      <c r="AB102" s="924"/>
      <c r="AC102" s="924"/>
      <c r="AD102" s="924"/>
      <c r="AE102" s="924"/>
      <c r="AF102" s="924"/>
      <c r="AG102" s="924"/>
      <c r="AH102" s="924"/>
      <c r="AI102" s="924"/>
      <c r="AJ102" s="924"/>
      <c r="AK102" s="924"/>
      <c r="AL102" s="924"/>
      <c r="AM102" s="924"/>
      <c r="AN102" s="924"/>
      <c r="AO102" s="924"/>
      <c r="AP102" s="924"/>
      <c r="AQ102" s="924"/>
      <c r="AR102" s="924"/>
      <c r="AS102" s="924"/>
      <c r="AT102" s="924"/>
      <c r="AU102" s="924"/>
      <c r="AV102" s="924"/>
      <c r="AW102" s="924"/>
      <c r="AX102" s="924"/>
      <c r="AY102" s="924"/>
      <c r="AZ102" s="377"/>
      <c r="BA102" s="991"/>
      <c r="BB102" s="651"/>
      <c r="BC102" s="480"/>
      <c r="BD102" s="465"/>
      <c r="BE102" s="465"/>
      <c r="BF102" s="465"/>
      <c r="BG102" s="484"/>
      <c r="BH102" s="480"/>
      <c r="BI102" s="465"/>
      <c r="BJ102" s="465"/>
      <c r="BK102" s="465"/>
      <c r="BL102" s="484"/>
      <c r="BM102" s="480"/>
      <c r="BN102" s="465"/>
      <c r="BO102" s="465"/>
      <c r="BP102" s="465"/>
      <c r="BQ102" s="484"/>
      <c r="BR102" s="480"/>
      <c r="BS102" s="465"/>
      <c r="BT102" s="465"/>
      <c r="BU102" s="465"/>
      <c r="BV102" s="465"/>
      <c r="BW102" s="465"/>
      <c r="BX102" s="465"/>
      <c r="BY102" s="466"/>
      <c r="BZ102" s="27"/>
      <c r="CA102" s="27"/>
      <c r="CB102" s="27"/>
      <c r="CC102" s="27"/>
      <c r="CD102" s="27"/>
      <c r="CE102" s="27"/>
      <c r="CF102" s="27"/>
      <c r="CG102" s="27"/>
      <c r="CH102" s="27"/>
      <c r="CI102" s="27"/>
      <c r="CJ102" s="27"/>
      <c r="CK102" s="27"/>
      <c r="CL102" s="27"/>
      <c r="CM102" s="27"/>
      <c r="CN102" s="27"/>
      <c r="CO102" s="27"/>
      <c r="CP102" s="27"/>
      <c r="CQ102" s="27"/>
      <c r="CR102" s="27"/>
      <c r="CS102" s="27"/>
      <c r="CT102" s="27"/>
      <c r="CU102" s="27"/>
      <c r="CV102" s="27"/>
      <c r="CW102" s="27"/>
      <c r="CX102" s="27"/>
      <c r="CY102" s="27"/>
      <c r="CZ102" s="27"/>
    </row>
    <row r="103" s="340" customFormat="true" ht="15" customHeight="true" x14ac:dyDescent="0.2">
      <c r="A103" s="108"/>
      <c r="B103" s="167"/>
      <c r="C103" s="133"/>
      <c r="D103" s="132"/>
      <c r="E103" s="132"/>
      <c r="F103" s="132"/>
      <c r="G103" s="131"/>
      <c r="H103" s="130"/>
      <c r="I103" s="132"/>
      <c r="J103" s="132"/>
      <c r="K103" s="132"/>
      <c r="L103" s="129"/>
      <c r="M103" s="133"/>
      <c r="N103" s="132"/>
      <c r="O103" s="132"/>
      <c r="P103" s="132"/>
      <c r="Q103" s="131"/>
      <c r="R103" s="130"/>
      <c r="S103" s="132"/>
      <c r="T103" s="132"/>
      <c r="U103" s="132"/>
      <c r="V103" s="132"/>
      <c r="W103" s="132"/>
      <c r="X103" s="132"/>
      <c r="Y103" s="129"/>
      <c r="Z103" s="924"/>
      <c r="AA103" s="924"/>
      <c r="AB103" s="924"/>
      <c r="AC103" s="924"/>
      <c r="AD103" s="924"/>
      <c r="AE103" s="924"/>
      <c r="AF103" s="924"/>
      <c r="AG103" s="924"/>
      <c r="AH103" s="924"/>
      <c r="AI103" s="924"/>
      <c r="AJ103" s="924"/>
      <c r="AK103" s="924"/>
      <c r="AL103" s="924"/>
      <c r="AM103" s="924"/>
      <c r="AN103" s="924"/>
      <c r="AO103" s="924"/>
      <c r="AP103" s="924"/>
      <c r="AQ103" s="924"/>
      <c r="AR103" s="924"/>
      <c r="AS103" s="924"/>
      <c r="AT103" s="924"/>
      <c r="AU103" s="924"/>
      <c r="AV103" s="924"/>
      <c r="AW103" s="924"/>
      <c r="AX103" s="924"/>
      <c r="AY103" s="924"/>
      <c r="AZ103" s="377"/>
      <c r="BA103" s="991"/>
      <c r="BB103" s="651"/>
      <c r="BC103" s="480"/>
      <c r="BD103" s="465"/>
      <c r="BE103" s="465"/>
      <c r="BF103" s="465"/>
      <c r="BG103" s="484"/>
      <c r="BH103" s="480"/>
      <c r="BI103" s="465"/>
      <c r="BJ103" s="465"/>
      <c r="BK103" s="465"/>
      <c r="BL103" s="484"/>
      <c r="BM103" s="480"/>
      <c r="BN103" s="465"/>
      <c r="BO103" s="465"/>
      <c r="BP103" s="465"/>
      <c r="BQ103" s="484"/>
      <c r="BR103" s="480"/>
      <c r="BS103" s="465"/>
      <c r="BT103" s="465"/>
      <c r="BU103" s="465"/>
      <c r="BV103" s="465"/>
      <c r="BW103" s="465"/>
      <c r="BX103" s="465"/>
      <c r="BY103" s="466"/>
      <c r="BZ103" s="27"/>
      <c r="CA103" s="27"/>
      <c r="CB103" s="27"/>
      <c r="CC103" s="27"/>
      <c r="CD103" s="27"/>
      <c r="CE103" s="27"/>
      <c r="CF103" s="27"/>
      <c r="CG103" s="27"/>
      <c r="CH103" s="27"/>
      <c r="CI103" s="27"/>
      <c r="CJ103" s="27"/>
      <c r="CK103" s="27"/>
      <c r="CL103" s="27"/>
      <c r="CM103" s="27"/>
      <c r="CN103" s="27"/>
      <c r="CO103" s="27"/>
      <c r="CP103" s="27"/>
      <c r="CQ103" s="27"/>
      <c r="CR103" s="27"/>
      <c r="CS103" s="27"/>
      <c r="CT103" s="27"/>
      <c r="CU103" s="27"/>
      <c r="CV103" s="27"/>
      <c r="CW103" s="27"/>
      <c r="CX103" s="27"/>
      <c r="CY103" s="27"/>
      <c r="CZ103" s="27"/>
    </row>
    <row r="104" s="340" customFormat="true" ht="15" customHeight="true" x14ac:dyDescent="0.2">
      <c r="A104" s="108"/>
      <c r="B104" s="167"/>
      <c r="C104" s="133"/>
      <c r="D104" s="132"/>
      <c r="E104" s="132"/>
      <c r="F104" s="132"/>
      <c r="G104" s="131"/>
      <c r="H104" s="130"/>
      <c r="I104" s="132"/>
      <c r="J104" s="132"/>
      <c r="K104" s="132"/>
      <c r="L104" s="129"/>
      <c r="M104" s="133"/>
      <c r="N104" s="132"/>
      <c r="O104" s="132"/>
      <c r="P104" s="132"/>
      <c r="Q104" s="131"/>
      <c r="R104" s="130"/>
      <c r="S104" s="132"/>
      <c r="T104" s="132"/>
      <c r="U104" s="132"/>
      <c r="V104" s="132"/>
      <c r="W104" s="132"/>
      <c r="X104" s="132"/>
      <c r="Y104" s="129"/>
      <c r="Z104" s="924"/>
      <c r="AA104" s="924"/>
      <c r="AB104" s="924"/>
      <c r="AC104" s="924"/>
      <c r="AD104" s="924"/>
      <c r="AE104" s="924"/>
      <c r="AF104" s="924"/>
      <c r="AG104" s="924"/>
      <c r="AH104" s="924"/>
      <c r="AI104" s="924"/>
      <c r="AJ104" s="924"/>
      <c r="AK104" s="924"/>
      <c r="AL104" s="924"/>
      <c r="AM104" s="924"/>
      <c r="AN104" s="924"/>
      <c r="AO104" s="924"/>
      <c r="AP104" s="924"/>
      <c r="AQ104" s="924"/>
      <c r="AR104" s="924"/>
      <c r="AS104" s="924"/>
      <c r="AT104" s="924"/>
      <c r="AU104" s="924"/>
      <c r="AV104" s="924"/>
      <c r="AW104" s="924"/>
      <c r="AX104" s="924"/>
      <c r="AY104" s="924"/>
      <c r="AZ104" s="377"/>
      <c r="BA104" s="991"/>
      <c r="BB104" s="651"/>
      <c r="BC104" s="480"/>
      <c r="BD104" s="465"/>
      <c r="BE104" s="465"/>
      <c r="BF104" s="465"/>
      <c r="BG104" s="484"/>
      <c r="BH104" s="480"/>
      <c r="BI104" s="465"/>
      <c r="BJ104" s="465"/>
      <c r="BK104" s="465"/>
      <c r="BL104" s="484"/>
      <c r="BM104" s="480"/>
      <c r="BN104" s="465"/>
      <c r="BO104" s="465"/>
      <c r="BP104" s="465"/>
      <c r="BQ104" s="484"/>
      <c r="BR104" s="480"/>
      <c r="BS104" s="465"/>
      <c r="BT104" s="465"/>
      <c r="BU104" s="465"/>
      <c r="BV104" s="465"/>
      <c r="BW104" s="465"/>
      <c r="BX104" s="465"/>
      <c r="BY104" s="466"/>
      <c r="BZ104" s="27"/>
      <c r="CA104" s="27"/>
      <c r="CB104" s="27"/>
      <c r="CC104" s="27"/>
      <c r="CD104" s="27"/>
      <c r="CE104" s="27"/>
      <c r="CF104" s="27"/>
      <c r="CG104" s="27"/>
      <c r="CH104" s="27"/>
      <c r="CI104" s="27"/>
      <c r="CJ104" s="27"/>
      <c r="CK104" s="27"/>
      <c r="CL104" s="27"/>
      <c r="CM104" s="27"/>
      <c r="CN104" s="27"/>
      <c r="CO104" s="27"/>
      <c r="CP104" s="27"/>
      <c r="CQ104" s="27"/>
      <c r="CR104" s="27"/>
      <c r="CS104" s="27"/>
      <c r="CT104" s="27"/>
      <c r="CU104" s="27"/>
      <c r="CV104" s="27"/>
      <c r="CW104" s="27"/>
      <c r="CX104" s="27"/>
      <c r="CY104" s="27"/>
      <c r="CZ104" s="27"/>
    </row>
    <row r="105" s="340" customFormat="true" ht="15" customHeight="true" x14ac:dyDescent="0.2">
      <c r="A105" s="172"/>
      <c r="B105" s="166"/>
      <c r="C105" s="128"/>
      <c r="D105" s="127"/>
      <c r="E105" s="127"/>
      <c r="F105" s="127"/>
      <c r="G105" s="126"/>
      <c r="H105" s="125"/>
      <c r="I105" s="127"/>
      <c r="J105" s="127"/>
      <c r="K105" s="127"/>
      <c r="L105" s="124"/>
      <c r="M105" s="128"/>
      <c r="N105" s="127"/>
      <c r="O105" s="127"/>
      <c r="P105" s="127"/>
      <c r="Q105" s="126"/>
      <c r="R105" s="125"/>
      <c r="S105" s="127"/>
      <c r="T105" s="127"/>
      <c r="U105" s="127"/>
      <c r="V105" s="127"/>
      <c r="W105" s="127"/>
      <c r="X105" s="127"/>
      <c r="Y105" s="124"/>
      <c r="Z105" s="924"/>
      <c r="AA105" s="924"/>
      <c r="AB105" s="924"/>
      <c r="AC105" s="924"/>
      <c r="AD105" s="924"/>
      <c r="AE105" s="924"/>
      <c r="AF105" s="924"/>
      <c r="AG105" s="924"/>
      <c r="AH105" s="924"/>
      <c r="AI105" s="924"/>
      <c r="AJ105" s="924"/>
      <c r="AK105" s="924"/>
      <c r="AL105" s="924"/>
      <c r="AM105" s="924"/>
      <c r="AN105" s="924"/>
      <c r="AO105" s="924"/>
      <c r="AP105" s="924"/>
      <c r="AQ105" s="924"/>
      <c r="AR105" s="924"/>
      <c r="AS105" s="924"/>
      <c r="AT105" s="924"/>
      <c r="AU105" s="924"/>
      <c r="AV105" s="924"/>
      <c r="AW105" s="924"/>
      <c r="AX105" s="924"/>
      <c r="AY105" s="924"/>
      <c r="AZ105" s="377"/>
      <c r="BA105" s="991"/>
      <c r="BB105" s="651"/>
      <c r="BC105" s="483"/>
      <c r="BD105" s="482"/>
      <c r="BE105" s="482"/>
      <c r="BF105" s="482"/>
      <c r="BG105" s="486"/>
      <c r="BH105" s="483"/>
      <c r="BI105" s="482"/>
      <c r="BJ105" s="482"/>
      <c r="BK105" s="482"/>
      <c r="BL105" s="486"/>
      <c r="BM105" s="483"/>
      <c r="BN105" s="482"/>
      <c r="BO105" s="482"/>
      <c r="BP105" s="482"/>
      <c r="BQ105" s="486"/>
      <c r="BR105" s="483"/>
      <c r="BS105" s="482"/>
      <c r="BT105" s="482"/>
      <c r="BU105" s="482"/>
      <c r="BV105" s="482"/>
      <c r="BW105" s="482"/>
      <c r="BX105" s="482"/>
      <c r="BY105" s="485"/>
      <c r="BZ105" s="27"/>
      <c r="CA105" s="27"/>
      <c r="CB105" s="27"/>
      <c r="CC105" s="27"/>
      <c r="CD105" s="27"/>
      <c r="CE105" s="27"/>
      <c r="CF105" s="27"/>
      <c r="CG105" s="27"/>
      <c r="CH105" s="27"/>
      <c r="CI105" s="27"/>
      <c r="CJ105" s="27"/>
      <c r="CK105" s="27"/>
      <c r="CL105" s="27"/>
      <c r="CM105" s="27"/>
      <c r="CN105" s="27"/>
      <c r="CO105" s="27"/>
      <c r="CP105" s="27"/>
      <c r="CQ105" s="27"/>
      <c r="CR105" s="27"/>
      <c r="CS105" s="27"/>
      <c r="CT105" s="27"/>
      <c r="CU105" s="27"/>
      <c r="CV105" s="27"/>
      <c r="CW105" s="27"/>
      <c r="CX105" s="27"/>
      <c r="CY105" s="27"/>
      <c r="CZ105" s="27"/>
    </row>
    <row r="106" s="340" customFormat="true" ht="250.15" customHeight="true" x14ac:dyDescent="0.2">
      <c r="A106" s="536"/>
      <c r="B106" s="203"/>
      <c r="C106" s="202"/>
      <c r="D106" s="202"/>
      <c r="E106" s="202"/>
      <c r="F106" s="202"/>
      <c r="G106" s="202"/>
      <c r="H106" s="202"/>
      <c r="I106" s="202"/>
      <c r="J106" s="202"/>
      <c r="K106" s="202"/>
      <c r="L106" s="202"/>
      <c r="M106" s="202"/>
      <c r="N106" s="202"/>
      <c r="O106" s="202"/>
      <c r="P106" s="202"/>
      <c r="Q106" s="202"/>
      <c r="R106" s="202"/>
      <c r="S106" s="202"/>
      <c r="T106" s="202"/>
      <c r="U106" s="202"/>
      <c r="V106" s="202"/>
      <c r="W106" s="202"/>
      <c r="X106" s="202"/>
      <c r="Y106" s="202"/>
      <c r="Z106" s="377"/>
      <c r="AA106" s="377"/>
      <c r="AB106" s="377"/>
      <c r="AC106" s="377"/>
      <c r="AD106" s="377"/>
      <c r="AE106" s="377"/>
      <c r="AF106" s="377"/>
      <c r="AG106" s="377"/>
      <c r="AH106" s="377"/>
      <c r="AI106" s="377"/>
      <c r="AJ106" s="377"/>
      <c r="AK106" s="377"/>
      <c r="AL106" s="377"/>
      <c r="AM106" s="377"/>
      <c r="AN106" s="377"/>
      <c r="AO106" s="377"/>
      <c r="AP106" s="377"/>
      <c r="AQ106" s="377"/>
      <c r="AR106" s="377"/>
      <c r="AS106" s="377"/>
      <c r="AT106" s="377"/>
      <c r="AU106" s="377"/>
      <c r="AV106" s="377"/>
      <c r="AW106" s="377"/>
      <c r="AX106" s="377"/>
      <c r="AY106" s="377"/>
      <c r="AZ106" s="377"/>
      <c r="BA106" s="458"/>
      <c r="BB106" s="459"/>
      <c r="BC106" s="459"/>
      <c r="BD106" s="459"/>
      <c r="BE106" s="459"/>
      <c r="BF106" s="459"/>
      <c r="BG106" s="459"/>
      <c r="BH106" s="459"/>
      <c r="BI106" s="459"/>
      <c r="BJ106" s="459"/>
      <c r="BK106" s="459"/>
      <c r="BL106" s="459"/>
      <c r="BM106" s="459"/>
      <c r="BN106" s="459"/>
      <c r="BO106" s="459"/>
      <c r="BP106" s="459"/>
      <c r="BQ106" s="459"/>
      <c r="BR106" s="459"/>
      <c r="BS106" s="459"/>
      <c r="BT106" s="459"/>
      <c r="BU106" s="459"/>
      <c r="BV106" s="459"/>
      <c r="BW106" s="459"/>
      <c r="BX106" s="459"/>
      <c r="BY106" s="458"/>
      <c r="BZ106" s="376"/>
      <c r="CA106" s="376"/>
      <c r="CB106" s="376"/>
      <c r="CC106" s="376"/>
      <c r="CD106" s="376"/>
      <c r="CE106" s="376"/>
      <c r="CF106" s="376"/>
      <c r="CG106" s="376"/>
      <c r="CH106" s="376"/>
      <c r="CI106" s="376"/>
      <c r="CJ106" s="376"/>
      <c r="CK106" s="376"/>
      <c r="CL106" s="376"/>
      <c r="CM106" s="376"/>
      <c r="CN106" s="376"/>
      <c r="CO106" s="376"/>
      <c r="CP106" s="376"/>
      <c r="CQ106" s="376"/>
      <c r="CR106" s="376"/>
      <c r="CS106" s="376"/>
      <c r="CT106" s="376"/>
      <c r="CU106" s="376"/>
      <c r="CV106" s="376"/>
      <c r="CW106" s="376"/>
      <c r="CX106" s="376"/>
      <c r="CY106" s="376"/>
      <c r="CZ106" s="376"/>
    </row>
    <row r="107" s="320" customFormat="true" ht="18" customHeight="true" x14ac:dyDescent="0.2">
      <c r="A107" s="536"/>
      <c r="B107" s="321"/>
      <c r="C107" s="445"/>
      <c r="D107" s="445"/>
      <c r="E107" s="445"/>
      <c r="F107" s="445"/>
      <c r="G107" s="445"/>
      <c r="H107" s="445"/>
      <c r="I107" s="445"/>
      <c r="J107" s="445"/>
      <c r="K107" s="445"/>
      <c r="L107" s="445"/>
      <c r="M107" s="445"/>
      <c r="N107" s="445"/>
      <c r="O107" s="445"/>
      <c r="P107" s="445"/>
      <c r="Q107" s="445"/>
      <c r="R107" s="445"/>
      <c r="S107" s="445"/>
      <c r="T107" s="445"/>
      <c r="U107" s="445"/>
      <c r="V107" s="445"/>
      <c r="W107" s="445"/>
      <c r="X107" s="445"/>
      <c r="Y107" s="445"/>
      <c r="Z107" s="372"/>
      <c r="AA107" s="372"/>
      <c r="AB107" s="372"/>
      <c r="AC107" s="372"/>
      <c r="AD107" s="372"/>
      <c r="AE107" s="372"/>
      <c r="AF107" s="372"/>
      <c r="AG107" s="372"/>
      <c r="AH107" s="372"/>
      <c r="AI107" s="372"/>
      <c r="AJ107" s="372"/>
      <c r="AK107" s="372"/>
      <c r="AL107" s="372"/>
      <c r="AM107" s="372"/>
      <c r="AN107" s="372"/>
      <c r="AO107" s="372"/>
      <c r="AP107" s="372"/>
      <c r="AQ107" s="372"/>
      <c r="AR107" s="372"/>
      <c r="AS107" s="372"/>
      <c r="AT107" s="372"/>
      <c r="AU107" s="372"/>
      <c r="AV107" s="372"/>
      <c r="AW107" s="372"/>
      <c r="AX107" s="372"/>
      <c r="AY107" s="372"/>
      <c r="AZ107" s="372"/>
      <c r="BB107" s="343"/>
      <c r="BZ107" s="372"/>
      <c r="CA107" s="372"/>
      <c r="CB107" s="372"/>
      <c r="CC107" s="372"/>
      <c r="CD107" s="372"/>
      <c r="CE107" s="372"/>
      <c r="CF107" s="372"/>
      <c r="CG107" s="372"/>
      <c r="CH107" s="372"/>
      <c r="CI107" s="372"/>
      <c r="CJ107" s="372"/>
      <c r="CK107" s="372"/>
      <c r="CL107" s="372"/>
      <c r="CM107" s="372"/>
      <c r="CN107" s="372"/>
      <c r="CO107" s="372"/>
      <c r="CP107" s="372"/>
      <c r="CQ107" s="372"/>
      <c r="CR107" s="372"/>
      <c r="CS107" s="372"/>
      <c r="CT107" s="372"/>
      <c r="CU107" s="372"/>
      <c r="CV107" s="372"/>
      <c r="CW107" s="372"/>
      <c r="CX107" s="372"/>
      <c r="CY107" s="372"/>
      <c r="CZ107" s="372"/>
    </row>
    <row r="108" s="320" customFormat="true" ht="22.5" customHeight="true" x14ac:dyDescent="0.35">
      <c r="A108" s="1165" t="str">
        <f>A1026</f>
        <v>Mali</v>
      </c>
      <c r="B108" s="1166"/>
      <c r="C108" s="322"/>
      <c r="D108" s="322"/>
      <c r="E108" s="322"/>
      <c r="F108" s="322"/>
      <c r="G108" s="322"/>
      <c r="H108" s="322"/>
      <c r="I108" s="322"/>
      <c r="J108" s="322"/>
      <c r="K108" s="322"/>
      <c r="L108" s="322"/>
      <c r="M108" s="322"/>
      <c r="N108" s="322"/>
      <c r="O108" s="322"/>
      <c r="P108" s="322"/>
      <c r="Q108" s="322"/>
      <c r="R108" s="322"/>
      <c r="S108" s="322"/>
      <c r="T108" s="322"/>
      <c r="U108" s="322"/>
      <c r="Z108" s="372"/>
      <c r="AA108" s="372"/>
      <c r="AB108" s="372"/>
      <c r="AC108" s="372"/>
      <c r="AD108" s="372"/>
      <c r="AE108" s="372"/>
      <c r="AF108" s="372"/>
      <c r="AG108" s="372"/>
      <c r="AH108" s="372"/>
      <c r="AI108" s="372"/>
      <c r="AJ108" s="372"/>
      <c r="AK108" s="372"/>
      <c r="AL108" s="372"/>
      <c r="AM108" s="372"/>
      <c r="AN108" s="372"/>
      <c r="AO108" s="372"/>
      <c r="AP108" s="372"/>
      <c r="AQ108" s="372"/>
      <c r="AR108" s="372"/>
      <c r="AS108" s="372"/>
      <c r="AT108" s="372"/>
      <c r="AU108" s="372"/>
      <c r="AV108" s="372"/>
      <c r="AW108" s="372"/>
      <c r="AX108" s="372"/>
      <c r="AY108" s="372"/>
      <c r="AZ108" s="372"/>
      <c r="BB108" s="343"/>
      <c r="BZ108" s="372"/>
      <c r="CA108" s="372"/>
      <c r="CB108" s="372"/>
      <c r="CC108" s="372"/>
      <c r="CD108" s="372"/>
      <c r="CE108" s="372"/>
      <c r="CF108" s="372"/>
      <c r="CG108" s="372"/>
      <c r="CH108" s="372"/>
      <c r="CI108" s="372"/>
      <c r="CJ108" s="372"/>
      <c r="CK108" s="372"/>
      <c r="CL108" s="372"/>
      <c r="CM108" s="372"/>
      <c r="CN108" s="372"/>
      <c r="CO108" s="372"/>
      <c r="CP108" s="372"/>
      <c r="CQ108" s="372"/>
      <c r="CR108" s="372"/>
      <c r="CS108" s="372"/>
      <c r="CT108" s="372"/>
      <c r="CU108" s="372"/>
      <c r="CV108" s="372"/>
      <c r="CW108" s="372"/>
      <c r="CX108" s="372"/>
      <c r="CY108" s="372"/>
      <c r="CZ108" s="372"/>
    </row>
    <row r="109" s="320" customFormat="true" ht="22.5" customHeight="true" x14ac:dyDescent="0.35">
      <c r="A109" s="347" t="str">
        <f>A1034</f>
        <v>2015</v>
      </c>
      <c r="B109" s="348"/>
      <c r="C109" s="322"/>
      <c r="D109" s="322"/>
      <c r="E109" s="322"/>
      <c r="F109" s="322"/>
      <c r="G109" s="322"/>
      <c r="H109" s="322"/>
      <c r="I109" s="322"/>
      <c r="J109" s="322"/>
      <c r="K109" s="322"/>
      <c r="L109" s="322"/>
      <c r="M109" s="322"/>
      <c r="N109" s="322"/>
      <c r="O109" s="322"/>
      <c r="P109" s="322"/>
      <c r="Q109" s="322"/>
      <c r="R109" s="322"/>
      <c r="S109" s="322"/>
      <c r="T109" s="322"/>
      <c r="U109" s="322"/>
      <c r="Z109" s="372"/>
      <c r="AA109" s="372"/>
      <c r="AB109" s="372"/>
      <c r="AC109" s="372"/>
      <c r="AD109" s="372"/>
      <c r="AE109" s="372"/>
      <c r="AF109" s="372"/>
      <c r="AG109" s="372"/>
      <c r="AH109" s="372"/>
      <c r="AI109" s="372"/>
      <c r="AJ109" s="372"/>
      <c r="AK109" s="372"/>
      <c r="AL109" s="372"/>
      <c r="AM109" s="372"/>
      <c r="AN109" s="372"/>
      <c r="AO109" s="372"/>
      <c r="AP109" s="372"/>
      <c r="AQ109" s="372"/>
      <c r="AR109" s="372"/>
      <c r="AS109" s="372"/>
      <c r="AT109" s="372"/>
      <c r="AU109" s="372"/>
      <c r="AV109" s="372"/>
      <c r="AW109" s="372"/>
      <c r="AX109" s="372"/>
      <c r="AY109" s="372"/>
      <c r="AZ109" s="372"/>
      <c r="BB109" s="343"/>
      <c r="BZ109" s="372"/>
      <c r="CA109" s="372"/>
      <c r="CB109" s="372"/>
      <c r="CC109" s="372"/>
      <c r="CD109" s="372"/>
      <c r="CE109" s="372"/>
      <c r="CF109" s="372"/>
      <c r="CG109" s="372"/>
      <c r="CH109" s="372"/>
      <c r="CI109" s="372"/>
      <c r="CJ109" s="372"/>
      <c r="CK109" s="372"/>
      <c r="CL109" s="372"/>
      <c r="CM109" s="372"/>
      <c r="CN109" s="372"/>
      <c r="CO109" s="372"/>
      <c r="CP109" s="372"/>
      <c r="CQ109" s="372"/>
      <c r="CR109" s="372"/>
      <c r="CS109" s="372"/>
      <c r="CT109" s="372"/>
      <c r="CU109" s="372"/>
      <c r="CV109" s="372"/>
      <c r="CW109" s="372"/>
      <c r="CX109" s="372"/>
      <c r="CY109" s="372"/>
      <c r="CZ109" s="372"/>
    </row>
    <row r="110" s="320" customFormat="true" ht="22.5" customHeight="true" x14ac:dyDescent="0.35">
      <c r="A110" s="349" t="s">
        <v>99</v>
      </c>
      <c r="B110" s="350"/>
      <c r="C110" s="322"/>
      <c r="D110" s="322"/>
      <c r="E110" s="322"/>
      <c r="F110" s="322"/>
      <c r="G110" s="322"/>
      <c r="H110" s="322"/>
      <c r="I110" s="322"/>
      <c r="J110" s="322"/>
      <c r="K110" s="322"/>
      <c r="L110" s="322"/>
      <c r="M110" s="322"/>
      <c r="N110" s="322"/>
      <c r="O110" s="322"/>
      <c r="P110" s="322"/>
      <c r="Q110" s="322"/>
      <c r="R110" s="322"/>
      <c r="S110" s="322"/>
      <c r="T110" s="322"/>
      <c r="U110" s="322"/>
      <c r="Z110" s="372"/>
      <c r="AA110" s="372"/>
      <c r="AB110" s="372"/>
      <c r="AC110" s="372"/>
      <c r="AD110" s="372"/>
      <c r="AE110" s="372"/>
      <c r="AF110" s="372"/>
      <c r="AG110" s="372"/>
      <c r="AH110" s="372"/>
      <c r="AI110" s="372"/>
      <c r="AJ110" s="372"/>
      <c r="AK110" s="372"/>
      <c r="AL110" s="372"/>
      <c r="AM110" s="372"/>
      <c r="AN110" s="372"/>
      <c r="AO110" s="372"/>
      <c r="AP110" s="372"/>
      <c r="AQ110" s="372"/>
      <c r="AR110" s="372"/>
      <c r="AS110" s="372"/>
      <c r="AT110" s="372"/>
      <c r="AU110" s="372"/>
      <c r="AV110" s="372"/>
      <c r="AW110" s="372"/>
      <c r="AX110" s="372"/>
      <c r="AY110" s="372"/>
      <c r="AZ110" s="372"/>
      <c r="BB110" s="343"/>
      <c r="BZ110" s="372"/>
      <c r="CA110" s="372"/>
      <c r="CB110" s="372"/>
      <c r="CC110" s="372"/>
      <c r="CD110" s="372"/>
      <c r="CE110" s="372"/>
      <c r="CF110" s="372"/>
      <c r="CG110" s="372"/>
      <c r="CH110" s="372"/>
      <c r="CI110" s="372"/>
      <c r="CJ110" s="372"/>
      <c r="CK110" s="372"/>
      <c r="CL110" s="372"/>
      <c r="CM110" s="372"/>
      <c r="CN110" s="372"/>
      <c r="CO110" s="372"/>
      <c r="CP110" s="372"/>
      <c r="CQ110" s="372"/>
      <c r="CR110" s="372"/>
      <c r="CS110" s="372"/>
      <c r="CT110" s="372"/>
      <c r="CU110" s="372"/>
      <c r="CV110" s="372"/>
      <c r="CW110" s="372"/>
      <c r="CX110" s="372"/>
      <c r="CY110" s="372"/>
      <c r="CZ110" s="372"/>
    </row>
    <row r="111" s="320" customFormat="true" ht="20.1" customHeight="true" x14ac:dyDescent="0.35">
      <c r="A111" s="351" t="s">
        <v>97</v>
      </c>
      <c r="B111" s="348"/>
      <c r="C111" s="322"/>
      <c r="D111" s="322"/>
      <c r="E111" s="322"/>
      <c r="F111" s="322"/>
      <c r="G111" s="322"/>
      <c r="H111" s="322"/>
      <c r="I111" s="322"/>
      <c r="J111" s="322"/>
      <c r="K111" s="322"/>
      <c r="L111" s="322"/>
      <c r="M111" s="322"/>
      <c r="N111" s="322"/>
      <c r="O111" s="322"/>
      <c r="P111" s="322"/>
      <c r="Q111" s="322"/>
      <c r="R111" s="322"/>
      <c r="S111" s="322"/>
      <c r="T111" s="322"/>
      <c r="U111" s="322"/>
      <c r="Z111" s="372"/>
      <c r="AA111" s="372"/>
      <c r="AB111" s="372"/>
      <c r="AC111" s="372"/>
      <c r="AD111" s="372"/>
      <c r="AE111" s="372"/>
      <c r="AF111" s="372"/>
      <c r="AG111" s="372"/>
      <c r="AH111" s="372"/>
      <c r="AI111" s="372"/>
      <c r="AJ111" s="372"/>
      <c r="AK111" s="372"/>
      <c r="AL111" s="372"/>
      <c r="AM111" s="372"/>
      <c r="AN111" s="372"/>
      <c r="AO111" s="372"/>
      <c r="AP111" s="372"/>
      <c r="AQ111" s="372"/>
      <c r="AR111" s="372"/>
      <c r="AS111" s="372"/>
      <c r="AT111" s="372"/>
      <c r="AU111" s="372"/>
      <c r="AV111" s="372"/>
      <c r="AW111" s="372"/>
      <c r="AX111" s="372"/>
      <c r="AY111" s="372"/>
      <c r="AZ111" s="372"/>
      <c r="BB111" s="343"/>
      <c r="BZ111" s="372"/>
      <c r="CA111" s="372"/>
      <c r="CB111" s="372"/>
      <c r="CC111" s="372"/>
      <c r="CD111" s="372"/>
      <c r="CE111" s="372"/>
      <c r="CF111" s="372"/>
      <c r="CG111" s="372"/>
      <c r="CH111" s="372"/>
      <c r="CI111" s="372"/>
      <c r="CJ111" s="372"/>
      <c r="CK111" s="372"/>
      <c r="CL111" s="372"/>
      <c r="CM111" s="372"/>
      <c r="CN111" s="372"/>
      <c r="CO111" s="372"/>
      <c r="CP111" s="372"/>
      <c r="CQ111" s="372"/>
      <c r="CR111" s="372"/>
      <c r="CS111" s="372"/>
      <c r="CT111" s="372"/>
      <c r="CU111" s="372"/>
      <c r="CV111" s="372"/>
      <c r="CW111" s="372"/>
      <c r="CX111" s="372"/>
      <c r="CY111" s="372"/>
      <c r="CZ111" s="372"/>
    </row>
    <row r="112" s="320" customFormat="true" ht="15" customHeight="true" x14ac:dyDescent="0.2">
      <c r="A112" s="648" t="s">
        <v>98</v>
      </c>
      <c r="B112" s="385"/>
      <c r="C112" s="322"/>
      <c r="D112" s="322"/>
      <c r="E112" s="322"/>
      <c r="F112" s="322"/>
      <c r="G112" s="322"/>
      <c r="H112" s="322"/>
      <c r="I112" s="322"/>
      <c r="J112" s="322"/>
      <c r="K112" s="322"/>
      <c r="L112" s="322"/>
      <c r="M112" s="322"/>
      <c r="N112" s="322"/>
      <c r="O112" s="322"/>
      <c r="P112" s="322"/>
      <c r="Q112" s="322"/>
      <c r="R112" s="322"/>
      <c r="S112" s="322"/>
      <c r="T112" s="322"/>
      <c r="U112" s="322"/>
      <c r="Z112" s="372"/>
      <c r="AA112" s="372"/>
      <c r="AB112" s="372"/>
      <c r="AC112" s="372"/>
      <c r="AD112" s="372"/>
      <c r="AE112" s="372"/>
      <c r="AF112" s="372"/>
      <c r="AG112" s="372"/>
      <c r="AH112" s="372"/>
      <c r="AI112" s="372"/>
      <c r="AJ112" s="372"/>
      <c r="AK112" s="372"/>
      <c r="AL112" s="372"/>
      <c r="AM112" s="372"/>
      <c r="AN112" s="372"/>
      <c r="AO112" s="372"/>
      <c r="AP112" s="372"/>
      <c r="AQ112" s="372"/>
      <c r="AR112" s="372"/>
      <c r="AS112" s="372"/>
      <c r="AT112" s="372"/>
      <c r="AU112" s="372"/>
      <c r="AV112" s="372"/>
      <c r="AW112" s="372"/>
      <c r="AX112" s="372"/>
      <c r="AY112" s="372"/>
      <c r="AZ112" s="372"/>
      <c r="BB112" s="343"/>
      <c r="BZ112" s="372"/>
      <c r="CA112" s="372"/>
      <c r="CB112" s="372"/>
      <c r="CC112" s="372"/>
      <c r="CD112" s="372"/>
      <c r="CE112" s="372"/>
      <c r="CF112" s="372"/>
      <c r="CG112" s="372"/>
      <c r="CH112" s="372"/>
      <c r="CI112" s="372"/>
      <c r="CJ112" s="372"/>
      <c r="CK112" s="372"/>
      <c r="CL112" s="372"/>
      <c r="CM112" s="372"/>
      <c r="CN112" s="372"/>
      <c r="CO112" s="372"/>
      <c r="CP112" s="372"/>
      <c r="CQ112" s="372"/>
      <c r="CR112" s="372"/>
      <c r="CS112" s="372"/>
      <c r="CT112" s="372"/>
      <c r="CU112" s="372"/>
      <c r="CV112" s="372"/>
      <c r="CW112" s="372"/>
      <c r="CX112" s="372"/>
      <c r="CY112" s="372"/>
      <c r="CZ112" s="372"/>
    </row>
    <row r="113" s="320" customFormat="true" ht="15" customHeight="true" x14ac:dyDescent="0.2">
      <c r="A113" s="361" t="s">
        <v>40</v>
      </c>
      <c r="B113" s="360"/>
      <c r="C113" s="322"/>
      <c r="D113" s="322"/>
      <c r="E113" s="322"/>
      <c r="F113" s="322"/>
      <c r="G113" s="322"/>
      <c r="H113" s="322"/>
      <c r="I113" s="322"/>
      <c r="J113" s="322"/>
      <c r="K113" s="322"/>
      <c r="L113" s="322"/>
      <c r="M113" s="322"/>
      <c r="N113" s="322"/>
      <c r="O113" s="322"/>
      <c r="P113" s="322"/>
      <c r="Q113" s="322"/>
      <c r="R113" s="322"/>
      <c r="S113" s="322"/>
      <c r="T113" s="322"/>
      <c r="U113" s="322"/>
      <c r="Z113" s="372"/>
      <c r="AA113" s="372"/>
      <c r="AB113" s="372"/>
      <c r="AC113" s="372"/>
      <c r="AD113" s="372"/>
      <c r="AE113" s="372"/>
      <c r="AF113" s="372"/>
      <c r="AG113" s="372"/>
      <c r="AH113" s="372"/>
      <c r="AI113" s="372"/>
      <c r="AJ113" s="372"/>
      <c r="AK113" s="372"/>
      <c r="AL113" s="372"/>
      <c r="AM113" s="372"/>
      <c r="AN113" s="372"/>
      <c r="AO113" s="372"/>
      <c r="AP113" s="372"/>
      <c r="AQ113" s="372"/>
      <c r="AR113" s="372"/>
      <c r="AS113" s="372"/>
      <c r="AT113" s="372"/>
      <c r="AU113" s="372"/>
      <c r="AV113" s="372"/>
      <c r="AW113" s="372"/>
      <c r="AX113" s="372"/>
      <c r="AY113" s="372"/>
      <c r="AZ113" s="372"/>
      <c r="BB113" s="343"/>
      <c r="BZ113" s="372"/>
      <c r="CA113" s="372"/>
      <c r="CB113" s="372"/>
      <c r="CC113" s="372"/>
      <c r="CD113" s="372"/>
      <c r="CE113" s="372"/>
      <c r="CF113" s="372"/>
      <c r="CG113" s="372"/>
      <c r="CH113" s="372"/>
      <c r="CI113" s="372"/>
      <c r="CJ113" s="372"/>
      <c r="CK113" s="372"/>
      <c r="CL113" s="372"/>
      <c r="CM113" s="372"/>
      <c r="CN113" s="372"/>
      <c r="CO113" s="372"/>
      <c r="CP113" s="372"/>
      <c r="CQ113" s="372"/>
      <c r="CR113" s="372"/>
      <c r="CS113" s="372"/>
      <c r="CT113" s="372"/>
      <c r="CU113" s="372"/>
      <c r="CV113" s="372"/>
      <c r="CW113" s="372"/>
      <c r="CX113" s="372"/>
      <c r="CY113" s="372"/>
      <c r="CZ113" s="372"/>
    </row>
    <row r="114" s="320" customFormat="true" ht="15" customHeight="true" x14ac:dyDescent="0.2">
      <c r="A114" s="359" t="s">
        <v>39</v>
      </c>
      <c r="B114" s="360"/>
      <c r="C114" s="322"/>
      <c r="D114" s="322"/>
      <c r="E114" s="322"/>
      <c r="F114" s="322"/>
      <c r="G114" s="322"/>
      <c r="H114" s="322"/>
      <c r="I114" s="322"/>
      <c r="J114" s="322"/>
      <c r="K114" s="322"/>
      <c r="L114" s="322"/>
      <c r="M114" s="322"/>
      <c r="N114" s="322"/>
      <c r="O114" s="322"/>
      <c r="P114" s="322"/>
      <c r="Q114" s="322"/>
      <c r="R114" s="322"/>
      <c r="S114" s="322"/>
      <c r="T114" s="322"/>
      <c r="U114" s="322"/>
      <c r="Z114" s="372"/>
      <c r="AA114" s="372"/>
      <c r="AB114" s="372"/>
      <c r="AC114" s="372"/>
      <c r="AD114" s="372"/>
      <c r="AE114" s="372"/>
      <c r="AF114" s="372"/>
      <c r="AG114" s="372"/>
      <c r="AH114" s="372"/>
      <c r="AI114" s="372"/>
      <c r="AJ114" s="372"/>
      <c r="AK114" s="372"/>
      <c r="AL114" s="372"/>
      <c r="AM114" s="372"/>
      <c r="AN114" s="372"/>
      <c r="AO114" s="372"/>
      <c r="AP114" s="372"/>
      <c r="AQ114" s="372"/>
      <c r="AR114" s="372"/>
      <c r="AS114" s="372"/>
      <c r="AT114" s="372"/>
      <c r="AU114" s="372"/>
      <c r="AV114" s="372"/>
      <c r="AW114" s="372"/>
      <c r="AX114" s="372"/>
      <c r="AY114" s="372"/>
      <c r="AZ114" s="372"/>
      <c r="BB114" s="343"/>
      <c r="BZ114" s="372"/>
      <c r="CA114" s="372"/>
      <c r="CB114" s="372"/>
      <c r="CC114" s="372"/>
      <c r="CD114" s="372"/>
      <c r="CE114" s="372"/>
      <c r="CF114" s="372"/>
      <c r="CG114" s="372"/>
      <c r="CH114" s="372"/>
      <c r="CI114" s="372"/>
      <c r="CJ114" s="372"/>
      <c r="CK114" s="372"/>
      <c r="CL114" s="372"/>
      <c r="CM114" s="372"/>
      <c r="CN114" s="372"/>
      <c r="CO114" s="372"/>
      <c r="CP114" s="372"/>
      <c r="CQ114" s="372"/>
      <c r="CR114" s="372"/>
      <c r="CS114" s="372"/>
      <c r="CT114" s="372"/>
      <c r="CU114" s="372"/>
      <c r="CV114" s="372"/>
      <c r="CW114" s="372"/>
      <c r="CX114" s="372"/>
      <c r="CY114" s="372"/>
      <c r="CZ114" s="372"/>
    </row>
    <row r="115" s="320" customFormat="true" ht="15" customHeight="true" x14ac:dyDescent="0.2">
      <c r="A115" s="359" t="s">
        <v>136</v>
      </c>
      <c r="B115" s="384" t="str">
        <f>A1025</f>
        <v>MICS15</v>
      </c>
      <c r="C115" s="322"/>
      <c r="D115" s="322"/>
      <c r="E115" s="322"/>
      <c r="F115" s="322"/>
      <c r="G115" s="322"/>
      <c r="H115" s="322"/>
      <c r="I115" s="322"/>
      <c r="J115" s="322"/>
      <c r="K115" s="322"/>
      <c r="L115" s="322"/>
      <c r="M115" s="322"/>
      <c r="N115" s="322"/>
      <c r="O115" s="322"/>
      <c r="P115" s="322"/>
      <c r="Q115" s="322"/>
      <c r="R115" s="322"/>
      <c r="S115" s="322"/>
      <c r="T115" s="322"/>
      <c r="U115" s="322"/>
      <c r="Z115" s="372"/>
      <c r="AA115" s="372"/>
      <c r="AB115" s="372"/>
      <c r="AC115" s="372"/>
      <c r="AD115" s="372"/>
      <c r="AE115" s="372"/>
      <c r="AF115" s="372"/>
      <c r="AG115" s="372"/>
      <c r="AH115" s="372"/>
      <c r="AI115" s="372"/>
      <c r="AJ115" s="372"/>
      <c r="AK115" s="372"/>
      <c r="AL115" s="372"/>
      <c r="AM115" s="372"/>
      <c r="AN115" s="372"/>
      <c r="AO115" s="372"/>
      <c r="AP115" s="372"/>
      <c r="AQ115" s="372"/>
      <c r="AR115" s="372"/>
      <c r="AS115" s="372"/>
      <c r="AT115" s="372"/>
      <c r="AU115" s="372"/>
      <c r="AV115" s="372"/>
      <c r="AW115" s="372"/>
      <c r="AX115" s="372"/>
      <c r="AY115" s="372"/>
      <c r="AZ115" s="372"/>
      <c r="BB115" s="343"/>
      <c r="BZ115" s="372"/>
      <c r="CA115" s="372"/>
      <c r="CB115" s="372"/>
      <c r="CC115" s="372"/>
      <c r="CD115" s="372"/>
      <c r="CE115" s="372"/>
      <c r="CF115" s="372"/>
      <c r="CG115" s="372"/>
      <c r="CH115" s="372"/>
      <c r="CI115" s="372"/>
      <c r="CJ115" s="372"/>
      <c r="CK115" s="372"/>
      <c r="CL115" s="372"/>
      <c r="CM115" s="372"/>
      <c r="CN115" s="372"/>
      <c r="CO115" s="372"/>
      <c r="CP115" s="372"/>
      <c r="CQ115" s="372"/>
      <c r="CR115" s="372"/>
      <c r="CS115" s="372"/>
      <c r="CT115" s="372"/>
      <c r="CU115" s="372"/>
      <c r="CV115" s="372"/>
      <c r="CW115" s="372"/>
      <c r="CX115" s="372"/>
      <c r="CY115" s="372"/>
      <c r="CZ115" s="372"/>
    </row>
    <row r="116" s="320" customFormat="true" ht="15" customHeight="true" x14ac:dyDescent="0.2">
      <c r="A116" s="209" t="str">
        <f>B1030</f>
        <v/>
      </c>
      <c r="B116" s="208"/>
      <c r="C116" s="322"/>
      <c r="D116" s="322"/>
      <c r="E116" s="322"/>
      <c r="F116" s="322"/>
      <c r="G116" s="322"/>
      <c r="H116" s="322"/>
      <c r="I116" s="322"/>
      <c r="J116" s="322"/>
      <c r="K116" s="322"/>
      <c r="L116" s="322"/>
      <c r="M116" s="322"/>
      <c r="N116" s="322"/>
      <c r="O116" s="322"/>
      <c r="P116" s="322"/>
      <c r="Q116" s="322"/>
      <c r="R116" s="322"/>
      <c r="S116" s="322"/>
      <c r="T116" s="322"/>
      <c r="U116" s="322"/>
      <c r="Z116" s="372"/>
      <c r="AA116" s="372"/>
      <c r="AB116" s="372"/>
      <c r="AC116" s="372"/>
      <c r="AD116" s="372"/>
      <c r="AE116" s="372"/>
      <c r="AF116" s="372"/>
      <c r="AG116" s="372"/>
      <c r="AH116" s="372"/>
      <c r="AI116" s="372"/>
      <c r="AJ116" s="372"/>
      <c r="AK116" s="372"/>
      <c r="AL116" s="372"/>
      <c r="AM116" s="372"/>
      <c r="AN116" s="372"/>
      <c r="AO116" s="372"/>
      <c r="AP116" s="372"/>
      <c r="AQ116" s="372"/>
      <c r="AR116" s="372"/>
      <c r="AS116" s="372"/>
      <c r="AT116" s="372"/>
      <c r="AU116" s="372"/>
      <c r="AV116" s="372"/>
      <c r="AW116" s="372"/>
      <c r="AX116" s="372"/>
      <c r="AY116" s="372"/>
      <c r="AZ116" s="372"/>
      <c r="BB116" s="343"/>
      <c r="BZ116" s="372"/>
      <c r="CA116" s="372"/>
      <c r="CB116" s="372"/>
      <c r="CC116" s="372"/>
      <c r="CD116" s="372"/>
      <c r="CE116" s="372"/>
      <c r="CF116" s="372"/>
      <c r="CG116" s="372"/>
      <c r="CH116" s="372"/>
      <c r="CI116" s="372"/>
      <c r="CJ116" s="372"/>
      <c r="CK116" s="372"/>
      <c r="CL116" s="372"/>
      <c r="CM116" s="372"/>
      <c r="CN116" s="372"/>
      <c r="CO116" s="372"/>
      <c r="CP116" s="372"/>
      <c r="CQ116" s="372"/>
      <c r="CR116" s="372"/>
      <c r="CS116" s="372"/>
      <c r="CT116" s="372"/>
      <c r="CU116" s="372"/>
      <c r="CV116" s="372"/>
      <c r="CW116" s="372"/>
      <c r="CX116" s="372"/>
      <c r="CY116" s="372"/>
      <c r="CZ116" s="372"/>
    </row>
    <row r="117" s="320" customFormat="true" ht="15" customHeight="true" x14ac:dyDescent="0.2">
      <c r="A117" s="209" t="str">
        <f>B1029</f>
        <v/>
      </c>
      <c r="B117" s="207"/>
      <c r="C117" s="322"/>
      <c r="D117" s="322"/>
      <c r="E117" s="322"/>
      <c r="F117" s="322"/>
      <c r="G117" s="322"/>
      <c r="H117" s="322"/>
      <c r="I117" s="322"/>
      <c r="J117" s="322"/>
      <c r="K117" s="322"/>
      <c r="L117" s="322"/>
      <c r="M117" s="322"/>
      <c r="N117" s="322"/>
      <c r="O117" s="322"/>
      <c r="P117" s="322"/>
      <c r="Q117" s="322"/>
      <c r="R117" s="322"/>
      <c r="S117" s="322"/>
      <c r="T117" s="322"/>
      <c r="U117" s="322"/>
      <c r="Z117" s="372"/>
      <c r="AA117" s="372"/>
      <c r="AB117" s="372"/>
      <c r="AC117" s="372"/>
      <c r="AD117" s="372"/>
      <c r="AE117" s="372"/>
      <c r="AF117" s="372"/>
      <c r="AG117" s="372"/>
      <c r="AH117" s="372"/>
      <c r="AI117" s="372"/>
      <c r="AJ117" s="372"/>
      <c r="AK117" s="372"/>
      <c r="AL117" s="372"/>
      <c r="AM117" s="372"/>
      <c r="AN117" s="372"/>
      <c r="AO117" s="372"/>
      <c r="AP117" s="372"/>
      <c r="AQ117" s="372"/>
      <c r="AR117" s="372"/>
      <c r="AS117" s="372"/>
      <c r="AT117" s="372"/>
      <c r="AU117" s="372"/>
      <c r="AV117" s="372"/>
      <c r="AW117" s="372"/>
      <c r="AX117" s="372"/>
      <c r="AY117" s="372"/>
      <c r="AZ117" s="372"/>
      <c r="BB117" s="343"/>
      <c r="BZ117" s="372"/>
      <c r="CA117" s="372"/>
      <c r="CB117" s="372"/>
      <c r="CC117" s="372"/>
      <c r="CD117" s="372"/>
      <c r="CE117" s="372"/>
      <c r="CF117" s="372"/>
      <c r="CG117" s="372"/>
      <c r="CH117" s="372"/>
      <c r="CI117" s="372"/>
      <c r="CJ117" s="372"/>
      <c r="CK117" s="372"/>
      <c r="CL117" s="372"/>
      <c r="CM117" s="372"/>
      <c r="CN117" s="372"/>
      <c r="CO117" s="372"/>
      <c r="CP117" s="372"/>
      <c r="CQ117" s="372"/>
      <c r="CR117" s="372"/>
      <c r="CS117" s="372"/>
      <c r="CT117" s="372"/>
      <c r="CU117" s="372"/>
      <c r="CV117" s="372"/>
      <c r="CW117" s="372"/>
      <c r="CX117" s="372"/>
      <c r="CY117" s="372"/>
      <c r="CZ117" s="372"/>
    </row>
    <row r="118" s="320" customFormat="true" ht="21" customHeight="true" x14ac:dyDescent="0.2">
      <c r="A118" s="206"/>
      <c r="B118" s="208"/>
      <c r="C118" s="322"/>
      <c r="D118" s="322"/>
      <c r="E118" s="322"/>
      <c r="F118" s="322"/>
      <c r="G118" s="322"/>
      <c r="H118" s="322"/>
      <c r="I118" s="322"/>
      <c r="J118" s="322"/>
      <c r="K118" s="322"/>
      <c r="L118" s="322"/>
      <c r="M118" s="322"/>
      <c r="N118" s="322"/>
      <c r="O118" s="322"/>
      <c r="P118" s="322"/>
      <c r="Q118" s="322"/>
      <c r="R118" s="322"/>
      <c r="S118" s="322"/>
      <c r="T118" s="322"/>
      <c r="U118" s="322"/>
      <c r="Z118" s="372"/>
      <c r="AA118" s="372"/>
      <c r="AB118" s="372"/>
      <c r="AC118" s="372"/>
      <c r="AD118" s="372"/>
      <c r="AE118" s="372"/>
      <c r="AF118" s="372"/>
      <c r="AG118" s="372"/>
      <c r="AH118" s="372"/>
      <c r="AI118" s="372"/>
      <c r="AJ118" s="372"/>
      <c r="AK118" s="372"/>
      <c r="AL118" s="372"/>
      <c r="AM118" s="372"/>
      <c r="AN118" s="372"/>
      <c r="AO118" s="372"/>
      <c r="AP118" s="372"/>
      <c r="AQ118" s="372"/>
      <c r="AR118" s="372"/>
      <c r="AS118" s="372"/>
      <c r="AT118" s="372"/>
      <c r="AU118" s="372"/>
      <c r="AV118" s="372"/>
      <c r="AW118" s="372"/>
      <c r="AX118" s="372"/>
      <c r="AY118" s="372"/>
      <c r="AZ118" s="372"/>
      <c r="BB118" s="343"/>
      <c r="BZ118" s="372"/>
      <c r="CA118" s="372"/>
      <c r="CB118" s="372"/>
      <c r="CC118" s="372"/>
      <c r="CD118" s="372"/>
      <c r="CE118" s="372"/>
      <c r="CF118" s="372"/>
      <c r="CG118" s="372"/>
      <c r="CH118" s="372"/>
      <c r="CI118" s="372"/>
      <c r="CJ118" s="372"/>
      <c r="CK118" s="372"/>
      <c r="CL118" s="372"/>
      <c r="CM118" s="372"/>
      <c r="CN118" s="372"/>
      <c r="CO118" s="372"/>
      <c r="CP118" s="372"/>
      <c r="CQ118" s="372"/>
      <c r="CR118" s="372"/>
      <c r="CS118" s="372"/>
      <c r="CT118" s="372"/>
      <c r="CU118" s="372"/>
      <c r="CV118" s="372"/>
      <c r="CW118" s="372"/>
      <c r="CX118" s="372"/>
      <c r="CY118" s="372"/>
      <c r="CZ118" s="372"/>
    </row>
    <row r="119" s="320" customFormat="true" ht="15" customHeight="true" x14ac:dyDescent="0.2">
      <c r="A119" s="205"/>
      <c r="B119" s="204"/>
      <c r="C119" s="322"/>
      <c r="D119" s="322"/>
      <c r="E119" s="322"/>
      <c r="F119" s="322"/>
      <c r="G119" s="322"/>
      <c r="H119" s="322"/>
      <c r="I119" s="322"/>
      <c r="J119" s="322"/>
      <c r="K119" s="322"/>
      <c r="L119" s="322"/>
      <c r="M119" s="322"/>
      <c r="N119" s="322"/>
      <c r="O119" s="322"/>
      <c r="P119" s="322"/>
      <c r="Q119" s="322"/>
      <c r="R119" s="322"/>
      <c r="S119" s="322"/>
      <c r="T119" s="322"/>
      <c r="U119" s="322"/>
      <c r="Z119" s="372"/>
      <c r="AA119" s="372"/>
      <c r="AB119" s="372"/>
      <c r="AC119" s="372"/>
      <c r="AD119" s="372"/>
      <c r="AE119" s="372"/>
      <c r="AF119" s="372"/>
      <c r="AG119" s="372"/>
      <c r="AH119" s="372"/>
      <c r="AI119" s="372"/>
      <c r="AJ119" s="372"/>
      <c r="AK119" s="372"/>
      <c r="AL119" s="372"/>
      <c r="AM119" s="372"/>
      <c r="AN119" s="372"/>
      <c r="AO119" s="372"/>
      <c r="AP119" s="372"/>
      <c r="AQ119" s="372"/>
      <c r="AR119" s="372"/>
      <c r="AS119" s="372"/>
      <c r="AT119" s="372"/>
      <c r="AU119" s="372"/>
      <c r="AV119" s="372"/>
      <c r="AW119" s="372"/>
      <c r="AX119" s="372"/>
      <c r="AY119" s="372"/>
      <c r="AZ119" s="372"/>
      <c r="BB119" s="343"/>
      <c r="BZ119" s="372"/>
      <c r="CA119" s="372"/>
      <c r="CB119" s="372"/>
      <c r="CC119" s="372"/>
      <c r="CD119" s="372"/>
      <c r="CE119" s="372"/>
      <c r="CF119" s="372"/>
      <c r="CG119" s="372"/>
      <c r="CH119" s="372"/>
      <c r="CI119" s="372"/>
      <c r="CJ119" s="372"/>
      <c r="CK119" s="372"/>
      <c r="CL119" s="372"/>
      <c r="CM119" s="372"/>
      <c r="CN119" s="372"/>
      <c r="CO119" s="372"/>
      <c r="CP119" s="372"/>
      <c r="CQ119" s="372"/>
      <c r="CR119" s="372"/>
      <c r="CS119" s="372"/>
      <c r="CT119" s="372"/>
      <c r="CU119" s="372"/>
      <c r="CV119" s="372"/>
      <c r="CW119" s="372"/>
      <c r="CX119" s="372"/>
      <c r="CY119" s="372"/>
      <c r="CZ119" s="372"/>
    </row>
    <row r="120" s="344" customFormat="true" ht="15" customHeight="true" x14ac:dyDescent="0.2">
      <c r="A120" s="325" t="s">
        <v>99</v>
      </c>
      <c r="B120" s="368"/>
      <c r="C120" s="1167" t="s">
        <v>115</v>
      </c>
      <c r="D120" s="1168"/>
      <c r="E120" s="1168"/>
      <c r="F120" s="1168"/>
      <c r="G120" s="1169"/>
      <c r="H120" s="1170" t="s">
        <v>38</v>
      </c>
      <c r="I120" s="1171"/>
      <c r="J120" s="1171"/>
      <c r="K120" s="1171"/>
      <c r="L120" s="1172"/>
      <c r="M120" s="1151" t="s">
        <v>37</v>
      </c>
      <c r="N120" s="1152"/>
      <c r="O120" s="1152"/>
      <c r="P120" s="1152"/>
      <c r="Q120" s="1153"/>
      <c r="R120" s="40" t="s">
        <v>143</v>
      </c>
      <c r="S120" s="457"/>
      <c r="T120" s="457"/>
      <c r="U120" s="457"/>
      <c r="V120" s="457"/>
      <c r="W120" s="457"/>
      <c r="X120" s="457"/>
      <c r="Y120" s="457"/>
      <c r="Z120" s="468"/>
      <c r="AA120" s="468"/>
      <c r="AB120" s="468"/>
      <c r="AC120" s="468"/>
      <c r="AD120" s="468"/>
      <c r="AE120" s="468"/>
      <c r="AF120" s="468"/>
      <c r="AG120" s="468"/>
      <c r="AH120" s="468"/>
      <c r="AI120" s="468"/>
      <c r="AJ120" s="468"/>
      <c r="AK120" s="468"/>
      <c r="AL120" s="468"/>
      <c r="AM120" s="468"/>
      <c r="AN120" s="468"/>
      <c r="AO120" s="468"/>
      <c r="AP120" s="468"/>
      <c r="AQ120" s="468"/>
      <c r="AR120" s="468"/>
      <c r="AS120" s="468"/>
      <c r="AT120" s="468"/>
      <c r="AU120" s="468"/>
      <c r="AV120" s="468"/>
      <c r="AW120" s="468"/>
      <c r="AX120" s="468"/>
      <c r="AY120" s="468"/>
      <c r="AZ120" s="983"/>
      <c r="BA120" s="378" t="s">
        <v>131</v>
      </c>
      <c r="BB120" s="325" t="s">
        <v>99</v>
      </c>
      <c r="BC120" s="1151" t="s">
        <v>115</v>
      </c>
      <c r="BD120" s="1152"/>
      <c r="BE120" s="1152"/>
      <c r="BF120" s="1152"/>
      <c r="BG120" s="1183"/>
      <c r="BH120" s="1151" t="s">
        <v>38</v>
      </c>
      <c r="BI120" s="1152"/>
      <c r="BJ120" s="1152"/>
      <c r="BK120" s="1152"/>
      <c r="BL120" s="1183"/>
      <c r="BM120" s="1151" t="s">
        <v>37</v>
      </c>
      <c r="BN120" s="1152"/>
      <c r="BO120" s="1152"/>
      <c r="BP120" s="1152"/>
      <c r="BQ120" s="1153"/>
      <c r="BR120" s="39" t="s">
        <v>143</v>
      </c>
      <c r="BS120" s="457"/>
      <c r="BT120" s="457"/>
      <c r="BU120" s="457"/>
      <c r="BV120" s="457"/>
      <c r="BW120" s="457"/>
      <c r="BX120" s="457"/>
      <c r="BY120" s="457"/>
      <c r="BZ120" s="376"/>
      <c r="CA120" s="376"/>
      <c r="CB120" s="376"/>
      <c r="CC120" s="376"/>
      <c r="CD120" s="376"/>
      <c r="CE120" s="376"/>
      <c r="CF120" s="376"/>
      <c r="CG120" s="376"/>
      <c r="CH120" s="376"/>
      <c r="CI120" s="376"/>
      <c r="CJ120" s="376"/>
      <c r="CK120" s="376"/>
      <c r="CL120" s="376"/>
      <c r="CM120" s="376"/>
      <c r="CN120" s="376"/>
      <c r="CO120" s="376"/>
      <c r="CP120" s="376"/>
      <c r="CQ120" s="376"/>
      <c r="CR120" s="376"/>
      <c r="CS120" s="376"/>
      <c r="CT120" s="376"/>
      <c r="CU120" s="376"/>
      <c r="CV120" s="376"/>
      <c r="CW120" s="376"/>
      <c r="CX120" s="376"/>
      <c r="CY120" s="376"/>
      <c r="CZ120" s="376"/>
    </row>
    <row r="121" s="344" customFormat="true" ht="12.75" x14ac:dyDescent="0.2">
      <c r="A121" s="364" t="s">
        <v>87</v>
      </c>
      <c r="B121" s="406"/>
      <c r="C121" s="448" t="s">
        <v>0</v>
      </c>
      <c r="D121" s="642" t="s">
        <v>1</v>
      </c>
      <c r="E121" s="642" t="s">
        <v>2</v>
      </c>
      <c r="F121" s="642" t="s">
        <v>3</v>
      </c>
      <c r="G121" s="643" t="s">
        <v>4</v>
      </c>
      <c r="H121" s="411" t="s">
        <v>0</v>
      </c>
      <c r="I121" s="646" t="s">
        <v>1</v>
      </c>
      <c r="J121" s="646" t="s">
        <v>2</v>
      </c>
      <c r="K121" s="646" t="s">
        <v>3</v>
      </c>
      <c r="L121" s="647" t="s">
        <v>4</v>
      </c>
      <c r="M121" s="412" t="s">
        <v>0</v>
      </c>
      <c r="N121" s="646" t="s">
        <v>1</v>
      </c>
      <c r="O121" s="646" t="s">
        <v>2</v>
      </c>
      <c r="P121" s="646" t="s">
        <v>3</v>
      </c>
      <c r="Q121" s="640" t="s">
        <v>4</v>
      </c>
      <c r="R121" s="411" t="s">
        <v>160</v>
      </c>
      <c r="S121" s="646" t="s">
        <v>161</v>
      </c>
      <c r="T121" s="646" t="s">
        <v>162</v>
      </c>
      <c r="U121" s="646" t="s">
        <v>164</v>
      </c>
      <c r="V121" s="646" t="s">
        <v>165</v>
      </c>
      <c r="W121" s="646" t="s">
        <v>298</v>
      </c>
      <c r="X121" s="646" t="s">
        <v>167</v>
      </c>
      <c r="Y121" s="647" t="s">
        <v>168</v>
      </c>
      <c r="Z121" s="468"/>
      <c r="AA121" s="468"/>
      <c r="AB121" s="468"/>
      <c r="AC121" s="468"/>
      <c r="AD121" s="468"/>
      <c r="AE121" s="468"/>
      <c r="AF121" s="468"/>
      <c r="AG121" s="468"/>
      <c r="AH121" s="468"/>
      <c r="AI121" s="468"/>
      <c r="AJ121" s="468"/>
      <c r="AK121" s="468"/>
      <c r="AL121" s="468"/>
      <c r="AM121" s="468"/>
      <c r="AN121" s="468"/>
      <c r="AO121" s="468"/>
      <c r="AP121" s="468"/>
      <c r="AQ121" s="468"/>
      <c r="AR121" s="468"/>
      <c r="AS121" s="468"/>
      <c r="AT121" s="468"/>
      <c r="AU121" s="468"/>
      <c r="AV121" s="468"/>
      <c r="AW121" s="468"/>
      <c r="AX121" s="468"/>
      <c r="AY121" s="468"/>
      <c r="AZ121" s="983"/>
      <c r="BA121" s="364" t="s">
        <v>117</v>
      </c>
      <c r="BB121" s="363"/>
      <c r="BC121" s="488" t="s">
        <v>0</v>
      </c>
      <c r="BD121" s="616" t="s">
        <v>1</v>
      </c>
      <c r="BE121" s="616" t="s">
        <v>2</v>
      </c>
      <c r="BF121" s="616" t="s">
        <v>3</v>
      </c>
      <c r="BG121" s="489" t="s">
        <v>4</v>
      </c>
      <c r="BH121" s="488" t="s">
        <v>0</v>
      </c>
      <c r="BI121" s="616" t="s">
        <v>1</v>
      </c>
      <c r="BJ121" s="616" t="s">
        <v>2</v>
      </c>
      <c r="BK121" s="616" t="s">
        <v>3</v>
      </c>
      <c r="BL121" s="489" t="s">
        <v>4</v>
      </c>
      <c r="BM121" s="488" t="s">
        <v>0</v>
      </c>
      <c r="BN121" s="616" t="s">
        <v>1</v>
      </c>
      <c r="BO121" s="616" t="s">
        <v>2</v>
      </c>
      <c r="BP121" s="616" t="s">
        <v>3</v>
      </c>
      <c r="BQ121" s="489" t="s">
        <v>4</v>
      </c>
      <c r="BR121" s="488" t="s">
        <v>160</v>
      </c>
      <c r="BS121" s="616" t="s">
        <v>161</v>
      </c>
      <c r="BT121" s="616" t="s">
        <v>162</v>
      </c>
      <c r="BU121" s="616" t="s">
        <v>164</v>
      </c>
      <c r="BV121" s="616" t="s">
        <v>165</v>
      </c>
      <c r="BW121" s="616" t="s">
        <v>298</v>
      </c>
      <c r="BX121" s="616" t="s">
        <v>167</v>
      </c>
      <c r="BY121" s="617" t="s">
        <v>168</v>
      </c>
      <c r="BZ121" s="992"/>
      <c r="CA121" s="992"/>
      <c r="CB121" s="992"/>
      <c r="CC121" s="992"/>
      <c r="CD121" s="992"/>
      <c r="CE121" s="992"/>
      <c r="CF121" s="992"/>
      <c r="CG121" s="992"/>
      <c r="CH121" s="992"/>
      <c r="CI121" s="992"/>
      <c r="CJ121" s="992"/>
      <c r="CK121" s="992"/>
      <c r="CL121" s="992"/>
      <c r="CM121" s="992"/>
      <c r="CN121" s="992"/>
      <c r="CO121" s="992"/>
      <c r="CP121" s="992"/>
      <c r="CQ121" s="992"/>
      <c r="CR121" s="992"/>
      <c r="CS121" s="992"/>
      <c r="CT121" s="992"/>
      <c r="CU121" s="992"/>
      <c r="CV121" s="992"/>
      <c r="CW121" s="992"/>
      <c r="CX121" s="992"/>
      <c r="CY121" s="992"/>
      <c r="CZ121" s="992"/>
    </row>
    <row r="122" s="344" customFormat="true" ht="15" customHeight="true" x14ac:dyDescent="0.2">
      <c r="A122" s="1154" t="s">
        <v>18</v>
      </c>
      <c r="B122" s="408" t="s">
        <v>14</v>
      </c>
      <c r="C122" s="160">
        <v>19.604483739869824</v>
      </c>
      <c r="D122" s="159">
        <v>26.041039395935993</v>
      </c>
      <c r="E122" s="159">
        <v>29.895521253842343</v>
      </c>
      <c r="F122" s="159">
        <v>51.321936799756074</v>
      </c>
      <c r="G122" s="158">
        <v>89.79704337329467</v>
      </c>
      <c r="H122" s="157">
        <v>45.444985020361919</v>
      </c>
      <c r="I122" s="159">
        <v>81.188563911461273</v>
      </c>
      <c r="J122" s="159">
        <v>89.730953815948297</v>
      </c>
      <c r="K122" s="159">
        <v>94.761610092024938</v>
      </c>
      <c r="L122" s="156">
        <v>98.557525506832263</v>
      </c>
      <c r="M122" s="160">
        <v>17.466901283220956</v>
      </c>
      <c r="N122" s="159">
        <v>26.045770947653153</v>
      </c>
      <c r="O122" s="159">
        <v>25.955174122033032</v>
      </c>
      <c r="P122" s="159">
        <v>33.978900859385696</v>
      </c>
      <c r="Q122" s="158">
        <v>61.065931296486362</v>
      </c>
      <c r="R122" s="157">
        <v>93.58957074978747</v>
      </c>
      <c r="S122" s="159">
        <v>24.706442936845871</v>
      </c>
      <c r="T122" s="159">
        <v>55.329295593021918</v>
      </c>
      <c r="U122" s="159">
        <v>32.600415078578251</v>
      </c>
      <c r="V122" s="159">
        <v>35.647865514668133</v>
      </c>
      <c r="W122" s="159">
        <v>31.545532791945082</v>
      </c>
      <c r="X122" s="159">
        <v>38.456105131787808</v>
      </c>
      <c r="Y122" s="156">
        <v>33.211942797862037</v>
      </c>
      <c r="Z122" s="468"/>
      <c r="AA122" s="468"/>
      <c r="AB122" s="468"/>
      <c r="AC122" s="468"/>
      <c r="AD122" s="468"/>
      <c r="AE122" s="468"/>
      <c r="AF122" s="468"/>
      <c r="AG122" s="468"/>
      <c r="AH122" s="468"/>
      <c r="AI122" s="468"/>
      <c r="AJ122" s="468"/>
      <c r="AK122" s="468"/>
      <c r="AL122" s="468"/>
      <c r="AM122" s="468"/>
      <c r="AN122" s="468"/>
      <c r="AO122" s="468"/>
      <c r="AP122" s="468"/>
      <c r="AQ122" s="468"/>
      <c r="AR122" s="468"/>
      <c r="AS122" s="468"/>
      <c r="AT122" s="468"/>
      <c r="AU122" s="468"/>
      <c r="AV122" s="468"/>
      <c r="AW122" s="468"/>
      <c r="AX122" s="468"/>
      <c r="AY122" s="468"/>
      <c r="AZ122" s="983"/>
      <c r="BA122" s="1181" t="s">
        <v>18</v>
      </c>
      <c r="BB122" s="652" t="s">
        <v>14</v>
      </c>
      <c r="BC122" s="512">
        <v>3903.0508670000058</v>
      </c>
      <c r="BD122" s="509">
        <v>5179.7658820000106</v>
      </c>
      <c r="BE122" s="509">
        <v>5957.4896749999998</v>
      </c>
      <c r="BF122" s="509">
        <v>10224.814898000026</v>
      </c>
      <c r="BG122" s="518">
        <v>17862.274788999999</v>
      </c>
      <c r="BH122" s="512">
        <v>1923.5993709999989</v>
      </c>
      <c r="BI122" s="509">
        <v>3439.0279400000009</v>
      </c>
      <c r="BJ122" s="509">
        <v>3794.7635849999974</v>
      </c>
      <c r="BK122" s="509">
        <v>4009.8639429999962</v>
      </c>
      <c r="BL122" s="518">
        <v>4169.5949729999948</v>
      </c>
      <c r="BM122" s="512">
        <v>2738.8585840000014</v>
      </c>
      <c r="BN122" s="509">
        <v>4085.3763210000038</v>
      </c>
      <c r="BO122" s="509">
        <v>4066.0022359999994</v>
      </c>
      <c r="BP122" s="509">
        <v>5324.5541009999961</v>
      </c>
      <c r="BQ122" s="518">
        <v>9575.7550569999967</v>
      </c>
      <c r="BR122" s="512">
        <v>11039.453004000019</v>
      </c>
      <c r="BS122" s="509">
        <v>816.4860640000004</v>
      </c>
      <c r="BT122" s="509">
        <v>5979.8530610000071</v>
      </c>
      <c r="BU122" s="509">
        <v>6623.4927190000053</v>
      </c>
      <c r="BV122" s="509">
        <v>5231.4818969999951</v>
      </c>
      <c r="BW122" s="509">
        <v>5432.9682290000019</v>
      </c>
      <c r="BX122" s="509">
        <v>6526.9310859999996</v>
      </c>
      <c r="BY122" s="515">
        <v>1476.730051</v>
      </c>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8"/>
    </row>
    <row r="123" s="344" customFormat="true" ht="15" customHeight="true" x14ac:dyDescent="0.2">
      <c r="A123" s="1155"/>
      <c r="B123" s="409" t="s">
        <v>51</v>
      </c>
      <c r="C123" s="155">
        <v>80.395516260129753</v>
      </c>
      <c r="D123" s="154">
        <v>73.958960604063932</v>
      </c>
      <c r="E123" s="154">
        <v>70.104478746157838</v>
      </c>
      <c r="F123" s="154">
        <v>48.678063200243891</v>
      </c>
      <c r="G123" s="153">
        <v>10.202956626705321</v>
      </c>
      <c r="H123" s="152">
        <v>54.555014979637917</v>
      </c>
      <c r="I123" s="154">
        <v>18.811436088538844</v>
      </c>
      <c r="J123" s="154">
        <v>10.269046184051685</v>
      </c>
      <c r="K123" s="154">
        <v>5.2383899079750691</v>
      </c>
      <c r="L123" s="151">
        <v>1.4424744931677176</v>
      </c>
      <c r="M123" s="155">
        <v>82.533098716778937</v>
      </c>
      <c r="N123" s="154">
        <v>73.954229052346889</v>
      </c>
      <c r="O123" s="154">
        <v>74.044825877966943</v>
      </c>
      <c r="P123" s="154">
        <v>66.021099140614368</v>
      </c>
      <c r="Q123" s="153">
        <v>38.934068703513432</v>
      </c>
      <c r="R123" s="152">
        <v>6.410429250212589</v>
      </c>
      <c r="S123" s="154">
        <v>75.293557063154211</v>
      </c>
      <c r="T123" s="154">
        <v>44.670704406978167</v>
      </c>
      <c r="U123" s="154">
        <v>67.399584921421948</v>
      </c>
      <c r="V123" s="154">
        <v>64.352134485331675</v>
      </c>
      <c r="W123" s="154">
        <v>68.454467208054979</v>
      </c>
      <c r="X123" s="154">
        <v>61.543894868212149</v>
      </c>
      <c r="Y123" s="151">
        <v>66.788057202137935</v>
      </c>
      <c r="Z123" s="468"/>
      <c r="AA123" s="468"/>
      <c r="AB123" s="468"/>
      <c r="AC123" s="468"/>
      <c r="AD123" s="468"/>
      <c r="AE123" s="468"/>
      <c r="AF123" s="468"/>
      <c r="AG123" s="468"/>
      <c r="AH123" s="468"/>
      <c r="AI123" s="468"/>
      <c r="AJ123" s="468"/>
      <c r="AK123" s="468"/>
      <c r="AL123" s="468"/>
      <c r="AM123" s="468"/>
      <c r="AN123" s="468"/>
      <c r="AO123" s="468"/>
      <c r="AP123" s="468"/>
      <c r="AQ123" s="468"/>
      <c r="AR123" s="468"/>
      <c r="AS123" s="468"/>
      <c r="AT123" s="468"/>
      <c r="AU123" s="468"/>
      <c r="AV123" s="468"/>
      <c r="AW123" s="468"/>
      <c r="AX123" s="468"/>
      <c r="AY123" s="468"/>
      <c r="AZ123" s="983"/>
      <c r="BA123" s="1182"/>
      <c r="BB123" s="651" t="s">
        <v>51</v>
      </c>
      <c r="BC123" s="513">
        <v>16005.919543999991</v>
      </c>
      <c r="BD123" s="510">
        <v>14711.014218000029</v>
      </c>
      <c r="BE123" s="510">
        <v>13970.20994400002</v>
      </c>
      <c r="BF123" s="510">
        <v>9698.0787720000117</v>
      </c>
      <c r="BG123" s="519">
        <v>2029.554739000002</v>
      </c>
      <c r="BH123" s="513">
        <v>2309.2095300000005</v>
      </c>
      <c r="BI123" s="510">
        <v>796.82471499999997</v>
      </c>
      <c r="BJ123" s="510">
        <v>434.28271800000016</v>
      </c>
      <c r="BK123" s="510">
        <v>221.663929</v>
      </c>
      <c r="BL123" s="519">
        <v>61.025623000000003</v>
      </c>
      <c r="BM123" s="513">
        <v>12941.418870999983</v>
      </c>
      <c r="BN123" s="510">
        <v>11599.996668000029</v>
      </c>
      <c r="BO123" s="510">
        <v>11599.476319000018</v>
      </c>
      <c r="BP123" s="510">
        <v>10345.623469000018</v>
      </c>
      <c r="BQ123" s="519">
        <v>6105.2553749999997</v>
      </c>
      <c r="BR123" s="513">
        <v>756.14870199999996</v>
      </c>
      <c r="BS123" s="510">
        <v>2488.263495000002</v>
      </c>
      <c r="BT123" s="510">
        <v>4827.898956999994</v>
      </c>
      <c r="BU123" s="510">
        <v>13693.710921000024</v>
      </c>
      <c r="BV123" s="510">
        <v>9443.9602970000105</v>
      </c>
      <c r="BW123" s="510">
        <v>11789.654907000015</v>
      </c>
      <c r="BX123" s="510">
        <v>10445.487372999991</v>
      </c>
      <c r="BY123" s="516">
        <v>2969.652564999994</v>
      </c>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8"/>
    </row>
    <row r="124" s="344" customFormat="true" ht="15" customHeight="true" x14ac:dyDescent="0.2">
      <c r="A124" s="1155" t="s">
        <v>50</v>
      </c>
      <c r="B124" s="409" t="s">
        <v>15</v>
      </c>
      <c r="C124" s="155">
        <f>C122*C129/100</f>
        <v>17.375499604382778</v>
      </c>
      <c r="D124" s="154">
        <f>D122*D129/100</f>
        <v>23.248770629194354</v>
      </c>
      <c r="E124" s="154">
        <f t="shared" ref="E124:Y124" si="3">E122*E129/100</f>
        <v>24.584886281470229</v>
      </c>
      <c r="F124" s="154">
        <f t="shared" si="3"/>
        <v>36.631087485997654</v>
      </c>
      <c r="G124" s="153">
        <f t="shared" si="3"/>
        <v>64.504817990834866</v>
      </c>
      <c r="H124" s="152">
        <f t="shared" si="3"/>
        <v>27.134244442943213</v>
      </c>
      <c r="I124" s="154">
        <f t="shared" si="3"/>
        <v>44.500536527751336</v>
      </c>
      <c r="J124" s="154">
        <f t="shared" si="3"/>
        <v>50.945839478551569</v>
      </c>
      <c r="K124" s="154">
        <f t="shared" si="3"/>
        <v>59.899911489936684</v>
      </c>
      <c r="L124" s="151">
        <f t="shared" si="3"/>
        <v>81.527282308124484</v>
      </c>
      <c r="M124" s="155">
        <f t="shared" si="3"/>
        <v>15.854565871902164</v>
      </c>
      <c r="N124" s="154">
        <f t="shared" si="3"/>
        <v>23.585493869344351</v>
      </c>
      <c r="O124" s="154">
        <f t="shared" si="3"/>
        <v>22.82211207065658</v>
      </c>
      <c r="P124" s="154">
        <f t="shared" si="3"/>
        <v>27.520949196238089</v>
      </c>
      <c r="Q124" s="153">
        <f t="shared" si="3"/>
        <v>50.177763487377725</v>
      </c>
      <c r="R124" s="152">
        <f t="shared" si="3"/>
        <v>56.465297582695314</v>
      </c>
      <c r="S124" s="154">
        <f t="shared" si="3"/>
        <v>18.501761361457543</v>
      </c>
      <c r="T124" s="154">
        <f t="shared" si="3"/>
        <v>44.931041738210098</v>
      </c>
      <c r="U124" s="154">
        <f t="shared" si="3"/>
        <v>25.606357191059129</v>
      </c>
      <c r="V124" s="154">
        <f t="shared" si="3"/>
        <v>31.396685089496646</v>
      </c>
      <c r="W124" s="154">
        <f t="shared" si="3"/>
        <v>28.64424854474154</v>
      </c>
      <c r="X124" s="154">
        <f t="shared" si="3"/>
        <v>29.573928683913351</v>
      </c>
      <c r="Y124" s="151">
        <f t="shared" si="3"/>
        <v>27.432767315407339</v>
      </c>
      <c r="Z124" s="468"/>
      <c r="AA124" s="468"/>
      <c r="AB124" s="468"/>
      <c r="AC124" s="468"/>
      <c r="AD124" s="468"/>
      <c r="AE124" s="468"/>
      <c r="AF124" s="468"/>
      <c r="AG124" s="468"/>
      <c r="AH124" s="468"/>
      <c r="AI124" s="468"/>
      <c r="AJ124" s="468"/>
      <c r="AK124" s="468"/>
      <c r="AL124" s="468"/>
      <c r="AM124" s="468"/>
      <c r="AN124" s="468"/>
      <c r="AO124" s="468"/>
      <c r="AP124" s="468"/>
      <c r="AQ124" s="468"/>
      <c r="AR124" s="468"/>
      <c r="AS124" s="468"/>
      <c r="AT124" s="468"/>
      <c r="AU124" s="468"/>
      <c r="AV124" s="468"/>
      <c r="AW124" s="468"/>
      <c r="AX124" s="468"/>
      <c r="AY124" s="468"/>
      <c r="AZ124" s="983"/>
      <c r="BA124" s="1182" t="s">
        <v>50</v>
      </c>
      <c r="BB124" s="651" t="s">
        <v>15</v>
      </c>
      <c r="BC124" s="513">
        <v>3459.2830750000044</v>
      </c>
      <c r="BD124" s="510">
        <v>4614.1426910000064</v>
      </c>
      <c r="BE124" s="510">
        <v>4890.5706509999964</v>
      </c>
      <c r="BF124" s="510">
        <v>7297.9726100000034</v>
      </c>
      <c r="BG124" s="519">
        <v>12825.833156999992</v>
      </c>
      <c r="BH124" s="513">
        <v>1148.540714</v>
      </c>
      <c r="BI124" s="510">
        <v>1884.9771579999979</v>
      </c>
      <c r="BJ124" s="510">
        <v>2154.5231409999988</v>
      </c>
      <c r="BK124" s="510">
        <v>2534.6814499999987</v>
      </c>
      <c r="BL124" s="519">
        <v>3442.9431259999983</v>
      </c>
      <c r="BM124" s="513">
        <v>2486.039917999999</v>
      </c>
      <c r="BN124" s="510">
        <v>3691.2958410000015</v>
      </c>
      <c r="BO124" s="510">
        <v>3563.8389009999996</v>
      </c>
      <c r="BP124" s="510">
        <v>4312.5816079999977</v>
      </c>
      <c r="BQ124" s="519">
        <v>7868.3803270000035</v>
      </c>
      <c r="BR124" s="513">
        <v>6655.9237459999886</v>
      </c>
      <c r="BS124" s="510">
        <v>611.43687700000032</v>
      </c>
      <c r="BT124" s="510">
        <v>4854.0730380000086</v>
      </c>
      <c r="BU124" s="510">
        <v>5194.2513960000024</v>
      </c>
      <c r="BV124" s="510">
        <v>4599.6494219999995</v>
      </c>
      <c r="BW124" s="510">
        <v>4933.2909770000006</v>
      </c>
      <c r="BX124" s="510">
        <v>5019.4109310000049</v>
      </c>
      <c r="BY124" s="516">
        <v>1219.7657970000005</v>
      </c>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8"/>
    </row>
    <row r="125" s="344" customFormat="true" ht="15" customHeight="true" x14ac:dyDescent="0.2">
      <c r="A125" s="1155"/>
      <c r="B125" s="409" t="s">
        <v>16</v>
      </c>
      <c r="C125" s="155">
        <f>C122*C128/100</f>
        <v>2.2289841354870363</v>
      </c>
      <c r="D125" s="154">
        <f>D122*D128/100</f>
        <v>2.7922687667416177</v>
      </c>
      <c r="E125" s="154">
        <f t="shared" ref="E125:Y125" si="4">E122*E128/100</f>
        <v>5.3106349723720889</v>
      </c>
      <c r="F125" s="154">
        <f t="shared" si="4"/>
        <v>14.690849313758301</v>
      </c>
      <c r="G125" s="153">
        <f t="shared" si="4"/>
        <v>25.292225382459733</v>
      </c>
      <c r="H125" s="152">
        <f t="shared" si="4"/>
        <v>18.310740577418734</v>
      </c>
      <c r="I125" s="154">
        <f t="shared" si="4"/>
        <v>36.688027383709844</v>
      </c>
      <c r="J125" s="154">
        <f t="shared" si="4"/>
        <v>38.78511433739677</v>
      </c>
      <c r="K125" s="154">
        <f t="shared" si="4"/>
        <v>34.861698602088339</v>
      </c>
      <c r="L125" s="151">
        <f t="shared" si="4"/>
        <v>17.030243198707883</v>
      </c>
      <c r="M125" s="155">
        <f t="shared" si="4"/>
        <v>1.6123354113187793</v>
      </c>
      <c r="N125" s="154">
        <f t="shared" si="4"/>
        <v>2.4602770783087844</v>
      </c>
      <c r="O125" s="154">
        <f t="shared" si="4"/>
        <v>3.1330620513764544</v>
      </c>
      <c r="P125" s="154">
        <f t="shared" si="4"/>
        <v>6.4579516631476164</v>
      </c>
      <c r="Q125" s="153">
        <f t="shared" si="4"/>
        <v>10.888167809108658</v>
      </c>
      <c r="R125" s="152">
        <f t="shared" si="4"/>
        <v>37.124273167091872</v>
      </c>
      <c r="S125" s="154">
        <f t="shared" si="4"/>
        <v>6.2046815753883262</v>
      </c>
      <c r="T125" s="154">
        <f t="shared" si="4"/>
        <v>10.398253854811838</v>
      </c>
      <c r="U125" s="154">
        <f t="shared" si="4"/>
        <v>6.9940578875191086</v>
      </c>
      <c r="V125" s="154">
        <f t="shared" si="4"/>
        <v>4.2511804251715173</v>
      </c>
      <c r="W125" s="154">
        <f t="shared" si="4"/>
        <v>2.9012842472035372</v>
      </c>
      <c r="X125" s="154">
        <f t="shared" si="4"/>
        <v>8.8821764478744907</v>
      </c>
      <c r="Y125" s="151">
        <f t="shared" si="4"/>
        <v>5.7791754824547095</v>
      </c>
      <c r="Z125" s="468"/>
      <c r="AA125" s="468"/>
      <c r="AB125" s="468"/>
      <c r="AC125" s="468"/>
      <c r="AD125" s="468"/>
      <c r="AE125" s="468"/>
      <c r="AF125" s="468"/>
      <c r="AG125" s="468"/>
      <c r="AH125" s="468"/>
      <c r="AI125" s="468"/>
      <c r="AJ125" s="468"/>
      <c r="AK125" s="468"/>
      <c r="AL125" s="468"/>
      <c r="AM125" s="468"/>
      <c r="AN125" s="468"/>
      <c r="AO125" s="468"/>
      <c r="AP125" s="468"/>
      <c r="AQ125" s="468"/>
      <c r="AR125" s="468"/>
      <c r="AS125" s="468"/>
      <c r="AT125" s="468"/>
      <c r="AU125" s="468"/>
      <c r="AV125" s="468"/>
      <c r="AW125" s="468"/>
      <c r="AX125" s="468"/>
      <c r="AY125" s="468"/>
      <c r="AZ125" s="983"/>
      <c r="BA125" s="1182"/>
      <c r="BB125" s="651" t="s">
        <v>16</v>
      </c>
      <c r="BC125" s="513">
        <v>443.76779199999999</v>
      </c>
      <c r="BD125" s="510">
        <v>554.17667999999981</v>
      </c>
      <c r="BE125" s="510">
        <v>1056.4228459999993</v>
      </c>
      <c r="BF125" s="510">
        <v>2926.8422879999976</v>
      </c>
      <c r="BG125" s="519">
        <v>5028.9865629999931</v>
      </c>
      <c r="BH125" s="513">
        <v>775.05865700000004</v>
      </c>
      <c r="BI125" s="510">
        <v>1554.0507819999989</v>
      </c>
      <c r="BJ125" s="510">
        <v>1640.2404440000005</v>
      </c>
      <c r="BK125" s="510">
        <v>1475.1824930000007</v>
      </c>
      <c r="BL125" s="519">
        <v>719.19677799999999</v>
      </c>
      <c r="BM125" s="513">
        <v>252.81866600000004</v>
      </c>
      <c r="BN125" s="510">
        <v>385.05068400000005</v>
      </c>
      <c r="BO125" s="510">
        <v>489.25044200000008</v>
      </c>
      <c r="BP125" s="510">
        <v>1011.972493</v>
      </c>
      <c r="BQ125" s="519">
        <v>1707.3747299999977</v>
      </c>
      <c r="BR125" s="513">
        <v>4376.0741889999981</v>
      </c>
      <c r="BS125" s="510">
        <v>205.04918699999996</v>
      </c>
      <c r="BT125" s="510">
        <v>1123.3633080000004</v>
      </c>
      <c r="BU125" s="510">
        <v>1418.7451449999994</v>
      </c>
      <c r="BV125" s="510">
        <v>622.80267900000047</v>
      </c>
      <c r="BW125" s="510">
        <v>499.67725199999995</v>
      </c>
      <c r="BX125" s="510">
        <v>1507.5201550000004</v>
      </c>
      <c r="BY125" s="516">
        <v>256.96425400000004</v>
      </c>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8"/>
    </row>
    <row r="126" s="344" customFormat="true" ht="15" customHeight="true" x14ac:dyDescent="0.2">
      <c r="A126" s="1155"/>
      <c r="B126" s="409" t="s">
        <v>22</v>
      </c>
      <c r="C126" s="155">
        <f>100-C124-C125-C127</f>
        <v>46.305115260538415</v>
      </c>
      <c r="D126" s="154">
        <f>100-D124-D125-D127</f>
        <v>60.182308304635711</v>
      </c>
      <c r="E126" s="154">
        <f t="shared" ref="E126:Y126" si="5">100-E124-E125-E127</f>
        <v>64.341859272997482</v>
      </c>
      <c r="F126" s="154">
        <f t="shared" si="5"/>
        <v>46.344141147042627</v>
      </c>
      <c r="G126" s="153">
        <f t="shared" si="5"/>
        <v>9.9519488914461736</v>
      </c>
      <c r="H126" s="152">
        <f t="shared" si="5"/>
        <v>52.242761455107868</v>
      </c>
      <c r="I126" s="154">
        <f t="shared" si="5"/>
        <v>17.943726208295121</v>
      </c>
      <c r="J126" s="154">
        <f t="shared" si="5"/>
        <v>10.01004899614596</v>
      </c>
      <c r="K126" s="154">
        <f t="shared" si="5"/>
        <v>5.2383899079749767</v>
      </c>
      <c r="L126" s="151">
        <f t="shared" si="5"/>
        <v>1.4424744931676337</v>
      </c>
      <c r="M126" s="155">
        <f t="shared" si="5"/>
        <v>44.487869950130346</v>
      </c>
      <c r="N126" s="154">
        <f t="shared" si="5"/>
        <v>55.684034946881582</v>
      </c>
      <c r="O126" s="154">
        <f t="shared" si="5"/>
        <v>66.527391858465478</v>
      </c>
      <c r="P126" s="154">
        <f t="shared" si="5"/>
        <v>60.593591422844383</v>
      </c>
      <c r="Q126" s="153">
        <f t="shared" si="5"/>
        <v>37.748208648089353</v>
      </c>
      <c r="R126" s="152">
        <f t="shared" si="5"/>
        <v>5.9917086784388482</v>
      </c>
      <c r="S126" s="154">
        <f t="shared" si="5"/>
        <v>47.580348281392986</v>
      </c>
      <c r="T126" s="154">
        <f t="shared" si="5"/>
        <v>37.185524425793716</v>
      </c>
      <c r="U126" s="154">
        <f t="shared" si="5"/>
        <v>63.461488125097311</v>
      </c>
      <c r="V126" s="154">
        <f t="shared" si="5"/>
        <v>29.867209087422737</v>
      </c>
      <c r="W126" s="154">
        <f t="shared" si="5"/>
        <v>61.61497640169928</v>
      </c>
      <c r="X126" s="154">
        <f t="shared" si="5"/>
        <v>56.096115883540115</v>
      </c>
      <c r="Y126" s="151">
        <f t="shared" si="5"/>
        <v>34.077552155489023</v>
      </c>
      <c r="Z126" s="468"/>
      <c r="AA126" s="468"/>
      <c r="AB126" s="468"/>
      <c r="AC126" s="468"/>
      <c r="AD126" s="468"/>
      <c r="AE126" s="468"/>
      <c r="AF126" s="468"/>
      <c r="AG126" s="468"/>
      <c r="AH126" s="468"/>
      <c r="AI126" s="468"/>
      <c r="AJ126" s="468"/>
      <c r="AK126" s="468"/>
      <c r="AL126" s="468"/>
      <c r="AM126" s="468"/>
      <c r="AN126" s="468"/>
      <c r="AO126" s="468"/>
      <c r="AP126" s="468"/>
      <c r="AQ126" s="468"/>
      <c r="AR126" s="468"/>
      <c r="AS126" s="468"/>
      <c r="AT126" s="468"/>
      <c r="AU126" s="468"/>
      <c r="AV126" s="468"/>
      <c r="AW126" s="468"/>
      <c r="AX126" s="468"/>
      <c r="AY126" s="468"/>
      <c r="AZ126" s="983"/>
      <c r="BA126" s="1182"/>
      <c r="BB126" s="651" t="s">
        <v>22</v>
      </c>
      <c r="BC126" s="513">
        <v>9218.8716959999801</v>
      </c>
      <c r="BD126" s="510">
        <v>11972.307550000025</v>
      </c>
      <c r="BE126" s="510">
        <v>12822.457300000016</v>
      </c>
      <c r="BF126" s="510">
        <v>9233.0939630000121</v>
      </c>
      <c r="BG126" s="519">
        <v>1979.6434210000018</v>
      </c>
      <c r="BH126" s="513">
        <v>2211.3362570000022</v>
      </c>
      <c r="BI126" s="510">
        <v>760.06980299999987</v>
      </c>
      <c r="BJ126" s="510">
        <v>423.32960700000018</v>
      </c>
      <c r="BK126" s="510">
        <v>221.663929</v>
      </c>
      <c r="BL126" s="519">
        <v>61.025623000000003</v>
      </c>
      <c r="BM126" s="513">
        <v>6975.821442000004</v>
      </c>
      <c r="BN126" s="510">
        <v>8735.8983380000027</v>
      </c>
      <c r="BO126" s="510">
        <v>10422.805023000015</v>
      </c>
      <c r="BP126" s="510">
        <v>9495.1233720000164</v>
      </c>
      <c r="BQ126" s="519">
        <v>5919.3005360000006</v>
      </c>
      <c r="BR126" s="513">
        <v>706.78930700000024</v>
      </c>
      <c r="BS126" s="510">
        <v>1572.4113499999971</v>
      </c>
      <c r="BT126" s="510">
        <v>4019.1001620000025</v>
      </c>
      <c r="BU126" s="510">
        <v>12894.013125000012</v>
      </c>
      <c r="BV126" s="510">
        <v>4386.2589229999921</v>
      </c>
      <c r="BW126" s="510">
        <v>10611.71518100001</v>
      </c>
      <c r="BX126" s="510">
        <v>9520.8675270000022</v>
      </c>
      <c r="BY126" s="516">
        <v>1515.218355</v>
      </c>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8"/>
    </row>
    <row r="127" s="344" customFormat="true" ht="15" customHeight="true" x14ac:dyDescent="0.2">
      <c r="A127" s="1155"/>
      <c r="B127" s="409" t="s">
        <v>19</v>
      </c>
      <c r="C127" s="155">
        <v>34.090400999591765</v>
      </c>
      <c r="D127" s="154">
        <v>13.776652299428321</v>
      </c>
      <c r="E127" s="154">
        <v>5.7626194731602061</v>
      </c>
      <c r="F127" s="154">
        <v>2.3339220532014164</v>
      </c>
      <c r="G127" s="153">
        <v>0.25100773525922659</v>
      </c>
      <c r="H127" s="152">
        <v>2.3122535245301834</v>
      </c>
      <c r="I127" s="154">
        <v>0.86770988024369877</v>
      </c>
      <c r="J127" s="154">
        <v>0.25899718790570087</v>
      </c>
      <c r="K127" s="154">
        <v>0</v>
      </c>
      <c r="L127" s="151">
        <v>0</v>
      </c>
      <c r="M127" s="155">
        <v>38.045228766648705</v>
      </c>
      <c r="N127" s="154">
        <v>18.270194105465297</v>
      </c>
      <c r="O127" s="154">
        <v>7.5174340195014997</v>
      </c>
      <c r="P127" s="154">
        <v>5.4275077177699114</v>
      </c>
      <c r="Q127" s="153">
        <v>1.1858600554242629</v>
      </c>
      <c r="R127" s="152">
        <v>0.41872057177396604</v>
      </c>
      <c r="S127" s="154">
        <v>27.71320878176115</v>
      </c>
      <c r="T127" s="154">
        <v>7.4851799811843422</v>
      </c>
      <c r="U127" s="154">
        <v>3.9380967963244515</v>
      </c>
      <c r="V127" s="154">
        <v>34.484925397909109</v>
      </c>
      <c r="W127" s="154">
        <v>6.8394908063556414</v>
      </c>
      <c r="X127" s="154">
        <v>5.4477789846720395</v>
      </c>
      <c r="Y127" s="151">
        <v>32.710505046648926</v>
      </c>
      <c r="Z127" s="468"/>
      <c r="AA127" s="468"/>
      <c r="AB127" s="468"/>
      <c r="AC127" s="468"/>
      <c r="AD127" s="468"/>
      <c r="AE127" s="468"/>
      <c r="AF127" s="468"/>
      <c r="AG127" s="468"/>
      <c r="AH127" s="468"/>
      <c r="AI127" s="468"/>
      <c r="AJ127" s="468"/>
      <c r="AK127" s="468"/>
      <c r="AL127" s="468"/>
      <c r="AM127" s="468"/>
      <c r="AN127" s="468"/>
      <c r="AO127" s="468"/>
      <c r="AP127" s="468"/>
      <c r="AQ127" s="468"/>
      <c r="AR127" s="468"/>
      <c r="AS127" s="468"/>
      <c r="AT127" s="468"/>
      <c r="AU127" s="468"/>
      <c r="AV127" s="468"/>
      <c r="AW127" s="468"/>
      <c r="AX127" s="468"/>
      <c r="AY127" s="468"/>
      <c r="AZ127" s="983"/>
      <c r="BA127" s="1182"/>
      <c r="BB127" s="651" t="s">
        <v>19</v>
      </c>
      <c r="BC127" s="513">
        <v>6787.0478480000002</v>
      </c>
      <c r="BD127" s="510">
        <v>2738.7066680000025</v>
      </c>
      <c r="BE127" s="510">
        <v>1147.7526439999997</v>
      </c>
      <c r="BF127" s="510">
        <v>464.98480900000004</v>
      </c>
      <c r="BG127" s="519">
        <v>49.911318000000001</v>
      </c>
      <c r="BH127" s="513">
        <v>97.873272999999983</v>
      </c>
      <c r="BI127" s="510">
        <v>36.754912000000004</v>
      </c>
      <c r="BJ127" s="510">
        <v>10.953111</v>
      </c>
      <c r="BK127" s="510">
        <v>0</v>
      </c>
      <c r="BL127" s="519">
        <v>0</v>
      </c>
      <c r="BM127" s="513">
        <v>5965.5974289999913</v>
      </c>
      <c r="BN127" s="510">
        <v>2864.0983300000007</v>
      </c>
      <c r="BO127" s="510">
        <v>1176.6712959999998</v>
      </c>
      <c r="BP127" s="510">
        <v>850.50009699999976</v>
      </c>
      <c r="BQ127" s="519">
        <v>185.95483899999999</v>
      </c>
      <c r="BR127" s="513">
        <v>49.359394999999999</v>
      </c>
      <c r="BS127" s="510">
        <v>915.85214500000075</v>
      </c>
      <c r="BT127" s="510">
        <v>808.79879499999993</v>
      </c>
      <c r="BU127" s="510">
        <v>799.69779599999981</v>
      </c>
      <c r="BV127" s="510">
        <v>5057.7013740000039</v>
      </c>
      <c r="BW127" s="510">
        <v>1177.9397260000001</v>
      </c>
      <c r="BX127" s="510">
        <v>924.61984599999982</v>
      </c>
      <c r="BY127" s="516">
        <v>1454.434209999999</v>
      </c>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8"/>
    </row>
    <row r="128" s="344" customFormat="true" ht="15" customHeight="true" x14ac:dyDescent="0.2">
      <c r="A128" s="1155" t="s">
        <v>186</v>
      </c>
      <c r="B128" s="409" t="s">
        <v>49</v>
      </c>
      <c r="C128" s="155">
        <v>11.369767064836958</v>
      </c>
      <c r="D128" s="154">
        <v>10.722570340941857</v>
      </c>
      <c r="E128" s="154">
        <v>17.763981859622323</v>
      </c>
      <c r="F128" s="154">
        <v>28.624892647909821</v>
      </c>
      <c r="G128" s="153">
        <v>28.165989026295215</v>
      </c>
      <c r="H128" s="152">
        <v>40.292103890483155</v>
      </c>
      <c r="I128" s="154">
        <v>45.188664038594538</v>
      </c>
      <c r="J128" s="154">
        <v>43.223784756541072</v>
      </c>
      <c r="K128" s="154">
        <v>36.788841565939443</v>
      </c>
      <c r="L128" s="151">
        <v>17.279495514046062</v>
      </c>
      <c r="M128" s="155">
        <v>9.2308039369731816</v>
      </c>
      <c r="N128" s="154">
        <v>9.445975253539066</v>
      </c>
      <c r="O128" s="154">
        <v>12.07105002126276</v>
      </c>
      <c r="P128" s="154">
        <v>19.005769756568782</v>
      </c>
      <c r="Q128" s="153">
        <v>17.830183832364064</v>
      </c>
      <c r="R128" s="152">
        <v>39.667104859732646</v>
      </c>
      <c r="S128" s="154">
        <v>25.113617493415031</v>
      </c>
      <c r="T128" s="154">
        <v>18.793396415701441</v>
      </c>
      <c r="U128" s="154">
        <v>21.453892138063321</v>
      </c>
      <c r="V128" s="154">
        <v>11.925483794877625</v>
      </c>
      <c r="W128" s="154">
        <v>9.1971318612325312</v>
      </c>
      <c r="X128" s="154">
        <v>23.096921587445124</v>
      </c>
      <c r="Y128" s="151">
        <v>17.400895568285556</v>
      </c>
      <c r="Z128" s="468"/>
      <c r="AA128" s="468"/>
      <c r="AB128" s="468"/>
      <c r="AC128" s="468"/>
      <c r="AD128" s="468"/>
      <c r="AE128" s="468"/>
      <c r="AF128" s="468"/>
      <c r="AG128" s="468"/>
      <c r="AH128" s="468"/>
      <c r="AI128" s="468"/>
      <c r="AJ128" s="468"/>
      <c r="AK128" s="468"/>
      <c r="AL128" s="468"/>
      <c r="AM128" s="468"/>
      <c r="AN128" s="468"/>
      <c r="AO128" s="468"/>
      <c r="AP128" s="468"/>
      <c r="AQ128" s="468"/>
      <c r="AR128" s="468"/>
      <c r="AS128" s="468"/>
      <c r="AT128" s="468"/>
      <c r="AU128" s="468"/>
      <c r="AV128" s="468"/>
      <c r="AW128" s="468"/>
      <c r="AX128" s="468"/>
      <c r="AY128" s="468"/>
      <c r="AZ128" s="983"/>
      <c r="BA128" s="1182" t="s">
        <v>109</v>
      </c>
      <c r="BB128" s="651" t="s">
        <v>49</v>
      </c>
      <c r="BC128" s="89" t="s">
        <v>35</v>
      </c>
      <c r="BD128" s="85" t="s">
        <v>35</v>
      </c>
      <c r="BE128" s="85" t="s">
        <v>35</v>
      </c>
      <c r="BF128" s="85" t="s">
        <v>35</v>
      </c>
      <c r="BG128" s="80" t="s">
        <v>35</v>
      </c>
      <c r="BH128" s="89" t="s">
        <v>35</v>
      </c>
      <c r="BI128" s="85" t="s">
        <v>35</v>
      </c>
      <c r="BJ128" s="85" t="s">
        <v>35</v>
      </c>
      <c r="BK128" s="85" t="s">
        <v>35</v>
      </c>
      <c r="BL128" s="80" t="s">
        <v>35</v>
      </c>
      <c r="BM128" s="89" t="s">
        <v>35</v>
      </c>
      <c r="BN128" s="85" t="s">
        <v>35</v>
      </c>
      <c r="BO128" s="85" t="s">
        <v>35</v>
      </c>
      <c r="BP128" s="85" t="s">
        <v>35</v>
      </c>
      <c r="BQ128" s="80" t="s">
        <v>35</v>
      </c>
      <c r="BR128" s="89" t="s">
        <v>35</v>
      </c>
      <c r="BS128" s="85" t="s">
        <v>35</v>
      </c>
      <c r="BT128" s="85" t="s">
        <v>35</v>
      </c>
      <c r="BU128" s="85" t="s">
        <v>35</v>
      </c>
      <c r="BV128" s="85" t="s">
        <v>35</v>
      </c>
      <c r="BW128" s="85" t="s">
        <v>35</v>
      </c>
      <c r="BX128" s="85" t="s">
        <v>35</v>
      </c>
      <c r="BY128" s="73" t="s">
        <v>35</v>
      </c>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row>
    <row r="129" s="344" customFormat="true" ht="15" customHeight="true" x14ac:dyDescent="0.2">
      <c r="A129" s="1156"/>
      <c r="B129" s="410" t="s">
        <v>48</v>
      </c>
      <c r="C129" s="150">
        <v>88.630232935162994</v>
      </c>
      <c r="D129" s="149">
        <v>89.277429659058072</v>
      </c>
      <c r="E129" s="149">
        <v>82.236018140377595</v>
      </c>
      <c r="F129" s="149">
        <v>71.375107352089941</v>
      </c>
      <c r="G129" s="148">
        <v>71.834010973704707</v>
      </c>
      <c r="H129" s="147">
        <v>59.707896109516902</v>
      </c>
      <c r="I129" s="149">
        <v>54.811335961405348</v>
      </c>
      <c r="J129" s="149">
        <v>56.776215243458971</v>
      </c>
      <c r="K129" s="149">
        <v>63.211158434060643</v>
      </c>
      <c r="L129" s="146">
        <v>82.720504485954038</v>
      </c>
      <c r="M129" s="150">
        <v>90.76919606302674</v>
      </c>
      <c r="N129" s="149">
        <v>90.554024746460868</v>
      </c>
      <c r="O129" s="149">
        <v>87.928949978737251</v>
      </c>
      <c r="P129" s="149">
        <v>80.994230243431247</v>
      </c>
      <c r="Q129" s="148">
        <v>82.169816167635972</v>
      </c>
      <c r="R129" s="147">
        <v>60.332895140267048</v>
      </c>
      <c r="S129" s="149">
        <v>74.886382506584965</v>
      </c>
      <c r="T129" s="149">
        <v>81.206603584298591</v>
      </c>
      <c r="U129" s="149">
        <v>78.546107861936633</v>
      </c>
      <c r="V129" s="149">
        <v>88.074516205122464</v>
      </c>
      <c r="W129" s="149">
        <v>90.802868138767451</v>
      </c>
      <c r="X129" s="149">
        <v>76.903078412554962</v>
      </c>
      <c r="Y129" s="146">
        <v>82.59910443171448</v>
      </c>
      <c r="Z129" s="468"/>
      <c r="AA129" s="468"/>
      <c r="AB129" s="468"/>
      <c r="AC129" s="468"/>
      <c r="AD129" s="468"/>
      <c r="AE129" s="468"/>
      <c r="AF129" s="468"/>
      <c r="AG129" s="468"/>
      <c r="AH129" s="468"/>
      <c r="AI129" s="468"/>
      <c r="AJ129" s="468"/>
      <c r="AK129" s="468"/>
      <c r="AL129" s="468"/>
      <c r="AM129" s="468"/>
      <c r="AN129" s="468"/>
      <c r="AO129" s="468"/>
      <c r="AP129" s="468"/>
      <c r="AQ129" s="468"/>
      <c r="AR129" s="468"/>
      <c r="AS129" s="468"/>
      <c r="AT129" s="468"/>
      <c r="AU129" s="468"/>
      <c r="AV129" s="468"/>
      <c r="AW129" s="468"/>
      <c r="AX129" s="468"/>
      <c r="AY129" s="468"/>
      <c r="AZ129" s="983"/>
      <c r="BA129" s="1184"/>
      <c r="BB129" s="653" t="s">
        <v>48</v>
      </c>
      <c r="BC129" s="88" t="s">
        <v>35</v>
      </c>
      <c r="BD129" s="84" t="s">
        <v>35</v>
      </c>
      <c r="BE129" s="84" t="s">
        <v>35</v>
      </c>
      <c r="BF129" s="84" t="s">
        <v>35</v>
      </c>
      <c r="BG129" s="79" t="s">
        <v>35</v>
      </c>
      <c r="BH129" s="88" t="s">
        <v>35</v>
      </c>
      <c r="BI129" s="84" t="s">
        <v>35</v>
      </c>
      <c r="BJ129" s="84" t="s">
        <v>35</v>
      </c>
      <c r="BK129" s="84" t="s">
        <v>35</v>
      </c>
      <c r="BL129" s="79" t="s">
        <v>35</v>
      </c>
      <c r="BM129" s="88" t="s">
        <v>35</v>
      </c>
      <c r="BN129" s="84" t="s">
        <v>35</v>
      </c>
      <c r="BO129" s="84" t="s">
        <v>35</v>
      </c>
      <c r="BP129" s="84" t="s">
        <v>35</v>
      </c>
      <c r="BQ129" s="79" t="s">
        <v>35</v>
      </c>
      <c r="BR129" s="88" t="s">
        <v>35</v>
      </c>
      <c r="BS129" s="84" t="s">
        <v>35</v>
      </c>
      <c r="BT129" s="84" t="s">
        <v>35</v>
      </c>
      <c r="BU129" s="84" t="s">
        <v>35</v>
      </c>
      <c r="BV129" s="84" t="s">
        <v>35</v>
      </c>
      <c r="BW129" s="84" t="s">
        <v>35</v>
      </c>
      <c r="BX129" s="84" t="s">
        <v>35</v>
      </c>
      <c r="BY129" s="72" t="s">
        <v>35</v>
      </c>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row>
    <row r="130" s="340" customFormat="true" ht="15" hidden="true" customHeight="true" x14ac:dyDescent="0.2">
      <c r="A130" s="1174" t="s">
        <v>47</v>
      </c>
      <c r="B130" s="407" t="s">
        <v>42</v>
      </c>
      <c r="C130" s="413"/>
      <c r="D130" s="414"/>
      <c r="E130" s="414"/>
      <c r="F130" s="414"/>
      <c r="G130" s="415"/>
      <c r="H130" s="416"/>
      <c r="I130" s="414"/>
      <c r="J130" s="414"/>
      <c r="K130" s="414"/>
      <c r="L130" s="417"/>
      <c r="M130" s="413"/>
      <c r="N130" s="414"/>
      <c r="O130" s="414"/>
      <c r="P130" s="414"/>
      <c r="Q130" s="415"/>
      <c r="R130" s="416"/>
      <c r="S130" s="414"/>
      <c r="T130" s="414"/>
      <c r="U130" s="414"/>
      <c r="V130" s="414"/>
      <c r="W130" s="414"/>
      <c r="X130" s="414"/>
      <c r="Y130" s="417"/>
      <c r="Z130" s="924"/>
      <c r="AA130" s="924"/>
      <c r="AB130" s="924"/>
      <c r="AC130" s="924"/>
      <c r="AD130" s="924"/>
      <c r="AE130" s="924"/>
      <c r="AF130" s="924"/>
      <c r="AG130" s="924"/>
      <c r="AH130" s="924"/>
      <c r="AI130" s="924"/>
      <c r="AJ130" s="924"/>
      <c r="AK130" s="924"/>
      <c r="AL130" s="924"/>
      <c r="AM130" s="924"/>
      <c r="AN130" s="924"/>
      <c r="AO130" s="924"/>
      <c r="AP130" s="924"/>
      <c r="AQ130" s="924"/>
      <c r="AR130" s="924"/>
      <c r="AS130" s="924"/>
      <c r="AT130" s="924"/>
      <c r="AU130" s="924"/>
      <c r="AV130" s="924"/>
      <c r="AW130" s="924"/>
      <c r="AX130" s="924"/>
      <c r="AY130" s="924"/>
      <c r="AZ130" s="377"/>
      <c r="BB130" s="342"/>
      <c r="BZ130" s="377"/>
      <c r="CA130" s="377"/>
      <c r="CB130" s="377"/>
      <c r="CC130" s="377"/>
      <c r="CD130" s="377"/>
      <c r="CE130" s="377"/>
      <c r="CF130" s="377"/>
      <c r="CG130" s="377"/>
      <c r="CH130" s="377"/>
      <c r="CI130" s="377"/>
      <c r="CJ130" s="377"/>
      <c r="CK130" s="377"/>
      <c r="CL130" s="377"/>
      <c r="CM130" s="377"/>
      <c r="CN130" s="377"/>
      <c r="CO130" s="377"/>
      <c r="CP130" s="377"/>
      <c r="CQ130" s="377"/>
      <c r="CR130" s="377"/>
      <c r="CS130" s="377"/>
      <c r="CT130" s="377"/>
      <c r="CU130" s="377"/>
      <c r="CV130" s="377"/>
      <c r="CW130" s="377"/>
      <c r="CX130" s="377"/>
      <c r="CY130" s="377"/>
      <c r="CZ130" s="377"/>
    </row>
    <row r="131" s="340" customFormat="true" ht="15" hidden="true" customHeight="true" x14ac:dyDescent="0.2">
      <c r="A131" s="1175"/>
      <c r="B131" s="404" t="s">
        <v>46</v>
      </c>
      <c r="C131" s="418"/>
      <c r="D131" s="419"/>
      <c r="E131" s="419"/>
      <c r="F131" s="419"/>
      <c r="G131" s="420"/>
      <c r="H131" s="421"/>
      <c r="I131" s="419"/>
      <c r="J131" s="419"/>
      <c r="K131" s="419"/>
      <c r="L131" s="422"/>
      <c r="M131" s="418"/>
      <c r="N131" s="419"/>
      <c r="O131" s="419"/>
      <c r="P131" s="419"/>
      <c r="Q131" s="420"/>
      <c r="R131" s="421"/>
      <c r="S131" s="419"/>
      <c r="T131" s="419"/>
      <c r="U131" s="419"/>
      <c r="V131" s="419"/>
      <c r="W131" s="419"/>
      <c r="X131" s="419"/>
      <c r="Y131" s="422"/>
      <c r="Z131" s="924"/>
      <c r="AA131" s="924"/>
      <c r="AB131" s="924"/>
      <c r="AC131" s="924"/>
      <c r="AD131" s="924"/>
      <c r="AE131" s="924"/>
      <c r="AF131" s="924"/>
      <c r="AG131" s="924"/>
      <c r="AH131" s="924"/>
      <c r="AI131" s="924"/>
      <c r="AJ131" s="924"/>
      <c r="AK131" s="924"/>
      <c r="AL131" s="924"/>
      <c r="AM131" s="924"/>
      <c r="AN131" s="924"/>
      <c r="AO131" s="924"/>
      <c r="AP131" s="924"/>
      <c r="AQ131" s="924"/>
      <c r="AR131" s="924"/>
      <c r="AS131" s="924"/>
      <c r="AT131" s="924"/>
      <c r="AU131" s="924"/>
      <c r="AV131" s="924"/>
      <c r="AW131" s="924"/>
      <c r="AX131" s="924"/>
      <c r="AY131" s="924"/>
      <c r="AZ131" s="377"/>
      <c r="BB131" s="342"/>
      <c r="BZ131" s="377"/>
      <c r="CA131" s="377"/>
      <c r="CB131" s="377"/>
      <c r="CC131" s="377"/>
      <c r="CD131" s="377"/>
      <c r="CE131" s="377"/>
      <c r="CF131" s="377"/>
      <c r="CG131" s="377"/>
      <c r="CH131" s="377"/>
      <c r="CI131" s="377"/>
      <c r="CJ131" s="377"/>
      <c r="CK131" s="377"/>
      <c r="CL131" s="377"/>
      <c r="CM131" s="377"/>
      <c r="CN131" s="377"/>
      <c r="CO131" s="377"/>
      <c r="CP131" s="377"/>
      <c r="CQ131" s="377"/>
      <c r="CR131" s="377"/>
      <c r="CS131" s="377"/>
      <c r="CT131" s="377"/>
      <c r="CU131" s="377"/>
      <c r="CV131" s="377"/>
      <c r="CW131" s="377"/>
      <c r="CX131" s="377"/>
      <c r="CY131" s="377"/>
      <c r="CZ131" s="377"/>
    </row>
    <row r="132" s="340" customFormat="true" ht="15" hidden="true" customHeight="true" x14ac:dyDescent="0.2">
      <c r="A132" s="1176"/>
      <c r="B132" s="405" t="s">
        <v>46</v>
      </c>
      <c r="C132" s="423"/>
      <c r="D132" s="424"/>
      <c r="E132" s="424"/>
      <c r="F132" s="424"/>
      <c r="G132" s="425"/>
      <c r="H132" s="426"/>
      <c r="I132" s="424"/>
      <c r="J132" s="424"/>
      <c r="K132" s="424"/>
      <c r="L132" s="427"/>
      <c r="M132" s="423"/>
      <c r="N132" s="424"/>
      <c r="O132" s="424"/>
      <c r="P132" s="424"/>
      <c r="Q132" s="425"/>
      <c r="R132" s="38"/>
      <c r="S132" s="37"/>
      <c r="T132" s="37"/>
      <c r="U132" s="37"/>
      <c r="V132" s="37"/>
      <c r="W132" s="37"/>
      <c r="X132" s="37"/>
      <c r="Y132" s="32"/>
      <c r="Z132" s="924"/>
      <c r="AA132" s="924"/>
      <c r="AB132" s="924"/>
      <c r="AC132" s="924"/>
      <c r="AD132" s="924"/>
      <c r="AE132" s="924"/>
      <c r="AF132" s="924"/>
      <c r="AG132" s="924"/>
      <c r="AH132" s="924"/>
      <c r="AI132" s="924"/>
      <c r="AJ132" s="924"/>
      <c r="AK132" s="924"/>
      <c r="AL132" s="924"/>
      <c r="AM132" s="924"/>
      <c r="AN132" s="924"/>
      <c r="AO132" s="924"/>
      <c r="AP132" s="924"/>
      <c r="AQ132" s="924"/>
      <c r="AR132" s="924"/>
      <c r="AS132" s="924"/>
      <c r="AT132" s="924"/>
      <c r="AU132" s="924"/>
      <c r="AV132" s="924"/>
      <c r="AW132" s="924"/>
      <c r="AX132" s="924"/>
      <c r="AY132" s="924"/>
      <c r="AZ132" s="377"/>
      <c r="BB132" s="342"/>
      <c r="BZ132" s="377"/>
      <c r="CA132" s="377"/>
      <c r="CB132" s="377"/>
      <c r="CC132" s="377"/>
      <c r="CD132" s="377"/>
      <c r="CE132" s="377"/>
      <c r="CF132" s="377"/>
      <c r="CG132" s="377"/>
      <c r="CH132" s="377"/>
      <c r="CI132" s="377"/>
      <c r="CJ132" s="377"/>
      <c r="CK132" s="377"/>
      <c r="CL132" s="377"/>
      <c r="CM132" s="377"/>
      <c r="CN132" s="377"/>
      <c r="CO132" s="377"/>
      <c r="CP132" s="377"/>
      <c r="CQ132" s="377"/>
      <c r="CR132" s="377"/>
      <c r="CS132" s="377"/>
      <c r="CT132" s="377"/>
      <c r="CU132" s="377"/>
      <c r="CV132" s="377"/>
      <c r="CW132" s="377"/>
      <c r="CX132" s="377"/>
      <c r="CY132" s="377"/>
      <c r="CZ132" s="377"/>
    </row>
    <row r="133" s="344" customFormat="true" ht="15" customHeight="true" x14ac:dyDescent="0.2">
      <c r="A133" s="339"/>
      <c r="B133" s="406"/>
      <c r="C133" s="1177" t="s">
        <v>115</v>
      </c>
      <c r="D133" s="1178"/>
      <c r="E133" s="1178"/>
      <c r="F133" s="1178"/>
      <c r="G133" s="1179"/>
      <c r="H133" s="1170" t="s">
        <v>38</v>
      </c>
      <c r="I133" s="1171"/>
      <c r="J133" s="1171"/>
      <c r="K133" s="1171"/>
      <c r="L133" s="1172"/>
      <c r="M133" s="1180" t="s">
        <v>37</v>
      </c>
      <c r="N133" s="1171"/>
      <c r="O133" s="1171"/>
      <c r="P133" s="1171"/>
      <c r="Q133" s="1172"/>
      <c r="R133" s="40" t="s">
        <v>143</v>
      </c>
      <c r="S133" s="457"/>
      <c r="T133" s="457"/>
      <c r="U133" s="457"/>
      <c r="V133" s="457"/>
      <c r="W133" s="457"/>
      <c r="X133" s="457"/>
      <c r="Y133" s="457"/>
      <c r="Z133" s="468"/>
      <c r="AA133" s="468"/>
      <c r="AB133" s="468"/>
      <c r="AC133" s="468"/>
      <c r="AD133" s="468"/>
      <c r="AE133" s="468"/>
      <c r="AF133" s="468"/>
      <c r="AG133" s="468"/>
      <c r="AH133" s="468"/>
      <c r="AI133" s="468"/>
      <c r="AJ133" s="468"/>
      <c r="AK133" s="468"/>
      <c r="AL133" s="468"/>
      <c r="AM133" s="468"/>
      <c r="AN133" s="468"/>
      <c r="AO133" s="468"/>
      <c r="AP133" s="468"/>
      <c r="AQ133" s="468"/>
      <c r="AR133" s="468"/>
      <c r="AS133" s="468"/>
      <c r="AT133" s="468"/>
      <c r="AU133" s="468"/>
      <c r="AV133" s="468"/>
      <c r="AW133" s="468"/>
      <c r="AX133" s="468"/>
      <c r="AY133" s="468"/>
      <c r="AZ133" s="983"/>
      <c r="BA133" s="378" t="s">
        <v>131</v>
      </c>
      <c r="BB133" s="325" t="s">
        <v>99</v>
      </c>
      <c r="BC133" s="1151" t="s">
        <v>115</v>
      </c>
      <c r="BD133" s="1152"/>
      <c r="BE133" s="1152"/>
      <c r="BF133" s="1152"/>
      <c r="BG133" s="1183"/>
      <c r="BH133" s="1151" t="s">
        <v>38</v>
      </c>
      <c r="BI133" s="1152"/>
      <c r="BJ133" s="1152"/>
      <c r="BK133" s="1152"/>
      <c r="BL133" s="1183"/>
      <c r="BM133" s="1151" t="s">
        <v>37</v>
      </c>
      <c r="BN133" s="1152"/>
      <c r="BO133" s="1152"/>
      <c r="BP133" s="1152"/>
      <c r="BQ133" s="1153"/>
      <c r="BR133" s="39" t="s">
        <v>143</v>
      </c>
      <c r="BS133" s="457"/>
      <c r="BT133" s="457"/>
      <c r="BU133" s="457"/>
      <c r="BV133" s="457"/>
      <c r="BW133" s="457"/>
      <c r="BX133" s="457"/>
      <c r="BY133" s="457"/>
      <c r="BZ133" s="376"/>
      <c r="CA133" s="376"/>
      <c r="CB133" s="376"/>
      <c r="CC133" s="376"/>
      <c r="CD133" s="376"/>
      <c r="CE133" s="376"/>
      <c r="CF133" s="376"/>
      <c r="CG133" s="376"/>
      <c r="CH133" s="376"/>
      <c r="CI133" s="376"/>
      <c r="CJ133" s="376"/>
      <c r="CK133" s="376"/>
      <c r="CL133" s="376"/>
      <c r="CM133" s="376"/>
      <c r="CN133" s="376"/>
      <c r="CO133" s="376"/>
      <c r="CP133" s="376"/>
      <c r="CQ133" s="376"/>
      <c r="CR133" s="376"/>
      <c r="CS133" s="376"/>
      <c r="CT133" s="376"/>
      <c r="CU133" s="376"/>
      <c r="CV133" s="376"/>
      <c r="CW133" s="376"/>
      <c r="CX133" s="376"/>
      <c r="CY133" s="376"/>
      <c r="CZ133" s="376"/>
    </row>
    <row r="134" s="344" customFormat="true" ht="12.75" x14ac:dyDescent="0.2">
      <c r="A134" s="364" t="s">
        <v>69</v>
      </c>
      <c r="B134" s="406"/>
      <c r="C134" s="448" t="s">
        <v>0</v>
      </c>
      <c r="D134" s="642" t="s">
        <v>1</v>
      </c>
      <c r="E134" s="642" t="s">
        <v>2</v>
      </c>
      <c r="F134" s="642" t="s">
        <v>3</v>
      </c>
      <c r="G134" s="643" t="s">
        <v>4</v>
      </c>
      <c r="H134" s="411" t="s">
        <v>0</v>
      </c>
      <c r="I134" s="646" t="s">
        <v>1</v>
      </c>
      <c r="J134" s="646" t="s">
        <v>2</v>
      </c>
      <c r="K134" s="646" t="s">
        <v>3</v>
      </c>
      <c r="L134" s="647" t="s">
        <v>4</v>
      </c>
      <c r="M134" s="412" t="s">
        <v>0</v>
      </c>
      <c r="N134" s="646" t="s">
        <v>1</v>
      </c>
      <c r="O134" s="646" t="s">
        <v>2</v>
      </c>
      <c r="P134" s="646" t="s">
        <v>3</v>
      </c>
      <c r="Q134" s="640" t="s">
        <v>4</v>
      </c>
      <c r="R134" s="411" t="s">
        <v>160</v>
      </c>
      <c r="S134" s="646" t="s">
        <v>161</v>
      </c>
      <c r="T134" s="646" t="s">
        <v>162</v>
      </c>
      <c r="U134" s="646" t="s">
        <v>164</v>
      </c>
      <c r="V134" s="646" t="s">
        <v>165</v>
      </c>
      <c r="W134" s="646" t="s">
        <v>298</v>
      </c>
      <c r="X134" s="646" t="s">
        <v>167</v>
      </c>
      <c r="Y134" s="647" t="s">
        <v>168</v>
      </c>
      <c r="Z134" s="468"/>
      <c r="AA134" s="468"/>
      <c r="AB134" s="468"/>
      <c r="AC134" s="468"/>
      <c r="AD134" s="468"/>
      <c r="AE134" s="468"/>
      <c r="AF134" s="468"/>
      <c r="AG134" s="468"/>
      <c r="AH134" s="468"/>
      <c r="AI134" s="468"/>
      <c r="AJ134" s="468"/>
      <c r="AK134" s="468"/>
      <c r="AL134" s="468"/>
      <c r="AM134" s="468"/>
      <c r="AN134" s="468"/>
      <c r="AO134" s="468"/>
      <c r="AP134" s="468"/>
      <c r="AQ134" s="468"/>
      <c r="AR134" s="468"/>
      <c r="AS134" s="468"/>
      <c r="AT134" s="468"/>
      <c r="AU134" s="468"/>
      <c r="AV134" s="468"/>
      <c r="AW134" s="468"/>
      <c r="AX134" s="468"/>
      <c r="AY134" s="468"/>
      <c r="AZ134" s="983"/>
      <c r="BA134" s="364" t="s">
        <v>117</v>
      </c>
      <c r="BB134" s="363"/>
      <c r="BC134" s="488" t="s">
        <v>0</v>
      </c>
      <c r="BD134" s="616" t="s">
        <v>1</v>
      </c>
      <c r="BE134" s="616" t="s">
        <v>2</v>
      </c>
      <c r="BF134" s="616" t="s">
        <v>3</v>
      </c>
      <c r="BG134" s="489" t="s">
        <v>4</v>
      </c>
      <c r="BH134" s="488" t="s">
        <v>0</v>
      </c>
      <c r="BI134" s="616" t="s">
        <v>1</v>
      </c>
      <c r="BJ134" s="616" t="s">
        <v>2</v>
      </c>
      <c r="BK134" s="616" t="s">
        <v>3</v>
      </c>
      <c r="BL134" s="489" t="s">
        <v>4</v>
      </c>
      <c r="BM134" s="488" t="s">
        <v>0</v>
      </c>
      <c r="BN134" s="616" t="s">
        <v>1</v>
      </c>
      <c r="BO134" s="616" t="s">
        <v>2</v>
      </c>
      <c r="BP134" s="616" t="s">
        <v>3</v>
      </c>
      <c r="BQ134" s="489" t="s">
        <v>4</v>
      </c>
      <c r="BR134" s="488" t="s">
        <v>160</v>
      </c>
      <c r="BS134" s="616" t="s">
        <v>161</v>
      </c>
      <c r="BT134" s="616" t="s">
        <v>162</v>
      </c>
      <c r="BU134" s="616" t="s">
        <v>164</v>
      </c>
      <c r="BV134" s="616" t="s">
        <v>165</v>
      </c>
      <c r="BW134" s="616" t="s">
        <v>298</v>
      </c>
      <c r="BX134" s="616" t="s">
        <v>167</v>
      </c>
      <c r="BY134" s="617" t="s">
        <v>168</v>
      </c>
      <c r="BZ134" s="992"/>
      <c r="CA134" s="992"/>
      <c r="CB134" s="992"/>
      <c r="CC134" s="992"/>
      <c r="CD134" s="992"/>
      <c r="CE134" s="992"/>
      <c r="CF134" s="992"/>
      <c r="CG134" s="992"/>
      <c r="CH134" s="992"/>
      <c r="CI134" s="992"/>
      <c r="CJ134" s="992"/>
      <c r="CK134" s="992"/>
      <c r="CL134" s="992"/>
      <c r="CM134" s="992"/>
      <c r="CN134" s="992"/>
      <c r="CO134" s="992"/>
      <c r="CP134" s="992"/>
      <c r="CQ134" s="992"/>
      <c r="CR134" s="992"/>
      <c r="CS134" s="992"/>
      <c r="CT134" s="992"/>
      <c r="CU134" s="992"/>
      <c r="CV134" s="992"/>
      <c r="CW134" s="992"/>
      <c r="CX134" s="992"/>
      <c r="CY134" s="992"/>
      <c r="CZ134" s="992"/>
    </row>
    <row r="135" s="344" customFormat="true" ht="15" customHeight="true" x14ac:dyDescent="0.2">
      <c r="A135" s="1154" t="s">
        <v>45</v>
      </c>
      <c r="B135" s="408" t="s">
        <v>44</v>
      </c>
      <c r="C135" s="160">
        <v>0.27291984406174313</v>
      </c>
      <c r="D135" s="159">
        <v>0.24480917668985674</v>
      </c>
      <c r="E135" s="159">
        <v>6.1252127608156556E-2</v>
      </c>
      <c r="F135" s="159">
        <v>0.38145890982913544</v>
      </c>
      <c r="G135" s="158">
        <v>4.0699782333264309</v>
      </c>
      <c r="H135" s="157">
        <v>0</v>
      </c>
      <c r="I135" s="159">
        <v>0.69694461551094777</v>
      </c>
      <c r="J135" s="159">
        <v>1.743522645937793</v>
      </c>
      <c r="K135" s="159">
        <v>3.4558919242302499</v>
      </c>
      <c r="L135" s="156">
        <v>11.488711761568721</v>
      </c>
      <c r="M135" s="160">
        <v>0.34652148953317102</v>
      </c>
      <c r="N135" s="159">
        <v>5.0989734229519801E-2</v>
      </c>
      <c r="O135" s="159">
        <v>0.25978475446580407</v>
      </c>
      <c r="P135" s="159">
        <v>7.7894075835925558E-2</v>
      </c>
      <c r="Q135" s="158">
        <v>0.95691551670539554</v>
      </c>
      <c r="R135" s="157">
        <v>5.1985117273677428</v>
      </c>
      <c r="S135" s="159">
        <v>0.13310845259121798</v>
      </c>
      <c r="T135" s="159">
        <v>0.62224483766833261</v>
      </c>
      <c r="U135" s="159">
        <v>0.67607183761042455</v>
      </c>
      <c r="V135" s="159">
        <v>0.11429923390559173</v>
      </c>
      <c r="W135" s="159">
        <v>0.86945954642062928</v>
      </c>
      <c r="X135" s="159">
        <v>7.132184508201915E-2</v>
      </c>
      <c r="Y135" s="156">
        <v>0</v>
      </c>
      <c r="Z135" s="468"/>
      <c r="AA135" s="468"/>
      <c r="AB135" s="468"/>
      <c r="AC135" s="468"/>
      <c r="AD135" s="468"/>
      <c r="AE135" s="468"/>
      <c r="AF135" s="468"/>
      <c r="AG135" s="468"/>
      <c r="AH135" s="468"/>
      <c r="AI135" s="468"/>
      <c r="AJ135" s="468"/>
      <c r="AK135" s="468"/>
      <c r="AL135" s="468"/>
      <c r="AM135" s="468"/>
      <c r="AN135" s="468"/>
      <c r="AO135" s="468"/>
      <c r="AP135" s="468"/>
      <c r="AQ135" s="468"/>
      <c r="AR135" s="468"/>
      <c r="AS135" s="468"/>
      <c r="AT135" s="468"/>
      <c r="AU135" s="468"/>
      <c r="AV135" s="468"/>
      <c r="AW135" s="468"/>
      <c r="AX135" s="468"/>
      <c r="AY135" s="468"/>
      <c r="AZ135" s="983"/>
      <c r="BA135" s="1181" t="s">
        <v>45</v>
      </c>
      <c r="BB135" s="652" t="s">
        <v>44</v>
      </c>
      <c r="BC135" s="90" t="s">
        <v>35</v>
      </c>
      <c r="BD135" s="86" t="s">
        <v>35</v>
      </c>
      <c r="BE135" s="86" t="s">
        <v>35</v>
      </c>
      <c r="BF135" s="86" t="s">
        <v>35</v>
      </c>
      <c r="BG135" s="81" t="s">
        <v>35</v>
      </c>
      <c r="BH135" s="90" t="s">
        <v>35</v>
      </c>
      <c r="BI135" s="86" t="s">
        <v>35</v>
      </c>
      <c r="BJ135" s="86" t="s">
        <v>35</v>
      </c>
      <c r="BK135" s="86" t="s">
        <v>35</v>
      </c>
      <c r="BL135" s="81" t="s">
        <v>35</v>
      </c>
      <c r="BM135" s="90" t="s">
        <v>35</v>
      </c>
      <c r="BN135" s="86" t="s">
        <v>35</v>
      </c>
      <c r="BO135" s="86" t="s">
        <v>35</v>
      </c>
      <c r="BP135" s="86" t="s">
        <v>35</v>
      </c>
      <c r="BQ135" s="81" t="s">
        <v>35</v>
      </c>
      <c r="BR135" s="90" t="s">
        <v>35</v>
      </c>
      <c r="BS135" s="86" t="s">
        <v>35</v>
      </c>
      <c r="BT135" s="86" t="s">
        <v>35</v>
      </c>
      <c r="BU135" s="86" t="s">
        <v>35</v>
      </c>
      <c r="BV135" s="86" t="s">
        <v>35</v>
      </c>
      <c r="BW135" s="86" t="s">
        <v>35</v>
      </c>
      <c r="BX135" s="86" t="s">
        <v>35</v>
      </c>
      <c r="BY135" s="74" t="s">
        <v>35</v>
      </c>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row>
    <row r="136" s="344" customFormat="true" ht="15" customHeight="true" x14ac:dyDescent="0.2">
      <c r="A136" s="1155"/>
      <c r="B136" s="409" t="s">
        <v>43</v>
      </c>
      <c r="C136" s="155">
        <v>0.29055667774782834</v>
      </c>
      <c r="D136" s="154">
        <v>0.66800942613608016</v>
      </c>
      <c r="E136" s="154">
        <v>0.93060446787939965</v>
      </c>
      <c r="F136" s="154">
        <v>1.634467680216251</v>
      </c>
      <c r="G136" s="153">
        <v>12.268972638060713</v>
      </c>
      <c r="H136" s="152">
        <v>1.1661290446714623</v>
      </c>
      <c r="I136" s="154">
        <v>4.9450434200714719</v>
      </c>
      <c r="J136" s="154">
        <v>7.8226829241694453</v>
      </c>
      <c r="K136" s="154">
        <v>8.798888185605227</v>
      </c>
      <c r="L136" s="151">
        <v>27.996271566395059</v>
      </c>
      <c r="M136" s="155">
        <v>0.1817899847869752</v>
      </c>
      <c r="N136" s="154">
        <v>0.6414132648968901</v>
      </c>
      <c r="O136" s="154">
        <v>0.86704098137268693</v>
      </c>
      <c r="P136" s="154">
        <v>0.91782520241090004</v>
      </c>
      <c r="Q136" s="153">
        <v>3.744441677060411</v>
      </c>
      <c r="R136" s="152">
        <v>15.468610949044523</v>
      </c>
      <c r="S136" s="154">
        <v>0.35940351267023207</v>
      </c>
      <c r="T136" s="154">
        <v>4.8111251639933812</v>
      </c>
      <c r="U136" s="154">
        <v>2.2846098962465295</v>
      </c>
      <c r="V136" s="154">
        <v>0.31578870597130776</v>
      </c>
      <c r="W136" s="154">
        <v>0.73263045358202716</v>
      </c>
      <c r="X136" s="154">
        <v>0.63314065853129708</v>
      </c>
      <c r="Y136" s="151">
        <v>0.93798212168972817</v>
      </c>
      <c r="Z136" s="468"/>
      <c r="AA136" s="468"/>
      <c r="AB136" s="468"/>
      <c r="AC136" s="468"/>
      <c r="AD136" s="468"/>
      <c r="AE136" s="468"/>
      <c r="AF136" s="468"/>
      <c r="AG136" s="468"/>
      <c r="AH136" s="468"/>
      <c r="AI136" s="468"/>
      <c r="AJ136" s="468"/>
      <c r="AK136" s="468"/>
      <c r="AL136" s="468"/>
      <c r="AM136" s="468"/>
      <c r="AN136" s="468"/>
      <c r="AO136" s="468"/>
      <c r="AP136" s="468"/>
      <c r="AQ136" s="468"/>
      <c r="AR136" s="468"/>
      <c r="AS136" s="468"/>
      <c r="AT136" s="468"/>
      <c r="AU136" s="468"/>
      <c r="AV136" s="468"/>
      <c r="AW136" s="468"/>
      <c r="AX136" s="468"/>
      <c r="AY136" s="468"/>
      <c r="AZ136" s="983"/>
      <c r="BA136" s="1182"/>
      <c r="BB136" s="651" t="s">
        <v>43</v>
      </c>
      <c r="BC136" s="89" t="s">
        <v>35</v>
      </c>
      <c r="BD136" s="85" t="s">
        <v>35</v>
      </c>
      <c r="BE136" s="85" t="s">
        <v>35</v>
      </c>
      <c r="BF136" s="85" t="s">
        <v>35</v>
      </c>
      <c r="BG136" s="80" t="s">
        <v>35</v>
      </c>
      <c r="BH136" s="89" t="s">
        <v>35</v>
      </c>
      <c r="BI136" s="85" t="s">
        <v>35</v>
      </c>
      <c r="BJ136" s="85" t="s">
        <v>35</v>
      </c>
      <c r="BK136" s="85" t="s">
        <v>35</v>
      </c>
      <c r="BL136" s="80" t="s">
        <v>35</v>
      </c>
      <c r="BM136" s="89" t="s">
        <v>35</v>
      </c>
      <c r="BN136" s="85" t="s">
        <v>35</v>
      </c>
      <c r="BO136" s="85" t="s">
        <v>35</v>
      </c>
      <c r="BP136" s="85" t="s">
        <v>35</v>
      </c>
      <c r="BQ136" s="80" t="s">
        <v>35</v>
      </c>
      <c r="BR136" s="89" t="s">
        <v>35</v>
      </c>
      <c r="BS136" s="85" t="s">
        <v>35</v>
      </c>
      <c r="BT136" s="85" t="s">
        <v>35</v>
      </c>
      <c r="BU136" s="85" t="s">
        <v>35</v>
      </c>
      <c r="BV136" s="85" t="s">
        <v>35</v>
      </c>
      <c r="BW136" s="85" t="s">
        <v>35</v>
      </c>
      <c r="BX136" s="85" t="s">
        <v>35</v>
      </c>
      <c r="BY136" s="73" t="s">
        <v>35</v>
      </c>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row>
    <row r="137" s="344" customFormat="true" ht="15" customHeight="true" x14ac:dyDescent="0.2">
      <c r="A137" s="1155"/>
      <c r="B137" s="409" t="s">
        <v>42</v>
      </c>
      <c r="C137" s="155">
        <v>19.041007218060251</v>
      </c>
      <c r="D137" s="154">
        <v>25.128220793110046</v>
      </c>
      <c r="E137" s="154">
        <v>28.903664658354781</v>
      </c>
      <c r="F137" s="154">
        <v>49.306010209710621</v>
      </c>
      <c r="G137" s="153">
        <v>73.458092501907515</v>
      </c>
      <c r="H137" s="152">
        <v>44.278855975690462</v>
      </c>
      <c r="I137" s="154">
        <v>75.546575875878858</v>
      </c>
      <c r="J137" s="154">
        <v>80.164748245841039</v>
      </c>
      <c r="K137" s="154">
        <v>82.506829982189515</v>
      </c>
      <c r="L137" s="151">
        <v>59.072542178868595</v>
      </c>
      <c r="M137" s="155">
        <v>16.938589808900797</v>
      </c>
      <c r="N137" s="154">
        <v>25.353367948526738</v>
      </c>
      <c r="O137" s="154">
        <v>24.828348386194538</v>
      </c>
      <c r="P137" s="154">
        <v>32.983181581138872</v>
      </c>
      <c r="Q137" s="153">
        <v>56.364574102720546</v>
      </c>
      <c r="R137" s="152">
        <v>72.922448073375108</v>
      </c>
      <c r="S137" s="154">
        <v>24.213930971584418</v>
      </c>
      <c r="T137" s="154">
        <v>49.895925591360218</v>
      </c>
      <c r="U137" s="154">
        <v>29.639733344721268</v>
      </c>
      <c r="V137" s="154">
        <v>35.217777574791242</v>
      </c>
      <c r="W137" s="154">
        <v>29.943442791942417</v>
      </c>
      <c r="X137" s="154">
        <v>37.751642628174501</v>
      </c>
      <c r="Y137" s="151">
        <v>32.273960676172301</v>
      </c>
      <c r="Z137" s="468"/>
      <c r="AA137" s="468"/>
      <c r="AB137" s="468"/>
      <c r="AC137" s="468"/>
      <c r="AD137" s="468"/>
      <c r="AE137" s="468"/>
      <c r="AF137" s="468"/>
      <c r="AG137" s="468"/>
      <c r="AH137" s="468"/>
      <c r="AI137" s="468"/>
      <c r="AJ137" s="468"/>
      <c r="AK137" s="468"/>
      <c r="AL137" s="468"/>
      <c r="AM137" s="468"/>
      <c r="AN137" s="468"/>
      <c r="AO137" s="468"/>
      <c r="AP137" s="468"/>
      <c r="AQ137" s="468"/>
      <c r="AR137" s="468"/>
      <c r="AS137" s="468"/>
      <c r="AT137" s="468"/>
      <c r="AU137" s="468"/>
      <c r="AV137" s="468"/>
      <c r="AW137" s="468"/>
      <c r="AX137" s="468"/>
      <c r="AY137" s="468"/>
      <c r="AZ137" s="983"/>
      <c r="BA137" s="1182"/>
      <c r="BB137" s="651" t="s">
        <v>42</v>
      </c>
      <c r="BC137" s="89" t="s">
        <v>35</v>
      </c>
      <c r="BD137" s="85" t="s">
        <v>35</v>
      </c>
      <c r="BE137" s="85" t="s">
        <v>35</v>
      </c>
      <c r="BF137" s="85" t="s">
        <v>35</v>
      </c>
      <c r="BG137" s="80" t="s">
        <v>35</v>
      </c>
      <c r="BH137" s="89" t="s">
        <v>35</v>
      </c>
      <c r="BI137" s="85" t="s">
        <v>35</v>
      </c>
      <c r="BJ137" s="85" t="s">
        <v>35</v>
      </c>
      <c r="BK137" s="85" t="s">
        <v>35</v>
      </c>
      <c r="BL137" s="80" t="s">
        <v>35</v>
      </c>
      <c r="BM137" s="89" t="s">
        <v>35</v>
      </c>
      <c r="BN137" s="85" t="s">
        <v>35</v>
      </c>
      <c r="BO137" s="85" t="s">
        <v>35</v>
      </c>
      <c r="BP137" s="85" t="s">
        <v>35</v>
      </c>
      <c r="BQ137" s="80" t="s">
        <v>35</v>
      </c>
      <c r="BR137" s="89" t="s">
        <v>35</v>
      </c>
      <c r="BS137" s="85" t="s">
        <v>35</v>
      </c>
      <c r="BT137" s="85" t="s">
        <v>35</v>
      </c>
      <c r="BU137" s="85" t="s">
        <v>35</v>
      </c>
      <c r="BV137" s="85" t="s">
        <v>35</v>
      </c>
      <c r="BW137" s="85" t="s">
        <v>35</v>
      </c>
      <c r="BX137" s="85" t="s">
        <v>35</v>
      </c>
      <c r="BY137" s="73" t="s">
        <v>35</v>
      </c>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row>
    <row r="138" s="344" customFormat="true" ht="15" customHeight="true" x14ac:dyDescent="0.2">
      <c r="A138" s="1155"/>
      <c r="B138" s="409" t="s">
        <v>41</v>
      </c>
      <c r="C138" s="155">
        <v>46.305115260537931</v>
      </c>
      <c r="D138" s="154">
        <v>60.190236329644975</v>
      </c>
      <c r="E138" s="154">
        <v>64.344894519458222</v>
      </c>
      <c r="F138" s="154">
        <v>46.344141147042478</v>
      </c>
      <c r="G138" s="153">
        <v>9.9520429642403148</v>
      </c>
      <c r="H138" s="152">
        <v>52.242761455107768</v>
      </c>
      <c r="I138" s="154">
        <v>17.943726208295139</v>
      </c>
      <c r="J138" s="154">
        <v>10.010048996145985</v>
      </c>
      <c r="K138" s="154">
        <v>5.2383899079750691</v>
      </c>
      <c r="L138" s="151">
        <v>1.4424744931677176</v>
      </c>
      <c r="M138" s="155">
        <v>44.487869950130317</v>
      </c>
      <c r="N138" s="154">
        <v>55.694552779372152</v>
      </c>
      <c r="O138" s="154">
        <v>66.533588402081222</v>
      </c>
      <c r="P138" s="154">
        <v>60.593591422844447</v>
      </c>
      <c r="Q138" s="153">
        <v>37.748208648089175</v>
      </c>
      <c r="R138" s="152">
        <v>5.9919733186691202</v>
      </c>
      <c r="S138" s="154">
        <v>47.580348281392943</v>
      </c>
      <c r="T138" s="154">
        <v>37.187198182437101</v>
      </c>
      <c r="U138" s="154">
        <v>63.463522606106139</v>
      </c>
      <c r="V138" s="154">
        <v>29.888427653602751</v>
      </c>
      <c r="W138" s="154">
        <v>61.614976401699316</v>
      </c>
      <c r="X138" s="154">
        <v>56.096115883540179</v>
      </c>
      <c r="Y138" s="151">
        <v>34.077552155489123</v>
      </c>
      <c r="Z138" s="468"/>
      <c r="AA138" s="468"/>
      <c r="AB138" s="468"/>
      <c r="AC138" s="468"/>
      <c r="AD138" s="468"/>
      <c r="AE138" s="468"/>
      <c r="AF138" s="468"/>
      <c r="AG138" s="468"/>
      <c r="AH138" s="468"/>
      <c r="AI138" s="468"/>
      <c r="AJ138" s="468"/>
      <c r="AK138" s="468"/>
      <c r="AL138" s="468"/>
      <c r="AM138" s="468"/>
      <c r="AN138" s="468"/>
      <c r="AO138" s="468"/>
      <c r="AP138" s="468"/>
      <c r="AQ138" s="468"/>
      <c r="AR138" s="468"/>
      <c r="AS138" s="468"/>
      <c r="AT138" s="468"/>
      <c r="AU138" s="468"/>
      <c r="AV138" s="468"/>
      <c r="AW138" s="468"/>
      <c r="AX138" s="468"/>
      <c r="AY138" s="468"/>
      <c r="AZ138" s="983"/>
      <c r="BA138" s="1182"/>
      <c r="BB138" s="651" t="s">
        <v>41</v>
      </c>
      <c r="BC138" s="89" t="s">
        <v>35</v>
      </c>
      <c r="BD138" s="85" t="s">
        <v>35</v>
      </c>
      <c r="BE138" s="85" t="s">
        <v>35</v>
      </c>
      <c r="BF138" s="85" t="s">
        <v>35</v>
      </c>
      <c r="BG138" s="80" t="s">
        <v>35</v>
      </c>
      <c r="BH138" s="89" t="s">
        <v>35</v>
      </c>
      <c r="BI138" s="85" t="s">
        <v>35</v>
      </c>
      <c r="BJ138" s="85" t="s">
        <v>35</v>
      </c>
      <c r="BK138" s="85" t="s">
        <v>35</v>
      </c>
      <c r="BL138" s="80" t="s">
        <v>35</v>
      </c>
      <c r="BM138" s="89" t="s">
        <v>35</v>
      </c>
      <c r="BN138" s="85" t="s">
        <v>35</v>
      </c>
      <c r="BO138" s="85" t="s">
        <v>35</v>
      </c>
      <c r="BP138" s="85" t="s">
        <v>35</v>
      </c>
      <c r="BQ138" s="80" t="s">
        <v>35</v>
      </c>
      <c r="BR138" s="89" t="s">
        <v>35</v>
      </c>
      <c r="BS138" s="85" t="s">
        <v>35</v>
      </c>
      <c r="BT138" s="85" t="s">
        <v>35</v>
      </c>
      <c r="BU138" s="85" t="s">
        <v>35</v>
      </c>
      <c r="BV138" s="85" t="s">
        <v>35</v>
      </c>
      <c r="BW138" s="85" t="s">
        <v>35</v>
      </c>
      <c r="BX138" s="85" t="s">
        <v>35</v>
      </c>
      <c r="BY138" s="73" t="s">
        <v>35</v>
      </c>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row>
    <row r="139" s="344" customFormat="true" ht="15" customHeight="true" x14ac:dyDescent="0.2">
      <c r="A139" s="1155"/>
      <c r="B139" s="409" t="s">
        <v>19</v>
      </c>
      <c r="C139" s="155">
        <v>34.090400999591765</v>
      </c>
      <c r="D139" s="154">
        <v>13.768724274418956</v>
      </c>
      <c r="E139" s="154">
        <v>5.7595842266996016</v>
      </c>
      <c r="F139" s="154">
        <v>2.3339220532014164</v>
      </c>
      <c r="G139" s="153">
        <v>0.25091366246500441</v>
      </c>
      <c r="H139" s="152">
        <v>2.3122535245301834</v>
      </c>
      <c r="I139" s="154">
        <v>0.86770988024369877</v>
      </c>
      <c r="J139" s="154">
        <v>0.25899718790570087</v>
      </c>
      <c r="K139" s="154">
        <v>0</v>
      </c>
      <c r="L139" s="151">
        <v>0</v>
      </c>
      <c r="M139" s="155">
        <v>38.045228766648705</v>
      </c>
      <c r="N139" s="154">
        <v>18.259676272974573</v>
      </c>
      <c r="O139" s="154">
        <v>7.5112374758857028</v>
      </c>
      <c r="P139" s="154">
        <v>5.4275077177699114</v>
      </c>
      <c r="Q139" s="153">
        <v>1.1858600554242629</v>
      </c>
      <c r="R139" s="152">
        <v>0.41845593154347172</v>
      </c>
      <c r="S139" s="154">
        <v>27.71320878176115</v>
      </c>
      <c r="T139" s="154">
        <v>7.4835062245411397</v>
      </c>
      <c r="U139" s="154">
        <v>3.9360623153157519</v>
      </c>
      <c r="V139" s="154">
        <v>34.463706831728821</v>
      </c>
      <c r="W139" s="154">
        <v>6.8394908063556414</v>
      </c>
      <c r="X139" s="154">
        <v>5.4477789846720395</v>
      </c>
      <c r="Y139" s="151">
        <v>32.710505046648926</v>
      </c>
      <c r="Z139" s="468"/>
      <c r="AA139" s="468"/>
      <c r="AB139" s="468"/>
      <c r="AC139" s="468"/>
      <c r="AD139" s="468"/>
      <c r="AE139" s="468"/>
      <c r="AF139" s="468"/>
      <c r="AG139" s="468"/>
      <c r="AH139" s="468"/>
      <c r="AI139" s="468"/>
      <c r="AJ139" s="468"/>
      <c r="AK139" s="468"/>
      <c r="AL139" s="468"/>
      <c r="AM139" s="468"/>
      <c r="AN139" s="468"/>
      <c r="AO139" s="468"/>
      <c r="AP139" s="468"/>
      <c r="AQ139" s="468"/>
      <c r="AR139" s="468"/>
      <c r="AS139" s="468"/>
      <c r="AT139" s="468"/>
      <c r="AU139" s="468"/>
      <c r="AV139" s="468"/>
      <c r="AW139" s="468"/>
      <c r="AX139" s="468"/>
      <c r="AY139" s="468"/>
      <c r="AZ139" s="983"/>
      <c r="BA139" s="1182"/>
      <c r="BB139" s="651" t="s">
        <v>19</v>
      </c>
      <c r="BC139" s="89" t="s">
        <v>35</v>
      </c>
      <c r="BD139" s="85" t="s">
        <v>35</v>
      </c>
      <c r="BE139" s="85" t="s">
        <v>35</v>
      </c>
      <c r="BF139" s="85" t="s">
        <v>35</v>
      </c>
      <c r="BG139" s="80" t="s">
        <v>35</v>
      </c>
      <c r="BH139" s="89" t="s">
        <v>35</v>
      </c>
      <c r="BI139" s="85" t="s">
        <v>35</v>
      </c>
      <c r="BJ139" s="85" t="s">
        <v>35</v>
      </c>
      <c r="BK139" s="85" t="s">
        <v>35</v>
      </c>
      <c r="BL139" s="80" t="s">
        <v>35</v>
      </c>
      <c r="BM139" s="89" t="s">
        <v>35</v>
      </c>
      <c r="BN139" s="85" t="s">
        <v>35</v>
      </c>
      <c r="BO139" s="85" t="s">
        <v>35</v>
      </c>
      <c r="BP139" s="85" t="s">
        <v>35</v>
      </c>
      <c r="BQ139" s="80" t="s">
        <v>35</v>
      </c>
      <c r="BR139" s="89" t="s">
        <v>35</v>
      </c>
      <c r="BS139" s="85" t="s">
        <v>35</v>
      </c>
      <c r="BT139" s="85" t="s">
        <v>35</v>
      </c>
      <c r="BU139" s="85" t="s">
        <v>35</v>
      </c>
      <c r="BV139" s="85" t="s">
        <v>35</v>
      </c>
      <c r="BW139" s="85" t="s">
        <v>35</v>
      </c>
      <c r="BX139" s="85" t="s">
        <v>35</v>
      </c>
      <c r="BY139" s="73" t="s">
        <v>35</v>
      </c>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row>
    <row r="140" s="339" customFormat="true" ht="15" customHeight="true" x14ac:dyDescent="0.2">
      <c r="A140" s="1155" t="s">
        <v>107</v>
      </c>
      <c r="B140" s="409" t="s">
        <v>64</v>
      </c>
      <c r="C140" s="105" t="s">
        <v>35</v>
      </c>
      <c r="D140" s="102" t="s">
        <v>35</v>
      </c>
      <c r="E140" s="102" t="s">
        <v>35</v>
      </c>
      <c r="F140" s="102" t="s">
        <v>35</v>
      </c>
      <c r="G140" s="99" t="s">
        <v>35</v>
      </c>
      <c r="H140" s="96" t="s">
        <v>35</v>
      </c>
      <c r="I140" s="102" t="s">
        <v>35</v>
      </c>
      <c r="J140" s="102" t="s">
        <v>35</v>
      </c>
      <c r="K140" s="102" t="s">
        <v>35</v>
      </c>
      <c r="L140" s="93" t="s">
        <v>35</v>
      </c>
      <c r="M140" s="105" t="s">
        <v>35</v>
      </c>
      <c r="N140" s="102" t="s">
        <v>35</v>
      </c>
      <c r="O140" s="102" t="s">
        <v>35</v>
      </c>
      <c r="P140" s="102" t="s">
        <v>35</v>
      </c>
      <c r="Q140" s="99" t="s">
        <v>35</v>
      </c>
      <c r="R140" s="96" t="s">
        <v>35</v>
      </c>
      <c r="S140" s="102" t="s">
        <v>35</v>
      </c>
      <c r="T140" s="102" t="s">
        <v>35</v>
      </c>
      <c r="U140" s="102" t="s">
        <v>35</v>
      </c>
      <c r="V140" s="102" t="s">
        <v>35</v>
      </c>
      <c r="W140" s="102" t="s">
        <v>35</v>
      </c>
      <c r="X140" s="102" t="s">
        <v>35</v>
      </c>
      <c r="Y140" s="93" t="s">
        <v>35</v>
      </c>
      <c r="Z140" s="30"/>
      <c r="AA140" s="30"/>
      <c r="AB140" s="30"/>
      <c r="AC140" s="30"/>
      <c r="AD140" s="30"/>
      <c r="AE140" s="30"/>
      <c r="AF140" s="30"/>
      <c r="AG140" s="30"/>
      <c r="AH140" s="30"/>
      <c r="AI140" s="30"/>
      <c r="AJ140" s="30"/>
      <c r="AK140" s="30"/>
      <c r="AL140" s="30"/>
      <c r="AM140" s="30"/>
      <c r="AN140" s="30"/>
      <c r="AO140" s="30"/>
      <c r="AP140" s="30"/>
      <c r="AQ140" s="30"/>
      <c r="AR140" s="30"/>
      <c r="AS140" s="30"/>
      <c r="AT140" s="30"/>
      <c r="AU140" s="30"/>
      <c r="AV140" s="30"/>
      <c r="AW140" s="30"/>
      <c r="AX140" s="30"/>
      <c r="AY140" s="30"/>
      <c r="AZ140" s="376"/>
      <c r="BA140" s="1182" t="s">
        <v>107</v>
      </c>
      <c r="BB140" s="651" t="s">
        <v>64</v>
      </c>
      <c r="BC140" s="89" t="s">
        <v>35</v>
      </c>
      <c r="BD140" s="85" t="s">
        <v>35</v>
      </c>
      <c r="BE140" s="85" t="s">
        <v>35</v>
      </c>
      <c r="BF140" s="85" t="s">
        <v>35</v>
      </c>
      <c r="BG140" s="80" t="s">
        <v>35</v>
      </c>
      <c r="BH140" s="89" t="s">
        <v>35</v>
      </c>
      <c r="BI140" s="85" t="s">
        <v>35</v>
      </c>
      <c r="BJ140" s="85" t="s">
        <v>35</v>
      </c>
      <c r="BK140" s="85" t="s">
        <v>35</v>
      </c>
      <c r="BL140" s="80" t="s">
        <v>35</v>
      </c>
      <c r="BM140" s="89" t="s">
        <v>35</v>
      </c>
      <c r="BN140" s="85" t="s">
        <v>35</v>
      </c>
      <c r="BO140" s="85" t="s">
        <v>35</v>
      </c>
      <c r="BP140" s="85" t="s">
        <v>35</v>
      </c>
      <c r="BQ140" s="80" t="s">
        <v>35</v>
      </c>
      <c r="BR140" s="89" t="s">
        <v>35</v>
      </c>
      <c r="BS140" s="85" t="s">
        <v>35</v>
      </c>
      <c r="BT140" s="85" t="s">
        <v>35</v>
      </c>
      <c r="BU140" s="85" t="s">
        <v>35</v>
      </c>
      <c r="BV140" s="85" t="s">
        <v>35</v>
      </c>
      <c r="BW140" s="85" t="s">
        <v>35</v>
      </c>
      <c r="BX140" s="85" t="s">
        <v>35</v>
      </c>
      <c r="BY140" s="73" t="s">
        <v>35</v>
      </c>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row>
    <row r="141" s="339" customFormat="true" ht="15" customHeight="true" x14ac:dyDescent="0.2">
      <c r="A141" s="1155"/>
      <c r="B141" s="409" t="s">
        <v>65</v>
      </c>
      <c r="C141" s="105" t="s">
        <v>35</v>
      </c>
      <c r="D141" s="102" t="s">
        <v>35</v>
      </c>
      <c r="E141" s="102" t="s">
        <v>35</v>
      </c>
      <c r="F141" s="102" t="s">
        <v>35</v>
      </c>
      <c r="G141" s="99" t="s">
        <v>35</v>
      </c>
      <c r="H141" s="96" t="s">
        <v>35</v>
      </c>
      <c r="I141" s="102" t="s">
        <v>35</v>
      </c>
      <c r="J141" s="102" t="s">
        <v>35</v>
      </c>
      <c r="K141" s="102" t="s">
        <v>35</v>
      </c>
      <c r="L141" s="93" t="s">
        <v>35</v>
      </c>
      <c r="M141" s="105" t="s">
        <v>35</v>
      </c>
      <c r="N141" s="102" t="s">
        <v>35</v>
      </c>
      <c r="O141" s="102" t="s">
        <v>35</v>
      </c>
      <c r="P141" s="102" t="s">
        <v>35</v>
      </c>
      <c r="Q141" s="99" t="s">
        <v>35</v>
      </c>
      <c r="R141" s="96" t="s">
        <v>35</v>
      </c>
      <c r="S141" s="102" t="s">
        <v>35</v>
      </c>
      <c r="T141" s="102" t="s">
        <v>35</v>
      </c>
      <c r="U141" s="102" t="s">
        <v>35</v>
      </c>
      <c r="V141" s="102" t="s">
        <v>35</v>
      </c>
      <c r="W141" s="102" t="s">
        <v>35</v>
      </c>
      <c r="X141" s="102" t="s">
        <v>35</v>
      </c>
      <c r="Y141" s="93" t="s">
        <v>35</v>
      </c>
      <c r="Z141" s="30"/>
      <c r="AA141" s="30"/>
      <c r="AB141" s="30"/>
      <c r="AC141" s="30"/>
      <c r="AD141" s="30"/>
      <c r="AE141" s="30"/>
      <c r="AF141" s="30"/>
      <c r="AG141" s="30"/>
      <c r="AH141" s="30"/>
      <c r="AI141" s="30"/>
      <c r="AJ141" s="30"/>
      <c r="AK141" s="30"/>
      <c r="AL141" s="30"/>
      <c r="AM141" s="30"/>
      <c r="AN141" s="30"/>
      <c r="AO141" s="30"/>
      <c r="AP141" s="30"/>
      <c r="AQ141" s="30"/>
      <c r="AR141" s="30"/>
      <c r="AS141" s="30"/>
      <c r="AT141" s="30"/>
      <c r="AU141" s="30"/>
      <c r="AV141" s="30"/>
      <c r="AW141" s="30"/>
      <c r="AX141" s="30"/>
      <c r="AY141" s="30"/>
      <c r="AZ141" s="376"/>
      <c r="BA141" s="1182"/>
      <c r="BB141" s="651" t="s">
        <v>65</v>
      </c>
      <c r="BC141" s="89" t="s">
        <v>35</v>
      </c>
      <c r="BD141" s="85" t="s">
        <v>35</v>
      </c>
      <c r="BE141" s="85" t="s">
        <v>35</v>
      </c>
      <c r="BF141" s="85" t="s">
        <v>35</v>
      </c>
      <c r="BG141" s="80" t="s">
        <v>35</v>
      </c>
      <c r="BH141" s="89" t="s">
        <v>35</v>
      </c>
      <c r="BI141" s="85" t="s">
        <v>35</v>
      </c>
      <c r="BJ141" s="85" t="s">
        <v>35</v>
      </c>
      <c r="BK141" s="85" t="s">
        <v>35</v>
      </c>
      <c r="BL141" s="80" t="s">
        <v>35</v>
      </c>
      <c r="BM141" s="89" t="s">
        <v>35</v>
      </c>
      <c r="BN141" s="85" t="s">
        <v>35</v>
      </c>
      <c r="BO141" s="85" t="s">
        <v>35</v>
      </c>
      <c r="BP141" s="85" t="s">
        <v>35</v>
      </c>
      <c r="BQ141" s="80" t="s">
        <v>35</v>
      </c>
      <c r="BR141" s="89" t="s">
        <v>35</v>
      </c>
      <c r="BS141" s="85" t="s">
        <v>35</v>
      </c>
      <c r="BT141" s="85" t="s">
        <v>35</v>
      </c>
      <c r="BU141" s="85" t="s">
        <v>35</v>
      </c>
      <c r="BV141" s="85" t="s">
        <v>35</v>
      </c>
      <c r="BW141" s="85" t="s">
        <v>35</v>
      </c>
      <c r="BX141" s="85" t="s">
        <v>35</v>
      </c>
      <c r="BY141" s="73" t="s">
        <v>35</v>
      </c>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row>
    <row r="142" s="339" customFormat="true" ht="15" customHeight="true" x14ac:dyDescent="0.2">
      <c r="A142" s="1155"/>
      <c r="B142" s="409" t="s">
        <v>66</v>
      </c>
      <c r="C142" s="105" t="s">
        <v>35</v>
      </c>
      <c r="D142" s="102" t="s">
        <v>35</v>
      </c>
      <c r="E142" s="102" t="s">
        <v>35</v>
      </c>
      <c r="F142" s="102" t="s">
        <v>35</v>
      </c>
      <c r="G142" s="99" t="s">
        <v>35</v>
      </c>
      <c r="H142" s="96" t="s">
        <v>35</v>
      </c>
      <c r="I142" s="102" t="s">
        <v>35</v>
      </c>
      <c r="J142" s="102" t="s">
        <v>35</v>
      </c>
      <c r="K142" s="102" t="s">
        <v>35</v>
      </c>
      <c r="L142" s="93" t="s">
        <v>35</v>
      </c>
      <c r="M142" s="105" t="s">
        <v>35</v>
      </c>
      <c r="N142" s="102" t="s">
        <v>35</v>
      </c>
      <c r="O142" s="102" t="s">
        <v>35</v>
      </c>
      <c r="P142" s="102" t="s">
        <v>35</v>
      </c>
      <c r="Q142" s="99" t="s">
        <v>35</v>
      </c>
      <c r="R142" s="96" t="s">
        <v>35</v>
      </c>
      <c r="S142" s="102" t="s">
        <v>35</v>
      </c>
      <c r="T142" s="102" t="s">
        <v>35</v>
      </c>
      <c r="U142" s="102" t="s">
        <v>35</v>
      </c>
      <c r="V142" s="102" t="s">
        <v>35</v>
      </c>
      <c r="W142" s="102" t="s">
        <v>35</v>
      </c>
      <c r="X142" s="102" t="s">
        <v>35</v>
      </c>
      <c r="Y142" s="93" t="s">
        <v>35</v>
      </c>
      <c r="Z142" s="30"/>
      <c r="AA142" s="30"/>
      <c r="AB142" s="30"/>
      <c r="AC142" s="30"/>
      <c r="AD142" s="30"/>
      <c r="AE142" s="30"/>
      <c r="AF142" s="30"/>
      <c r="AG142" s="30"/>
      <c r="AH142" s="30"/>
      <c r="AI142" s="30"/>
      <c r="AJ142" s="30"/>
      <c r="AK142" s="30"/>
      <c r="AL142" s="30"/>
      <c r="AM142" s="30"/>
      <c r="AN142" s="30"/>
      <c r="AO142" s="30"/>
      <c r="AP142" s="30"/>
      <c r="AQ142" s="30"/>
      <c r="AR142" s="30"/>
      <c r="AS142" s="30"/>
      <c r="AT142" s="30"/>
      <c r="AU142" s="30"/>
      <c r="AV142" s="30"/>
      <c r="AW142" s="30"/>
      <c r="AX142" s="30"/>
      <c r="AY142" s="30"/>
      <c r="AZ142" s="376"/>
      <c r="BA142" s="1182"/>
      <c r="BB142" s="651" t="s">
        <v>66</v>
      </c>
      <c r="BC142" s="89" t="s">
        <v>35</v>
      </c>
      <c r="BD142" s="85" t="s">
        <v>35</v>
      </c>
      <c r="BE142" s="85" t="s">
        <v>35</v>
      </c>
      <c r="BF142" s="85" t="s">
        <v>35</v>
      </c>
      <c r="BG142" s="80" t="s">
        <v>35</v>
      </c>
      <c r="BH142" s="89" t="s">
        <v>35</v>
      </c>
      <c r="BI142" s="85" t="s">
        <v>35</v>
      </c>
      <c r="BJ142" s="85" t="s">
        <v>35</v>
      </c>
      <c r="BK142" s="85" t="s">
        <v>35</v>
      </c>
      <c r="BL142" s="80" t="s">
        <v>35</v>
      </c>
      <c r="BM142" s="89" t="s">
        <v>35</v>
      </c>
      <c r="BN142" s="85" t="s">
        <v>35</v>
      </c>
      <c r="BO142" s="85" t="s">
        <v>35</v>
      </c>
      <c r="BP142" s="85" t="s">
        <v>35</v>
      </c>
      <c r="BQ142" s="80" t="s">
        <v>35</v>
      </c>
      <c r="BR142" s="89" t="s">
        <v>35</v>
      </c>
      <c r="BS142" s="85" t="s">
        <v>35</v>
      </c>
      <c r="BT142" s="85" t="s">
        <v>35</v>
      </c>
      <c r="BU142" s="85" t="s">
        <v>35</v>
      </c>
      <c r="BV142" s="85" t="s">
        <v>35</v>
      </c>
      <c r="BW142" s="85" t="s">
        <v>35</v>
      </c>
      <c r="BX142" s="85" t="s">
        <v>35</v>
      </c>
      <c r="BY142" s="73" t="s">
        <v>35</v>
      </c>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row>
    <row r="143" s="339" customFormat="true" ht="15" customHeight="true" x14ac:dyDescent="0.2">
      <c r="A143" s="1155"/>
      <c r="B143" s="409" t="s">
        <v>67</v>
      </c>
      <c r="C143" s="105" t="s">
        <v>35</v>
      </c>
      <c r="D143" s="102" t="s">
        <v>35</v>
      </c>
      <c r="E143" s="102" t="s">
        <v>35</v>
      </c>
      <c r="F143" s="102" t="s">
        <v>35</v>
      </c>
      <c r="G143" s="99" t="s">
        <v>35</v>
      </c>
      <c r="H143" s="96" t="s">
        <v>35</v>
      </c>
      <c r="I143" s="102" t="s">
        <v>35</v>
      </c>
      <c r="J143" s="102" t="s">
        <v>35</v>
      </c>
      <c r="K143" s="102" t="s">
        <v>35</v>
      </c>
      <c r="L143" s="93" t="s">
        <v>35</v>
      </c>
      <c r="M143" s="105" t="s">
        <v>35</v>
      </c>
      <c r="N143" s="102" t="s">
        <v>35</v>
      </c>
      <c r="O143" s="102" t="s">
        <v>35</v>
      </c>
      <c r="P143" s="102" t="s">
        <v>35</v>
      </c>
      <c r="Q143" s="99" t="s">
        <v>35</v>
      </c>
      <c r="R143" s="96" t="s">
        <v>35</v>
      </c>
      <c r="S143" s="102" t="s">
        <v>35</v>
      </c>
      <c r="T143" s="102" t="s">
        <v>35</v>
      </c>
      <c r="U143" s="102" t="s">
        <v>35</v>
      </c>
      <c r="V143" s="102" t="s">
        <v>35</v>
      </c>
      <c r="W143" s="102" t="s">
        <v>35</v>
      </c>
      <c r="X143" s="102" t="s">
        <v>35</v>
      </c>
      <c r="Y143" s="93" t="s">
        <v>35</v>
      </c>
      <c r="Z143" s="30"/>
      <c r="AA143" s="30"/>
      <c r="AB143" s="30"/>
      <c r="AC143" s="30"/>
      <c r="AD143" s="30"/>
      <c r="AE143" s="30"/>
      <c r="AF143" s="30"/>
      <c r="AG143" s="30"/>
      <c r="AH143" s="30"/>
      <c r="AI143" s="30"/>
      <c r="AJ143" s="30"/>
      <c r="AK143" s="30"/>
      <c r="AL143" s="30"/>
      <c r="AM143" s="30"/>
      <c r="AN143" s="30"/>
      <c r="AO143" s="30"/>
      <c r="AP143" s="30"/>
      <c r="AQ143" s="30"/>
      <c r="AR143" s="30"/>
      <c r="AS143" s="30"/>
      <c r="AT143" s="30"/>
      <c r="AU143" s="30"/>
      <c r="AV143" s="30"/>
      <c r="AW143" s="30"/>
      <c r="AX143" s="30"/>
      <c r="AY143" s="30"/>
      <c r="AZ143" s="376"/>
      <c r="BA143" s="1182"/>
      <c r="BB143" s="651" t="s">
        <v>67</v>
      </c>
      <c r="BC143" s="89" t="s">
        <v>35</v>
      </c>
      <c r="BD143" s="85" t="s">
        <v>35</v>
      </c>
      <c r="BE143" s="85" t="s">
        <v>35</v>
      </c>
      <c r="BF143" s="85" t="s">
        <v>35</v>
      </c>
      <c r="BG143" s="80" t="s">
        <v>35</v>
      </c>
      <c r="BH143" s="89" t="s">
        <v>35</v>
      </c>
      <c r="BI143" s="85" t="s">
        <v>35</v>
      </c>
      <c r="BJ143" s="85" t="s">
        <v>35</v>
      </c>
      <c r="BK143" s="85" t="s">
        <v>35</v>
      </c>
      <c r="BL143" s="80" t="s">
        <v>35</v>
      </c>
      <c r="BM143" s="89" t="s">
        <v>35</v>
      </c>
      <c r="BN143" s="85" t="s">
        <v>35</v>
      </c>
      <c r="BO143" s="85" t="s">
        <v>35</v>
      </c>
      <c r="BP143" s="85" t="s">
        <v>35</v>
      </c>
      <c r="BQ143" s="80" t="s">
        <v>35</v>
      </c>
      <c r="BR143" s="89" t="s">
        <v>35</v>
      </c>
      <c r="BS143" s="85" t="s">
        <v>35</v>
      </c>
      <c r="BT143" s="85" t="s">
        <v>35</v>
      </c>
      <c r="BU143" s="85" t="s">
        <v>35</v>
      </c>
      <c r="BV143" s="85" t="s">
        <v>35</v>
      </c>
      <c r="BW143" s="85" t="s">
        <v>35</v>
      </c>
      <c r="BX143" s="85" t="s">
        <v>35</v>
      </c>
      <c r="BY143" s="73" t="s">
        <v>35</v>
      </c>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row>
    <row r="144" s="339" customFormat="true" ht="15" customHeight="true" x14ac:dyDescent="0.2">
      <c r="A144" s="1155" t="s">
        <v>108</v>
      </c>
      <c r="B144" s="409" t="s">
        <v>64</v>
      </c>
      <c r="C144" s="105" t="s">
        <v>35</v>
      </c>
      <c r="D144" s="102" t="s">
        <v>35</v>
      </c>
      <c r="E144" s="102" t="s">
        <v>35</v>
      </c>
      <c r="F144" s="102" t="s">
        <v>35</v>
      </c>
      <c r="G144" s="99" t="s">
        <v>35</v>
      </c>
      <c r="H144" s="96" t="s">
        <v>35</v>
      </c>
      <c r="I144" s="102" t="s">
        <v>35</v>
      </c>
      <c r="J144" s="102" t="s">
        <v>35</v>
      </c>
      <c r="K144" s="102" t="s">
        <v>35</v>
      </c>
      <c r="L144" s="93" t="s">
        <v>35</v>
      </c>
      <c r="M144" s="105" t="s">
        <v>35</v>
      </c>
      <c r="N144" s="102" t="s">
        <v>35</v>
      </c>
      <c r="O144" s="102" t="s">
        <v>35</v>
      </c>
      <c r="P144" s="102" t="s">
        <v>35</v>
      </c>
      <c r="Q144" s="99" t="s">
        <v>35</v>
      </c>
      <c r="R144" s="96" t="s">
        <v>35</v>
      </c>
      <c r="S144" s="102" t="s">
        <v>35</v>
      </c>
      <c r="T144" s="102" t="s">
        <v>35</v>
      </c>
      <c r="U144" s="102" t="s">
        <v>35</v>
      </c>
      <c r="V144" s="102" t="s">
        <v>35</v>
      </c>
      <c r="W144" s="102" t="s">
        <v>35</v>
      </c>
      <c r="X144" s="102" t="s">
        <v>35</v>
      </c>
      <c r="Y144" s="93" t="s">
        <v>35</v>
      </c>
      <c r="Z144" s="30"/>
      <c r="AA144" s="30"/>
      <c r="AB144" s="30"/>
      <c r="AC144" s="30"/>
      <c r="AD144" s="30"/>
      <c r="AE144" s="30"/>
      <c r="AF144" s="30"/>
      <c r="AG144" s="30"/>
      <c r="AH144" s="30"/>
      <c r="AI144" s="30"/>
      <c r="AJ144" s="30"/>
      <c r="AK144" s="30"/>
      <c r="AL144" s="30"/>
      <c r="AM144" s="30"/>
      <c r="AN144" s="30"/>
      <c r="AO144" s="30"/>
      <c r="AP144" s="30"/>
      <c r="AQ144" s="30"/>
      <c r="AR144" s="30"/>
      <c r="AS144" s="30"/>
      <c r="AT144" s="30"/>
      <c r="AU144" s="30"/>
      <c r="AV144" s="30"/>
      <c r="AW144" s="30"/>
      <c r="AX144" s="30"/>
      <c r="AY144" s="30"/>
      <c r="AZ144" s="376"/>
      <c r="BA144" s="1182" t="s">
        <v>108</v>
      </c>
      <c r="BB144" s="651" t="s">
        <v>64</v>
      </c>
      <c r="BC144" s="89" t="s">
        <v>35</v>
      </c>
      <c r="BD144" s="85" t="s">
        <v>35</v>
      </c>
      <c r="BE144" s="85" t="s">
        <v>35</v>
      </c>
      <c r="BF144" s="85" t="s">
        <v>35</v>
      </c>
      <c r="BG144" s="80" t="s">
        <v>35</v>
      </c>
      <c r="BH144" s="89" t="s">
        <v>35</v>
      </c>
      <c r="BI144" s="85" t="s">
        <v>35</v>
      </c>
      <c r="BJ144" s="85" t="s">
        <v>35</v>
      </c>
      <c r="BK144" s="85" t="s">
        <v>35</v>
      </c>
      <c r="BL144" s="80" t="s">
        <v>35</v>
      </c>
      <c r="BM144" s="89" t="s">
        <v>35</v>
      </c>
      <c r="BN144" s="85" t="s">
        <v>35</v>
      </c>
      <c r="BO144" s="85" t="s">
        <v>35</v>
      </c>
      <c r="BP144" s="85" t="s">
        <v>35</v>
      </c>
      <c r="BQ144" s="80" t="s">
        <v>35</v>
      </c>
      <c r="BR144" s="89" t="s">
        <v>35</v>
      </c>
      <c r="BS144" s="85" t="s">
        <v>35</v>
      </c>
      <c r="BT144" s="85" t="s">
        <v>35</v>
      </c>
      <c r="BU144" s="85" t="s">
        <v>35</v>
      </c>
      <c r="BV144" s="85" t="s">
        <v>35</v>
      </c>
      <c r="BW144" s="85" t="s">
        <v>35</v>
      </c>
      <c r="BX144" s="85" t="s">
        <v>35</v>
      </c>
      <c r="BY144" s="73" t="s">
        <v>35</v>
      </c>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row>
    <row r="145" s="339" customFormat="true" ht="15" customHeight="true" x14ac:dyDescent="0.2">
      <c r="A145" s="1155"/>
      <c r="B145" s="409" t="s">
        <v>65</v>
      </c>
      <c r="C145" s="105" t="s">
        <v>35</v>
      </c>
      <c r="D145" s="102" t="s">
        <v>35</v>
      </c>
      <c r="E145" s="102" t="s">
        <v>35</v>
      </c>
      <c r="F145" s="102" t="s">
        <v>35</v>
      </c>
      <c r="G145" s="99" t="s">
        <v>35</v>
      </c>
      <c r="H145" s="96" t="s">
        <v>35</v>
      </c>
      <c r="I145" s="102" t="s">
        <v>35</v>
      </c>
      <c r="J145" s="102" t="s">
        <v>35</v>
      </c>
      <c r="K145" s="102" t="s">
        <v>35</v>
      </c>
      <c r="L145" s="93" t="s">
        <v>35</v>
      </c>
      <c r="M145" s="105" t="s">
        <v>35</v>
      </c>
      <c r="N145" s="102" t="s">
        <v>35</v>
      </c>
      <c r="O145" s="102" t="s">
        <v>35</v>
      </c>
      <c r="P145" s="102" t="s">
        <v>35</v>
      </c>
      <c r="Q145" s="99" t="s">
        <v>35</v>
      </c>
      <c r="R145" s="96" t="s">
        <v>35</v>
      </c>
      <c r="S145" s="102" t="s">
        <v>35</v>
      </c>
      <c r="T145" s="102" t="s">
        <v>35</v>
      </c>
      <c r="U145" s="102" t="s">
        <v>35</v>
      </c>
      <c r="V145" s="102" t="s">
        <v>35</v>
      </c>
      <c r="W145" s="102" t="s">
        <v>35</v>
      </c>
      <c r="X145" s="102" t="s">
        <v>35</v>
      </c>
      <c r="Y145" s="93" t="s">
        <v>35</v>
      </c>
      <c r="Z145" s="30"/>
      <c r="AA145" s="30"/>
      <c r="AB145" s="30"/>
      <c r="AC145" s="30"/>
      <c r="AD145" s="30"/>
      <c r="AE145" s="30"/>
      <c r="AF145" s="30"/>
      <c r="AG145" s="30"/>
      <c r="AH145" s="30"/>
      <c r="AI145" s="30"/>
      <c r="AJ145" s="30"/>
      <c r="AK145" s="30"/>
      <c r="AL145" s="30"/>
      <c r="AM145" s="30"/>
      <c r="AN145" s="30"/>
      <c r="AO145" s="30"/>
      <c r="AP145" s="30"/>
      <c r="AQ145" s="30"/>
      <c r="AR145" s="30"/>
      <c r="AS145" s="30"/>
      <c r="AT145" s="30"/>
      <c r="AU145" s="30"/>
      <c r="AV145" s="30"/>
      <c r="AW145" s="30"/>
      <c r="AX145" s="30"/>
      <c r="AY145" s="30"/>
      <c r="AZ145" s="376"/>
      <c r="BA145" s="1182"/>
      <c r="BB145" s="651" t="s">
        <v>65</v>
      </c>
      <c r="BC145" s="89" t="s">
        <v>35</v>
      </c>
      <c r="BD145" s="85" t="s">
        <v>35</v>
      </c>
      <c r="BE145" s="85" t="s">
        <v>35</v>
      </c>
      <c r="BF145" s="85" t="s">
        <v>35</v>
      </c>
      <c r="BG145" s="80" t="s">
        <v>35</v>
      </c>
      <c r="BH145" s="89" t="s">
        <v>35</v>
      </c>
      <c r="BI145" s="85" t="s">
        <v>35</v>
      </c>
      <c r="BJ145" s="85" t="s">
        <v>35</v>
      </c>
      <c r="BK145" s="85" t="s">
        <v>35</v>
      </c>
      <c r="BL145" s="80" t="s">
        <v>35</v>
      </c>
      <c r="BM145" s="89" t="s">
        <v>35</v>
      </c>
      <c r="BN145" s="85" t="s">
        <v>35</v>
      </c>
      <c r="BO145" s="85" t="s">
        <v>35</v>
      </c>
      <c r="BP145" s="85" t="s">
        <v>35</v>
      </c>
      <c r="BQ145" s="80" t="s">
        <v>35</v>
      </c>
      <c r="BR145" s="89" t="s">
        <v>35</v>
      </c>
      <c r="BS145" s="85" t="s">
        <v>35</v>
      </c>
      <c r="BT145" s="85" t="s">
        <v>35</v>
      </c>
      <c r="BU145" s="85" t="s">
        <v>35</v>
      </c>
      <c r="BV145" s="85" t="s">
        <v>35</v>
      </c>
      <c r="BW145" s="85" t="s">
        <v>35</v>
      </c>
      <c r="BX145" s="85" t="s">
        <v>35</v>
      </c>
      <c r="BY145" s="73" t="s">
        <v>35</v>
      </c>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row>
    <row r="146" s="339" customFormat="true" ht="15" customHeight="true" x14ac:dyDescent="0.2">
      <c r="A146" s="1155"/>
      <c r="B146" s="409" t="s">
        <v>66</v>
      </c>
      <c r="C146" s="105" t="s">
        <v>35</v>
      </c>
      <c r="D146" s="102" t="s">
        <v>35</v>
      </c>
      <c r="E146" s="102" t="s">
        <v>35</v>
      </c>
      <c r="F146" s="102" t="s">
        <v>35</v>
      </c>
      <c r="G146" s="99" t="s">
        <v>35</v>
      </c>
      <c r="H146" s="96" t="s">
        <v>35</v>
      </c>
      <c r="I146" s="102" t="s">
        <v>35</v>
      </c>
      <c r="J146" s="102" t="s">
        <v>35</v>
      </c>
      <c r="K146" s="102" t="s">
        <v>35</v>
      </c>
      <c r="L146" s="93" t="s">
        <v>35</v>
      </c>
      <c r="M146" s="105" t="s">
        <v>35</v>
      </c>
      <c r="N146" s="102" t="s">
        <v>35</v>
      </c>
      <c r="O146" s="102" t="s">
        <v>35</v>
      </c>
      <c r="P146" s="102" t="s">
        <v>35</v>
      </c>
      <c r="Q146" s="99" t="s">
        <v>35</v>
      </c>
      <c r="R146" s="96" t="s">
        <v>35</v>
      </c>
      <c r="S146" s="102" t="s">
        <v>35</v>
      </c>
      <c r="T146" s="102" t="s">
        <v>35</v>
      </c>
      <c r="U146" s="102" t="s">
        <v>35</v>
      </c>
      <c r="V146" s="102" t="s">
        <v>35</v>
      </c>
      <c r="W146" s="102" t="s">
        <v>35</v>
      </c>
      <c r="X146" s="102" t="s">
        <v>35</v>
      </c>
      <c r="Y146" s="93" t="s">
        <v>35</v>
      </c>
      <c r="Z146" s="30"/>
      <c r="AA146" s="30"/>
      <c r="AB146" s="30"/>
      <c r="AC146" s="30"/>
      <c r="AD146" s="30"/>
      <c r="AE146" s="30"/>
      <c r="AF146" s="30"/>
      <c r="AG146" s="30"/>
      <c r="AH146" s="30"/>
      <c r="AI146" s="30"/>
      <c r="AJ146" s="30"/>
      <c r="AK146" s="30"/>
      <c r="AL146" s="30"/>
      <c r="AM146" s="30"/>
      <c r="AN146" s="30"/>
      <c r="AO146" s="30"/>
      <c r="AP146" s="30"/>
      <c r="AQ146" s="30"/>
      <c r="AR146" s="30"/>
      <c r="AS146" s="30"/>
      <c r="AT146" s="30"/>
      <c r="AU146" s="30"/>
      <c r="AV146" s="30"/>
      <c r="AW146" s="30"/>
      <c r="AX146" s="30"/>
      <c r="AY146" s="30"/>
      <c r="AZ146" s="376"/>
      <c r="BA146" s="1182"/>
      <c r="BB146" s="651" t="s">
        <v>66</v>
      </c>
      <c r="BC146" s="89" t="s">
        <v>35</v>
      </c>
      <c r="BD146" s="85" t="s">
        <v>35</v>
      </c>
      <c r="BE146" s="85" t="s">
        <v>35</v>
      </c>
      <c r="BF146" s="85" t="s">
        <v>35</v>
      </c>
      <c r="BG146" s="80" t="s">
        <v>35</v>
      </c>
      <c r="BH146" s="89" t="s">
        <v>35</v>
      </c>
      <c r="BI146" s="85" t="s">
        <v>35</v>
      </c>
      <c r="BJ146" s="85" t="s">
        <v>35</v>
      </c>
      <c r="BK146" s="85" t="s">
        <v>35</v>
      </c>
      <c r="BL146" s="80" t="s">
        <v>35</v>
      </c>
      <c r="BM146" s="89" t="s">
        <v>35</v>
      </c>
      <c r="BN146" s="85" t="s">
        <v>35</v>
      </c>
      <c r="BO146" s="85" t="s">
        <v>35</v>
      </c>
      <c r="BP146" s="85" t="s">
        <v>35</v>
      </c>
      <c r="BQ146" s="80" t="s">
        <v>35</v>
      </c>
      <c r="BR146" s="89" t="s">
        <v>35</v>
      </c>
      <c r="BS146" s="85" t="s">
        <v>35</v>
      </c>
      <c r="BT146" s="85" t="s">
        <v>35</v>
      </c>
      <c r="BU146" s="85" t="s">
        <v>35</v>
      </c>
      <c r="BV146" s="85" t="s">
        <v>35</v>
      </c>
      <c r="BW146" s="85" t="s">
        <v>35</v>
      </c>
      <c r="BX146" s="85" t="s">
        <v>35</v>
      </c>
      <c r="BY146" s="73" t="s">
        <v>35</v>
      </c>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row>
    <row r="147" s="339" customFormat="true" ht="15" customHeight="true" x14ac:dyDescent="0.2">
      <c r="A147" s="1155"/>
      <c r="B147" s="409" t="s">
        <v>67</v>
      </c>
      <c r="C147" s="105" t="s">
        <v>35</v>
      </c>
      <c r="D147" s="102" t="s">
        <v>35</v>
      </c>
      <c r="E147" s="102" t="s">
        <v>35</v>
      </c>
      <c r="F147" s="102" t="s">
        <v>35</v>
      </c>
      <c r="G147" s="99" t="s">
        <v>35</v>
      </c>
      <c r="H147" s="96" t="s">
        <v>35</v>
      </c>
      <c r="I147" s="102" t="s">
        <v>35</v>
      </c>
      <c r="J147" s="102" t="s">
        <v>35</v>
      </c>
      <c r="K147" s="102" t="s">
        <v>35</v>
      </c>
      <c r="L147" s="93" t="s">
        <v>35</v>
      </c>
      <c r="M147" s="105" t="s">
        <v>35</v>
      </c>
      <c r="N147" s="102" t="s">
        <v>35</v>
      </c>
      <c r="O147" s="102" t="s">
        <v>35</v>
      </c>
      <c r="P147" s="102" t="s">
        <v>35</v>
      </c>
      <c r="Q147" s="99" t="s">
        <v>35</v>
      </c>
      <c r="R147" s="96" t="s">
        <v>35</v>
      </c>
      <c r="S147" s="102" t="s">
        <v>35</v>
      </c>
      <c r="T147" s="102" t="s">
        <v>35</v>
      </c>
      <c r="U147" s="102" t="s">
        <v>35</v>
      </c>
      <c r="V147" s="102" t="s">
        <v>35</v>
      </c>
      <c r="W147" s="102" t="s">
        <v>35</v>
      </c>
      <c r="X147" s="102" t="s">
        <v>35</v>
      </c>
      <c r="Y147" s="93" t="s">
        <v>35</v>
      </c>
      <c r="Z147" s="30"/>
      <c r="AA147" s="30"/>
      <c r="AB147" s="30"/>
      <c r="AC147" s="30"/>
      <c r="AD147" s="30"/>
      <c r="AE147" s="30"/>
      <c r="AF147" s="30"/>
      <c r="AG147" s="30"/>
      <c r="AH147" s="30"/>
      <c r="AI147" s="30"/>
      <c r="AJ147" s="30"/>
      <c r="AK147" s="30"/>
      <c r="AL147" s="30"/>
      <c r="AM147" s="30"/>
      <c r="AN147" s="30"/>
      <c r="AO147" s="30"/>
      <c r="AP147" s="30"/>
      <c r="AQ147" s="30"/>
      <c r="AR147" s="30"/>
      <c r="AS147" s="30"/>
      <c r="AT147" s="30"/>
      <c r="AU147" s="30"/>
      <c r="AV147" s="30"/>
      <c r="AW147" s="30"/>
      <c r="AX147" s="30"/>
      <c r="AY147" s="30"/>
      <c r="AZ147" s="376"/>
      <c r="BA147" s="1182"/>
      <c r="BB147" s="651" t="s">
        <v>67</v>
      </c>
      <c r="BC147" s="89" t="s">
        <v>35</v>
      </c>
      <c r="BD147" s="85" t="s">
        <v>35</v>
      </c>
      <c r="BE147" s="85" t="s">
        <v>35</v>
      </c>
      <c r="BF147" s="85" t="s">
        <v>35</v>
      </c>
      <c r="BG147" s="80" t="s">
        <v>35</v>
      </c>
      <c r="BH147" s="89" t="s">
        <v>35</v>
      </c>
      <c r="BI147" s="85" t="s">
        <v>35</v>
      </c>
      <c r="BJ147" s="85" t="s">
        <v>35</v>
      </c>
      <c r="BK147" s="85" t="s">
        <v>35</v>
      </c>
      <c r="BL147" s="80" t="s">
        <v>35</v>
      </c>
      <c r="BM147" s="89" t="s">
        <v>35</v>
      </c>
      <c r="BN147" s="85" t="s">
        <v>35</v>
      </c>
      <c r="BO147" s="85" t="s">
        <v>35</v>
      </c>
      <c r="BP147" s="85" t="s">
        <v>35</v>
      </c>
      <c r="BQ147" s="80" t="s">
        <v>35</v>
      </c>
      <c r="BR147" s="89" t="s">
        <v>35</v>
      </c>
      <c r="BS147" s="85" t="s">
        <v>35</v>
      </c>
      <c r="BT147" s="85" t="s">
        <v>35</v>
      </c>
      <c r="BU147" s="85" t="s">
        <v>35</v>
      </c>
      <c r="BV147" s="85" t="s">
        <v>35</v>
      </c>
      <c r="BW147" s="85" t="s">
        <v>35</v>
      </c>
      <c r="BX147" s="85" t="s">
        <v>35</v>
      </c>
      <c r="BY147" s="73" t="s">
        <v>35</v>
      </c>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row>
    <row r="148" s="339" customFormat="true" ht="15" customHeight="true" x14ac:dyDescent="0.2">
      <c r="A148" s="1155" t="s">
        <v>109</v>
      </c>
      <c r="B148" s="409" t="s">
        <v>49</v>
      </c>
      <c r="C148" s="194">
        <v>2.2289841354870359</v>
      </c>
      <c r="D148" s="193">
        <v>2.7860982687149525</v>
      </c>
      <c r="E148" s="193">
        <v>5.3012784525954881</v>
      </c>
      <c r="F148" s="193">
        <v>14.690849313758299</v>
      </c>
      <c r="G148" s="192">
        <v>25.281669320165474</v>
      </c>
      <c r="H148" s="182">
        <v>18.310740577418731</v>
      </c>
      <c r="I148" s="193">
        <v>36.688027383709844</v>
      </c>
      <c r="J148" s="193">
        <v>38.78511433739677</v>
      </c>
      <c r="K148" s="193">
        <v>34.861698602088332</v>
      </c>
      <c r="L148" s="186">
        <v>16.999793805192375</v>
      </c>
      <c r="M148" s="194">
        <v>1.6123354113187789</v>
      </c>
      <c r="N148" s="193">
        <v>2.4548391948985322</v>
      </c>
      <c r="O148" s="193">
        <v>3.1231120088817446</v>
      </c>
      <c r="P148" s="193">
        <v>6.4579516631476164</v>
      </c>
      <c r="Q148" s="192">
        <v>10.888167809108658</v>
      </c>
      <c r="R148" s="182">
        <v>37.09920272040079</v>
      </c>
      <c r="S148" s="193">
        <v>6.2046815753883271</v>
      </c>
      <c r="T148" s="193">
        <v>10.394051474618145</v>
      </c>
      <c r="U148" s="193">
        <v>6.9829744788638655</v>
      </c>
      <c r="V148" s="193">
        <v>4.2438426779032907</v>
      </c>
      <c r="W148" s="193">
        <v>2.9012842472035372</v>
      </c>
      <c r="X148" s="193">
        <v>8.8821764478744925</v>
      </c>
      <c r="Y148" s="186">
        <v>5.7791754824547095</v>
      </c>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376"/>
      <c r="BA148" s="1182" t="s">
        <v>109</v>
      </c>
      <c r="BB148" s="651" t="s">
        <v>49</v>
      </c>
      <c r="BC148" s="89" t="s">
        <v>35</v>
      </c>
      <c r="BD148" s="85" t="s">
        <v>35</v>
      </c>
      <c r="BE148" s="85" t="s">
        <v>35</v>
      </c>
      <c r="BF148" s="85" t="s">
        <v>35</v>
      </c>
      <c r="BG148" s="80" t="s">
        <v>35</v>
      </c>
      <c r="BH148" s="89" t="s">
        <v>35</v>
      </c>
      <c r="BI148" s="85" t="s">
        <v>35</v>
      </c>
      <c r="BJ148" s="85" t="s">
        <v>35</v>
      </c>
      <c r="BK148" s="85" t="s">
        <v>35</v>
      </c>
      <c r="BL148" s="80" t="s">
        <v>35</v>
      </c>
      <c r="BM148" s="89" t="s">
        <v>35</v>
      </c>
      <c r="BN148" s="85" t="s">
        <v>35</v>
      </c>
      <c r="BO148" s="85" t="s">
        <v>35</v>
      </c>
      <c r="BP148" s="85" t="s">
        <v>35</v>
      </c>
      <c r="BQ148" s="80" t="s">
        <v>35</v>
      </c>
      <c r="BR148" s="89" t="s">
        <v>35</v>
      </c>
      <c r="BS148" s="85" t="s">
        <v>35</v>
      </c>
      <c r="BT148" s="85" t="s">
        <v>35</v>
      </c>
      <c r="BU148" s="85" t="s">
        <v>35</v>
      </c>
      <c r="BV148" s="85" t="s">
        <v>35</v>
      </c>
      <c r="BW148" s="85" t="s">
        <v>35</v>
      </c>
      <c r="BX148" s="85" t="s">
        <v>35</v>
      </c>
      <c r="BY148" s="73" t="s">
        <v>35</v>
      </c>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row>
    <row r="149" s="339" customFormat="true" ht="15" customHeight="true" x14ac:dyDescent="0.2">
      <c r="A149" s="1155"/>
      <c r="B149" s="409" t="s">
        <v>48</v>
      </c>
      <c r="C149" s="194">
        <v>17.375499604382782</v>
      </c>
      <c r="D149" s="193">
        <v>23.197394309336282</v>
      </c>
      <c r="E149" s="193">
        <v>24.541571503502098</v>
      </c>
      <c r="F149" s="193">
        <v>36.631087485997647</v>
      </c>
      <c r="G149" s="192">
        <v>64.477896007233412</v>
      </c>
      <c r="H149" s="182">
        <v>27.134244442943213</v>
      </c>
      <c r="I149" s="193">
        <v>44.500536527751336</v>
      </c>
      <c r="J149" s="193">
        <v>50.945839478551569</v>
      </c>
      <c r="K149" s="193">
        <v>59.899911489936677</v>
      </c>
      <c r="L149" s="186">
        <v>81.381514788994863</v>
      </c>
      <c r="M149" s="194">
        <v>15.854565871902162</v>
      </c>
      <c r="N149" s="193">
        <v>23.533363494694484</v>
      </c>
      <c r="O149" s="193">
        <v>22.749633140715726</v>
      </c>
      <c r="P149" s="193">
        <v>27.520949196238092</v>
      </c>
      <c r="Q149" s="192">
        <v>50.177763487377739</v>
      </c>
      <c r="R149" s="182">
        <v>56.427165920788525</v>
      </c>
      <c r="S149" s="193">
        <v>18.50176136145754</v>
      </c>
      <c r="T149" s="193">
        <v>44.912883177886513</v>
      </c>
      <c r="U149" s="193">
        <v>25.565779070962769</v>
      </c>
      <c r="V149" s="193">
        <v>31.342492861172786</v>
      </c>
      <c r="W149" s="193">
        <v>28.644248544741536</v>
      </c>
      <c r="X149" s="193">
        <v>29.573928683913351</v>
      </c>
      <c r="Y149" s="186">
        <v>27.432767315407336</v>
      </c>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376"/>
      <c r="BA149" s="1182"/>
      <c r="BB149" s="651" t="s">
        <v>48</v>
      </c>
      <c r="BC149" s="89" t="s">
        <v>35</v>
      </c>
      <c r="BD149" s="85" t="s">
        <v>35</v>
      </c>
      <c r="BE149" s="85" t="s">
        <v>35</v>
      </c>
      <c r="BF149" s="85" t="s">
        <v>35</v>
      </c>
      <c r="BG149" s="80" t="s">
        <v>35</v>
      </c>
      <c r="BH149" s="89" t="s">
        <v>35</v>
      </c>
      <c r="BI149" s="85" t="s">
        <v>35</v>
      </c>
      <c r="BJ149" s="85" t="s">
        <v>35</v>
      </c>
      <c r="BK149" s="85" t="s">
        <v>35</v>
      </c>
      <c r="BL149" s="80" t="s">
        <v>35</v>
      </c>
      <c r="BM149" s="89" t="s">
        <v>35</v>
      </c>
      <c r="BN149" s="85" t="s">
        <v>35</v>
      </c>
      <c r="BO149" s="85" t="s">
        <v>35</v>
      </c>
      <c r="BP149" s="85" t="s">
        <v>35</v>
      </c>
      <c r="BQ149" s="80" t="s">
        <v>35</v>
      </c>
      <c r="BR149" s="89" t="s">
        <v>35</v>
      </c>
      <c r="BS149" s="85" t="s">
        <v>35</v>
      </c>
      <c r="BT149" s="85" t="s">
        <v>35</v>
      </c>
      <c r="BU149" s="85" t="s">
        <v>35</v>
      </c>
      <c r="BV149" s="85" t="s">
        <v>35</v>
      </c>
      <c r="BW149" s="85" t="s">
        <v>35</v>
      </c>
      <c r="BX149" s="85" t="s">
        <v>35</v>
      </c>
      <c r="BY149" s="73" t="s">
        <v>35</v>
      </c>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row>
    <row r="150" s="339" customFormat="true" ht="15" customHeight="true" x14ac:dyDescent="0.2">
      <c r="A150" s="1155"/>
      <c r="B150" s="409" t="s">
        <v>111</v>
      </c>
      <c r="C150" s="194">
        <v>80.395516260129753</v>
      </c>
      <c r="D150" s="193">
        <v>74.016507421948674</v>
      </c>
      <c r="E150" s="193">
        <v>70.15715004390259</v>
      </c>
      <c r="F150" s="193">
        <v>48.678063200243891</v>
      </c>
      <c r="G150" s="192">
        <v>10.24043467260103</v>
      </c>
      <c r="H150" s="182">
        <v>54.555014979637917</v>
      </c>
      <c r="I150" s="193">
        <v>18.811436088538844</v>
      </c>
      <c r="J150" s="193">
        <v>10.269046184051685</v>
      </c>
      <c r="K150" s="193">
        <v>5.2383899079750691</v>
      </c>
      <c r="L150" s="186">
        <v>1.6186914058128432</v>
      </c>
      <c r="M150" s="194">
        <v>82.533098716778937</v>
      </c>
      <c r="N150" s="193">
        <v>74.011797310407019</v>
      </c>
      <c r="O150" s="193">
        <v>74.127254850402508</v>
      </c>
      <c r="P150" s="193">
        <v>66.021099140614368</v>
      </c>
      <c r="Q150" s="192">
        <v>38.934068703513432</v>
      </c>
      <c r="R150" s="182">
        <v>6.4736313588104739</v>
      </c>
      <c r="S150" s="193">
        <v>75.293557063154211</v>
      </c>
      <c r="T150" s="193">
        <v>44.693065347495448</v>
      </c>
      <c r="U150" s="193">
        <v>67.451246450173542</v>
      </c>
      <c r="V150" s="193">
        <v>64.413664460923755</v>
      </c>
      <c r="W150" s="193">
        <v>68.454467208054979</v>
      </c>
      <c r="X150" s="193">
        <v>61.543894868212149</v>
      </c>
      <c r="Y150" s="186">
        <v>66.788057202137935</v>
      </c>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376"/>
      <c r="BA150" s="1182"/>
      <c r="BB150" s="651" t="s">
        <v>111</v>
      </c>
      <c r="BC150" s="89" t="s">
        <v>35</v>
      </c>
      <c r="BD150" s="85" t="s">
        <v>35</v>
      </c>
      <c r="BE150" s="85" t="s">
        <v>35</v>
      </c>
      <c r="BF150" s="85" t="s">
        <v>35</v>
      </c>
      <c r="BG150" s="80" t="s">
        <v>35</v>
      </c>
      <c r="BH150" s="89" t="s">
        <v>35</v>
      </c>
      <c r="BI150" s="85" t="s">
        <v>35</v>
      </c>
      <c r="BJ150" s="85" t="s">
        <v>35</v>
      </c>
      <c r="BK150" s="85" t="s">
        <v>35</v>
      </c>
      <c r="BL150" s="80" t="s">
        <v>35</v>
      </c>
      <c r="BM150" s="89" t="s">
        <v>35</v>
      </c>
      <c r="BN150" s="85" t="s">
        <v>35</v>
      </c>
      <c r="BO150" s="85" t="s">
        <v>35</v>
      </c>
      <c r="BP150" s="85" t="s">
        <v>35</v>
      </c>
      <c r="BQ150" s="80" t="s">
        <v>35</v>
      </c>
      <c r="BR150" s="89" t="s">
        <v>35</v>
      </c>
      <c r="BS150" s="85" t="s">
        <v>35</v>
      </c>
      <c r="BT150" s="85" t="s">
        <v>35</v>
      </c>
      <c r="BU150" s="85" t="s">
        <v>35</v>
      </c>
      <c r="BV150" s="85" t="s">
        <v>35</v>
      </c>
      <c r="BW150" s="85" t="s">
        <v>35</v>
      </c>
      <c r="BX150" s="85" t="s">
        <v>35</v>
      </c>
      <c r="BY150" s="73" t="s">
        <v>35</v>
      </c>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row>
    <row r="151" s="339" customFormat="true" ht="15" customHeight="true" x14ac:dyDescent="0.2">
      <c r="A151" s="1155" t="s">
        <v>110</v>
      </c>
      <c r="B151" s="409" t="s">
        <v>49</v>
      </c>
      <c r="C151" s="194">
        <v>11.07948842877193</v>
      </c>
      <c r="D151" s="193">
        <v>12.955985885963361</v>
      </c>
      <c r="E151" s="193">
        <v>15.037724689848355</v>
      </c>
      <c r="F151" s="193">
        <v>22.491218754609179</v>
      </c>
      <c r="G151" s="192">
        <v>27.423934638827408</v>
      </c>
      <c r="H151" s="182">
        <v>29.56603555618878</v>
      </c>
      <c r="I151" s="193">
        <v>43.68143823414686</v>
      </c>
      <c r="J151" s="193">
        <v>42.780176749589479</v>
      </c>
      <c r="K151" s="193">
        <v>36.626694916875699</v>
      </c>
      <c r="L151" s="186">
        <v>17.238089316955634</v>
      </c>
      <c r="M151" s="194">
        <v>10.633643025145979</v>
      </c>
      <c r="N151" s="193">
        <v>10.998302154069766</v>
      </c>
      <c r="O151" s="193">
        <v>13.919754041501376</v>
      </c>
      <c r="P151" s="193">
        <v>15.607939641157136</v>
      </c>
      <c r="Q151" s="192">
        <v>15.517706674677786</v>
      </c>
      <c r="R151" s="182">
        <v>40.16991456562495</v>
      </c>
      <c r="S151" s="193">
        <v>16.581971234031421</v>
      </c>
      <c r="T151" s="193">
        <v>19.472030007315482</v>
      </c>
      <c r="U151" s="193">
        <v>13.610145165226676</v>
      </c>
      <c r="V151" s="193">
        <v>13.423674802249463</v>
      </c>
      <c r="W151" s="193">
        <v>10.381199344587117</v>
      </c>
      <c r="X151" s="193">
        <v>18.935601700150787</v>
      </c>
      <c r="Y151" s="186">
        <v>20.204909776776436</v>
      </c>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376"/>
      <c r="BA151" s="1182" t="s">
        <v>110</v>
      </c>
      <c r="BB151" s="651" t="s">
        <v>49</v>
      </c>
      <c r="BC151" s="89" t="s">
        <v>35</v>
      </c>
      <c r="BD151" s="85" t="s">
        <v>35</v>
      </c>
      <c r="BE151" s="85" t="s">
        <v>35</v>
      </c>
      <c r="BF151" s="85" t="s">
        <v>35</v>
      </c>
      <c r="BG151" s="80" t="s">
        <v>35</v>
      </c>
      <c r="BH151" s="89" t="s">
        <v>35</v>
      </c>
      <c r="BI151" s="85" t="s">
        <v>35</v>
      </c>
      <c r="BJ151" s="85" t="s">
        <v>35</v>
      </c>
      <c r="BK151" s="85" t="s">
        <v>35</v>
      </c>
      <c r="BL151" s="80" t="s">
        <v>35</v>
      </c>
      <c r="BM151" s="89" t="s">
        <v>35</v>
      </c>
      <c r="BN151" s="85" t="s">
        <v>35</v>
      </c>
      <c r="BO151" s="85" t="s">
        <v>35</v>
      </c>
      <c r="BP151" s="85" t="s">
        <v>35</v>
      </c>
      <c r="BQ151" s="80" t="s">
        <v>35</v>
      </c>
      <c r="BR151" s="89" t="s">
        <v>35</v>
      </c>
      <c r="BS151" s="85" t="s">
        <v>35</v>
      </c>
      <c r="BT151" s="85" t="s">
        <v>35</v>
      </c>
      <c r="BU151" s="85" t="s">
        <v>35</v>
      </c>
      <c r="BV151" s="85" t="s">
        <v>35</v>
      </c>
      <c r="BW151" s="85" t="s">
        <v>35</v>
      </c>
      <c r="BX151" s="85" t="s">
        <v>35</v>
      </c>
      <c r="BY151" s="73" t="s">
        <v>35</v>
      </c>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row>
    <row r="152" s="339" customFormat="true" ht="15" customHeight="true" x14ac:dyDescent="0.2">
      <c r="A152" s="1190"/>
      <c r="B152" s="456" t="s">
        <v>48</v>
      </c>
      <c r="C152" s="194">
        <v>88.74707710771284</v>
      </c>
      <c r="D152" s="193">
        <v>86.97727867796587</v>
      </c>
      <c r="E152" s="193">
        <v>84.622449111042016</v>
      </c>
      <c r="F152" s="193">
        <v>77.50878124539075</v>
      </c>
      <c r="G152" s="192">
        <v>72.327272636207496</v>
      </c>
      <c r="H152" s="182">
        <v>70.391147283901532</v>
      </c>
      <c r="I152" s="193">
        <v>56.318561765853147</v>
      </c>
      <c r="J152" s="193">
        <v>57.219823250410521</v>
      </c>
      <c r="K152" s="193">
        <v>63.373305083124379</v>
      </c>
      <c r="L152" s="186">
        <v>82.585693770399303</v>
      </c>
      <c r="M152" s="194">
        <v>89.192064399548499</v>
      </c>
      <c r="N152" s="193">
        <v>88.899638539441412</v>
      </c>
      <c r="O152" s="193">
        <v>85.734202705222131</v>
      </c>
      <c r="P152" s="193">
        <v>84.2834321175784</v>
      </c>
      <c r="Q152" s="192">
        <v>84.211818787502878</v>
      </c>
      <c r="R152" s="182">
        <v>59.766617741451235</v>
      </c>
      <c r="S152" s="193">
        <v>83.17415182232682</v>
      </c>
      <c r="T152" s="193">
        <v>80.469585571137429</v>
      </c>
      <c r="U152" s="193">
        <v>85.930620925910247</v>
      </c>
      <c r="V152" s="193">
        <v>86.48243832588534</v>
      </c>
      <c r="W152" s="193">
        <v>89.434258497469429</v>
      </c>
      <c r="X152" s="193">
        <v>81.064398299849188</v>
      </c>
      <c r="Y152" s="186">
        <v>79.795090223223596</v>
      </c>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376"/>
      <c r="BA152" s="1182"/>
      <c r="BB152" s="651" t="s">
        <v>48</v>
      </c>
      <c r="BC152" s="89" t="s">
        <v>35</v>
      </c>
      <c r="BD152" s="85" t="s">
        <v>35</v>
      </c>
      <c r="BE152" s="85" t="s">
        <v>35</v>
      </c>
      <c r="BF152" s="85" t="s">
        <v>35</v>
      </c>
      <c r="BG152" s="80" t="s">
        <v>35</v>
      </c>
      <c r="BH152" s="89" t="s">
        <v>35</v>
      </c>
      <c r="BI152" s="85" t="s">
        <v>35</v>
      </c>
      <c r="BJ152" s="85" t="s">
        <v>35</v>
      </c>
      <c r="BK152" s="85" t="s">
        <v>35</v>
      </c>
      <c r="BL152" s="80" t="s">
        <v>35</v>
      </c>
      <c r="BM152" s="89" t="s">
        <v>35</v>
      </c>
      <c r="BN152" s="85" t="s">
        <v>35</v>
      </c>
      <c r="BO152" s="85" t="s">
        <v>35</v>
      </c>
      <c r="BP152" s="85" t="s">
        <v>35</v>
      </c>
      <c r="BQ152" s="80" t="s">
        <v>35</v>
      </c>
      <c r="BR152" s="89" t="s">
        <v>35</v>
      </c>
      <c r="BS152" s="85" t="s">
        <v>35</v>
      </c>
      <c r="BT152" s="85" t="s">
        <v>35</v>
      </c>
      <c r="BU152" s="85" t="s">
        <v>35</v>
      </c>
      <c r="BV152" s="85" t="s">
        <v>35</v>
      </c>
      <c r="BW152" s="85" t="s">
        <v>35</v>
      </c>
      <c r="BX152" s="85" t="s">
        <v>35</v>
      </c>
      <c r="BY152" s="73" t="s">
        <v>35</v>
      </c>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row>
    <row r="153" s="344" customFormat="true" ht="15" customHeight="true" x14ac:dyDescent="0.2">
      <c r="A153" s="1154" t="s">
        <v>319</v>
      </c>
      <c r="B153" s="408" t="s">
        <v>565</v>
      </c>
      <c r="C153" s="155">
        <v>0.27291984406174313</v>
      </c>
      <c r="D153" s="154">
        <v>0.24480917668985674</v>
      </c>
      <c r="E153" s="154">
        <v>6.1252127608156556E-2</v>
      </c>
      <c r="F153" s="154">
        <v>0.38145890982913544</v>
      </c>
      <c r="G153" s="153">
        <v>4.0699782333264309</v>
      </c>
      <c r="H153" s="152">
        <v>0</v>
      </c>
      <c r="I153" s="154">
        <v>0.69694461551094777</v>
      </c>
      <c r="J153" s="154">
        <v>1.743522645937793</v>
      </c>
      <c r="K153" s="154">
        <v>3.4558919242302499</v>
      </c>
      <c r="L153" s="151">
        <v>11.488711761568721</v>
      </c>
      <c r="M153" s="155">
        <v>0.34652148953317102</v>
      </c>
      <c r="N153" s="154">
        <v>5.0989734229519801E-2</v>
      </c>
      <c r="O153" s="154">
        <v>0.25978475446580407</v>
      </c>
      <c r="P153" s="154">
        <v>7.7894075835925558E-2</v>
      </c>
      <c r="Q153" s="153">
        <v>0.95691551670539554</v>
      </c>
      <c r="R153" s="152">
        <v>5.1985117273677428</v>
      </c>
      <c r="S153" s="154">
        <v>0.13310845259121798</v>
      </c>
      <c r="T153" s="154">
        <v>0.62224483766833261</v>
      </c>
      <c r="U153" s="154">
        <v>0.67607183761042455</v>
      </c>
      <c r="V153" s="154">
        <v>0.11429923390559173</v>
      </c>
      <c r="W153" s="154">
        <v>0.86945954642062928</v>
      </c>
      <c r="X153" s="154">
        <v>7.132184508201915E-2</v>
      </c>
      <c r="Y153" s="151">
        <v>0</v>
      </c>
      <c r="Z153" s="468"/>
      <c r="AA153" s="468"/>
      <c r="AB153" s="468"/>
      <c r="AC153" s="468"/>
      <c r="AD153" s="468"/>
      <c r="AE153" s="468"/>
      <c r="AF153" s="468"/>
      <c r="AG153" s="468"/>
      <c r="AH153" s="468"/>
      <c r="AI153" s="468"/>
      <c r="AJ153" s="468"/>
      <c r="AK153" s="468"/>
      <c r="AL153" s="468"/>
      <c r="AM153" s="468"/>
      <c r="AN153" s="468"/>
      <c r="AO153" s="468"/>
      <c r="AP153" s="468"/>
      <c r="AQ153" s="468"/>
      <c r="AR153" s="468"/>
      <c r="AS153" s="468"/>
      <c r="AT153" s="468"/>
      <c r="AU153" s="468"/>
      <c r="AV153" s="468"/>
      <c r="AW153" s="468"/>
      <c r="AX153" s="468"/>
      <c r="AY153" s="468"/>
      <c r="AZ153" s="983"/>
      <c r="BA153" s="1182" t="s">
        <v>319</v>
      </c>
      <c r="BB153" s="398" t="s">
        <v>565</v>
      </c>
      <c r="BC153" s="479">
        <v>54.335531000000003</v>
      </c>
      <c r="BD153" s="463">
        <v>48.694454999999998</v>
      </c>
      <c r="BE153" s="463">
        <v>12.20614</v>
      </c>
      <c r="BF153" s="463">
        <v>75.997653</v>
      </c>
      <c r="BG153" s="481">
        <v>809.59313199999974</v>
      </c>
      <c r="BH153" s="479">
        <v>0</v>
      </c>
      <c r="BI153" s="463">
        <v>29.521546999999998</v>
      </c>
      <c r="BJ153" s="463">
        <v>73.734379999999987</v>
      </c>
      <c r="BK153" s="463">
        <v>146.23703</v>
      </c>
      <c r="BL153" s="481">
        <v>486.04380600000013</v>
      </c>
      <c r="BM153" s="479">
        <v>54.335531000000003</v>
      </c>
      <c r="BN153" s="463">
        <v>7.9979299999999993</v>
      </c>
      <c r="BO153" s="463">
        <v>40.696525000000001</v>
      </c>
      <c r="BP153" s="463">
        <v>12.20614</v>
      </c>
      <c r="BQ153" s="481">
        <v>150.05402200000003</v>
      </c>
      <c r="BR153" s="479">
        <v>613.19573800000023</v>
      </c>
      <c r="BS153" s="463">
        <v>4.3989009999999995</v>
      </c>
      <c r="BT153" s="463">
        <v>67.250678999999991</v>
      </c>
      <c r="BU153" s="463">
        <v>137.358892</v>
      </c>
      <c r="BV153" s="463">
        <v>16.773918000000002</v>
      </c>
      <c r="BW153" s="463">
        <v>149.743741</v>
      </c>
      <c r="BX153" s="463">
        <v>12.105042000000001</v>
      </c>
      <c r="BY153" s="464">
        <v>0</v>
      </c>
      <c r="BZ153" s="27"/>
      <c r="CA153" s="27"/>
      <c r="CB153" s="27"/>
      <c r="CC153" s="27"/>
      <c r="CD153" s="27"/>
      <c r="CE153" s="27"/>
      <c r="CF153" s="27"/>
      <c r="CG153" s="27"/>
      <c r="CH153" s="27"/>
      <c r="CI153" s="27"/>
      <c r="CJ153" s="27"/>
      <c r="CK153" s="27"/>
      <c r="CL153" s="27"/>
      <c r="CM153" s="27"/>
      <c r="CN153" s="27"/>
      <c r="CO153" s="27"/>
      <c r="CP153" s="27"/>
      <c r="CQ153" s="27"/>
      <c r="CR153" s="27"/>
      <c r="CS153" s="27"/>
      <c r="CT153" s="27"/>
      <c r="CU153" s="27"/>
      <c r="CV153" s="27"/>
      <c r="CW153" s="27"/>
      <c r="CX153" s="27"/>
      <c r="CY153" s="27"/>
      <c r="CZ153" s="27"/>
    </row>
    <row r="154" s="344" customFormat="true" ht="15" customHeight="true" x14ac:dyDescent="0.2">
      <c r="A154" s="1155"/>
      <c r="B154" s="409" t="s">
        <v>566</v>
      </c>
      <c r="C154" s="155">
        <v>0.29055667774782834</v>
      </c>
      <c r="D154" s="154">
        <v>0.66800942613608016</v>
      </c>
      <c r="E154" s="154">
        <v>0.93060446787939965</v>
      </c>
      <c r="F154" s="154">
        <v>1.634467680216251</v>
      </c>
      <c r="G154" s="153">
        <v>12.268972638060713</v>
      </c>
      <c r="H154" s="152">
        <v>1.1661290446714623</v>
      </c>
      <c r="I154" s="154">
        <v>4.9450434200714719</v>
      </c>
      <c r="J154" s="154">
        <v>7.8226829241694453</v>
      </c>
      <c r="K154" s="154">
        <v>8.798888185605227</v>
      </c>
      <c r="L154" s="151">
        <v>27.996271566395059</v>
      </c>
      <c r="M154" s="155">
        <v>0.1817899847869752</v>
      </c>
      <c r="N154" s="154">
        <v>0.6414132648968901</v>
      </c>
      <c r="O154" s="154">
        <v>0.86704098137268693</v>
      </c>
      <c r="P154" s="154">
        <v>0.91782520241090004</v>
      </c>
      <c r="Q154" s="153">
        <v>3.744441677060411</v>
      </c>
      <c r="R154" s="152">
        <v>15.468610949044523</v>
      </c>
      <c r="S154" s="154">
        <v>0.35940351267023207</v>
      </c>
      <c r="T154" s="154">
        <v>4.8111251639933812</v>
      </c>
      <c r="U154" s="154">
        <v>2.2846098962465295</v>
      </c>
      <c r="V154" s="154">
        <v>0.31578870597130776</v>
      </c>
      <c r="W154" s="154">
        <v>0.73263045358202716</v>
      </c>
      <c r="X154" s="154">
        <v>0.63314065853129708</v>
      </c>
      <c r="Y154" s="151">
        <v>0.93798212168972817</v>
      </c>
      <c r="Z154" s="468"/>
      <c r="AA154" s="468"/>
      <c r="AB154" s="468"/>
      <c r="AC154" s="468"/>
      <c r="AD154" s="468"/>
      <c r="AE154" s="468"/>
      <c r="AF154" s="468"/>
      <c r="AG154" s="468"/>
      <c r="AH154" s="468"/>
      <c r="AI154" s="468"/>
      <c r="AJ154" s="468"/>
      <c r="AK154" s="468"/>
      <c r="AL154" s="468"/>
      <c r="AM154" s="468"/>
      <c r="AN154" s="468"/>
      <c r="AO154" s="468"/>
      <c r="AP154" s="468"/>
      <c r="AQ154" s="468"/>
      <c r="AR154" s="468"/>
      <c r="AS154" s="468"/>
      <c r="AT154" s="468"/>
      <c r="AU154" s="468"/>
      <c r="AV154" s="468"/>
      <c r="AW154" s="468"/>
      <c r="AX154" s="468"/>
      <c r="AY154" s="468"/>
      <c r="AZ154" s="983"/>
      <c r="BA154" s="1182"/>
      <c r="BB154" s="651" t="s">
        <v>566</v>
      </c>
      <c r="BC154" s="480">
        <v>57.846843</v>
      </c>
      <c r="BD154" s="465">
        <v>132.872286</v>
      </c>
      <c r="BE154" s="465">
        <v>185.44806299999996</v>
      </c>
      <c r="BF154" s="465">
        <v>325.63325800000001</v>
      </c>
      <c r="BG154" s="484">
        <v>2440.5231220000019</v>
      </c>
      <c r="BH154" s="480">
        <v>49.360014</v>
      </c>
      <c r="BI154" s="465">
        <v>209.46475300000003</v>
      </c>
      <c r="BJ154" s="465">
        <v>330.82488300000011</v>
      </c>
      <c r="BK154" s="465">
        <v>372.32740599999994</v>
      </c>
      <c r="BL154" s="484">
        <v>1184.4160309999997</v>
      </c>
      <c r="BM154" s="480">
        <v>28.505174000000004</v>
      </c>
      <c r="BN154" s="465">
        <v>100.608063</v>
      </c>
      <c r="BO154" s="465">
        <v>135.82611900000001</v>
      </c>
      <c r="BP154" s="465">
        <v>143.824839</v>
      </c>
      <c r="BQ154" s="484">
        <v>587.16628999999989</v>
      </c>
      <c r="BR154" s="480">
        <v>1824.6157370000003</v>
      </c>
      <c r="BS154" s="465">
        <v>11.877386000000001</v>
      </c>
      <c r="BT154" s="465">
        <v>519.97447700000009</v>
      </c>
      <c r="BU154" s="465">
        <v>464.16884499999992</v>
      </c>
      <c r="BV154" s="465">
        <v>46.343389000000002</v>
      </c>
      <c r="BW154" s="465">
        <v>126.17818199999999</v>
      </c>
      <c r="BX154" s="465">
        <v>107.459282</v>
      </c>
      <c r="BY154" s="466">
        <v>41.706273999999993</v>
      </c>
      <c r="BZ154" s="27"/>
      <c r="CA154" s="27"/>
      <c r="CB154" s="27"/>
      <c r="CC154" s="27"/>
      <c r="CD154" s="27"/>
      <c r="CE154" s="27"/>
      <c r="CF154" s="27"/>
      <c r="CG154" s="27"/>
      <c r="CH154" s="27"/>
      <c r="CI154" s="27"/>
      <c r="CJ154" s="27"/>
      <c r="CK154" s="27"/>
      <c r="CL154" s="27"/>
      <c r="CM154" s="27"/>
      <c r="CN154" s="27"/>
      <c r="CO154" s="27"/>
      <c r="CP154" s="27"/>
      <c r="CQ154" s="27"/>
      <c r="CR154" s="27"/>
      <c r="CS154" s="27"/>
      <c r="CT154" s="27"/>
      <c r="CU154" s="27"/>
      <c r="CV154" s="27"/>
      <c r="CW154" s="27"/>
      <c r="CX154" s="27"/>
      <c r="CY154" s="27"/>
      <c r="CZ154" s="27"/>
    </row>
    <row r="155" s="344" customFormat="true" ht="15" customHeight="true" x14ac:dyDescent="0.2">
      <c r="A155" s="1155"/>
      <c r="B155" s="409" t="s">
        <v>567</v>
      </c>
      <c r="C155" s="155">
        <v>0.3743045595106525</v>
      </c>
      <c r="D155" s="154">
        <v>0.44641978622044975</v>
      </c>
      <c r="E155" s="154">
        <v>0.45287093204653989</v>
      </c>
      <c r="F155" s="154">
        <v>1.5107842062784009</v>
      </c>
      <c r="G155" s="153">
        <v>5.2574873443787737</v>
      </c>
      <c r="H155" s="152">
        <v>1.3008532227143865</v>
      </c>
      <c r="I155" s="154">
        <v>1.7469601052494608</v>
      </c>
      <c r="J155" s="154">
        <v>2.9645844953521205</v>
      </c>
      <c r="K155" s="154">
        <v>4.4865748434800858</v>
      </c>
      <c r="L155" s="151">
        <v>10.393756093745459</v>
      </c>
      <c r="M155" s="155">
        <v>0.2254836440328791</v>
      </c>
      <c r="N155" s="154">
        <v>0.55592700958499264</v>
      </c>
      <c r="O155" s="154">
        <v>0.53687079334806742</v>
      </c>
      <c r="P155" s="154">
        <v>0.31407960618279068</v>
      </c>
      <c r="Q155" s="153">
        <v>2.9365696043432048</v>
      </c>
      <c r="R155" s="152">
        <v>4.0849676685412435</v>
      </c>
      <c r="S155" s="154">
        <v>0.33748881120586</v>
      </c>
      <c r="T155" s="154">
        <v>1.3980100926479282</v>
      </c>
      <c r="U155" s="154">
        <v>3.4635677796454893</v>
      </c>
      <c r="V155" s="154">
        <v>2.6986798405428621E-2</v>
      </c>
      <c r="W155" s="154">
        <v>0.43343750490575661</v>
      </c>
      <c r="X155" s="154">
        <v>0.84802896150417173</v>
      </c>
      <c r="Y155" s="151">
        <v>0.67541756060158264</v>
      </c>
      <c r="Z155" s="468"/>
      <c r="AA155" s="468"/>
      <c r="AB155" s="468"/>
      <c r="AC155" s="468"/>
      <c r="AD155" s="468"/>
      <c r="AE155" s="468"/>
      <c r="AF155" s="468"/>
      <c r="AG155" s="468"/>
      <c r="AH155" s="468"/>
      <c r="AI155" s="468"/>
      <c r="AJ155" s="468"/>
      <c r="AK155" s="468"/>
      <c r="AL155" s="468"/>
      <c r="AM155" s="468"/>
      <c r="AN155" s="468"/>
      <c r="AO155" s="468"/>
      <c r="AP155" s="468"/>
      <c r="AQ155" s="468"/>
      <c r="AR155" s="468"/>
      <c r="AS155" s="468"/>
      <c r="AT155" s="468"/>
      <c r="AU155" s="468"/>
      <c r="AV155" s="468"/>
      <c r="AW155" s="468"/>
      <c r="AX155" s="468"/>
      <c r="AY155" s="468"/>
      <c r="AZ155" s="983"/>
      <c r="BA155" s="1182"/>
      <c r="BB155" s="651" t="s">
        <v>567</v>
      </c>
      <c r="BC155" s="480">
        <v>74.520184</v>
      </c>
      <c r="BD155" s="465">
        <v>88.796378000000004</v>
      </c>
      <c r="BE155" s="465">
        <v>90.246759000000011</v>
      </c>
      <c r="BF155" s="465">
        <v>300.99193099999997</v>
      </c>
      <c r="BG155" s="484">
        <v>1045.81042</v>
      </c>
      <c r="BH155" s="480">
        <v>55.062630999999989</v>
      </c>
      <c r="BI155" s="465">
        <v>73.998656000000011</v>
      </c>
      <c r="BJ155" s="465">
        <v>125.37365100000001</v>
      </c>
      <c r="BK155" s="465">
        <v>189.85066500000002</v>
      </c>
      <c r="BL155" s="484">
        <v>439.72038600000002</v>
      </c>
      <c r="BM155" s="480">
        <v>35.356460999999996</v>
      </c>
      <c r="BN155" s="465">
        <v>87.199225000000013</v>
      </c>
      <c r="BO155" s="465">
        <v>84.10337899999999</v>
      </c>
      <c r="BP155" s="465">
        <v>49.216832000000011</v>
      </c>
      <c r="BQ155" s="484">
        <v>460.48378599999995</v>
      </c>
      <c r="BR155" s="480">
        <v>481.84651599999989</v>
      </c>
      <c r="BS155" s="465">
        <v>11.15316</v>
      </c>
      <c r="BT155" s="465">
        <v>151.09346400000001</v>
      </c>
      <c r="BU155" s="465">
        <v>703.70011900000009</v>
      </c>
      <c r="BV155" s="465">
        <v>3.960432</v>
      </c>
      <c r="BW155" s="465">
        <v>74.649307999999991</v>
      </c>
      <c r="BX155" s="465">
        <v>143.93102400000001</v>
      </c>
      <c r="BY155" s="466">
        <v>30.031649000000005</v>
      </c>
      <c r="BZ155" s="27"/>
      <c r="CA155" s="27"/>
      <c r="CB155" s="27"/>
      <c r="CC155" s="27"/>
      <c r="CD155" s="27"/>
      <c r="CE155" s="27"/>
      <c r="CF155" s="27"/>
      <c r="CG155" s="27"/>
      <c r="CH155" s="27"/>
      <c r="CI155" s="27"/>
      <c r="CJ155" s="27"/>
      <c r="CK155" s="27"/>
      <c r="CL155" s="27"/>
      <c r="CM155" s="27"/>
      <c r="CN155" s="27"/>
      <c r="CO155" s="27"/>
      <c r="CP155" s="27"/>
      <c r="CQ155" s="27"/>
      <c r="CR155" s="27"/>
      <c r="CS155" s="27"/>
      <c r="CT155" s="27"/>
      <c r="CU155" s="27"/>
      <c r="CV155" s="27"/>
      <c r="CW155" s="27"/>
      <c r="CX155" s="27"/>
      <c r="CY155" s="27"/>
      <c r="CZ155" s="27"/>
    </row>
    <row r="156" s="344" customFormat="true" ht="15" customHeight="true" x14ac:dyDescent="0.2">
      <c r="A156" s="1155"/>
      <c r="B156" s="409" t="s">
        <v>568</v>
      </c>
      <c r="C156" s="155">
        <v>8.4677176428397533E-2</v>
      </c>
      <c r="D156" s="154">
        <v>3.3007172001262949E-2</v>
      </c>
      <c r="E156" s="154">
        <v>0.2572071387062192</v>
      </c>
      <c r="F156" s="154">
        <v>0.28537002175347082</v>
      </c>
      <c r="G156" s="153">
        <v>0.22900758794397405</v>
      </c>
      <c r="H156" s="152">
        <v>1.2180291670578283</v>
      </c>
      <c r="I156" s="154">
        <v>0.73474439587181595</v>
      </c>
      <c r="J156" s="154">
        <v>0.46812185494295366</v>
      </c>
      <c r="K156" s="154">
        <v>0</v>
      </c>
      <c r="L156" s="151">
        <v>0.30485506103275289</v>
      </c>
      <c r="M156" s="155">
        <v>4.3399308587043106E-2</v>
      </c>
      <c r="N156" s="154">
        <v>0</v>
      </c>
      <c r="O156" s="154">
        <v>0.10366655536875798</v>
      </c>
      <c r="P156" s="154">
        <v>7.4739446618791561E-2</v>
      </c>
      <c r="Q156" s="153">
        <v>0.17190399251945315</v>
      </c>
      <c r="R156" s="152">
        <v>0.10933957691568724</v>
      </c>
      <c r="S156" s="154">
        <v>0.87842208559925572</v>
      </c>
      <c r="T156" s="154">
        <v>0.10200067490112547</v>
      </c>
      <c r="U156" s="154">
        <v>0</v>
      </c>
      <c r="V156" s="154">
        <v>9.6902456580246099E-2</v>
      </c>
      <c r="W156" s="154">
        <v>0.14800952676434381</v>
      </c>
      <c r="X156" s="154">
        <v>0.49741933481042755</v>
      </c>
      <c r="Y156" s="151">
        <v>0</v>
      </c>
      <c r="Z156" s="468"/>
      <c r="AA156" s="468"/>
      <c r="AB156" s="468"/>
      <c r="AC156" s="468"/>
      <c r="AD156" s="468"/>
      <c r="AE156" s="468"/>
      <c r="AF156" s="468"/>
      <c r="AG156" s="468"/>
      <c r="AH156" s="468"/>
      <c r="AI156" s="468"/>
      <c r="AJ156" s="468"/>
      <c r="AK156" s="468"/>
      <c r="AL156" s="468"/>
      <c r="AM156" s="468"/>
      <c r="AN156" s="468"/>
      <c r="AO156" s="468"/>
      <c r="AP156" s="468"/>
      <c r="AQ156" s="468"/>
      <c r="AR156" s="468"/>
      <c r="AS156" s="468"/>
      <c r="AT156" s="468"/>
      <c r="AU156" s="468"/>
      <c r="AV156" s="468"/>
      <c r="AW156" s="468"/>
      <c r="AX156" s="468"/>
      <c r="AY156" s="468"/>
      <c r="AZ156" s="983"/>
      <c r="BA156" s="1182"/>
      <c r="BB156" s="651" t="s">
        <v>568</v>
      </c>
      <c r="BC156" s="480">
        <v>16.858353999999999</v>
      </c>
      <c r="BD156" s="465">
        <v>6.5653839999999999</v>
      </c>
      <c r="BE156" s="465">
        <v>51.255465999999998</v>
      </c>
      <c r="BF156" s="465">
        <v>56.853965999999993</v>
      </c>
      <c r="BG156" s="484">
        <v>45.553799000000005</v>
      </c>
      <c r="BH156" s="480">
        <v>51.556846999999998</v>
      </c>
      <c r="BI156" s="465">
        <v>31.122689999999999</v>
      </c>
      <c r="BJ156" s="465">
        <v>19.797089999999997</v>
      </c>
      <c r="BK156" s="465">
        <v>0</v>
      </c>
      <c r="BL156" s="484">
        <v>12.897261</v>
      </c>
      <c r="BM156" s="480">
        <v>6.8051320000000004</v>
      </c>
      <c r="BN156" s="465">
        <v>0</v>
      </c>
      <c r="BO156" s="465">
        <v>16.239862000000002</v>
      </c>
      <c r="BP156" s="465">
        <v>11.711804000000001</v>
      </c>
      <c r="BQ156" s="484">
        <v>26.956282999999999</v>
      </c>
      <c r="BR156" s="480">
        <v>12.897261</v>
      </c>
      <c r="BS156" s="465">
        <v>29.02965</v>
      </c>
      <c r="BT156" s="465">
        <v>11.02398</v>
      </c>
      <c r="BU156" s="465">
        <v>0</v>
      </c>
      <c r="BV156" s="465">
        <v>14.220863999999999</v>
      </c>
      <c r="BW156" s="465">
        <v>25.491122999999998</v>
      </c>
      <c r="BX156" s="465">
        <v>84.424091000000004</v>
      </c>
      <c r="BY156" s="466">
        <v>0</v>
      </c>
      <c r="BZ156" s="27"/>
      <c r="CA156" s="27"/>
      <c r="CB156" s="27"/>
      <c r="CC156" s="27"/>
      <c r="CD156" s="27"/>
      <c r="CE156" s="27"/>
      <c r="CF156" s="27"/>
      <c r="CG156" s="27"/>
      <c r="CH156" s="27"/>
      <c r="CI156" s="27"/>
      <c r="CJ156" s="27"/>
      <c r="CK156" s="27"/>
      <c r="CL156" s="27"/>
      <c r="CM156" s="27"/>
      <c r="CN156" s="27"/>
      <c r="CO156" s="27"/>
      <c r="CP156" s="27"/>
      <c r="CQ156" s="27"/>
      <c r="CR156" s="27"/>
      <c r="CS156" s="27"/>
      <c r="CT156" s="27"/>
      <c r="CU156" s="27"/>
      <c r="CV156" s="27"/>
      <c r="CW156" s="27"/>
      <c r="CX156" s="27"/>
      <c r="CY156" s="27"/>
      <c r="CZ156" s="27"/>
    </row>
    <row r="157" s="344" customFormat="true" ht="15" customHeight="true" x14ac:dyDescent="0.2">
      <c r="A157" s="1155"/>
      <c r="B157" s="409" t="s">
        <v>569</v>
      </c>
      <c r="C157" s="155">
        <v>0.98070870551960487</v>
      </c>
      <c r="D157" s="154">
        <v>0.95175673376430048</v>
      </c>
      <c r="E157" s="154">
        <v>0.82720367203262868</v>
      </c>
      <c r="F157" s="154">
        <v>0.977577545842514</v>
      </c>
      <c r="G157" s="153">
        <v>3.1344623133953094E-2</v>
      </c>
      <c r="H157" s="152">
        <v>0.21090056765593598</v>
      </c>
      <c r="I157" s="154">
        <v>0.70515162902898532</v>
      </c>
      <c r="J157" s="154">
        <v>0</v>
      </c>
      <c r="K157" s="154">
        <v>0.10709242942687167</v>
      </c>
      <c r="L157" s="151">
        <v>0</v>
      </c>
      <c r="M157" s="155">
        <v>1.1845369862430155</v>
      </c>
      <c r="N157" s="154">
        <v>0.7343585905211133</v>
      </c>
      <c r="O157" s="154">
        <v>1.1309763718865193</v>
      </c>
      <c r="P157" s="154">
        <v>0.88366833994976846</v>
      </c>
      <c r="Q157" s="153">
        <v>0.57714128430980838</v>
      </c>
      <c r="R157" s="152">
        <v>0</v>
      </c>
      <c r="S157" s="154">
        <v>5.4550413512892781</v>
      </c>
      <c r="T157" s="154">
        <v>0.25296991413631098</v>
      </c>
      <c r="U157" s="154">
        <v>0.40874419763407971</v>
      </c>
      <c r="V157" s="154">
        <v>8.6743362358134415E-2</v>
      </c>
      <c r="W157" s="154">
        <v>1.9194912261012262</v>
      </c>
      <c r="X157" s="154">
        <v>0.68595022731285837</v>
      </c>
      <c r="Y157" s="151">
        <v>0</v>
      </c>
      <c r="Z157" s="468"/>
      <c r="AA157" s="468"/>
      <c r="AB157" s="468"/>
      <c r="AC157" s="468"/>
      <c r="AD157" s="468"/>
      <c r="AE157" s="468"/>
      <c r="AF157" s="468"/>
      <c r="AG157" s="468"/>
      <c r="AH157" s="468"/>
      <c r="AI157" s="468"/>
      <c r="AJ157" s="468"/>
      <c r="AK157" s="468"/>
      <c r="AL157" s="468"/>
      <c r="AM157" s="468"/>
      <c r="AN157" s="468"/>
      <c r="AO157" s="468"/>
      <c r="AP157" s="468"/>
      <c r="AQ157" s="468"/>
      <c r="AR157" s="468"/>
      <c r="AS157" s="468"/>
      <c r="AT157" s="468"/>
      <c r="AU157" s="468"/>
      <c r="AV157" s="468"/>
      <c r="AW157" s="468"/>
      <c r="AX157" s="468"/>
      <c r="AY157" s="468"/>
      <c r="AZ157" s="983"/>
      <c r="BA157" s="1182"/>
      <c r="BB157" s="651" t="s">
        <v>569</v>
      </c>
      <c r="BC157" s="480">
        <v>195.24900600000004</v>
      </c>
      <c r="BD157" s="465">
        <v>189.31183899999999</v>
      </c>
      <c r="BE157" s="465">
        <v>164.84266300000002</v>
      </c>
      <c r="BF157" s="465">
        <v>194.76173500000002</v>
      </c>
      <c r="BG157" s="484">
        <v>6.2350190000000003</v>
      </c>
      <c r="BH157" s="480">
        <v>8.9270180000000003</v>
      </c>
      <c r="BI157" s="465">
        <v>29.869184000000001</v>
      </c>
      <c r="BJ157" s="465">
        <v>0</v>
      </c>
      <c r="BK157" s="465">
        <v>4.5316460000000003</v>
      </c>
      <c r="BL157" s="484">
        <v>0</v>
      </c>
      <c r="BM157" s="480">
        <v>185.73868600000003</v>
      </c>
      <c r="BN157" s="465">
        <v>115.18688400000002</v>
      </c>
      <c r="BO157" s="465">
        <v>177.17286099999998</v>
      </c>
      <c r="BP157" s="465">
        <v>138.472398</v>
      </c>
      <c r="BQ157" s="484">
        <v>90.501584999999992</v>
      </c>
      <c r="BR157" s="480">
        <v>0</v>
      </c>
      <c r="BS157" s="465">
        <v>180.27545500000002</v>
      </c>
      <c r="BT157" s="465">
        <v>27.340360999999998</v>
      </c>
      <c r="BU157" s="465">
        <v>83.045390999999995</v>
      </c>
      <c r="BV157" s="465">
        <v>12.729972</v>
      </c>
      <c r="BW157" s="465">
        <v>330.58673999999996</v>
      </c>
      <c r="BX157" s="465">
        <v>116.42234300000001</v>
      </c>
      <c r="BY157" s="466">
        <v>0</v>
      </c>
      <c r="BZ157" s="27"/>
      <c r="CA157" s="27"/>
      <c r="CB157" s="27"/>
      <c r="CC157" s="27"/>
      <c r="CD157" s="27"/>
      <c r="CE157" s="27"/>
      <c r="CF157" s="27"/>
      <c r="CG157" s="27"/>
      <c r="CH157" s="27"/>
      <c r="CI157" s="27"/>
      <c r="CJ157" s="27"/>
      <c r="CK157" s="27"/>
      <c r="CL157" s="27"/>
      <c r="CM157" s="27"/>
      <c r="CN157" s="27"/>
      <c r="CO157" s="27"/>
      <c r="CP157" s="27"/>
      <c r="CQ157" s="27"/>
      <c r="CR157" s="27"/>
      <c r="CS157" s="27"/>
      <c r="CT157" s="27"/>
      <c r="CU157" s="27"/>
      <c r="CV157" s="27"/>
      <c r="CW157" s="27"/>
      <c r="CX157" s="27"/>
      <c r="CY157" s="27"/>
      <c r="CZ157" s="27"/>
    </row>
    <row r="158" s="344" customFormat="true" ht="15" customHeight="true" x14ac:dyDescent="0.2">
      <c r="A158" s="1155"/>
      <c r="B158" s="409" t="s">
        <v>570</v>
      </c>
      <c r="C158" s="155">
        <v>6.1755579249878415E-2</v>
      </c>
      <c r="D158" s="154">
        <v>0.14656114467828199</v>
      </c>
      <c r="E158" s="154">
        <v>0.4172348770287837</v>
      </c>
      <c r="F158" s="154">
        <v>1.4203556254787733</v>
      </c>
      <c r="G158" s="153">
        <v>9.3781904543979078</v>
      </c>
      <c r="H158" s="152">
        <v>0.91021822390559037</v>
      </c>
      <c r="I158" s="154">
        <v>5.0362302321396522</v>
      </c>
      <c r="J158" s="154">
        <v>6.8224182079852769</v>
      </c>
      <c r="K158" s="154">
        <v>12.908273713953704</v>
      </c>
      <c r="L158" s="151">
        <v>13.126704945488827</v>
      </c>
      <c r="M158" s="155">
        <v>7.8409964589494563E-2</v>
      </c>
      <c r="N158" s="154">
        <v>0.18585566961298322</v>
      </c>
      <c r="O158" s="154">
        <v>0.16250043629771491</v>
      </c>
      <c r="P158" s="154">
        <v>0.58341927901969515</v>
      </c>
      <c r="Q158" s="153">
        <v>3.0151054873043472</v>
      </c>
      <c r="R158" s="152">
        <v>12.539016990101128</v>
      </c>
      <c r="S158" s="154">
        <v>0.1618322328067221</v>
      </c>
      <c r="T158" s="154">
        <v>0.15663535739722423</v>
      </c>
      <c r="U158" s="154">
        <v>2.6589119672770098</v>
      </c>
      <c r="V158" s="154">
        <v>0.13406746277154089</v>
      </c>
      <c r="W158" s="154">
        <v>0.56746324429356643</v>
      </c>
      <c r="X158" s="154">
        <v>0.5781149883679052</v>
      </c>
      <c r="Y158" s="151">
        <v>0.35959233338276481</v>
      </c>
      <c r="Z158" s="468"/>
      <c r="AA158" s="468"/>
      <c r="AB158" s="468"/>
      <c r="AC158" s="468"/>
      <c r="AD158" s="468"/>
      <c r="AE158" s="468"/>
      <c r="AF158" s="468"/>
      <c r="AG158" s="468"/>
      <c r="AH158" s="468"/>
      <c r="AI158" s="468"/>
      <c r="AJ158" s="468"/>
      <c r="AK158" s="468"/>
      <c r="AL158" s="468"/>
      <c r="AM158" s="468"/>
      <c r="AN158" s="468"/>
      <c r="AO158" s="468"/>
      <c r="AP158" s="468"/>
      <c r="AQ158" s="468"/>
      <c r="AR158" s="468"/>
      <c r="AS158" s="468"/>
      <c r="AT158" s="468"/>
      <c r="AU158" s="468"/>
      <c r="AV158" s="468"/>
      <c r="AW158" s="468"/>
      <c r="AX158" s="468"/>
      <c r="AY158" s="468"/>
      <c r="AZ158" s="983"/>
      <c r="BA158" s="1182"/>
      <c r="BB158" s="651" t="s">
        <v>570</v>
      </c>
      <c r="BC158" s="480">
        <v>12.2949</v>
      </c>
      <c r="BD158" s="465">
        <v>29.152155</v>
      </c>
      <c r="BE158" s="465">
        <v>83.145312999999987</v>
      </c>
      <c r="BF158" s="465">
        <v>282.97594100000003</v>
      </c>
      <c r="BG158" s="484">
        <v>1865.4936580000008</v>
      </c>
      <c r="BH158" s="480">
        <v>38.527798000000004</v>
      </c>
      <c r="BI158" s="465">
        <v>213.32729199999994</v>
      </c>
      <c r="BJ158" s="465">
        <v>288.52322500000008</v>
      </c>
      <c r="BK158" s="465">
        <v>546.21720000000005</v>
      </c>
      <c r="BL158" s="484">
        <v>555.34108300000025</v>
      </c>
      <c r="BM158" s="480">
        <v>12.2949</v>
      </c>
      <c r="BN158" s="465">
        <v>29.152155</v>
      </c>
      <c r="BO158" s="465">
        <v>25.456471000000001</v>
      </c>
      <c r="BP158" s="465">
        <v>91.422837000000001</v>
      </c>
      <c r="BQ158" s="484">
        <v>472.79900600000002</v>
      </c>
      <c r="BR158" s="480">
        <v>1479.052502</v>
      </c>
      <c r="BS158" s="465">
        <v>5.3481500000000004</v>
      </c>
      <c r="BT158" s="465">
        <v>16.928761000000002</v>
      </c>
      <c r="BU158" s="465">
        <v>540.21655899999996</v>
      </c>
      <c r="BV158" s="465">
        <v>19.674993000000001</v>
      </c>
      <c r="BW158" s="465">
        <v>97.732056</v>
      </c>
      <c r="BX158" s="465">
        <v>98.12009500000002</v>
      </c>
      <c r="BY158" s="466">
        <v>15.988851</v>
      </c>
      <c r="BZ158" s="27"/>
      <c r="CA158" s="27"/>
      <c r="CB158" s="27"/>
      <c r="CC158" s="27"/>
      <c r="CD158" s="27"/>
      <c r="CE158" s="27"/>
      <c r="CF158" s="27"/>
      <c r="CG158" s="27"/>
      <c r="CH158" s="27"/>
      <c r="CI158" s="27"/>
      <c r="CJ158" s="27"/>
      <c r="CK158" s="27"/>
      <c r="CL158" s="27"/>
      <c r="CM158" s="27"/>
      <c r="CN158" s="27"/>
      <c r="CO158" s="27"/>
      <c r="CP158" s="27"/>
      <c r="CQ158" s="27"/>
      <c r="CR158" s="27"/>
      <c r="CS158" s="27"/>
      <c r="CT158" s="27"/>
      <c r="CU158" s="27"/>
      <c r="CV158" s="27"/>
      <c r="CW158" s="27"/>
      <c r="CX158" s="27"/>
      <c r="CY158" s="27"/>
      <c r="CZ158" s="27"/>
    </row>
    <row r="159" s="344" customFormat="true" ht="15" customHeight="true" x14ac:dyDescent="0.2">
      <c r="A159" s="1155"/>
      <c r="B159" s="409" t="s">
        <v>326</v>
      </c>
      <c r="C159" s="155">
        <v>17.143155645629189</v>
      </c>
      <c r="D159" s="154">
        <v>22.200216229829991</v>
      </c>
      <c r="E159" s="154">
        <v>26.077665266718707</v>
      </c>
      <c r="F159" s="154">
        <v>44.411080591788313</v>
      </c>
      <c r="G159" s="153">
        <v>58.46879360507652</v>
      </c>
      <c r="H159" s="152">
        <v>41.085750778617459</v>
      </c>
      <c r="I159" s="154">
        <v>67.847724415239426</v>
      </c>
      <c r="J159" s="154">
        <v>70.25514132801861</v>
      </c>
      <c r="K159" s="154">
        <v>64.923483127183886</v>
      </c>
      <c r="L159" s="151">
        <v>34.402991191791578</v>
      </c>
      <c r="M159" s="155">
        <v>15.029870362711625</v>
      </c>
      <c r="N159" s="154">
        <v>22.930692470764775</v>
      </c>
      <c r="O159" s="154">
        <v>21.472472106039628</v>
      </c>
      <c r="P159" s="154">
        <v>29.762658273437768</v>
      </c>
      <c r="Q159" s="153">
        <v>49.333684666220293</v>
      </c>
      <c r="R159" s="152">
        <v>55.762757796867731</v>
      </c>
      <c r="S159" s="154">
        <v>17.62965249252645</v>
      </c>
      <c r="T159" s="154">
        <v>46.314257429884108</v>
      </c>
      <c r="U159" s="154">
        <v>20.995230823014978</v>
      </c>
      <c r="V159" s="154">
        <v>34.62046512013935</v>
      </c>
      <c r="W159" s="154">
        <v>26.751588173403302</v>
      </c>
      <c r="X159" s="154">
        <v>35.452603343097927</v>
      </c>
      <c r="Y159" s="151">
        <v>30.754158876911227</v>
      </c>
      <c r="Z159" s="468"/>
      <c r="AA159" s="468"/>
      <c r="AB159" s="468"/>
      <c r="AC159" s="468"/>
      <c r="AD159" s="468"/>
      <c r="AE159" s="468"/>
      <c r="AF159" s="468"/>
      <c r="AG159" s="468"/>
      <c r="AH159" s="468"/>
      <c r="AI159" s="468"/>
      <c r="AJ159" s="468"/>
      <c r="AK159" s="468"/>
      <c r="AL159" s="468"/>
      <c r="AM159" s="468"/>
      <c r="AN159" s="468"/>
      <c r="AO159" s="468"/>
      <c r="AP159" s="468"/>
      <c r="AQ159" s="468"/>
      <c r="AR159" s="468"/>
      <c r="AS159" s="468"/>
      <c r="AT159" s="468"/>
      <c r="AU159" s="468"/>
      <c r="AV159" s="468"/>
      <c r="AW159" s="468"/>
      <c r="AX159" s="468"/>
      <c r="AY159" s="468"/>
      <c r="AZ159" s="983"/>
      <c r="BA159" s="1182"/>
      <c r="BB159" s="651" t="s">
        <v>326</v>
      </c>
      <c r="BC159" s="480">
        <v>3413.0257850000053</v>
      </c>
      <c r="BD159" s="465">
        <v>4415.7961920000062</v>
      </c>
      <c r="BE159" s="465">
        <v>5196.6788019999949</v>
      </c>
      <c r="BF159" s="465">
        <v>8847.972364000012</v>
      </c>
      <c r="BG159" s="484">
        <v>11630.512750999987</v>
      </c>
      <c r="BH159" s="480">
        <v>1739.0813159999993</v>
      </c>
      <c r="BI159" s="465">
        <v>2873.9296359999998</v>
      </c>
      <c r="BJ159" s="465">
        <v>2971.1224569999949</v>
      </c>
      <c r="BK159" s="465">
        <v>2747.2552840000003</v>
      </c>
      <c r="BL159" s="484">
        <v>1455.4600309999987</v>
      </c>
      <c r="BM159" s="480">
        <v>2356.7253739999978</v>
      </c>
      <c r="BN159" s="465">
        <v>3596.7646430000013</v>
      </c>
      <c r="BO159" s="465">
        <v>3363.7655129999994</v>
      </c>
      <c r="BP159" s="465">
        <v>4663.8614009999956</v>
      </c>
      <c r="BQ159" s="484">
        <v>7736.0202390000022</v>
      </c>
      <c r="BR159" s="480">
        <v>6577.5528099999847</v>
      </c>
      <c r="BS159" s="465">
        <v>582.61586300000033</v>
      </c>
      <c r="BT159" s="465">
        <v>5005.5300920000109</v>
      </c>
      <c r="BU159" s="465">
        <v>4265.6438009999983</v>
      </c>
      <c r="BV159" s="465">
        <v>5080.7063459999945</v>
      </c>
      <c r="BW159" s="465">
        <v>4607.3252139999986</v>
      </c>
      <c r="BX159" s="465">
        <v>6017.1641940000027</v>
      </c>
      <c r="BY159" s="466">
        <v>1367.447574</v>
      </c>
      <c r="BZ159" s="27"/>
      <c r="CA159" s="27"/>
      <c r="CB159" s="27"/>
      <c r="CC159" s="27"/>
      <c r="CD159" s="27"/>
      <c r="CE159" s="27"/>
      <c r="CF159" s="27"/>
      <c r="CG159" s="27"/>
      <c r="CH159" s="27"/>
      <c r="CI159" s="27"/>
      <c r="CJ159" s="27"/>
      <c r="CK159" s="27"/>
      <c r="CL159" s="27"/>
      <c r="CM159" s="27"/>
      <c r="CN159" s="27"/>
      <c r="CO159" s="27"/>
      <c r="CP159" s="27"/>
      <c r="CQ159" s="27"/>
      <c r="CR159" s="27"/>
      <c r="CS159" s="27"/>
      <c r="CT159" s="27"/>
      <c r="CU159" s="27"/>
      <c r="CV159" s="27"/>
      <c r="CW159" s="27"/>
      <c r="CX159" s="27"/>
      <c r="CY159" s="27"/>
      <c r="CZ159" s="27"/>
    </row>
    <row r="160" s="344" customFormat="true" ht="15" customHeight="true" x14ac:dyDescent="0.2">
      <c r="A160" s="1155"/>
      <c r="B160" s="409" t="s">
        <v>571</v>
      </c>
      <c r="C160" s="155">
        <v>44.467978168818192</v>
      </c>
      <c r="D160" s="154">
        <v>59.444081406339556</v>
      </c>
      <c r="E160" s="154">
        <v>63.545259714404892</v>
      </c>
      <c r="F160" s="154">
        <v>45.305686872141933</v>
      </c>
      <c r="G160" s="153">
        <v>9.7018571584050726</v>
      </c>
      <c r="H160" s="152">
        <v>50.227838977037685</v>
      </c>
      <c r="I160" s="154">
        <v>17.109527573970844</v>
      </c>
      <c r="J160" s="154">
        <v>9.5419271412030291</v>
      </c>
      <c r="K160" s="154">
        <v>5.2383899079750691</v>
      </c>
      <c r="L160" s="151">
        <v>1.1376194321349646</v>
      </c>
      <c r="M160" s="155">
        <v>42.477013325272225</v>
      </c>
      <c r="N160" s="154">
        <v>54.725971177222512</v>
      </c>
      <c r="O160" s="154">
        <v>66.009152504948815</v>
      </c>
      <c r="P160" s="154">
        <v>59.828954114398172</v>
      </c>
      <c r="Q160" s="153">
        <v>37.061709098415264</v>
      </c>
      <c r="R160" s="152">
        <v>5.8056939872059088</v>
      </c>
      <c r="S160" s="154">
        <v>43.109081174401894</v>
      </c>
      <c r="T160" s="154">
        <v>35.623633523305784</v>
      </c>
      <c r="U160" s="154">
        <v>63.292508018588819</v>
      </c>
      <c r="V160" s="154">
        <v>28.822105426774193</v>
      </c>
      <c r="W160" s="154">
        <v>60.38493382150034</v>
      </c>
      <c r="X160" s="154">
        <v>55.279218702181311</v>
      </c>
      <c r="Y160" s="151">
        <v>32.959164753985306</v>
      </c>
      <c r="Z160" s="468"/>
      <c r="AA160" s="468"/>
      <c r="AB160" s="468"/>
      <c r="AC160" s="468"/>
      <c r="AD160" s="468"/>
      <c r="AE160" s="468"/>
      <c r="AF160" s="468"/>
      <c r="AG160" s="468"/>
      <c r="AH160" s="468"/>
      <c r="AI160" s="468"/>
      <c r="AJ160" s="468"/>
      <c r="AK160" s="468"/>
      <c r="AL160" s="468"/>
      <c r="AM160" s="468"/>
      <c r="AN160" s="468"/>
      <c r="AO160" s="468"/>
      <c r="AP160" s="468"/>
      <c r="AQ160" s="468"/>
      <c r="AR160" s="468"/>
      <c r="AS160" s="468"/>
      <c r="AT160" s="468"/>
      <c r="AU160" s="468"/>
      <c r="AV160" s="468"/>
      <c r="AW160" s="468"/>
      <c r="AX160" s="468"/>
      <c r="AY160" s="468"/>
      <c r="AZ160" s="983"/>
      <c r="BA160" s="1182"/>
      <c r="BB160" s="651" t="s">
        <v>571</v>
      </c>
      <c r="BC160" s="480">
        <v>8853.1166159999902</v>
      </c>
      <c r="BD160" s="465">
        <v>11823.891515000021</v>
      </c>
      <c r="BE160" s="465">
        <v>12663.108478000015</v>
      </c>
      <c r="BF160" s="465">
        <v>9026.2038220000068</v>
      </c>
      <c r="BG160" s="484">
        <v>1929.8768870000022</v>
      </c>
      <c r="BH160" s="480">
        <v>2126.048439000002</v>
      </c>
      <c r="BI160" s="465">
        <v>724.73437800000033</v>
      </c>
      <c r="BJ160" s="465">
        <v>403.53251700000015</v>
      </c>
      <c r="BK160" s="465">
        <v>221.663929</v>
      </c>
      <c r="BL160" s="484">
        <v>48.128361999999996</v>
      </c>
      <c r="BM160" s="480">
        <v>6660.5135440000076</v>
      </c>
      <c r="BN160" s="465">
        <v>8583.9727009999988</v>
      </c>
      <c r="BO160" s="465">
        <v>10340.649630000016</v>
      </c>
      <c r="BP160" s="465">
        <v>9375.3033480000158</v>
      </c>
      <c r="BQ160" s="484">
        <v>5811.6504700000014</v>
      </c>
      <c r="BR160" s="480">
        <v>684.81653900000026</v>
      </c>
      <c r="BS160" s="465">
        <v>1424.6471699999984</v>
      </c>
      <c r="BT160" s="465">
        <v>3850.1139710000029</v>
      </c>
      <c r="BU160" s="465">
        <v>12859.267743000013</v>
      </c>
      <c r="BV160" s="465">
        <v>4229.7714209999931</v>
      </c>
      <c r="BW160" s="465">
        <v>10399.869583000011</v>
      </c>
      <c r="BX160" s="465">
        <v>9382.220319</v>
      </c>
      <c r="BY160" s="466">
        <v>1465.4905720000002</v>
      </c>
      <c r="BZ160" s="27"/>
      <c r="CA160" s="27"/>
      <c r="CB160" s="27"/>
      <c r="CC160" s="27"/>
      <c r="CD160" s="27"/>
      <c r="CE160" s="27"/>
      <c r="CF160" s="27"/>
      <c r="CG160" s="27"/>
      <c r="CH160" s="27"/>
      <c r="CI160" s="27"/>
      <c r="CJ160" s="27"/>
      <c r="CK160" s="27"/>
      <c r="CL160" s="27"/>
      <c r="CM160" s="27"/>
      <c r="CN160" s="27"/>
      <c r="CO160" s="27"/>
      <c r="CP160" s="27"/>
      <c r="CQ160" s="27"/>
      <c r="CR160" s="27"/>
      <c r="CS160" s="27"/>
      <c r="CT160" s="27"/>
      <c r="CU160" s="27"/>
      <c r="CV160" s="27"/>
      <c r="CW160" s="27"/>
      <c r="CX160" s="27"/>
      <c r="CY160" s="27"/>
      <c r="CZ160" s="27"/>
    </row>
    <row r="161" s="344" customFormat="true" ht="15" customHeight="true" x14ac:dyDescent="0.2">
      <c r="A161" s="1155"/>
      <c r="B161" s="409" t="s">
        <v>328</v>
      </c>
      <c r="C161" s="155">
        <v>0.4810827281509269</v>
      </c>
      <c r="D161" s="154">
        <v>1.3832668986170094</v>
      </c>
      <c r="E161" s="154">
        <v>1.1286899105281025</v>
      </c>
      <c r="F161" s="154">
        <v>0.98621224032261545</v>
      </c>
      <c r="G161" s="153">
        <v>0.32227647492033146</v>
      </c>
      <c r="H161" s="152">
        <v>0.77113318279709286</v>
      </c>
      <c r="I161" s="154">
        <v>0.2105094942213</v>
      </c>
      <c r="J161" s="154">
        <v>0.12260421448499809</v>
      </c>
      <c r="K161" s="154">
        <v>8.1405868145017934E-2</v>
      </c>
      <c r="L161" s="151">
        <v>1.1490899478427268</v>
      </c>
      <c r="M161" s="155">
        <v>0.42028885132377269</v>
      </c>
      <c r="N161" s="154">
        <v>0.94653420804285959</v>
      </c>
      <c r="O161" s="154">
        <v>1.5255286786226085</v>
      </c>
      <c r="P161" s="154">
        <v>1.4393560825488458</v>
      </c>
      <c r="Q161" s="153">
        <v>0.50207306054293843</v>
      </c>
      <c r="R161" s="152">
        <v>0.53570561786481485</v>
      </c>
      <c r="S161" s="154">
        <v>0.62991608375610664</v>
      </c>
      <c r="T161" s="154">
        <v>1.7740527972946705</v>
      </c>
      <c r="U161" s="154">
        <v>2.113278577149706</v>
      </c>
      <c r="V161" s="154">
        <v>0.34951483111678067</v>
      </c>
      <c r="W161" s="154">
        <v>0.2714626432385519</v>
      </c>
      <c r="X161" s="154">
        <v>0.18694510789165078</v>
      </c>
      <c r="Y161" s="151">
        <v>0.48479190527673705</v>
      </c>
      <c r="Z161" s="468"/>
      <c r="AA161" s="468"/>
      <c r="AB161" s="468"/>
      <c r="AC161" s="468"/>
      <c r="AD161" s="468"/>
      <c r="AE161" s="468"/>
      <c r="AF161" s="468"/>
      <c r="AG161" s="468"/>
      <c r="AH161" s="468"/>
      <c r="AI161" s="468"/>
      <c r="AJ161" s="468"/>
      <c r="AK161" s="468"/>
      <c r="AL161" s="468"/>
      <c r="AM161" s="468"/>
      <c r="AN161" s="468"/>
      <c r="AO161" s="468"/>
      <c r="AP161" s="468"/>
      <c r="AQ161" s="468"/>
      <c r="AR161" s="468"/>
      <c r="AS161" s="468"/>
      <c r="AT161" s="468"/>
      <c r="AU161" s="468"/>
      <c r="AV161" s="468"/>
      <c r="AW161" s="468"/>
      <c r="AX161" s="468"/>
      <c r="AY161" s="468"/>
      <c r="AZ161" s="983"/>
      <c r="BA161" s="1182"/>
      <c r="BB161" s="651" t="s">
        <v>328</v>
      </c>
      <c r="BC161" s="480">
        <v>95.778617999999994</v>
      </c>
      <c r="BD161" s="465">
        <v>275.14257700000002</v>
      </c>
      <c r="BE161" s="465">
        <v>224.92193499999993</v>
      </c>
      <c r="BF161" s="465">
        <v>196.48201599999999</v>
      </c>
      <c r="BG161" s="484">
        <v>64.106687000000008</v>
      </c>
      <c r="BH161" s="480">
        <v>32.640594</v>
      </c>
      <c r="BI161" s="465">
        <v>8.9168719999999997</v>
      </c>
      <c r="BJ161" s="465">
        <v>5.1849889999999998</v>
      </c>
      <c r="BK161" s="465">
        <v>3.444712</v>
      </c>
      <c r="BL161" s="484">
        <v>48.613636</v>
      </c>
      <c r="BM161" s="480">
        <v>65.902457999999996</v>
      </c>
      <c r="BN161" s="465">
        <v>148.46742100000003</v>
      </c>
      <c r="BO161" s="465">
        <v>238.98136799999995</v>
      </c>
      <c r="BP161" s="465">
        <v>225.54965399999998</v>
      </c>
      <c r="BQ161" s="484">
        <v>78.730128999999991</v>
      </c>
      <c r="BR161" s="480">
        <v>63.189700999999999</v>
      </c>
      <c r="BS161" s="465">
        <v>20.817149000000001</v>
      </c>
      <c r="BT161" s="465">
        <v>191.73522700000004</v>
      </c>
      <c r="BU161" s="465">
        <v>429.35911200000004</v>
      </c>
      <c r="BV161" s="465">
        <v>51.292846999999995</v>
      </c>
      <c r="BW161" s="465">
        <v>46.752988000000002</v>
      </c>
      <c r="BX161" s="465">
        <v>31.729105999999998</v>
      </c>
      <c r="BY161" s="466">
        <v>21.555702999999998</v>
      </c>
      <c r="BZ161" s="27"/>
      <c r="CA161" s="27"/>
      <c r="CB161" s="27"/>
      <c r="CC161" s="27"/>
      <c r="CD161" s="27"/>
      <c r="CE161" s="27"/>
      <c r="CF161" s="27"/>
      <c r="CG161" s="27"/>
      <c r="CH161" s="27"/>
      <c r="CI161" s="27"/>
      <c r="CJ161" s="27"/>
      <c r="CK161" s="27"/>
      <c r="CL161" s="27"/>
      <c r="CM161" s="27"/>
      <c r="CN161" s="27"/>
      <c r="CO161" s="27"/>
      <c r="CP161" s="27"/>
      <c r="CQ161" s="27"/>
      <c r="CR161" s="27"/>
      <c r="CS161" s="27"/>
      <c r="CT161" s="27"/>
      <c r="CU161" s="27"/>
      <c r="CV161" s="27"/>
      <c r="CW161" s="27"/>
      <c r="CX161" s="27"/>
      <c r="CY161" s="27"/>
      <c r="CZ161" s="27"/>
    </row>
    <row r="162" s="344" customFormat="true" ht="15" customHeight="true" x14ac:dyDescent="0.2">
      <c r="A162" s="1155"/>
      <c r="B162" s="409" t="s">
        <v>572</v>
      </c>
      <c r="C162" s="155">
        <v>2.422635073753026E-2</v>
      </c>
      <c r="D162" s="154">
        <v>2.803422476124999E-2</v>
      </c>
      <c r="E162" s="154">
        <v>0</v>
      </c>
      <c r="F162" s="154">
        <v>0</v>
      </c>
      <c r="G162" s="153">
        <v>0</v>
      </c>
      <c r="H162" s="152">
        <v>0.13173819396105055</v>
      </c>
      <c r="I162" s="154">
        <v>0</v>
      </c>
      <c r="J162" s="154">
        <v>0</v>
      </c>
      <c r="K162" s="154">
        <v>0</v>
      </c>
      <c r="L162" s="151">
        <v>0</v>
      </c>
      <c r="M162" s="155">
        <v>3.0759768211001973E-2</v>
      </c>
      <c r="N162" s="154">
        <v>0</v>
      </c>
      <c r="O162" s="154">
        <v>0</v>
      </c>
      <c r="P162" s="154">
        <v>0</v>
      </c>
      <c r="Q162" s="153">
        <v>0</v>
      </c>
      <c r="R162" s="152">
        <v>0</v>
      </c>
      <c r="S162" s="154">
        <v>0</v>
      </c>
      <c r="T162" s="154">
        <v>4.4627384047737903E-2</v>
      </c>
      <c r="U162" s="154">
        <v>0</v>
      </c>
      <c r="V162" s="154">
        <v>0</v>
      </c>
      <c r="W162" s="154">
        <v>0</v>
      </c>
      <c r="X162" s="154">
        <v>3.2854634202370163E-2</v>
      </c>
      <c r="Y162" s="151">
        <v>0</v>
      </c>
      <c r="Z162" s="468"/>
      <c r="AA162" s="468"/>
      <c r="AB162" s="468"/>
      <c r="AC162" s="468"/>
      <c r="AD162" s="468"/>
      <c r="AE162" s="468"/>
      <c r="AF162" s="468"/>
      <c r="AG162" s="468"/>
      <c r="AH162" s="468"/>
      <c r="AI162" s="468"/>
      <c r="AJ162" s="468"/>
      <c r="AK162" s="468"/>
      <c r="AL162" s="468"/>
      <c r="AM162" s="468"/>
      <c r="AN162" s="468"/>
      <c r="AO162" s="468"/>
      <c r="AP162" s="468"/>
      <c r="AQ162" s="468"/>
      <c r="AR162" s="468"/>
      <c r="AS162" s="468"/>
      <c r="AT162" s="468"/>
      <c r="AU162" s="468"/>
      <c r="AV162" s="468"/>
      <c r="AW162" s="468"/>
      <c r="AX162" s="468"/>
      <c r="AY162" s="468"/>
      <c r="AZ162" s="983"/>
      <c r="BA162" s="1182"/>
      <c r="BB162" s="651" t="s">
        <v>572</v>
      </c>
      <c r="BC162" s="480">
        <v>4.8232169999999996</v>
      </c>
      <c r="BD162" s="465">
        <v>5.5762260000000001</v>
      </c>
      <c r="BE162" s="465">
        <v>0</v>
      </c>
      <c r="BF162" s="465">
        <v>0</v>
      </c>
      <c r="BG162" s="484">
        <v>0</v>
      </c>
      <c r="BH162" s="480">
        <v>5.5762260000000001</v>
      </c>
      <c r="BI162" s="465">
        <v>0</v>
      </c>
      <c r="BJ162" s="465">
        <v>0</v>
      </c>
      <c r="BK162" s="465">
        <v>0</v>
      </c>
      <c r="BL162" s="484">
        <v>0</v>
      </c>
      <c r="BM162" s="480">
        <v>4.8232169999999996</v>
      </c>
      <c r="BN162" s="465">
        <v>0</v>
      </c>
      <c r="BO162" s="465">
        <v>0</v>
      </c>
      <c r="BP162" s="465">
        <v>0</v>
      </c>
      <c r="BQ162" s="484">
        <v>0</v>
      </c>
      <c r="BR162" s="480">
        <v>0</v>
      </c>
      <c r="BS162" s="465">
        <v>0</v>
      </c>
      <c r="BT162" s="465">
        <v>4.8232169999999996</v>
      </c>
      <c r="BU162" s="465">
        <v>0</v>
      </c>
      <c r="BV162" s="465">
        <v>0</v>
      </c>
      <c r="BW162" s="465">
        <v>0</v>
      </c>
      <c r="BX162" s="465">
        <v>5.5762260000000001</v>
      </c>
      <c r="BY162" s="466">
        <v>0</v>
      </c>
      <c r="BZ162" s="27"/>
      <c r="CA162" s="27"/>
      <c r="CB162" s="27"/>
      <c r="CC162" s="27"/>
      <c r="CD162" s="27"/>
      <c r="CE162" s="27"/>
      <c r="CF162" s="27"/>
      <c r="CG162" s="27"/>
      <c r="CH162" s="27"/>
      <c r="CI162" s="27"/>
      <c r="CJ162" s="27"/>
      <c r="CK162" s="27"/>
      <c r="CL162" s="27"/>
      <c r="CM162" s="27"/>
      <c r="CN162" s="27"/>
      <c r="CO162" s="27"/>
      <c r="CP162" s="27"/>
      <c r="CQ162" s="27"/>
      <c r="CR162" s="27"/>
      <c r="CS162" s="27"/>
      <c r="CT162" s="27"/>
      <c r="CU162" s="27"/>
      <c r="CV162" s="27"/>
      <c r="CW162" s="27"/>
      <c r="CX162" s="27"/>
      <c r="CY162" s="27"/>
      <c r="CZ162" s="27"/>
    </row>
    <row r="163" s="344" customFormat="true" ht="15" customHeight="true" x14ac:dyDescent="0.2">
      <c r="A163" s="1155"/>
      <c r="B163" s="409" t="s">
        <v>573</v>
      </c>
      <c r="C163" s="155">
        <v>1.2213419377310006</v>
      </c>
      <c r="D163" s="154">
        <v>0.54224858682138721</v>
      </c>
      <c r="E163" s="154">
        <v>0.30283170237302265</v>
      </c>
      <c r="F163" s="154">
        <v>0.7530842531470463</v>
      </c>
      <c r="G163" s="153">
        <v>2.1178217891270879E-2</v>
      </c>
      <c r="H163" s="152">
        <v>0.55027225525105194</v>
      </c>
      <c r="I163" s="154">
        <v>9.9454238452494154E-2</v>
      </c>
      <c r="J163" s="154">
        <v>0</v>
      </c>
      <c r="K163" s="154">
        <v>0</v>
      </c>
      <c r="L163" s="151">
        <v>0</v>
      </c>
      <c r="M163" s="155">
        <v>1.3478742809656488</v>
      </c>
      <c r="N163" s="154">
        <v>0.79675043167696646</v>
      </c>
      <c r="O163" s="154">
        <v>0.26710313925676266</v>
      </c>
      <c r="P163" s="154">
        <v>0.50570710284554854</v>
      </c>
      <c r="Q163" s="153">
        <v>0.51459555715446292</v>
      </c>
      <c r="R163" s="152">
        <v>3.5714456159172688E-2</v>
      </c>
      <c r="S163" s="154">
        <v>3.5928450213918315</v>
      </c>
      <c r="T163" s="154">
        <v>1.3199639829115861</v>
      </c>
      <c r="U163" s="154">
        <v>5.298537235117267E-2</v>
      </c>
      <c r="V163" s="154">
        <v>0.87712480686017902</v>
      </c>
      <c r="W163" s="154">
        <v>0.48797053350328834</v>
      </c>
      <c r="X163" s="154">
        <v>0.2275047076719027</v>
      </c>
      <c r="Y163" s="151">
        <v>0.85155098582276478</v>
      </c>
      <c r="Z163" s="468"/>
      <c r="AA163" s="468"/>
      <c r="AB163" s="468"/>
      <c r="AC163" s="468"/>
      <c r="AD163" s="468"/>
      <c r="AE163" s="468"/>
      <c r="AF163" s="468"/>
      <c r="AG163" s="468"/>
      <c r="AH163" s="468"/>
      <c r="AI163" s="468"/>
      <c r="AJ163" s="468"/>
      <c r="AK163" s="468"/>
      <c r="AL163" s="468"/>
      <c r="AM163" s="468"/>
      <c r="AN163" s="468"/>
      <c r="AO163" s="468"/>
      <c r="AP163" s="468"/>
      <c r="AQ163" s="468"/>
      <c r="AR163" s="468"/>
      <c r="AS163" s="468"/>
      <c r="AT163" s="468"/>
      <c r="AU163" s="468"/>
      <c r="AV163" s="468"/>
      <c r="AW163" s="468"/>
      <c r="AX163" s="468"/>
      <c r="AY163" s="468"/>
      <c r="AZ163" s="983"/>
      <c r="BA163" s="1182"/>
      <c r="BB163" s="651" t="s">
        <v>573</v>
      </c>
      <c r="BC163" s="480">
        <v>243.15660499999996</v>
      </c>
      <c r="BD163" s="465">
        <v>107.857474</v>
      </c>
      <c r="BE163" s="465">
        <v>60.347391999999999</v>
      </c>
      <c r="BF163" s="465">
        <v>150.03617500000001</v>
      </c>
      <c r="BG163" s="484">
        <v>4.2127350000000003</v>
      </c>
      <c r="BH163" s="480">
        <v>23.291973000000002</v>
      </c>
      <c r="BI163" s="465">
        <v>4.2127350000000003</v>
      </c>
      <c r="BJ163" s="465">
        <v>0</v>
      </c>
      <c r="BK163" s="465">
        <v>0</v>
      </c>
      <c r="BL163" s="484">
        <v>0</v>
      </c>
      <c r="BM163" s="480">
        <v>211.350427</v>
      </c>
      <c r="BN163" s="465">
        <v>124.97327700000001</v>
      </c>
      <c r="BO163" s="465">
        <v>41.842984999999992</v>
      </c>
      <c r="BP163" s="465">
        <v>79.245200999999994</v>
      </c>
      <c r="BQ163" s="484">
        <v>80.693782999999996</v>
      </c>
      <c r="BR163" s="480">
        <v>4.2127350000000003</v>
      </c>
      <c r="BS163" s="465">
        <v>118.73452999999999</v>
      </c>
      <c r="BT163" s="465">
        <v>142.65843400000003</v>
      </c>
      <c r="BU163" s="465">
        <v>10.765146000000001</v>
      </c>
      <c r="BV163" s="465">
        <v>128.72194400000001</v>
      </c>
      <c r="BW163" s="465">
        <v>84.041325999999998</v>
      </c>
      <c r="BX163" s="465">
        <v>38.613050999999999</v>
      </c>
      <c r="BY163" s="466">
        <v>37.863214999999997</v>
      </c>
      <c r="BZ163" s="27"/>
      <c r="CA163" s="27"/>
      <c r="CB163" s="27"/>
      <c r="CC163" s="27"/>
      <c r="CD163" s="27"/>
      <c r="CE163" s="27"/>
      <c r="CF163" s="27"/>
      <c r="CG163" s="27"/>
      <c r="CH163" s="27"/>
      <c r="CI163" s="27"/>
      <c r="CJ163" s="27"/>
      <c r="CK163" s="27"/>
      <c r="CL163" s="27"/>
      <c r="CM163" s="27"/>
      <c r="CN163" s="27"/>
      <c r="CO163" s="27"/>
      <c r="CP163" s="27"/>
      <c r="CQ163" s="27"/>
      <c r="CR163" s="27"/>
      <c r="CS163" s="27"/>
      <c r="CT163" s="27"/>
      <c r="CU163" s="27"/>
      <c r="CV163" s="27"/>
      <c r="CW163" s="27"/>
      <c r="CX163" s="27"/>
      <c r="CY163" s="27"/>
      <c r="CZ163" s="27"/>
    </row>
    <row r="164" s="344" customFormat="true" ht="15" customHeight="true" x14ac:dyDescent="0.2">
      <c r="A164" s="1155"/>
      <c r="B164" s="409" t="s">
        <v>574</v>
      </c>
      <c r="C164" s="155">
        <v>34.090400999591765</v>
      </c>
      <c r="D164" s="154">
        <v>13.768724274418956</v>
      </c>
      <c r="E164" s="154">
        <v>5.7595842266996016</v>
      </c>
      <c r="F164" s="154">
        <v>2.3339220532014164</v>
      </c>
      <c r="G164" s="153">
        <v>0.25091366246500441</v>
      </c>
      <c r="H164" s="152">
        <v>2.3122535245301834</v>
      </c>
      <c r="I164" s="154">
        <v>0.86770988024369877</v>
      </c>
      <c r="J164" s="154">
        <v>0.25899718790570087</v>
      </c>
      <c r="K164" s="154">
        <v>0</v>
      </c>
      <c r="L164" s="151">
        <v>0</v>
      </c>
      <c r="M164" s="155">
        <v>38.045228766648705</v>
      </c>
      <c r="N164" s="154">
        <v>18.259676272974573</v>
      </c>
      <c r="O164" s="154">
        <v>7.5112374758857028</v>
      </c>
      <c r="P164" s="154">
        <v>5.4275077177699114</v>
      </c>
      <c r="Q164" s="153">
        <v>1.1858600554242629</v>
      </c>
      <c r="R164" s="152">
        <v>0.41845593154347172</v>
      </c>
      <c r="S164" s="154">
        <v>27.71320878176115</v>
      </c>
      <c r="T164" s="154">
        <v>7.4835062245411397</v>
      </c>
      <c r="U164" s="154">
        <v>3.9360623153157519</v>
      </c>
      <c r="V164" s="154">
        <v>34.463706831728821</v>
      </c>
      <c r="W164" s="154">
        <v>6.8394908063556414</v>
      </c>
      <c r="X164" s="154">
        <v>5.4477789846720395</v>
      </c>
      <c r="Y164" s="151">
        <v>32.710505046648926</v>
      </c>
      <c r="Z164" s="468"/>
      <c r="AA164" s="468"/>
      <c r="AB164" s="468"/>
      <c r="AC164" s="468"/>
      <c r="AD164" s="468"/>
      <c r="AE164" s="468"/>
      <c r="AF164" s="468"/>
      <c r="AG164" s="468"/>
      <c r="AH164" s="468"/>
      <c r="AI164" s="468"/>
      <c r="AJ164" s="468"/>
      <c r="AK164" s="468"/>
      <c r="AL164" s="468"/>
      <c r="AM164" s="468"/>
      <c r="AN164" s="468"/>
      <c r="AO164" s="468"/>
      <c r="AP164" s="468"/>
      <c r="AQ164" s="468"/>
      <c r="AR164" s="468"/>
      <c r="AS164" s="468"/>
      <c r="AT164" s="468"/>
      <c r="AU164" s="468"/>
      <c r="AV164" s="468"/>
      <c r="AW164" s="468"/>
      <c r="AX164" s="468"/>
      <c r="AY164" s="468"/>
      <c r="AZ164" s="983"/>
      <c r="BA164" s="1182"/>
      <c r="BB164" s="651" t="s">
        <v>574</v>
      </c>
      <c r="BC164" s="480">
        <v>6787.0478480000002</v>
      </c>
      <c r="BD164" s="465">
        <v>2738.7066680000025</v>
      </c>
      <c r="BE164" s="465">
        <v>1147.7526439999997</v>
      </c>
      <c r="BF164" s="465">
        <v>464.98480900000004</v>
      </c>
      <c r="BG164" s="484">
        <v>49.911318000000001</v>
      </c>
      <c r="BH164" s="480">
        <v>97.873272999999983</v>
      </c>
      <c r="BI164" s="465">
        <v>36.754912000000004</v>
      </c>
      <c r="BJ164" s="465">
        <v>10.953111</v>
      </c>
      <c r="BK164" s="465">
        <v>0</v>
      </c>
      <c r="BL164" s="484">
        <v>0</v>
      </c>
      <c r="BM164" s="480">
        <v>5965.5974289999913</v>
      </c>
      <c r="BN164" s="465">
        <v>2864.0983300000007</v>
      </c>
      <c r="BO164" s="465">
        <v>1176.6712959999998</v>
      </c>
      <c r="BP164" s="465">
        <v>850.50009699999976</v>
      </c>
      <c r="BQ164" s="484">
        <v>185.95483899999999</v>
      </c>
      <c r="BR164" s="480">
        <v>49.359394999999999</v>
      </c>
      <c r="BS164" s="465">
        <v>915.85214500000075</v>
      </c>
      <c r="BT164" s="465">
        <v>808.79879499999993</v>
      </c>
      <c r="BU164" s="465">
        <v>799.69779599999981</v>
      </c>
      <c r="BV164" s="465">
        <v>5057.7013740000039</v>
      </c>
      <c r="BW164" s="465">
        <v>1177.9397260000001</v>
      </c>
      <c r="BX164" s="465">
        <v>924.61984599999982</v>
      </c>
      <c r="BY164" s="466">
        <v>1454.434209999999</v>
      </c>
      <c r="BZ164" s="27"/>
      <c r="CA164" s="27"/>
      <c r="CB164" s="27"/>
      <c r="CC164" s="27"/>
      <c r="CD164" s="27"/>
      <c r="CE164" s="27"/>
      <c r="CF164" s="27"/>
      <c r="CG164" s="27"/>
      <c r="CH164" s="27"/>
      <c r="CI164" s="27"/>
      <c r="CJ164" s="27"/>
      <c r="CK164" s="27"/>
      <c r="CL164" s="27"/>
      <c r="CM164" s="27"/>
      <c r="CN164" s="27"/>
      <c r="CO164" s="27"/>
      <c r="CP164" s="27"/>
      <c r="CQ164" s="27"/>
      <c r="CR164" s="27"/>
      <c r="CS164" s="27"/>
      <c r="CT164" s="27"/>
      <c r="CU164" s="27"/>
      <c r="CV164" s="27"/>
      <c r="CW164" s="27"/>
      <c r="CX164" s="27"/>
      <c r="CY164" s="27"/>
      <c r="CZ164" s="27"/>
    </row>
    <row r="165" s="344" customFormat="true" ht="15" customHeight="true" x14ac:dyDescent="0.2">
      <c r="A165" s="1156"/>
      <c r="B165" s="410" t="s">
        <v>317</v>
      </c>
      <c r="C165" s="155">
        <v>0.50689162682285926</v>
      </c>
      <c r="D165" s="154">
        <v>0.14286493972149397</v>
      </c>
      <c r="E165" s="154">
        <v>0.23959596397406957</v>
      </c>
      <c r="F165" s="154">
        <v>0</v>
      </c>
      <c r="G165" s="153">
        <v>0</v>
      </c>
      <c r="H165" s="152">
        <v>0.11488286180014323</v>
      </c>
      <c r="I165" s="154">
        <v>0</v>
      </c>
      <c r="J165" s="154">
        <v>0</v>
      </c>
      <c r="K165" s="154">
        <v>0</v>
      </c>
      <c r="L165" s="151">
        <v>0</v>
      </c>
      <c r="M165" s="155">
        <v>0.58882326709441501</v>
      </c>
      <c r="N165" s="154">
        <v>0.17183117047265234</v>
      </c>
      <c r="O165" s="154">
        <v>0.15366620250689156</v>
      </c>
      <c r="P165" s="154">
        <v>0.18419075898193532</v>
      </c>
      <c r="Q165" s="153">
        <v>0</v>
      </c>
      <c r="R165" s="152">
        <v>4.1225298388351622E-2</v>
      </c>
      <c r="S165" s="154">
        <v>0</v>
      </c>
      <c r="T165" s="154">
        <v>9.6972617270871281E-2</v>
      </c>
      <c r="U165" s="154">
        <v>0.1180292151661478</v>
      </c>
      <c r="V165" s="154">
        <v>9.2294963388140125E-2</v>
      </c>
      <c r="W165" s="154">
        <v>0.59406251993134218</v>
      </c>
      <c r="X165" s="154">
        <v>5.9118504674148767E-2</v>
      </c>
      <c r="Y165" s="151">
        <v>0.26683641568105693</v>
      </c>
      <c r="Z165" s="468"/>
      <c r="AA165" s="468"/>
      <c r="AB165" s="468"/>
      <c r="AC165" s="468"/>
      <c r="AD165" s="468"/>
      <c r="AE165" s="468"/>
      <c r="AF165" s="468"/>
      <c r="AG165" s="468"/>
      <c r="AH165" s="468"/>
      <c r="AI165" s="468"/>
      <c r="AJ165" s="468"/>
      <c r="AK165" s="468"/>
      <c r="AL165" s="468"/>
      <c r="AM165" s="468"/>
      <c r="AN165" s="468"/>
      <c r="AO165" s="468"/>
      <c r="AP165" s="468"/>
      <c r="AQ165" s="468"/>
      <c r="AR165" s="468"/>
      <c r="AS165" s="468"/>
      <c r="AT165" s="468"/>
      <c r="AU165" s="468"/>
      <c r="AV165" s="468"/>
      <c r="AW165" s="468"/>
      <c r="AX165" s="468"/>
      <c r="AY165" s="468"/>
      <c r="AZ165" s="983"/>
      <c r="BA165" s="1182"/>
      <c r="BB165" s="651" t="s">
        <v>317</v>
      </c>
      <c r="BC165" s="480">
        <v>100.916904</v>
      </c>
      <c r="BD165" s="465">
        <v>28.416950999999997</v>
      </c>
      <c r="BE165" s="465">
        <v>47.745964000000001</v>
      </c>
      <c r="BF165" s="465">
        <v>0</v>
      </c>
      <c r="BG165" s="484">
        <v>0</v>
      </c>
      <c r="BH165" s="480">
        <v>4.8627719999999997</v>
      </c>
      <c r="BI165" s="465">
        <v>0</v>
      </c>
      <c r="BJ165" s="465">
        <v>0</v>
      </c>
      <c r="BK165" s="465">
        <v>0</v>
      </c>
      <c r="BL165" s="484">
        <v>0</v>
      </c>
      <c r="BM165" s="480">
        <v>92.329121999999998</v>
      </c>
      <c r="BN165" s="465">
        <v>26.952359999999999</v>
      </c>
      <c r="BO165" s="465">
        <v>24.072546000000003</v>
      </c>
      <c r="BP165" s="465">
        <v>28.863018999999998</v>
      </c>
      <c r="BQ165" s="484">
        <v>0</v>
      </c>
      <c r="BR165" s="480">
        <v>4.8627719999999997</v>
      </c>
      <c r="BS165" s="465">
        <v>0</v>
      </c>
      <c r="BT165" s="465">
        <v>10.480560000000001</v>
      </c>
      <c r="BU165" s="465">
        <v>23.980235999999998</v>
      </c>
      <c r="BV165" s="465">
        <v>13.544694</v>
      </c>
      <c r="BW165" s="465">
        <v>102.313149</v>
      </c>
      <c r="BX165" s="465">
        <v>10.033840000000001</v>
      </c>
      <c r="BY165" s="466">
        <v>11.864568</v>
      </c>
      <c r="BZ165" s="27"/>
      <c r="CA165" s="27"/>
      <c r="CB165" s="27"/>
      <c r="CC165" s="27"/>
      <c r="CD165" s="27"/>
      <c r="CE165" s="27"/>
      <c r="CF165" s="27"/>
      <c r="CG165" s="27"/>
      <c r="CH165" s="27"/>
      <c r="CI165" s="27"/>
      <c r="CJ165" s="27"/>
      <c r="CK165" s="27"/>
      <c r="CL165" s="27"/>
      <c r="CM165" s="27"/>
      <c r="CN165" s="27"/>
      <c r="CO165" s="27"/>
      <c r="CP165" s="27"/>
      <c r="CQ165" s="27"/>
      <c r="CR165" s="27"/>
      <c r="CS165" s="27"/>
      <c r="CT165" s="27"/>
      <c r="CU165" s="27"/>
      <c r="CV165" s="27"/>
      <c r="CW165" s="27"/>
      <c r="CX165" s="27"/>
      <c r="CY165" s="27"/>
      <c r="CZ165" s="27"/>
    </row>
    <row r="166" s="403" customFormat="true" ht="15" customHeight="true" x14ac:dyDescent="0.2">
      <c r="A166" s="68"/>
      <c r="B166" s="59"/>
      <c r="C166" s="136"/>
      <c r="D166" s="143"/>
      <c r="E166" s="143"/>
      <c r="F166" s="143"/>
      <c r="G166" s="142"/>
      <c r="H166" s="135"/>
      <c r="I166" s="143"/>
      <c r="J166" s="143"/>
      <c r="K166" s="143"/>
      <c r="L166" s="134"/>
      <c r="M166" s="136"/>
      <c r="N166" s="143"/>
      <c r="O166" s="143"/>
      <c r="P166" s="143"/>
      <c r="Q166" s="142"/>
      <c r="R166" s="135"/>
      <c r="S166" s="143"/>
      <c r="T166" s="143"/>
      <c r="U166" s="143"/>
      <c r="V166" s="143"/>
      <c r="W166" s="143"/>
      <c r="X166" s="143"/>
      <c r="Y166" s="134"/>
      <c r="Z166" s="924"/>
      <c r="AA166" s="924"/>
      <c r="AB166" s="924"/>
      <c r="AC166" s="924"/>
      <c r="AD166" s="924"/>
      <c r="AE166" s="924"/>
      <c r="AF166" s="924"/>
      <c r="AG166" s="924"/>
      <c r="AH166" s="924"/>
      <c r="AI166" s="924"/>
      <c r="AJ166" s="924"/>
      <c r="AK166" s="924"/>
      <c r="AL166" s="924"/>
      <c r="AM166" s="924"/>
      <c r="AN166" s="924"/>
      <c r="AO166" s="924"/>
      <c r="AP166" s="924"/>
      <c r="AQ166" s="924"/>
      <c r="AR166" s="924"/>
      <c r="AS166" s="924"/>
      <c r="AT166" s="924"/>
      <c r="AU166" s="924"/>
      <c r="AV166" s="924"/>
      <c r="AW166" s="924"/>
      <c r="AX166" s="924"/>
      <c r="AY166" s="924"/>
      <c r="AZ166" s="377"/>
      <c r="BA166" s="1184"/>
      <c r="BB166" s="651" t="s">
        <v>191</v>
      </c>
      <c r="BC166" s="480">
        <v>19908.970411000082</v>
      </c>
      <c r="BD166" s="465">
        <v>19890.780100000055</v>
      </c>
      <c r="BE166" s="465">
        <v>19927.699618999985</v>
      </c>
      <c r="BF166" s="465">
        <v>19922.893670000045</v>
      </c>
      <c r="BG166" s="484">
        <v>19891.829528000002</v>
      </c>
      <c r="BH166" s="480">
        <v>4232.8089010000067</v>
      </c>
      <c r="BI166" s="465">
        <v>4235.852654999996</v>
      </c>
      <c r="BJ166" s="465">
        <v>4229.0463029999983</v>
      </c>
      <c r="BK166" s="465">
        <v>4231.527871999996</v>
      </c>
      <c r="BL166" s="484">
        <v>4230.6205959999952</v>
      </c>
      <c r="BM166" s="480">
        <v>15680.277455000001</v>
      </c>
      <c r="BN166" s="465">
        <v>15685.372989000027</v>
      </c>
      <c r="BO166" s="465">
        <v>15665.478555000022</v>
      </c>
      <c r="BP166" s="465">
        <v>15670.177570000003</v>
      </c>
      <c r="BQ166" s="484">
        <v>15681.010432000028</v>
      </c>
      <c r="BR166" s="480">
        <v>11795.601706000012</v>
      </c>
      <c r="BS166" s="465">
        <v>3304.7495589999994</v>
      </c>
      <c r="BT166" s="465">
        <v>10807.752017999992</v>
      </c>
      <c r="BU166" s="465">
        <v>20317.203639999989</v>
      </c>
      <c r="BV166" s="465">
        <v>14675.442194000034</v>
      </c>
      <c r="BW166" s="465">
        <v>17222.623136000006</v>
      </c>
      <c r="BX166" s="465">
        <v>16972.418458999997</v>
      </c>
      <c r="BY166" s="466">
        <v>4446.3826159999953</v>
      </c>
      <c r="BZ166" s="27"/>
      <c r="CA166" s="27"/>
      <c r="CB166" s="27"/>
      <c r="CC166" s="27"/>
      <c r="CD166" s="27"/>
      <c r="CE166" s="27"/>
      <c r="CF166" s="27"/>
      <c r="CG166" s="27"/>
      <c r="CH166" s="27"/>
      <c r="CI166" s="27"/>
      <c r="CJ166" s="27"/>
      <c r="CK166" s="27"/>
      <c r="CL166" s="27"/>
      <c r="CM166" s="27"/>
      <c r="CN166" s="27"/>
      <c r="CO166" s="27"/>
      <c r="CP166" s="27"/>
      <c r="CQ166" s="27"/>
      <c r="CR166" s="27"/>
      <c r="CS166" s="27"/>
      <c r="CT166" s="27"/>
      <c r="CU166" s="27"/>
      <c r="CV166" s="27"/>
      <c r="CW166" s="27"/>
      <c r="CX166" s="27"/>
      <c r="CY166" s="27"/>
      <c r="CZ166" s="27"/>
    </row>
    <row r="167" s="403" customFormat="true" ht="15" customHeight="true" x14ac:dyDescent="0.2">
      <c r="A167" s="199"/>
      <c r="B167" s="58"/>
      <c r="C167" s="136"/>
      <c r="D167" s="143"/>
      <c r="E167" s="143"/>
      <c r="F167" s="143"/>
      <c r="G167" s="142"/>
      <c r="H167" s="135"/>
      <c r="I167" s="143"/>
      <c r="J167" s="143"/>
      <c r="K167" s="143"/>
      <c r="L167" s="134"/>
      <c r="M167" s="136"/>
      <c r="N167" s="143"/>
      <c r="O167" s="143"/>
      <c r="P167" s="143"/>
      <c r="Q167" s="142"/>
      <c r="R167" s="135"/>
      <c r="S167" s="143"/>
      <c r="T167" s="143"/>
      <c r="U167" s="143"/>
      <c r="V167" s="143"/>
      <c r="W167" s="143"/>
      <c r="X167" s="143"/>
      <c r="Y167" s="134"/>
      <c r="Z167" s="924"/>
      <c r="AA167" s="924"/>
      <c r="AB167" s="924"/>
      <c r="AC167" s="924"/>
      <c r="AD167" s="924"/>
      <c r="AE167" s="924"/>
      <c r="AF167" s="924"/>
      <c r="AG167" s="924"/>
      <c r="AH167" s="924"/>
      <c r="AI167" s="924"/>
      <c r="AJ167" s="924"/>
      <c r="AK167" s="924"/>
      <c r="AL167" s="924"/>
      <c r="AM167" s="924"/>
      <c r="AN167" s="924"/>
      <c r="AO167" s="924"/>
      <c r="AP167" s="924"/>
      <c r="AQ167" s="924"/>
      <c r="AR167" s="924"/>
      <c r="AS167" s="924"/>
      <c r="AT167" s="924"/>
      <c r="AU167" s="924"/>
      <c r="AV167" s="924"/>
      <c r="AW167" s="924"/>
      <c r="AX167" s="924"/>
      <c r="AY167" s="924"/>
      <c r="AZ167" s="377"/>
      <c r="BA167" s="991"/>
      <c r="BB167" s="651"/>
      <c r="BC167" s="480"/>
      <c r="BD167" s="465"/>
      <c r="BE167" s="465"/>
      <c r="BF167" s="465"/>
      <c r="BG167" s="484"/>
      <c r="BH167" s="480"/>
      <c r="BI167" s="465"/>
      <c r="BJ167" s="465"/>
      <c r="BK167" s="465"/>
      <c r="BL167" s="484"/>
      <c r="BM167" s="480"/>
      <c r="BN167" s="465"/>
      <c r="BO167" s="465"/>
      <c r="BP167" s="465"/>
      <c r="BQ167" s="484"/>
      <c r="BR167" s="480"/>
      <c r="BS167" s="465"/>
      <c r="BT167" s="465"/>
      <c r="BU167" s="465"/>
      <c r="BV167" s="465"/>
      <c r="BW167" s="465"/>
      <c r="BX167" s="465"/>
      <c r="BY167" s="466"/>
      <c r="BZ167" s="27"/>
      <c r="CA167" s="27"/>
      <c r="CB167" s="27"/>
      <c r="CC167" s="27"/>
      <c r="CD167" s="27"/>
      <c r="CE167" s="27"/>
      <c r="CF167" s="27"/>
      <c r="CG167" s="27"/>
      <c r="CH167" s="27"/>
      <c r="CI167" s="27"/>
      <c r="CJ167" s="27"/>
      <c r="CK167" s="27"/>
      <c r="CL167" s="27"/>
      <c r="CM167" s="27"/>
      <c r="CN167" s="27"/>
      <c r="CO167" s="27"/>
      <c r="CP167" s="27"/>
      <c r="CQ167" s="27"/>
      <c r="CR167" s="27"/>
      <c r="CS167" s="27"/>
      <c r="CT167" s="27"/>
      <c r="CU167" s="27"/>
      <c r="CV167" s="27"/>
      <c r="CW167" s="27"/>
      <c r="CX167" s="27"/>
      <c r="CY167" s="27"/>
      <c r="CZ167" s="27"/>
    </row>
    <row r="168" s="403" customFormat="true" ht="15" customHeight="true" x14ac:dyDescent="0.2">
      <c r="A168" s="199"/>
      <c r="B168" s="58"/>
      <c r="C168" s="136"/>
      <c r="D168" s="143"/>
      <c r="E168" s="143"/>
      <c r="F168" s="143"/>
      <c r="G168" s="142"/>
      <c r="H168" s="135"/>
      <c r="I168" s="143"/>
      <c r="J168" s="143"/>
      <c r="K168" s="143"/>
      <c r="L168" s="134"/>
      <c r="M168" s="136"/>
      <c r="N168" s="143"/>
      <c r="O168" s="143"/>
      <c r="P168" s="143"/>
      <c r="Q168" s="142"/>
      <c r="R168" s="135"/>
      <c r="S168" s="143"/>
      <c r="T168" s="143"/>
      <c r="U168" s="143"/>
      <c r="V168" s="143"/>
      <c r="W168" s="143"/>
      <c r="X168" s="143"/>
      <c r="Y168" s="134"/>
      <c r="Z168" s="924"/>
      <c r="AA168" s="924"/>
      <c r="AB168" s="924"/>
      <c r="AC168" s="924"/>
      <c r="AD168" s="924"/>
      <c r="AE168" s="924"/>
      <c r="AF168" s="924"/>
      <c r="AG168" s="924"/>
      <c r="AH168" s="924"/>
      <c r="AI168" s="924"/>
      <c r="AJ168" s="924"/>
      <c r="AK168" s="924"/>
      <c r="AL168" s="924"/>
      <c r="AM168" s="924"/>
      <c r="AN168" s="924"/>
      <c r="AO168" s="924"/>
      <c r="AP168" s="924"/>
      <c r="AQ168" s="924"/>
      <c r="AR168" s="924"/>
      <c r="AS168" s="924"/>
      <c r="AT168" s="924"/>
      <c r="AU168" s="924"/>
      <c r="AV168" s="924"/>
      <c r="AW168" s="924"/>
      <c r="AX168" s="924"/>
      <c r="AY168" s="924"/>
      <c r="AZ168" s="377"/>
      <c r="BA168" s="991"/>
      <c r="BB168" s="651"/>
      <c r="BC168" s="480"/>
      <c r="BD168" s="465"/>
      <c r="BE168" s="465"/>
      <c r="BF168" s="465"/>
      <c r="BG168" s="484"/>
      <c r="BH168" s="480"/>
      <c r="BI168" s="465"/>
      <c r="BJ168" s="465"/>
      <c r="BK168" s="465"/>
      <c r="BL168" s="484"/>
      <c r="BM168" s="480"/>
      <c r="BN168" s="465"/>
      <c r="BO168" s="465"/>
      <c r="BP168" s="465"/>
      <c r="BQ168" s="484"/>
      <c r="BR168" s="480"/>
      <c r="BS168" s="465"/>
      <c r="BT168" s="465"/>
      <c r="BU168" s="465"/>
      <c r="BV168" s="465"/>
      <c r="BW168" s="465"/>
      <c r="BX168" s="465"/>
      <c r="BY168" s="466"/>
      <c r="BZ168" s="27"/>
      <c r="CA168" s="27"/>
      <c r="CB168" s="27"/>
      <c r="CC168" s="27"/>
      <c r="CD168" s="27"/>
      <c r="CE168" s="27"/>
      <c r="CF168" s="27"/>
      <c r="CG168" s="27"/>
      <c r="CH168" s="27"/>
      <c r="CI168" s="27"/>
      <c r="CJ168" s="27"/>
      <c r="CK168" s="27"/>
      <c r="CL168" s="27"/>
      <c r="CM168" s="27"/>
      <c r="CN168" s="27"/>
      <c r="CO168" s="27"/>
      <c r="CP168" s="27"/>
      <c r="CQ168" s="27"/>
      <c r="CR168" s="27"/>
      <c r="CS168" s="27"/>
      <c r="CT168" s="27"/>
      <c r="CU168" s="27"/>
      <c r="CV168" s="27"/>
      <c r="CW168" s="27"/>
      <c r="CX168" s="27"/>
      <c r="CY168" s="27"/>
      <c r="CZ168" s="27"/>
    </row>
    <row r="169" s="403" customFormat="true" ht="15" customHeight="true" x14ac:dyDescent="0.2">
      <c r="A169" s="199"/>
      <c r="B169" s="58"/>
      <c r="C169" s="136"/>
      <c r="D169" s="143"/>
      <c r="E169" s="143"/>
      <c r="F169" s="143"/>
      <c r="G169" s="142"/>
      <c r="H169" s="135"/>
      <c r="I169" s="143"/>
      <c r="J169" s="143"/>
      <c r="K169" s="143"/>
      <c r="L169" s="134"/>
      <c r="M169" s="136"/>
      <c r="N169" s="143"/>
      <c r="O169" s="143"/>
      <c r="P169" s="143"/>
      <c r="Q169" s="142"/>
      <c r="R169" s="135"/>
      <c r="S169" s="143"/>
      <c r="T169" s="143"/>
      <c r="U169" s="143"/>
      <c r="V169" s="143"/>
      <c r="W169" s="143"/>
      <c r="X169" s="143"/>
      <c r="Y169" s="134"/>
      <c r="Z169" s="924"/>
      <c r="AA169" s="924"/>
      <c r="AB169" s="924"/>
      <c r="AC169" s="924"/>
      <c r="AD169" s="924"/>
      <c r="AE169" s="924"/>
      <c r="AF169" s="924"/>
      <c r="AG169" s="924"/>
      <c r="AH169" s="924"/>
      <c r="AI169" s="924"/>
      <c r="AJ169" s="924"/>
      <c r="AK169" s="924"/>
      <c r="AL169" s="924"/>
      <c r="AM169" s="924"/>
      <c r="AN169" s="924"/>
      <c r="AO169" s="924"/>
      <c r="AP169" s="924"/>
      <c r="AQ169" s="924"/>
      <c r="AR169" s="924"/>
      <c r="AS169" s="924"/>
      <c r="AT169" s="924"/>
      <c r="AU169" s="924"/>
      <c r="AV169" s="924"/>
      <c r="AW169" s="924"/>
      <c r="AX169" s="924"/>
      <c r="AY169" s="924"/>
      <c r="AZ169" s="377"/>
      <c r="BA169" s="991"/>
      <c r="BB169" s="651"/>
      <c r="BC169" s="480"/>
      <c r="BD169" s="465"/>
      <c r="BE169" s="465"/>
      <c r="BF169" s="465"/>
      <c r="BG169" s="484"/>
      <c r="BH169" s="480"/>
      <c r="BI169" s="465"/>
      <c r="BJ169" s="465"/>
      <c r="BK169" s="465"/>
      <c r="BL169" s="484"/>
      <c r="BM169" s="480"/>
      <c r="BN169" s="465"/>
      <c r="BO169" s="465"/>
      <c r="BP169" s="465"/>
      <c r="BQ169" s="484"/>
      <c r="BR169" s="480"/>
      <c r="BS169" s="465"/>
      <c r="BT169" s="465"/>
      <c r="BU169" s="465"/>
      <c r="BV169" s="465"/>
      <c r="BW169" s="465"/>
      <c r="BX169" s="465"/>
      <c r="BY169" s="466"/>
      <c r="BZ169" s="27"/>
      <c r="CA169" s="27"/>
      <c r="CB169" s="27"/>
      <c r="CC169" s="27"/>
      <c r="CD169" s="27"/>
      <c r="CE169" s="27"/>
      <c r="CF169" s="27"/>
      <c r="CG169" s="27"/>
      <c r="CH169" s="27"/>
      <c r="CI169" s="27"/>
      <c r="CJ169" s="27"/>
      <c r="CK169" s="27"/>
      <c r="CL169" s="27"/>
      <c r="CM169" s="27"/>
      <c r="CN169" s="27"/>
      <c r="CO169" s="27"/>
      <c r="CP169" s="27"/>
      <c r="CQ169" s="27"/>
      <c r="CR169" s="27"/>
      <c r="CS169" s="27"/>
      <c r="CT169" s="27"/>
      <c r="CU169" s="27"/>
      <c r="CV169" s="27"/>
      <c r="CW169" s="27"/>
      <c r="CX169" s="27"/>
      <c r="CY169" s="27"/>
      <c r="CZ169" s="27"/>
    </row>
    <row r="170" s="403" customFormat="true" ht="15" customHeight="true" x14ac:dyDescent="0.2">
      <c r="A170" s="199"/>
      <c r="B170" s="58"/>
      <c r="C170" s="136"/>
      <c r="D170" s="143"/>
      <c r="E170" s="143"/>
      <c r="F170" s="143"/>
      <c r="G170" s="142"/>
      <c r="H170" s="135"/>
      <c r="I170" s="143"/>
      <c r="J170" s="143"/>
      <c r="K170" s="143"/>
      <c r="L170" s="134"/>
      <c r="M170" s="136"/>
      <c r="N170" s="143"/>
      <c r="O170" s="143"/>
      <c r="P170" s="143"/>
      <c r="Q170" s="142"/>
      <c r="R170" s="135"/>
      <c r="S170" s="143"/>
      <c r="T170" s="143"/>
      <c r="U170" s="143"/>
      <c r="V170" s="143"/>
      <c r="W170" s="143"/>
      <c r="X170" s="143"/>
      <c r="Y170" s="134"/>
      <c r="Z170" s="924"/>
      <c r="AA170" s="924"/>
      <c r="AB170" s="924"/>
      <c r="AC170" s="924"/>
      <c r="AD170" s="924"/>
      <c r="AE170" s="924"/>
      <c r="AF170" s="924"/>
      <c r="AG170" s="924"/>
      <c r="AH170" s="924"/>
      <c r="AI170" s="924"/>
      <c r="AJ170" s="924"/>
      <c r="AK170" s="924"/>
      <c r="AL170" s="924"/>
      <c r="AM170" s="924"/>
      <c r="AN170" s="924"/>
      <c r="AO170" s="924"/>
      <c r="AP170" s="924"/>
      <c r="AQ170" s="924"/>
      <c r="AR170" s="924"/>
      <c r="AS170" s="924"/>
      <c r="AT170" s="924"/>
      <c r="AU170" s="924"/>
      <c r="AV170" s="924"/>
      <c r="AW170" s="924"/>
      <c r="AX170" s="924"/>
      <c r="AY170" s="924"/>
      <c r="AZ170" s="377"/>
      <c r="BA170" s="991"/>
      <c r="BB170" s="651"/>
      <c r="BC170" s="480"/>
      <c r="BD170" s="465"/>
      <c r="BE170" s="465"/>
      <c r="BF170" s="465"/>
      <c r="BG170" s="484"/>
      <c r="BH170" s="480"/>
      <c r="BI170" s="465"/>
      <c r="BJ170" s="465"/>
      <c r="BK170" s="465"/>
      <c r="BL170" s="484"/>
      <c r="BM170" s="480"/>
      <c r="BN170" s="465"/>
      <c r="BO170" s="465"/>
      <c r="BP170" s="465"/>
      <c r="BQ170" s="484"/>
      <c r="BR170" s="480"/>
      <c r="BS170" s="465"/>
      <c r="BT170" s="465"/>
      <c r="BU170" s="465"/>
      <c r="BV170" s="465"/>
      <c r="BW170" s="465"/>
      <c r="BX170" s="465"/>
      <c r="BY170" s="466"/>
      <c r="BZ170" s="27"/>
      <c r="CA170" s="27"/>
      <c r="CB170" s="27"/>
      <c r="CC170" s="27"/>
      <c r="CD170" s="27"/>
      <c r="CE170" s="27"/>
      <c r="CF170" s="27"/>
      <c r="CG170" s="27"/>
      <c r="CH170" s="27"/>
      <c r="CI170" s="27"/>
      <c r="CJ170" s="27"/>
      <c r="CK170" s="27"/>
      <c r="CL170" s="27"/>
      <c r="CM170" s="27"/>
      <c r="CN170" s="27"/>
      <c r="CO170" s="27"/>
      <c r="CP170" s="27"/>
      <c r="CQ170" s="27"/>
      <c r="CR170" s="27"/>
      <c r="CS170" s="27"/>
      <c r="CT170" s="27"/>
      <c r="CU170" s="27"/>
      <c r="CV170" s="27"/>
      <c r="CW170" s="27"/>
      <c r="CX170" s="27"/>
      <c r="CY170" s="27"/>
      <c r="CZ170" s="27"/>
    </row>
    <row r="171" s="403" customFormat="true" ht="15" customHeight="true" x14ac:dyDescent="0.2">
      <c r="A171" s="199"/>
      <c r="B171" s="58"/>
      <c r="C171" s="136"/>
      <c r="D171" s="143"/>
      <c r="E171" s="143"/>
      <c r="F171" s="143"/>
      <c r="G171" s="142"/>
      <c r="H171" s="135"/>
      <c r="I171" s="143"/>
      <c r="J171" s="143"/>
      <c r="K171" s="143"/>
      <c r="L171" s="134"/>
      <c r="M171" s="136"/>
      <c r="N171" s="143"/>
      <c r="O171" s="143"/>
      <c r="P171" s="143"/>
      <c r="Q171" s="142"/>
      <c r="R171" s="135"/>
      <c r="S171" s="143"/>
      <c r="T171" s="143"/>
      <c r="U171" s="143"/>
      <c r="V171" s="143"/>
      <c r="W171" s="143"/>
      <c r="X171" s="143"/>
      <c r="Y171" s="134"/>
      <c r="Z171" s="924"/>
      <c r="AA171" s="924"/>
      <c r="AB171" s="924"/>
      <c r="AC171" s="924"/>
      <c r="AD171" s="924"/>
      <c r="AE171" s="924"/>
      <c r="AF171" s="924"/>
      <c r="AG171" s="924"/>
      <c r="AH171" s="924"/>
      <c r="AI171" s="924"/>
      <c r="AJ171" s="924"/>
      <c r="AK171" s="924"/>
      <c r="AL171" s="924"/>
      <c r="AM171" s="924"/>
      <c r="AN171" s="924"/>
      <c r="AO171" s="924"/>
      <c r="AP171" s="924"/>
      <c r="AQ171" s="924"/>
      <c r="AR171" s="924"/>
      <c r="AS171" s="924"/>
      <c r="AT171" s="924"/>
      <c r="AU171" s="924"/>
      <c r="AV171" s="924"/>
      <c r="AW171" s="924"/>
      <c r="AX171" s="924"/>
      <c r="AY171" s="924"/>
      <c r="AZ171" s="377"/>
      <c r="BA171" s="991"/>
      <c r="BB171" s="651"/>
      <c r="BC171" s="480"/>
      <c r="BD171" s="465"/>
      <c r="BE171" s="465"/>
      <c r="BF171" s="465"/>
      <c r="BG171" s="484"/>
      <c r="BH171" s="480"/>
      <c r="BI171" s="465"/>
      <c r="BJ171" s="465"/>
      <c r="BK171" s="465"/>
      <c r="BL171" s="484"/>
      <c r="BM171" s="480"/>
      <c r="BN171" s="465"/>
      <c r="BO171" s="465"/>
      <c r="BP171" s="465"/>
      <c r="BQ171" s="484"/>
      <c r="BR171" s="480"/>
      <c r="BS171" s="465"/>
      <c r="BT171" s="465"/>
      <c r="BU171" s="465"/>
      <c r="BV171" s="465"/>
      <c r="BW171" s="465"/>
      <c r="BX171" s="465"/>
      <c r="BY171" s="466"/>
      <c r="BZ171" s="27"/>
      <c r="CA171" s="27"/>
      <c r="CB171" s="27"/>
      <c r="CC171" s="27"/>
      <c r="CD171" s="27"/>
      <c r="CE171" s="27"/>
      <c r="CF171" s="27"/>
      <c r="CG171" s="27"/>
      <c r="CH171" s="27"/>
      <c r="CI171" s="27"/>
      <c r="CJ171" s="27"/>
      <c r="CK171" s="27"/>
      <c r="CL171" s="27"/>
      <c r="CM171" s="27"/>
      <c r="CN171" s="27"/>
      <c r="CO171" s="27"/>
      <c r="CP171" s="27"/>
      <c r="CQ171" s="27"/>
      <c r="CR171" s="27"/>
      <c r="CS171" s="27"/>
      <c r="CT171" s="27"/>
      <c r="CU171" s="27"/>
      <c r="CV171" s="27"/>
      <c r="CW171" s="27"/>
      <c r="CX171" s="27"/>
      <c r="CY171" s="27"/>
      <c r="CZ171" s="27"/>
    </row>
    <row r="172" s="344" customFormat="true" ht="15" customHeight="true" x14ac:dyDescent="0.2">
      <c r="A172" s="200"/>
      <c r="B172" s="169"/>
      <c r="C172" s="64"/>
      <c r="D172" s="190"/>
      <c r="E172" s="190"/>
      <c r="F172" s="190"/>
      <c r="G172" s="179"/>
      <c r="H172" s="63"/>
      <c r="I172" s="190"/>
      <c r="J172" s="190"/>
      <c r="K172" s="190"/>
      <c r="L172" s="185"/>
      <c r="M172" s="64"/>
      <c r="N172" s="190"/>
      <c r="O172" s="190"/>
      <c r="P172" s="190"/>
      <c r="Q172" s="179"/>
      <c r="R172" s="63"/>
      <c r="S172" s="190"/>
      <c r="T172" s="190"/>
      <c r="U172" s="190"/>
      <c r="V172" s="190"/>
      <c r="W172" s="190"/>
      <c r="X172" s="190"/>
      <c r="Y172" s="185"/>
      <c r="Z172" s="468"/>
      <c r="AA172" s="468"/>
      <c r="AB172" s="468"/>
      <c r="AC172" s="468"/>
      <c r="AD172" s="468"/>
      <c r="AE172" s="468"/>
      <c r="AF172" s="468"/>
      <c r="AG172" s="468"/>
      <c r="AH172" s="468"/>
      <c r="AI172" s="468"/>
      <c r="AJ172" s="468"/>
      <c r="AK172" s="468"/>
      <c r="AL172" s="468"/>
      <c r="AM172" s="468"/>
      <c r="AN172" s="468"/>
      <c r="AO172" s="468"/>
      <c r="AP172" s="468"/>
      <c r="AQ172" s="468"/>
      <c r="AR172" s="468"/>
      <c r="AS172" s="468"/>
      <c r="AT172" s="468"/>
      <c r="AU172" s="468"/>
      <c r="AV172" s="468"/>
      <c r="AW172" s="468"/>
      <c r="AX172" s="468"/>
      <c r="AY172" s="468"/>
      <c r="AZ172" s="983"/>
      <c r="BA172" s="991"/>
      <c r="BB172" s="651"/>
      <c r="BC172" s="480"/>
      <c r="BD172" s="465"/>
      <c r="BE172" s="465"/>
      <c r="BF172" s="465"/>
      <c r="BG172" s="484"/>
      <c r="BH172" s="480"/>
      <c r="BI172" s="465"/>
      <c r="BJ172" s="465"/>
      <c r="BK172" s="465"/>
      <c r="BL172" s="484"/>
      <c r="BM172" s="480"/>
      <c r="BN172" s="465"/>
      <c r="BO172" s="465"/>
      <c r="BP172" s="465"/>
      <c r="BQ172" s="484"/>
      <c r="BR172" s="480"/>
      <c r="BS172" s="465"/>
      <c r="BT172" s="465"/>
      <c r="BU172" s="465"/>
      <c r="BV172" s="465"/>
      <c r="BW172" s="465"/>
      <c r="BX172" s="465"/>
      <c r="BY172" s="466"/>
      <c r="BZ172" s="27"/>
      <c r="CA172" s="27"/>
      <c r="CB172" s="27"/>
      <c r="CC172" s="27"/>
      <c r="CD172" s="27"/>
      <c r="CE172" s="27"/>
      <c r="CF172" s="27"/>
      <c r="CG172" s="27"/>
      <c r="CH172" s="27"/>
      <c r="CI172" s="27"/>
      <c r="CJ172" s="27"/>
      <c r="CK172" s="27"/>
      <c r="CL172" s="27"/>
      <c r="CM172" s="27"/>
      <c r="CN172" s="27"/>
      <c r="CO172" s="27"/>
      <c r="CP172" s="27"/>
      <c r="CQ172" s="27"/>
      <c r="CR172" s="27"/>
      <c r="CS172" s="27"/>
      <c r="CT172" s="27"/>
      <c r="CU172" s="27"/>
      <c r="CV172" s="27"/>
      <c r="CW172" s="27"/>
      <c r="CX172" s="27"/>
      <c r="CY172" s="27"/>
      <c r="CZ172" s="27"/>
    </row>
    <row r="173" s="344" customFormat="true" ht="15" customHeight="true" x14ac:dyDescent="0.2">
      <c r="A173" s="176"/>
      <c r="B173" s="170"/>
      <c r="C173" s="188"/>
      <c r="D173" s="187"/>
      <c r="E173" s="187"/>
      <c r="F173" s="187"/>
      <c r="G173" s="177"/>
      <c r="H173" s="180"/>
      <c r="I173" s="187"/>
      <c r="J173" s="187"/>
      <c r="K173" s="187"/>
      <c r="L173" s="183"/>
      <c r="M173" s="188"/>
      <c r="N173" s="187"/>
      <c r="O173" s="187"/>
      <c r="P173" s="187"/>
      <c r="Q173" s="177"/>
      <c r="R173" s="180"/>
      <c r="S173" s="187"/>
      <c r="T173" s="187"/>
      <c r="U173" s="187"/>
      <c r="V173" s="187"/>
      <c r="W173" s="187"/>
      <c r="X173" s="187"/>
      <c r="Y173" s="183"/>
      <c r="Z173" s="468"/>
      <c r="AA173" s="468"/>
      <c r="AB173" s="468"/>
      <c r="AC173" s="468"/>
      <c r="AD173" s="468"/>
      <c r="AE173" s="468"/>
      <c r="AF173" s="468"/>
      <c r="AG173" s="468"/>
      <c r="AH173" s="468"/>
      <c r="AI173" s="468"/>
      <c r="AJ173" s="468"/>
      <c r="AK173" s="468"/>
      <c r="AL173" s="468"/>
      <c r="AM173" s="468"/>
      <c r="AN173" s="468"/>
      <c r="AO173" s="468"/>
      <c r="AP173" s="468"/>
      <c r="AQ173" s="468"/>
      <c r="AR173" s="468"/>
      <c r="AS173" s="468"/>
      <c r="AT173" s="468"/>
      <c r="AU173" s="468"/>
      <c r="AV173" s="468"/>
      <c r="AW173" s="468"/>
      <c r="AX173" s="468"/>
      <c r="AY173" s="468"/>
      <c r="AZ173" s="983"/>
      <c r="BA173" s="991"/>
      <c r="BB173" s="651"/>
      <c r="BC173" s="480"/>
      <c r="BD173" s="465"/>
      <c r="BE173" s="465"/>
      <c r="BF173" s="465"/>
      <c r="BG173" s="484"/>
      <c r="BH173" s="480"/>
      <c r="BI173" s="465"/>
      <c r="BJ173" s="465"/>
      <c r="BK173" s="465"/>
      <c r="BL173" s="484"/>
      <c r="BM173" s="480"/>
      <c r="BN173" s="465"/>
      <c r="BO173" s="465"/>
      <c r="BP173" s="465"/>
      <c r="BQ173" s="484"/>
      <c r="BR173" s="480"/>
      <c r="BS173" s="465"/>
      <c r="BT173" s="465"/>
      <c r="BU173" s="465"/>
      <c r="BV173" s="465"/>
      <c r="BW173" s="465"/>
      <c r="BX173" s="465"/>
      <c r="BY173" s="466"/>
      <c r="BZ173" s="27"/>
      <c r="CA173" s="27"/>
      <c r="CB173" s="27"/>
      <c r="CC173" s="27"/>
      <c r="CD173" s="27"/>
      <c r="CE173" s="27"/>
      <c r="CF173" s="27"/>
      <c r="CG173" s="27"/>
      <c r="CH173" s="27"/>
      <c r="CI173" s="27"/>
      <c r="CJ173" s="27"/>
      <c r="CK173" s="27"/>
      <c r="CL173" s="27"/>
      <c r="CM173" s="27"/>
      <c r="CN173" s="27"/>
      <c r="CO173" s="27"/>
      <c r="CP173" s="27"/>
      <c r="CQ173" s="27"/>
      <c r="CR173" s="27"/>
      <c r="CS173" s="27"/>
      <c r="CT173" s="27"/>
      <c r="CU173" s="27"/>
      <c r="CV173" s="27"/>
      <c r="CW173" s="27"/>
      <c r="CX173" s="27"/>
      <c r="CY173" s="27"/>
      <c r="CZ173" s="27"/>
    </row>
    <row r="174" s="344" customFormat="true" ht="15" customHeight="true" x14ac:dyDescent="0.2">
      <c r="A174" s="176"/>
      <c r="B174" s="170"/>
      <c r="C174" s="188"/>
      <c r="D174" s="187"/>
      <c r="E174" s="187"/>
      <c r="F174" s="187"/>
      <c r="G174" s="177"/>
      <c r="H174" s="180"/>
      <c r="I174" s="187"/>
      <c r="J174" s="187"/>
      <c r="K174" s="187"/>
      <c r="L174" s="183"/>
      <c r="M174" s="188"/>
      <c r="N174" s="187"/>
      <c r="O174" s="187"/>
      <c r="P174" s="187"/>
      <c r="Q174" s="177"/>
      <c r="R174" s="180"/>
      <c r="S174" s="187"/>
      <c r="T174" s="187"/>
      <c r="U174" s="187"/>
      <c r="V174" s="187"/>
      <c r="W174" s="187"/>
      <c r="X174" s="187"/>
      <c r="Y174" s="183"/>
      <c r="Z174" s="468"/>
      <c r="AA174" s="468"/>
      <c r="AB174" s="468"/>
      <c r="AC174" s="468"/>
      <c r="AD174" s="468"/>
      <c r="AE174" s="468"/>
      <c r="AF174" s="468"/>
      <c r="AG174" s="468"/>
      <c r="AH174" s="468"/>
      <c r="AI174" s="468"/>
      <c r="AJ174" s="468"/>
      <c r="AK174" s="468"/>
      <c r="AL174" s="468"/>
      <c r="AM174" s="468"/>
      <c r="AN174" s="468"/>
      <c r="AO174" s="468"/>
      <c r="AP174" s="468"/>
      <c r="AQ174" s="468"/>
      <c r="AR174" s="468"/>
      <c r="AS174" s="468"/>
      <c r="AT174" s="468"/>
      <c r="AU174" s="468"/>
      <c r="AV174" s="468"/>
      <c r="AW174" s="468"/>
      <c r="AX174" s="468"/>
      <c r="AY174" s="468"/>
      <c r="AZ174" s="983"/>
      <c r="BA174" s="991"/>
      <c r="BB174" s="651"/>
      <c r="BC174" s="480"/>
      <c r="BD174" s="465"/>
      <c r="BE174" s="465"/>
      <c r="BF174" s="465"/>
      <c r="BG174" s="484"/>
      <c r="BH174" s="480"/>
      <c r="BI174" s="465"/>
      <c r="BJ174" s="465"/>
      <c r="BK174" s="465"/>
      <c r="BL174" s="484"/>
      <c r="BM174" s="480"/>
      <c r="BN174" s="465"/>
      <c r="BO174" s="465"/>
      <c r="BP174" s="465"/>
      <c r="BQ174" s="484"/>
      <c r="BR174" s="480"/>
      <c r="BS174" s="465"/>
      <c r="BT174" s="465"/>
      <c r="BU174" s="465"/>
      <c r="BV174" s="465"/>
      <c r="BW174" s="465"/>
      <c r="BX174" s="465"/>
      <c r="BY174" s="466"/>
      <c r="BZ174" s="27"/>
      <c r="CA174" s="27"/>
      <c r="CB174" s="27"/>
      <c r="CC174" s="27"/>
      <c r="CD174" s="27"/>
      <c r="CE174" s="27"/>
      <c r="CF174" s="27"/>
      <c r="CG174" s="27"/>
      <c r="CH174" s="27"/>
      <c r="CI174" s="27"/>
      <c r="CJ174" s="27"/>
      <c r="CK174" s="27"/>
      <c r="CL174" s="27"/>
      <c r="CM174" s="27"/>
      <c r="CN174" s="27"/>
      <c r="CO174" s="27"/>
      <c r="CP174" s="27"/>
      <c r="CQ174" s="27"/>
      <c r="CR174" s="27"/>
      <c r="CS174" s="27"/>
      <c r="CT174" s="27"/>
      <c r="CU174" s="27"/>
      <c r="CV174" s="27"/>
      <c r="CW174" s="27"/>
      <c r="CX174" s="27"/>
      <c r="CY174" s="27"/>
      <c r="CZ174" s="27"/>
    </row>
    <row r="175" s="344" customFormat="true" ht="15" customHeight="true" x14ac:dyDescent="0.2">
      <c r="A175" s="176"/>
      <c r="B175" s="170"/>
      <c r="C175" s="141"/>
      <c r="D175" s="140"/>
      <c r="E175" s="140"/>
      <c r="F175" s="140"/>
      <c r="G175" s="139"/>
      <c r="H175" s="138"/>
      <c r="I175" s="140"/>
      <c r="J175" s="140"/>
      <c r="K175" s="140"/>
      <c r="L175" s="137"/>
      <c r="M175" s="141"/>
      <c r="N175" s="140"/>
      <c r="O175" s="140"/>
      <c r="P175" s="140"/>
      <c r="Q175" s="139"/>
      <c r="R175" s="138"/>
      <c r="S175" s="140"/>
      <c r="T175" s="140"/>
      <c r="U175" s="140"/>
      <c r="V175" s="140"/>
      <c r="W175" s="140"/>
      <c r="X175" s="140"/>
      <c r="Y175" s="137"/>
      <c r="Z175" s="468"/>
      <c r="AA175" s="468"/>
      <c r="AB175" s="468"/>
      <c r="AC175" s="468"/>
      <c r="AD175" s="468"/>
      <c r="AE175" s="468"/>
      <c r="AF175" s="468"/>
      <c r="AG175" s="468"/>
      <c r="AH175" s="468"/>
      <c r="AI175" s="468"/>
      <c r="AJ175" s="468"/>
      <c r="AK175" s="468"/>
      <c r="AL175" s="468"/>
      <c r="AM175" s="468"/>
      <c r="AN175" s="468"/>
      <c r="AO175" s="468"/>
      <c r="AP175" s="468"/>
      <c r="AQ175" s="468"/>
      <c r="AR175" s="468"/>
      <c r="AS175" s="468"/>
      <c r="AT175" s="468"/>
      <c r="AU175" s="468"/>
      <c r="AV175" s="468"/>
      <c r="AW175" s="468"/>
      <c r="AX175" s="468"/>
      <c r="AY175" s="468"/>
      <c r="AZ175" s="983"/>
      <c r="BA175" s="991"/>
      <c r="BB175" s="651"/>
      <c r="BC175" s="480"/>
      <c r="BD175" s="465"/>
      <c r="BE175" s="465"/>
      <c r="BF175" s="465"/>
      <c r="BG175" s="484"/>
      <c r="BH175" s="480"/>
      <c r="BI175" s="465"/>
      <c r="BJ175" s="465"/>
      <c r="BK175" s="465"/>
      <c r="BL175" s="484"/>
      <c r="BM175" s="480"/>
      <c r="BN175" s="465"/>
      <c r="BO175" s="465"/>
      <c r="BP175" s="465"/>
      <c r="BQ175" s="484"/>
      <c r="BR175" s="480"/>
      <c r="BS175" s="465"/>
      <c r="BT175" s="465"/>
      <c r="BU175" s="465"/>
      <c r="BV175" s="465"/>
      <c r="BW175" s="465"/>
      <c r="BX175" s="465"/>
      <c r="BY175" s="466"/>
      <c r="BZ175" s="27"/>
      <c r="CA175" s="27"/>
      <c r="CB175" s="27"/>
      <c r="CC175" s="27"/>
      <c r="CD175" s="27"/>
      <c r="CE175" s="27"/>
      <c r="CF175" s="27"/>
      <c r="CG175" s="27"/>
      <c r="CH175" s="27"/>
      <c r="CI175" s="27"/>
      <c r="CJ175" s="27"/>
      <c r="CK175" s="27"/>
      <c r="CL175" s="27"/>
      <c r="CM175" s="27"/>
      <c r="CN175" s="27"/>
      <c r="CO175" s="27"/>
      <c r="CP175" s="27"/>
      <c r="CQ175" s="27"/>
      <c r="CR175" s="27"/>
      <c r="CS175" s="27"/>
      <c r="CT175" s="27"/>
      <c r="CU175" s="27"/>
      <c r="CV175" s="27"/>
      <c r="CW175" s="27"/>
      <c r="CX175" s="27"/>
      <c r="CY175" s="27"/>
      <c r="CZ175" s="27"/>
    </row>
    <row r="176" s="344" customFormat="true" ht="15" customHeight="true" x14ac:dyDescent="0.2">
      <c r="A176" s="176"/>
      <c r="B176" s="170"/>
      <c r="C176" s="141"/>
      <c r="D176" s="140"/>
      <c r="E176" s="140"/>
      <c r="F176" s="140"/>
      <c r="G176" s="139"/>
      <c r="H176" s="138"/>
      <c r="I176" s="140"/>
      <c r="J176" s="140"/>
      <c r="K176" s="140"/>
      <c r="L176" s="137"/>
      <c r="M176" s="141"/>
      <c r="N176" s="140"/>
      <c r="O176" s="140"/>
      <c r="P176" s="140"/>
      <c r="Q176" s="139"/>
      <c r="R176" s="138"/>
      <c r="S176" s="140"/>
      <c r="T176" s="140"/>
      <c r="U176" s="140"/>
      <c r="V176" s="140"/>
      <c r="W176" s="140"/>
      <c r="X176" s="140"/>
      <c r="Y176" s="137"/>
      <c r="Z176" s="468"/>
      <c r="AA176" s="468"/>
      <c r="AB176" s="468"/>
      <c r="AC176" s="468"/>
      <c r="AD176" s="468"/>
      <c r="AE176" s="468"/>
      <c r="AF176" s="468"/>
      <c r="AG176" s="468"/>
      <c r="AH176" s="468"/>
      <c r="AI176" s="468"/>
      <c r="AJ176" s="468"/>
      <c r="AK176" s="468"/>
      <c r="AL176" s="468"/>
      <c r="AM176" s="468"/>
      <c r="AN176" s="468"/>
      <c r="AO176" s="468"/>
      <c r="AP176" s="468"/>
      <c r="AQ176" s="468"/>
      <c r="AR176" s="468"/>
      <c r="AS176" s="468"/>
      <c r="AT176" s="468"/>
      <c r="AU176" s="468"/>
      <c r="AV176" s="468"/>
      <c r="AW176" s="468"/>
      <c r="AX176" s="468"/>
      <c r="AY176" s="468"/>
      <c r="AZ176" s="983"/>
      <c r="BA176" s="991"/>
      <c r="BB176" s="651"/>
      <c r="BC176" s="480"/>
      <c r="BD176" s="465"/>
      <c r="BE176" s="465"/>
      <c r="BF176" s="465"/>
      <c r="BG176" s="484"/>
      <c r="BH176" s="480"/>
      <c r="BI176" s="465"/>
      <c r="BJ176" s="465"/>
      <c r="BK176" s="465"/>
      <c r="BL176" s="484"/>
      <c r="BM176" s="480"/>
      <c r="BN176" s="465"/>
      <c r="BO176" s="465"/>
      <c r="BP176" s="465"/>
      <c r="BQ176" s="484"/>
      <c r="BR176" s="480"/>
      <c r="BS176" s="465"/>
      <c r="BT176" s="465"/>
      <c r="BU176" s="465"/>
      <c r="BV176" s="465"/>
      <c r="BW176" s="465"/>
      <c r="BX176" s="465"/>
      <c r="BY176" s="466"/>
      <c r="BZ176" s="27"/>
      <c r="CA176" s="27"/>
      <c r="CB176" s="27"/>
      <c r="CC176" s="27"/>
      <c r="CD176" s="27"/>
      <c r="CE176" s="27"/>
      <c r="CF176" s="27"/>
      <c r="CG176" s="27"/>
      <c r="CH176" s="27"/>
      <c r="CI176" s="27"/>
      <c r="CJ176" s="27"/>
      <c r="CK176" s="27"/>
      <c r="CL176" s="27"/>
      <c r="CM176" s="27"/>
      <c r="CN176" s="27"/>
      <c r="CO176" s="27"/>
      <c r="CP176" s="27"/>
      <c r="CQ176" s="27"/>
      <c r="CR176" s="27"/>
      <c r="CS176" s="27"/>
      <c r="CT176" s="27"/>
      <c r="CU176" s="27"/>
      <c r="CV176" s="27"/>
      <c r="CW176" s="27"/>
      <c r="CX176" s="27"/>
      <c r="CY176" s="27"/>
      <c r="CZ176" s="27"/>
    </row>
    <row r="177" s="344" customFormat="true" ht="15" customHeight="true" x14ac:dyDescent="0.2">
      <c r="A177" s="176"/>
      <c r="B177" s="170"/>
      <c r="C177" s="141"/>
      <c r="D177" s="140"/>
      <c r="E177" s="140"/>
      <c r="F177" s="140"/>
      <c r="G177" s="139"/>
      <c r="H177" s="138"/>
      <c r="I177" s="140"/>
      <c r="J177" s="140"/>
      <c r="K177" s="140"/>
      <c r="L177" s="137"/>
      <c r="M177" s="141"/>
      <c r="N177" s="140"/>
      <c r="O177" s="140"/>
      <c r="P177" s="140"/>
      <c r="Q177" s="139"/>
      <c r="R177" s="138"/>
      <c r="S177" s="140"/>
      <c r="T177" s="140"/>
      <c r="U177" s="140"/>
      <c r="V177" s="140"/>
      <c r="W177" s="140"/>
      <c r="X177" s="140"/>
      <c r="Y177" s="137"/>
      <c r="Z177" s="468"/>
      <c r="AA177" s="468"/>
      <c r="AB177" s="468"/>
      <c r="AC177" s="468"/>
      <c r="AD177" s="468"/>
      <c r="AE177" s="468"/>
      <c r="AF177" s="468"/>
      <c r="AG177" s="468"/>
      <c r="AH177" s="468"/>
      <c r="AI177" s="468"/>
      <c r="AJ177" s="468"/>
      <c r="AK177" s="468"/>
      <c r="AL177" s="468"/>
      <c r="AM177" s="468"/>
      <c r="AN177" s="468"/>
      <c r="AO177" s="468"/>
      <c r="AP177" s="468"/>
      <c r="AQ177" s="468"/>
      <c r="AR177" s="468"/>
      <c r="AS177" s="468"/>
      <c r="AT177" s="468"/>
      <c r="AU177" s="468"/>
      <c r="AV177" s="468"/>
      <c r="AW177" s="468"/>
      <c r="AX177" s="468"/>
      <c r="AY177" s="468"/>
      <c r="AZ177" s="983"/>
      <c r="BA177" s="991"/>
      <c r="BB177" s="651"/>
      <c r="BC177" s="480"/>
      <c r="BD177" s="465"/>
      <c r="BE177" s="465"/>
      <c r="BF177" s="465"/>
      <c r="BG177" s="484"/>
      <c r="BH177" s="480"/>
      <c r="BI177" s="465"/>
      <c r="BJ177" s="465"/>
      <c r="BK177" s="465"/>
      <c r="BL177" s="484"/>
      <c r="BM177" s="480"/>
      <c r="BN177" s="465"/>
      <c r="BO177" s="465"/>
      <c r="BP177" s="465"/>
      <c r="BQ177" s="484"/>
      <c r="BR177" s="480"/>
      <c r="BS177" s="465"/>
      <c r="BT177" s="465"/>
      <c r="BU177" s="465"/>
      <c r="BV177" s="465"/>
      <c r="BW177" s="465"/>
      <c r="BX177" s="465"/>
      <c r="BY177" s="466"/>
      <c r="BZ177" s="27"/>
      <c r="CA177" s="27"/>
      <c r="CB177" s="27"/>
      <c r="CC177" s="27"/>
      <c r="CD177" s="27"/>
      <c r="CE177" s="27"/>
      <c r="CF177" s="27"/>
      <c r="CG177" s="27"/>
      <c r="CH177" s="27"/>
      <c r="CI177" s="27"/>
      <c r="CJ177" s="27"/>
      <c r="CK177" s="27"/>
      <c r="CL177" s="27"/>
      <c r="CM177" s="27"/>
      <c r="CN177" s="27"/>
      <c r="CO177" s="27"/>
      <c r="CP177" s="27"/>
      <c r="CQ177" s="27"/>
      <c r="CR177" s="27"/>
      <c r="CS177" s="27"/>
      <c r="CT177" s="27"/>
      <c r="CU177" s="27"/>
      <c r="CV177" s="27"/>
      <c r="CW177" s="27"/>
      <c r="CX177" s="27"/>
      <c r="CY177" s="27"/>
      <c r="CZ177" s="27"/>
    </row>
    <row r="178" s="344" customFormat="true" ht="15" customHeight="true" x14ac:dyDescent="0.2">
      <c r="A178" s="176"/>
      <c r="B178" s="170"/>
      <c r="C178" s="141"/>
      <c r="D178" s="140"/>
      <c r="E178" s="140"/>
      <c r="F178" s="140"/>
      <c r="G178" s="139"/>
      <c r="H178" s="138"/>
      <c r="I178" s="140"/>
      <c r="J178" s="140"/>
      <c r="K178" s="140"/>
      <c r="L178" s="137"/>
      <c r="M178" s="141"/>
      <c r="N178" s="140"/>
      <c r="O178" s="140"/>
      <c r="P178" s="140"/>
      <c r="Q178" s="139"/>
      <c r="R178" s="138"/>
      <c r="S178" s="140"/>
      <c r="T178" s="140"/>
      <c r="U178" s="140"/>
      <c r="V178" s="140"/>
      <c r="W178" s="140"/>
      <c r="X178" s="140"/>
      <c r="Y178" s="137"/>
      <c r="Z178" s="468"/>
      <c r="AA178" s="468"/>
      <c r="AB178" s="468"/>
      <c r="AC178" s="468"/>
      <c r="AD178" s="468"/>
      <c r="AE178" s="468"/>
      <c r="AF178" s="468"/>
      <c r="AG178" s="468"/>
      <c r="AH178" s="468"/>
      <c r="AI178" s="468"/>
      <c r="AJ178" s="468"/>
      <c r="AK178" s="468"/>
      <c r="AL178" s="468"/>
      <c r="AM178" s="468"/>
      <c r="AN178" s="468"/>
      <c r="AO178" s="468"/>
      <c r="AP178" s="468"/>
      <c r="AQ178" s="468"/>
      <c r="AR178" s="468"/>
      <c r="AS178" s="468"/>
      <c r="AT178" s="468"/>
      <c r="AU178" s="468"/>
      <c r="AV178" s="468"/>
      <c r="AW178" s="468"/>
      <c r="AX178" s="468"/>
      <c r="AY178" s="468"/>
      <c r="AZ178" s="983"/>
      <c r="BA178" s="991"/>
      <c r="BB178" s="651"/>
      <c r="BC178" s="480"/>
      <c r="BD178" s="465"/>
      <c r="BE178" s="465"/>
      <c r="BF178" s="465"/>
      <c r="BG178" s="484"/>
      <c r="BH178" s="480"/>
      <c r="BI178" s="465"/>
      <c r="BJ178" s="465"/>
      <c r="BK178" s="465"/>
      <c r="BL178" s="484"/>
      <c r="BM178" s="480"/>
      <c r="BN178" s="465"/>
      <c r="BO178" s="465"/>
      <c r="BP178" s="465"/>
      <c r="BQ178" s="484"/>
      <c r="BR178" s="480"/>
      <c r="BS178" s="465"/>
      <c r="BT178" s="465"/>
      <c r="BU178" s="465"/>
      <c r="BV178" s="465"/>
      <c r="BW178" s="465"/>
      <c r="BX178" s="465"/>
      <c r="BY178" s="466"/>
      <c r="BZ178" s="27"/>
      <c r="CA178" s="27"/>
      <c r="CB178" s="27"/>
      <c r="CC178" s="27"/>
      <c r="CD178" s="27"/>
      <c r="CE178" s="27"/>
      <c r="CF178" s="27"/>
      <c r="CG178" s="27"/>
      <c r="CH178" s="27"/>
      <c r="CI178" s="27"/>
      <c r="CJ178" s="27"/>
      <c r="CK178" s="27"/>
      <c r="CL178" s="27"/>
      <c r="CM178" s="27"/>
      <c r="CN178" s="27"/>
      <c r="CO178" s="27"/>
      <c r="CP178" s="27"/>
      <c r="CQ178" s="27"/>
      <c r="CR178" s="27"/>
      <c r="CS178" s="27"/>
      <c r="CT178" s="27"/>
      <c r="CU178" s="27"/>
      <c r="CV178" s="27"/>
      <c r="CW178" s="27"/>
      <c r="CX178" s="27"/>
      <c r="CY178" s="27"/>
      <c r="CZ178" s="27"/>
    </row>
    <row r="179" s="344" customFormat="true" ht="15" customHeight="true" x14ac:dyDescent="0.2">
      <c r="A179" s="176"/>
      <c r="B179" s="170"/>
      <c r="C179" s="141"/>
      <c r="D179" s="140"/>
      <c r="E179" s="140"/>
      <c r="F179" s="140"/>
      <c r="G179" s="139"/>
      <c r="H179" s="138"/>
      <c r="I179" s="140"/>
      <c r="J179" s="140"/>
      <c r="K179" s="140"/>
      <c r="L179" s="137"/>
      <c r="M179" s="141"/>
      <c r="N179" s="140"/>
      <c r="O179" s="140"/>
      <c r="P179" s="140"/>
      <c r="Q179" s="139"/>
      <c r="R179" s="138"/>
      <c r="S179" s="140"/>
      <c r="T179" s="140"/>
      <c r="U179" s="140"/>
      <c r="V179" s="140"/>
      <c r="W179" s="140"/>
      <c r="X179" s="140"/>
      <c r="Y179" s="137"/>
      <c r="Z179" s="468"/>
      <c r="AA179" s="468"/>
      <c r="AB179" s="468"/>
      <c r="AC179" s="468"/>
      <c r="AD179" s="468"/>
      <c r="AE179" s="468"/>
      <c r="AF179" s="468"/>
      <c r="AG179" s="468"/>
      <c r="AH179" s="468"/>
      <c r="AI179" s="468"/>
      <c r="AJ179" s="468"/>
      <c r="AK179" s="468"/>
      <c r="AL179" s="468"/>
      <c r="AM179" s="468"/>
      <c r="AN179" s="468"/>
      <c r="AO179" s="468"/>
      <c r="AP179" s="468"/>
      <c r="AQ179" s="468"/>
      <c r="AR179" s="468"/>
      <c r="AS179" s="468"/>
      <c r="AT179" s="468"/>
      <c r="AU179" s="468"/>
      <c r="AV179" s="468"/>
      <c r="AW179" s="468"/>
      <c r="AX179" s="468"/>
      <c r="AY179" s="468"/>
      <c r="AZ179" s="983"/>
      <c r="BA179" s="991"/>
      <c r="BB179" s="651"/>
      <c r="BC179" s="480"/>
      <c r="BD179" s="465"/>
      <c r="BE179" s="465"/>
      <c r="BF179" s="465"/>
      <c r="BG179" s="484"/>
      <c r="BH179" s="480"/>
      <c r="BI179" s="465"/>
      <c r="BJ179" s="465"/>
      <c r="BK179" s="465"/>
      <c r="BL179" s="484"/>
      <c r="BM179" s="480"/>
      <c r="BN179" s="465"/>
      <c r="BO179" s="465"/>
      <c r="BP179" s="465"/>
      <c r="BQ179" s="484"/>
      <c r="BR179" s="480"/>
      <c r="BS179" s="465"/>
      <c r="BT179" s="465"/>
      <c r="BU179" s="465"/>
      <c r="BV179" s="465"/>
      <c r="BW179" s="465"/>
      <c r="BX179" s="465"/>
      <c r="BY179" s="466"/>
      <c r="BZ179" s="27"/>
      <c r="CA179" s="27"/>
      <c r="CB179" s="27"/>
      <c r="CC179" s="27"/>
      <c r="CD179" s="27"/>
      <c r="CE179" s="27"/>
      <c r="CF179" s="27"/>
      <c r="CG179" s="27"/>
      <c r="CH179" s="27"/>
      <c r="CI179" s="27"/>
      <c r="CJ179" s="27"/>
      <c r="CK179" s="27"/>
      <c r="CL179" s="27"/>
      <c r="CM179" s="27"/>
      <c r="CN179" s="27"/>
      <c r="CO179" s="27"/>
      <c r="CP179" s="27"/>
      <c r="CQ179" s="27"/>
      <c r="CR179" s="27"/>
      <c r="CS179" s="27"/>
      <c r="CT179" s="27"/>
      <c r="CU179" s="27"/>
      <c r="CV179" s="27"/>
      <c r="CW179" s="27"/>
      <c r="CX179" s="27"/>
      <c r="CY179" s="27"/>
      <c r="CZ179" s="27"/>
    </row>
    <row r="180" s="344" customFormat="true" ht="15" customHeight="true" x14ac:dyDescent="0.2">
      <c r="A180" s="176"/>
      <c r="B180" s="170"/>
      <c r="C180" s="141"/>
      <c r="D180" s="140"/>
      <c r="E180" s="140"/>
      <c r="F180" s="140"/>
      <c r="G180" s="139"/>
      <c r="H180" s="138"/>
      <c r="I180" s="140"/>
      <c r="J180" s="140"/>
      <c r="K180" s="140"/>
      <c r="L180" s="137"/>
      <c r="M180" s="141"/>
      <c r="N180" s="140"/>
      <c r="O180" s="140"/>
      <c r="P180" s="140"/>
      <c r="Q180" s="139"/>
      <c r="R180" s="138"/>
      <c r="S180" s="140"/>
      <c r="T180" s="140"/>
      <c r="U180" s="140"/>
      <c r="V180" s="140"/>
      <c r="W180" s="140"/>
      <c r="X180" s="140"/>
      <c r="Y180" s="137"/>
      <c r="Z180" s="468"/>
      <c r="AA180" s="468"/>
      <c r="AB180" s="468"/>
      <c r="AC180" s="468"/>
      <c r="AD180" s="468"/>
      <c r="AE180" s="468"/>
      <c r="AF180" s="468"/>
      <c r="AG180" s="468"/>
      <c r="AH180" s="468"/>
      <c r="AI180" s="468"/>
      <c r="AJ180" s="468"/>
      <c r="AK180" s="468"/>
      <c r="AL180" s="468"/>
      <c r="AM180" s="468"/>
      <c r="AN180" s="468"/>
      <c r="AO180" s="468"/>
      <c r="AP180" s="468"/>
      <c r="AQ180" s="468"/>
      <c r="AR180" s="468"/>
      <c r="AS180" s="468"/>
      <c r="AT180" s="468"/>
      <c r="AU180" s="468"/>
      <c r="AV180" s="468"/>
      <c r="AW180" s="468"/>
      <c r="AX180" s="468"/>
      <c r="AY180" s="468"/>
      <c r="AZ180" s="983"/>
      <c r="BA180" s="991"/>
      <c r="BB180" s="651"/>
      <c r="BC180" s="480"/>
      <c r="BD180" s="465"/>
      <c r="BE180" s="465"/>
      <c r="BF180" s="465"/>
      <c r="BG180" s="484"/>
      <c r="BH180" s="480"/>
      <c r="BI180" s="465"/>
      <c r="BJ180" s="465"/>
      <c r="BK180" s="465"/>
      <c r="BL180" s="484"/>
      <c r="BM180" s="480"/>
      <c r="BN180" s="465"/>
      <c r="BO180" s="465"/>
      <c r="BP180" s="465"/>
      <c r="BQ180" s="484"/>
      <c r="BR180" s="480"/>
      <c r="BS180" s="465"/>
      <c r="BT180" s="465"/>
      <c r="BU180" s="465"/>
      <c r="BV180" s="465"/>
      <c r="BW180" s="465"/>
      <c r="BX180" s="465"/>
      <c r="BY180" s="466"/>
      <c r="BZ180" s="27"/>
      <c r="CA180" s="27"/>
      <c r="CB180" s="27"/>
      <c r="CC180" s="27"/>
      <c r="CD180" s="27"/>
      <c r="CE180" s="27"/>
      <c r="CF180" s="27"/>
      <c r="CG180" s="27"/>
      <c r="CH180" s="27"/>
      <c r="CI180" s="27"/>
      <c r="CJ180" s="27"/>
      <c r="CK180" s="27"/>
      <c r="CL180" s="27"/>
      <c r="CM180" s="27"/>
      <c r="CN180" s="27"/>
      <c r="CO180" s="27"/>
      <c r="CP180" s="27"/>
      <c r="CQ180" s="27"/>
      <c r="CR180" s="27"/>
      <c r="CS180" s="27"/>
      <c r="CT180" s="27"/>
      <c r="CU180" s="27"/>
      <c r="CV180" s="27"/>
      <c r="CW180" s="27"/>
      <c r="CX180" s="27"/>
      <c r="CY180" s="27"/>
      <c r="CZ180" s="27"/>
    </row>
    <row r="181" s="344" customFormat="true" ht="15" customHeight="true" x14ac:dyDescent="0.2">
      <c r="A181" s="176"/>
      <c r="B181" s="170"/>
      <c r="C181" s="141"/>
      <c r="D181" s="140"/>
      <c r="E181" s="140"/>
      <c r="F181" s="140"/>
      <c r="G181" s="139"/>
      <c r="H181" s="138"/>
      <c r="I181" s="140"/>
      <c r="J181" s="140"/>
      <c r="K181" s="140"/>
      <c r="L181" s="137"/>
      <c r="M181" s="141"/>
      <c r="N181" s="140"/>
      <c r="O181" s="140"/>
      <c r="P181" s="140"/>
      <c r="Q181" s="139"/>
      <c r="R181" s="138"/>
      <c r="S181" s="140"/>
      <c r="T181" s="140"/>
      <c r="U181" s="140"/>
      <c r="V181" s="140"/>
      <c r="W181" s="140"/>
      <c r="X181" s="140"/>
      <c r="Y181" s="137"/>
      <c r="Z181" s="468"/>
      <c r="AA181" s="468"/>
      <c r="AB181" s="468"/>
      <c r="AC181" s="468"/>
      <c r="AD181" s="468"/>
      <c r="AE181" s="468"/>
      <c r="AF181" s="468"/>
      <c r="AG181" s="468"/>
      <c r="AH181" s="468"/>
      <c r="AI181" s="468"/>
      <c r="AJ181" s="468"/>
      <c r="AK181" s="468"/>
      <c r="AL181" s="468"/>
      <c r="AM181" s="468"/>
      <c r="AN181" s="468"/>
      <c r="AO181" s="468"/>
      <c r="AP181" s="468"/>
      <c r="AQ181" s="468"/>
      <c r="AR181" s="468"/>
      <c r="AS181" s="468"/>
      <c r="AT181" s="468"/>
      <c r="AU181" s="468"/>
      <c r="AV181" s="468"/>
      <c r="AW181" s="468"/>
      <c r="AX181" s="468"/>
      <c r="AY181" s="468"/>
      <c r="AZ181" s="983"/>
      <c r="BA181" s="991"/>
      <c r="BB181" s="651"/>
      <c r="BC181" s="480"/>
      <c r="BD181" s="465"/>
      <c r="BE181" s="465"/>
      <c r="BF181" s="465"/>
      <c r="BG181" s="484"/>
      <c r="BH181" s="480"/>
      <c r="BI181" s="465"/>
      <c r="BJ181" s="465"/>
      <c r="BK181" s="465"/>
      <c r="BL181" s="484"/>
      <c r="BM181" s="480"/>
      <c r="BN181" s="465"/>
      <c r="BO181" s="465"/>
      <c r="BP181" s="465"/>
      <c r="BQ181" s="484"/>
      <c r="BR181" s="480"/>
      <c r="BS181" s="465"/>
      <c r="BT181" s="465"/>
      <c r="BU181" s="465"/>
      <c r="BV181" s="465"/>
      <c r="BW181" s="465"/>
      <c r="BX181" s="465"/>
      <c r="BY181" s="466"/>
      <c r="BZ181" s="27"/>
      <c r="CA181" s="27"/>
      <c r="CB181" s="27"/>
      <c r="CC181" s="27"/>
      <c r="CD181" s="27"/>
      <c r="CE181" s="27"/>
      <c r="CF181" s="27"/>
      <c r="CG181" s="27"/>
      <c r="CH181" s="27"/>
      <c r="CI181" s="27"/>
      <c r="CJ181" s="27"/>
      <c r="CK181" s="27"/>
      <c r="CL181" s="27"/>
      <c r="CM181" s="27"/>
      <c r="CN181" s="27"/>
      <c r="CO181" s="27"/>
      <c r="CP181" s="27"/>
      <c r="CQ181" s="27"/>
      <c r="CR181" s="27"/>
      <c r="CS181" s="27"/>
      <c r="CT181" s="27"/>
      <c r="CU181" s="27"/>
      <c r="CV181" s="27"/>
      <c r="CW181" s="27"/>
      <c r="CX181" s="27"/>
      <c r="CY181" s="27"/>
      <c r="CZ181" s="27"/>
    </row>
    <row r="182" s="344" customFormat="true" ht="15" customHeight="true" x14ac:dyDescent="0.2">
      <c r="A182" s="176"/>
      <c r="B182" s="170"/>
      <c r="C182" s="141"/>
      <c r="D182" s="140"/>
      <c r="E182" s="140"/>
      <c r="F182" s="140"/>
      <c r="G182" s="139"/>
      <c r="H182" s="138"/>
      <c r="I182" s="140"/>
      <c r="J182" s="140"/>
      <c r="K182" s="140"/>
      <c r="L182" s="137"/>
      <c r="M182" s="141"/>
      <c r="N182" s="140"/>
      <c r="O182" s="140"/>
      <c r="P182" s="140"/>
      <c r="Q182" s="139"/>
      <c r="R182" s="138"/>
      <c r="S182" s="140"/>
      <c r="T182" s="140"/>
      <c r="U182" s="140"/>
      <c r="V182" s="140"/>
      <c r="W182" s="140"/>
      <c r="X182" s="140"/>
      <c r="Y182" s="137"/>
      <c r="Z182" s="468"/>
      <c r="AA182" s="468"/>
      <c r="AB182" s="468"/>
      <c r="AC182" s="468"/>
      <c r="AD182" s="468"/>
      <c r="AE182" s="468"/>
      <c r="AF182" s="468"/>
      <c r="AG182" s="468"/>
      <c r="AH182" s="468"/>
      <c r="AI182" s="468"/>
      <c r="AJ182" s="468"/>
      <c r="AK182" s="468"/>
      <c r="AL182" s="468"/>
      <c r="AM182" s="468"/>
      <c r="AN182" s="468"/>
      <c r="AO182" s="468"/>
      <c r="AP182" s="468"/>
      <c r="AQ182" s="468"/>
      <c r="AR182" s="468"/>
      <c r="AS182" s="468"/>
      <c r="AT182" s="468"/>
      <c r="AU182" s="468"/>
      <c r="AV182" s="468"/>
      <c r="AW182" s="468"/>
      <c r="AX182" s="468"/>
      <c r="AY182" s="468"/>
      <c r="AZ182" s="983"/>
      <c r="BA182" s="991"/>
      <c r="BB182" s="651"/>
      <c r="BC182" s="480"/>
      <c r="BD182" s="465"/>
      <c r="BE182" s="465"/>
      <c r="BF182" s="465"/>
      <c r="BG182" s="484"/>
      <c r="BH182" s="480"/>
      <c r="BI182" s="465"/>
      <c r="BJ182" s="465"/>
      <c r="BK182" s="465"/>
      <c r="BL182" s="484"/>
      <c r="BM182" s="480"/>
      <c r="BN182" s="465"/>
      <c r="BO182" s="465"/>
      <c r="BP182" s="465"/>
      <c r="BQ182" s="484"/>
      <c r="BR182" s="480"/>
      <c r="BS182" s="465"/>
      <c r="BT182" s="465"/>
      <c r="BU182" s="465"/>
      <c r="BV182" s="465"/>
      <c r="BW182" s="465"/>
      <c r="BX182" s="465"/>
      <c r="BY182" s="466"/>
      <c r="BZ182" s="27"/>
      <c r="CA182" s="27"/>
      <c r="CB182" s="27"/>
      <c r="CC182" s="27"/>
      <c r="CD182" s="27"/>
      <c r="CE182" s="27"/>
      <c r="CF182" s="27"/>
      <c r="CG182" s="27"/>
      <c r="CH182" s="27"/>
      <c r="CI182" s="27"/>
      <c r="CJ182" s="27"/>
      <c r="CK182" s="27"/>
      <c r="CL182" s="27"/>
      <c r="CM182" s="27"/>
      <c r="CN182" s="27"/>
      <c r="CO182" s="27"/>
      <c r="CP182" s="27"/>
      <c r="CQ182" s="27"/>
      <c r="CR182" s="27"/>
      <c r="CS182" s="27"/>
      <c r="CT182" s="27"/>
      <c r="CU182" s="27"/>
      <c r="CV182" s="27"/>
      <c r="CW182" s="27"/>
      <c r="CX182" s="27"/>
      <c r="CY182" s="27"/>
      <c r="CZ182" s="27"/>
    </row>
    <row r="183" s="344" customFormat="true" ht="15" customHeight="true" x14ac:dyDescent="0.2">
      <c r="A183" s="176"/>
      <c r="B183" s="170"/>
      <c r="C183" s="141"/>
      <c r="D183" s="140"/>
      <c r="E183" s="140"/>
      <c r="F183" s="140"/>
      <c r="G183" s="139"/>
      <c r="H183" s="138"/>
      <c r="I183" s="140"/>
      <c r="J183" s="140"/>
      <c r="K183" s="140"/>
      <c r="L183" s="137"/>
      <c r="M183" s="141"/>
      <c r="N183" s="140"/>
      <c r="O183" s="140"/>
      <c r="P183" s="140"/>
      <c r="Q183" s="139"/>
      <c r="R183" s="138"/>
      <c r="S183" s="140"/>
      <c r="T183" s="140"/>
      <c r="U183" s="140"/>
      <c r="V183" s="140"/>
      <c r="W183" s="140"/>
      <c r="X183" s="140"/>
      <c r="Y183" s="137"/>
      <c r="Z183" s="468"/>
      <c r="AA183" s="468"/>
      <c r="AB183" s="468"/>
      <c r="AC183" s="468"/>
      <c r="AD183" s="468"/>
      <c r="AE183" s="468"/>
      <c r="AF183" s="468"/>
      <c r="AG183" s="468"/>
      <c r="AH183" s="468"/>
      <c r="AI183" s="468"/>
      <c r="AJ183" s="468"/>
      <c r="AK183" s="468"/>
      <c r="AL183" s="468"/>
      <c r="AM183" s="468"/>
      <c r="AN183" s="468"/>
      <c r="AO183" s="468"/>
      <c r="AP183" s="468"/>
      <c r="AQ183" s="468"/>
      <c r="AR183" s="468"/>
      <c r="AS183" s="468"/>
      <c r="AT183" s="468"/>
      <c r="AU183" s="468"/>
      <c r="AV183" s="468"/>
      <c r="AW183" s="468"/>
      <c r="AX183" s="468"/>
      <c r="AY183" s="468"/>
      <c r="AZ183" s="983"/>
      <c r="BA183" s="991"/>
      <c r="BB183" s="651"/>
      <c r="BC183" s="480"/>
      <c r="BD183" s="465"/>
      <c r="BE183" s="465"/>
      <c r="BF183" s="465"/>
      <c r="BG183" s="484"/>
      <c r="BH183" s="480"/>
      <c r="BI183" s="465"/>
      <c r="BJ183" s="465"/>
      <c r="BK183" s="465"/>
      <c r="BL183" s="484"/>
      <c r="BM183" s="480"/>
      <c r="BN183" s="465"/>
      <c r="BO183" s="465"/>
      <c r="BP183" s="465"/>
      <c r="BQ183" s="484"/>
      <c r="BR183" s="480"/>
      <c r="BS183" s="465"/>
      <c r="BT183" s="465"/>
      <c r="BU183" s="465"/>
      <c r="BV183" s="465"/>
      <c r="BW183" s="465"/>
      <c r="BX183" s="465"/>
      <c r="BY183" s="466"/>
      <c r="BZ183" s="27"/>
      <c r="CA183" s="27"/>
      <c r="CB183" s="27"/>
      <c r="CC183" s="27"/>
      <c r="CD183" s="27"/>
      <c r="CE183" s="27"/>
      <c r="CF183" s="27"/>
      <c r="CG183" s="27"/>
      <c r="CH183" s="27"/>
      <c r="CI183" s="27"/>
      <c r="CJ183" s="27"/>
      <c r="CK183" s="27"/>
      <c r="CL183" s="27"/>
      <c r="CM183" s="27"/>
      <c r="CN183" s="27"/>
      <c r="CO183" s="27"/>
      <c r="CP183" s="27"/>
      <c r="CQ183" s="27"/>
      <c r="CR183" s="27"/>
      <c r="CS183" s="27"/>
      <c r="CT183" s="27"/>
      <c r="CU183" s="27"/>
      <c r="CV183" s="27"/>
      <c r="CW183" s="27"/>
      <c r="CX183" s="27"/>
      <c r="CY183" s="27"/>
      <c r="CZ183" s="27"/>
    </row>
    <row r="184" s="344" customFormat="true" ht="15" customHeight="true" x14ac:dyDescent="0.2">
      <c r="A184" s="176"/>
      <c r="B184" s="170"/>
      <c r="C184" s="141"/>
      <c r="D184" s="140"/>
      <c r="E184" s="140"/>
      <c r="F184" s="140"/>
      <c r="G184" s="139"/>
      <c r="H184" s="138"/>
      <c r="I184" s="140"/>
      <c r="J184" s="140"/>
      <c r="K184" s="140"/>
      <c r="L184" s="137"/>
      <c r="M184" s="141"/>
      <c r="N184" s="140"/>
      <c r="O184" s="140"/>
      <c r="P184" s="140"/>
      <c r="Q184" s="139"/>
      <c r="R184" s="138"/>
      <c r="S184" s="140"/>
      <c r="T184" s="140"/>
      <c r="U184" s="140"/>
      <c r="V184" s="140"/>
      <c r="W184" s="140"/>
      <c r="X184" s="140"/>
      <c r="Y184" s="137"/>
      <c r="Z184" s="468"/>
      <c r="AA184" s="468"/>
      <c r="AB184" s="468"/>
      <c r="AC184" s="468"/>
      <c r="AD184" s="468"/>
      <c r="AE184" s="468"/>
      <c r="AF184" s="468"/>
      <c r="AG184" s="468"/>
      <c r="AH184" s="468"/>
      <c r="AI184" s="468"/>
      <c r="AJ184" s="468"/>
      <c r="AK184" s="468"/>
      <c r="AL184" s="468"/>
      <c r="AM184" s="468"/>
      <c r="AN184" s="468"/>
      <c r="AO184" s="468"/>
      <c r="AP184" s="468"/>
      <c r="AQ184" s="468"/>
      <c r="AR184" s="468"/>
      <c r="AS184" s="468"/>
      <c r="AT184" s="468"/>
      <c r="AU184" s="468"/>
      <c r="AV184" s="468"/>
      <c r="AW184" s="468"/>
      <c r="AX184" s="468"/>
      <c r="AY184" s="468"/>
      <c r="AZ184" s="983"/>
      <c r="BA184" s="991"/>
      <c r="BB184" s="651"/>
      <c r="BC184" s="480"/>
      <c r="BD184" s="465"/>
      <c r="BE184" s="465"/>
      <c r="BF184" s="465"/>
      <c r="BG184" s="484"/>
      <c r="BH184" s="480"/>
      <c r="BI184" s="465"/>
      <c r="BJ184" s="465"/>
      <c r="BK184" s="465"/>
      <c r="BL184" s="484"/>
      <c r="BM184" s="480"/>
      <c r="BN184" s="465"/>
      <c r="BO184" s="465"/>
      <c r="BP184" s="465"/>
      <c r="BQ184" s="484"/>
      <c r="BR184" s="480"/>
      <c r="BS184" s="465"/>
      <c r="BT184" s="465"/>
      <c r="BU184" s="465"/>
      <c r="BV184" s="465"/>
      <c r="BW184" s="465"/>
      <c r="BX184" s="465"/>
      <c r="BY184" s="466"/>
      <c r="BZ184" s="27"/>
      <c r="CA184" s="27"/>
      <c r="CB184" s="27"/>
      <c r="CC184" s="27"/>
      <c r="CD184" s="27"/>
      <c r="CE184" s="27"/>
      <c r="CF184" s="27"/>
      <c r="CG184" s="27"/>
      <c r="CH184" s="27"/>
      <c r="CI184" s="27"/>
      <c r="CJ184" s="27"/>
      <c r="CK184" s="27"/>
      <c r="CL184" s="27"/>
      <c r="CM184" s="27"/>
      <c r="CN184" s="27"/>
      <c r="CO184" s="27"/>
      <c r="CP184" s="27"/>
      <c r="CQ184" s="27"/>
      <c r="CR184" s="27"/>
      <c r="CS184" s="27"/>
      <c r="CT184" s="27"/>
      <c r="CU184" s="27"/>
      <c r="CV184" s="27"/>
      <c r="CW184" s="27"/>
      <c r="CX184" s="27"/>
      <c r="CY184" s="27"/>
      <c r="CZ184" s="27"/>
    </row>
    <row r="185" s="344" customFormat="true" ht="15" customHeight="true" x14ac:dyDescent="0.2">
      <c r="A185" s="176"/>
      <c r="B185" s="170"/>
      <c r="C185" s="141"/>
      <c r="D185" s="140"/>
      <c r="E185" s="140"/>
      <c r="F185" s="140"/>
      <c r="G185" s="139"/>
      <c r="H185" s="138"/>
      <c r="I185" s="140"/>
      <c r="J185" s="140"/>
      <c r="K185" s="140"/>
      <c r="L185" s="137"/>
      <c r="M185" s="141"/>
      <c r="N185" s="140"/>
      <c r="O185" s="140"/>
      <c r="P185" s="140"/>
      <c r="Q185" s="139"/>
      <c r="R185" s="138"/>
      <c r="S185" s="140"/>
      <c r="T185" s="140"/>
      <c r="U185" s="140"/>
      <c r="V185" s="140"/>
      <c r="W185" s="140"/>
      <c r="X185" s="140"/>
      <c r="Y185" s="137"/>
      <c r="Z185" s="468"/>
      <c r="AA185" s="468"/>
      <c r="AB185" s="468"/>
      <c r="AC185" s="468"/>
      <c r="AD185" s="468"/>
      <c r="AE185" s="468"/>
      <c r="AF185" s="468"/>
      <c r="AG185" s="468"/>
      <c r="AH185" s="468"/>
      <c r="AI185" s="468"/>
      <c r="AJ185" s="468"/>
      <c r="AK185" s="468"/>
      <c r="AL185" s="468"/>
      <c r="AM185" s="468"/>
      <c r="AN185" s="468"/>
      <c r="AO185" s="468"/>
      <c r="AP185" s="468"/>
      <c r="AQ185" s="468"/>
      <c r="AR185" s="468"/>
      <c r="AS185" s="468"/>
      <c r="AT185" s="468"/>
      <c r="AU185" s="468"/>
      <c r="AV185" s="468"/>
      <c r="AW185" s="468"/>
      <c r="AX185" s="468"/>
      <c r="AY185" s="468"/>
      <c r="AZ185" s="983"/>
      <c r="BA185" s="991"/>
      <c r="BB185" s="651"/>
      <c r="BC185" s="480"/>
      <c r="BD185" s="465"/>
      <c r="BE185" s="465"/>
      <c r="BF185" s="465"/>
      <c r="BG185" s="484"/>
      <c r="BH185" s="480"/>
      <c r="BI185" s="465"/>
      <c r="BJ185" s="465"/>
      <c r="BK185" s="465"/>
      <c r="BL185" s="484"/>
      <c r="BM185" s="480"/>
      <c r="BN185" s="465"/>
      <c r="BO185" s="465"/>
      <c r="BP185" s="465"/>
      <c r="BQ185" s="484"/>
      <c r="BR185" s="480"/>
      <c r="BS185" s="465"/>
      <c r="BT185" s="465"/>
      <c r="BU185" s="465"/>
      <c r="BV185" s="465"/>
      <c r="BW185" s="465"/>
      <c r="BX185" s="465"/>
      <c r="BY185" s="466"/>
      <c r="BZ185" s="27"/>
      <c r="CA185" s="27"/>
      <c r="CB185" s="27"/>
      <c r="CC185" s="27"/>
      <c r="CD185" s="27"/>
      <c r="CE185" s="27"/>
      <c r="CF185" s="27"/>
      <c r="CG185" s="27"/>
      <c r="CH185" s="27"/>
      <c r="CI185" s="27"/>
      <c r="CJ185" s="27"/>
      <c r="CK185" s="27"/>
      <c r="CL185" s="27"/>
      <c r="CM185" s="27"/>
      <c r="CN185" s="27"/>
      <c r="CO185" s="27"/>
      <c r="CP185" s="27"/>
      <c r="CQ185" s="27"/>
      <c r="CR185" s="27"/>
      <c r="CS185" s="27"/>
      <c r="CT185" s="27"/>
      <c r="CU185" s="27"/>
      <c r="CV185" s="27"/>
      <c r="CW185" s="27"/>
      <c r="CX185" s="27"/>
      <c r="CY185" s="27"/>
      <c r="CZ185" s="27"/>
    </row>
    <row r="186" s="344" customFormat="true" ht="15" customHeight="true" x14ac:dyDescent="0.2">
      <c r="A186" s="176"/>
      <c r="B186" s="170"/>
      <c r="C186" s="141"/>
      <c r="D186" s="140"/>
      <c r="E186" s="140"/>
      <c r="F186" s="140"/>
      <c r="G186" s="139"/>
      <c r="H186" s="138"/>
      <c r="I186" s="140"/>
      <c r="J186" s="140"/>
      <c r="K186" s="140"/>
      <c r="L186" s="137"/>
      <c r="M186" s="141"/>
      <c r="N186" s="140"/>
      <c r="O186" s="140"/>
      <c r="P186" s="140"/>
      <c r="Q186" s="139"/>
      <c r="R186" s="138"/>
      <c r="S186" s="140"/>
      <c r="T186" s="140"/>
      <c r="U186" s="140"/>
      <c r="V186" s="140"/>
      <c r="W186" s="140"/>
      <c r="X186" s="140"/>
      <c r="Y186" s="137"/>
      <c r="Z186" s="468"/>
      <c r="AA186" s="468"/>
      <c r="AB186" s="468"/>
      <c r="AC186" s="468"/>
      <c r="AD186" s="468"/>
      <c r="AE186" s="468"/>
      <c r="AF186" s="468"/>
      <c r="AG186" s="468"/>
      <c r="AH186" s="468"/>
      <c r="AI186" s="468"/>
      <c r="AJ186" s="468"/>
      <c r="AK186" s="468"/>
      <c r="AL186" s="468"/>
      <c r="AM186" s="468"/>
      <c r="AN186" s="468"/>
      <c r="AO186" s="468"/>
      <c r="AP186" s="468"/>
      <c r="AQ186" s="468"/>
      <c r="AR186" s="468"/>
      <c r="AS186" s="468"/>
      <c r="AT186" s="468"/>
      <c r="AU186" s="468"/>
      <c r="AV186" s="468"/>
      <c r="AW186" s="468"/>
      <c r="AX186" s="468"/>
      <c r="AY186" s="468"/>
      <c r="AZ186" s="983"/>
      <c r="BA186" s="991"/>
      <c r="BB186" s="651"/>
      <c r="BC186" s="480"/>
      <c r="BD186" s="465"/>
      <c r="BE186" s="465"/>
      <c r="BF186" s="465"/>
      <c r="BG186" s="484"/>
      <c r="BH186" s="480"/>
      <c r="BI186" s="465"/>
      <c r="BJ186" s="465"/>
      <c r="BK186" s="465"/>
      <c r="BL186" s="484"/>
      <c r="BM186" s="480"/>
      <c r="BN186" s="465"/>
      <c r="BO186" s="465"/>
      <c r="BP186" s="465"/>
      <c r="BQ186" s="484"/>
      <c r="BR186" s="480"/>
      <c r="BS186" s="465"/>
      <c r="BT186" s="465"/>
      <c r="BU186" s="465"/>
      <c r="BV186" s="465"/>
      <c r="BW186" s="465"/>
      <c r="BX186" s="465"/>
      <c r="BY186" s="466"/>
      <c r="BZ186" s="27"/>
      <c r="CA186" s="27"/>
      <c r="CB186" s="27"/>
      <c r="CC186" s="27"/>
      <c r="CD186" s="27"/>
      <c r="CE186" s="27"/>
      <c r="CF186" s="27"/>
      <c r="CG186" s="27"/>
      <c r="CH186" s="27"/>
      <c r="CI186" s="27"/>
      <c r="CJ186" s="27"/>
      <c r="CK186" s="27"/>
      <c r="CL186" s="27"/>
      <c r="CM186" s="27"/>
      <c r="CN186" s="27"/>
      <c r="CO186" s="27"/>
      <c r="CP186" s="27"/>
      <c r="CQ186" s="27"/>
      <c r="CR186" s="27"/>
      <c r="CS186" s="27"/>
      <c r="CT186" s="27"/>
      <c r="CU186" s="27"/>
      <c r="CV186" s="27"/>
      <c r="CW186" s="27"/>
      <c r="CX186" s="27"/>
      <c r="CY186" s="27"/>
      <c r="CZ186" s="27"/>
    </row>
    <row r="187" s="344" customFormat="true" ht="15" customHeight="true" x14ac:dyDescent="0.2">
      <c r="A187" s="176"/>
      <c r="B187" s="170"/>
      <c r="C187" s="141"/>
      <c r="D187" s="140"/>
      <c r="E187" s="140"/>
      <c r="F187" s="140"/>
      <c r="G187" s="139"/>
      <c r="H187" s="138"/>
      <c r="I187" s="140"/>
      <c r="J187" s="140"/>
      <c r="K187" s="140"/>
      <c r="L187" s="137"/>
      <c r="M187" s="141"/>
      <c r="N187" s="140"/>
      <c r="O187" s="140"/>
      <c r="P187" s="140"/>
      <c r="Q187" s="139"/>
      <c r="R187" s="138"/>
      <c r="S187" s="140"/>
      <c r="T187" s="140"/>
      <c r="U187" s="140"/>
      <c r="V187" s="140"/>
      <c r="W187" s="140"/>
      <c r="X187" s="140"/>
      <c r="Y187" s="137"/>
      <c r="Z187" s="468"/>
      <c r="AA187" s="468"/>
      <c r="AB187" s="468"/>
      <c r="AC187" s="468"/>
      <c r="AD187" s="468"/>
      <c r="AE187" s="468"/>
      <c r="AF187" s="468"/>
      <c r="AG187" s="468"/>
      <c r="AH187" s="468"/>
      <c r="AI187" s="468"/>
      <c r="AJ187" s="468"/>
      <c r="AK187" s="468"/>
      <c r="AL187" s="468"/>
      <c r="AM187" s="468"/>
      <c r="AN187" s="468"/>
      <c r="AO187" s="468"/>
      <c r="AP187" s="468"/>
      <c r="AQ187" s="468"/>
      <c r="AR187" s="468"/>
      <c r="AS187" s="468"/>
      <c r="AT187" s="468"/>
      <c r="AU187" s="468"/>
      <c r="AV187" s="468"/>
      <c r="AW187" s="468"/>
      <c r="AX187" s="468"/>
      <c r="AY187" s="468"/>
      <c r="AZ187" s="983"/>
      <c r="BA187" s="991"/>
      <c r="BB187" s="651"/>
      <c r="BC187" s="480"/>
      <c r="BD187" s="465"/>
      <c r="BE187" s="465"/>
      <c r="BF187" s="465"/>
      <c r="BG187" s="484"/>
      <c r="BH187" s="480"/>
      <c r="BI187" s="465"/>
      <c r="BJ187" s="465"/>
      <c r="BK187" s="465"/>
      <c r="BL187" s="484"/>
      <c r="BM187" s="480"/>
      <c r="BN187" s="465"/>
      <c r="BO187" s="465"/>
      <c r="BP187" s="465"/>
      <c r="BQ187" s="484"/>
      <c r="BR187" s="480"/>
      <c r="BS187" s="465"/>
      <c r="BT187" s="465"/>
      <c r="BU187" s="465"/>
      <c r="BV187" s="465"/>
      <c r="BW187" s="465"/>
      <c r="BX187" s="465"/>
      <c r="BY187" s="466"/>
      <c r="BZ187" s="27"/>
      <c r="CA187" s="27"/>
      <c r="CB187" s="27"/>
      <c r="CC187" s="27"/>
      <c r="CD187" s="27"/>
      <c r="CE187" s="27"/>
      <c r="CF187" s="27"/>
      <c r="CG187" s="27"/>
      <c r="CH187" s="27"/>
      <c r="CI187" s="27"/>
      <c r="CJ187" s="27"/>
      <c r="CK187" s="27"/>
      <c r="CL187" s="27"/>
      <c r="CM187" s="27"/>
      <c r="CN187" s="27"/>
      <c r="CO187" s="27"/>
      <c r="CP187" s="27"/>
      <c r="CQ187" s="27"/>
      <c r="CR187" s="27"/>
      <c r="CS187" s="27"/>
      <c r="CT187" s="27"/>
      <c r="CU187" s="27"/>
      <c r="CV187" s="27"/>
      <c r="CW187" s="27"/>
      <c r="CX187" s="27"/>
      <c r="CY187" s="27"/>
      <c r="CZ187" s="27"/>
    </row>
    <row r="188" s="344" customFormat="true" ht="15" customHeight="true" x14ac:dyDescent="0.2">
      <c r="A188" s="176"/>
      <c r="B188" s="170"/>
      <c r="C188" s="141"/>
      <c r="D188" s="140"/>
      <c r="E188" s="140"/>
      <c r="F188" s="140"/>
      <c r="G188" s="139"/>
      <c r="H188" s="138"/>
      <c r="I188" s="140"/>
      <c r="J188" s="140"/>
      <c r="K188" s="140"/>
      <c r="L188" s="137"/>
      <c r="M188" s="141"/>
      <c r="N188" s="140"/>
      <c r="O188" s="140"/>
      <c r="P188" s="140"/>
      <c r="Q188" s="139"/>
      <c r="R188" s="138"/>
      <c r="S188" s="140"/>
      <c r="T188" s="140"/>
      <c r="U188" s="140"/>
      <c r="V188" s="140"/>
      <c r="W188" s="140"/>
      <c r="X188" s="140"/>
      <c r="Y188" s="137"/>
      <c r="Z188" s="468"/>
      <c r="AA188" s="468"/>
      <c r="AB188" s="468"/>
      <c r="AC188" s="468"/>
      <c r="AD188" s="468"/>
      <c r="AE188" s="468"/>
      <c r="AF188" s="468"/>
      <c r="AG188" s="468"/>
      <c r="AH188" s="468"/>
      <c r="AI188" s="468"/>
      <c r="AJ188" s="468"/>
      <c r="AK188" s="468"/>
      <c r="AL188" s="468"/>
      <c r="AM188" s="468"/>
      <c r="AN188" s="468"/>
      <c r="AO188" s="468"/>
      <c r="AP188" s="468"/>
      <c r="AQ188" s="468"/>
      <c r="AR188" s="468"/>
      <c r="AS188" s="468"/>
      <c r="AT188" s="468"/>
      <c r="AU188" s="468"/>
      <c r="AV188" s="468"/>
      <c r="AW188" s="468"/>
      <c r="AX188" s="468"/>
      <c r="AY188" s="468"/>
      <c r="AZ188" s="983"/>
      <c r="BA188" s="991"/>
      <c r="BB188" s="651"/>
      <c r="BC188" s="480"/>
      <c r="BD188" s="465"/>
      <c r="BE188" s="465"/>
      <c r="BF188" s="465"/>
      <c r="BG188" s="484"/>
      <c r="BH188" s="480"/>
      <c r="BI188" s="465"/>
      <c r="BJ188" s="465"/>
      <c r="BK188" s="465"/>
      <c r="BL188" s="484"/>
      <c r="BM188" s="480"/>
      <c r="BN188" s="465"/>
      <c r="BO188" s="465"/>
      <c r="BP188" s="465"/>
      <c r="BQ188" s="484"/>
      <c r="BR188" s="480"/>
      <c r="BS188" s="465"/>
      <c r="BT188" s="465"/>
      <c r="BU188" s="465"/>
      <c r="BV188" s="465"/>
      <c r="BW188" s="465"/>
      <c r="BX188" s="465"/>
      <c r="BY188" s="466"/>
      <c r="BZ188" s="27"/>
      <c r="CA188" s="27"/>
      <c r="CB188" s="27"/>
      <c r="CC188" s="27"/>
      <c r="CD188" s="27"/>
      <c r="CE188" s="27"/>
      <c r="CF188" s="27"/>
      <c r="CG188" s="27"/>
      <c r="CH188" s="27"/>
      <c r="CI188" s="27"/>
      <c r="CJ188" s="27"/>
      <c r="CK188" s="27"/>
      <c r="CL188" s="27"/>
      <c r="CM188" s="27"/>
      <c r="CN188" s="27"/>
      <c r="CO188" s="27"/>
      <c r="CP188" s="27"/>
      <c r="CQ188" s="27"/>
      <c r="CR188" s="27"/>
      <c r="CS188" s="27"/>
      <c r="CT188" s="27"/>
      <c r="CU188" s="27"/>
      <c r="CV188" s="27"/>
      <c r="CW188" s="27"/>
      <c r="CX188" s="27"/>
      <c r="CY188" s="27"/>
      <c r="CZ188" s="27"/>
    </row>
    <row r="189" s="344" customFormat="true" ht="15" customHeight="true" x14ac:dyDescent="0.2">
      <c r="A189" s="176"/>
      <c r="B189" s="170"/>
      <c r="C189" s="141"/>
      <c r="D189" s="140"/>
      <c r="E189" s="140"/>
      <c r="F189" s="140"/>
      <c r="G189" s="139"/>
      <c r="H189" s="138"/>
      <c r="I189" s="140"/>
      <c r="J189" s="140"/>
      <c r="K189" s="140"/>
      <c r="L189" s="137"/>
      <c r="M189" s="141"/>
      <c r="N189" s="140"/>
      <c r="O189" s="140"/>
      <c r="P189" s="140"/>
      <c r="Q189" s="139"/>
      <c r="R189" s="138"/>
      <c r="S189" s="140"/>
      <c r="T189" s="140"/>
      <c r="U189" s="140"/>
      <c r="V189" s="140"/>
      <c r="W189" s="140"/>
      <c r="X189" s="140"/>
      <c r="Y189" s="137"/>
      <c r="Z189" s="468"/>
      <c r="AA189" s="468"/>
      <c r="AB189" s="468"/>
      <c r="AC189" s="468"/>
      <c r="AD189" s="468"/>
      <c r="AE189" s="468"/>
      <c r="AF189" s="468"/>
      <c r="AG189" s="468"/>
      <c r="AH189" s="468"/>
      <c r="AI189" s="468"/>
      <c r="AJ189" s="468"/>
      <c r="AK189" s="468"/>
      <c r="AL189" s="468"/>
      <c r="AM189" s="468"/>
      <c r="AN189" s="468"/>
      <c r="AO189" s="468"/>
      <c r="AP189" s="468"/>
      <c r="AQ189" s="468"/>
      <c r="AR189" s="468"/>
      <c r="AS189" s="468"/>
      <c r="AT189" s="468"/>
      <c r="AU189" s="468"/>
      <c r="AV189" s="468"/>
      <c r="AW189" s="468"/>
      <c r="AX189" s="468"/>
      <c r="AY189" s="468"/>
      <c r="AZ189" s="983"/>
      <c r="BA189" s="991"/>
      <c r="BB189" s="651"/>
      <c r="BC189" s="480"/>
      <c r="BD189" s="465"/>
      <c r="BE189" s="465"/>
      <c r="BF189" s="465"/>
      <c r="BG189" s="484"/>
      <c r="BH189" s="480"/>
      <c r="BI189" s="465"/>
      <c r="BJ189" s="465"/>
      <c r="BK189" s="465"/>
      <c r="BL189" s="484"/>
      <c r="BM189" s="480"/>
      <c r="BN189" s="465"/>
      <c r="BO189" s="465"/>
      <c r="BP189" s="465"/>
      <c r="BQ189" s="484"/>
      <c r="BR189" s="480"/>
      <c r="BS189" s="465"/>
      <c r="BT189" s="465"/>
      <c r="BU189" s="465"/>
      <c r="BV189" s="465"/>
      <c r="BW189" s="465"/>
      <c r="BX189" s="465"/>
      <c r="BY189" s="466"/>
      <c r="BZ189" s="27"/>
      <c r="CA189" s="27"/>
      <c r="CB189" s="27"/>
      <c r="CC189" s="27"/>
      <c r="CD189" s="27"/>
      <c r="CE189" s="27"/>
      <c r="CF189" s="27"/>
      <c r="CG189" s="27"/>
      <c r="CH189" s="27"/>
      <c r="CI189" s="27"/>
      <c r="CJ189" s="27"/>
      <c r="CK189" s="27"/>
      <c r="CL189" s="27"/>
      <c r="CM189" s="27"/>
      <c r="CN189" s="27"/>
      <c r="CO189" s="27"/>
      <c r="CP189" s="27"/>
      <c r="CQ189" s="27"/>
      <c r="CR189" s="27"/>
      <c r="CS189" s="27"/>
      <c r="CT189" s="27"/>
      <c r="CU189" s="27"/>
      <c r="CV189" s="27"/>
      <c r="CW189" s="27"/>
      <c r="CX189" s="27"/>
      <c r="CY189" s="27"/>
      <c r="CZ189" s="27"/>
    </row>
    <row r="190" s="344" customFormat="true" ht="15" customHeight="true" x14ac:dyDescent="0.2">
      <c r="A190" s="176"/>
      <c r="B190" s="170"/>
      <c r="C190" s="141"/>
      <c r="D190" s="140"/>
      <c r="E190" s="140"/>
      <c r="F190" s="140"/>
      <c r="G190" s="139"/>
      <c r="H190" s="138"/>
      <c r="I190" s="140"/>
      <c r="J190" s="140"/>
      <c r="K190" s="140"/>
      <c r="L190" s="137"/>
      <c r="M190" s="141"/>
      <c r="N190" s="140"/>
      <c r="O190" s="140"/>
      <c r="P190" s="140"/>
      <c r="Q190" s="139"/>
      <c r="R190" s="138"/>
      <c r="S190" s="140"/>
      <c r="T190" s="140"/>
      <c r="U190" s="140"/>
      <c r="V190" s="140"/>
      <c r="W190" s="140"/>
      <c r="X190" s="140"/>
      <c r="Y190" s="137"/>
      <c r="Z190" s="468"/>
      <c r="AA190" s="468"/>
      <c r="AB190" s="468"/>
      <c r="AC190" s="468"/>
      <c r="AD190" s="468"/>
      <c r="AE190" s="468"/>
      <c r="AF190" s="468"/>
      <c r="AG190" s="468"/>
      <c r="AH190" s="468"/>
      <c r="AI190" s="468"/>
      <c r="AJ190" s="468"/>
      <c r="AK190" s="468"/>
      <c r="AL190" s="468"/>
      <c r="AM190" s="468"/>
      <c r="AN190" s="468"/>
      <c r="AO190" s="468"/>
      <c r="AP190" s="468"/>
      <c r="AQ190" s="468"/>
      <c r="AR190" s="468"/>
      <c r="AS190" s="468"/>
      <c r="AT190" s="468"/>
      <c r="AU190" s="468"/>
      <c r="AV190" s="468"/>
      <c r="AW190" s="468"/>
      <c r="AX190" s="468"/>
      <c r="AY190" s="468"/>
      <c r="AZ190" s="983"/>
      <c r="BA190" s="991"/>
      <c r="BB190" s="651"/>
      <c r="BC190" s="480"/>
      <c r="BD190" s="465"/>
      <c r="BE190" s="465"/>
      <c r="BF190" s="465"/>
      <c r="BG190" s="484"/>
      <c r="BH190" s="480"/>
      <c r="BI190" s="465"/>
      <c r="BJ190" s="465"/>
      <c r="BK190" s="465"/>
      <c r="BL190" s="484"/>
      <c r="BM190" s="480"/>
      <c r="BN190" s="465"/>
      <c r="BO190" s="465"/>
      <c r="BP190" s="465"/>
      <c r="BQ190" s="484"/>
      <c r="BR190" s="480"/>
      <c r="BS190" s="465"/>
      <c r="BT190" s="465"/>
      <c r="BU190" s="465"/>
      <c r="BV190" s="465"/>
      <c r="BW190" s="465"/>
      <c r="BX190" s="465"/>
      <c r="BY190" s="466"/>
      <c r="BZ190" s="27"/>
      <c r="CA190" s="27"/>
      <c r="CB190" s="27"/>
      <c r="CC190" s="27"/>
      <c r="CD190" s="27"/>
      <c r="CE190" s="27"/>
      <c r="CF190" s="27"/>
      <c r="CG190" s="27"/>
      <c r="CH190" s="27"/>
      <c r="CI190" s="27"/>
      <c r="CJ190" s="27"/>
      <c r="CK190" s="27"/>
      <c r="CL190" s="27"/>
      <c r="CM190" s="27"/>
      <c r="CN190" s="27"/>
      <c r="CO190" s="27"/>
      <c r="CP190" s="27"/>
      <c r="CQ190" s="27"/>
      <c r="CR190" s="27"/>
      <c r="CS190" s="27"/>
      <c r="CT190" s="27"/>
      <c r="CU190" s="27"/>
      <c r="CV190" s="27"/>
      <c r="CW190" s="27"/>
      <c r="CX190" s="27"/>
      <c r="CY190" s="27"/>
      <c r="CZ190" s="27"/>
    </row>
    <row r="191" s="344" customFormat="true" ht="15" customHeight="true" x14ac:dyDescent="0.2">
      <c r="A191" s="176"/>
      <c r="B191" s="170"/>
      <c r="C191" s="141"/>
      <c r="D191" s="140"/>
      <c r="E191" s="140"/>
      <c r="F191" s="140"/>
      <c r="G191" s="139"/>
      <c r="H191" s="138"/>
      <c r="I191" s="140"/>
      <c r="J191" s="140"/>
      <c r="K191" s="140"/>
      <c r="L191" s="137"/>
      <c r="M191" s="141"/>
      <c r="N191" s="140"/>
      <c r="O191" s="140"/>
      <c r="P191" s="140"/>
      <c r="Q191" s="139"/>
      <c r="R191" s="138"/>
      <c r="S191" s="140"/>
      <c r="T191" s="140"/>
      <c r="U191" s="140"/>
      <c r="V191" s="140"/>
      <c r="W191" s="140"/>
      <c r="X191" s="140"/>
      <c r="Y191" s="137"/>
      <c r="Z191" s="468"/>
      <c r="AA191" s="468"/>
      <c r="AB191" s="468"/>
      <c r="AC191" s="468"/>
      <c r="AD191" s="468"/>
      <c r="AE191" s="468"/>
      <c r="AF191" s="468"/>
      <c r="AG191" s="468"/>
      <c r="AH191" s="468"/>
      <c r="AI191" s="468"/>
      <c r="AJ191" s="468"/>
      <c r="AK191" s="468"/>
      <c r="AL191" s="468"/>
      <c r="AM191" s="468"/>
      <c r="AN191" s="468"/>
      <c r="AO191" s="468"/>
      <c r="AP191" s="468"/>
      <c r="AQ191" s="468"/>
      <c r="AR191" s="468"/>
      <c r="AS191" s="468"/>
      <c r="AT191" s="468"/>
      <c r="AU191" s="468"/>
      <c r="AV191" s="468"/>
      <c r="AW191" s="468"/>
      <c r="AX191" s="468"/>
      <c r="AY191" s="468"/>
      <c r="AZ191" s="983"/>
      <c r="BA191" s="991"/>
      <c r="BB191" s="651"/>
      <c r="BC191" s="480"/>
      <c r="BD191" s="465"/>
      <c r="BE191" s="465"/>
      <c r="BF191" s="465"/>
      <c r="BG191" s="484"/>
      <c r="BH191" s="480"/>
      <c r="BI191" s="465"/>
      <c r="BJ191" s="465"/>
      <c r="BK191" s="465"/>
      <c r="BL191" s="484"/>
      <c r="BM191" s="480"/>
      <c r="BN191" s="465"/>
      <c r="BO191" s="465"/>
      <c r="BP191" s="465"/>
      <c r="BQ191" s="484"/>
      <c r="BR191" s="480"/>
      <c r="BS191" s="465"/>
      <c r="BT191" s="465"/>
      <c r="BU191" s="465"/>
      <c r="BV191" s="465"/>
      <c r="BW191" s="465"/>
      <c r="BX191" s="465"/>
      <c r="BY191" s="466"/>
      <c r="BZ191" s="27"/>
      <c r="CA191" s="27"/>
      <c r="CB191" s="27"/>
      <c r="CC191" s="27"/>
      <c r="CD191" s="27"/>
      <c r="CE191" s="27"/>
      <c r="CF191" s="27"/>
      <c r="CG191" s="27"/>
      <c r="CH191" s="27"/>
      <c r="CI191" s="27"/>
      <c r="CJ191" s="27"/>
      <c r="CK191" s="27"/>
      <c r="CL191" s="27"/>
      <c r="CM191" s="27"/>
      <c r="CN191" s="27"/>
      <c r="CO191" s="27"/>
      <c r="CP191" s="27"/>
      <c r="CQ191" s="27"/>
      <c r="CR191" s="27"/>
      <c r="CS191" s="27"/>
      <c r="CT191" s="27"/>
      <c r="CU191" s="27"/>
      <c r="CV191" s="27"/>
      <c r="CW191" s="27"/>
      <c r="CX191" s="27"/>
      <c r="CY191" s="27"/>
      <c r="CZ191" s="27"/>
    </row>
    <row r="192" s="344" customFormat="true" ht="15" customHeight="true" x14ac:dyDescent="0.2">
      <c r="A192" s="176"/>
      <c r="B192" s="170"/>
      <c r="C192" s="141"/>
      <c r="D192" s="140"/>
      <c r="E192" s="140"/>
      <c r="F192" s="140"/>
      <c r="G192" s="139"/>
      <c r="H192" s="138"/>
      <c r="I192" s="140"/>
      <c r="J192" s="140"/>
      <c r="K192" s="140"/>
      <c r="L192" s="137"/>
      <c r="M192" s="141"/>
      <c r="N192" s="140"/>
      <c r="O192" s="140"/>
      <c r="P192" s="140"/>
      <c r="Q192" s="139"/>
      <c r="R192" s="138"/>
      <c r="S192" s="140"/>
      <c r="T192" s="140"/>
      <c r="U192" s="140"/>
      <c r="V192" s="140"/>
      <c r="W192" s="140"/>
      <c r="X192" s="140"/>
      <c r="Y192" s="137"/>
      <c r="Z192" s="468"/>
      <c r="AA192" s="468"/>
      <c r="AB192" s="468"/>
      <c r="AC192" s="468"/>
      <c r="AD192" s="468"/>
      <c r="AE192" s="468"/>
      <c r="AF192" s="468"/>
      <c r="AG192" s="468"/>
      <c r="AH192" s="468"/>
      <c r="AI192" s="468"/>
      <c r="AJ192" s="468"/>
      <c r="AK192" s="468"/>
      <c r="AL192" s="468"/>
      <c r="AM192" s="468"/>
      <c r="AN192" s="468"/>
      <c r="AO192" s="468"/>
      <c r="AP192" s="468"/>
      <c r="AQ192" s="468"/>
      <c r="AR192" s="468"/>
      <c r="AS192" s="468"/>
      <c r="AT192" s="468"/>
      <c r="AU192" s="468"/>
      <c r="AV192" s="468"/>
      <c r="AW192" s="468"/>
      <c r="AX192" s="468"/>
      <c r="AY192" s="468"/>
      <c r="AZ192" s="983"/>
      <c r="BA192" s="991"/>
      <c r="BB192" s="651"/>
      <c r="BC192" s="480"/>
      <c r="BD192" s="465"/>
      <c r="BE192" s="465"/>
      <c r="BF192" s="465"/>
      <c r="BG192" s="484"/>
      <c r="BH192" s="480"/>
      <c r="BI192" s="465"/>
      <c r="BJ192" s="465"/>
      <c r="BK192" s="465"/>
      <c r="BL192" s="484"/>
      <c r="BM192" s="480"/>
      <c r="BN192" s="465"/>
      <c r="BO192" s="465"/>
      <c r="BP192" s="465"/>
      <c r="BQ192" s="484"/>
      <c r="BR192" s="480"/>
      <c r="BS192" s="465"/>
      <c r="BT192" s="465"/>
      <c r="BU192" s="465"/>
      <c r="BV192" s="465"/>
      <c r="BW192" s="465"/>
      <c r="BX192" s="465"/>
      <c r="BY192" s="466"/>
      <c r="BZ192" s="27"/>
      <c r="CA192" s="27"/>
      <c r="CB192" s="27"/>
      <c r="CC192" s="27"/>
      <c r="CD192" s="27"/>
      <c r="CE192" s="27"/>
      <c r="CF192" s="27"/>
      <c r="CG192" s="27"/>
      <c r="CH192" s="27"/>
      <c r="CI192" s="27"/>
      <c r="CJ192" s="27"/>
      <c r="CK192" s="27"/>
      <c r="CL192" s="27"/>
      <c r="CM192" s="27"/>
      <c r="CN192" s="27"/>
      <c r="CO192" s="27"/>
      <c r="CP192" s="27"/>
      <c r="CQ192" s="27"/>
      <c r="CR192" s="27"/>
      <c r="CS192" s="27"/>
      <c r="CT192" s="27"/>
      <c r="CU192" s="27"/>
      <c r="CV192" s="27"/>
      <c r="CW192" s="27"/>
      <c r="CX192" s="27"/>
      <c r="CY192" s="27"/>
      <c r="CZ192" s="27"/>
    </row>
    <row r="193" s="344" customFormat="true" ht="15" customHeight="true" x14ac:dyDescent="0.2">
      <c r="A193" s="176"/>
      <c r="B193" s="170"/>
      <c r="C193" s="141"/>
      <c r="D193" s="140"/>
      <c r="E193" s="140"/>
      <c r="F193" s="140"/>
      <c r="G193" s="139"/>
      <c r="H193" s="138"/>
      <c r="I193" s="140"/>
      <c r="J193" s="140"/>
      <c r="K193" s="140"/>
      <c r="L193" s="137"/>
      <c r="M193" s="141"/>
      <c r="N193" s="140"/>
      <c r="O193" s="140"/>
      <c r="P193" s="140"/>
      <c r="Q193" s="139"/>
      <c r="R193" s="138"/>
      <c r="S193" s="140"/>
      <c r="T193" s="140"/>
      <c r="U193" s="140"/>
      <c r="V193" s="140"/>
      <c r="W193" s="140"/>
      <c r="X193" s="140"/>
      <c r="Y193" s="137"/>
      <c r="Z193" s="468"/>
      <c r="AA193" s="468"/>
      <c r="AB193" s="468"/>
      <c r="AC193" s="468"/>
      <c r="AD193" s="468"/>
      <c r="AE193" s="468"/>
      <c r="AF193" s="468"/>
      <c r="AG193" s="468"/>
      <c r="AH193" s="468"/>
      <c r="AI193" s="468"/>
      <c r="AJ193" s="468"/>
      <c r="AK193" s="468"/>
      <c r="AL193" s="468"/>
      <c r="AM193" s="468"/>
      <c r="AN193" s="468"/>
      <c r="AO193" s="468"/>
      <c r="AP193" s="468"/>
      <c r="AQ193" s="468"/>
      <c r="AR193" s="468"/>
      <c r="AS193" s="468"/>
      <c r="AT193" s="468"/>
      <c r="AU193" s="468"/>
      <c r="AV193" s="468"/>
      <c r="AW193" s="468"/>
      <c r="AX193" s="468"/>
      <c r="AY193" s="468"/>
      <c r="AZ193" s="983"/>
      <c r="BA193" s="991"/>
      <c r="BB193" s="651"/>
      <c r="BC193" s="480"/>
      <c r="BD193" s="465"/>
      <c r="BE193" s="465"/>
      <c r="BF193" s="465"/>
      <c r="BG193" s="484"/>
      <c r="BH193" s="480"/>
      <c r="BI193" s="465"/>
      <c r="BJ193" s="465"/>
      <c r="BK193" s="465"/>
      <c r="BL193" s="484"/>
      <c r="BM193" s="480"/>
      <c r="BN193" s="465"/>
      <c r="BO193" s="465"/>
      <c r="BP193" s="465"/>
      <c r="BQ193" s="484"/>
      <c r="BR193" s="480"/>
      <c r="BS193" s="465"/>
      <c r="BT193" s="465"/>
      <c r="BU193" s="465"/>
      <c r="BV193" s="465"/>
      <c r="BW193" s="465"/>
      <c r="BX193" s="465"/>
      <c r="BY193" s="466"/>
      <c r="BZ193" s="27"/>
      <c r="CA193" s="27"/>
      <c r="CB193" s="27"/>
      <c r="CC193" s="27"/>
      <c r="CD193" s="27"/>
      <c r="CE193" s="27"/>
      <c r="CF193" s="27"/>
      <c r="CG193" s="27"/>
      <c r="CH193" s="27"/>
      <c r="CI193" s="27"/>
      <c r="CJ193" s="27"/>
      <c r="CK193" s="27"/>
      <c r="CL193" s="27"/>
      <c r="CM193" s="27"/>
      <c r="CN193" s="27"/>
      <c r="CO193" s="27"/>
      <c r="CP193" s="27"/>
      <c r="CQ193" s="27"/>
      <c r="CR193" s="27"/>
      <c r="CS193" s="27"/>
      <c r="CT193" s="27"/>
      <c r="CU193" s="27"/>
      <c r="CV193" s="27"/>
      <c r="CW193" s="27"/>
      <c r="CX193" s="27"/>
      <c r="CY193" s="27"/>
      <c r="CZ193" s="27"/>
    </row>
    <row r="194" s="344" customFormat="true" ht="15" customHeight="true" x14ac:dyDescent="0.2">
      <c r="A194" s="176"/>
      <c r="B194" s="170"/>
      <c r="C194" s="141"/>
      <c r="D194" s="140"/>
      <c r="E194" s="140"/>
      <c r="F194" s="140"/>
      <c r="G194" s="139"/>
      <c r="H194" s="138"/>
      <c r="I194" s="140"/>
      <c r="J194" s="140"/>
      <c r="K194" s="140"/>
      <c r="L194" s="137"/>
      <c r="M194" s="141"/>
      <c r="N194" s="140"/>
      <c r="O194" s="140"/>
      <c r="P194" s="140"/>
      <c r="Q194" s="139"/>
      <c r="R194" s="138"/>
      <c r="S194" s="140"/>
      <c r="T194" s="140"/>
      <c r="U194" s="140"/>
      <c r="V194" s="140"/>
      <c r="W194" s="140"/>
      <c r="X194" s="140"/>
      <c r="Y194" s="137"/>
      <c r="Z194" s="468"/>
      <c r="AA194" s="468"/>
      <c r="AB194" s="468"/>
      <c r="AC194" s="468"/>
      <c r="AD194" s="468"/>
      <c r="AE194" s="468"/>
      <c r="AF194" s="468"/>
      <c r="AG194" s="468"/>
      <c r="AH194" s="468"/>
      <c r="AI194" s="468"/>
      <c r="AJ194" s="468"/>
      <c r="AK194" s="468"/>
      <c r="AL194" s="468"/>
      <c r="AM194" s="468"/>
      <c r="AN194" s="468"/>
      <c r="AO194" s="468"/>
      <c r="AP194" s="468"/>
      <c r="AQ194" s="468"/>
      <c r="AR194" s="468"/>
      <c r="AS194" s="468"/>
      <c r="AT194" s="468"/>
      <c r="AU194" s="468"/>
      <c r="AV194" s="468"/>
      <c r="AW194" s="468"/>
      <c r="AX194" s="468"/>
      <c r="AY194" s="468"/>
      <c r="AZ194" s="983"/>
      <c r="BA194" s="991"/>
      <c r="BB194" s="651"/>
      <c r="BC194" s="480"/>
      <c r="BD194" s="465"/>
      <c r="BE194" s="465"/>
      <c r="BF194" s="465"/>
      <c r="BG194" s="484"/>
      <c r="BH194" s="480"/>
      <c r="BI194" s="465"/>
      <c r="BJ194" s="465"/>
      <c r="BK194" s="465"/>
      <c r="BL194" s="484"/>
      <c r="BM194" s="480"/>
      <c r="BN194" s="465"/>
      <c r="BO194" s="465"/>
      <c r="BP194" s="465"/>
      <c r="BQ194" s="484"/>
      <c r="BR194" s="480"/>
      <c r="BS194" s="465"/>
      <c r="BT194" s="465"/>
      <c r="BU194" s="465"/>
      <c r="BV194" s="465"/>
      <c r="BW194" s="465"/>
      <c r="BX194" s="465"/>
      <c r="BY194" s="466"/>
      <c r="BZ194" s="27"/>
      <c r="CA194" s="27"/>
      <c r="CB194" s="27"/>
      <c r="CC194" s="27"/>
      <c r="CD194" s="27"/>
      <c r="CE194" s="27"/>
      <c r="CF194" s="27"/>
      <c r="CG194" s="27"/>
      <c r="CH194" s="27"/>
      <c r="CI194" s="27"/>
      <c r="CJ194" s="27"/>
      <c r="CK194" s="27"/>
      <c r="CL194" s="27"/>
      <c r="CM194" s="27"/>
      <c r="CN194" s="27"/>
      <c r="CO194" s="27"/>
      <c r="CP194" s="27"/>
      <c r="CQ194" s="27"/>
      <c r="CR194" s="27"/>
      <c r="CS194" s="27"/>
      <c r="CT194" s="27"/>
      <c r="CU194" s="27"/>
      <c r="CV194" s="27"/>
      <c r="CW194" s="27"/>
      <c r="CX194" s="27"/>
      <c r="CY194" s="27"/>
      <c r="CZ194" s="27"/>
    </row>
    <row r="195" s="340" customFormat="true" ht="15" customHeight="true" x14ac:dyDescent="0.2">
      <c r="A195" s="200"/>
      <c r="B195" s="169"/>
      <c r="C195" s="136"/>
      <c r="D195" s="143"/>
      <c r="E195" s="143"/>
      <c r="F195" s="143"/>
      <c r="G195" s="142"/>
      <c r="H195" s="135"/>
      <c r="I195" s="143"/>
      <c r="J195" s="143"/>
      <c r="K195" s="143"/>
      <c r="L195" s="134"/>
      <c r="M195" s="136"/>
      <c r="N195" s="143"/>
      <c r="O195" s="143"/>
      <c r="P195" s="143"/>
      <c r="Q195" s="142"/>
      <c r="R195" s="135"/>
      <c r="S195" s="143"/>
      <c r="T195" s="143"/>
      <c r="U195" s="143"/>
      <c r="V195" s="143"/>
      <c r="W195" s="143"/>
      <c r="X195" s="143"/>
      <c r="Y195" s="134"/>
      <c r="Z195" s="924"/>
      <c r="AA195" s="924"/>
      <c r="AB195" s="924"/>
      <c r="AC195" s="924"/>
      <c r="AD195" s="924"/>
      <c r="AE195" s="924"/>
      <c r="AF195" s="924"/>
      <c r="AG195" s="924"/>
      <c r="AH195" s="924"/>
      <c r="AI195" s="924"/>
      <c r="AJ195" s="924"/>
      <c r="AK195" s="924"/>
      <c r="AL195" s="924"/>
      <c r="AM195" s="924"/>
      <c r="AN195" s="924"/>
      <c r="AO195" s="924"/>
      <c r="AP195" s="924"/>
      <c r="AQ195" s="924"/>
      <c r="AR195" s="924"/>
      <c r="AS195" s="924"/>
      <c r="AT195" s="924"/>
      <c r="AU195" s="924"/>
      <c r="AV195" s="924"/>
      <c r="AW195" s="924"/>
      <c r="AX195" s="924"/>
      <c r="AY195" s="924"/>
      <c r="AZ195" s="377"/>
      <c r="BA195" s="991"/>
      <c r="BB195" s="651"/>
      <c r="BC195" s="480"/>
      <c r="BD195" s="465"/>
      <c r="BE195" s="465"/>
      <c r="BF195" s="465"/>
      <c r="BG195" s="484"/>
      <c r="BH195" s="480"/>
      <c r="BI195" s="465"/>
      <c r="BJ195" s="465"/>
      <c r="BK195" s="465"/>
      <c r="BL195" s="484"/>
      <c r="BM195" s="480"/>
      <c r="BN195" s="465"/>
      <c r="BO195" s="465"/>
      <c r="BP195" s="465"/>
      <c r="BQ195" s="484"/>
      <c r="BR195" s="480"/>
      <c r="BS195" s="465"/>
      <c r="BT195" s="465"/>
      <c r="BU195" s="465"/>
      <c r="BV195" s="465"/>
      <c r="BW195" s="465"/>
      <c r="BX195" s="465"/>
      <c r="BY195" s="466"/>
      <c r="BZ195" s="27"/>
      <c r="CA195" s="27"/>
      <c r="CB195" s="27"/>
      <c r="CC195" s="27"/>
      <c r="CD195" s="27"/>
      <c r="CE195" s="27"/>
      <c r="CF195" s="27"/>
      <c r="CG195" s="27"/>
      <c r="CH195" s="27"/>
      <c r="CI195" s="27"/>
      <c r="CJ195" s="27"/>
      <c r="CK195" s="27"/>
      <c r="CL195" s="27"/>
      <c r="CM195" s="27"/>
      <c r="CN195" s="27"/>
      <c r="CO195" s="27"/>
      <c r="CP195" s="27"/>
      <c r="CQ195" s="27"/>
      <c r="CR195" s="27"/>
      <c r="CS195" s="27"/>
      <c r="CT195" s="27"/>
      <c r="CU195" s="27"/>
      <c r="CV195" s="27"/>
      <c r="CW195" s="27"/>
      <c r="CX195" s="27"/>
      <c r="CY195" s="27"/>
      <c r="CZ195" s="27"/>
    </row>
    <row r="196" s="340" customFormat="true" ht="15" customHeight="true" x14ac:dyDescent="0.2">
      <c r="A196" s="200"/>
      <c r="B196" s="169"/>
      <c r="C196" s="136"/>
      <c r="D196" s="143"/>
      <c r="E196" s="143"/>
      <c r="F196" s="143"/>
      <c r="G196" s="142"/>
      <c r="H196" s="135"/>
      <c r="I196" s="143"/>
      <c r="J196" s="143"/>
      <c r="K196" s="143"/>
      <c r="L196" s="134"/>
      <c r="M196" s="136"/>
      <c r="N196" s="143"/>
      <c r="O196" s="143"/>
      <c r="P196" s="143"/>
      <c r="Q196" s="142"/>
      <c r="R196" s="135"/>
      <c r="S196" s="143"/>
      <c r="T196" s="143"/>
      <c r="U196" s="143"/>
      <c r="V196" s="143"/>
      <c r="W196" s="143"/>
      <c r="X196" s="143"/>
      <c r="Y196" s="134"/>
      <c r="Z196" s="924"/>
      <c r="AA196" s="924"/>
      <c r="AB196" s="924"/>
      <c r="AC196" s="924"/>
      <c r="AD196" s="924"/>
      <c r="AE196" s="924"/>
      <c r="AF196" s="924"/>
      <c r="AG196" s="924"/>
      <c r="AH196" s="924"/>
      <c r="AI196" s="924"/>
      <c r="AJ196" s="924"/>
      <c r="AK196" s="924"/>
      <c r="AL196" s="924"/>
      <c r="AM196" s="924"/>
      <c r="AN196" s="924"/>
      <c r="AO196" s="924"/>
      <c r="AP196" s="924"/>
      <c r="AQ196" s="924"/>
      <c r="AR196" s="924"/>
      <c r="AS196" s="924"/>
      <c r="AT196" s="924"/>
      <c r="AU196" s="924"/>
      <c r="AV196" s="924"/>
      <c r="AW196" s="924"/>
      <c r="AX196" s="924"/>
      <c r="AY196" s="924"/>
      <c r="AZ196" s="377"/>
      <c r="BA196" s="991"/>
      <c r="BB196" s="651"/>
      <c r="BC196" s="480"/>
      <c r="BD196" s="465"/>
      <c r="BE196" s="465"/>
      <c r="BF196" s="465"/>
      <c r="BG196" s="484"/>
      <c r="BH196" s="480"/>
      <c r="BI196" s="465"/>
      <c r="BJ196" s="465"/>
      <c r="BK196" s="465"/>
      <c r="BL196" s="484"/>
      <c r="BM196" s="480"/>
      <c r="BN196" s="465"/>
      <c r="BO196" s="465"/>
      <c r="BP196" s="465"/>
      <c r="BQ196" s="484"/>
      <c r="BR196" s="480"/>
      <c r="BS196" s="465"/>
      <c r="BT196" s="465"/>
      <c r="BU196" s="465"/>
      <c r="BV196" s="465"/>
      <c r="BW196" s="465"/>
      <c r="BX196" s="465"/>
      <c r="BY196" s="466"/>
      <c r="BZ196" s="27"/>
      <c r="CA196" s="27"/>
      <c r="CB196" s="27"/>
      <c r="CC196" s="27"/>
      <c r="CD196" s="27"/>
      <c r="CE196" s="27"/>
      <c r="CF196" s="27"/>
      <c r="CG196" s="27"/>
      <c r="CH196" s="27"/>
      <c r="CI196" s="27"/>
      <c r="CJ196" s="27"/>
      <c r="CK196" s="27"/>
      <c r="CL196" s="27"/>
      <c r="CM196" s="27"/>
      <c r="CN196" s="27"/>
      <c r="CO196" s="27"/>
      <c r="CP196" s="27"/>
      <c r="CQ196" s="27"/>
      <c r="CR196" s="27"/>
      <c r="CS196" s="27"/>
      <c r="CT196" s="27"/>
      <c r="CU196" s="27"/>
      <c r="CV196" s="27"/>
      <c r="CW196" s="27"/>
      <c r="CX196" s="27"/>
      <c r="CY196" s="27"/>
      <c r="CZ196" s="27"/>
    </row>
    <row r="197" s="340" customFormat="true" ht="15" customHeight="true" x14ac:dyDescent="0.2">
      <c r="A197" s="200"/>
      <c r="B197" s="169"/>
      <c r="C197" s="136"/>
      <c r="D197" s="143"/>
      <c r="E197" s="143"/>
      <c r="F197" s="143"/>
      <c r="G197" s="142"/>
      <c r="H197" s="135"/>
      <c r="I197" s="143"/>
      <c r="J197" s="143"/>
      <c r="K197" s="143"/>
      <c r="L197" s="134"/>
      <c r="M197" s="136"/>
      <c r="N197" s="143"/>
      <c r="O197" s="143"/>
      <c r="P197" s="143"/>
      <c r="Q197" s="142"/>
      <c r="R197" s="135"/>
      <c r="S197" s="143"/>
      <c r="T197" s="143"/>
      <c r="U197" s="143"/>
      <c r="V197" s="143"/>
      <c r="W197" s="143"/>
      <c r="X197" s="143"/>
      <c r="Y197" s="134"/>
      <c r="Z197" s="924"/>
      <c r="AA197" s="924"/>
      <c r="AB197" s="924"/>
      <c r="AC197" s="924"/>
      <c r="AD197" s="924"/>
      <c r="AE197" s="924"/>
      <c r="AF197" s="924"/>
      <c r="AG197" s="924"/>
      <c r="AH197" s="924"/>
      <c r="AI197" s="924"/>
      <c r="AJ197" s="924"/>
      <c r="AK197" s="924"/>
      <c r="AL197" s="924"/>
      <c r="AM197" s="924"/>
      <c r="AN197" s="924"/>
      <c r="AO197" s="924"/>
      <c r="AP197" s="924"/>
      <c r="AQ197" s="924"/>
      <c r="AR197" s="924"/>
      <c r="AS197" s="924"/>
      <c r="AT197" s="924"/>
      <c r="AU197" s="924"/>
      <c r="AV197" s="924"/>
      <c r="AW197" s="924"/>
      <c r="AX197" s="924"/>
      <c r="AY197" s="924"/>
      <c r="AZ197" s="377"/>
      <c r="BA197" s="991"/>
      <c r="BB197" s="651"/>
      <c r="BC197" s="480"/>
      <c r="BD197" s="465"/>
      <c r="BE197" s="465"/>
      <c r="BF197" s="465"/>
      <c r="BG197" s="484"/>
      <c r="BH197" s="480"/>
      <c r="BI197" s="465"/>
      <c r="BJ197" s="465"/>
      <c r="BK197" s="465"/>
      <c r="BL197" s="484"/>
      <c r="BM197" s="480"/>
      <c r="BN197" s="465"/>
      <c r="BO197" s="465"/>
      <c r="BP197" s="465"/>
      <c r="BQ197" s="484"/>
      <c r="BR197" s="480"/>
      <c r="BS197" s="465"/>
      <c r="BT197" s="465"/>
      <c r="BU197" s="465"/>
      <c r="BV197" s="465"/>
      <c r="BW197" s="465"/>
      <c r="BX197" s="465"/>
      <c r="BY197" s="466"/>
      <c r="BZ197" s="27"/>
      <c r="CA197" s="27"/>
      <c r="CB197" s="27"/>
      <c r="CC197" s="27"/>
      <c r="CD197" s="27"/>
      <c r="CE197" s="27"/>
      <c r="CF197" s="27"/>
      <c r="CG197" s="27"/>
      <c r="CH197" s="27"/>
      <c r="CI197" s="27"/>
      <c r="CJ197" s="27"/>
      <c r="CK197" s="27"/>
      <c r="CL197" s="27"/>
      <c r="CM197" s="27"/>
      <c r="CN197" s="27"/>
      <c r="CO197" s="27"/>
      <c r="CP197" s="27"/>
      <c r="CQ197" s="27"/>
      <c r="CR197" s="27"/>
      <c r="CS197" s="27"/>
      <c r="CT197" s="27"/>
      <c r="CU197" s="27"/>
      <c r="CV197" s="27"/>
      <c r="CW197" s="27"/>
      <c r="CX197" s="27"/>
      <c r="CY197" s="27"/>
      <c r="CZ197" s="27"/>
    </row>
    <row r="198" s="340" customFormat="true" ht="15" customHeight="true" x14ac:dyDescent="0.2">
      <c r="A198" s="200"/>
      <c r="B198" s="169"/>
      <c r="C198" s="136"/>
      <c r="D198" s="143"/>
      <c r="E198" s="143"/>
      <c r="F198" s="143"/>
      <c r="G198" s="142"/>
      <c r="H198" s="135"/>
      <c r="I198" s="143"/>
      <c r="J198" s="143"/>
      <c r="K198" s="143"/>
      <c r="L198" s="134"/>
      <c r="M198" s="136"/>
      <c r="N198" s="143"/>
      <c r="O198" s="143"/>
      <c r="P198" s="143"/>
      <c r="Q198" s="142"/>
      <c r="R198" s="135"/>
      <c r="S198" s="143"/>
      <c r="T198" s="143"/>
      <c r="U198" s="143"/>
      <c r="V198" s="143"/>
      <c r="W198" s="143"/>
      <c r="X198" s="143"/>
      <c r="Y198" s="134"/>
      <c r="Z198" s="924"/>
      <c r="AA198" s="924"/>
      <c r="AB198" s="924"/>
      <c r="AC198" s="924"/>
      <c r="AD198" s="924"/>
      <c r="AE198" s="924"/>
      <c r="AF198" s="924"/>
      <c r="AG198" s="924"/>
      <c r="AH198" s="924"/>
      <c r="AI198" s="924"/>
      <c r="AJ198" s="924"/>
      <c r="AK198" s="924"/>
      <c r="AL198" s="924"/>
      <c r="AM198" s="924"/>
      <c r="AN198" s="924"/>
      <c r="AO198" s="924"/>
      <c r="AP198" s="924"/>
      <c r="AQ198" s="924"/>
      <c r="AR198" s="924"/>
      <c r="AS198" s="924"/>
      <c r="AT198" s="924"/>
      <c r="AU198" s="924"/>
      <c r="AV198" s="924"/>
      <c r="AW198" s="924"/>
      <c r="AX198" s="924"/>
      <c r="AY198" s="924"/>
      <c r="AZ198" s="377"/>
      <c r="BA198" s="991"/>
      <c r="BB198" s="651"/>
      <c r="BC198" s="480"/>
      <c r="BD198" s="465"/>
      <c r="BE198" s="465"/>
      <c r="BF198" s="465"/>
      <c r="BG198" s="484"/>
      <c r="BH198" s="480"/>
      <c r="BI198" s="465"/>
      <c r="BJ198" s="465"/>
      <c r="BK198" s="465"/>
      <c r="BL198" s="484"/>
      <c r="BM198" s="480"/>
      <c r="BN198" s="465"/>
      <c r="BO198" s="465"/>
      <c r="BP198" s="465"/>
      <c r="BQ198" s="484"/>
      <c r="BR198" s="480"/>
      <c r="BS198" s="465"/>
      <c r="BT198" s="465"/>
      <c r="BU198" s="465"/>
      <c r="BV198" s="465"/>
      <c r="BW198" s="465"/>
      <c r="BX198" s="465"/>
      <c r="BY198" s="466"/>
      <c r="BZ198" s="27"/>
      <c r="CA198" s="27"/>
      <c r="CB198" s="27"/>
      <c r="CC198" s="27"/>
      <c r="CD198" s="27"/>
      <c r="CE198" s="27"/>
      <c r="CF198" s="27"/>
      <c r="CG198" s="27"/>
      <c r="CH198" s="27"/>
      <c r="CI198" s="27"/>
      <c r="CJ198" s="27"/>
      <c r="CK198" s="27"/>
      <c r="CL198" s="27"/>
      <c r="CM198" s="27"/>
      <c r="CN198" s="27"/>
      <c r="CO198" s="27"/>
      <c r="CP198" s="27"/>
      <c r="CQ198" s="27"/>
      <c r="CR198" s="27"/>
      <c r="CS198" s="27"/>
      <c r="CT198" s="27"/>
      <c r="CU198" s="27"/>
      <c r="CV198" s="27"/>
      <c r="CW198" s="27"/>
      <c r="CX198" s="27"/>
      <c r="CY198" s="27"/>
      <c r="CZ198" s="27"/>
    </row>
    <row r="199" s="340" customFormat="true" ht="15" customHeight="true" x14ac:dyDescent="0.2">
      <c r="A199" s="200"/>
      <c r="B199" s="169"/>
      <c r="C199" s="136"/>
      <c r="D199" s="143"/>
      <c r="E199" s="143"/>
      <c r="F199" s="143"/>
      <c r="G199" s="142"/>
      <c r="H199" s="135"/>
      <c r="I199" s="143"/>
      <c r="J199" s="143"/>
      <c r="K199" s="143"/>
      <c r="L199" s="134"/>
      <c r="M199" s="136"/>
      <c r="N199" s="143"/>
      <c r="O199" s="143"/>
      <c r="P199" s="143"/>
      <c r="Q199" s="142"/>
      <c r="R199" s="135"/>
      <c r="S199" s="143"/>
      <c r="T199" s="143"/>
      <c r="U199" s="143"/>
      <c r="V199" s="143"/>
      <c r="W199" s="143"/>
      <c r="X199" s="143"/>
      <c r="Y199" s="134"/>
      <c r="Z199" s="924"/>
      <c r="AA199" s="924"/>
      <c r="AB199" s="924"/>
      <c r="AC199" s="924"/>
      <c r="AD199" s="924"/>
      <c r="AE199" s="924"/>
      <c r="AF199" s="924"/>
      <c r="AG199" s="924"/>
      <c r="AH199" s="924"/>
      <c r="AI199" s="924"/>
      <c r="AJ199" s="924"/>
      <c r="AK199" s="924"/>
      <c r="AL199" s="924"/>
      <c r="AM199" s="924"/>
      <c r="AN199" s="924"/>
      <c r="AO199" s="924"/>
      <c r="AP199" s="924"/>
      <c r="AQ199" s="924"/>
      <c r="AR199" s="924"/>
      <c r="AS199" s="924"/>
      <c r="AT199" s="924"/>
      <c r="AU199" s="924"/>
      <c r="AV199" s="924"/>
      <c r="AW199" s="924"/>
      <c r="AX199" s="924"/>
      <c r="AY199" s="924"/>
      <c r="AZ199" s="377"/>
      <c r="BA199" s="991"/>
      <c r="BB199" s="651"/>
      <c r="BC199" s="480"/>
      <c r="BD199" s="465"/>
      <c r="BE199" s="465"/>
      <c r="BF199" s="465"/>
      <c r="BG199" s="484"/>
      <c r="BH199" s="480"/>
      <c r="BI199" s="465"/>
      <c r="BJ199" s="465"/>
      <c r="BK199" s="465"/>
      <c r="BL199" s="484"/>
      <c r="BM199" s="480"/>
      <c r="BN199" s="465"/>
      <c r="BO199" s="465"/>
      <c r="BP199" s="465"/>
      <c r="BQ199" s="484"/>
      <c r="BR199" s="480"/>
      <c r="BS199" s="465"/>
      <c r="BT199" s="465"/>
      <c r="BU199" s="465"/>
      <c r="BV199" s="465"/>
      <c r="BW199" s="465"/>
      <c r="BX199" s="465"/>
      <c r="BY199" s="466"/>
      <c r="BZ199" s="27"/>
      <c r="CA199" s="27"/>
      <c r="CB199" s="27"/>
      <c r="CC199" s="27"/>
      <c r="CD199" s="27"/>
      <c r="CE199" s="27"/>
      <c r="CF199" s="27"/>
      <c r="CG199" s="27"/>
      <c r="CH199" s="27"/>
      <c r="CI199" s="27"/>
      <c r="CJ199" s="27"/>
      <c r="CK199" s="27"/>
      <c r="CL199" s="27"/>
      <c r="CM199" s="27"/>
      <c r="CN199" s="27"/>
      <c r="CO199" s="27"/>
      <c r="CP199" s="27"/>
      <c r="CQ199" s="27"/>
      <c r="CR199" s="27"/>
      <c r="CS199" s="27"/>
      <c r="CT199" s="27"/>
      <c r="CU199" s="27"/>
      <c r="CV199" s="27"/>
      <c r="CW199" s="27"/>
      <c r="CX199" s="27"/>
      <c r="CY199" s="27"/>
      <c r="CZ199" s="27"/>
    </row>
    <row r="200" s="340" customFormat="true" ht="15" customHeight="true" x14ac:dyDescent="0.2">
      <c r="A200" s="200"/>
      <c r="B200" s="169"/>
      <c r="C200" s="136"/>
      <c r="D200" s="143"/>
      <c r="E200" s="143"/>
      <c r="F200" s="143"/>
      <c r="G200" s="142"/>
      <c r="H200" s="135"/>
      <c r="I200" s="143"/>
      <c r="J200" s="143"/>
      <c r="K200" s="143"/>
      <c r="L200" s="134"/>
      <c r="M200" s="136"/>
      <c r="N200" s="143"/>
      <c r="O200" s="143"/>
      <c r="P200" s="143"/>
      <c r="Q200" s="142"/>
      <c r="R200" s="135"/>
      <c r="S200" s="143"/>
      <c r="T200" s="143"/>
      <c r="U200" s="143"/>
      <c r="V200" s="143"/>
      <c r="W200" s="143"/>
      <c r="X200" s="143"/>
      <c r="Y200" s="134"/>
      <c r="Z200" s="924"/>
      <c r="AA200" s="924"/>
      <c r="AB200" s="924"/>
      <c r="AC200" s="924"/>
      <c r="AD200" s="924"/>
      <c r="AE200" s="924"/>
      <c r="AF200" s="924"/>
      <c r="AG200" s="924"/>
      <c r="AH200" s="924"/>
      <c r="AI200" s="924"/>
      <c r="AJ200" s="924"/>
      <c r="AK200" s="924"/>
      <c r="AL200" s="924"/>
      <c r="AM200" s="924"/>
      <c r="AN200" s="924"/>
      <c r="AO200" s="924"/>
      <c r="AP200" s="924"/>
      <c r="AQ200" s="924"/>
      <c r="AR200" s="924"/>
      <c r="AS200" s="924"/>
      <c r="AT200" s="924"/>
      <c r="AU200" s="924"/>
      <c r="AV200" s="924"/>
      <c r="AW200" s="924"/>
      <c r="AX200" s="924"/>
      <c r="AY200" s="924"/>
      <c r="AZ200" s="377"/>
      <c r="BA200" s="991"/>
      <c r="BB200" s="651"/>
      <c r="BC200" s="480"/>
      <c r="BD200" s="465"/>
      <c r="BE200" s="465"/>
      <c r="BF200" s="465"/>
      <c r="BG200" s="484"/>
      <c r="BH200" s="480"/>
      <c r="BI200" s="465"/>
      <c r="BJ200" s="465"/>
      <c r="BK200" s="465"/>
      <c r="BL200" s="484"/>
      <c r="BM200" s="480"/>
      <c r="BN200" s="465"/>
      <c r="BO200" s="465"/>
      <c r="BP200" s="465"/>
      <c r="BQ200" s="484"/>
      <c r="BR200" s="480"/>
      <c r="BS200" s="465"/>
      <c r="BT200" s="465"/>
      <c r="BU200" s="465"/>
      <c r="BV200" s="465"/>
      <c r="BW200" s="465"/>
      <c r="BX200" s="465"/>
      <c r="BY200" s="466"/>
      <c r="BZ200" s="27"/>
      <c r="CA200" s="27"/>
      <c r="CB200" s="27"/>
      <c r="CC200" s="27"/>
      <c r="CD200" s="27"/>
      <c r="CE200" s="27"/>
      <c r="CF200" s="27"/>
      <c r="CG200" s="27"/>
      <c r="CH200" s="27"/>
      <c r="CI200" s="27"/>
      <c r="CJ200" s="27"/>
      <c r="CK200" s="27"/>
      <c r="CL200" s="27"/>
      <c r="CM200" s="27"/>
      <c r="CN200" s="27"/>
      <c r="CO200" s="27"/>
      <c r="CP200" s="27"/>
      <c r="CQ200" s="27"/>
      <c r="CR200" s="27"/>
      <c r="CS200" s="27"/>
      <c r="CT200" s="27"/>
      <c r="CU200" s="27"/>
      <c r="CV200" s="27"/>
      <c r="CW200" s="27"/>
      <c r="CX200" s="27"/>
      <c r="CY200" s="27"/>
      <c r="CZ200" s="27"/>
    </row>
    <row r="201" s="340" customFormat="true" ht="15" customHeight="true" x14ac:dyDescent="0.2">
      <c r="A201" s="200"/>
      <c r="B201" s="169"/>
      <c r="C201" s="136"/>
      <c r="D201" s="143"/>
      <c r="E201" s="143"/>
      <c r="F201" s="143"/>
      <c r="G201" s="142"/>
      <c r="H201" s="135"/>
      <c r="I201" s="143"/>
      <c r="J201" s="143"/>
      <c r="K201" s="143"/>
      <c r="L201" s="134"/>
      <c r="M201" s="136"/>
      <c r="N201" s="143"/>
      <c r="O201" s="143"/>
      <c r="P201" s="143"/>
      <c r="Q201" s="142"/>
      <c r="R201" s="135"/>
      <c r="S201" s="143"/>
      <c r="T201" s="143"/>
      <c r="U201" s="143"/>
      <c r="V201" s="143"/>
      <c r="W201" s="143"/>
      <c r="X201" s="143"/>
      <c r="Y201" s="134"/>
      <c r="Z201" s="924"/>
      <c r="AA201" s="924"/>
      <c r="AB201" s="924"/>
      <c r="AC201" s="924"/>
      <c r="AD201" s="924"/>
      <c r="AE201" s="924"/>
      <c r="AF201" s="924"/>
      <c r="AG201" s="924"/>
      <c r="AH201" s="924"/>
      <c r="AI201" s="924"/>
      <c r="AJ201" s="924"/>
      <c r="AK201" s="924"/>
      <c r="AL201" s="924"/>
      <c r="AM201" s="924"/>
      <c r="AN201" s="924"/>
      <c r="AO201" s="924"/>
      <c r="AP201" s="924"/>
      <c r="AQ201" s="924"/>
      <c r="AR201" s="924"/>
      <c r="AS201" s="924"/>
      <c r="AT201" s="924"/>
      <c r="AU201" s="924"/>
      <c r="AV201" s="924"/>
      <c r="AW201" s="924"/>
      <c r="AX201" s="924"/>
      <c r="AY201" s="924"/>
      <c r="AZ201" s="377"/>
      <c r="BA201" s="991"/>
      <c r="BB201" s="651"/>
      <c r="BC201" s="480"/>
      <c r="BD201" s="465"/>
      <c r="BE201" s="465"/>
      <c r="BF201" s="465"/>
      <c r="BG201" s="484"/>
      <c r="BH201" s="480"/>
      <c r="BI201" s="465"/>
      <c r="BJ201" s="465"/>
      <c r="BK201" s="465"/>
      <c r="BL201" s="484"/>
      <c r="BM201" s="480"/>
      <c r="BN201" s="465"/>
      <c r="BO201" s="465"/>
      <c r="BP201" s="465"/>
      <c r="BQ201" s="484"/>
      <c r="BR201" s="480"/>
      <c r="BS201" s="465"/>
      <c r="BT201" s="465"/>
      <c r="BU201" s="465"/>
      <c r="BV201" s="465"/>
      <c r="BW201" s="465"/>
      <c r="BX201" s="465"/>
      <c r="BY201" s="466"/>
      <c r="BZ201" s="27"/>
      <c r="CA201" s="27"/>
      <c r="CB201" s="27"/>
      <c r="CC201" s="27"/>
      <c r="CD201" s="27"/>
      <c r="CE201" s="27"/>
      <c r="CF201" s="27"/>
      <c r="CG201" s="27"/>
      <c r="CH201" s="27"/>
      <c r="CI201" s="27"/>
      <c r="CJ201" s="27"/>
      <c r="CK201" s="27"/>
      <c r="CL201" s="27"/>
      <c r="CM201" s="27"/>
      <c r="CN201" s="27"/>
      <c r="CO201" s="27"/>
      <c r="CP201" s="27"/>
      <c r="CQ201" s="27"/>
      <c r="CR201" s="27"/>
      <c r="CS201" s="27"/>
      <c r="CT201" s="27"/>
      <c r="CU201" s="27"/>
      <c r="CV201" s="27"/>
      <c r="CW201" s="27"/>
      <c r="CX201" s="27"/>
      <c r="CY201" s="27"/>
      <c r="CZ201" s="27"/>
    </row>
    <row r="202" s="340" customFormat="true" ht="15" customHeight="true" x14ac:dyDescent="0.2">
      <c r="A202" s="200"/>
      <c r="B202" s="169"/>
      <c r="C202" s="136"/>
      <c r="D202" s="143"/>
      <c r="E202" s="143"/>
      <c r="F202" s="143"/>
      <c r="G202" s="142"/>
      <c r="H202" s="135"/>
      <c r="I202" s="143"/>
      <c r="J202" s="143"/>
      <c r="K202" s="143"/>
      <c r="L202" s="134"/>
      <c r="M202" s="136"/>
      <c r="N202" s="143"/>
      <c r="O202" s="143"/>
      <c r="P202" s="143"/>
      <c r="Q202" s="142"/>
      <c r="R202" s="135"/>
      <c r="S202" s="143"/>
      <c r="T202" s="143"/>
      <c r="U202" s="143"/>
      <c r="V202" s="143"/>
      <c r="W202" s="143"/>
      <c r="X202" s="143"/>
      <c r="Y202" s="134"/>
      <c r="Z202" s="924"/>
      <c r="AA202" s="924"/>
      <c r="AB202" s="924"/>
      <c r="AC202" s="924"/>
      <c r="AD202" s="924"/>
      <c r="AE202" s="924"/>
      <c r="AF202" s="924"/>
      <c r="AG202" s="924"/>
      <c r="AH202" s="924"/>
      <c r="AI202" s="924"/>
      <c r="AJ202" s="924"/>
      <c r="AK202" s="924"/>
      <c r="AL202" s="924"/>
      <c r="AM202" s="924"/>
      <c r="AN202" s="924"/>
      <c r="AO202" s="924"/>
      <c r="AP202" s="924"/>
      <c r="AQ202" s="924"/>
      <c r="AR202" s="924"/>
      <c r="AS202" s="924"/>
      <c r="AT202" s="924"/>
      <c r="AU202" s="924"/>
      <c r="AV202" s="924"/>
      <c r="AW202" s="924"/>
      <c r="AX202" s="924"/>
      <c r="AY202" s="924"/>
      <c r="AZ202" s="377"/>
      <c r="BA202" s="991"/>
      <c r="BB202" s="651"/>
      <c r="BC202" s="480"/>
      <c r="BD202" s="465"/>
      <c r="BE202" s="465"/>
      <c r="BF202" s="465"/>
      <c r="BG202" s="484"/>
      <c r="BH202" s="480"/>
      <c r="BI202" s="465"/>
      <c r="BJ202" s="465"/>
      <c r="BK202" s="465"/>
      <c r="BL202" s="484"/>
      <c r="BM202" s="480"/>
      <c r="BN202" s="465"/>
      <c r="BO202" s="465"/>
      <c r="BP202" s="465"/>
      <c r="BQ202" s="484"/>
      <c r="BR202" s="480"/>
      <c r="BS202" s="465"/>
      <c r="BT202" s="465"/>
      <c r="BU202" s="465"/>
      <c r="BV202" s="465"/>
      <c r="BW202" s="465"/>
      <c r="BX202" s="465"/>
      <c r="BY202" s="466"/>
      <c r="BZ202" s="27"/>
      <c r="CA202" s="27"/>
      <c r="CB202" s="27"/>
      <c r="CC202" s="27"/>
      <c r="CD202" s="27"/>
      <c r="CE202" s="27"/>
      <c r="CF202" s="27"/>
      <c r="CG202" s="27"/>
      <c r="CH202" s="27"/>
      <c r="CI202" s="27"/>
      <c r="CJ202" s="27"/>
      <c r="CK202" s="27"/>
      <c r="CL202" s="27"/>
      <c r="CM202" s="27"/>
      <c r="CN202" s="27"/>
      <c r="CO202" s="27"/>
      <c r="CP202" s="27"/>
      <c r="CQ202" s="27"/>
      <c r="CR202" s="27"/>
      <c r="CS202" s="27"/>
      <c r="CT202" s="27"/>
      <c r="CU202" s="27"/>
      <c r="CV202" s="27"/>
      <c r="CW202" s="27"/>
      <c r="CX202" s="27"/>
      <c r="CY202" s="27"/>
      <c r="CZ202" s="27"/>
    </row>
    <row r="203" s="535" customFormat="true" ht="15" customHeight="true" x14ac:dyDescent="0.2">
      <c r="A203" s="176"/>
      <c r="B203" s="170"/>
      <c r="C203" s="155"/>
      <c r="D203" s="154"/>
      <c r="E203" s="154"/>
      <c r="F203" s="154"/>
      <c r="G203" s="153"/>
      <c r="H203" s="152"/>
      <c r="I203" s="154"/>
      <c r="J203" s="154"/>
      <c r="K203" s="154"/>
      <c r="L203" s="151"/>
      <c r="M203" s="155"/>
      <c r="N203" s="154"/>
      <c r="O203" s="154"/>
      <c r="P203" s="154"/>
      <c r="Q203" s="153"/>
      <c r="R203" s="152"/>
      <c r="S203" s="154"/>
      <c r="T203" s="154"/>
      <c r="U203" s="154"/>
      <c r="V203" s="154"/>
      <c r="W203" s="154"/>
      <c r="X203" s="154"/>
      <c r="Y203" s="151"/>
      <c r="Z203" s="468"/>
      <c r="AA203" s="468"/>
      <c r="AB203" s="468"/>
      <c r="AC203" s="468"/>
      <c r="AD203" s="468"/>
      <c r="AE203" s="468"/>
      <c r="AF203" s="468"/>
      <c r="AG203" s="468"/>
      <c r="AH203" s="468"/>
      <c r="AI203" s="468"/>
      <c r="AJ203" s="468"/>
      <c r="AK203" s="468"/>
      <c r="AL203" s="468"/>
      <c r="AM203" s="468"/>
      <c r="AN203" s="468"/>
      <c r="AO203" s="468"/>
      <c r="AP203" s="468"/>
      <c r="AQ203" s="468"/>
      <c r="AR203" s="468"/>
      <c r="AS203" s="468"/>
      <c r="AT203" s="468"/>
      <c r="AU203" s="468"/>
      <c r="AV203" s="468"/>
      <c r="AW203" s="468"/>
      <c r="AX203" s="468"/>
      <c r="AY203" s="468"/>
      <c r="AZ203" s="983"/>
      <c r="BA203" s="991"/>
      <c r="BB203" s="651"/>
      <c r="BC203" s="480"/>
      <c r="BD203" s="465"/>
      <c r="BE203" s="465"/>
      <c r="BF203" s="465"/>
      <c r="BG203" s="484"/>
      <c r="BH203" s="480"/>
      <c r="BI203" s="465"/>
      <c r="BJ203" s="465"/>
      <c r="BK203" s="465"/>
      <c r="BL203" s="484"/>
      <c r="BM203" s="480"/>
      <c r="BN203" s="465"/>
      <c r="BO203" s="465"/>
      <c r="BP203" s="465"/>
      <c r="BQ203" s="484"/>
      <c r="BR203" s="480"/>
      <c r="BS203" s="465"/>
      <c r="BT203" s="465"/>
      <c r="BU203" s="465"/>
      <c r="BV203" s="465"/>
      <c r="BW203" s="465"/>
      <c r="BX203" s="465"/>
      <c r="BY203" s="466"/>
      <c r="BZ203" s="27"/>
      <c r="CA203" s="27"/>
      <c r="CB203" s="27"/>
      <c r="CC203" s="27"/>
      <c r="CD203" s="27"/>
      <c r="CE203" s="27"/>
      <c r="CF203" s="27"/>
      <c r="CG203" s="27"/>
      <c r="CH203" s="27"/>
      <c r="CI203" s="27"/>
      <c r="CJ203" s="27"/>
      <c r="CK203" s="27"/>
      <c r="CL203" s="27"/>
      <c r="CM203" s="27"/>
      <c r="CN203" s="27"/>
      <c r="CO203" s="27"/>
      <c r="CP203" s="27"/>
      <c r="CQ203" s="27"/>
      <c r="CR203" s="27"/>
      <c r="CS203" s="27"/>
      <c r="CT203" s="27"/>
      <c r="CU203" s="27"/>
      <c r="CV203" s="27"/>
      <c r="CW203" s="27"/>
      <c r="CX203" s="27"/>
      <c r="CY203" s="27"/>
      <c r="CZ203" s="27"/>
    </row>
    <row r="204" s="535" customFormat="true" ht="15" customHeight="true" x14ac:dyDescent="0.2">
      <c r="A204" s="176"/>
      <c r="B204" s="170"/>
      <c r="C204" s="155"/>
      <c r="D204" s="154"/>
      <c r="E204" s="154"/>
      <c r="F204" s="154"/>
      <c r="G204" s="153"/>
      <c r="H204" s="152"/>
      <c r="I204" s="154"/>
      <c r="J204" s="154"/>
      <c r="K204" s="154"/>
      <c r="L204" s="151"/>
      <c r="M204" s="155"/>
      <c r="N204" s="154"/>
      <c r="O204" s="154"/>
      <c r="P204" s="154"/>
      <c r="Q204" s="153"/>
      <c r="R204" s="152"/>
      <c r="S204" s="154"/>
      <c r="T204" s="154"/>
      <c r="U204" s="154"/>
      <c r="V204" s="154"/>
      <c r="W204" s="154"/>
      <c r="X204" s="154"/>
      <c r="Y204" s="151"/>
      <c r="Z204" s="468"/>
      <c r="AA204" s="468"/>
      <c r="AB204" s="468"/>
      <c r="AC204" s="468"/>
      <c r="AD204" s="468"/>
      <c r="AE204" s="468"/>
      <c r="AF204" s="468"/>
      <c r="AG204" s="468"/>
      <c r="AH204" s="468"/>
      <c r="AI204" s="468"/>
      <c r="AJ204" s="468"/>
      <c r="AK204" s="468"/>
      <c r="AL204" s="468"/>
      <c r="AM204" s="468"/>
      <c r="AN204" s="468"/>
      <c r="AO204" s="468"/>
      <c r="AP204" s="468"/>
      <c r="AQ204" s="468"/>
      <c r="AR204" s="468"/>
      <c r="AS204" s="468"/>
      <c r="AT204" s="468"/>
      <c r="AU204" s="468"/>
      <c r="AV204" s="468"/>
      <c r="AW204" s="468"/>
      <c r="AX204" s="468"/>
      <c r="AY204" s="468"/>
      <c r="AZ204" s="983"/>
      <c r="BA204" s="991"/>
      <c r="BB204" s="651"/>
      <c r="BC204" s="480"/>
      <c r="BD204" s="465"/>
      <c r="BE204" s="465"/>
      <c r="BF204" s="465"/>
      <c r="BG204" s="484"/>
      <c r="BH204" s="480"/>
      <c r="BI204" s="465"/>
      <c r="BJ204" s="465"/>
      <c r="BK204" s="465"/>
      <c r="BL204" s="484"/>
      <c r="BM204" s="480"/>
      <c r="BN204" s="465"/>
      <c r="BO204" s="465"/>
      <c r="BP204" s="465"/>
      <c r="BQ204" s="484"/>
      <c r="BR204" s="480"/>
      <c r="BS204" s="465"/>
      <c r="BT204" s="465"/>
      <c r="BU204" s="465"/>
      <c r="BV204" s="465"/>
      <c r="BW204" s="465"/>
      <c r="BX204" s="465"/>
      <c r="BY204" s="466"/>
      <c r="BZ204" s="27"/>
      <c r="CA204" s="27"/>
      <c r="CB204" s="27"/>
      <c r="CC204" s="27"/>
      <c r="CD204" s="27"/>
      <c r="CE204" s="27"/>
      <c r="CF204" s="27"/>
      <c r="CG204" s="27"/>
      <c r="CH204" s="27"/>
      <c r="CI204" s="27"/>
      <c r="CJ204" s="27"/>
      <c r="CK204" s="27"/>
      <c r="CL204" s="27"/>
      <c r="CM204" s="27"/>
      <c r="CN204" s="27"/>
      <c r="CO204" s="27"/>
      <c r="CP204" s="27"/>
      <c r="CQ204" s="27"/>
      <c r="CR204" s="27"/>
      <c r="CS204" s="27"/>
      <c r="CT204" s="27"/>
      <c r="CU204" s="27"/>
      <c r="CV204" s="27"/>
      <c r="CW204" s="27"/>
      <c r="CX204" s="27"/>
      <c r="CY204" s="27"/>
      <c r="CZ204" s="27"/>
    </row>
    <row r="205" s="535" customFormat="true" ht="15" customHeight="true" x14ac:dyDescent="0.2">
      <c r="A205" s="67"/>
      <c r="B205" s="57"/>
      <c r="C205" s="150"/>
      <c r="D205" s="149"/>
      <c r="E205" s="149"/>
      <c r="F205" s="149"/>
      <c r="G205" s="148"/>
      <c r="H205" s="147"/>
      <c r="I205" s="149"/>
      <c r="J205" s="149"/>
      <c r="K205" s="149"/>
      <c r="L205" s="146"/>
      <c r="M205" s="150"/>
      <c r="N205" s="149"/>
      <c r="O205" s="149"/>
      <c r="P205" s="149"/>
      <c r="Q205" s="148"/>
      <c r="R205" s="147"/>
      <c r="S205" s="149"/>
      <c r="T205" s="149"/>
      <c r="U205" s="149"/>
      <c r="V205" s="149"/>
      <c r="W205" s="149"/>
      <c r="X205" s="149"/>
      <c r="Y205" s="146"/>
      <c r="Z205" s="468"/>
      <c r="AA205" s="468"/>
      <c r="AB205" s="468"/>
      <c r="AC205" s="468"/>
      <c r="AD205" s="468"/>
      <c r="AE205" s="468"/>
      <c r="AF205" s="468"/>
      <c r="AG205" s="468"/>
      <c r="AH205" s="468"/>
      <c r="AI205" s="468"/>
      <c r="AJ205" s="468"/>
      <c r="AK205" s="468"/>
      <c r="AL205" s="468"/>
      <c r="AM205" s="468"/>
      <c r="AN205" s="468"/>
      <c r="AO205" s="468"/>
      <c r="AP205" s="468"/>
      <c r="AQ205" s="468"/>
      <c r="AR205" s="468"/>
      <c r="AS205" s="468"/>
      <c r="AT205" s="468"/>
      <c r="AU205" s="468"/>
      <c r="AV205" s="468"/>
      <c r="AW205" s="468"/>
      <c r="AX205" s="468"/>
      <c r="AY205" s="468"/>
      <c r="AZ205" s="983"/>
      <c r="BA205" s="991"/>
      <c r="BB205" s="651"/>
      <c r="BC205" s="483"/>
      <c r="BD205" s="482"/>
      <c r="BE205" s="482"/>
      <c r="BF205" s="482"/>
      <c r="BG205" s="486"/>
      <c r="BH205" s="483"/>
      <c r="BI205" s="482"/>
      <c r="BJ205" s="482"/>
      <c r="BK205" s="482"/>
      <c r="BL205" s="486"/>
      <c r="BM205" s="483"/>
      <c r="BN205" s="482"/>
      <c r="BO205" s="482"/>
      <c r="BP205" s="482"/>
      <c r="BQ205" s="486"/>
      <c r="BR205" s="483"/>
      <c r="BS205" s="482"/>
      <c r="BT205" s="482"/>
      <c r="BU205" s="482"/>
      <c r="BV205" s="482"/>
      <c r="BW205" s="482"/>
      <c r="BX205" s="482"/>
      <c r="BY205" s="485"/>
      <c r="BZ205" s="27"/>
      <c r="CA205" s="27"/>
      <c r="CB205" s="27"/>
      <c r="CC205" s="27"/>
      <c r="CD205" s="27"/>
      <c r="CE205" s="27"/>
      <c r="CF205" s="27"/>
      <c r="CG205" s="27"/>
      <c r="CH205" s="27"/>
      <c r="CI205" s="27"/>
      <c r="CJ205" s="27"/>
      <c r="CK205" s="27"/>
      <c r="CL205" s="27"/>
      <c r="CM205" s="27"/>
      <c r="CN205" s="27"/>
      <c r="CO205" s="27"/>
      <c r="CP205" s="27"/>
      <c r="CQ205" s="27"/>
      <c r="CR205" s="27"/>
      <c r="CS205" s="27"/>
      <c r="CT205" s="27"/>
      <c r="CU205" s="27"/>
      <c r="CV205" s="27"/>
      <c r="CW205" s="27"/>
      <c r="CX205" s="27"/>
      <c r="CY205" s="27"/>
      <c r="CZ205" s="27"/>
    </row>
    <row r="206" s="984" customFormat="true" ht="250.15" customHeight="true" x14ac:dyDescent="0.2">
      <c r="B206" s="535"/>
      <c r="Z206" s="377"/>
      <c r="AA206" s="377"/>
      <c r="AB206" s="377"/>
      <c r="AC206" s="377"/>
      <c r="AD206" s="377"/>
      <c r="AE206" s="377"/>
      <c r="AF206" s="377"/>
      <c r="AG206" s="377"/>
      <c r="AH206" s="377"/>
      <c r="AI206" s="377"/>
      <c r="AJ206" s="377"/>
      <c r="AK206" s="377"/>
      <c r="AL206" s="377"/>
      <c r="AM206" s="377"/>
      <c r="AN206" s="377"/>
      <c r="AO206" s="377"/>
      <c r="AP206" s="377"/>
      <c r="AQ206" s="377"/>
      <c r="AR206" s="377"/>
      <c r="AS206" s="377"/>
      <c r="AT206" s="377"/>
      <c r="AU206" s="377"/>
      <c r="AV206" s="377"/>
      <c r="AW206" s="377"/>
      <c r="AX206" s="377"/>
      <c r="AY206" s="377"/>
      <c r="AZ206" s="377"/>
      <c r="BA206" s="341"/>
      <c r="BB206" s="339"/>
      <c r="BC206" s="339"/>
      <c r="BD206" s="339"/>
      <c r="BE206" s="339"/>
      <c r="BF206" s="339"/>
      <c r="BG206" s="339"/>
      <c r="BH206" s="339"/>
      <c r="BI206" s="339"/>
      <c r="BJ206" s="339"/>
      <c r="BK206" s="339"/>
      <c r="BL206" s="339"/>
      <c r="BM206" s="339"/>
      <c r="BN206" s="339"/>
      <c r="BO206" s="339"/>
      <c r="BP206" s="339"/>
      <c r="BQ206" s="339"/>
      <c r="BR206" s="339"/>
      <c r="BS206" s="339"/>
      <c r="BT206" s="339"/>
      <c r="BU206" s="339"/>
      <c r="BV206" s="339"/>
      <c r="BW206" s="339"/>
      <c r="BX206" s="339"/>
      <c r="BY206" s="341"/>
      <c r="BZ206" s="376"/>
      <c r="CA206" s="376"/>
      <c r="CB206" s="376"/>
      <c r="CC206" s="376"/>
      <c r="CD206" s="376"/>
      <c r="CE206" s="376"/>
      <c r="CF206" s="376"/>
      <c r="CG206" s="376"/>
      <c r="CH206" s="376"/>
      <c r="CI206" s="376"/>
      <c r="CJ206" s="376"/>
      <c r="CK206" s="376"/>
      <c r="CL206" s="376"/>
      <c r="CM206" s="376"/>
      <c r="CN206" s="376"/>
      <c r="CO206" s="376"/>
      <c r="CP206" s="376"/>
      <c r="CQ206" s="376"/>
      <c r="CR206" s="376"/>
      <c r="CS206" s="376"/>
      <c r="CT206" s="376"/>
      <c r="CU206" s="376"/>
      <c r="CV206" s="376"/>
      <c r="CW206" s="376"/>
      <c r="CX206" s="376"/>
      <c r="CY206" s="376"/>
      <c r="CZ206" s="376"/>
    </row>
    <row r="207" s="320" customFormat="true" ht="18" customHeight="true" x14ac:dyDescent="0.2">
      <c r="Z207" s="372"/>
      <c r="AA207" s="372"/>
      <c r="AB207" s="372"/>
      <c r="AC207" s="372"/>
      <c r="AD207" s="372"/>
      <c r="AE207" s="372"/>
      <c r="AF207" s="372"/>
      <c r="AG207" s="372"/>
      <c r="AH207" s="372"/>
      <c r="AI207" s="372"/>
      <c r="AJ207" s="372"/>
      <c r="AK207" s="372"/>
      <c r="AL207" s="372"/>
      <c r="AM207" s="372"/>
      <c r="AN207" s="372"/>
      <c r="AO207" s="372"/>
      <c r="AP207" s="372"/>
      <c r="AQ207" s="372"/>
      <c r="AR207" s="372"/>
      <c r="AS207" s="372"/>
      <c r="AT207" s="372"/>
      <c r="AU207" s="372"/>
      <c r="AV207" s="372"/>
      <c r="AW207" s="372"/>
      <c r="AX207" s="372"/>
      <c r="AY207" s="372"/>
      <c r="AZ207" s="372"/>
      <c r="BB207" s="343"/>
      <c r="BZ207" s="372"/>
      <c r="CA207" s="372"/>
      <c r="CB207" s="372"/>
      <c r="CC207" s="372"/>
      <c r="CD207" s="372"/>
      <c r="CE207" s="372"/>
      <c r="CF207" s="372"/>
      <c r="CG207" s="372"/>
      <c r="CH207" s="372"/>
      <c r="CI207" s="372"/>
      <c r="CJ207" s="372"/>
      <c r="CK207" s="372"/>
      <c r="CL207" s="372"/>
      <c r="CM207" s="372"/>
      <c r="CN207" s="372"/>
      <c r="CO207" s="372"/>
      <c r="CP207" s="372"/>
      <c r="CQ207" s="372"/>
      <c r="CR207" s="372"/>
      <c r="CS207" s="372"/>
      <c r="CT207" s="372"/>
      <c r="CU207" s="372"/>
      <c r="CV207" s="372"/>
      <c r="CW207" s="372"/>
      <c r="CX207" s="372"/>
      <c r="CY207" s="372"/>
      <c r="CZ207" s="372"/>
    </row>
    <row r="208" s="320" customFormat="true" ht="22.5" customHeight="true" x14ac:dyDescent="0.35">
      <c r="A208" s="1165" t="str">
        <f>A1026</f>
        <v>Mali</v>
      </c>
      <c r="B208" s="1166"/>
      <c r="Z208" s="372"/>
      <c r="AA208" s="372"/>
      <c r="AB208" s="372"/>
      <c r="AC208" s="372"/>
      <c r="AD208" s="372"/>
      <c r="AE208" s="372"/>
      <c r="AF208" s="372"/>
      <c r="AG208" s="372"/>
      <c r="AH208" s="372"/>
      <c r="AI208" s="372"/>
      <c r="AJ208" s="372"/>
      <c r="AK208" s="372"/>
      <c r="AL208" s="372"/>
      <c r="AM208" s="372"/>
      <c r="AN208" s="372"/>
      <c r="AO208" s="372"/>
      <c r="AP208" s="372"/>
      <c r="AQ208" s="372"/>
      <c r="AR208" s="372"/>
      <c r="AS208" s="372"/>
      <c r="AT208" s="372"/>
      <c r="AU208" s="372"/>
      <c r="AV208" s="372"/>
      <c r="AW208" s="372"/>
      <c r="AX208" s="372"/>
      <c r="AY208" s="372"/>
      <c r="AZ208" s="372"/>
      <c r="BB208" s="343"/>
      <c r="BZ208" s="372"/>
      <c r="CA208" s="372"/>
      <c r="CB208" s="372"/>
      <c r="CC208" s="372"/>
      <c r="CD208" s="372"/>
      <c r="CE208" s="372"/>
      <c r="CF208" s="372"/>
      <c r="CG208" s="372"/>
      <c r="CH208" s="372"/>
      <c r="CI208" s="372"/>
      <c r="CJ208" s="372"/>
      <c r="CK208" s="372"/>
      <c r="CL208" s="372"/>
      <c r="CM208" s="372"/>
      <c r="CN208" s="372"/>
      <c r="CO208" s="372"/>
      <c r="CP208" s="372"/>
      <c r="CQ208" s="372"/>
      <c r="CR208" s="372"/>
      <c r="CS208" s="372"/>
      <c r="CT208" s="372"/>
      <c r="CU208" s="372"/>
      <c r="CV208" s="372"/>
      <c r="CW208" s="372"/>
      <c r="CX208" s="372"/>
      <c r="CY208" s="372"/>
      <c r="CZ208" s="372"/>
    </row>
    <row r="209" s="320" customFormat="true" ht="22.5" customHeight="true" x14ac:dyDescent="0.35">
      <c r="A209" s="347" t="str">
        <f>A1034</f>
        <v>2015</v>
      </c>
      <c r="B209" s="348"/>
      <c r="Z209" s="372"/>
      <c r="AA209" s="372"/>
      <c r="AB209" s="372"/>
      <c r="AC209" s="372"/>
      <c r="AD209" s="372"/>
      <c r="AE209" s="372"/>
      <c r="AF209" s="372"/>
      <c r="AG209" s="372"/>
      <c r="AH209" s="372"/>
      <c r="AI209" s="372"/>
      <c r="AJ209" s="372"/>
      <c r="AK209" s="372"/>
      <c r="AL209" s="372"/>
      <c r="AM209" s="372"/>
      <c r="AN209" s="372"/>
      <c r="AO209" s="372"/>
      <c r="AP209" s="372"/>
      <c r="AQ209" s="372"/>
      <c r="AR209" s="372"/>
      <c r="AS209" s="372"/>
      <c r="AT209" s="372"/>
      <c r="AU209" s="372"/>
      <c r="AV209" s="372"/>
      <c r="AW209" s="372"/>
      <c r="AX209" s="372"/>
      <c r="AY209" s="372"/>
      <c r="AZ209" s="372"/>
      <c r="BB209" s="343"/>
      <c r="BZ209" s="372"/>
      <c r="CA209" s="372"/>
      <c r="CB209" s="372"/>
      <c r="CC209" s="372"/>
      <c r="CD209" s="372"/>
      <c r="CE209" s="372"/>
      <c r="CF209" s="372"/>
      <c r="CG209" s="372"/>
      <c r="CH209" s="372"/>
      <c r="CI209" s="372"/>
      <c r="CJ209" s="372"/>
      <c r="CK209" s="372"/>
      <c r="CL209" s="372"/>
      <c r="CM209" s="372"/>
      <c r="CN209" s="372"/>
      <c r="CO209" s="372"/>
      <c r="CP209" s="372"/>
      <c r="CQ209" s="372"/>
      <c r="CR209" s="372"/>
      <c r="CS209" s="372"/>
      <c r="CT209" s="372"/>
      <c r="CU209" s="372"/>
      <c r="CV209" s="372"/>
      <c r="CW209" s="372"/>
      <c r="CX209" s="372"/>
      <c r="CY209" s="372"/>
      <c r="CZ209" s="372"/>
    </row>
    <row r="210" s="320" customFormat="true" ht="22.5" customHeight="true" x14ac:dyDescent="0.35">
      <c r="A210" s="644" t="s">
        <v>112</v>
      </c>
      <c r="B210" s="350"/>
      <c r="Z210" s="372"/>
      <c r="AA210" s="372"/>
      <c r="AB210" s="372"/>
      <c r="AC210" s="372"/>
      <c r="AD210" s="372"/>
      <c r="AE210" s="372"/>
      <c r="AF210" s="372"/>
      <c r="AG210" s="372"/>
      <c r="AH210" s="372"/>
      <c r="AI210" s="372"/>
      <c r="AJ210" s="372"/>
      <c r="AK210" s="372"/>
      <c r="AL210" s="372"/>
      <c r="AM210" s="372"/>
      <c r="AN210" s="372"/>
      <c r="AO210" s="372"/>
      <c r="AP210" s="372"/>
      <c r="AQ210" s="372"/>
      <c r="AR210" s="372"/>
      <c r="AS210" s="372"/>
      <c r="AT210" s="372"/>
      <c r="AU210" s="372"/>
      <c r="AV210" s="372"/>
      <c r="AW210" s="372"/>
      <c r="AX210" s="372"/>
      <c r="AY210" s="372"/>
      <c r="AZ210" s="372"/>
      <c r="BB210" s="343"/>
      <c r="BZ210" s="372"/>
      <c r="CA210" s="372"/>
      <c r="CB210" s="372"/>
      <c r="CC210" s="372"/>
      <c r="CD210" s="372"/>
      <c r="CE210" s="372"/>
      <c r="CF210" s="372"/>
      <c r="CG210" s="372"/>
      <c r="CH210" s="372"/>
      <c r="CI210" s="372"/>
      <c r="CJ210" s="372"/>
      <c r="CK210" s="372"/>
      <c r="CL210" s="372"/>
      <c r="CM210" s="372"/>
      <c r="CN210" s="372"/>
      <c r="CO210" s="372"/>
      <c r="CP210" s="372"/>
      <c r="CQ210" s="372"/>
      <c r="CR210" s="372"/>
      <c r="CS210" s="372"/>
      <c r="CT210" s="372"/>
      <c r="CU210" s="372"/>
      <c r="CV210" s="372"/>
      <c r="CW210" s="372"/>
      <c r="CX210" s="372"/>
      <c r="CY210" s="372"/>
      <c r="CZ210" s="372"/>
    </row>
    <row r="211" s="320" customFormat="true" ht="20.1" customHeight="true" x14ac:dyDescent="0.35">
      <c r="A211" s="352" t="s">
        <v>97</v>
      </c>
      <c r="B211" s="348"/>
      <c r="Z211" s="372"/>
      <c r="AA211" s="372"/>
      <c r="AB211" s="372"/>
      <c r="AC211" s="372"/>
      <c r="AD211" s="372"/>
      <c r="AE211" s="372"/>
      <c r="AF211" s="372"/>
      <c r="AG211" s="372"/>
      <c r="AH211" s="372"/>
      <c r="AI211" s="372"/>
      <c r="AJ211" s="372"/>
      <c r="AK211" s="372"/>
      <c r="AL211" s="372"/>
      <c r="AM211" s="372"/>
      <c r="AN211" s="372"/>
      <c r="AO211" s="372"/>
      <c r="AP211" s="372"/>
      <c r="AQ211" s="372"/>
      <c r="AR211" s="372"/>
      <c r="AS211" s="372"/>
      <c r="AT211" s="372"/>
      <c r="AU211" s="372"/>
      <c r="AV211" s="372"/>
      <c r="AW211" s="372"/>
      <c r="AX211" s="372"/>
      <c r="AY211" s="372"/>
      <c r="AZ211" s="372"/>
      <c r="BB211" s="343"/>
      <c r="BZ211" s="372"/>
      <c r="CA211" s="372"/>
      <c r="CB211" s="372"/>
      <c r="CC211" s="372"/>
      <c r="CD211" s="372"/>
      <c r="CE211" s="372"/>
      <c r="CF211" s="372"/>
      <c r="CG211" s="372"/>
      <c r="CH211" s="372"/>
      <c r="CI211" s="372"/>
      <c r="CJ211" s="372"/>
      <c r="CK211" s="372"/>
      <c r="CL211" s="372"/>
      <c r="CM211" s="372"/>
      <c r="CN211" s="372"/>
      <c r="CO211" s="372"/>
      <c r="CP211" s="372"/>
      <c r="CQ211" s="372"/>
      <c r="CR211" s="372"/>
      <c r="CS211" s="372"/>
      <c r="CT211" s="372"/>
      <c r="CU211" s="372"/>
      <c r="CV211" s="372"/>
      <c r="CW211" s="372"/>
      <c r="CX211" s="372"/>
      <c r="CY211" s="372"/>
      <c r="CZ211" s="372"/>
    </row>
    <row r="212" s="320" customFormat="true" ht="15" customHeight="true" x14ac:dyDescent="0.2">
      <c r="A212" s="648" t="s">
        <v>98</v>
      </c>
      <c r="B212" s="385"/>
      <c r="Z212" s="372"/>
      <c r="AA212" s="372"/>
      <c r="AB212" s="372"/>
      <c r="AC212" s="372"/>
      <c r="AD212" s="372"/>
      <c r="AE212" s="372"/>
      <c r="AF212" s="372"/>
      <c r="AG212" s="372"/>
      <c r="AH212" s="372"/>
      <c r="AI212" s="372"/>
      <c r="AJ212" s="372"/>
      <c r="AK212" s="372"/>
      <c r="AL212" s="372"/>
      <c r="AM212" s="372"/>
      <c r="AN212" s="372"/>
      <c r="AO212" s="372"/>
      <c r="AP212" s="372"/>
      <c r="AQ212" s="372"/>
      <c r="AR212" s="372"/>
      <c r="AS212" s="372"/>
      <c r="AT212" s="372"/>
      <c r="AU212" s="372"/>
      <c r="AV212" s="372"/>
      <c r="AW212" s="372"/>
      <c r="AX212" s="372"/>
      <c r="AY212" s="372"/>
      <c r="AZ212" s="372"/>
      <c r="BB212" s="343"/>
      <c r="BZ212" s="372"/>
      <c r="CA212" s="372"/>
      <c r="CB212" s="372"/>
      <c r="CC212" s="372"/>
      <c r="CD212" s="372"/>
      <c r="CE212" s="372"/>
      <c r="CF212" s="372"/>
      <c r="CG212" s="372"/>
      <c r="CH212" s="372"/>
      <c r="CI212" s="372"/>
      <c r="CJ212" s="372"/>
      <c r="CK212" s="372"/>
      <c r="CL212" s="372"/>
      <c r="CM212" s="372"/>
      <c r="CN212" s="372"/>
      <c r="CO212" s="372"/>
      <c r="CP212" s="372"/>
      <c r="CQ212" s="372"/>
      <c r="CR212" s="372"/>
      <c r="CS212" s="372"/>
      <c r="CT212" s="372"/>
      <c r="CU212" s="372"/>
      <c r="CV212" s="372"/>
      <c r="CW212" s="372"/>
      <c r="CX212" s="372"/>
      <c r="CY212" s="372"/>
      <c r="CZ212" s="372"/>
    </row>
    <row r="213" s="320" customFormat="true" ht="15" customHeight="true" x14ac:dyDescent="0.2">
      <c r="A213" s="361" t="s">
        <v>40</v>
      </c>
      <c r="B213" s="360"/>
      <c r="Z213" s="372"/>
      <c r="AA213" s="372"/>
      <c r="AB213" s="372"/>
      <c r="AC213" s="372"/>
      <c r="AD213" s="372"/>
      <c r="AE213" s="372"/>
      <c r="AF213" s="372"/>
      <c r="AG213" s="372"/>
      <c r="AH213" s="372"/>
      <c r="AI213" s="372"/>
      <c r="AJ213" s="372"/>
      <c r="AK213" s="372"/>
      <c r="AL213" s="372"/>
      <c r="AM213" s="372"/>
      <c r="AN213" s="372"/>
      <c r="AO213" s="372"/>
      <c r="AP213" s="372"/>
      <c r="AQ213" s="372"/>
      <c r="AR213" s="372"/>
      <c r="AS213" s="372"/>
      <c r="AT213" s="372"/>
      <c r="AU213" s="372"/>
      <c r="AV213" s="372"/>
      <c r="AW213" s="372"/>
      <c r="AX213" s="372"/>
      <c r="AY213" s="372"/>
      <c r="AZ213" s="372"/>
      <c r="BB213" s="343"/>
      <c r="BZ213" s="372"/>
      <c r="CA213" s="372"/>
      <c r="CB213" s="372"/>
      <c r="CC213" s="372"/>
      <c r="CD213" s="372"/>
      <c r="CE213" s="372"/>
      <c r="CF213" s="372"/>
      <c r="CG213" s="372"/>
      <c r="CH213" s="372"/>
      <c r="CI213" s="372"/>
      <c r="CJ213" s="372"/>
      <c r="CK213" s="372"/>
      <c r="CL213" s="372"/>
      <c r="CM213" s="372"/>
      <c r="CN213" s="372"/>
      <c r="CO213" s="372"/>
      <c r="CP213" s="372"/>
      <c r="CQ213" s="372"/>
      <c r="CR213" s="372"/>
      <c r="CS213" s="372"/>
      <c r="CT213" s="372"/>
      <c r="CU213" s="372"/>
      <c r="CV213" s="372"/>
      <c r="CW213" s="372"/>
      <c r="CX213" s="372"/>
      <c r="CY213" s="372"/>
      <c r="CZ213" s="372"/>
    </row>
    <row r="214" s="320" customFormat="true" ht="15" customHeight="true" x14ac:dyDescent="0.2">
      <c r="A214" s="359" t="s">
        <v>39</v>
      </c>
      <c r="B214" s="360"/>
      <c r="Z214" s="372"/>
      <c r="AA214" s="372"/>
      <c r="AB214" s="372"/>
      <c r="AC214" s="372"/>
      <c r="AD214" s="372"/>
      <c r="AE214" s="372"/>
      <c r="AF214" s="372"/>
      <c r="AG214" s="372"/>
      <c r="AH214" s="372"/>
      <c r="AI214" s="372"/>
      <c r="AJ214" s="372"/>
      <c r="AK214" s="372"/>
      <c r="AL214" s="372"/>
      <c r="AM214" s="372"/>
      <c r="AN214" s="372"/>
      <c r="AO214" s="372"/>
      <c r="AP214" s="372"/>
      <c r="AQ214" s="372"/>
      <c r="AR214" s="372"/>
      <c r="AS214" s="372"/>
      <c r="AT214" s="372"/>
      <c r="AU214" s="372"/>
      <c r="AV214" s="372"/>
      <c r="AW214" s="372"/>
      <c r="AX214" s="372"/>
      <c r="AY214" s="372"/>
      <c r="AZ214" s="372"/>
      <c r="BB214" s="343"/>
      <c r="BZ214" s="372"/>
      <c r="CA214" s="372"/>
      <c r="CB214" s="372"/>
      <c r="CC214" s="372"/>
      <c r="CD214" s="372"/>
      <c r="CE214" s="372"/>
      <c r="CF214" s="372"/>
      <c r="CG214" s="372"/>
      <c r="CH214" s="372"/>
      <c r="CI214" s="372"/>
      <c r="CJ214" s="372"/>
      <c r="CK214" s="372"/>
      <c r="CL214" s="372"/>
      <c r="CM214" s="372"/>
      <c r="CN214" s="372"/>
      <c r="CO214" s="372"/>
      <c r="CP214" s="372"/>
      <c r="CQ214" s="372"/>
      <c r="CR214" s="372"/>
      <c r="CS214" s="372"/>
      <c r="CT214" s="372"/>
      <c r="CU214" s="372"/>
      <c r="CV214" s="372"/>
      <c r="CW214" s="372"/>
      <c r="CX214" s="372"/>
      <c r="CY214" s="372"/>
      <c r="CZ214" s="372"/>
    </row>
    <row r="215" s="320" customFormat="true" ht="15" customHeight="true" x14ac:dyDescent="0.2">
      <c r="A215" s="359" t="s">
        <v>136</v>
      </c>
      <c r="B215" s="384" t="str">
        <f>A1025</f>
        <v>MICS15</v>
      </c>
      <c r="Z215" s="372"/>
      <c r="AA215" s="372"/>
      <c r="AB215" s="372"/>
      <c r="AC215" s="372"/>
      <c r="AD215" s="372"/>
      <c r="AE215" s="372"/>
      <c r="AF215" s="372"/>
      <c r="AG215" s="372"/>
      <c r="AH215" s="372"/>
      <c r="AI215" s="372"/>
      <c r="AJ215" s="372"/>
      <c r="AK215" s="372"/>
      <c r="AL215" s="372"/>
      <c r="AM215" s="372"/>
      <c r="AN215" s="372"/>
      <c r="AO215" s="372"/>
      <c r="AP215" s="372"/>
      <c r="AQ215" s="372"/>
      <c r="AR215" s="372"/>
      <c r="AS215" s="372"/>
      <c r="AT215" s="372"/>
      <c r="AU215" s="372"/>
      <c r="AV215" s="372"/>
      <c r="AW215" s="372"/>
      <c r="AX215" s="372"/>
      <c r="AY215" s="372"/>
      <c r="AZ215" s="372"/>
      <c r="BB215" s="343"/>
      <c r="BZ215" s="372"/>
      <c r="CA215" s="372"/>
      <c r="CB215" s="372"/>
      <c r="CC215" s="372"/>
      <c r="CD215" s="372"/>
      <c r="CE215" s="372"/>
      <c r="CF215" s="372"/>
      <c r="CG215" s="372"/>
      <c r="CH215" s="372"/>
      <c r="CI215" s="372"/>
      <c r="CJ215" s="372"/>
      <c r="CK215" s="372"/>
      <c r="CL215" s="372"/>
      <c r="CM215" s="372"/>
      <c r="CN215" s="372"/>
      <c r="CO215" s="372"/>
      <c r="CP215" s="372"/>
      <c r="CQ215" s="372"/>
      <c r="CR215" s="372"/>
      <c r="CS215" s="372"/>
      <c r="CT215" s="372"/>
      <c r="CU215" s="372"/>
      <c r="CV215" s="372"/>
      <c r="CW215" s="372"/>
      <c r="CX215" s="372"/>
      <c r="CY215" s="372"/>
      <c r="CZ215" s="372"/>
    </row>
    <row r="216" s="320" customFormat="true" ht="15" customHeight="true" x14ac:dyDescent="0.2">
      <c r="A216" s="206"/>
      <c r="B216" s="208"/>
      <c r="Z216" s="372"/>
      <c r="AA216" s="372"/>
      <c r="AB216" s="372"/>
      <c r="AC216" s="372"/>
      <c r="AD216" s="372"/>
      <c r="AE216" s="372"/>
      <c r="AF216" s="372"/>
      <c r="AG216" s="372"/>
      <c r="AH216" s="372"/>
      <c r="AI216" s="372"/>
      <c r="AJ216" s="372"/>
      <c r="AK216" s="372"/>
      <c r="AL216" s="372"/>
      <c r="AM216" s="372"/>
      <c r="AN216" s="372"/>
      <c r="AO216" s="372"/>
      <c r="AP216" s="372"/>
      <c r="AQ216" s="372"/>
      <c r="AR216" s="372"/>
      <c r="AS216" s="372"/>
      <c r="AT216" s="372"/>
      <c r="AU216" s="372"/>
      <c r="AV216" s="372"/>
      <c r="AW216" s="372"/>
      <c r="AX216" s="372"/>
      <c r="AY216" s="372"/>
      <c r="AZ216" s="372"/>
      <c r="BB216" s="343"/>
      <c r="BZ216" s="372"/>
      <c r="CA216" s="372"/>
      <c r="CB216" s="372"/>
      <c r="CC216" s="372"/>
      <c r="CD216" s="372"/>
      <c r="CE216" s="372"/>
      <c r="CF216" s="372"/>
      <c r="CG216" s="372"/>
      <c r="CH216" s="372"/>
      <c r="CI216" s="372"/>
      <c r="CJ216" s="372"/>
      <c r="CK216" s="372"/>
      <c r="CL216" s="372"/>
      <c r="CM216" s="372"/>
      <c r="CN216" s="372"/>
      <c r="CO216" s="372"/>
      <c r="CP216" s="372"/>
      <c r="CQ216" s="372"/>
      <c r="CR216" s="372"/>
      <c r="CS216" s="372"/>
      <c r="CT216" s="372"/>
      <c r="CU216" s="372"/>
      <c r="CV216" s="372"/>
      <c r="CW216" s="372"/>
      <c r="CX216" s="372"/>
      <c r="CY216" s="372"/>
      <c r="CZ216" s="372"/>
    </row>
    <row r="217" s="320" customFormat="true" ht="15" customHeight="true" x14ac:dyDescent="0.2">
      <c r="A217" s="206"/>
      <c r="B217" s="207"/>
      <c r="Z217" s="372"/>
      <c r="AA217" s="372"/>
      <c r="AB217" s="372"/>
      <c r="AC217" s="372"/>
      <c r="AD217" s="372"/>
      <c r="AE217" s="372"/>
      <c r="AF217" s="372"/>
      <c r="AG217" s="372"/>
      <c r="AH217" s="372"/>
      <c r="AI217" s="372"/>
      <c r="AJ217" s="372"/>
      <c r="AK217" s="372"/>
      <c r="AL217" s="372"/>
      <c r="AM217" s="372"/>
      <c r="AN217" s="372"/>
      <c r="AO217" s="372"/>
      <c r="AP217" s="372"/>
      <c r="AQ217" s="372"/>
      <c r="AR217" s="372"/>
      <c r="AS217" s="372"/>
      <c r="AT217" s="372"/>
      <c r="AU217" s="372"/>
      <c r="AV217" s="372"/>
      <c r="AW217" s="372"/>
      <c r="AX217" s="372"/>
      <c r="AY217" s="372"/>
      <c r="AZ217" s="372"/>
      <c r="BB217" s="343"/>
      <c r="BZ217" s="372"/>
      <c r="CA217" s="372"/>
      <c r="CB217" s="372"/>
      <c r="CC217" s="372"/>
      <c r="CD217" s="372"/>
      <c r="CE217" s="372"/>
      <c r="CF217" s="372"/>
      <c r="CG217" s="372"/>
      <c r="CH217" s="372"/>
      <c r="CI217" s="372"/>
      <c r="CJ217" s="372"/>
      <c r="CK217" s="372"/>
      <c r="CL217" s="372"/>
      <c r="CM217" s="372"/>
      <c r="CN217" s="372"/>
      <c r="CO217" s="372"/>
      <c r="CP217" s="372"/>
      <c r="CQ217" s="372"/>
      <c r="CR217" s="372"/>
      <c r="CS217" s="372"/>
      <c r="CT217" s="372"/>
      <c r="CU217" s="372"/>
      <c r="CV217" s="372"/>
      <c r="CW217" s="372"/>
      <c r="CX217" s="372"/>
      <c r="CY217" s="372"/>
      <c r="CZ217" s="372"/>
    </row>
    <row r="218" s="320" customFormat="true" ht="18" customHeight="true" x14ac:dyDescent="0.2">
      <c r="A218" s="206"/>
      <c r="B218" s="208"/>
      <c r="Z218" s="372"/>
      <c r="AA218" s="372"/>
      <c r="AB218" s="372"/>
      <c r="AC218" s="372"/>
      <c r="AD218" s="372"/>
      <c r="AE218" s="372"/>
      <c r="AF218" s="372"/>
      <c r="AG218" s="372"/>
      <c r="AH218" s="372"/>
      <c r="AI218" s="372"/>
      <c r="AJ218" s="372"/>
      <c r="AK218" s="372"/>
      <c r="AL218" s="372"/>
      <c r="AM218" s="372"/>
      <c r="AN218" s="372"/>
      <c r="AO218" s="372"/>
      <c r="AP218" s="372"/>
      <c r="AQ218" s="372"/>
      <c r="AR218" s="372"/>
      <c r="AS218" s="372"/>
      <c r="AT218" s="372"/>
      <c r="AU218" s="372"/>
      <c r="AV218" s="372"/>
      <c r="AW218" s="372"/>
      <c r="AX218" s="372"/>
      <c r="AY218" s="372"/>
      <c r="AZ218" s="372"/>
      <c r="BB218" s="343"/>
      <c r="BZ218" s="372"/>
      <c r="CA218" s="372"/>
      <c r="CB218" s="372"/>
      <c r="CC218" s="372"/>
      <c r="CD218" s="372"/>
      <c r="CE218" s="372"/>
      <c r="CF218" s="372"/>
      <c r="CG218" s="372"/>
      <c r="CH218" s="372"/>
      <c r="CI218" s="372"/>
      <c r="CJ218" s="372"/>
      <c r="CK218" s="372"/>
      <c r="CL218" s="372"/>
      <c r="CM218" s="372"/>
      <c r="CN218" s="372"/>
      <c r="CO218" s="372"/>
      <c r="CP218" s="372"/>
      <c r="CQ218" s="372"/>
      <c r="CR218" s="372"/>
      <c r="CS218" s="372"/>
      <c r="CT218" s="372"/>
      <c r="CU218" s="372"/>
      <c r="CV218" s="372"/>
      <c r="CW218" s="372"/>
      <c r="CX218" s="372"/>
      <c r="CY218" s="372"/>
      <c r="CZ218" s="372"/>
    </row>
    <row r="219" s="320" customFormat="true" ht="18" customHeight="true" x14ac:dyDescent="0.2">
      <c r="A219" s="205"/>
      <c r="B219" s="204"/>
      <c r="Z219" s="372"/>
      <c r="AA219" s="372"/>
      <c r="AB219" s="372"/>
      <c r="AC219" s="372"/>
      <c r="AD219" s="372"/>
      <c r="AE219" s="372"/>
      <c r="AF219" s="372"/>
      <c r="AG219" s="372"/>
      <c r="AH219" s="372"/>
      <c r="AI219" s="372"/>
      <c r="AJ219" s="372"/>
      <c r="AK219" s="372"/>
      <c r="AL219" s="372"/>
      <c r="AM219" s="372"/>
      <c r="AN219" s="372"/>
      <c r="AO219" s="372"/>
      <c r="AP219" s="372"/>
      <c r="AQ219" s="372"/>
      <c r="AR219" s="372"/>
      <c r="AS219" s="372"/>
      <c r="AT219" s="372"/>
      <c r="AU219" s="372"/>
      <c r="AV219" s="372"/>
      <c r="AW219" s="372"/>
      <c r="AX219" s="372"/>
      <c r="AY219" s="372"/>
      <c r="AZ219" s="372"/>
      <c r="BB219" s="343"/>
      <c r="BZ219" s="372"/>
      <c r="CA219" s="372"/>
      <c r="CB219" s="372"/>
      <c r="CC219" s="372"/>
      <c r="CD219" s="372"/>
      <c r="CE219" s="372"/>
      <c r="CF219" s="372"/>
      <c r="CG219" s="372"/>
      <c r="CH219" s="372"/>
      <c r="CI219" s="372"/>
      <c r="CJ219" s="372"/>
      <c r="CK219" s="372"/>
      <c r="CL219" s="372"/>
      <c r="CM219" s="372"/>
      <c r="CN219" s="372"/>
      <c r="CO219" s="372"/>
      <c r="CP219" s="372"/>
      <c r="CQ219" s="372"/>
      <c r="CR219" s="372"/>
      <c r="CS219" s="372"/>
      <c r="CT219" s="372"/>
      <c r="CU219" s="372"/>
      <c r="CV219" s="372"/>
      <c r="CW219" s="372"/>
      <c r="CX219" s="372"/>
      <c r="CY219" s="372"/>
      <c r="CZ219" s="372"/>
    </row>
    <row r="220" s="344" customFormat="true" ht="15" customHeight="true" x14ac:dyDescent="0.2">
      <c r="A220" s="323" t="s">
        <v>86</v>
      </c>
      <c r="B220" s="367"/>
      <c r="C220" s="1167" t="s">
        <v>115</v>
      </c>
      <c r="D220" s="1168"/>
      <c r="E220" s="1168"/>
      <c r="F220" s="1168"/>
      <c r="G220" s="1169"/>
      <c r="H220" s="1170" t="s">
        <v>38</v>
      </c>
      <c r="I220" s="1171"/>
      <c r="J220" s="1171"/>
      <c r="K220" s="1171"/>
      <c r="L220" s="1172"/>
      <c r="M220" s="1151" t="s">
        <v>37</v>
      </c>
      <c r="N220" s="1152"/>
      <c r="O220" s="1152"/>
      <c r="P220" s="1152"/>
      <c r="Q220" s="1153"/>
      <c r="R220" s="40" t="s">
        <v>143</v>
      </c>
      <c r="S220" s="457"/>
      <c r="T220" s="457"/>
      <c r="U220" s="457"/>
      <c r="V220" s="457"/>
      <c r="W220" s="457"/>
      <c r="X220" s="457"/>
      <c r="Y220" s="457"/>
      <c r="Z220" s="468"/>
      <c r="AA220" s="468"/>
      <c r="AB220" s="468"/>
      <c r="AC220" s="468"/>
      <c r="AD220" s="468"/>
      <c r="AE220" s="468"/>
      <c r="AF220" s="468"/>
      <c r="AG220" s="468"/>
      <c r="AH220" s="468"/>
      <c r="AI220" s="468"/>
      <c r="AJ220" s="468"/>
      <c r="AK220" s="468"/>
      <c r="AL220" s="468"/>
      <c r="AM220" s="468"/>
      <c r="AN220" s="468"/>
      <c r="AO220" s="468"/>
      <c r="AP220" s="468"/>
      <c r="AQ220" s="468"/>
      <c r="AR220" s="468"/>
      <c r="AS220" s="468"/>
      <c r="AT220" s="468"/>
      <c r="AU220" s="468"/>
      <c r="AV220" s="468"/>
      <c r="AW220" s="468"/>
      <c r="AX220" s="468"/>
      <c r="AY220" s="468"/>
      <c r="AZ220" s="983"/>
      <c r="BA220" s="378" t="s">
        <v>131</v>
      </c>
      <c r="BB220" s="323" t="s">
        <v>86</v>
      </c>
      <c r="BC220" s="1151" t="s">
        <v>115</v>
      </c>
      <c r="BD220" s="1152"/>
      <c r="BE220" s="1152"/>
      <c r="BF220" s="1152"/>
      <c r="BG220" s="1183"/>
      <c r="BH220" s="1151" t="s">
        <v>38</v>
      </c>
      <c r="BI220" s="1152"/>
      <c r="BJ220" s="1152"/>
      <c r="BK220" s="1152"/>
      <c r="BL220" s="1183"/>
      <c r="BM220" s="1151" t="s">
        <v>37</v>
      </c>
      <c r="BN220" s="1152"/>
      <c r="BO220" s="1152"/>
      <c r="BP220" s="1152"/>
      <c r="BQ220" s="1153"/>
      <c r="BR220" s="39" t="s">
        <v>143</v>
      </c>
      <c r="BS220" s="457"/>
      <c r="BT220" s="457"/>
      <c r="BU220" s="457"/>
      <c r="BV220" s="457"/>
      <c r="BW220" s="457"/>
      <c r="BX220" s="457"/>
      <c r="BY220" s="457"/>
      <c r="BZ220" s="376"/>
      <c r="CA220" s="376"/>
      <c r="CB220" s="376"/>
      <c r="CC220" s="376"/>
      <c r="CD220" s="376"/>
      <c r="CE220" s="376"/>
      <c r="CF220" s="376"/>
      <c r="CG220" s="376"/>
      <c r="CH220" s="376"/>
      <c r="CI220" s="376"/>
      <c r="CJ220" s="376"/>
      <c r="CK220" s="376"/>
      <c r="CL220" s="376"/>
      <c r="CM220" s="376"/>
      <c r="CN220" s="376"/>
      <c r="CO220" s="376"/>
      <c r="CP220" s="376"/>
      <c r="CQ220" s="376"/>
      <c r="CR220" s="376"/>
      <c r="CS220" s="376"/>
      <c r="CT220" s="376"/>
      <c r="CU220" s="376"/>
      <c r="CV220" s="376"/>
      <c r="CW220" s="376"/>
      <c r="CX220" s="376"/>
      <c r="CY220" s="376"/>
      <c r="CZ220" s="376"/>
    </row>
    <row r="221" s="344" customFormat="true" ht="12.75" x14ac:dyDescent="0.2">
      <c r="A221" s="364" t="s">
        <v>87</v>
      </c>
      <c r="B221" s="406"/>
      <c r="C221" s="448" t="s">
        <v>0</v>
      </c>
      <c r="D221" s="642" t="s">
        <v>1</v>
      </c>
      <c r="E221" s="642" t="s">
        <v>2</v>
      </c>
      <c r="F221" s="642" t="s">
        <v>3</v>
      </c>
      <c r="G221" s="643" t="s">
        <v>4</v>
      </c>
      <c r="H221" s="411" t="s">
        <v>0</v>
      </c>
      <c r="I221" s="646" t="s">
        <v>1</v>
      </c>
      <c r="J221" s="646" t="s">
        <v>2</v>
      </c>
      <c r="K221" s="646" t="s">
        <v>3</v>
      </c>
      <c r="L221" s="647" t="s">
        <v>4</v>
      </c>
      <c r="M221" s="412" t="s">
        <v>0</v>
      </c>
      <c r="N221" s="646" t="s">
        <v>1</v>
      </c>
      <c r="O221" s="646" t="s">
        <v>2</v>
      </c>
      <c r="P221" s="646" t="s">
        <v>3</v>
      </c>
      <c r="Q221" s="640" t="s">
        <v>4</v>
      </c>
      <c r="R221" s="411" t="s">
        <v>160</v>
      </c>
      <c r="S221" s="646" t="s">
        <v>161</v>
      </c>
      <c r="T221" s="646" t="s">
        <v>162</v>
      </c>
      <c r="U221" s="646" t="s">
        <v>164</v>
      </c>
      <c r="V221" s="646" t="s">
        <v>165</v>
      </c>
      <c r="W221" s="646" t="s">
        <v>298</v>
      </c>
      <c r="X221" s="646" t="s">
        <v>167</v>
      </c>
      <c r="Y221" s="647" t="s">
        <v>168</v>
      </c>
      <c r="Z221" s="468"/>
      <c r="AA221" s="468"/>
      <c r="AB221" s="468"/>
      <c r="AC221" s="468"/>
      <c r="AD221" s="468"/>
      <c r="AE221" s="468"/>
      <c r="AF221" s="468"/>
      <c r="AG221" s="468"/>
      <c r="AH221" s="468"/>
      <c r="AI221" s="468"/>
      <c r="AJ221" s="468"/>
      <c r="AK221" s="468"/>
      <c r="AL221" s="468"/>
      <c r="AM221" s="468"/>
      <c r="AN221" s="468"/>
      <c r="AO221" s="468"/>
      <c r="AP221" s="468"/>
      <c r="AQ221" s="468"/>
      <c r="AR221" s="468"/>
      <c r="AS221" s="468"/>
      <c r="AT221" s="468"/>
      <c r="AU221" s="468"/>
      <c r="AV221" s="468"/>
      <c r="AW221" s="468"/>
      <c r="AX221" s="468"/>
      <c r="AY221" s="468"/>
      <c r="AZ221" s="983"/>
      <c r="BA221" s="364" t="s">
        <v>118</v>
      </c>
      <c r="BB221" s="363"/>
      <c r="BC221" s="488" t="s">
        <v>0</v>
      </c>
      <c r="BD221" s="616" t="s">
        <v>1</v>
      </c>
      <c r="BE221" s="616" t="s">
        <v>2</v>
      </c>
      <c r="BF221" s="616" t="s">
        <v>3</v>
      </c>
      <c r="BG221" s="489" t="s">
        <v>4</v>
      </c>
      <c r="BH221" s="488" t="s">
        <v>0</v>
      </c>
      <c r="BI221" s="616" t="s">
        <v>1</v>
      </c>
      <c r="BJ221" s="616" t="s">
        <v>2</v>
      </c>
      <c r="BK221" s="616" t="s">
        <v>3</v>
      </c>
      <c r="BL221" s="489" t="s">
        <v>4</v>
      </c>
      <c r="BM221" s="488" t="s">
        <v>0</v>
      </c>
      <c r="BN221" s="616" t="s">
        <v>1</v>
      </c>
      <c r="BO221" s="616" t="s">
        <v>2</v>
      </c>
      <c r="BP221" s="616" t="s">
        <v>3</v>
      </c>
      <c r="BQ221" s="489" t="s">
        <v>4</v>
      </c>
      <c r="BR221" s="488" t="s">
        <v>160</v>
      </c>
      <c r="BS221" s="616" t="s">
        <v>161</v>
      </c>
      <c r="BT221" s="616" t="s">
        <v>162</v>
      </c>
      <c r="BU221" s="616" t="s">
        <v>164</v>
      </c>
      <c r="BV221" s="616" t="s">
        <v>165</v>
      </c>
      <c r="BW221" s="616" t="s">
        <v>298</v>
      </c>
      <c r="BX221" s="616" t="s">
        <v>167</v>
      </c>
      <c r="BY221" s="617" t="s">
        <v>168</v>
      </c>
      <c r="BZ221" s="992"/>
      <c r="CA221" s="992"/>
      <c r="CB221" s="992"/>
      <c r="CC221" s="992"/>
      <c r="CD221" s="992"/>
      <c r="CE221" s="992"/>
      <c r="CF221" s="992"/>
      <c r="CG221" s="992"/>
      <c r="CH221" s="992"/>
      <c r="CI221" s="992"/>
      <c r="CJ221" s="992"/>
      <c r="CK221" s="992"/>
      <c r="CL221" s="992"/>
      <c r="CM221" s="992"/>
      <c r="CN221" s="992"/>
      <c r="CO221" s="992"/>
      <c r="CP221" s="992"/>
      <c r="CQ221" s="992"/>
      <c r="CR221" s="992"/>
      <c r="CS221" s="992"/>
      <c r="CT221" s="992"/>
      <c r="CU221" s="992"/>
      <c r="CV221" s="992"/>
      <c r="CW221" s="992"/>
      <c r="CX221" s="992"/>
      <c r="CY221" s="992"/>
      <c r="CZ221" s="992"/>
    </row>
    <row r="222" s="344" customFormat="true" ht="15" customHeight="true" x14ac:dyDescent="0.2">
      <c r="A222" s="1154" t="s">
        <v>36</v>
      </c>
      <c r="B222" s="408" t="s">
        <v>15</v>
      </c>
      <c r="C222" s="160">
        <v>31.944922325314078</v>
      </c>
      <c r="D222" s="159">
        <v>34.181709699825142</v>
      </c>
      <c r="E222" s="159">
        <v>35.219944189394518</v>
      </c>
      <c r="F222" s="159">
        <v>56.679342773797572</v>
      </c>
      <c r="G222" s="158">
        <v>78.659450671871369</v>
      </c>
      <c r="H222" s="157">
        <v>57.614608092700415</v>
      </c>
      <c r="I222" s="159">
        <v>63.726258162227168</v>
      </c>
      <c r="J222" s="159">
        <v>73.634691346924626</v>
      </c>
      <c r="K222" s="159">
        <v>80.848578179533035</v>
      </c>
      <c r="L222" s="156">
        <v>85.534495192778977</v>
      </c>
      <c r="M222" s="160">
        <v>26.677507362563439</v>
      </c>
      <c r="N222" s="159">
        <v>32.642866167975043</v>
      </c>
      <c r="O222" s="159">
        <v>35.801012353964495</v>
      </c>
      <c r="P222" s="159">
        <v>39.976000466325701</v>
      </c>
      <c r="Q222" s="158">
        <v>67.340515624733541</v>
      </c>
      <c r="R222" s="157">
        <v>79.505132970334429</v>
      </c>
      <c r="S222" s="159">
        <v>66.817630314971183</v>
      </c>
      <c r="T222" s="159">
        <v>35.024463339068141</v>
      </c>
      <c r="U222" s="159">
        <v>60.464022962824203</v>
      </c>
      <c r="V222" s="159">
        <v>40.449887748835842</v>
      </c>
      <c r="W222" s="159">
        <v>34.395855985321475</v>
      </c>
      <c r="X222" s="159">
        <v>56.405816247245902</v>
      </c>
      <c r="Y222" s="156">
        <v>91.401041607112603</v>
      </c>
      <c r="Z222" s="468"/>
      <c r="AA222" s="468"/>
      <c r="AB222" s="468"/>
      <c r="AC222" s="468"/>
      <c r="AD222" s="468"/>
      <c r="AE222" s="468"/>
      <c r="AF222" s="468"/>
      <c r="AG222" s="468"/>
      <c r="AH222" s="468"/>
      <c r="AI222" s="468"/>
      <c r="AJ222" s="468"/>
      <c r="AK222" s="468"/>
      <c r="AL222" s="468"/>
      <c r="AM222" s="468"/>
      <c r="AN222" s="468"/>
      <c r="AO222" s="468"/>
      <c r="AP222" s="468"/>
      <c r="AQ222" s="468"/>
      <c r="AR222" s="468"/>
      <c r="AS222" s="468"/>
      <c r="AT222" s="468"/>
      <c r="AU222" s="468"/>
      <c r="AV222" s="468"/>
      <c r="AW222" s="468"/>
      <c r="AX222" s="468"/>
      <c r="AY222" s="468"/>
      <c r="AZ222" s="983"/>
      <c r="BA222" s="1181" t="s">
        <v>36</v>
      </c>
      <c r="BB222" s="652" t="s">
        <v>15</v>
      </c>
      <c r="BC222" s="512">
        <v>479.09799399999991</v>
      </c>
      <c r="BD222" s="509">
        <v>861.83371799999975</v>
      </c>
      <c r="BE222" s="509">
        <v>778.91589399999998</v>
      </c>
      <c r="BF222" s="509">
        <v>1502.0816029999987</v>
      </c>
      <c r="BG222" s="518">
        <v>3915.4959559999952</v>
      </c>
      <c r="BH222" s="512">
        <v>309.13999799999988</v>
      </c>
      <c r="BI222" s="509">
        <v>530.30984899999987</v>
      </c>
      <c r="BJ222" s="509">
        <v>729.75224200000002</v>
      </c>
      <c r="BK222" s="509">
        <v>926.99672400000009</v>
      </c>
      <c r="BL222" s="518">
        <v>1151.4635260000002</v>
      </c>
      <c r="BM222" s="512">
        <v>263.08195000000001</v>
      </c>
      <c r="BN222" s="509">
        <v>671.57112299999983</v>
      </c>
      <c r="BO222" s="509">
        <v>663.62757299999998</v>
      </c>
      <c r="BP222" s="509">
        <v>660.43141499999979</v>
      </c>
      <c r="BQ222" s="518">
        <v>1631.050765</v>
      </c>
      <c r="BR222" s="512">
        <v>2557.5818549999976</v>
      </c>
      <c r="BS222" s="509">
        <v>28.253751999999999</v>
      </c>
      <c r="BT222" s="509">
        <v>298.48307000000005</v>
      </c>
      <c r="BU222" s="509">
        <v>961.05895800000019</v>
      </c>
      <c r="BV222" s="509">
        <v>218.14260899999999</v>
      </c>
      <c r="BW222" s="509">
        <v>1167.2120510000002</v>
      </c>
      <c r="BX222" s="509">
        <v>2226.4089350000008</v>
      </c>
      <c r="BY222" s="515">
        <v>80.283935</v>
      </c>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8"/>
    </row>
    <row r="223" s="344" customFormat="true" ht="15" customHeight="true" x14ac:dyDescent="0.2">
      <c r="A223" s="1155"/>
      <c r="B223" s="409" t="s">
        <v>16</v>
      </c>
      <c r="C223" s="155">
        <v>37.884822684633605</v>
      </c>
      <c r="D223" s="154">
        <v>39.106924693524967</v>
      </c>
      <c r="E223" s="154">
        <v>43.150580210594448</v>
      </c>
      <c r="F223" s="154">
        <v>23.393766957821828</v>
      </c>
      <c r="G223" s="153">
        <v>9.7906102498579646</v>
      </c>
      <c r="H223" s="152">
        <v>30.76985885288147</v>
      </c>
      <c r="I223" s="154">
        <v>21.190926584358067</v>
      </c>
      <c r="J223" s="154">
        <v>13.790037139317963</v>
      </c>
      <c r="K223" s="154">
        <v>11.424287561389853</v>
      </c>
      <c r="L223" s="151">
        <v>7.535660608792969</v>
      </c>
      <c r="M223" s="155">
        <v>42.372762135816096</v>
      </c>
      <c r="N223" s="154">
        <v>37.784212709625095</v>
      </c>
      <c r="O223" s="154">
        <v>40.407636160667835</v>
      </c>
      <c r="P223" s="154">
        <v>38.015072329381503</v>
      </c>
      <c r="Q223" s="153">
        <v>13.866741246484189</v>
      </c>
      <c r="R223" s="152">
        <v>9.8399460974223718</v>
      </c>
      <c r="S223" s="154">
        <v>24.331869384350135</v>
      </c>
      <c r="T223" s="154">
        <v>36.961888914486671</v>
      </c>
      <c r="U223" s="154">
        <v>15.407007185992558</v>
      </c>
      <c r="V223" s="154">
        <v>21.918069983076649</v>
      </c>
      <c r="W223" s="154">
        <v>48.911456275004006</v>
      </c>
      <c r="X223" s="154">
        <v>24.27666428241962</v>
      </c>
      <c r="Y223" s="1">
        <v>0</v>
      </c>
      <c r="Z223" s="468"/>
      <c r="AA223" s="468"/>
      <c r="AB223" s="468"/>
      <c r="AC223" s="468"/>
      <c r="AD223" s="468"/>
      <c r="AE223" s="468"/>
      <c r="AF223" s="468"/>
      <c r="AG223" s="468"/>
      <c r="AH223" s="468"/>
      <c r="AI223" s="468"/>
      <c r="AJ223" s="468"/>
      <c r="AK223" s="468"/>
      <c r="AL223" s="468"/>
      <c r="AM223" s="468"/>
      <c r="AN223" s="468"/>
      <c r="AO223" s="468"/>
      <c r="AP223" s="468"/>
      <c r="AQ223" s="468"/>
      <c r="AR223" s="468"/>
      <c r="AS223" s="468"/>
      <c r="AT223" s="468"/>
      <c r="AU223" s="468"/>
      <c r="AV223" s="468"/>
      <c r="AW223" s="468"/>
      <c r="AX223" s="468"/>
      <c r="AY223" s="468"/>
      <c r="AZ223" s="983"/>
      <c r="BA223" s="1182"/>
      <c r="BB223" s="651" t="s">
        <v>16</v>
      </c>
      <c r="BC223" s="513">
        <v>11301.639345999973</v>
      </c>
      <c r="BD223" s="510">
        <v>12283.385377000039</v>
      </c>
      <c r="BE223" s="510">
        <v>14088.436470000011</v>
      </c>
      <c r="BF223" s="510">
        <v>13526.908347000033</v>
      </c>
      <c r="BG223" s="519">
        <v>12888.520094000021</v>
      </c>
      <c r="BH223" s="513">
        <v>3221.2454630000075</v>
      </c>
      <c r="BI223" s="510">
        <v>2752.755756</v>
      </c>
      <c r="BJ223" s="510">
        <v>2757.274429999999</v>
      </c>
      <c r="BK223" s="510">
        <v>2788.6554959999985</v>
      </c>
      <c r="BL223" s="519">
        <v>2622.5116129999997</v>
      </c>
      <c r="BM223" s="513">
        <v>8802.1262469999929</v>
      </c>
      <c r="BN223" s="510">
        <v>9267.4759929999964</v>
      </c>
      <c r="BO223" s="510">
        <v>10454.605768000014</v>
      </c>
      <c r="BP223" s="510">
        <v>10806.434508000018</v>
      </c>
      <c r="BQ223" s="519">
        <v>10615.804360000002</v>
      </c>
      <c r="BR223" s="513">
        <v>7449.644578999988</v>
      </c>
      <c r="BS223" s="510">
        <v>2506.4094410000048</v>
      </c>
      <c r="BT223" s="510">
        <v>7057.5159129999956</v>
      </c>
      <c r="BU223" s="510">
        <v>14091.535267000023</v>
      </c>
      <c r="BV223" s="510">
        <v>7564.898244</v>
      </c>
      <c r="BW223" s="510">
        <v>11338.137907000013</v>
      </c>
      <c r="BX223" s="510">
        <v>11171.691181999988</v>
      </c>
      <c r="BY223" s="516">
        <v>2909.0571009999953</v>
      </c>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8"/>
    </row>
    <row r="224" s="344" customFormat="true" ht="15" customHeight="true" x14ac:dyDescent="0.2">
      <c r="A224" s="1156"/>
      <c r="B224" s="410" t="s">
        <v>20</v>
      </c>
      <c r="C224" s="155">
        <v>30.17025499005231</v>
      </c>
      <c r="D224" s="154">
        <v>26.711365606649885</v>
      </c>
      <c r="E224" s="154">
        <v>21.629475600011041</v>
      </c>
      <c r="F224" s="154">
        <v>19.9268902683806</v>
      </c>
      <c r="G224" s="153">
        <v>11.549939078270667</v>
      </c>
      <c r="H224" s="152">
        <v>11.615533054418115</v>
      </c>
      <c r="I224" s="154">
        <v>15.082815253414767</v>
      </c>
      <c r="J224" s="154">
        <v>12.575271513757411</v>
      </c>
      <c r="K224" s="154">
        <v>7.7271342590771122</v>
      </c>
      <c r="L224" s="151">
        <v>6.9298441984280545</v>
      </c>
      <c r="M224" s="155">
        <v>30.949730501620472</v>
      </c>
      <c r="N224" s="154">
        <v>29.572921122399865</v>
      </c>
      <c r="O224" s="154">
        <v>23.791351485367667</v>
      </c>
      <c r="P224" s="154">
        <v>22.008927204292796</v>
      </c>
      <c r="Q224" s="153">
        <v>18.79274312878227</v>
      </c>
      <c r="R224" s="152">
        <v>10.654920932243199</v>
      </c>
      <c r="S224" s="154">
        <v>8.8505003006786822</v>
      </c>
      <c r="T224" s="154">
        <v>28.01364774644518</v>
      </c>
      <c r="U224" s="154">
        <v>24.128969851183239</v>
      </c>
      <c r="V224" s="154">
        <v>37.63204226808751</v>
      </c>
      <c r="W224" s="154">
        <v>16.692687739674518</v>
      </c>
      <c r="X224" s="154">
        <v>19.317519470334478</v>
      </c>
      <c r="Y224" s="151">
        <v>12.306250999230587</v>
      </c>
      <c r="Z224" s="468"/>
      <c r="AA224" s="468"/>
      <c r="AB224" s="468"/>
      <c r="AC224" s="468"/>
      <c r="AD224" s="468"/>
      <c r="AE224" s="468"/>
      <c r="AF224" s="468"/>
      <c r="AG224" s="468"/>
      <c r="AH224" s="468"/>
      <c r="AI224" s="468"/>
      <c r="AJ224" s="468"/>
      <c r="AK224" s="468"/>
      <c r="AL224" s="468"/>
      <c r="AM224" s="468"/>
      <c r="AN224" s="468"/>
      <c r="AO224" s="468"/>
      <c r="AP224" s="468"/>
      <c r="AQ224" s="468"/>
      <c r="AR224" s="468"/>
      <c r="AS224" s="468"/>
      <c r="AT224" s="468"/>
      <c r="AU224" s="468"/>
      <c r="AV224" s="468"/>
      <c r="AW224" s="468"/>
      <c r="AX224" s="468"/>
      <c r="AY224" s="468"/>
      <c r="AZ224" s="983"/>
      <c r="BA224" s="1182"/>
      <c r="BB224" s="651" t="s">
        <v>20</v>
      </c>
      <c r="BC224" s="513">
        <v>5089.9204840000075</v>
      </c>
      <c r="BD224" s="510">
        <v>4791.0123599999979</v>
      </c>
      <c r="BE224" s="510">
        <v>4103.239548999999</v>
      </c>
      <c r="BF224" s="510">
        <v>3740.0949530000021</v>
      </c>
      <c r="BG224" s="519">
        <v>2194.2931369999988</v>
      </c>
      <c r="BH224" s="513">
        <v>463.96511099999992</v>
      </c>
      <c r="BI224" s="510">
        <v>583.1313429999999</v>
      </c>
      <c r="BJ224" s="510">
        <v>501.57784800000002</v>
      </c>
      <c r="BK224" s="510">
        <v>311.15695099999988</v>
      </c>
      <c r="BL224" s="519">
        <v>281.00371699999999</v>
      </c>
      <c r="BM224" s="513">
        <v>4063.2100739999992</v>
      </c>
      <c r="BN224" s="510">
        <v>4173.4892469999995</v>
      </c>
      <c r="BO224" s="510">
        <v>3470.9682230000026</v>
      </c>
      <c r="BP224" s="510">
        <v>3235.926989</v>
      </c>
      <c r="BQ224" s="519">
        <v>2834.1309800000008</v>
      </c>
      <c r="BR224" s="513">
        <v>1193.4200240000009</v>
      </c>
      <c r="BS224" s="510">
        <v>246.11256699999998</v>
      </c>
      <c r="BT224" s="510">
        <v>2862.6032279999981</v>
      </c>
      <c r="BU224" s="510">
        <v>4787.1182390000022</v>
      </c>
      <c r="BV224" s="510">
        <v>4696.1890849999991</v>
      </c>
      <c r="BW224" s="510">
        <v>2505.7572529999998</v>
      </c>
      <c r="BX224" s="510">
        <v>3207.8594779999994</v>
      </c>
      <c r="BY224" s="516">
        <v>419.50060900000017</v>
      </c>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8"/>
    </row>
    <row r="225" s="344" customFormat="true" ht="15" customHeight="true" x14ac:dyDescent="0.2">
      <c r="A225" s="1154" t="s">
        <v>575</v>
      </c>
      <c r="B225" s="408" t="s">
        <v>334</v>
      </c>
      <c r="C225" s="155">
        <v>5.4355962998572736</v>
      </c>
      <c r="D225" s="154">
        <v>9.4127227921040415</v>
      </c>
      <c r="E225" s="154">
        <v>8.8222779779547125</v>
      </c>
      <c r="F225" s="154">
        <v>10.920516959221391</v>
      </c>
      <c r="G225" s="153">
        <v>22.757473693547901</v>
      </c>
      <c r="H225" s="152">
        <v>11.492723824245219</v>
      </c>
      <c r="I225" s="154">
        <v>17.359723788598142</v>
      </c>
      <c r="J225" s="154">
        <v>21.124837918332926</v>
      </c>
      <c r="K225" s="154">
        <v>25.959105628691486</v>
      </c>
      <c r="L225" s="151">
        <v>30.119097188832434</v>
      </c>
      <c r="M225" s="155">
        <v>4.5068461896039826</v>
      </c>
      <c r="N225" s="154">
        <v>9.384263415554523</v>
      </c>
      <c r="O225" s="154">
        <v>9.1259912104229866</v>
      </c>
      <c r="P225" s="154">
        <v>8.3806644381248088</v>
      </c>
      <c r="Q225" s="153">
        <v>12.790420704695546</v>
      </c>
      <c r="R225" s="152">
        <v>25.473556550079003</v>
      </c>
      <c r="S225" s="154">
        <v>1.2630831551614108</v>
      </c>
      <c r="T225" s="154">
        <v>5.7352799265531784</v>
      </c>
      <c r="U225" s="154">
        <v>6.1104813585458553</v>
      </c>
      <c r="V225" s="154">
        <v>2.3151303825032747</v>
      </c>
      <c r="W225" s="154">
        <v>16.766221818813186</v>
      </c>
      <c r="X225" s="154">
        <v>18.851854464519949</v>
      </c>
      <c r="Y225" s="151">
        <v>1.8056011354286943</v>
      </c>
      <c r="Z225" s="468"/>
      <c r="AA225" s="468"/>
      <c r="AB225" s="468"/>
      <c r="AC225" s="468"/>
      <c r="AD225" s="468"/>
      <c r="AE225" s="468"/>
      <c r="AF225" s="468"/>
      <c r="AG225" s="468"/>
      <c r="AH225" s="468"/>
      <c r="AI225" s="468"/>
      <c r="AJ225" s="468"/>
      <c r="AK225" s="468"/>
      <c r="AL225" s="468"/>
      <c r="AM225" s="468"/>
      <c r="AN225" s="468"/>
      <c r="AO225" s="468"/>
      <c r="AP225" s="468"/>
      <c r="AQ225" s="468"/>
      <c r="AR225" s="468"/>
      <c r="AS225" s="468"/>
      <c r="AT225" s="468"/>
      <c r="AU225" s="468"/>
      <c r="AV225" s="468"/>
      <c r="AW225" s="468"/>
      <c r="AX225" s="468"/>
      <c r="AY225" s="468"/>
      <c r="AZ225" s="983"/>
      <c r="BA225" s="1182" t="s">
        <v>70</v>
      </c>
      <c r="BB225" s="651" t="s">
        <v>71</v>
      </c>
      <c r="BC225" s="89" t="s">
        <v>35</v>
      </c>
      <c r="BD225" s="85" t="s">
        <v>35</v>
      </c>
      <c r="BE225" s="85" t="s">
        <v>35</v>
      </c>
      <c r="BF225" s="85" t="s">
        <v>35</v>
      </c>
      <c r="BG225" s="80" t="s">
        <v>35</v>
      </c>
      <c r="BH225" s="89" t="s">
        <v>35</v>
      </c>
      <c r="BI225" s="85" t="s">
        <v>35</v>
      </c>
      <c r="BJ225" s="85" t="s">
        <v>35</v>
      </c>
      <c r="BK225" s="85" t="s">
        <v>35</v>
      </c>
      <c r="BL225" s="80" t="s">
        <v>35</v>
      </c>
      <c r="BM225" s="89" t="s">
        <v>35</v>
      </c>
      <c r="BN225" s="85" t="s">
        <v>35</v>
      </c>
      <c r="BO225" s="85" t="s">
        <v>35</v>
      </c>
      <c r="BP225" s="85" t="s">
        <v>35</v>
      </c>
      <c r="BQ225" s="80" t="s">
        <v>35</v>
      </c>
      <c r="BR225" s="89" t="s">
        <v>35</v>
      </c>
      <c r="BS225" s="85" t="s">
        <v>35</v>
      </c>
      <c r="BT225" s="85" t="s">
        <v>35</v>
      </c>
      <c r="BU225" s="85" t="s">
        <v>35</v>
      </c>
      <c r="BV225" s="85" t="s">
        <v>35</v>
      </c>
      <c r="BW225" s="85" t="s">
        <v>35</v>
      </c>
      <c r="BX225" s="85" t="s">
        <v>35</v>
      </c>
      <c r="BY225" s="73" t="s">
        <v>35</v>
      </c>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row>
    <row r="226" s="344" customFormat="true" ht="15" customHeight="true" x14ac:dyDescent="0.2">
      <c r="A226" s="1155"/>
      <c r="B226" s="409" t="s">
        <v>335</v>
      </c>
      <c r="C226" s="155">
        <v>22.833850300406606</v>
      </c>
      <c r="D226" s="154">
        <v>22.910671924828069</v>
      </c>
      <c r="E226" s="154">
        <v>19.244871145806901</v>
      </c>
      <c r="F226" s="154">
        <v>16.450462087920158</v>
      </c>
      <c r="G226" s="153">
        <v>8.4144118802343701</v>
      </c>
      <c r="H226" s="152">
        <v>8.5897769425428478</v>
      </c>
      <c r="I226" s="154">
        <v>10.206873260561995</v>
      </c>
      <c r="J226" s="154">
        <v>9.0139569937927035</v>
      </c>
      <c r="K226" s="154">
        <v>3.8463590439042279</v>
      </c>
      <c r="L226" s="151">
        <v>5.0387080609768811</v>
      </c>
      <c r="M226" s="155">
        <v>22.863010659654172</v>
      </c>
      <c r="N226" s="154">
        <v>25.199211174461116</v>
      </c>
      <c r="O226" s="154">
        <v>21.050410808851272</v>
      </c>
      <c r="P226" s="154">
        <v>18.878520321706858</v>
      </c>
      <c r="Q226" s="153">
        <v>16.215509651157635</v>
      </c>
      <c r="R226" s="152">
        <v>5.989073907443438</v>
      </c>
      <c r="S226" s="154">
        <v>0.99798415617248282</v>
      </c>
      <c r="T226" s="154">
        <v>25.513759451618835</v>
      </c>
      <c r="U226" s="154">
        <v>20.76725745216779</v>
      </c>
      <c r="V226" s="154">
        <v>31.146654101290306</v>
      </c>
      <c r="W226" s="154">
        <v>12.720755077201499</v>
      </c>
      <c r="X226" s="154">
        <v>18.442475175599846</v>
      </c>
      <c r="Y226" s="151">
        <v>6.3250408542889156</v>
      </c>
      <c r="Z226" s="468"/>
      <c r="AA226" s="468"/>
      <c r="AB226" s="468"/>
      <c r="AC226" s="468"/>
      <c r="AD226" s="468"/>
      <c r="AE226" s="468"/>
      <c r="AF226" s="468"/>
      <c r="AG226" s="468"/>
      <c r="AH226" s="468"/>
      <c r="AI226" s="468"/>
      <c r="AJ226" s="468"/>
      <c r="AK226" s="468"/>
      <c r="AL226" s="468"/>
      <c r="AM226" s="468"/>
      <c r="AN226" s="468"/>
      <c r="AO226" s="468"/>
      <c r="AP226" s="468"/>
      <c r="AQ226" s="468"/>
      <c r="AR226" s="468"/>
      <c r="AS226" s="468"/>
      <c r="AT226" s="468"/>
      <c r="AU226" s="468"/>
      <c r="AV226" s="468"/>
      <c r="AW226" s="468"/>
      <c r="AX226" s="468"/>
      <c r="AY226" s="468"/>
      <c r="AZ226" s="983"/>
      <c r="BA226" s="1182"/>
      <c r="BB226" s="651" t="s">
        <v>72</v>
      </c>
      <c r="BC226" s="89" t="s">
        <v>35</v>
      </c>
      <c r="BD226" s="85" t="s">
        <v>35</v>
      </c>
      <c r="BE226" s="85" t="s">
        <v>35</v>
      </c>
      <c r="BF226" s="85" t="s">
        <v>35</v>
      </c>
      <c r="BG226" s="80" t="s">
        <v>35</v>
      </c>
      <c r="BH226" s="89" t="s">
        <v>35</v>
      </c>
      <c r="BI226" s="85" t="s">
        <v>35</v>
      </c>
      <c r="BJ226" s="85" t="s">
        <v>35</v>
      </c>
      <c r="BK226" s="85" t="s">
        <v>35</v>
      </c>
      <c r="BL226" s="80" t="s">
        <v>35</v>
      </c>
      <c r="BM226" s="89" t="s">
        <v>35</v>
      </c>
      <c r="BN226" s="85" t="s">
        <v>35</v>
      </c>
      <c r="BO226" s="85" t="s">
        <v>35</v>
      </c>
      <c r="BP226" s="85" t="s">
        <v>35</v>
      </c>
      <c r="BQ226" s="80" t="s">
        <v>35</v>
      </c>
      <c r="BR226" s="89" t="s">
        <v>35</v>
      </c>
      <c r="BS226" s="85" t="s">
        <v>35</v>
      </c>
      <c r="BT226" s="85" t="s">
        <v>35</v>
      </c>
      <c r="BU226" s="85" t="s">
        <v>35</v>
      </c>
      <c r="BV226" s="85" t="s">
        <v>35</v>
      </c>
      <c r="BW226" s="85" t="s">
        <v>35</v>
      </c>
      <c r="BX226" s="85" t="s">
        <v>35</v>
      </c>
      <c r="BY226" s="73" t="s">
        <v>35</v>
      </c>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row>
    <row r="227" s="344" customFormat="true" ht="15" customHeight="true" x14ac:dyDescent="0.2">
      <c r="A227" s="1155"/>
      <c r="B227" s="409" t="s">
        <v>336</v>
      </c>
      <c r="C227" s="155">
        <v>2.6120688778193686</v>
      </c>
      <c r="D227" s="154">
        <v>2.033035783247128</v>
      </c>
      <c r="E227" s="154">
        <v>1.1421790690932843</v>
      </c>
      <c r="F227" s="154">
        <v>1.9456220989809616</v>
      </c>
      <c r="G227" s="153">
        <v>2.758282963503587</v>
      </c>
      <c r="H227" s="152">
        <v>1.2184430293513955</v>
      </c>
      <c r="I227" s="154">
        <v>4.1076094749098431</v>
      </c>
      <c r="J227" s="154">
        <v>3.57816150872255</v>
      </c>
      <c r="K227" s="154">
        <v>2.931085904472098</v>
      </c>
      <c r="L227" s="151">
        <v>2.8595147746025891</v>
      </c>
      <c r="M227" s="155">
        <v>2.738369772041767</v>
      </c>
      <c r="N227" s="154">
        <v>2.1558386035011194</v>
      </c>
      <c r="O227" s="154">
        <v>1.2963650187065716</v>
      </c>
      <c r="P227" s="154">
        <v>1.5133787472454274</v>
      </c>
      <c r="Q227" s="153">
        <v>1.6495745546609399</v>
      </c>
      <c r="R227" s="152">
        <v>3.3357738401751327</v>
      </c>
      <c r="S227" s="154">
        <v>1.6320357424094898</v>
      </c>
      <c r="T227" s="154">
        <v>3.897414108858769</v>
      </c>
      <c r="U227" s="154">
        <v>0.95703297287027667</v>
      </c>
      <c r="V227" s="154">
        <v>3.849570224405046</v>
      </c>
      <c r="W227" s="154">
        <v>1.2195180103603001</v>
      </c>
      <c r="X227" s="154">
        <v>0.92613001723775168</v>
      </c>
      <c r="Y227" s="151">
        <v>2.0937085275794018</v>
      </c>
      <c r="Z227" s="468"/>
      <c r="AA227" s="468"/>
      <c r="AB227" s="468"/>
      <c r="AC227" s="468"/>
      <c r="AD227" s="468"/>
      <c r="AE227" s="468"/>
      <c r="AF227" s="468"/>
      <c r="AG227" s="468"/>
      <c r="AH227" s="468"/>
      <c r="AI227" s="468"/>
      <c r="AJ227" s="468"/>
      <c r="AK227" s="468"/>
      <c r="AL227" s="468"/>
      <c r="AM227" s="468"/>
      <c r="AN227" s="468"/>
      <c r="AO227" s="468"/>
      <c r="AP227" s="468"/>
      <c r="AQ227" s="468"/>
      <c r="AR227" s="468"/>
      <c r="AS227" s="468"/>
      <c r="AT227" s="468"/>
      <c r="AU227" s="468"/>
      <c r="AV227" s="468"/>
      <c r="AW227" s="468"/>
      <c r="AX227" s="468"/>
      <c r="AY227" s="468"/>
      <c r="AZ227" s="983"/>
      <c r="BA227" s="1182" t="s">
        <v>95</v>
      </c>
      <c r="BB227" s="651" t="s">
        <v>61</v>
      </c>
      <c r="BC227" s="89" t="s">
        <v>35</v>
      </c>
      <c r="BD227" s="85" t="s">
        <v>35</v>
      </c>
      <c r="BE227" s="85" t="s">
        <v>35</v>
      </c>
      <c r="BF227" s="85" t="s">
        <v>35</v>
      </c>
      <c r="BG227" s="80" t="s">
        <v>35</v>
      </c>
      <c r="BH227" s="89" t="s">
        <v>35</v>
      </c>
      <c r="BI227" s="85" t="s">
        <v>35</v>
      </c>
      <c r="BJ227" s="85" t="s">
        <v>35</v>
      </c>
      <c r="BK227" s="85" t="s">
        <v>35</v>
      </c>
      <c r="BL227" s="80" t="s">
        <v>35</v>
      </c>
      <c r="BM227" s="89" t="s">
        <v>35</v>
      </c>
      <c r="BN227" s="85" t="s">
        <v>35</v>
      </c>
      <c r="BO227" s="85" t="s">
        <v>35</v>
      </c>
      <c r="BP227" s="85" t="s">
        <v>35</v>
      </c>
      <c r="BQ227" s="80" t="s">
        <v>35</v>
      </c>
      <c r="BR227" s="89" t="s">
        <v>35</v>
      </c>
      <c r="BS227" s="85" t="s">
        <v>35</v>
      </c>
      <c r="BT227" s="85" t="s">
        <v>35</v>
      </c>
      <c r="BU227" s="85" t="s">
        <v>35</v>
      </c>
      <c r="BV227" s="85" t="s">
        <v>35</v>
      </c>
      <c r="BW227" s="85" t="s">
        <v>35</v>
      </c>
      <c r="BX227" s="85" t="s">
        <v>35</v>
      </c>
      <c r="BY227" s="73" t="s">
        <v>35</v>
      </c>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row>
    <row r="228" s="344" customFormat="true" ht="15" customHeight="true" x14ac:dyDescent="0.2">
      <c r="A228" s="1155"/>
      <c r="B228" s="409" t="s">
        <v>576</v>
      </c>
      <c r="C228" s="155">
        <v>53.737415145731582</v>
      </c>
      <c r="D228" s="154">
        <v>56.674273438878352</v>
      </c>
      <c r="E228" s="154">
        <v>65.784187636494835</v>
      </c>
      <c r="F228" s="154">
        <v>64.515261592519451</v>
      </c>
      <c r="G228" s="153">
        <v>61.719502274632674</v>
      </c>
      <c r="H228" s="152">
        <v>71.912540707445515</v>
      </c>
      <c r="I228" s="154">
        <v>60.146881667204767</v>
      </c>
      <c r="J228" s="154">
        <v>61.329370954395024</v>
      </c>
      <c r="K228" s="154">
        <v>61.849655943847246</v>
      </c>
      <c r="L228" s="151">
        <v>59.08708552980351</v>
      </c>
      <c r="M228" s="155">
        <v>53.305958609391155</v>
      </c>
      <c r="N228" s="154">
        <v>53.980803662991391</v>
      </c>
      <c r="O228" s="154">
        <v>61.846838007432957</v>
      </c>
      <c r="P228" s="154">
        <v>64.795697934136527</v>
      </c>
      <c r="Q228" s="153">
        <v>65.309489872546365</v>
      </c>
      <c r="R228" s="152">
        <v>59.365069604190538</v>
      </c>
      <c r="S228" s="154">
        <v>75.434504596903594</v>
      </c>
      <c r="T228" s="154">
        <v>62.326968085325674</v>
      </c>
      <c r="U228" s="154">
        <v>67.977441820827408</v>
      </c>
      <c r="V228" s="154">
        <v>50.719325071125574</v>
      </c>
      <c r="W228" s="154">
        <v>55.843797335936799</v>
      </c>
      <c r="X228" s="154">
        <v>60.088575559436663</v>
      </c>
      <c r="Y228" s="151">
        <v>65.425253565268036</v>
      </c>
      <c r="Z228" s="468"/>
      <c r="AA228" s="468"/>
      <c r="AB228" s="468"/>
      <c r="AC228" s="468"/>
      <c r="AD228" s="468"/>
      <c r="AE228" s="468"/>
      <c r="AF228" s="468"/>
      <c r="AG228" s="468"/>
      <c r="AH228" s="468"/>
      <c r="AI228" s="468"/>
      <c r="AJ228" s="468"/>
      <c r="AK228" s="468"/>
      <c r="AL228" s="468"/>
      <c r="AM228" s="468"/>
      <c r="AN228" s="468"/>
      <c r="AO228" s="468"/>
      <c r="AP228" s="468"/>
      <c r="AQ228" s="468"/>
      <c r="AR228" s="468"/>
      <c r="AS228" s="468"/>
      <c r="AT228" s="468"/>
      <c r="AU228" s="468"/>
      <c r="AV228" s="468"/>
      <c r="AW228" s="468"/>
      <c r="AX228" s="468"/>
      <c r="AY228" s="468"/>
      <c r="AZ228" s="983"/>
      <c r="BA228" s="1182"/>
      <c r="BB228" s="651" t="s">
        <v>92</v>
      </c>
      <c r="BC228" s="89" t="s">
        <v>35</v>
      </c>
      <c r="BD228" s="85" t="s">
        <v>35</v>
      </c>
      <c r="BE228" s="85" t="s">
        <v>35</v>
      </c>
      <c r="BF228" s="85" t="s">
        <v>35</v>
      </c>
      <c r="BG228" s="80" t="s">
        <v>35</v>
      </c>
      <c r="BH228" s="89" t="s">
        <v>35</v>
      </c>
      <c r="BI228" s="85" t="s">
        <v>35</v>
      </c>
      <c r="BJ228" s="85" t="s">
        <v>35</v>
      </c>
      <c r="BK228" s="85" t="s">
        <v>35</v>
      </c>
      <c r="BL228" s="80" t="s">
        <v>35</v>
      </c>
      <c r="BM228" s="89" t="s">
        <v>35</v>
      </c>
      <c r="BN228" s="85" t="s">
        <v>35</v>
      </c>
      <c r="BO228" s="85" t="s">
        <v>35</v>
      </c>
      <c r="BP228" s="85" t="s">
        <v>35</v>
      </c>
      <c r="BQ228" s="80" t="s">
        <v>35</v>
      </c>
      <c r="BR228" s="89" t="s">
        <v>35</v>
      </c>
      <c r="BS228" s="85" t="s">
        <v>35</v>
      </c>
      <c r="BT228" s="85" t="s">
        <v>35</v>
      </c>
      <c r="BU228" s="85" t="s">
        <v>35</v>
      </c>
      <c r="BV228" s="85" t="s">
        <v>35</v>
      </c>
      <c r="BW228" s="85" t="s">
        <v>35</v>
      </c>
      <c r="BX228" s="85" t="s">
        <v>35</v>
      </c>
      <c r="BY228" s="73" t="s">
        <v>35</v>
      </c>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row>
    <row r="229" s="344" customFormat="true" ht="15" customHeight="true" x14ac:dyDescent="0.2">
      <c r="A229" s="1155"/>
      <c r="B229" s="409" t="s">
        <v>337</v>
      </c>
      <c r="C229" s="155">
        <v>2.7321150856674401</v>
      </c>
      <c r="D229" s="154">
        <v>1.1759266696633957</v>
      </c>
      <c r="E229" s="154">
        <v>1.3457621307393923</v>
      </c>
      <c r="F229" s="154">
        <v>2.322387955604639</v>
      </c>
      <c r="G229" s="153">
        <v>2.6167159198067695</v>
      </c>
      <c r="H229" s="152">
        <v>2.3713867161894786</v>
      </c>
      <c r="I229" s="154">
        <v>3.5596901800164273</v>
      </c>
      <c r="J229" s="154">
        <v>2.8463493746712953</v>
      </c>
      <c r="K229" s="154">
        <v>3.5069412394029991</v>
      </c>
      <c r="L229" s="151">
        <v>1.6034313278798225</v>
      </c>
      <c r="M229" s="155">
        <v>3.0498603699611655</v>
      </c>
      <c r="N229" s="154">
        <v>1.4083119614363906</v>
      </c>
      <c r="O229" s="154">
        <v>1.1063858112695861</v>
      </c>
      <c r="P229" s="154">
        <v>1.7717050796636244</v>
      </c>
      <c r="Q229" s="153">
        <v>1.8581405915360814</v>
      </c>
      <c r="R229" s="152">
        <v>4.1284262739415318</v>
      </c>
      <c r="S229" s="154">
        <v>6.4492539054757474</v>
      </c>
      <c r="T229" s="154">
        <v>0.97281447450768177</v>
      </c>
      <c r="U229" s="154">
        <v>2.794637795932434</v>
      </c>
      <c r="V229" s="154">
        <v>0.85367013370963285</v>
      </c>
      <c r="W229" s="154">
        <v>1.8284644767134963</v>
      </c>
      <c r="X229" s="154">
        <v>0.45795133550212686</v>
      </c>
      <c r="Y229" s="151">
        <v>3.1096085051804305</v>
      </c>
      <c r="Z229" s="468"/>
      <c r="AA229" s="468"/>
      <c r="AB229" s="468"/>
      <c r="AC229" s="468"/>
      <c r="AD229" s="468"/>
      <c r="AE229" s="468"/>
      <c r="AF229" s="468"/>
      <c r="AG229" s="468"/>
      <c r="AH229" s="468"/>
      <c r="AI229" s="468"/>
      <c r="AJ229" s="468"/>
      <c r="AK229" s="468"/>
      <c r="AL229" s="468"/>
      <c r="AM229" s="468"/>
      <c r="AN229" s="468"/>
      <c r="AO229" s="468"/>
      <c r="AP229" s="468"/>
      <c r="AQ229" s="468"/>
      <c r="AR229" s="468"/>
      <c r="AS229" s="468"/>
      <c r="AT229" s="468"/>
      <c r="AU229" s="468"/>
      <c r="AV229" s="468"/>
      <c r="AW229" s="468"/>
      <c r="AX229" s="468"/>
      <c r="AY229" s="468"/>
      <c r="AZ229" s="983"/>
      <c r="BA229" s="1182"/>
      <c r="BB229" s="651" t="s">
        <v>93</v>
      </c>
      <c r="BC229" s="89" t="s">
        <v>35</v>
      </c>
      <c r="BD229" s="85" t="s">
        <v>35</v>
      </c>
      <c r="BE229" s="85" t="s">
        <v>35</v>
      </c>
      <c r="BF229" s="85" t="s">
        <v>35</v>
      </c>
      <c r="BG229" s="80" t="s">
        <v>35</v>
      </c>
      <c r="BH229" s="89" t="s">
        <v>35</v>
      </c>
      <c r="BI229" s="85" t="s">
        <v>35</v>
      </c>
      <c r="BJ229" s="85" t="s">
        <v>35</v>
      </c>
      <c r="BK229" s="85" t="s">
        <v>35</v>
      </c>
      <c r="BL229" s="80" t="s">
        <v>35</v>
      </c>
      <c r="BM229" s="89" t="s">
        <v>35</v>
      </c>
      <c r="BN229" s="85" t="s">
        <v>35</v>
      </c>
      <c r="BO229" s="85" t="s">
        <v>35</v>
      </c>
      <c r="BP229" s="85" t="s">
        <v>35</v>
      </c>
      <c r="BQ229" s="80" t="s">
        <v>35</v>
      </c>
      <c r="BR229" s="89" t="s">
        <v>35</v>
      </c>
      <c r="BS229" s="85" t="s">
        <v>35</v>
      </c>
      <c r="BT229" s="85" t="s">
        <v>35</v>
      </c>
      <c r="BU229" s="85" t="s">
        <v>35</v>
      </c>
      <c r="BV229" s="85" t="s">
        <v>35</v>
      </c>
      <c r="BW229" s="85" t="s">
        <v>35</v>
      </c>
      <c r="BX229" s="85" t="s">
        <v>35</v>
      </c>
      <c r="BY229" s="73" t="s">
        <v>35</v>
      </c>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row>
    <row r="230" s="344" customFormat="true" ht="15" customHeight="true" x14ac:dyDescent="0.2">
      <c r="A230" s="1155"/>
      <c r="B230" s="409" t="s">
        <v>318</v>
      </c>
      <c r="C230" s="155">
        <v>12.648954290517203</v>
      </c>
      <c r="D230" s="154">
        <v>7.7933693912788966</v>
      </c>
      <c r="E230" s="154">
        <v>3.6607220399110343</v>
      </c>
      <c r="F230" s="154">
        <v>3.8457493057533259</v>
      </c>
      <c r="G230" s="153">
        <v>1.7336132682747369</v>
      </c>
      <c r="H230" s="152">
        <v>4.4151287802255466</v>
      </c>
      <c r="I230" s="154">
        <v>4.6192216287089005</v>
      </c>
      <c r="J230" s="154">
        <v>2.107323250085495</v>
      </c>
      <c r="K230" s="154">
        <v>1.9068522396819998</v>
      </c>
      <c r="L230" s="151">
        <v>1.2921631179048907</v>
      </c>
      <c r="M230" s="155">
        <v>13.53595439934772</v>
      </c>
      <c r="N230" s="154">
        <v>7.8715711820552166</v>
      </c>
      <c r="O230" s="154">
        <v>5.5740091433165819</v>
      </c>
      <c r="P230" s="154">
        <v>4.660033479122851</v>
      </c>
      <c r="Q230" s="153">
        <v>2.1768646254032373</v>
      </c>
      <c r="R230" s="152">
        <v>1.7080998241701724</v>
      </c>
      <c r="S230" s="154">
        <v>14.223138443877467</v>
      </c>
      <c r="T230" s="154">
        <v>1.5537639531358847</v>
      </c>
      <c r="U230" s="154">
        <v>1.3931485996564046</v>
      </c>
      <c r="V230" s="154">
        <v>11.11565008696593</v>
      </c>
      <c r="W230" s="154">
        <v>11.621243280974728</v>
      </c>
      <c r="X230" s="154">
        <v>1.2330134477036114</v>
      </c>
      <c r="Y230" s="151">
        <v>21.240787412254498</v>
      </c>
      <c r="Z230" s="468"/>
      <c r="AA230" s="468"/>
      <c r="AB230" s="468"/>
      <c r="AC230" s="468"/>
      <c r="AD230" s="468"/>
      <c r="AE230" s="468"/>
      <c r="AF230" s="468"/>
      <c r="AG230" s="468"/>
      <c r="AH230" s="468"/>
      <c r="AI230" s="468"/>
      <c r="AJ230" s="468"/>
      <c r="AK230" s="468"/>
      <c r="AL230" s="468"/>
      <c r="AM230" s="468"/>
      <c r="AN230" s="468"/>
      <c r="AO230" s="468"/>
      <c r="AP230" s="468"/>
      <c r="AQ230" s="468"/>
      <c r="AR230" s="468"/>
      <c r="AS230" s="468"/>
      <c r="AT230" s="468"/>
      <c r="AU230" s="468"/>
      <c r="AV230" s="468"/>
      <c r="AW230" s="468"/>
      <c r="AX230" s="468"/>
      <c r="AY230" s="468"/>
      <c r="AZ230" s="983"/>
      <c r="BA230" s="1182"/>
      <c r="BB230" s="651" t="s">
        <v>94</v>
      </c>
      <c r="BC230" s="89" t="s">
        <v>35</v>
      </c>
      <c r="BD230" s="85" t="s">
        <v>35</v>
      </c>
      <c r="BE230" s="85" t="s">
        <v>35</v>
      </c>
      <c r="BF230" s="85" t="s">
        <v>35</v>
      </c>
      <c r="BG230" s="80" t="s">
        <v>35</v>
      </c>
      <c r="BH230" s="89" t="s">
        <v>35</v>
      </c>
      <c r="BI230" s="85" t="s">
        <v>35</v>
      </c>
      <c r="BJ230" s="85" t="s">
        <v>35</v>
      </c>
      <c r="BK230" s="85" t="s">
        <v>35</v>
      </c>
      <c r="BL230" s="80" t="s">
        <v>35</v>
      </c>
      <c r="BM230" s="89" t="s">
        <v>35</v>
      </c>
      <c r="BN230" s="85" t="s">
        <v>35</v>
      </c>
      <c r="BO230" s="85" t="s">
        <v>35</v>
      </c>
      <c r="BP230" s="85" t="s">
        <v>35</v>
      </c>
      <c r="BQ230" s="80" t="s">
        <v>35</v>
      </c>
      <c r="BR230" s="89" t="s">
        <v>35</v>
      </c>
      <c r="BS230" s="85" t="s">
        <v>35</v>
      </c>
      <c r="BT230" s="85" t="s">
        <v>35</v>
      </c>
      <c r="BU230" s="85" t="s">
        <v>35</v>
      </c>
      <c r="BV230" s="85" t="s">
        <v>35</v>
      </c>
      <c r="BW230" s="85" t="s">
        <v>35</v>
      </c>
      <c r="BX230" s="85" t="s">
        <v>35</v>
      </c>
      <c r="BY230" s="73" t="s">
        <v>35</v>
      </c>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row>
    <row r="231" s="344" customFormat="true" ht="15" customHeight="true" x14ac:dyDescent="0.2">
      <c r="A231" s="200"/>
      <c r="B231" s="169"/>
      <c r="C231" s="64"/>
      <c r="D231" s="190"/>
      <c r="E231" s="190"/>
      <c r="F231" s="190"/>
      <c r="G231" s="179"/>
      <c r="H231" s="63"/>
      <c r="I231" s="190"/>
      <c r="J231" s="190"/>
      <c r="K231" s="190"/>
      <c r="L231" s="185"/>
      <c r="M231" s="64"/>
      <c r="N231" s="190"/>
      <c r="O231" s="190"/>
      <c r="P231" s="190"/>
      <c r="Q231" s="179"/>
      <c r="R231" s="63"/>
      <c r="S231" s="190"/>
      <c r="T231" s="190"/>
      <c r="U231" s="190"/>
      <c r="V231" s="190"/>
      <c r="W231" s="190"/>
      <c r="X231" s="190"/>
      <c r="Y231" s="185"/>
      <c r="Z231" s="468"/>
      <c r="AA231" s="468"/>
      <c r="AB231" s="468"/>
      <c r="AC231" s="468"/>
      <c r="AD231" s="468"/>
      <c r="AE231" s="468"/>
      <c r="AF231" s="468"/>
      <c r="AG231" s="468"/>
      <c r="AH231" s="468"/>
      <c r="AI231" s="468"/>
      <c r="AJ231" s="468"/>
      <c r="AK231" s="468"/>
      <c r="AL231" s="468"/>
      <c r="AM231" s="468"/>
      <c r="AN231" s="468"/>
      <c r="AO231" s="468"/>
      <c r="AP231" s="468"/>
      <c r="AQ231" s="468"/>
      <c r="AR231" s="468"/>
      <c r="AS231" s="468"/>
      <c r="AT231" s="468"/>
      <c r="AU231" s="468"/>
      <c r="AV231" s="468"/>
      <c r="AW231" s="468"/>
      <c r="AX231" s="468"/>
      <c r="AY231" s="468"/>
      <c r="AZ231" s="983"/>
      <c r="BA231" s="1182" t="s">
        <v>575</v>
      </c>
      <c r="BB231" s="651" t="s">
        <v>334</v>
      </c>
      <c r="BC231" s="480">
        <v>1082.171259</v>
      </c>
      <c r="BD231" s="465">
        <v>1872.2639920000004</v>
      </c>
      <c r="BE231" s="465">
        <v>1758.0770550000007</v>
      </c>
      <c r="BF231" s="465">
        <v>2175.6829819999998</v>
      </c>
      <c r="BG231" s="484">
        <v>4526.8778719999937</v>
      </c>
      <c r="BH231" s="480">
        <v>486.46503700000005</v>
      </c>
      <c r="BI231" s="465">
        <v>735.33232100000032</v>
      </c>
      <c r="BJ231" s="465">
        <v>893.37917700000037</v>
      </c>
      <c r="BK231" s="465">
        <v>1098.4667899999999</v>
      </c>
      <c r="BL231" s="484">
        <v>1274.2247290000005</v>
      </c>
      <c r="BM231" s="480">
        <v>706.68598699999995</v>
      </c>
      <c r="BN231" s="465">
        <v>1471.9567190000007</v>
      </c>
      <c r="BO231" s="465">
        <v>1429.6301959999998</v>
      </c>
      <c r="BP231" s="465">
        <v>1313.2649990000007</v>
      </c>
      <c r="BQ231" s="484">
        <v>2005.6672050000002</v>
      </c>
      <c r="BR231" s="480">
        <v>3004.7592709999963</v>
      </c>
      <c r="BS231" s="465">
        <v>41.741735000000006</v>
      </c>
      <c r="BT231" s="465">
        <v>619.85483199999953</v>
      </c>
      <c r="BU231" s="465">
        <v>1241.4789409999992</v>
      </c>
      <c r="BV231" s="465">
        <v>339.75562099999996</v>
      </c>
      <c r="BW231" s="465">
        <v>2887.5831980000007</v>
      </c>
      <c r="BX231" s="465">
        <v>3199.6156269999988</v>
      </c>
      <c r="BY231" s="466">
        <v>80.283935</v>
      </c>
      <c r="BZ231" s="27"/>
      <c r="CA231" s="27"/>
      <c r="CB231" s="27"/>
      <c r="CC231" s="27"/>
      <c r="CD231" s="27"/>
      <c r="CE231" s="27"/>
      <c r="CF231" s="27"/>
      <c r="CG231" s="27"/>
      <c r="CH231" s="27"/>
      <c r="CI231" s="27"/>
      <c r="CJ231" s="27"/>
      <c r="CK231" s="27"/>
      <c r="CL231" s="27"/>
      <c r="CM231" s="27"/>
      <c r="CN231" s="27"/>
      <c r="CO231" s="27"/>
      <c r="CP231" s="27"/>
      <c r="CQ231" s="27"/>
      <c r="CR231" s="27"/>
      <c r="CS231" s="27"/>
      <c r="CT231" s="27"/>
      <c r="CU231" s="27"/>
      <c r="CV231" s="27"/>
      <c r="CW231" s="27"/>
      <c r="CX231" s="27"/>
      <c r="CY231" s="27"/>
      <c r="CZ231" s="27"/>
    </row>
    <row r="232" s="344" customFormat="true" ht="15" customHeight="true" x14ac:dyDescent="0.2">
      <c r="A232" s="176"/>
      <c r="B232" s="170"/>
      <c r="C232" s="188"/>
      <c r="D232" s="187"/>
      <c r="E232" s="187"/>
      <c r="F232" s="187"/>
      <c r="G232" s="177"/>
      <c r="H232" s="180"/>
      <c r="I232" s="187"/>
      <c r="J232" s="187"/>
      <c r="K232" s="187"/>
      <c r="L232" s="183"/>
      <c r="M232" s="188"/>
      <c r="N232" s="187"/>
      <c r="O232" s="187"/>
      <c r="P232" s="187"/>
      <c r="Q232" s="177"/>
      <c r="R232" s="180"/>
      <c r="S232" s="187"/>
      <c r="T232" s="187"/>
      <c r="U232" s="187"/>
      <c r="V232" s="187"/>
      <c r="W232" s="187"/>
      <c r="X232" s="187"/>
      <c r="Y232" s="183"/>
      <c r="Z232" s="468"/>
      <c r="AA232" s="468"/>
      <c r="AB232" s="468"/>
      <c r="AC232" s="468"/>
      <c r="AD232" s="468"/>
      <c r="AE232" s="468"/>
      <c r="AF232" s="468"/>
      <c r="AG232" s="468"/>
      <c r="AH232" s="468"/>
      <c r="AI232" s="468"/>
      <c r="AJ232" s="468"/>
      <c r="AK232" s="468"/>
      <c r="AL232" s="468"/>
      <c r="AM232" s="468"/>
      <c r="AN232" s="468"/>
      <c r="AO232" s="468"/>
      <c r="AP232" s="468"/>
      <c r="AQ232" s="468"/>
      <c r="AR232" s="468"/>
      <c r="AS232" s="468"/>
      <c r="AT232" s="468"/>
      <c r="AU232" s="468"/>
      <c r="AV232" s="468"/>
      <c r="AW232" s="468"/>
      <c r="AX232" s="468"/>
      <c r="AY232" s="468"/>
      <c r="AZ232" s="983"/>
      <c r="BA232" s="1182"/>
      <c r="BB232" s="651" t="s">
        <v>335</v>
      </c>
      <c r="BC232" s="480">
        <v>4545.9845000000041</v>
      </c>
      <c r="BD232" s="465">
        <v>4557.1113720000012</v>
      </c>
      <c r="BE232" s="465">
        <v>3835.0601139999999</v>
      </c>
      <c r="BF232" s="465">
        <v>3277.4080700000027</v>
      </c>
      <c r="BG232" s="484">
        <v>1673.7804670000005</v>
      </c>
      <c r="BH232" s="480">
        <v>363.58884299999994</v>
      </c>
      <c r="BI232" s="465">
        <v>432.34811199999996</v>
      </c>
      <c r="BJ232" s="465">
        <v>381.20441500000015</v>
      </c>
      <c r="BK232" s="465">
        <v>162.75975499999998</v>
      </c>
      <c r="BL232" s="484">
        <v>213.16862099999994</v>
      </c>
      <c r="BM232" s="480">
        <v>3584.9835060000005</v>
      </c>
      <c r="BN232" s="465">
        <v>3952.5902630000005</v>
      </c>
      <c r="BO232" s="465">
        <v>3297.6475910000026</v>
      </c>
      <c r="BP232" s="465">
        <v>2958.297657000001</v>
      </c>
      <c r="BQ232" s="484">
        <v>2542.7557600000005</v>
      </c>
      <c r="BR232" s="480">
        <v>706.4473039999998</v>
      </c>
      <c r="BS232" s="465">
        <v>32.980876999999992</v>
      </c>
      <c r="BT232" s="465">
        <v>2757.463851999998</v>
      </c>
      <c r="BU232" s="465">
        <v>4219.3259870000029</v>
      </c>
      <c r="BV232" s="465">
        <v>4570.9092179999998</v>
      </c>
      <c r="BW232" s="465">
        <v>2190.8477070000008</v>
      </c>
      <c r="BX232" s="465">
        <v>3130.1340610000002</v>
      </c>
      <c r="BY232" s="466">
        <v>281.23551699999996</v>
      </c>
      <c r="BZ232" s="27"/>
      <c r="CA232" s="27"/>
      <c r="CB232" s="27"/>
      <c r="CC232" s="27"/>
      <c r="CD232" s="27"/>
      <c r="CE232" s="27"/>
      <c r="CF232" s="27"/>
      <c r="CG232" s="27"/>
      <c r="CH232" s="27"/>
      <c r="CI232" s="27"/>
      <c r="CJ232" s="27"/>
      <c r="CK232" s="27"/>
      <c r="CL232" s="27"/>
      <c r="CM232" s="27"/>
      <c r="CN232" s="27"/>
      <c r="CO232" s="27"/>
      <c r="CP232" s="27"/>
      <c r="CQ232" s="27"/>
      <c r="CR232" s="27"/>
      <c r="CS232" s="27"/>
      <c r="CT232" s="27"/>
      <c r="CU232" s="27"/>
      <c r="CV232" s="27"/>
      <c r="CW232" s="27"/>
      <c r="CX232" s="27"/>
      <c r="CY232" s="27"/>
      <c r="CZ232" s="27"/>
    </row>
    <row r="233" s="344" customFormat="true" ht="15" customHeight="true" x14ac:dyDescent="0.2">
      <c r="A233" s="176"/>
      <c r="B233" s="170"/>
      <c r="C233" s="188"/>
      <c r="D233" s="187"/>
      <c r="E233" s="187"/>
      <c r="F233" s="187"/>
      <c r="G233" s="177"/>
      <c r="H233" s="180"/>
      <c r="I233" s="187"/>
      <c r="J233" s="187"/>
      <c r="K233" s="187"/>
      <c r="L233" s="183"/>
      <c r="M233" s="188"/>
      <c r="N233" s="187"/>
      <c r="O233" s="187"/>
      <c r="P233" s="187"/>
      <c r="Q233" s="177"/>
      <c r="R233" s="180"/>
      <c r="S233" s="187"/>
      <c r="T233" s="187"/>
      <c r="U233" s="187"/>
      <c r="V233" s="187"/>
      <c r="W233" s="187"/>
      <c r="X233" s="187"/>
      <c r="Y233" s="183"/>
      <c r="Z233" s="468"/>
      <c r="AA233" s="468"/>
      <c r="AB233" s="468"/>
      <c r="AC233" s="468"/>
      <c r="AD233" s="468"/>
      <c r="AE233" s="468"/>
      <c r="AF233" s="468"/>
      <c r="AG233" s="468"/>
      <c r="AH233" s="468"/>
      <c r="AI233" s="468"/>
      <c r="AJ233" s="468"/>
      <c r="AK233" s="468"/>
      <c r="AL233" s="468"/>
      <c r="AM233" s="468"/>
      <c r="AN233" s="468"/>
      <c r="AO233" s="468"/>
      <c r="AP233" s="468"/>
      <c r="AQ233" s="468"/>
      <c r="AR233" s="468"/>
      <c r="AS233" s="468"/>
      <c r="AT233" s="468"/>
      <c r="AU233" s="468"/>
      <c r="AV233" s="468"/>
      <c r="AW233" s="468"/>
      <c r="AX233" s="468"/>
      <c r="AY233" s="468"/>
      <c r="AZ233" s="983"/>
      <c r="BA233" s="1182"/>
      <c r="BB233" s="651" t="s">
        <v>336</v>
      </c>
      <c r="BC233" s="480">
        <v>520.03602000000001</v>
      </c>
      <c r="BD233" s="465">
        <v>404.38667699999996</v>
      </c>
      <c r="BE233" s="465">
        <v>227.61001399999998</v>
      </c>
      <c r="BF233" s="465">
        <v>387.62422200000003</v>
      </c>
      <c r="BG233" s="484">
        <v>548.67294500000003</v>
      </c>
      <c r="BH233" s="480">
        <v>51.574364999999993</v>
      </c>
      <c r="BI233" s="465">
        <v>173.99228499999998</v>
      </c>
      <c r="BJ233" s="465">
        <v>151.32210699999996</v>
      </c>
      <c r="BK233" s="465">
        <v>124.02971700000001</v>
      </c>
      <c r="BL233" s="484">
        <v>120.97522099999998</v>
      </c>
      <c r="BM233" s="480">
        <v>429.38397800000007</v>
      </c>
      <c r="BN233" s="465">
        <v>338.15132599999998</v>
      </c>
      <c r="BO233" s="465">
        <v>203.081784</v>
      </c>
      <c r="BP233" s="465">
        <v>237.14913700000002</v>
      </c>
      <c r="BQ233" s="484">
        <v>258.66995800000001</v>
      </c>
      <c r="BR233" s="480">
        <v>393.47459600000002</v>
      </c>
      <c r="BS233" s="465">
        <v>53.934693999999979</v>
      </c>
      <c r="BT233" s="465">
        <v>421.22285199999999</v>
      </c>
      <c r="BU233" s="465">
        <v>194.44233799999998</v>
      </c>
      <c r="BV233" s="465">
        <v>564.94145299999991</v>
      </c>
      <c r="BW233" s="465">
        <v>210.03299099999998</v>
      </c>
      <c r="BX233" s="465">
        <v>157.18666200000001</v>
      </c>
      <c r="BY233" s="466">
        <v>93.094291999999982</v>
      </c>
      <c r="BZ233" s="27"/>
      <c r="CA233" s="27"/>
      <c r="CB233" s="27"/>
      <c r="CC233" s="27"/>
      <c r="CD233" s="27"/>
      <c r="CE233" s="27"/>
      <c r="CF233" s="27"/>
      <c r="CG233" s="27"/>
      <c r="CH233" s="27"/>
      <c r="CI233" s="27"/>
      <c r="CJ233" s="27"/>
      <c r="CK233" s="27"/>
      <c r="CL233" s="27"/>
      <c r="CM233" s="27"/>
      <c r="CN233" s="27"/>
      <c r="CO233" s="27"/>
      <c r="CP233" s="27"/>
      <c r="CQ233" s="27"/>
      <c r="CR233" s="27"/>
      <c r="CS233" s="27"/>
      <c r="CT233" s="27"/>
      <c r="CU233" s="27"/>
      <c r="CV233" s="27"/>
      <c r="CW233" s="27"/>
      <c r="CX233" s="27"/>
      <c r="CY233" s="27"/>
      <c r="CZ233" s="27"/>
    </row>
    <row r="234" s="344" customFormat="true" ht="15" customHeight="true" x14ac:dyDescent="0.2">
      <c r="A234" s="176"/>
      <c r="B234" s="170"/>
      <c r="C234" s="141"/>
      <c r="D234" s="140"/>
      <c r="E234" s="140"/>
      <c r="F234" s="140"/>
      <c r="G234" s="139"/>
      <c r="H234" s="138"/>
      <c r="I234" s="140"/>
      <c r="J234" s="140"/>
      <c r="K234" s="140"/>
      <c r="L234" s="137"/>
      <c r="M234" s="141"/>
      <c r="N234" s="140"/>
      <c r="O234" s="140"/>
      <c r="P234" s="140"/>
      <c r="Q234" s="139"/>
      <c r="R234" s="138"/>
      <c r="S234" s="140"/>
      <c r="T234" s="140"/>
      <c r="U234" s="140"/>
      <c r="V234" s="140"/>
      <c r="W234" s="140"/>
      <c r="X234" s="140"/>
      <c r="Y234" s="137"/>
      <c r="Z234" s="468"/>
      <c r="AA234" s="468"/>
      <c r="AB234" s="468"/>
      <c r="AC234" s="468"/>
      <c r="AD234" s="468"/>
      <c r="AE234" s="468"/>
      <c r="AF234" s="468"/>
      <c r="AG234" s="468"/>
      <c r="AH234" s="468"/>
      <c r="AI234" s="468"/>
      <c r="AJ234" s="468"/>
      <c r="AK234" s="468"/>
      <c r="AL234" s="468"/>
      <c r="AM234" s="468"/>
      <c r="AN234" s="468"/>
      <c r="AO234" s="468"/>
      <c r="AP234" s="468"/>
      <c r="AQ234" s="468"/>
      <c r="AR234" s="468"/>
      <c r="AS234" s="468"/>
      <c r="AT234" s="468"/>
      <c r="AU234" s="468"/>
      <c r="AV234" s="468"/>
      <c r="AW234" s="468"/>
      <c r="AX234" s="468"/>
      <c r="AY234" s="468"/>
      <c r="AZ234" s="983"/>
      <c r="BA234" s="1182"/>
      <c r="BB234" s="651" t="s">
        <v>576</v>
      </c>
      <c r="BC234" s="480">
        <v>10698.566080999977</v>
      </c>
      <c r="BD234" s="465">
        <v>11272.955103000031</v>
      </c>
      <c r="BE234" s="465">
        <v>13109.275309000017</v>
      </c>
      <c r="BF234" s="465">
        <v>12853.306968000026</v>
      </c>
      <c r="BG234" s="484">
        <v>12277.138178000016</v>
      </c>
      <c r="BH234" s="480">
        <v>3043.9204240000072</v>
      </c>
      <c r="BI234" s="465">
        <v>2547.733283999999</v>
      </c>
      <c r="BJ234" s="465">
        <v>2593.6474949999974</v>
      </c>
      <c r="BK234" s="465">
        <v>2617.1854299999986</v>
      </c>
      <c r="BL234" s="484">
        <v>2499.7504100000001</v>
      </c>
      <c r="BM234" s="480">
        <v>8358.5222099999937</v>
      </c>
      <c r="BN234" s="465">
        <v>8467.090396999989</v>
      </c>
      <c r="BO234" s="465">
        <v>9688.6031450000119</v>
      </c>
      <c r="BP234" s="465">
        <v>10153.600924000017</v>
      </c>
      <c r="BQ234" s="484">
        <v>10241.187919999998</v>
      </c>
      <c r="BR234" s="480">
        <v>7002.4671629999939</v>
      </c>
      <c r="BS234" s="465">
        <v>2492.9214580000057</v>
      </c>
      <c r="BT234" s="465">
        <v>6736.1441509999959</v>
      </c>
      <c r="BU234" s="465">
        <v>13811.115284000021</v>
      </c>
      <c r="BV234" s="465">
        <v>7443.2852320000011</v>
      </c>
      <c r="BW234" s="465">
        <v>9617.7667600000059</v>
      </c>
      <c r="BX234" s="465">
        <v>10198.484489999988</v>
      </c>
      <c r="BY234" s="466">
        <v>2909.0571009999953</v>
      </c>
      <c r="BZ234" s="27"/>
      <c r="CA234" s="27"/>
      <c r="CB234" s="27"/>
      <c r="CC234" s="27"/>
      <c r="CD234" s="27"/>
      <c r="CE234" s="27"/>
      <c r="CF234" s="27"/>
      <c r="CG234" s="27"/>
      <c r="CH234" s="27"/>
      <c r="CI234" s="27"/>
      <c r="CJ234" s="27"/>
      <c r="CK234" s="27"/>
      <c r="CL234" s="27"/>
      <c r="CM234" s="27"/>
      <c r="CN234" s="27"/>
      <c r="CO234" s="27"/>
      <c r="CP234" s="27"/>
      <c r="CQ234" s="27"/>
      <c r="CR234" s="27"/>
      <c r="CS234" s="27"/>
      <c r="CT234" s="27"/>
      <c r="CU234" s="27"/>
      <c r="CV234" s="27"/>
      <c r="CW234" s="27"/>
      <c r="CX234" s="27"/>
      <c r="CY234" s="27"/>
      <c r="CZ234" s="27"/>
    </row>
    <row r="235" s="344" customFormat="true" ht="15" customHeight="true" x14ac:dyDescent="0.2">
      <c r="A235" s="176"/>
      <c r="B235" s="170"/>
      <c r="C235" s="141"/>
      <c r="D235" s="140"/>
      <c r="E235" s="140"/>
      <c r="F235" s="140"/>
      <c r="G235" s="139"/>
      <c r="H235" s="138"/>
      <c r="I235" s="140"/>
      <c r="J235" s="140"/>
      <c r="K235" s="140"/>
      <c r="L235" s="137"/>
      <c r="M235" s="141"/>
      <c r="N235" s="140"/>
      <c r="O235" s="140"/>
      <c r="P235" s="140"/>
      <c r="Q235" s="139"/>
      <c r="R235" s="138"/>
      <c r="S235" s="140"/>
      <c r="T235" s="140"/>
      <c r="U235" s="140"/>
      <c r="V235" s="140"/>
      <c r="W235" s="140"/>
      <c r="X235" s="140"/>
      <c r="Y235" s="137"/>
      <c r="Z235" s="468"/>
      <c r="AA235" s="468"/>
      <c r="AB235" s="468"/>
      <c r="AC235" s="468"/>
      <c r="AD235" s="468"/>
      <c r="AE235" s="468"/>
      <c r="AF235" s="468"/>
      <c r="AG235" s="468"/>
      <c r="AH235" s="468"/>
      <c r="AI235" s="468"/>
      <c r="AJ235" s="468"/>
      <c r="AK235" s="468"/>
      <c r="AL235" s="468"/>
      <c r="AM235" s="468"/>
      <c r="AN235" s="468"/>
      <c r="AO235" s="468"/>
      <c r="AP235" s="468"/>
      <c r="AQ235" s="468"/>
      <c r="AR235" s="468"/>
      <c r="AS235" s="468"/>
      <c r="AT235" s="468"/>
      <c r="AU235" s="468"/>
      <c r="AV235" s="468"/>
      <c r="AW235" s="468"/>
      <c r="AX235" s="468"/>
      <c r="AY235" s="468"/>
      <c r="AZ235" s="983"/>
      <c r="BA235" s="1182"/>
      <c r="BB235" s="651" t="s">
        <v>337</v>
      </c>
      <c r="BC235" s="480">
        <v>543.93598400000019</v>
      </c>
      <c r="BD235" s="465">
        <v>233.90098800000007</v>
      </c>
      <c r="BE235" s="465">
        <v>268.17943499999996</v>
      </c>
      <c r="BF235" s="465">
        <v>462.68688300000008</v>
      </c>
      <c r="BG235" s="484">
        <v>520.51266999999984</v>
      </c>
      <c r="BH235" s="480">
        <v>100.37626800000001</v>
      </c>
      <c r="BI235" s="465">
        <v>150.78323099999997</v>
      </c>
      <c r="BJ235" s="465">
        <v>120.37343299999999</v>
      </c>
      <c r="BK235" s="465">
        <v>148.39719600000001</v>
      </c>
      <c r="BL235" s="484">
        <v>67.835095999999993</v>
      </c>
      <c r="BM235" s="480">
        <v>478.22656800000027</v>
      </c>
      <c r="BN235" s="465">
        <v>220.89898400000007</v>
      </c>
      <c r="BO235" s="465">
        <v>173.32063200000002</v>
      </c>
      <c r="BP235" s="465">
        <v>277.62933199999998</v>
      </c>
      <c r="BQ235" s="484">
        <v>291.37521999999996</v>
      </c>
      <c r="BR235" s="480">
        <v>486.97272000000015</v>
      </c>
      <c r="BS235" s="465">
        <v>213.13168999999999</v>
      </c>
      <c r="BT235" s="465">
        <v>105.139376</v>
      </c>
      <c r="BU235" s="465">
        <v>567.79225199999996</v>
      </c>
      <c r="BV235" s="465">
        <v>125.27986699999997</v>
      </c>
      <c r="BW235" s="465">
        <v>314.90954600000003</v>
      </c>
      <c r="BX235" s="465">
        <v>77.725416999999993</v>
      </c>
      <c r="BY235" s="466">
        <v>138.26509199999998</v>
      </c>
      <c r="BZ235" s="27"/>
      <c r="CA235" s="27"/>
      <c r="CB235" s="27"/>
      <c r="CC235" s="27"/>
      <c r="CD235" s="27"/>
      <c r="CE235" s="27"/>
      <c r="CF235" s="27"/>
      <c r="CG235" s="27"/>
      <c r="CH235" s="27"/>
      <c r="CI235" s="27"/>
      <c r="CJ235" s="27"/>
      <c r="CK235" s="27"/>
      <c r="CL235" s="27"/>
      <c r="CM235" s="27"/>
      <c r="CN235" s="27"/>
      <c r="CO235" s="27"/>
      <c r="CP235" s="27"/>
      <c r="CQ235" s="27"/>
      <c r="CR235" s="27"/>
      <c r="CS235" s="27"/>
      <c r="CT235" s="27"/>
      <c r="CU235" s="27"/>
      <c r="CV235" s="27"/>
      <c r="CW235" s="27"/>
      <c r="CX235" s="27"/>
      <c r="CY235" s="27"/>
      <c r="CZ235" s="27"/>
    </row>
    <row r="236" s="344" customFormat="true" ht="15" customHeight="true" x14ac:dyDescent="0.2">
      <c r="A236" s="176"/>
      <c r="B236" s="170"/>
      <c r="C236" s="141"/>
      <c r="D236" s="140"/>
      <c r="E236" s="140"/>
      <c r="F236" s="140"/>
      <c r="G236" s="139"/>
      <c r="H236" s="138"/>
      <c r="I236" s="140"/>
      <c r="J236" s="140"/>
      <c r="K236" s="140"/>
      <c r="L236" s="137"/>
      <c r="M236" s="141"/>
      <c r="N236" s="140"/>
      <c r="O236" s="140"/>
      <c r="P236" s="140"/>
      <c r="Q236" s="139"/>
      <c r="R236" s="138"/>
      <c r="S236" s="140"/>
      <c r="T236" s="140"/>
      <c r="U236" s="140"/>
      <c r="V236" s="140"/>
      <c r="W236" s="140"/>
      <c r="X236" s="140"/>
      <c r="Y236" s="137"/>
      <c r="Z236" s="468"/>
      <c r="AA236" s="468"/>
      <c r="AB236" s="468"/>
      <c r="AC236" s="468"/>
      <c r="AD236" s="468"/>
      <c r="AE236" s="468"/>
      <c r="AF236" s="468"/>
      <c r="AG236" s="468"/>
      <c r="AH236" s="468"/>
      <c r="AI236" s="468"/>
      <c r="AJ236" s="468"/>
      <c r="AK236" s="468"/>
      <c r="AL236" s="468"/>
      <c r="AM236" s="468"/>
      <c r="AN236" s="468"/>
      <c r="AO236" s="468"/>
      <c r="AP236" s="468"/>
      <c r="AQ236" s="468"/>
      <c r="AR236" s="468"/>
      <c r="AS236" s="468"/>
      <c r="AT236" s="468"/>
      <c r="AU236" s="468"/>
      <c r="AV236" s="468"/>
      <c r="AW236" s="468"/>
      <c r="AX236" s="468"/>
      <c r="AY236" s="468"/>
      <c r="AZ236" s="983"/>
      <c r="BA236" s="1182"/>
      <c r="BB236" s="651" t="s">
        <v>318</v>
      </c>
      <c r="BC236" s="480">
        <v>2518.2765669999953</v>
      </c>
      <c r="BD236" s="465">
        <v>1550.1619679999983</v>
      </c>
      <c r="BE236" s="465">
        <v>729.49769199999969</v>
      </c>
      <c r="BF236" s="465">
        <v>766.18454499999996</v>
      </c>
      <c r="BG236" s="484">
        <v>344.847396</v>
      </c>
      <c r="BH236" s="480">
        <v>186.88396399999996</v>
      </c>
      <c r="BI236" s="465">
        <v>195.66342200000003</v>
      </c>
      <c r="BJ236" s="465">
        <v>89.119676000000027</v>
      </c>
      <c r="BK236" s="465">
        <v>80.688983999999991</v>
      </c>
      <c r="BL236" s="484">
        <v>54.666519000000008</v>
      </c>
      <c r="BM236" s="480">
        <v>2122.475206000001</v>
      </c>
      <c r="BN236" s="465">
        <v>1234.685299999999</v>
      </c>
      <c r="BO236" s="465">
        <v>873.19520699999964</v>
      </c>
      <c r="BP236" s="465">
        <v>730.23552099999972</v>
      </c>
      <c r="BQ236" s="484">
        <v>341.35436900000002</v>
      </c>
      <c r="BR236" s="480">
        <v>201.48065200000008</v>
      </c>
      <c r="BS236" s="465">
        <v>470.03910500000001</v>
      </c>
      <c r="BT236" s="465">
        <v>167.92695500000002</v>
      </c>
      <c r="BU236" s="465">
        <v>283.04883799999993</v>
      </c>
      <c r="BV236" s="465">
        <v>1631.2708029999994</v>
      </c>
      <c r="BW236" s="465">
        <v>2001.4829339999994</v>
      </c>
      <c r="BX236" s="465">
        <v>209.27220200000002</v>
      </c>
      <c r="BY236" s="466">
        <v>944.44667899999934</v>
      </c>
      <c r="BZ236" s="27"/>
      <c r="CA236" s="27"/>
      <c r="CB236" s="27"/>
      <c r="CC236" s="27"/>
      <c r="CD236" s="27"/>
      <c r="CE236" s="27"/>
      <c r="CF236" s="27"/>
      <c r="CG236" s="27"/>
      <c r="CH236" s="27"/>
      <c r="CI236" s="27"/>
      <c r="CJ236" s="27"/>
      <c r="CK236" s="27"/>
      <c r="CL236" s="27"/>
      <c r="CM236" s="27"/>
      <c r="CN236" s="27"/>
      <c r="CO236" s="27"/>
      <c r="CP236" s="27"/>
      <c r="CQ236" s="27"/>
      <c r="CR236" s="27"/>
      <c r="CS236" s="27"/>
      <c r="CT236" s="27"/>
      <c r="CU236" s="27"/>
      <c r="CV236" s="27"/>
      <c r="CW236" s="27"/>
      <c r="CX236" s="27"/>
      <c r="CY236" s="27"/>
      <c r="CZ236" s="27"/>
    </row>
    <row r="237" s="344" customFormat="true" ht="15" customHeight="true" x14ac:dyDescent="0.2">
      <c r="A237" s="176"/>
      <c r="B237" s="170"/>
      <c r="C237" s="141"/>
      <c r="D237" s="140"/>
      <c r="E237" s="140"/>
      <c r="F237" s="140"/>
      <c r="G237" s="139"/>
      <c r="H237" s="138"/>
      <c r="I237" s="140"/>
      <c r="J237" s="140"/>
      <c r="K237" s="140"/>
      <c r="L237" s="137"/>
      <c r="M237" s="141"/>
      <c r="N237" s="140"/>
      <c r="O237" s="140"/>
      <c r="P237" s="140"/>
      <c r="Q237" s="139"/>
      <c r="R237" s="138"/>
      <c r="S237" s="140"/>
      <c r="T237" s="140"/>
      <c r="U237" s="140"/>
      <c r="V237" s="140"/>
      <c r="W237" s="140"/>
      <c r="X237" s="140"/>
      <c r="Y237" s="137"/>
      <c r="Z237" s="468"/>
      <c r="AA237" s="468"/>
      <c r="AB237" s="468"/>
      <c r="AC237" s="468"/>
      <c r="AD237" s="468"/>
      <c r="AE237" s="468"/>
      <c r="AF237" s="468"/>
      <c r="AG237" s="468"/>
      <c r="AH237" s="468"/>
      <c r="AI237" s="468"/>
      <c r="AJ237" s="468"/>
      <c r="AK237" s="468"/>
      <c r="AL237" s="468"/>
      <c r="AM237" s="468"/>
      <c r="AN237" s="468"/>
      <c r="AO237" s="468"/>
      <c r="AP237" s="468"/>
      <c r="AQ237" s="468"/>
      <c r="AR237" s="468"/>
      <c r="AS237" s="468"/>
      <c r="AT237" s="468"/>
      <c r="AU237" s="468"/>
      <c r="AV237" s="468"/>
      <c r="AW237" s="468"/>
      <c r="AX237" s="468"/>
      <c r="AY237" s="468"/>
      <c r="AZ237" s="983"/>
      <c r="BA237" s="1184"/>
      <c r="BB237" s="651" t="s">
        <v>191</v>
      </c>
      <c r="BC237" s="480">
        <v>19908.970411000082</v>
      </c>
      <c r="BD237" s="465">
        <v>19890.780100000055</v>
      </c>
      <c r="BE237" s="465">
        <v>19927.699618999985</v>
      </c>
      <c r="BF237" s="465">
        <v>19922.893670000045</v>
      </c>
      <c r="BG237" s="484">
        <v>19891.829528000002</v>
      </c>
      <c r="BH237" s="480">
        <v>4232.8089010000067</v>
      </c>
      <c r="BI237" s="465">
        <v>4235.852654999996</v>
      </c>
      <c r="BJ237" s="465">
        <v>4229.0463029999983</v>
      </c>
      <c r="BK237" s="465">
        <v>4231.527871999996</v>
      </c>
      <c r="BL237" s="484">
        <v>4230.6205959999952</v>
      </c>
      <c r="BM237" s="480">
        <v>15680.277455000001</v>
      </c>
      <c r="BN237" s="465">
        <v>15685.372989000027</v>
      </c>
      <c r="BO237" s="465">
        <v>15665.478555000022</v>
      </c>
      <c r="BP237" s="465">
        <v>15670.177570000003</v>
      </c>
      <c r="BQ237" s="484">
        <v>15681.010432000028</v>
      </c>
      <c r="BR237" s="480">
        <v>11795.601706000012</v>
      </c>
      <c r="BS237" s="465">
        <v>3304.7495589999994</v>
      </c>
      <c r="BT237" s="465">
        <v>10807.752017999992</v>
      </c>
      <c r="BU237" s="465">
        <v>20317.203639999989</v>
      </c>
      <c r="BV237" s="465">
        <v>14675.442194000034</v>
      </c>
      <c r="BW237" s="465">
        <v>17222.623136000006</v>
      </c>
      <c r="BX237" s="465">
        <v>16972.418458999997</v>
      </c>
      <c r="BY237" s="466">
        <v>4446.3826159999953</v>
      </c>
      <c r="BZ237" s="27"/>
      <c r="CA237" s="27"/>
      <c r="CB237" s="27"/>
      <c r="CC237" s="27"/>
      <c r="CD237" s="27"/>
      <c r="CE237" s="27"/>
      <c r="CF237" s="27"/>
      <c r="CG237" s="27"/>
      <c r="CH237" s="27"/>
      <c r="CI237" s="27"/>
      <c r="CJ237" s="27"/>
      <c r="CK237" s="27"/>
      <c r="CL237" s="27"/>
      <c r="CM237" s="27"/>
      <c r="CN237" s="27"/>
      <c r="CO237" s="27"/>
      <c r="CP237" s="27"/>
      <c r="CQ237" s="27"/>
      <c r="CR237" s="27"/>
      <c r="CS237" s="27"/>
      <c r="CT237" s="27"/>
      <c r="CU237" s="27"/>
      <c r="CV237" s="27"/>
      <c r="CW237" s="27"/>
      <c r="CX237" s="27"/>
      <c r="CY237" s="27"/>
      <c r="CZ237" s="27"/>
    </row>
    <row r="238" s="344" customFormat="true" ht="15" customHeight="true" x14ac:dyDescent="0.2">
      <c r="A238" s="176"/>
      <c r="B238" s="170"/>
      <c r="C238" s="141"/>
      <c r="D238" s="140"/>
      <c r="E238" s="140"/>
      <c r="F238" s="140"/>
      <c r="G238" s="139"/>
      <c r="H238" s="138"/>
      <c r="I238" s="140"/>
      <c r="J238" s="140"/>
      <c r="K238" s="140"/>
      <c r="L238" s="137"/>
      <c r="M238" s="141"/>
      <c r="N238" s="140"/>
      <c r="O238" s="140"/>
      <c r="P238" s="140"/>
      <c r="Q238" s="139"/>
      <c r="R238" s="138"/>
      <c r="S238" s="140"/>
      <c r="T238" s="140"/>
      <c r="U238" s="140"/>
      <c r="V238" s="140"/>
      <c r="W238" s="140"/>
      <c r="X238" s="140"/>
      <c r="Y238" s="137"/>
      <c r="Z238" s="468"/>
      <c r="AA238" s="468"/>
      <c r="AB238" s="468"/>
      <c r="AC238" s="468"/>
      <c r="AD238" s="468"/>
      <c r="AE238" s="468"/>
      <c r="AF238" s="468"/>
      <c r="AG238" s="468"/>
      <c r="AH238" s="468"/>
      <c r="AI238" s="468"/>
      <c r="AJ238" s="468"/>
      <c r="AK238" s="468"/>
      <c r="AL238" s="468"/>
      <c r="AM238" s="468"/>
      <c r="AN238" s="468"/>
      <c r="AO238" s="468"/>
      <c r="AP238" s="468"/>
      <c r="AQ238" s="468"/>
      <c r="AR238" s="468"/>
      <c r="AS238" s="468"/>
      <c r="AT238" s="468"/>
      <c r="AU238" s="468"/>
      <c r="AV238" s="468"/>
      <c r="AW238" s="468"/>
      <c r="AX238" s="468"/>
      <c r="AY238" s="468"/>
      <c r="AZ238" s="983"/>
      <c r="BA238" s="991"/>
      <c r="BB238" s="651"/>
      <c r="BC238" s="480"/>
      <c r="BD238" s="465"/>
      <c r="BE238" s="465"/>
      <c r="BF238" s="465"/>
      <c r="BG238" s="484"/>
      <c r="BH238" s="480"/>
      <c r="BI238" s="465"/>
      <c r="BJ238" s="465"/>
      <c r="BK238" s="465"/>
      <c r="BL238" s="484"/>
      <c r="BM238" s="480"/>
      <c r="BN238" s="465"/>
      <c r="BO238" s="465"/>
      <c r="BP238" s="465"/>
      <c r="BQ238" s="484"/>
      <c r="BR238" s="480"/>
      <c r="BS238" s="465"/>
      <c r="BT238" s="465"/>
      <c r="BU238" s="465"/>
      <c r="BV238" s="465"/>
      <c r="BW238" s="465"/>
      <c r="BX238" s="465"/>
      <c r="BY238" s="466"/>
      <c r="BZ238" s="27"/>
      <c r="CA238" s="27"/>
      <c r="CB238" s="27"/>
      <c r="CC238" s="27"/>
      <c r="CD238" s="27"/>
      <c r="CE238" s="27"/>
      <c r="CF238" s="27"/>
      <c r="CG238" s="27"/>
      <c r="CH238" s="27"/>
      <c r="CI238" s="27"/>
      <c r="CJ238" s="27"/>
      <c r="CK238" s="27"/>
      <c r="CL238" s="27"/>
      <c r="CM238" s="27"/>
      <c r="CN238" s="27"/>
      <c r="CO238" s="27"/>
      <c r="CP238" s="27"/>
      <c r="CQ238" s="27"/>
      <c r="CR238" s="27"/>
      <c r="CS238" s="27"/>
      <c r="CT238" s="27"/>
      <c r="CU238" s="27"/>
      <c r="CV238" s="27"/>
      <c r="CW238" s="27"/>
      <c r="CX238" s="27"/>
      <c r="CY238" s="27"/>
      <c r="CZ238" s="27"/>
    </row>
    <row r="239" s="344" customFormat="true" ht="15" customHeight="true" x14ac:dyDescent="0.2">
      <c r="A239" s="176"/>
      <c r="B239" s="170"/>
      <c r="C239" s="141"/>
      <c r="D239" s="140"/>
      <c r="E239" s="140"/>
      <c r="F239" s="140"/>
      <c r="G239" s="139"/>
      <c r="H239" s="138"/>
      <c r="I239" s="140"/>
      <c r="J239" s="140"/>
      <c r="K239" s="140"/>
      <c r="L239" s="137"/>
      <c r="M239" s="141"/>
      <c r="N239" s="140"/>
      <c r="O239" s="140"/>
      <c r="P239" s="140"/>
      <c r="Q239" s="139"/>
      <c r="R239" s="138"/>
      <c r="S239" s="140"/>
      <c r="T239" s="140"/>
      <c r="U239" s="140"/>
      <c r="V239" s="140"/>
      <c r="W239" s="140"/>
      <c r="X239" s="140"/>
      <c r="Y239" s="137"/>
      <c r="Z239" s="468"/>
      <c r="AA239" s="468"/>
      <c r="AB239" s="468"/>
      <c r="AC239" s="468"/>
      <c r="AD239" s="468"/>
      <c r="AE239" s="468"/>
      <c r="AF239" s="468"/>
      <c r="AG239" s="468"/>
      <c r="AH239" s="468"/>
      <c r="AI239" s="468"/>
      <c r="AJ239" s="468"/>
      <c r="AK239" s="468"/>
      <c r="AL239" s="468"/>
      <c r="AM239" s="468"/>
      <c r="AN239" s="468"/>
      <c r="AO239" s="468"/>
      <c r="AP239" s="468"/>
      <c r="AQ239" s="468"/>
      <c r="AR239" s="468"/>
      <c r="AS239" s="468"/>
      <c r="AT239" s="468"/>
      <c r="AU239" s="468"/>
      <c r="AV239" s="468"/>
      <c r="AW239" s="468"/>
      <c r="AX239" s="468"/>
      <c r="AY239" s="468"/>
      <c r="AZ239" s="983"/>
      <c r="BA239" s="991"/>
      <c r="BB239" s="651"/>
      <c r="BC239" s="480">
        <v>44.271919995613182</v>
      </c>
      <c r="BD239" s="465">
        <v>46.031634517489536</v>
      </c>
      <c r="BE239" s="465">
        <v>44.304991739966695</v>
      </c>
      <c r="BF239" s="465">
        <v>69.039543693962628</v>
      </c>
      <c r="BG239" s="484">
        <v>86.49440225057613</v>
      </c>
      <c r="BH239" s="480">
        <v>63.548245914330707</v>
      </c>
      <c r="BI239" s="465">
        <v>72.118392440416017</v>
      </c>
      <c r="BJ239" s="465">
        <v>81.684491959006081</v>
      </c>
      <c r="BK239" s="465">
        <v>84.39005461421371</v>
      </c>
      <c r="BL239" s="484">
        <v>90.365812230285144</v>
      </c>
      <c r="BM239" s="480">
        <v>37.227560025185561</v>
      </c>
      <c r="BN239" s="465">
        <v>45.624379734225016</v>
      </c>
      <c r="BO239" s="465">
        <v>46.419526871828893</v>
      </c>
      <c r="BP239" s="465">
        <v>50.28927257658524</v>
      </c>
      <c r="BQ239" s="484">
        <v>81.322103733555323</v>
      </c>
      <c r="BR239" s="480">
        <v>85.117695772973647</v>
      </c>
      <c r="BS239" s="465">
        <v>67.687057090463526</v>
      </c>
      <c r="BT239" s="465">
        <v>48.153705446955406</v>
      </c>
      <c r="BU239" s="465">
        <v>77.412425314752142</v>
      </c>
      <c r="BV239" s="465">
        <v>64.205739512989553</v>
      </c>
      <c r="BW239" s="465">
        <v>40.421763494414122</v>
      </c>
      <c r="BX239" s="465">
        <v>69.583637366076715</v>
      </c>
      <c r="BY239" s="466">
        <v>100</v>
      </c>
      <c r="BZ239" s="27"/>
      <c r="CA239" s="27"/>
      <c r="CB239" s="27"/>
      <c r="CC239" s="27"/>
      <c r="CD239" s="27"/>
      <c r="CE239" s="27"/>
      <c r="CF239" s="27"/>
      <c r="CG239" s="27"/>
      <c r="CH239" s="27"/>
      <c r="CI239" s="27"/>
      <c r="CJ239" s="27"/>
      <c r="CK239" s="27"/>
      <c r="CL239" s="27"/>
      <c r="CM239" s="27"/>
      <c r="CN239" s="27"/>
      <c r="CO239" s="27"/>
      <c r="CP239" s="27"/>
      <c r="CQ239" s="27"/>
      <c r="CR239" s="27"/>
      <c r="CS239" s="27"/>
      <c r="CT239" s="27"/>
      <c r="CU239" s="27"/>
      <c r="CV239" s="27"/>
      <c r="CW239" s="27"/>
      <c r="CX239" s="27"/>
      <c r="CY239" s="27"/>
      <c r="CZ239" s="27"/>
    </row>
    <row r="240" s="344" customFormat="true" ht="15" customHeight="true" x14ac:dyDescent="0.2">
      <c r="A240" s="176"/>
      <c r="B240" s="170"/>
      <c r="C240" s="141"/>
      <c r="D240" s="140"/>
      <c r="E240" s="140"/>
      <c r="F240" s="140"/>
      <c r="G240" s="139"/>
      <c r="H240" s="138"/>
      <c r="I240" s="140"/>
      <c r="J240" s="140"/>
      <c r="K240" s="140"/>
      <c r="L240" s="137"/>
      <c r="M240" s="141"/>
      <c r="N240" s="140"/>
      <c r="O240" s="140"/>
      <c r="P240" s="140"/>
      <c r="Q240" s="139"/>
      <c r="R240" s="138"/>
      <c r="S240" s="140"/>
      <c r="T240" s="140"/>
      <c r="U240" s="140"/>
      <c r="V240" s="140"/>
      <c r="W240" s="140"/>
      <c r="X240" s="140"/>
      <c r="Y240" s="137"/>
      <c r="Z240" s="468"/>
      <c r="AA240" s="468"/>
      <c r="AB240" s="468"/>
      <c r="AC240" s="468"/>
      <c r="AD240" s="468"/>
      <c r="AE240" s="468"/>
      <c r="AF240" s="468"/>
      <c r="AG240" s="468"/>
      <c r="AH240" s="468"/>
      <c r="AI240" s="468"/>
      <c r="AJ240" s="468"/>
      <c r="AK240" s="468"/>
      <c r="AL240" s="468"/>
      <c r="AM240" s="468"/>
      <c r="AN240" s="468"/>
      <c r="AO240" s="468"/>
      <c r="AP240" s="468"/>
      <c r="AQ240" s="468"/>
      <c r="AR240" s="468"/>
      <c r="AS240" s="468"/>
      <c r="AT240" s="468"/>
      <c r="AU240" s="468"/>
      <c r="AV240" s="468"/>
      <c r="AW240" s="468"/>
      <c r="AX240" s="468"/>
      <c r="AY240" s="468"/>
      <c r="AZ240" s="983"/>
      <c r="BA240" s="991"/>
      <c r="BB240" s="651"/>
      <c r="BC240" s="480">
        <v>31.944922325314078</v>
      </c>
      <c r="BD240" s="465">
        <v>34.181709699825142</v>
      </c>
      <c r="BE240" s="465">
        <v>35.219944189394518</v>
      </c>
      <c r="BF240" s="465">
        <v>56.679342773797572</v>
      </c>
      <c r="BG240" s="484">
        <v>78.659450671871369</v>
      </c>
      <c r="BH240" s="480">
        <v>57.614608092700415</v>
      </c>
      <c r="BI240" s="465">
        <v>63.726258162227168</v>
      </c>
      <c r="BJ240" s="465">
        <v>73.634691346924626</v>
      </c>
      <c r="BK240" s="465">
        <v>80.848578179533035</v>
      </c>
      <c r="BL240" s="484">
        <v>85.534495192778977</v>
      </c>
      <c r="BM240" s="480">
        <v>26.677507362563439</v>
      </c>
      <c r="BN240" s="465">
        <v>32.642866167975043</v>
      </c>
      <c r="BO240" s="465">
        <v>35.801012353964495</v>
      </c>
      <c r="BP240" s="465">
        <v>39.976000466325701</v>
      </c>
      <c r="BQ240" s="484">
        <v>67.340515624733541</v>
      </c>
      <c r="BR240" s="480">
        <v>79.505132970334429</v>
      </c>
      <c r="BS240" s="465">
        <v>66.817630314971183</v>
      </c>
      <c r="BT240" s="465">
        <v>35.024463339068141</v>
      </c>
      <c r="BU240" s="465">
        <v>60.464022962824203</v>
      </c>
      <c r="BV240" s="465">
        <v>40.449887748835842</v>
      </c>
      <c r="BW240" s="465">
        <v>34.395855985321475</v>
      </c>
      <c r="BX240" s="465">
        <v>56.405816247245902</v>
      </c>
      <c r="BY240" s="466">
        <v>91.401041607112603</v>
      </c>
      <c r="BZ240" s="27"/>
      <c r="CA240" s="27"/>
      <c r="CB240" s="27"/>
      <c r="CC240" s="27"/>
      <c r="CD240" s="27"/>
      <c r="CE240" s="27"/>
      <c r="CF240" s="27"/>
      <c r="CG240" s="27"/>
      <c r="CH240" s="27"/>
      <c r="CI240" s="27"/>
      <c r="CJ240" s="27"/>
      <c r="CK240" s="27"/>
      <c r="CL240" s="27"/>
      <c r="CM240" s="27"/>
      <c r="CN240" s="27"/>
      <c r="CO240" s="27"/>
      <c r="CP240" s="27"/>
      <c r="CQ240" s="27"/>
      <c r="CR240" s="27"/>
      <c r="CS240" s="27"/>
      <c r="CT240" s="27"/>
      <c r="CU240" s="27"/>
      <c r="CV240" s="27"/>
      <c r="CW240" s="27"/>
      <c r="CX240" s="27"/>
      <c r="CY240" s="27"/>
      <c r="CZ240" s="27"/>
    </row>
    <row r="241" s="344" customFormat="true" ht="15" customHeight="true" x14ac:dyDescent="0.2">
      <c r="A241" s="176"/>
      <c r="B241" s="170"/>
      <c r="C241" s="141"/>
      <c r="D241" s="140"/>
      <c r="E241" s="140"/>
      <c r="F241" s="140"/>
      <c r="G241" s="139"/>
      <c r="H241" s="138"/>
      <c r="I241" s="140"/>
      <c r="J241" s="140"/>
      <c r="K241" s="140"/>
      <c r="L241" s="137"/>
      <c r="M241" s="141"/>
      <c r="N241" s="140"/>
      <c r="O241" s="140"/>
      <c r="P241" s="140"/>
      <c r="Q241" s="139"/>
      <c r="R241" s="138"/>
      <c r="S241" s="140"/>
      <c r="T241" s="140"/>
      <c r="U241" s="140"/>
      <c r="V241" s="140"/>
      <c r="W241" s="140"/>
      <c r="X241" s="140"/>
      <c r="Y241" s="137"/>
      <c r="Z241" s="468"/>
      <c r="AA241" s="468"/>
      <c r="AB241" s="468"/>
      <c r="AC241" s="468"/>
      <c r="AD241" s="468"/>
      <c r="AE241" s="468"/>
      <c r="AF241" s="468"/>
      <c r="AG241" s="468"/>
      <c r="AH241" s="468"/>
      <c r="AI241" s="468"/>
      <c r="AJ241" s="468"/>
      <c r="AK241" s="468"/>
      <c r="AL241" s="468"/>
      <c r="AM241" s="468"/>
      <c r="AN241" s="468"/>
      <c r="AO241" s="468"/>
      <c r="AP241" s="468"/>
      <c r="AQ241" s="468"/>
      <c r="AR241" s="468"/>
      <c r="AS241" s="468"/>
      <c r="AT241" s="468"/>
      <c r="AU241" s="468"/>
      <c r="AV241" s="468"/>
      <c r="AW241" s="468"/>
      <c r="AX241" s="468"/>
      <c r="AY241" s="468"/>
      <c r="AZ241" s="983"/>
      <c r="BA241" s="991"/>
      <c r="BB241" s="651"/>
      <c r="BC241" s="480"/>
      <c r="BD241" s="465"/>
      <c r="BE241" s="465"/>
      <c r="BF241" s="465"/>
      <c r="BG241" s="484"/>
      <c r="BH241" s="480"/>
      <c r="BI241" s="465"/>
      <c r="BJ241" s="465"/>
      <c r="BK241" s="465"/>
      <c r="BL241" s="484"/>
      <c r="BM241" s="480"/>
      <c r="BN241" s="465"/>
      <c r="BO241" s="465"/>
      <c r="BP241" s="465"/>
      <c r="BQ241" s="484"/>
      <c r="BR241" s="480"/>
      <c r="BS241" s="465"/>
      <c r="BT241" s="465"/>
      <c r="BU241" s="465"/>
      <c r="BV241" s="465"/>
      <c r="BW241" s="465"/>
      <c r="BX241" s="465"/>
      <c r="BY241" s="466"/>
      <c r="BZ241" s="27"/>
      <c r="CA241" s="27"/>
      <c r="CB241" s="27"/>
      <c r="CC241" s="27"/>
      <c r="CD241" s="27"/>
      <c r="CE241" s="27"/>
      <c r="CF241" s="27"/>
      <c r="CG241" s="27"/>
      <c r="CH241" s="27"/>
      <c r="CI241" s="27"/>
      <c r="CJ241" s="27"/>
      <c r="CK241" s="27"/>
      <c r="CL241" s="27"/>
      <c r="CM241" s="27"/>
      <c r="CN241" s="27"/>
      <c r="CO241" s="27"/>
      <c r="CP241" s="27"/>
      <c r="CQ241" s="27"/>
      <c r="CR241" s="27"/>
      <c r="CS241" s="27"/>
      <c r="CT241" s="27"/>
      <c r="CU241" s="27"/>
      <c r="CV241" s="27"/>
      <c r="CW241" s="27"/>
      <c r="CX241" s="27"/>
      <c r="CY241" s="27"/>
      <c r="CZ241" s="27"/>
    </row>
    <row r="242" s="344" customFormat="true" ht="15" customHeight="true" x14ac:dyDescent="0.2">
      <c r="A242" s="176"/>
      <c r="B242" s="170"/>
      <c r="C242" s="141"/>
      <c r="D242" s="140"/>
      <c r="E242" s="140"/>
      <c r="F242" s="140"/>
      <c r="G242" s="139"/>
      <c r="H242" s="138"/>
      <c r="I242" s="140"/>
      <c r="J242" s="140"/>
      <c r="K242" s="140"/>
      <c r="L242" s="137"/>
      <c r="M242" s="141"/>
      <c r="N242" s="140"/>
      <c r="O242" s="140"/>
      <c r="P242" s="140"/>
      <c r="Q242" s="139"/>
      <c r="R242" s="138"/>
      <c r="S242" s="140"/>
      <c r="T242" s="140"/>
      <c r="U242" s="140"/>
      <c r="V242" s="140"/>
      <c r="W242" s="140"/>
      <c r="X242" s="140"/>
      <c r="Y242" s="137"/>
      <c r="Z242" s="468"/>
      <c r="AA242" s="468"/>
      <c r="AB242" s="468"/>
      <c r="AC242" s="468"/>
      <c r="AD242" s="468"/>
      <c r="AE242" s="468"/>
      <c r="AF242" s="468"/>
      <c r="AG242" s="468"/>
      <c r="AH242" s="468"/>
      <c r="AI242" s="468"/>
      <c r="AJ242" s="468"/>
      <c r="AK242" s="468"/>
      <c r="AL242" s="468"/>
      <c r="AM242" s="468"/>
      <c r="AN242" s="468"/>
      <c r="AO242" s="468"/>
      <c r="AP242" s="468"/>
      <c r="AQ242" s="468"/>
      <c r="AR242" s="468"/>
      <c r="AS242" s="468"/>
      <c r="AT242" s="468"/>
      <c r="AU242" s="468"/>
      <c r="AV242" s="468"/>
      <c r="AW242" s="468"/>
      <c r="AX242" s="468"/>
      <c r="AY242" s="468"/>
      <c r="AZ242" s="983"/>
      <c r="BA242" s="991"/>
      <c r="BB242" s="651"/>
      <c r="BC242" s="480"/>
      <c r="BD242" s="465"/>
      <c r="BE242" s="465"/>
      <c r="BF242" s="465"/>
      <c r="BG242" s="484"/>
      <c r="BH242" s="480"/>
      <c r="BI242" s="465"/>
      <c r="BJ242" s="465"/>
      <c r="BK242" s="465"/>
      <c r="BL242" s="484"/>
      <c r="BM242" s="480"/>
      <c r="BN242" s="465"/>
      <c r="BO242" s="465"/>
      <c r="BP242" s="465"/>
      <c r="BQ242" s="484"/>
      <c r="BR242" s="480"/>
      <c r="BS242" s="465"/>
      <c r="BT242" s="465"/>
      <c r="BU242" s="465"/>
      <c r="BV242" s="465"/>
      <c r="BW242" s="465"/>
      <c r="BX242" s="465"/>
      <c r="BY242" s="466"/>
      <c r="BZ242" s="27"/>
      <c r="CA242" s="27"/>
      <c r="CB242" s="27"/>
      <c r="CC242" s="27"/>
      <c r="CD242" s="27"/>
      <c r="CE242" s="27"/>
      <c r="CF242" s="27"/>
      <c r="CG242" s="27"/>
      <c r="CH242" s="27"/>
      <c r="CI242" s="27"/>
      <c r="CJ242" s="27"/>
      <c r="CK242" s="27"/>
      <c r="CL242" s="27"/>
      <c r="CM242" s="27"/>
      <c r="CN242" s="27"/>
      <c r="CO242" s="27"/>
      <c r="CP242" s="27"/>
      <c r="CQ242" s="27"/>
      <c r="CR242" s="27"/>
      <c r="CS242" s="27"/>
      <c r="CT242" s="27"/>
      <c r="CU242" s="27"/>
      <c r="CV242" s="27"/>
      <c r="CW242" s="27"/>
      <c r="CX242" s="27"/>
      <c r="CY242" s="27"/>
      <c r="CZ242" s="27"/>
    </row>
    <row r="243" s="344" customFormat="true" ht="15" customHeight="true" x14ac:dyDescent="0.2">
      <c r="A243" s="176"/>
      <c r="B243" s="170"/>
      <c r="C243" s="141"/>
      <c r="D243" s="140"/>
      <c r="E243" s="140"/>
      <c r="F243" s="140"/>
      <c r="G243" s="139"/>
      <c r="H243" s="138"/>
      <c r="I243" s="140"/>
      <c r="J243" s="140"/>
      <c r="K243" s="140"/>
      <c r="L243" s="137"/>
      <c r="M243" s="141"/>
      <c r="N243" s="140"/>
      <c r="O243" s="140"/>
      <c r="P243" s="140"/>
      <c r="Q243" s="139"/>
      <c r="R243" s="138"/>
      <c r="S243" s="140"/>
      <c r="T243" s="140"/>
      <c r="U243" s="140"/>
      <c r="V243" s="140"/>
      <c r="W243" s="140"/>
      <c r="X243" s="140"/>
      <c r="Y243" s="137"/>
      <c r="Z243" s="468"/>
      <c r="AA243" s="468"/>
      <c r="AB243" s="468"/>
      <c r="AC243" s="468"/>
      <c r="AD243" s="468"/>
      <c r="AE243" s="468"/>
      <c r="AF243" s="468"/>
      <c r="AG243" s="468"/>
      <c r="AH243" s="468"/>
      <c r="AI243" s="468"/>
      <c r="AJ243" s="468"/>
      <c r="AK243" s="468"/>
      <c r="AL243" s="468"/>
      <c r="AM243" s="468"/>
      <c r="AN243" s="468"/>
      <c r="AO243" s="468"/>
      <c r="AP243" s="468"/>
      <c r="AQ243" s="468"/>
      <c r="AR243" s="468"/>
      <c r="AS243" s="468"/>
      <c r="AT243" s="468"/>
      <c r="AU243" s="468"/>
      <c r="AV243" s="468"/>
      <c r="AW243" s="468"/>
      <c r="AX243" s="468"/>
      <c r="AY243" s="468"/>
      <c r="AZ243" s="983"/>
      <c r="BA243" s="991"/>
      <c r="BB243" s="651"/>
      <c r="BC243" s="480"/>
      <c r="BD243" s="465"/>
      <c r="BE243" s="465"/>
      <c r="BF243" s="465"/>
      <c r="BG243" s="484"/>
      <c r="BH243" s="480"/>
      <c r="BI243" s="465"/>
      <c r="BJ243" s="465"/>
      <c r="BK243" s="465"/>
      <c r="BL243" s="484"/>
      <c r="BM243" s="480"/>
      <c r="BN243" s="465"/>
      <c r="BO243" s="465"/>
      <c r="BP243" s="465"/>
      <c r="BQ243" s="484"/>
      <c r="BR243" s="480"/>
      <c r="BS243" s="465"/>
      <c r="BT243" s="465"/>
      <c r="BU243" s="465"/>
      <c r="BV243" s="465"/>
      <c r="BW243" s="465"/>
      <c r="BX243" s="465"/>
      <c r="BY243" s="466"/>
      <c r="BZ243" s="27"/>
      <c r="CA243" s="27"/>
      <c r="CB243" s="27"/>
      <c r="CC243" s="27"/>
      <c r="CD243" s="27"/>
      <c r="CE243" s="27"/>
      <c r="CF243" s="27"/>
      <c r="CG243" s="27"/>
      <c r="CH243" s="27"/>
      <c r="CI243" s="27"/>
      <c r="CJ243" s="27"/>
      <c r="CK243" s="27"/>
      <c r="CL243" s="27"/>
      <c r="CM243" s="27"/>
      <c r="CN243" s="27"/>
      <c r="CO243" s="27"/>
      <c r="CP243" s="27"/>
      <c r="CQ243" s="27"/>
      <c r="CR243" s="27"/>
      <c r="CS243" s="27"/>
      <c r="CT243" s="27"/>
      <c r="CU243" s="27"/>
      <c r="CV243" s="27"/>
      <c r="CW243" s="27"/>
      <c r="CX243" s="27"/>
      <c r="CY243" s="27"/>
      <c r="CZ243" s="27"/>
    </row>
    <row r="244" s="344" customFormat="true" ht="15" customHeight="true" x14ac:dyDescent="0.2">
      <c r="A244" s="200"/>
      <c r="B244" s="169"/>
      <c r="C244" s="64"/>
      <c r="D244" s="190"/>
      <c r="E244" s="190"/>
      <c r="F244" s="190"/>
      <c r="G244" s="179"/>
      <c r="H244" s="63"/>
      <c r="I244" s="190"/>
      <c r="J244" s="190"/>
      <c r="K244" s="190"/>
      <c r="L244" s="185"/>
      <c r="M244" s="64"/>
      <c r="N244" s="190"/>
      <c r="O244" s="190"/>
      <c r="P244" s="190"/>
      <c r="Q244" s="179"/>
      <c r="R244" s="63"/>
      <c r="S244" s="190"/>
      <c r="T244" s="190"/>
      <c r="U244" s="190"/>
      <c r="V244" s="190"/>
      <c r="W244" s="190"/>
      <c r="X244" s="190"/>
      <c r="Y244" s="185"/>
      <c r="Z244" s="468"/>
      <c r="AA244" s="468"/>
      <c r="AB244" s="468"/>
      <c r="AC244" s="468"/>
      <c r="AD244" s="468"/>
      <c r="AE244" s="468"/>
      <c r="AF244" s="468"/>
      <c r="AG244" s="468"/>
      <c r="AH244" s="468"/>
      <c r="AI244" s="468"/>
      <c r="AJ244" s="468"/>
      <c r="AK244" s="468"/>
      <c r="AL244" s="468"/>
      <c r="AM244" s="468"/>
      <c r="AN244" s="468"/>
      <c r="AO244" s="468"/>
      <c r="AP244" s="468"/>
      <c r="AQ244" s="468"/>
      <c r="AR244" s="468"/>
      <c r="AS244" s="468"/>
      <c r="AT244" s="468"/>
      <c r="AU244" s="468"/>
      <c r="AV244" s="468"/>
      <c r="AW244" s="468"/>
      <c r="AX244" s="468"/>
      <c r="AY244" s="468"/>
      <c r="AZ244" s="983"/>
      <c r="BA244" s="991"/>
      <c r="BB244" s="651"/>
      <c r="BC244" s="480"/>
      <c r="BD244" s="465"/>
      <c r="BE244" s="465"/>
      <c r="BF244" s="465"/>
      <c r="BG244" s="484"/>
      <c r="BH244" s="480"/>
      <c r="BI244" s="465"/>
      <c r="BJ244" s="465"/>
      <c r="BK244" s="465"/>
      <c r="BL244" s="484"/>
      <c r="BM244" s="480"/>
      <c r="BN244" s="465"/>
      <c r="BO244" s="465"/>
      <c r="BP244" s="465"/>
      <c r="BQ244" s="484"/>
      <c r="BR244" s="480"/>
      <c r="BS244" s="465"/>
      <c r="BT244" s="465"/>
      <c r="BU244" s="465"/>
      <c r="BV244" s="465"/>
      <c r="BW244" s="465"/>
      <c r="BX244" s="465"/>
      <c r="BY244" s="466"/>
      <c r="BZ244" s="27"/>
      <c r="CA244" s="27"/>
      <c r="CB244" s="27"/>
      <c r="CC244" s="27"/>
      <c r="CD244" s="27"/>
      <c r="CE244" s="27"/>
      <c r="CF244" s="27"/>
      <c r="CG244" s="27"/>
      <c r="CH244" s="27"/>
      <c r="CI244" s="27"/>
      <c r="CJ244" s="27"/>
      <c r="CK244" s="27"/>
      <c r="CL244" s="27"/>
      <c r="CM244" s="27"/>
      <c r="CN244" s="27"/>
      <c r="CO244" s="27"/>
      <c r="CP244" s="27"/>
      <c r="CQ244" s="27"/>
      <c r="CR244" s="27"/>
      <c r="CS244" s="27"/>
      <c r="CT244" s="27"/>
      <c r="CU244" s="27"/>
      <c r="CV244" s="27"/>
      <c r="CW244" s="27"/>
      <c r="CX244" s="27"/>
      <c r="CY244" s="27"/>
      <c r="CZ244" s="27"/>
    </row>
    <row r="245" s="344" customFormat="true" ht="15" customHeight="true" x14ac:dyDescent="0.2">
      <c r="A245" s="200"/>
      <c r="B245" s="169"/>
      <c r="C245" s="45"/>
      <c r="D245" s="44"/>
      <c r="E245" s="44"/>
      <c r="F245" s="44"/>
      <c r="G245" s="43"/>
      <c r="H245" s="42"/>
      <c r="I245" s="44"/>
      <c r="J245" s="44"/>
      <c r="K245" s="44"/>
      <c r="L245" s="41"/>
      <c r="M245" s="45"/>
      <c r="N245" s="44"/>
      <c r="O245" s="44"/>
      <c r="P245" s="44"/>
      <c r="Q245" s="43"/>
      <c r="R245" s="42"/>
      <c r="S245" s="44"/>
      <c r="T245" s="44"/>
      <c r="U245" s="44"/>
      <c r="V245" s="44"/>
      <c r="W245" s="44"/>
      <c r="X245" s="44"/>
      <c r="Y245" s="41"/>
      <c r="Z245" s="468"/>
      <c r="AA245" s="468"/>
      <c r="AB245" s="468"/>
      <c r="AC245" s="468"/>
      <c r="AD245" s="468"/>
      <c r="AE245" s="468"/>
      <c r="AF245" s="468"/>
      <c r="AG245" s="468"/>
      <c r="AH245" s="468"/>
      <c r="AI245" s="468"/>
      <c r="AJ245" s="468"/>
      <c r="AK245" s="468"/>
      <c r="AL245" s="468"/>
      <c r="AM245" s="468"/>
      <c r="AN245" s="468"/>
      <c r="AO245" s="468"/>
      <c r="AP245" s="468"/>
      <c r="AQ245" s="468"/>
      <c r="AR245" s="468"/>
      <c r="AS245" s="468"/>
      <c r="AT245" s="468"/>
      <c r="AU245" s="468"/>
      <c r="AV245" s="468"/>
      <c r="AW245" s="468"/>
      <c r="AX245" s="468"/>
      <c r="AY245" s="468"/>
      <c r="AZ245" s="983"/>
      <c r="BA245" s="991"/>
      <c r="BB245" s="651"/>
      <c r="BC245" s="480"/>
      <c r="BD245" s="465"/>
      <c r="BE245" s="465"/>
      <c r="BF245" s="465"/>
      <c r="BG245" s="484"/>
      <c r="BH245" s="480"/>
      <c r="BI245" s="465"/>
      <c r="BJ245" s="465"/>
      <c r="BK245" s="465"/>
      <c r="BL245" s="484"/>
      <c r="BM245" s="480"/>
      <c r="BN245" s="465"/>
      <c r="BO245" s="465"/>
      <c r="BP245" s="465"/>
      <c r="BQ245" s="484"/>
      <c r="BR245" s="480"/>
      <c r="BS245" s="465"/>
      <c r="BT245" s="465"/>
      <c r="BU245" s="465"/>
      <c r="BV245" s="465"/>
      <c r="BW245" s="465"/>
      <c r="BX245" s="465"/>
      <c r="BY245" s="466"/>
      <c r="BZ245" s="27"/>
      <c r="CA245" s="27"/>
      <c r="CB245" s="27"/>
      <c r="CC245" s="27"/>
      <c r="CD245" s="27"/>
      <c r="CE245" s="27"/>
      <c r="CF245" s="27"/>
      <c r="CG245" s="27"/>
      <c r="CH245" s="27"/>
      <c r="CI245" s="27"/>
      <c r="CJ245" s="27"/>
      <c r="CK245" s="27"/>
      <c r="CL245" s="27"/>
      <c r="CM245" s="27"/>
      <c r="CN245" s="27"/>
      <c r="CO245" s="27"/>
      <c r="CP245" s="27"/>
      <c r="CQ245" s="27"/>
      <c r="CR245" s="27"/>
      <c r="CS245" s="27"/>
      <c r="CT245" s="27"/>
      <c r="CU245" s="27"/>
      <c r="CV245" s="27"/>
      <c r="CW245" s="27"/>
      <c r="CX245" s="27"/>
      <c r="CY245" s="27"/>
      <c r="CZ245" s="27"/>
    </row>
    <row r="246" s="344" customFormat="true" ht="15" customHeight="true" x14ac:dyDescent="0.2">
      <c r="A246" s="200"/>
      <c r="B246" s="169"/>
      <c r="C246" s="45"/>
      <c r="D246" s="44"/>
      <c r="E246" s="44"/>
      <c r="F246" s="44"/>
      <c r="G246" s="43"/>
      <c r="H246" s="42"/>
      <c r="I246" s="44"/>
      <c r="J246" s="44"/>
      <c r="K246" s="44"/>
      <c r="L246" s="41"/>
      <c r="M246" s="45"/>
      <c r="N246" s="44"/>
      <c r="O246" s="44"/>
      <c r="P246" s="44"/>
      <c r="Q246" s="43"/>
      <c r="R246" s="42"/>
      <c r="S246" s="44"/>
      <c r="T246" s="44"/>
      <c r="U246" s="44"/>
      <c r="V246" s="44"/>
      <c r="W246" s="44"/>
      <c r="X246" s="44"/>
      <c r="Y246" s="41"/>
      <c r="Z246" s="468"/>
      <c r="AA246" s="468"/>
      <c r="AB246" s="468"/>
      <c r="AC246" s="468"/>
      <c r="AD246" s="468"/>
      <c r="AE246" s="468"/>
      <c r="AF246" s="468"/>
      <c r="AG246" s="468"/>
      <c r="AH246" s="468"/>
      <c r="AI246" s="468"/>
      <c r="AJ246" s="468"/>
      <c r="AK246" s="468"/>
      <c r="AL246" s="468"/>
      <c r="AM246" s="468"/>
      <c r="AN246" s="468"/>
      <c r="AO246" s="468"/>
      <c r="AP246" s="468"/>
      <c r="AQ246" s="468"/>
      <c r="AR246" s="468"/>
      <c r="AS246" s="468"/>
      <c r="AT246" s="468"/>
      <c r="AU246" s="468"/>
      <c r="AV246" s="468"/>
      <c r="AW246" s="468"/>
      <c r="AX246" s="468"/>
      <c r="AY246" s="468"/>
      <c r="AZ246" s="983"/>
      <c r="BA246" s="991"/>
      <c r="BB246" s="651"/>
      <c r="BC246" s="480"/>
      <c r="BD246" s="465"/>
      <c r="BE246" s="465"/>
      <c r="BF246" s="465"/>
      <c r="BG246" s="484"/>
      <c r="BH246" s="480"/>
      <c r="BI246" s="465"/>
      <c r="BJ246" s="465"/>
      <c r="BK246" s="465"/>
      <c r="BL246" s="484"/>
      <c r="BM246" s="480"/>
      <c r="BN246" s="465"/>
      <c r="BO246" s="465"/>
      <c r="BP246" s="465"/>
      <c r="BQ246" s="484"/>
      <c r="BR246" s="480"/>
      <c r="BS246" s="465"/>
      <c r="BT246" s="465"/>
      <c r="BU246" s="465"/>
      <c r="BV246" s="465"/>
      <c r="BW246" s="465"/>
      <c r="BX246" s="465"/>
      <c r="BY246" s="466"/>
      <c r="BZ246" s="27"/>
      <c r="CA246" s="27"/>
      <c r="CB246" s="27"/>
      <c r="CC246" s="27"/>
      <c r="CD246" s="27"/>
      <c r="CE246" s="27"/>
      <c r="CF246" s="27"/>
      <c r="CG246" s="27"/>
      <c r="CH246" s="27"/>
      <c r="CI246" s="27"/>
      <c r="CJ246" s="27"/>
      <c r="CK246" s="27"/>
      <c r="CL246" s="27"/>
      <c r="CM246" s="27"/>
      <c r="CN246" s="27"/>
      <c r="CO246" s="27"/>
      <c r="CP246" s="27"/>
      <c r="CQ246" s="27"/>
      <c r="CR246" s="27"/>
      <c r="CS246" s="27"/>
      <c r="CT246" s="27"/>
      <c r="CU246" s="27"/>
      <c r="CV246" s="27"/>
      <c r="CW246" s="27"/>
      <c r="CX246" s="27"/>
      <c r="CY246" s="27"/>
      <c r="CZ246" s="27"/>
    </row>
    <row r="247" s="344" customFormat="true" ht="15" customHeight="true" x14ac:dyDescent="0.2">
      <c r="A247" s="200"/>
      <c r="B247" s="169"/>
      <c r="C247" s="64"/>
      <c r="D247" s="190"/>
      <c r="E247" s="190"/>
      <c r="F247" s="190"/>
      <c r="G247" s="179"/>
      <c r="H247" s="63"/>
      <c r="I247" s="190"/>
      <c r="J247" s="190"/>
      <c r="K247" s="190"/>
      <c r="L247" s="185"/>
      <c r="M247" s="64"/>
      <c r="N247" s="190"/>
      <c r="O247" s="190"/>
      <c r="P247" s="190"/>
      <c r="Q247" s="179"/>
      <c r="R247" s="63"/>
      <c r="S247" s="190"/>
      <c r="T247" s="190"/>
      <c r="U247" s="190"/>
      <c r="V247" s="190"/>
      <c r="W247" s="190"/>
      <c r="X247" s="190"/>
      <c r="Y247" s="185"/>
      <c r="Z247" s="468"/>
      <c r="AA247" s="468"/>
      <c r="AB247" s="468"/>
      <c r="AC247" s="468"/>
      <c r="AD247" s="468"/>
      <c r="AE247" s="468"/>
      <c r="AF247" s="468"/>
      <c r="AG247" s="468"/>
      <c r="AH247" s="468"/>
      <c r="AI247" s="468"/>
      <c r="AJ247" s="468"/>
      <c r="AK247" s="468"/>
      <c r="AL247" s="468"/>
      <c r="AM247" s="468"/>
      <c r="AN247" s="468"/>
      <c r="AO247" s="468"/>
      <c r="AP247" s="468"/>
      <c r="AQ247" s="468"/>
      <c r="AR247" s="468"/>
      <c r="AS247" s="468"/>
      <c r="AT247" s="468"/>
      <c r="AU247" s="468"/>
      <c r="AV247" s="468"/>
      <c r="AW247" s="468"/>
      <c r="AX247" s="468"/>
      <c r="AY247" s="468"/>
      <c r="AZ247" s="983"/>
      <c r="BA247" s="991"/>
      <c r="BB247" s="651"/>
      <c r="BC247" s="480"/>
      <c r="BD247" s="465"/>
      <c r="BE247" s="465"/>
      <c r="BF247" s="465"/>
      <c r="BG247" s="484"/>
      <c r="BH247" s="480"/>
      <c r="BI247" s="465"/>
      <c r="BJ247" s="465"/>
      <c r="BK247" s="465"/>
      <c r="BL247" s="484"/>
      <c r="BM247" s="480"/>
      <c r="BN247" s="465"/>
      <c r="BO247" s="465"/>
      <c r="BP247" s="465"/>
      <c r="BQ247" s="484"/>
      <c r="BR247" s="480"/>
      <c r="BS247" s="465"/>
      <c r="BT247" s="465"/>
      <c r="BU247" s="465"/>
      <c r="BV247" s="465"/>
      <c r="BW247" s="465"/>
      <c r="BX247" s="465"/>
      <c r="BY247" s="466"/>
      <c r="BZ247" s="27"/>
      <c r="CA247" s="27"/>
      <c r="CB247" s="27"/>
      <c r="CC247" s="27"/>
      <c r="CD247" s="27"/>
      <c r="CE247" s="27"/>
      <c r="CF247" s="27"/>
      <c r="CG247" s="27"/>
      <c r="CH247" s="27"/>
      <c r="CI247" s="27"/>
      <c r="CJ247" s="27"/>
      <c r="CK247" s="27"/>
      <c r="CL247" s="27"/>
      <c r="CM247" s="27"/>
      <c r="CN247" s="27"/>
      <c r="CO247" s="27"/>
      <c r="CP247" s="27"/>
      <c r="CQ247" s="27"/>
      <c r="CR247" s="27"/>
      <c r="CS247" s="27"/>
      <c r="CT247" s="27"/>
      <c r="CU247" s="27"/>
      <c r="CV247" s="27"/>
      <c r="CW247" s="27"/>
      <c r="CX247" s="27"/>
      <c r="CY247" s="27"/>
      <c r="CZ247" s="27"/>
    </row>
    <row r="248" s="344" customFormat="true" ht="15" customHeight="true" x14ac:dyDescent="0.2">
      <c r="A248" s="195"/>
      <c r="B248" s="161"/>
      <c r="C248" s="62"/>
      <c r="D248" s="145"/>
      <c r="E248" s="145"/>
      <c r="F248" s="145"/>
      <c r="G248" s="144"/>
      <c r="H248" s="61"/>
      <c r="I248" s="145"/>
      <c r="J248" s="145"/>
      <c r="K248" s="145"/>
      <c r="L248" s="60"/>
      <c r="M248" s="62"/>
      <c r="N248" s="145"/>
      <c r="O248" s="145"/>
      <c r="P248" s="145"/>
      <c r="Q248" s="144"/>
      <c r="R248" s="61"/>
      <c r="S248" s="145"/>
      <c r="T248" s="145"/>
      <c r="U248" s="145"/>
      <c r="V248" s="145"/>
      <c r="W248" s="145"/>
      <c r="X248" s="145"/>
      <c r="Y248" s="60"/>
      <c r="Z248" s="468"/>
      <c r="AA248" s="468"/>
      <c r="AB248" s="468"/>
      <c r="AC248" s="468"/>
      <c r="AD248" s="468"/>
      <c r="AE248" s="468"/>
      <c r="AF248" s="468"/>
      <c r="AG248" s="468"/>
      <c r="AH248" s="468"/>
      <c r="AI248" s="468"/>
      <c r="AJ248" s="468"/>
      <c r="AK248" s="468"/>
      <c r="AL248" s="468"/>
      <c r="AM248" s="468"/>
      <c r="AN248" s="468"/>
      <c r="AO248" s="468"/>
      <c r="AP248" s="468"/>
      <c r="AQ248" s="468"/>
      <c r="AR248" s="468"/>
      <c r="AS248" s="468"/>
      <c r="AT248" s="468"/>
      <c r="AU248" s="468"/>
      <c r="AV248" s="468"/>
      <c r="AW248" s="468"/>
      <c r="AX248" s="468"/>
      <c r="AY248" s="468"/>
      <c r="AZ248" s="983"/>
      <c r="BA248" s="991"/>
      <c r="BB248" s="651"/>
      <c r="BC248" s="483"/>
      <c r="BD248" s="482"/>
      <c r="BE248" s="482"/>
      <c r="BF248" s="482"/>
      <c r="BG248" s="486"/>
      <c r="BH248" s="483"/>
      <c r="BI248" s="482"/>
      <c r="BJ248" s="482"/>
      <c r="BK248" s="482"/>
      <c r="BL248" s="486"/>
      <c r="BM248" s="483"/>
      <c r="BN248" s="482"/>
      <c r="BO248" s="482"/>
      <c r="BP248" s="482"/>
      <c r="BQ248" s="486"/>
      <c r="BR248" s="483"/>
      <c r="BS248" s="482"/>
      <c r="BT248" s="482"/>
      <c r="BU248" s="482"/>
      <c r="BV248" s="482"/>
      <c r="BW248" s="482"/>
      <c r="BX248" s="482"/>
      <c r="BY248" s="485"/>
      <c r="BZ248" s="27"/>
      <c r="CA248" s="27"/>
      <c r="CB248" s="27"/>
      <c r="CC248" s="27"/>
      <c r="CD248" s="27"/>
      <c r="CE248" s="27"/>
      <c r="CF248" s="27"/>
      <c r="CG248" s="27"/>
      <c r="CH248" s="27"/>
      <c r="CI248" s="27"/>
      <c r="CJ248" s="27"/>
      <c r="CK248" s="27"/>
      <c r="CL248" s="27"/>
      <c r="CM248" s="27"/>
      <c r="CN248" s="27"/>
      <c r="CO248" s="27"/>
      <c r="CP248" s="27"/>
      <c r="CQ248" s="27"/>
      <c r="CR248" s="27"/>
      <c r="CS248" s="27"/>
      <c r="CT248" s="27"/>
      <c r="CU248" s="27"/>
      <c r="CV248" s="27"/>
      <c r="CW248" s="27"/>
      <c r="CX248" s="27"/>
      <c r="CY248" s="27"/>
      <c r="CZ248" s="27"/>
    </row>
    <row r="249" s="344" customFormat="true" ht="250.15" customHeight="true" x14ac:dyDescent="0.2">
      <c r="Z249" s="983"/>
      <c r="AA249" s="983"/>
      <c r="AB249" s="983"/>
      <c r="AC249" s="983"/>
      <c r="AD249" s="983"/>
      <c r="AE249" s="983"/>
      <c r="AF249" s="983"/>
      <c r="AG249" s="983"/>
      <c r="AH249" s="983"/>
      <c r="AI249" s="983"/>
      <c r="AJ249" s="983"/>
      <c r="AK249" s="983"/>
      <c r="AL249" s="983"/>
      <c r="AM249" s="983"/>
      <c r="AN249" s="983"/>
      <c r="AO249" s="983"/>
      <c r="AP249" s="983"/>
      <c r="AQ249" s="983"/>
      <c r="AR249" s="983"/>
      <c r="AS249" s="983"/>
      <c r="AT249" s="983"/>
      <c r="AU249" s="983"/>
      <c r="AV249" s="983"/>
      <c r="AW249" s="983"/>
      <c r="AX249" s="983"/>
      <c r="AY249" s="983"/>
      <c r="AZ249" s="983"/>
      <c r="BA249" s="341"/>
      <c r="BB249" s="339"/>
      <c r="BC249" s="339"/>
      <c r="BD249" s="339"/>
      <c r="BE249" s="339"/>
      <c r="BF249" s="339"/>
      <c r="BG249" s="339"/>
      <c r="BH249" s="339"/>
      <c r="BI249" s="339"/>
      <c r="BJ249" s="339"/>
      <c r="BK249" s="339"/>
      <c r="BL249" s="339"/>
      <c r="BM249" s="339"/>
      <c r="BN249" s="339"/>
      <c r="BO249" s="339"/>
      <c r="BP249" s="339"/>
      <c r="BQ249" s="339"/>
      <c r="BR249" s="339"/>
      <c r="BS249" s="339"/>
      <c r="BT249" s="339"/>
      <c r="BU249" s="339"/>
      <c r="BV249" s="339"/>
      <c r="BW249" s="339"/>
      <c r="BX249" s="339"/>
      <c r="BY249" s="341"/>
      <c r="BZ249" s="376"/>
      <c r="CA249" s="376"/>
      <c r="CB249" s="376"/>
      <c r="CC249" s="376"/>
      <c r="CD249" s="376"/>
      <c r="CE249" s="376"/>
      <c r="CF249" s="376"/>
      <c r="CG249" s="376"/>
      <c r="CH249" s="376"/>
      <c r="CI249" s="376"/>
      <c r="CJ249" s="376"/>
      <c r="CK249" s="376"/>
      <c r="CL249" s="376"/>
      <c r="CM249" s="376"/>
      <c r="CN249" s="376"/>
      <c r="CO249" s="376"/>
      <c r="CP249" s="376"/>
      <c r="CQ249" s="376"/>
      <c r="CR249" s="376"/>
      <c r="CS249" s="376"/>
      <c r="CT249" s="376"/>
      <c r="CU249" s="376"/>
      <c r="CV249" s="376"/>
      <c r="CW249" s="376"/>
      <c r="CX249" s="376"/>
      <c r="CY249" s="376"/>
      <c r="CZ249" s="376"/>
    </row>
    <row r="250" s="555" customFormat="true" ht="19.15" customHeight="true" x14ac:dyDescent="0.2">
      <c r="Z250" s="24"/>
      <c r="AA250" s="24"/>
      <c r="AB250" s="24"/>
      <c r="AC250" s="24"/>
      <c r="AD250" s="24"/>
      <c r="AE250" s="24"/>
      <c r="AF250" s="24"/>
      <c r="AG250" s="24"/>
      <c r="AH250" s="24"/>
      <c r="AI250" s="24"/>
      <c r="AJ250" s="24"/>
      <c r="AK250" s="24"/>
      <c r="AL250" s="24"/>
      <c r="AM250" s="24"/>
      <c r="AN250" s="24"/>
      <c r="AO250" s="24"/>
      <c r="AP250" s="24"/>
      <c r="AQ250" s="24"/>
      <c r="AR250" s="24"/>
      <c r="AS250" s="24"/>
      <c r="AT250" s="24"/>
      <c r="AU250" s="24"/>
      <c r="AV250" s="24"/>
      <c r="AW250" s="24"/>
      <c r="AX250" s="24"/>
      <c r="AY250" s="24"/>
      <c r="AZ250" s="24"/>
      <c r="BA250" s="530"/>
      <c r="BB250" s="399"/>
      <c r="BC250" s="530"/>
      <c r="BD250" s="530"/>
      <c r="BE250" s="530"/>
      <c r="BF250" s="530"/>
      <c r="BG250" s="530"/>
      <c r="BH250" s="530"/>
      <c r="BI250" s="530"/>
      <c r="BJ250" s="530"/>
      <c r="BK250" s="530"/>
      <c r="BL250" s="530"/>
      <c r="BM250" s="530"/>
      <c r="BN250" s="530"/>
      <c r="BO250" s="530"/>
      <c r="BP250" s="530"/>
      <c r="BQ250" s="530"/>
      <c r="BR250" s="530"/>
      <c r="BS250" s="530"/>
      <c r="BT250" s="530"/>
      <c r="BU250" s="530"/>
      <c r="BV250" s="530"/>
      <c r="BW250" s="530"/>
      <c r="BX250" s="530"/>
      <c r="BY250" s="530"/>
      <c r="BZ250" s="372"/>
      <c r="CA250" s="372"/>
      <c r="CB250" s="372"/>
      <c r="CC250" s="372"/>
      <c r="CD250" s="372"/>
      <c r="CE250" s="372"/>
      <c r="CF250" s="372"/>
      <c r="CG250" s="372"/>
      <c r="CH250" s="372"/>
      <c r="CI250" s="372"/>
      <c r="CJ250" s="372"/>
      <c r="CK250" s="372"/>
      <c r="CL250" s="372"/>
      <c r="CM250" s="372"/>
      <c r="CN250" s="372"/>
      <c r="CO250" s="372"/>
      <c r="CP250" s="372"/>
      <c r="CQ250" s="372"/>
      <c r="CR250" s="372"/>
      <c r="CS250" s="372"/>
      <c r="CT250" s="372"/>
      <c r="CU250" s="372"/>
      <c r="CV250" s="372"/>
      <c r="CW250" s="372"/>
      <c r="CX250" s="372"/>
      <c r="CY250" s="372"/>
      <c r="CZ250" s="372"/>
    </row>
    <row r="251" s="555" customFormat="true" ht="12.75" x14ac:dyDescent="0.2">
      <c r="Z251" s="24"/>
      <c r="AA251" s="24"/>
      <c r="AB251" s="24"/>
      <c r="AC251" s="24"/>
      <c r="AD251" s="24"/>
      <c r="AE251" s="24"/>
      <c r="AF251" s="24"/>
      <c r="AG251" s="24"/>
      <c r="AH251" s="24"/>
      <c r="AI251" s="24"/>
      <c r="AJ251" s="24"/>
      <c r="AK251" s="24"/>
      <c r="AL251" s="24"/>
      <c r="AM251" s="24"/>
      <c r="AN251" s="24"/>
      <c r="AO251" s="24"/>
      <c r="AP251" s="24"/>
      <c r="AQ251" s="24"/>
      <c r="AR251" s="24"/>
      <c r="AS251" s="24"/>
      <c r="AT251" s="24"/>
      <c r="AU251" s="24"/>
      <c r="AV251" s="24"/>
      <c r="AW251" s="24"/>
      <c r="AX251" s="24"/>
      <c r="AY251" s="24"/>
      <c r="AZ251" s="24"/>
      <c r="BA251" s="530"/>
      <c r="BB251" s="399"/>
      <c r="BC251" s="530"/>
      <c r="BD251" s="530"/>
      <c r="BE251" s="530"/>
      <c r="BF251" s="530"/>
      <c r="BG251" s="530"/>
      <c r="BH251" s="530"/>
      <c r="BI251" s="530"/>
      <c r="BJ251" s="530"/>
      <c r="BK251" s="530"/>
      <c r="BL251" s="530"/>
      <c r="BM251" s="530"/>
      <c r="BN251" s="530"/>
      <c r="BO251" s="530"/>
      <c r="BP251" s="530"/>
      <c r="BQ251" s="530"/>
      <c r="BR251" s="530"/>
      <c r="BS251" s="530"/>
      <c r="BT251" s="530"/>
      <c r="BU251" s="530"/>
      <c r="BV251" s="530"/>
      <c r="BW251" s="530"/>
      <c r="BX251" s="530"/>
      <c r="BY251" s="530"/>
      <c r="BZ251" s="372"/>
      <c r="CA251" s="372"/>
      <c r="CB251" s="372"/>
      <c r="CC251" s="372"/>
      <c r="CD251" s="372"/>
      <c r="CE251" s="372"/>
      <c r="CF251" s="372"/>
      <c r="CG251" s="372"/>
      <c r="CH251" s="372"/>
      <c r="CI251" s="372"/>
      <c r="CJ251" s="372"/>
      <c r="CK251" s="372"/>
      <c r="CL251" s="372"/>
      <c r="CM251" s="372"/>
      <c r="CN251" s="372"/>
      <c r="CO251" s="372"/>
      <c r="CP251" s="372"/>
      <c r="CQ251" s="372"/>
      <c r="CR251" s="372"/>
      <c r="CS251" s="372"/>
      <c r="CT251" s="372"/>
      <c r="CU251" s="372"/>
      <c r="CV251" s="372"/>
      <c r="CW251" s="372"/>
      <c r="CX251" s="372"/>
      <c r="CY251" s="372"/>
      <c r="CZ251" s="372"/>
    </row>
    <row r="252" s="555" customFormat="true" ht="12.75" x14ac:dyDescent="0.2">
      <c r="Z252" s="24"/>
      <c r="AA252" s="24"/>
      <c r="AB252" s="24"/>
      <c r="AC252" s="24"/>
      <c r="AD252" s="24"/>
      <c r="AE252" s="24"/>
      <c r="AF252" s="24"/>
      <c r="AG252" s="24"/>
      <c r="AH252" s="24"/>
      <c r="AI252" s="24"/>
      <c r="AJ252" s="24"/>
      <c r="AK252" s="24"/>
      <c r="AL252" s="24"/>
      <c r="AM252" s="24"/>
      <c r="AN252" s="24"/>
      <c r="AO252" s="24"/>
      <c r="AP252" s="24"/>
      <c r="AQ252" s="24"/>
      <c r="AR252" s="24"/>
      <c r="AS252" s="24"/>
      <c r="AT252" s="24"/>
      <c r="AU252" s="24"/>
      <c r="AV252" s="24"/>
      <c r="AW252" s="24"/>
      <c r="AX252" s="24"/>
      <c r="AY252" s="24"/>
      <c r="AZ252" s="24"/>
      <c r="BA252" s="530"/>
      <c r="BB252" s="399"/>
      <c r="BC252" s="530"/>
      <c r="BD252" s="530"/>
      <c r="BE252" s="530"/>
      <c r="BF252" s="530"/>
      <c r="BG252" s="530"/>
      <c r="BH252" s="530"/>
      <c r="BI252" s="530"/>
      <c r="BJ252" s="530"/>
      <c r="BK252" s="530"/>
      <c r="BL252" s="530"/>
      <c r="BM252" s="530"/>
      <c r="BN252" s="530"/>
      <c r="BO252" s="530"/>
      <c r="BP252" s="530"/>
      <c r="BQ252" s="530"/>
      <c r="BR252" s="530"/>
      <c r="BS252" s="530"/>
      <c r="BT252" s="530"/>
      <c r="BU252" s="530"/>
      <c r="BV252" s="530"/>
      <c r="BW252" s="530"/>
      <c r="BX252" s="530"/>
      <c r="BY252" s="530"/>
      <c r="BZ252" s="372"/>
      <c r="CA252" s="372"/>
      <c r="CB252" s="372"/>
      <c r="CC252" s="372"/>
      <c r="CD252" s="372"/>
      <c r="CE252" s="372"/>
      <c r="CF252" s="372"/>
      <c r="CG252" s="372"/>
      <c r="CH252" s="372"/>
      <c r="CI252" s="372"/>
      <c r="CJ252" s="372"/>
      <c r="CK252" s="372"/>
      <c r="CL252" s="372"/>
      <c r="CM252" s="372"/>
      <c r="CN252" s="372"/>
      <c r="CO252" s="372"/>
      <c r="CP252" s="372"/>
      <c r="CQ252" s="372"/>
      <c r="CR252" s="372"/>
      <c r="CS252" s="372"/>
      <c r="CT252" s="372"/>
      <c r="CU252" s="372"/>
      <c r="CV252" s="372"/>
      <c r="CW252" s="372"/>
      <c r="CX252" s="372"/>
      <c r="CY252" s="372"/>
      <c r="CZ252" s="372"/>
    </row>
    <row r="253" s="555" customFormat="true" ht="12.75" x14ac:dyDescent="0.2">
      <c r="Z253" s="24"/>
      <c r="AA253" s="24"/>
      <c r="AB253" s="24"/>
      <c r="AC253" s="24"/>
      <c r="AD253" s="24"/>
      <c r="AE253" s="24"/>
      <c r="AF253" s="24"/>
      <c r="AG253" s="24"/>
      <c r="AH253" s="24"/>
      <c r="AI253" s="24"/>
      <c r="AJ253" s="24"/>
      <c r="AK253" s="24"/>
      <c r="AL253" s="24"/>
      <c r="AM253" s="24"/>
      <c r="AN253" s="24"/>
      <c r="AO253" s="24"/>
      <c r="AP253" s="24"/>
      <c r="AQ253" s="24"/>
      <c r="AR253" s="24"/>
      <c r="AS253" s="24"/>
      <c r="AT253" s="24"/>
      <c r="AU253" s="24"/>
      <c r="AV253" s="24"/>
      <c r="AW253" s="24"/>
      <c r="AX253" s="24"/>
      <c r="AY253" s="24"/>
      <c r="AZ253" s="24"/>
      <c r="BA253" s="530"/>
      <c r="BB253" s="399"/>
      <c r="BC253" s="530"/>
      <c r="BD253" s="530"/>
      <c r="BE253" s="530"/>
      <c r="BF253" s="530"/>
      <c r="BG253" s="530"/>
      <c r="BH253" s="530"/>
      <c r="BI253" s="530"/>
      <c r="BJ253" s="530"/>
      <c r="BK253" s="530"/>
      <c r="BL253" s="530"/>
      <c r="BM253" s="530"/>
      <c r="BN253" s="530"/>
      <c r="BO253" s="530"/>
      <c r="BP253" s="530"/>
      <c r="BQ253" s="530"/>
      <c r="BR253" s="530"/>
      <c r="BS253" s="530"/>
      <c r="BT253" s="530"/>
      <c r="BU253" s="530"/>
      <c r="BV253" s="530"/>
      <c r="BW253" s="530"/>
      <c r="BX253" s="530"/>
      <c r="BY253" s="530"/>
      <c r="BZ253" s="372"/>
      <c r="CA253" s="372"/>
      <c r="CB253" s="372"/>
      <c r="CC253" s="372"/>
      <c r="CD253" s="372"/>
      <c r="CE253" s="372"/>
      <c r="CF253" s="372"/>
      <c r="CG253" s="372"/>
      <c r="CH253" s="372"/>
      <c r="CI253" s="372"/>
      <c r="CJ253" s="372"/>
      <c r="CK253" s="372"/>
      <c r="CL253" s="372"/>
      <c r="CM253" s="372"/>
      <c r="CN253" s="372"/>
      <c r="CO253" s="372"/>
      <c r="CP253" s="372"/>
      <c r="CQ253" s="372"/>
      <c r="CR253" s="372"/>
      <c r="CS253" s="372"/>
      <c r="CT253" s="372"/>
      <c r="CU253" s="372"/>
      <c r="CV253" s="372"/>
      <c r="CW253" s="372"/>
      <c r="CX253" s="372"/>
      <c r="CY253" s="372"/>
      <c r="CZ253" s="372"/>
    </row>
    <row r="254" s="555" customFormat="true" ht="12.75" x14ac:dyDescent="0.2">
      <c r="Z254" s="24"/>
      <c r="AA254" s="24"/>
      <c r="AB254" s="24"/>
      <c r="AC254" s="24"/>
      <c r="AD254" s="24"/>
      <c r="AE254" s="24"/>
      <c r="AF254" s="24"/>
      <c r="AG254" s="24"/>
      <c r="AH254" s="24"/>
      <c r="AI254" s="24"/>
      <c r="AJ254" s="24"/>
      <c r="AK254" s="24"/>
      <c r="AL254" s="24"/>
      <c r="AM254" s="24"/>
      <c r="AN254" s="24"/>
      <c r="AO254" s="24"/>
      <c r="AP254" s="24"/>
      <c r="AQ254" s="24"/>
      <c r="AR254" s="24"/>
      <c r="AS254" s="24"/>
      <c r="AT254" s="24"/>
      <c r="AU254" s="24"/>
      <c r="AV254" s="24"/>
      <c r="AW254" s="24"/>
      <c r="AX254" s="24"/>
      <c r="AY254" s="24"/>
      <c r="AZ254" s="24"/>
      <c r="BA254" s="530"/>
      <c r="BB254" s="399"/>
      <c r="BC254" s="530"/>
      <c r="BD254" s="530"/>
      <c r="BE254" s="530"/>
      <c r="BF254" s="530"/>
      <c r="BG254" s="530"/>
      <c r="BH254" s="530"/>
      <c r="BI254" s="530"/>
      <c r="BJ254" s="530"/>
      <c r="BK254" s="530"/>
      <c r="BL254" s="530"/>
      <c r="BM254" s="530"/>
      <c r="BN254" s="530"/>
      <c r="BO254" s="530"/>
      <c r="BP254" s="530"/>
      <c r="BQ254" s="530"/>
      <c r="BR254" s="530"/>
      <c r="BS254" s="530"/>
      <c r="BT254" s="530"/>
      <c r="BU254" s="530"/>
      <c r="BV254" s="530"/>
      <c r="BW254" s="530"/>
      <c r="BX254" s="530"/>
      <c r="BY254" s="530"/>
      <c r="BZ254" s="372"/>
      <c r="CA254" s="372"/>
      <c r="CB254" s="372"/>
      <c r="CC254" s="372"/>
      <c r="CD254" s="372"/>
      <c r="CE254" s="372"/>
      <c r="CF254" s="372"/>
      <c r="CG254" s="372"/>
      <c r="CH254" s="372"/>
      <c r="CI254" s="372"/>
      <c r="CJ254" s="372"/>
      <c r="CK254" s="372"/>
      <c r="CL254" s="372"/>
      <c r="CM254" s="372"/>
      <c r="CN254" s="372"/>
      <c r="CO254" s="372"/>
      <c r="CP254" s="372"/>
      <c r="CQ254" s="372"/>
      <c r="CR254" s="372"/>
      <c r="CS254" s="372"/>
      <c r="CT254" s="372"/>
      <c r="CU254" s="372"/>
      <c r="CV254" s="372"/>
      <c r="CW254" s="372"/>
      <c r="CX254" s="372"/>
      <c r="CY254" s="372"/>
      <c r="CZ254" s="372"/>
    </row>
    <row r="255" s="555" customFormat="true" ht="12.75" x14ac:dyDescent="0.2">
      <c r="Z255" s="24"/>
      <c r="AA255" s="24"/>
      <c r="AB255" s="24"/>
      <c r="AC255" s="24"/>
      <c r="AD255" s="24"/>
      <c r="AE255" s="24"/>
      <c r="AF255" s="24"/>
      <c r="AG255" s="24"/>
      <c r="AH255" s="24"/>
      <c r="AI255" s="24"/>
      <c r="AJ255" s="24"/>
      <c r="AK255" s="24"/>
      <c r="AL255" s="24"/>
      <c r="AM255" s="24"/>
      <c r="AN255" s="24"/>
      <c r="AO255" s="24"/>
      <c r="AP255" s="24"/>
      <c r="AQ255" s="24"/>
      <c r="AR255" s="24"/>
      <c r="AS255" s="24"/>
      <c r="AT255" s="24"/>
      <c r="AU255" s="24"/>
      <c r="AV255" s="24"/>
      <c r="AW255" s="24"/>
      <c r="AX255" s="24"/>
      <c r="AY255" s="24"/>
      <c r="AZ255" s="24"/>
      <c r="BA255" s="530"/>
      <c r="BB255" s="399"/>
      <c r="BC255" s="530"/>
      <c r="BD255" s="530"/>
      <c r="BE255" s="530"/>
      <c r="BF255" s="530"/>
      <c r="BG255" s="530"/>
      <c r="BH255" s="530"/>
      <c r="BI255" s="530"/>
      <c r="BJ255" s="530"/>
      <c r="BK255" s="530"/>
      <c r="BL255" s="530"/>
      <c r="BM255" s="530"/>
      <c r="BN255" s="530"/>
      <c r="BO255" s="530"/>
      <c r="BP255" s="530"/>
      <c r="BQ255" s="530"/>
      <c r="BR255" s="530"/>
      <c r="BS255" s="530"/>
      <c r="BT255" s="530"/>
      <c r="BU255" s="530"/>
      <c r="BV255" s="530"/>
      <c r="BW255" s="530"/>
      <c r="BX255" s="530"/>
      <c r="BY255" s="530"/>
      <c r="BZ255" s="372"/>
      <c r="CA255" s="372"/>
      <c r="CB255" s="372"/>
      <c r="CC255" s="372"/>
      <c r="CD255" s="372"/>
      <c r="CE255" s="372"/>
      <c r="CF255" s="372"/>
      <c r="CG255" s="372"/>
      <c r="CH255" s="372"/>
      <c r="CI255" s="372"/>
      <c r="CJ255" s="372"/>
      <c r="CK255" s="372"/>
      <c r="CL255" s="372"/>
      <c r="CM255" s="372"/>
      <c r="CN255" s="372"/>
      <c r="CO255" s="372"/>
      <c r="CP255" s="372"/>
      <c r="CQ255" s="372"/>
      <c r="CR255" s="372"/>
      <c r="CS255" s="372"/>
      <c r="CT255" s="372"/>
      <c r="CU255" s="372"/>
      <c r="CV255" s="372"/>
      <c r="CW255" s="372"/>
      <c r="CX255" s="372"/>
      <c r="CY255" s="372"/>
      <c r="CZ255" s="372"/>
    </row>
    <row r="256" s="555" customFormat="true" ht="12.75" x14ac:dyDescent="0.2">
      <c r="Z256" s="24"/>
      <c r="AA256" s="24"/>
      <c r="AB256" s="24"/>
      <c r="AC256" s="24"/>
      <c r="AD256" s="24"/>
      <c r="AE256" s="24"/>
      <c r="AF256" s="24"/>
      <c r="AG256" s="24"/>
      <c r="AH256" s="24"/>
      <c r="AI256" s="24"/>
      <c r="AJ256" s="24"/>
      <c r="AK256" s="24"/>
      <c r="AL256" s="24"/>
      <c r="AM256" s="24"/>
      <c r="AN256" s="24"/>
      <c r="AO256" s="24"/>
      <c r="AP256" s="24"/>
      <c r="AQ256" s="24"/>
      <c r="AR256" s="24"/>
      <c r="AS256" s="24"/>
      <c r="AT256" s="24"/>
      <c r="AU256" s="24"/>
      <c r="AV256" s="24"/>
      <c r="AW256" s="24"/>
      <c r="AX256" s="24"/>
      <c r="AY256" s="24"/>
      <c r="AZ256" s="24"/>
      <c r="BA256" s="530"/>
      <c r="BB256" s="399"/>
      <c r="BC256" s="530"/>
      <c r="BD256" s="530"/>
      <c r="BE256" s="530"/>
      <c r="BF256" s="530"/>
      <c r="BG256" s="530"/>
      <c r="BH256" s="530"/>
      <c r="BI256" s="530"/>
      <c r="BJ256" s="530"/>
      <c r="BK256" s="530"/>
      <c r="BL256" s="530"/>
      <c r="BM256" s="530"/>
      <c r="BN256" s="530"/>
      <c r="BO256" s="530"/>
      <c r="BP256" s="530"/>
      <c r="BQ256" s="530"/>
      <c r="BR256" s="530"/>
      <c r="BS256" s="530"/>
      <c r="BT256" s="530"/>
      <c r="BU256" s="530"/>
      <c r="BV256" s="530"/>
      <c r="BW256" s="530"/>
      <c r="BX256" s="530"/>
      <c r="BY256" s="530"/>
      <c r="BZ256" s="372"/>
      <c r="CA256" s="372"/>
      <c r="CB256" s="372"/>
      <c r="CC256" s="372"/>
      <c r="CD256" s="372"/>
      <c r="CE256" s="372"/>
      <c r="CF256" s="372"/>
      <c r="CG256" s="372"/>
      <c r="CH256" s="372"/>
      <c r="CI256" s="372"/>
      <c r="CJ256" s="372"/>
      <c r="CK256" s="372"/>
      <c r="CL256" s="372"/>
      <c r="CM256" s="372"/>
      <c r="CN256" s="372"/>
      <c r="CO256" s="372"/>
      <c r="CP256" s="372"/>
      <c r="CQ256" s="372"/>
      <c r="CR256" s="372"/>
      <c r="CS256" s="372"/>
      <c r="CT256" s="372"/>
      <c r="CU256" s="372"/>
      <c r="CV256" s="372"/>
      <c r="CW256" s="372"/>
      <c r="CX256" s="372"/>
      <c r="CY256" s="372"/>
      <c r="CZ256" s="372"/>
    </row>
    <row r="257" s="555" customFormat="true" ht="18" customHeight="true" x14ac:dyDescent="0.2">
      <c r="Z257" s="24"/>
      <c r="AA257" s="24"/>
      <c r="AB257" s="24"/>
      <c r="AC257" s="24"/>
      <c r="AD257" s="24"/>
      <c r="AE257" s="24"/>
      <c r="AF257" s="24"/>
      <c r="AG257" s="24"/>
      <c r="AH257" s="24"/>
      <c r="AI257" s="24"/>
      <c r="AJ257" s="24"/>
      <c r="AK257" s="24"/>
      <c r="AL257" s="24"/>
      <c r="AM257" s="24"/>
      <c r="AN257" s="24"/>
      <c r="AO257" s="24"/>
      <c r="AP257" s="24"/>
      <c r="AQ257" s="24"/>
      <c r="AR257" s="24"/>
      <c r="AS257" s="24"/>
      <c r="AT257" s="24"/>
      <c r="AU257" s="24"/>
      <c r="AV257" s="24"/>
      <c r="AW257" s="24"/>
      <c r="AX257" s="24"/>
      <c r="AY257" s="24"/>
      <c r="AZ257" s="24"/>
      <c r="BA257" s="530"/>
      <c r="BB257" s="399"/>
      <c r="BC257" s="530"/>
      <c r="BD257" s="530"/>
      <c r="BE257" s="530"/>
      <c r="BF257" s="530"/>
      <c r="BG257" s="530"/>
      <c r="BH257" s="530"/>
      <c r="BI257" s="530"/>
      <c r="BJ257" s="530"/>
      <c r="BK257" s="530"/>
      <c r="BL257" s="530"/>
      <c r="BM257" s="530"/>
      <c r="BN257" s="530"/>
      <c r="BO257" s="530"/>
      <c r="BP257" s="530"/>
      <c r="BQ257" s="530"/>
      <c r="BR257" s="530"/>
      <c r="BS257" s="530"/>
      <c r="BT257" s="530"/>
      <c r="BU257" s="530"/>
      <c r="BV257" s="530"/>
      <c r="BW257" s="530"/>
      <c r="BX257" s="530"/>
      <c r="BY257" s="530"/>
      <c r="BZ257" s="372"/>
      <c r="CA257" s="372"/>
      <c r="CB257" s="372"/>
      <c r="CC257" s="372"/>
      <c r="CD257" s="372"/>
      <c r="CE257" s="372"/>
      <c r="CF257" s="372"/>
      <c r="CG257" s="372"/>
      <c r="CH257" s="372"/>
      <c r="CI257" s="372"/>
      <c r="CJ257" s="372"/>
      <c r="CK257" s="372"/>
      <c r="CL257" s="372"/>
      <c r="CM257" s="372"/>
      <c r="CN257" s="372"/>
      <c r="CO257" s="372"/>
      <c r="CP257" s="372"/>
      <c r="CQ257" s="372"/>
      <c r="CR257" s="372"/>
      <c r="CS257" s="372"/>
      <c r="CT257" s="372"/>
      <c r="CU257" s="372"/>
      <c r="CV257" s="372"/>
      <c r="CW257" s="372"/>
      <c r="CX257" s="372"/>
      <c r="CY257" s="372"/>
      <c r="CZ257" s="372"/>
    </row>
    <row r="258" s="555" customFormat="true" ht="18" customHeight="true" x14ac:dyDescent="0.2">
      <c r="Z258" s="24"/>
      <c r="AA258" s="24"/>
      <c r="AB258" s="24"/>
      <c r="AC258" s="24"/>
      <c r="AD258" s="24"/>
      <c r="AE258" s="24"/>
      <c r="AF258" s="24"/>
      <c r="AG258" s="24"/>
      <c r="AH258" s="24"/>
      <c r="AI258" s="24"/>
      <c r="AJ258" s="24"/>
      <c r="AK258" s="24"/>
      <c r="AL258" s="24"/>
      <c r="AM258" s="24"/>
      <c r="AN258" s="24"/>
      <c r="AO258" s="24"/>
      <c r="AP258" s="24"/>
      <c r="AQ258" s="24"/>
      <c r="AR258" s="24"/>
      <c r="AS258" s="24"/>
      <c r="AT258" s="24"/>
      <c r="AU258" s="24"/>
      <c r="AV258" s="24"/>
      <c r="AW258" s="24"/>
      <c r="AX258" s="24"/>
      <c r="AY258" s="24"/>
      <c r="AZ258" s="24"/>
      <c r="BA258" s="530"/>
      <c r="BB258" s="399"/>
      <c r="BC258" s="530"/>
      <c r="BD258" s="530"/>
      <c r="BE258" s="530"/>
      <c r="BF258" s="530"/>
      <c r="BG258" s="530"/>
      <c r="BH258" s="530"/>
      <c r="BI258" s="530"/>
      <c r="BJ258" s="530"/>
      <c r="BK258" s="530"/>
      <c r="BL258" s="530"/>
      <c r="BM258" s="530"/>
      <c r="BN258" s="530"/>
      <c r="BO258" s="530"/>
      <c r="BP258" s="530"/>
      <c r="BQ258" s="530"/>
      <c r="BR258" s="530"/>
      <c r="BS258" s="530"/>
      <c r="BT258" s="530"/>
      <c r="BU258" s="530"/>
      <c r="BV258" s="530"/>
      <c r="BW258" s="530"/>
      <c r="BX258" s="530"/>
      <c r="BY258" s="530"/>
      <c r="BZ258" s="372"/>
      <c r="CA258" s="372"/>
      <c r="CB258" s="372"/>
      <c r="CC258" s="372"/>
      <c r="CD258" s="372"/>
      <c r="CE258" s="372"/>
      <c r="CF258" s="372"/>
      <c r="CG258" s="372"/>
      <c r="CH258" s="372"/>
      <c r="CI258" s="372"/>
      <c r="CJ258" s="372"/>
      <c r="CK258" s="372"/>
      <c r="CL258" s="372"/>
      <c r="CM258" s="372"/>
      <c r="CN258" s="372"/>
      <c r="CO258" s="372"/>
      <c r="CP258" s="372"/>
      <c r="CQ258" s="372"/>
      <c r="CR258" s="372"/>
      <c r="CS258" s="372"/>
      <c r="CT258" s="372"/>
      <c r="CU258" s="372"/>
      <c r="CV258" s="372"/>
      <c r="CW258" s="372"/>
      <c r="CX258" s="372"/>
      <c r="CY258" s="372"/>
      <c r="CZ258" s="372"/>
    </row>
    <row r="259" s="344" customFormat="true" ht="15" customHeight="true" x14ac:dyDescent="0.2">
      <c r="Z259" s="983"/>
      <c r="AA259" s="983"/>
      <c r="AB259" s="983"/>
      <c r="AC259" s="983"/>
      <c r="AD259" s="983"/>
      <c r="AE259" s="983"/>
      <c r="AF259" s="983"/>
      <c r="AG259" s="983"/>
      <c r="AH259" s="983"/>
      <c r="AI259" s="983"/>
      <c r="AJ259" s="983"/>
      <c r="AK259" s="983"/>
      <c r="AL259" s="983"/>
      <c r="AM259" s="983"/>
      <c r="AN259" s="983"/>
      <c r="AO259" s="983"/>
      <c r="AP259" s="983"/>
      <c r="AQ259" s="983"/>
      <c r="AR259" s="983"/>
      <c r="AS259" s="983"/>
      <c r="AT259" s="983"/>
      <c r="AU259" s="983"/>
      <c r="AV259" s="983"/>
      <c r="AW259" s="983"/>
      <c r="AX259" s="983"/>
      <c r="AY259" s="983"/>
      <c r="AZ259" s="983"/>
      <c r="BA259" s="378" t="s">
        <v>131</v>
      </c>
      <c r="BB259" s="346" t="s">
        <v>85</v>
      </c>
      <c r="BC259" s="1151" t="s">
        <v>115</v>
      </c>
      <c r="BD259" s="1152"/>
      <c r="BE259" s="1152"/>
      <c r="BF259" s="1152"/>
      <c r="BG259" s="1183"/>
      <c r="BH259" s="1151" t="s">
        <v>38</v>
      </c>
      <c r="BI259" s="1152"/>
      <c r="BJ259" s="1152"/>
      <c r="BK259" s="1152"/>
      <c r="BL259" s="1183"/>
      <c r="BM259" s="1151" t="s">
        <v>37</v>
      </c>
      <c r="BN259" s="1152"/>
      <c r="BO259" s="1152"/>
      <c r="BP259" s="1152"/>
      <c r="BQ259" s="1153"/>
      <c r="BR259" s="39" t="s">
        <v>143</v>
      </c>
      <c r="BS259" s="457"/>
      <c r="BT259" s="457"/>
      <c r="BU259" s="457"/>
      <c r="BV259" s="457"/>
      <c r="BW259" s="457"/>
      <c r="BX259" s="457"/>
      <c r="BY259" s="457"/>
      <c r="BZ259" s="376"/>
      <c r="CA259" s="376"/>
      <c r="CB259" s="376"/>
      <c r="CC259" s="376"/>
      <c r="CD259" s="376"/>
      <c r="CE259" s="376"/>
      <c r="CF259" s="376"/>
      <c r="CG259" s="376"/>
      <c r="CH259" s="376"/>
      <c r="CI259" s="376"/>
      <c r="CJ259" s="376"/>
      <c r="CK259" s="376"/>
      <c r="CL259" s="376"/>
      <c r="CM259" s="376"/>
      <c r="CN259" s="376"/>
      <c r="CO259" s="376"/>
      <c r="CP259" s="376"/>
      <c r="CQ259" s="376"/>
      <c r="CR259" s="376"/>
      <c r="CS259" s="376"/>
      <c r="CT259" s="376"/>
      <c r="CU259" s="376"/>
      <c r="CV259" s="376"/>
      <c r="CW259" s="376"/>
      <c r="CX259" s="376"/>
      <c r="CY259" s="376"/>
      <c r="CZ259" s="376"/>
    </row>
    <row r="260" s="344" customFormat="true" ht="12.75" x14ac:dyDescent="0.2">
      <c r="Z260" s="983"/>
      <c r="AA260" s="983"/>
      <c r="AB260" s="983"/>
      <c r="AC260" s="983"/>
      <c r="AD260" s="983"/>
      <c r="AE260" s="983"/>
      <c r="AF260" s="983"/>
      <c r="AG260" s="983"/>
      <c r="AH260" s="983"/>
      <c r="AI260" s="983"/>
      <c r="AJ260" s="983"/>
      <c r="AK260" s="983"/>
      <c r="AL260" s="983"/>
      <c r="AM260" s="983"/>
      <c r="AN260" s="983"/>
      <c r="AO260" s="983"/>
      <c r="AP260" s="983"/>
      <c r="AQ260" s="983"/>
      <c r="AR260" s="983"/>
      <c r="AS260" s="983"/>
      <c r="AT260" s="983"/>
      <c r="AU260" s="983"/>
      <c r="AV260" s="983"/>
      <c r="AW260" s="983"/>
      <c r="AX260" s="983"/>
      <c r="AY260" s="983"/>
      <c r="AZ260" s="983"/>
      <c r="BA260" s="364" t="s">
        <v>119</v>
      </c>
      <c r="BB260" s="363"/>
      <c r="BC260" s="488" t="s">
        <v>0</v>
      </c>
      <c r="BD260" s="616" t="s">
        <v>1</v>
      </c>
      <c r="BE260" s="616" t="s">
        <v>2</v>
      </c>
      <c r="BF260" s="616" t="s">
        <v>3</v>
      </c>
      <c r="BG260" s="489" t="s">
        <v>4</v>
      </c>
      <c r="BH260" s="488" t="s">
        <v>0</v>
      </c>
      <c r="BI260" s="616" t="s">
        <v>1</v>
      </c>
      <c r="BJ260" s="616" t="s">
        <v>2</v>
      </c>
      <c r="BK260" s="616" t="s">
        <v>3</v>
      </c>
      <c r="BL260" s="489" t="s">
        <v>4</v>
      </c>
      <c r="BM260" s="488" t="s">
        <v>0</v>
      </c>
      <c r="BN260" s="616" t="s">
        <v>1</v>
      </c>
      <c r="BO260" s="616" t="s">
        <v>2</v>
      </c>
      <c r="BP260" s="616" t="s">
        <v>3</v>
      </c>
      <c r="BQ260" s="489" t="s">
        <v>4</v>
      </c>
      <c r="BR260" s="488" t="s">
        <v>160</v>
      </c>
      <c r="BS260" s="616" t="s">
        <v>161</v>
      </c>
      <c r="BT260" s="616" t="s">
        <v>162</v>
      </c>
      <c r="BU260" s="616" t="s">
        <v>164</v>
      </c>
      <c r="BV260" s="616" t="s">
        <v>165</v>
      </c>
      <c r="BW260" s="616" t="s">
        <v>298</v>
      </c>
      <c r="BX260" s="616" t="s">
        <v>167</v>
      </c>
      <c r="BY260" s="617" t="s">
        <v>168</v>
      </c>
      <c r="BZ260" s="992"/>
      <c r="CA260" s="992"/>
      <c r="CB260" s="992"/>
      <c r="CC260" s="992"/>
      <c r="CD260" s="992"/>
      <c r="CE260" s="992"/>
      <c r="CF260" s="992"/>
      <c r="CG260" s="992"/>
      <c r="CH260" s="992"/>
      <c r="CI260" s="992"/>
      <c r="CJ260" s="992"/>
      <c r="CK260" s="992"/>
      <c r="CL260" s="992"/>
      <c r="CM260" s="992"/>
      <c r="CN260" s="992"/>
      <c r="CO260" s="992"/>
      <c r="CP260" s="992"/>
      <c r="CQ260" s="992"/>
      <c r="CR260" s="992"/>
      <c r="CS260" s="992"/>
      <c r="CT260" s="992"/>
      <c r="CU260" s="992"/>
      <c r="CV260" s="992"/>
      <c r="CW260" s="992"/>
      <c r="CX260" s="992"/>
      <c r="CY260" s="992"/>
      <c r="CZ260" s="992"/>
    </row>
    <row r="261" s="344" customFormat="true" ht="15" customHeight="true" x14ac:dyDescent="0.2">
      <c r="Z261" s="983"/>
      <c r="AA261" s="983"/>
      <c r="AB261" s="983"/>
      <c r="AC261" s="983"/>
      <c r="AD261" s="983"/>
      <c r="AE261" s="983"/>
      <c r="AF261" s="983"/>
      <c r="AG261" s="983"/>
      <c r="AH261" s="983"/>
      <c r="AI261" s="983"/>
      <c r="AJ261" s="983"/>
      <c r="AK261" s="983"/>
      <c r="AL261" s="983"/>
      <c r="AM261" s="983"/>
      <c r="AN261" s="983"/>
      <c r="AO261" s="983"/>
      <c r="AP261" s="983"/>
      <c r="AQ261" s="983"/>
      <c r="AR261" s="983"/>
      <c r="AS261" s="983"/>
      <c r="AT261" s="983"/>
      <c r="AU261" s="983"/>
      <c r="AV261" s="983"/>
      <c r="AW261" s="983"/>
      <c r="AX261" s="983"/>
      <c r="AY261" s="983"/>
      <c r="AZ261" s="983"/>
      <c r="BA261" s="1181" t="s">
        <v>73</v>
      </c>
      <c r="BB261" s="652" t="s">
        <v>49</v>
      </c>
      <c r="BC261" s="90" t="s">
        <v>35</v>
      </c>
      <c r="BD261" s="86" t="s">
        <v>35</v>
      </c>
      <c r="BE261" s="86" t="s">
        <v>35</v>
      </c>
      <c r="BF261" s="86" t="s">
        <v>35</v>
      </c>
      <c r="BG261" s="81" t="s">
        <v>35</v>
      </c>
      <c r="BH261" s="90" t="s">
        <v>35</v>
      </c>
      <c r="BI261" s="86" t="s">
        <v>35</v>
      </c>
      <c r="BJ261" s="86" t="s">
        <v>35</v>
      </c>
      <c r="BK261" s="86" t="s">
        <v>35</v>
      </c>
      <c r="BL261" s="81" t="s">
        <v>35</v>
      </c>
      <c r="BM261" s="90" t="s">
        <v>35</v>
      </c>
      <c r="BN261" s="86" t="s">
        <v>35</v>
      </c>
      <c r="BO261" s="86" t="s">
        <v>35</v>
      </c>
      <c r="BP261" s="86" t="s">
        <v>35</v>
      </c>
      <c r="BQ261" s="81" t="s">
        <v>35</v>
      </c>
      <c r="BR261" s="90" t="s">
        <v>35</v>
      </c>
      <c r="BS261" s="86" t="s">
        <v>35</v>
      </c>
      <c r="BT261" s="86" t="s">
        <v>35</v>
      </c>
      <c r="BU261" s="86" t="s">
        <v>35</v>
      </c>
      <c r="BV261" s="86" t="s">
        <v>35</v>
      </c>
      <c r="BW261" s="86" t="s">
        <v>35</v>
      </c>
      <c r="BX261" s="86" t="s">
        <v>35</v>
      </c>
      <c r="BY261" s="74" t="s">
        <v>35</v>
      </c>
      <c r="BZ261" s="28"/>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row>
    <row r="262" s="344" customFormat="true" ht="15" customHeight="true" x14ac:dyDescent="0.2">
      <c r="Z262" s="983"/>
      <c r="AA262" s="983"/>
      <c r="AB262" s="983"/>
      <c r="AC262" s="983"/>
      <c r="AD262" s="983"/>
      <c r="AE262" s="983"/>
      <c r="AF262" s="983"/>
      <c r="AG262" s="983"/>
      <c r="AH262" s="983"/>
      <c r="AI262" s="983"/>
      <c r="AJ262" s="983"/>
      <c r="AK262" s="983"/>
      <c r="AL262" s="983"/>
      <c r="AM262" s="983"/>
      <c r="AN262" s="983"/>
      <c r="AO262" s="983"/>
      <c r="AP262" s="983"/>
      <c r="AQ262" s="983"/>
      <c r="AR262" s="983"/>
      <c r="AS262" s="983"/>
      <c r="AT262" s="983"/>
      <c r="AU262" s="983"/>
      <c r="AV262" s="983"/>
      <c r="AW262" s="983"/>
      <c r="AX262" s="983"/>
      <c r="AY262" s="983"/>
      <c r="AZ262" s="983"/>
      <c r="BA262" s="1182"/>
      <c r="BB262" s="651" t="s">
        <v>48</v>
      </c>
      <c r="BC262" s="89" t="s">
        <v>35</v>
      </c>
      <c r="BD262" s="85" t="s">
        <v>35</v>
      </c>
      <c r="BE262" s="85" t="s">
        <v>35</v>
      </c>
      <c r="BF262" s="85" t="s">
        <v>35</v>
      </c>
      <c r="BG262" s="80" t="s">
        <v>35</v>
      </c>
      <c r="BH262" s="89" t="s">
        <v>35</v>
      </c>
      <c r="BI262" s="85" t="s">
        <v>35</v>
      </c>
      <c r="BJ262" s="85" t="s">
        <v>35</v>
      </c>
      <c r="BK262" s="85" t="s">
        <v>35</v>
      </c>
      <c r="BL262" s="80" t="s">
        <v>35</v>
      </c>
      <c r="BM262" s="89" t="s">
        <v>35</v>
      </c>
      <c r="BN262" s="85" t="s">
        <v>35</v>
      </c>
      <c r="BO262" s="85" t="s">
        <v>35</v>
      </c>
      <c r="BP262" s="85" t="s">
        <v>35</v>
      </c>
      <c r="BQ262" s="80" t="s">
        <v>35</v>
      </c>
      <c r="BR262" s="89" t="s">
        <v>35</v>
      </c>
      <c r="BS262" s="85" t="s">
        <v>35</v>
      </c>
      <c r="BT262" s="85" t="s">
        <v>35</v>
      </c>
      <c r="BU262" s="85" t="s">
        <v>35</v>
      </c>
      <c r="BV262" s="85" t="s">
        <v>35</v>
      </c>
      <c r="BW262" s="85" t="s">
        <v>35</v>
      </c>
      <c r="BX262" s="85" t="s">
        <v>35</v>
      </c>
      <c r="BY262" s="73" t="s">
        <v>35</v>
      </c>
      <c r="BZ262" s="28"/>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row>
    <row r="263" s="344" customFormat="true" ht="15" customHeight="true" x14ac:dyDescent="0.2">
      <c r="Z263" s="983"/>
      <c r="AA263" s="983"/>
      <c r="AB263" s="983"/>
      <c r="AC263" s="983"/>
      <c r="AD263" s="983"/>
      <c r="AE263" s="983"/>
      <c r="AF263" s="983"/>
      <c r="AG263" s="983"/>
      <c r="AH263" s="983"/>
      <c r="AI263" s="983"/>
      <c r="AJ263" s="983"/>
      <c r="AK263" s="983"/>
      <c r="AL263" s="983"/>
      <c r="AM263" s="983"/>
      <c r="AN263" s="983"/>
      <c r="AO263" s="983"/>
      <c r="AP263" s="983"/>
      <c r="AQ263" s="983"/>
      <c r="AR263" s="983"/>
      <c r="AS263" s="983"/>
      <c r="AT263" s="983"/>
      <c r="AU263" s="983"/>
      <c r="AV263" s="983"/>
      <c r="AW263" s="983"/>
      <c r="AX263" s="983"/>
      <c r="AY263" s="983"/>
      <c r="AZ263" s="983"/>
      <c r="BA263" s="1182"/>
      <c r="BB263" s="651" t="s">
        <v>113</v>
      </c>
      <c r="BC263" s="89" t="s">
        <v>35</v>
      </c>
      <c r="BD263" s="85" t="s">
        <v>35</v>
      </c>
      <c r="BE263" s="85" t="s">
        <v>35</v>
      </c>
      <c r="BF263" s="85" t="s">
        <v>35</v>
      </c>
      <c r="BG263" s="80" t="s">
        <v>35</v>
      </c>
      <c r="BH263" s="89" t="s">
        <v>35</v>
      </c>
      <c r="BI263" s="85" t="s">
        <v>35</v>
      </c>
      <c r="BJ263" s="85" t="s">
        <v>35</v>
      </c>
      <c r="BK263" s="85" t="s">
        <v>35</v>
      </c>
      <c r="BL263" s="80" t="s">
        <v>35</v>
      </c>
      <c r="BM263" s="89" t="s">
        <v>35</v>
      </c>
      <c r="BN263" s="85" t="s">
        <v>35</v>
      </c>
      <c r="BO263" s="85" t="s">
        <v>35</v>
      </c>
      <c r="BP263" s="85" t="s">
        <v>35</v>
      </c>
      <c r="BQ263" s="80" t="s">
        <v>35</v>
      </c>
      <c r="BR263" s="89" t="s">
        <v>35</v>
      </c>
      <c r="BS263" s="85" t="s">
        <v>35</v>
      </c>
      <c r="BT263" s="85" t="s">
        <v>35</v>
      </c>
      <c r="BU263" s="85" t="s">
        <v>35</v>
      </c>
      <c r="BV263" s="85" t="s">
        <v>35</v>
      </c>
      <c r="BW263" s="85" t="s">
        <v>35</v>
      </c>
      <c r="BX263" s="85" t="s">
        <v>35</v>
      </c>
      <c r="BY263" s="73" t="s">
        <v>35</v>
      </c>
      <c r="BZ263" s="28"/>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row>
    <row r="264" s="344" customFormat="true" ht="15" customHeight="true" x14ac:dyDescent="0.2">
      <c r="Z264" s="983"/>
      <c r="AA264" s="983"/>
      <c r="AB264" s="983"/>
      <c r="AC264" s="983"/>
      <c r="AD264" s="983"/>
      <c r="AE264" s="983"/>
      <c r="AF264" s="983"/>
      <c r="AG264" s="983"/>
      <c r="AH264" s="983"/>
      <c r="AI264" s="983"/>
      <c r="AJ264" s="983"/>
      <c r="AK264" s="983"/>
      <c r="AL264" s="983"/>
      <c r="AM264" s="983"/>
      <c r="AN264" s="983"/>
      <c r="AO264" s="983"/>
      <c r="AP264" s="983"/>
      <c r="AQ264" s="983"/>
      <c r="AR264" s="983"/>
      <c r="AS264" s="983"/>
      <c r="AT264" s="983"/>
      <c r="AU264" s="983"/>
      <c r="AV264" s="983"/>
      <c r="AW264" s="983"/>
      <c r="AX264" s="983"/>
      <c r="AY264" s="983"/>
      <c r="AZ264" s="983"/>
      <c r="BA264" s="1182" t="s">
        <v>74</v>
      </c>
      <c r="BB264" s="651" t="s">
        <v>89</v>
      </c>
      <c r="BC264" s="89" t="s">
        <v>35</v>
      </c>
      <c r="BD264" s="85" t="s">
        <v>35</v>
      </c>
      <c r="BE264" s="85" t="s">
        <v>35</v>
      </c>
      <c r="BF264" s="85" t="s">
        <v>35</v>
      </c>
      <c r="BG264" s="80" t="s">
        <v>35</v>
      </c>
      <c r="BH264" s="89" t="s">
        <v>35</v>
      </c>
      <c r="BI264" s="85" t="s">
        <v>35</v>
      </c>
      <c r="BJ264" s="85" t="s">
        <v>35</v>
      </c>
      <c r="BK264" s="85" t="s">
        <v>35</v>
      </c>
      <c r="BL264" s="80" t="s">
        <v>35</v>
      </c>
      <c r="BM264" s="89" t="s">
        <v>35</v>
      </c>
      <c r="BN264" s="85" t="s">
        <v>35</v>
      </c>
      <c r="BO264" s="85" t="s">
        <v>35</v>
      </c>
      <c r="BP264" s="85" t="s">
        <v>35</v>
      </c>
      <c r="BQ264" s="80" t="s">
        <v>35</v>
      </c>
      <c r="BR264" s="89" t="s">
        <v>35</v>
      </c>
      <c r="BS264" s="85" t="s">
        <v>35</v>
      </c>
      <c r="BT264" s="85" t="s">
        <v>35</v>
      </c>
      <c r="BU264" s="85" t="s">
        <v>35</v>
      </c>
      <c r="BV264" s="85" t="s">
        <v>35</v>
      </c>
      <c r="BW264" s="85" t="s">
        <v>35</v>
      </c>
      <c r="BX264" s="85" t="s">
        <v>35</v>
      </c>
      <c r="BY264" s="73" t="s">
        <v>35</v>
      </c>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row>
    <row r="265" s="344" customFormat="true" ht="15" customHeight="true" x14ac:dyDescent="0.2">
      <c r="Z265" s="983"/>
      <c r="AA265" s="983"/>
      <c r="AB265" s="983"/>
      <c r="AC265" s="983"/>
      <c r="AD265" s="983"/>
      <c r="AE265" s="983"/>
      <c r="AF265" s="983"/>
      <c r="AG265" s="983"/>
      <c r="AH265" s="983"/>
      <c r="AI265" s="983"/>
      <c r="AJ265" s="983"/>
      <c r="AK265" s="983"/>
      <c r="AL265" s="983"/>
      <c r="AM265" s="983"/>
      <c r="AN265" s="983"/>
      <c r="AO265" s="983"/>
      <c r="AP265" s="983"/>
      <c r="AQ265" s="983"/>
      <c r="AR265" s="983"/>
      <c r="AS265" s="983"/>
      <c r="AT265" s="983"/>
      <c r="AU265" s="983"/>
      <c r="AV265" s="983"/>
      <c r="AW265" s="983"/>
      <c r="AX265" s="983"/>
      <c r="AY265" s="983"/>
      <c r="AZ265" s="983"/>
      <c r="BA265" s="1182"/>
      <c r="BB265" s="651" t="s">
        <v>90</v>
      </c>
      <c r="BC265" s="89" t="s">
        <v>35</v>
      </c>
      <c r="BD265" s="85" t="s">
        <v>35</v>
      </c>
      <c r="BE265" s="85" t="s">
        <v>35</v>
      </c>
      <c r="BF265" s="85" t="s">
        <v>35</v>
      </c>
      <c r="BG265" s="80" t="s">
        <v>35</v>
      </c>
      <c r="BH265" s="89" t="s">
        <v>35</v>
      </c>
      <c r="BI265" s="85" t="s">
        <v>35</v>
      </c>
      <c r="BJ265" s="85" t="s">
        <v>35</v>
      </c>
      <c r="BK265" s="85" t="s">
        <v>35</v>
      </c>
      <c r="BL265" s="80" t="s">
        <v>35</v>
      </c>
      <c r="BM265" s="89" t="s">
        <v>35</v>
      </c>
      <c r="BN265" s="85" t="s">
        <v>35</v>
      </c>
      <c r="BO265" s="85" t="s">
        <v>35</v>
      </c>
      <c r="BP265" s="85" t="s">
        <v>35</v>
      </c>
      <c r="BQ265" s="80" t="s">
        <v>35</v>
      </c>
      <c r="BR265" s="89" t="s">
        <v>35</v>
      </c>
      <c r="BS265" s="85" t="s">
        <v>35</v>
      </c>
      <c r="BT265" s="85" t="s">
        <v>35</v>
      </c>
      <c r="BU265" s="85" t="s">
        <v>35</v>
      </c>
      <c r="BV265" s="85" t="s">
        <v>35</v>
      </c>
      <c r="BW265" s="85" t="s">
        <v>35</v>
      </c>
      <c r="BX265" s="85" t="s">
        <v>35</v>
      </c>
      <c r="BY265" s="73" t="s">
        <v>35</v>
      </c>
      <c r="BZ265" s="28"/>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row>
    <row r="266" s="344" customFormat="true" ht="15" customHeight="true" x14ac:dyDescent="0.2">
      <c r="Z266" s="983"/>
      <c r="AA266" s="983"/>
      <c r="AB266" s="983"/>
      <c r="AC266" s="983"/>
      <c r="AD266" s="983"/>
      <c r="AE266" s="983"/>
      <c r="AF266" s="983"/>
      <c r="AG266" s="983"/>
      <c r="AH266" s="983"/>
      <c r="AI266" s="983"/>
      <c r="AJ266" s="983"/>
      <c r="AK266" s="983"/>
      <c r="AL266" s="983"/>
      <c r="AM266" s="983"/>
      <c r="AN266" s="983"/>
      <c r="AO266" s="983"/>
      <c r="AP266" s="983"/>
      <c r="AQ266" s="983"/>
      <c r="AR266" s="983"/>
      <c r="AS266" s="983"/>
      <c r="AT266" s="983"/>
      <c r="AU266" s="983"/>
      <c r="AV266" s="983"/>
      <c r="AW266" s="983"/>
      <c r="AX266" s="983"/>
      <c r="AY266" s="983"/>
      <c r="AZ266" s="983"/>
      <c r="BA266" s="1182"/>
      <c r="BB266" s="651" t="s">
        <v>91</v>
      </c>
      <c r="BC266" s="89" t="s">
        <v>35</v>
      </c>
      <c r="BD266" s="85" t="s">
        <v>35</v>
      </c>
      <c r="BE266" s="85" t="s">
        <v>35</v>
      </c>
      <c r="BF266" s="85" t="s">
        <v>35</v>
      </c>
      <c r="BG266" s="80" t="s">
        <v>35</v>
      </c>
      <c r="BH266" s="89" t="s">
        <v>35</v>
      </c>
      <c r="BI266" s="85" t="s">
        <v>35</v>
      </c>
      <c r="BJ266" s="85" t="s">
        <v>35</v>
      </c>
      <c r="BK266" s="85" t="s">
        <v>35</v>
      </c>
      <c r="BL266" s="80" t="s">
        <v>35</v>
      </c>
      <c r="BM266" s="89" t="s">
        <v>35</v>
      </c>
      <c r="BN266" s="85" t="s">
        <v>35</v>
      </c>
      <c r="BO266" s="85" t="s">
        <v>35</v>
      </c>
      <c r="BP266" s="85" t="s">
        <v>35</v>
      </c>
      <c r="BQ266" s="80" t="s">
        <v>35</v>
      </c>
      <c r="BR266" s="89" t="s">
        <v>35</v>
      </c>
      <c r="BS266" s="85" t="s">
        <v>35</v>
      </c>
      <c r="BT266" s="85" t="s">
        <v>35</v>
      </c>
      <c r="BU266" s="85" t="s">
        <v>35</v>
      </c>
      <c r="BV266" s="85" t="s">
        <v>35</v>
      </c>
      <c r="BW266" s="85" t="s">
        <v>35</v>
      </c>
      <c r="BX266" s="85" t="s">
        <v>35</v>
      </c>
      <c r="BY266" s="73" t="s">
        <v>35</v>
      </c>
      <c r="BZ266" s="28"/>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row>
    <row r="267" s="344" customFormat="true" ht="15" customHeight="true" x14ac:dyDescent="0.2">
      <c r="Z267" s="983"/>
      <c r="AA267" s="983"/>
      <c r="AB267" s="983"/>
      <c r="AC267" s="983"/>
      <c r="AD267" s="983"/>
      <c r="AE267" s="983"/>
      <c r="AF267" s="983"/>
      <c r="AG267" s="983"/>
      <c r="AH267" s="983"/>
      <c r="AI267" s="983"/>
      <c r="AJ267" s="983"/>
      <c r="AK267" s="983"/>
      <c r="AL267" s="983"/>
      <c r="AM267" s="983"/>
      <c r="AN267" s="983"/>
      <c r="AO267" s="983"/>
      <c r="AP267" s="983"/>
      <c r="AQ267" s="983"/>
      <c r="AR267" s="983"/>
      <c r="AS267" s="983"/>
      <c r="AT267" s="983"/>
      <c r="AU267" s="983"/>
      <c r="AV267" s="983"/>
      <c r="AW267" s="983"/>
      <c r="AX267" s="983"/>
      <c r="AY267" s="983"/>
      <c r="AZ267" s="983"/>
      <c r="BA267" s="1182"/>
      <c r="BB267" s="651" t="s">
        <v>113</v>
      </c>
      <c r="BC267" s="89" t="s">
        <v>35</v>
      </c>
      <c r="BD267" s="85" t="s">
        <v>35</v>
      </c>
      <c r="BE267" s="85" t="s">
        <v>35</v>
      </c>
      <c r="BF267" s="85" t="s">
        <v>35</v>
      </c>
      <c r="BG267" s="80" t="s">
        <v>35</v>
      </c>
      <c r="BH267" s="89" t="s">
        <v>35</v>
      </c>
      <c r="BI267" s="85" t="s">
        <v>35</v>
      </c>
      <c r="BJ267" s="85" t="s">
        <v>35</v>
      </c>
      <c r="BK267" s="85" t="s">
        <v>35</v>
      </c>
      <c r="BL267" s="80" t="s">
        <v>35</v>
      </c>
      <c r="BM267" s="89" t="s">
        <v>35</v>
      </c>
      <c r="BN267" s="85" t="s">
        <v>35</v>
      </c>
      <c r="BO267" s="85" t="s">
        <v>35</v>
      </c>
      <c r="BP267" s="85" t="s">
        <v>35</v>
      </c>
      <c r="BQ267" s="80" t="s">
        <v>35</v>
      </c>
      <c r="BR267" s="89" t="s">
        <v>35</v>
      </c>
      <c r="BS267" s="85" t="s">
        <v>35</v>
      </c>
      <c r="BT267" s="85" t="s">
        <v>35</v>
      </c>
      <c r="BU267" s="85" t="s">
        <v>35</v>
      </c>
      <c r="BV267" s="85" t="s">
        <v>35</v>
      </c>
      <c r="BW267" s="85" t="s">
        <v>35</v>
      </c>
      <c r="BX267" s="85" t="s">
        <v>35</v>
      </c>
      <c r="BY267" s="73" t="s">
        <v>35</v>
      </c>
      <c r="BZ267" s="28"/>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row>
    <row r="268" s="344" customFormat="true" ht="15" customHeight="true" x14ac:dyDescent="0.2">
      <c r="Z268" s="983"/>
      <c r="AA268" s="983"/>
      <c r="AB268" s="983"/>
      <c r="AC268" s="983"/>
      <c r="AD268" s="983"/>
      <c r="AE268" s="983"/>
      <c r="AF268" s="983"/>
      <c r="AG268" s="983"/>
      <c r="AH268" s="983"/>
      <c r="AI268" s="983"/>
      <c r="AJ268" s="983"/>
      <c r="AK268" s="983"/>
      <c r="AL268" s="983"/>
      <c r="AM268" s="983"/>
      <c r="AN268" s="983"/>
      <c r="AO268" s="983"/>
      <c r="AP268" s="983"/>
      <c r="AQ268" s="983"/>
      <c r="AR268" s="983"/>
      <c r="AS268" s="983"/>
      <c r="AT268" s="983"/>
      <c r="AU268" s="983"/>
      <c r="AV268" s="983"/>
      <c r="AW268" s="983"/>
      <c r="AX268" s="983"/>
      <c r="AY268" s="983"/>
      <c r="AZ268" s="983"/>
      <c r="BA268" s="1182" t="s">
        <v>116</v>
      </c>
      <c r="BB268" s="651" t="s">
        <v>89</v>
      </c>
      <c r="BC268" s="89" t="s">
        <v>35</v>
      </c>
      <c r="BD268" s="85" t="s">
        <v>35</v>
      </c>
      <c r="BE268" s="85" t="s">
        <v>35</v>
      </c>
      <c r="BF268" s="85" t="s">
        <v>35</v>
      </c>
      <c r="BG268" s="80" t="s">
        <v>35</v>
      </c>
      <c r="BH268" s="89" t="s">
        <v>35</v>
      </c>
      <c r="BI268" s="85" t="s">
        <v>35</v>
      </c>
      <c r="BJ268" s="85" t="s">
        <v>35</v>
      </c>
      <c r="BK268" s="85" t="s">
        <v>35</v>
      </c>
      <c r="BL268" s="80" t="s">
        <v>35</v>
      </c>
      <c r="BM268" s="89" t="s">
        <v>35</v>
      </c>
      <c r="BN268" s="85" t="s">
        <v>35</v>
      </c>
      <c r="BO268" s="85" t="s">
        <v>35</v>
      </c>
      <c r="BP268" s="85" t="s">
        <v>35</v>
      </c>
      <c r="BQ268" s="80" t="s">
        <v>35</v>
      </c>
      <c r="BR268" s="89" t="s">
        <v>35</v>
      </c>
      <c r="BS268" s="85" t="s">
        <v>35</v>
      </c>
      <c r="BT268" s="85" t="s">
        <v>35</v>
      </c>
      <c r="BU268" s="85" t="s">
        <v>35</v>
      </c>
      <c r="BV268" s="85" t="s">
        <v>35</v>
      </c>
      <c r="BW268" s="85" t="s">
        <v>35</v>
      </c>
      <c r="BX268" s="85" t="s">
        <v>35</v>
      </c>
      <c r="BY268" s="73" t="s">
        <v>35</v>
      </c>
      <c r="BZ268" s="28"/>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row>
    <row r="269" s="344" customFormat="true" ht="15" customHeight="true" x14ac:dyDescent="0.2">
      <c r="Z269" s="983"/>
      <c r="AA269" s="983"/>
      <c r="AB269" s="983"/>
      <c r="AC269" s="983"/>
      <c r="AD269" s="983"/>
      <c r="AE269" s="983"/>
      <c r="AF269" s="983"/>
      <c r="AG269" s="983"/>
      <c r="AH269" s="983"/>
      <c r="AI269" s="983"/>
      <c r="AJ269" s="983"/>
      <c r="AK269" s="983"/>
      <c r="AL269" s="983"/>
      <c r="AM269" s="983"/>
      <c r="AN269" s="983"/>
      <c r="AO269" s="983"/>
      <c r="AP269" s="983"/>
      <c r="AQ269" s="983"/>
      <c r="AR269" s="983"/>
      <c r="AS269" s="983"/>
      <c r="AT269" s="983"/>
      <c r="AU269" s="983"/>
      <c r="AV269" s="983"/>
      <c r="AW269" s="983"/>
      <c r="AX269" s="983"/>
      <c r="AY269" s="983"/>
      <c r="AZ269" s="983"/>
      <c r="BA269" s="1182"/>
      <c r="BB269" s="651" t="s">
        <v>90</v>
      </c>
      <c r="BC269" s="89" t="s">
        <v>35</v>
      </c>
      <c r="BD269" s="85" t="s">
        <v>35</v>
      </c>
      <c r="BE269" s="85" t="s">
        <v>35</v>
      </c>
      <c r="BF269" s="85" t="s">
        <v>35</v>
      </c>
      <c r="BG269" s="80" t="s">
        <v>35</v>
      </c>
      <c r="BH269" s="89" t="s">
        <v>35</v>
      </c>
      <c r="BI269" s="85" t="s">
        <v>35</v>
      </c>
      <c r="BJ269" s="85" t="s">
        <v>35</v>
      </c>
      <c r="BK269" s="85" t="s">
        <v>35</v>
      </c>
      <c r="BL269" s="80" t="s">
        <v>35</v>
      </c>
      <c r="BM269" s="89" t="s">
        <v>35</v>
      </c>
      <c r="BN269" s="85" t="s">
        <v>35</v>
      </c>
      <c r="BO269" s="85" t="s">
        <v>35</v>
      </c>
      <c r="BP269" s="85" t="s">
        <v>35</v>
      </c>
      <c r="BQ269" s="80" t="s">
        <v>35</v>
      </c>
      <c r="BR269" s="89" t="s">
        <v>35</v>
      </c>
      <c r="BS269" s="85" t="s">
        <v>35</v>
      </c>
      <c r="BT269" s="85" t="s">
        <v>35</v>
      </c>
      <c r="BU269" s="85" t="s">
        <v>35</v>
      </c>
      <c r="BV269" s="85" t="s">
        <v>35</v>
      </c>
      <c r="BW269" s="85" t="s">
        <v>35</v>
      </c>
      <c r="BX269" s="85" t="s">
        <v>35</v>
      </c>
      <c r="BY269" s="73" t="s">
        <v>35</v>
      </c>
      <c r="BZ269" s="28"/>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row>
    <row r="270" s="344" customFormat="true" ht="15" customHeight="true" x14ac:dyDescent="0.2">
      <c r="Z270" s="983"/>
      <c r="AA270" s="983"/>
      <c r="AB270" s="983"/>
      <c r="AC270" s="983"/>
      <c r="AD270" s="983"/>
      <c r="AE270" s="983"/>
      <c r="AF270" s="983"/>
      <c r="AG270" s="983"/>
      <c r="AH270" s="983"/>
      <c r="AI270" s="983"/>
      <c r="AJ270" s="983"/>
      <c r="AK270" s="983"/>
      <c r="AL270" s="983"/>
      <c r="AM270" s="983"/>
      <c r="AN270" s="983"/>
      <c r="AO270" s="983"/>
      <c r="AP270" s="983"/>
      <c r="AQ270" s="983"/>
      <c r="AR270" s="983"/>
      <c r="AS270" s="983"/>
      <c r="AT270" s="983"/>
      <c r="AU270" s="983"/>
      <c r="AV270" s="983"/>
      <c r="AW270" s="983"/>
      <c r="AX270" s="983"/>
      <c r="AY270" s="983"/>
      <c r="AZ270" s="983"/>
      <c r="BA270" s="1182"/>
      <c r="BB270" s="651" t="s">
        <v>91</v>
      </c>
      <c r="BC270" s="89" t="s">
        <v>35</v>
      </c>
      <c r="BD270" s="85" t="s">
        <v>35</v>
      </c>
      <c r="BE270" s="85" t="s">
        <v>35</v>
      </c>
      <c r="BF270" s="85" t="s">
        <v>35</v>
      </c>
      <c r="BG270" s="80" t="s">
        <v>35</v>
      </c>
      <c r="BH270" s="89" t="s">
        <v>35</v>
      </c>
      <c r="BI270" s="85" t="s">
        <v>35</v>
      </c>
      <c r="BJ270" s="85" t="s">
        <v>35</v>
      </c>
      <c r="BK270" s="85" t="s">
        <v>35</v>
      </c>
      <c r="BL270" s="80" t="s">
        <v>35</v>
      </c>
      <c r="BM270" s="89" t="s">
        <v>35</v>
      </c>
      <c r="BN270" s="85" t="s">
        <v>35</v>
      </c>
      <c r="BO270" s="85" t="s">
        <v>35</v>
      </c>
      <c r="BP270" s="85" t="s">
        <v>35</v>
      </c>
      <c r="BQ270" s="80" t="s">
        <v>35</v>
      </c>
      <c r="BR270" s="89" t="s">
        <v>35</v>
      </c>
      <c r="BS270" s="85" t="s">
        <v>35</v>
      </c>
      <c r="BT270" s="85" t="s">
        <v>35</v>
      </c>
      <c r="BU270" s="85" t="s">
        <v>35</v>
      </c>
      <c r="BV270" s="85" t="s">
        <v>35</v>
      </c>
      <c r="BW270" s="85" t="s">
        <v>35</v>
      </c>
      <c r="BX270" s="85" t="s">
        <v>35</v>
      </c>
      <c r="BY270" s="73" t="s">
        <v>35</v>
      </c>
      <c r="BZ270" s="28"/>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row>
    <row r="271" s="344" customFormat="true" ht="15" customHeight="true" x14ac:dyDescent="0.2">
      <c r="Z271" s="983"/>
      <c r="AA271" s="983"/>
      <c r="AB271" s="983"/>
      <c r="AC271" s="983"/>
      <c r="AD271" s="983"/>
      <c r="AE271" s="983"/>
      <c r="AF271" s="983"/>
      <c r="AG271" s="983"/>
      <c r="AH271" s="983"/>
      <c r="AI271" s="983"/>
      <c r="AJ271" s="983"/>
      <c r="AK271" s="983"/>
      <c r="AL271" s="983"/>
      <c r="AM271" s="983"/>
      <c r="AN271" s="983"/>
      <c r="AO271" s="983"/>
      <c r="AP271" s="983"/>
      <c r="AQ271" s="983"/>
      <c r="AR271" s="983"/>
      <c r="AS271" s="983"/>
      <c r="AT271" s="983"/>
      <c r="AU271" s="983"/>
      <c r="AV271" s="983"/>
      <c r="AW271" s="983"/>
      <c r="AX271" s="983"/>
      <c r="AY271" s="983"/>
      <c r="AZ271" s="983"/>
      <c r="BA271" s="1182" t="s">
        <v>75</v>
      </c>
      <c r="BB271" s="651" t="s">
        <v>49</v>
      </c>
      <c r="BC271" s="89" t="s">
        <v>35</v>
      </c>
      <c r="BD271" s="82" t="s">
        <v>35</v>
      </c>
      <c r="BE271" s="82" t="s">
        <v>35</v>
      </c>
      <c r="BF271" s="82" t="s">
        <v>35</v>
      </c>
      <c r="BG271" s="77" t="s">
        <v>35</v>
      </c>
      <c r="BH271" s="89" t="s">
        <v>35</v>
      </c>
      <c r="BI271" s="82" t="s">
        <v>35</v>
      </c>
      <c r="BJ271" s="82" t="s">
        <v>35</v>
      </c>
      <c r="BK271" s="82" t="s">
        <v>35</v>
      </c>
      <c r="BL271" s="77" t="s">
        <v>35</v>
      </c>
      <c r="BM271" s="89" t="s">
        <v>35</v>
      </c>
      <c r="BN271" s="82" t="s">
        <v>35</v>
      </c>
      <c r="BO271" s="82" t="s">
        <v>35</v>
      </c>
      <c r="BP271" s="82" t="s">
        <v>35</v>
      </c>
      <c r="BQ271" s="77" t="s">
        <v>35</v>
      </c>
      <c r="BR271" s="89" t="s">
        <v>35</v>
      </c>
      <c r="BS271" s="82" t="s">
        <v>35</v>
      </c>
      <c r="BT271" s="82" t="s">
        <v>35</v>
      </c>
      <c r="BU271" s="82" t="s">
        <v>35</v>
      </c>
      <c r="BV271" s="82" t="s">
        <v>35</v>
      </c>
      <c r="BW271" s="82" t="s">
        <v>35</v>
      </c>
      <c r="BX271" s="82" t="s">
        <v>35</v>
      </c>
      <c r="BY271" s="71" t="s">
        <v>35</v>
      </c>
      <c r="BZ271" s="28"/>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row>
    <row r="272" s="344" customFormat="true" ht="15" customHeight="true" x14ac:dyDescent="0.2">
      <c r="Z272" s="983"/>
      <c r="AA272" s="983"/>
      <c r="AB272" s="983"/>
      <c r="AC272" s="983"/>
      <c r="AD272" s="983"/>
      <c r="AE272" s="983"/>
      <c r="AF272" s="983"/>
      <c r="AG272" s="983"/>
      <c r="AH272" s="983"/>
      <c r="AI272" s="983"/>
      <c r="AJ272" s="983"/>
      <c r="AK272" s="983"/>
      <c r="AL272" s="983"/>
      <c r="AM272" s="983"/>
      <c r="AN272" s="983"/>
      <c r="AO272" s="983"/>
      <c r="AP272" s="983"/>
      <c r="AQ272" s="983"/>
      <c r="AR272" s="983"/>
      <c r="AS272" s="983"/>
      <c r="AT272" s="983"/>
      <c r="AU272" s="983"/>
      <c r="AV272" s="983"/>
      <c r="AW272" s="983"/>
      <c r="AX272" s="983"/>
      <c r="AY272" s="983"/>
      <c r="AZ272" s="983"/>
      <c r="BA272" s="1182"/>
      <c r="BB272" s="651" t="s">
        <v>48</v>
      </c>
      <c r="BC272" s="89" t="s">
        <v>35</v>
      </c>
      <c r="BD272" s="82" t="s">
        <v>35</v>
      </c>
      <c r="BE272" s="82" t="s">
        <v>35</v>
      </c>
      <c r="BF272" s="82" t="s">
        <v>35</v>
      </c>
      <c r="BG272" s="77" t="s">
        <v>35</v>
      </c>
      <c r="BH272" s="89" t="s">
        <v>35</v>
      </c>
      <c r="BI272" s="82" t="s">
        <v>35</v>
      </c>
      <c r="BJ272" s="82" t="s">
        <v>35</v>
      </c>
      <c r="BK272" s="82" t="s">
        <v>35</v>
      </c>
      <c r="BL272" s="77" t="s">
        <v>35</v>
      </c>
      <c r="BM272" s="89" t="s">
        <v>35</v>
      </c>
      <c r="BN272" s="82" t="s">
        <v>35</v>
      </c>
      <c r="BO272" s="82" t="s">
        <v>35</v>
      </c>
      <c r="BP272" s="82" t="s">
        <v>35</v>
      </c>
      <c r="BQ272" s="77" t="s">
        <v>35</v>
      </c>
      <c r="BR272" s="89" t="s">
        <v>35</v>
      </c>
      <c r="BS272" s="82" t="s">
        <v>35</v>
      </c>
      <c r="BT272" s="82" t="s">
        <v>35</v>
      </c>
      <c r="BU272" s="82" t="s">
        <v>35</v>
      </c>
      <c r="BV272" s="82" t="s">
        <v>35</v>
      </c>
      <c r="BW272" s="82" t="s">
        <v>35</v>
      </c>
      <c r="BX272" s="82" t="s">
        <v>35</v>
      </c>
      <c r="BY272" s="71" t="s">
        <v>35</v>
      </c>
      <c r="BZ272" s="28"/>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row>
    <row r="273" s="344" customFormat="true" ht="15" customHeight="true" x14ac:dyDescent="0.2">
      <c r="Z273" s="983"/>
      <c r="AA273" s="983"/>
      <c r="AB273" s="983"/>
      <c r="AC273" s="983"/>
      <c r="AD273" s="983"/>
      <c r="AE273" s="983"/>
      <c r="AF273" s="983"/>
      <c r="AG273" s="983"/>
      <c r="AH273" s="983"/>
      <c r="AI273" s="983"/>
      <c r="AJ273" s="983"/>
      <c r="AK273" s="983"/>
      <c r="AL273" s="983"/>
      <c r="AM273" s="983"/>
      <c r="AN273" s="983"/>
      <c r="AO273" s="983"/>
      <c r="AP273" s="983"/>
      <c r="AQ273" s="983"/>
      <c r="AR273" s="983"/>
      <c r="AS273" s="983"/>
      <c r="AT273" s="983"/>
      <c r="AU273" s="983"/>
      <c r="AV273" s="983"/>
      <c r="AW273" s="983"/>
      <c r="AX273" s="983"/>
      <c r="AY273" s="983"/>
      <c r="AZ273" s="983"/>
      <c r="BA273" s="1182"/>
      <c r="BB273" s="651" t="s">
        <v>113</v>
      </c>
      <c r="BC273" s="89" t="s">
        <v>35</v>
      </c>
      <c r="BD273" s="82" t="s">
        <v>35</v>
      </c>
      <c r="BE273" s="82" t="s">
        <v>35</v>
      </c>
      <c r="BF273" s="82" t="s">
        <v>35</v>
      </c>
      <c r="BG273" s="77" t="s">
        <v>35</v>
      </c>
      <c r="BH273" s="89" t="s">
        <v>35</v>
      </c>
      <c r="BI273" s="82" t="s">
        <v>35</v>
      </c>
      <c r="BJ273" s="82" t="s">
        <v>35</v>
      </c>
      <c r="BK273" s="82" t="s">
        <v>35</v>
      </c>
      <c r="BL273" s="77" t="s">
        <v>35</v>
      </c>
      <c r="BM273" s="89" t="s">
        <v>35</v>
      </c>
      <c r="BN273" s="82" t="s">
        <v>35</v>
      </c>
      <c r="BO273" s="82" t="s">
        <v>35</v>
      </c>
      <c r="BP273" s="82" t="s">
        <v>35</v>
      </c>
      <c r="BQ273" s="77" t="s">
        <v>35</v>
      </c>
      <c r="BR273" s="89" t="s">
        <v>35</v>
      </c>
      <c r="BS273" s="82" t="s">
        <v>35</v>
      </c>
      <c r="BT273" s="82" t="s">
        <v>35</v>
      </c>
      <c r="BU273" s="82" t="s">
        <v>35</v>
      </c>
      <c r="BV273" s="82" t="s">
        <v>35</v>
      </c>
      <c r="BW273" s="82" t="s">
        <v>35</v>
      </c>
      <c r="BX273" s="82" t="s">
        <v>35</v>
      </c>
      <c r="BY273" s="71" t="s">
        <v>35</v>
      </c>
      <c r="BZ273" s="28"/>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row>
    <row r="274" s="344" customFormat="true" ht="15" customHeight="true" x14ac:dyDescent="0.2">
      <c r="Z274" s="983"/>
      <c r="AA274" s="983"/>
      <c r="AB274" s="983"/>
      <c r="AC274" s="983"/>
      <c r="AD274" s="983"/>
      <c r="AE274" s="983"/>
      <c r="AF274" s="983"/>
      <c r="AG274" s="983"/>
      <c r="AH274" s="983"/>
      <c r="AI274" s="983"/>
      <c r="AJ274" s="983"/>
      <c r="AK274" s="983"/>
      <c r="AL274" s="983"/>
      <c r="AM274" s="983"/>
      <c r="AN274" s="983"/>
      <c r="AO274" s="983"/>
      <c r="AP274" s="983"/>
      <c r="AQ274" s="983"/>
      <c r="AR274" s="983"/>
      <c r="AS274" s="983"/>
      <c r="AT274" s="983"/>
      <c r="AU274" s="983"/>
      <c r="AV274" s="983"/>
      <c r="AW274" s="983"/>
      <c r="AX274" s="983"/>
      <c r="AY274" s="983"/>
      <c r="AZ274" s="983"/>
      <c r="BA274" s="1182" t="s">
        <v>76</v>
      </c>
      <c r="BB274" s="651" t="s">
        <v>49</v>
      </c>
      <c r="BC274" s="89" t="s">
        <v>35</v>
      </c>
      <c r="BD274" s="85" t="s">
        <v>35</v>
      </c>
      <c r="BE274" s="85" t="s">
        <v>35</v>
      </c>
      <c r="BF274" s="85" t="s">
        <v>35</v>
      </c>
      <c r="BG274" s="80" t="s">
        <v>35</v>
      </c>
      <c r="BH274" s="89" t="s">
        <v>35</v>
      </c>
      <c r="BI274" s="85" t="s">
        <v>35</v>
      </c>
      <c r="BJ274" s="85" t="s">
        <v>35</v>
      </c>
      <c r="BK274" s="85" t="s">
        <v>35</v>
      </c>
      <c r="BL274" s="80" t="s">
        <v>35</v>
      </c>
      <c r="BM274" s="89" t="s">
        <v>35</v>
      </c>
      <c r="BN274" s="85" t="s">
        <v>35</v>
      </c>
      <c r="BO274" s="85" t="s">
        <v>35</v>
      </c>
      <c r="BP274" s="85" t="s">
        <v>35</v>
      </c>
      <c r="BQ274" s="80" t="s">
        <v>35</v>
      </c>
      <c r="BR274" s="89" t="s">
        <v>35</v>
      </c>
      <c r="BS274" s="85" t="s">
        <v>35</v>
      </c>
      <c r="BT274" s="85" t="s">
        <v>35</v>
      </c>
      <c r="BU274" s="85" t="s">
        <v>35</v>
      </c>
      <c r="BV274" s="85" t="s">
        <v>35</v>
      </c>
      <c r="BW274" s="85" t="s">
        <v>35</v>
      </c>
      <c r="BX274" s="85" t="s">
        <v>35</v>
      </c>
      <c r="BY274" s="73" t="s">
        <v>35</v>
      </c>
      <c r="BZ274" s="28"/>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row>
    <row r="275" s="344" customFormat="true" ht="15" customHeight="true" x14ac:dyDescent="0.2">
      <c r="Z275" s="983"/>
      <c r="AA275" s="983"/>
      <c r="AB275" s="983"/>
      <c r="AC275" s="983"/>
      <c r="AD275" s="983"/>
      <c r="AE275" s="983"/>
      <c r="AF275" s="983"/>
      <c r="AG275" s="983"/>
      <c r="AH275" s="983"/>
      <c r="AI275" s="983"/>
      <c r="AJ275" s="983"/>
      <c r="AK275" s="983"/>
      <c r="AL275" s="983"/>
      <c r="AM275" s="983"/>
      <c r="AN275" s="983"/>
      <c r="AO275" s="983"/>
      <c r="AP275" s="983"/>
      <c r="AQ275" s="983"/>
      <c r="AR275" s="983"/>
      <c r="AS275" s="983"/>
      <c r="AT275" s="983"/>
      <c r="AU275" s="983"/>
      <c r="AV275" s="983"/>
      <c r="AW275" s="983"/>
      <c r="AX275" s="983"/>
      <c r="AY275" s="983"/>
      <c r="AZ275" s="983"/>
      <c r="BA275" s="1182"/>
      <c r="BB275" s="651" t="s">
        <v>48</v>
      </c>
      <c r="BC275" s="89" t="s">
        <v>35</v>
      </c>
      <c r="BD275" s="85" t="s">
        <v>35</v>
      </c>
      <c r="BE275" s="85" t="s">
        <v>35</v>
      </c>
      <c r="BF275" s="85" t="s">
        <v>35</v>
      </c>
      <c r="BG275" s="80" t="s">
        <v>35</v>
      </c>
      <c r="BH275" s="89" t="s">
        <v>35</v>
      </c>
      <c r="BI275" s="85" t="s">
        <v>35</v>
      </c>
      <c r="BJ275" s="85" t="s">
        <v>35</v>
      </c>
      <c r="BK275" s="85" t="s">
        <v>35</v>
      </c>
      <c r="BL275" s="80" t="s">
        <v>35</v>
      </c>
      <c r="BM275" s="89" t="s">
        <v>35</v>
      </c>
      <c r="BN275" s="85" t="s">
        <v>35</v>
      </c>
      <c r="BO275" s="85" t="s">
        <v>35</v>
      </c>
      <c r="BP275" s="85" t="s">
        <v>35</v>
      </c>
      <c r="BQ275" s="80" t="s">
        <v>35</v>
      </c>
      <c r="BR275" s="89" t="s">
        <v>35</v>
      </c>
      <c r="BS275" s="85" t="s">
        <v>35</v>
      </c>
      <c r="BT275" s="85" t="s">
        <v>35</v>
      </c>
      <c r="BU275" s="85" t="s">
        <v>35</v>
      </c>
      <c r="BV275" s="85" t="s">
        <v>35</v>
      </c>
      <c r="BW275" s="85" t="s">
        <v>35</v>
      </c>
      <c r="BX275" s="85" t="s">
        <v>35</v>
      </c>
      <c r="BY275" s="73" t="s">
        <v>35</v>
      </c>
      <c r="BZ275" s="28"/>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row>
    <row r="276" s="344" customFormat="true" ht="15" customHeight="true" x14ac:dyDescent="0.2">
      <c r="Z276" s="983"/>
      <c r="AA276" s="983"/>
      <c r="AB276" s="983"/>
      <c r="AC276" s="983"/>
      <c r="AD276" s="983"/>
      <c r="AE276" s="983"/>
      <c r="AF276" s="983"/>
      <c r="AG276" s="983"/>
      <c r="AH276" s="983"/>
      <c r="AI276" s="983"/>
      <c r="AJ276" s="983"/>
      <c r="AK276" s="983"/>
      <c r="AL276" s="983"/>
      <c r="AM276" s="983"/>
      <c r="AN276" s="983"/>
      <c r="AO276" s="983"/>
      <c r="AP276" s="983"/>
      <c r="AQ276" s="983"/>
      <c r="AR276" s="983"/>
      <c r="AS276" s="983"/>
      <c r="AT276" s="983"/>
      <c r="AU276" s="983"/>
      <c r="AV276" s="983"/>
      <c r="AW276" s="983"/>
      <c r="AX276" s="983"/>
      <c r="AY276" s="983"/>
      <c r="AZ276" s="983"/>
      <c r="BA276" s="1182"/>
      <c r="BB276" s="651" t="s">
        <v>114</v>
      </c>
      <c r="BC276" s="89" t="s">
        <v>35</v>
      </c>
      <c r="BD276" s="85" t="s">
        <v>35</v>
      </c>
      <c r="BE276" s="85" t="s">
        <v>35</v>
      </c>
      <c r="BF276" s="85" t="s">
        <v>35</v>
      </c>
      <c r="BG276" s="80" t="s">
        <v>35</v>
      </c>
      <c r="BH276" s="89" t="s">
        <v>35</v>
      </c>
      <c r="BI276" s="85" t="s">
        <v>35</v>
      </c>
      <c r="BJ276" s="85" t="s">
        <v>35</v>
      </c>
      <c r="BK276" s="85" t="s">
        <v>35</v>
      </c>
      <c r="BL276" s="80" t="s">
        <v>35</v>
      </c>
      <c r="BM276" s="89" t="s">
        <v>35</v>
      </c>
      <c r="BN276" s="85" t="s">
        <v>35</v>
      </c>
      <c r="BO276" s="85" t="s">
        <v>35</v>
      </c>
      <c r="BP276" s="85" t="s">
        <v>35</v>
      </c>
      <c r="BQ276" s="80" t="s">
        <v>35</v>
      </c>
      <c r="BR276" s="89" t="s">
        <v>35</v>
      </c>
      <c r="BS276" s="85" t="s">
        <v>35</v>
      </c>
      <c r="BT276" s="85" t="s">
        <v>35</v>
      </c>
      <c r="BU276" s="85" t="s">
        <v>35</v>
      </c>
      <c r="BV276" s="85" t="s">
        <v>35</v>
      </c>
      <c r="BW276" s="85" t="s">
        <v>35</v>
      </c>
      <c r="BX276" s="85" t="s">
        <v>35</v>
      </c>
      <c r="BY276" s="73" t="s">
        <v>35</v>
      </c>
      <c r="BZ276" s="28"/>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row>
    <row r="277" s="344" customFormat="true" ht="15" customHeight="true" x14ac:dyDescent="0.2">
      <c r="Z277" s="983"/>
      <c r="AA277" s="983"/>
      <c r="AB277" s="983"/>
      <c r="AC277" s="983"/>
      <c r="AD277" s="983"/>
      <c r="AE277" s="983"/>
      <c r="AF277" s="983"/>
      <c r="AG277" s="983"/>
      <c r="AH277" s="983"/>
      <c r="AI277" s="983"/>
      <c r="AJ277" s="983"/>
      <c r="AK277" s="983"/>
      <c r="AL277" s="983"/>
      <c r="AM277" s="983"/>
      <c r="AN277" s="983"/>
      <c r="AO277" s="983"/>
      <c r="AP277" s="983"/>
      <c r="AQ277" s="983"/>
      <c r="AR277" s="983"/>
      <c r="AS277" s="983"/>
      <c r="AT277" s="983"/>
      <c r="AU277" s="983"/>
      <c r="AV277" s="983"/>
      <c r="AW277" s="983"/>
      <c r="AX277" s="983"/>
      <c r="AY277" s="983"/>
      <c r="AZ277" s="983"/>
      <c r="BA277" s="1182" t="s">
        <v>77</v>
      </c>
      <c r="BB277" s="651" t="s">
        <v>78</v>
      </c>
      <c r="BC277" s="89" t="s">
        <v>35</v>
      </c>
      <c r="BD277" s="85" t="s">
        <v>35</v>
      </c>
      <c r="BE277" s="85" t="s">
        <v>35</v>
      </c>
      <c r="BF277" s="85" t="s">
        <v>35</v>
      </c>
      <c r="BG277" s="80" t="s">
        <v>35</v>
      </c>
      <c r="BH277" s="89" t="s">
        <v>35</v>
      </c>
      <c r="BI277" s="85" t="s">
        <v>35</v>
      </c>
      <c r="BJ277" s="85" t="s">
        <v>35</v>
      </c>
      <c r="BK277" s="85" t="s">
        <v>35</v>
      </c>
      <c r="BL277" s="80" t="s">
        <v>35</v>
      </c>
      <c r="BM277" s="89" t="s">
        <v>35</v>
      </c>
      <c r="BN277" s="85" t="s">
        <v>35</v>
      </c>
      <c r="BO277" s="85" t="s">
        <v>35</v>
      </c>
      <c r="BP277" s="85" t="s">
        <v>35</v>
      </c>
      <c r="BQ277" s="80" t="s">
        <v>35</v>
      </c>
      <c r="BR277" s="89" t="s">
        <v>35</v>
      </c>
      <c r="BS277" s="85" t="s">
        <v>35</v>
      </c>
      <c r="BT277" s="85" t="s">
        <v>35</v>
      </c>
      <c r="BU277" s="85" t="s">
        <v>35</v>
      </c>
      <c r="BV277" s="85" t="s">
        <v>35</v>
      </c>
      <c r="BW277" s="85" t="s">
        <v>35</v>
      </c>
      <c r="BX277" s="85" t="s">
        <v>35</v>
      </c>
      <c r="BY277" s="73" t="s">
        <v>35</v>
      </c>
      <c r="BZ277" s="28"/>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row>
    <row r="278" s="344" customFormat="true" ht="15" customHeight="true" x14ac:dyDescent="0.2">
      <c r="Z278" s="983"/>
      <c r="AA278" s="983"/>
      <c r="AB278" s="983"/>
      <c r="AC278" s="983"/>
      <c r="AD278" s="983"/>
      <c r="AE278" s="983"/>
      <c r="AF278" s="983"/>
      <c r="AG278" s="983"/>
      <c r="AH278" s="983"/>
      <c r="AI278" s="983"/>
      <c r="AJ278" s="983"/>
      <c r="AK278" s="983"/>
      <c r="AL278" s="983"/>
      <c r="AM278" s="983"/>
      <c r="AN278" s="983"/>
      <c r="AO278" s="983"/>
      <c r="AP278" s="983"/>
      <c r="AQ278" s="983"/>
      <c r="AR278" s="983"/>
      <c r="AS278" s="983"/>
      <c r="AT278" s="983"/>
      <c r="AU278" s="983"/>
      <c r="AV278" s="983"/>
      <c r="AW278" s="983"/>
      <c r="AX278" s="983"/>
      <c r="AY278" s="983"/>
      <c r="AZ278" s="983"/>
      <c r="BA278" s="1182"/>
      <c r="BB278" s="651" t="s">
        <v>79</v>
      </c>
      <c r="BC278" s="89" t="s">
        <v>35</v>
      </c>
      <c r="BD278" s="85" t="s">
        <v>35</v>
      </c>
      <c r="BE278" s="85" t="s">
        <v>35</v>
      </c>
      <c r="BF278" s="85" t="s">
        <v>35</v>
      </c>
      <c r="BG278" s="80" t="s">
        <v>35</v>
      </c>
      <c r="BH278" s="89" t="s">
        <v>35</v>
      </c>
      <c r="BI278" s="85" t="s">
        <v>35</v>
      </c>
      <c r="BJ278" s="85" t="s">
        <v>35</v>
      </c>
      <c r="BK278" s="85" t="s">
        <v>35</v>
      </c>
      <c r="BL278" s="80" t="s">
        <v>35</v>
      </c>
      <c r="BM278" s="89" t="s">
        <v>35</v>
      </c>
      <c r="BN278" s="85" t="s">
        <v>35</v>
      </c>
      <c r="BO278" s="85" t="s">
        <v>35</v>
      </c>
      <c r="BP278" s="85" t="s">
        <v>35</v>
      </c>
      <c r="BQ278" s="80" t="s">
        <v>35</v>
      </c>
      <c r="BR278" s="89" t="s">
        <v>35</v>
      </c>
      <c r="BS278" s="85" t="s">
        <v>35</v>
      </c>
      <c r="BT278" s="85" t="s">
        <v>35</v>
      </c>
      <c r="BU278" s="85" t="s">
        <v>35</v>
      </c>
      <c r="BV278" s="85" t="s">
        <v>35</v>
      </c>
      <c r="BW278" s="85" t="s">
        <v>35</v>
      </c>
      <c r="BX278" s="85" t="s">
        <v>35</v>
      </c>
      <c r="BY278" s="73" t="s">
        <v>35</v>
      </c>
      <c r="BZ278" s="28"/>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row>
    <row r="279" s="344" customFormat="true" ht="15" customHeight="true" x14ac:dyDescent="0.2">
      <c r="Z279" s="983"/>
      <c r="AA279" s="983"/>
      <c r="AB279" s="983"/>
      <c r="AC279" s="983"/>
      <c r="AD279" s="983"/>
      <c r="AE279" s="983"/>
      <c r="AF279" s="983"/>
      <c r="AG279" s="983"/>
      <c r="AH279" s="983"/>
      <c r="AI279" s="983"/>
      <c r="AJ279" s="983"/>
      <c r="AK279" s="983"/>
      <c r="AL279" s="983"/>
      <c r="AM279" s="983"/>
      <c r="AN279" s="983"/>
      <c r="AO279" s="983"/>
      <c r="AP279" s="983"/>
      <c r="AQ279" s="983"/>
      <c r="AR279" s="983"/>
      <c r="AS279" s="983"/>
      <c r="AT279" s="983"/>
      <c r="AU279" s="983"/>
      <c r="AV279" s="983"/>
      <c r="AW279" s="983"/>
      <c r="AX279" s="983"/>
      <c r="AY279" s="983"/>
      <c r="AZ279" s="983"/>
      <c r="BA279" s="1182"/>
      <c r="BB279" s="651" t="s">
        <v>80</v>
      </c>
      <c r="BC279" s="89" t="s">
        <v>35</v>
      </c>
      <c r="BD279" s="82" t="s">
        <v>35</v>
      </c>
      <c r="BE279" s="82" t="s">
        <v>35</v>
      </c>
      <c r="BF279" s="82" t="s">
        <v>35</v>
      </c>
      <c r="BG279" s="77" t="s">
        <v>35</v>
      </c>
      <c r="BH279" s="89" t="s">
        <v>35</v>
      </c>
      <c r="BI279" s="82" t="s">
        <v>35</v>
      </c>
      <c r="BJ279" s="82" t="s">
        <v>35</v>
      </c>
      <c r="BK279" s="82" t="s">
        <v>35</v>
      </c>
      <c r="BL279" s="77" t="s">
        <v>35</v>
      </c>
      <c r="BM279" s="89" t="s">
        <v>35</v>
      </c>
      <c r="BN279" s="82" t="s">
        <v>35</v>
      </c>
      <c r="BO279" s="82" t="s">
        <v>35</v>
      </c>
      <c r="BP279" s="82" t="s">
        <v>35</v>
      </c>
      <c r="BQ279" s="77" t="s">
        <v>35</v>
      </c>
      <c r="BR279" s="89" t="s">
        <v>35</v>
      </c>
      <c r="BS279" s="82" t="s">
        <v>35</v>
      </c>
      <c r="BT279" s="82" t="s">
        <v>35</v>
      </c>
      <c r="BU279" s="82" t="s">
        <v>35</v>
      </c>
      <c r="BV279" s="82" t="s">
        <v>35</v>
      </c>
      <c r="BW279" s="82" t="s">
        <v>35</v>
      </c>
      <c r="BX279" s="82" t="s">
        <v>35</v>
      </c>
      <c r="BY279" s="71" t="s">
        <v>35</v>
      </c>
      <c r="BZ279" s="28"/>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row>
    <row r="280" s="984" customFormat="true" ht="15" customHeight="true" x14ac:dyDescent="0.2">
      <c r="B280" s="535"/>
      <c r="Z280" s="377"/>
      <c r="AA280" s="377"/>
      <c r="AB280" s="377"/>
      <c r="AC280" s="377"/>
      <c r="AD280" s="377"/>
      <c r="AE280" s="377"/>
      <c r="AF280" s="377"/>
      <c r="AG280" s="377"/>
      <c r="AH280" s="377"/>
      <c r="AI280" s="377"/>
      <c r="AJ280" s="377"/>
      <c r="AK280" s="377"/>
      <c r="AL280" s="377"/>
      <c r="AM280" s="377"/>
      <c r="AN280" s="377"/>
      <c r="AO280" s="377"/>
      <c r="AP280" s="377"/>
      <c r="AQ280" s="377"/>
      <c r="AR280" s="377"/>
      <c r="AS280" s="377"/>
      <c r="AT280" s="377"/>
      <c r="AU280" s="377"/>
      <c r="AV280" s="377"/>
      <c r="AW280" s="377"/>
      <c r="AX280" s="377"/>
      <c r="AY280" s="377"/>
      <c r="AZ280" s="377"/>
      <c r="BA280" s="1182"/>
      <c r="BB280" s="651" t="s">
        <v>81</v>
      </c>
      <c r="BC280" s="89" t="s">
        <v>35</v>
      </c>
      <c r="BD280" s="82" t="s">
        <v>35</v>
      </c>
      <c r="BE280" s="82" t="s">
        <v>35</v>
      </c>
      <c r="BF280" s="82" t="s">
        <v>35</v>
      </c>
      <c r="BG280" s="77" t="s">
        <v>35</v>
      </c>
      <c r="BH280" s="89" t="s">
        <v>35</v>
      </c>
      <c r="BI280" s="82" t="s">
        <v>35</v>
      </c>
      <c r="BJ280" s="82" t="s">
        <v>35</v>
      </c>
      <c r="BK280" s="82" t="s">
        <v>35</v>
      </c>
      <c r="BL280" s="77" t="s">
        <v>35</v>
      </c>
      <c r="BM280" s="89" t="s">
        <v>35</v>
      </c>
      <c r="BN280" s="82" t="s">
        <v>35</v>
      </c>
      <c r="BO280" s="82" t="s">
        <v>35</v>
      </c>
      <c r="BP280" s="82" t="s">
        <v>35</v>
      </c>
      <c r="BQ280" s="77" t="s">
        <v>35</v>
      </c>
      <c r="BR280" s="89" t="s">
        <v>35</v>
      </c>
      <c r="BS280" s="82" t="s">
        <v>35</v>
      </c>
      <c r="BT280" s="82" t="s">
        <v>35</v>
      </c>
      <c r="BU280" s="82" t="s">
        <v>35</v>
      </c>
      <c r="BV280" s="82" t="s">
        <v>35</v>
      </c>
      <c r="BW280" s="82" t="s">
        <v>35</v>
      </c>
      <c r="BX280" s="82" t="s">
        <v>35</v>
      </c>
      <c r="BY280" s="71" t="s">
        <v>35</v>
      </c>
      <c r="BZ280" s="28"/>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row>
    <row r="281" s="984" customFormat="true" ht="15" customHeight="true" x14ac:dyDescent="0.2">
      <c r="B281" s="535"/>
      <c r="Z281" s="377"/>
      <c r="AA281" s="377"/>
      <c r="AB281" s="377"/>
      <c r="AC281" s="377"/>
      <c r="AD281" s="377"/>
      <c r="AE281" s="377"/>
      <c r="AF281" s="377"/>
      <c r="AG281" s="377"/>
      <c r="AH281" s="377"/>
      <c r="AI281" s="377"/>
      <c r="AJ281" s="377"/>
      <c r="AK281" s="377"/>
      <c r="AL281" s="377"/>
      <c r="AM281" s="377"/>
      <c r="AN281" s="377"/>
      <c r="AO281" s="377"/>
      <c r="AP281" s="377"/>
      <c r="AQ281" s="377"/>
      <c r="AR281" s="377"/>
      <c r="AS281" s="377"/>
      <c r="AT281" s="377"/>
      <c r="AU281" s="377"/>
      <c r="AV281" s="377"/>
      <c r="AW281" s="377"/>
      <c r="AX281" s="377"/>
      <c r="AY281" s="377"/>
      <c r="AZ281" s="377"/>
      <c r="BA281" s="1182"/>
      <c r="BB281" s="651" t="s">
        <v>82</v>
      </c>
      <c r="BC281" s="89" t="s">
        <v>35</v>
      </c>
      <c r="BD281" s="82" t="s">
        <v>35</v>
      </c>
      <c r="BE281" s="82" t="s">
        <v>35</v>
      </c>
      <c r="BF281" s="82" t="s">
        <v>35</v>
      </c>
      <c r="BG281" s="77" t="s">
        <v>35</v>
      </c>
      <c r="BH281" s="89" t="s">
        <v>35</v>
      </c>
      <c r="BI281" s="82" t="s">
        <v>35</v>
      </c>
      <c r="BJ281" s="82" t="s">
        <v>35</v>
      </c>
      <c r="BK281" s="82" t="s">
        <v>35</v>
      </c>
      <c r="BL281" s="77" t="s">
        <v>35</v>
      </c>
      <c r="BM281" s="89" t="s">
        <v>35</v>
      </c>
      <c r="BN281" s="82" t="s">
        <v>35</v>
      </c>
      <c r="BO281" s="82" t="s">
        <v>35</v>
      </c>
      <c r="BP281" s="82" t="s">
        <v>35</v>
      </c>
      <c r="BQ281" s="77" t="s">
        <v>35</v>
      </c>
      <c r="BR281" s="89" t="s">
        <v>35</v>
      </c>
      <c r="BS281" s="82" t="s">
        <v>35</v>
      </c>
      <c r="BT281" s="82" t="s">
        <v>35</v>
      </c>
      <c r="BU281" s="82" t="s">
        <v>35</v>
      </c>
      <c r="BV281" s="82" t="s">
        <v>35</v>
      </c>
      <c r="BW281" s="82" t="s">
        <v>35</v>
      </c>
      <c r="BX281" s="82" t="s">
        <v>35</v>
      </c>
      <c r="BY281" s="71" t="s">
        <v>35</v>
      </c>
      <c r="BZ281" s="28"/>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row>
    <row r="282" s="984" customFormat="true" ht="15" customHeight="true" x14ac:dyDescent="0.2">
      <c r="B282" s="535"/>
      <c r="Z282" s="377"/>
      <c r="AA282" s="377"/>
      <c r="AB282" s="377"/>
      <c r="AC282" s="377"/>
      <c r="AD282" s="377"/>
      <c r="AE282" s="377"/>
      <c r="AF282" s="377"/>
      <c r="AG282" s="377"/>
      <c r="AH282" s="377"/>
      <c r="AI282" s="377"/>
      <c r="AJ282" s="377"/>
      <c r="AK282" s="377"/>
      <c r="AL282" s="377"/>
      <c r="AM282" s="377"/>
      <c r="AN282" s="377"/>
      <c r="AO282" s="377"/>
      <c r="AP282" s="377"/>
      <c r="AQ282" s="377"/>
      <c r="AR282" s="377"/>
      <c r="AS282" s="377"/>
      <c r="AT282" s="377"/>
      <c r="AU282" s="377"/>
      <c r="AV282" s="377"/>
      <c r="AW282" s="377"/>
      <c r="AX282" s="377"/>
      <c r="AY282" s="377"/>
      <c r="AZ282" s="377"/>
      <c r="BA282" s="1182"/>
      <c r="BB282" s="651" t="s">
        <v>83</v>
      </c>
      <c r="BC282" s="89" t="s">
        <v>35</v>
      </c>
      <c r="BD282" s="82" t="s">
        <v>35</v>
      </c>
      <c r="BE282" s="82" t="s">
        <v>35</v>
      </c>
      <c r="BF282" s="82" t="s">
        <v>35</v>
      </c>
      <c r="BG282" s="77" t="s">
        <v>35</v>
      </c>
      <c r="BH282" s="89" t="s">
        <v>35</v>
      </c>
      <c r="BI282" s="82" t="s">
        <v>35</v>
      </c>
      <c r="BJ282" s="82" t="s">
        <v>35</v>
      </c>
      <c r="BK282" s="82" t="s">
        <v>35</v>
      </c>
      <c r="BL282" s="77" t="s">
        <v>35</v>
      </c>
      <c r="BM282" s="89" t="s">
        <v>35</v>
      </c>
      <c r="BN282" s="82" t="s">
        <v>35</v>
      </c>
      <c r="BO282" s="82" t="s">
        <v>35</v>
      </c>
      <c r="BP282" s="82" t="s">
        <v>35</v>
      </c>
      <c r="BQ282" s="77" t="s">
        <v>35</v>
      </c>
      <c r="BR282" s="89" t="s">
        <v>35</v>
      </c>
      <c r="BS282" s="82" t="s">
        <v>35</v>
      </c>
      <c r="BT282" s="82" t="s">
        <v>35</v>
      </c>
      <c r="BU282" s="82" t="s">
        <v>35</v>
      </c>
      <c r="BV282" s="82" t="s">
        <v>35</v>
      </c>
      <c r="BW282" s="82" t="s">
        <v>35</v>
      </c>
      <c r="BX282" s="82" t="s">
        <v>35</v>
      </c>
      <c r="BY282" s="71" t="s">
        <v>35</v>
      </c>
      <c r="BZ282" s="28"/>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row>
    <row r="283" s="984" customFormat="true" ht="15" customHeight="true" x14ac:dyDescent="0.2">
      <c r="B283" s="535"/>
      <c r="Z283" s="377"/>
      <c r="AA283" s="377"/>
      <c r="AB283" s="377"/>
      <c r="AC283" s="377"/>
      <c r="AD283" s="377"/>
      <c r="AE283" s="377"/>
      <c r="AF283" s="377"/>
      <c r="AG283" s="377"/>
      <c r="AH283" s="377"/>
      <c r="AI283" s="377"/>
      <c r="AJ283" s="377"/>
      <c r="AK283" s="377"/>
      <c r="AL283" s="377"/>
      <c r="AM283" s="377"/>
      <c r="AN283" s="377"/>
      <c r="AO283" s="377"/>
      <c r="AP283" s="377"/>
      <c r="AQ283" s="377"/>
      <c r="AR283" s="377"/>
      <c r="AS283" s="377"/>
      <c r="AT283" s="377"/>
      <c r="AU283" s="377"/>
      <c r="AV283" s="377"/>
      <c r="AW283" s="377"/>
      <c r="AX283" s="377"/>
      <c r="AY283" s="377"/>
      <c r="AZ283" s="377"/>
      <c r="BA283" s="1182"/>
      <c r="BB283" s="651" t="s">
        <v>84</v>
      </c>
      <c r="BC283" s="89" t="s">
        <v>35</v>
      </c>
      <c r="BD283" s="82" t="s">
        <v>35</v>
      </c>
      <c r="BE283" s="82" t="s">
        <v>35</v>
      </c>
      <c r="BF283" s="82" t="s">
        <v>35</v>
      </c>
      <c r="BG283" s="77" t="s">
        <v>35</v>
      </c>
      <c r="BH283" s="89" t="s">
        <v>35</v>
      </c>
      <c r="BI283" s="82" t="s">
        <v>35</v>
      </c>
      <c r="BJ283" s="82" t="s">
        <v>35</v>
      </c>
      <c r="BK283" s="82" t="s">
        <v>35</v>
      </c>
      <c r="BL283" s="77" t="s">
        <v>35</v>
      </c>
      <c r="BM283" s="89" t="s">
        <v>35</v>
      </c>
      <c r="BN283" s="82" t="s">
        <v>35</v>
      </c>
      <c r="BO283" s="82" t="s">
        <v>35</v>
      </c>
      <c r="BP283" s="82" t="s">
        <v>35</v>
      </c>
      <c r="BQ283" s="77" t="s">
        <v>35</v>
      </c>
      <c r="BR283" s="89" t="s">
        <v>35</v>
      </c>
      <c r="BS283" s="82" t="s">
        <v>35</v>
      </c>
      <c r="BT283" s="82" t="s">
        <v>35</v>
      </c>
      <c r="BU283" s="82" t="s">
        <v>35</v>
      </c>
      <c r="BV283" s="82" t="s">
        <v>35</v>
      </c>
      <c r="BW283" s="82" t="s">
        <v>35</v>
      </c>
      <c r="BX283" s="82" t="s">
        <v>35</v>
      </c>
      <c r="BY283" s="71" t="s">
        <v>35</v>
      </c>
      <c r="BZ283" s="28"/>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row>
    <row r="284" s="984" customFormat="true" ht="15" customHeight="true" x14ac:dyDescent="0.2">
      <c r="B284" s="535"/>
      <c r="Z284" s="377"/>
      <c r="AA284" s="377"/>
      <c r="AB284" s="377"/>
      <c r="AC284" s="377"/>
      <c r="AD284" s="377"/>
      <c r="AE284" s="377"/>
      <c r="AF284" s="377"/>
      <c r="AG284" s="377"/>
      <c r="AH284" s="377"/>
      <c r="AI284" s="377"/>
      <c r="AJ284" s="377"/>
      <c r="AK284" s="377"/>
      <c r="AL284" s="377"/>
      <c r="AM284" s="377"/>
      <c r="AN284" s="377"/>
      <c r="AO284" s="377"/>
      <c r="AP284" s="377"/>
      <c r="AQ284" s="377"/>
      <c r="AR284" s="377"/>
      <c r="AS284" s="377"/>
      <c r="AT284" s="377"/>
      <c r="AU284" s="377"/>
      <c r="AV284" s="377"/>
      <c r="AW284" s="377"/>
      <c r="AX284" s="377"/>
      <c r="AY284" s="377"/>
      <c r="AZ284" s="377"/>
      <c r="BA284" s="1184"/>
      <c r="BB284" s="653" t="s">
        <v>114</v>
      </c>
      <c r="BC284" s="88" t="s">
        <v>35</v>
      </c>
      <c r="BD284" s="84" t="s">
        <v>35</v>
      </c>
      <c r="BE284" s="84" t="s">
        <v>35</v>
      </c>
      <c r="BF284" s="84" t="s">
        <v>35</v>
      </c>
      <c r="BG284" s="79" t="s">
        <v>35</v>
      </c>
      <c r="BH284" s="88" t="s">
        <v>35</v>
      </c>
      <c r="BI284" s="84" t="s">
        <v>35</v>
      </c>
      <c r="BJ284" s="84" t="s">
        <v>35</v>
      </c>
      <c r="BK284" s="84" t="s">
        <v>35</v>
      </c>
      <c r="BL284" s="79" t="s">
        <v>35</v>
      </c>
      <c r="BM284" s="88" t="s">
        <v>35</v>
      </c>
      <c r="BN284" s="84" t="s">
        <v>35</v>
      </c>
      <c r="BO284" s="84" t="s">
        <v>35</v>
      </c>
      <c r="BP284" s="84" t="s">
        <v>35</v>
      </c>
      <c r="BQ284" s="79" t="s">
        <v>35</v>
      </c>
      <c r="BR284" s="88" t="s">
        <v>35</v>
      </c>
      <c r="BS284" s="84" t="s">
        <v>35</v>
      </c>
      <c r="BT284" s="84" t="s">
        <v>35</v>
      </c>
      <c r="BU284" s="84" t="s">
        <v>35</v>
      </c>
      <c r="BV284" s="84" t="s">
        <v>35</v>
      </c>
      <c r="BW284" s="84" t="s">
        <v>35</v>
      </c>
      <c r="BX284" s="84" t="s">
        <v>35</v>
      </c>
      <c r="BY284" s="72" t="s">
        <v>35</v>
      </c>
      <c r="BZ284" s="28"/>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row>
    <row r="285" s="984" customFormat="true" ht="15" customHeight="true" x14ac:dyDescent="0.2">
      <c r="B285" s="535"/>
      <c r="Z285" s="377"/>
      <c r="AA285" s="377"/>
      <c r="AB285" s="377"/>
      <c r="AC285" s="377"/>
      <c r="AD285" s="377"/>
      <c r="AE285" s="377"/>
      <c r="AF285" s="377"/>
      <c r="AG285" s="377"/>
      <c r="AH285" s="377"/>
      <c r="AI285" s="377"/>
      <c r="AJ285" s="377"/>
      <c r="AK285" s="377"/>
      <c r="AL285" s="377"/>
      <c r="AM285" s="377"/>
      <c r="AN285" s="377"/>
      <c r="AO285" s="377"/>
      <c r="AP285" s="377"/>
      <c r="AQ285" s="377"/>
      <c r="AR285" s="377"/>
      <c r="AS285" s="377"/>
      <c r="AT285" s="377"/>
      <c r="AU285" s="377"/>
      <c r="AV285" s="377"/>
      <c r="AW285" s="377"/>
      <c r="AX285" s="377"/>
      <c r="AY285" s="377"/>
      <c r="AZ285" s="377"/>
      <c r="BA285" s="341"/>
      <c r="BB285" s="339"/>
      <c r="BC285" s="339"/>
      <c r="BD285" s="339"/>
      <c r="BE285" s="339"/>
      <c r="BF285" s="339"/>
      <c r="BG285" s="339"/>
      <c r="BH285" s="339"/>
      <c r="BI285" s="339"/>
      <c r="BJ285" s="339"/>
      <c r="BK285" s="339"/>
      <c r="BL285" s="339"/>
      <c r="BM285" s="339"/>
      <c r="BN285" s="339"/>
      <c r="BO285" s="339"/>
      <c r="BP285" s="339"/>
      <c r="BQ285" s="339"/>
      <c r="BR285" s="339"/>
      <c r="BS285" s="339"/>
      <c r="BT285" s="339"/>
      <c r="BU285" s="339"/>
      <c r="BV285" s="339"/>
      <c r="BW285" s="339"/>
      <c r="BX285" s="339"/>
      <c r="BY285" s="341"/>
      <c r="BZ285" s="376"/>
      <c r="CA285" s="376"/>
      <c r="CB285" s="376"/>
      <c r="CC285" s="376"/>
      <c r="CD285" s="376"/>
      <c r="CE285" s="376"/>
      <c r="CF285" s="376"/>
      <c r="CG285" s="376"/>
      <c r="CH285" s="376"/>
      <c r="CI285" s="376"/>
      <c r="CJ285" s="376"/>
      <c r="CK285" s="376"/>
      <c r="CL285" s="376"/>
      <c r="CM285" s="376"/>
      <c r="CN285" s="376"/>
      <c r="CO285" s="376"/>
      <c r="CP285" s="376"/>
      <c r="CQ285" s="376"/>
      <c r="CR285" s="376"/>
      <c r="CS285" s="376"/>
      <c r="CT285" s="376"/>
      <c r="CU285" s="376"/>
      <c r="CV285" s="376"/>
      <c r="CW285" s="376"/>
      <c r="CX285" s="376"/>
      <c r="CY285" s="376"/>
      <c r="CZ285" s="376"/>
    </row>
    <row r="286" s="984" customFormat="true" ht="15" customHeight="true" x14ac:dyDescent="0.2">
      <c r="B286" s="535"/>
      <c r="Z286" s="377"/>
      <c r="AA286" s="377"/>
      <c r="AB286" s="377"/>
      <c r="AC286" s="377"/>
      <c r="AD286" s="377"/>
      <c r="AE286" s="377"/>
      <c r="AF286" s="377"/>
      <c r="AG286" s="377"/>
      <c r="AH286" s="377"/>
      <c r="AI286" s="377"/>
      <c r="AJ286" s="377"/>
      <c r="AK286" s="377"/>
      <c r="AL286" s="377"/>
      <c r="AM286" s="377"/>
      <c r="AN286" s="377"/>
      <c r="AO286" s="377"/>
      <c r="AP286" s="377"/>
      <c r="AQ286" s="377"/>
      <c r="AR286" s="377"/>
      <c r="AS286" s="377"/>
      <c r="AT286" s="377"/>
      <c r="AU286" s="377"/>
      <c r="AV286" s="377"/>
      <c r="AW286" s="377"/>
      <c r="AX286" s="377"/>
      <c r="AY286" s="377"/>
      <c r="AZ286" s="377"/>
      <c r="BA286" s="341"/>
      <c r="BB286" s="339"/>
      <c r="BC286" s="339"/>
      <c r="BD286" s="339"/>
      <c r="BE286" s="339"/>
      <c r="BF286" s="339"/>
      <c r="BG286" s="339"/>
      <c r="BH286" s="339"/>
      <c r="BI286" s="339"/>
      <c r="BJ286" s="339"/>
      <c r="BK286" s="339"/>
      <c r="BL286" s="339"/>
      <c r="BM286" s="339"/>
      <c r="BN286" s="339"/>
      <c r="BO286" s="339"/>
      <c r="BP286" s="339"/>
      <c r="BQ286" s="339"/>
      <c r="BR286" s="339"/>
      <c r="BS286" s="339"/>
      <c r="BT286" s="339"/>
      <c r="BU286" s="339"/>
      <c r="BV286" s="339"/>
      <c r="BW286" s="339"/>
      <c r="BX286" s="339"/>
      <c r="BY286" s="341"/>
      <c r="BZ286" s="376"/>
      <c r="CA286" s="376"/>
      <c r="CB286" s="376"/>
      <c r="CC286" s="376"/>
      <c r="CD286" s="376"/>
      <c r="CE286" s="376"/>
      <c r="CF286" s="376"/>
      <c r="CG286" s="376"/>
      <c r="CH286" s="376"/>
      <c r="CI286" s="376"/>
      <c r="CJ286" s="376"/>
      <c r="CK286" s="376"/>
      <c r="CL286" s="376"/>
      <c r="CM286" s="376"/>
      <c r="CN286" s="376"/>
      <c r="CO286" s="376"/>
      <c r="CP286" s="376"/>
      <c r="CQ286" s="376"/>
      <c r="CR286" s="376"/>
      <c r="CS286" s="376"/>
      <c r="CT286" s="376"/>
      <c r="CU286" s="376"/>
      <c r="CV286" s="376"/>
      <c r="CW286" s="376"/>
      <c r="CX286" s="376"/>
      <c r="CY286" s="376"/>
      <c r="CZ286" s="376"/>
    </row>
    <row r="287" s="984" customFormat="true" ht="15" customHeight="true" x14ac:dyDescent="0.2">
      <c r="B287" s="535"/>
      <c r="Z287" s="377"/>
      <c r="AA287" s="377"/>
      <c r="AB287" s="377"/>
      <c r="AC287" s="377"/>
      <c r="AD287" s="377"/>
      <c r="AE287" s="377"/>
      <c r="AF287" s="377"/>
      <c r="AG287" s="377"/>
      <c r="AH287" s="377"/>
      <c r="AI287" s="377"/>
      <c r="AJ287" s="377"/>
      <c r="AK287" s="377"/>
      <c r="AL287" s="377"/>
      <c r="AM287" s="377"/>
      <c r="AN287" s="377"/>
      <c r="AO287" s="377"/>
      <c r="AP287" s="377"/>
      <c r="AQ287" s="377"/>
      <c r="AR287" s="377"/>
      <c r="AS287" s="377"/>
      <c r="AT287" s="377"/>
      <c r="AU287" s="377"/>
      <c r="AV287" s="377"/>
      <c r="AW287" s="377"/>
      <c r="AX287" s="377"/>
      <c r="AY287" s="377"/>
      <c r="AZ287" s="377"/>
      <c r="BA287" s="341"/>
      <c r="BB287" s="339"/>
      <c r="BC287" s="339"/>
      <c r="BD287" s="339"/>
      <c r="BE287" s="339"/>
      <c r="BF287" s="339"/>
      <c r="BG287" s="339"/>
      <c r="BH287" s="339"/>
      <c r="BI287" s="339"/>
      <c r="BJ287" s="339"/>
      <c r="BK287" s="339"/>
      <c r="BL287" s="339"/>
      <c r="BM287" s="339"/>
      <c r="BN287" s="339"/>
      <c r="BO287" s="339"/>
      <c r="BP287" s="339"/>
      <c r="BQ287" s="339"/>
      <c r="BR287" s="339"/>
      <c r="BS287" s="339"/>
      <c r="BT287" s="339"/>
      <c r="BU287" s="339"/>
      <c r="BV287" s="339"/>
      <c r="BW287" s="339"/>
      <c r="BX287" s="339"/>
      <c r="BY287" s="341"/>
      <c r="BZ287" s="376"/>
      <c r="CA287" s="376"/>
      <c r="CB287" s="376"/>
      <c r="CC287" s="376"/>
      <c r="CD287" s="376"/>
      <c r="CE287" s="376"/>
      <c r="CF287" s="376"/>
      <c r="CG287" s="376"/>
      <c r="CH287" s="376"/>
      <c r="CI287" s="376"/>
      <c r="CJ287" s="376"/>
      <c r="CK287" s="376"/>
      <c r="CL287" s="376"/>
      <c r="CM287" s="376"/>
      <c r="CN287" s="376"/>
      <c r="CO287" s="376"/>
      <c r="CP287" s="376"/>
      <c r="CQ287" s="376"/>
      <c r="CR287" s="376"/>
      <c r="CS287" s="376"/>
      <c r="CT287" s="376"/>
      <c r="CU287" s="376"/>
      <c r="CV287" s="376"/>
      <c r="CW287" s="376"/>
      <c r="CX287" s="376"/>
      <c r="CY287" s="376"/>
      <c r="CZ287" s="376"/>
    </row>
    <row r="288" s="984" customFormat="true" ht="15" customHeight="true" x14ac:dyDescent="0.2">
      <c r="B288" s="535"/>
      <c r="Z288" s="377"/>
      <c r="AA288" s="377"/>
      <c r="AB288" s="377"/>
      <c r="AC288" s="377"/>
      <c r="AD288" s="377"/>
      <c r="AE288" s="377"/>
      <c r="AF288" s="377"/>
      <c r="AG288" s="377"/>
      <c r="AH288" s="377"/>
      <c r="AI288" s="377"/>
      <c r="AJ288" s="377"/>
      <c r="AK288" s="377"/>
      <c r="AL288" s="377"/>
      <c r="AM288" s="377"/>
      <c r="AN288" s="377"/>
      <c r="AO288" s="377"/>
      <c r="AP288" s="377"/>
      <c r="AQ288" s="377"/>
      <c r="AR288" s="377"/>
      <c r="AS288" s="377"/>
      <c r="AT288" s="377"/>
      <c r="AU288" s="377"/>
      <c r="AV288" s="377"/>
      <c r="AW288" s="377"/>
      <c r="AX288" s="377"/>
      <c r="AY288" s="377"/>
      <c r="AZ288" s="377"/>
      <c r="BA288" s="341"/>
      <c r="BB288" s="339"/>
      <c r="BC288" s="339"/>
      <c r="BD288" s="339"/>
      <c r="BE288" s="339"/>
      <c r="BF288" s="339"/>
      <c r="BG288" s="339"/>
      <c r="BH288" s="339"/>
      <c r="BI288" s="339"/>
      <c r="BJ288" s="339"/>
      <c r="BK288" s="339"/>
      <c r="BL288" s="339"/>
      <c r="BM288" s="339"/>
      <c r="BN288" s="339"/>
      <c r="BO288" s="339"/>
      <c r="BP288" s="339"/>
      <c r="BQ288" s="339"/>
      <c r="BR288" s="339"/>
      <c r="BS288" s="339"/>
      <c r="BT288" s="339"/>
      <c r="BU288" s="339"/>
      <c r="BV288" s="339"/>
      <c r="BW288" s="339"/>
      <c r="BX288" s="339"/>
      <c r="BY288" s="341"/>
      <c r="BZ288" s="376"/>
      <c r="CA288" s="376"/>
      <c r="CB288" s="376"/>
      <c r="CC288" s="376"/>
      <c r="CD288" s="376"/>
      <c r="CE288" s="376"/>
      <c r="CF288" s="376"/>
      <c r="CG288" s="376"/>
      <c r="CH288" s="376"/>
      <c r="CI288" s="376"/>
      <c r="CJ288" s="376"/>
      <c r="CK288" s="376"/>
      <c r="CL288" s="376"/>
      <c r="CM288" s="376"/>
      <c r="CN288" s="376"/>
      <c r="CO288" s="376"/>
      <c r="CP288" s="376"/>
      <c r="CQ288" s="376"/>
      <c r="CR288" s="376"/>
      <c r="CS288" s="376"/>
      <c r="CT288" s="376"/>
      <c r="CU288" s="376"/>
      <c r="CV288" s="376"/>
      <c r="CW288" s="376"/>
      <c r="CX288" s="376"/>
      <c r="CY288" s="376"/>
      <c r="CZ288" s="376"/>
    </row>
    <row r="289" s="984" customFormat="true" ht="15" customHeight="true" x14ac:dyDescent="0.2">
      <c r="A289" s="547"/>
      <c r="B289" s="546"/>
      <c r="C289" s="547"/>
      <c r="Z289" s="377"/>
      <c r="AA289" s="377"/>
      <c r="AB289" s="377"/>
      <c r="AC289" s="377"/>
      <c r="AD289" s="377"/>
      <c r="AE289" s="377"/>
      <c r="AF289" s="377"/>
      <c r="AG289" s="377"/>
      <c r="AH289" s="377"/>
      <c r="AI289" s="377"/>
      <c r="AJ289" s="377"/>
      <c r="AK289" s="377"/>
      <c r="AL289" s="377"/>
      <c r="AM289" s="377"/>
      <c r="AN289" s="377"/>
      <c r="AO289" s="377"/>
      <c r="AP289" s="377"/>
      <c r="AQ289" s="377"/>
      <c r="AR289" s="377"/>
      <c r="AS289" s="377"/>
      <c r="AT289" s="377"/>
      <c r="AU289" s="377"/>
      <c r="AV289" s="377"/>
      <c r="AW289" s="377"/>
      <c r="AX289" s="377"/>
      <c r="AY289" s="377"/>
      <c r="AZ289" s="377"/>
      <c r="BA289" s="341"/>
      <c r="BB289" s="339"/>
      <c r="BC289" s="339"/>
      <c r="BD289" s="339"/>
      <c r="BE289" s="339"/>
      <c r="BF289" s="339"/>
      <c r="BG289" s="339"/>
      <c r="BH289" s="339"/>
      <c r="BI289" s="339"/>
      <c r="BJ289" s="339"/>
      <c r="BK289" s="339"/>
      <c r="BL289" s="339"/>
      <c r="BM289" s="339"/>
      <c r="BN289" s="339"/>
      <c r="BO289" s="339"/>
      <c r="BP289" s="339"/>
      <c r="BQ289" s="339"/>
      <c r="BR289" s="339"/>
      <c r="BS289" s="339"/>
      <c r="BT289" s="339"/>
      <c r="BU289" s="339"/>
      <c r="BV289" s="339"/>
      <c r="BW289" s="339"/>
      <c r="BX289" s="339"/>
      <c r="BY289" s="341"/>
      <c r="BZ289" s="376"/>
      <c r="CA289" s="376"/>
      <c r="CB289" s="376"/>
      <c r="CC289" s="376"/>
      <c r="CD289" s="376"/>
      <c r="CE289" s="376"/>
      <c r="CF289" s="376"/>
      <c r="CG289" s="376"/>
      <c r="CH289" s="376"/>
      <c r="CI289" s="376"/>
      <c r="CJ289" s="376"/>
      <c r="CK289" s="376"/>
      <c r="CL289" s="376"/>
      <c r="CM289" s="376"/>
      <c r="CN289" s="376"/>
      <c r="CO289" s="376"/>
      <c r="CP289" s="376"/>
      <c r="CQ289" s="376"/>
      <c r="CR289" s="376"/>
      <c r="CS289" s="376"/>
      <c r="CT289" s="376"/>
      <c r="CU289" s="376"/>
      <c r="CV289" s="376"/>
      <c r="CW289" s="376"/>
      <c r="CX289" s="376"/>
      <c r="CY289" s="376"/>
      <c r="CZ289" s="376"/>
    </row>
    <row r="290" s="984" customFormat="true" ht="15" customHeight="true" x14ac:dyDescent="0.2">
      <c r="A290" s="985"/>
      <c r="B290" s="986"/>
      <c r="C290" s="201"/>
      <c r="Z290" s="377"/>
      <c r="AA290" s="377"/>
      <c r="AB290" s="377"/>
      <c r="AC290" s="377"/>
      <c r="AD290" s="377"/>
      <c r="AE290" s="377"/>
      <c r="AF290" s="377"/>
      <c r="AG290" s="377"/>
      <c r="AH290" s="377"/>
      <c r="AI290" s="377"/>
      <c r="AJ290" s="377"/>
      <c r="AK290" s="377"/>
      <c r="AL290" s="377"/>
      <c r="AM290" s="377"/>
      <c r="AN290" s="377"/>
      <c r="AO290" s="377"/>
      <c r="AP290" s="377"/>
      <c r="AQ290" s="377"/>
      <c r="AR290" s="377"/>
      <c r="AS290" s="377"/>
      <c r="AT290" s="377"/>
      <c r="AU290" s="377"/>
      <c r="AV290" s="377"/>
      <c r="AW290" s="377"/>
      <c r="AX290" s="377"/>
      <c r="AY290" s="377"/>
      <c r="AZ290" s="377"/>
      <c r="BA290" s="341"/>
      <c r="BB290" s="339"/>
      <c r="BC290" s="339"/>
      <c r="BD290" s="339"/>
      <c r="BE290" s="339"/>
      <c r="BF290" s="339"/>
      <c r="BG290" s="339"/>
      <c r="BH290" s="339"/>
      <c r="BI290" s="339"/>
      <c r="BJ290" s="339"/>
      <c r="BK290" s="339"/>
      <c r="BL290" s="339"/>
      <c r="BM290" s="339"/>
      <c r="BN290" s="339"/>
      <c r="BO290" s="339"/>
      <c r="BP290" s="339"/>
      <c r="BQ290" s="339"/>
      <c r="BR290" s="339"/>
      <c r="BS290" s="339"/>
      <c r="BT290" s="339"/>
      <c r="BU290" s="339"/>
      <c r="BV290" s="339"/>
      <c r="BW290" s="339"/>
      <c r="BX290" s="339"/>
      <c r="BY290" s="341"/>
      <c r="BZ290" s="376"/>
      <c r="CA290" s="376"/>
      <c r="CB290" s="376"/>
      <c r="CC290" s="376"/>
      <c r="CD290" s="376"/>
      <c r="CE290" s="376"/>
      <c r="CF290" s="376"/>
      <c r="CG290" s="376"/>
      <c r="CH290" s="376"/>
      <c r="CI290" s="376"/>
      <c r="CJ290" s="376"/>
      <c r="CK290" s="376"/>
      <c r="CL290" s="376"/>
      <c r="CM290" s="376"/>
      <c r="CN290" s="376"/>
      <c r="CO290" s="376"/>
      <c r="CP290" s="376"/>
      <c r="CQ290" s="376"/>
      <c r="CR290" s="376"/>
      <c r="CS290" s="376"/>
      <c r="CT290" s="376"/>
      <c r="CU290" s="376"/>
      <c r="CV290" s="376"/>
      <c r="CW290" s="376"/>
      <c r="CX290" s="376"/>
      <c r="CY290" s="376"/>
      <c r="CZ290" s="376"/>
    </row>
    <row r="291" s="984" customFormat="true" ht="15" customHeight="true" x14ac:dyDescent="0.2">
      <c r="A291" s="985"/>
      <c r="B291" s="986"/>
      <c r="C291" s="201"/>
      <c r="Z291" s="377"/>
      <c r="AA291" s="377"/>
      <c r="AB291" s="377"/>
      <c r="AC291" s="377"/>
      <c r="AD291" s="377"/>
      <c r="AE291" s="377"/>
      <c r="AF291" s="377"/>
      <c r="AG291" s="377"/>
      <c r="AH291" s="377"/>
      <c r="AI291" s="377"/>
      <c r="AJ291" s="377"/>
      <c r="AK291" s="377"/>
      <c r="AL291" s="377"/>
      <c r="AM291" s="377"/>
      <c r="AN291" s="377"/>
      <c r="AO291" s="377"/>
      <c r="AP291" s="377"/>
      <c r="AQ291" s="377"/>
      <c r="AR291" s="377"/>
      <c r="AS291" s="377"/>
      <c r="AT291" s="377"/>
      <c r="AU291" s="377"/>
      <c r="AV291" s="377"/>
      <c r="AW291" s="377"/>
      <c r="AX291" s="377"/>
      <c r="AY291" s="377"/>
      <c r="AZ291" s="377"/>
      <c r="BA291" s="341"/>
      <c r="BB291" s="339"/>
      <c r="BC291" s="339"/>
      <c r="BD291" s="339"/>
      <c r="BE291" s="339"/>
      <c r="BF291" s="339"/>
      <c r="BG291" s="339"/>
      <c r="BH291" s="339"/>
      <c r="BI291" s="339"/>
      <c r="BJ291" s="339"/>
      <c r="BK291" s="339"/>
      <c r="BL291" s="339"/>
      <c r="BM291" s="339"/>
      <c r="BN291" s="339"/>
      <c r="BO291" s="339"/>
      <c r="BP291" s="339"/>
      <c r="BQ291" s="339"/>
      <c r="BR291" s="339"/>
      <c r="BS291" s="339"/>
      <c r="BT291" s="339"/>
      <c r="BU291" s="339"/>
      <c r="BV291" s="339"/>
      <c r="BW291" s="339"/>
      <c r="BX291" s="339"/>
      <c r="BY291" s="341"/>
      <c r="BZ291" s="376"/>
      <c r="CA291" s="376"/>
      <c r="CB291" s="376"/>
      <c r="CC291" s="376"/>
      <c r="CD291" s="376"/>
      <c r="CE291" s="376"/>
      <c r="CF291" s="376"/>
      <c r="CG291" s="376"/>
      <c r="CH291" s="376"/>
      <c r="CI291" s="376"/>
      <c r="CJ291" s="376"/>
      <c r="CK291" s="376"/>
      <c r="CL291" s="376"/>
      <c r="CM291" s="376"/>
      <c r="CN291" s="376"/>
      <c r="CO291" s="376"/>
      <c r="CP291" s="376"/>
      <c r="CQ291" s="376"/>
      <c r="CR291" s="376"/>
      <c r="CS291" s="376"/>
      <c r="CT291" s="376"/>
      <c r="CU291" s="376"/>
      <c r="CV291" s="376"/>
      <c r="CW291" s="376"/>
      <c r="CX291" s="376"/>
      <c r="CY291" s="376"/>
      <c r="CZ291" s="376"/>
    </row>
    <row r="292" s="984" customFormat="true" ht="15" customHeight="true" x14ac:dyDescent="0.2">
      <c r="A292" s="985"/>
      <c r="B292" s="986"/>
      <c r="C292" s="201"/>
      <c r="Z292" s="377"/>
      <c r="AA292" s="377"/>
      <c r="AB292" s="377"/>
      <c r="AC292" s="377"/>
      <c r="AD292" s="377"/>
      <c r="AE292" s="377"/>
      <c r="AF292" s="377"/>
      <c r="AG292" s="377"/>
      <c r="AH292" s="377"/>
      <c r="AI292" s="377"/>
      <c r="AJ292" s="377"/>
      <c r="AK292" s="377"/>
      <c r="AL292" s="377"/>
      <c r="AM292" s="377"/>
      <c r="AN292" s="377"/>
      <c r="AO292" s="377"/>
      <c r="AP292" s="377"/>
      <c r="AQ292" s="377"/>
      <c r="AR292" s="377"/>
      <c r="AS292" s="377"/>
      <c r="AT292" s="377"/>
      <c r="AU292" s="377"/>
      <c r="AV292" s="377"/>
      <c r="AW292" s="377"/>
      <c r="AX292" s="377"/>
      <c r="AY292" s="377"/>
      <c r="AZ292" s="377"/>
      <c r="BA292" s="341"/>
      <c r="BB292" s="339"/>
      <c r="BC292" s="339"/>
      <c r="BD292" s="339"/>
      <c r="BE292" s="339"/>
      <c r="BF292" s="339"/>
      <c r="BG292" s="339"/>
      <c r="BH292" s="339"/>
      <c r="BI292" s="339"/>
      <c r="BJ292" s="339"/>
      <c r="BK292" s="339"/>
      <c r="BL292" s="339"/>
      <c r="BM292" s="339"/>
      <c r="BN292" s="339"/>
      <c r="BO292" s="339"/>
      <c r="BP292" s="339"/>
      <c r="BQ292" s="339"/>
      <c r="BR292" s="339"/>
      <c r="BS292" s="339"/>
      <c r="BT292" s="339"/>
      <c r="BU292" s="339"/>
      <c r="BV292" s="339"/>
      <c r="BW292" s="339"/>
      <c r="BX292" s="339"/>
      <c r="BY292" s="341"/>
      <c r="BZ292" s="376"/>
      <c r="CA292" s="376"/>
      <c r="CB292" s="376"/>
      <c r="CC292" s="376"/>
      <c r="CD292" s="376"/>
      <c r="CE292" s="376"/>
      <c r="CF292" s="376"/>
      <c r="CG292" s="376"/>
      <c r="CH292" s="376"/>
      <c r="CI292" s="376"/>
      <c r="CJ292" s="376"/>
      <c r="CK292" s="376"/>
      <c r="CL292" s="376"/>
      <c r="CM292" s="376"/>
      <c r="CN292" s="376"/>
      <c r="CO292" s="376"/>
      <c r="CP292" s="376"/>
      <c r="CQ292" s="376"/>
      <c r="CR292" s="376"/>
      <c r="CS292" s="376"/>
      <c r="CT292" s="376"/>
      <c r="CU292" s="376"/>
      <c r="CV292" s="376"/>
      <c r="CW292" s="376"/>
      <c r="CX292" s="376"/>
      <c r="CY292" s="376"/>
      <c r="CZ292" s="376"/>
    </row>
    <row r="293" s="984" customFormat="true" ht="15" customHeight="true" x14ac:dyDescent="0.2">
      <c r="A293" s="985"/>
      <c r="B293" s="986"/>
      <c r="C293" s="987"/>
      <c r="Z293" s="377"/>
      <c r="AA293" s="377"/>
      <c r="AB293" s="377"/>
      <c r="AC293" s="377"/>
      <c r="AD293" s="377"/>
      <c r="AE293" s="377"/>
      <c r="AF293" s="377"/>
      <c r="AG293" s="377"/>
      <c r="AH293" s="377"/>
      <c r="AI293" s="377"/>
      <c r="AJ293" s="377"/>
      <c r="AK293" s="377"/>
      <c r="AL293" s="377"/>
      <c r="AM293" s="377"/>
      <c r="AN293" s="377"/>
      <c r="AO293" s="377"/>
      <c r="AP293" s="377"/>
      <c r="AQ293" s="377"/>
      <c r="AR293" s="377"/>
      <c r="AS293" s="377"/>
      <c r="AT293" s="377"/>
      <c r="AU293" s="377"/>
      <c r="AV293" s="377"/>
      <c r="AW293" s="377"/>
      <c r="AX293" s="377"/>
      <c r="AY293" s="377"/>
      <c r="AZ293" s="377"/>
      <c r="BA293" s="341"/>
      <c r="BB293" s="339"/>
      <c r="BC293" s="339"/>
      <c r="BD293" s="339"/>
      <c r="BE293" s="339"/>
      <c r="BF293" s="339"/>
      <c r="BG293" s="339"/>
      <c r="BH293" s="339"/>
      <c r="BI293" s="339"/>
      <c r="BJ293" s="339"/>
      <c r="BK293" s="339"/>
      <c r="BL293" s="339"/>
      <c r="BM293" s="339"/>
      <c r="BN293" s="339"/>
      <c r="BO293" s="339"/>
      <c r="BP293" s="339"/>
      <c r="BQ293" s="339"/>
      <c r="BR293" s="339"/>
      <c r="BS293" s="339"/>
      <c r="BT293" s="339"/>
      <c r="BU293" s="339"/>
      <c r="BV293" s="339"/>
      <c r="BW293" s="339"/>
      <c r="BX293" s="339"/>
      <c r="BY293" s="341"/>
      <c r="BZ293" s="376"/>
      <c r="CA293" s="376"/>
      <c r="CB293" s="376"/>
      <c r="CC293" s="376"/>
      <c r="CD293" s="376"/>
      <c r="CE293" s="376"/>
      <c r="CF293" s="376"/>
      <c r="CG293" s="376"/>
      <c r="CH293" s="376"/>
      <c r="CI293" s="376"/>
      <c r="CJ293" s="376"/>
      <c r="CK293" s="376"/>
      <c r="CL293" s="376"/>
      <c r="CM293" s="376"/>
      <c r="CN293" s="376"/>
      <c r="CO293" s="376"/>
      <c r="CP293" s="376"/>
      <c r="CQ293" s="376"/>
      <c r="CR293" s="376"/>
      <c r="CS293" s="376"/>
      <c r="CT293" s="376"/>
      <c r="CU293" s="376"/>
      <c r="CV293" s="376"/>
      <c r="CW293" s="376"/>
      <c r="CX293" s="376"/>
      <c r="CY293" s="376"/>
      <c r="CZ293" s="376"/>
    </row>
    <row r="294" s="984" customFormat="true" ht="15" customHeight="true" x14ac:dyDescent="0.2">
      <c r="A294" s="985"/>
      <c r="B294" s="986"/>
      <c r="C294" s="987"/>
      <c r="Z294" s="377"/>
      <c r="AA294" s="377"/>
      <c r="AB294" s="377"/>
      <c r="AC294" s="377"/>
      <c r="AD294" s="377"/>
      <c r="AE294" s="377"/>
      <c r="AF294" s="377"/>
      <c r="AG294" s="377"/>
      <c r="AH294" s="377"/>
      <c r="AI294" s="377"/>
      <c r="AJ294" s="377"/>
      <c r="AK294" s="377"/>
      <c r="AL294" s="377"/>
      <c r="AM294" s="377"/>
      <c r="AN294" s="377"/>
      <c r="AO294" s="377"/>
      <c r="AP294" s="377"/>
      <c r="AQ294" s="377"/>
      <c r="AR294" s="377"/>
      <c r="AS294" s="377"/>
      <c r="AT294" s="377"/>
      <c r="AU294" s="377"/>
      <c r="AV294" s="377"/>
      <c r="AW294" s="377"/>
      <c r="AX294" s="377"/>
      <c r="AY294" s="377"/>
      <c r="AZ294" s="377"/>
      <c r="BA294" s="341"/>
      <c r="BB294" s="339"/>
      <c r="BC294" s="339"/>
      <c r="BD294" s="339"/>
      <c r="BE294" s="339"/>
      <c r="BF294" s="339"/>
      <c r="BG294" s="339"/>
      <c r="BH294" s="339"/>
      <c r="BI294" s="339"/>
      <c r="BJ294" s="339"/>
      <c r="BK294" s="339"/>
      <c r="BL294" s="339"/>
      <c r="BM294" s="339"/>
      <c r="BN294" s="339"/>
      <c r="BO294" s="339"/>
      <c r="BP294" s="339"/>
      <c r="BQ294" s="339"/>
      <c r="BR294" s="339"/>
      <c r="BS294" s="339"/>
      <c r="BT294" s="339"/>
      <c r="BU294" s="339"/>
      <c r="BV294" s="339"/>
      <c r="BW294" s="339"/>
      <c r="BX294" s="339"/>
      <c r="BY294" s="341"/>
      <c r="BZ294" s="376"/>
      <c r="CA294" s="376"/>
      <c r="CB294" s="376"/>
      <c r="CC294" s="376"/>
      <c r="CD294" s="376"/>
      <c r="CE294" s="376"/>
      <c r="CF294" s="376"/>
      <c r="CG294" s="376"/>
      <c r="CH294" s="376"/>
      <c r="CI294" s="376"/>
      <c r="CJ294" s="376"/>
      <c r="CK294" s="376"/>
      <c r="CL294" s="376"/>
      <c r="CM294" s="376"/>
      <c r="CN294" s="376"/>
      <c r="CO294" s="376"/>
      <c r="CP294" s="376"/>
      <c r="CQ294" s="376"/>
      <c r="CR294" s="376"/>
      <c r="CS294" s="376"/>
      <c r="CT294" s="376"/>
      <c r="CU294" s="376"/>
      <c r="CV294" s="376"/>
      <c r="CW294" s="376"/>
      <c r="CX294" s="376"/>
      <c r="CY294" s="376"/>
      <c r="CZ294" s="376"/>
    </row>
    <row r="295" s="984" customFormat="true" ht="15" customHeight="true" x14ac:dyDescent="0.2">
      <c r="A295" s="985"/>
      <c r="B295" s="986"/>
      <c r="C295" s="987"/>
      <c r="Z295" s="377"/>
      <c r="AA295" s="377"/>
      <c r="AB295" s="377"/>
      <c r="AC295" s="377"/>
      <c r="AD295" s="377"/>
      <c r="AE295" s="377"/>
      <c r="AF295" s="377"/>
      <c r="AG295" s="377"/>
      <c r="AH295" s="377"/>
      <c r="AI295" s="377"/>
      <c r="AJ295" s="377"/>
      <c r="AK295" s="377"/>
      <c r="AL295" s="377"/>
      <c r="AM295" s="377"/>
      <c r="AN295" s="377"/>
      <c r="AO295" s="377"/>
      <c r="AP295" s="377"/>
      <c r="AQ295" s="377"/>
      <c r="AR295" s="377"/>
      <c r="AS295" s="377"/>
      <c r="AT295" s="377"/>
      <c r="AU295" s="377"/>
      <c r="AV295" s="377"/>
      <c r="AW295" s="377"/>
      <c r="AX295" s="377"/>
      <c r="AY295" s="377"/>
      <c r="AZ295" s="377"/>
      <c r="BA295" s="341"/>
      <c r="BB295" s="339"/>
      <c r="BC295" s="339"/>
      <c r="BD295" s="339"/>
      <c r="BE295" s="339"/>
      <c r="BF295" s="339"/>
      <c r="BG295" s="339"/>
      <c r="BH295" s="339"/>
      <c r="BI295" s="339"/>
      <c r="BJ295" s="339"/>
      <c r="BK295" s="339"/>
      <c r="BL295" s="339"/>
      <c r="BM295" s="339"/>
      <c r="BN295" s="339"/>
      <c r="BO295" s="339"/>
      <c r="BP295" s="339"/>
      <c r="BQ295" s="339"/>
      <c r="BR295" s="339"/>
      <c r="BS295" s="339"/>
      <c r="BT295" s="339"/>
      <c r="BU295" s="339"/>
      <c r="BV295" s="339"/>
      <c r="BW295" s="339"/>
      <c r="BX295" s="339"/>
      <c r="BY295" s="341"/>
      <c r="BZ295" s="376"/>
      <c r="CA295" s="376"/>
      <c r="CB295" s="376"/>
      <c r="CC295" s="376"/>
      <c r="CD295" s="376"/>
      <c r="CE295" s="376"/>
      <c r="CF295" s="376"/>
      <c r="CG295" s="376"/>
      <c r="CH295" s="376"/>
      <c r="CI295" s="376"/>
      <c r="CJ295" s="376"/>
      <c r="CK295" s="376"/>
      <c r="CL295" s="376"/>
      <c r="CM295" s="376"/>
      <c r="CN295" s="376"/>
      <c r="CO295" s="376"/>
      <c r="CP295" s="376"/>
      <c r="CQ295" s="376"/>
      <c r="CR295" s="376"/>
      <c r="CS295" s="376"/>
      <c r="CT295" s="376"/>
      <c r="CU295" s="376"/>
      <c r="CV295" s="376"/>
      <c r="CW295" s="376"/>
      <c r="CX295" s="376"/>
      <c r="CY295" s="376"/>
      <c r="CZ295" s="376"/>
    </row>
    <row r="296" s="984" customFormat="true" ht="15" customHeight="true" x14ac:dyDescent="0.2">
      <c r="A296" s="985"/>
      <c r="B296" s="986"/>
      <c r="C296" s="987"/>
      <c r="Z296" s="377"/>
      <c r="AA296" s="377"/>
      <c r="AB296" s="377"/>
      <c r="AC296" s="377"/>
      <c r="AD296" s="377"/>
      <c r="AE296" s="377"/>
      <c r="AF296" s="377"/>
      <c r="AG296" s="377"/>
      <c r="AH296" s="377"/>
      <c r="AI296" s="377"/>
      <c r="AJ296" s="377"/>
      <c r="AK296" s="377"/>
      <c r="AL296" s="377"/>
      <c r="AM296" s="377"/>
      <c r="AN296" s="377"/>
      <c r="AO296" s="377"/>
      <c r="AP296" s="377"/>
      <c r="AQ296" s="377"/>
      <c r="AR296" s="377"/>
      <c r="AS296" s="377"/>
      <c r="AT296" s="377"/>
      <c r="AU296" s="377"/>
      <c r="AV296" s="377"/>
      <c r="AW296" s="377"/>
      <c r="AX296" s="377"/>
      <c r="AY296" s="377"/>
      <c r="AZ296" s="377"/>
      <c r="BA296" s="341"/>
      <c r="BB296" s="339"/>
      <c r="BC296" s="339"/>
      <c r="BD296" s="339"/>
      <c r="BE296" s="339"/>
      <c r="BF296" s="339"/>
      <c r="BG296" s="339"/>
      <c r="BH296" s="339"/>
      <c r="BI296" s="339"/>
      <c r="BJ296" s="339"/>
      <c r="BK296" s="339"/>
      <c r="BL296" s="339"/>
      <c r="BM296" s="339"/>
      <c r="BN296" s="339"/>
      <c r="BO296" s="339"/>
      <c r="BP296" s="339"/>
      <c r="BQ296" s="339"/>
      <c r="BR296" s="339"/>
      <c r="BS296" s="339"/>
      <c r="BT296" s="339"/>
      <c r="BU296" s="339"/>
      <c r="BV296" s="339"/>
      <c r="BW296" s="339"/>
      <c r="BX296" s="339"/>
      <c r="BY296" s="341"/>
      <c r="BZ296" s="376"/>
      <c r="CA296" s="376"/>
      <c r="CB296" s="376"/>
      <c r="CC296" s="376"/>
      <c r="CD296" s="376"/>
      <c r="CE296" s="376"/>
      <c r="CF296" s="376"/>
      <c r="CG296" s="376"/>
      <c r="CH296" s="376"/>
      <c r="CI296" s="376"/>
      <c r="CJ296" s="376"/>
      <c r="CK296" s="376"/>
      <c r="CL296" s="376"/>
      <c r="CM296" s="376"/>
      <c r="CN296" s="376"/>
      <c r="CO296" s="376"/>
      <c r="CP296" s="376"/>
      <c r="CQ296" s="376"/>
      <c r="CR296" s="376"/>
      <c r="CS296" s="376"/>
      <c r="CT296" s="376"/>
      <c r="CU296" s="376"/>
      <c r="CV296" s="376"/>
      <c r="CW296" s="376"/>
      <c r="CX296" s="376"/>
      <c r="CY296" s="376"/>
      <c r="CZ296" s="376"/>
    </row>
    <row r="297" s="984" customFormat="true" ht="15" customHeight="true" x14ac:dyDescent="0.2">
      <c r="A297" s="985"/>
      <c r="B297" s="986"/>
      <c r="C297" s="987"/>
      <c r="Z297" s="377"/>
      <c r="AA297" s="377"/>
      <c r="AB297" s="377"/>
      <c r="AC297" s="377"/>
      <c r="AD297" s="377"/>
      <c r="AE297" s="377"/>
      <c r="AF297" s="377"/>
      <c r="AG297" s="377"/>
      <c r="AH297" s="377"/>
      <c r="AI297" s="377"/>
      <c r="AJ297" s="377"/>
      <c r="AK297" s="377"/>
      <c r="AL297" s="377"/>
      <c r="AM297" s="377"/>
      <c r="AN297" s="377"/>
      <c r="AO297" s="377"/>
      <c r="AP297" s="377"/>
      <c r="AQ297" s="377"/>
      <c r="AR297" s="377"/>
      <c r="AS297" s="377"/>
      <c r="AT297" s="377"/>
      <c r="AU297" s="377"/>
      <c r="AV297" s="377"/>
      <c r="AW297" s="377"/>
      <c r="AX297" s="377"/>
      <c r="AY297" s="377"/>
      <c r="AZ297" s="377"/>
      <c r="BA297" s="341"/>
      <c r="BB297" s="339"/>
      <c r="BC297" s="339"/>
      <c r="BD297" s="339"/>
      <c r="BE297" s="339"/>
      <c r="BF297" s="339"/>
      <c r="BG297" s="339"/>
      <c r="BH297" s="339"/>
      <c r="BI297" s="339"/>
      <c r="BJ297" s="339"/>
      <c r="BK297" s="339"/>
      <c r="BL297" s="339"/>
      <c r="BM297" s="339"/>
      <c r="BN297" s="339"/>
      <c r="BO297" s="339"/>
      <c r="BP297" s="339"/>
      <c r="BQ297" s="339"/>
      <c r="BR297" s="339"/>
      <c r="BS297" s="339"/>
      <c r="BT297" s="339"/>
      <c r="BU297" s="339"/>
      <c r="BV297" s="339"/>
      <c r="BW297" s="339"/>
      <c r="BX297" s="339"/>
      <c r="BY297" s="341"/>
      <c r="BZ297" s="376"/>
      <c r="CA297" s="376"/>
      <c r="CB297" s="376"/>
      <c r="CC297" s="376"/>
      <c r="CD297" s="376"/>
      <c r="CE297" s="376"/>
      <c r="CF297" s="376"/>
      <c r="CG297" s="376"/>
      <c r="CH297" s="376"/>
      <c r="CI297" s="376"/>
      <c r="CJ297" s="376"/>
      <c r="CK297" s="376"/>
      <c r="CL297" s="376"/>
      <c r="CM297" s="376"/>
      <c r="CN297" s="376"/>
      <c r="CO297" s="376"/>
      <c r="CP297" s="376"/>
      <c r="CQ297" s="376"/>
      <c r="CR297" s="376"/>
      <c r="CS297" s="376"/>
      <c r="CT297" s="376"/>
      <c r="CU297" s="376"/>
      <c r="CV297" s="376"/>
      <c r="CW297" s="376"/>
      <c r="CX297" s="376"/>
      <c r="CY297" s="376"/>
      <c r="CZ297" s="376"/>
    </row>
    <row r="298" s="984" customFormat="true" ht="15" customHeight="true" x14ac:dyDescent="0.2">
      <c r="B298" s="535"/>
      <c r="Z298" s="377"/>
      <c r="AA298" s="377"/>
      <c r="AB298" s="377"/>
      <c r="AC298" s="377"/>
      <c r="AD298" s="377"/>
      <c r="AE298" s="377"/>
      <c r="AF298" s="377"/>
      <c r="AG298" s="377"/>
      <c r="AH298" s="377"/>
      <c r="AI298" s="377"/>
      <c r="AJ298" s="377"/>
      <c r="AK298" s="377"/>
      <c r="AL298" s="377"/>
      <c r="AM298" s="377"/>
      <c r="AN298" s="377"/>
      <c r="AO298" s="377"/>
      <c r="AP298" s="377"/>
      <c r="AQ298" s="377"/>
      <c r="AR298" s="377"/>
      <c r="AS298" s="377"/>
      <c r="AT298" s="377"/>
      <c r="AU298" s="377"/>
      <c r="AV298" s="377"/>
      <c r="AW298" s="377"/>
      <c r="AX298" s="377"/>
      <c r="AY298" s="377"/>
      <c r="AZ298" s="377"/>
      <c r="BA298" s="341"/>
      <c r="BB298" s="339"/>
      <c r="BC298" s="339"/>
      <c r="BD298" s="339"/>
      <c r="BE298" s="339"/>
      <c r="BF298" s="339"/>
      <c r="BG298" s="339"/>
      <c r="BH298" s="339"/>
      <c r="BI298" s="339"/>
      <c r="BJ298" s="339"/>
      <c r="BK298" s="339"/>
      <c r="BL298" s="339"/>
      <c r="BM298" s="339"/>
      <c r="BN298" s="339"/>
      <c r="BO298" s="339"/>
      <c r="BP298" s="339"/>
      <c r="BQ298" s="339"/>
      <c r="BR298" s="339"/>
      <c r="BS298" s="339"/>
      <c r="BT298" s="339"/>
      <c r="BU298" s="339"/>
      <c r="BV298" s="339"/>
      <c r="BW298" s="339"/>
      <c r="BX298" s="339"/>
      <c r="BY298" s="341"/>
      <c r="BZ298" s="376"/>
      <c r="CA298" s="376"/>
      <c r="CB298" s="376"/>
      <c r="CC298" s="376"/>
      <c r="CD298" s="376"/>
      <c r="CE298" s="376"/>
      <c r="CF298" s="376"/>
      <c r="CG298" s="376"/>
      <c r="CH298" s="376"/>
      <c r="CI298" s="376"/>
      <c r="CJ298" s="376"/>
      <c r="CK298" s="376"/>
      <c r="CL298" s="376"/>
      <c r="CM298" s="376"/>
      <c r="CN298" s="376"/>
      <c r="CO298" s="376"/>
      <c r="CP298" s="376"/>
      <c r="CQ298" s="376"/>
      <c r="CR298" s="376"/>
      <c r="CS298" s="376"/>
      <c r="CT298" s="376"/>
      <c r="CU298" s="376"/>
      <c r="CV298" s="376"/>
      <c r="CW298" s="376"/>
      <c r="CX298" s="376"/>
      <c r="CY298" s="376"/>
      <c r="CZ298" s="376"/>
    </row>
    <row r="299" s="984" customFormat="true" ht="15" customHeight="true" x14ac:dyDescent="0.2">
      <c r="A299" s="547"/>
      <c r="B299" s="546"/>
      <c r="C299" s="547"/>
      <c r="D299" s="547"/>
      <c r="Z299" s="377"/>
      <c r="AA299" s="377"/>
      <c r="AB299" s="377"/>
      <c r="AC299" s="377"/>
      <c r="AD299" s="377"/>
      <c r="AE299" s="377"/>
      <c r="AF299" s="377"/>
      <c r="AG299" s="377"/>
      <c r="AH299" s="377"/>
      <c r="AI299" s="377"/>
      <c r="AJ299" s="377"/>
      <c r="AK299" s="377"/>
      <c r="AL299" s="377"/>
      <c r="AM299" s="377"/>
      <c r="AN299" s="377"/>
      <c r="AO299" s="377"/>
      <c r="AP299" s="377"/>
      <c r="AQ299" s="377"/>
      <c r="AR299" s="377"/>
      <c r="AS299" s="377"/>
      <c r="AT299" s="377"/>
      <c r="AU299" s="377"/>
      <c r="AV299" s="377"/>
      <c r="AW299" s="377"/>
      <c r="AX299" s="377"/>
      <c r="AY299" s="377"/>
      <c r="AZ299" s="377"/>
      <c r="BA299" s="341"/>
      <c r="BB299" s="339"/>
      <c r="BC299" s="339"/>
      <c r="BD299" s="339"/>
      <c r="BE299" s="339"/>
      <c r="BF299" s="339"/>
      <c r="BG299" s="339"/>
      <c r="BH299" s="339"/>
      <c r="BI299" s="339"/>
      <c r="BJ299" s="339"/>
      <c r="BK299" s="339"/>
      <c r="BL299" s="339"/>
      <c r="BM299" s="339"/>
      <c r="BN299" s="339"/>
      <c r="BO299" s="339"/>
      <c r="BP299" s="339"/>
      <c r="BQ299" s="339"/>
      <c r="BR299" s="339"/>
      <c r="BS299" s="339"/>
      <c r="BT299" s="339"/>
      <c r="BU299" s="339"/>
      <c r="BV299" s="339"/>
      <c r="BW299" s="339"/>
      <c r="BX299" s="339"/>
      <c r="BY299" s="341"/>
      <c r="BZ299" s="376"/>
      <c r="CA299" s="376"/>
      <c r="CB299" s="376"/>
      <c r="CC299" s="376"/>
      <c r="CD299" s="376"/>
      <c r="CE299" s="376"/>
      <c r="CF299" s="376"/>
      <c r="CG299" s="376"/>
      <c r="CH299" s="376"/>
      <c r="CI299" s="376"/>
      <c r="CJ299" s="376"/>
      <c r="CK299" s="376"/>
      <c r="CL299" s="376"/>
      <c r="CM299" s="376"/>
      <c r="CN299" s="376"/>
      <c r="CO299" s="376"/>
      <c r="CP299" s="376"/>
      <c r="CQ299" s="376"/>
      <c r="CR299" s="376"/>
      <c r="CS299" s="376"/>
      <c r="CT299" s="376"/>
      <c r="CU299" s="376"/>
      <c r="CV299" s="376"/>
      <c r="CW299" s="376"/>
      <c r="CX299" s="376"/>
      <c r="CY299" s="376"/>
      <c r="CZ299" s="376"/>
    </row>
    <row r="300" s="984" customFormat="true" ht="15" customHeight="true" x14ac:dyDescent="0.2">
      <c r="A300" s="985"/>
      <c r="B300" s="986"/>
      <c r="C300" s="201"/>
      <c r="D300" s="201"/>
      <c r="Z300" s="377"/>
      <c r="AA300" s="377"/>
      <c r="AB300" s="377"/>
      <c r="AC300" s="377"/>
      <c r="AD300" s="377"/>
      <c r="AE300" s="377"/>
      <c r="AF300" s="377"/>
      <c r="AG300" s="377"/>
      <c r="AH300" s="377"/>
      <c r="AI300" s="377"/>
      <c r="AJ300" s="377"/>
      <c r="AK300" s="377"/>
      <c r="AL300" s="377"/>
      <c r="AM300" s="377"/>
      <c r="AN300" s="377"/>
      <c r="AO300" s="377"/>
      <c r="AP300" s="377"/>
      <c r="AQ300" s="377"/>
      <c r="AR300" s="377"/>
      <c r="AS300" s="377"/>
      <c r="AT300" s="377"/>
      <c r="AU300" s="377"/>
      <c r="AV300" s="377"/>
      <c r="AW300" s="377"/>
      <c r="AX300" s="377"/>
      <c r="AY300" s="377"/>
      <c r="AZ300" s="377"/>
      <c r="BA300" s="341"/>
      <c r="BB300" s="339"/>
      <c r="BC300" s="339"/>
      <c r="BD300" s="339"/>
      <c r="BE300" s="339"/>
      <c r="BF300" s="339"/>
      <c r="BG300" s="339"/>
      <c r="BH300" s="339"/>
      <c r="BI300" s="339"/>
      <c r="BJ300" s="339"/>
      <c r="BK300" s="339"/>
      <c r="BL300" s="339"/>
      <c r="BM300" s="339"/>
      <c r="BN300" s="339"/>
      <c r="BO300" s="339"/>
      <c r="BP300" s="339"/>
      <c r="BQ300" s="339"/>
      <c r="BR300" s="339"/>
      <c r="BS300" s="339"/>
      <c r="BT300" s="339"/>
      <c r="BU300" s="339"/>
      <c r="BV300" s="339"/>
      <c r="BW300" s="339"/>
      <c r="BX300" s="339"/>
      <c r="BY300" s="341"/>
      <c r="BZ300" s="376"/>
      <c r="CA300" s="376"/>
      <c r="CB300" s="376"/>
      <c r="CC300" s="376"/>
      <c r="CD300" s="376"/>
      <c r="CE300" s="376"/>
      <c r="CF300" s="376"/>
      <c r="CG300" s="376"/>
      <c r="CH300" s="376"/>
      <c r="CI300" s="376"/>
      <c r="CJ300" s="376"/>
      <c r="CK300" s="376"/>
      <c r="CL300" s="376"/>
      <c r="CM300" s="376"/>
      <c r="CN300" s="376"/>
      <c r="CO300" s="376"/>
      <c r="CP300" s="376"/>
      <c r="CQ300" s="376"/>
      <c r="CR300" s="376"/>
      <c r="CS300" s="376"/>
      <c r="CT300" s="376"/>
      <c r="CU300" s="376"/>
      <c r="CV300" s="376"/>
      <c r="CW300" s="376"/>
      <c r="CX300" s="376"/>
      <c r="CY300" s="376"/>
      <c r="CZ300" s="376"/>
    </row>
    <row r="301" s="984" customFormat="true" ht="15" customHeight="true" x14ac:dyDescent="0.2">
      <c r="A301" s="985"/>
      <c r="B301" s="986"/>
      <c r="C301" s="201"/>
      <c r="D301" s="201"/>
      <c r="Z301" s="377"/>
      <c r="AA301" s="377"/>
      <c r="AB301" s="377"/>
      <c r="AC301" s="377"/>
      <c r="AD301" s="377"/>
      <c r="AE301" s="377"/>
      <c r="AF301" s="377"/>
      <c r="AG301" s="377"/>
      <c r="AH301" s="377"/>
      <c r="AI301" s="377"/>
      <c r="AJ301" s="377"/>
      <c r="AK301" s="377"/>
      <c r="AL301" s="377"/>
      <c r="AM301" s="377"/>
      <c r="AN301" s="377"/>
      <c r="AO301" s="377"/>
      <c r="AP301" s="377"/>
      <c r="AQ301" s="377"/>
      <c r="AR301" s="377"/>
      <c r="AS301" s="377"/>
      <c r="AT301" s="377"/>
      <c r="AU301" s="377"/>
      <c r="AV301" s="377"/>
      <c r="AW301" s="377"/>
      <c r="AX301" s="377"/>
      <c r="AY301" s="377"/>
      <c r="AZ301" s="377"/>
      <c r="BA301" s="341"/>
      <c r="BB301" s="339"/>
      <c r="BC301" s="339"/>
      <c r="BD301" s="339"/>
      <c r="BE301" s="339"/>
      <c r="BF301" s="339"/>
      <c r="BG301" s="339"/>
      <c r="BH301" s="339"/>
      <c r="BI301" s="339"/>
      <c r="BJ301" s="339"/>
      <c r="BK301" s="339"/>
      <c r="BL301" s="339"/>
      <c r="BM301" s="339"/>
      <c r="BN301" s="339"/>
      <c r="BO301" s="339"/>
      <c r="BP301" s="339"/>
      <c r="BQ301" s="339"/>
      <c r="BR301" s="339"/>
      <c r="BS301" s="339"/>
      <c r="BT301" s="339"/>
      <c r="BU301" s="339"/>
      <c r="BV301" s="339"/>
      <c r="BW301" s="339"/>
      <c r="BX301" s="339"/>
      <c r="BY301" s="341"/>
      <c r="BZ301" s="376"/>
      <c r="CA301" s="376"/>
      <c r="CB301" s="376"/>
      <c r="CC301" s="376"/>
      <c r="CD301" s="376"/>
      <c r="CE301" s="376"/>
      <c r="CF301" s="376"/>
      <c r="CG301" s="376"/>
      <c r="CH301" s="376"/>
      <c r="CI301" s="376"/>
      <c r="CJ301" s="376"/>
      <c r="CK301" s="376"/>
      <c r="CL301" s="376"/>
      <c r="CM301" s="376"/>
      <c r="CN301" s="376"/>
      <c r="CO301" s="376"/>
      <c r="CP301" s="376"/>
      <c r="CQ301" s="376"/>
      <c r="CR301" s="376"/>
      <c r="CS301" s="376"/>
      <c r="CT301" s="376"/>
      <c r="CU301" s="376"/>
      <c r="CV301" s="376"/>
      <c r="CW301" s="376"/>
      <c r="CX301" s="376"/>
      <c r="CY301" s="376"/>
      <c r="CZ301" s="376"/>
    </row>
    <row r="302" s="984" customFormat="true" ht="15" customHeight="true" x14ac:dyDescent="0.2">
      <c r="A302" s="985"/>
      <c r="B302" s="986"/>
      <c r="C302" s="201"/>
      <c r="D302" s="201"/>
      <c r="Z302" s="377"/>
      <c r="AA302" s="377"/>
      <c r="AB302" s="377"/>
      <c r="AC302" s="377"/>
      <c r="AD302" s="377"/>
      <c r="AE302" s="377"/>
      <c r="AF302" s="377"/>
      <c r="AG302" s="377"/>
      <c r="AH302" s="377"/>
      <c r="AI302" s="377"/>
      <c r="AJ302" s="377"/>
      <c r="AK302" s="377"/>
      <c r="AL302" s="377"/>
      <c r="AM302" s="377"/>
      <c r="AN302" s="377"/>
      <c r="AO302" s="377"/>
      <c r="AP302" s="377"/>
      <c r="AQ302" s="377"/>
      <c r="AR302" s="377"/>
      <c r="AS302" s="377"/>
      <c r="AT302" s="377"/>
      <c r="AU302" s="377"/>
      <c r="AV302" s="377"/>
      <c r="AW302" s="377"/>
      <c r="AX302" s="377"/>
      <c r="AY302" s="377"/>
      <c r="AZ302" s="377"/>
      <c r="BA302" s="341"/>
      <c r="BB302" s="339"/>
      <c r="BC302" s="339"/>
      <c r="BD302" s="339"/>
      <c r="BE302" s="339"/>
      <c r="BF302" s="339"/>
      <c r="BG302" s="339"/>
      <c r="BH302" s="339"/>
      <c r="BI302" s="339"/>
      <c r="BJ302" s="339"/>
      <c r="BK302" s="339"/>
      <c r="BL302" s="339"/>
      <c r="BM302" s="339"/>
      <c r="BN302" s="339"/>
      <c r="BO302" s="339"/>
      <c r="BP302" s="339"/>
      <c r="BQ302" s="339"/>
      <c r="BR302" s="339"/>
      <c r="BS302" s="339"/>
      <c r="BT302" s="339"/>
      <c r="BU302" s="339"/>
      <c r="BV302" s="339"/>
      <c r="BW302" s="339"/>
      <c r="BX302" s="339"/>
      <c r="BY302" s="341"/>
      <c r="BZ302" s="376"/>
      <c r="CA302" s="376"/>
      <c r="CB302" s="376"/>
      <c r="CC302" s="376"/>
      <c r="CD302" s="376"/>
      <c r="CE302" s="376"/>
      <c r="CF302" s="376"/>
      <c r="CG302" s="376"/>
      <c r="CH302" s="376"/>
      <c r="CI302" s="376"/>
      <c r="CJ302" s="376"/>
      <c r="CK302" s="376"/>
      <c r="CL302" s="376"/>
      <c r="CM302" s="376"/>
      <c r="CN302" s="376"/>
      <c r="CO302" s="376"/>
      <c r="CP302" s="376"/>
      <c r="CQ302" s="376"/>
      <c r="CR302" s="376"/>
      <c r="CS302" s="376"/>
      <c r="CT302" s="376"/>
      <c r="CU302" s="376"/>
      <c r="CV302" s="376"/>
      <c r="CW302" s="376"/>
      <c r="CX302" s="376"/>
      <c r="CY302" s="376"/>
      <c r="CZ302" s="376"/>
    </row>
    <row r="303" s="984" customFormat="true" ht="15" customHeight="true" x14ac:dyDescent="0.2">
      <c r="A303" s="985"/>
      <c r="B303" s="986"/>
      <c r="C303" s="987"/>
      <c r="D303" s="987"/>
      <c r="Z303" s="377"/>
      <c r="AA303" s="377"/>
      <c r="AB303" s="377"/>
      <c r="AC303" s="377"/>
      <c r="AD303" s="377"/>
      <c r="AE303" s="377"/>
      <c r="AF303" s="377"/>
      <c r="AG303" s="377"/>
      <c r="AH303" s="377"/>
      <c r="AI303" s="377"/>
      <c r="AJ303" s="377"/>
      <c r="AK303" s="377"/>
      <c r="AL303" s="377"/>
      <c r="AM303" s="377"/>
      <c r="AN303" s="377"/>
      <c r="AO303" s="377"/>
      <c r="AP303" s="377"/>
      <c r="AQ303" s="377"/>
      <c r="AR303" s="377"/>
      <c r="AS303" s="377"/>
      <c r="AT303" s="377"/>
      <c r="AU303" s="377"/>
      <c r="AV303" s="377"/>
      <c r="AW303" s="377"/>
      <c r="AX303" s="377"/>
      <c r="AY303" s="377"/>
      <c r="AZ303" s="377"/>
      <c r="BA303" s="341"/>
      <c r="BB303" s="339"/>
      <c r="BC303" s="339"/>
      <c r="BD303" s="339"/>
      <c r="BE303" s="339"/>
      <c r="BF303" s="339"/>
      <c r="BG303" s="339"/>
      <c r="BH303" s="339"/>
      <c r="BI303" s="339"/>
      <c r="BJ303" s="339"/>
      <c r="BK303" s="339"/>
      <c r="BL303" s="339"/>
      <c r="BM303" s="339"/>
      <c r="BN303" s="339"/>
      <c r="BO303" s="339"/>
      <c r="BP303" s="339"/>
      <c r="BQ303" s="339"/>
      <c r="BR303" s="339"/>
      <c r="BS303" s="339"/>
      <c r="BT303" s="339"/>
      <c r="BU303" s="339"/>
      <c r="BV303" s="339"/>
      <c r="BW303" s="339"/>
      <c r="BX303" s="339"/>
      <c r="BY303" s="341"/>
      <c r="BZ303" s="376"/>
      <c r="CA303" s="376"/>
      <c r="CB303" s="376"/>
      <c r="CC303" s="376"/>
      <c r="CD303" s="376"/>
      <c r="CE303" s="376"/>
      <c r="CF303" s="376"/>
      <c r="CG303" s="376"/>
      <c r="CH303" s="376"/>
      <c r="CI303" s="376"/>
      <c r="CJ303" s="376"/>
      <c r="CK303" s="376"/>
      <c r="CL303" s="376"/>
      <c r="CM303" s="376"/>
      <c r="CN303" s="376"/>
      <c r="CO303" s="376"/>
      <c r="CP303" s="376"/>
      <c r="CQ303" s="376"/>
      <c r="CR303" s="376"/>
      <c r="CS303" s="376"/>
      <c r="CT303" s="376"/>
      <c r="CU303" s="376"/>
      <c r="CV303" s="376"/>
      <c r="CW303" s="376"/>
      <c r="CX303" s="376"/>
      <c r="CY303" s="376"/>
      <c r="CZ303" s="376"/>
    </row>
    <row r="304" s="984" customFormat="true" ht="15" customHeight="true" x14ac:dyDescent="0.2">
      <c r="A304" s="985"/>
      <c r="B304" s="986"/>
      <c r="C304" s="987"/>
      <c r="D304" s="987"/>
      <c r="Z304" s="377"/>
      <c r="AA304" s="377"/>
      <c r="AB304" s="377"/>
      <c r="AC304" s="377"/>
      <c r="AD304" s="377"/>
      <c r="AE304" s="377"/>
      <c r="AF304" s="377"/>
      <c r="AG304" s="377"/>
      <c r="AH304" s="377"/>
      <c r="AI304" s="377"/>
      <c r="AJ304" s="377"/>
      <c r="AK304" s="377"/>
      <c r="AL304" s="377"/>
      <c r="AM304" s="377"/>
      <c r="AN304" s="377"/>
      <c r="AO304" s="377"/>
      <c r="AP304" s="377"/>
      <c r="AQ304" s="377"/>
      <c r="AR304" s="377"/>
      <c r="AS304" s="377"/>
      <c r="AT304" s="377"/>
      <c r="AU304" s="377"/>
      <c r="AV304" s="377"/>
      <c r="AW304" s="377"/>
      <c r="AX304" s="377"/>
      <c r="AY304" s="377"/>
      <c r="AZ304" s="377"/>
      <c r="BA304" s="341"/>
      <c r="BB304" s="339"/>
      <c r="BC304" s="339"/>
      <c r="BD304" s="339"/>
      <c r="BE304" s="339"/>
      <c r="BF304" s="339"/>
      <c r="BG304" s="339"/>
      <c r="BH304" s="339"/>
      <c r="BI304" s="339"/>
      <c r="BJ304" s="339"/>
      <c r="BK304" s="339"/>
      <c r="BL304" s="339"/>
      <c r="BM304" s="339"/>
      <c r="BN304" s="339"/>
      <c r="BO304" s="339"/>
      <c r="BP304" s="339"/>
      <c r="BQ304" s="339"/>
      <c r="BR304" s="339"/>
      <c r="BS304" s="339"/>
      <c r="BT304" s="339"/>
      <c r="BU304" s="339"/>
      <c r="BV304" s="339"/>
      <c r="BW304" s="339"/>
      <c r="BX304" s="339"/>
      <c r="BY304" s="341"/>
      <c r="BZ304" s="376"/>
      <c r="CA304" s="376"/>
      <c r="CB304" s="376"/>
      <c r="CC304" s="376"/>
      <c r="CD304" s="376"/>
      <c r="CE304" s="376"/>
      <c r="CF304" s="376"/>
      <c r="CG304" s="376"/>
      <c r="CH304" s="376"/>
      <c r="CI304" s="376"/>
      <c r="CJ304" s="376"/>
      <c r="CK304" s="376"/>
      <c r="CL304" s="376"/>
      <c r="CM304" s="376"/>
      <c r="CN304" s="376"/>
      <c r="CO304" s="376"/>
      <c r="CP304" s="376"/>
      <c r="CQ304" s="376"/>
      <c r="CR304" s="376"/>
      <c r="CS304" s="376"/>
      <c r="CT304" s="376"/>
      <c r="CU304" s="376"/>
      <c r="CV304" s="376"/>
      <c r="CW304" s="376"/>
      <c r="CX304" s="376"/>
      <c r="CY304" s="376"/>
      <c r="CZ304" s="376"/>
    </row>
    <row r="305" s="984" customFormat="true" ht="15" customHeight="true" x14ac:dyDescent="0.2">
      <c r="A305" s="985"/>
      <c r="B305" s="986"/>
      <c r="C305" s="987"/>
      <c r="D305" s="987"/>
      <c r="Z305" s="377"/>
      <c r="AA305" s="377"/>
      <c r="AB305" s="377"/>
      <c r="AC305" s="377"/>
      <c r="AD305" s="377"/>
      <c r="AE305" s="377"/>
      <c r="AF305" s="377"/>
      <c r="AG305" s="377"/>
      <c r="AH305" s="377"/>
      <c r="AI305" s="377"/>
      <c r="AJ305" s="377"/>
      <c r="AK305" s="377"/>
      <c r="AL305" s="377"/>
      <c r="AM305" s="377"/>
      <c r="AN305" s="377"/>
      <c r="AO305" s="377"/>
      <c r="AP305" s="377"/>
      <c r="AQ305" s="377"/>
      <c r="AR305" s="377"/>
      <c r="AS305" s="377"/>
      <c r="AT305" s="377"/>
      <c r="AU305" s="377"/>
      <c r="AV305" s="377"/>
      <c r="AW305" s="377"/>
      <c r="AX305" s="377"/>
      <c r="AY305" s="377"/>
      <c r="AZ305" s="377"/>
      <c r="BA305" s="341"/>
      <c r="BB305" s="339"/>
      <c r="BC305" s="339"/>
      <c r="BD305" s="339"/>
      <c r="BE305" s="339"/>
      <c r="BF305" s="339"/>
      <c r="BG305" s="339"/>
      <c r="BH305" s="339"/>
      <c r="BI305" s="339"/>
      <c r="BJ305" s="339"/>
      <c r="BK305" s="339"/>
      <c r="BL305" s="339"/>
      <c r="BM305" s="339"/>
      <c r="BN305" s="339"/>
      <c r="BO305" s="339"/>
      <c r="BP305" s="339"/>
      <c r="BQ305" s="339"/>
      <c r="BR305" s="339"/>
      <c r="BS305" s="339"/>
      <c r="BT305" s="339"/>
      <c r="BU305" s="339"/>
      <c r="BV305" s="339"/>
      <c r="BW305" s="339"/>
      <c r="BX305" s="339"/>
      <c r="BY305" s="341"/>
      <c r="BZ305" s="376"/>
      <c r="CA305" s="376"/>
      <c r="CB305" s="376"/>
      <c r="CC305" s="376"/>
      <c r="CD305" s="376"/>
      <c r="CE305" s="376"/>
      <c r="CF305" s="376"/>
      <c r="CG305" s="376"/>
      <c r="CH305" s="376"/>
      <c r="CI305" s="376"/>
      <c r="CJ305" s="376"/>
      <c r="CK305" s="376"/>
      <c r="CL305" s="376"/>
      <c r="CM305" s="376"/>
      <c r="CN305" s="376"/>
      <c r="CO305" s="376"/>
      <c r="CP305" s="376"/>
      <c r="CQ305" s="376"/>
      <c r="CR305" s="376"/>
      <c r="CS305" s="376"/>
      <c r="CT305" s="376"/>
      <c r="CU305" s="376"/>
      <c r="CV305" s="376"/>
      <c r="CW305" s="376"/>
      <c r="CX305" s="376"/>
      <c r="CY305" s="376"/>
      <c r="CZ305" s="376"/>
    </row>
    <row r="306" s="984" customFormat="true" ht="15" customHeight="true" x14ac:dyDescent="0.2">
      <c r="B306" s="535"/>
      <c r="Z306" s="377"/>
      <c r="AA306" s="377"/>
      <c r="AB306" s="377"/>
      <c r="AC306" s="377"/>
      <c r="AD306" s="377"/>
      <c r="AE306" s="377"/>
      <c r="AF306" s="377"/>
      <c r="AG306" s="377"/>
      <c r="AH306" s="377"/>
      <c r="AI306" s="377"/>
      <c r="AJ306" s="377"/>
      <c r="AK306" s="377"/>
      <c r="AL306" s="377"/>
      <c r="AM306" s="377"/>
      <c r="AN306" s="377"/>
      <c r="AO306" s="377"/>
      <c r="AP306" s="377"/>
      <c r="AQ306" s="377"/>
      <c r="AR306" s="377"/>
      <c r="AS306" s="377"/>
      <c r="AT306" s="377"/>
      <c r="AU306" s="377"/>
      <c r="AV306" s="377"/>
      <c r="AW306" s="377"/>
      <c r="AX306" s="377"/>
      <c r="AY306" s="377"/>
      <c r="AZ306" s="377"/>
      <c r="BA306" s="341"/>
      <c r="BB306" s="339"/>
      <c r="BC306" s="339"/>
      <c r="BD306" s="339"/>
      <c r="BE306" s="339"/>
      <c r="BF306" s="339"/>
      <c r="BG306" s="339"/>
      <c r="BH306" s="339"/>
      <c r="BI306" s="339"/>
      <c r="BJ306" s="339"/>
      <c r="BK306" s="339"/>
      <c r="BL306" s="339"/>
      <c r="BM306" s="339"/>
      <c r="BN306" s="339"/>
      <c r="BO306" s="339"/>
      <c r="BP306" s="339"/>
      <c r="BQ306" s="339"/>
      <c r="BR306" s="339"/>
      <c r="BS306" s="339"/>
      <c r="BT306" s="339"/>
      <c r="BU306" s="339"/>
      <c r="BV306" s="339"/>
      <c r="BW306" s="339"/>
      <c r="BX306" s="339"/>
      <c r="BY306" s="341"/>
      <c r="BZ306" s="376"/>
      <c r="CA306" s="376"/>
      <c r="CB306" s="376"/>
      <c r="CC306" s="376"/>
      <c r="CD306" s="376"/>
      <c r="CE306" s="376"/>
      <c r="CF306" s="376"/>
      <c r="CG306" s="376"/>
      <c r="CH306" s="376"/>
      <c r="CI306" s="376"/>
      <c r="CJ306" s="376"/>
      <c r="CK306" s="376"/>
      <c r="CL306" s="376"/>
      <c r="CM306" s="376"/>
      <c r="CN306" s="376"/>
      <c r="CO306" s="376"/>
      <c r="CP306" s="376"/>
      <c r="CQ306" s="376"/>
      <c r="CR306" s="376"/>
      <c r="CS306" s="376"/>
      <c r="CT306" s="376"/>
      <c r="CU306" s="376"/>
      <c r="CV306" s="376"/>
      <c r="CW306" s="376"/>
      <c r="CX306" s="376"/>
      <c r="CY306" s="376"/>
      <c r="CZ306" s="376"/>
    </row>
    <row r="307" s="984" customFormat="true" ht="15" customHeight="true" x14ac:dyDescent="0.2">
      <c r="B307" s="535"/>
      <c r="Z307" s="377"/>
      <c r="AA307" s="377"/>
      <c r="AB307" s="377"/>
      <c r="AC307" s="377"/>
      <c r="AD307" s="377"/>
      <c r="AE307" s="377"/>
      <c r="AF307" s="377"/>
      <c r="AG307" s="377"/>
      <c r="AH307" s="377"/>
      <c r="AI307" s="377"/>
      <c r="AJ307" s="377"/>
      <c r="AK307" s="377"/>
      <c r="AL307" s="377"/>
      <c r="AM307" s="377"/>
      <c r="AN307" s="377"/>
      <c r="AO307" s="377"/>
      <c r="AP307" s="377"/>
      <c r="AQ307" s="377"/>
      <c r="AR307" s="377"/>
      <c r="AS307" s="377"/>
      <c r="AT307" s="377"/>
      <c r="AU307" s="377"/>
      <c r="AV307" s="377"/>
      <c r="AW307" s="377"/>
      <c r="AX307" s="377"/>
      <c r="AY307" s="377"/>
      <c r="AZ307" s="377"/>
      <c r="BA307" s="341"/>
      <c r="BB307" s="339"/>
      <c r="BC307" s="339"/>
      <c r="BD307" s="339"/>
      <c r="BE307" s="339"/>
      <c r="BF307" s="339"/>
      <c r="BG307" s="339"/>
      <c r="BH307" s="339"/>
      <c r="BI307" s="339"/>
      <c r="BJ307" s="339"/>
      <c r="BK307" s="339"/>
      <c r="BL307" s="339"/>
      <c r="BM307" s="339"/>
      <c r="BN307" s="339"/>
      <c r="BO307" s="339"/>
      <c r="BP307" s="339"/>
      <c r="BQ307" s="339"/>
      <c r="BR307" s="339"/>
      <c r="BS307" s="339"/>
      <c r="BT307" s="339"/>
      <c r="BU307" s="339"/>
      <c r="BV307" s="339"/>
      <c r="BW307" s="339"/>
      <c r="BX307" s="339"/>
      <c r="BY307" s="341"/>
      <c r="BZ307" s="376"/>
      <c r="CA307" s="376"/>
      <c r="CB307" s="376"/>
      <c r="CC307" s="376"/>
      <c r="CD307" s="376"/>
      <c r="CE307" s="376"/>
      <c r="CF307" s="376"/>
      <c r="CG307" s="376"/>
      <c r="CH307" s="376"/>
      <c r="CI307" s="376"/>
      <c r="CJ307" s="376"/>
      <c r="CK307" s="376"/>
      <c r="CL307" s="376"/>
      <c r="CM307" s="376"/>
      <c r="CN307" s="376"/>
      <c r="CO307" s="376"/>
      <c r="CP307" s="376"/>
      <c r="CQ307" s="376"/>
      <c r="CR307" s="376"/>
      <c r="CS307" s="376"/>
      <c r="CT307" s="376"/>
      <c r="CU307" s="376"/>
      <c r="CV307" s="376"/>
      <c r="CW307" s="376"/>
      <c r="CX307" s="376"/>
      <c r="CY307" s="376"/>
      <c r="CZ307" s="376"/>
    </row>
    <row r="308" s="984" customFormat="true" ht="15" customHeight="true" x14ac:dyDescent="0.2">
      <c r="B308" s="535"/>
      <c r="Z308" s="377"/>
      <c r="AA308" s="377"/>
      <c r="AB308" s="377"/>
      <c r="AC308" s="377"/>
      <c r="AD308" s="377"/>
      <c r="AE308" s="377"/>
      <c r="AF308" s="377"/>
      <c r="AG308" s="377"/>
      <c r="AH308" s="377"/>
      <c r="AI308" s="377"/>
      <c r="AJ308" s="377"/>
      <c r="AK308" s="377"/>
      <c r="AL308" s="377"/>
      <c r="AM308" s="377"/>
      <c r="AN308" s="377"/>
      <c r="AO308" s="377"/>
      <c r="AP308" s="377"/>
      <c r="AQ308" s="377"/>
      <c r="AR308" s="377"/>
      <c r="AS308" s="377"/>
      <c r="AT308" s="377"/>
      <c r="AU308" s="377"/>
      <c r="AV308" s="377"/>
      <c r="AW308" s="377"/>
      <c r="AX308" s="377"/>
      <c r="AY308" s="377"/>
      <c r="AZ308" s="377"/>
      <c r="BA308" s="341"/>
      <c r="BB308" s="339"/>
      <c r="BC308" s="339"/>
      <c r="BD308" s="339"/>
      <c r="BE308" s="339"/>
      <c r="BF308" s="339"/>
      <c r="BG308" s="339"/>
      <c r="BH308" s="339"/>
      <c r="BI308" s="339"/>
      <c r="BJ308" s="339"/>
      <c r="BK308" s="339"/>
      <c r="BL308" s="339"/>
      <c r="BM308" s="339"/>
      <c r="BN308" s="339"/>
      <c r="BO308" s="339"/>
      <c r="BP308" s="339"/>
      <c r="BQ308" s="339"/>
      <c r="BR308" s="339"/>
      <c r="BS308" s="339"/>
      <c r="BT308" s="339"/>
      <c r="BU308" s="339"/>
      <c r="BV308" s="339"/>
      <c r="BW308" s="339"/>
      <c r="BX308" s="339"/>
      <c r="BY308" s="341"/>
      <c r="BZ308" s="376"/>
      <c r="CA308" s="376"/>
      <c r="CB308" s="376"/>
      <c r="CC308" s="376"/>
      <c r="CD308" s="376"/>
      <c r="CE308" s="376"/>
      <c r="CF308" s="376"/>
      <c r="CG308" s="376"/>
      <c r="CH308" s="376"/>
      <c r="CI308" s="376"/>
      <c r="CJ308" s="376"/>
      <c r="CK308" s="376"/>
      <c r="CL308" s="376"/>
      <c r="CM308" s="376"/>
      <c r="CN308" s="376"/>
      <c r="CO308" s="376"/>
      <c r="CP308" s="376"/>
      <c r="CQ308" s="376"/>
      <c r="CR308" s="376"/>
      <c r="CS308" s="376"/>
      <c r="CT308" s="376"/>
      <c r="CU308" s="376"/>
      <c r="CV308" s="376"/>
      <c r="CW308" s="376"/>
      <c r="CX308" s="376"/>
      <c r="CY308" s="376"/>
      <c r="CZ308" s="376"/>
    </row>
    <row r="309" s="984" customFormat="true" ht="15" customHeight="true" x14ac:dyDescent="0.2">
      <c r="B309" s="535"/>
      <c r="Z309" s="377"/>
      <c r="AA309" s="377"/>
      <c r="AB309" s="377"/>
      <c r="AC309" s="377"/>
      <c r="AD309" s="377"/>
      <c r="AE309" s="377"/>
      <c r="AF309" s="377"/>
      <c r="AG309" s="377"/>
      <c r="AH309" s="377"/>
      <c r="AI309" s="377"/>
      <c r="AJ309" s="377"/>
      <c r="AK309" s="377"/>
      <c r="AL309" s="377"/>
      <c r="AM309" s="377"/>
      <c r="AN309" s="377"/>
      <c r="AO309" s="377"/>
      <c r="AP309" s="377"/>
      <c r="AQ309" s="377"/>
      <c r="AR309" s="377"/>
      <c r="AS309" s="377"/>
      <c r="AT309" s="377"/>
      <c r="AU309" s="377"/>
      <c r="AV309" s="377"/>
      <c r="AW309" s="377"/>
      <c r="AX309" s="377"/>
      <c r="AY309" s="377"/>
      <c r="AZ309" s="377"/>
      <c r="BA309" s="341"/>
      <c r="BB309" s="339"/>
      <c r="BC309" s="339"/>
      <c r="BD309" s="339"/>
      <c r="BE309" s="339"/>
      <c r="BF309" s="339"/>
      <c r="BG309" s="339"/>
      <c r="BH309" s="339"/>
      <c r="BI309" s="339"/>
      <c r="BJ309" s="339"/>
      <c r="BK309" s="339"/>
      <c r="BL309" s="339"/>
      <c r="BM309" s="339"/>
      <c r="BN309" s="339"/>
      <c r="BO309" s="339"/>
      <c r="BP309" s="339"/>
      <c r="BQ309" s="339"/>
      <c r="BR309" s="339"/>
      <c r="BS309" s="339"/>
      <c r="BT309" s="339"/>
      <c r="BU309" s="339"/>
      <c r="BV309" s="339"/>
      <c r="BW309" s="339"/>
      <c r="BX309" s="339"/>
      <c r="BY309" s="341"/>
      <c r="BZ309" s="376"/>
      <c r="CA309" s="376"/>
      <c r="CB309" s="376"/>
      <c r="CC309" s="376"/>
      <c r="CD309" s="376"/>
      <c r="CE309" s="376"/>
      <c r="CF309" s="376"/>
      <c r="CG309" s="376"/>
      <c r="CH309" s="376"/>
      <c r="CI309" s="376"/>
      <c r="CJ309" s="376"/>
      <c r="CK309" s="376"/>
      <c r="CL309" s="376"/>
      <c r="CM309" s="376"/>
      <c r="CN309" s="376"/>
      <c r="CO309" s="376"/>
      <c r="CP309" s="376"/>
      <c r="CQ309" s="376"/>
      <c r="CR309" s="376"/>
      <c r="CS309" s="376"/>
      <c r="CT309" s="376"/>
      <c r="CU309" s="376"/>
      <c r="CV309" s="376"/>
      <c r="CW309" s="376"/>
      <c r="CX309" s="376"/>
      <c r="CY309" s="376"/>
      <c r="CZ309" s="376"/>
    </row>
    <row r="310" s="984" customFormat="true" ht="15" customHeight="true" x14ac:dyDescent="0.2">
      <c r="B310" s="535"/>
      <c r="Z310" s="377"/>
      <c r="AA310" s="377"/>
      <c r="AB310" s="377"/>
      <c r="AC310" s="377"/>
      <c r="AD310" s="377"/>
      <c r="AE310" s="377"/>
      <c r="AF310" s="377"/>
      <c r="AG310" s="377"/>
      <c r="AH310" s="377"/>
      <c r="AI310" s="377"/>
      <c r="AJ310" s="377"/>
      <c r="AK310" s="377"/>
      <c r="AL310" s="377"/>
      <c r="AM310" s="377"/>
      <c r="AN310" s="377"/>
      <c r="AO310" s="377"/>
      <c r="AP310" s="377"/>
      <c r="AQ310" s="377"/>
      <c r="AR310" s="377"/>
      <c r="AS310" s="377"/>
      <c r="AT310" s="377"/>
      <c r="AU310" s="377"/>
      <c r="AV310" s="377"/>
      <c r="AW310" s="377"/>
      <c r="AX310" s="377"/>
      <c r="AY310" s="377"/>
      <c r="AZ310" s="377"/>
      <c r="BA310" s="341"/>
      <c r="BB310" s="339"/>
      <c r="BC310" s="339"/>
      <c r="BD310" s="339"/>
      <c r="BE310" s="339"/>
      <c r="BF310" s="339"/>
      <c r="BG310" s="339"/>
      <c r="BH310" s="339"/>
      <c r="BI310" s="339"/>
      <c r="BJ310" s="339"/>
      <c r="BK310" s="339"/>
      <c r="BL310" s="339"/>
      <c r="BM310" s="339"/>
      <c r="BN310" s="339"/>
      <c r="BO310" s="339"/>
      <c r="BP310" s="339"/>
      <c r="BQ310" s="339"/>
      <c r="BR310" s="339"/>
      <c r="BS310" s="339"/>
      <c r="BT310" s="339"/>
      <c r="BU310" s="339"/>
      <c r="BV310" s="339"/>
      <c r="BW310" s="339"/>
      <c r="BX310" s="339"/>
      <c r="BY310" s="341"/>
      <c r="BZ310" s="376"/>
      <c r="CA310" s="376"/>
      <c r="CB310" s="376"/>
      <c r="CC310" s="376"/>
      <c r="CD310" s="376"/>
      <c r="CE310" s="376"/>
      <c r="CF310" s="376"/>
      <c r="CG310" s="376"/>
      <c r="CH310" s="376"/>
      <c r="CI310" s="376"/>
      <c r="CJ310" s="376"/>
      <c r="CK310" s="376"/>
      <c r="CL310" s="376"/>
      <c r="CM310" s="376"/>
      <c r="CN310" s="376"/>
      <c r="CO310" s="376"/>
      <c r="CP310" s="376"/>
      <c r="CQ310" s="376"/>
      <c r="CR310" s="376"/>
      <c r="CS310" s="376"/>
      <c r="CT310" s="376"/>
      <c r="CU310" s="376"/>
      <c r="CV310" s="376"/>
      <c r="CW310" s="376"/>
      <c r="CX310" s="376"/>
      <c r="CY310" s="376"/>
      <c r="CZ310" s="376"/>
    </row>
    <row r="311" s="984" customFormat="true" ht="15" customHeight="true" x14ac:dyDescent="0.2">
      <c r="B311" s="535"/>
      <c r="Z311" s="377"/>
      <c r="AA311" s="377"/>
      <c r="AB311" s="377"/>
      <c r="AC311" s="377"/>
      <c r="AD311" s="377"/>
      <c r="AE311" s="377"/>
      <c r="AF311" s="377"/>
      <c r="AG311" s="377"/>
      <c r="AH311" s="377"/>
      <c r="AI311" s="377"/>
      <c r="AJ311" s="377"/>
      <c r="AK311" s="377"/>
      <c r="AL311" s="377"/>
      <c r="AM311" s="377"/>
      <c r="AN311" s="377"/>
      <c r="AO311" s="377"/>
      <c r="AP311" s="377"/>
      <c r="AQ311" s="377"/>
      <c r="AR311" s="377"/>
      <c r="AS311" s="377"/>
      <c r="AT311" s="377"/>
      <c r="AU311" s="377"/>
      <c r="AV311" s="377"/>
      <c r="AW311" s="377"/>
      <c r="AX311" s="377"/>
      <c r="AY311" s="377"/>
      <c r="AZ311" s="377"/>
      <c r="BA311" s="341"/>
      <c r="BB311" s="339"/>
      <c r="BC311" s="339"/>
      <c r="BD311" s="339"/>
      <c r="BE311" s="339"/>
      <c r="BF311" s="339"/>
      <c r="BG311" s="339"/>
      <c r="BH311" s="339"/>
      <c r="BI311" s="339"/>
      <c r="BJ311" s="339"/>
      <c r="BK311" s="339"/>
      <c r="BL311" s="339"/>
      <c r="BM311" s="339"/>
      <c r="BN311" s="339"/>
      <c r="BO311" s="339"/>
      <c r="BP311" s="339"/>
      <c r="BQ311" s="339"/>
      <c r="BR311" s="339"/>
      <c r="BS311" s="339"/>
      <c r="BT311" s="339"/>
      <c r="BU311" s="339"/>
      <c r="BV311" s="339"/>
      <c r="BW311" s="339"/>
      <c r="BX311" s="339"/>
      <c r="BY311" s="341"/>
      <c r="BZ311" s="376"/>
      <c r="CA311" s="376"/>
      <c r="CB311" s="376"/>
      <c r="CC311" s="376"/>
      <c r="CD311" s="376"/>
      <c r="CE311" s="376"/>
      <c r="CF311" s="376"/>
      <c r="CG311" s="376"/>
      <c r="CH311" s="376"/>
      <c r="CI311" s="376"/>
      <c r="CJ311" s="376"/>
      <c r="CK311" s="376"/>
      <c r="CL311" s="376"/>
      <c r="CM311" s="376"/>
      <c r="CN311" s="376"/>
      <c r="CO311" s="376"/>
      <c r="CP311" s="376"/>
      <c r="CQ311" s="376"/>
      <c r="CR311" s="376"/>
      <c r="CS311" s="376"/>
      <c r="CT311" s="376"/>
      <c r="CU311" s="376"/>
      <c r="CV311" s="376"/>
      <c r="CW311" s="376"/>
      <c r="CX311" s="376"/>
      <c r="CY311" s="376"/>
      <c r="CZ311" s="376"/>
    </row>
    <row r="312" s="984" customFormat="true" ht="15" customHeight="true" x14ac:dyDescent="0.2">
      <c r="B312" s="535"/>
      <c r="Z312" s="377"/>
      <c r="AA312" s="377"/>
      <c r="AB312" s="377"/>
      <c r="AC312" s="377"/>
      <c r="AD312" s="377"/>
      <c r="AE312" s="377"/>
      <c r="AF312" s="377"/>
      <c r="AG312" s="377"/>
      <c r="AH312" s="377"/>
      <c r="AI312" s="377"/>
      <c r="AJ312" s="377"/>
      <c r="AK312" s="377"/>
      <c r="AL312" s="377"/>
      <c r="AM312" s="377"/>
      <c r="AN312" s="377"/>
      <c r="AO312" s="377"/>
      <c r="AP312" s="377"/>
      <c r="AQ312" s="377"/>
      <c r="AR312" s="377"/>
      <c r="AS312" s="377"/>
      <c r="AT312" s="377"/>
      <c r="AU312" s="377"/>
      <c r="AV312" s="377"/>
      <c r="AW312" s="377"/>
      <c r="AX312" s="377"/>
      <c r="AY312" s="377"/>
      <c r="AZ312" s="377"/>
      <c r="BA312" s="341"/>
      <c r="BB312" s="339"/>
      <c r="BC312" s="339"/>
      <c r="BD312" s="339"/>
      <c r="BE312" s="339"/>
      <c r="BF312" s="339"/>
      <c r="BG312" s="339"/>
      <c r="BH312" s="339"/>
      <c r="BI312" s="339"/>
      <c r="BJ312" s="339"/>
      <c r="BK312" s="339"/>
      <c r="BL312" s="339"/>
      <c r="BM312" s="339"/>
      <c r="BN312" s="339"/>
      <c r="BO312" s="339"/>
      <c r="BP312" s="339"/>
      <c r="BQ312" s="339"/>
      <c r="BR312" s="339"/>
      <c r="BS312" s="339"/>
      <c r="BT312" s="339"/>
      <c r="BU312" s="339"/>
      <c r="BV312" s="339"/>
      <c r="BW312" s="339"/>
      <c r="BX312" s="339"/>
      <c r="BY312" s="341"/>
      <c r="BZ312" s="376"/>
      <c r="CA312" s="376"/>
      <c r="CB312" s="376"/>
      <c r="CC312" s="376"/>
      <c r="CD312" s="376"/>
      <c r="CE312" s="376"/>
      <c r="CF312" s="376"/>
      <c r="CG312" s="376"/>
      <c r="CH312" s="376"/>
      <c r="CI312" s="376"/>
      <c r="CJ312" s="376"/>
      <c r="CK312" s="376"/>
      <c r="CL312" s="376"/>
      <c r="CM312" s="376"/>
      <c r="CN312" s="376"/>
      <c r="CO312" s="376"/>
      <c r="CP312" s="376"/>
      <c r="CQ312" s="376"/>
      <c r="CR312" s="376"/>
      <c r="CS312" s="376"/>
      <c r="CT312" s="376"/>
      <c r="CU312" s="376"/>
      <c r="CV312" s="376"/>
      <c r="CW312" s="376"/>
      <c r="CX312" s="376"/>
      <c r="CY312" s="376"/>
      <c r="CZ312" s="376"/>
    </row>
    <row r="313" s="984" customFormat="true" ht="15" customHeight="true" x14ac:dyDescent="0.2">
      <c r="B313" s="535"/>
      <c r="Z313" s="377"/>
      <c r="AA313" s="377"/>
      <c r="AB313" s="377"/>
      <c r="AC313" s="377"/>
      <c r="AD313" s="377"/>
      <c r="AE313" s="377"/>
      <c r="AF313" s="377"/>
      <c r="AG313" s="377"/>
      <c r="AH313" s="377"/>
      <c r="AI313" s="377"/>
      <c r="AJ313" s="377"/>
      <c r="AK313" s="377"/>
      <c r="AL313" s="377"/>
      <c r="AM313" s="377"/>
      <c r="AN313" s="377"/>
      <c r="AO313" s="377"/>
      <c r="AP313" s="377"/>
      <c r="AQ313" s="377"/>
      <c r="AR313" s="377"/>
      <c r="AS313" s="377"/>
      <c r="AT313" s="377"/>
      <c r="AU313" s="377"/>
      <c r="AV313" s="377"/>
      <c r="AW313" s="377"/>
      <c r="AX313" s="377"/>
      <c r="AY313" s="377"/>
      <c r="AZ313" s="377"/>
      <c r="BA313" s="341"/>
      <c r="BB313" s="339"/>
      <c r="BC313" s="339"/>
      <c r="BD313" s="339"/>
      <c r="BE313" s="339"/>
      <c r="BF313" s="339"/>
      <c r="BG313" s="339"/>
      <c r="BH313" s="339"/>
      <c r="BI313" s="339"/>
      <c r="BJ313" s="339"/>
      <c r="BK313" s="339"/>
      <c r="BL313" s="339"/>
      <c r="BM313" s="339"/>
      <c r="BN313" s="339"/>
      <c r="BO313" s="339"/>
      <c r="BP313" s="339"/>
      <c r="BQ313" s="339"/>
      <c r="BR313" s="339"/>
      <c r="BS313" s="339"/>
      <c r="BT313" s="339"/>
      <c r="BU313" s="339"/>
      <c r="BV313" s="339"/>
      <c r="BW313" s="339"/>
      <c r="BX313" s="339"/>
      <c r="BY313" s="341"/>
      <c r="BZ313" s="376"/>
      <c r="CA313" s="376"/>
      <c r="CB313" s="376"/>
      <c r="CC313" s="376"/>
      <c r="CD313" s="376"/>
      <c r="CE313" s="376"/>
      <c r="CF313" s="376"/>
      <c r="CG313" s="376"/>
      <c r="CH313" s="376"/>
      <c r="CI313" s="376"/>
      <c r="CJ313" s="376"/>
      <c r="CK313" s="376"/>
      <c r="CL313" s="376"/>
      <c r="CM313" s="376"/>
      <c r="CN313" s="376"/>
      <c r="CO313" s="376"/>
      <c r="CP313" s="376"/>
      <c r="CQ313" s="376"/>
      <c r="CR313" s="376"/>
      <c r="CS313" s="376"/>
      <c r="CT313" s="376"/>
      <c r="CU313" s="376"/>
      <c r="CV313" s="376"/>
      <c r="CW313" s="376"/>
      <c r="CX313" s="376"/>
      <c r="CY313" s="376"/>
      <c r="CZ313" s="376"/>
    </row>
    <row r="314" s="984" customFormat="true" ht="15" customHeight="true" x14ac:dyDescent="0.2">
      <c r="B314" s="535"/>
      <c r="Z314" s="377"/>
      <c r="AA314" s="377"/>
      <c r="AB314" s="377"/>
      <c r="AC314" s="377"/>
      <c r="AD314" s="377"/>
      <c r="AE314" s="377"/>
      <c r="AF314" s="377"/>
      <c r="AG314" s="377"/>
      <c r="AH314" s="377"/>
      <c r="AI314" s="377"/>
      <c r="AJ314" s="377"/>
      <c r="AK314" s="377"/>
      <c r="AL314" s="377"/>
      <c r="AM314" s="377"/>
      <c r="AN314" s="377"/>
      <c r="AO314" s="377"/>
      <c r="AP314" s="377"/>
      <c r="AQ314" s="377"/>
      <c r="AR314" s="377"/>
      <c r="AS314" s="377"/>
      <c r="AT314" s="377"/>
      <c r="AU314" s="377"/>
      <c r="AV314" s="377"/>
      <c r="AW314" s="377"/>
      <c r="AX314" s="377"/>
      <c r="AY314" s="377"/>
      <c r="AZ314" s="377"/>
      <c r="BA314" s="341"/>
      <c r="BB314" s="339"/>
      <c r="BC314" s="339"/>
      <c r="BD314" s="339"/>
      <c r="BE314" s="339"/>
      <c r="BF314" s="339"/>
      <c r="BG314" s="339"/>
      <c r="BH314" s="339"/>
      <c r="BI314" s="339"/>
      <c r="BJ314" s="339"/>
      <c r="BK314" s="339"/>
      <c r="BL314" s="339"/>
      <c r="BM314" s="339"/>
      <c r="BN314" s="339"/>
      <c r="BO314" s="339"/>
      <c r="BP314" s="339"/>
      <c r="BQ314" s="339"/>
      <c r="BR314" s="339"/>
      <c r="BS314" s="339"/>
      <c r="BT314" s="339"/>
      <c r="BU314" s="339"/>
      <c r="BV314" s="339"/>
      <c r="BW314" s="339"/>
      <c r="BX314" s="339"/>
      <c r="BY314" s="341"/>
      <c r="BZ314" s="376"/>
      <c r="CA314" s="376"/>
      <c r="CB314" s="376"/>
      <c r="CC314" s="376"/>
      <c r="CD314" s="376"/>
      <c r="CE314" s="376"/>
      <c r="CF314" s="376"/>
      <c r="CG314" s="376"/>
      <c r="CH314" s="376"/>
      <c r="CI314" s="376"/>
      <c r="CJ314" s="376"/>
      <c r="CK314" s="376"/>
      <c r="CL314" s="376"/>
      <c r="CM314" s="376"/>
      <c r="CN314" s="376"/>
      <c r="CO314" s="376"/>
      <c r="CP314" s="376"/>
      <c r="CQ314" s="376"/>
      <c r="CR314" s="376"/>
      <c r="CS314" s="376"/>
      <c r="CT314" s="376"/>
      <c r="CU314" s="376"/>
      <c r="CV314" s="376"/>
      <c r="CW314" s="376"/>
      <c r="CX314" s="376"/>
      <c r="CY314" s="376"/>
      <c r="CZ314" s="376"/>
    </row>
    <row r="315" s="984" customFormat="true" ht="15" customHeight="true" x14ac:dyDescent="0.2">
      <c r="B315" s="535"/>
      <c r="Z315" s="377"/>
      <c r="AA315" s="377"/>
      <c r="AB315" s="377"/>
      <c r="AC315" s="377"/>
      <c r="AD315" s="377"/>
      <c r="AE315" s="377"/>
      <c r="AF315" s="377"/>
      <c r="AG315" s="377"/>
      <c r="AH315" s="377"/>
      <c r="AI315" s="377"/>
      <c r="AJ315" s="377"/>
      <c r="AK315" s="377"/>
      <c r="AL315" s="377"/>
      <c r="AM315" s="377"/>
      <c r="AN315" s="377"/>
      <c r="AO315" s="377"/>
      <c r="AP315" s="377"/>
      <c r="AQ315" s="377"/>
      <c r="AR315" s="377"/>
      <c r="AS315" s="377"/>
      <c r="AT315" s="377"/>
      <c r="AU315" s="377"/>
      <c r="AV315" s="377"/>
      <c r="AW315" s="377"/>
      <c r="AX315" s="377"/>
      <c r="AY315" s="377"/>
      <c r="AZ315" s="377"/>
      <c r="BA315" s="341"/>
      <c r="BB315" s="339"/>
      <c r="BC315" s="339"/>
      <c r="BD315" s="339"/>
      <c r="BE315" s="339"/>
      <c r="BF315" s="339"/>
      <c r="BG315" s="339"/>
      <c r="BH315" s="339"/>
      <c r="BI315" s="339"/>
      <c r="BJ315" s="339"/>
      <c r="BK315" s="339"/>
      <c r="BL315" s="339"/>
      <c r="BM315" s="339"/>
      <c r="BN315" s="339"/>
      <c r="BO315" s="339"/>
      <c r="BP315" s="339"/>
      <c r="BQ315" s="339"/>
      <c r="BR315" s="339"/>
      <c r="BS315" s="339"/>
      <c r="BT315" s="339"/>
      <c r="BU315" s="339"/>
      <c r="BV315" s="339"/>
      <c r="BW315" s="339"/>
      <c r="BX315" s="339"/>
      <c r="BY315" s="341"/>
      <c r="BZ315" s="376"/>
      <c r="CA315" s="376"/>
      <c r="CB315" s="376"/>
      <c r="CC315" s="376"/>
      <c r="CD315" s="376"/>
      <c r="CE315" s="376"/>
      <c r="CF315" s="376"/>
      <c r="CG315" s="376"/>
      <c r="CH315" s="376"/>
      <c r="CI315" s="376"/>
      <c r="CJ315" s="376"/>
      <c r="CK315" s="376"/>
      <c r="CL315" s="376"/>
      <c r="CM315" s="376"/>
      <c r="CN315" s="376"/>
      <c r="CO315" s="376"/>
      <c r="CP315" s="376"/>
      <c r="CQ315" s="376"/>
      <c r="CR315" s="376"/>
      <c r="CS315" s="376"/>
      <c r="CT315" s="376"/>
      <c r="CU315" s="376"/>
      <c r="CV315" s="376"/>
      <c r="CW315" s="376"/>
      <c r="CX315" s="376"/>
      <c r="CY315" s="376"/>
      <c r="CZ315" s="376"/>
    </row>
    <row r="316" s="984" customFormat="true" ht="15" customHeight="true" x14ac:dyDescent="0.2">
      <c r="B316" s="535"/>
      <c r="Z316" s="377"/>
      <c r="AA316" s="377"/>
      <c r="AB316" s="377"/>
      <c r="AC316" s="377"/>
      <c r="AD316" s="377"/>
      <c r="AE316" s="377"/>
      <c r="AF316" s="377"/>
      <c r="AG316" s="377"/>
      <c r="AH316" s="377"/>
      <c r="AI316" s="377"/>
      <c r="AJ316" s="377"/>
      <c r="AK316" s="377"/>
      <c r="AL316" s="377"/>
      <c r="AM316" s="377"/>
      <c r="AN316" s="377"/>
      <c r="AO316" s="377"/>
      <c r="AP316" s="377"/>
      <c r="AQ316" s="377"/>
      <c r="AR316" s="377"/>
      <c r="AS316" s="377"/>
      <c r="AT316" s="377"/>
      <c r="AU316" s="377"/>
      <c r="AV316" s="377"/>
      <c r="AW316" s="377"/>
      <c r="AX316" s="377"/>
      <c r="AY316" s="377"/>
      <c r="AZ316" s="377"/>
      <c r="BA316" s="341"/>
      <c r="BB316" s="339"/>
      <c r="BC316" s="339"/>
      <c r="BD316" s="339"/>
      <c r="BE316" s="339"/>
      <c r="BF316" s="339"/>
      <c r="BG316" s="339"/>
      <c r="BH316" s="339"/>
      <c r="BI316" s="339"/>
      <c r="BJ316" s="339"/>
      <c r="BK316" s="339"/>
      <c r="BL316" s="339"/>
      <c r="BM316" s="339"/>
      <c r="BN316" s="339"/>
      <c r="BO316" s="339"/>
      <c r="BP316" s="339"/>
      <c r="BQ316" s="339"/>
      <c r="BR316" s="339"/>
      <c r="BS316" s="339"/>
      <c r="BT316" s="339"/>
      <c r="BU316" s="339"/>
      <c r="BV316" s="339"/>
      <c r="BW316" s="339"/>
      <c r="BX316" s="339"/>
      <c r="BY316" s="341"/>
      <c r="BZ316" s="376"/>
      <c r="CA316" s="376"/>
      <c r="CB316" s="376"/>
      <c r="CC316" s="376"/>
      <c r="CD316" s="376"/>
      <c r="CE316" s="376"/>
      <c r="CF316" s="376"/>
      <c r="CG316" s="376"/>
      <c r="CH316" s="376"/>
      <c r="CI316" s="376"/>
      <c r="CJ316" s="376"/>
      <c r="CK316" s="376"/>
      <c r="CL316" s="376"/>
      <c r="CM316" s="376"/>
      <c r="CN316" s="376"/>
      <c r="CO316" s="376"/>
      <c r="CP316" s="376"/>
      <c r="CQ316" s="376"/>
      <c r="CR316" s="376"/>
      <c r="CS316" s="376"/>
      <c r="CT316" s="376"/>
      <c r="CU316" s="376"/>
      <c r="CV316" s="376"/>
      <c r="CW316" s="376"/>
      <c r="CX316" s="376"/>
      <c r="CY316" s="376"/>
      <c r="CZ316" s="376"/>
    </row>
    <row r="317" s="984" customFormat="true" ht="15" customHeight="true" x14ac:dyDescent="0.2">
      <c r="B317" s="535"/>
      <c r="Z317" s="377"/>
      <c r="AA317" s="377"/>
      <c r="AB317" s="377"/>
      <c r="AC317" s="377"/>
      <c r="AD317" s="377"/>
      <c r="AE317" s="377"/>
      <c r="AF317" s="377"/>
      <c r="AG317" s="377"/>
      <c r="AH317" s="377"/>
      <c r="AI317" s="377"/>
      <c r="AJ317" s="377"/>
      <c r="AK317" s="377"/>
      <c r="AL317" s="377"/>
      <c r="AM317" s="377"/>
      <c r="AN317" s="377"/>
      <c r="AO317" s="377"/>
      <c r="AP317" s="377"/>
      <c r="AQ317" s="377"/>
      <c r="AR317" s="377"/>
      <c r="AS317" s="377"/>
      <c r="AT317" s="377"/>
      <c r="AU317" s="377"/>
      <c r="AV317" s="377"/>
      <c r="AW317" s="377"/>
      <c r="AX317" s="377"/>
      <c r="AY317" s="377"/>
      <c r="AZ317" s="377"/>
      <c r="BA317" s="341"/>
      <c r="BB317" s="339"/>
      <c r="BC317" s="339"/>
      <c r="BD317" s="339"/>
      <c r="BE317" s="339"/>
      <c r="BF317" s="339"/>
      <c r="BG317" s="339"/>
      <c r="BH317" s="339"/>
      <c r="BI317" s="339"/>
      <c r="BJ317" s="339"/>
      <c r="BK317" s="339"/>
      <c r="BL317" s="339"/>
      <c r="BM317" s="339"/>
      <c r="BN317" s="339"/>
      <c r="BO317" s="339"/>
      <c r="BP317" s="339"/>
      <c r="BQ317" s="339"/>
      <c r="BR317" s="339"/>
      <c r="BS317" s="339"/>
      <c r="BT317" s="339"/>
      <c r="BU317" s="339"/>
      <c r="BV317" s="339"/>
      <c r="BW317" s="339"/>
      <c r="BX317" s="339"/>
      <c r="BY317" s="341"/>
      <c r="BZ317" s="376"/>
      <c r="CA317" s="376"/>
      <c r="CB317" s="376"/>
      <c r="CC317" s="376"/>
      <c r="CD317" s="376"/>
      <c r="CE317" s="376"/>
      <c r="CF317" s="376"/>
      <c r="CG317" s="376"/>
      <c r="CH317" s="376"/>
      <c r="CI317" s="376"/>
      <c r="CJ317" s="376"/>
      <c r="CK317" s="376"/>
      <c r="CL317" s="376"/>
      <c r="CM317" s="376"/>
      <c r="CN317" s="376"/>
      <c r="CO317" s="376"/>
      <c r="CP317" s="376"/>
      <c r="CQ317" s="376"/>
      <c r="CR317" s="376"/>
      <c r="CS317" s="376"/>
      <c r="CT317" s="376"/>
      <c r="CU317" s="376"/>
      <c r="CV317" s="376"/>
      <c r="CW317" s="376"/>
      <c r="CX317" s="376"/>
      <c r="CY317" s="376"/>
      <c r="CZ317" s="376"/>
    </row>
    <row r="318" s="984" customFormat="true" ht="15" customHeight="true" x14ac:dyDescent="0.2">
      <c r="B318" s="535"/>
      <c r="Z318" s="377"/>
      <c r="AA318" s="377"/>
      <c r="AB318" s="377"/>
      <c r="AC318" s="377"/>
      <c r="AD318" s="377"/>
      <c r="AE318" s="377"/>
      <c r="AF318" s="377"/>
      <c r="AG318" s="377"/>
      <c r="AH318" s="377"/>
      <c r="AI318" s="377"/>
      <c r="AJ318" s="377"/>
      <c r="AK318" s="377"/>
      <c r="AL318" s="377"/>
      <c r="AM318" s="377"/>
      <c r="AN318" s="377"/>
      <c r="AO318" s="377"/>
      <c r="AP318" s="377"/>
      <c r="AQ318" s="377"/>
      <c r="AR318" s="377"/>
      <c r="AS318" s="377"/>
      <c r="AT318" s="377"/>
      <c r="AU318" s="377"/>
      <c r="AV318" s="377"/>
      <c r="AW318" s="377"/>
      <c r="AX318" s="377"/>
      <c r="AY318" s="377"/>
      <c r="AZ318" s="377"/>
      <c r="BA318" s="341"/>
      <c r="BB318" s="339"/>
      <c r="BC318" s="339"/>
      <c r="BD318" s="339"/>
      <c r="BE318" s="339"/>
      <c r="BF318" s="339"/>
      <c r="BG318" s="339"/>
      <c r="BH318" s="339"/>
      <c r="BI318" s="339"/>
      <c r="BJ318" s="339"/>
      <c r="BK318" s="339"/>
      <c r="BL318" s="339"/>
      <c r="BM318" s="339"/>
      <c r="BN318" s="339"/>
      <c r="BO318" s="339"/>
      <c r="BP318" s="339"/>
      <c r="BQ318" s="339"/>
      <c r="BR318" s="339"/>
      <c r="BS318" s="339"/>
      <c r="BT318" s="339"/>
      <c r="BU318" s="339"/>
      <c r="BV318" s="339"/>
      <c r="BW318" s="339"/>
      <c r="BX318" s="339"/>
      <c r="BY318" s="341"/>
      <c r="BZ318" s="376"/>
      <c r="CA318" s="376"/>
      <c r="CB318" s="376"/>
      <c r="CC318" s="376"/>
      <c r="CD318" s="376"/>
      <c r="CE318" s="376"/>
      <c r="CF318" s="376"/>
      <c r="CG318" s="376"/>
      <c r="CH318" s="376"/>
      <c r="CI318" s="376"/>
      <c r="CJ318" s="376"/>
      <c r="CK318" s="376"/>
      <c r="CL318" s="376"/>
      <c r="CM318" s="376"/>
      <c r="CN318" s="376"/>
      <c r="CO318" s="376"/>
      <c r="CP318" s="376"/>
      <c r="CQ318" s="376"/>
      <c r="CR318" s="376"/>
      <c r="CS318" s="376"/>
      <c r="CT318" s="376"/>
      <c r="CU318" s="376"/>
      <c r="CV318" s="376"/>
      <c r="CW318" s="376"/>
      <c r="CX318" s="376"/>
      <c r="CY318" s="376"/>
      <c r="CZ318" s="376"/>
    </row>
    <row r="319" s="984" customFormat="true" ht="15" customHeight="true" x14ac:dyDescent="0.2">
      <c r="B319" s="535"/>
      <c r="Z319" s="377"/>
      <c r="AA319" s="377"/>
      <c r="AB319" s="377"/>
      <c r="AC319" s="377"/>
      <c r="AD319" s="377"/>
      <c r="AE319" s="377"/>
      <c r="AF319" s="377"/>
      <c r="AG319" s="377"/>
      <c r="AH319" s="377"/>
      <c r="AI319" s="377"/>
      <c r="AJ319" s="377"/>
      <c r="AK319" s="377"/>
      <c r="AL319" s="377"/>
      <c r="AM319" s="377"/>
      <c r="AN319" s="377"/>
      <c r="AO319" s="377"/>
      <c r="AP319" s="377"/>
      <c r="AQ319" s="377"/>
      <c r="AR319" s="377"/>
      <c r="AS319" s="377"/>
      <c r="AT319" s="377"/>
      <c r="AU319" s="377"/>
      <c r="AV319" s="377"/>
      <c r="AW319" s="377"/>
      <c r="AX319" s="377"/>
      <c r="AY319" s="377"/>
      <c r="AZ319" s="377"/>
      <c r="BA319" s="341"/>
      <c r="BB319" s="339"/>
      <c r="BC319" s="339"/>
      <c r="BD319" s="339"/>
      <c r="BE319" s="339"/>
      <c r="BF319" s="339"/>
      <c r="BG319" s="339"/>
      <c r="BH319" s="339"/>
      <c r="BI319" s="339"/>
      <c r="BJ319" s="339"/>
      <c r="BK319" s="339"/>
      <c r="BL319" s="339"/>
      <c r="BM319" s="339"/>
      <c r="BN319" s="339"/>
      <c r="BO319" s="339"/>
      <c r="BP319" s="339"/>
      <c r="BQ319" s="339"/>
      <c r="BR319" s="339"/>
      <c r="BS319" s="339"/>
      <c r="BT319" s="339"/>
      <c r="BU319" s="339"/>
      <c r="BV319" s="339"/>
      <c r="BW319" s="339"/>
      <c r="BX319" s="339"/>
      <c r="BY319" s="341"/>
      <c r="BZ319" s="376"/>
      <c r="CA319" s="376"/>
      <c r="CB319" s="376"/>
      <c r="CC319" s="376"/>
      <c r="CD319" s="376"/>
      <c r="CE319" s="376"/>
      <c r="CF319" s="376"/>
      <c r="CG319" s="376"/>
      <c r="CH319" s="376"/>
      <c r="CI319" s="376"/>
      <c r="CJ319" s="376"/>
      <c r="CK319" s="376"/>
      <c r="CL319" s="376"/>
      <c r="CM319" s="376"/>
      <c r="CN319" s="376"/>
      <c r="CO319" s="376"/>
      <c r="CP319" s="376"/>
      <c r="CQ319" s="376"/>
      <c r="CR319" s="376"/>
      <c r="CS319" s="376"/>
      <c r="CT319" s="376"/>
      <c r="CU319" s="376"/>
      <c r="CV319" s="376"/>
      <c r="CW319" s="376"/>
      <c r="CX319" s="376"/>
      <c r="CY319" s="376"/>
      <c r="CZ319" s="376"/>
    </row>
    <row r="320" s="984" customFormat="true" ht="15" customHeight="true" x14ac:dyDescent="0.2">
      <c r="B320" s="535"/>
      <c r="Z320" s="377"/>
      <c r="AA320" s="377"/>
      <c r="AB320" s="377"/>
      <c r="AC320" s="377"/>
      <c r="AD320" s="377"/>
      <c r="AE320" s="377"/>
      <c r="AF320" s="377"/>
      <c r="AG320" s="377"/>
      <c r="AH320" s="377"/>
      <c r="AI320" s="377"/>
      <c r="AJ320" s="377"/>
      <c r="AK320" s="377"/>
      <c r="AL320" s="377"/>
      <c r="AM320" s="377"/>
      <c r="AN320" s="377"/>
      <c r="AO320" s="377"/>
      <c r="AP320" s="377"/>
      <c r="AQ320" s="377"/>
      <c r="AR320" s="377"/>
      <c r="AS320" s="377"/>
      <c r="AT320" s="377"/>
      <c r="AU320" s="377"/>
      <c r="AV320" s="377"/>
      <c r="AW320" s="377"/>
      <c r="AX320" s="377"/>
      <c r="AY320" s="377"/>
      <c r="AZ320" s="377"/>
      <c r="BA320" s="341"/>
      <c r="BB320" s="339"/>
      <c r="BC320" s="339"/>
      <c r="BD320" s="339"/>
      <c r="BE320" s="339"/>
      <c r="BF320" s="339"/>
      <c r="BG320" s="339"/>
      <c r="BH320" s="339"/>
      <c r="BI320" s="339"/>
      <c r="BJ320" s="339"/>
      <c r="BK320" s="339"/>
      <c r="BL320" s="339"/>
      <c r="BM320" s="339"/>
      <c r="BN320" s="339"/>
      <c r="BO320" s="339"/>
      <c r="BP320" s="339"/>
      <c r="BQ320" s="339"/>
      <c r="BR320" s="339"/>
      <c r="BS320" s="339"/>
      <c r="BT320" s="339"/>
      <c r="BU320" s="339"/>
      <c r="BV320" s="339"/>
      <c r="BW320" s="339"/>
      <c r="BX320" s="339"/>
      <c r="BY320" s="341"/>
      <c r="BZ320" s="376"/>
      <c r="CA320" s="376"/>
      <c r="CB320" s="376"/>
      <c r="CC320" s="376"/>
      <c r="CD320" s="376"/>
      <c r="CE320" s="376"/>
      <c r="CF320" s="376"/>
      <c r="CG320" s="376"/>
      <c r="CH320" s="376"/>
      <c r="CI320" s="376"/>
      <c r="CJ320" s="376"/>
      <c r="CK320" s="376"/>
      <c r="CL320" s="376"/>
      <c r="CM320" s="376"/>
      <c r="CN320" s="376"/>
      <c r="CO320" s="376"/>
      <c r="CP320" s="376"/>
      <c r="CQ320" s="376"/>
      <c r="CR320" s="376"/>
      <c r="CS320" s="376"/>
      <c r="CT320" s="376"/>
      <c r="CU320" s="376"/>
      <c r="CV320" s="376"/>
      <c r="CW320" s="376"/>
      <c r="CX320" s="376"/>
      <c r="CY320" s="376"/>
      <c r="CZ320" s="376"/>
    </row>
    <row r="321" s="984" customFormat="true" ht="15" customHeight="true" x14ac:dyDescent="0.2">
      <c r="B321" s="535"/>
      <c r="Z321" s="377"/>
      <c r="AA321" s="377"/>
      <c r="AB321" s="377"/>
      <c r="AC321" s="377"/>
      <c r="AD321" s="377"/>
      <c r="AE321" s="377"/>
      <c r="AF321" s="377"/>
      <c r="AG321" s="377"/>
      <c r="AH321" s="377"/>
      <c r="AI321" s="377"/>
      <c r="AJ321" s="377"/>
      <c r="AK321" s="377"/>
      <c r="AL321" s="377"/>
      <c r="AM321" s="377"/>
      <c r="AN321" s="377"/>
      <c r="AO321" s="377"/>
      <c r="AP321" s="377"/>
      <c r="AQ321" s="377"/>
      <c r="AR321" s="377"/>
      <c r="AS321" s="377"/>
      <c r="AT321" s="377"/>
      <c r="AU321" s="377"/>
      <c r="AV321" s="377"/>
      <c r="AW321" s="377"/>
      <c r="AX321" s="377"/>
      <c r="AY321" s="377"/>
      <c r="AZ321" s="377"/>
      <c r="BA321" s="341"/>
      <c r="BB321" s="339"/>
      <c r="BC321" s="339"/>
      <c r="BD321" s="339"/>
      <c r="BE321" s="339"/>
      <c r="BF321" s="339"/>
      <c r="BG321" s="339"/>
      <c r="BH321" s="339"/>
      <c r="BI321" s="339"/>
      <c r="BJ321" s="339"/>
      <c r="BK321" s="339"/>
      <c r="BL321" s="339"/>
      <c r="BM321" s="339"/>
      <c r="BN321" s="339"/>
      <c r="BO321" s="339"/>
      <c r="BP321" s="339"/>
      <c r="BQ321" s="339"/>
      <c r="BR321" s="339"/>
      <c r="BS321" s="339"/>
      <c r="BT321" s="339"/>
      <c r="BU321" s="339"/>
      <c r="BV321" s="339"/>
      <c r="BW321" s="339"/>
      <c r="BX321" s="339"/>
      <c r="BY321" s="341"/>
      <c r="BZ321" s="376"/>
      <c r="CA321" s="376"/>
      <c r="CB321" s="376"/>
      <c r="CC321" s="376"/>
      <c r="CD321" s="376"/>
      <c r="CE321" s="376"/>
      <c r="CF321" s="376"/>
      <c r="CG321" s="376"/>
      <c r="CH321" s="376"/>
      <c r="CI321" s="376"/>
      <c r="CJ321" s="376"/>
      <c r="CK321" s="376"/>
      <c r="CL321" s="376"/>
      <c r="CM321" s="376"/>
      <c r="CN321" s="376"/>
      <c r="CO321" s="376"/>
      <c r="CP321" s="376"/>
      <c r="CQ321" s="376"/>
      <c r="CR321" s="376"/>
      <c r="CS321" s="376"/>
      <c r="CT321" s="376"/>
      <c r="CU321" s="376"/>
      <c r="CV321" s="376"/>
      <c r="CW321" s="376"/>
      <c r="CX321" s="376"/>
      <c r="CY321" s="376"/>
      <c r="CZ321" s="376"/>
    </row>
    <row r="322" s="984" customFormat="true" ht="15" customHeight="true" x14ac:dyDescent="0.2">
      <c r="B322" s="535"/>
      <c r="Z322" s="377"/>
      <c r="AA322" s="377"/>
      <c r="AB322" s="377"/>
      <c r="AC322" s="377"/>
      <c r="AD322" s="377"/>
      <c r="AE322" s="377"/>
      <c r="AF322" s="377"/>
      <c r="AG322" s="377"/>
      <c r="AH322" s="377"/>
      <c r="AI322" s="377"/>
      <c r="AJ322" s="377"/>
      <c r="AK322" s="377"/>
      <c r="AL322" s="377"/>
      <c r="AM322" s="377"/>
      <c r="AN322" s="377"/>
      <c r="AO322" s="377"/>
      <c r="AP322" s="377"/>
      <c r="AQ322" s="377"/>
      <c r="AR322" s="377"/>
      <c r="AS322" s="377"/>
      <c r="AT322" s="377"/>
      <c r="AU322" s="377"/>
      <c r="AV322" s="377"/>
      <c r="AW322" s="377"/>
      <c r="AX322" s="377"/>
      <c r="AY322" s="377"/>
      <c r="AZ322" s="377"/>
      <c r="BA322" s="341"/>
      <c r="BB322" s="339"/>
      <c r="BC322" s="339"/>
      <c r="BD322" s="339"/>
      <c r="BE322" s="339"/>
      <c r="BF322" s="339"/>
      <c r="BG322" s="339"/>
      <c r="BH322" s="339"/>
      <c r="BI322" s="339"/>
      <c r="BJ322" s="339"/>
      <c r="BK322" s="339"/>
      <c r="BL322" s="339"/>
      <c r="BM322" s="339"/>
      <c r="BN322" s="339"/>
      <c r="BO322" s="339"/>
      <c r="BP322" s="339"/>
      <c r="BQ322" s="339"/>
      <c r="BR322" s="339"/>
      <c r="BS322" s="339"/>
      <c r="BT322" s="339"/>
      <c r="BU322" s="339"/>
      <c r="BV322" s="339"/>
      <c r="BW322" s="339"/>
      <c r="BX322" s="339"/>
      <c r="BY322" s="341"/>
      <c r="BZ322" s="376"/>
      <c r="CA322" s="376"/>
      <c r="CB322" s="376"/>
      <c r="CC322" s="376"/>
      <c r="CD322" s="376"/>
      <c r="CE322" s="376"/>
      <c r="CF322" s="376"/>
      <c r="CG322" s="376"/>
      <c r="CH322" s="376"/>
      <c r="CI322" s="376"/>
      <c r="CJ322" s="376"/>
      <c r="CK322" s="376"/>
      <c r="CL322" s="376"/>
      <c r="CM322" s="376"/>
      <c r="CN322" s="376"/>
      <c r="CO322" s="376"/>
      <c r="CP322" s="376"/>
      <c r="CQ322" s="376"/>
      <c r="CR322" s="376"/>
      <c r="CS322" s="376"/>
      <c r="CT322" s="376"/>
      <c r="CU322" s="376"/>
      <c r="CV322" s="376"/>
      <c r="CW322" s="376"/>
      <c r="CX322" s="376"/>
      <c r="CY322" s="376"/>
      <c r="CZ322" s="376"/>
    </row>
    <row r="323" s="984" customFormat="true" ht="15" customHeight="true" x14ac:dyDescent="0.2">
      <c r="B323" s="535"/>
      <c r="Z323" s="377"/>
      <c r="AA323" s="377"/>
      <c r="AB323" s="377"/>
      <c r="AC323" s="377"/>
      <c r="AD323" s="377"/>
      <c r="AE323" s="377"/>
      <c r="AF323" s="377"/>
      <c r="AG323" s="377"/>
      <c r="AH323" s="377"/>
      <c r="AI323" s="377"/>
      <c r="AJ323" s="377"/>
      <c r="AK323" s="377"/>
      <c r="AL323" s="377"/>
      <c r="AM323" s="377"/>
      <c r="AN323" s="377"/>
      <c r="AO323" s="377"/>
      <c r="AP323" s="377"/>
      <c r="AQ323" s="377"/>
      <c r="AR323" s="377"/>
      <c r="AS323" s="377"/>
      <c r="AT323" s="377"/>
      <c r="AU323" s="377"/>
      <c r="AV323" s="377"/>
      <c r="AW323" s="377"/>
      <c r="AX323" s="377"/>
      <c r="AY323" s="377"/>
      <c r="AZ323" s="377"/>
      <c r="BA323" s="341"/>
      <c r="BB323" s="339"/>
      <c r="BC323" s="339"/>
      <c r="BD323" s="339"/>
      <c r="BE323" s="339"/>
      <c r="BF323" s="339"/>
      <c r="BG323" s="339"/>
      <c r="BH323" s="339"/>
      <c r="BI323" s="339"/>
      <c r="BJ323" s="339"/>
      <c r="BK323" s="339"/>
      <c r="BL323" s="339"/>
      <c r="BM323" s="339"/>
      <c r="BN323" s="339"/>
      <c r="BO323" s="339"/>
      <c r="BP323" s="339"/>
      <c r="BQ323" s="339"/>
      <c r="BR323" s="339"/>
      <c r="BS323" s="339"/>
      <c r="BT323" s="339"/>
      <c r="BU323" s="339"/>
      <c r="BV323" s="339"/>
      <c r="BW323" s="339"/>
      <c r="BX323" s="339"/>
      <c r="BY323" s="341"/>
      <c r="BZ323" s="376"/>
      <c r="CA323" s="376"/>
      <c r="CB323" s="376"/>
      <c r="CC323" s="376"/>
      <c r="CD323" s="376"/>
      <c r="CE323" s="376"/>
      <c r="CF323" s="376"/>
      <c r="CG323" s="376"/>
      <c r="CH323" s="376"/>
      <c r="CI323" s="376"/>
      <c r="CJ323" s="376"/>
      <c r="CK323" s="376"/>
      <c r="CL323" s="376"/>
      <c r="CM323" s="376"/>
      <c r="CN323" s="376"/>
      <c r="CO323" s="376"/>
      <c r="CP323" s="376"/>
      <c r="CQ323" s="376"/>
      <c r="CR323" s="376"/>
      <c r="CS323" s="376"/>
      <c r="CT323" s="376"/>
      <c r="CU323" s="376"/>
      <c r="CV323" s="376"/>
      <c r="CW323" s="376"/>
      <c r="CX323" s="376"/>
      <c r="CY323" s="376"/>
      <c r="CZ323" s="376"/>
    </row>
    <row r="324" s="984" customFormat="true" ht="15" customHeight="true" x14ac:dyDescent="0.2">
      <c r="B324" s="535"/>
      <c r="Z324" s="377"/>
      <c r="AA324" s="377"/>
      <c r="AB324" s="377"/>
      <c r="AC324" s="377"/>
      <c r="AD324" s="377"/>
      <c r="AE324" s="377"/>
      <c r="AF324" s="377"/>
      <c r="AG324" s="377"/>
      <c r="AH324" s="377"/>
      <c r="AI324" s="377"/>
      <c r="AJ324" s="377"/>
      <c r="AK324" s="377"/>
      <c r="AL324" s="377"/>
      <c r="AM324" s="377"/>
      <c r="AN324" s="377"/>
      <c r="AO324" s="377"/>
      <c r="AP324" s="377"/>
      <c r="AQ324" s="377"/>
      <c r="AR324" s="377"/>
      <c r="AS324" s="377"/>
      <c r="AT324" s="377"/>
      <c r="AU324" s="377"/>
      <c r="AV324" s="377"/>
      <c r="AW324" s="377"/>
      <c r="AX324" s="377"/>
      <c r="AY324" s="377"/>
      <c r="AZ324" s="377"/>
      <c r="BA324" s="341"/>
      <c r="BB324" s="339"/>
      <c r="BC324" s="339"/>
      <c r="BD324" s="339"/>
      <c r="BE324" s="339"/>
      <c r="BF324" s="339"/>
      <c r="BG324" s="339"/>
      <c r="BH324" s="339"/>
      <c r="BI324" s="339"/>
      <c r="BJ324" s="339"/>
      <c r="BK324" s="339"/>
      <c r="BL324" s="339"/>
      <c r="BM324" s="339"/>
      <c r="BN324" s="339"/>
      <c r="BO324" s="339"/>
      <c r="BP324" s="339"/>
      <c r="BQ324" s="339"/>
      <c r="BR324" s="339"/>
      <c r="BS324" s="339"/>
      <c r="BT324" s="339"/>
      <c r="BU324" s="339"/>
      <c r="BV324" s="339"/>
      <c r="BW324" s="339"/>
      <c r="BX324" s="339"/>
      <c r="BY324" s="341"/>
      <c r="BZ324" s="376"/>
      <c r="CA324" s="376"/>
      <c r="CB324" s="376"/>
      <c r="CC324" s="376"/>
      <c r="CD324" s="376"/>
      <c r="CE324" s="376"/>
      <c r="CF324" s="376"/>
      <c r="CG324" s="376"/>
      <c r="CH324" s="376"/>
      <c r="CI324" s="376"/>
      <c r="CJ324" s="376"/>
      <c r="CK324" s="376"/>
      <c r="CL324" s="376"/>
      <c r="CM324" s="376"/>
      <c r="CN324" s="376"/>
      <c r="CO324" s="376"/>
      <c r="CP324" s="376"/>
      <c r="CQ324" s="376"/>
      <c r="CR324" s="376"/>
      <c r="CS324" s="376"/>
      <c r="CT324" s="376"/>
      <c r="CU324" s="376"/>
      <c r="CV324" s="376"/>
      <c r="CW324" s="376"/>
      <c r="CX324" s="376"/>
      <c r="CY324" s="376"/>
      <c r="CZ324" s="376"/>
    </row>
    <row r="325" s="984" customFormat="true" ht="15" customHeight="true" x14ac:dyDescent="0.2">
      <c r="B325" s="535"/>
      <c r="Z325" s="377"/>
      <c r="AA325" s="377"/>
      <c r="AB325" s="377"/>
      <c r="AC325" s="377"/>
      <c r="AD325" s="377"/>
      <c r="AE325" s="377"/>
      <c r="AF325" s="377"/>
      <c r="AG325" s="377"/>
      <c r="AH325" s="377"/>
      <c r="AI325" s="377"/>
      <c r="AJ325" s="377"/>
      <c r="AK325" s="377"/>
      <c r="AL325" s="377"/>
      <c r="AM325" s="377"/>
      <c r="AN325" s="377"/>
      <c r="AO325" s="377"/>
      <c r="AP325" s="377"/>
      <c r="AQ325" s="377"/>
      <c r="AR325" s="377"/>
      <c r="AS325" s="377"/>
      <c r="AT325" s="377"/>
      <c r="AU325" s="377"/>
      <c r="AV325" s="377"/>
      <c r="AW325" s="377"/>
      <c r="AX325" s="377"/>
      <c r="AY325" s="377"/>
      <c r="AZ325" s="377"/>
      <c r="BA325" s="341"/>
      <c r="BB325" s="339"/>
      <c r="BC325" s="339"/>
      <c r="BD325" s="339"/>
      <c r="BE325" s="339"/>
      <c r="BF325" s="339"/>
      <c r="BG325" s="339"/>
      <c r="BH325" s="339"/>
      <c r="BI325" s="339"/>
      <c r="BJ325" s="339"/>
      <c r="BK325" s="339"/>
      <c r="BL325" s="339"/>
      <c r="BM325" s="339"/>
      <c r="BN325" s="339"/>
      <c r="BO325" s="339"/>
      <c r="BP325" s="339"/>
      <c r="BQ325" s="339"/>
      <c r="BR325" s="339"/>
      <c r="BS325" s="339"/>
      <c r="BT325" s="339"/>
      <c r="BU325" s="339"/>
      <c r="BV325" s="339"/>
      <c r="BW325" s="339"/>
      <c r="BX325" s="339"/>
      <c r="BY325" s="341"/>
      <c r="BZ325" s="376"/>
      <c r="CA325" s="376"/>
      <c r="CB325" s="376"/>
      <c r="CC325" s="376"/>
      <c r="CD325" s="376"/>
      <c r="CE325" s="376"/>
      <c r="CF325" s="376"/>
      <c r="CG325" s="376"/>
      <c r="CH325" s="376"/>
      <c r="CI325" s="376"/>
      <c r="CJ325" s="376"/>
      <c r="CK325" s="376"/>
      <c r="CL325" s="376"/>
      <c r="CM325" s="376"/>
      <c r="CN325" s="376"/>
      <c r="CO325" s="376"/>
      <c r="CP325" s="376"/>
      <c r="CQ325" s="376"/>
      <c r="CR325" s="376"/>
      <c r="CS325" s="376"/>
      <c r="CT325" s="376"/>
      <c r="CU325" s="376"/>
      <c r="CV325" s="376"/>
      <c r="CW325" s="376"/>
      <c r="CX325" s="376"/>
      <c r="CY325" s="376"/>
      <c r="CZ325" s="376"/>
    </row>
    <row r="326" s="984" customFormat="true" ht="15" customHeight="true" x14ac:dyDescent="0.2">
      <c r="B326" s="535"/>
      <c r="Z326" s="377"/>
      <c r="AA326" s="377"/>
      <c r="AB326" s="377"/>
      <c r="AC326" s="377"/>
      <c r="AD326" s="377"/>
      <c r="AE326" s="377"/>
      <c r="AF326" s="377"/>
      <c r="AG326" s="377"/>
      <c r="AH326" s="377"/>
      <c r="AI326" s="377"/>
      <c r="AJ326" s="377"/>
      <c r="AK326" s="377"/>
      <c r="AL326" s="377"/>
      <c r="AM326" s="377"/>
      <c r="AN326" s="377"/>
      <c r="AO326" s="377"/>
      <c r="AP326" s="377"/>
      <c r="AQ326" s="377"/>
      <c r="AR326" s="377"/>
      <c r="AS326" s="377"/>
      <c r="AT326" s="377"/>
      <c r="AU326" s="377"/>
      <c r="AV326" s="377"/>
      <c r="AW326" s="377"/>
      <c r="AX326" s="377"/>
      <c r="AY326" s="377"/>
      <c r="AZ326" s="377"/>
      <c r="BA326" s="341"/>
      <c r="BB326" s="339"/>
      <c r="BC326" s="339"/>
      <c r="BD326" s="339"/>
      <c r="BE326" s="339"/>
      <c r="BF326" s="339"/>
      <c r="BG326" s="339"/>
      <c r="BH326" s="339"/>
      <c r="BI326" s="339"/>
      <c r="BJ326" s="339"/>
      <c r="BK326" s="339"/>
      <c r="BL326" s="339"/>
      <c r="BM326" s="339"/>
      <c r="BN326" s="339"/>
      <c r="BO326" s="339"/>
      <c r="BP326" s="339"/>
      <c r="BQ326" s="339"/>
      <c r="BR326" s="339"/>
      <c r="BS326" s="339"/>
      <c r="BT326" s="339"/>
      <c r="BU326" s="339"/>
      <c r="BV326" s="339"/>
      <c r="BW326" s="339"/>
      <c r="BX326" s="339"/>
      <c r="BY326" s="341"/>
      <c r="BZ326" s="376"/>
      <c r="CA326" s="376"/>
      <c r="CB326" s="376"/>
      <c r="CC326" s="376"/>
      <c r="CD326" s="376"/>
      <c r="CE326" s="376"/>
      <c r="CF326" s="376"/>
      <c r="CG326" s="376"/>
      <c r="CH326" s="376"/>
      <c r="CI326" s="376"/>
      <c r="CJ326" s="376"/>
      <c r="CK326" s="376"/>
      <c r="CL326" s="376"/>
      <c r="CM326" s="376"/>
      <c r="CN326" s="376"/>
      <c r="CO326" s="376"/>
      <c r="CP326" s="376"/>
      <c r="CQ326" s="376"/>
      <c r="CR326" s="376"/>
      <c r="CS326" s="376"/>
      <c r="CT326" s="376"/>
      <c r="CU326" s="376"/>
      <c r="CV326" s="376"/>
      <c r="CW326" s="376"/>
      <c r="CX326" s="376"/>
      <c r="CY326" s="376"/>
      <c r="CZ326" s="376"/>
    </row>
    <row r="327" s="984" customFormat="true" ht="15" customHeight="true" x14ac:dyDescent="0.2">
      <c r="B327" s="535"/>
      <c r="Z327" s="377"/>
      <c r="AA327" s="377"/>
      <c r="AB327" s="377"/>
      <c r="AC327" s="377"/>
      <c r="AD327" s="377"/>
      <c r="AE327" s="377"/>
      <c r="AF327" s="377"/>
      <c r="AG327" s="377"/>
      <c r="AH327" s="377"/>
      <c r="AI327" s="377"/>
      <c r="AJ327" s="377"/>
      <c r="AK327" s="377"/>
      <c r="AL327" s="377"/>
      <c r="AM327" s="377"/>
      <c r="AN327" s="377"/>
      <c r="AO327" s="377"/>
      <c r="AP327" s="377"/>
      <c r="AQ327" s="377"/>
      <c r="AR327" s="377"/>
      <c r="AS327" s="377"/>
      <c r="AT327" s="377"/>
      <c r="AU327" s="377"/>
      <c r="AV327" s="377"/>
      <c r="AW327" s="377"/>
      <c r="AX327" s="377"/>
      <c r="AY327" s="377"/>
      <c r="AZ327" s="377"/>
      <c r="BA327" s="341"/>
      <c r="BB327" s="339"/>
      <c r="BC327" s="339"/>
      <c r="BD327" s="339"/>
      <c r="BE327" s="339"/>
      <c r="BF327" s="339"/>
      <c r="BG327" s="339"/>
      <c r="BH327" s="339"/>
      <c r="BI327" s="339"/>
      <c r="BJ327" s="339"/>
      <c r="BK327" s="339"/>
      <c r="BL327" s="339"/>
      <c r="BM327" s="339"/>
      <c r="BN327" s="339"/>
      <c r="BO327" s="339"/>
      <c r="BP327" s="339"/>
      <c r="BQ327" s="339"/>
      <c r="BR327" s="339"/>
      <c r="BS327" s="339"/>
      <c r="BT327" s="339"/>
      <c r="BU327" s="339"/>
      <c r="BV327" s="339"/>
      <c r="BW327" s="339"/>
      <c r="BX327" s="339"/>
      <c r="BY327" s="341"/>
      <c r="BZ327" s="376"/>
      <c r="CA327" s="376"/>
      <c r="CB327" s="376"/>
      <c r="CC327" s="376"/>
      <c r="CD327" s="376"/>
      <c r="CE327" s="376"/>
      <c r="CF327" s="376"/>
      <c r="CG327" s="376"/>
      <c r="CH327" s="376"/>
      <c r="CI327" s="376"/>
      <c r="CJ327" s="376"/>
      <c r="CK327" s="376"/>
      <c r="CL327" s="376"/>
      <c r="CM327" s="376"/>
      <c r="CN327" s="376"/>
      <c r="CO327" s="376"/>
      <c r="CP327" s="376"/>
      <c r="CQ327" s="376"/>
      <c r="CR327" s="376"/>
      <c r="CS327" s="376"/>
      <c r="CT327" s="376"/>
      <c r="CU327" s="376"/>
      <c r="CV327" s="376"/>
      <c r="CW327" s="376"/>
      <c r="CX327" s="376"/>
      <c r="CY327" s="376"/>
      <c r="CZ327" s="376"/>
    </row>
    <row r="328" s="984" customFormat="true" ht="15" customHeight="true" x14ac:dyDescent="0.2">
      <c r="B328" s="535"/>
      <c r="Z328" s="377"/>
      <c r="AA328" s="377"/>
      <c r="AB328" s="377"/>
      <c r="AC328" s="377"/>
      <c r="AD328" s="377"/>
      <c r="AE328" s="377"/>
      <c r="AF328" s="377"/>
      <c r="AG328" s="377"/>
      <c r="AH328" s="377"/>
      <c r="AI328" s="377"/>
      <c r="AJ328" s="377"/>
      <c r="AK328" s="377"/>
      <c r="AL328" s="377"/>
      <c r="AM328" s="377"/>
      <c r="AN328" s="377"/>
      <c r="AO328" s="377"/>
      <c r="AP328" s="377"/>
      <c r="AQ328" s="377"/>
      <c r="AR328" s="377"/>
      <c r="AS328" s="377"/>
      <c r="AT328" s="377"/>
      <c r="AU328" s="377"/>
      <c r="AV328" s="377"/>
      <c r="AW328" s="377"/>
      <c r="AX328" s="377"/>
      <c r="AY328" s="377"/>
      <c r="AZ328" s="377"/>
      <c r="BA328" s="341"/>
      <c r="BB328" s="339"/>
      <c r="BC328" s="339"/>
      <c r="BD328" s="339"/>
      <c r="BE328" s="339"/>
      <c r="BF328" s="339"/>
      <c r="BG328" s="339"/>
      <c r="BH328" s="339"/>
      <c r="BI328" s="339"/>
      <c r="BJ328" s="339"/>
      <c r="BK328" s="339"/>
      <c r="BL328" s="339"/>
      <c r="BM328" s="339"/>
      <c r="BN328" s="339"/>
      <c r="BO328" s="339"/>
      <c r="BP328" s="339"/>
      <c r="BQ328" s="339"/>
      <c r="BR328" s="339"/>
      <c r="BS328" s="339"/>
      <c r="BT328" s="339"/>
      <c r="BU328" s="339"/>
      <c r="BV328" s="339"/>
      <c r="BW328" s="339"/>
      <c r="BX328" s="339"/>
      <c r="BY328" s="341"/>
      <c r="BZ328" s="376"/>
      <c r="CA328" s="376"/>
      <c r="CB328" s="376"/>
      <c r="CC328" s="376"/>
      <c r="CD328" s="376"/>
      <c r="CE328" s="376"/>
      <c r="CF328" s="376"/>
      <c r="CG328" s="376"/>
      <c r="CH328" s="376"/>
      <c r="CI328" s="376"/>
      <c r="CJ328" s="376"/>
      <c r="CK328" s="376"/>
      <c r="CL328" s="376"/>
      <c r="CM328" s="376"/>
      <c r="CN328" s="376"/>
      <c r="CO328" s="376"/>
      <c r="CP328" s="376"/>
      <c r="CQ328" s="376"/>
      <c r="CR328" s="376"/>
      <c r="CS328" s="376"/>
      <c r="CT328" s="376"/>
      <c r="CU328" s="376"/>
      <c r="CV328" s="376"/>
      <c r="CW328" s="376"/>
      <c r="CX328" s="376"/>
      <c r="CY328" s="376"/>
      <c r="CZ328" s="376"/>
    </row>
    <row r="329" s="984" customFormat="true" ht="250.15" customHeight="true" x14ac:dyDescent="0.2">
      <c r="B329" s="535"/>
      <c r="Z329" s="377"/>
      <c r="AA329" s="377"/>
      <c r="AB329" s="377"/>
      <c r="AC329" s="377"/>
      <c r="AD329" s="377"/>
      <c r="AE329" s="377"/>
      <c r="AF329" s="377"/>
      <c r="AG329" s="377"/>
      <c r="AH329" s="377"/>
      <c r="AI329" s="377"/>
      <c r="AJ329" s="377"/>
      <c r="AK329" s="377"/>
      <c r="AL329" s="377"/>
      <c r="AM329" s="377"/>
      <c r="AN329" s="377"/>
      <c r="AO329" s="377"/>
      <c r="AP329" s="377"/>
      <c r="AQ329" s="377"/>
      <c r="AR329" s="377"/>
      <c r="AS329" s="377"/>
      <c r="AT329" s="377"/>
      <c r="AU329" s="377"/>
      <c r="AV329" s="377"/>
      <c r="AW329" s="377"/>
      <c r="AX329" s="377"/>
      <c r="AY329" s="377"/>
      <c r="AZ329" s="377"/>
      <c r="BA329" s="341"/>
      <c r="BB329" s="339"/>
      <c r="BC329" s="339"/>
      <c r="BD329" s="339"/>
      <c r="BE329" s="339"/>
      <c r="BF329" s="339"/>
      <c r="BG329" s="339"/>
      <c r="BH329" s="339"/>
      <c r="BI329" s="339"/>
      <c r="BJ329" s="339"/>
      <c r="BK329" s="339"/>
      <c r="BL329" s="339"/>
      <c r="BM329" s="339"/>
      <c r="BN329" s="339"/>
      <c r="BO329" s="339"/>
      <c r="BP329" s="339"/>
      <c r="BQ329" s="339"/>
      <c r="BR329" s="339"/>
      <c r="BS329" s="339"/>
      <c r="BT329" s="339"/>
      <c r="BU329" s="339"/>
      <c r="BV329" s="339"/>
      <c r="BW329" s="339"/>
      <c r="BX329" s="339"/>
      <c r="BY329" s="341"/>
      <c r="BZ329" s="376"/>
      <c r="CA329" s="376"/>
      <c r="CB329" s="376"/>
      <c r="CC329" s="376"/>
      <c r="CD329" s="376"/>
      <c r="CE329" s="376"/>
      <c r="CF329" s="376"/>
      <c r="CG329" s="376"/>
      <c r="CH329" s="376"/>
      <c r="CI329" s="376"/>
      <c r="CJ329" s="376"/>
      <c r="CK329" s="376"/>
      <c r="CL329" s="376"/>
      <c r="CM329" s="376"/>
      <c r="CN329" s="376"/>
      <c r="CO329" s="376"/>
      <c r="CP329" s="376"/>
      <c r="CQ329" s="376"/>
      <c r="CR329" s="376"/>
      <c r="CS329" s="376"/>
      <c r="CT329" s="376"/>
      <c r="CU329" s="376"/>
      <c r="CV329" s="376"/>
      <c r="CW329" s="376"/>
      <c r="CX329" s="376"/>
      <c r="CY329" s="376"/>
      <c r="CZ329" s="376"/>
    </row>
    <row r="330" s="379" customFormat="true" ht="19.15" customHeight="true" x14ac:dyDescent="0.2">
      <c r="B330" s="534"/>
      <c r="Z330" s="372"/>
      <c r="AA330" s="372"/>
      <c r="AB330" s="372"/>
      <c r="AC330" s="372"/>
      <c r="AD330" s="372"/>
      <c r="AE330" s="372"/>
      <c r="AF330" s="372"/>
      <c r="AG330" s="372"/>
      <c r="AH330" s="372"/>
      <c r="AI330" s="372"/>
      <c r="AJ330" s="372"/>
      <c r="AK330" s="372"/>
      <c r="AL330" s="372"/>
      <c r="AM330" s="372"/>
      <c r="AN330" s="372"/>
      <c r="AO330" s="372"/>
      <c r="AP330" s="372"/>
      <c r="AQ330" s="372"/>
      <c r="AR330" s="372"/>
      <c r="AS330" s="372"/>
      <c r="AT330" s="372"/>
      <c r="AU330" s="372"/>
      <c r="AV330" s="372"/>
      <c r="AW330" s="372"/>
      <c r="AX330" s="372"/>
      <c r="AY330" s="372"/>
      <c r="AZ330" s="372"/>
      <c r="BA330" s="344"/>
      <c r="BB330" s="344"/>
      <c r="BC330" s="530"/>
      <c r="BD330" s="530"/>
      <c r="BE330" s="530"/>
      <c r="BF330" s="530"/>
      <c r="BG330" s="530"/>
      <c r="BH330" s="530"/>
      <c r="BI330" s="530"/>
      <c r="BJ330" s="530"/>
      <c r="BK330" s="530"/>
      <c r="BL330" s="530"/>
      <c r="BM330" s="530"/>
      <c r="BN330" s="530"/>
      <c r="BO330" s="530"/>
      <c r="BP330" s="530"/>
      <c r="BQ330" s="530"/>
      <c r="BR330" s="530"/>
      <c r="BS330" s="530"/>
      <c r="BT330" s="530"/>
      <c r="BU330" s="530"/>
      <c r="BV330" s="530"/>
      <c r="BW330" s="530"/>
      <c r="BX330" s="530"/>
      <c r="BY330" s="530"/>
      <c r="BZ330" s="372"/>
      <c r="CA330" s="372"/>
      <c r="CB330" s="372"/>
      <c r="CC330" s="372"/>
      <c r="CD330" s="372"/>
      <c r="CE330" s="372"/>
      <c r="CF330" s="372"/>
      <c r="CG330" s="372"/>
      <c r="CH330" s="372"/>
      <c r="CI330" s="372"/>
      <c r="CJ330" s="372"/>
      <c r="CK330" s="372"/>
      <c r="CL330" s="372"/>
      <c r="CM330" s="372"/>
      <c r="CN330" s="372"/>
      <c r="CO330" s="372"/>
      <c r="CP330" s="372"/>
      <c r="CQ330" s="372"/>
      <c r="CR330" s="372"/>
      <c r="CS330" s="372"/>
      <c r="CT330" s="372"/>
      <c r="CU330" s="372"/>
      <c r="CV330" s="372"/>
      <c r="CW330" s="372"/>
      <c r="CX330" s="372"/>
      <c r="CY330" s="372"/>
      <c r="CZ330" s="372"/>
    </row>
    <row r="331" s="379" customFormat="true" ht="15" customHeight="true" x14ac:dyDescent="0.2">
      <c r="B331" s="534"/>
      <c r="Z331" s="372"/>
      <c r="AA331" s="372"/>
      <c r="AB331" s="372"/>
      <c r="AC331" s="372"/>
      <c r="AD331" s="372"/>
      <c r="AE331" s="372"/>
      <c r="AF331" s="372"/>
      <c r="AG331" s="372"/>
      <c r="AH331" s="372"/>
      <c r="AI331" s="372"/>
      <c r="AJ331" s="372"/>
      <c r="AK331" s="372"/>
      <c r="AL331" s="372"/>
      <c r="AM331" s="372"/>
      <c r="AN331" s="372"/>
      <c r="AO331" s="372"/>
      <c r="AP331" s="372"/>
      <c r="AQ331" s="372"/>
      <c r="AR331" s="372"/>
      <c r="AS331" s="372"/>
      <c r="AT331" s="372"/>
      <c r="AU331" s="372"/>
      <c r="AV331" s="372"/>
      <c r="AW331" s="372"/>
      <c r="AX331" s="372"/>
      <c r="AY331" s="372"/>
      <c r="AZ331" s="372"/>
      <c r="BA331" s="344"/>
      <c r="BB331" s="344"/>
      <c r="BC331" s="530"/>
      <c r="BD331" s="530"/>
      <c r="BE331" s="530"/>
      <c r="BF331" s="530"/>
      <c r="BG331" s="530"/>
      <c r="BH331" s="530"/>
      <c r="BI331" s="530"/>
      <c r="BJ331" s="530"/>
      <c r="BK331" s="530"/>
      <c r="BL331" s="530"/>
      <c r="BM331" s="530"/>
      <c r="BN331" s="530"/>
      <c r="BO331" s="530"/>
      <c r="BP331" s="530"/>
      <c r="BQ331" s="530"/>
      <c r="BR331" s="530"/>
      <c r="BS331" s="530"/>
      <c r="BT331" s="530"/>
      <c r="BU331" s="530"/>
      <c r="BV331" s="530"/>
      <c r="BW331" s="530"/>
      <c r="BX331" s="530"/>
      <c r="BY331" s="530"/>
      <c r="BZ331" s="372"/>
      <c r="CA331" s="372"/>
      <c r="CB331" s="372"/>
      <c r="CC331" s="372"/>
      <c r="CD331" s="372"/>
      <c r="CE331" s="372"/>
      <c r="CF331" s="372"/>
      <c r="CG331" s="372"/>
      <c r="CH331" s="372"/>
      <c r="CI331" s="372"/>
      <c r="CJ331" s="372"/>
      <c r="CK331" s="372"/>
      <c r="CL331" s="372"/>
      <c r="CM331" s="372"/>
      <c r="CN331" s="372"/>
      <c r="CO331" s="372"/>
      <c r="CP331" s="372"/>
      <c r="CQ331" s="372"/>
      <c r="CR331" s="372"/>
      <c r="CS331" s="372"/>
      <c r="CT331" s="372"/>
      <c r="CU331" s="372"/>
      <c r="CV331" s="372"/>
      <c r="CW331" s="372"/>
      <c r="CX331" s="372"/>
      <c r="CY331" s="372"/>
      <c r="CZ331" s="372"/>
    </row>
    <row r="332" s="379" customFormat="true" ht="15" customHeight="true" x14ac:dyDescent="0.2">
      <c r="B332" s="534"/>
      <c r="Z332" s="372"/>
      <c r="AA332" s="372"/>
      <c r="AB332" s="372"/>
      <c r="AC332" s="372"/>
      <c r="AD332" s="372"/>
      <c r="AE332" s="372"/>
      <c r="AF332" s="372"/>
      <c r="AG332" s="372"/>
      <c r="AH332" s="372"/>
      <c r="AI332" s="372"/>
      <c r="AJ332" s="372"/>
      <c r="AK332" s="372"/>
      <c r="AL332" s="372"/>
      <c r="AM332" s="372"/>
      <c r="AN332" s="372"/>
      <c r="AO332" s="372"/>
      <c r="AP332" s="372"/>
      <c r="AQ332" s="372"/>
      <c r="AR332" s="372"/>
      <c r="AS332" s="372"/>
      <c r="AT332" s="372"/>
      <c r="AU332" s="372"/>
      <c r="AV332" s="372"/>
      <c r="AW332" s="372"/>
      <c r="AX332" s="372"/>
      <c r="AY332" s="372"/>
      <c r="AZ332" s="372"/>
      <c r="BA332" s="344"/>
      <c r="BB332" s="344"/>
      <c r="BC332" s="530"/>
      <c r="BD332" s="530"/>
      <c r="BE332" s="530"/>
      <c r="BF332" s="530"/>
      <c r="BG332" s="530"/>
      <c r="BH332" s="530"/>
      <c r="BI332" s="530"/>
      <c r="BJ332" s="530"/>
      <c r="BK332" s="530"/>
      <c r="BL332" s="530"/>
      <c r="BM332" s="530"/>
      <c r="BN332" s="530"/>
      <c r="BO332" s="530"/>
      <c r="BP332" s="530"/>
      <c r="BQ332" s="530"/>
      <c r="BR332" s="530"/>
      <c r="BS332" s="530"/>
      <c r="BT332" s="530"/>
      <c r="BU332" s="530"/>
      <c r="BV332" s="530"/>
      <c r="BW332" s="530"/>
      <c r="BX332" s="530"/>
      <c r="BY332" s="530"/>
      <c r="BZ332" s="372"/>
      <c r="CA332" s="372"/>
      <c r="CB332" s="372"/>
      <c r="CC332" s="372"/>
      <c r="CD332" s="372"/>
      <c r="CE332" s="372"/>
      <c r="CF332" s="372"/>
      <c r="CG332" s="372"/>
      <c r="CH332" s="372"/>
      <c r="CI332" s="372"/>
      <c r="CJ332" s="372"/>
      <c r="CK332" s="372"/>
      <c r="CL332" s="372"/>
      <c r="CM332" s="372"/>
      <c r="CN332" s="372"/>
      <c r="CO332" s="372"/>
      <c r="CP332" s="372"/>
      <c r="CQ332" s="372"/>
      <c r="CR332" s="372"/>
      <c r="CS332" s="372"/>
      <c r="CT332" s="372"/>
      <c r="CU332" s="372"/>
      <c r="CV332" s="372"/>
      <c r="CW332" s="372"/>
      <c r="CX332" s="372"/>
      <c r="CY332" s="372"/>
      <c r="CZ332" s="372"/>
    </row>
    <row r="333" s="379" customFormat="true" ht="15" customHeight="true" x14ac:dyDescent="0.2">
      <c r="B333" s="534"/>
      <c r="Z333" s="372"/>
      <c r="AA333" s="372"/>
      <c r="AB333" s="372"/>
      <c r="AC333" s="372"/>
      <c r="AD333" s="372"/>
      <c r="AE333" s="372"/>
      <c r="AF333" s="372"/>
      <c r="AG333" s="372"/>
      <c r="AH333" s="372"/>
      <c r="AI333" s="372"/>
      <c r="AJ333" s="372"/>
      <c r="AK333" s="372"/>
      <c r="AL333" s="372"/>
      <c r="AM333" s="372"/>
      <c r="AN333" s="372"/>
      <c r="AO333" s="372"/>
      <c r="AP333" s="372"/>
      <c r="AQ333" s="372"/>
      <c r="AR333" s="372"/>
      <c r="AS333" s="372"/>
      <c r="AT333" s="372"/>
      <c r="AU333" s="372"/>
      <c r="AV333" s="372"/>
      <c r="AW333" s="372"/>
      <c r="AX333" s="372"/>
      <c r="AY333" s="372"/>
      <c r="AZ333" s="372"/>
      <c r="BA333" s="344"/>
      <c r="BB333" s="344"/>
      <c r="BC333" s="530"/>
      <c r="BD333" s="530"/>
      <c r="BE333" s="530"/>
      <c r="BF333" s="530"/>
      <c r="BG333" s="530"/>
      <c r="BH333" s="530"/>
      <c r="BI333" s="530"/>
      <c r="BJ333" s="530"/>
      <c r="BK333" s="530"/>
      <c r="BL333" s="530"/>
      <c r="BM333" s="530"/>
      <c r="BN333" s="530"/>
      <c r="BO333" s="530"/>
      <c r="BP333" s="530"/>
      <c r="BQ333" s="530"/>
      <c r="BR333" s="530"/>
      <c r="BS333" s="530"/>
      <c r="BT333" s="530"/>
      <c r="BU333" s="530"/>
      <c r="BV333" s="530"/>
      <c r="BW333" s="530"/>
      <c r="BX333" s="530"/>
      <c r="BY333" s="530"/>
      <c r="BZ333" s="372"/>
      <c r="CA333" s="372"/>
      <c r="CB333" s="372"/>
      <c r="CC333" s="372"/>
      <c r="CD333" s="372"/>
      <c r="CE333" s="372"/>
      <c r="CF333" s="372"/>
      <c r="CG333" s="372"/>
      <c r="CH333" s="372"/>
      <c r="CI333" s="372"/>
      <c r="CJ333" s="372"/>
      <c r="CK333" s="372"/>
      <c r="CL333" s="372"/>
      <c r="CM333" s="372"/>
      <c r="CN333" s="372"/>
      <c r="CO333" s="372"/>
      <c r="CP333" s="372"/>
      <c r="CQ333" s="372"/>
      <c r="CR333" s="372"/>
      <c r="CS333" s="372"/>
      <c r="CT333" s="372"/>
      <c r="CU333" s="372"/>
      <c r="CV333" s="372"/>
      <c r="CW333" s="372"/>
      <c r="CX333" s="372"/>
      <c r="CY333" s="372"/>
      <c r="CZ333" s="372"/>
    </row>
    <row r="334" s="379" customFormat="true" ht="15" customHeight="true" x14ac:dyDescent="0.2">
      <c r="B334" s="534"/>
      <c r="Z334" s="372"/>
      <c r="AA334" s="372"/>
      <c r="AB334" s="372"/>
      <c r="AC334" s="372"/>
      <c r="AD334" s="372"/>
      <c r="AE334" s="372"/>
      <c r="AF334" s="372"/>
      <c r="AG334" s="372"/>
      <c r="AH334" s="372"/>
      <c r="AI334" s="372"/>
      <c r="AJ334" s="372"/>
      <c r="AK334" s="372"/>
      <c r="AL334" s="372"/>
      <c r="AM334" s="372"/>
      <c r="AN334" s="372"/>
      <c r="AO334" s="372"/>
      <c r="AP334" s="372"/>
      <c r="AQ334" s="372"/>
      <c r="AR334" s="372"/>
      <c r="AS334" s="372"/>
      <c r="AT334" s="372"/>
      <c r="AU334" s="372"/>
      <c r="AV334" s="372"/>
      <c r="AW334" s="372"/>
      <c r="AX334" s="372"/>
      <c r="AY334" s="372"/>
      <c r="AZ334" s="372"/>
      <c r="BA334" s="344"/>
      <c r="BB334" s="344"/>
      <c r="BC334" s="530"/>
      <c r="BD334" s="530"/>
      <c r="BE334" s="530"/>
      <c r="BF334" s="530"/>
      <c r="BG334" s="530"/>
      <c r="BH334" s="530"/>
      <c r="BI334" s="530"/>
      <c r="BJ334" s="530"/>
      <c r="BK334" s="530"/>
      <c r="BL334" s="530"/>
      <c r="BM334" s="530"/>
      <c r="BN334" s="530"/>
      <c r="BO334" s="530"/>
      <c r="BP334" s="530"/>
      <c r="BQ334" s="530"/>
      <c r="BR334" s="530"/>
      <c r="BS334" s="530"/>
      <c r="BT334" s="530"/>
      <c r="BU334" s="530"/>
      <c r="BV334" s="530"/>
      <c r="BW334" s="530"/>
      <c r="BX334" s="530"/>
      <c r="BY334" s="530"/>
      <c r="BZ334" s="372"/>
      <c r="CA334" s="372"/>
      <c r="CB334" s="372"/>
      <c r="CC334" s="372"/>
      <c r="CD334" s="372"/>
      <c r="CE334" s="372"/>
      <c r="CF334" s="372"/>
      <c r="CG334" s="372"/>
      <c r="CH334" s="372"/>
      <c r="CI334" s="372"/>
      <c r="CJ334" s="372"/>
      <c r="CK334" s="372"/>
      <c r="CL334" s="372"/>
      <c r="CM334" s="372"/>
      <c r="CN334" s="372"/>
      <c r="CO334" s="372"/>
      <c r="CP334" s="372"/>
      <c r="CQ334" s="372"/>
      <c r="CR334" s="372"/>
      <c r="CS334" s="372"/>
      <c r="CT334" s="372"/>
      <c r="CU334" s="372"/>
      <c r="CV334" s="372"/>
      <c r="CW334" s="372"/>
      <c r="CX334" s="372"/>
      <c r="CY334" s="372"/>
      <c r="CZ334" s="372"/>
    </row>
    <row r="335" s="379" customFormat="true" ht="15" customHeight="true" x14ac:dyDescent="0.2">
      <c r="B335" s="534"/>
      <c r="Z335" s="372"/>
      <c r="AA335" s="372"/>
      <c r="AB335" s="372"/>
      <c r="AC335" s="372"/>
      <c r="AD335" s="372"/>
      <c r="AE335" s="372"/>
      <c r="AF335" s="372"/>
      <c r="AG335" s="372"/>
      <c r="AH335" s="372"/>
      <c r="AI335" s="372"/>
      <c r="AJ335" s="372"/>
      <c r="AK335" s="372"/>
      <c r="AL335" s="372"/>
      <c r="AM335" s="372"/>
      <c r="AN335" s="372"/>
      <c r="AO335" s="372"/>
      <c r="AP335" s="372"/>
      <c r="AQ335" s="372"/>
      <c r="AR335" s="372"/>
      <c r="AS335" s="372"/>
      <c r="AT335" s="372"/>
      <c r="AU335" s="372"/>
      <c r="AV335" s="372"/>
      <c r="AW335" s="372"/>
      <c r="AX335" s="372"/>
      <c r="AY335" s="372"/>
      <c r="AZ335" s="372"/>
      <c r="BA335" s="344"/>
      <c r="BB335" s="344"/>
      <c r="BC335" s="530"/>
      <c r="BD335" s="530"/>
      <c r="BE335" s="530"/>
      <c r="BF335" s="530"/>
      <c r="BG335" s="530"/>
      <c r="BH335" s="530"/>
      <c r="BI335" s="530"/>
      <c r="BJ335" s="530"/>
      <c r="BK335" s="530"/>
      <c r="BL335" s="530"/>
      <c r="BM335" s="530"/>
      <c r="BN335" s="530"/>
      <c r="BO335" s="530"/>
      <c r="BP335" s="530"/>
      <c r="BQ335" s="530"/>
      <c r="BR335" s="530"/>
      <c r="BS335" s="530"/>
      <c r="BT335" s="530"/>
      <c r="BU335" s="530"/>
      <c r="BV335" s="530"/>
      <c r="BW335" s="530"/>
      <c r="BX335" s="530"/>
      <c r="BY335" s="530"/>
      <c r="BZ335" s="372"/>
      <c r="CA335" s="372"/>
      <c r="CB335" s="372"/>
      <c r="CC335" s="372"/>
      <c r="CD335" s="372"/>
      <c r="CE335" s="372"/>
      <c r="CF335" s="372"/>
      <c r="CG335" s="372"/>
      <c r="CH335" s="372"/>
      <c r="CI335" s="372"/>
      <c r="CJ335" s="372"/>
      <c r="CK335" s="372"/>
      <c r="CL335" s="372"/>
      <c r="CM335" s="372"/>
      <c r="CN335" s="372"/>
      <c r="CO335" s="372"/>
      <c r="CP335" s="372"/>
      <c r="CQ335" s="372"/>
      <c r="CR335" s="372"/>
      <c r="CS335" s="372"/>
      <c r="CT335" s="372"/>
      <c r="CU335" s="372"/>
      <c r="CV335" s="372"/>
      <c r="CW335" s="372"/>
      <c r="CX335" s="372"/>
      <c r="CY335" s="372"/>
      <c r="CZ335" s="372"/>
    </row>
    <row r="336" s="379" customFormat="true" ht="15" customHeight="true" x14ac:dyDescent="0.2">
      <c r="B336" s="534"/>
      <c r="Z336" s="372"/>
      <c r="AA336" s="372"/>
      <c r="AB336" s="372"/>
      <c r="AC336" s="372"/>
      <c r="AD336" s="372"/>
      <c r="AE336" s="372"/>
      <c r="AF336" s="372"/>
      <c r="AG336" s="372"/>
      <c r="AH336" s="372"/>
      <c r="AI336" s="372"/>
      <c r="AJ336" s="372"/>
      <c r="AK336" s="372"/>
      <c r="AL336" s="372"/>
      <c r="AM336" s="372"/>
      <c r="AN336" s="372"/>
      <c r="AO336" s="372"/>
      <c r="AP336" s="372"/>
      <c r="AQ336" s="372"/>
      <c r="AR336" s="372"/>
      <c r="AS336" s="372"/>
      <c r="AT336" s="372"/>
      <c r="AU336" s="372"/>
      <c r="AV336" s="372"/>
      <c r="AW336" s="372"/>
      <c r="AX336" s="372"/>
      <c r="AY336" s="372"/>
      <c r="AZ336" s="372"/>
      <c r="BA336" s="344"/>
      <c r="BB336" s="344"/>
      <c r="BC336" s="530"/>
      <c r="BD336" s="530"/>
      <c r="BE336" s="530"/>
      <c r="BF336" s="530"/>
      <c r="BG336" s="530"/>
      <c r="BH336" s="530"/>
      <c r="BI336" s="530"/>
      <c r="BJ336" s="530"/>
      <c r="BK336" s="530"/>
      <c r="BL336" s="530"/>
      <c r="BM336" s="530"/>
      <c r="BN336" s="530"/>
      <c r="BO336" s="530"/>
      <c r="BP336" s="530"/>
      <c r="BQ336" s="530"/>
      <c r="BR336" s="530"/>
      <c r="BS336" s="530"/>
      <c r="BT336" s="530"/>
      <c r="BU336" s="530"/>
      <c r="BV336" s="530"/>
      <c r="BW336" s="530"/>
      <c r="BX336" s="530"/>
      <c r="BY336" s="530"/>
      <c r="BZ336" s="372"/>
      <c r="CA336" s="372"/>
      <c r="CB336" s="372"/>
      <c r="CC336" s="372"/>
      <c r="CD336" s="372"/>
      <c r="CE336" s="372"/>
      <c r="CF336" s="372"/>
      <c r="CG336" s="372"/>
      <c r="CH336" s="372"/>
      <c r="CI336" s="372"/>
      <c r="CJ336" s="372"/>
      <c r="CK336" s="372"/>
      <c r="CL336" s="372"/>
      <c r="CM336" s="372"/>
      <c r="CN336" s="372"/>
      <c r="CO336" s="372"/>
      <c r="CP336" s="372"/>
      <c r="CQ336" s="372"/>
      <c r="CR336" s="372"/>
      <c r="CS336" s="372"/>
      <c r="CT336" s="372"/>
      <c r="CU336" s="372"/>
      <c r="CV336" s="372"/>
      <c r="CW336" s="372"/>
      <c r="CX336" s="372"/>
      <c r="CY336" s="372"/>
      <c r="CZ336" s="372"/>
    </row>
    <row r="337" s="379" customFormat="true" ht="18" customHeight="true" x14ac:dyDescent="0.2">
      <c r="B337" s="534"/>
      <c r="Z337" s="372"/>
      <c r="AA337" s="372"/>
      <c r="AB337" s="372"/>
      <c r="AC337" s="372"/>
      <c r="AD337" s="372"/>
      <c r="AE337" s="372"/>
      <c r="AF337" s="372"/>
      <c r="AG337" s="372"/>
      <c r="AH337" s="372"/>
      <c r="AI337" s="372"/>
      <c r="AJ337" s="372"/>
      <c r="AK337" s="372"/>
      <c r="AL337" s="372"/>
      <c r="AM337" s="372"/>
      <c r="AN337" s="372"/>
      <c r="AO337" s="372"/>
      <c r="AP337" s="372"/>
      <c r="AQ337" s="372"/>
      <c r="AR337" s="372"/>
      <c r="AS337" s="372"/>
      <c r="AT337" s="372"/>
      <c r="AU337" s="372"/>
      <c r="AV337" s="372"/>
      <c r="AW337" s="372"/>
      <c r="AX337" s="372"/>
      <c r="AY337" s="372"/>
      <c r="AZ337" s="372"/>
      <c r="BA337" s="344"/>
      <c r="BB337" s="344"/>
      <c r="BC337" s="530"/>
      <c r="BD337" s="530"/>
      <c r="BE337" s="530"/>
      <c r="BF337" s="530"/>
      <c r="BG337" s="530"/>
      <c r="BH337" s="530"/>
      <c r="BI337" s="530"/>
      <c r="BJ337" s="530"/>
      <c r="BK337" s="530"/>
      <c r="BL337" s="530"/>
      <c r="BM337" s="530"/>
      <c r="BN337" s="530"/>
      <c r="BO337" s="530"/>
      <c r="BP337" s="530"/>
      <c r="BQ337" s="530"/>
      <c r="BR337" s="530"/>
      <c r="BS337" s="530"/>
      <c r="BT337" s="530"/>
      <c r="BU337" s="530"/>
      <c r="BV337" s="530"/>
      <c r="BW337" s="530"/>
      <c r="BX337" s="530"/>
      <c r="BY337" s="530"/>
      <c r="BZ337" s="372"/>
      <c r="CA337" s="372"/>
      <c r="CB337" s="372"/>
      <c r="CC337" s="372"/>
      <c r="CD337" s="372"/>
      <c r="CE337" s="372"/>
      <c r="CF337" s="372"/>
      <c r="CG337" s="372"/>
      <c r="CH337" s="372"/>
      <c r="CI337" s="372"/>
      <c r="CJ337" s="372"/>
      <c r="CK337" s="372"/>
      <c r="CL337" s="372"/>
      <c r="CM337" s="372"/>
      <c r="CN337" s="372"/>
      <c r="CO337" s="372"/>
      <c r="CP337" s="372"/>
      <c r="CQ337" s="372"/>
      <c r="CR337" s="372"/>
      <c r="CS337" s="372"/>
      <c r="CT337" s="372"/>
      <c r="CU337" s="372"/>
      <c r="CV337" s="372"/>
      <c r="CW337" s="372"/>
      <c r="CX337" s="372"/>
      <c r="CY337" s="372"/>
      <c r="CZ337" s="372"/>
    </row>
    <row r="338" s="379" customFormat="true" ht="18" customHeight="true" x14ac:dyDescent="0.2">
      <c r="B338" s="534"/>
      <c r="Z338" s="372"/>
      <c r="AA338" s="372"/>
      <c r="AB338" s="372"/>
      <c r="AC338" s="372"/>
      <c r="AD338" s="372"/>
      <c r="AE338" s="372"/>
      <c r="AF338" s="372"/>
      <c r="AG338" s="372"/>
      <c r="AH338" s="372"/>
      <c r="AI338" s="372"/>
      <c r="AJ338" s="372"/>
      <c r="AK338" s="372"/>
      <c r="AL338" s="372"/>
      <c r="AM338" s="372"/>
      <c r="AN338" s="372"/>
      <c r="AO338" s="372"/>
      <c r="AP338" s="372"/>
      <c r="AQ338" s="372"/>
      <c r="AR338" s="372"/>
      <c r="AS338" s="372"/>
      <c r="AT338" s="372"/>
      <c r="AU338" s="372"/>
      <c r="AV338" s="372"/>
      <c r="AW338" s="372"/>
      <c r="AX338" s="372"/>
      <c r="AY338" s="372"/>
      <c r="AZ338" s="372"/>
      <c r="BA338" s="344"/>
      <c r="BB338" s="344"/>
      <c r="BC338" s="530"/>
      <c r="BD338" s="530"/>
      <c r="BE338" s="530"/>
      <c r="BF338" s="530"/>
      <c r="BG338" s="530"/>
      <c r="BH338" s="530"/>
      <c r="BI338" s="530"/>
      <c r="BJ338" s="530"/>
      <c r="BK338" s="530"/>
      <c r="BL338" s="530"/>
      <c r="BM338" s="530"/>
      <c r="BN338" s="530"/>
      <c r="BO338" s="530"/>
      <c r="BP338" s="530"/>
      <c r="BQ338" s="530"/>
      <c r="BR338" s="530"/>
      <c r="BS338" s="530"/>
      <c r="BT338" s="530"/>
      <c r="BU338" s="530"/>
      <c r="BV338" s="530"/>
      <c r="BW338" s="530"/>
      <c r="BX338" s="530"/>
      <c r="BY338" s="530"/>
      <c r="BZ338" s="372"/>
      <c r="CA338" s="372"/>
      <c r="CB338" s="372"/>
      <c r="CC338" s="372"/>
      <c r="CD338" s="372"/>
      <c r="CE338" s="372"/>
      <c r="CF338" s="372"/>
      <c r="CG338" s="372"/>
      <c r="CH338" s="372"/>
      <c r="CI338" s="372"/>
      <c r="CJ338" s="372"/>
      <c r="CK338" s="372"/>
      <c r="CL338" s="372"/>
      <c r="CM338" s="372"/>
      <c r="CN338" s="372"/>
      <c r="CO338" s="372"/>
      <c r="CP338" s="372"/>
      <c r="CQ338" s="372"/>
      <c r="CR338" s="372"/>
      <c r="CS338" s="372"/>
      <c r="CT338" s="372"/>
      <c r="CU338" s="372"/>
      <c r="CV338" s="372"/>
      <c r="CW338" s="372"/>
      <c r="CX338" s="372"/>
      <c r="CY338" s="372"/>
      <c r="CZ338" s="372"/>
    </row>
    <row r="339" s="984" customFormat="true" ht="15" customHeight="true" x14ac:dyDescent="0.2">
      <c r="B339" s="535"/>
      <c r="Z339" s="377"/>
      <c r="AA339" s="377"/>
      <c r="AB339" s="377"/>
      <c r="AC339" s="377"/>
      <c r="AD339" s="377"/>
      <c r="AE339" s="377"/>
      <c r="AF339" s="377"/>
      <c r="AG339" s="377"/>
      <c r="AH339" s="377"/>
      <c r="AI339" s="377"/>
      <c r="AJ339" s="377"/>
      <c r="AK339" s="377"/>
      <c r="AL339" s="377"/>
      <c r="AM339" s="377"/>
      <c r="AN339" s="377"/>
      <c r="AO339" s="377"/>
      <c r="AP339" s="377"/>
      <c r="AQ339" s="377"/>
      <c r="AR339" s="377"/>
      <c r="AS339" s="377"/>
      <c r="AT339" s="377"/>
      <c r="AU339" s="377"/>
      <c r="AV339" s="377"/>
      <c r="AW339" s="377"/>
      <c r="AX339" s="377"/>
      <c r="AY339" s="377"/>
      <c r="AZ339" s="377"/>
      <c r="BA339" s="378" t="s">
        <v>131</v>
      </c>
      <c r="BB339" s="326" t="s">
        <v>130</v>
      </c>
      <c r="BC339" s="1151" t="s">
        <v>115</v>
      </c>
      <c r="BD339" s="1152"/>
      <c r="BE339" s="1152"/>
      <c r="BF339" s="1152"/>
      <c r="BG339" s="1183"/>
      <c r="BH339" s="1151" t="s">
        <v>38</v>
      </c>
      <c r="BI339" s="1152"/>
      <c r="BJ339" s="1152"/>
      <c r="BK339" s="1152"/>
      <c r="BL339" s="1183"/>
      <c r="BM339" s="1151" t="s">
        <v>37</v>
      </c>
      <c r="BN339" s="1152"/>
      <c r="BO339" s="1152"/>
      <c r="BP339" s="1152"/>
      <c r="BQ339" s="1153"/>
      <c r="BR339" s="39" t="s">
        <v>143</v>
      </c>
      <c r="BS339" s="457"/>
      <c r="BT339" s="457"/>
      <c r="BU339" s="457"/>
      <c r="BV339" s="457"/>
      <c r="BW339" s="457"/>
      <c r="BX339" s="457"/>
      <c r="BY339" s="457"/>
      <c r="BZ339" s="376"/>
      <c r="CA339" s="376"/>
      <c r="CB339" s="376"/>
      <c r="CC339" s="376"/>
      <c r="CD339" s="376"/>
      <c r="CE339" s="376"/>
      <c r="CF339" s="376"/>
      <c r="CG339" s="376"/>
      <c r="CH339" s="376"/>
      <c r="CI339" s="376"/>
      <c r="CJ339" s="376"/>
      <c r="CK339" s="376"/>
      <c r="CL339" s="376"/>
      <c r="CM339" s="376"/>
      <c r="CN339" s="376"/>
      <c r="CO339" s="376"/>
      <c r="CP339" s="376"/>
      <c r="CQ339" s="376"/>
      <c r="CR339" s="376"/>
      <c r="CS339" s="376"/>
      <c r="CT339" s="376"/>
      <c r="CU339" s="376"/>
      <c r="CV339" s="376"/>
      <c r="CW339" s="376"/>
      <c r="CX339" s="376"/>
      <c r="CY339" s="376"/>
      <c r="CZ339" s="376"/>
    </row>
    <row r="340" s="984" customFormat="true" ht="12.75" x14ac:dyDescent="0.2">
      <c r="B340" s="535"/>
      <c r="Z340" s="377"/>
      <c r="AA340" s="377"/>
      <c r="AB340" s="377"/>
      <c r="AC340" s="377"/>
      <c r="AD340" s="377"/>
      <c r="AE340" s="377"/>
      <c r="AF340" s="377"/>
      <c r="AG340" s="377"/>
      <c r="AH340" s="377"/>
      <c r="AI340" s="377"/>
      <c r="AJ340" s="377"/>
      <c r="AK340" s="377"/>
      <c r="AL340" s="377"/>
      <c r="AM340" s="377"/>
      <c r="AN340" s="377"/>
      <c r="AO340" s="377"/>
      <c r="AP340" s="377"/>
      <c r="AQ340" s="377"/>
      <c r="AR340" s="377"/>
      <c r="AS340" s="377"/>
      <c r="AT340" s="377"/>
      <c r="AU340" s="377"/>
      <c r="AV340" s="377"/>
      <c r="AW340" s="377"/>
      <c r="AX340" s="377"/>
      <c r="AY340" s="377"/>
      <c r="AZ340" s="377"/>
      <c r="BA340" s="364" t="s">
        <v>127</v>
      </c>
      <c r="BB340" s="363"/>
      <c r="BC340" s="488" t="s">
        <v>0</v>
      </c>
      <c r="BD340" s="616" t="s">
        <v>1</v>
      </c>
      <c r="BE340" s="616" t="s">
        <v>2</v>
      </c>
      <c r="BF340" s="616" t="s">
        <v>3</v>
      </c>
      <c r="BG340" s="489" t="s">
        <v>4</v>
      </c>
      <c r="BH340" s="488" t="s">
        <v>0</v>
      </c>
      <c r="BI340" s="616" t="s">
        <v>1</v>
      </c>
      <c r="BJ340" s="616" t="s">
        <v>2</v>
      </c>
      <c r="BK340" s="616" t="s">
        <v>3</v>
      </c>
      <c r="BL340" s="489" t="s">
        <v>4</v>
      </c>
      <c r="BM340" s="488" t="s">
        <v>0</v>
      </c>
      <c r="BN340" s="616" t="s">
        <v>1</v>
      </c>
      <c r="BO340" s="616" t="s">
        <v>2</v>
      </c>
      <c r="BP340" s="616" t="s">
        <v>3</v>
      </c>
      <c r="BQ340" s="489" t="s">
        <v>4</v>
      </c>
      <c r="BR340" s="488" t="s">
        <v>160</v>
      </c>
      <c r="BS340" s="616" t="s">
        <v>161</v>
      </c>
      <c r="BT340" s="616" t="s">
        <v>162</v>
      </c>
      <c r="BU340" s="616" t="s">
        <v>164</v>
      </c>
      <c r="BV340" s="616" t="s">
        <v>165</v>
      </c>
      <c r="BW340" s="616" t="s">
        <v>298</v>
      </c>
      <c r="BX340" s="616" t="s">
        <v>167</v>
      </c>
      <c r="BY340" s="617" t="s">
        <v>168</v>
      </c>
      <c r="BZ340" s="992"/>
      <c r="CA340" s="992"/>
      <c r="CB340" s="992"/>
      <c r="CC340" s="992"/>
      <c r="CD340" s="992"/>
      <c r="CE340" s="992"/>
      <c r="CF340" s="992"/>
      <c r="CG340" s="992"/>
      <c r="CH340" s="992"/>
      <c r="CI340" s="992"/>
      <c r="CJ340" s="992"/>
      <c r="CK340" s="992"/>
      <c r="CL340" s="992"/>
      <c r="CM340" s="992"/>
      <c r="CN340" s="992"/>
      <c r="CO340" s="992"/>
      <c r="CP340" s="992"/>
      <c r="CQ340" s="992"/>
      <c r="CR340" s="992"/>
      <c r="CS340" s="992"/>
      <c r="CT340" s="992"/>
      <c r="CU340" s="992"/>
      <c r="CV340" s="992"/>
      <c r="CW340" s="992"/>
      <c r="CX340" s="992"/>
      <c r="CY340" s="992"/>
      <c r="CZ340" s="992"/>
    </row>
    <row r="341" s="984" customFormat="true" ht="15" customHeight="true" x14ac:dyDescent="0.2">
      <c r="B341" s="535"/>
      <c r="Z341" s="377"/>
      <c r="AA341" s="377"/>
      <c r="AB341" s="377"/>
      <c r="AC341" s="377"/>
      <c r="AD341" s="377"/>
      <c r="AE341" s="377"/>
      <c r="AF341" s="377"/>
      <c r="AG341" s="377"/>
      <c r="AH341" s="377"/>
      <c r="AI341" s="377"/>
      <c r="AJ341" s="377"/>
      <c r="AK341" s="377"/>
      <c r="AL341" s="377"/>
      <c r="AM341" s="377"/>
      <c r="AN341" s="377"/>
      <c r="AO341" s="377"/>
      <c r="AP341" s="377"/>
      <c r="AQ341" s="377"/>
      <c r="AR341" s="377"/>
      <c r="AS341" s="377"/>
      <c r="AT341" s="377"/>
      <c r="AU341" s="377"/>
      <c r="AV341" s="377"/>
      <c r="AW341" s="377"/>
      <c r="AX341" s="377"/>
      <c r="AY341" s="377"/>
      <c r="AZ341" s="377"/>
      <c r="BA341" s="1186" t="s">
        <v>156</v>
      </c>
      <c r="BB341" s="652" t="s">
        <v>49</v>
      </c>
      <c r="BC341" s="90" t="s">
        <v>35</v>
      </c>
      <c r="BD341" s="86" t="s">
        <v>35</v>
      </c>
      <c r="BE341" s="86" t="s">
        <v>35</v>
      </c>
      <c r="BF341" s="86" t="s">
        <v>35</v>
      </c>
      <c r="BG341" s="81" t="s">
        <v>35</v>
      </c>
      <c r="BH341" s="90" t="s">
        <v>35</v>
      </c>
      <c r="BI341" s="86" t="s">
        <v>35</v>
      </c>
      <c r="BJ341" s="86" t="s">
        <v>35</v>
      </c>
      <c r="BK341" s="86" t="s">
        <v>35</v>
      </c>
      <c r="BL341" s="81" t="s">
        <v>35</v>
      </c>
      <c r="BM341" s="90" t="s">
        <v>35</v>
      </c>
      <c r="BN341" s="86" t="s">
        <v>35</v>
      </c>
      <c r="BO341" s="86" t="s">
        <v>35</v>
      </c>
      <c r="BP341" s="86" t="s">
        <v>35</v>
      </c>
      <c r="BQ341" s="81" t="s">
        <v>35</v>
      </c>
      <c r="BR341" s="90" t="s">
        <v>35</v>
      </c>
      <c r="BS341" s="86" t="s">
        <v>35</v>
      </c>
      <c r="BT341" s="86" t="s">
        <v>35</v>
      </c>
      <c r="BU341" s="86" t="s">
        <v>35</v>
      </c>
      <c r="BV341" s="86" t="s">
        <v>35</v>
      </c>
      <c r="BW341" s="86" t="s">
        <v>35</v>
      </c>
      <c r="BX341" s="86" t="s">
        <v>35</v>
      </c>
      <c r="BY341" s="74" t="s">
        <v>35</v>
      </c>
      <c r="BZ341" s="28"/>
      <c r="CA341" s="28"/>
      <c r="CB341" s="28"/>
      <c r="CC341" s="28"/>
      <c r="CD341" s="28"/>
      <c r="CE341" s="28"/>
      <c r="CF341" s="28"/>
      <c r="CG341" s="28"/>
      <c r="CH341" s="28"/>
      <c r="CI341" s="28"/>
      <c r="CJ341" s="28"/>
      <c r="CK341" s="28"/>
      <c r="CL341" s="28"/>
      <c r="CM341" s="28"/>
      <c r="CN341" s="28"/>
      <c r="CO341" s="28"/>
      <c r="CP341" s="28"/>
      <c r="CQ341" s="28"/>
      <c r="CR341" s="28"/>
      <c r="CS341" s="28"/>
      <c r="CT341" s="28"/>
      <c r="CU341" s="28"/>
      <c r="CV341" s="28"/>
      <c r="CW341" s="28"/>
      <c r="CX341" s="28"/>
      <c r="CY341" s="28"/>
      <c r="CZ341" s="28"/>
    </row>
    <row r="342" s="984" customFormat="true" ht="15" customHeight="true" x14ac:dyDescent="0.2">
      <c r="B342" s="535"/>
      <c r="Z342" s="377"/>
      <c r="AA342" s="377"/>
      <c r="AB342" s="377"/>
      <c r="AC342" s="377"/>
      <c r="AD342" s="377"/>
      <c r="AE342" s="377"/>
      <c r="AF342" s="377"/>
      <c r="AG342" s="377"/>
      <c r="AH342" s="377"/>
      <c r="AI342" s="377"/>
      <c r="AJ342" s="377"/>
      <c r="AK342" s="377"/>
      <c r="AL342" s="377"/>
      <c r="AM342" s="377"/>
      <c r="AN342" s="377"/>
      <c r="AO342" s="377"/>
      <c r="AP342" s="377"/>
      <c r="AQ342" s="377"/>
      <c r="AR342" s="377"/>
      <c r="AS342" s="377"/>
      <c r="AT342" s="377"/>
      <c r="AU342" s="377"/>
      <c r="AV342" s="377"/>
      <c r="AW342" s="377"/>
      <c r="AX342" s="377"/>
      <c r="AY342" s="377"/>
      <c r="AZ342" s="377"/>
      <c r="BA342" s="1182"/>
      <c r="BB342" s="651" t="s">
        <v>48</v>
      </c>
      <c r="BC342" s="89" t="s">
        <v>35</v>
      </c>
      <c r="BD342" s="85" t="s">
        <v>35</v>
      </c>
      <c r="BE342" s="85" t="s">
        <v>35</v>
      </c>
      <c r="BF342" s="85" t="s">
        <v>35</v>
      </c>
      <c r="BG342" s="80" t="s">
        <v>35</v>
      </c>
      <c r="BH342" s="89" t="s">
        <v>35</v>
      </c>
      <c r="BI342" s="85" t="s">
        <v>35</v>
      </c>
      <c r="BJ342" s="85" t="s">
        <v>35</v>
      </c>
      <c r="BK342" s="85" t="s">
        <v>35</v>
      </c>
      <c r="BL342" s="80" t="s">
        <v>35</v>
      </c>
      <c r="BM342" s="89" t="s">
        <v>35</v>
      </c>
      <c r="BN342" s="85" t="s">
        <v>35</v>
      </c>
      <c r="BO342" s="85" t="s">
        <v>35</v>
      </c>
      <c r="BP342" s="85" t="s">
        <v>35</v>
      </c>
      <c r="BQ342" s="80" t="s">
        <v>35</v>
      </c>
      <c r="BR342" s="89" t="s">
        <v>35</v>
      </c>
      <c r="BS342" s="85" t="s">
        <v>35</v>
      </c>
      <c r="BT342" s="85" t="s">
        <v>35</v>
      </c>
      <c r="BU342" s="85" t="s">
        <v>35</v>
      </c>
      <c r="BV342" s="85" t="s">
        <v>35</v>
      </c>
      <c r="BW342" s="85" t="s">
        <v>35</v>
      </c>
      <c r="BX342" s="85" t="s">
        <v>35</v>
      </c>
      <c r="BY342" s="73" t="s">
        <v>35</v>
      </c>
      <c r="BZ342" s="28"/>
      <c r="CA342" s="28"/>
      <c r="CB342" s="28"/>
      <c r="CC342" s="28"/>
      <c r="CD342" s="28"/>
      <c r="CE342" s="28"/>
      <c r="CF342" s="28"/>
      <c r="CG342" s="28"/>
      <c r="CH342" s="28"/>
      <c r="CI342" s="28"/>
      <c r="CJ342" s="28"/>
      <c r="CK342" s="28"/>
      <c r="CL342" s="28"/>
      <c r="CM342" s="28"/>
      <c r="CN342" s="28"/>
      <c r="CO342" s="28"/>
      <c r="CP342" s="28"/>
      <c r="CQ342" s="28"/>
      <c r="CR342" s="28"/>
      <c r="CS342" s="28"/>
      <c r="CT342" s="28"/>
      <c r="CU342" s="28"/>
      <c r="CV342" s="28"/>
      <c r="CW342" s="28"/>
      <c r="CX342" s="28"/>
      <c r="CY342" s="28"/>
      <c r="CZ342" s="28"/>
    </row>
    <row r="343" s="984" customFormat="true" ht="15" customHeight="true" x14ac:dyDescent="0.2">
      <c r="B343" s="535"/>
      <c r="Z343" s="377"/>
      <c r="AA343" s="377"/>
      <c r="AB343" s="377"/>
      <c r="AC343" s="377"/>
      <c r="AD343" s="377"/>
      <c r="AE343" s="377"/>
      <c r="AF343" s="377"/>
      <c r="AG343" s="377"/>
      <c r="AH343" s="377"/>
      <c r="AI343" s="377"/>
      <c r="AJ343" s="377"/>
      <c r="AK343" s="377"/>
      <c r="AL343" s="377"/>
      <c r="AM343" s="377"/>
      <c r="AN343" s="377"/>
      <c r="AO343" s="377"/>
      <c r="AP343" s="377"/>
      <c r="AQ343" s="377"/>
      <c r="AR343" s="377"/>
      <c r="AS343" s="377"/>
      <c r="AT343" s="377"/>
      <c r="AU343" s="377"/>
      <c r="AV343" s="377"/>
      <c r="AW343" s="377"/>
      <c r="AX343" s="377"/>
      <c r="AY343" s="377"/>
      <c r="AZ343" s="377"/>
      <c r="BA343" s="1187" t="s">
        <v>151</v>
      </c>
      <c r="BB343" s="651" t="s">
        <v>49</v>
      </c>
      <c r="BC343" s="89" t="s">
        <v>35</v>
      </c>
      <c r="BD343" s="85" t="s">
        <v>35</v>
      </c>
      <c r="BE343" s="85" t="s">
        <v>35</v>
      </c>
      <c r="BF343" s="85" t="s">
        <v>35</v>
      </c>
      <c r="BG343" s="80" t="s">
        <v>35</v>
      </c>
      <c r="BH343" s="89" t="s">
        <v>35</v>
      </c>
      <c r="BI343" s="85" t="s">
        <v>35</v>
      </c>
      <c r="BJ343" s="85" t="s">
        <v>35</v>
      </c>
      <c r="BK343" s="85" t="s">
        <v>35</v>
      </c>
      <c r="BL343" s="80" t="s">
        <v>35</v>
      </c>
      <c r="BM343" s="89" t="s">
        <v>35</v>
      </c>
      <c r="BN343" s="85" t="s">
        <v>35</v>
      </c>
      <c r="BO343" s="85" t="s">
        <v>35</v>
      </c>
      <c r="BP343" s="85" t="s">
        <v>35</v>
      </c>
      <c r="BQ343" s="80" t="s">
        <v>35</v>
      </c>
      <c r="BR343" s="89" t="s">
        <v>35</v>
      </c>
      <c r="BS343" s="85" t="s">
        <v>35</v>
      </c>
      <c r="BT343" s="85" t="s">
        <v>35</v>
      </c>
      <c r="BU343" s="85" t="s">
        <v>35</v>
      </c>
      <c r="BV343" s="85" t="s">
        <v>35</v>
      </c>
      <c r="BW343" s="85" t="s">
        <v>35</v>
      </c>
      <c r="BX343" s="85" t="s">
        <v>35</v>
      </c>
      <c r="BY343" s="73" t="s">
        <v>35</v>
      </c>
      <c r="BZ343" s="28"/>
      <c r="CA343" s="28"/>
      <c r="CB343" s="28"/>
      <c r="CC343" s="28"/>
      <c r="CD343" s="28"/>
      <c r="CE343" s="28"/>
      <c r="CF343" s="28"/>
      <c r="CG343" s="28"/>
      <c r="CH343" s="28"/>
      <c r="CI343" s="28"/>
      <c r="CJ343" s="28"/>
      <c r="CK343" s="28"/>
      <c r="CL343" s="28"/>
      <c r="CM343" s="28"/>
      <c r="CN343" s="28"/>
      <c r="CO343" s="28"/>
      <c r="CP343" s="28"/>
      <c r="CQ343" s="28"/>
      <c r="CR343" s="28"/>
      <c r="CS343" s="28"/>
      <c r="CT343" s="28"/>
      <c r="CU343" s="28"/>
      <c r="CV343" s="28"/>
      <c r="CW343" s="28"/>
      <c r="CX343" s="28"/>
      <c r="CY343" s="28"/>
      <c r="CZ343" s="28"/>
    </row>
    <row r="344" s="984" customFormat="true" ht="15" customHeight="true" x14ac:dyDescent="0.2">
      <c r="B344" s="535"/>
      <c r="Z344" s="377"/>
      <c r="AA344" s="377"/>
      <c r="AB344" s="377"/>
      <c r="AC344" s="377"/>
      <c r="AD344" s="377"/>
      <c r="AE344" s="377"/>
      <c r="AF344" s="377"/>
      <c r="AG344" s="377"/>
      <c r="AH344" s="377"/>
      <c r="AI344" s="377"/>
      <c r="AJ344" s="377"/>
      <c r="AK344" s="377"/>
      <c r="AL344" s="377"/>
      <c r="AM344" s="377"/>
      <c r="AN344" s="377"/>
      <c r="AO344" s="377"/>
      <c r="AP344" s="377"/>
      <c r="AQ344" s="377"/>
      <c r="AR344" s="377"/>
      <c r="AS344" s="377"/>
      <c r="AT344" s="377"/>
      <c r="AU344" s="377"/>
      <c r="AV344" s="377"/>
      <c r="AW344" s="377"/>
      <c r="AX344" s="377"/>
      <c r="AY344" s="377"/>
      <c r="AZ344" s="377"/>
      <c r="BA344" s="1182"/>
      <c r="BB344" s="651" t="s">
        <v>48</v>
      </c>
      <c r="BC344" s="89" t="s">
        <v>35</v>
      </c>
      <c r="BD344" s="85" t="s">
        <v>35</v>
      </c>
      <c r="BE344" s="85" t="s">
        <v>35</v>
      </c>
      <c r="BF344" s="85" t="s">
        <v>35</v>
      </c>
      <c r="BG344" s="80" t="s">
        <v>35</v>
      </c>
      <c r="BH344" s="89" t="s">
        <v>35</v>
      </c>
      <c r="BI344" s="85" t="s">
        <v>35</v>
      </c>
      <c r="BJ344" s="85" t="s">
        <v>35</v>
      </c>
      <c r="BK344" s="85" t="s">
        <v>35</v>
      </c>
      <c r="BL344" s="80" t="s">
        <v>35</v>
      </c>
      <c r="BM344" s="89" t="s">
        <v>35</v>
      </c>
      <c r="BN344" s="85" t="s">
        <v>35</v>
      </c>
      <c r="BO344" s="85" t="s">
        <v>35</v>
      </c>
      <c r="BP344" s="85" t="s">
        <v>35</v>
      </c>
      <c r="BQ344" s="80" t="s">
        <v>35</v>
      </c>
      <c r="BR344" s="89" t="s">
        <v>35</v>
      </c>
      <c r="BS344" s="85" t="s">
        <v>35</v>
      </c>
      <c r="BT344" s="85" t="s">
        <v>35</v>
      </c>
      <c r="BU344" s="85" t="s">
        <v>35</v>
      </c>
      <c r="BV344" s="85" t="s">
        <v>35</v>
      </c>
      <c r="BW344" s="85" t="s">
        <v>35</v>
      </c>
      <c r="BX344" s="85" t="s">
        <v>35</v>
      </c>
      <c r="BY344" s="73" t="s">
        <v>35</v>
      </c>
      <c r="BZ344" s="28"/>
      <c r="CA344" s="28"/>
      <c r="CB344" s="28"/>
      <c r="CC344" s="28"/>
      <c r="CD344" s="28"/>
      <c r="CE344" s="28"/>
      <c r="CF344" s="28"/>
      <c r="CG344" s="28"/>
      <c r="CH344" s="28"/>
      <c r="CI344" s="28"/>
      <c r="CJ344" s="28"/>
      <c r="CK344" s="28"/>
      <c r="CL344" s="28"/>
      <c r="CM344" s="28"/>
      <c r="CN344" s="28"/>
      <c r="CO344" s="28"/>
      <c r="CP344" s="28"/>
      <c r="CQ344" s="28"/>
      <c r="CR344" s="28"/>
      <c r="CS344" s="28"/>
      <c r="CT344" s="28"/>
      <c r="CU344" s="28"/>
      <c r="CV344" s="28"/>
      <c r="CW344" s="28"/>
      <c r="CX344" s="28"/>
      <c r="CY344" s="28"/>
      <c r="CZ344" s="28"/>
    </row>
    <row r="345" s="984" customFormat="true" ht="15" customHeight="true" x14ac:dyDescent="0.2">
      <c r="B345" s="535"/>
      <c r="Z345" s="377"/>
      <c r="AA345" s="377"/>
      <c r="AB345" s="377"/>
      <c r="AC345" s="377"/>
      <c r="AD345" s="377"/>
      <c r="AE345" s="377"/>
      <c r="AF345" s="377"/>
      <c r="AG345" s="377"/>
      <c r="AH345" s="377"/>
      <c r="AI345" s="377"/>
      <c r="AJ345" s="377"/>
      <c r="AK345" s="377"/>
      <c r="AL345" s="377"/>
      <c r="AM345" s="377"/>
      <c r="AN345" s="377"/>
      <c r="AO345" s="377"/>
      <c r="AP345" s="377"/>
      <c r="AQ345" s="377"/>
      <c r="AR345" s="377"/>
      <c r="AS345" s="377"/>
      <c r="AT345" s="377"/>
      <c r="AU345" s="377"/>
      <c r="AV345" s="377"/>
      <c r="AW345" s="377"/>
      <c r="AX345" s="377"/>
      <c r="AY345" s="377"/>
      <c r="AZ345" s="377"/>
      <c r="BA345" s="1187" t="s">
        <v>152</v>
      </c>
      <c r="BB345" s="651" t="s">
        <v>49</v>
      </c>
      <c r="BC345" s="89" t="s">
        <v>35</v>
      </c>
      <c r="BD345" s="85" t="s">
        <v>35</v>
      </c>
      <c r="BE345" s="85" t="s">
        <v>35</v>
      </c>
      <c r="BF345" s="85" t="s">
        <v>35</v>
      </c>
      <c r="BG345" s="80" t="s">
        <v>35</v>
      </c>
      <c r="BH345" s="89" t="s">
        <v>35</v>
      </c>
      <c r="BI345" s="85" t="s">
        <v>35</v>
      </c>
      <c r="BJ345" s="85" t="s">
        <v>35</v>
      </c>
      <c r="BK345" s="85" t="s">
        <v>35</v>
      </c>
      <c r="BL345" s="80" t="s">
        <v>35</v>
      </c>
      <c r="BM345" s="89" t="s">
        <v>35</v>
      </c>
      <c r="BN345" s="85" t="s">
        <v>35</v>
      </c>
      <c r="BO345" s="85" t="s">
        <v>35</v>
      </c>
      <c r="BP345" s="85" t="s">
        <v>35</v>
      </c>
      <c r="BQ345" s="80" t="s">
        <v>35</v>
      </c>
      <c r="BR345" s="89" t="s">
        <v>35</v>
      </c>
      <c r="BS345" s="85" t="s">
        <v>35</v>
      </c>
      <c r="BT345" s="85" t="s">
        <v>35</v>
      </c>
      <c r="BU345" s="85" t="s">
        <v>35</v>
      </c>
      <c r="BV345" s="85" t="s">
        <v>35</v>
      </c>
      <c r="BW345" s="85" t="s">
        <v>35</v>
      </c>
      <c r="BX345" s="85" t="s">
        <v>35</v>
      </c>
      <c r="BY345" s="73" t="s">
        <v>35</v>
      </c>
      <c r="BZ345" s="28"/>
      <c r="CA345" s="28"/>
      <c r="CB345" s="28"/>
      <c r="CC345" s="28"/>
      <c r="CD345" s="28"/>
      <c r="CE345" s="28"/>
      <c r="CF345" s="28"/>
      <c r="CG345" s="28"/>
      <c r="CH345" s="28"/>
      <c r="CI345" s="28"/>
      <c r="CJ345" s="28"/>
      <c r="CK345" s="28"/>
      <c r="CL345" s="28"/>
      <c r="CM345" s="28"/>
      <c r="CN345" s="28"/>
      <c r="CO345" s="28"/>
      <c r="CP345" s="28"/>
      <c r="CQ345" s="28"/>
      <c r="CR345" s="28"/>
      <c r="CS345" s="28"/>
      <c r="CT345" s="28"/>
      <c r="CU345" s="28"/>
      <c r="CV345" s="28"/>
      <c r="CW345" s="28"/>
      <c r="CX345" s="28"/>
      <c r="CY345" s="28"/>
      <c r="CZ345" s="28"/>
    </row>
    <row r="346" s="984" customFormat="true" ht="15" customHeight="true" x14ac:dyDescent="0.2">
      <c r="B346" s="535"/>
      <c r="Z346" s="377"/>
      <c r="AA346" s="377"/>
      <c r="AB346" s="377"/>
      <c r="AC346" s="377"/>
      <c r="AD346" s="377"/>
      <c r="AE346" s="377"/>
      <c r="AF346" s="377"/>
      <c r="AG346" s="377"/>
      <c r="AH346" s="377"/>
      <c r="AI346" s="377"/>
      <c r="AJ346" s="377"/>
      <c r="AK346" s="377"/>
      <c r="AL346" s="377"/>
      <c r="AM346" s="377"/>
      <c r="AN346" s="377"/>
      <c r="AO346" s="377"/>
      <c r="AP346" s="377"/>
      <c r="AQ346" s="377"/>
      <c r="AR346" s="377"/>
      <c r="AS346" s="377"/>
      <c r="AT346" s="377"/>
      <c r="AU346" s="377"/>
      <c r="AV346" s="377"/>
      <c r="AW346" s="377"/>
      <c r="AX346" s="377"/>
      <c r="AY346" s="377"/>
      <c r="AZ346" s="377"/>
      <c r="BA346" s="1182"/>
      <c r="BB346" s="651" t="s">
        <v>48</v>
      </c>
      <c r="BC346" s="89" t="s">
        <v>35</v>
      </c>
      <c r="BD346" s="85" t="s">
        <v>35</v>
      </c>
      <c r="BE346" s="85" t="s">
        <v>35</v>
      </c>
      <c r="BF346" s="85" t="s">
        <v>35</v>
      </c>
      <c r="BG346" s="80" t="s">
        <v>35</v>
      </c>
      <c r="BH346" s="89" t="s">
        <v>35</v>
      </c>
      <c r="BI346" s="85" t="s">
        <v>35</v>
      </c>
      <c r="BJ346" s="85" t="s">
        <v>35</v>
      </c>
      <c r="BK346" s="85" t="s">
        <v>35</v>
      </c>
      <c r="BL346" s="80" t="s">
        <v>35</v>
      </c>
      <c r="BM346" s="89" t="s">
        <v>35</v>
      </c>
      <c r="BN346" s="85" t="s">
        <v>35</v>
      </c>
      <c r="BO346" s="85" t="s">
        <v>35</v>
      </c>
      <c r="BP346" s="85" t="s">
        <v>35</v>
      </c>
      <c r="BQ346" s="80" t="s">
        <v>35</v>
      </c>
      <c r="BR346" s="89" t="s">
        <v>35</v>
      </c>
      <c r="BS346" s="85" t="s">
        <v>35</v>
      </c>
      <c r="BT346" s="85" t="s">
        <v>35</v>
      </c>
      <c r="BU346" s="85" t="s">
        <v>35</v>
      </c>
      <c r="BV346" s="85" t="s">
        <v>35</v>
      </c>
      <c r="BW346" s="85" t="s">
        <v>35</v>
      </c>
      <c r="BX346" s="85" t="s">
        <v>35</v>
      </c>
      <c r="BY346" s="73" t="s">
        <v>35</v>
      </c>
      <c r="BZ346" s="28"/>
      <c r="CA346" s="28"/>
      <c r="CB346" s="28"/>
      <c r="CC346" s="28"/>
      <c r="CD346" s="28"/>
      <c r="CE346" s="28"/>
      <c r="CF346" s="28"/>
      <c r="CG346" s="28"/>
      <c r="CH346" s="28"/>
      <c r="CI346" s="28"/>
      <c r="CJ346" s="28"/>
      <c r="CK346" s="28"/>
      <c r="CL346" s="28"/>
      <c r="CM346" s="28"/>
      <c r="CN346" s="28"/>
      <c r="CO346" s="28"/>
      <c r="CP346" s="28"/>
      <c r="CQ346" s="28"/>
      <c r="CR346" s="28"/>
      <c r="CS346" s="28"/>
      <c r="CT346" s="28"/>
      <c r="CU346" s="28"/>
      <c r="CV346" s="28"/>
      <c r="CW346" s="28"/>
      <c r="CX346" s="28"/>
      <c r="CY346" s="28"/>
      <c r="CZ346" s="28"/>
    </row>
    <row r="347" s="984" customFormat="true" ht="15" customHeight="true" x14ac:dyDescent="0.2">
      <c r="B347" s="535"/>
      <c r="Z347" s="377"/>
      <c r="AA347" s="377"/>
      <c r="AB347" s="377"/>
      <c r="AC347" s="377"/>
      <c r="AD347" s="377"/>
      <c r="AE347" s="377"/>
      <c r="AF347" s="377"/>
      <c r="AG347" s="377"/>
      <c r="AH347" s="377"/>
      <c r="AI347" s="377"/>
      <c r="AJ347" s="377"/>
      <c r="AK347" s="377"/>
      <c r="AL347" s="377"/>
      <c r="AM347" s="377"/>
      <c r="AN347" s="377"/>
      <c r="AO347" s="377"/>
      <c r="AP347" s="377"/>
      <c r="AQ347" s="377"/>
      <c r="AR347" s="377"/>
      <c r="AS347" s="377"/>
      <c r="AT347" s="377"/>
      <c r="AU347" s="377"/>
      <c r="AV347" s="377"/>
      <c r="AW347" s="377"/>
      <c r="AX347" s="377"/>
      <c r="AY347" s="377"/>
      <c r="AZ347" s="377"/>
      <c r="BA347" s="1187" t="s">
        <v>153</v>
      </c>
      <c r="BB347" s="651" t="s">
        <v>49</v>
      </c>
      <c r="BC347" s="89" t="s">
        <v>35</v>
      </c>
      <c r="BD347" s="85" t="s">
        <v>35</v>
      </c>
      <c r="BE347" s="85" t="s">
        <v>35</v>
      </c>
      <c r="BF347" s="85" t="s">
        <v>35</v>
      </c>
      <c r="BG347" s="80" t="s">
        <v>35</v>
      </c>
      <c r="BH347" s="89" t="s">
        <v>35</v>
      </c>
      <c r="BI347" s="85" t="s">
        <v>35</v>
      </c>
      <c r="BJ347" s="85" t="s">
        <v>35</v>
      </c>
      <c r="BK347" s="85" t="s">
        <v>35</v>
      </c>
      <c r="BL347" s="80" t="s">
        <v>35</v>
      </c>
      <c r="BM347" s="89" t="s">
        <v>35</v>
      </c>
      <c r="BN347" s="85" t="s">
        <v>35</v>
      </c>
      <c r="BO347" s="85" t="s">
        <v>35</v>
      </c>
      <c r="BP347" s="85" t="s">
        <v>35</v>
      </c>
      <c r="BQ347" s="80" t="s">
        <v>35</v>
      </c>
      <c r="BR347" s="89" t="s">
        <v>35</v>
      </c>
      <c r="BS347" s="85" t="s">
        <v>35</v>
      </c>
      <c r="BT347" s="85" t="s">
        <v>35</v>
      </c>
      <c r="BU347" s="85" t="s">
        <v>35</v>
      </c>
      <c r="BV347" s="85" t="s">
        <v>35</v>
      </c>
      <c r="BW347" s="85" t="s">
        <v>35</v>
      </c>
      <c r="BX347" s="85" t="s">
        <v>35</v>
      </c>
      <c r="BY347" s="73" t="s">
        <v>35</v>
      </c>
      <c r="BZ347" s="28"/>
      <c r="CA347" s="28"/>
      <c r="CB347" s="28"/>
      <c r="CC347" s="28"/>
      <c r="CD347" s="28"/>
      <c r="CE347" s="28"/>
      <c r="CF347" s="28"/>
      <c r="CG347" s="28"/>
      <c r="CH347" s="28"/>
      <c r="CI347" s="28"/>
      <c r="CJ347" s="28"/>
      <c r="CK347" s="28"/>
      <c r="CL347" s="28"/>
      <c r="CM347" s="28"/>
      <c r="CN347" s="28"/>
      <c r="CO347" s="28"/>
      <c r="CP347" s="28"/>
      <c r="CQ347" s="28"/>
      <c r="CR347" s="28"/>
      <c r="CS347" s="28"/>
      <c r="CT347" s="28"/>
      <c r="CU347" s="28"/>
      <c r="CV347" s="28"/>
      <c r="CW347" s="28"/>
      <c r="CX347" s="28"/>
      <c r="CY347" s="28"/>
      <c r="CZ347" s="28"/>
    </row>
    <row r="348" s="984" customFormat="true" ht="15" customHeight="true" x14ac:dyDescent="0.2">
      <c r="B348" s="535"/>
      <c r="Z348" s="377"/>
      <c r="AA348" s="377"/>
      <c r="AB348" s="377"/>
      <c r="AC348" s="377"/>
      <c r="AD348" s="377"/>
      <c r="AE348" s="377"/>
      <c r="AF348" s="377"/>
      <c r="AG348" s="377"/>
      <c r="AH348" s="377"/>
      <c r="AI348" s="377"/>
      <c r="AJ348" s="377"/>
      <c r="AK348" s="377"/>
      <c r="AL348" s="377"/>
      <c r="AM348" s="377"/>
      <c r="AN348" s="377"/>
      <c r="AO348" s="377"/>
      <c r="AP348" s="377"/>
      <c r="AQ348" s="377"/>
      <c r="AR348" s="377"/>
      <c r="AS348" s="377"/>
      <c r="AT348" s="377"/>
      <c r="AU348" s="377"/>
      <c r="AV348" s="377"/>
      <c r="AW348" s="377"/>
      <c r="AX348" s="377"/>
      <c r="AY348" s="377"/>
      <c r="AZ348" s="377"/>
      <c r="BA348" s="1182"/>
      <c r="BB348" s="651" t="s">
        <v>48</v>
      </c>
      <c r="BC348" s="89" t="s">
        <v>35</v>
      </c>
      <c r="BD348" s="85" t="s">
        <v>35</v>
      </c>
      <c r="BE348" s="85" t="s">
        <v>35</v>
      </c>
      <c r="BF348" s="85" t="s">
        <v>35</v>
      </c>
      <c r="BG348" s="80" t="s">
        <v>35</v>
      </c>
      <c r="BH348" s="89" t="s">
        <v>35</v>
      </c>
      <c r="BI348" s="85" t="s">
        <v>35</v>
      </c>
      <c r="BJ348" s="85" t="s">
        <v>35</v>
      </c>
      <c r="BK348" s="85" t="s">
        <v>35</v>
      </c>
      <c r="BL348" s="80" t="s">
        <v>35</v>
      </c>
      <c r="BM348" s="89" t="s">
        <v>35</v>
      </c>
      <c r="BN348" s="85" t="s">
        <v>35</v>
      </c>
      <c r="BO348" s="85" t="s">
        <v>35</v>
      </c>
      <c r="BP348" s="85" t="s">
        <v>35</v>
      </c>
      <c r="BQ348" s="80" t="s">
        <v>35</v>
      </c>
      <c r="BR348" s="89" t="s">
        <v>35</v>
      </c>
      <c r="BS348" s="85" t="s">
        <v>35</v>
      </c>
      <c r="BT348" s="85" t="s">
        <v>35</v>
      </c>
      <c r="BU348" s="85" t="s">
        <v>35</v>
      </c>
      <c r="BV348" s="85" t="s">
        <v>35</v>
      </c>
      <c r="BW348" s="85" t="s">
        <v>35</v>
      </c>
      <c r="BX348" s="85" t="s">
        <v>35</v>
      </c>
      <c r="BY348" s="73" t="s">
        <v>35</v>
      </c>
      <c r="BZ348" s="28"/>
      <c r="CA348" s="28"/>
      <c r="CB348" s="28"/>
      <c r="CC348" s="28"/>
      <c r="CD348" s="28"/>
      <c r="CE348" s="28"/>
      <c r="CF348" s="28"/>
      <c r="CG348" s="28"/>
      <c r="CH348" s="28"/>
      <c r="CI348" s="28"/>
      <c r="CJ348" s="28"/>
      <c r="CK348" s="28"/>
      <c r="CL348" s="28"/>
      <c r="CM348" s="28"/>
      <c r="CN348" s="28"/>
      <c r="CO348" s="28"/>
      <c r="CP348" s="28"/>
      <c r="CQ348" s="28"/>
      <c r="CR348" s="28"/>
      <c r="CS348" s="28"/>
      <c r="CT348" s="28"/>
      <c r="CU348" s="28"/>
      <c r="CV348" s="28"/>
      <c r="CW348" s="28"/>
      <c r="CX348" s="28"/>
      <c r="CY348" s="28"/>
      <c r="CZ348" s="28"/>
    </row>
    <row r="349" s="984" customFormat="true" ht="15" customHeight="true" x14ac:dyDescent="0.2">
      <c r="B349" s="535"/>
      <c r="Z349" s="377"/>
      <c r="AA349" s="377"/>
      <c r="AB349" s="377"/>
      <c r="AC349" s="377"/>
      <c r="AD349" s="377"/>
      <c r="AE349" s="377"/>
      <c r="AF349" s="377"/>
      <c r="AG349" s="377"/>
      <c r="AH349" s="377"/>
      <c r="AI349" s="377"/>
      <c r="AJ349" s="377"/>
      <c r="AK349" s="377"/>
      <c r="AL349" s="377"/>
      <c r="AM349" s="377"/>
      <c r="AN349" s="377"/>
      <c r="AO349" s="377"/>
      <c r="AP349" s="377"/>
      <c r="AQ349" s="377"/>
      <c r="AR349" s="377"/>
      <c r="AS349" s="377"/>
      <c r="AT349" s="377"/>
      <c r="AU349" s="377"/>
      <c r="AV349" s="377"/>
      <c r="AW349" s="377"/>
      <c r="AX349" s="377"/>
      <c r="AY349" s="377"/>
      <c r="AZ349" s="377"/>
      <c r="BA349" s="1187" t="s">
        <v>154</v>
      </c>
      <c r="BB349" s="651" t="s">
        <v>49</v>
      </c>
      <c r="BC349" s="89" t="s">
        <v>35</v>
      </c>
      <c r="BD349" s="85" t="s">
        <v>35</v>
      </c>
      <c r="BE349" s="85" t="s">
        <v>35</v>
      </c>
      <c r="BF349" s="85" t="s">
        <v>35</v>
      </c>
      <c r="BG349" s="80" t="s">
        <v>35</v>
      </c>
      <c r="BH349" s="89" t="s">
        <v>35</v>
      </c>
      <c r="BI349" s="85" t="s">
        <v>35</v>
      </c>
      <c r="BJ349" s="85" t="s">
        <v>35</v>
      </c>
      <c r="BK349" s="85" t="s">
        <v>35</v>
      </c>
      <c r="BL349" s="80" t="s">
        <v>35</v>
      </c>
      <c r="BM349" s="89" t="s">
        <v>35</v>
      </c>
      <c r="BN349" s="85" t="s">
        <v>35</v>
      </c>
      <c r="BO349" s="85" t="s">
        <v>35</v>
      </c>
      <c r="BP349" s="85" t="s">
        <v>35</v>
      </c>
      <c r="BQ349" s="80" t="s">
        <v>35</v>
      </c>
      <c r="BR349" s="89" t="s">
        <v>35</v>
      </c>
      <c r="BS349" s="85" t="s">
        <v>35</v>
      </c>
      <c r="BT349" s="85" t="s">
        <v>35</v>
      </c>
      <c r="BU349" s="85" t="s">
        <v>35</v>
      </c>
      <c r="BV349" s="85" t="s">
        <v>35</v>
      </c>
      <c r="BW349" s="85" t="s">
        <v>35</v>
      </c>
      <c r="BX349" s="85" t="s">
        <v>35</v>
      </c>
      <c r="BY349" s="73" t="s">
        <v>35</v>
      </c>
      <c r="BZ349" s="28"/>
      <c r="CA349" s="28"/>
      <c r="CB349" s="28"/>
      <c r="CC349" s="28"/>
      <c r="CD349" s="28"/>
      <c r="CE349" s="28"/>
      <c r="CF349" s="28"/>
      <c r="CG349" s="28"/>
      <c r="CH349" s="28"/>
      <c r="CI349" s="28"/>
      <c r="CJ349" s="28"/>
      <c r="CK349" s="28"/>
      <c r="CL349" s="28"/>
      <c r="CM349" s="28"/>
      <c r="CN349" s="28"/>
      <c r="CO349" s="28"/>
      <c r="CP349" s="28"/>
      <c r="CQ349" s="28"/>
      <c r="CR349" s="28"/>
      <c r="CS349" s="28"/>
      <c r="CT349" s="28"/>
      <c r="CU349" s="28"/>
      <c r="CV349" s="28"/>
      <c r="CW349" s="28"/>
      <c r="CX349" s="28"/>
      <c r="CY349" s="28"/>
      <c r="CZ349" s="28"/>
    </row>
    <row r="350" s="984" customFormat="true" ht="15" customHeight="true" x14ac:dyDescent="0.2">
      <c r="B350" s="535"/>
      <c r="Z350" s="377"/>
      <c r="AA350" s="377"/>
      <c r="AB350" s="377"/>
      <c r="AC350" s="377"/>
      <c r="AD350" s="377"/>
      <c r="AE350" s="377"/>
      <c r="AF350" s="377"/>
      <c r="AG350" s="377"/>
      <c r="AH350" s="377"/>
      <c r="AI350" s="377"/>
      <c r="AJ350" s="377"/>
      <c r="AK350" s="377"/>
      <c r="AL350" s="377"/>
      <c r="AM350" s="377"/>
      <c r="AN350" s="377"/>
      <c r="AO350" s="377"/>
      <c r="AP350" s="377"/>
      <c r="AQ350" s="377"/>
      <c r="AR350" s="377"/>
      <c r="AS350" s="377"/>
      <c r="AT350" s="377"/>
      <c r="AU350" s="377"/>
      <c r="AV350" s="377"/>
      <c r="AW350" s="377"/>
      <c r="AX350" s="377"/>
      <c r="AY350" s="377"/>
      <c r="AZ350" s="377"/>
      <c r="BA350" s="1182"/>
      <c r="BB350" s="651" t="s">
        <v>48</v>
      </c>
      <c r="BC350" s="89" t="s">
        <v>35</v>
      </c>
      <c r="BD350" s="85" t="s">
        <v>35</v>
      </c>
      <c r="BE350" s="85" t="s">
        <v>35</v>
      </c>
      <c r="BF350" s="85" t="s">
        <v>35</v>
      </c>
      <c r="BG350" s="80" t="s">
        <v>35</v>
      </c>
      <c r="BH350" s="89" t="s">
        <v>35</v>
      </c>
      <c r="BI350" s="85" t="s">
        <v>35</v>
      </c>
      <c r="BJ350" s="85" t="s">
        <v>35</v>
      </c>
      <c r="BK350" s="85" t="s">
        <v>35</v>
      </c>
      <c r="BL350" s="80" t="s">
        <v>35</v>
      </c>
      <c r="BM350" s="89" t="s">
        <v>35</v>
      </c>
      <c r="BN350" s="85" t="s">
        <v>35</v>
      </c>
      <c r="BO350" s="85" t="s">
        <v>35</v>
      </c>
      <c r="BP350" s="85" t="s">
        <v>35</v>
      </c>
      <c r="BQ350" s="80" t="s">
        <v>35</v>
      </c>
      <c r="BR350" s="89" t="s">
        <v>35</v>
      </c>
      <c r="BS350" s="85" t="s">
        <v>35</v>
      </c>
      <c r="BT350" s="85" t="s">
        <v>35</v>
      </c>
      <c r="BU350" s="85" t="s">
        <v>35</v>
      </c>
      <c r="BV350" s="85" t="s">
        <v>35</v>
      </c>
      <c r="BW350" s="85" t="s">
        <v>35</v>
      </c>
      <c r="BX350" s="85" t="s">
        <v>35</v>
      </c>
      <c r="BY350" s="73" t="s">
        <v>35</v>
      </c>
      <c r="BZ350" s="28"/>
      <c r="CA350" s="28"/>
      <c r="CB350" s="28"/>
      <c r="CC350" s="28"/>
      <c r="CD350" s="28"/>
      <c r="CE350" s="28"/>
      <c r="CF350" s="28"/>
      <c r="CG350" s="28"/>
      <c r="CH350" s="28"/>
      <c r="CI350" s="28"/>
      <c r="CJ350" s="28"/>
      <c r="CK350" s="28"/>
      <c r="CL350" s="28"/>
      <c r="CM350" s="28"/>
      <c r="CN350" s="28"/>
      <c r="CO350" s="28"/>
      <c r="CP350" s="28"/>
      <c r="CQ350" s="28"/>
      <c r="CR350" s="28"/>
      <c r="CS350" s="28"/>
      <c r="CT350" s="28"/>
      <c r="CU350" s="28"/>
      <c r="CV350" s="28"/>
      <c r="CW350" s="28"/>
      <c r="CX350" s="28"/>
      <c r="CY350" s="28"/>
      <c r="CZ350" s="28"/>
    </row>
    <row r="351" s="984" customFormat="true" ht="15" customHeight="true" x14ac:dyDescent="0.2">
      <c r="B351" s="535"/>
      <c r="Z351" s="377"/>
      <c r="AA351" s="377"/>
      <c r="AB351" s="377"/>
      <c r="AC351" s="377"/>
      <c r="AD351" s="377"/>
      <c r="AE351" s="377"/>
      <c r="AF351" s="377"/>
      <c r="AG351" s="377"/>
      <c r="AH351" s="377"/>
      <c r="AI351" s="377"/>
      <c r="AJ351" s="377"/>
      <c r="AK351" s="377"/>
      <c r="AL351" s="377"/>
      <c r="AM351" s="377"/>
      <c r="AN351" s="377"/>
      <c r="AO351" s="377"/>
      <c r="AP351" s="377"/>
      <c r="AQ351" s="377"/>
      <c r="AR351" s="377"/>
      <c r="AS351" s="377"/>
      <c r="AT351" s="377"/>
      <c r="AU351" s="377"/>
      <c r="AV351" s="377"/>
      <c r="AW351" s="377"/>
      <c r="AX351" s="377"/>
      <c r="AY351" s="377"/>
      <c r="AZ351" s="377"/>
      <c r="BA351" s="1187" t="s">
        <v>155</v>
      </c>
      <c r="BB351" s="651" t="s">
        <v>49</v>
      </c>
      <c r="BC351" s="89" t="s">
        <v>35</v>
      </c>
      <c r="BD351" s="85" t="s">
        <v>35</v>
      </c>
      <c r="BE351" s="85" t="s">
        <v>35</v>
      </c>
      <c r="BF351" s="85" t="s">
        <v>35</v>
      </c>
      <c r="BG351" s="80" t="s">
        <v>35</v>
      </c>
      <c r="BH351" s="89" t="s">
        <v>35</v>
      </c>
      <c r="BI351" s="85" t="s">
        <v>35</v>
      </c>
      <c r="BJ351" s="85" t="s">
        <v>35</v>
      </c>
      <c r="BK351" s="85" t="s">
        <v>35</v>
      </c>
      <c r="BL351" s="80" t="s">
        <v>35</v>
      </c>
      <c r="BM351" s="89" t="s">
        <v>35</v>
      </c>
      <c r="BN351" s="85" t="s">
        <v>35</v>
      </c>
      <c r="BO351" s="85" t="s">
        <v>35</v>
      </c>
      <c r="BP351" s="85" t="s">
        <v>35</v>
      </c>
      <c r="BQ351" s="80" t="s">
        <v>35</v>
      </c>
      <c r="BR351" s="89" t="s">
        <v>35</v>
      </c>
      <c r="BS351" s="85" t="s">
        <v>35</v>
      </c>
      <c r="BT351" s="85" t="s">
        <v>35</v>
      </c>
      <c r="BU351" s="85" t="s">
        <v>35</v>
      </c>
      <c r="BV351" s="85" t="s">
        <v>35</v>
      </c>
      <c r="BW351" s="85" t="s">
        <v>35</v>
      </c>
      <c r="BX351" s="85" t="s">
        <v>35</v>
      </c>
      <c r="BY351" s="73" t="s">
        <v>35</v>
      </c>
      <c r="BZ351" s="28"/>
      <c r="CA351" s="28"/>
      <c r="CB351" s="28"/>
      <c r="CC351" s="28"/>
      <c r="CD351" s="28"/>
      <c r="CE351" s="28"/>
      <c r="CF351" s="28"/>
      <c r="CG351" s="28"/>
      <c r="CH351" s="28"/>
      <c r="CI351" s="28"/>
      <c r="CJ351" s="28"/>
      <c r="CK351" s="28"/>
      <c r="CL351" s="28"/>
      <c r="CM351" s="28"/>
      <c r="CN351" s="28"/>
      <c r="CO351" s="28"/>
      <c r="CP351" s="28"/>
      <c r="CQ351" s="28"/>
      <c r="CR351" s="28"/>
      <c r="CS351" s="28"/>
      <c r="CT351" s="28"/>
      <c r="CU351" s="28"/>
      <c r="CV351" s="28"/>
      <c r="CW351" s="28"/>
      <c r="CX351" s="28"/>
      <c r="CY351" s="28"/>
      <c r="CZ351" s="28"/>
    </row>
    <row r="352" s="984" customFormat="true" ht="15" customHeight="true" x14ac:dyDescent="0.2">
      <c r="B352" s="535"/>
      <c r="Z352" s="377"/>
      <c r="AA352" s="377"/>
      <c r="AB352" s="377"/>
      <c r="AC352" s="377"/>
      <c r="AD352" s="377"/>
      <c r="AE352" s="377"/>
      <c r="AF352" s="377"/>
      <c r="AG352" s="377"/>
      <c r="AH352" s="377"/>
      <c r="AI352" s="377"/>
      <c r="AJ352" s="377"/>
      <c r="AK352" s="377"/>
      <c r="AL352" s="377"/>
      <c r="AM352" s="377"/>
      <c r="AN352" s="377"/>
      <c r="AO352" s="377"/>
      <c r="AP352" s="377"/>
      <c r="AQ352" s="377"/>
      <c r="AR352" s="377"/>
      <c r="AS352" s="377"/>
      <c r="AT352" s="377"/>
      <c r="AU352" s="377"/>
      <c r="AV352" s="377"/>
      <c r="AW352" s="377"/>
      <c r="AX352" s="377"/>
      <c r="AY352" s="377"/>
      <c r="AZ352" s="377"/>
      <c r="BA352" s="1182"/>
      <c r="BB352" s="651" t="s">
        <v>48</v>
      </c>
      <c r="BC352" s="89" t="s">
        <v>35</v>
      </c>
      <c r="BD352" s="85" t="s">
        <v>35</v>
      </c>
      <c r="BE352" s="85" t="s">
        <v>35</v>
      </c>
      <c r="BF352" s="85" t="s">
        <v>35</v>
      </c>
      <c r="BG352" s="80" t="s">
        <v>35</v>
      </c>
      <c r="BH352" s="89" t="s">
        <v>35</v>
      </c>
      <c r="BI352" s="85" t="s">
        <v>35</v>
      </c>
      <c r="BJ352" s="85" t="s">
        <v>35</v>
      </c>
      <c r="BK352" s="85" t="s">
        <v>35</v>
      </c>
      <c r="BL352" s="80" t="s">
        <v>35</v>
      </c>
      <c r="BM352" s="89" t="s">
        <v>35</v>
      </c>
      <c r="BN352" s="85" t="s">
        <v>35</v>
      </c>
      <c r="BO352" s="85" t="s">
        <v>35</v>
      </c>
      <c r="BP352" s="85" t="s">
        <v>35</v>
      </c>
      <c r="BQ352" s="80" t="s">
        <v>35</v>
      </c>
      <c r="BR352" s="89" t="s">
        <v>35</v>
      </c>
      <c r="BS352" s="85" t="s">
        <v>35</v>
      </c>
      <c r="BT352" s="85" t="s">
        <v>35</v>
      </c>
      <c r="BU352" s="85" t="s">
        <v>35</v>
      </c>
      <c r="BV352" s="85" t="s">
        <v>35</v>
      </c>
      <c r="BW352" s="85" t="s">
        <v>35</v>
      </c>
      <c r="BX352" s="85" t="s">
        <v>35</v>
      </c>
      <c r="BY352" s="73" t="s">
        <v>35</v>
      </c>
      <c r="BZ352" s="28"/>
      <c r="CA352" s="28"/>
      <c r="CB352" s="28"/>
      <c r="CC352" s="28"/>
      <c r="CD352" s="28"/>
      <c r="CE352" s="28"/>
      <c r="CF352" s="28"/>
      <c r="CG352" s="28"/>
      <c r="CH352" s="28"/>
      <c r="CI352" s="28"/>
      <c r="CJ352" s="28"/>
      <c r="CK352" s="28"/>
      <c r="CL352" s="28"/>
      <c r="CM352" s="28"/>
      <c r="CN352" s="28"/>
      <c r="CO352" s="28"/>
      <c r="CP352" s="28"/>
      <c r="CQ352" s="28"/>
      <c r="CR352" s="28"/>
      <c r="CS352" s="28"/>
      <c r="CT352" s="28"/>
      <c r="CU352" s="28"/>
      <c r="CV352" s="28"/>
      <c r="CW352" s="28"/>
      <c r="CX352" s="28"/>
      <c r="CY352" s="28"/>
      <c r="CZ352" s="28"/>
    </row>
    <row r="353" s="984" customFormat="true" ht="15" customHeight="true" x14ac:dyDescent="0.2">
      <c r="B353" s="535"/>
      <c r="Z353" s="377"/>
      <c r="AA353" s="377"/>
      <c r="AB353" s="377"/>
      <c r="AC353" s="377"/>
      <c r="AD353" s="377"/>
      <c r="AE353" s="377"/>
      <c r="AF353" s="377"/>
      <c r="AG353" s="377"/>
      <c r="AH353" s="377"/>
      <c r="AI353" s="377"/>
      <c r="AJ353" s="377"/>
      <c r="AK353" s="377"/>
      <c r="AL353" s="377"/>
      <c r="AM353" s="377"/>
      <c r="AN353" s="377"/>
      <c r="AO353" s="377"/>
      <c r="AP353" s="377"/>
      <c r="AQ353" s="377"/>
      <c r="AR353" s="377"/>
      <c r="AS353" s="377"/>
      <c r="AT353" s="377"/>
      <c r="AU353" s="377"/>
      <c r="AV353" s="377"/>
      <c r="AW353" s="377"/>
      <c r="AX353" s="377"/>
      <c r="AY353" s="377"/>
      <c r="AZ353" s="377"/>
      <c r="BA353" s="1187" t="s">
        <v>144</v>
      </c>
      <c r="BB353" s="651" t="s">
        <v>49</v>
      </c>
      <c r="BC353" s="89" t="s">
        <v>35</v>
      </c>
      <c r="BD353" s="85" t="s">
        <v>35</v>
      </c>
      <c r="BE353" s="85" t="s">
        <v>35</v>
      </c>
      <c r="BF353" s="85" t="s">
        <v>35</v>
      </c>
      <c r="BG353" s="80" t="s">
        <v>35</v>
      </c>
      <c r="BH353" s="89" t="s">
        <v>35</v>
      </c>
      <c r="BI353" s="85" t="s">
        <v>35</v>
      </c>
      <c r="BJ353" s="85" t="s">
        <v>35</v>
      </c>
      <c r="BK353" s="85" t="s">
        <v>35</v>
      </c>
      <c r="BL353" s="80" t="s">
        <v>35</v>
      </c>
      <c r="BM353" s="89" t="s">
        <v>35</v>
      </c>
      <c r="BN353" s="85" t="s">
        <v>35</v>
      </c>
      <c r="BO353" s="85" t="s">
        <v>35</v>
      </c>
      <c r="BP353" s="85" t="s">
        <v>35</v>
      </c>
      <c r="BQ353" s="80" t="s">
        <v>35</v>
      </c>
      <c r="BR353" s="89" t="s">
        <v>35</v>
      </c>
      <c r="BS353" s="85" t="s">
        <v>35</v>
      </c>
      <c r="BT353" s="85" t="s">
        <v>35</v>
      </c>
      <c r="BU353" s="85" t="s">
        <v>35</v>
      </c>
      <c r="BV353" s="85" t="s">
        <v>35</v>
      </c>
      <c r="BW353" s="85" t="s">
        <v>35</v>
      </c>
      <c r="BX353" s="85" t="s">
        <v>35</v>
      </c>
      <c r="BY353" s="73" t="s">
        <v>35</v>
      </c>
      <c r="BZ353" s="28"/>
      <c r="CA353" s="28"/>
      <c r="CB353" s="28"/>
      <c r="CC353" s="28"/>
      <c r="CD353" s="28"/>
      <c r="CE353" s="28"/>
      <c r="CF353" s="28"/>
      <c r="CG353" s="28"/>
      <c r="CH353" s="28"/>
      <c r="CI353" s="28"/>
      <c r="CJ353" s="28"/>
      <c r="CK353" s="28"/>
      <c r="CL353" s="28"/>
      <c r="CM353" s="28"/>
      <c r="CN353" s="28"/>
      <c r="CO353" s="28"/>
      <c r="CP353" s="28"/>
      <c r="CQ353" s="28"/>
      <c r="CR353" s="28"/>
      <c r="CS353" s="28"/>
      <c r="CT353" s="28"/>
      <c r="CU353" s="28"/>
      <c r="CV353" s="28"/>
      <c r="CW353" s="28"/>
      <c r="CX353" s="28"/>
      <c r="CY353" s="28"/>
      <c r="CZ353" s="28"/>
    </row>
    <row r="354" s="984" customFormat="true" ht="15" customHeight="true" x14ac:dyDescent="0.2">
      <c r="B354" s="535"/>
      <c r="Z354" s="377"/>
      <c r="AA354" s="377"/>
      <c r="AB354" s="377"/>
      <c r="AC354" s="377"/>
      <c r="AD354" s="377"/>
      <c r="AE354" s="377"/>
      <c r="AF354" s="377"/>
      <c r="AG354" s="377"/>
      <c r="AH354" s="377"/>
      <c r="AI354" s="377"/>
      <c r="AJ354" s="377"/>
      <c r="AK354" s="377"/>
      <c r="AL354" s="377"/>
      <c r="AM354" s="377"/>
      <c r="AN354" s="377"/>
      <c r="AO354" s="377"/>
      <c r="AP354" s="377"/>
      <c r="AQ354" s="377"/>
      <c r="AR354" s="377"/>
      <c r="AS354" s="377"/>
      <c r="AT354" s="377"/>
      <c r="AU354" s="377"/>
      <c r="AV354" s="377"/>
      <c r="AW354" s="377"/>
      <c r="AX354" s="377"/>
      <c r="AY354" s="377"/>
      <c r="AZ354" s="377"/>
      <c r="BA354" s="1184"/>
      <c r="BB354" s="653" t="s">
        <v>48</v>
      </c>
      <c r="BC354" s="88" t="s">
        <v>35</v>
      </c>
      <c r="BD354" s="84" t="s">
        <v>35</v>
      </c>
      <c r="BE354" s="84" t="s">
        <v>35</v>
      </c>
      <c r="BF354" s="84" t="s">
        <v>35</v>
      </c>
      <c r="BG354" s="79" t="s">
        <v>35</v>
      </c>
      <c r="BH354" s="88" t="s">
        <v>35</v>
      </c>
      <c r="BI354" s="84" t="s">
        <v>35</v>
      </c>
      <c r="BJ354" s="84" t="s">
        <v>35</v>
      </c>
      <c r="BK354" s="84" t="s">
        <v>35</v>
      </c>
      <c r="BL354" s="79" t="s">
        <v>35</v>
      </c>
      <c r="BM354" s="88" t="s">
        <v>35</v>
      </c>
      <c r="BN354" s="84" t="s">
        <v>35</v>
      </c>
      <c r="BO354" s="84" t="s">
        <v>35</v>
      </c>
      <c r="BP354" s="84" t="s">
        <v>35</v>
      </c>
      <c r="BQ354" s="79" t="s">
        <v>35</v>
      </c>
      <c r="BR354" s="88" t="s">
        <v>35</v>
      </c>
      <c r="BS354" s="84" t="s">
        <v>35</v>
      </c>
      <c r="BT354" s="84" t="s">
        <v>35</v>
      </c>
      <c r="BU354" s="84" t="s">
        <v>35</v>
      </c>
      <c r="BV354" s="84" t="s">
        <v>35</v>
      </c>
      <c r="BW354" s="84" t="s">
        <v>35</v>
      </c>
      <c r="BX354" s="84" t="s">
        <v>35</v>
      </c>
      <c r="BY354" s="72" t="s">
        <v>35</v>
      </c>
      <c r="BZ354" s="28"/>
      <c r="CA354" s="28"/>
      <c r="CB354" s="28"/>
      <c r="CC354" s="28"/>
      <c r="CD354" s="28"/>
      <c r="CE354" s="28"/>
      <c r="CF354" s="28"/>
      <c r="CG354" s="28"/>
      <c r="CH354" s="28"/>
      <c r="CI354" s="28"/>
      <c r="CJ354" s="28"/>
      <c r="CK354" s="28"/>
      <c r="CL354" s="28"/>
      <c r="CM354" s="28"/>
      <c r="CN354" s="28"/>
      <c r="CO354" s="28"/>
      <c r="CP354" s="28"/>
      <c r="CQ354" s="28"/>
      <c r="CR354" s="28"/>
      <c r="CS354" s="28"/>
      <c r="CT354" s="28"/>
      <c r="CU354" s="28"/>
      <c r="CV354" s="28"/>
      <c r="CW354" s="28"/>
      <c r="CX354" s="28"/>
      <c r="CY354" s="28"/>
      <c r="CZ354" s="28"/>
    </row>
    <row r="355" s="984" customFormat="true" ht="15" customHeight="true" x14ac:dyDescent="0.2">
      <c r="B355" s="535"/>
      <c r="Z355" s="377"/>
      <c r="AA355" s="377"/>
      <c r="AB355" s="377"/>
      <c r="AC355" s="377"/>
      <c r="AD355" s="377"/>
      <c r="AE355" s="377"/>
      <c r="AF355" s="377"/>
      <c r="AG355" s="377"/>
      <c r="AH355" s="377"/>
      <c r="AI355" s="377"/>
      <c r="AJ355" s="377"/>
      <c r="AK355" s="377"/>
      <c r="AL355" s="377"/>
      <c r="AM355" s="377"/>
      <c r="AN355" s="377"/>
      <c r="AO355" s="377"/>
      <c r="AP355" s="377"/>
      <c r="AQ355" s="377"/>
      <c r="AR355" s="377"/>
      <c r="AS355" s="377"/>
      <c r="AT355" s="377"/>
      <c r="AU355" s="377"/>
      <c r="AV355" s="377"/>
      <c r="AW355" s="377"/>
      <c r="AX355" s="377"/>
      <c r="AY355" s="377"/>
      <c r="AZ355" s="377"/>
      <c r="BA355" s="403"/>
      <c r="BB355" s="344"/>
      <c r="BC355" s="467"/>
      <c r="BD355" s="467"/>
      <c r="BE355" s="467"/>
      <c r="BF355" s="467"/>
      <c r="BG355" s="467"/>
      <c r="BH355" s="467"/>
      <c r="BI355" s="467"/>
      <c r="BJ355" s="467"/>
      <c r="BK355" s="467"/>
      <c r="BL355" s="467"/>
      <c r="BM355" s="467"/>
      <c r="BN355" s="467"/>
      <c r="BO355" s="467"/>
      <c r="BP355" s="467"/>
      <c r="BQ355" s="467"/>
      <c r="BR355" s="467"/>
      <c r="BS355" s="467"/>
      <c r="BT355" s="467"/>
      <c r="BU355" s="467"/>
      <c r="BV355" s="467"/>
      <c r="BW355" s="467"/>
      <c r="BX355" s="467"/>
      <c r="BY355" s="467"/>
      <c r="BZ355" s="468"/>
      <c r="CA355" s="468"/>
      <c r="CB355" s="468"/>
      <c r="CC355" s="468"/>
      <c r="CD355" s="468"/>
      <c r="CE355" s="468"/>
      <c r="CF355" s="468"/>
      <c r="CG355" s="468"/>
      <c r="CH355" s="468"/>
      <c r="CI355" s="468"/>
      <c r="CJ355" s="468"/>
      <c r="CK355" s="468"/>
      <c r="CL355" s="468"/>
      <c r="CM355" s="468"/>
      <c r="CN355" s="468"/>
      <c r="CO355" s="468"/>
      <c r="CP355" s="468"/>
      <c r="CQ355" s="468"/>
      <c r="CR355" s="468"/>
      <c r="CS355" s="468"/>
      <c r="CT355" s="468"/>
      <c r="CU355" s="468"/>
      <c r="CV355" s="468"/>
      <c r="CW355" s="468"/>
      <c r="CX355" s="468"/>
      <c r="CY355" s="468"/>
      <c r="CZ355" s="468"/>
    </row>
    <row r="356" s="984" customFormat="true" ht="15" customHeight="true" x14ac:dyDescent="0.2">
      <c r="B356" s="535"/>
      <c r="Z356" s="377"/>
      <c r="AA356" s="377"/>
      <c r="AB356" s="377"/>
      <c r="AC356" s="377"/>
      <c r="AD356" s="377"/>
      <c r="AE356" s="377"/>
      <c r="AF356" s="377"/>
      <c r="AG356" s="377"/>
      <c r="AH356" s="377"/>
      <c r="AI356" s="377"/>
      <c r="AJ356" s="377"/>
      <c r="AK356" s="377"/>
      <c r="AL356" s="377"/>
      <c r="AM356" s="377"/>
      <c r="AN356" s="377"/>
      <c r="AO356" s="377"/>
      <c r="AP356" s="377"/>
      <c r="AQ356" s="377"/>
      <c r="AR356" s="377"/>
      <c r="AS356" s="377"/>
      <c r="AT356" s="377"/>
      <c r="AU356" s="377"/>
      <c r="AV356" s="377"/>
      <c r="AW356" s="377"/>
      <c r="AX356" s="377"/>
      <c r="AY356" s="377"/>
      <c r="AZ356" s="377"/>
      <c r="BA356" s="403"/>
      <c r="BB356" s="344"/>
      <c r="BC356" s="403"/>
      <c r="BD356" s="403"/>
      <c r="BE356" s="403"/>
      <c r="BF356" s="403"/>
      <c r="BG356" s="403"/>
      <c r="BH356" s="403"/>
      <c r="BI356" s="403"/>
      <c r="BJ356" s="403"/>
      <c r="BK356" s="403"/>
      <c r="BL356" s="403"/>
      <c r="BM356" s="403"/>
      <c r="BN356" s="403"/>
      <c r="BO356" s="403"/>
      <c r="BP356" s="403"/>
      <c r="BQ356" s="403"/>
      <c r="BR356" s="403"/>
      <c r="BS356" s="403"/>
      <c r="BT356" s="403"/>
      <c r="BU356" s="403"/>
      <c r="BV356" s="403"/>
      <c r="BW356" s="403"/>
      <c r="BX356" s="403"/>
      <c r="BY356" s="403"/>
      <c r="BZ356" s="377"/>
      <c r="CA356" s="377"/>
      <c r="CB356" s="377"/>
      <c r="CC356" s="377"/>
      <c r="CD356" s="377"/>
      <c r="CE356" s="377"/>
      <c r="CF356" s="377"/>
      <c r="CG356" s="377"/>
      <c r="CH356" s="377"/>
      <c r="CI356" s="377"/>
      <c r="CJ356" s="377"/>
      <c r="CK356" s="377"/>
      <c r="CL356" s="377"/>
      <c r="CM356" s="377"/>
      <c r="CN356" s="377"/>
      <c r="CO356" s="377"/>
      <c r="CP356" s="377"/>
      <c r="CQ356" s="377"/>
      <c r="CR356" s="377"/>
      <c r="CS356" s="377"/>
      <c r="CT356" s="377"/>
      <c r="CU356" s="377"/>
      <c r="CV356" s="377"/>
      <c r="CW356" s="377"/>
      <c r="CX356" s="377"/>
      <c r="CY356" s="377"/>
      <c r="CZ356" s="377"/>
    </row>
    <row r="357" s="340" customFormat="true" ht="15" customHeight="true" x14ac:dyDescent="0.2">
      <c r="B357" s="342"/>
      <c r="Z357" s="377"/>
      <c r="AA357" s="377"/>
      <c r="AB357" s="377"/>
      <c r="AC357" s="377"/>
      <c r="AD357" s="377"/>
      <c r="AE357" s="377"/>
      <c r="AF357" s="377"/>
      <c r="AG357" s="377"/>
      <c r="AH357" s="377"/>
      <c r="AI357" s="377"/>
      <c r="AJ357" s="377"/>
      <c r="AK357" s="377"/>
      <c r="AL357" s="377"/>
      <c r="AM357" s="377"/>
      <c r="AN357" s="377"/>
      <c r="AO357" s="377"/>
      <c r="AP357" s="377"/>
      <c r="AQ357" s="377"/>
      <c r="AR357" s="377"/>
      <c r="AS357" s="377"/>
      <c r="AT357" s="377"/>
      <c r="AU357" s="377"/>
      <c r="AV357" s="377"/>
      <c r="AW357" s="377"/>
      <c r="AX357" s="377"/>
      <c r="AY357" s="377"/>
      <c r="AZ357" s="377"/>
      <c r="BA357" s="403"/>
      <c r="BB357" s="344"/>
      <c r="BC357" s="403"/>
      <c r="BD357" s="403"/>
      <c r="BE357" s="403"/>
      <c r="BF357" s="403"/>
      <c r="BG357" s="403"/>
      <c r="BH357" s="403"/>
      <c r="BI357" s="403"/>
      <c r="BJ357" s="403"/>
      <c r="BK357" s="403"/>
      <c r="BL357" s="403"/>
      <c r="BM357" s="403"/>
      <c r="BN357" s="403"/>
      <c r="BO357" s="403"/>
      <c r="BP357" s="403"/>
      <c r="BQ357" s="403"/>
      <c r="BR357" s="403"/>
      <c r="BS357" s="403"/>
      <c r="BT357" s="403"/>
      <c r="BU357" s="403"/>
      <c r="BV357" s="403"/>
      <c r="BW357" s="403"/>
      <c r="BX357" s="403"/>
      <c r="BY357" s="403"/>
      <c r="BZ357" s="377"/>
      <c r="CA357" s="377"/>
      <c r="CB357" s="377"/>
      <c r="CC357" s="377"/>
      <c r="CD357" s="377"/>
      <c r="CE357" s="377"/>
      <c r="CF357" s="377"/>
      <c r="CG357" s="377"/>
      <c r="CH357" s="377"/>
      <c r="CI357" s="377"/>
      <c r="CJ357" s="377"/>
      <c r="CK357" s="377"/>
      <c r="CL357" s="377"/>
      <c r="CM357" s="377"/>
      <c r="CN357" s="377"/>
      <c r="CO357" s="377"/>
      <c r="CP357" s="377"/>
      <c r="CQ357" s="377"/>
      <c r="CR357" s="377"/>
      <c r="CS357" s="377"/>
      <c r="CT357" s="377"/>
      <c r="CU357" s="377"/>
      <c r="CV357" s="377"/>
      <c r="CW357" s="377"/>
      <c r="CX357" s="377"/>
      <c r="CY357" s="377"/>
      <c r="CZ357" s="377"/>
    </row>
    <row r="358" s="340" customFormat="true" ht="15" customHeight="true" x14ac:dyDescent="0.2">
      <c r="B358" s="342"/>
      <c r="Z358" s="377"/>
      <c r="AA358" s="377"/>
      <c r="AB358" s="377"/>
      <c r="AC358" s="377"/>
      <c r="AD358" s="377"/>
      <c r="AE358" s="377"/>
      <c r="AF358" s="377"/>
      <c r="AG358" s="377"/>
      <c r="AH358" s="377"/>
      <c r="AI358" s="377"/>
      <c r="AJ358" s="377"/>
      <c r="AK358" s="377"/>
      <c r="AL358" s="377"/>
      <c r="AM358" s="377"/>
      <c r="AN358" s="377"/>
      <c r="AO358" s="377"/>
      <c r="AP358" s="377"/>
      <c r="AQ358" s="377"/>
      <c r="AR358" s="377"/>
      <c r="AS358" s="377"/>
      <c r="AT358" s="377"/>
      <c r="AU358" s="377"/>
      <c r="AV358" s="377"/>
      <c r="AW358" s="377"/>
      <c r="AX358" s="377"/>
      <c r="AY358" s="377"/>
      <c r="AZ358" s="377"/>
      <c r="BA358" s="403"/>
      <c r="BB358" s="344"/>
      <c r="BC358" s="403"/>
      <c r="BD358" s="403"/>
      <c r="BE358" s="403"/>
      <c r="BF358" s="403"/>
      <c r="BG358" s="403"/>
      <c r="BH358" s="403"/>
      <c r="BI358" s="403"/>
      <c r="BJ358" s="403"/>
      <c r="BK358" s="403"/>
      <c r="BL358" s="403"/>
      <c r="BM358" s="403"/>
      <c r="BN358" s="403"/>
      <c r="BO358" s="403"/>
      <c r="BP358" s="403"/>
      <c r="BQ358" s="403"/>
      <c r="BR358" s="403"/>
      <c r="BS358" s="403"/>
      <c r="BT358" s="403"/>
      <c r="BU358" s="403"/>
      <c r="BV358" s="403"/>
      <c r="BW358" s="403"/>
      <c r="BX358" s="403"/>
      <c r="BY358" s="403"/>
      <c r="BZ358" s="377"/>
      <c r="CA358" s="377"/>
      <c r="CB358" s="377"/>
      <c r="CC358" s="377"/>
      <c r="CD358" s="377"/>
      <c r="CE358" s="377"/>
      <c r="CF358" s="377"/>
      <c r="CG358" s="377"/>
      <c r="CH358" s="377"/>
      <c r="CI358" s="377"/>
      <c r="CJ358" s="377"/>
      <c r="CK358" s="377"/>
      <c r="CL358" s="377"/>
      <c r="CM358" s="377"/>
      <c r="CN358" s="377"/>
      <c r="CO358" s="377"/>
      <c r="CP358" s="377"/>
      <c r="CQ358" s="377"/>
      <c r="CR358" s="377"/>
      <c r="CS358" s="377"/>
      <c r="CT358" s="377"/>
      <c r="CU358" s="377"/>
      <c r="CV358" s="377"/>
      <c r="CW358" s="377"/>
      <c r="CX358" s="377"/>
      <c r="CY358" s="377"/>
      <c r="CZ358" s="377"/>
    </row>
    <row r="359" s="340" customFormat="true" ht="15" customHeight="true" x14ac:dyDescent="0.2">
      <c r="B359" s="342"/>
      <c r="Z359" s="377"/>
      <c r="AA359" s="377"/>
      <c r="AB359" s="377"/>
      <c r="AC359" s="377"/>
      <c r="AD359" s="377"/>
      <c r="AE359" s="377"/>
      <c r="AF359" s="377"/>
      <c r="AG359" s="377"/>
      <c r="AH359" s="377"/>
      <c r="AI359" s="377"/>
      <c r="AJ359" s="377"/>
      <c r="AK359" s="377"/>
      <c r="AL359" s="377"/>
      <c r="AM359" s="377"/>
      <c r="AN359" s="377"/>
      <c r="AO359" s="377"/>
      <c r="AP359" s="377"/>
      <c r="AQ359" s="377"/>
      <c r="AR359" s="377"/>
      <c r="AS359" s="377"/>
      <c r="AT359" s="377"/>
      <c r="AU359" s="377"/>
      <c r="AV359" s="377"/>
      <c r="AW359" s="377"/>
      <c r="AX359" s="377"/>
      <c r="AY359" s="377"/>
      <c r="AZ359" s="377"/>
      <c r="BA359" s="403"/>
      <c r="BB359" s="344"/>
      <c r="BC359" s="403"/>
      <c r="BD359" s="403"/>
      <c r="BE359" s="403"/>
      <c r="BF359" s="403"/>
      <c r="BG359" s="403"/>
      <c r="BH359" s="403"/>
      <c r="BI359" s="403"/>
      <c r="BJ359" s="403"/>
      <c r="BK359" s="403"/>
      <c r="BL359" s="403"/>
      <c r="BM359" s="403"/>
      <c r="BN359" s="403"/>
      <c r="BO359" s="403"/>
      <c r="BP359" s="403"/>
      <c r="BQ359" s="403"/>
      <c r="BR359" s="403"/>
      <c r="BS359" s="403"/>
      <c r="BT359" s="403"/>
      <c r="BU359" s="403"/>
      <c r="BV359" s="403"/>
      <c r="BW359" s="403"/>
      <c r="BX359" s="403"/>
      <c r="BY359" s="403"/>
      <c r="BZ359" s="377"/>
      <c r="CA359" s="377"/>
      <c r="CB359" s="377"/>
      <c r="CC359" s="377"/>
      <c r="CD359" s="377"/>
      <c r="CE359" s="377"/>
      <c r="CF359" s="377"/>
      <c r="CG359" s="377"/>
      <c r="CH359" s="377"/>
      <c r="CI359" s="377"/>
      <c r="CJ359" s="377"/>
      <c r="CK359" s="377"/>
      <c r="CL359" s="377"/>
      <c r="CM359" s="377"/>
      <c r="CN359" s="377"/>
      <c r="CO359" s="377"/>
      <c r="CP359" s="377"/>
      <c r="CQ359" s="377"/>
      <c r="CR359" s="377"/>
      <c r="CS359" s="377"/>
      <c r="CT359" s="377"/>
      <c r="CU359" s="377"/>
      <c r="CV359" s="377"/>
      <c r="CW359" s="377"/>
      <c r="CX359" s="377"/>
      <c r="CY359" s="377"/>
      <c r="CZ359" s="377"/>
    </row>
    <row r="360" s="340" customFormat="true" ht="15" customHeight="true" x14ac:dyDescent="0.2">
      <c r="B360" s="342"/>
      <c r="Z360" s="377"/>
      <c r="AA360" s="377"/>
      <c r="AB360" s="377"/>
      <c r="AC360" s="377"/>
      <c r="AD360" s="377"/>
      <c r="AE360" s="377"/>
      <c r="AF360" s="377"/>
      <c r="AG360" s="377"/>
      <c r="AH360" s="377"/>
      <c r="AI360" s="377"/>
      <c r="AJ360" s="377"/>
      <c r="AK360" s="377"/>
      <c r="AL360" s="377"/>
      <c r="AM360" s="377"/>
      <c r="AN360" s="377"/>
      <c r="AO360" s="377"/>
      <c r="AP360" s="377"/>
      <c r="AQ360" s="377"/>
      <c r="AR360" s="377"/>
      <c r="AS360" s="377"/>
      <c r="AT360" s="377"/>
      <c r="AU360" s="377"/>
      <c r="AV360" s="377"/>
      <c r="AW360" s="377"/>
      <c r="AX360" s="377"/>
      <c r="AY360" s="377"/>
      <c r="AZ360" s="377"/>
      <c r="BA360" s="403"/>
      <c r="BB360" s="344"/>
      <c r="BC360" s="403"/>
      <c r="BD360" s="403"/>
      <c r="BE360" s="403"/>
      <c r="BF360" s="403"/>
      <c r="BG360" s="403"/>
      <c r="BH360" s="403"/>
      <c r="BI360" s="403"/>
      <c r="BJ360" s="403"/>
      <c r="BK360" s="403"/>
      <c r="BL360" s="403"/>
      <c r="BM360" s="403"/>
      <c r="BN360" s="403"/>
      <c r="BO360" s="403"/>
      <c r="BP360" s="403"/>
      <c r="BQ360" s="403"/>
      <c r="BR360" s="403"/>
      <c r="BS360" s="403"/>
      <c r="BT360" s="403"/>
      <c r="BU360" s="403"/>
      <c r="BV360" s="403"/>
      <c r="BW360" s="403"/>
      <c r="BX360" s="403"/>
      <c r="BY360" s="403"/>
      <c r="BZ360" s="377"/>
      <c r="CA360" s="377"/>
      <c r="CB360" s="377"/>
      <c r="CC360" s="377"/>
      <c r="CD360" s="377"/>
      <c r="CE360" s="377"/>
      <c r="CF360" s="377"/>
      <c r="CG360" s="377"/>
      <c r="CH360" s="377"/>
      <c r="CI360" s="377"/>
      <c r="CJ360" s="377"/>
      <c r="CK360" s="377"/>
      <c r="CL360" s="377"/>
      <c r="CM360" s="377"/>
      <c r="CN360" s="377"/>
      <c r="CO360" s="377"/>
      <c r="CP360" s="377"/>
      <c r="CQ360" s="377"/>
      <c r="CR360" s="377"/>
      <c r="CS360" s="377"/>
      <c r="CT360" s="377"/>
      <c r="CU360" s="377"/>
      <c r="CV360" s="377"/>
      <c r="CW360" s="377"/>
      <c r="CX360" s="377"/>
      <c r="CY360" s="377"/>
      <c r="CZ360" s="377"/>
    </row>
    <row r="361" s="340" customFormat="true" ht="15" customHeight="true" x14ac:dyDescent="0.2">
      <c r="B361" s="342"/>
      <c r="Z361" s="377"/>
      <c r="AA361" s="377"/>
      <c r="AB361" s="377"/>
      <c r="AC361" s="377"/>
      <c r="AD361" s="377"/>
      <c r="AE361" s="377"/>
      <c r="AF361" s="377"/>
      <c r="AG361" s="377"/>
      <c r="AH361" s="377"/>
      <c r="AI361" s="377"/>
      <c r="AJ361" s="377"/>
      <c r="AK361" s="377"/>
      <c r="AL361" s="377"/>
      <c r="AM361" s="377"/>
      <c r="AN361" s="377"/>
      <c r="AO361" s="377"/>
      <c r="AP361" s="377"/>
      <c r="AQ361" s="377"/>
      <c r="AR361" s="377"/>
      <c r="AS361" s="377"/>
      <c r="AT361" s="377"/>
      <c r="AU361" s="377"/>
      <c r="AV361" s="377"/>
      <c r="AW361" s="377"/>
      <c r="AX361" s="377"/>
      <c r="AY361" s="377"/>
      <c r="AZ361" s="377"/>
      <c r="BA361" s="403"/>
      <c r="BB361" s="344"/>
      <c r="BC361" s="403"/>
      <c r="BD361" s="403"/>
      <c r="BE361" s="403"/>
      <c r="BF361" s="403"/>
      <c r="BG361" s="403"/>
      <c r="BH361" s="403"/>
      <c r="BI361" s="403"/>
      <c r="BJ361" s="403"/>
      <c r="BK361" s="403"/>
      <c r="BL361" s="403"/>
      <c r="BM361" s="403"/>
      <c r="BN361" s="403"/>
      <c r="BO361" s="403"/>
      <c r="BP361" s="403"/>
      <c r="BQ361" s="403"/>
      <c r="BR361" s="403"/>
      <c r="BS361" s="403"/>
      <c r="BT361" s="403"/>
      <c r="BU361" s="403"/>
      <c r="BV361" s="403"/>
      <c r="BW361" s="403"/>
      <c r="BX361" s="403"/>
      <c r="BY361" s="403"/>
      <c r="BZ361" s="377"/>
      <c r="CA361" s="377"/>
      <c r="CB361" s="377"/>
      <c r="CC361" s="377"/>
      <c r="CD361" s="377"/>
      <c r="CE361" s="377"/>
      <c r="CF361" s="377"/>
      <c r="CG361" s="377"/>
      <c r="CH361" s="377"/>
      <c r="CI361" s="377"/>
      <c r="CJ361" s="377"/>
      <c r="CK361" s="377"/>
      <c r="CL361" s="377"/>
      <c r="CM361" s="377"/>
      <c r="CN361" s="377"/>
      <c r="CO361" s="377"/>
      <c r="CP361" s="377"/>
      <c r="CQ361" s="377"/>
      <c r="CR361" s="377"/>
      <c r="CS361" s="377"/>
      <c r="CT361" s="377"/>
      <c r="CU361" s="377"/>
      <c r="CV361" s="377"/>
      <c r="CW361" s="377"/>
      <c r="CX361" s="377"/>
      <c r="CY361" s="377"/>
      <c r="CZ361" s="377"/>
    </row>
    <row r="362" s="340" customFormat="true" ht="15" customHeight="true" x14ac:dyDescent="0.2">
      <c r="B362" s="342"/>
      <c r="Z362" s="377"/>
      <c r="AA362" s="377"/>
      <c r="AB362" s="377"/>
      <c r="AC362" s="377"/>
      <c r="AD362" s="377"/>
      <c r="AE362" s="377"/>
      <c r="AF362" s="377"/>
      <c r="AG362" s="377"/>
      <c r="AH362" s="377"/>
      <c r="AI362" s="377"/>
      <c r="AJ362" s="377"/>
      <c r="AK362" s="377"/>
      <c r="AL362" s="377"/>
      <c r="AM362" s="377"/>
      <c r="AN362" s="377"/>
      <c r="AO362" s="377"/>
      <c r="AP362" s="377"/>
      <c r="AQ362" s="377"/>
      <c r="AR362" s="377"/>
      <c r="AS362" s="377"/>
      <c r="AT362" s="377"/>
      <c r="AU362" s="377"/>
      <c r="AV362" s="377"/>
      <c r="AW362" s="377"/>
      <c r="AX362" s="377"/>
      <c r="AY362" s="377"/>
      <c r="AZ362" s="377"/>
      <c r="BA362" s="403"/>
      <c r="BB362" s="344"/>
      <c r="BC362" s="403"/>
      <c r="BD362" s="403"/>
      <c r="BE362" s="403"/>
      <c r="BF362" s="403"/>
      <c r="BG362" s="403"/>
      <c r="BH362" s="403"/>
      <c r="BI362" s="403"/>
      <c r="BJ362" s="403"/>
      <c r="BK362" s="403"/>
      <c r="BL362" s="403"/>
      <c r="BM362" s="403"/>
      <c r="BN362" s="403"/>
      <c r="BO362" s="403"/>
      <c r="BP362" s="403"/>
      <c r="BQ362" s="403"/>
      <c r="BR362" s="403"/>
      <c r="BS362" s="403"/>
      <c r="BT362" s="403"/>
      <c r="BU362" s="403"/>
      <c r="BV362" s="403"/>
      <c r="BW362" s="403"/>
      <c r="BX362" s="403"/>
      <c r="BY362" s="403"/>
      <c r="BZ362" s="377"/>
      <c r="CA362" s="377"/>
      <c r="CB362" s="377"/>
      <c r="CC362" s="377"/>
      <c r="CD362" s="377"/>
      <c r="CE362" s="377"/>
      <c r="CF362" s="377"/>
      <c r="CG362" s="377"/>
      <c r="CH362" s="377"/>
      <c r="CI362" s="377"/>
      <c r="CJ362" s="377"/>
      <c r="CK362" s="377"/>
      <c r="CL362" s="377"/>
      <c r="CM362" s="377"/>
      <c r="CN362" s="377"/>
      <c r="CO362" s="377"/>
      <c r="CP362" s="377"/>
      <c r="CQ362" s="377"/>
      <c r="CR362" s="377"/>
      <c r="CS362" s="377"/>
      <c r="CT362" s="377"/>
      <c r="CU362" s="377"/>
      <c r="CV362" s="377"/>
      <c r="CW362" s="377"/>
      <c r="CX362" s="377"/>
      <c r="CY362" s="377"/>
      <c r="CZ362" s="377"/>
    </row>
    <row r="363" s="340" customFormat="true" ht="15" customHeight="true" x14ac:dyDescent="0.2">
      <c r="B363" s="342"/>
      <c r="Z363" s="377"/>
      <c r="AA363" s="377"/>
      <c r="AB363" s="377"/>
      <c r="AC363" s="377"/>
      <c r="AD363" s="377"/>
      <c r="AE363" s="377"/>
      <c r="AF363" s="377"/>
      <c r="AG363" s="377"/>
      <c r="AH363" s="377"/>
      <c r="AI363" s="377"/>
      <c r="AJ363" s="377"/>
      <c r="AK363" s="377"/>
      <c r="AL363" s="377"/>
      <c r="AM363" s="377"/>
      <c r="AN363" s="377"/>
      <c r="AO363" s="377"/>
      <c r="AP363" s="377"/>
      <c r="AQ363" s="377"/>
      <c r="AR363" s="377"/>
      <c r="AS363" s="377"/>
      <c r="AT363" s="377"/>
      <c r="AU363" s="377"/>
      <c r="AV363" s="377"/>
      <c r="AW363" s="377"/>
      <c r="AX363" s="377"/>
      <c r="AY363" s="377"/>
      <c r="AZ363" s="377"/>
      <c r="BA363" s="403"/>
      <c r="BB363" s="344"/>
      <c r="BC363" s="403"/>
      <c r="BD363" s="403"/>
      <c r="BE363" s="403"/>
      <c r="BF363" s="403"/>
      <c r="BG363" s="403"/>
      <c r="BH363" s="403"/>
      <c r="BI363" s="403"/>
      <c r="BJ363" s="403"/>
      <c r="BK363" s="403"/>
      <c r="BL363" s="403"/>
      <c r="BM363" s="403"/>
      <c r="BN363" s="403"/>
      <c r="BO363" s="403"/>
      <c r="BP363" s="403"/>
      <c r="BQ363" s="403"/>
      <c r="BR363" s="403"/>
      <c r="BS363" s="403"/>
      <c r="BT363" s="403"/>
      <c r="BU363" s="403"/>
      <c r="BV363" s="403"/>
      <c r="BW363" s="403"/>
      <c r="BX363" s="403"/>
      <c r="BY363" s="403"/>
      <c r="BZ363" s="377"/>
      <c r="CA363" s="377"/>
      <c r="CB363" s="377"/>
      <c r="CC363" s="377"/>
      <c r="CD363" s="377"/>
      <c r="CE363" s="377"/>
      <c r="CF363" s="377"/>
      <c r="CG363" s="377"/>
      <c r="CH363" s="377"/>
      <c r="CI363" s="377"/>
      <c r="CJ363" s="377"/>
      <c r="CK363" s="377"/>
      <c r="CL363" s="377"/>
      <c r="CM363" s="377"/>
      <c r="CN363" s="377"/>
      <c r="CO363" s="377"/>
      <c r="CP363" s="377"/>
      <c r="CQ363" s="377"/>
      <c r="CR363" s="377"/>
      <c r="CS363" s="377"/>
      <c r="CT363" s="377"/>
      <c r="CU363" s="377"/>
      <c r="CV363" s="377"/>
      <c r="CW363" s="377"/>
      <c r="CX363" s="377"/>
      <c r="CY363" s="377"/>
      <c r="CZ363" s="377"/>
    </row>
    <row r="364" s="340" customFormat="true" ht="15" customHeight="true" x14ac:dyDescent="0.2">
      <c r="B364" s="342"/>
      <c r="Z364" s="377"/>
      <c r="AA364" s="377"/>
      <c r="AB364" s="377"/>
      <c r="AC364" s="377"/>
      <c r="AD364" s="377"/>
      <c r="AE364" s="377"/>
      <c r="AF364" s="377"/>
      <c r="AG364" s="377"/>
      <c r="AH364" s="377"/>
      <c r="AI364" s="377"/>
      <c r="AJ364" s="377"/>
      <c r="AK364" s="377"/>
      <c r="AL364" s="377"/>
      <c r="AM364" s="377"/>
      <c r="AN364" s="377"/>
      <c r="AO364" s="377"/>
      <c r="AP364" s="377"/>
      <c r="AQ364" s="377"/>
      <c r="AR364" s="377"/>
      <c r="AS364" s="377"/>
      <c r="AT364" s="377"/>
      <c r="AU364" s="377"/>
      <c r="AV364" s="377"/>
      <c r="AW364" s="377"/>
      <c r="AX364" s="377"/>
      <c r="AY364" s="377"/>
      <c r="AZ364" s="377"/>
      <c r="BA364" s="403"/>
      <c r="BB364" s="344"/>
      <c r="BC364" s="403"/>
      <c r="BD364" s="403"/>
      <c r="BE364" s="403"/>
      <c r="BF364" s="403"/>
      <c r="BG364" s="403"/>
      <c r="BH364" s="403"/>
      <c r="BI364" s="403"/>
      <c r="BJ364" s="403"/>
      <c r="BK364" s="403"/>
      <c r="BL364" s="403"/>
      <c r="BM364" s="403"/>
      <c r="BN364" s="403"/>
      <c r="BO364" s="403"/>
      <c r="BP364" s="403"/>
      <c r="BQ364" s="403"/>
      <c r="BR364" s="403"/>
      <c r="BS364" s="403"/>
      <c r="BT364" s="403"/>
      <c r="BU364" s="403"/>
      <c r="BV364" s="403"/>
      <c r="BW364" s="403"/>
      <c r="BX364" s="403"/>
      <c r="BY364" s="403"/>
      <c r="BZ364" s="377"/>
      <c r="CA364" s="377"/>
      <c r="CB364" s="377"/>
      <c r="CC364" s="377"/>
      <c r="CD364" s="377"/>
      <c r="CE364" s="377"/>
      <c r="CF364" s="377"/>
      <c r="CG364" s="377"/>
      <c r="CH364" s="377"/>
      <c r="CI364" s="377"/>
      <c r="CJ364" s="377"/>
      <c r="CK364" s="377"/>
      <c r="CL364" s="377"/>
      <c r="CM364" s="377"/>
      <c r="CN364" s="377"/>
      <c r="CO364" s="377"/>
      <c r="CP364" s="377"/>
      <c r="CQ364" s="377"/>
      <c r="CR364" s="377"/>
      <c r="CS364" s="377"/>
      <c r="CT364" s="377"/>
      <c r="CU364" s="377"/>
      <c r="CV364" s="377"/>
      <c r="CW364" s="377"/>
      <c r="CX364" s="377"/>
      <c r="CY364" s="377"/>
      <c r="CZ364" s="377"/>
    </row>
    <row r="365" s="340" customFormat="true" ht="15" customHeight="true" x14ac:dyDescent="0.2">
      <c r="B365" s="342"/>
      <c r="Z365" s="377"/>
      <c r="AA365" s="377"/>
      <c r="AB365" s="377"/>
      <c r="AC365" s="377"/>
      <c r="AD365" s="377"/>
      <c r="AE365" s="377"/>
      <c r="AF365" s="377"/>
      <c r="AG365" s="377"/>
      <c r="AH365" s="377"/>
      <c r="AI365" s="377"/>
      <c r="AJ365" s="377"/>
      <c r="AK365" s="377"/>
      <c r="AL365" s="377"/>
      <c r="AM365" s="377"/>
      <c r="AN365" s="377"/>
      <c r="AO365" s="377"/>
      <c r="AP365" s="377"/>
      <c r="AQ365" s="377"/>
      <c r="AR365" s="377"/>
      <c r="AS365" s="377"/>
      <c r="AT365" s="377"/>
      <c r="AU365" s="377"/>
      <c r="AV365" s="377"/>
      <c r="AW365" s="377"/>
      <c r="AX365" s="377"/>
      <c r="AY365" s="377"/>
      <c r="AZ365" s="377"/>
      <c r="BA365" s="403"/>
      <c r="BB365" s="344"/>
      <c r="BC365" s="403"/>
      <c r="BD365" s="403"/>
      <c r="BE365" s="403"/>
      <c r="BF365" s="403"/>
      <c r="BG365" s="403"/>
      <c r="BH365" s="403"/>
      <c r="BI365" s="403"/>
      <c r="BJ365" s="403"/>
      <c r="BK365" s="403"/>
      <c r="BL365" s="403"/>
      <c r="BM365" s="403"/>
      <c r="BN365" s="403"/>
      <c r="BO365" s="403"/>
      <c r="BP365" s="403"/>
      <c r="BQ365" s="403"/>
      <c r="BR365" s="403"/>
      <c r="BS365" s="403"/>
      <c r="BT365" s="403"/>
      <c r="BU365" s="403"/>
      <c r="BV365" s="403"/>
      <c r="BW365" s="403"/>
      <c r="BX365" s="403"/>
      <c r="BY365" s="403"/>
      <c r="BZ365" s="377"/>
      <c r="CA365" s="377"/>
      <c r="CB365" s="377"/>
      <c r="CC365" s="377"/>
      <c r="CD365" s="377"/>
      <c r="CE365" s="377"/>
      <c r="CF365" s="377"/>
      <c r="CG365" s="377"/>
      <c r="CH365" s="377"/>
      <c r="CI365" s="377"/>
      <c r="CJ365" s="377"/>
      <c r="CK365" s="377"/>
      <c r="CL365" s="377"/>
      <c r="CM365" s="377"/>
      <c r="CN365" s="377"/>
      <c r="CO365" s="377"/>
      <c r="CP365" s="377"/>
      <c r="CQ365" s="377"/>
      <c r="CR365" s="377"/>
      <c r="CS365" s="377"/>
      <c r="CT365" s="377"/>
      <c r="CU365" s="377"/>
      <c r="CV365" s="377"/>
      <c r="CW365" s="377"/>
      <c r="CX365" s="377"/>
      <c r="CY365" s="377"/>
      <c r="CZ365" s="377"/>
    </row>
    <row r="366" s="340" customFormat="true" ht="15" customHeight="true" x14ac:dyDescent="0.2">
      <c r="B366" s="342"/>
      <c r="Z366" s="377"/>
      <c r="AA366" s="377"/>
      <c r="AB366" s="377"/>
      <c r="AC366" s="377"/>
      <c r="AD366" s="377"/>
      <c r="AE366" s="377"/>
      <c r="AF366" s="377"/>
      <c r="AG366" s="377"/>
      <c r="AH366" s="377"/>
      <c r="AI366" s="377"/>
      <c r="AJ366" s="377"/>
      <c r="AK366" s="377"/>
      <c r="AL366" s="377"/>
      <c r="AM366" s="377"/>
      <c r="AN366" s="377"/>
      <c r="AO366" s="377"/>
      <c r="AP366" s="377"/>
      <c r="AQ366" s="377"/>
      <c r="AR366" s="377"/>
      <c r="AS366" s="377"/>
      <c r="AT366" s="377"/>
      <c r="AU366" s="377"/>
      <c r="AV366" s="377"/>
      <c r="AW366" s="377"/>
      <c r="AX366" s="377"/>
      <c r="AY366" s="377"/>
      <c r="AZ366" s="377"/>
      <c r="BA366" s="403"/>
      <c r="BB366" s="344"/>
      <c r="BC366" s="403"/>
      <c r="BD366" s="403"/>
      <c r="BE366" s="403"/>
      <c r="BF366" s="403"/>
      <c r="BG366" s="403"/>
      <c r="BH366" s="403"/>
      <c r="BI366" s="403"/>
      <c r="BJ366" s="403"/>
      <c r="BK366" s="403"/>
      <c r="BL366" s="403"/>
      <c r="BM366" s="403"/>
      <c r="BN366" s="403"/>
      <c r="BO366" s="403"/>
      <c r="BP366" s="403"/>
      <c r="BQ366" s="403"/>
      <c r="BR366" s="403"/>
      <c r="BS366" s="403"/>
      <c r="BT366" s="403"/>
      <c r="BU366" s="403"/>
      <c r="BV366" s="403"/>
      <c r="BW366" s="403"/>
      <c r="BX366" s="403"/>
      <c r="BY366" s="403"/>
      <c r="BZ366" s="377"/>
      <c r="CA366" s="377"/>
      <c r="CB366" s="377"/>
      <c r="CC366" s="377"/>
      <c r="CD366" s="377"/>
      <c r="CE366" s="377"/>
      <c r="CF366" s="377"/>
      <c r="CG366" s="377"/>
      <c r="CH366" s="377"/>
      <c r="CI366" s="377"/>
      <c r="CJ366" s="377"/>
      <c r="CK366" s="377"/>
      <c r="CL366" s="377"/>
      <c r="CM366" s="377"/>
      <c r="CN366" s="377"/>
      <c r="CO366" s="377"/>
      <c r="CP366" s="377"/>
      <c r="CQ366" s="377"/>
      <c r="CR366" s="377"/>
      <c r="CS366" s="377"/>
      <c r="CT366" s="377"/>
      <c r="CU366" s="377"/>
      <c r="CV366" s="377"/>
      <c r="CW366" s="377"/>
      <c r="CX366" s="377"/>
      <c r="CY366" s="377"/>
      <c r="CZ366" s="377"/>
    </row>
    <row r="367" s="340" customFormat="true" ht="15" customHeight="true" x14ac:dyDescent="0.2">
      <c r="B367" s="342"/>
      <c r="Z367" s="377"/>
      <c r="AA367" s="377"/>
      <c r="AB367" s="377"/>
      <c r="AC367" s="377"/>
      <c r="AD367" s="377"/>
      <c r="AE367" s="377"/>
      <c r="AF367" s="377"/>
      <c r="AG367" s="377"/>
      <c r="AH367" s="377"/>
      <c r="AI367" s="377"/>
      <c r="AJ367" s="377"/>
      <c r="AK367" s="377"/>
      <c r="AL367" s="377"/>
      <c r="AM367" s="377"/>
      <c r="AN367" s="377"/>
      <c r="AO367" s="377"/>
      <c r="AP367" s="377"/>
      <c r="AQ367" s="377"/>
      <c r="AR367" s="377"/>
      <c r="AS367" s="377"/>
      <c r="AT367" s="377"/>
      <c r="AU367" s="377"/>
      <c r="AV367" s="377"/>
      <c r="AW367" s="377"/>
      <c r="AX367" s="377"/>
      <c r="AY367" s="377"/>
      <c r="AZ367" s="377"/>
      <c r="BA367" s="403"/>
      <c r="BB367" s="344"/>
      <c r="BC367" s="403"/>
      <c r="BD367" s="403"/>
      <c r="BE367" s="403"/>
      <c r="BF367" s="403"/>
      <c r="BG367" s="403"/>
      <c r="BH367" s="403"/>
      <c r="BI367" s="403"/>
      <c r="BJ367" s="403"/>
      <c r="BK367" s="403"/>
      <c r="BL367" s="403"/>
      <c r="BM367" s="403"/>
      <c r="BN367" s="403"/>
      <c r="BO367" s="403"/>
      <c r="BP367" s="403"/>
      <c r="BQ367" s="403"/>
      <c r="BR367" s="403"/>
      <c r="BS367" s="403"/>
      <c r="BT367" s="403"/>
      <c r="BU367" s="403"/>
      <c r="BV367" s="403"/>
      <c r="BW367" s="403"/>
      <c r="BX367" s="403"/>
      <c r="BY367" s="403"/>
      <c r="BZ367" s="377"/>
      <c r="CA367" s="377"/>
      <c r="CB367" s="377"/>
      <c r="CC367" s="377"/>
      <c r="CD367" s="377"/>
      <c r="CE367" s="377"/>
      <c r="CF367" s="377"/>
      <c r="CG367" s="377"/>
      <c r="CH367" s="377"/>
      <c r="CI367" s="377"/>
      <c r="CJ367" s="377"/>
      <c r="CK367" s="377"/>
      <c r="CL367" s="377"/>
      <c r="CM367" s="377"/>
      <c r="CN367" s="377"/>
      <c r="CO367" s="377"/>
      <c r="CP367" s="377"/>
      <c r="CQ367" s="377"/>
      <c r="CR367" s="377"/>
      <c r="CS367" s="377"/>
      <c r="CT367" s="377"/>
      <c r="CU367" s="377"/>
      <c r="CV367" s="377"/>
      <c r="CW367" s="377"/>
      <c r="CX367" s="377"/>
      <c r="CY367" s="377"/>
      <c r="CZ367" s="377"/>
    </row>
    <row r="368" s="340" customFormat="true" ht="15" customHeight="true" x14ac:dyDescent="0.2">
      <c r="B368" s="342"/>
      <c r="Z368" s="377"/>
      <c r="AA368" s="377"/>
      <c r="AB368" s="377"/>
      <c r="AC368" s="377"/>
      <c r="AD368" s="377"/>
      <c r="AE368" s="377"/>
      <c r="AF368" s="377"/>
      <c r="AG368" s="377"/>
      <c r="AH368" s="377"/>
      <c r="AI368" s="377"/>
      <c r="AJ368" s="377"/>
      <c r="AK368" s="377"/>
      <c r="AL368" s="377"/>
      <c r="AM368" s="377"/>
      <c r="AN368" s="377"/>
      <c r="AO368" s="377"/>
      <c r="AP368" s="377"/>
      <c r="AQ368" s="377"/>
      <c r="AR368" s="377"/>
      <c r="AS368" s="377"/>
      <c r="AT368" s="377"/>
      <c r="AU368" s="377"/>
      <c r="AV368" s="377"/>
      <c r="AW368" s="377"/>
      <c r="AX368" s="377"/>
      <c r="AY368" s="377"/>
      <c r="AZ368" s="377"/>
      <c r="BA368" s="403"/>
      <c r="BB368" s="344"/>
      <c r="BC368" s="403"/>
      <c r="BD368" s="403"/>
      <c r="BE368" s="403"/>
      <c r="BF368" s="403"/>
      <c r="BG368" s="403"/>
      <c r="BH368" s="403"/>
      <c r="BI368" s="403"/>
      <c r="BJ368" s="403"/>
      <c r="BK368" s="403"/>
      <c r="BL368" s="403"/>
      <c r="BM368" s="403"/>
      <c r="BN368" s="403"/>
      <c r="BO368" s="403"/>
      <c r="BP368" s="403"/>
      <c r="BQ368" s="403"/>
      <c r="BR368" s="403"/>
      <c r="BS368" s="403"/>
      <c r="BT368" s="403"/>
      <c r="BU368" s="403"/>
      <c r="BV368" s="403"/>
      <c r="BW368" s="403"/>
      <c r="BX368" s="403"/>
      <c r="BY368" s="403"/>
      <c r="BZ368" s="377"/>
      <c r="CA368" s="377"/>
      <c r="CB368" s="377"/>
      <c r="CC368" s="377"/>
      <c r="CD368" s="377"/>
      <c r="CE368" s="377"/>
      <c r="CF368" s="377"/>
      <c r="CG368" s="377"/>
      <c r="CH368" s="377"/>
      <c r="CI368" s="377"/>
      <c r="CJ368" s="377"/>
      <c r="CK368" s="377"/>
      <c r="CL368" s="377"/>
      <c r="CM368" s="377"/>
      <c r="CN368" s="377"/>
      <c r="CO368" s="377"/>
      <c r="CP368" s="377"/>
      <c r="CQ368" s="377"/>
      <c r="CR368" s="377"/>
      <c r="CS368" s="377"/>
      <c r="CT368" s="377"/>
      <c r="CU368" s="377"/>
      <c r="CV368" s="377"/>
      <c r="CW368" s="377"/>
      <c r="CX368" s="377"/>
      <c r="CY368" s="377"/>
      <c r="CZ368" s="377"/>
    </row>
    <row r="369" s="340" customFormat="true" ht="15" customHeight="true" x14ac:dyDescent="0.2">
      <c r="B369" s="342"/>
      <c r="Z369" s="377"/>
      <c r="AA369" s="377"/>
      <c r="AB369" s="377"/>
      <c r="AC369" s="377"/>
      <c r="AD369" s="377"/>
      <c r="AE369" s="377"/>
      <c r="AF369" s="377"/>
      <c r="AG369" s="377"/>
      <c r="AH369" s="377"/>
      <c r="AI369" s="377"/>
      <c r="AJ369" s="377"/>
      <c r="AK369" s="377"/>
      <c r="AL369" s="377"/>
      <c r="AM369" s="377"/>
      <c r="AN369" s="377"/>
      <c r="AO369" s="377"/>
      <c r="AP369" s="377"/>
      <c r="AQ369" s="377"/>
      <c r="AR369" s="377"/>
      <c r="AS369" s="377"/>
      <c r="AT369" s="377"/>
      <c r="AU369" s="377"/>
      <c r="AV369" s="377"/>
      <c r="AW369" s="377"/>
      <c r="AX369" s="377"/>
      <c r="AY369" s="377"/>
      <c r="AZ369" s="377"/>
      <c r="BA369" s="403"/>
      <c r="BB369" s="344"/>
      <c r="BC369" s="403"/>
      <c r="BD369" s="403"/>
      <c r="BE369" s="403"/>
      <c r="BF369" s="403"/>
      <c r="BG369" s="403"/>
      <c r="BH369" s="403"/>
      <c r="BI369" s="403"/>
      <c r="BJ369" s="403"/>
      <c r="BK369" s="403"/>
      <c r="BL369" s="403"/>
      <c r="BM369" s="403"/>
      <c r="BN369" s="403"/>
      <c r="BO369" s="403"/>
      <c r="BP369" s="403"/>
      <c r="BQ369" s="403"/>
      <c r="BR369" s="403"/>
      <c r="BS369" s="403"/>
      <c r="BT369" s="403"/>
      <c r="BU369" s="403"/>
      <c r="BV369" s="403"/>
      <c r="BW369" s="403"/>
      <c r="BX369" s="403"/>
      <c r="BY369" s="403"/>
      <c r="BZ369" s="377"/>
      <c r="CA369" s="377"/>
      <c r="CB369" s="377"/>
      <c r="CC369" s="377"/>
      <c r="CD369" s="377"/>
      <c r="CE369" s="377"/>
      <c r="CF369" s="377"/>
      <c r="CG369" s="377"/>
      <c r="CH369" s="377"/>
      <c r="CI369" s="377"/>
      <c r="CJ369" s="377"/>
      <c r="CK369" s="377"/>
      <c r="CL369" s="377"/>
      <c r="CM369" s="377"/>
      <c r="CN369" s="377"/>
      <c r="CO369" s="377"/>
      <c r="CP369" s="377"/>
      <c r="CQ369" s="377"/>
      <c r="CR369" s="377"/>
      <c r="CS369" s="377"/>
      <c r="CT369" s="377"/>
      <c r="CU369" s="377"/>
      <c r="CV369" s="377"/>
      <c r="CW369" s="377"/>
      <c r="CX369" s="377"/>
      <c r="CY369" s="377"/>
      <c r="CZ369" s="377"/>
    </row>
    <row r="370" s="340" customFormat="true" ht="15" customHeight="true" x14ac:dyDescent="0.2">
      <c r="B370" s="342"/>
      <c r="Z370" s="377"/>
      <c r="AA370" s="377"/>
      <c r="AB370" s="377"/>
      <c r="AC370" s="377"/>
      <c r="AD370" s="377"/>
      <c r="AE370" s="377"/>
      <c r="AF370" s="377"/>
      <c r="AG370" s="377"/>
      <c r="AH370" s="377"/>
      <c r="AI370" s="377"/>
      <c r="AJ370" s="377"/>
      <c r="AK370" s="377"/>
      <c r="AL370" s="377"/>
      <c r="AM370" s="377"/>
      <c r="AN370" s="377"/>
      <c r="AO370" s="377"/>
      <c r="AP370" s="377"/>
      <c r="AQ370" s="377"/>
      <c r="AR370" s="377"/>
      <c r="AS370" s="377"/>
      <c r="AT370" s="377"/>
      <c r="AU370" s="377"/>
      <c r="AV370" s="377"/>
      <c r="AW370" s="377"/>
      <c r="AX370" s="377"/>
      <c r="AY370" s="377"/>
      <c r="AZ370" s="377"/>
      <c r="BA370" s="403"/>
      <c r="BB370" s="344"/>
      <c r="BC370" s="403"/>
      <c r="BD370" s="403"/>
      <c r="BE370" s="403"/>
      <c r="BF370" s="403"/>
      <c r="BG370" s="403"/>
      <c r="BH370" s="403"/>
      <c r="BI370" s="403"/>
      <c r="BJ370" s="403"/>
      <c r="BK370" s="403"/>
      <c r="BL370" s="403"/>
      <c r="BM370" s="403"/>
      <c r="BN370" s="403"/>
      <c r="BO370" s="403"/>
      <c r="BP370" s="403"/>
      <c r="BQ370" s="403"/>
      <c r="BR370" s="403"/>
      <c r="BS370" s="403"/>
      <c r="BT370" s="403"/>
      <c r="BU370" s="403"/>
      <c r="BV370" s="403"/>
      <c r="BW370" s="403"/>
      <c r="BX370" s="403"/>
      <c r="BY370" s="403"/>
      <c r="BZ370" s="377"/>
      <c r="CA370" s="377"/>
      <c r="CB370" s="377"/>
      <c r="CC370" s="377"/>
      <c r="CD370" s="377"/>
      <c r="CE370" s="377"/>
      <c r="CF370" s="377"/>
      <c r="CG370" s="377"/>
      <c r="CH370" s="377"/>
      <c r="CI370" s="377"/>
      <c r="CJ370" s="377"/>
      <c r="CK370" s="377"/>
      <c r="CL370" s="377"/>
      <c r="CM370" s="377"/>
      <c r="CN370" s="377"/>
      <c r="CO370" s="377"/>
      <c r="CP370" s="377"/>
      <c r="CQ370" s="377"/>
      <c r="CR370" s="377"/>
      <c r="CS370" s="377"/>
      <c r="CT370" s="377"/>
      <c r="CU370" s="377"/>
      <c r="CV370" s="377"/>
      <c r="CW370" s="377"/>
      <c r="CX370" s="377"/>
      <c r="CY370" s="377"/>
      <c r="CZ370" s="377"/>
    </row>
    <row r="371" s="340" customFormat="true" ht="15" customHeight="true" x14ac:dyDescent="0.2">
      <c r="B371" s="342"/>
      <c r="Z371" s="377"/>
      <c r="AA371" s="377"/>
      <c r="AB371" s="377"/>
      <c r="AC371" s="377"/>
      <c r="AD371" s="377"/>
      <c r="AE371" s="377"/>
      <c r="AF371" s="377"/>
      <c r="AG371" s="377"/>
      <c r="AH371" s="377"/>
      <c r="AI371" s="377"/>
      <c r="AJ371" s="377"/>
      <c r="AK371" s="377"/>
      <c r="AL371" s="377"/>
      <c r="AM371" s="377"/>
      <c r="AN371" s="377"/>
      <c r="AO371" s="377"/>
      <c r="AP371" s="377"/>
      <c r="AQ371" s="377"/>
      <c r="AR371" s="377"/>
      <c r="AS371" s="377"/>
      <c r="AT371" s="377"/>
      <c r="AU371" s="377"/>
      <c r="AV371" s="377"/>
      <c r="AW371" s="377"/>
      <c r="AX371" s="377"/>
      <c r="AY371" s="377"/>
      <c r="AZ371" s="377"/>
      <c r="BA371" s="403"/>
      <c r="BB371" s="344"/>
      <c r="BC371" s="403"/>
      <c r="BD371" s="403"/>
      <c r="BE371" s="403"/>
      <c r="BF371" s="403"/>
      <c r="BG371" s="403"/>
      <c r="BH371" s="403"/>
      <c r="BI371" s="403"/>
      <c r="BJ371" s="403"/>
      <c r="BK371" s="403"/>
      <c r="BL371" s="403"/>
      <c r="BM371" s="403"/>
      <c r="BN371" s="403"/>
      <c r="BO371" s="403"/>
      <c r="BP371" s="403"/>
      <c r="BQ371" s="403"/>
      <c r="BR371" s="403"/>
      <c r="BS371" s="403"/>
      <c r="BT371" s="403"/>
      <c r="BU371" s="403"/>
      <c r="BV371" s="403"/>
      <c r="BW371" s="403"/>
      <c r="BX371" s="403"/>
      <c r="BY371" s="403"/>
      <c r="BZ371" s="377"/>
      <c r="CA371" s="377"/>
      <c r="CB371" s="377"/>
      <c r="CC371" s="377"/>
      <c r="CD371" s="377"/>
      <c r="CE371" s="377"/>
      <c r="CF371" s="377"/>
      <c r="CG371" s="377"/>
      <c r="CH371" s="377"/>
      <c r="CI371" s="377"/>
      <c r="CJ371" s="377"/>
      <c r="CK371" s="377"/>
      <c r="CL371" s="377"/>
      <c r="CM371" s="377"/>
      <c r="CN371" s="377"/>
      <c r="CO371" s="377"/>
      <c r="CP371" s="377"/>
      <c r="CQ371" s="377"/>
      <c r="CR371" s="377"/>
      <c r="CS371" s="377"/>
      <c r="CT371" s="377"/>
      <c r="CU371" s="377"/>
      <c r="CV371" s="377"/>
      <c r="CW371" s="377"/>
      <c r="CX371" s="377"/>
      <c r="CY371" s="377"/>
      <c r="CZ371" s="377"/>
    </row>
    <row r="372" s="340" customFormat="true" ht="15" customHeight="true" x14ac:dyDescent="0.2">
      <c r="B372" s="342"/>
      <c r="Z372" s="377"/>
      <c r="AA372" s="377"/>
      <c r="AB372" s="377"/>
      <c r="AC372" s="377"/>
      <c r="AD372" s="377"/>
      <c r="AE372" s="377"/>
      <c r="AF372" s="377"/>
      <c r="AG372" s="377"/>
      <c r="AH372" s="377"/>
      <c r="AI372" s="377"/>
      <c r="AJ372" s="377"/>
      <c r="AK372" s="377"/>
      <c r="AL372" s="377"/>
      <c r="AM372" s="377"/>
      <c r="AN372" s="377"/>
      <c r="AO372" s="377"/>
      <c r="AP372" s="377"/>
      <c r="AQ372" s="377"/>
      <c r="AR372" s="377"/>
      <c r="AS372" s="377"/>
      <c r="AT372" s="377"/>
      <c r="AU372" s="377"/>
      <c r="AV372" s="377"/>
      <c r="AW372" s="377"/>
      <c r="AX372" s="377"/>
      <c r="AY372" s="377"/>
      <c r="AZ372" s="377"/>
      <c r="BA372" s="403"/>
      <c r="BB372" s="344"/>
      <c r="BC372" s="403"/>
      <c r="BD372" s="403"/>
      <c r="BE372" s="403"/>
      <c r="BF372" s="403"/>
      <c r="BG372" s="403"/>
      <c r="BH372" s="403"/>
      <c r="BI372" s="403"/>
      <c r="BJ372" s="403"/>
      <c r="BK372" s="403"/>
      <c r="BL372" s="403"/>
      <c r="BM372" s="403"/>
      <c r="BN372" s="403"/>
      <c r="BO372" s="403"/>
      <c r="BP372" s="403"/>
      <c r="BQ372" s="403"/>
      <c r="BR372" s="403"/>
      <c r="BS372" s="403"/>
      <c r="BT372" s="403"/>
      <c r="BU372" s="403"/>
      <c r="BV372" s="403"/>
      <c r="BW372" s="403"/>
      <c r="BX372" s="403"/>
      <c r="BY372" s="403"/>
      <c r="BZ372" s="377"/>
      <c r="CA372" s="377"/>
      <c r="CB372" s="377"/>
      <c r="CC372" s="377"/>
      <c r="CD372" s="377"/>
      <c r="CE372" s="377"/>
      <c r="CF372" s="377"/>
      <c r="CG372" s="377"/>
      <c r="CH372" s="377"/>
      <c r="CI372" s="377"/>
      <c r="CJ372" s="377"/>
      <c r="CK372" s="377"/>
      <c r="CL372" s="377"/>
      <c r="CM372" s="377"/>
      <c r="CN372" s="377"/>
      <c r="CO372" s="377"/>
      <c r="CP372" s="377"/>
      <c r="CQ372" s="377"/>
      <c r="CR372" s="377"/>
      <c r="CS372" s="377"/>
      <c r="CT372" s="377"/>
      <c r="CU372" s="377"/>
      <c r="CV372" s="377"/>
      <c r="CW372" s="377"/>
      <c r="CX372" s="377"/>
      <c r="CY372" s="377"/>
      <c r="CZ372" s="377"/>
    </row>
    <row r="373" s="340" customFormat="true" ht="15" customHeight="true" x14ac:dyDescent="0.2">
      <c r="B373" s="342"/>
      <c r="Z373" s="377"/>
      <c r="AA373" s="377"/>
      <c r="AB373" s="377"/>
      <c r="AC373" s="377"/>
      <c r="AD373" s="377"/>
      <c r="AE373" s="377"/>
      <c r="AF373" s="377"/>
      <c r="AG373" s="377"/>
      <c r="AH373" s="377"/>
      <c r="AI373" s="377"/>
      <c r="AJ373" s="377"/>
      <c r="AK373" s="377"/>
      <c r="AL373" s="377"/>
      <c r="AM373" s="377"/>
      <c r="AN373" s="377"/>
      <c r="AO373" s="377"/>
      <c r="AP373" s="377"/>
      <c r="AQ373" s="377"/>
      <c r="AR373" s="377"/>
      <c r="AS373" s="377"/>
      <c r="AT373" s="377"/>
      <c r="AU373" s="377"/>
      <c r="AV373" s="377"/>
      <c r="AW373" s="377"/>
      <c r="AX373" s="377"/>
      <c r="AY373" s="377"/>
      <c r="AZ373" s="377"/>
      <c r="BA373" s="403"/>
      <c r="BB373" s="344"/>
      <c r="BC373" s="403"/>
      <c r="BD373" s="403"/>
      <c r="BE373" s="403"/>
      <c r="BF373" s="403"/>
      <c r="BG373" s="403"/>
      <c r="BH373" s="403"/>
      <c r="BI373" s="403"/>
      <c r="BJ373" s="403"/>
      <c r="BK373" s="403"/>
      <c r="BL373" s="403"/>
      <c r="BM373" s="403"/>
      <c r="BN373" s="403"/>
      <c r="BO373" s="403"/>
      <c r="BP373" s="403"/>
      <c r="BQ373" s="403"/>
      <c r="BR373" s="403"/>
      <c r="BS373" s="403"/>
      <c r="BT373" s="403"/>
      <c r="BU373" s="403"/>
      <c r="BV373" s="403"/>
      <c r="BW373" s="403"/>
      <c r="BX373" s="403"/>
      <c r="BY373" s="403"/>
      <c r="BZ373" s="377"/>
      <c r="CA373" s="377"/>
      <c r="CB373" s="377"/>
      <c r="CC373" s="377"/>
      <c r="CD373" s="377"/>
      <c r="CE373" s="377"/>
      <c r="CF373" s="377"/>
      <c r="CG373" s="377"/>
      <c r="CH373" s="377"/>
      <c r="CI373" s="377"/>
      <c r="CJ373" s="377"/>
      <c r="CK373" s="377"/>
      <c r="CL373" s="377"/>
      <c r="CM373" s="377"/>
      <c r="CN373" s="377"/>
      <c r="CO373" s="377"/>
      <c r="CP373" s="377"/>
      <c r="CQ373" s="377"/>
      <c r="CR373" s="377"/>
      <c r="CS373" s="377"/>
      <c r="CT373" s="377"/>
      <c r="CU373" s="377"/>
      <c r="CV373" s="377"/>
      <c r="CW373" s="377"/>
      <c r="CX373" s="377"/>
      <c r="CY373" s="377"/>
      <c r="CZ373" s="377"/>
    </row>
    <row r="374" s="340" customFormat="true" ht="15" customHeight="true" x14ac:dyDescent="0.2">
      <c r="B374" s="342"/>
      <c r="Z374" s="377"/>
      <c r="AA374" s="377"/>
      <c r="AB374" s="377"/>
      <c r="AC374" s="377"/>
      <c r="AD374" s="377"/>
      <c r="AE374" s="377"/>
      <c r="AF374" s="377"/>
      <c r="AG374" s="377"/>
      <c r="AH374" s="377"/>
      <c r="AI374" s="377"/>
      <c r="AJ374" s="377"/>
      <c r="AK374" s="377"/>
      <c r="AL374" s="377"/>
      <c r="AM374" s="377"/>
      <c r="AN374" s="377"/>
      <c r="AO374" s="377"/>
      <c r="AP374" s="377"/>
      <c r="AQ374" s="377"/>
      <c r="AR374" s="377"/>
      <c r="AS374" s="377"/>
      <c r="AT374" s="377"/>
      <c r="AU374" s="377"/>
      <c r="AV374" s="377"/>
      <c r="AW374" s="377"/>
      <c r="AX374" s="377"/>
      <c r="AY374" s="377"/>
      <c r="AZ374" s="377"/>
      <c r="BA374" s="403"/>
      <c r="BB374" s="344"/>
      <c r="BC374" s="403"/>
      <c r="BD374" s="403"/>
      <c r="BE374" s="403"/>
      <c r="BF374" s="403"/>
      <c r="BG374" s="403"/>
      <c r="BH374" s="403"/>
      <c r="BI374" s="403"/>
      <c r="BJ374" s="403"/>
      <c r="BK374" s="403"/>
      <c r="BL374" s="403"/>
      <c r="BM374" s="403"/>
      <c r="BN374" s="403"/>
      <c r="BO374" s="403"/>
      <c r="BP374" s="403"/>
      <c r="BQ374" s="403"/>
      <c r="BR374" s="403"/>
      <c r="BS374" s="403"/>
      <c r="BT374" s="403"/>
      <c r="BU374" s="403"/>
      <c r="BV374" s="403"/>
      <c r="BW374" s="403"/>
      <c r="BX374" s="403"/>
      <c r="BY374" s="403"/>
      <c r="BZ374" s="377"/>
      <c r="CA374" s="377"/>
      <c r="CB374" s="377"/>
      <c r="CC374" s="377"/>
      <c r="CD374" s="377"/>
      <c r="CE374" s="377"/>
      <c r="CF374" s="377"/>
      <c r="CG374" s="377"/>
      <c r="CH374" s="377"/>
      <c r="CI374" s="377"/>
      <c r="CJ374" s="377"/>
      <c r="CK374" s="377"/>
      <c r="CL374" s="377"/>
      <c r="CM374" s="377"/>
      <c r="CN374" s="377"/>
      <c r="CO374" s="377"/>
      <c r="CP374" s="377"/>
      <c r="CQ374" s="377"/>
      <c r="CR374" s="377"/>
      <c r="CS374" s="377"/>
      <c r="CT374" s="377"/>
      <c r="CU374" s="377"/>
      <c r="CV374" s="377"/>
      <c r="CW374" s="377"/>
      <c r="CX374" s="377"/>
      <c r="CY374" s="377"/>
      <c r="CZ374" s="377"/>
    </row>
    <row r="375" s="340" customFormat="true" ht="15" customHeight="true" x14ac:dyDescent="0.2">
      <c r="B375" s="342"/>
      <c r="Z375" s="377"/>
      <c r="AA375" s="377"/>
      <c r="AB375" s="377"/>
      <c r="AC375" s="377"/>
      <c r="AD375" s="377"/>
      <c r="AE375" s="377"/>
      <c r="AF375" s="377"/>
      <c r="AG375" s="377"/>
      <c r="AH375" s="377"/>
      <c r="AI375" s="377"/>
      <c r="AJ375" s="377"/>
      <c r="AK375" s="377"/>
      <c r="AL375" s="377"/>
      <c r="AM375" s="377"/>
      <c r="AN375" s="377"/>
      <c r="AO375" s="377"/>
      <c r="AP375" s="377"/>
      <c r="AQ375" s="377"/>
      <c r="AR375" s="377"/>
      <c r="AS375" s="377"/>
      <c r="AT375" s="377"/>
      <c r="AU375" s="377"/>
      <c r="AV375" s="377"/>
      <c r="AW375" s="377"/>
      <c r="AX375" s="377"/>
      <c r="AY375" s="377"/>
      <c r="AZ375" s="377"/>
      <c r="BA375" s="341"/>
      <c r="BB375" s="339"/>
      <c r="BC375" s="339"/>
      <c r="BD375" s="339"/>
      <c r="BE375" s="339"/>
      <c r="BF375" s="339"/>
      <c r="BG375" s="339"/>
      <c r="BH375" s="339"/>
      <c r="BI375" s="339"/>
      <c r="BJ375" s="339"/>
      <c r="BK375" s="339"/>
      <c r="BL375" s="339"/>
      <c r="BM375" s="339"/>
      <c r="BN375" s="339"/>
      <c r="BO375" s="339"/>
      <c r="BP375" s="339"/>
      <c r="BQ375" s="339"/>
      <c r="BR375" s="339"/>
      <c r="BS375" s="339"/>
      <c r="BT375" s="339"/>
      <c r="BU375" s="339"/>
      <c r="BV375" s="339"/>
      <c r="BW375" s="339"/>
      <c r="BX375" s="339"/>
      <c r="BY375" s="341"/>
      <c r="BZ375" s="376"/>
      <c r="CA375" s="376"/>
      <c r="CB375" s="376"/>
      <c r="CC375" s="376"/>
      <c r="CD375" s="376"/>
      <c r="CE375" s="376"/>
      <c r="CF375" s="376"/>
      <c r="CG375" s="376"/>
      <c r="CH375" s="376"/>
      <c r="CI375" s="376"/>
      <c r="CJ375" s="376"/>
      <c r="CK375" s="376"/>
      <c r="CL375" s="376"/>
      <c r="CM375" s="376"/>
      <c r="CN375" s="376"/>
      <c r="CO375" s="376"/>
      <c r="CP375" s="376"/>
      <c r="CQ375" s="376"/>
      <c r="CR375" s="376"/>
      <c r="CS375" s="376"/>
      <c r="CT375" s="376"/>
      <c r="CU375" s="376"/>
      <c r="CV375" s="376"/>
      <c r="CW375" s="376"/>
      <c r="CX375" s="376"/>
      <c r="CY375" s="376"/>
      <c r="CZ375" s="376"/>
    </row>
    <row r="376" s="340" customFormat="true" ht="15" customHeight="true" x14ac:dyDescent="0.2">
      <c r="B376" s="342"/>
      <c r="Z376" s="377"/>
      <c r="AA376" s="377"/>
      <c r="AB376" s="377"/>
      <c r="AC376" s="377"/>
      <c r="AD376" s="377"/>
      <c r="AE376" s="377"/>
      <c r="AF376" s="377"/>
      <c r="AG376" s="377"/>
      <c r="AH376" s="377"/>
      <c r="AI376" s="377"/>
      <c r="AJ376" s="377"/>
      <c r="AK376" s="377"/>
      <c r="AL376" s="377"/>
      <c r="AM376" s="377"/>
      <c r="AN376" s="377"/>
      <c r="AO376" s="377"/>
      <c r="AP376" s="377"/>
      <c r="AQ376" s="377"/>
      <c r="AR376" s="377"/>
      <c r="AS376" s="377"/>
      <c r="AT376" s="377"/>
      <c r="AU376" s="377"/>
      <c r="AV376" s="377"/>
      <c r="AW376" s="377"/>
      <c r="AX376" s="377"/>
      <c r="AY376" s="377"/>
      <c r="AZ376" s="377"/>
      <c r="BA376" s="341"/>
      <c r="BB376" s="339"/>
      <c r="BC376" s="339"/>
      <c r="BD376" s="339"/>
      <c r="BE376" s="339"/>
      <c r="BF376" s="339"/>
      <c r="BG376" s="339"/>
      <c r="BH376" s="339"/>
      <c r="BI376" s="339"/>
      <c r="BJ376" s="339"/>
      <c r="BK376" s="339"/>
      <c r="BL376" s="339"/>
      <c r="BM376" s="339"/>
      <c r="BN376" s="339"/>
      <c r="BO376" s="339"/>
      <c r="BP376" s="339"/>
      <c r="BQ376" s="339"/>
      <c r="BR376" s="339"/>
      <c r="BS376" s="339"/>
      <c r="BT376" s="339"/>
      <c r="BU376" s="339"/>
      <c r="BV376" s="339"/>
      <c r="BW376" s="339"/>
      <c r="BX376" s="339"/>
      <c r="BY376" s="341"/>
      <c r="BZ376" s="376"/>
      <c r="CA376" s="376"/>
      <c r="CB376" s="376"/>
      <c r="CC376" s="376"/>
      <c r="CD376" s="376"/>
      <c r="CE376" s="376"/>
      <c r="CF376" s="376"/>
      <c r="CG376" s="376"/>
      <c r="CH376" s="376"/>
      <c r="CI376" s="376"/>
      <c r="CJ376" s="376"/>
      <c r="CK376" s="376"/>
      <c r="CL376" s="376"/>
      <c r="CM376" s="376"/>
      <c r="CN376" s="376"/>
      <c r="CO376" s="376"/>
      <c r="CP376" s="376"/>
      <c r="CQ376" s="376"/>
      <c r="CR376" s="376"/>
      <c r="CS376" s="376"/>
      <c r="CT376" s="376"/>
      <c r="CU376" s="376"/>
      <c r="CV376" s="376"/>
      <c r="CW376" s="376"/>
      <c r="CX376" s="376"/>
      <c r="CY376" s="376"/>
      <c r="CZ376" s="376"/>
    </row>
    <row r="377" s="340" customFormat="true" ht="15" customHeight="true" x14ac:dyDescent="0.2">
      <c r="B377" s="342"/>
      <c r="Z377" s="377"/>
      <c r="AA377" s="377"/>
      <c r="AB377" s="377"/>
      <c r="AC377" s="377"/>
      <c r="AD377" s="377"/>
      <c r="AE377" s="377"/>
      <c r="AF377" s="377"/>
      <c r="AG377" s="377"/>
      <c r="AH377" s="377"/>
      <c r="AI377" s="377"/>
      <c r="AJ377" s="377"/>
      <c r="AK377" s="377"/>
      <c r="AL377" s="377"/>
      <c r="AM377" s="377"/>
      <c r="AN377" s="377"/>
      <c r="AO377" s="377"/>
      <c r="AP377" s="377"/>
      <c r="AQ377" s="377"/>
      <c r="AR377" s="377"/>
      <c r="AS377" s="377"/>
      <c r="AT377" s="377"/>
      <c r="AU377" s="377"/>
      <c r="AV377" s="377"/>
      <c r="AW377" s="377"/>
      <c r="AX377" s="377"/>
      <c r="AY377" s="377"/>
      <c r="AZ377" s="377"/>
      <c r="BA377" s="341"/>
      <c r="BB377" s="339"/>
      <c r="BC377" s="339"/>
      <c r="BD377" s="339"/>
      <c r="BE377" s="339"/>
      <c r="BF377" s="339"/>
      <c r="BG377" s="339"/>
      <c r="BH377" s="339"/>
      <c r="BI377" s="339"/>
      <c r="BJ377" s="339"/>
      <c r="BK377" s="339"/>
      <c r="BL377" s="339"/>
      <c r="BM377" s="339"/>
      <c r="BN377" s="339"/>
      <c r="BO377" s="339"/>
      <c r="BP377" s="339"/>
      <c r="BQ377" s="339"/>
      <c r="BR377" s="339"/>
      <c r="BS377" s="339"/>
      <c r="BT377" s="339"/>
      <c r="BU377" s="339"/>
      <c r="BV377" s="339"/>
      <c r="BW377" s="339"/>
      <c r="BX377" s="339"/>
      <c r="BY377" s="341"/>
      <c r="BZ377" s="376"/>
      <c r="CA377" s="376"/>
      <c r="CB377" s="376"/>
      <c r="CC377" s="376"/>
      <c r="CD377" s="376"/>
      <c r="CE377" s="376"/>
      <c r="CF377" s="376"/>
      <c r="CG377" s="376"/>
      <c r="CH377" s="376"/>
      <c r="CI377" s="376"/>
      <c r="CJ377" s="376"/>
      <c r="CK377" s="376"/>
      <c r="CL377" s="376"/>
      <c r="CM377" s="376"/>
      <c r="CN377" s="376"/>
      <c r="CO377" s="376"/>
      <c r="CP377" s="376"/>
      <c r="CQ377" s="376"/>
      <c r="CR377" s="376"/>
      <c r="CS377" s="376"/>
      <c r="CT377" s="376"/>
      <c r="CU377" s="376"/>
      <c r="CV377" s="376"/>
      <c r="CW377" s="376"/>
      <c r="CX377" s="376"/>
      <c r="CY377" s="376"/>
      <c r="CZ377" s="376"/>
    </row>
    <row r="378" s="340" customFormat="true" ht="15" customHeight="true" x14ac:dyDescent="0.2">
      <c r="B378" s="342"/>
      <c r="Z378" s="377"/>
      <c r="AA378" s="377"/>
      <c r="AB378" s="377"/>
      <c r="AC378" s="377"/>
      <c r="AD378" s="377"/>
      <c r="AE378" s="377"/>
      <c r="AF378" s="377"/>
      <c r="AG378" s="377"/>
      <c r="AH378" s="377"/>
      <c r="AI378" s="377"/>
      <c r="AJ378" s="377"/>
      <c r="AK378" s="377"/>
      <c r="AL378" s="377"/>
      <c r="AM378" s="377"/>
      <c r="AN378" s="377"/>
      <c r="AO378" s="377"/>
      <c r="AP378" s="377"/>
      <c r="AQ378" s="377"/>
      <c r="AR378" s="377"/>
      <c r="AS378" s="377"/>
      <c r="AT378" s="377"/>
      <c r="AU378" s="377"/>
      <c r="AV378" s="377"/>
      <c r="AW378" s="377"/>
      <c r="AX378" s="377"/>
      <c r="AY378" s="377"/>
      <c r="AZ378" s="377"/>
      <c r="BA378" s="341"/>
      <c r="BB378" s="339"/>
      <c r="BC378" s="339"/>
      <c r="BD378" s="339"/>
      <c r="BE378" s="339"/>
      <c r="BF378" s="339"/>
      <c r="BG378" s="339"/>
      <c r="BH378" s="339"/>
      <c r="BI378" s="339"/>
      <c r="BJ378" s="339"/>
      <c r="BK378" s="339"/>
      <c r="BL378" s="339"/>
      <c r="BM378" s="339"/>
      <c r="BN378" s="339"/>
      <c r="BO378" s="339"/>
      <c r="BP378" s="339"/>
      <c r="BQ378" s="339"/>
      <c r="BR378" s="339"/>
      <c r="BS378" s="339"/>
      <c r="BT378" s="339"/>
      <c r="BU378" s="339"/>
      <c r="BV378" s="339"/>
      <c r="BW378" s="339"/>
      <c r="BX378" s="339"/>
      <c r="BY378" s="341"/>
      <c r="BZ378" s="376"/>
      <c r="CA378" s="376"/>
      <c r="CB378" s="376"/>
      <c r="CC378" s="376"/>
      <c r="CD378" s="376"/>
      <c r="CE378" s="376"/>
      <c r="CF378" s="376"/>
      <c r="CG378" s="376"/>
      <c r="CH378" s="376"/>
      <c r="CI378" s="376"/>
      <c r="CJ378" s="376"/>
      <c r="CK378" s="376"/>
      <c r="CL378" s="376"/>
      <c r="CM378" s="376"/>
      <c r="CN378" s="376"/>
      <c r="CO378" s="376"/>
      <c r="CP378" s="376"/>
      <c r="CQ378" s="376"/>
      <c r="CR378" s="376"/>
      <c r="CS378" s="376"/>
      <c r="CT378" s="376"/>
      <c r="CU378" s="376"/>
      <c r="CV378" s="376"/>
      <c r="CW378" s="376"/>
      <c r="CX378" s="376"/>
      <c r="CY378" s="376"/>
      <c r="CZ378" s="376"/>
    </row>
    <row r="379" s="340" customFormat="true" ht="15" customHeight="true" x14ac:dyDescent="0.2">
      <c r="B379" s="342"/>
      <c r="Z379" s="377"/>
      <c r="AA379" s="377"/>
      <c r="AB379" s="377"/>
      <c r="AC379" s="377"/>
      <c r="AD379" s="377"/>
      <c r="AE379" s="377"/>
      <c r="AF379" s="377"/>
      <c r="AG379" s="377"/>
      <c r="AH379" s="377"/>
      <c r="AI379" s="377"/>
      <c r="AJ379" s="377"/>
      <c r="AK379" s="377"/>
      <c r="AL379" s="377"/>
      <c r="AM379" s="377"/>
      <c r="AN379" s="377"/>
      <c r="AO379" s="377"/>
      <c r="AP379" s="377"/>
      <c r="AQ379" s="377"/>
      <c r="AR379" s="377"/>
      <c r="AS379" s="377"/>
      <c r="AT379" s="377"/>
      <c r="AU379" s="377"/>
      <c r="AV379" s="377"/>
      <c r="AW379" s="377"/>
      <c r="AX379" s="377"/>
      <c r="AY379" s="377"/>
      <c r="AZ379" s="377"/>
      <c r="BA379" s="341"/>
      <c r="BB379" s="339"/>
      <c r="BC379" s="339"/>
      <c r="BD379" s="339"/>
      <c r="BE379" s="339"/>
      <c r="BF379" s="339"/>
      <c r="BG379" s="339"/>
      <c r="BH379" s="339"/>
      <c r="BI379" s="339"/>
      <c r="BJ379" s="339"/>
      <c r="BK379" s="339"/>
      <c r="BL379" s="339"/>
      <c r="BM379" s="339"/>
      <c r="BN379" s="339"/>
      <c r="BO379" s="339"/>
      <c r="BP379" s="339"/>
      <c r="BQ379" s="339"/>
      <c r="BR379" s="339"/>
      <c r="BS379" s="339"/>
      <c r="BT379" s="339"/>
      <c r="BU379" s="339"/>
      <c r="BV379" s="339"/>
      <c r="BW379" s="339"/>
      <c r="BX379" s="339"/>
      <c r="BY379" s="341"/>
      <c r="BZ379" s="376"/>
      <c r="CA379" s="376"/>
      <c r="CB379" s="376"/>
      <c r="CC379" s="376"/>
      <c r="CD379" s="376"/>
      <c r="CE379" s="376"/>
      <c r="CF379" s="376"/>
      <c r="CG379" s="376"/>
      <c r="CH379" s="376"/>
      <c r="CI379" s="376"/>
      <c r="CJ379" s="376"/>
      <c r="CK379" s="376"/>
      <c r="CL379" s="376"/>
      <c r="CM379" s="376"/>
      <c r="CN379" s="376"/>
      <c r="CO379" s="376"/>
      <c r="CP379" s="376"/>
      <c r="CQ379" s="376"/>
      <c r="CR379" s="376"/>
      <c r="CS379" s="376"/>
      <c r="CT379" s="376"/>
      <c r="CU379" s="376"/>
      <c r="CV379" s="376"/>
      <c r="CW379" s="376"/>
      <c r="CX379" s="376"/>
      <c r="CY379" s="376"/>
      <c r="CZ379" s="376"/>
    </row>
    <row r="380" s="340" customFormat="true" ht="15" customHeight="true" x14ac:dyDescent="0.2">
      <c r="B380" s="342"/>
      <c r="Z380" s="377"/>
      <c r="AA380" s="377"/>
      <c r="AB380" s="377"/>
      <c r="AC380" s="377"/>
      <c r="AD380" s="377"/>
      <c r="AE380" s="377"/>
      <c r="AF380" s="377"/>
      <c r="AG380" s="377"/>
      <c r="AH380" s="377"/>
      <c r="AI380" s="377"/>
      <c r="AJ380" s="377"/>
      <c r="AK380" s="377"/>
      <c r="AL380" s="377"/>
      <c r="AM380" s="377"/>
      <c r="AN380" s="377"/>
      <c r="AO380" s="377"/>
      <c r="AP380" s="377"/>
      <c r="AQ380" s="377"/>
      <c r="AR380" s="377"/>
      <c r="AS380" s="377"/>
      <c r="AT380" s="377"/>
      <c r="AU380" s="377"/>
      <c r="AV380" s="377"/>
      <c r="AW380" s="377"/>
      <c r="AX380" s="377"/>
      <c r="AY380" s="377"/>
      <c r="AZ380" s="377"/>
      <c r="BA380" s="341"/>
      <c r="BB380" s="339"/>
      <c r="BC380" s="339"/>
      <c r="BD380" s="339"/>
      <c r="BE380" s="339"/>
      <c r="BF380" s="339"/>
      <c r="BG380" s="339"/>
      <c r="BH380" s="339"/>
      <c r="BI380" s="339"/>
      <c r="BJ380" s="339"/>
      <c r="BK380" s="339"/>
      <c r="BL380" s="339"/>
      <c r="BM380" s="339"/>
      <c r="BN380" s="339"/>
      <c r="BO380" s="339"/>
      <c r="BP380" s="339"/>
      <c r="BQ380" s="339"/>
      <c r="BR380" s="339"/>
      <c r="BS380" s="339"/>
      <c r="BT380" s="339"/>
      <c r="BU380" s="339"/>
      <c r="BV380" s="339"/>
      <c r="BW380" s="339"/>
      <c r="BX380" s="339"/>
      <c r="BY380" s="341"/>
      <c r="BZ380" s="376"/>
      <c r="CA380" s="376"/>
      <c r="CB380" s="376"/>
      <c r="CC380" s="376"/>
      <c r="CD380" s="376"/>
      <c r="CE380" s="376"/>
      <c r="CF380" s="376"/>
      <c r="CG380" s="376"/>
      <c r="CH380" s="376"/>
      <c r="CI380" s="376"/>
      <c r="CJ380" s="376"/>
      <c r="CK380" s="376"/>
      <c r="CL380" s="376"/>
      <c r="CM380" s="376"/>
      <c r="CN380" s="376"/>
      <c r="CO380" s="376"/>
      <c r="CP380" s="376"/>
      <c r="CQ380" s="376"/>
      <c r="CR380" s="376"/>
      <c r="CS380" s="376"/>
      <c r="CT380" s="376"/>
      <c r="CU380" s="376"/>
      <c r="CV380" s="376"/>
      <c r="CW380" s="376"/>
      <c r="CX380" s="376"/>
      <c r="CY380" s="376"/>
      <c r="CZ380" s="376"/>
    </row>
    <row r="381" s="340" customFormat="true" ht="15" customHeight="true" x14ac:dyDescent="0.2">
      <c r="B381" s="342"/>
      <c r="Z381" s="377"/>
      <c r="AA381" s="377"/>
      <c r="AB381" s="377"/>
      <c r="AC381" s="377"/>
      <c r="AD381" s="377"/>
      <c r="AE381" s="377"/>
      <c r="AF381" s="377"/>
      <c r="AG381" s="377"/>
      <c r="AH381" s="377"/>
      <c r="AI381" s="377"/>
      <c r="AJ381" s="377"/>
      <c r="AK381" s="377"/>
      <c r="AL381" s="377"/>
      <c r="AM381" s="377"/>
      <c r="AN381" s="377"/>
      <c r="AO381" s="377"/>
      <c r="AP381" s="377"/>
      <c r="AQ381" s="377"/>
      <c r="AR381" s="377"/>
      <c r="AS381" s="377"/>
      <c r="AT381" s="377"/>
      <c r="AU381" s="377"/>
      <c r="AV381" s="377"/>
      <c r="AW381" s="377"/>
      <c r="AX381" s="377"/>
      <c r="AY381" s="377"/>
      <c r="AZ381" s="377"/>
      <c r="BA381" s="341"/>
      <c r="BB381" s="339"/>
      <c r="BC381" s="339"/>
      <c r="BD381" s="339"/>
      <c r="BE381" s="339"/>
      <c r="BF381" s="339"/>
      <c r="BG381" s="339"/>
      <c r="BH381" s="339"/>
      <c r="BI381" s="339"/>
      <c r="BJ381" s="339"/>
      <c r="BK381" s="339"/>
      <c r="BL381" s="339"/>
      <c r="BM381" s="339"/>
      <c r="BN381" s="339"/>
      <c r="BO381" s="339"/>
      <c r="BP381" s="339"/>
      <c r="BQ381" s="339"/>
      <c r="BR381" s="339"/>
      <c r="BS381" s="339"/>
      <c r="BT381" s="339"/>
      <c r="BU381" s="339"/>
      <c r="BV381" s="339"/>
      <c r="BW381" s="339"/>
      <c r="BX381" s="339"/>
      <c r="BY381" s="341"/>
      <c r="BZ381" s="376"/>
      <c r="CA381" s="376"/>
      <c r="CB381" s="376"/>
      <c r="CC381" s="376"/>
      <c r="CD381" s="376"/>
      <c r="CE381" s="376"/>
      <c r="CF381" s="376"/>
      <c r="CG381" s="376"/>
      <c r="CH381" s="376"/>
      <c r="CI381" s="376"/>
      <c r="CJ381" s="376"/>
      <c r="CK381" s="376"/>
      <c r="CL381" s="376"/>
      <c r="CM381" s="376"/>
      <c r="CN381" s="376"/>
      <c r="CO381" s="376"/>
      <c r="CP381" s="376"/>
      <c r="CQ381" s="376"/>
      <c r="CR381" s="376"/>
      <c r="CS381" s="376"/>
      <c r="CT381" s="376"/>
      <c r="CU381" s="376"/>
      <c r="CV381" s="376"/>
      <c r="CW381" s="376"/>
      <c r="CX381" s="376"/>
      <c r="CY381" s="376"/>
      <c r="CZ381" s="376"/>
    </row>
    <row r="382" s="340" customFormat="true" ht="15" customHeight="true" x14ac:dyDescent="0.2">
      <c r="B382" s="342"/>
      <c r="Z382" s="377"/>
      <c r="AA382" s="377"/>
      <c r="AB382" s="377"/>
      <c r="AC382" s="377"/>
      <c r="AD382" s="377"/>
      <c r="AE382" s="377"/>
      <c r="AF382" s="377"/>
      <c r="AG382" s="377"/>
      <c r="AH382" s="377"/>
      <c r="AI382" s="377"/>
      <c r="AJ382" s="377"/>
      <c r="AK382" s="377"/>
      <c r="AL382" s="377"/>
      <c r="AM382" s="377"/>
      <c r="AN382" s="377"/>
      <c r="AO382" s="377"/>
      <c r="AP382" s="377"/>
      <c r="AQ382" s="377"/>
      <c r="AR382" s="377"/>
      <c r="AS382" s="377"/>
      <c r="AT382" s="377"/>
      <c r="AU382" s="377"/>
      <c r="AV382" s="377"/>
      <c r="AW382" s="377"/>
      <c r="AX382" s="377"/>
      <c r="AY382" s="377"/>
      <c r="AZ382" s="377"/>
      <c r="BA382" s="341"/>
      <c r="BB382" s="339"/>
      <c r="BC382" s="339"/>
      <c r="BD382" s="339"/>
      <c r="BE382" s="339"/>
      <c r="BF382" s="339"/>
      <c r="BG382" s="339"/>
      <c r="BH382" s="339"/>
      <c r="BI382" s="339"/>
      <c r="BJ382" s="339"/>
      <c r="BK382" s="339"/>
      <c r="BL382" s="339"/>
      <c r="BM382" s="339"/>
      <c r="BN382" s="339"/>
      <c r="BO382" s="339"/>
      <c r="BP382" s="339"/>
      <c r="BQ382" s="339"/>
      <c r="BR382" s="339"/>
      <c r="BS382" s="339"/>
      <c r="BT382" s="339"/>
      <c r="BU382" s="339"/>
      <c r="BV382" s="339"/>
      <c r="BW382" s="339"/>
      <c r="BX382" s="339"/>
      <c r="BY382" s="341"/>
      <c r="BZ382" s="376"/>
      <c r="CA382" s="376"/>
      <c r="CB382" s="376"/>
      <c r="CC382" s="376"/>
      <c r="CD382" s="376"/>
      <c r="CE382" s="376"/>
      <c r="CF382" s="376"/>
      <c r="CG382" s="376"/>
      <c r="CH382" s="376"/>
      <c r="CI382" s="376"/>
      <c r="CJ382" s="376"/>
      <c r="CK382" s="376"/>
      <c r="CL382" s="376"/>
      <c r="CM382" s="376"/>
      <c r="CN382" s="376"/>
      <c r="CO382" s="376"/>
      <c r="CP382" s="376"/>
      <c r="CQ382" s="376"/>
      <c r="CR382" s="376"/>
      <c r="CS382" s="376"/>
      <c r="CT382" s="376"/>
      <c r="CU382" s="376"/>
      <c r="CV382" s="376"/>
      <c r="CW382" s="376"/>
      <c r="CX382" s="376"/>
      <c r="CY382" s="376"/>
      <c r="CZ382" s="376"/>
    </row>
    <row r="383" s="340" customFormat="true" ht="15" customHeight="true" x14ac:dyDescent="0.2">
      <c r="B383" s="342"/>
      <c r="Z383" s="377"/>
      <c r="AA383" s="377"/>
      <c r="AB383" s="377"/>
      <c r="AC383" s="377"/>
      <c r="AD383" s="377"/>
      <c r="AE383" s="377"/>
      <c r="AF383" s="377"/>
      <c r="AG383" s="377"/>
      <c r="AH383" s="377"/>
      <c r="AI383" s="377"/>
      <c r="AJ383" s="377"/>
      <c r="AK383" s="377"/>
      <c r="AL383" s="377"/>
      <c r="AM383" s="377"/>
      <c r="AN383" s="377"/>
      <c r="AO383" s="377"/>
      <c r="AP383" s="377"/>
      <c r="AQ383" s="377"/>
      <c r="AR383" s="377"/>
      <c r="AS383" s="377"/>
      <c r="AT383" s="377"/>
      <c r="AU383" s="377"/>
      <c r="AV383" s="377"/>
      <c r="AW383" s="377"/>
      <c r="AX383" s="377"/>
      <c r="AY383" s="377"/>
      <c r="AZ383" s="377"/>
      <c r="BA383" s="341"/>
      <c r="BB383" s="339"/>
      <c r="BC383" s="339"/>
      <c r="BD383" s="339"/>
      <c r="BE383" s="339"/>
      <c r="BF383" s="339"/>
      <c r="BG383" s="339"/>
      <c r="BH383" s="339"/>
      <c r="BI383" s="339"/>
      <c r="BJ383" s="339"/>
      <c r="BK383" s="339"/>
      <c r="BL383" s="339"/>
      <c r="BM383" s="339"/>
      <c r="BN383" s="339"/>
      <c r="BO383" s="339"/>
      <c r="BP383" s="339"/>
      <c r="BQ383" s="339"/>
      <c r="BR383" s="339"/>
      <c r="BS383" s="339"/>
      <c r="BT383" s="339"/>
      <c r="BU383" s="339"/>
      <c r="BV383" s="339"/>
      <c r="BW383" s="339"/>
      <c r="BX383" s="339"/>
      <c r="BY383" s="341"/>
      <c r="BZ383" s="376"/>
      <c r="CA383" s="376"/>
      <c r="CB383" s="376"/>
      <c r="CC383" s="376"/>
      <c r="CD383" s="376"/>
      <c r="CE383" s="376"/>
      <c r="CF383" s="376"/>
      <c r="CG383" s="376"/>
      <c r="CH383" s="376"/>
      <c r="CI383" s="376"/>
      <c r="CJ383" s="376"/>
      <c r="CK383" s="376"/>
      <c r="CL383" s="376"/>
      <c r="CM383" s="376"/>
      <c r="CN383" s="376"/>
      <c r="CO383" s="376"/>
      <c r="CP383" s="376"/>
      <c r="CQ383" s="376"/>
      <c r="CR383" s="376"/>
      <c r="CS383" s="376"/>
      <c r="CT383" s="376"/>
      <c r="CU383" s="376"/>
      <c r="CV383" s="376"/>
      <c r="CW383" s="376"/>
      <c r="CX383" s="376"/>
      <c r="CY383" s="376"/>
      <c r="CZ383" s="376"/>
    </row>
    <row r="384" s="340" customFormat="true" ht="15" customHeight="true" x14ac:dyDescent="0.2">
      <c r="B384" s="342"/>
      <c r="Z384" s="377"/>
      <c r="AA384" s="377"/>
      <c r="AB384" s="377"/>
      <c r="AC384" s="377"/>
      <c r="AD384" s="377"/>
      <c r="AE384" s="377"/>
      <c r="AF384" s="377"/>
      <c r="AG384" s="377"/>
      <c r="AH384" s="377"/>
      <c r="AI384" s="377"/>
      <c r="AJ384" s="377"/>
      <c r="AK384" s="377"/>
      <c r="AL384" s="377"/>
      <c r="AM384" s="377"/>
      <c r="AN384" s="377"/>
      <c r="AO384" s="377"/>
      <c r="AP384" s="377"/>
      <c r="AQ384" s="377"/>
      <c r="AR384" s="377"/>
      <c r="AS384" s="377"/>
      <c r="AT384" s="377"/>
      <c r="AU384" s="377"/>
      <c r="AV384" s="377"/>
      <c r="AW384" s="377"/>
      <c r="AX384" s="377"/>
      <c r="AY384" s="377"/>
      <c r="AZ384" s="377"/>
      <c r="BA384" s="341"/>
      <c r="BB384" s="339"/>
      <c r="BC384" s="339"/>
      <c r="BD384" s="339"/>
      <c r="BE384" s="339"/>
      <c r="BF384" s="339"/>
      <c r="BG384" s="339"/>
      <c r="BH384" s="339"/>
      <c r="BI384" s="339"/>
      <c r="BJ384" s="339"/>
      <c r="BK384" s="339"/>
      <c r="BL384" s="339"/>
      <c r="BM384" s="339"/>
      <c r="BN384" s="339"/>
      <c r="BO384" s="339"/>
      <c r="BP384" s="339"/>
      <c r="BQ384" s="339"/>
      <c r="BR384" s="339"/>
      <c r="BS384" s="339"/>
      <c r="BT384" s="339"/>
      <c r="BU384" s="339"/>
      <c r="BV384" s="339"/>
      <c r="BW384" s="339"/>
      <c r="BX384" s="339"/>
      <c r="BY384" s="341"/>
      <c r="BZ384" s="376"/>
      <c r="CA384" s="376"/>
      <c r="CB384" s="376"/>
      <c r="CC384" s="376"/>
      <c r="CD384" s="376"/>
      <c r="CE384" s="376"/>
      <c r="CF384" s="376"/>
      <c r="CG384" s="376"/>
      <c r="CH384" s="376"/>
      <c r="CI384" s="376"/>
      <c r="CJ384" s="376"/>
      <c r="CK384" s="376"/>
      <c r="CL384" s="376"/>
      <c r="CM384" s="376"/>
      <c r="CN384" s="376"/>
      <c r="CO384" s="376"/>
      <c r="CP384" s="376"/>
      <c r="CQ384" s="376"/>
      <c r="CR384" s="376"/>
      <c r="CS384" s="376"/>
      <c r="CT384" s="376"/>
      <c r="CU384" s="376"/>
      <c r="CV384" s="376"/>
      <c r="CW384" s="376"/>
      <c r="CX384" s="376"/>
      <c r="CY384" s="376"/>
      <c r="CZ384" s="376"/>
    </row>
    <row r="385" s="340" customFormat="true" ht="15" customHeight="true" x14ac:dyDescent="0.2">
      <c r="B385" s="342"/>
      <c r="Z385" s="377"/>
      <c r="AA385" s="377"/>
      <c r="AB385" s="377"/>
      <c r="AC385" s="377"/>
      <c r="AD385" s="377"/>
      <c r="AE385" s="377"/>
      <c r="AF385" s="377"/>
      <c r="AG385" s="377"/>
      <c r="AH385" s="377"/>
      <c r="AI385" s="377"/>
      <c r="AJ385" s="377"/>
      <c r="AK385" s="377"/>
      <c r="AL385" s="377"/>
      <c r="AM385" s="377"/>
      <c r="AN385" s="377"/>
      <c r="AO385" s="377"/>
      <c r="AP385" s="377"/>
      <c r="AQ385" s="377"/>
      <c r="AR385" s="377"/>
      <c r="AS385" s="377"/>
      <c r="AT385" s="377"/>
      <c r="AU385" s="377"/>
      <c r="AV385" s="377"/>
      <c r="AW385" s="377"/>
      <c r="AX385" s="377"/>
      <c r="AY385" s="377"/>
      <c r="AZ385" s="377"/>
      <c r="BA385" s="341"/>
      <c r="BB385" s="339"/>
      <c r="BC385" s="339"/>
      <c r="BD385" s="339"/>
      <c r="BE385" s="339"/>
      <c r="BF385" s="339"/>
      <c r="BG385" s="339"/>
      <c r="BH385" s="339"/>
      <c r="BI385" s="339"/>
      <c r="BJ385" s="339"/>
      <c r="BK385" s="339"/>
      <c r="BL385" s="339"/>
      <c r="BM385" s="339"/>
      <c r="BN385" s="339"/>
      <c r="BO385" s="339"/>
      <c r="BP385" s="339"/>
      <c r="BQ385" s="339"/>
      <c r="BR385" s="339"/>
      <c r="BS385" s="339"/>
      <c r="BT385" s="339"/>
      <c r="BU385" s="339"/>
      <c r="BV385" s="339"/>
      <c r="BW385" s="339"/>
      <c r="BX385" s="339"/>
      <c r="BY385" s="341"/>
      <c r="BZ385" s="376"/>
      <c r="CA385" s="376"/>
      <c r="CB385" s="376"/>
      <c r="CC385" s="376"/>
      <c r="CD385" s="376"/>
      <c r="CE385" s="376"/>
      <c r="CF385" s="376"/>
      <c r="CG385" s="376"/>
      <c r="CH385" s="376"/>
      <c r="CI385" s="376"/>
      <c r="CJ385" s="376"/>
      <c r="CK385" s="376"/>
      <c r="CL385" s="376"/>
      <c r="CM385" s="376"/>
      <c r="CN385" s="376"/>
      <c r="CO385" s="376"/>
      <c r="CP385" s="376"/>
      <c r="CQ385" s="376"/>
      <c r="CR385" s="376"/>
      <c r="CS385" s="376"/>
      <c r="CT385" s="376"/>
      <c r="CU385" s="376"/>
      <c r="CV385" s="376"/>
      <c r="CW385" s="376"/>
      <c r="CX385" s="376"/>
      <c r="CY385" s="376"/>
      <c r="CZ385" s="376"/>
    </row>
    <row r="386" s="340" customFormat="true" ht="15" customHeight="true" x14ac:dyDescent="0.2">
      <c r="B386" s="342"/>
      <c r="Z386" s="377"/>
      <c r="AA386" s="377"/>
      <c r="AB386" s="377"/>
      <c r="AC386" s="377"/>
      <c r="AD386" s="377"/>
      <c r="AE386" s="377"/>
      <c r="AF386" s="377"/>
      <c r="AG386" s="377"/>
      <c r="AH386" s="377"/>
      <c r="AI386" s="377"/>
      <c r="AJ386" s="377"/>
      <c r="AK386" s="377"/>
      <c r="AL386" s="377"/>
      <c r="AM386" s="377"/>
      <c r="AN386" s="377"/>
      <c r="AO386" s="377"/>
      <c r="AP386" s="377"/>
      <c r="AQ386" s="377"/>
      <c r="AR386" s="377"/>
      <c r="AS386" s="377"/>
      <c r="AT386" s="377"/>
      <c r="AU386" s="377"/>
      <c r="AV386" s="377"/>
      <c r="AW386" s="377"/>
      <c r="AX386" s="377"/>
      <c r="AY386" s="377"/>
      <c r="AZ386" s="377"/>
      <c r="BA386" s="341"/>
      <c r="BB386" s="339"/>
      <c r="BC386" s="339"/>
      <c r="BD386" s="339"/>
      <c r="BE386" s="339"/>
      <c r="BF386" s="339"/>
      <c r="BG386" s="339"/>
      <c r="BH386" s="339"/>
      <c r="BI386" s="339"/>
      <c r="BJ386" s="339"/>
      <c r="BK386" s="339"/>
      <c r="BL386" s="339"/>
      <c r="BM386" s="339"/>
      <c r="BN386" s="339"/>
      <c r="BO386" s="339"/>
      <c r="BP386" s="339"/>
      <c r="BQ386" s="339"/>
      <c r="BR386" s="339"/>
      <c r="BS386" s="339"/>
      <c r="BT386" s="339"/>
      <c r="BU386" s="339"/>
      <c r="BV386" s="339"/>
      <c r="BW386" s="339"/>
      <c r="BX386" s="339"/>
      <c r="BY386" s="341"/>
      <c r="BZ386" s="376"/>
      <c r="CA386" s="376"/>
      <c r="CB386" s="376"/>
      <c r="CC386" s="376"/>
      <c r="CD386" s="376"/>
      <c r="CE386" s="376"/>
      <c r="CF386" s="376"/>
      <c r="CG386" s="376"/>
      <c r="CH386" s="376"/>
      <c r="CI386" s="376"/>
      <c r="CJ386" s="376"/>
      <c r="CK386" s="376"/>
      <c r="CL386" s="376"/>
      <c r="CM386" s="376"/>
      <c r="CN386" s="376"/>
      <c r="CO386" s="376"/>
      <c r="CP386" s="376"/>
      <c r="CQ386" s="376"/>
      <c r="CR386" s="376"/>
      <c r="CS386" s="376"/>
      <c r="CT386" s="376"/>
      <c r="CU386" s="376"/>
      <c r="CV386" s="376"/>
      <c r="CW386" s="376"/>
      <c r="CX386" s="376"/>
      <c r="CY386" s="376"/>
      <c r="CZ386" s="376"/>
    </row>
    <row r="387" s="340" customFormat="true" ht="15" customHeight="true" x14ac:dyDescent="0.2">
      <c r="B387" s="342"/>
      <c r="Z387" s="377"/>
      <c r="AA387" s="377"/>
      <c r="AB387" s="377"/>
      <c r="AC387" s="377"/>
      <c r="AD387" s="377"/>
      <c r="AE387" s="377"/>
      <c r="AF387" s="377"/>
      <c r="AG387" s="377"/>
      <c r="AH387" s="377"/>
      <c r="AI387" s="377"/>
      <c r="AJ387" s="377"/>
      <c r="AK387" s="377"/>
      <c r="AL387" s="377"/>
      <c r="AM387" s="377"/>
      <c r="AN387" s="377"/>
      <c r="AO387" s="377"/>
      <c r="AP387" s="377"/>
      <c r="AQ387" s="377"/>
      <c r="AR387" s="377"/>
      <c r="AS387" s="377"/>
      <c r="AT387" s="377"/>
      <c r="AU387" s="377"/>
      <c r="AV387" s="377"/>
      <c r="AW387" s="377"/>
      <c r="AX387" s="377"/>
      <c r="AY387" s="377"/>
      <c r="AZ387" s="377"/>
      <c r="BA387" s="341"/>
      <c r="BB387" s="339"/>
      <c r="BC387" s="339"/>
      <c r="BD387" s="339"/>
      <c r="BE387" s="339"/>
      <c r="BF387" s="339"/>
      <c r="BG387" s="339"/>
      <c r="BH387" s="339"/>
      <c r="BI387" s="339"/>
      <c r="BJ387" s="339"/>
      <c r="BK387" s="339"/>
      <c r="BL387" s="339"/>
      <c r="BM387" s="339"/>
      <c r="BN387" s="339"/>
      <c r="BO387" s="339"/>
      <c r="BP387" s="339"/>
      <c r="BQ387" s="339"/>
      <c r="BR387" s="339"/>
      <c r="BS387" s="339"/>
      <c r="BT387" s="339"/>
      <c r="BU387" s="339"/>
      <c r="BV387" s="339"/>
      <c r="BW387" s="339"/>
      <c r="BX387" s="339"/>
      <c r="BY387" s="341"/>
      <c r="BZ387" s="376"/>
      <c r="CA387" s="376"/>
      <c r="CB387" s="376"/>
      <c r="CC387" s="376"/>
      <c r="CD387" s="376"/>
      <c r="CE387" s="376"/>
      <c r="CF387" s="376"/>
      <c r="CG387" s="376"/>
      <c r="CH387" s="376"/>
      <c r="CI387" s="376"/>
      <c r="CJ387" s="376"/>
      <c r="CK387" s="376"/>
      <c r="CL387" s="376"/>
      <c r="CM387" s="376"/>
      <c r="CN387" s="376"/>
      <c r="CO387" s="376"/>
      <c r="CP387" s="376"/>
      <c r="CQ387" s="376"/>
      <c r="CR387" s="376"/>
      <c r="CS387" s="376"/>
      <c r="CT387" s="376"/>
      <c r="CU387" s="376"/>
      <c r="CV387" s="376"/>
      <c r="CW387" s="376"/>
      <c r="CX387" s="376"/>
      <c r="CY387" s="376"/>
      <c r="CZ387" s="376"/>
    </row>
    <row r="388" s="340" customFormat="true" ht="15" customHeight="true" x14ac:dyDescent="0.2">
      <c r="B388" s="342"/>
      <c r="Z388" s="377"/>
      <c r="AA388" s="377"/>
      <c r="AB388" s="377"/>
      <c r="AC388" s="377"/>
      <c r="AD388" s="377"/>
      <c r="AE388" s="377"/>
      <c r="AF388" s="377"/>
      <c r="AG388" s="377"/>
      <c r="AH388" s="377"/>
      <c r="AI388" s="377"/>
      <c r="AJ388" s="377"/>
      <c r="AK388" s="377"/>
      <c r="AL388" s="377"/>
      <c r="AM388" s="377"/>
      <c r="AN388" s="377"/>
      <c r="AO388" s="377"/>
      <c r="AP388" s="377"/>
      <c r="AQ388" s="377"/>
      <c r="AR388" s="377"/>
      <c r="AS388" s="377"/>
      <c r="AT388" s="377"/>
      <c r="AU388" s="377"/>
      <c r="AV388" s="377"/>
      <c r="AW388" s="377"/>
      <c r="AX388" s="377"/>
      <c r="AY388" s="377"/>
      <c r="AZ388" s="377"/>
      <c r="BA388" s="341"/>
      <c r="BB388" s="339"/>
      <c r="BC388" s="339"/>
      <c r="BD388" s="339"/>
      <c r="BE388" s="339"/>
      <c r="BF388" s="339"/>
      <c r="BG388" s="339"/>
      <c r="BH388" s="339"/>
      <c r="BI388" s="339"/>
      <c r="BJ388" s="339"/>
      <c r="BK388" s="339"/>
      <c r="BL388" s="339"/>
      <c r="BM388" s="339"/>
      <c r="BN388" s="339"/>
      <c r="BO388" s="339"/>
      <c r="BP388" s="339"/>
      <c r="BQ388" s="339"/>
      <c r="BR388" s="339"/>
      <c r="BS388" s="339"/>
      <c r="BT388" s="339"/>
      <c r="BU388" s="339"/>
      <c r="BV388" s="339"/>
      <c r="BW388" s="339"/>
      <c r="BX388" s="339"/>
      <c r="BY388" s="341"/>
      <c r="BZ388" s="376"/>
      <c r="CA388" s="376"/>
      <c r="CB388" s="376"/>
      <c r="CC388" s="376"/>
      <c r="CD388" s="376"/>
      <c r="CE388" s="376"/>
      <c r="CF388" s="376"/>
      <c r="CG388" s="376"/>
      <c r="CH388" s="376"/>
      <c r="CI388" s="376"/>
      <c r="CJ388" s="376"/>
      <c r="CK388" s="376"/>
      <c r="CL388" s="376"/>
      <c r="CM388" s="376"/>
      <c r="CN388" s="376"/>
      <c r="CO388" s="376"/>
      <c r="CP388" s="376"/>
      <c r="CQ388" s="376"/>
      <c r="CR388" s="376"/>
      <c r="CS388" s="376"/>
      <c r="CT388" s="376"/>
      <c r="CU388" s="376"/>
      <c r="CV388" s="376"/>
      <c r="CW388" s="376"/>
      <c r="CX388" s="376"/>
      <c r="CY388" s="376"/>
      <c r="CZ388" s="376"/>
    </row>
    <row r="389" s="340" customFormat="true" ht="15" customHeight="true" x14ac:dyDescent="0.2">
      <c r="B389" s="342"/>
      <c r="Z389" s="377"/>
      <c r="AA389" s="377"/>
      <c r="AB389" s="377"/>
      <c r="AC389" s="377"/>
      <c r="AD389" s="377"/>
      <c r="AE389" s="377"/>
      <c r="AF389" s="377"/>
      <c r="AG389" s="377"/>
      <c r="AH389" s="377"/>
      <c r="AI389" s="377"/>
      <c r="AJ389" s="377"/>
      <c r="AK389" s="377"/>
      <c r="AL389" s="377"/>
      <c r="AM389" s="377"/>
      <c r="AN389" s="377"/>
      <c r="AO389" s="377"/>
      <c r="AP389" s="377"/>
      <c r="AQ389" s="377"/>
      <c r="AR389" s="377"/>
      <c r="AS389" s="377"/>
      <c r="AT389" s="377"/>
      <c r="AU389" s="377"/>
      <c r="AV389" s="377"/>
      <c r="AW389" s="377"/>
      <c r="AX389" s="377"/>
      <c r="AY389" s="377"/>
      <c r="AZ389" s="377"/>
      <c r="BA389" s="341"/>
      <c r="BB389" s="339"/>
      <c r="BC389" s="339"/>
      <c r="BD389" s="339"/>
      <c r="BE389" s="339"/>
      <c r="BF389" s="339"/>
      <c r="BG389" s="339"/>
      <c r="BH389" s="339"/>
      <c r="BI389" s="339"/>
      <c r="BJ389" s="339"/>
      <c r="BK389" s="339"/>
      <c r="BL389" s="339"/>
      <c r="BM389" s="339"/>
      <c r="BN389" s="339"/>
      <c r="BO389" s="339"/>
      <c r="BP389" s="339"/>
      <c r="BQ389" s="339"/>
      <c r="BR389" s="339"/>
      <c r="BS389" s="339"/>
      <c r="BT389" s="339"/>
      <c r="BU389" s="339"/>
      <c r="BV389" s="339"/>
      <c r="BW389" s="339"/>
      <c r="BX389" s="339"/>
      <c r="BY389" s="341"/>
      <c r="BZ389" s="376"/>
      <c r="CA389" s="376"/>
      <c r="CB389" s="376"/>
      <c r="CC389" s="376"/>
      <c r="CD389" s="376"/>
      <c r="CE389" s="376"/>
      <c r="CF389" s="376"/>
      <c r="CG389" s="376"/>
      <c r="CH389" s="376"/>
      <c r="CI389" s="376"/>
      <c r="CJ389" s="376"/>
      <c r="CK389" s="376"/>
      <c r="CL389" s="376"/>
      <c r="CM389" s="376"/>
      <c r="CN389" s="376"/>
      <c r="CO389" s="376"/>
      <c r="CP389" s="376"/>
      <c r="CQ389" s="376"/>
      <c r="CR389" s="376"/>
      <c r="CS389" s="376"/>
      <c r="CT389" s="376"/>
      <c r="CU389" s="376"/>
      <c r="CV389" s="376"/>
      <c r="CW389" s="376"/>
      <c r="CX389" s="376"/>
      <c r="CY389" s="376"/>
      <c r="CZ389" s="376"/>
    </row>
    <row r="390" s="984" customFormat="true" ht="15" customHeight="true" x14ac:dyDescent="0.2">
      <c r="B390" s="535"/>
      <c r="Z390" s="377"/>
      <c r="AA390" s="377"/>
      <c r="AB390" s="377"/>
      <c r="AC390" s="377"/>
      <c r="AD390" s="377"/>
      <c r="AE390" s="377"/>
      <c r="AF390" s="377"/>
      <c r="AG390" s="377"/>
      <c r="AH390" s="377"/>
      <c r="AI390" s="377"/>
      <c r="AJ390" s="377"/>
      <c r="AK390" s="377"/>
      <c r="AL390" s="377"/>
      <c r="AM390" s="377"/>
      <c r="AN390" s="377"/>
      <c r="AO390" s="377"/>
      <c r="AP390" s="377"/>
      <c r="AQ390" s="377"/>
      <c r="AR390" s="377"/>
      <c r="AS390" s="377"/>
      <c r="AT390" s="377"/>
      <c r="AU390" s="377"/>
      <c r="AV390" s="377"/>
      <c r="AW390" s="377"/>
      <c r="AX390" s="377"/>
      <c r="AY390" s="377"/>
      <c r="AZ390" s="377"/>
      <c r="BA390" s="341"/>
      <c r="BB390" s="339"/>
      <c r="BC390" s="339"/>
      <c r="BD390" s="339"/>
      <c r="BE390" s="339"/>
      <c r="BF390" s="339"/>
      <c r="BG390" s="339"/>
      <c r="BH390" s="339"/>
      <c r="BI390" s="339"/>
      <c r="BJ390" s="339"/>
      <c r="BK390" s="339"/>
      <c r="BL390" s="339"/>
      <c r="BM390" s="339"/>
      <c r="BN390" s="339"/>
      <c r="BO390" s="339"/>
      <c r="BP390" s="339"/>
      <c r="BQ390" s="339"/>
      <c r="BR390" s="339"/>
      <c r="BS390" s="339"/>
      <c r="BT390" s="339"/>
      <c r="BU390" s="339"/>
      <c r="BV390" s="339"/>
      <c r="BW390" s="339"/>
      <c r="BX390" s="339"/>
      <c r="BY390" s="341"/>
      <c r="BZ390" s="376"/>
      <c r="CA390" s="376"/>
      <c r="CB390" s="376"/>
      <c r="CC390" s="376"/>
      <c r="CD390" s="376"/>
      <c r="CE390" s="376"/>
      <c r="CF390" s="376"/>
      <c r="CG390" s="376"/>
      <c r="CH390" s="376"/>
      <c r="CI390" s="376"/>
      <c r="CJ390" s="376"/>
      <c r="CK390" s="376"/>
      <c r="CL390" s="376"/>
      <c r="CM390" s="376"/>
      <c r="CN390" s="376"/>
      <c r="CO390" s="376"/>
      <c r="CP390" s="376"/>
      <c r="CQ390" s="376"/>
      <c r="CR390" s="376"/>
      <c r="CS390" s="376"/>
      <c r="CT390" s="376"/>
      <c r="CU390" s="376"/>
      <c r="CV390" s="376"/>
      <c r="CW390" s="376"/>
      <c r="CX390" s="376"/>
      <c r="CY390" s="376"/>
      <c r="CZ390" s="376"/>
    </row>
    <row r="391" s="984" customFormat="true" ht="15" customHeight="true" x14ac:dyDescent="0.2">
      <c r="B391" s="535"/>
      <c r="Z391" s="377"/>
      <c r="AA391" s="377"/>
      <c r="AB391" s="377"/>
      <c r="AC391" s="377"/>
      <c r="AD391" s="377"/>
      <c r="AE391" s="377"/>
      <c r="AF391" s="377"/>
      <c r="AG391" s="377"/>
      <c r="AH391" s="377"/>
      <c r="AI391" s="377"/>
      <c r="AJ391" s="377"/>
      <c r="AK391" s="377"/>
      <c r="AL391" s="377"/>
      <c r="AM391" s="377"/>
      <c r="AN391" s="377"/>
      <c r="AO391" s="377"/>
      <c r="AP391" s="377"/>
      <c r="AQ391" s="377"/>
      <c r="AR391" s="377"/>
      <c r="AS391" s="377"/>
      <c r="AT391" s="377"/>
      <c r="AU391" s="377"/>
      <c r="AV391" s="377"/>
      <c r="AW391" s="377"/>
      <c r="AX391" s="377"/>
      <c r="AY391" s="377"/>
      <c r="AZ391" s="377"/>
      <c r="BA391" s="341"/>
      <c r="BB391" s="339"/>
      <c r="BC391" s="339"/>
      <c r="BD391" s="339"/>
      <c r="BE391" s="339"/>
      <c r="BF391" s="339"/>
      <c r="BG391" s="339"/>
      <c r="BH391" s="339"/>
      <c r="BI391" s="339"/>
      <c r="BJ391" s="339"/>
      <c r="BK391" s="339"/>
      <c r="BL391" s="339"/>
      <c r="BM391" s="339"/>
      <c r="BN391" s="339"/>
      <c r="BO391" s="339"/>
      <c r="BP391" s="339"/>
      <c r="BQ391" s="339"/>
      <c r="BR391" s="339"/>
      <c r="BS391" s="339"/>
      <c r="BT391" s="339"/>
      <c r="BU391" s="339"/>
      <c r="BV391" s="339"/>
      <c r="BW391" s="339"/>
      <c r="BX391" s="339"/>
      <c r="BY391" s="341"/>
      <c r="BZ391" s="376"/>
      <c r="CA391" s="376"/>
      <c r="CB391" s="376"/>
      <c r="CC391" s="376"/>
      <c r="CD391" s="376"/>
      <c r="CE391" s="376"/>
      <c r="CF391" s="376"/>
      <c r="CG391" s="376"/>
      <c r="CH391" s="376"/>
      <c r="CI391" s="376"/>
      <c r="CJ391" s="376"/>
      <c r="CK391" s="376"/>
      <c r="CL391" s="376"/>
      <c r="CM391" s="376"/>
      <c r="CN391" s="376"/>
      <c r="CO391" s="376"/>
      <c r="CP391" s="376"/>
      <c r="CQ391" s="376"/>
      <c r="CR391" s="376"/>
      <c r="CS391" s="376"/>
      <c r="CT391" s="376"/>
      <c r="CU391" s="376"/>
      <c r="CV391" s="376"/>
      <c r="CW391" s="376"/>
      <c r="CX391" s="376"/>
      <c r="CY391" s="376"/>
      <c r="CZ391" s="376"/>
    </row>
    <row r="392" s="984" customFormat="true" ht="15" customHeight="true" x14ac:dyDescent="0.2">
      <c r="Z392" s="377"/>
      <c r="AA392" s="377"/>
      <c r="AB392" s="377"/>
      <c r="AC392" s="377"/>
      <c r="AD392" s="377"/>
      <c r="AE392" s="377"/>
      <c r="AF392" s="377"/>
      <c r="AG392" s="377"/>
      <c r="AH392" s="377"/>
      <c r="AI392" s="377"/>
      <c r="AJ392" s="377"/>
      <c r="AK392" s="377"/>
      <c r="AL392" s="377"/>
      <c r="AM392" s="377"/>
      <c r="AN392" s="377"/>
      <c r="AO392" s="377"/>
      <c r="AP392" s="377"/>
      <c r="AQ392" s="377"/>
      <c r="AR392" s="377"/>
      <c r="AS392" s="377"/>
      <c r="AT392" s="377"/>
      <c r="AU392" s="377"/>
      <c r="AV392" s="377"/>
      <c r="AW392" s="377"/>
      <c r="AX392" s="377"/>
      <c r="AY392" s="377"/>
      <c r="AZ392" s="377"/>
      <c r="BA392" s="341"/>
      <c r="BB392" s="339"/>
      <c r="BC392" s="339"/>
      <c r="BD392" s="339"/>
      <c r="BE392" s="339"/>
      <c r="BF392" s="339"/>
      <c r="BG392" s="339"/>
      <c r="BH392" s="339"/>
      <c r="BI392" s="339"/>
      <c r="BJ392" s="339"/>
      <c r="BK392" s="339"/>
      <c r="BL392" s="339"/>
      <c r="BM392" s="339"/>
      <c r="BN392" s="339"/>
      <c r="BO392" s="339"/>
      <c r="BP392" s="339"/>
      <c r="BQ392" s="339"/>
      <c r="BR392" s="339"/>
      <c r="BS392" s="339"/>
      <c r="BT392" s="339"/>
      <c r="BU392" s="339"/>
      <c r="BV392" s="339"/>
      <c r="BW392" s="339"/>
      <c r="BX392" s="339"/>
      <c r="BY392" s="341"/>
      <c r="BZ392" s="376"/>
      <c r="CA392" s="376"/>
      <c r="CB392" s="376"/>
      <c r="CC392" s="376"/>
      <c r="CD392" s="376"/>
      <c r="CE392" s="376"/>
      <c r="CF392" s="376"/>
      <c r="CG392" s="376"/>
      <c r="CH392" s="376"/>
      <c r="CI392" s="376"/>
      <c r="CJ392" s="376"/>
      <c r="CK392" s="376"/>
      <c r="CL392" s="376"/>
      <c r="CM392" s="376"/>
      <c r="CN392" s="376"/>
      <c r="CO392" s="376"/>
      <c r="CP392" s="376"/>
      <c r="CQ392" s="376"/>
      <c r="CR392" s="376"/>
      <c r="CS392" s="376"/>
      <c r="CT392" s="376"/>
      <c r="CU392" s="376"/>
      <c r="CV392" s="376"/>
      <c r="CW392" s="376"/>
      <c r="CX392" s="376"/>
      <c r="CY392" s="376"/>
      <c r="CZ392" s="376"/>
    </row>
    <row r="393" s="984" customFormat="true" ht="15" customHeight="true" x14ac:dyDescent="0.2">
      <c r="Z393" s="377"/>
      <c r="AA393" s="377"/>
      <c r="AB393" s="377"/>
      <c r="AC393" s="377"/>
      <c r="AD393" s="377"/>
      <c r="AE393" s="377"/>
      <c r="AF393" s="377"/>
      <c r="AG393" s="377"/>
      <c r="AH393" s="377"/>
      <c r="AI393" s="377"/>
      <c r="AJ393" s="377"/>
      <c r="AK393" s="377"/>
      <c r="AL393" s="377"/>
      <c r="AM393" s="377"/>
      <c r="AN393" s="377"/>
      <c r="AO393" s="377"/>
      <c r="AP393" s="377"/>
      <c r="AQ393" s="377"/>
      <c r="AR393" s="377"/>
      <c r="AS393" s="377"/>
      <c r="AT393" s="377"/>
      <c r="AU393" s="377"/>
      <c r="AV393" s="377"/>
      <c r="AW393" s="377"/>
      <c r="AX393" s="377"/>
      <c r="AY393" s="377"/>
      <c r="AZ393" s="377"/>
      <c r="BA393" s="341"/>
      <c r="BB393" s="339"/>
      <c r="BC393" s="339"/>
      <c r="BD393" s="339"/>
      <c r="BE393" s="339"/>
      <c r="BF393" s="339"/>
      <c r="BG393" s="339"/>
      <c r="BH393" s="339"/>
      <c r="BI393" s="339"/>
      <c r="BJ393" s="339"/>
      <c r="BK393" s="339"/>
      <c r="BL393" s="339"/>
      <c r="BM393" s="339"/>
      <c r="BN393" s="339"/>
      <c r="BO393" s="339"/>
      <c r="BP393" s="339"/>
      <c r="BQ393" s="339"/>
      <c r="BR393" s="339"/>
      <c r="BS393" s="339"/>
      <c r="BT393" s="339"/>
      <c r="BU393" s="339"/>
      <c r="BV393" s="339"/>
      <c r="BW393" s="339"/>
      <c r="BX393" s="339"/>
      <c r="BY393" s="341"/>
      <c r="BZ393" s="376"/>
      <c r="CA393" s="376"/>
      <c r="CB393" s="376"/>
      <c r="CC393" s="376"/>
      <c r="CD393" s="376"/>
      <c r="CE393" s="376"/>
      <c r="CF393" s="376"/>
      <c r="CG393" s="376"/>
      <c r="CH393" s="376"/>
      <c r="CI393" s="376"/>
      <c r="CJ393" s="376"/>
      <c r="CK393" s="376"/>
      <c r="CL393" s="376"/>
      <c r="CM393" s="376"/>
      <c r="CN393" s="376"/>
      <c r="CO393" s="376"/>
      <c r="CP393" s="376"/>
      <c r="CQ393" s="376"/>
      <c r="CR393" s="376"/>
      <c r="CS393" s="376"/>
      <c r="CT393" s="376"/>
      <c r="CU393" s="376"/>
      <c r="CV393" s="376"/>
      <c r="CW393" s="376"/>
      <c r="CX393" s="376"/>
      <c r="CY393" s="376"/>
      <c r="CZ393" s="376"/>
    </row>
    <row r="394" s="984" customFormat="true" ht="15" customHeight="true" x14ac:dyDescent="0.2">
      <c r="Z394" s="377"/>
      <c r="AA394" s="377"/>
      <c r="AB394" s="377"/>
      <c r="AC394" s="377"/>
      <c r="AD394" s="377"/>
      <c r="AE394" s="377"/>
      <c r="AF394" s="377"/>
      <c r="AG394" s="377"/>
      <c r="AH394" s="377"/>
      <c r="AI394" s="377"/>
      <c r="AJ394" s="377"/>
      <c r="AK394" s="377"/>
      <c r="AL394" s="377"/>
      <c r="AM394" s="377"/>
      <c r="AN394" s="377"/>
      <c r="AO394" s="377"/>
      <c r="AP394" s="377"/>
      <c r="AQ394" s="377"/>
      <c r="AR394" s="377"/>
      <c r="AS394" s="377"/>
      <c r="AT394" s="377"/>
      <c r="AU394" s="377"/>
      <c r="AV394" s="377"/>
      <c r="AW394" s="377"/>
      <c r="AX394" s="377"/>
      <c r="AY394" s="377"/>
      <c r="AZ394" s="377"/>
      <c r="BA394" s="341"/>
      <c r="BB394" s="339"/>
      <c r="BC394" s="339"/>
      <c r="BD394" s="339"/>
      <c r="BE394" s="339"/>
      <c r="BF394" s="339"/>
      <c r="BG394" s="339"/>
      <c r="BH394" s="339"/>
      <c r="BI394" s="339"/>
      <c r="BJ394" s="339"/>
      <c r="BK394" s="339"/>
      <c r="BL394" s="339"/>
      <c r="BM394" s="339"/>
      <c r="BN394" s="339"/>
      <c r="BO394" s="339"/>
      <c r="BP394" s="339"/>
      <c r="BQ394" s="339"/>
      <c r="BR394" s="339"/>
      <c r="BS394" s="339"/>
      <c r="BT394" s="339"/>
      <c r="BU394" s="339"/>
      <c r="BV394" s="339"/>
      <c r="BW394" s="339"/>
      <c r="BX394" s="339"/>
      <c r="BY394" s="341"/>
      <c r="BZ394" s="376"/>
      <c r="CA394" s="376"/>
      <c r="CB394" s="376"/>
      <c r="CC394" s="376"/>
      <c r="CD394" s="376"/>
      <c r="CE394" s="376"/>
      <c r="CF394" s="376"/>
      <c r="CG394" s="376"/>
      <c r="CH394" s="376"/>
      <c r="CI394" s="376"/>
      <c r="CJ394" s="376"/>
      <c r="CK394" s="376"/>
      <c r="CL394" s="376"/>
      <c r="CM394" s="376"/>
      <c r="CN394" s="376"/>
      <c r="CO394" s="376"/>
      <c r="CP394" s="376"/>
      <c r="CQ394" s="376"/>
      <c r="CR394" s="376"/>
      <c r="CS394" s="376"/>
      <c r="CT394" s="376"/>
      <c r="CU394" s="376"/>
      <c r="CV394" s="376"/>
      <c r="CW394" s="376"/>
      <c r="CX394" s="376"/>
      <c r="CY394" s="376"/>
      <c r="CZ394" s="376"/>
    </row>
    <row r="395" s="984" customFormat="true" ht="15" customHeight="true" x14ac:dyDescent="0.2">
      <c r="Z395" s="377"/>
      <c r="AA395" s="377"/>
      <c r="AB395" s="377"/>
      <c r="AC395" s="377"/>
      <c r="AD395" s="377"/>
      <c r="AE395" s="377"/>
      <c r="AF395" s="377"/>
      <c r="AG395" s="377"/>
      <c r="AH395" s="377"/>
      <c r="AI395" s="377"/>
      <c r="AJ395" s="377"/>
      <c r="AK395" s="377"/>
      <c r="AL395" s="377"/>
      <c r="AM395" s="377"/>
      <c r="AN395" s="377"/>
      <c r="AO395" s="377"/>
      <c r="AP395" s="377"/>
      <c r="AQ395" s="377"/>
      <c r="AR395" s="377"/>
      <c r="AS395" s="377"/>
      <c r="AT395" s="377"/>
      <c r="AU395" s="377"/>
      <c r="AV395" s="377"/>
      <c r="AW395" s="377"/>
      <c r="AX395" s="377"/>
      <c r="AY395" s="377"/>
      <c r="AZ395" s="377"/>
      <c r="BA395" s="341"/>
      <c r="BB395" s="339"/>
      <c r="BC395" s="339"/>
      <c r="BD395" s="339"/>
      <c r="BE395" s="339"/>
      <c r="BF395" s="339"/>
      <c r="BG395" s="339"/>
      <c r="BH395" s="339"/>
      <c r="BI395" s="339"/>
      <c r="BJ395" s="339"/>
      <c r="BK395" s="339"/>
      <c r="BL395" s="339"/>
      <c r="BM395" s="339"/>
      <c r="BN395" s="339"/>
      <c r="BO395" s="339"/>
      <c r="BP395" s="339"/>
      <c r="BQ395" s="339"/>
      <c r="BR395" s="339"/>
      <c r="BS395" s="339"/>
      <c r="BT395" s="339"/>
      <c r="BU395" s="339"/>
      <c r="BV395" s="339"/>
      <c r="BW395" s="339"/>
      <c r="BX395" s="339"/>
      <c r="BY395" s="341"/>
      <c r="BZ395" s="376"/>
      <c r="CA395" s="376"/>
      <c r="CB395" s="376"/>
      <c r="CC395" s="376"/>
      <c r="CD395" s="376"/>
      <c r="CE395" s="376"/>
      <c r="CF395" s="376"/>
      <c r="CG395" s="376"/>
      <c r="CH395" s="376"/>
      <c r="CI395" s="376"/>
      <c r="CJ395" s="376"/>
      <c r="CK395" s="376"/>
      <c r="CL395" s="376"/>
      <c r="CM395" s="376"/>
      <c r="CN395" s="376"/>
      <c r="CO395" s="376"/>
      <c r="CP395" s="376"/>
      <c r="CQ395" s="376"/>
      <c r="CR395" s="376"/>
      <c r="CS395" s="376"/>
      <c r="CT395" s="376"/>
      <c r="CU395" s="376"/>
      <c r="CV395" s="376"/>
      <c r="CW395" s="376"/>
      <c r="CX395" s="376"/>
      <c r="CY395" s="376"/>
      <c r="CZ395" s="376"/>
    </row>
    <row r="396" s="984" customFormat="true" ht="15" customHeight="true" x14ac:dyDescent="0.2">
      <c r="Z396" s="377"/>
      <c r="AA396" s="377"/>
      <c r="AB396" s="377"/>
      <c r="AC396" s="377"/>
      <c r="AD396" s="377"/>
      <c r="AE396" s="377"/>
      <c r="AF396" s="377"/>
      <c r="AG396" s="377"/>
      <c r="AH396" s="377"/>
      <c r="AI396" s="377"/>
      <c r="AJ396" s="377"/>
      <c r="AK396" s="377"/>
      <c r="AL396" s="377"/>
      <c r="AM396" s="377"/>
      <c r="AN396" s="377"/>
      <c r="AO396" s="377"/>
      <c r="AP396" s="377"/>
      <c r="AQ396" s="377"/>
      <c r="AR396" s="377"/>
      <c r="AS396" s="377"/>
      <c r="AT396" s="377"/>
      <c r="AU396" s="377"/>
      <c r="AV396" s="377"/>
      <c r="AW396" s="377"/>
      <c r="AX396" s="377"/>
      <c r="AY396" s="377"/>
      <c r="AZ396" s="377"/>
      <c r="BA396" s="341"/>
      <c r="BB396" s="339"/>
      <c r="BC396" s="339"/>
      <c r="BD396" s="339"/>
      <c r="BE396" s="339"/>
      <c r="BF396" s="339"/>
      <c r="BG396" s="339"/>
      <c r="BH396" s="339"/>
      <c r="BI396" s="339"/>
      <c r="BJ396" s="339"/>
      <c r="BK396" s="339"/>
      <c r="BL396" s="339"/>
      <c r="BM396" s="339"/>
      <c r="BN396" s="339"/>
      <c r="BO396" s="339"/>
      <c r="BP396" s="339"/>
      <c r="BQ396" s="339"/>
      <c r="BR396" s="339"/>
      <c r="BS396" s="339"/>
      <c r="BT396" s="339"/>
      <c r="BU396" s="339"/>
      <c r="BV396" s="339"/>
      <c r="BW396" s="339"/>
      <c r="BX396" s="339"/>
      <c r="BY396" s="341"/>
      <c r="BZ396" s="376"/>
      <c r="CA396" s="376"/>
      <c r="CB396" s="376"/>
      <c r="CC396" s="376"/>
      <c r="CD396" s="376"/>
      <c r="CE396" s="376"/>
      <c r="CF396" s="376"/>
      <c r="CG396" s="376"/>
      <c r="CH396" s="376"/>
      <c r="CI396" s="376"/>
      <c r="CJ396" s="376"/>
      <c r="CK396" s="376"/>
      <c r="CL396" s="376"/>
      <c r="CM396" s="376"/>
      <c r="CN396" s="376"/>
      <c r="CO396" s="376"/>
      <c r="CP396" s="376"/>
      <c r="CQ396" s="376"/>
      <c r="CR396" s="376"/>
      <c r="CS396" s="376"/>
      <c r="CT396" s="376"/>
      <c r="CU396" s="376"/>
      <c r="CV396" s="376"/>
      <c r="CW396" s="376"/>
      <c r="CX396" s="376"/>
      <c r="CY396" s="376"/>
      <c r="CZ396" s="376"/>
    </row>
    <row r="397" s="984" customFormat="true" ht="15" customHeight="true" x14ac:dyDescent="0.2">
      <c r="Z397" s="377"/>
      <c r="AA397" s="377"/>
      <c r="AB397" s="377"/>
      <c r="AC397" s="377"/>
      <c r="AD397" s="377"/>
      <c r="AE397" s="377"/>
      <c r="AF397" s="377"/>
      <c r="AG397" s="377"/>
      <c r="AH397" s="377"/>
      <c r="AI397" s="377"/>
      <c r="AJ397" s="377"/>
      <c r="AK397" s="377"/>
      <c r="AL397" s="377"/>
      <c r="AM397" s="377"/>
      <c r="AN397" s="377"/>
      <c r="AO397" s="377"/>
      <c r="AP397" s="377"/>
      <c r="AQ397" s="377"/>
      <c r="AR397" s="377"/>
      <c r="AS397" s="377"/>
      <c r="AT397" s="377"/>
      <c r="AU397" s="377"/>
      <c r="AV397" s="377"/>
      <c r="AW397" s="377"/>
      <c r="AX397" s="377"/>
      <c r="AY397" s="377"/>
      <c r="AZ397" s="377"/>
      <c r="BA397" s="341"/>
      <c r="BB397" s="339"/>
      <c r="BC397" s="339"/>
      <c r="BD397" s="339"/>
      <c r="BE397" s="339"/>
      <c r="BF397" s="339"/>
      <c r="BG397" s="339"/>
      <c r="BH397" s="339"/>
      <c r="BI397" s="339"/>
      <c r="BJ397" s="339"/>
      <c r="BK397" s="339"/>
      <c r="BL397" s="339"/>
      <c r="BM397" s="339"/>
      <c r="BN397" s="339"/>
      <c r="BO397" s="339"/>
      <c r="BP397" s="339"/>
      <c r="BQ397" s="339"/>
      <c r="BR397" s="339"/>
      <c r="BS397" s="339"/>
      <c r="BT397" s="339"/>
      <c r="BU397" s="339"/>
      <c r="BV397" s="339"/>
      <c r="BW397" s="339"/>
      <c r="BX397" s="339"/>
      <c r="BY397" s="341"/>
      <c r="BZ397" s="376"/>
      <c r="CA397" s="376"/>
      <c r="CB397" s="376"/>
      <c r="CC397" s="376"/>
      <c r="CD397" s="376"/>
      <c r="CE397" s="376"/>
      <c r="CF397" s="376"/>
      <c r="CG397" s="376"/>
      <c r="CH397" s="376"/>
      <c r="CI397" s="376"/>
      <c r="CJ397" s="376"/>
      <c r="CK397" s="376"/>
      <c r="CL397" s="376"/>
      <c r="CM397" s="376"/>
      <c r="CN397" s="376"/>
      <c r="CO397" s="376"/>
      <c r="CP397" s="376"/>
      <c r="CQ397" s="376"/>
      <c r="CR397" s="376"/>
      <c r="CS397" s="376"/>
      <c r="CT397" s="376"/>
      <c r="CU397" s="376"/>
      <c r="CV397" s="376"/>
      <c r="CW397" s="376"/>
      <c r="CX397" s="376"/>
      <c r="CY397" s="376"/>
      <c r="CZ397" s="376"/>
    </row>
    <row r="398" s="984" customFormat="true" ht="15" customHeight="true" x14ac:dyDescent="0.2">
      <c r="Z398" s="377"/>
      <c r="AA398" s="377"/>
      <c r="AB398" s="377"/>
      <c r="AC398" s="377"/>
      <c r="AD398" s="377"/>
      <c r="AE398" s="377"/>
      <c r="AF398" s="377"/>
      <c r="AG398" s="377"/>
      <c r="AH398" s="377"/>
      <c r="AI398" s="377"/>
      <c r="AJ398" s="377"/>
      <c r="AK398" s="377"/>
      <c r="AL398" s="377"/>
      <c r="AM398" s="377"/>
      <c r="AN398" s="377"/>
      <c r="AO398" s="377"/>
      <c r="AP398" s="377"/>
      <c r="AQ398" s="377"/>
      <c r="AR398" s="377"/>
      <c r="AS398" s="377"/>
      <c r="AT398" s="377"/>
      <c r="AU398" s="377"/>
      <c r="AV398" s="377"/>
      <c r="AW398" s="377"/>
      <c r="AX398" s="377"/>
      <c r="AY398" s="377"/>
      <c r="AZ398" s="377"/>
      <c r="BA398" s="341"/>
      <c r="BB398" s="339"/>
      <c r="BC398" s="339"/>
      <c r="BD398" s="339"/>
      <c r="BE398" s="339"/>
      <c r="BF398" s="339"/>
      <c r="BG398" s="339"/>
      <c r="BH398" s="339"/>
      <c r="BI398" s="339"/>
      <c r="BJ398" s="339"/>
      <c r="BK398" s="339"/>
      <c r="BL398" s="339"/>
      <c r="BM398" s="339"/>
      <c r="BN398" s="339"/>
      <c r="BO398" s="339"/>
      <c r="BP398" s="339"/>
      <c r="BQ398" s="339"/>
      <c r="BR398" s="339"/>
      <c r="BS398" s="339"/>
      <c r="BT398" s="339"/>
      <c r="BU398" s="339"/>
      <c r="BV398" s="339"/>
      <c r="BW398" s="339"/>
      <c r="BX398" s="339"/>
      <c r="BY398" s="341"/>
      <c r="BZ398" s="376"/>
      <c r="CA398" s="376"/>
      <c r="CB398" s="376"/>
      <c r="CC398" s="376"/>
      <c r="CD398" s="376"/>
      <c r="CE398" s="376"/>
      <c r="CF398" s="376"/>
      <c r="CG398" s="376"/>
      <c r="CH398" s="376"/>
      <c r="CI398" s="376"/>
      <c r="CJ398" s="376"/>
      <c r="CK398" s="376"/>
      <c r="CL398" s="376"/>
      <c r="CM398" s="376"/>
      <c r="CN398" s="376"/>
      <c r="CO398" s="376"/>
      <c r="CP398" s="376"/>
      <c r="CQ398" s="376"/>
      <c r="CR398" s="376"/>
      <c r="CS398" s="376"/>
      <c r="CT398" s="376"/>
      <c r="CU398" s="376"/>
      <c r="CV398" s="376"/>
      <c r="CW398" s="376"/>
      <c r="CX398" s="376"/>
      <c r="CY398" s="376"/>
      <c r="CZ398" s="376"/>
    </row>
    <row r="399" s="548" customFormat="true" ht="15" customHeight="true" x14ac:dyDescent="0.25">
      <c r="A399" s="345"/>
      <c r="B399" s="345"/>
      <c r="C399" s="1157" t="s">
        <v>132</v>
      </c>
      <c r="D399" s="1158"/>
      <c r="E399" s="1158"/>
      <c r="F399" s="1158"/>
      <c r="G399" s="345"/>
      <c r="H399" s="1159" t="s">
        <v>133</v>
      </c>
      <c r="I399" s="1160"/>
      <c r="J399" s="1160"/>
      <c r="K399" s="1160"/>
      <c r="M399" s="1159" t="s">
        <v>134</v>
      </c>
      <c r="N399" s="1160"/>
      <c r="O399" s="1160"/>
      <c r="P399" s="1160"/>
      <c r="Z399" s="372"/>
      <c r="AA399" s="372"/>
      <c r="AB399" s="372"/>
      <c r="AC399" s="372"/>
      <c r="AD399" s="372"/>
      <c r="AE399" s="372"/>
      <c r="AF399" s="372"/>
      <c r="AG399" s="372"/>
      <c r="AH399" s="372"/>
      <c r="AI399" s="372"/>
      <c r="AJ399" s="372"/>
      <c r="AK399" s="372"/>
      <c r="AL399" s="372"/>
      <c r="AM399" s="372"/>
      <c r="AN399" s="372"/>
      <c r="AO399" s="372"/>
      <c r="AP399" s="372"/>
      <c r="AQ399" s="372"/>
      <c r="AR399" s="372"/>
      <c r="AS399" s="372"/>
      <c r="AT399" s="372"/>
      <c r="AU399" s="372"/>
      <c r="AV399" s="372"/>
      <c r="AW399" s="372"/>
      <c r="AX399" s="372"/>
      <c r="AY399" s="372"/>
      <c r="AZ399" s="372"/>
      <c r="BB399" s="345"/>
      <c r="BZ399" s="372"/>
      <c r="CA399" s="372"/>
      <c r="CB399" s="372"/>
      <c r="CC399" s="372"/>
      <c r="CD399" s="372"/>
      <c r="CE399" s="372"/>
      <c r="CF399" s="372"/>
      <c r="CG399" s="372"/>
      <c r="CH399" s="372"/>
      <c r="CI399" s="372"/>
      <c r="CJ399" s="372"/>
      <c r="CK399" s="372"/>
      <c r="CL399" s="372"/>
      <c r="CM399" s="372"/>
      <c r="CN399" s="372"/>
      <c r="CO399" s="372"/>
      <c r="CP399" s="372"/>
      <c r="CQ399" s="372"/>
      <c r="CR399" s="372"/>
      <c r="CS399" s="372"/>
      <c r="CT399" s="372"/>
      <c r="CU399" s="372"/>
      <c r="CV399" s="372"/>
      <c r="CW399" s="372"/>
      <c r="CX399" s="372"/>
      <c r="CY399" s="372"/>
      <c r="CZ399" s="372"/>
    </row>
    <row r="400" s="379" customFormat="true" ht="15" customHeight="true" x14ac:dyDescent="0.2">
      <c r="C400" s="1162" t="s">
        <v>211</v>
      </c>
      <c r="D400" s="1063"/>
      <c r="E400" s="1063"/>
      <c r="F400" s="555"/>
      <c r="G400" s="555"/>
      <c r="H400" s="1188" t="s">
        <v>211</v>
      </c>
      <c r="I400" s="1188"/>
      <c r="J400" s="1188"/>
      <c r="K400" s="555"/>
      <c r="L400" s="555"/>
      <c r="M400" s="1188" t="s">
        <v>211</v>
      </c>
      <c r="N400" s="1188"/>
      <c r="O400" s="1188"/>
      <c r="P400" s="555"/>
      <c r="Q400" s="555"/>
      <c r="Z400" s="372"/>
      <c r="AA400" s="372"/>
      <c r="AB400" s="372"/>
      <c r="AC400" s="372"/>
      <c r="AD400" s="372"/>
      <c r="AE400" s="372"/>
      <c r="AF400" s="372"/>
      <c r="AG400" s="372"/>
      <c r="AH400" s="372"/>
      <c r="AI400" s="372"/>
      <c r="AJ400" s="372"/>
      <c r="AK400" s="372"/>
      <c r="AL400" s="372"/>
      <c r="AM400" s="372"/>
      <c r="AN400" s="372"/>
      <c r="AO400" s="372"/>
      <c r="AP400" s="372"/>
      <c r="AQ400" s="372"/>
      <c r="AR400" s="372"/>
      <c r="AS400" s="372"/>
      <c r="AT400" s="372"/>
      <c r="AU400" s="372"/>
      <c r="AV400" s="372"/>
      <c r="AW400" s="372"/>
      <c r="AX400" s="372"/>
      <c r="AY400" s="372"/>
      <c r="AZ400" s="372"/>
      <c r="BA400" s="548"/>
      <c r="BB400" s="345"/>
      <c r="BC400" s="548"/>
      <c r="BD400" s="548"/>
      <c r="BE400" s="548"/>
      <c r="BF400" s="548"/>
      <c r="BG400" s="548"/>
      <c r="BH400" s="548"/>
      <c r="BI400" s="548"/>
      <c r="BJ400" s="548"/>
      <c r="BK400" s="548"/>
      <c r="BL400" s="548"/>
      <c r="BM400" s="548"/>
      <c r="BN400" s="548"/>
      <c r="BO400" s="548"/>
      <c r="BP400" s="548"/>
      <c r="BQ400" s="548"/>
      <c r="BR400" s="548"/>
      <c r="BS400" s="548"/>
      <c r="BT400" s="548"/>
      <c r="BU400" s="548"/>
      <c r="BV400" s="548"/>
      <c r="BW400" s="548"/>
      <c r="BX400" s="548"/>
      <c r="BY400" s="548"/>
      <c r="BZ400" s="372"/>
      <c r="CA400" s="372"/>
      <c r="CB400" s="372"/>
      <c r="CC400" s="372"/>
      <c r="CD400" s="372"/>
      <c r="CE400" s="372"/>
      <c r="CF400" s="372"/>
      <c r="CG400" s="372"/>
      <c r="CH400" s="372"/>
      <c r="CI400" s="372"/>
      <c r="CJ400" s="372"/>
      <c r="CK400" s="372"/>
      <c r="CL400" s="372"/>
      <c r="CM400" s="372"/>
      <c r="CN400" s="372"/>
      <c r="CO400" s="372"/>
      <c r="CP400" s="372"/>
      <c r="CQ400" s="372"/>
      <c r="CR400" s="372"/>
      <c r="CS400" s="372"/>
      <c r="CT400" s="372"/>
      <c r="CU400" s="372"/>
      <c r="CV400" s="372"/>
      <c r="CW400" s="372"/>
      <c r="CX400" s="372"/>
      <c r="CY400" s="372"/>
      <c r="CZ400" s="372"/>
    </row>
    <row r="401" s="379" customFormat="true" ht="25.15" customHeight="true" x14ac:dyDescent="0.2">
      <c r="C401" s="1162"/>
      <c r="D401" s="1063"/>
      <c r="E401" s="627" t="s">
        <v>212</v>
      </c>
      <c r="F401" s="555"/>
      <c r="G401" s="555"/>
      <c r="H401" s="1188"/>
      <c r="I401" s="1188"/>
      <c r="J401" s="628" t="s">
        <v>212</v>
      </c>
      <c r="K401" s="555"/>
      <c r="L401" s="555"/>
      <c r="M401" s="1188"/>
      <c r="N401" s="1188"/>
      <c r="O401" s="629" t="s">
        <v>212</v>
      </c>
      <c r="P401" s="555"/>
      <c r="Q401" s="555"/>
      <c r="Z401" s="372"/>
      <c r="AA401" s="372"/>
      <c r="AB401" s="372"/>
      <c r="AC401" s="372"/>
      <c r="AD401" s="372"/>
      <c r="AE401" s="372"/>
      <c r="AF401" s="372"/>
      <c r="AG401" s="372"/>
      <c r="AH401" s="372"/>
      <c r="AI401" s="372"/>
      <c r="AJ401" s="372"/>
      <c r="AK401" s="372"/>
      <c r="AL401" s="372"/>
      <c r="AM401" s="372"/>
      <c r="AN401" s="372"/>
      <c r="AO401" s="372"/>
      <c r="AP401" s="372"/>
      <c r="AQ401" s="372"/>
      <c r="AR401" s="372"/>
      <c r="AS401" s="372"/>
      <c r="AT401" s="372"/>
      <c r="AU401" s="372"/>
      <c r="AV401" s="372"/>
      <c r="AW401" s="372"/>
      <c r="AX401" s="372"/>
      <c r="AY401" s="372"/>
      <c r="AZ401" s="372"/>
      <c r="BA401" s="548"/>
      <c r="BB401" s="345"/>
      <c r="BC401" s="548"/>
      <c r="BD401" s="548"/>
      <c r="BE401" s="548"/>
      <c r="BF401" s="548"/>
      <c r="BG401" s="548"/>
      <c r="BH401" s="548"/>
      <c r="BI401" s="548"/>
      <c r="BJ401" s="548"/>
      <c r="BK401" s="548"/>
      <c r="BL401" s="548"/>
      <c r="BM401" s="548"/>
      <c r="BN401" s="548"/>
      <c r="BO401" s="548"/>
      <c r="BP401" s="548"/>
      <c r="BQ401" s="548"/>
      <c r="BR401" s="548"/>
      <c r="BS401" s="548"/>
      <c r="BT401" s="548"/>
      <c r="BU401" s="548"/>
      <c r="BV401" s="548"/>
      <c r="BW401" s="548"/>
      <c r="BX401" s="548"/>
      <c r="BY401" s="548"/>
      <c r="BZ401" s="372"/>
      <c r="CA401" s="372"/>
      <c r="CB401" s="372"/>
      <c r="CC401" s="372"/>
      <c r="CD401" s="372"/>
      <c r="CE401" s="372"/>
      <c r="CF401" s="372"/>
      <c r="CG401" s="372"/>
      <c r="CH401" s="372"/>
      <c r="CI401" s="372"/>
      <c r="CJ401" s="372"/>
      <c r="CK401" s="372"/>
      <c r="CL401" s="372"/>
      <c r="CM401" s="372"/>
      <c r="CN401" s="372"/>
      <c r="CO401" s="372"/>
      <c r="CP401" s="372"/>
      <c r="CQ401" s="372"/>
      <c r="CR401" s="372"/>
      <c r="CS401" s="372"/>
      <c r="CT401" s="372"/>
      <c r="CU401" s="372"/>
      <c r="CV401" s="372"/>
      <c r="CW401" s="372"/>
      <c r="CX401" s="372"/>
      <c r="CY401" s="372"/>
      <c r="CZ401" s="372"/>
    </row>
    <row r="402" s="379" customFormat="true" ht="25.15" customHeight="true" x14ac:dyDescent="0.2">
      <c r="B402" s="1163" t="s">
        <v>140</v>
      </c>
      <c r="C402" s="1063"/>
      <c r="D402" s="1063"/>
      <c r="E402" s="630" t="s">
        <v>213</v>
      </c>
      <c r="F402" s="555"/>
      <c r="G402" s="555"/>
      <c r="H402" s="1188"/>
      <c r="I402" s="1188"/>
      <c r="J402" s="631" t="s">
        <v>213</v>
      </c>
      <c r="K402" s="555"/>
      <c r="L402" s="555"/>
      <c r="M402" s="1188"/>
      <c r="N402" s="1188"/>
      <c r="O402" s="632" t="s">
        <v>213</v>
      </c>
      <c r="P402" s="555"/>
      <c r="Q402" s="555"/>
      <c r="Z402" s="372"/>
      <c r="AA402" s="372"/>
      <c r="AB402" s="372"/>
      <c r="AC402" s="372"/>
      <c r="AD402" s="372"/>
      <c r="AE402" s="372"/>
      <c r="AF402" s="372"/>
      <c r="AG402" s="372"/>
      <c r="AH402" s="372"/>
      <c r="AI402" s="372"/>
      <c r="AJ402" s="372"/>
      <c r="AK402" s="372"/>
      <c r="AL402" s="372"/>
      <c r="AM402" s="372"/>
      <c r="AN402" s="372"/>
      <c r="AO402" s="372"/>
      <c r="AP402" s="372"/>
      <c r="AQ402" s="372"/>
      <c r="AR402" s="372"/>
      <c r="AS402" s="372"/>
      <c r="AT402" s="372"/>
      <c r="AU402" s="372"/>
      <c r="AV402" s="372"/>
      <c r="AW402" s="372"/>
      <c r="AX402" s="372"/>
      <c r="AY402" s="372"/>
      <c r="AZ402" s="372"/>
      <c r="BA402" s="548"/>
      <c r="BB402" s="345"/>
      <c r="BC402" s="548"/>
      <c r="BD402" s="548"/>
      <c r="BE402" s="548"/>
      <c r="BF402" s="548"/>
      <c r="BG402" s="548"/>
      <c r="BH402" s="548"/>
      <c r="BI402" s="548"/>
      <c r="BJ402" s="548"/>
      <c r="BK402" s="548"/>
      <c r="BL402" s="548"/>
      <c r="BM402" s="548"/>
      <c r="BN402" s="548"/>
      <c r="BO402" s="548"/>
      <c r="BP402" s="548"/>
      <c r="BQ402" s="548"/>
      <c r="BR402" s="548"/>
      <c r="BS402" s="548"/>
      <c r="BT402" s="548"/>
      <c r="BU402" s="548"/>
      <c r="BV402" s="548"/>
      <c r="BW402" s="548"/>
      <c r="BX402" s="548"/>
      <c r="BY402" s="548"/>
      <c r="BZ402" s="372"/>
      <c r="CA402" s="372"/>
      <c r="CB402" s="372"/>
      <c r="CC402" s="372"/>
      <c r="CD402" s="372"/>
      <c r="CE402" s="372"/>
      <c r="CF402" s="372"/>
      <c r="CG402" s="372"/>
      <c r="CH402" s="372"/>
      <c r="CI402" s="372"/>
      <c r="CJ402" s="372"/>
      <c r="CK402" s="372"/>
      <c r="CL402" s="372"/>
      <c r="CM402" s="372"/>
      <c r="CN402" s="372"/>
      <c r="CO402" s="372"/>
      <c r="CP402" s="372"/>
      <c r="CQ402" s="372"/>
      <c r="CR402" s="372"/>
      <c r="CS402" s="372"/>
      <c r="CT402" s="372"/>
      <c r="CU402" s="372"/>
      <c r="CV402" s="372"/>
      <c r="CW402" s="372"/>
      <c r="CX402" s="372"/>
      <c r="CY402" s="372"/>
      <c r="CZ402" s="372"/>
    </row>
    <row r="403" s="379" customFormat="true" ht="25.15" customHeight="true" x14ac:dyDescent="0.2">
      <c r="B403" s="1063"/>
      <c r="C403" s="1141" t="s">
        <v>578</v>
      </c>
      <c r="D403" s="1142"/>
      <c r="E403" s="887">
        <v>0.8032299450836401</v>
      </c>
      <c r="F403" s="670"/>
      <c r="G403" s="670"/>
      <c r="H403" s="1142" t="s">
        <v>578</v>
      </c>
      <c r="I403" s="1142"/>
      <c r="J403" s="888">
        <v>0.70645990698868577</v>
      </c>
      <c r="K403" s="670"/>
      <c r="L403" s="670"/>
      <c r="M403" s="1142" t="s">
        <v>579</v>
      </c>
      <c r="N403" s="1142"/>
      <c r="O403" s="889">
        <v>0.69338739957773055</v>
      </c>
      <c r="P403" s="670"/>
      <c r="Q403" s="670"/>
      <c r="Z403" s="372"/>
      <c r="AA403" s="372"/>
      <c r="AB403" s="372"/>
      <c r="AC403" s="372"/>
      <c r="AD403" s="372"/>
      <c r="AE403" s="372"/>
      <c r="AF403" s="372"/>
      <c r="AG403" s="372"/>
      <c r="AH403" s="372"/>
      <c r="AI403" s="372"/>
      <c r="AJ403" s="372"/>
      <c r="AK403" s="372"/>
      <c r="AL403" s="372"/>
      <c r="AM403" s="372"/>
      <c r="AN403" s="372"/>
      <c r="AO403" s="372"/>
      <c r="AP403" s="372"/>
      <c r="AQ403" s="372"/>
      <c r="AR403" s="372"/>
      <c r="AS403" s="372"/>
      <c r="AT403" s="372"/>
      <c r="AU403" s="372"/>
      <c r="AV403" s="372"/>
      <c r="AW403" s="372"/>
      <c r="AX403" s="372"/>
      <c r="AY403" s="372"/>
      <c r="AZ403" s="372"/>
      <c r="BA403" s="374"/>
      <c r="BB403" s="450"/>
      <c r="BC403" s="374"/>
      <c r="BD403" s="374"/>
      <c r="BE403" s="374"/>
      <c r="BF403" s="374"/>
      <c r="BG403" s="374"/>
      <c r="BH403" s="374"/>
      <c r="BI403" s="374"/>
      <c r="BJ403" s="374"/>
      <c r="BK403" s="374"/>
      <c r="BL403" s="374"/>
      <c r="BM403" s="374"/>
      <c r="BN403" s="374"/>
      <c r="BO403" s="374"/>
      <c r="BP403" s="374"/>
      <c r="BQ403" s="374"/>
      <c r="BR403" s="374"/>
      <c r="BS403" s="374"/>
      <c r="BT403" s="374"/>
      <c r="BU403" s="374"/>
      <c r="BV403" s="374"/>
      <c r="BW403" s="374"/>
      <c r="BX403" s="374"/>
      <c r="BY403" s="374"/>
      <c r="BZ403" s="375"/>
      <c r="CA403" s="375"/>
      <c r="CB403" s="375"/>
      <c r="CC403" s="375"/>
      <c r="CD403" s="375"/>
      <c r="CE403" s="375"/>
      <c r="CF403" s="375"/>
      <c r="CG403" s="375"/>
      <c r="CH403" s="375"/>
      <c r="CI403" s="375"/>
      <c r="CJ403" s="375"/>
      <c r="CK403" s="375"/>
      <c r="CL403" s="375"/>
      <c r="CM403" s="375"/>
      <c r="CN403" s="375"/>
      <c r="CO403" s="375"/>
      <c r="CP403" s="375"/>
      <c r="CQ403" s="375"/>
      <c r="CR403" s="375"/>
      <c r="CS403" s="375"/>
      <c r="CT403" s="375"/>
      <c r="CU403" s="375"/>
      <c r="CV403" s="375"/>
      <c r="CW403" s="375"/>
      <c r="CX403" s="375"/>
      <c r="CY403" s="375"/>
      <c r="CZ403" s="375"/>
    </row>
    <row r="404" s="379" customFormat="true" ht="25.15" customHeight="true" x14ac:dyDescent="0.2">
      <c r="B404" s="1063"/>
      <c r="C404" s="1141" t="s">
        <v>580</v>
      </c>
      <c r="D404" s="1142"/>
      <c r="E404" s="890">
        <v>0.7590491826293575</v>
      </c>
      <c r="F404" s="670"/>
      <c r="G404" s="670"/>
      <c r="H404" s="1142" t="s">
        <v>580</v>
      </c>
      <c r="I404" s="1142"/>
      <c r="J404" s="891">
        <v>0.66657342730421987</v>
      </c>
      <c r="K404" s="670"/>
      <c r="L404" s="670"/>
      <c r="M404" s="1142" t="s">
        <v>581</v>
      </c>
      <c r="N404" s="1142"/>
      <c r="O404" s="892">
        <v>0.65698401357399461</v>
      </c>
      <c r="P404" s="670"/>
      <c r="Q404" s="670"/>
      <c r="Z404" s="372"/>
      <c r="AA404" s="372"/>
      <c r="AB404" s="372"/>
      <c r="AC404" s="372"/>
      <c r="AD404" s="372"/>
      <c r="AE404" s="372"/>
      <c r="AF404" s="372"/>
      <c r="AG404" s="372"/>
      <c r="AH404" s="372"/>
      <c r="AI404" s="372"/>
      <c r="AJ404" s="372"/>
      <c r="AK404" s="372"/>
      <c r="AL404" s="372"/>
      <c r="AM404" s="372"/>
      <c r="AN404" s="372"/>
      <c r="AO404" s="372"/>
      <c r="AP404" s="372"/>
      <c r="AQ404" s="372"/>
      <c r="AR404" s="372"/>
      <c r="AS404" s="372"/>
      <c r="AT404" s="372"/>
      <c r="AU404" s="372"/>
      <c r="AV404" s="372"/>
      <c r="AW404" s="372"/>
      <c r="AX404" s="372"/>
      <c r="AY404" s="372"/>
      <c r="AZ404" s="372"/>
      <c r="BA404" s="374"/>
      <c r="BB404" s="450"/>
      <c r="BC404" s="374"/>
      <c r="BD404" s="374"/>
      <c r="BE404" s="374"/>
      <c r="BF404" s="374"/>
      <c r="BG404" s="374"/>
      <c r="BH404" s="374"/>
      <c r="BI404" s="374"/>
      <c r="BJ404" s="374"/>
      <c r="BK404" s="374"/>
      <c r="BL404" s="374"/>
      <c r="BM404" s="374"/>
      <c r="BN404" s="374"/>
      <c r="BO404" s="374"/>
      <c r="BP404" s="374"/>
      <c r="BQ404" s="374"/>
      <c r="BR404" s="374"/>
      <c r="BS404" s="374"/>
      <c r="BT404" s="374"/>
      <c r="BU404" s="374"/>
      <c r="BV404" s="374"/>
      <c r="BW404" s="374"/>
      <c r="BX404" s="374"/>
      <c r="BY404" s="374"/>
      <c r="BZ404" s="375"/>
      <c r="CA404" s="375"/>
      <c r="CB404" s="375"/>
      <c r="CC404" s="375"/>
      <c r="CD404" s="375"/>
      <c r="CE404" s="375"/>
      <c r="CF404" s="375"/>
      <c r="CG404" s="375"/>
      <c r="CH404" s="375"/>
      <c r="CI404" s="375"/>
      <c r="CJ404" s="375"/>
      <c r="CK404" s="375"/>
      <c r="CL404" s="375"/>
      <c r="CM404" s="375"/>
      <c r="CN404" s="375"/>
      <c r="CO404" s="375"/>
      <c r="CP404" s="375"/>
      <c r="CQ404" s="375"/>
      <c r="CR404" s="375"/>
      <c r="CS404" s="375"/>
      <c r="CT404" s="375"/>
      <c r="CU404" s="375"/>
      <c r="CV404" s="375"/>
      <c r="CW404" s="375"/>
      <c r="CX404" s="375"/>
      <c r="CY404" s="375"/>
      <c r="CZ404" s="375"/>
    </row>
    <row r="405" s="379" customFormat="true" ht="25.15" customHeight="true" x14ac:dyDescent="0.2">
      <c r="B405" s="1063"/>
      <c r="C405" s="1141" t="s">
        <v>579</v>
      </c>
      <c r="D405" s="1142"/>
      <c r="E405" s="890">
        <v>0.74420140297078685</v>
      </c>
      <c r="F405" s="670"/>
      <c r="G405" s="670"/>
      <c r="H405" s="1142" t="s">
        <v>579</v>
      </c>
      <c r="I405" s="1142"/>
      <c r="J405" s="891">
        <v>0.63743052748548001</v>
      </c>
      <c r="K405" s="670"/>
      <c r="L405" s="670"/>
      <c r="M405" s="1142" t="s">
        <v>582</v>
      </c>
      <c r="N405" s="1142"/>
      <c r="O405" s="892">
        <v>0.65331560767305175</v>
      </c>
      <c r="P405" s="670"/>
      <c r="Q405" s="670"/>
      <c r="Z405" s="372"/>
      <c r="AA405" s="372"/>
      <c r="AB405" s="372"/>
      <c r="AC405" s="372"/>
      <c r="AD405" s="372"/>
      <c r="AE405" s="372"/>
      <c r="AF405" s="372"/>
      <c r="AG405" s="372"/>
      <c r="AH405" s="372"/>
      <c r="AI405" s="372"/>
      <c r="AJ405" s="372"/>
      <c r="AK405" s="372"/>
      <c r="AL405" s="372"/>
      <c r="AM405" s="372"/>
      <c r="AN405" s="372"/>
      <c r="AO405" s="372"/>
      <c r="AP405" s="372"/>
      <c r="AQ405" s="372"/>
      <c r="AR405" s="372"/>
      <c r="AS405" s="372"/>
      <c r="AT405" s="372"/>
      <c r="AU405" s="372"/>
      <c r="AV405" s="372"/>
      <c r="AW405" s="372"/>
      <c r="AX405" s="372"/>
      <c r="AY405" s="372"/>
      <c r="AZ405" s="372"/>
      <c r="BA405" s="374"/>
      <c r="BB405" s="450"/>
      <c r="BC405" s="374"/>
      <c r="BD405" s="374"/>
      <c r="BE405" s="374"/>
      <c r="BF405" s="374"/>
      <c r="BG405" s="374"/>
      <c r="BH405" s="374"/>
      <c r="BI405" s="374"/>
      <c r="BJ405" s="374"/>
      <c r="BK405" s="374"/>
      <c r="BL405" s="374"/>
      <c r="BM405" s="374"/>
      <c r="BN405" s="374"/>
      <c r="BO405" s="374"/>
      <c r="BP405" s="374"/>
      <c r="BQ405" s="374"/>
      <c r="BR405" s="374"/>
      <c r="BS405" s="374"/>
      <c r="BT405" s="374"/>
      <c r="BU405" s="374"/>
      <c r="BV405" s="374"/>
      <c r="BW405" s="374"/>
      <c r="BX405" s="374"/>
      <c r="BY405" s="374"/>
      <c r="BZ405" s="375"/>
      <c r="CA405" s="375"/>
      <c r="CB405" s="375"/>
      <c r="CC405" s="375"/>
      <c r="CD405" s="375"/>
      <c r="CE405" s="375"/>
      <c r="CF405" s="375"/>
      <c r="CG405" s="375"/>
      <c r="CH405" s="375"/>
      <c r="CI405" s="375"/>
      <c r="CJ405" s="375"/>
      <c r="CK405" s="375"/>
      <c r="CL405" s="375"/>
      <c r="CM405" s="375"/>
      <c r="CN405" s="375"/>
      <c r="CO405" s="375"/>
      <c r="CP405" s="375"/>
      <c r="CQ405" s="375"/>
      <c r="CR405" s="375"/>
      <c r="CS405" s="375"/>
      <c r="CT405" s="375"/>
      <c r="CU405" s="375"/>
      <c r="CV405" s="375"/>
      <c r="CW405" s="375"/>
      <c r="CX405" s="375"/>
      <c r="CY405" s="375"/>
      <c r="CZ405" s="375"/>
    </row>
    <row r="406" s="379" customFormat="true" ht="25.15" customHeight="true" x14ac:dyDescent="0.2">
      <c r="B406" s="1063"/>
      <c r="C406" s="1141" t="s">
        <v>583</v>
      </c>
      <c r="D406" s="1142"/>
      <c r="E406" s="890">
        <v>0.71843003484493007</v>
      </c>
      <c r="F406" s="670"/>
      <c r="G406" s="670"/>
      <c r="H406" s="1142" t="s">
        <v>583</v>
      </c>
      <c r="I406" s="1142"/>
      <c r="J406" s="891">
        <v>0.63652275856975571</v>
      </c>
      <c r="K406" s="670"/>
      <c r="L406" s="670"/>
      <c r="M406" s="1142" t="s">
        <v>578</v>
      </c>
      <c r="N406" s="1142"/>
      <c r="O406" s="892">
        <v>0.62411516812833245</v>
      </c>
      <c r="P406" s="670"/>
      <c r="Q406" s="670"/>
      <c r="Z406" s="372"/>
      <c r="AA406" s="372"/>
      <c r="AB406" s="372"/>
      <c r="AC406" s="372"/>
      <c r="AD406" s="372"/>
      <c r="AE406" s="372"/>
      <c r="AF406" s="372"/>
      <c r="AG406" s="372"/>
      <c r="AH406" s="372"/>
      <c r="AI406" s="372"/>
      <c r="AJ406" s="372"/>
      <c r="AK406" s="372"/>
      <c r="AL406" s="372"/>
      <c r="AM406" s="372"/>
      <c r="AN406" s="372"/>
      <c r="AO406" s="372"/>
      <c r="AP406" s="372"/>
      <c r="AQ406" s="372"/>
      <c r="AR406" s="372"/>
      <c r="AS406" s="372"/>
      <c r="AT406" s="372"/>
      <c r="AU406" s="372"/>
      <c r="AV406" s="372"/>
      <c r="AW406" s="372"/>
      <c r="AX406" s="372"/>
      <c r="AY406" s="372"/>
      <c r="AZ406" s="372"/>
      <c r="BA406" s="374"/>
      <c r="BB406" s="450"/>
      <c r="BC406" s="374"/>
      <c r="BD406" s="374"/>
      <c r="BE406" s="374"/>
      <c r="BF406" s="374"/>
      <c r="BG406" s="374"/>
      <c r="BH406" s="374"/>
      <c r="BI406" s="374"/>
      <c r="BJ406" s="374"/>
      <c r="BK406" s="374"/>
      <c r="BL406" s="374"/>
      <c r="BM406" s="374"/>
      <c r="BN406" s="374"/>
      <c r="BO406" s="374"/>
      <c r="BP406" s="374"/>
      <c r="BQ406" s="374"/>
      <c r="BR406" s="374"/>
      <c r="BS406" s="374"/>
      <c r="BT406" s="374"/>
      <c r="BU406" s="374"/>
      <c r="BV406" s="374"/>
      <c r="BW406" s="374"/>
      <c r="BX406" s="374"/>
      <c r="BY406" s="374"/>
      <c r="BZ406" s="375"/>
      <c r="CA406" s="375"/>
      <c r="CB406" s="375"/>
      <c r="CC406" s="375"/>
      <c r="CD406" s="375"/>
      <c r="CE406" s="375"/>
      <c r="CF406" s="375"/>
      <c r="CG406" s="375"/>
      <c r="CH406" s="375"/>
      <c r="CI406" s="375"/>
      <c r="CJ406" s="375"/>
      <c r="CK406" s="375"/>
      <c r="CL406" s="375"/>
      <c r="CM406" s="375"/>
      <c r="CN406" s="375"/>
      <c r="CO406" s="375"/>
      <c r="CP406" s="375"/>
      <c r="CQ406" s="375"/>
      <c r="CR406" s="375"/>
      <c r="CS406" s="375"/>
      <c r="CT406" s="375"/>
      <c r="CU406" s="375"/>
      <c r="CV406" s="375"/>
      <c r="CW406" s="375"/>
      <c r="CX406" s="375"/>
      <c r="CY406" s="375"/>
      <c r="CZ406" s="375"/>
    </row>
    <row r="407" s="379" customFormat="true" ht="25.15" customHeight="true" x14ac:dyDescent="0.2">
      <c r="B407" s="1063"/>
      <c r="C407" s="1141" t="s">
        <v>582</v>
      </c>
      <c r="D407" s="1142"/>
      <c r="E407" s="890">
        <v>0.68887070597635136</v>
      </c>
      <c r="F407" s="670"/>
      <c r="G407" s="670"/>
      <c r="H407" s="1142" t="s">
        <v>584</v>
      </c>
      <c r="I407" s="1142"/>
      <c r="J407" s="891">
        <v>0.61501727196991485</v>
      </c>
      <c r="K407" s="670"/>
      <c r="L407" s="670"/>
      <c r="M407" s="1142" t="s">
        <v>583</v>
      </c>
      <c r="N407" s="1142"/>
      <c r="O407" s="892">
        <v>0.60982650180382902</v>
      </c>
      <c r="P407" s="670"/>
      <c r="Q407" s="670"/>
      <c r="Z407" s="372"/>
      <c r="AA407" s="372"/>
      <c r="AB407" s="372"/>
      <c r="AC407" s="372"/>
      <c r="AD407" s="372"/>
      <c r="AE407" s="372"/>
      <c r="AF407" s="372"/>
      <c r="AG407" s="372"/>
      <c r="AH407" s="372"/>
      <c r="AI407" s="372"/>
      <c r="AJ407" s="372"/>
      <c r="AK407" s="372"/>
      <c r="AL407" s="372"/>
      <c r="AM407" s="372"/>
      <c r="AN407" s="372"/>
      <c r="AO407" s="372"/>
      <c r="AP407" s="372"/>
      <c r="AQ407" s="372"/>
      <c r="AR407" s="372"/>
      <c r="AS407" s="372"/>
      <c r="AT407" s="372"/>
      <c r="AU407" s="372"/>
      <c r="AV407" s="372"/>
      <c r="AW407" s="372"/>
      <c r="AX407" s="372"/>
      <c r="AY407" s="372"/>
      <c r="AZ407" s="372"/>
      <c r="BA407" s="374"/>
      <c r="BB407" s="450"/>
      <c r="BC407" s="374"/>
      <c r="BD407" s="374"/>
      <c r="BE407" s="374"/>
      <c r="BF407" s="374"/>
      <c r="BG407" s="374"/>
      <c r="BH407" s="374"/>
      <c r="BI407" s="374"/>
      <c r="BJ407" s="374"/>
      <c r="BK407" s="374"/>
      <c r="BL407" s="374"/>
      <c r="BM407" s="374"/>
      <c r="BN407" s="374"/>
      <c r="BO407" s="374"/>
      <c r="BP407" s="374"/>
      <c r="BQ407" s="374"/>
      <c r="BR407" s="374"/>
      <c r="BS407" s="374"/>
      <c r="BT407" s="374"/>
      <c r="BU407" s="374"/>
      <c r="BV407" s="374"/>
      <c r="BW407" s="374"/>
      <c r="BX407" s="374"/>
      <c r="BY407" s="374"/>
      <c r="BZ407" s="375"/>
      <c r="CA407" s="375"/>
      <c r="CB407" s="375"/>
      <c r="CC407" s="375"/>
      <c r="CD407" s="375"/>
      <c r="CE407" s="375"/>
      <c r="CF407" s="375"/>
      <c r="CG407" s="375"/>
      <c r="CH407" s="375"/>
      <c r="CI407" s="375"/>
      <c r="CJ407" s="375"/>
      <c r="CK407" s="375"/>
      <c r="CL407" s="375"/>
      <c r="CM407" s="375"/>
      <c r="CN407" s="375"/>
      <c r="CO407" s="375"/>
      <c r="CP407" s="375"/>
      <c r="CQ407" s="375"/>
      <c r="CR407" s="375"/>
      <c r="CS407" s="375"/>
      <c r="CT407" s="375"/>
      <c r="CU407" s="375"/>
      <c r="CV407" s="375"/>
      <c r="CW407" s="375"/>
      <c r="CX407" s="375"/>
      <c r="CY407" s="375"/>
      <c r="CZ407" s="375"/>
    </row>
    <row r="408" s="379" customFormat="true" ht="25.15" customHeight="true" x14ac:dyDescent="0.2">
      <c r="B408" s="1063"/>
      <c r="C408" s="1141" t="s">
        <v>581</v>
      </c>
      <c r="D408" s="1142"/>
      <c r="E408" s="890">
        <v>0.68855466034829549</v>
      </c>
      <c r="F408" s="670"/>
      <c r="G408" s="670"/>
      <c r="H408" s="1142" t="s">
        <v>582</v>
      </c>
      <c r="I408" s="1142"/>
      <c r="J408" s="891">
        <v>0.59743779195495161</v>
      </c>
      <c r="K408" s="670"/>
      <c r="L408" s="670"/>
      <c r="M408" s="1142" t="s">
        <v>580</v>
      </c>
      <c r="N408" s="1142"/>
      <c r="O408" s="892">
        <v>0.59921370176495958</v>
      </c>
      <c r="P408" s="670"/>
      <c r="Q408" s="670"/>
      <c r="Z408" s="372"/>
      <c r="AA408" s="372"/>
      <c r="AB408" s="372"/>
      <c r="AC408" s="372"/>
      <c r="AD408" s="372"/>
      <c r="AE408" s="372"/>
      <c r="AF408" s="372"/>
      <c r="AG408" s="372"/>
      <c r="AH408" s="372"/>
      <c r="AI408" s="372"/>
      <c r="AJ408" s="372"/>
      <c r="AK408" s="372"/>
      <c r="AL408" s="372"/>
      <c r="AM408" s="372"/>
      <c r="AN408" s="372"/>
      <c r="AO408" s="372"/>
      <c r="AP408" s="372"/>
      <c r="AQ408" s="372"/>
      <c r="AR408" s="372"/>
      <c r="AS408" s="372"/>
      <c r="AT408" s="372"/>
      <c r="AU408" s="372"/>
      <c r="AV408" s="372"/>
      <c r="AW408" s="372"/>
      <c r="AX408" s="372"/>
      <c r="AY408" s="372"/>
      <c r="AZ408" s="372"/>
      <c r="BA408" s="374"/>
      <c r="BB408" s="450"/>
      <c r="BC408" s="374"/>
      <c r="BD408" s="374"/>
      <c r="BE408" s="374"/>
      <c r="BF408" s="374"/>
      <c r="BG408" s="374"/>
      <c r="BH408" s="374"/>
      <c r="BI408" s="374"/>
      <c r="BJ408" s="374"/>
      <c r="BK408" s="374"/>
      <c r="BL408" s="374"/>
      <c r="BM408" s="374"/>
      <c r="BN408" s="374"/>
      <c r="BO408" s="374"/>
      <c r="BP408" s="374"/>
      <c r="BQ408" s="374"/>
      <c r="BR408" s="374"/>
      <c r="BS408" s="374"/>
      <c r="BT408" s="374"/>
      <c r="BU408" s="374"/>
      <c r="BV408" s="374"/>
      <c r="BW408" s="374"/>
      <c r="BX408" s="374"/>
      <c r="BY408" s="374"/>
      <c r="BZ408" s="375"/>
      <c r="CA408" s="375"/>
      <c r="CB408" s="375"/>
      <c r="CC408" s="375"/>
      <c r="CD408" s="375"/>
      <c r="CE408" s="375"/>
      <c r="CF408" s="375"/>
      <c r="CG408" s="375"/>
      <c r="CH408" s="375"/>
      <c r="CI408" s="375"/>
      <c r="CJ408" s="375"/>
      <c r="CK408" s="375"/>
      <c r="CL408" s="375"/>
      <c r="CM408" s="375"/>
      <c r="CN408" s="375"/>
      <c r="CO408" s="375"/>
      <c r="CP408" s="375"/>
      <c r="CQ408" s="375"/>
      <c r="CR408" s="375"/>
      <c r="CS408" s="375"/>
      <c r="CT408" s="375"/>
      <c r="CU408" s="375"/>
      <c r="CV408" s="375"/>
      <c r="CW408" s="375"/>
      <c r="CX408" s="375"/>
      <c r="CY408" s="375"/>
      <c r="CZ408" s="375"/>
    </row>
    <row r="409" s="379" customFormat="true" ht="25.15" customHeight="true" x14ac:dyDescent="0.2">
      <c r="B409" s="1063"/>
      <c r="C409" s="1141" t="s">
        <v>584</v>
      </c>
      <c r="D409" s="1142"/>
      <c r="E409" s="890">
        <v>0.67718777452978329</v>
      </c>
      <c r="F409" s="670"/>
      <c r="G409" s="670"/>
      <c r="H409" s="1142" t="s">
        <v>581</v>
      </c>
      <c r="I409" s="1142"/>
      <c r="J409" s="891">
        <v>0.587965190336314</v>
      </c>
      <c r="K409" s="670"/>
      <c r="L409" s="670"/>
      <c r="M409" s="1142" t="s">
        <v>585</v>
      </c>
      <c r="N409" s="1142"/>
      <c r="O409" s="892">
        <v>0.57434827292509316</v>
      </c>
      <c r="P409" s="670"/>
      <c r="Q409" s="670"/>
      <c r="Z409" s="372"/>
      <c r="AA409" s="372"/>
      <c r="AB409" s="372"/>
      <c r="AC409" s="372"/>
      <c r="AD409" s="372"/>
      <c r="AE409" s="372"/>
      <c r="AF409" s="372"/>
      <c r="AG409" s="372"/>
      <c r="AH409" s="372"/>
      <c r="AI409" s="372"/>
      <c r="AJ409" s="372"/>
      <c r="AK409" s="372"/>
      <c r="AL409" s="372"/>
      <c r="AM409" s="372"/>
      <c r="AN409" s="372"/>
      <c r="AO409" s="372"/>
      <c r="AP409" s="372"/>
      <c r="AQ409" s="372"/>
      <c r="AR409" s="372"/>
      <c r="AS409" s="372"/>
      <c r="AT409" s="372"/>
      <c r="AU409" s="372"/>
      <c r="AV409" s="372"/>
      <c r="AW409" s="372"/>
      <c r="AX409" s="372"/>
      <c r="AY409" s="372"/>
      <c r="AZ409" s="372"/>
      <c r="BA409" s="374"/>
      <c r="BB409" s="450"/>
      <c r="BC409" s="374"/>
      <c r="BD409" s="374"/>
      <c r="BE409" s="374"/>
      <c r="BF409" s="374"/>
      <c r="BG409" s="374"/>
      <c r="BH409" s="374"/>
      <c r="BI409" s="374"/>
      <c r="BJ409" s="374"/>
      <c r="BK409" s="374"/>
      <c r="BL409" s="374"/>
      <c r="BM409" s="374"/>
      <c r="BN409" s="374"/>
      <c r="BO409" s="374"/>
      <c r="BP409" s="374"/>
      <c r="BQ409" s="374"/>
      <c r="BR409" s="374"/>
      <c r="BS409" s="374"/>
      <c r="BT409" s="374"/>
      <c r="BU409" s="374"/>
      <c r="BV409" s="374"/>
      <c r="BW409" s="374"/>
      <c r="BX409" s="374"/>
      <c r="BY409" s="374"/>
      <c r="BZ409" s="375"/>
      <c r="CA409" s="375"/>
      <c r="CB409" s="375"/>
      <c r="CC409" s="375"/>
      <c r="CD409" s="375"/>
      <c r="CE409" s="375"/>
      <c r="CF409" s="375"/>
      <c r="CG409" s="375"/>
      <c r="CH409" s="375"/>
      <c r="CI409" s="375"/>
      <c r="CJ409" s="375"/>
      <c r="CK409" s="375"/>
      <c r="CL409" s="375"/>
      <c r="CM409" s="375"/>
      <c r="CN409" s="375"/>
      <c r="CO409" s="375"/>
      <c r="CP409" s="375"/>
      <c r="CQ409" s="375"/>
      <c r="CR409" s="375"/>
      <c r="CS409" s="375"/>
      <c r="CT409" s="375"/>
      <c r="CU409" s="375"/>
      <c r="CV409" s="375"/>
      <c r="CW409" s="375"/>
      <c r="CX409" s="375"/>
      <c r="CY409" s="375"/>
      <c r="CZ409" s="375"/>
    </row>
    <row r="410" s="379" customFormat="true" ht="25.15" customHeight="true" x14ac:dyDescent="0.2">
      <c r="B410" s="1063"/>
      <c r="C410" s="1141" t="s">
        <v>369</v>
      </c>
      <c r="D410" s="1142"/>
      <c r="E410" s="890">
        <v>0.65471576854535385</v>
      </c>
      <c r="F410" s="670"/>
      <c r="G410" s="670"/>
      <c r="H410" s="1142" t="s">
        <v>369</v>
      </c>
      <c r="I410" s="1142"/>
      <c r="J410" s="891">
        <v>0.55965237997357331</v>
      </c>
      <c r="K410" s="670"/>
      <c r="L410" s="670"/>
      <c r="M410" s="1142" t="s">
        <v>586</v>
      </c>
      <c r="N410" s="1142"/>
      <c r="O410" s="892">
        <v>0.55572923262025931</v>
      </c>
      <c r="P410" s="670"/>
      <c r="Q410" s="670"/>
      <c r="Z410" s="372"/>
      <c r="AA410" s="372"/>
      <c r="AB410" s="372"/>
      <c r="AC410" s="372"/>
      <c r="AD410" s="372"/>
      <c r="AE410" s="372"/>
      <c r="AF410" s="372"/>
      <c r="AG410" s="372"/>
      <c r="AH410" s="372"/>
      <c r="AI410" s="372"/>
      <c r="AJ410" s="372"/>
      <c r="AK410" s="372"/>
      <c r="AL410" s="372"/>
      <c r="AM410" s="372"/>
      <c r="AN410" s="372"/>
      <c r="AO410" s="372"/>
      <c r="AP410" s="372"/>
      <c r="AQ410" s="372"/>
      <c r="AR410" s="372"/>
      <c r="AS410" s="372"/>
      <c r="AT410" s="372"/>
      <c r="AU410" s="372"/>
      <c r="AV410" s="372"/>
      <c r="AW410" s="372"/>
      <c r="AX410" s="372"/>
      <c r="AY410" s="372"/>
      <c r="AZ410" s="372"/>
      <c r="BA410" s="374"/>
      <c r="BB410" s="450"/>
      <c r="BC410" s="374"/>
      <c r="BD410" s="374"/>
      <c r="BE410" s="374"/>
      <c r="BF410" s="374"/>
      <c r="BG410" s="374"/>
      <c r="BH410" s="374"/>
      <c r="BI410" s="374"/>
      <c r="BJ410" s="374"/>
      <c r="BK410" s="374"/>
      <c r="BL410" s="374"/>
      <c r="BM410" s="374"/>
      <c r="BN410" s="374"/>
      <c r="BO410" s="374"/>
      <c r="BP410" s="374"/>
      <c r="BQ410" s="374"/>
      <c r="BR410" s="374"/>
      <c r="BS410" s="374"/>
      <c r="BT410" s="374"/>
      <c r="BU410" s="374"/>
      <c r="BV410" s="374"/>
      <c r="BW410" s="374"/>
      <c r="BX410" s="374"/>
      <c r="BY410" s="374"/>
      <c r="BZ410" s="375"/>
      <c r="CA410" s="375"/>
      <c r="CB410" s="375"/>
      <c r="CC410" s="375"/>
      <c r="CD410" s="375"/>
      <c r="CE410" s="375"/>
      <c r="CF410" s="375"/>
      <c r="CG410" s="375"/>
      <c r="CH410" s="375"/>
      <c r="CI410" s="375"/>
      <c r="CJ410" s="375"/>
      <c r="CK410" s="375"/>
      <c r="CL410" s="375"/>
      <c r="CM410" s="375"/>
      <c r="CN410" s="375"/>
      <c r="CO410" s="375"/>
      <c r="CP410" s="375"/>
      <c r="CQ410" s="375"/>
      <c r="CR410" s="375"/>
      <c r="CS410" s="375"/>
      <c r="CT410" s="375"/>
      <c r="CU410" s="375"/>
      <c r="CV410" s="375"/>
      <c r="CW410" s="375"/>
      <c r="CX410" s="375"/>
      <c r="CY410" s="375"/>
      <c r="CZ410" s="375"/>
    </row>
    <row r="411" s="379" customFormat="true" ht="25.15" customHeight="true" x14ac:dyDescent="0.2">
      <c r="B411" s="1063"/>
      <c r="C411" s="1141" t="s">
        <v>587</v>
      </c>
      <c r="D411" s="1142"/>
      <c r="E411" s="890">
        <v>-0.60025324693565685</v>
      </c>
      <c r="F411" s="670"/>
      <c r="G411" s="670"/>
      <c r="H411" s="1142" t="s">
        <v>588</v>
      </c>
      <c r="I411" s="1142"/>
      <c r="J411" s="891">
        <v>0.53435450781314053</v>
      </c>
      <c r="K411" s="670"/>
      <c r="L411" s="670"/>
      <c r="M411" s="1142" t="s">
        <v>369</v>
      </c>
      <c r="N411" s="1142"/>
      <c r="O411" s="892">
        <v>0.53739256378059885</v>
      </c>
      <c r="P411" s="670"/>
      <c r="Q411" s="670"/>
      <c r="Z411" s="372"/>
      <c r="AA411" s="372"/>
      <c r="AB411" s="372"/>
      <c r="AC411" s="372"/>
      <c r="AD411" s="372"/>
      <c r="AE411" s="372"/>
      <c r="AF411" s="372"/>
      <c r="AG411" s="372"/>
      <c r="AH411" s="372"/>
      <c r="AI411" s="372"/>
      <c r="AJ411" s="372"/>
      <c r="AK411" s="372"/>
      <c r="AL411" s="372"/>
      <c r="AM411" s="372"/>
      <c r="AN411" s="372"/>
      <c r="AO411" s="372"/>
      <c r="AP411" s="372"/>
      <c r="AQ411" s="372"/>
      <c r="AR411" s="372"/>
      <c r="AS411" s="372"/>
      <c r="AT411" s="372"/>
      <c r="AU411" s="372"/>
      <c r="AV411" s="372"/>
      <c r="AW411" s="372"/>
      <c r="AX411" s="372"/>
      <c r="AY411" s="372"/>
      <c r="AZ411" s="372"/>
      <c r="BA411" s="374"/>
      <c r="BB411" s="450"/>
      <c r="BC411" s="374"/>
      <c r="BD411" s="374"/>
      <c r="BE411" s="374"/>
      <c r="BF411" s="374"/>
      <c r="BG411" s="374"/>
      <c r="BH411" s="374"/>
      <c r="BI411" s="374"/>
      <c r="BJ411" s="374"/>
      <c r="BK411" s="374"/>
      <c r="BL411" s="374"/>
      <c r="BM411" s="374"/>
      <c r="BN411" s="374"/>
      <c r="BO411" s="374"/>
      <c r="BP411" s="374"/>
      <c r="BQ411" s="374"/>
      <c r="BR411" s="374"/>
      <c r="BS411" s="374"/>
      <c r="BT411" s="374"/>
      <c r="BU411" s="374"/>
      <c r="BV411" s="374"/>
      <c r="BW411" s="374"/>
      <c r="BX411" s="374"/>
      <c r="BY411" s="374"/>
      <c r="BZ411" s="375"/>
      <c r="CA411" s="375"/>
      <c r="CB411" s="375"/>
      <c r="CC411" s="375"/>
      <c r="CD411" s="375"/>
      <c r="CE411" s="375"/>
      <c r="CF411" s="375"/>
      <c r="CG411" s="375"/>
      <c r="CH411" s="375"/>
      <c r="CI411" s="375"/>
      <c r="CJ411" s="375"/>
      <c r="CK411" s="375"/>
      <c r="CL411" s="375"/>
      <c r="CM411" s="375"/>
      <c r="CN411" s="375"/>
      <c r="CO411" s="375"/>
      <c r="CP411" s="375"/>
      <c r="CQ411" s="375"/>
      <c r="CR411" s="375"/>
      <c r="CS411" s="375"/>
      <c r="CT411" s="375"/>
      <c r="CU411" s="375"/>
      <c r="CV411" s="375"/>
      <c r="CW411" s="375"/>
      <c r="CX411" s="375"/>
      <c r="CY411" s="375"/>
      <c r="CZ411" s="375"/>
    </row>
    <row r="412" s="379" customFormat="true" ht="25.15" customHeight="true" x14ac:dyDescent="0.2">
      <c r="B412" s="1063"/>
      <c r="C412" s="1141" t="s">
        <v>589</v>
      </c>
      <c r="D412" s="1142"/>
      <c r="E412" s="890">
        <v>0.60009633274943719</v>
      </c>
      <c r="F412" s="670"/>
      <c r="G412" s="670"/>
      <c r="H412" s="1142" t="s">
        <v>590</v>
      </c>
      <c r="I412" s="1142"/>
      <c r="J412" s="891">
        <v>0.53360679812033451</v>
      </c>
      <c r="K412" s="670"/>
      <c r="L412" s="670"/>
      <c r="M412" s="1142" t="s">
        <v>584</v>
      </c>
      <c r="N412" s="1142"/>
      <c r="O412" s="892">
        <v>0.50213652017490307</v>
      </c>
      <c r="P412" s="670"/>
      <c r="Q412" s="670"/>
      <c r="Z412" s="372"/>
      <c r="AA412" s="372"/>
      <c r="AB412" s="372"/>
      <c r="AC412" s="372"/>
      <c r="AD412" s="372"/>
      <c r="AE412" s="372"/>
      <c r="AF412" s="372"/>
      <c r="AG412" s="372"/>
      <c r="AH412" s="372"/>
      <c r="AI412" s="372"/>
      <c r="AJ412" s="372"/>
      <c r="AK412" s="372"/>
      <c r="AL412" s="372"/>
      <c r="AM412" s="372"/>
      <c r="AN412" s="372"/>
      <c r="AO412" s="372"/>
      <c r="AP412" s="372"/>
      <c r="AQ412" s="372"/>
      <c r="AR412" s="372"/>
      <c r="AS412" s="372"/>
      <c r="AT412" s="372"/>
      <c r="AU412" s="372"/>
      <c r="AV412" s="372"/>
      <c r="AW412" s="372"/>
      <c r="AX412" s="372"/>
      <c r="AY412" s="372"/>
      <c r="AZ412" s="372"/>
      <c r="BA412" s="374"/>
      <c r="BB412" s="450"/>
      <c r="BC412" s="374"/>
      <c r="BD412" s="374"/>
      <c r="BE412" s="374"/>
      <c r="BF412" s="374"/>
      <c r="BG412" s="374"/>
      <c r="BH412" s="374"/>
      <c r="BI412" s="374"/>
      <c r="BJ412" s="374"/>
      <c r="BK412" s="374"/>
      <c r="BL412" s="374"/>
      <c r="BM412" s="374"/>
      <c r="BN412" s="374"/>
      <c r="BO412" s="374"/>
      <c r="BP412" s="374"/>
      <c r="BQ412" s="374"/>
      <c r="BR412" s="374"/>
      <c r="BS412" s="374"/>
      <c r="BT412" s="374"/>
      <c r="BU412" s="374"/>
      <c r="BV412" s="374"/>
      <c r="BW412" s="374"/>
      <c r="BX412" s="374"/>
      <c r="BY412" s="374"/>
      <c r="BZ412" s="375"/>
      <c r="CA412" s="375"/>
      <c r="CB412" s="375"/>
      <c r="CC412" s="375"/>
      <c r="CD412" s="375"/>
      <c r="CE412" s="375"/>
      <c r="CF412" s="375"/>
      <c r="CG412" s="375"/>
      <c r="CH412" s="375"/>
      <c r="CI412" s="375"/>
      <c r="CJ412" s="375"/>
      <c r="CK412" s="375"/>
      <c r="CL412" s="375"/>
      <c r="CM412" s="375"/>
      <c r="CN412" s="375"/>
      <c r="CO412" s="375"/>
      <c r="CP412" s="375"/>
      <c r="CQ412" s="375"/>
      <c r="CR412" s="375"/>
      <c r="CS412" s="375"/>
      <c r="CT412" s="375"/>
      <c r="CU412" s="375"/>
      <c r="CV412" s="375"/>
      <c r="CW412" s="375"/>
      <c r="CX412" s="375"/>
      <c r="CY412" s="375"/>
      <c r="CZ412" s="375"/>
    </row>
    <row r="413" s="379" customFormat="true" ht="25.15" customHeight="true" x14ac:dyDescent="0.2">
      <c r="B413" s="1063"/>
      <c r="C413" s="1141" t="s">
        <v>591</v>
      </c>
      <c r="D413" s="1142"/>
      <c r="E413" s="890">
        <v>0.58479725370479141</v>
      </c>
      <c r="F413" s="670"/>
      <c r="G413" s="670"/>
      <c r="H413" s="1142" t="s">
        <v>592</v>
      </c>
      <c r="I413" s="1142"/>
      <c r="J413" s="891">
        <v>0.52589098216998154</v>
      </c>
      <c r="K413" s="670"/>
      <c r="L413" s="670"/>
      <c r="M413" s="1142" t="s">
        <v>593</v>
      </c>
      <c r="N413" s="1142"/>
      <c r="O413" s="892">
        <v>0.46937130639676028</v>
      </c>
      <c r="P413" s="670"/>
      <c r="Q413" s="670"/>
      <c r="Z413" s="372"/>
      <c r="AA413" s="372"/>
      <c r="AB413" s="372"/>
      <c r="AC413" s="372"/>
      <c r="AD413" s="372"/>
      <c r="AE413" s="372"/>
      <c r="AF413" s="372"/>
      <c r="AG413" s="372"/>
      <c r="AH413" s="372"/>
      <c r="AI413" s="372"/>
      <c r="AJ413" s="372"/>
      <c r="AK413" s="372"/>
      <c r="AL413" s="372"/>
      <c r="AM413" s="372"/>
      <c r="AN413" s="372"/>
      <c r="AO413" s="372"/>
      <c r="AP413" s="372"/>
      <c r="AQ413" s="372"/>
      <c r="AR413" s="372"/>
      <c r="AS413" s="372"/>
      <c r="AT413" s="372"/>
      <c r="AU413" s="372"/>
      <c r="AV413" s="372"/>
      <c r="AW413" s="372"/>
      <c r="AX413" s="372"/>
      <c r="AY413" s="372"/>
      <c r="AZ413" s="372"/>
      <c r="BA413" s="374"/>
      <c r="BB413" s="450"/>
      <c r="BC413" s="374"/>
      <c r="BD413" s="374"/>
      <c r="BE413" s="374"/>
      <c r="BF413" s="374"/>
      <c r="BG413" s="374"/>
      <c r="BH413" s="374"/>
      <c r="BI413" s="374"/>
      <c r="BJ413" s="374"/>
      <c r="BK413" s="374"/>
      <c r="BL413" s="374"/>
      <c r="BM413" s="374"/>
      <c r="BN413" s="374"/>
      <c r="BO413" s="374"/>
      <c r="BP413" s="374"/>
      <c r="BQ413" s="374"/>
      <c r="BR413" s="374"/>
      <c r="BS413" s="374"/>
      <c r="BT413" s="374"/>
      <c r="BU413" s="374"/>
      <c r="BV413" s="374"/>
      <c r="BW413" s="374"/>
      <c r="BX413" s="374"/>
      <c r="BY413" s="374"/>
      <c r="BZ413" s="375"/>
      <c r="CA413" s="375"/>
      <c r="CB413" s="375"/>
      <c r="CC413" s="375"/>
      <c r="CD413" s="375"/>
      <c r="CE413" s="375"/>
      <c r="CF413" s="375"/>
      <c r="CG413" s="375"/>
      <c r="CH413" s="375"/>
      <c r="CI413" s="375"/>
      <c r="CJ413" s="375"/>
      <c r="CK413" s="375"/>
      <c r="CL413" s="375"/>
      <c r="CM413" s="375"/>
      <c r="CN413" s="375"/>
      <c r="CO413" s="375"/>
      <c r="CP413" s="375"/>
      <c r="CQ413" s="375"/>
      <c r="CR413" s="375"/>
      <c r="CS413" s="375"/>
      <c r="CT413" s="375"/>
      <c r="CU413" s="375"/>
      <c r="CV413" s="375"/>
      <c r="CW413" s="375"/>
      <c r="CX413" s="375"/>
      <c r="CY413" s="375"/>
      <c r="CZ413" s="375"/>
    </row>
    <row r="414" s="379" customFormat="true" ht="25.15" customHeight="true" x14ac:dyDescent="0.2">
      <c r="B414" s="1063"/>
      <c r="C414" s="1141" t="s">
        <v>588</v>
      </c>
      <c r="D414" s="1142"/>
      <c r="E414" s="890">
        <v>0.57365817814928199</v>
      </c>
      <c r="F414" s="670"/>
      <c r="G414" s="670"/>
      <c r="H414" s="1142" t="s">
        <v>593</v>
      </c>
      <c r="I414" s="1142"/>
      <c r="J414" s="891">
        <v>0.5185173907533569</v>
      </c>
      <c r="K414" s="670"/>
      <c r="L414" s="670"/>
      <c r="M414" s="1142" t="s">
        <v>594</v>
      </c>
      <c r="N414" s="1142"/>
      <c r="O414" s="892">
        <v>0.46136538924085857</v>
      </c>
      <c r="P414" s="670"/>
      <c r="Q414" s="670"/>
      <c r="Z414" s="372"/>
      <c r="AA414" s="372"/>
      <c r="AB414" s="372"/>
      <c r="AC414" s="372"/>
      <c r="AD414" s="372"/>
      <c r="AE414" s="372"/>
      <c r="AF414" s="372"/>
      <c r="AG414" s="372"/>
      <c r="AH414" s="372"/>
      <c r="AI414" s="372"/>
      <c r="AJ414" s="372"/>
      <c r="AK414" s="372"/>
      <c r="AL414" s="372"/>
      <c r="AM414" s="372"/>
      <c r="AN414" s="372"/>
      <c r="AO414" s="372"/>
      <c r="AP414" s="372"/>
      <c r="AQ414" s="372"/>
      <c r="AR414" s="372"/>
      <c r="AS414" s="372"/>
      <c r="AT414" s="372"/>
      <c r="AU414" s="372"/>
      <c r="AV414" s="372"/>
      <c r="AW414" s="372"/>
      <c r="AX414" s="372"/>
      <c r="AY414" s="372"/>
      <c r="AZ414" s="372"/>
      <c r="BA414" s="374"/>
      <c r="BB414" s="450"/>
      <c r="BC414" s="374"/>
      <c r="BD414" s="374"/>
      <c r="BE414" s="374"/>
      <c r="BF414" s="374"/>
      <c r="BG414" s="374"/>
      <c r="BH414" s="374"/>
      <c r="BI414" s="374"/>
      <c r="BJ414" s="374"/>
      <c r="BK414" s="374"/>
      <c r="BL414" s="374"/>
      <c r="BM414" s="374"/>
      <c r="BN414" s="374"/>
      <c r="BO414" s="374"/>
      <c r="BP414" s="374"/>
      <c r="BQ414" s="374"/>
      <c r="BR414" s="374"/>
      <c r="BS414" s="374"/>
      <c r="BT414" s="374"/>
      <c r="BU414" s="374"/>
      <c r="BV414" s="374"/>
      <c r="BW414" s="374"/>
      <c r="BX414" s="374"/>
      <c r="BY414" s="374"/>
      <c r="BZ414" s="375"/>
      <c r="CA414" s="375"/>
      <c r="CB414" s="375"/>
      <c r="CC414" s="375"/>
      <c r="CD414" s="375"/>
      <c r="CE414" s="375"/>
      <c r="CF414" s="375"/>
      <c r="CG414" s="375"/>
      <c r="CH414" s="375"/>
      <c r="CI414" s="375"/>
      <c r="CJ414" s="375"/>
      <c r="CK414" s="375"/>
      <c r="CL414" s="375"/>
      <c r="CM414" s="375"/>
      <c r="CN414" s="375"/>
      <c r="CO414" s="375"/>
      <c r="CP414" s="375"/>
      <c r="CQ414" s="375"/>
      <c r="CR414" s="375"/>
      <c r="CS414" s="375"/>
      <c r="CT414" s="375"/>
      <c r="CU414" s="375"/>
      <c r="CV414" s="375"/>
      <c r="CW414" s="375"/>
      <c r="CX414" s="375"/>
      <c r="CY414" s="375"/>
      <c r="CZ414" s="375"/>
    </row>
    <row r="415" s="379" customFormat="true" ht="25.15" customHeight="true" x14ac:dyDescent="0.2">
      <c r="B415" s="1063"/>
      <c r="C415" s="1141" t="s">
        <v>595</v>
      </c>
      <c r="D415" s="1142"/>
      <c r="E415" s="890">
        <v>-0.57072185459236935</v>
      </c>
      <c r="F415" s="670"/>
      <c r="G415" s="670"/>
      <c r="H415" s="1142" t="s">
        <v>585</v>
      </c>
      <c r="I415" s="1142"/>
      <c r="J415" s="891">
        <v>0.50529196779473962</v>
      </c>
      <c r="K415" s="670"/>
      <c r="L415" s="670"/>
      <c r="M415" s="1142" t="s">
        <v>596</v>
      </c>
      <c r="N415" s="1142"/>
      <c r="O415" s="892">
        <v>0.45247582156417865</v>
      </c>
      <c r="P415" s="670"/>
      <c r="Q415" s="670"/>
      <c r="Z415" s="372"/>
      <c r="AA415" s="372"/>
      <c r="AB415" s="372"/>
      <c r="AC415" s="372"/>
      <c r="AD415" s="372"/>
      <c r="AE415" s="372"/>
      <c r="AF415" s="372"/>
      <c r="AG415" s="372"/>
      <c r="AH415" s="372"/>
      <c r="AI415" s="372"/>
      <c r="AJ415" s="372"/>
      <c r="AK415" s="372"/>
      <c r="AL415" s="372"/>
      <c r="AM415" s="372"/>
      <c r="AN415" s="372"/>
      <c r="AO415" s="372"/>
      <c r="AP415" s="372"/>
      <c r="AQ415" s="372"/>
      <c r="AR415" s="372"/>
      <c r="AS415" s="372"/>
      <c r="AT415" s="372"/>
      <c r="AU415" s="372"/>
      <c r="AV415" s="372"/>
      <c r="AW415" s="372"/>
      <c r="AX415" s="372"/>
      <c r="AY415" s="372"/>
      <c r="AZ415" s="372"/>
      <c r="BA415" s="374"/>
      <c r="BB415" s="450"/>
      <c r="BC415" s="374"/>
      <c r="BD415" s="374"/>
      <c r="BE415" s="374"/>
      <c r="BF415" s="374"/>
      <c r="BG415" s="374"/>
      <c r="BH415" s="374"/>
      <c r="BI415" s="374"/>
      <c r="BJ415" s="374"/>
      <c r="BK415" s="374"/>
      <c r="BL415" s="374"/>
      <c r="BM415" s="374"/>
      <c r="BN415" s="374"/>
      <c r="BO415" s="374"/>
      <c r="BP415" s="374"/>
      <c r="BQ415" s="374"/>
      <c r="BR415" s="374"/>
      <c r="BS415" s="374"/>
      <c r="BT415" s="374"/>
      <c r="BU415" s="374"/>
      <c r="BV415" s="374"/>
      <c r="BW415" s="374"/>
      <c r="BX415" s="374"/>
      <c r="BY415" s="374"/>
      <c r="BZ415" s="375"/>
      <c r="CA415" s="375"/>
      <c r="CB415" s="375"/>
      <c r="CC415" s="375"/>
      <c r="CD415" s="375"/>
      <c r="CE415" s="375"/>
      <c r="CF415" s="375"/>
      <c r="CG415" s="375"/>
      <c r="CH415" s="375"/>
      <c r="CI415" s="375"/>
      <c r="CJ415" s="375"/>
      <c r="CK415" s="375"/>
      <c r="CL415" s="375"/>
      <c r="CM415" s="375"/>
      <c r="CN415" s="375"/>
      <c r="CO415" s="375"/>
      <c r="CP415" s="375"/>
      <c r="CQ415" s="375"/>
      <c r="CR415" s="375"/>
      <c r="CS415" s="375"/>
      <c r="CT415" s="375"/>
      <c r="CU415" s="375"/>
      <c r="CV415" s="375"/>
      <c r="CW415" s="375"/>
      <c r="CX415" s="375"/>
      <c r="CY415" s="375"/>
      <c r="CZ415" s="375"/>
    </row>
    <row r="416" s="379" customFormat="true" ht="25.15" customHeight="true" x14ac:dyDescent="0.2">
      <c r="B416" s="1063"/>
      <c r="C416" s="1141" t="s">
        <v>585</v>
      </c>
      <c r="D416" s="1142"/>
      <c r="E416" s="890">
        <v>0.56239445849996783</v>
      </c>
      <c r="F416" s="670"/>
      <c r="G416" s="670"/>
      <c r="H416" s="1142" t="s">
        <v>591</v>
      </c>
      <c r="I416" s="1142"/>
      <c r="J416" s="891">
        <v>0.49953425779414423</v>
      </c>
      <c r="K416" s="670"/>
      <c r="L416" s="670"/>
      <c r="M416" s="1142" t="s">
        <v>595</v>
      </c>
      <c r="N416" s="1142"/>
      <c r="O416" s="892">
        <v>-0.44373963765621988</v>
      </c>
      <c r="P416" s="670"/>
      <c r="Q416" s="670"/>
      <c r="Z416" s="372"/>
      <c r="AA416" s="372"/>
      <c r="AB416" s="372"/>
      <c r="AC416" s="372"/>
      <c r="AD416" s="372"/>
      <c r="AE416" s="372"/>
      <c r="AF416" s="372"/>
      <c r="AG416" s="372"/>
      <c r="AH416" s="372"/>
      <c r="AI416" s="372"/>
      <c r="AJ416" s="372"/>
      <c r="AK416" s="372"/>
      <c r="AL416" s="372"/>
      <c r="AM416" s="372"/>
      <c r="AN416" s="372"/>
      <c r="AO416" s="372"/>
      <c r="AP416" s="372"/>
      <c r="AQ416" s="372"/>
      <c r="AR416" s="372"/>
      <c r="AS416" s="372"/>
      <c r="AT416" s="372"/>
      <c r="AU416" s="372"/>
      <c r="AV416" s="372"/>
      <c r="AW416" s="372"/>
      <c r="AX416" s="372"/>
      <c r="AY416" s="372"/>
      <c r="AZ416" s="372"/>
      <c r="BA416" s="374"/>
      <c r="BB416" s="450"/>
      <c r="BC416" s="374"/>
      <c r="BD416" s="374"/>
      <c r="BE416" s="374"/>
      <c r="BF416" s="374"/>
      <c r="BG416" s="374"/>
      <c r="BH416" s="374"/>
      <c r="BI416" s="374"/>
      <c r="BJ416" s="374"/>
      <c r="BK416" s="374"/>
      <c r="BL416" s="374"/>
      <c r="BM416" s="374"/>
      <c r="BN416" s="374"/>
      <c r="BO416" s="374"/>
      <c r="BP416" s="374"/>
      <c r="BQ416" s="374"/>
      <c r="BR416" s="374"/>
      <c r="BS416" s="374"/>
      <c r="BT416" s="374"/>
      <c r="BU416" s="374"/>
      <c r="BV416" s="374"/>
      <c r="BW416" s="374"/>
      <c r="BX416" s="374"/>
      <c r="BY416" s="374"/>
      <c r="BZ416" s="375"/>
      <c r="CA416" s="375"/>
      <c r="CB416" s="375"/>
      <c r="CC416" s="375"/>
      <c r="CD416" s="375"/>
      <c r="CE416" s="375"/>
      <c r="CF416" s="375"/>
      <c r="CG416" s="375"/>
      <c r="CH416" s="375"/>
      <c r="CI416" s="375"/>
      <c r="CJ416" s="375"/>
      <c r="CK416" s="375"/>
      <c r="CL416" s="375"/>
      <c r="CM416" s="375"/>
      <c r="CN416" s="375"/>
      <c r="CO416" s="375"/>
      <c r="CP416" s="375"/>
      <c r="CQ416" s="375"/>
      <c r="CR416" s="375"/>
      <c r="CS416" s="375"/>
      <c r="CT416" s="375"/>
      <c r="CU416" s="375"/>
      <c r="CV416" s="375"/>
      <c r="CW416" s="375"/>
      <c r="CX416" s="375"/>
      <c r="CY416" s="375"/>
      <c r="CZ416" s="375"/>
    </row>
    <row r="417" s="379" customFormat="true" ht="25.15" customHeight="true" x14ac:dyDescent="0.2">
      <c r="B417" s="1063"/>
      <c r="C417" s="1141" t="s">
        <v>590</v>
      </c>
      <c r="D417" s="1142"/>
      <c r="E417" s="890">
        <v>0.5591564212515906</v>
      </c>
      <c r="F417" s="670"/>
      <c r="G417" s="670"/>
      <c r="H417" s="1142" t="s">
        <v>597</v>
      </c>
      <c r="I417" s="1142"/>
      <c r="J417" s="891">
        <v>0.48719811763237181</v>
      </c>
      <c r="K417" s="670"/>
      <c r="L417" s="670"/>
      <c r="M417" s="1142" t="s">
        <v>591</v>
      </c>
      <c r="N417" s="1142"/>
      <c r="O417" s="892">
        <v>0.43042056793673056</v>
      </c>
      <c r="P417" s="670"/>
      <c r="Q417" s="670"/>
      <c r="Z417" s="372"/>
      <c r="AA417" s="372"/>
      <c r="AB417" s="372"/>
      <c r="AC417" s="372"/>
      <c r="AD417" s="372"/>
      <c r="AE417" s="372"/>
      <c r="AF417" s="372"/>
      <c r="AG417" s="372"/>
      <c r="AH417" s="372"/>
      <c r="AI417" s="372"/>
      <c r="AJ417" s="372"/>
      <c r="AK417" s="372"/>
      <c r="AL417" s="372"/>
      <c r="AM417" s="372"/>
      <c r="AN417" s="372"/>
      <c r="AO417" s="372"/>
      <c r="AP417" s="372"/>
      <c r="AQ417" s="372"/>
      <c r="AR417" s="372"/>
      <c r="AS417" s="372"/>
      <c r="AT417" s="372"/>
      <c r="AU417" s="372"/>
      <c r="AV417" s="372"/>
      <c r="AW417" s="372"/>
      <c r="AX417" s="372"/>
      <c r="AY417" s="372"/>
      <c r="AZ417" s="372"/>
      <c r="BA417" s="374"/>
      <c r="BB417" s="450"/>
      <c r="BC417" s="374"/>
      <c r="BD417" s="374"/>
      <c r="BE417" s="374"/>
      <c r="BF417" s="374"/>
      <c r="BG417" s="374"/>
      <c r="BH417" s="374"/>
      <c r="BI417" s="374"/>
      <c r="BJ417" s="374"/>
      <c r="BK417" s="374"/>
      <c r="BL417" s="374"/>
      <c r="BM417" s="374"/>
      <c r="BN417" s="374"/>
      <c r="BO417" s="374"/>
      <c r="BP417" s="374"/>
      <c r="BQ417" s="374"/>
      <c r="BR417" s="374"/>
      <c r="BS417" s="374"/>
      <c r="BT417" s="374"/>
      <c r="BU417" s="374"/>
      <c r="BV417" s="374"/>
      <c r="BW417" s="374"/>
      <c r="BX417" s="374"/>
      <c r="BY417" s="374"/>
      <c r="BZ417" s="375"/>
      <c r="CA417" s="375"/>
      <c r="CB417" s="375"/>
      <c r="CC417" s="375"/>
      <c r="CD417" s="375"/>
      <c r="CE417" s="375"/>
      <c r="CF417" s="375"/>
      <c r="CG417" s="375"/>
      <c r="CH417" s="375"/>
      <c r="CI417" s="375"/>
      <c r="CJ417" s="375"/>
      <c r="CK417" s="375"/>
      <c r="CL417" s="375"/>
      <c r="CM417" s="375"/>
      <c r="CN417" s="375"/>
      <c r="CO417" s="375"/>
      <c r="CP417" s="375"/>
      <c r="CQ417" s="375"/>
      <c r="CR417" s="375"/>
      <c r="CS417" s="375"/>
      <c r="CT417" s="375"/>
      <c r="CU417" s="375"/>
      <c r="CV417" s="375"/>
      <c r="CW417" s="375"/>
      <c r="CX417" s="375"/>
      <c r="CY417" s="375"/>
      <c r="CZ417" s="375"/>
    </row>
    <row r="418" s="379" customFormat="true" ht="25.15" customHeight="true" x14ac:dyDescent="0.2">
      <c r="B418" s="1063"/>
      <c r="C418" s="1141" t="s">
        <v>593</v>
      </c>
      <c r="D418" s="1142"/>
      <c r="E418" s="890">
        <v>0.55803893573893337</v>
      </c>
      <c r="F418" s="670"/>
      <c r="G418" s="670"/>
      <c r="H418" s="1142" t="s">
        <v>595</v>
      </c>
      <c r="I418" s="1142"/>
      <c r="J418" s="891">
        <v>-0.4857757144317838</v>
      </c>
      <c r="K418" s="670"/>
      <c r="L418" s="670"/>
      <c r="M418" s="1142" t="s">
        <v>598</v>
      </c>
      <c r="N418" s="1142"/>
      <c r="O418" s="892">
        <v>0.42556072537841705</v>
      </c>
      <c r="P418" s="670"/>
      <c r="Q418" s="670"/>
      <c r="Z418" s="372"/>
      <c r="AA418" s="372"/>
      <c r="AB418" s="372"/>
      <c r="AC418" s="372"/>
      <c r="AD418" s="372"/>
      <c r="AE418" s="372"/>
      <c r="AF418" s="372"/>
      <c r="AG418" s="372"/>
      <c r="AH418" s="372"/>
      <c r="AI418" s="372"/>
      <c r="AJ418" s="372"/>
      <c r="AK418" s="372"/>
      <c r="AL418" s="372"/>
      <c r="AM418" s="372"/>
      <c r="AN418" s="372"/>
      <c r="AO418" s="372"/>
      <c r="AP418" s="372"/>
      <c r="AQ418" s="372"/>
      <c r="AR418" s="372"/>
      <c r="AS418" s="372"/>
      <c r="AT418" s="372"/>
      <c r="AU418" s="372"/>
      <c r="AV418" s="372"/>
      <c r="AW418" s="372"/>
      <c r="AX418" s="372"/>
      <c r="AY418" s="372"/>
      <c r="AZ418" s="372"/>
      <c r="BA418" s="374"/>
      <c r="BB418" s="450"/>
      <c r="BC418" s="374"/>
      <c r="BD418" s="374"/>
      <c r="BE418" s="374"/>
      <c r="BF418" s="374"/>
      <c r="BG418" s="374"/>
      <c r="BH418" s="374"/>
      <c r="BI418" s="374"/>
      <c r="BJ418" s="374"/>
      <c r="BK418" s="374"/>
      <c r="BL418" s="374"/>
      <c r="BM418" s="374"/>
      <c r="BN418" s="374"/>
      <c r="BO418" s="374"/>
      <c r="BP418" s="374"/>
      <c r="BQ418" s="374"/>
      <c r="BR418" s="374"/>
      <c r="BS418" s="374"/>
      <c r="BT418" s="374"/>
      <c r="BU418" s="374"/>
      <c r="BV418" s="374"/>
      <c r="BW418" s="374"/>
      <c r="BX418" s="374"/>
      <c r="BY418" s="374"/>
      <c r="BZ418" s="375"/>
      <c r="CA418" s="375"/>
      <c r="CB418" s="375"/>
      <c r="CC418" s="375"/>
      <c r="CD418" s="375"/>
      <c r="CE418" s="375"/>
      <c r="CF418" s="375"/>
      <c r="CG418" s="375"/>
      <c r="CH418" s="375"/>
      <c r="CI418" s="375"/>
      <c r="CJ418" s="375"/>
      <c r="CK418" s="375"/>
      <c r="CL418" s="375"/>
      <c r="CM418" s="375"/>
      <c r="CN418" s="375"/>
      <c r="CO418" s="375"/>
      <c r="CP418" s="375"/>
      <c r="CQ418" s="375"/>
      <c r="CR418" s="375"/>
      <c r="CS418" s="375"/>
      <c r="CT418" s="375"/>
      <c r="CU418" s="375"/>
      <c r="CV418" s="375"/>
      <c r="CW418" s="375"/>
      <c r="CX418" s="375"/>
      <c r="CY418" s="375"/>
      <c r="CZ418" s="375"/>
    </row>
    <row r="419" s="379" customFormat="true" ht="25.15" customHeight="true" x14ac:dyDescent="0.2">
      <c r="B419" s="1063"/>
      <c r="C419" s="1141" t="s">
        <v>592</v>
      </c>
      <c r="D419" s="1142"/>
      <c r="E419" s="890">
        <v>0.55730466049503713</v>
      </c>
      <c r="F419" s="670"/>
      <c r="G419" s="670"/>
      <c r="H419" s="1142" t="s">
        <v>599</v>
      </c>
      <c r="I419" s="1142"/>
      <c r="J419" s="891">
        <v>0.46572531308006682</v>
      </c>
      <c r="K419" s="670"/>
      <c r="L419" s="670"/>
      <c r="M419" s="1142" t="s">
        <v>588</v>
      </c>
      <c r="N419" s="1142"/>
      <c r="O419" s="892">
        <v>0.41728651287169533</v>
      </c>
      <c r="P419" s="670"/>
      <c r="Q419" s="670"/>
      <c r="Z419" s="372"/>
      <c r="AA419" s="372"/>
      <c r="AB419" s="372"/>
      <c r="AC419" s="372"/>
      <c r="AD419" s="372"/>
      <c r="AE419" s="372"/>
      <c r="AF419" s="372"/>
      <c r="AG419" s="372"/>
      <c r="AH419" s="372"/>
      <c r="AI419" s="372"/>
      <c r="AJ419" s="372"/>
      <c r="AK419" s="372"/>
      <c r="AL419" s="372"/>
      <c r="AM419" s="372"/>
      <c r="AN419" s="372"/>
      <c r="AO419" s="372"/>
      <c r="AP419" s="372"/>
      <c r="AQ419" s="372"/>
      <c r="AR419" s="372"/>
      <c r="AS419" s="372"/>
      <c r="AT419" s="372"/>
      <c r="AU419" s="372"/>
      <c r="AV419" s="372"/>
      <c r="AW419" s="372"/>
      <c r="AX419" s="372"/>
      <c r="AY419" s="372"/>
      <c r="AZ419" s="372"/>
      <c r="BA419" s="374"/>
      <c r="BB419" s="450"/>
      <c r="BC419" s="374"/>
      <c r="BD419" s="374"/>
      <c r="BE419" s="374"/>
      <c r="BF419" s="374"/>
      <c r="BG419" s="374"/>
      <c r="BH419" s="374"/>
      <c r="BI419" s="374"/>
      <c r="BJ419" s="374"/>
      <c r="BK419" s="374"/>
      <c r="BL419" s="374"/>
      <c r="BM419" s="374"/>
      <c r="BN419" s="374"/>
      <c r="BO419" s="374"/>
      <c r="BP419" s="374"/>
      <c r="BQ419" s="374"/>
      <c r="BR419" s="374"/>
      <c r="BS419" s="374"/>
      <c r="BT419" s="374"/>
      <c r="BU419" s="374"/>
      <c r="BV419" s="374"/>
      <c r="BW419" s="374"/>
      <c r="BX419" s="374"/>
      <c r="BY419" s="374"/>
      <c r="BZ419" s="375"/>
      <c r="CA419" s="375"/>
      <c r="CB419" s="375"/>
      <c r="CC419" s="375"/>
      <c r="CD419" s="375"/>
      <c r="CE419" s="375"/>
      <c r="CF419" s="375"/>
      <c r="CG419" s="375"/>
      <c r="CH419" s="375"/>
      <c r="CI419" s="375"/>
      <c r="CJ419" s="375"/>
      <c r="CK419" s="375"/>
      <c r="CL419" s="375"/>
      <c r="CM419" s="375"/>
      <c r="CN419" s="375"/>
      <c r="CO419" s="375"/>
      <c r="CP419" s="375"/>
      <c r="CQ419" s="375"/>
      <c r="CR419" s="375"/>
      <c r="CS419" s="375"/>
      <c r="CT419" s="375"/>
      <c r="CU419" s="375"/>
      <c r="CV419" s="375"/>
      <c r="CW419" s="375"/>
      <c r="CX419" s="375"/>
      <c r="CY419" s="375"/>
      <c r="CZ419" s="375"/>
    </row>
    <row r="420" s="379" customFormat="true" ht="25.15" customHeight="true" x14ac:dyDescent="0.2">
      <c r="B420" s="1063"/>
      <c r="C420" s="1141" t="s">
        <v>597</v>
      </c>
      <c r="D420" s="1142"/>
      <c r="E420" s="890">
        <v>0.54635510744493232</v>
      </c>
      <c r="F420" s="670"/>
      <c r="G420" s="670"/>
      <c r="H420" s="1142" t="s">
        <v>600</v>
      </c>
      <c r="I420" s="1142"/>
      <c r="J420" s="891">
        <v>0.44300435302348273</v>
      </c>
      <c r="K420" s="670"/>
      <c r="L420" s="670"/>
      <c r="M420" s="1142" t="s">
        <v>592</v>
      </c>
      <c r="N420" s="1142"/>
      <c r="O420" s="892">
        <v>0.40803282761888759</v>
      </c>
      <c r="P420" s="670"/>
      <c r="Q420" s="670"/>
      <c r="Z420" s="372"/>
      <c r="AA420" s="372"/>
      <c r="AB420" s="372"/>
      <c r="AC420" s="372"/>
      <c r="AD420" s="372"/>
      <c r="AE420" s="372"/>
      <c r="AF420" s="372"/>
      <c r="AG420" s="372"/>
      <c r="AH420" s="372"/>
      <c r="AI420" s="372"/>
      <c r="AJ420" s="372"/>
      <c r="AK420" s="372"/>
      <c r="AL420" s="372"/>
      <c r="AM420" s="372"/>
      <c r="AN420" s="372"/>
      <c r="AO420" s="372"/>
      <c r="AP420" s="372"/>
      <c r="AQ420" s="372"/>
      <c r="AR420" s="372"/>
      <c r="AS420" s="372"/>
      <c r="AT420" s="372"/>
      <c r="AU420" s="372"/>
      <c r="AV420" s="372"/>
      <c r="AW420" s="372"/>
      <c r="AX420" s="372"/>
      <c r="AY420" s="372"/>
      <c r="AZ420" s="372"/>
      <c r="BA420" s="374"/>
      <c r="BB420" s="450"/>
      <c r="BC420" s="374"/>
      <c r="BD420" s="374"/>
      <c r="BE420" s="374"/>
      <c r="BF420" s="374"/>
      <c r="BG420" s="374"/>
      <c r="BH420" s="374"/>
      <c r="BI420" s="374"/>
      <c r="BJ420" s="374"/>
      <c r="BK420" s="374"/>
      <c r="BL420" s="374"/>
      <c r="BM420" s="374"/>
      <c r="BN420" s="374"/>
      <c r="BO420" s="374"/>
      <c r="BP420" s="374"/>
      <c r="BQ420" s="374"/>
      <c r="BR420" s="374"/>
      <c r="BS420" s="374"/>
      <c r="BT420" s="374"/>
      <c r="BU420" s="374"/>
      <c r="BV420" s="374"/>
      <c r="BW420" s="374"/>
      <c r="BX420" s="374"/>
      <c r="BY420" s="374"/>
      <c r="BZ420" s="375"/>
      <c r="CA420" s="375"/>
      <c r="CB420" s="375"/>
      <c r="CC420" s="375"/>
      <c r="CD420" s="375"/>
      <c r="CE420" s="375"/>
      <c r="CF420" s="375"/>
      <c r="CG420" s="375"/>
      <c r="CH420" s="375"/>
      <c r="CI420" s="375"/>
      <c r="CJ420" s="375"/>
      <c r="CK420" s="375"/>
      <c r="CL420" s="375"/>
      <c r="CM420" s="375"/>
      <c r="CN420" s="375"/>
      <c r="CO420" s="375"/>
      <c r="CP420" s="375"/>
      <c r="CQ420" s="375"/>
      <c r="CR420" s="375"/>
      <c r="CS420" s="375"/>
      <c r="CT420" s="375"/>
      <c r="CU420" s="375"/>
      <c r="CV420" s="375"/>
      <c r="CW420" s="375"/>
      <c r="CX420" s="375"/>
      <c r="CY420" s="375"/>
      <c r="CZ420" s="375"/>
    </row>
    <row r="421" s="379" customFormat="true" ht="25.15" customHeight="true" x14ac:dyDescent="0.2">
      <c r="B421" s="1063"/>
      <c r="C421" s="1141" t="s">
        <v>599</v>
      </c>
      <c r="D421" s="1142"/>
      <c r="E421" s="890">
        <v>0.49178869356068383</v>
      </c>
      <c r="F421" s="670"/>
      <c r="G421" s="670"/>
      <c r="H421" s="1142" t="s">
        <v>601</v>
      </c>
      <c r="I421" s="1142"/>
      <c r="J421" s="891">
        <v>-0.41676903569446166</v>
      </c>
      <c r="K421" s="670"/>
      <c r="L421" s="670"/>
      <c r="M421" s="1142" t="s">
        <v>601</v>
      </c>
      <c r="N421" s="1142"/>
      <c r="O421" s="892">
        <v>-0.40722559722879603</v>
      </c>
      <c r="P421" s="670"/>
      <c r="Q421" s="670"/>
      <c r="Z421" s="372"/>
      <c r="AA421" s="372"/>
      <c r="AB421" s="372"/>
      <c r="AC421" s="372"/>
      <c r="AD421" s="372"/>
      <c r="AE421" s="372"/>
      <c r="AF421" s="372"/>
      <c r="AG421" s="372"/>
      <c r="AH421" s="372"/>
      <c r="AI421" s="372"/>
      <c r="AJ421" s="372"/>
      <c r="AK421" s="372"/>
      <c r="AL421" s="372"/>
      <c r="AM421" s="372"/>
      <c r="AN421" s="372"/>
      <c r="AO421" s="372"/>
      <c r="AP421" s="372"/>
      <c r="AQ421" s="372"/>
      <c r="AR421" s="372"/>
      <c r="AS421" s="372"/>
      <c r="AT421" s="372"/>
      <c r="AU421" s="372"/>
      <c r="AV421" s="372"/>
      <c r="AW421" s="372"/>
      <c r="AX421" s="372"/>
      <c r="AY421" s="372"/>
      <c r="AZ421" s="372"/>
      <c r="BA421" s="374"/>
      <c r="BB421" s="450"/>
      <c r="BC421" s="374"/>
      <c r="BD421" s="374"/>
      <c r="BE421" s="374"/>
      <c r="BF421" s="374"/>
      <c r="BG421" s="374"/>
      <c r="BH421" s="374"/>
      <c r="BI421" s="374"/>
      <c r="BJ421" s="374"/>
      <c r="BK421" s="374"/>
      <c r="BL421" s="374"/>
      <c r="BM421" s="374"/>
      <c r="BN421" s="374"/>
      <c r="BO421" s="374"/>
      <c r="BP421" s="374"/>
      <c r="BQ421" s="374"/>
      <c r="BR421" s="374"/>
      <c r="BS421" s="374"/>
      <c r="BT421" s="374"/>
      <c r="BU421" s="374"/>
      <c r="BV421" s="374"/>
      <c r="BW421" s="374"/>
      <c r="BX421" s="374"/>
      <c r="BY421" s="374"/>
      <c r="BZ421" s="375"/>
      <c r="CA421" s="375"/>
      <c r="CB421" s="375"/>
      <c r="CC421" s="375"/>
      <c r="CD421" s="375"/>
      <c r="CE421" s="375"/>
      <c r="CF421" s="375"/>
      <c r="CG421" s="375"/>
      <c r="CH421" s="375"/>
      <c r="CI421" s="375"/>
      <c r="CJ421" s="375"/>
      <c r="CK421" s="375"/>
      <c r="CL421" s="375"/>
      <c r="CM421" s="375"/>
      <c r="CN421" s="375"/>
      <c r="CO421" s="375"/>
      <c r="CP421" s="375"/>
      <c r="CQ421" s="375"/>
      <c r="CR421" s="375"/>
      <c r="CS421" s="375"/>
      <c r="CT421" s="375"/>
      <c r="CU421" s="375"/>
      <c r="CV421" s="375"/>
      <c r="CW421" s="375"/>
      <c r="CX421" s="375"/>
      <c r="CY421" s="375"/>
      <c r="CZ421" s="375"/>
    </row>
    <row r="422" s="379" customFormat="true" ht="25.15" customHeight="true" x14ac:dyDescent="0.2">
      <c r="B422" s="1063"/>
      <c r="C422" s="1141" t="s">
        <v>601</v>
      </c>
      <c r="D422" s="1142"/>
      <c r="E422" s="890">
        <v>-0.48435996681674182</v>
      </c>
      <c r="F422" s="670"/>
      <c r="G422" s="670"/>
      <c r="H422" s="1142" t="s">
        <v>602</v>
      </c>
      <c r="I422" s="1142"/>
      <c r="J422" s="891">
        <v>0.4025694640261574</v>
      </c>
      <c r="K422" s="670"/>
      <c r="L422" s="670"/>
      <c r="M422" s="1142" t="s">
        <v>599</v>
      </c>
      <c r="N422" s="1142"/>
      <c r="O422" s="892">
        <v>0.39563679283245068</v>
      </c>
      <c r="P422" s="670"/>
      <c r="Q422" s="670"/>
      <c r="Z422" s="372"/>
      <c r="AA422" s="372"/>
      <c r="AB422" s="372"/>
      <c r="AC422" s="372"/>
      <c r="AD422" s="372"/>
      <c r="AE422" s="372"/>
      <c r="AF422" s="372"/>
      <c r="AG422" s="372"/>
      <c r="AH422" s="372"/>
      <c r="AI422" s="372"/>
      <c r="AJ422" s="372"/>
      <c r="AK422" s="372"/>
      <c r="AL422" s="372"/>
      <c r="AM422" s="372"/>
      <c r="AN422" s="372"/>
      <c r="AO422" s="372"/>
      <c r="AP422" s="372"/>
      <c r="AQ422" s="372"/>
      <c r="AR422" s="372"/>
      <c r="AS422" s="372"/>
      <c r="AT422" s="372"/>
      <c r="AU422" s="372"/>
      <c r="AV422" s="372"/>
      <c r="AW422" s="372"/>
      <c r="AX422" s="372"/>
      <c r="AY422" s="372"/>
      <c r="AZ422" s="372"/>
      <c r="BA422" s="374"/>
      <c r="BB422" s="450"/>
      <c r="BC422" s="374"/>
      <c r="BD422" s="374"/>
      <c r="BE422" s="374"/>
      <c r="BF422" s="374"/>
      <c r="BG422" s="374"/>
      <c r="BH422" s="374"/>
      <c r="BI422" s="374"/>
      <c r="BJ422" s="374"/>
      <c r="BK422" s="374"/>
      <c r="BL422" s="374"/>
      <c r="BM422" s="374"/>
      <c r="BN422" s="374"/>
      <c r="BO422" s="374"/>
      <c r="BP422" s="374"/>
      <c r="BQ422" s="374"/>
      <c r="BR422" s="374"/>
      <c r="BS422" s="374"/>
      <c r="BT422" s="374"/>
      <c r="BU422" s="374"/>
      <c r="BV422" s="374"/>
      <c r="BW422" s="374"/>
      <c r="BX422" s="374"/>
      <c r="BY422" s="374"/>
      <c r="BZ422" s="375"/>
      <c r="CA422" s="375"/>
      <c r="CB422" s="375"/>
      <c r="CC422" s="375"/>
      <c r="CD422" s="375"/>
      <c r="CE422" s="375"/>
      <c r="CF422" s="375"/>
      <c r="CG422" s="375"/>
      <c r="CH422" s="375"/>
      <c r="CI422" s="375"/>
      <c r="CJ422" s="375"/>
      <c r="CK422" s="375"/>
      <c r="CL422" s="375"/>
      <c r="CM422" s="375"/>
      <c r="CN422" s="375"/>
      <c r="CO422" s="375"/>
      <c r="CP422" s="375"/>
      <c r="CQ422" s="375"/>
      <c r="CR422" s="375"/>
      <c r="CS422" s="375"/>
      <c r="CT422" s="375"/>
      <c r="CU422" s="375"/>
      <c r="CV422" s="375"/>
      <c r="CW422" s="375"/>
      <c r="CX422" s="375"/>
      <c r="CY422" s="375"/>
      <c r="CZ422" s="375"/>
    </row>
    <row r="423" s="379" customFormat="true" ht="25.15" customHeight="true" x14ac:dyDescent="0.2">
      <c r="B423" s="1063"/>
      <c r="C423" s="1141" t="s">
        <v>586</v>
      </c>
      <c r="D423" s="1142"/>
      <c r="E423" s="890">
        <v>0.45762294523397329</v>
      </c>
      <c r="F423" s="670"/>
      <c r="G423" s="670"/>
      <c r="H423" s="1142" t="s">
        <v>587</v>
      </c>
      <c r="I423" s="1142"/>
      <c r="J423" s="891">
        <v>-0.37888322016234627</v>
      </c>
      <c r="K423" s="670"/>
      <c r="L423" s="670"/>
      <c r="M423" s="1142" t="s">
        <v>597</v>
      </c>
      <c r="N423" s="1142"/>
      <c r="O423" s="892">
        <v>0.39295838768569075</v>
      </c>
      <c r="P423" s="670"/>
      <c r="Q423" s="670"/>
      <c r="Z423" s="372"/>
      <c r="AA423" s="372"/>
      <c r="AB423" s="372"/>
      <c r="AC423" s="372"/>
      <c r="AD423" s="372"/>
      <c r="AE423" s="372"/>
      <c r="AF423" s="372"/>
      <c r="AG423" s="372"/>
      <c r="AH423" s="372"/>
      <c r="AI423" s="372"/>
      <c r="AJ423" s="372"/>
      <c r="AK423" s="372"/>
      <c r="AL423" s="372"/>
      <c r="AM423" s="372"/>
      <c r="AN423" s="372"/>
      <c r="AO423" s="372"/>
      <c r="AP423" s="372"/>
      <c r="AQ423" s="372"/>
      <c r="AR423" s="372"/>
      <c r="AS423" s="372"/>
      <c r="AT423" s="372"/>
      <c r="AU423" s="372"/>
      <c r="AV423" s="372"/>
      <c r="AW423" s="372"/>
      <c r="AX423" s="372"/>
      <c r="AY423" s="372"/>
      <c r="AZ423" s="372"/>
      <c r="BA423" s="374"/>
      <c r="BB423" s="450"/>
      <c r="BC423" s="374"/>
      <c r="BD423" s="374"/>
      <c r="BE423" s="374"/>
      <c r="BF423" s="374"/>
      <c r="BG423" s="374"/>
      <c r="BH423" s="374"/>
      <c r="BI423" s="374"/>
      <c r="BJ423" s="374"/>
      <c r="BK423" s="374"/>
      <c r="BL423" s="374"/>
      <c r="BM423" s="374"/>
      <c r="BN423" s="374"/>
      <c r="BO423" s="374"/>
      <c r="BP423" s="374"/>
      <c r="BQ423" s="374"/>
      <c r="BR423" s="374"/>
      <c r="BS423" s="374"/>
      <c r="BT423" s="374"/>
      <c r="BU423" s="374"/>
      <c r="BV423" s="374"/>
      <c r="BW423" s="374"/>
      <c r="BX423" s="374"/>
      <c r="BY423" s="374"/>
      <c r="BZ423" s="375"/>
      <c r="CA423" s="375"/>
      <c r="CB423" s="375"/>
      <c r="CC423" s="375"/>
      <c r="CD423" s="375"/>
      <c r="CE423" s="375"/>
      <c r="CF423" s="375"/>
      <c r="CG423" s="375"/>
      <c r="CH423" s="375"/>
      <c r="CI423" s="375"/>
      <c r="CJ423" s="375"/>
      <c r="CK423" s="375"/>
      <c r="CL423" s="375"/>
      <c r="CM423" s="375"/>
      <c r="CN423" s="375"/>
      <c r="CO423" s="375"/>
      <c r="CP423" s="375"/>
      <c r="CQ423" s="375"/>
      <c r="CR423" s="375"/>
      <c r="CS423" s="375"/>
      <c r="CT423" s="375"/>
      <c r="CU423" s="375"/>
      <c r="CV423" s="375"/>
      <c r="CW423" s="375"/>
      <c r="CX423" s="375"/>
      <c r="CY423" s="375"/>
      <c r="CZ423" s="375"/>
    </row>
    <row r="424" s="379" customFormat="true" ht="25.15" customHeight="true" x14ac:dyDescent="0.2">
      <c r="B424" s="1063"/>
      <c r="C424" s="1141" t="s">
        <v>600</v>
      </c>
      <c r="D424" s="1142"/>
      <c r="E424" s="890">
        <v>0.43620318983445799</v>
      </c>
      <c r="F424" s="670"/>
      <c r="G424" s="670"/>
      <c r="H424" s="1142" t="s">
        <v>594</v>
      </c>
      <c r="I424" s="1142"/>
      <c r="J424" s="891">
        <v>0.36062471536840657</v>
      </c>
      <c r="K424" s="670"/>
      <c r="L424" s="670"/>
      <c r="M424" s="1142" t="s">
        <v>509</v>
      </c>
      <c r="N424" s="1142"/>
      <c r="O424" s="892">
        <v>0.3418184873098471</v>
      </c>
      <c r="P424" s="670"/>
      <c r="Q424" s="670"/>
      <c r="Z424" s="372"/>
      <c r="AA424" s="372"/>
      <c r="AB424" s="372"/>
      <c r="AC424" s="372"/>
      <c r="AD424" s="372"/>
      <c r="AE424" s="372"/>
      <c r="AF424" s="372"/>
      <c r="AG424" s="372"/>
      <c r="AH424" s="372"/>
      <c r="AI424" s="372"/>
      <c r="AJ424" s="372"/>
      <c r="AK424" s="372"/>
      <c r="AL424" s="372"/>
      <c r="AM424" s="372"/>
      <c r="AN424" s="372"/>
      <c r="AO424" s="372"/>
      <c r="AP424" s="372"/>
      <c r="AQ424" s="372"/>
      <c r="AR424" s="372"/>
      <c r="AS424" s="372"/>
      <c r="AT424" s="372"/>
      <c r="AU424" s="372"/>
      <c r="AV424" s="372"/>
      <c r="AW424" s="372"/>
      <c r="AX424" s="372"/>
      <c r="AY424" s="372"/>
      <c r="AZ424" s="372"/>
      <c r="BA424" s="374"/>
      <c r="BB424" s="450"/>
      <c r="BC424" s="374"/>
      <c r="BD424" s="374"/>
      <c r="BE424" s="374"/>
      <c r="BF424" s="374"/>
      <c r="BG424" s="374"/>
      <c r="BH424" s="374"/>
      <c r="BI424" s="374"/>
      <c r="BJ424" s="374"/>
      <c r="BK424" s="374"/>
      <c r="BL424" s="374"/>
      <c r="BM424" s="374"/>
      <c r="BN424" s="374"/>
      <c r="BO424" s="374"/>
      <c r="BP424" s="374"/>
      <c r="BQ424" s="374"/>
      <c r="BR424" s="374"/>
      <c r="BS424" s="374"/>
      <c r="BT424" s="374"/>
      <c r="BU424" s="374"/>
      <c r="BV424" s="374"/>
      <c r="BW424" s="374"/>
      <c r="BX424" s="374"/>
      <c r="BY424" s="374"/>
      <c r="BZ424" s="375"/>
      <c r="CA424" s="375"/>
      <c r="CB424" s="375"/>
      <c r="CC424" s="375"/>
      <c r="CD424" s="375"/>
      <c r="CE424" s="375"/>
      <c r="CF424" s="375"/>
      <c r="CG424" s="375"/>
      <c r="CH424" s="375"/>
      <c r="CI424" s="375"/>
      <c r="CJ424" s="375"/>
      <c r="CK424" s="375"/>
      <c r="CL424" s="375"/>
      <c r="CM424" s="375"/>
      <c r="CN424" s="375"/>
      <c r="CO424" s="375"/>
      <c r="CP424" s="375"/>
      <c r="CQ424" s="375"/>
      <c r="CR424" s="375"/>
      <c r="CS424" s="375"/>
      <c r="CT424" s="375"/>
      <c r="CU424" s="375"/>
      <c r="CV424" s="375"/>
      <c r="CW424" s="375"/>
      <c r="CX424" s="375"/>
      <c r="CY424" s="375"/>
      <c r="CZ424" s="375"/>
    </row>
    <row r="425" s="379" customFormat="true" ht="25.15" customHeight="true" x14ac:dyDescent="0.2">
      <c r="B425" s="1063"/>
      <c r="C425" s="1141" t="s">
        <v>554</v>
      </c>
      <c r="D425" s="1142"/>
      <c r="E425" s="890">
        <v>0.43232387531004013</v>
      </c>
      <c r="F425" s="670"/>
      <c r="G425" s="670"/>
      <c r="H425" s="1142" t="s">
        <v>603</v>
      </c>
      <c r="I425" s="1142"/>
      <c r="J425" s="891">
        <v>-0.36036122237428347</v>
      </c>
      <c r="K425" s="670"/>
      <c r="L425" s="670"/>
      <c r="M425" s="1142" t="s">
        <v>590</v>
      </c>
      <c r="N425" s="1142"/>
      <c r="O425" s="892">
        <v>0.33844740162818054</v>
      </c>
      <c r="P425" s="670"/>
      <c r="Q425" s="670"/>
      <c r="Z425" s="372"/>
      <c r="AA425" s="372"/>
      <c r="AB425" s="372"/>
      <c r="AC425" s="372"/>
      <c r="AD425" s="372"/>
      <c r="AE425" s="372"/>
      <c r="AF425" s="372"/>
      <c r="AG425" s="372"/>
      <c r="AH425" s="372"/>
      <c r="AI425" s="372"/>
      <c r="AJ425" s="372"/>
      <c r="AK425" s="372"/>
      <c r="AL425" s="372"/>
      <c r="AM425" s="372"/>
      <c r="AN425" s="372"/>
      <c r="AO425" s="372"/>
      <c r="AP425" s="372"/>
      <c r="AQ425" s="372"/>
      <c r="AR425" s="372"/>
      <c r="AS425" s="372"/>
      <c r="AT425" s="372"/>
      <c r="AU425" s="372"/>
      <c r="AV425" s="372"/>
      <c r="AW425" s="372"/>
      <c r="AX425" s="372"/>
      <c r="AY425" s="372"/>
      <c r="AZ425" s="372"/>
      <c r="BA425" s="374"/>
      <c r="BB425" s="450"/>
      <c r="BC425" s="374"/>
      <c r="BD425" s="374"/>
      <c r="BE425" s="374"/>
      <c r="BF425" s="374"/>
      <c r="BG425" s="374"/>
      <c r="BH425" s="374"/>
      <c r="BI425" s="374"/>
      <c r="BJ425" s="374"/>
      <c r="BK425" s="374"/>
      <c r="BL425" s="374"/>
      <c r="BM425" s="374"/>
      <c r="BN425" s="374"/>
      <c r="BO425" s="374"/>
      <c r="BP425" s="374"/>
      <c r="BQ425" s="374"/>
      <c r="BR425" s="374"/>
      <c r="BS425" s="374"/>
      <c r="BT425" s="374"/>
      <c r="BU425" s="374"/>
      <c r="BV425" s="374"/>
      <c r="BW425" s="374"/>
      <c r="BX425" s="374"/>
      <c r="BY425" s="374"/>
      <c r="BZ425" s="375"/>
      <c r="CA425" s="375"/>
      <c r="CB425" s="375"/>
      <c r="CC425" s="375"/>
      <c r="CD425" s="375"/>
      <c r="CE425" s="375"/>
      <c r="CF425" s="375"/>
      <c r="CG425" s="375"/>
      <c r="CH425" s="375"/>
      <c r="CI425" s="375"/>
      <c r="CJ425" s="375"/>
      <c r="CK425" s="375"/>
      <c r="CL425" s="375"/>
      <c r="CM425" s="375"/>
      <c r="CN425" s="375"/>
      <c r="CO425" s="375"/>
      <c r="CP425" s="375"/>
      <c r="CQ425" s="375"/>
      <c r="CR425" s="375"/>
      <c r="CS425" s="375"/>
      <c r="CT425" s="375"/>
      <c r="CU425" s="375"/>
      <c r="CV425" s="375"/>
      <c r="CW425" s="375"/>
      <c r="CX425" s="375"/>
      <c r="CY425" s="375"/>
      <c r="CZ425" s="375"/>
    </row>
    <row r="426" s="379" customFormat="true" ht="25.15" customHeight="true" x14ac:dyDescent="0.2">
      <c r="B426" s="1063"/>
      <c r="C426" s="1141" t="s">
        <v>596</v>
      </c>
      <c r="D426" s="1142"/>
      <c r="E426" s="890">
        <v>0.43161733338301933</v>
      </c>
      <c r="F426" s="670"/>
      <c r="G426" s="670"/>
      <c r="H426" s="1142" t="s">
        <v>554</v>
      </c>
      <c r="I426" s="1142"/>
      <c r="J426" s="891">
        <v>0.34984729652519558</v>
      </c>
      <c r="K426" s="670"/>
      <c r="L426" s="670"/>
      <c r="M426" s="1142" t="s">
        <v>589</v>
      </c>
      <c r="N426" s="1142"/>
      <c r="O426" s="892">
        <v>0.32343571545793909</v>
      </c>
      <c r="P426" s="670"/>
      <c r="Q426" s="670"/>
      <c r="Z426" s="372"/>
      <c r="AA426" s="372"/>
      <c r="AB426" s="372"/>
      <c r="AC426" s="372"/>
      <c r="AD426" s="372"/>
      <c r="AE426" s="372"/>
      <c r="AF426" s="372"/>
      <c r="AG426" s="372"/>
      <c r="AH426" s="372"/>
      <c r="AI426" s="372"/>
      <c r="AJ426" s="372"/>
      <c r="AK426" s="372"/>
      <c r="AL426" s="372"/>
      <c r="AM426" s="372"/>
      <c r="AN426" s="372"/>
      <c r="AO426" s="372"/>
      <c r="AP426" s="372"/>
      <c r="AQ426" s="372"/>
      <c r="AR426" s="372"/>
      <c r="AS426" s="372"/>
      <c r="AT426" s="372"/>
      <c r="AU426" s="372"/>
      <c r="AV426" s="372"/>
      <c r="AW426" s="372"/>
      <c r="AX426" s="372"/>
      <c r="AY426" s="372"/>
      <c r="AZ426" s="372"/>
      <c r="BA426" s="374"/>
      <c r="BB426" s="450"/>
      <c r="BC426" s="374"/>
      <c r="BD426" s="374"/>
      <c r="BE426" s="374"/>
      <c r="BF426" s="374"/>
      <c r="BG426" s="374"/>
      <c r="BH426" s="374"/>
      <c r="BI426" s="374"/>
      <c r="BJ426" s="374"/>
      <c r="BK426" s="374"/>
      <c r="BL426" s="374"/>
      <c r="BM426" s="374"/>
      <c r="BN426" s="374"/>
      <c r="BO426" s="374"/>
      <c r="BP426" s="374"/>
      <c r="BQ426" s="374"/>
      <c r="BR426" s="374"/>
      <c r="BS426" s="374"/>
      <c r="BT426" s="374"/>
      <c r="BU426" s="374"/>
      <c r="BV426" s="374"/>
      <c r="BW426" s="374"/>
      <c r="BX426" s="374"/>
      <c r="BY426" s="374"/>
      <c r="BZ426" s="375"/>
      <c r="CA426" s="375"/>
      <c r="CB426" s="375"/>
      <c r="CC426" s="375"/>
      <c r="CD426" s="375"/>
      <c r="CE426" s="375"/>
      <c r="CF426" s="375"/>
      <c r="CG426" s="375"/>
      <c r="CH426" s="375"/>
      <c r="CI426" s="375"/>
      <c r="CJ426" s="375"/>
      <c r="CK426" s="375"/>
      <c r="CL426" s="375"/>
      <c r="CM426" s="375"/>
      <c r="CN426" s="375"/>
      <c r="CO426" s="375"/>
      <c r="CP426" s="375"/>
      <c r="CQ426" s="375"/>
      <c r="CR426" s="375"/>
      <c r="CS426" s="375"/>
      <c r="CT426" s="375"/>
      <c r="CU426" s="375"/>
      <c r="CV426" s="375"/>
      <c r="CW426" s="375"/>
      <c r="CX426" s="375"/>
      <c r="CY426" s="375"/>
      <c r="CZ426" s="375"/>
    </row>
    <row r="427" s="379" customFormat="true" ht="25.15" customHeight="true" x14ac:dyDescent="0.2">
      <c r="B427" s="1063"/>
      <c r="C427" s="1141" t="s">
        <v>594</v>
      </c>
      <c r="D427" s="1142"/>
      <c r="E427" s="890">
        <v>0.38283092950439279</v>
      </c>
      <c r="F427" s="670"/>
      <c r="G427" s="670"/>
      <c r="H427" s="1142" t="s">
        <v>589</v>
      </c>
      <c r="I427" s="1142"/>
      <c r="J427" s="891">
        <v>0.34028141210383833</v>
      </c>
      <c r="K427" s="670"/>
      <c r="L427" s="670"/>
      <c r="M427" s="1142" t="s">
        <v>604</v>
      </c>
      <c r="N427" s="1142"/>
      <c r="O427" s="892">
        <v>0.27948961386381083</v>
      </c>
      <c r="P427" s="670"/>
      <c r="Q427" s="670"/>
      <c r="Z427" s="372"/>
      <c r="AA427" s="372"/>
      <c r="AB427" s="372"/>
      <c r="AC427" s="372"/>
      <c r="AD427" s="372"/>
      <c r="AE427" s="372"/>
      <c r="AF427" s="372"/>
      <c r="AG427" s="372"/>
      <c r="AH427" s="372"/>
      <c r="AI427" s="372"/>
      <c r="AJ427" s="372"/>
      <c r="AK427" s="372"/>
      <c r="AL427" s="372"/>
      <c r="AM427" s="372"/>
      <c r="AN427" s="372"/>
      <c r="AO427" s="372"/>
      <c r="AP427" s="372"/>
      <c r="AQ427" s="372"/>
      <c r="AR427" s="372"/>
      <c r="AS427" s="372"/>
      <c r="AT427" s="372"/>
      <c r="AU427" s="372"/>
      <c r="AV427" s="372"/>
      <c r="AW427" s="372"/>
      <c r="AX427" s="372"/>
      <c r="AY427" s="372"/>
      <c r="AZ427" s="372"/>
      <c r="BA427" s="374"/>
      <c r="BB427" s="450"/>
      <c r="BC427" s="374"/>
      <c r="BD427" s="374"/>
      <c r="BE427" s="374"/>
      <c r="BF427" s="374"/>
      <c r="BG427" s="374"/>
      <c r="BH427" s="374"/>
      <c r="BI427" s="374"/>
      <c r="BJ427" s="374"/>
      <c r="BK427" s="374"/>
      <c r="BL427" s="374"/>
      <c r="BM427" s="374"/>
      <c r="BN427" s="374"/>
      <c r="BO427" s="374"/>
      <c r="BP427" s="374"/>
      <c r="BQ427" s="374"/>
      <c r="BR427" s="374"/>
      <c r="BS427" s="374"/>
      <c r="BT427" s="374"/>
      <c r="BU427" s="374"/>
      <c r="BV427" s="374"/>
      <c r="BW427" s="374"/>
      <c r="BX427" s="374"/>
      <c r="BY427" s="374"/>
      <c r="BZ427" s="375"/>
      <c r="CA427" s="375"/>
      <c r="CB427" s="375"/>
      <c r="CC427" s="375"/>
      <c r="CD427" s="375"/>
      <c r="CE427" s="375"/>
      <c r="CF427" s="375"/>
      <c r="CG427" s="375"/>
      <c r="CH427" s="375"/>
      <c r="CI427" s="375"/>
      <c r="CJ427" s="375"/>
      <c r="CK427" s="375"/>
      <c r="CL427" s="375"/>
      <c r="CM427" s="375"/>
      <c r="CN427" s="375"/>
      <c r="CO427" s="375"/>
      <c r="CP427" s="375"/>
      <c r="CQ427" s="375"/>
      <c r="CR427" s="375"/>
      <c r="CS427" s="375"/>
      <c r="CT427" s="375"/>
      <c r="CU427" s="375"/>
      <c r="CV427" s="375"/>
      <c r="CW427" s="375"/>
      <c r="CX427" s="375"/>
      <c r="CY427" s="375"/>
      <c r="CZ427" s="375"/>
    </row>
    <row r="428" s="379" customFormat="true" ht="25.15" customHeight="true" x14ac:dyDescent="0.2">
      <c r="B428" s="1063"/>
      <c r="C428" s="1141" t="s">
        <v>605</v>
      </c>
      <c r="D428" s="1142"/>
      <c r="E428" s="890">
        <v>-0.33850463681379533</v>
      </c>
      <c r="F428" s="670"/>
      <c r="G428" s="670"/>
      <c r="H428" s="1142" t="s">
        <v>606</v>
      </c>
      <c r="I428" s="1142"/>
      <c r="J428" s="891">
        <v>-0.33566770949121305</v>
      </c>
      <c r="K428" s="670"/>
      <c r="L428" s="670"/>
      <c r="M428" s="1142" t="s">
        <v>607</v>
      </c>
      <c r="N428" s="1142"/>
      <c r="O428" s="892">
        <v>0.27437878678935429</v>
      </c>
      <c r="P428" s="670"/>
      <c r="Q428" s="670"/>
      <c r="Z428" s="372"/>
      <c r="AA428" s="372"/>
      <c r="AB428" s="372"/>
      <c r="AC428" s="372"/>
      <c r="AD428" s="372"/>
      <c r="AE428" s="372"/>
      <c r="AF428" s="372"/>
      <c r="AG428" s="372"/>
      <c r="AH428" s="372"/>
      <c r="AI428" s="372"/>
      <c r="AJ428" s="372"/>
      <c r="AK428" s="372"/>
      <c r="AL428" s="372"/>
      <c r="AM428" s="372"/>
      <c r="AN428" s="372"/>
      <c r="AO428" s="372"/>
      <c r="AP428" s="372"/>
      <c r="AQ428" s="372"/>
      <c r="AR428" s="372"/>
      <c r="AS428" s="372"/>
      <c r="AT428" s="372"/>
      <c r="AU428" s="372"/>
      <c r="AV428" s="372"/>
      <c r="AW428" s="372"/>
      <c r="AX428" s="372"/>
      <c r="AY428" s="372"/>
      <c r="AZ428" s="372"/>
      <c r="BA428" s="374"/>
      <c r="BB428" s="450"/>
      <c r="BC428" s="374"/>
      <c r="BD428" s="374"/>
      <c r="BE428" s="374"/>
      <c r="BF428" s="374"/>
      <c r="BG428" s="374"/>
      <c r="BH428" s="374"/>
      <c r="BI428" s="374"/>
      <c r="BJ428" s="374"/>
      <c r="BK428" s="374"/>
      <c r="BL428" s="374"/>
      <c r="BM428" s="374"/>
      <c r="BN428" s="374"/>
      <c r="BO428" s="374"/>
      <c r="BP428" s="374"/>
      <c r="BQ428" s="374"/>
      <c r="BR428" s="374"/>
      <c r="BS428" s="374"/>
      <c r="BT428" s="374"/>
      <c r="BU428" s="374"/>
      <c r="BV428" s="374"/>
      <c r="BW428" s="374"/>
      <c r="BX428" s="374"/>
      <c r="BY428" s="374"/>
      <c r="BZ428" s="375"/>
      <c r="CA428" s="375"/>
      <c r="CB428" s="375"/>
      <c r="CC428" s="375"/>
      <c r="CD428" s="375"/>
      <c r="CE428" s="375"/>
      <c r="CF428" s="375"/>
      <c r="CG428" s="375"/>
      <c r="CH428" s="375"/>
      <c r="CI428" s="375"/>
      <c r="CJ428" s="375"/>
      <c r="CK428" s="375"/>
      <c r="CL428" s="375"/>
      <c r="CM428" s="375"/>
      <c r="CN428" s="375"/>
      <c r="CO428" s="375"/>
      <c r="CP428" s="375"/>
      <c r="CQ428" s="375"/>
      <c r="CR428" s="375"/>
      <c r="CS428" s="375"/>
      <c r="CT428" s="375"/>
      <c r="CU428" s="375"/>
      <c r="CV428" s="375"/>
      <c r="CW428" s="375"/>
      <c r="CX428" s="375"/>
      <c r="CY428" s="375"/>
      <c r="CZ428" s="375"/>
    </row>
    <row r="429" s="379" customFormat="true" ht="25.15" customHeight="true" x14ac:dyDescent="0.2">
      <c r="B429" s="1063"/>
      <c r="C429" s="1141" t="s">
        <v>509</v>
      </c>
      <c r="D429" s="1142"/>
      <c r="E429" s="890">
        <v>0.31035083775800693</v>
      </c>
      <c r="F429" s="670"/>
      <c r="G429" s="670"/>
      <c r="H429" s="1142" t="s">
        <v>596</v>
      </c>
      <c r="I429" s="1142"/>
      <c r="J429" s="891">
        <v>0.33273410649880847</v>
      </c>
      <c r="K429" s="670"/>
      <c r="L429" s="670"/>
      <c r="M429" s="1142" t="s">
        <v>608</v>
      </c>
      <c r="N429" s="1142"/>
      <c r="O429" s="892">
        <v>0.27428866236637467</v>
      </c>
      <c r="P429" s="670"/>
      <c r="Q429" s="670"/>
      <c r="Z429" s="372"/>
      <c r="AA429" s="372"/>
      <c r="AB429" s="372"/>
      <c r="AC429" s="372"/>
      <c r="AD429" s="372"/>
      <c r="AE429" s="372"/>
      <c r="AF429" s="372"/>
      <c r="AG429" s="372"/>
      <c r="AH429" s="372"/>
      <c r="AI429" s="372"/>
      <c r="AJ429" s="372"/>
      <c r="AK429" s="372"/>
      <c r="AL429" s="372"/>
      <c r="AM429" s="372"/>
      <c r="AN429" s="372"/>
      <c r="AO429" s="372"/>
      <c r="AP429" s="372"/>
      <c r="AQ429" s="372"/>
      <c r="AR429" s="372"/>
      <c r="AS429" s="372"/>
      <c r="AT429" s="372"/>
      <c r="AU429" s="372"/>
      <c r="AV429" s="372"/>
      <c r="AW429" s="372"/>
      <c r="AX429" s="372"/>
      <c r="AY429" s="372"/>
      <c r="AZ429" s="372"/>
      <c r="BA429" s="374"/>
      <c r="BB429" s="450"/>
      <c r="BC429" s="374"/>
      <c r="BD429" s="374"/>
      <c r="BE429" s="374"/>
      <c r="BF429" s="374"/>
      <c r="BG429" s="374"/>
      <c r="BH429" s="374"/>
      <c r="BI429" s="374"/>
      <c r="BJ429" s="374"/>
      <c r="BK429" s="374"/>
      <c r="BL429" s="374"/>
      <c r="BM429" s="374"/>
      <c r="BN429" s="374"/>
      <c r="BO429" s="374"/>
      <c r="BP429" s="374"/>
      <c r="BQ429" s="374"/>
      <c r="BR429" s="374"/>
      <c r="BS429" s="374"/>
      <c r="BT429" s="374"/>
      <c r="BU429" s="374"/>
      <c r="BV429" s="374"/>
      <c r="BW429" s="374"/>
      <c r="BX429" s="374"/>
      <c r="BY429" s="374"/>
      <c r="BZ429" s="375"/>
      <c r="CA429" s="375"/>
      <c r="CB429" s="375"/>
      <c r="CC429" s="375"/>
      <c r="CD429" s="375"/>
      <c r="CE429" s="375"/>
      <c r="CF429" s="375"/>
      <c r="CG429" s="375"/>
      <c r="CH429" s="375"/>
      <c r="CI429" s="375"/>
      <c r="CJ429" s="375"/>
      <c r="CK429" s="375"/>
      <c r="CL429" s="375"/>
      <c r="CM429" s="375"/>
      <c r="CN429" s="375"/>
      <c r="CO429" s="375"/>
      <c r="CP429" s="375"/>
      <c r="CQ429" s="375"/>
      <c r="CR429" s="375"/>
      <c r="CS429" s="375"/>
      <c r="CT429" s="375"/>
      <c r="CU429" s="375"/>
      <c r="CV429" s="375"/>
      <c r="CW429" s="375"/>
      <c r="CX429" s="375"/>
      <c r="CY429" s="375"/>
      <c r="CZ429" s="375"/>
    </row>
    <row r="430" s="379" customFormat="true" ht="25.15" customHeight="true" x14ac:dyDescent="0.2">
      <c r="B430" s="1063"/>
      <c r="C430" s="1141" t="s">
        <v>608</v>
      </c>
      <c r="D430" s="1142"/>
      <c r="E430" s="890">
        <v>0.295472968011739</v>
      </c>
      <c r="F430" s="670"/>
      <c r="G430" s="670"/>
      <c r="H430" s="1142" t="s">
        <v>609</v>
      </c>
      <c r="I430" s="1142"/>
      <c r="J430" s="891">
        <v>0.33198060706438748</v>
      </c>
      <c r="K430" s="670"/>
      <c r="L430" s="670"/>
      <c r="M430" s="1142" t="s">
        <v>587</v>
      </c>
      <c r="N430" s="1142"/>
      <c r="O430" s="892">
        <v>-0.25454628965193365</v>
      </c>
      <c r="P430" s="670"/>
      <c r="Q430" s="670"/>
      <c r="Z430" s="372"/>
      <c r="AA430" s="372"/>
      <c r="AB430" s="372"/>
      <c r="AC430" s="372"/>
      <c r="AD430" s="372"/>
      <c r="AE430" s="372"/>
      <c r="AF430" s="372"/>
      <c r="AG430" s="372"/>
      <c r="AH430" s="372"/>
      <c r="AI430" s="372"/>
      <c r="AJ430" s="372"/>
      <c r="AK430" s="372"/>
      <c r="AL430" s="372"/>
      <c r="AM430" s="372"/>
      <c r="AN430" s="372"/>
      <c r="AO430" s="372"/>
      <c r="AP430" s="372"/>
      <c r="AQ430" s="372"/>
      <c r="AR430" s="372"/>
      <c r="AS430" s="372"/>
      <c r="AT430" s="372"/>
      <c r="AU430" s="372"/>
      <c r="AV430" s="372"/>
      <c r="AW430" s="372"/>
      <c r="AX430" s="372"/>
      <c r="AY430" s="372"/>
      <c r="AZ430" s="372"/>
      <c r="BA430" s="374"/>
      <c r="BB430" s="450"/>
      <c r="BC430" s="374"/>
      <c r="BD430" s="374"/>
      <c r="BE430" s="374"/>
      <c r="BF430" s="374"/>
      <c r="BG430" s="374"/>
      <c r="BH430" s="374"/>
      <c r="BI430" s="374"/>
      <c r="BJ430" s="374"/>
      <c r="BK430" s="374"/>
      <c r="BL430" s="374"/>
      <c r="BM430" s="374"/>
      <c r="BN430" s="374"/>
      <c r="BO430" s="374"/>
      <c r="BP430" s="374"/>
      <c r="BQ430" s="374"/>
      <c r="BR430" s="374"/>
      <c r="BS430" s="374"/>
      <c r="BT430" s="374"/>
      <c r="BU430" s="374"/>
      <c r="BV430" s="374"/>
      <c r="BW430" s="374"/>
      <c r="BX430" s="374"/>
      <c r="BY430" s="374"/>
      <c r="BZ430" s="375"/>
      <c r="CA430" s="375"/>
      <c r="CB430" s="375"/>
      <c r="CC430" s="375"/>
      <c r="CD430" s="375"/>
      <c r="CE430" s="375"/>
      <c r="CF430" s="375"/>
      <c r="CG430" s="375"/>
      <c r="CH430" s="375"/>
      <c r="CI430" s="375"/>
      <c r="CJ430" s="375"/>
      <c r="CK430" s="375"/>
      <c r="CL430" s="375"/>
      <c r="CM430" s="375"/>
      <c r="CN430" s="375"/>
      <c r="CO430" s="375"/>
      <c r="CP430" s="375"/>
      <c r="CQ430" s="375"/>
      <c r="CR430" s="375"/>
      <c r="CS430" s="375"/>
      <c r="CT430" s="375"/>
      <c r="CU430" s="375"/>
      <c r="CV430" s="375"/>
      <c r="CW430" s="375"/>
      <c r="CX430" s="375"/>
      <c r="CY430" s="375"/>
      <c r="CZ430" s="375"/>
    </row>
    <row r="431" s="379" customFormat="true" ht="25.15" customHeight="true" x14ac:dyDescent="0.2">
      <c r="B431" s="1063"/>
      <c r="C431" s="1141" t="s">
        <v>610</v>
      </c>
      <c r="D431" s="1142"/>
      <c r="E431" s="890">
        <v>0.29298303282871241</v>
      </c>
      <c r="F431" s="670"/>
      <c r="G431" s="670"/>
      <c r="H431" s="1142" t="s">
        <v>611</v>
      </c>
      <c r="I431" s="1142"/>
      <c r="J431" s="891">
        <v>0.32179224077418717</v>
      </c>
      <c r="K431" s="670"/>
      <c r="L431" s="670"/>
      <c r="M431" s="1142" t="s">
        <v>600</v>
      </c>
      <c r="N431" s="1142"/>
      <c r="O431" s="892">
        <v>0.22144933938242647</v>
      </c>
      <c r="P431" s="670"/>
      <c r="Q431" s="670"/>
      <c r="Z431" s="372"/>
      <c r="AA431" s="372"/>
      <c r="AB431" s="372"/>
      <c r="AC431" s="372"/>
      <c r="AD431" s="372"/>
      <c r="AE431" s="372"/>
      <c r="AF431" s="372"/>
      <c r="AG431" s="372"/>
      <c r="AH431" s="372"/>
      <c r="AI431" s="372"/>
      <c r="AJ431" s="372"/>
      <c r="AK431" s="372"/>
      <c r="AL431" s="372"/>
      <c r="AM431" s="372"/>
      <c r="AN431" s="372"/>
      <c r="AO431" s="372"/>
      <c r="AP431" s="372"/>
      <c r="AQ431" s="372"/>
      <c r="AR431" s="372"/>
      <c r="AS431" s="372"/>
      <c r="AT431" s="372"/>
      <c r="AU431" s="372"/>
      <c r="AV431" s="372"/>
      <c r="AW431" s="372"/>
      <c r="AX431" s="372"/>
      <c r="AY431" s="372"/>
      <c r="AZ431" s="372"/>
      <c r="BA431" s="374"/>
      <c r="BB431" s="450"/>
      <c r="BC431" s="374"/>
      <c r="BD431" s="374"/>
      <c r="BE431" s="374"/>
      <c r="BF431" s="374"/>
      <c r="BG431" s="374"/>
      <c r="BH431" s="374"/>
      <c r="BI431" s="374"/>
      <c r="BJ431" s="374"/>
      <c r="BK431" s="374"/>
      <c r="BL431" s="374"/>
      <c r="BM431" s="374"/>
      <c r="BN431" s="374"/>
      <c r="BO431" s="374"/>
      <c r="BP431" s="374"/>
      <c r="BQ431" s="374"/>
      <c r="BR431" s="374"/>
      <c r="BS431" s="374"/>
      <c r="BT431" s="374"/>
      <c r="BU431" s="374"/>
      <c r="BV431" s="374"/>
      <c r="BW431" s="374"/>
      <c r="BX431" s="374"/>
      <c r="BY431" s="374"/>
      <c r="BZ431" s="375"/>
      <c r="CA431" s="375"/>
      <c r="CB431" s="375"/>
      <c r="CC431" s="375"/>
      <c r="CD431" s="375"/>
      <c r="CE431" s="375"/>
      <c r="CF431" s="375"/>
      <c r="CG431" s="375"/>
      <c r="CH431" s="375"/>
      <c r="CI431" s="375"/>
      <c r="CJ431" s="375"/>
      <c r="CK431" s="375"/>
      <c r="CL431" s="375"/>
      <c r="CM431" s="375"/>
      <c r="CN431" s="375"/>
      <c r="CO431" s="375"/>
      <c r="CP431" s="375"/>
      <c r="CQ431" s="375"/>
      <c r="CR431" s="375"/>
      <c r="CS431" s="375"/>
      <c r="CT431" s="375"/>
      <c r="CU431" s="375"/>
      <c r="CV431" s="375"/>
      <c r="CW431" s="375"/>
      <c r="CX431" s="375"/>
      <c r="CY431" s="375"/>
      <c r="CZ431" s="375"/>
    </row>
    <row r="432" s="379" customFormat="true" ht="25.15" customHeight="true" x14ac:dyDescent="0.2">
      <c r="B432" s="1063"/>
      <c r="C432" s="1141" t="s">
        <v>604</v>
      </c>
      <c r="D432" s="1142"/>
      <c r="E432" s="890">
        <v>0.27139636639597087</v>
      </c>
      <c r="F432" s="670"/>
      <c r="G432" s="670"/>
      <c r="H432" s="1142" t="s">
        <v>385</v>
      </c>
      <c r="I432" s="1142"/>
      <c r="J432" s="891">
        <v>-0.31164915327442283</v>
      </c>
      <c r="K432" s="670"/>
      <c r="L432" s="670"/>
      <c r="M432" s="1142" t="s">
        <v>610</v>
      </c>
      <c r="N432" s="1142"/>
      <c r="O432" s="892">
        <v>0.21294514027229608</v>
      </c>
      <c r="P432" s="670"/>
      <c r="Q432" s="670"/>
      <c r="Z432" s="372"/>
      <c r="AA432" s="372"/>
      <c r="AB432" s="372"/>
      <c r="AC432" s="372"/>
      <c r="AD432" s="372"/>
      <c r="AE432" s="372"/>
      <c r="AF432" s="372"/>
      <c r="AG432" s="372"/>
      <c r="AH432" s="372"/>
      <c r="AI432" s="372"/>
      <c r="AJ432" s="372"/>
      <c r="AK432" s="372"/>
      <c r="AL432" s="372"/>
      <c r="AM432" s="372"/>
      <c r="AN432" s="372"/>
      <c r="AO432" s="372"/>
      <c r="AP432" s="372"/>
      <c r="AQ432" s="372"/>
      <c r="AR432" s="372"/>
      <c r="AS432" s="372"/>
      <c r="AT432" s="372"/>
      <c r="AU432" s="372"/>
      <c r="AV432" s="372"/>
      <c r="AW432" s="372"/>
      <c r="AX432" s="372"/>
      <c r="AY432" s="372"/>
      <c r="AZ432" s="372"/>
      <c r="BA432" s="374"/>
      <c r="BB432" s="450"/>
      <c r="BC432" s="374"/>
      <c r="BD432" s="374"/>
      <c r="BE432" s="374"/>
      <c r="BF432" s="374"/>
      <c r="BG432" s="374"/>
      <c r="BH432" s="374"/>
      <c r="BI432" s="374"/>
      <c r="BJ432" s="374"/>
      <c r="BK432" s="374"/>
      <c r="BL432" s="374"/>
      <c r="BM432" s="374"/>
      <c r="BN432" s="374"/>
      <c r="BO432" s="374"/>
      <c r="BP432" s="374"/>
      <c r="BQ432" s="374"/>
      <c r="BR432" s="374"/>
      <c r="BS432" s="374"/>
      <c r="BT432" s="374"/>
      <c r="BU432" s="374"/>
      <c r="BV432" s="374"/>
      <c r="BW432" s="374"/>
      <c r="BX432" s="374"/>
      <c r="BY432" s="374"/>
      <c r="BZ432" s="375"/>
      <c r="CA432" s="375"/>
      <c r="CB432" s="375"/>
      <c r="CC432" s="375"/>
      <c r="CD432" s="375"/>
      <c r="CE432" s="375"/>
      <c r="CF432" s="375"/>
      <c r="CG432" s="375"/>
      <c r="CH432" s="375"/>
      <c r="CI432" s="375"/>
      <c r="CJ432" s="375"/>
      <c r="CK432" s="375"/>
      <c r="CL432" s="375"/>
      <c r="CM432" s="375"/>
      <c r="CN432" s="375"/>
      <c r="CO432" s="375"/>
      <c r="CP432" s="375"/>
      <c r="CQ432" s="375"/>
      <c r="CR432" s="375"/>
      <c r="CS432" s="375"/>
      <c r="CT432" s="375"/>
      <c r="CU432" s="375"/>
      <c r="CV432" s="375"/>
      <c r="CW432" s="375"/>
      <c r="CX432" s="375"/>
      <c r="CY432" s="375"/>
      <c r="CZ432" s="375"/>
    </row>
    <row r="433" s="379" customFormat="true" ht="25.15" customHeight="true" x14ac:dyDescent="0.2">
      <c r="B433" s="1063"/>
      <c r="C433" s="1141" t="s">
        <v>607</v>
      </c>
      <c r="D433" s="1142"/>
      <c r="E433" s="890">
        <v>0.24322669510090353</v>
      </c>
      <c r="F433" s="670"/>
      <c r="G433" s="670"/>
      <c r="H433" s="1142" t="s">
        <v>608</v>
      </c>
      <c r="I433" s="1142"/>
      <c r="J433" s="891">
        <v>0.31107670311905566</v>
      </c>
      <c r="K433" s="670"/>
      <c r="L433" s="670"/>
      <c r="M433" s="1142" t="s">
        <v>612</v>
      </c>
      <c r="N433" s="1142"/>
      <c r="O433" s="892">
        <v>0.21130699270924652</v>
      </c>
      <c r="P433" s="670"/>
      <c r="Q433" s="670"/>
      <c r="Z433" s="372"/>
      <c r="AA433" s="372"/>
      <c r="AB433" s="372"/>
      <c r="AC433" s="372"/>
      <c r="AD433" s="372"/>
      <c r="AE433" s="372"/>
      <c r="AF433" s="372"/>
      <c r="AG433" s="372"/>
      <c r="AH433" s="372"/>
      <c r="AI433" s="372"/>
      <c r="AJ433" s="372"/>
      <c r="AK433" s="372"/>
      <c r="AL433" s="372"/>
      <c r="AM433" s="372"/>
      <c r="AN433" s="372"/>
      <c r="AO433" s="372"/>
      <c r="AP433" s="372"/>
      <c r="AQ433" s="372"/>
      <c r="AR433" s="372"/>
      <c r="AS433" s="372"/>
      <c r="AT433" s="372"/>
      <c r="AU433" s="372"/>
      <c r="AV433" s="372"/>
      <c r="AW433" s="372"/>
      <c r="AX433" s="372"/>
      <c r="AY433" s="372"/>
      <c r="AZ433" s="372"/>
      <c r="BA433" s="374"/>
      <c r="BB433" s="450"/>
      <c r="BC433" s="374"/>
      <c r="BD433" s="374"/>
      <c r="BE433" s="374"/>
      <c r="BF433" s="374"/>
      <c r="BG433" s="374"/>
      <c r="BH433" s="374"/>
      <c r="BI433" s="374"/>
      <c r="BJ433" s="374"/>
      <c r="BK433" s="374"/>
      <c r="BL433" s="374"/>
      <c r="BM433" s="374"/>
      <c r="BN433" s="374"/>
      <c r="BO433" s="374"/>
      <c r="BP433" s="374"/>
      <c r="BQ433" s="374"/>
      <c r="BR433" s="374"/>
      <c r="BS433" s="374"/>
      <c r="BT433" s="374"/>
      <c r="BU433" s="374"/>
      <c r="BV433" s="374"/>
      <c r="BW433" s="374"/>
      <c r="BX433" s="374"/>
      <c r="BY433" s="374"/>
      <c r="BZ433" s="375"/>
      <c r="CA433" s="375"/>
      <c r="CB433" s="375"/>
      <c r="CC433" s="375"/>
      <c r="CD433" s="375"/>
      <c r="CE433" s="375"/>
      <c r="CF433" s="375"/>
      <c r="CG433" s="375"/>
      <c r="CH433" s="375"/>
      <c r="CI433" s="375"/>
      <c r="CJ433" s="375"/>
      <c r="CK433" s="375"/>
      <c r="CL433" s="375"/>
      <c r="CM433" s="375"/>
      <c r="CN433" s="375"/>
      <c r="CO433" s="375"/>
      <c r="CP433" s="375"/>
      <c r="CQ433" s="375"/>
      <c r="CR433" s="375"/>
      <c r="CS433" s="375"/>
      <c r="CT433" s="375"/>
      <c r="CU433" s="375"/>
      <c r="CV433" s="375"/>
      <c r="CW433" s="375"/>
      <c r="CX433" s="375"/>
      <c r="CY433" s="375"/>
      <c r="CZ433" s="375"/>
    </row>
    <row r="434" s="379" customFormat="true" ht="25.15" customHeight="true" x14ac:dyDescent="0.2">
      <c r="B434" s="1063"/>
      <c r="C434" s="1141" t="s">
        <v>598</v>
      </c>
      <c r="D434" s="1142"/>
      <c r="E434" s="890">
        <v>0.23983860559792697</v>
      </c>
      <c r="F434" s="670"/>
      <c r="G434" s="670"/>
      <c r="H434" s="1142" t="s">
        <v>613</v>
      </c>
      <c r="I434" s="1142"/>
      <c r="J434" s="891">
        <v>0.30056994826448258</v>
      </c>
      <c r="K434" s="670"/>
      <c r="L434" s="670"/>
      <c r="M434" s="1142" t="s">
        <v>554</v>
      </c>
      <c r="N434" s="1142"/>
      <c r="O434" s="892">
        <v>0.19090797194104089</v>
      </c>
      <c r="P434" s="670"/>
      <c r="Q434" s="670"/>
      <c r="Z434" s="372"/>
      <c r="AA434" s="372"/>
      <c r="AB434" s="372"/>
      <c r="AC434" s="372"/>
      <c r="AD434" s="372"/>
      <c r="AE434" s="372"/>
      <c r="AF434" s="372"/>
      <c r="AG434" s="372"/>
      <c r="AH434" s="372"/>
      <c r="AI434" s="372"/>
      <c r="AJ434" s="372"/>
      <c r="AK434" s="372"/>
      <c r="AL434" s="372"/>
      <c r="AM434" s="372"/>
      <c r="AN434" s="372"/>
      <c r="AO434" s="372"/>
      <c r="AP434" s="372"/>
      <c r="AQ434" s="372"/>
      <c r="AR434" s="372"/>
      <c r="AS434" s="372"/>
      <c r="AT434" s="372"/>
      <c r="AU434" s="372"/>
      <c r="AV434" s="372"/>
      <c r="AW434" s="372"/>
      <c r="AX434" s="372"/>
      <c r="AY434" s="372"/>
      <c r="AZ434" s="372"/>
      <c r="BA434" s="374"/>
      <c r="BB434" s="450"/>
      <c r="BC434" s="374"/>
      <c r="BD434" s="374"/>
      <c r="BE434" s="374"/>
      <c r="BF434" s="374"/>
      <c r="BG434" s="374"/>
      <c r="BH434" s="374"/>
      <c r="BI434" s="374"/>
      <c r="BJ434" s="374"/>
      <c r="BK434" s="374"/>
      <c r="BL434" s="374"/>
      <c r="BM434" s="374"/>
      <c r="BN434" s="374"/>
      <c r="BO434" s="374"/>
      <c r="BP434" s="374"/>
      <c r="BQ434" s="374"/>
      <c r="BR434" s="374"/>
      <c r="BS434" s="374"/>
      <c r="BT434" s="374"/>
      <c r="BU434" s="374"/>
      <c r="BV434" s="374"/>
      <c r="BW434" s="374"/>
      <c r="BX434" s="374"/>
      <c r="BY434" s="374"/>
      <c r="BZ434" s="375"/>
      <c r="CA434" s="375"/>
      <c r="CB434" s="375"/>
      <c r="CC434" s="375"/>
      <c r="CD434" s="375"/>
      <c r="CE434" s="375"/>
      <c r="CF434" s="375"/>
      <c r="CG434" s="375"/>
      <c r="CH434" s="375"/>
      <c r="CI434" s="375"/>
      <c r="CJ434" s="375"/>
      <c r="CK434" s="375"/>
      <c r="CL434" s="375"/>
      <c r="CM434" s="375"/>
      <c r="CN434" s="375"/>
      <c r="CO434" s="375"/>
      <c r="CP434" s="375"/>
      <c r="CQ434" s="375"/>
      <c r="CR434" s="375"/>
      <c r="CS434" s="375"/>
      <c r="CT434" s="375"/>
      <c r="CU434" s="375"/>
      <c r="CV434" s="375"/>
      <c r="CW434" s="375"/>
      <c r="CX434" s="375"/>
      <c r="CY434" s="375"/>
      <c r="CZ434" s="375"/>
    </row>
    <row r="435" s="379" customFormat="true" ht="25.15" customHeight="true" x14ac:dyDescent="0.2">
      <c r="B435" s="1063"/>
      <c r="C435" s="1141" t="s">
        <v>614</v>
      </c>
      <c r="D435" s="1142"/>
      <c r="E435" s="890">
        <v>0.20502157466091184</v>
      </c>
      <c r="F435" s="670"/>
      <c r="G435" s="670"/>
      <c r="H435" s="1142" t="s">
        <v>605</v>
      </c>
      <c r="I435" s="1142"/>
      <c r="J435" s="891">
        <v>-0.29526166943727999</v>
      </c>
      <c r="K435" s="670"/>
      <c r="L435" s="670"/>
      <c r="M435" s="1142" t="s">
        <v>614</v>
      </c>
      <c r="N435" s="1142"/>
      <c r="O435" s="892">
        <v>0.17857375936070455</v>
      </c>
      <c r="P435" s="670"/>
      <c r="Q435" s="670"/>
      <c r="Z435" s="372"/>
      <c r="AA435" s="372"/>
      <c r="AB435" s="372"/>
      <c r="AC435" s="372"/>
      <c r="AD435" s="372"/>
      <c r="AE435" s="372"/>
      <c r="AF435" s="372"/>
      <c r="AG435" s="372"/>
      <c r="AH435" s="372"/>
      <c r="AI435" s="372"/>
      <c r="AJ435" s="372"/>
      <c r="AK435" s="372"/>
      <c r="AL435" s="372"/>
      <c r="AM435" s="372"/>
      <c r="AN435" s="372"/>
      <c r="AO435" s="372"/>
      <c r="AP435" s="372"/>
      <c r="AQ435" s="372"/>
      <c r="AR435" s="372"/>
      <c r="AS435" s="372"/>
      <c r="AT435" s="372"/>
      <c r="AU435" s="372"/>
      <c r="AV435" s="372"/>
      <c r="AW435" s="372"/>
      <c r="AX435" s="372"/>
      <c r="AY435" s="372"/>
      <c r="AZ435" s="372"/>
      <c r="BA435" s="374"/>
      <c r="BB435" s="450"/>
      <c r="BC435" s="374"/>
      <c r="BD435" s="374"/>
      <c r="BE435" s="374"/>
      <c r="BF435" s="374"/>
      <c r="BG435" s="374"/>
      <c r="BH435" s="374"/>
      <c r="BI435" s="374"/>
      <c r="BJ435" s="374"/>
      <c r="BK435" s="374"/>
      <c r="BL435" s="374"/>
      <c r="BM435" s="374"/>
      <c r="BN435" s="374"/>
      <c r="BO435" s="374"/>
      <c r="BP435" s="374"/>
      <c r="BQ435" s="374"/>
      <c r="BR435" s="374"/>
      <c r="BS435" s="374"/>
      <c r="BT435" s="374"/>
      <c r="BU435" s="374"/>
      <c r="BV435" s="374"/>
      <c r="BW435" s="374"/>
      <c r="BX435" s="374"/>
      <c r="BY435" s="374"/>
      <c r="BZ435" s="375"/>
      <c r="CA435" s="375"/>
      <c r="CB435" s="375"/>
      <c r="CC435" s="375"/>
      <c r="CD435" s="375"/>
      <c r="CE435" s="375"/>
      <c r="CF435" s="375"/>
      <c r="CG435" s="375"/>
      <c r="CH435" s="375"/>
      <c r="CI435" s="375"/>
      <c r="CJ435" s="375"/>
      <c r="CK435" s="375"/>
      <c r="CL435" s="375"/>
      <c r="CM435" s="375"/>
      <c r="CN435" s="375"/>
      <c r="CO435" s="375"/>
      <c r="CP435" s="375"/>
      <c r="CQ435" s="375"/>
      <c r="CR435" s="375"/>
      <c r="CS435" s="375"/>
      <c r="CT435" s="375"/>
      <c r="CU435" s="375"/>
      <c r="CV435" s="375"/>
      <c r="CW435" s="375"/>
      <c r="CX435" s="375"/>
      <c r="CY435" s="375"/>
      <c r="CZ435" s="375"/>
    </row>
    <row r="436" s="379" customFormat="true" ht="25.15" customHeight="true" x14ac:dyDescent="0.2">
      <c r="B436" s="1063"/>
      <c r="C436" s="1141" t="s">
        <v>612</v>
      </c>
      <c r="D436" s="1142"/>
      <c r="E436" s="890">
        <v>0.19328811791057937</v>
      </c>
      <c r="F436" s="670"/>
      <c r="G436" s="670"/>
      <c r="H436" s="1142" t="s">
        <v>615</v>
      </c>
      <c r="I436" s="1142"/>
      <c r="J436" s="891">
        <v>-0.29206970504080776</v>
      </c>
      <c r="K436" s="670"/>
      <c r="L436" s="670"/>
      <c r="M436" s="1142" t="s">
        <v>616</v>
      </c>
      <c r="N436" s="1142"/>
      <c r="O436" s="892">
        <v>0.17807562103587007</v>
      </c>
      <c r="P436" s="670"/>
      <c r="Q436" s="670"/>
      <c r="Z436" s="372"/>
      <c r="AA436" s="372"/>
      <c r="AB436" s="372"/>
      <c r="AC436" s="372"/>
      <c r="AD436" s="372"/>
      <c r="AE436" s="372"/>
      <c r="AF436" s="372"/>
      <c r="AG436" s="372"/>
      <c r="AH436" s="372"/>
      <c r="AI436" s="372"/>
      <c r="AJ436" s="372"/>
      <c r="AK436" s="372"/>
      <c r="AL436" s="372"/>
      <c r="AM436" s="372"/>
      <c r="AN436" s="372"/>
      <c r="AO436" s="372"/>
      <c r="AP436" s="372"/>
      <c r="AQ436" s="372"/>
      <c r="AR436" s="372"/>
      <c r="AS436" s="372"/>
      <c r="AT436" s="372"/>
      <c r="AU436" s="372"/>
      <c r="AV436" s="372"/>
      <c r="AW436" s="372"/>
      <c r="AX436" s="372"/>
      <c r="AY436" s="372"/>
      <c r="AZ436" s="372"/>
      <c r="BA436" s="374"/>
      <c r="BB436" s="450"/>
      <c r="BC436" s="374"/>
      <c r="BD436" s="374"/>
      <c r="BE436" s="374"/>
      <c r="BF436" s="374"/>
      <c r="BG436" s="374"/>
      <c r="BH436" s="374"/>
      <c r="BI436" s="374"/>
      <c r="BJ436" s="374"/>
      <c r="BK436" s="374"/>
      <c r="BL436" s="374"/>
      <c r="BM436" s="374"/>
      <c r="BN436" s="374"/>
      <c r="BO436" s="374"/>
      <c r="BP436" s="374"/>
      <c r="BQ436" s="374"/>
      <c r="BR436" s="374"/>
      <c r="BS436" s="374"/>
      <c r="BT436" s="374"/>
      <c r="BU436" s="374"/>
      <c r="BV436" s="374"/>
      <c r="BW436" s="374"/>
      <c r="BX436" s="374"/>
      <c r="BY436" s="374"/>
      <c r="BZ436" s="375"/>
      <c r="CA436" s="375"/>
      <c r="CB436" s="375"/>
      <c r="CC436" s="375"/>
      <c r="CD436" s="375"/>
      <c r="CE436" s="375"/>
      <c r="CF436" s="375"/>
      <c r="CG436" s="375"/>
      <c r="CH436" s="375"/>
      <c r="CI436" s="375"/>
      <c r="CJ436" s="375"/>
      <c r="CK436" s="375"/>
      <c r="CL436" s="375"/>
      <c r="CM436" s="375"/>
      <c r="CN436" s="375"/>
      <c r="CO436" s="375"/>
      <c r="CP436" s="375"/>
      <c r="CQ436" s="375"/>
      <c r="CR436" s="375"/>
      <c r="CS436" s="375"/>
      <c r="CT436" s="375"/>
      <c r="CU436" s="375"/>
      <c r="CV436" s="375"/>
      <c r="CW436" s="375"/>
      <c r="CX436" s="375"/>
      <c r="CY436" s="375"/>
      <c r="CZ436" s="375"/>
    </row>
    <row r="437" s="379" customFormat="true" ht="25.15" customHeight="true" x14ac:dyDescent="0.2">
      <c r="B437" s="1063"/>
      <c r="C437" s="1141" t="s">
        <v>385</v>
      </c>
      <c r="D437" s="1142"/>
      <c r="E437" s="890">
        <v>-0.18252211200870364</v>
      </c>
      <c r="F437" s="670"/>
      <c r="G437" s="670"/>
      <c r="H437" s="1142" t="s">
        <v>607</v>
      </c>
      <c r="I437" s="1142"/>
      <c r="J437" s="891">
        <v>0.2918522263182009</v>
      </c>
      <c r="K437" s="670"/>
      <c r="L437" s="670"/>
      <c r="M437" s="1142" t="s">
        <v>617</v>
      </c>
      <c r="N437" s="1142"/>
      <c r="O437" s="892">
        <v>0.17275906591483134</v>
      </c>
      <c r="P437" s="670"/>
      <c r="Q437" s="670"/>
      <c r="Z437" s="372"/>
      <c r="AA437" s="372"/>
      <c r="AB437" s="372"/>
      <c r="AC437" s="372"/>
      <c r="AD437" s="372"/>
      <c r="AE437" s="372"/>
      <c r="AF437" s="372"/>
      <c r="AG437" s="372"/>
      <c r="AH437" s="372"/>
      <c r="AI437" s="372"/>
      <c r="AJ437" s="372"/>
      <c r="AK437" s="372"/>
      <c r="AL437" s="372"/>
      <c r="AM437" s="372"/>
      <c r="AN437" s="372"/>
      <c r="AO437" s="372"/>
      <c r="AP437" s="372"/>
      <c r="AQ437" s="372"/>
      <c r="AR437" s="372"/>
      <c r="AS437" s="372"/>
      <c r="AT437" s="372"/>
      <c r="AU437" s="372"/>
      <c r="AV437" s="372"/>
      <c r="AW437" s="372"/>
      <c r="AX437" s="372"/>
      <c r="AY437" s="372"/>
      <c r="AZ437" s="372"/>
      <c r="BA437" s="374"/>
      <c r="BB437" s="450"/>
      <c r="BC437" s="374"/>
      <c r="BD437" s="374"/>
      <c r="BE437" s="374"/>
      <c r="BF437" s="374"/>
      <c r="BG437" s="374"/>
      <c r="BH437" s="374"/>
      <c r="BI437" s="374"/>
      <c r="BJ437" s="374"/>
      <c r="BK437" s="374"/>
      <c r="BL437" s="374"/>
      <c r="BM437" s="374"/>
      <c r="BN437" s="374"/>
      <c r="BO437" s="374"/>
      <c r="BP437" s="374"/>
      <c r="BQ437" s="374"/>
      <c r="BR437" s="374"/>
      <c r="BS437" s="374"/>
      <c r="BT437" s="374"/>
      <c r="BU437" s="374"/>
      <c r="BV437" s="374"/>
      <c r="BW437" s="374"/>
      <c r="BX437" s="374"/>
      <c r="BY437" s="374"/>
      <c r="BZ437" s="375"/>
      <c r="CA437" s="375"/>
      <c r="CB437" s="375"/>
      <c r="CC437" s="375"/>
      <c r="CD437" s="375"/>
      <c r="CE437" s="375"/>
      <c r="CF437" s="375"/>
      <c r="CG437" s="375"/>
      <c r="CH437" s="375"/>
      <c r="CI437" s="375"/>
      <c r="CJ437" s="375"/>
      <c r="CK437" s="375"/>
      <c r="CL437" s="375"/>
      <c r="CM437" s="375"/>
      <c r="CN437" s="375"/>
      <c r="CO437" s="375"/>
      <c r="CP437" s="375"/>
      <c r="CQ437" s="375"/>
      <c r="CR437" s="375"/>
      <c r="CS437" s="375"/>
      <c r="CT437" s="375"/>
      <c r="CU437" s="375"/>
      <c r="CV437" s="375"/>
      <c r="CW437" s="375"/>
      <c r="CX437" s="375"/>
      <c r="CY437" s="375"/>
      <c r="CZ437" s="375"/>
    </row>
    <row r="438" s="379" customFormat="true" ht="25.15" customHeight="true" x14ac:dyDescent="0.2">
      <c r="B438" s="1063"/>
      <c r="C438" s="1141" t="s">
        <v>539</v>
      </c>
      <c r="D438" s="1142"/>
      <c r="E438" s="890">
        <v>-0.17599200662572517</v>
      </c>
      <c r="F438" s="670"/>
      <c r="G438" s="670"/>
      <c r="H438" s="1142" t="s">
        <v>618</v>
      </c>
      <c r="I438" s="1142"/>
      <c r="J438" s="891">
        <v>-0.28848754438988844</v>
      </c>
      <c r="K438" s="670"/>
      <c r="L438" s="670"/>
      <c r="M438" s="1142" t="s">
        <v>619</v>
      </c>
      <c r="N438" s="1142"/>
      <c r="O438" s="892">
        <v>0.16826002953505512</v>
      </c>
      <c r="P438" s="670"/>
      <c r="Q438" s="670"/>
      <c r="Z438" s="372"/>
      <c r="AA438" s="372"/>
      <c r="AB438" s="372"/>
      <c r="AC438" s="372"/>
      <c r="AD438" s="372"/>
      <c r="AE438" s="372"/>
      <c r="AF438" s="372"/>
      <c r="AG438" s="372"/>
      <c r="AH438" s="372"/>
      <c r="AI438" s="372"/>
      <c r="AJ438" s="372"/>
      <c r="AK438" s="372"/>
      <c r="AL438" s="372"/>
      <c r="AM438" s="372"/>
      <c r="AN438" s="372"/>
      <c r="AO438" s="372"/>
      <c r="AP438" s="372"/>
      <c r="AQ438" s="372"/>
      <c r="AR438" s="372"/>
      <c r="AS438" s="372"/>
      <c r="AT438" s="372"/>
      <c r="AU438" s="372"/>
      <c r="AV438" s="372"/>
      <c r="AW438" s="372"/>
      <c r="AX438" s="372"/>
      <c r="AY438" s="372"/>
      <c r="AZ438" s="372"/>
      <c r="BA438" s="374"/>
      <c r="BB438" s="450"/>
      <c r="BC438" s="374"/>
      <c r="BD438" s="374"/>
      <c r="BE438" s="374"/>
      <c r="BF438" s="374"/>
      <c r="BG438" s="374"/>
      <c r="BH438" s="374"/>
      <c r="BI438" s="374"/>
      <c r="BJ438" s="374"/>
      <c r="BK438" s="374"/>
      <c r="BL438" s="374"/>
      <c r="BM438" s="374"/>
      <c r="BN438" s="374"/>
      <c r="BO438" s="374"/>
      <c r="BP438" s="374"/>
      <c r="BQ438" s="374"/>
      <c r="BR438" s="374"/>
      <c r="BS438" s="374"/>
      <c r="BT438" s="374"/>
      <c r="BU438" s="374"/>
      <c r="BV438" s="374"/>
      <c r="BW438" s="374"/>
      <c r="BX438" s="374"/>
      <c r="BY438" s="374"/>
      <c r="BZ438" s="375"/>
      <c r="CA438" s="375"/>
      <c r="CB438" s="375"/>
      <c r="CC438" s="375"/>
      <c r="CD438" s="375"/>
      <c r="CE438" s="375"/>
      <c r="CF438" s="375"/>
      <c r="CG438" s="375"/>
      <c r="CH438" s="375"/>
      <c r="CI438" s="375"/>
      <c r="CJ438" s="375"/>
      <c r="CK438" s="375"/>
      <c r="CL438" s="375"/>
      <c r="CM438" s="375"/>
      <c r="CN438" s="375"/>
      <c r="CO438" s="375"/>
      <c r="CP438" s="375"/>
      <c r="CQ438" s="375"/>
      <c r="CR438" s="375"/>
      <c r="CS438" s="375"/>
      <c r="CT438" s="375"/>
      <c r="CU438" s="375"/>
      <c r="CV438" s="375"/>
      <c r="CW438" s="375"/>
      <c r="CX438" s="375"/>
      <c r="CY438" s="375"/>
      <c r="CZ438" s="375"/>
    </row>
    <row r="439" s="379" customFormat="true" ht="25.15" customHeight="true" x14ac:dyDescent="0.2">
      <c r="B439" s="1063"/>
      <c r="C439" s="1141" t="s">
        <v>620</v>
      </c>
      <c r="D439" s="1142"/>
      <c r="E439" s="890">
        <v>-0.17249715934666224</v>
      </c>
      <c r="F439" s="670"/>
      <c r="G439" s="670"/>
      <c r="H439" s="1142" t="s">
        <v>610</v>
      </c>
      <c r="I439" s="1142"/>
      <c r="J439" s="891">
        <v>0.28158069434802441</v>
      </c>
      <c r="K439" s="670"/>
      <c r="L439" s="670"/>
      <c r="M439" s="1142" t="s">
        <v>621</v>
      </c>
      <c r="N439" s="1142"/>
      <c r="O439" s="892">
        <v>0.16065916651459894</v>
      </c>
      <c r="P439" s="670"/>
      <c r="Q439" s="670"/>
      <c r="Z439" s="372"/>
      <c r="AA439" s="372"/>
      <c r="AB439" s="372"/>
      <c r="AC439" s="372"/>
      <c r="AD439" s="372"/>
      <c r="AE439" s="372"/>
      <c r="AF439" s="372"/>
      <c r="AG439" s="372"/>
      <c r="AH439" s="372"/>
      <c r="AI439" s="372"/>
      <c r="AJ439" s="372"/>
      <c r="AK439" s="372"/>
      <c r="AL439" s="372"/>
      <c r="AM439" s="372"/>
      <c r="AN439" s="372"/>
      <c r="AO439" s="372"/>
      <c r="AP439" s="372"/>
      <c r="AQ439" s="372"/>
      <c r="AR439" s="372"/>
      <c r="AS439" s="372"/>
      <c r="AT439" s="372"/>
      <c r="AU439" s="372"/>
      <c r="AV439" s="372"/>
      <c r="AW439" s="372"/>
      <c r="AX439" s="372"/>
      <c r="AY439" s="372"/>
      <c r="AZ439" s="372"/>
      <c r="BA439" s="374"/>
      <c r="BB439" s="450"/>
      <c r="BC439" s="374"/>
      <c r="BD439" s="374"/>
      <c r="BE439" s="374"/>
      <c r="BF439" s="374"/>
      <c r="BG439" s="374"/>
      <c r="BH439" s="374"/>
      <c r="BI439" s="374"/>
      <c r="BJ439" s="374"/>
      <c r="BK439" s="374"/>
      <c r="BL439" s="374"/>
      <c r="BM439" s="374"/>
      <c r="BN439" s="374"/>
      <c r="BO439" s="374"/>
      <c r="BP439" s="374"/>
      <c r="BQ439" s="374"/>
      <c r="BR439" s="374"/>
      <c r="BS439" s="374"/>
      <c r="BT439" s="374"/>
      <c r="BU439" s="374"/>
      <c r="BV439" s="374"/>
      <c r="BW439" s="374"/>
      <c r="BX439" s="374"/>
      <c r="BY439" s="374"/>
      <c r="BZ439" s="375"/>
      <c r="CA439" s="375"/>
      <c r="CB439" s="375"/>
      <c r="CC439" s="375"/>
      <c r="CD439" s="375"/>
      <c r="CE439" s="375"/>
      <c r="CF439" s="375"/>
      <c r="CG439" s="375"/>
      <c r="CH439" s="375"/>
      <c r="CI439" s="375"/>
      <c r="CJ439" s="375"/>
      <c r="CK439" s="375"/>
      <c r="CL439" s="375"/>
      <c r="CM439" s="375"/>
      <c r="CN439" s="375"/>
      <c r="CO439" s="375"/>
      <c r="CP439" s="375"/>
      <c r="CQ439" s="375"/>
      <c r="CR439" s="375"/>
      <c r="CS439" s="375"/>
      <c r="CT439" s="375"/>
      <c r="CU439" s="375"/>
      <c r="CV439" s="375"/>
      <c r="CW439" s="375"/>
      <c r="CX439" s="375"/>
      <c r="CY439" s="375"/>
      <c r="CZ439" s="375"/>
    </row>
    <row r="440" s="379" customFormat="true" ht="25.15" customHeight="true" x14ac:dyDescent="0.2">
      <c r="B440" s="1063"/>
      <c r="C440" s="1141" t="s">
        <v>622</v>
      </c>
      <c r="D440" s="1142"/>
      <c r="E440" s="890">
        <v>-0.17037101178743863</v>
      </c>
      <c r="F440" s="670"/>
      <c r="G440" s="670"/>
      <c r="H440" s="1142" t="s">
        <v>514</v>
      </c>
      <c r="I440" s="1142"/>
      <c r="J440" s="891">
        <v>-0.26264953701415172</v>
      </c>
      <c r="K440" s="670"/>
      <c r="L440" s="670"/>
      <c r="M440" s="1142" t="s">
        <v>385</v>
      </c>
      <c r="N440" s="1142"/>
      <c r="O440" s="892">
        <v>-0.14903170249746236</v>
      </c>
      <c r="P440" s="670"/>
      <c r="Q440" s="670"/>
      <c r="Z440" s="372"/>
      <c r="AA440" s="372"/>
      <c r="AB440" s="372"/>
      <c r="AC440" s="372"/>
      <c r="AD440" s="372"/>
      <c r="AE440" s="372"/>
      <c r="AF440" s="372"/>
      <c r="AG440" s="372"/>
      <c r="AH440" s="372"/>
      <c r="AI440" s="372"/>
      <c r="AJ440" s="372"/>
      <c r="AK440" s="372"/>
      <c r="AL440" s="372"/>
      <c r="AM440" s="372"/>
      <c r="AN440" s="372"/>
      <c r="AO440" s="372"/>
      <c r="AP440" s="372"/>
      <c r="AQ440" s="372"/>
      <c r="AR440" s="372"/>
      <c r="AS440" s="372"/>
      <c r="AT440" s="372"/>
      <c r="AU440" s="372"/>
      <c r="AV440" s="372"/>
      <c r="AW440" s="372"/>
      <c r="AX440" s="372"/>
      <c r="AY440" s="372"/>
      <c r="AZ440" s="372"/>
      <c r="BA440" s="374"/>
      <c r="BB440" s="450"/>
      <c r="BC440" s="374"/>
      <c r="BD440" s="374"/>
      <c r="BE440" s="374"/>
      <c r="BF440" s="374"/>
      <c r="BG440" s="374"/>
      <c r="BH440" s="374"/>
      <c r="BI440" s="374"/>
      <c r="BJ440" s="374"/>
      <c r="BK440" s="374"/>
      <c r="BL440" s="374"/>
      <c r="BM440" s="374"/>
      <c r="BN440" s="374"/>
      <c r="BO440" s="374"/>
      <c r="BP440" s="374"/>
      <c r="BQ440" s="374"/>
      <c r="BR440" s="374"/>
      <c r="BS440" s="374"/>
      <c r="BT440" s="374"/>
      <c r="BU440" s="374"/>
      <c r="BV440" s="374"/>
      <c r="BW440" s="374"/>
      <c r="BX440" s="374"/>
      <c r="BY440" s="374"/>
      <c r="BZ440" s="375"/>
      <c r="CA440" s="375"/>
      <c r="CB440" s="375"/>
      <c r="CC440" s="375"/>
      <c r="CD440" s="375"/>
      <c r="CE440" s="375"/>
      <c r="CF440" s="375"/>
      <c r="CG440" s="375"/>
      <c r="CH440" s="375"/>
      <c r="CI440" s="375"/>
      <c r="CJ440" s="375"/>
      <c r="CK440" s="375"/>
      <c r="CL440" s="375"/>
      <c r="CM440" s="375"/>
      <c r="CN440" s="375"/>
      <c r="CO440" s="375"/>
      <c r="CP440" s="375"/>
      <c r="CQ440" s="375"/>
      <c r="CR440" s="375"/>
      <c r="CS440" s="375"/>
      <c r="CT440" s="375"/>
      <c r="CU440" s="375"/>
      <c r="CV440" s="375"/>
      <c r="CW440" s="375"/>
      <c r="CX440" s="375"/>
      <c r="CY440" s="375"/>
      <c r="CZ440" s="375"/>
    </row>
    <row r="441" s="379" customFormat="true" ht="25.15" customHeight="true" x14ac:dyDescent="0.2">
      <c r="B441" s="1063"/>
      <c r="C441" s="1141" t="s">
        <v>623</v>
      </c>
      <c r="D441" s="1142"/>
      <c r="E441" s="890">
        <v>-0.16377606575304066</v>
      </c>
      <c r="F441" s="670"/>
      <c r="G441" s="670"/>
      <c r="H441" s="1142" t="s">
        <v>604</v>
      </c>
      <c r="I441" s="1142"/>
      <c r="J441" s="891">
        <v>0.24732023326377262</v>
      </c>
      <c r="K441" s="670"/>
      <c r="L441" s="670"/>
      <c r="M441" s="1142" t="s">
        <v>620</v>
      </c>
      <c r="N441" s="1142"/>
      <c r="O441" s="892">
        <v>-0.14573416471129391</v>
      </c>
      <c r="P441" s="670"/>
      <c r="Q441" s="670"/>
      <c r="Z441" s="372"/>
      <c r="AA441" s="372"/>
      <c r="AB441" s="372"/>
      <c r="AC441" s="372"/>
      <c r="AD441" s="372"/>
      <c r="AE441" s="372"/>
      <c r="AF441" s="372"/>
      <c r="AG441" s="372"/>
      <c r="AH441" s="372"/>
      <c r="AI441" s="372"/>
      <c r="AJ441" s="372"/>
      <c r="AK441" s="372"/>
      <c r="AL441" s="372"/>
      <c r="AM441" s="372"/>
      <c r="AN441" s="372"/>
      <c r="AO441" s="372"/>
      <c r="AP441" s="372"/>
      <c r="AQ441" s="372"/>
      <c r="AR441" s="372"/>
      <c r="AS441" s="372"/>
      <c r="AT441" s="372"/>
      <c r="AU441" s="372"/>
      <c r="AV441" s="372"/>
      <c r="AW441" s="372"/>
      <c r="AX441" s="372"/>
      <c r="AY441" s="372"/>
      <c r="AZ441" s="372"/>
      <c r="BA441" s="374"/>
      <c r="BB441" s="450"/>
      <c r="BC441" s="374"/>
      <c r="BD441" s="374"/>
      <c r="BE441" s="374"/>
      <c r="BF441" s="374"/>
      <c r="BG441" s="374"/>
      <c r="BH441" s="374"/>
      <c r="BI441" s="374"/>
      <c r="BJ441" s="374"/>
      <c r="BK441" s="374"/>
      <c r="BL441" s="374"/>
      <c r="BM441" s="374"/>
      <c r="BN441" s="374"/>
      <c r="BO441" s="374"/>
      <c r="BP441" s="374"/>
      <c r="BQ441" s="374"/>
      <c r="BR441" s="374"/>
      <c r="BS441" s="374"/>
      <c r="BT441" s="374"/>
      <c r="BU441" s="374"/>
      <c r="BV441" s="374"/>
      <c r="BW441" s="374"/>
      <c r="BX441" s="374"/>
      <c r="BY441" s="374"/>
      <c r="BZ441" s="375"/>
      <c r="CA441" s="375"/>
      <c r="CB441" s="375"/>
      <c r="CC441" s="375"/>
      <c r="CD441" s="375"/>
      <c r="CE441" s="375"/>
      <c r="CF441" s="375"/>
      <c r="CG441" s="375"/>
      <c r="CH441" s="375"/>
      <c r="CI441" s="375"/>
      <c r="CJ441" s="375"/>
      <c r="CK441" s="375"/>
      <c r="CL441" s="375"/>
      <c r="CM441" s="375"/>
      <c r="CN441" s="375"/>
      <c r="CO441" s="375"/>
      <c r="CP441" s="375"/>
      <c r="CQ441" s="375"/>
      <c r="CR441" s="375"/>
      <c r="CS441" s="375"/>
      <c r="CT441" s="375"/>
      <c r="CU441" s="375"/>
      <c r="CV441" s="375"/>
      <c r="CW441" s="375"/>
      <c r="CX441" s="375"/>
      <c r="CY441" s="375"/>
      <c r="CZ441" s="375"/>
    </row>
    <row r="442" s="379" customFormat="true" ht="25.15" customHeight="true" x14ac:dyDescent="0.2">
      <c r="B442" s="1063"/>
      <c r="C442" s="1141" t="s">
        <v>552</v>
      </c>
      <c r="D442" s="1142"/>
      <c r="E442" s="890">
        <v>-0.15902377252793107</v>
      </c>
      <c r="F442" s="670"/>
      <c r="G442" s="670"/>
      <c r="H442" s="1142" t="s">
        <v>546</v>
      </c>
      <c r="I442" s="1142"/>
      <c r="J442" s="891">
        <v>-0.22940952282351051</v>
      </c>
      <c r="K442" s="670"/>
      <c r="L442" s="670"/>
      <c r="M442" s="1142" t="s">
        <v>623</v>
      </c>
      <c r="N442" s="1142"/>
      <c r="O442" s="892">
        <v>-0.13983950192966979</v>
      </c>
      <c r="P442" s="670"/>
      <c r="Q442" s="670"/>
      <c r="Z442" s="372"/>
      <c r="AA442" s="372"/>
      <c r="AB442" s="372"/>
      <c r="AC442" s="372"/>
      <c r="AD442" s="372"/>
      <c r="AE442" s="372"/>
      <c r="AF442" s="372"/>
      <c r="AG442" s="372"/>
      <c r="AH442" s="372"/>
      <c r="AI442" s="372"/>
      <c r="AJ442" s="372"/>
      <c r="AK442" s="372"/>
      <c r="AL442" s="372"/>
      <c r="AM442" s="372"/>
      <c r="AN442" s="372"/>
      <c r="AO442" s="372"/>
      <c r="AP442" s="372"/>
      <c r="AQ442" s="372"/>
      <c r="AR442" s="372"/>
      <c r="AS442" s="372"/>
      <c r="AT442" s="372"/>
      <c r="AU442" s="372"/>
      <c r="AV442" s="372"/>
      <c r="AW442" s="372"/>
      <c r="AX442" s="372"/>
      <c r="AY442" s="372"/>
      <c r="AZ442" s="372"/>
      <c r="BA442" s="374"/>
      <c r="BB442" s="450"/>
      <c r="BC442" s="374"/>
      <c r="BD442" s="374"/>
      <c r="BE442" s="374"/>
      <c r="BF442" s="374"/>
      <c r="BG442" s="374"/>
      <c r="BH442" s="374"/>
      <c r="BI442" s="374"/>
      <c r="BJ442" s="374"/>
      <c r="BK442" s="374"/>
      <c r="BL442" s="374"/>
      <c r="BM442" s="374"/>
      <c r="BN442" s="374"/>
      <c r="BO442" s="374"/>
      <c r="BP442" s="374"/>
      <c r="BQ442" s="374"/>
      <c r="BR442" s="374"/>
      <c r="BS442" s="374"/>
      <c r="BT442" s="374"/>
      <c r="BU442" s="374"/>
      <c r="BV442" s="374"/>
      <c r="BW442" s="374"/>
      <c r="BX442" s="374"/>
      <c r="BY442" s="374"/>
      <c r="BZ442" s="375"/>
      <c r="CA442" s="375"/>
      <c r="CB442" s="375"/>
      <c r="CC442" s="375"/>
      <c r="CD442" s="375"/>
      <c r="CE442" s="375"/>
      <c r="CF442" s="375"/>
      <c r="CG442" s="375"/>
      <c r="CH442" s="375"/>
      <c r="CI442" s="375"/>
      <c r="CJ442" s="375"/>
      <c r="CK442" s="375"/>
      <c r="CL442" s="375"/>
      <c r="CM442" s="375"/>
      <c r="CN442" s="375"/>
      <c r="CO442" s="375"/>
      <c r="CP442" s="375"/>
      <c r="CQ442" s="375"/>
      <c r="CR442" s="375"/>
      <c r="CS442" s="375"/>
      <c r="CT442" s="375"/>
      <c r="CU442" s="375"/>
      <c r="CV442" s="375"/>
      <c r="CW442" s="375"/>
      <c r="CX442" s="375"/>
      <c r="CY442" s="375"/>
      <c r="CZ442" s="375"/>
    </row>
    <row r="443" s="379" customFormat="true" ht="25.15" customHeight="true" x14ac:dyDescent="0.2">
      <c r="B443" s="1063"/>
      <c r="C443" s="1141" t="s">
        <v>514</v>
      </c>
      <c r="D443" s="1142"/>
      <c r="E443" s="890">
        <v>-0.15805726470300549</v>
      </c>
      <c r="F443" s="670"/>
      <c r="G443" s="670"/>
      <c r="H443" s="1142" t="s">
        <v>612</v>
      </c>
      <c r="I443" s="1142"/>
      <c r="J443" s="891">
        <v>0.20223854503258637</v>
      </c>
      <c r="K443" s="670"/>
      <c r="L443" s="670"/>
      <c r="M443" s="1142" t="s">
        <v>514</v>
      </c>
      <c r="N443" s="1142"/>
      <c r="O443" s="892">
        <v>-0.13428827001382904</v>
      </c>
      <c r="P443" s="670"/>
      <c r="Q443" s="670"/>
      <c r="Z443" s="372"/>
      <c r="AA443" s="372"/>
      <c r="AB443" s="372"/>
      <c r="AC443" s="372"/>
      <c r="AD443" s="372"/>
      <c r="AE443" s="372"/>
      <c r="AF443" s="372"/>
      <c r="AG443" s="372"/>
      <c r="AH443" s="372"/>
      <c r="AI443" s="372"/>
      <c r="AJ443" s="372"/>
      <c r="AK443" s="372"/>
      <c r="AL443" s="372"/>
      <c r="AM443" s="372"/>
      <c r="AN443" s="372"/>
      <c r="AO443" s="372"/>
      <c r="AP443" s="372"/>
      <c r="AQ443" s="372"/>
      <c r="AR443" s="372"/>
      <c r="AS443" s="372"/>
      <c r="AT443" s="372"/>
      <c r="AU443" s="372"/>
      <c r="AV443" s="372"/>
      <c r="AW443" s="372"/>
      <c r="AX443" s="372"/>
      <c r="AY443" s="372"/>
      <c r="AZ443" s="372"/>
      <c r="BA443" s="374"/>
      <c r="BB443" s="450"/>
      <c r="BC443" s="374"/>
      <c r="BD443" s="374"/>
      <c r="BE443" s="374"/>
      <c r="BF443" s="374"/>
      <c r="BG443" s="374"/>
      <c r="BH443" s="374"/>
      <c r="BI443" s="374"/>
      <c r="BJ443" s="374"/>
      <c r="BK443" s="374"/>
      <c r="BL443" s="374"/>
      <c r="BM443" s="374"/>
      <c r="BN443" s="374"/>
      <c r="BO443" s="374"/>
      <c r="BP443" s="374"/>
      <c r="BQ443" s="374"/>
      <c r="BR443" s="374"/>
      <c r="BS443" s="374"/>
      <c r="BT443" s="374"/>
      <c r="BU443" s="374"/>
      <c r="BV443" s="374"/>
      <c r="BW443" s="374"/>
      <c r="BX443" s="374"/>
      <c r="BY443" s="374"/>
      <c r="BZ443" s="375"/>
      <c r="CA443" s="375"/>
      <c r="CB443" s="375"/>
      <c r="CC443" s="375"/>
      <c r="CD443" s="375"/>
      <c r="CE443" s="375"/>
      <c r="CF443" s="375"/>
      <c r="CG443" s="375"/>
      <c r="CH443" s="375"/>
      <c r="CI443" s="375"/>
      <c r="CJ443" s="375"/>
      <c r="CK443" s="375"/>
      <c r="CL443" s="375"/>
      <c r="CM443" s="375"/>
      <c r="CN443" s="375"/>
      <c r="CO443" s="375"/>
      <c r="CP443" s="375"/>
      <c r="CQ443" s="375"/>
      <c r="CR443" s="375"/>
      <c r="CS443" s="375"/>
      <c r="CT443" s="375"/>
      <c r="CU443" s="375"/>
      <c r="CV443" s="375"/>
      <c r="CW443" s="375"/>
      <c r="CX443" s="375"/>
      <c r="CY443" s="375"/>
      <c r="CZ443" s="375"/>
    </row>
    <row r="444" s="379" customFormat="true" ht="25.15" customHeight="true" x14ac:dyDescent="0.2">
      <c r="B444" s="1063"/>
      <c r="C444" s="1141" t="s">
        <v>624</v>
      </c>
      <c r="D444" s="1142"/>
      <c r="E444" s="890">
        <v>0.14679521190135927</v>
      </c>
      <c r="F444" s="670"/>
      <c r="G444" s="670"/>
      <c r="H444" s="1142" t="s">
        <v>620</v>
      </c>
      <c r="I444" s="1142"/>
      <c r="J444" s="891">
        <v>-0.19953852515145321</v>
      </c>
      <c r="K444" s="670"/>
      <c r="L444" s="670"/>
      <c r="M444" s="1142" t="s">
        <v>625</v>
      </c>
      <c r="N444" s="1142"/>
      <c r="O444" s="892">
        <v>-0.1309355865264068</v>
      </c>
      <c r="P444" s="670"/>
      <c r="Q444" s="670"/>
      <c r="Z444" s="372"/>
      <c r="AA444" s="372"/>
      <c r="AB444" s="372"/>
      <c r="AC444" s="372"/>
      <c r="AD444" s="372"/>
      <c r="AE444" s="372"/>
      <c r="AF444" s="372"/>
      <c r="AG444" s="372"/>
      <c r="AH444" s="372"/>
      <c r="AI444" s="372"/>
      <c r="AJ444" s="372"/>
      <c r="AK444" s="372"/>
      <c r="AL444" s="372"/>
      <c r="AM444" s="372"/>
      <c r="AN444" s="372"/>
      <c r="AO444" s="372"/>
      <c r="AP444" s="372"/>
      <c r="AQ444" s="372"/>
      <c r="AR444" s="372"/>
      <c r="AS444" s="372"/>
      <c r="AT444" s="372"/>
      <c r="AU444" s="372"/>
      <c r="AV444" s="372"/>
      <c r="AW444" s="372"/>
      <c r="AX444" s="372"/>
      <c r="AY444" s="372"/>
      <c r="AZ444" s="372"/>
      <c r="BA444" s="374"/>
      <c r="BB444" s="450"/>
      <c r="BC444" s="374"/>
      <c r="BD444" s="374"/>
      <c r="BE444" s="374"/>
      <c r="BF444" s="374"/>
      <c r="BG444" s="374"/>
      <c r="BH444" s="374"/>
      <c r="BI444" s="374"/>
      <c r="BJ444" s="374"/>
      <c r="BK444" s="374"/>
      <c r="BL444" s="374"/>
      <c r="BM444" s="374"/>
      <c r="BN444" s="374"/>
      <c r="BO444" s="374"/>
      <c r="BP444" s="374"/>
      <c r="BQ444" s="374"/>
      <c r="BR444" s="374"/>
      <c r="BS444" s="374"/>
      <c r="BT444" s="374"/>
      <c r="BU444" s="374"/>
      <c r="BV444" s="374"/>
      <c r="BW444" s="374"/>
      <c r="BX444" s="374"/>
      <c r="BY444" s="374"/>
      <c r="BZ444" s="375"/>
      <c r="CA444" s="375"/>
      <c r="CB444" s="375"/>
      <c r="CC444" s="375"/>
      <c r="CD444" s="375"/>
      <c r="CE444" s="375"/>
      <c r="CF444" s="375"/>
      <c r="CG444" s="375"/>
      <c r="CH444" s="375"/>
      <c r="CI444" s="375"/>
      <c r="CJ444" s="375"/>
      <c r="CK444" s="375"/>
      <c r="CL444" s="375"/>
      <c r="CM444" s="375"/>
      <c r="CN444" s="375"/>
      <c r="CO444" s="375"/>
      <c r="CP444" s="375"/>
      <c r="CQ444" s="375"/>
      <c r="CR444" s="375"/>
      <c r="CS444" s="375"/>
      <c r="CT444" s="375"/>
      <c r="CU444" s="375"/>
      <c r="CV444" s="375"/>
      <c r="CW444" s="375"/>
      <c r="CX444" s="375"/>
      <c r="CY444" s="375"/>
      <c r="CZ444" s="375"/>
    </row>
    <row r="445" s="379" customFormat="true" ht="25.15" customHeight="true" x14ac:dyDescent="0.2">
      <c r="B445" s="1063"/>
      <c r="C445" s="1141" t="s">
        <v>546</v>
      </c>
      <c r="D445" s="1142"/>
      <c r="E445" s="890">
        <v>-0.14668908122025584</v>
      </c>
      <c r="F445" s="670"/>
      <c r="G445" s="670"/>
      <c r="H445" s="1142" t="s">
        <v>626</v>
      </c>
      <c r="I445" s="1142"/>
      <c r="J445" s="891">
        <v>-0.18858080625823151</v>
      </c>
      <c r="K445" s="670"/>
      <c r="L445" s="670"/>
      <c r="M445" s="1142" t="s">
        <v>525</v>
      </c>
      <c r="N445" s="1142"/>
      <c r="O445" s="892">
        <v>-0.12924243753762177</v>
      </c>
      <c r="P445" s="670"/>
      <c r="Q445" s="670"/>
      <c r="Z445" s="372"/>
      <c r="AA445" s="372"/>
      <c r="AB445" s="372"/>
      <c r="AC445" s="372"/>
      <c r="AD445" s="372"/>
      <c r="AE445" s="372"/>
      <c r="AF445" s="372"/>
      <c r="AG445" s="372"/>
      <c r="AH445" s="372"/>
      <c r="AI445" s="372"/>
      <c r="AJ445" s="372"/>
      <c r="AK445" s="372"/>
      <c r="AL445" s="372"/>
      <c r="AM445" s="372"/>
      <c r="AN445" s="372"/>
      <c r="AO445" s="372"/>
      <c r="AP445" s="372"/>
      <c r="AQ445" s="372"/>
      <c r="AR445" s="372"/>
      <c r="AS445" s="372"/>
      <c r="AT445" s="372"/>
      <c r="AU445" s="372"/>
      <c r="AV445" s="372"/>
      <c r="AW445" s="372"/>
      <c r="AX445" s="372"/>
      <c r="AY445" s="372"/>
      <c r="AZ445" s="372"/>
      <c r="BA445" s="374"/>
      <c r="BB445" s="450"/>
      <c r="BC445" s="374"/>
      <c r="BD445" s="374"/>
      <c r="BE445" s="374"/>
      <c r="BF445" s="374"/>
      <c r="BG445" s="374"/>
      <c r="BH445" s="374"/>
      <c r="BI445" s="374"/>
      <c r="BJ445" s="374"/>
      <c r="BK445" s="374"/>
      <c r="BL445" s="374"/>
      <c r="BM445" s="374"/>
      <c r="BN445" s="374"/>
      <c r="BO445" s="374"/>
      <c r="BP445" s="374"/>
      <c r="BQ445" s="374"/>
      <c r="BR445" s="374"/>
      <c r="BS445" s="374"/>
      <c r="BT445" s="374"/>
      <c r="BU445" s="374"/>
      <c r="BV445" s="374"/>
      <c r="BW445" s="374"/>
      <c r="BX445" s="374"/>
      <c r="BY445" s="374"/>
      <c r="BZ445" s="375"/>
      <c r="CA445" s="375"/>
      <c r="CB445" s="375"/>
      <c r="CC445" s="375"/>
      <c r="CD445" s="375"/>
      <c r="CE445" s="375"/>
      <c r="CF445" s="375"/>
      <c r="CG445" s="375"/>
      <c r="CH445" s="375"/>
      <c r="CI445" s="375"/>
      <c r="CJ445" s="375"/>
      <c r="CK445" s="375"/>
      <c r="CL445" s="375"/>
      <c r="CM445" s="375"/>
      <c r="CN445" s="375"/>
      <c r="CO445" s="375"/>
      <c r="CP445" s="375"/>
      <c r="CQ445" s="375"/>
      <c r="CR445" s="375"/>
      <c r="CS445" s="375"/>
      <c r="CT445" s="375"/>
      <c r="CU445" s="375"/>
      <c r="CV445" s="375"/>
      <c r="CW445" s="375"/>
      <c r="CX445" s="375"/>
      <c r="CY445" s="375"/>
      <c r="CZ445" s="375"/>
    </row>
    <row r="446" s="379" customFormat="true" ht="25.15" customHeight="true" x14ac:dyDescent="0.2">
      <c r="C446" s="1141" t="s">
        <v>536</v>
      </c>
      <c r="D446" s="1142"/>
      <c r="E446" s="890">
        <v>-0.1410490710864003</v>
      </c>
      <c r="F446" s="670"/>
      <c r="G446" s="670"/>
      <c r="H446" s="1142" t="s">
        <v>627</v>
      </c>
      <c r="I446" s="1142"/>
      <c r="J446" s="891">
        <v>0.18081971681097023</v>
      </c>
      <c r="K446" s="670"/>
      <c r="L446" s="670"/>
      <c r="M446" s="1142" t="s">
        <v>628</v>
      </c>
      <c r="N446" s="1142"/>
      <c r="O446" s="892">
        <v>-0.12539748305310214</v>
      </c>
      <c r="P446" s="670"/>
      <c r="Q446" s="670"/>
      <c r="Z446" s="372"/>
      <c r="AA446" s="372"/>
      <c r="AB446" s="372"/>
      <c r="AC446" s="372"/>
      <c r="AD446" s="372"/>
      <c r="AE446" s="372"/>
      <c r="AF446" s="372"/>
      <c r="AG446" s="372"/>
      <c r="AH446" s="372"/>
      <c r="AI446" s="372"/>
      <c r="AJ446" s="372"/>
      <c r="AK446" s="372"/>
      <c r="AL446" s="372"/>
      <c r="AM446" s="372"/>
      <c r="AN446" s="372"/>
      <c r="AO446" s="372"/>
      <c r="AP446" s="372"/>
      <c r="AQ446" s="372"/>
      <c r="AR446" s="372"/>
      <c r="AS446" s="372"/>
      <c r="AT446" s="372"/>
      <c r="AU446" s="372"/>
      <c r="AV446" s="372"/>
      <c r="AW446" s="372"/>
      <c r="AX446" s="372"/>
      <c r="AY446" s="372"/>
      <c r="AZ446" s="372"/>
      <c r="BA446" s="374"/>
      <c r="BB446" s="450"/>
      <c r="BC446" s="374"/>
      <c r="BD446" s="374"/>
      <c r="BE446" s="374"/>
      <c r="BF446" s="374"/>
      <c r="BG446" s="374"/>
      <c r="BH446" s="374"/>
      <c r="BI446" s="374"/>
      <c r="BJ446" s="374"/>
      <c r="BK446" s="374"/>
      <c r="BL446" s="374"/>
      <c r="BM446" s="374"/>
      <c r="BN446" s="374"/>
      <c r="BO446" s="374"/>
      <c r="BP446" s="374"/>
      <c r="BQ446" s="374"/>
      <c r="BR446" s="374"/>
      <c r="BS446" s="374"/>
      <c r="BT446" s="374"/>
      <c r="BU446" s="374"/>
      <c r="BV446" s="374"/>
      <c r="BW446" s="374"/>
      <c r="BX446" s="374"/>
      <c r="BY446" s="374"/>
      <c r="BZ446" s="375"/>
      <c r="CA446" s="375"/>
      <c r="CB446" s="375"/>
      <c r="CC446" s="375"/>
      <c r="CD446" s="375"/>
      <c r="CE446" s="375"/>
      <c r="CF446" s="375"/>
      <c r="CG446" s="375"/>
      <c r="CH446" s="375"/>
      <c r="CI446" s="375"/>
      <c r="CJ446" s="375"/>
      <c r="CK446" s="375"/>
      <c r="CL446" s="375"/>
      <c r="CM446" s="375"/>
      <c r="CN446" s="375"/>
      <c r="CO446" s="375"/>
      <c r="CP446" s="375"/>
      <c r="CQ446" s="375"/>
      <c r="CR446" s="375"/>
      <c r="CS446" s="375"/>
      <c r="CT446" s="375"/>
      <c r="CU446" s="375"/>
      <c r="CV446" s="375"/>
      <c r="CW446" s="375"/>
      <c r="CX446" s="375"/>
      <c r="CY446" s="375"/>
      <c r="CZ446" s="375"/>
    </row>
    <row r="447" s="379" customFormat="true" ht="25.15" customHeight="true" x14ac:dyDescent="0.2">
      <c r="C447" s="1141" t="s">
        <v>629</v>
      </c>
      <c r="D447" s="1142"/>
      <c r="E447" s="890">
        <v>-0.13973930461301651</v>
      </c>
      <c r="F447" s="670"/>
      <c r="G447" s="670"/>
      <c r="H447" s="1142" t="s">
        <v>622</v>
      </c>
      <c r="I447" s="1142"/>
      <c r="J447" s="891">
        <v>-0.17771702720394164</v>
      </c>
      <c r="K447" s="670"/>
      <c r="L447" s="670"/>
      <c r="M447" s="1142" t="s">
        <v>630</v>
      </c>
      <c r="N447" s="1142"/>
      <c r="O447" s="892">
        <v>0.1211797494854034</v>
      </c>
      <c r="P447" s="670"/>
      <c r="Q447" s="670"/>
      <c r="Z447" s="372"/>
      <c r="AA447" s="372"/>
      <c r="AB447" s="372"/>
      <c r="AC447" s="372"/>
      <c r="AD447" s="372"/>
      <c r="AE447" s="372"/>
      <c r="AF447" s="372"/>
      <c r="AG447" s="372"/>
      <c r="AH447" s="372"/>
      <c r="AI447" s="372"/>
      <c r="AJ447" s="372"/>
      <c r="AK447" s="372"/>
      <c r="AL447" s="372"/>
      <c r="AM447" s="372"/>
      <c r="AN447" s="372"/>
      <c r="AO447" s="372"/>
      <c r="AP447" s="372"/>
      <c r="AQ447" s="372"/>
      <c r="AR447" s="372"/>
      <c r="AS447" s="372"/>
      <c r="AT447" s="372"/>
      <c r="AU447" s="372"/>
      <c r="AV447" s="372"/>
      <c r="AW447" s="372"/>
      <c r="AX447" s="372"/>
      <c r="AY447" s="372"/>
      <c r="AZ447" s="372"/>
      <c r="BA447" s="374"/>
      <c r="BB447" s="450"/>
      <c r="BC447" s="374"/>
      <c r="BD447" s="374"/>
      <c r="BE447" s="374"/>
      <c r="BF447" s="374"/>
      <c r="BG447" s="374"/>
      <c r="BH447" s="374"/>
      <c r="BI447" s="374"/>
      <c r="BJ447" s="374"/>
      <c r="BK447" s="374"/>
      <c r="BL447" s="374"/>
      <c r="BM447" s="374"/>
      <c r="BN447" s="374"/>
      <c r="BO447" s="374"/>
      <c r="BP447" s="374"/>
      <c r="BQ447" s="374"/>
      <c r="BR447" s="374"/>
      <c r="BS447" s="374"/>
      <c r="BT447" s="374"/>
      <c r="BU447" s="374"/>
      <c r="BV447" s="374"/>
      <c r="BW447" s="374"/>
      <c r="BX447" s="374"/>
      <c r="BY447" s="374"/>
      <c r="BZ447" s="375"/>
      <c r="CA447" s="375"/>
      <c r="CB447" s="375"/>
      <c r="CC447" s="375"/>
      <c r="CD447" s="375"/>
      <c r="CE447" s="375"/>
      <c r="CF447" s="375"/>
      <c r="CG447" s="375"/>
      <c r="CH447" s="375"/>
      <c r="CI447" s="375"/>
      <c r="CJ447" s="375"/>
      <c r="CK447" s="375"/>
      <c r="CL447" s="375"/>
      <c r="CM447" s="375"/>
      <c r="CN447" s="375"/>
      <c r="CO447" s="375"/>
      <c r="CP447" s="375"/>
      <c r="CQ447" s="375"/>
      <c r="CR447" s="375"/>
      <c r="CS447" s="375"/>
      <c r="CT447" s="375"/>
      <c r="CU447" s="375"/>
      <c r="CV447" s="375"/>
      <c r="CW447" s="375"/>
      <c r="CX447" s="375"/>
      <c r="CY447" s="375"/>
      <c r="CZ447" s="375"/>
    </row>
    <row r="448" s="379" customFormat="true" ht="25.15" customHeight="true" x14ac:dyDescent="0.2">
      <c r="C448" s="1141" t="s">
        <v>525</v>
      </c>
      <c r="D448" s="1142"/>
      <c r="E448" s="890">
        <v>-0.11453967968685091</v>
      </c>
      <c r="F448" s="670"/>
      <c r="G448" s="670"/>
      <c r="H448" s="1142" t="s">
        <v>623</v>
      </c>
      <c r="I448" s="1142"/>
      <c r="J448" s="891">
        <v>-0.1756856204330505</v>
      </c>
      <c r="K448" s="670"/>
      <c r="L448" s="670"/>
      <c r="M448" s="1142" t="s">
        <v>631</v>
      </c>
      <c r="N448" s="1142"/>
      <c r="O448" s="892">
        <v>0.11843238372820207</v>
      </c>
      <c r="P448" s="670"/>
      <c r="Q448" s="670"/>
      <c r="Z448" s="372"/>
      <c r="AA448" s="372"/>
      <c r="AB448" s="372"/>
      <c r="AC448" s="372"/>
      <c r="AD448" s="372"/>
      <c r="AE448" s="372"/>
      <c r="AF448" s="372"/>
      <c r="AG448" s="372"/>
      <c r="AH448" s="372"/>
      <c r="AI448" s="372"/>
      <c r="AJ448" s="372"/>
      <c r="AK448" s="372"/>
      <c r="AL448" s="372"/>
      <c r="AM448" s="372"/>
      <c r="AN448" s="372"/>
      <c r="AO448" s="372"/>
      <c r="AP448" s="372"/>
      <c r="AQ448" s="372"/>
      <c r="AR448" s="372"/>
      <c r="AS448" s="372"/>
      <c r="AT448" s="372"/>
      <c r="AU448" s="372"/>
      <c r="AV448" s="372"/>
      <c r="AW448" s="372"/>
      <c r="AX448" s="372"/>
      <c r="AY448" s="372"/>
      <c r="AZ448" s="372"/>
      <c r="BA448" s="374"/>
      <c r="BB448" s="450"/>
      <c r="BC448" s="374"/>
      <c r="BD448" s="374"/>
      <c r="BE448" s="374"/>
      <c r="BF448" s="374"/>
      <c r="BG448" s="374"/>
      <c r="BH448" s="374"/>
      <c r="BI448" s="374"/>
      <c r="BJ448" s="374"/>
      <c r="BK448" s="374"/>
      <c r="BL448" s="374"/>
      <c r="BM448" s="374"/>
      <c r="BN448" s="374"/>
      <c r="BO448" s="374"/>
      <c r="BP448" s="374"/>
      <c r="BQ448" s="374"/>
      <c r="BR448" s="374"/>
      <c r="BS448" s="374"/>
      <c r="BT448" s="374"/>
      <c r="BU448" s="374"/>
      <c r="BV448" s="374"/>
      <c r="BW448" s="374"/>
      <c r="BX448" s="374"/>
      <c r="BY448" s="374"/>
      <c r="BZ448" s="375"/>
      <c r="CA448" s="375"/>
      <c r="CB448" s="375"/>
      <c r="CC448" s="375"/>
      <c r="CD448" s="375"/>
      <c r="CE448" s="375"/>
      <c r="CF448" s="375"/>
      <c r="CG448" s="375"/>
      <c r="CH448" s="375"/>
      <c r="CI448" s="375"/>
      <c r="CJ448" s="375"/>
      <c r="CK448" s="375"/>
      <c r="CL448" s="375"/>
      <c r="CM448" s="375"/>
      <c r="CN448" s="375"/>
      <c r="CO448" s="375"/>
      <c r="CP448" s="375"/>
      <c r="CQ448" s="375"/>
      <c r="CR448" s="375"/>
      <c r="CS448" s="375"/>
      <c r="CT448" s="375"/>
      <c r="CU448" s="375"/>
      <c r="CV448" s="375"/>
      <c r="CW448" s="375"/>
      <c r="CX448" s="375"/>
      <c r="CY448" s="375"/>
      <c r="CZ448" s="375"/>
    </row>
    <row r="449" s="379" customFormat="true" ht="25.15" customHeight="true" x14ac:dyDescent="0.2">
      <c r="C449" s="1141" t="s">
        <v>632</v>
      </c>
      <c r="D449" s="1142"/>
      <c r="E449" s="890">
        <v>-0.11125285759866287</v>
      </c>
      <c r="F449" s="670"/>
      <c r="G449" s="670"/>
      <c r="H449" s="1142" t="s">
        <v>552</v>
      </c>
      <c r="I449" s="1142"/>
      <c r="J449" s="891">
        <v>-0.1755664641555256</v>
      </c>
      <c r="K449" s="670"/>
      <c r="L449" s="670"/>
      <c r="M449" s="1142" t="s">
        <v>633</v>
      </c>
      <c r="N449" s="1142"/>
      <c r="O449" s="892">
        <v>0.11605513381161557</v>
      </c>
      <c r="P449" s="670"/>
      <c r="Q449" s="670"/>
      <c r="Z449" s="372"/>
      <c r="AA449" s="372"/>
      <c r="AB449" s="372"/>
      <c r="AC449" s="372"/>
      <c r="AD449" s="372"/>
      <c r="AE449" s="372"/>
      <c r="AF449" s="372"/>
      <c r="AG449" s="372"/>
      <c r="AH449" s="372"/>
      <c r="AI449" s="372"/>
      <c r="AJ449" s="372"/>
      <c r="AK449" s="372"/>
      <c r="AL449" s="372"/>
      <c r="AM449" s="372"/>
      <c r="AN449" s="372"/>
      <c r="AO449" s="372"/>
      <c r="AP449" s="372"/>
      <c r="AQ449" s="372"/>
      <c r="AR449" s="372"/>
      <c r="AS449" s="372"/>
      <c r="AT449" s="372"/>
      <c r="AU449" s="372"/>
      <c r="AV449" s="372"/>
      <c r="AW449" s="372"/>
      <c r="AX449" s="372"/>
      <c r="AY449" s="372"/>
      <c r="AZ449" s="372"/>
      <c r="BA449" s="374"/>
      <c r="BB449" s="450"/>
      <c r="BC449" s="374"/>
      <c r="BD449" s="374"/>
      <c r="BE449" s="374"/>
      <c r="BF449" s="374"/>
      <c r="BG449" s="374"/>
      <c r="BH449" s="374"/>
      <c r="BI449" s="374"/>
      <c r="BJ449" s="374"/>
      <c r="BK449" s="374"/>
      <c r="BL449" s="374"/>
      <c r="BM449" s="374"/>
      <c r="BN449" s="374"/>
      <c r="BO449" s="374"/>
      <c r="BP449" s="374"/>
      <c r="BQ449" s="374"/>
      <c r="BR449" s="374"/>
      <c r="BS449" s="374"/>
      <c r="BT449" s="374"/>
      <c r="BU449" s="374"/>
      <c r="BV449" s="374"/>
      <c r="BW449" s="374"/>
      <c r="BX449" s="374"/>
      <c r="BY449" s="374"/>
      <c r="BZ449" s="375"/>
      <c r="CA449" s="375"/>
      <c r="CB449" s="375"/>
      <c r="CC449" s="375"/>
      <c r="CD449" s="375"/>
      <c r="CE449" s="375"/>
      <c r="CF449" s="375"/>
      <c r="CG449" s="375"/>
      <c r="CH449" s="375"/>
      <c r="CI449" s="375"/>
      <c r="CJ449" s="375"/>
      <c r="CK449" s="375"/>
      <c r="CL449" s="375"/>
      <c r="CM449" s="375"/>
      <c r="CN449" s="375"/>
      <c r="CO449" s="375"/>
      <c r="CP449" s="375"/>
      <c r="CQ449" s="375"/>
      <c r="CR449" s="375"/>
      <c r="CS449" s="375"/>
      <c r="CT449" s="375"/>
      <c r="CU449" s="375"/>
      <c r="CV449" s="375"/>
      <c r="CW449" s="375"/>
      <c r="CX449" s="375"/>
      <c r="CY449" s="375"/>
      <c r="CZ449" s="375"/>
    </row>
    <row r="450" s="379" customFormat="true" ht="25.15" customHeight="true" x14ac:dyDescent="0.2">
      <c r="C450" s="1141" t="s">
        <v>628</v>
      </c>
      <c r="D450" s="1142"/>
      <c r="E450" s="890">
        <v>-0.10639272780886247</v>
      </c>
      <c r="F450" s="670"/>
      <c r="G450" s="670"/>
      <c r="H450" s="1142" t="s">
        <v>634</v>
      </c>
      <c r="I450" s="1142"/>
      <c r="J450" s="891">
        <v>-0.15897419176178723</v>
      </c>
      <c r="K450" s="670"/>
      <c r="L450" s="670"/>
      <c r="M450" s="1142" t="s">
        <v>624</v>
      </c>
      <c r="N450" s="1142"/>
      <c r="O450" s="892">
        <v>0.11553230280215003</v>
      </c>
      <c r="P450" s="670"/>
      <c r="Q450" s="670"/>
      <c r="Z450" s="372"/>
      <c r="AA450" s="372"/>
      <c r="AB450" s="372"/>
      <c r="AC450" s="372"/>
      <c r="AD450" s="372"/>
      <c r="AE450" s="372"/>
      <c r="AF450" s="372"/>
      <c r="AG450" s="372"/>
      <c r="AH450" s="372"/>
      <c r="AI450" s="372"/>
      <c r="AJ450" s="372"/>
      <c r="AK450" s="372"/>
      <c r="AL450" s="372"/>
      <c r="AM450" s="372"/>
      <c r="AN450" s="372"/>
      <c r="AO450" s="372"/>
      <c r="AP450" s="372"/>
      <c r="AQ450" s="372"/>
      <c r="AR450" s="372"/>
      <c r="AS450" s="372"/>
      <c r="AT450" s="372"/>
      <c r="AU450" s="372"/>
      <c r="AV450" s="372"/>
      <c r="AW450" s="372"/>
      <c r="AX450" s="372"/>
      <c r="AY450" s="372"/>
      <c r="AZ450" s="372"/>
      <c r="BA450" s="374"/>
      <c r="BB450" s="450"/>
      <c r="BC450" s="374"/>
      <c r="BD450" s="374"/>
      <c r="BE450" s="374"/>
      <c r="BF450" s="374"/>
      <c r="BG450" s="374"/>
      <c r="BH450" s="374"/>
      <c r="BI450" s="374"/>
      <c r="BJ450" s="374"/>
      <c r="BK450" s="374"/>
      <c r="BL450" s="374"/>
      <c r="BM450" s="374"/>
      <c r="BN450" s="374"/>
      <c r="BO450" s="374"/>
      <c r="BP450" s="374"/>
      <c r="BQ450" s="374"/>
      <c r="BR450" s="374"/>
      <c r="BS450" s="374"/>
      <c r="BT450" s="374"/>
      <c r="BU450" s="374"/>
      <c r="BV450" s="374"/>
      <c r="BW450" s="374"/>
      <c r="BX450" s="374"/>
      <c r="BY450" s="374"/>
      <c r="BZ450" s="375"/>
      <c r="CA450" s="375"/>
      <c r="CB450" s="375"/>
      <c r="CC450" s="375"/>
      <c r="CD450" s="375"/>
      <c r="CE450" s="375"/>
      <c r="CF450" s="375"/>
      <c r="CG450" s="375"/>
      <c r="CH450" s="375"/>
      <c r="CI450" s="375"/>
      <c r="CJ450" s="375"/>
      <c r="CK450" s="375"/>
      <c r="CL450" s="375"/>
      <c r="CM450" s="375"/>
      <c r="CN450" s="375"/>
      <c r="CO450" s="375"/>
      <c r="CP450" s="375"/>
      <c r="CQ450" s="375"/>
      <c r="CR450" s="375"/>
      <c r="CS450" s="375"/>
      <c r="CT450" s="375"/>
      <c r="CU450" s="375"/>
      <c r="CV450" s="375"/>
      <c r="CW450" s="375"/>
      <c r="CX450" s="375"/>
      <c r="CY450" s="375"/>
      <c r="CZ450" s="375"/>
    </row>
    <row r="451" s="379" customFormat="true" ht="25.15" customHeight="true" x14ac:dyDescent="0.2">
      <c r="C451" s="1141" t="s">
        <v>617</v>
      </c>
      <c r="D451" s="1142"/>
      <c r="E451" s="890">
        <v>0.10399779684872759</v>
      </c>
      <c r="F451" s="670"/>
      <c r="G451" s="670"/>
      <c r="H451" s="1142" t="s">
        <v>635</v>
      </c>
      <c r="I451" s="1142"/>
      <c r="J451" s="891">
        <v>-0.15871921702677363</v>
      </c>
      <c r="K451" s="670"/>
      <c r="L451" s="670"/>
      <c r="M451" s="1142" t="s">
        <v>603</v>
      </c>
      <c r="N451" s="1142"/>
      <c r="O451" s="892">
        <v>-0.11045564586479818</v>
      </c>
      <c r="P451" s="670"/>
      <c r="Q451" s="670"/>
      <c r="Z451" s="372"/>
      <c r="AA451" s="372"/>
      <c r="AB451" s="372"/>
      <c r="AC451" s="372"/>
      <c r="AD451" s="372"/>
      <c r="AE451" s="372"/>
      <c r="AF451" s="372"/>
      <c r="AG451" s="372"/>
      <c r="AH451" s="372"/>
      <c r="AI451" s="372"/>
      <c r="AJ451" s="372"/>
      <c r="AK451" s="372"/>
      <c r="AL451" s="372"/>
      <c r="AM451" s="372"/>
      <c r="AN451" s="372"/>
      <c r="AO451" s="372"/>
      <c r="AP451" s="372"/>
      <c r="AQ451" s="372"/>
      <c r="AR451" s="372"/>
      <c r="AS451" s="372"/>
      <c r="AT451" s="372"/>
      <c r="AU451" s="372"/>
      <c r="AV451" s="372"/>
      <c r="AW451" s="372"/>
      <c r="AX451" s="372"/>
      <c r="AY451" s="372"/>
      <c r="AZ451" s="372"/>
      <c r="BA451" s="374"/>
      <c r="BB451" s="450"/>
      <c r="BC451" s="374"/>
      <c r="BD451" s="374"/>
      <c r="BE451" s="374"/>
      <c r="BF451" s="374"/>
      <c r="BG451" s="374"/>
      <c r="BH451" s="374"/>
      <c r="BI451" s="374"/>
      <c r="BJ451" s="374"/>
      <c r="BK451" s="374"/>
      <c r="BL451" s="374"/>
      <c r="BM451" s="374"/>
      <c r="BN451" s="374"/>
      <c r="BO451" s="374"/>
      <c r="BP451" s="374"/>
      <c r="BQ451" s="374"/>
      <c r="BR451" s="374"/>
      <c r="BS451" s="374"/>
      <c r="BT451" s="374"/>
      <c r="BU451" s="374"/>
      <c r="BV451" s="374"/>
      <c r="BW451" s="374"/>
      <c r="BX451" s="374"/>
      <c r="BY451" s="374"/>
      <c r="BZ451" s="375"/>
      <c r="CA451" s="375"/>
      <c r="CB451" s="375"/>
      <c r="CC451" s="375"/>
      <c r="CD451" s="375"/>
      <c r="CE451" s="375"/>
      <c r="CF451" s="375"/>
      <c r="CG451" s="375"/>
      <c r="CH451" s="375"/>
      <c r="CI451" s="375"/>
      <c r="CJ451" s="375"/>
      <c r="CK451" s="375"/>
      <c r="CL451" s="375"/>
      <c r="CM451" s="375"/>
      <c r="CN451" s="375"/>
      <c r="CO451" s="375"/>
      <c r="CP451" s="375"/>
      <c r="CQ451" s="375"/>
      <c r="CR451" s="375"/>
      <c r="CS451" s="375"/>
      <c r="CT451" s="375"/>
      <c r="CU451" s="375"/>
      <c r="CV451" s="375"/>
      <c r="CW451" s="375"/>
      <c r="CX451" s="375"/>
      <c r="CY451" s="375"/>
      <c r="CZ451" s="375"/>
    </row>
    <row r="452" s="379" customFormat="true" ht="25.15" customHeight="true" x14ac:dyDescent="0.2">
      <c r="C452" s="1141" t="s">
        <v>636</v>
      </c>
      <c r="D452" s="1142"/>
      <c r="E452" s="890">
        <v>0.10222164003049515</v>
      </c>
      <c r="F452" s="670"/>
      <c r="G452" s="670"/>
      <c r="H452" s="1142" t="s">
        <v>628</v>
      </c>
      <c r="I452" s="1142"/>
      <c r="J452" s="891">
        <v>-0.13990020995882405</v>
      </c>
      <c r="K452" s="670"/>
      <c r="L452" s="670"/>
      <c r="M452" s="1142" t="s">
        <v>637</v>
      </c>
      <c r="N452" s="1142"/>
      <c r="O452" s="892">
        <v>0.10969967218522557</v>
      </c>
      <c r="P452" s="670"/>
      <c r="Q452" s="670"/>
      <c r="Z452" s="372"/>
      <c r="AA452" s="372"/>
      <c r="AB452" s="372"/>
      <c r="AC452" s="372"/>
      <c r="AD452" s="372"/>
      <c r="AE452" s="372"/>
      <c r="AF452" s="372"/>
      <c r="AG452" s="372"/>
      <c r="AH452" s="372"/>
      <c r="AI452" s="372"/>
      <c r="AJ452" s="372"/>
      <c r="AK452" s="372"/>
      <c r="AL452" s="372"/>
      <c r="AM452" s="372"/>
      <c r="AN452" s="372"/>
      <c r="AO452" s="372"/>
      <c r="AP452" s="372"/>
      <c r="AQ452" s="372"/>
      <c r="AR452" s="372"/>
      <c r="AS452" s="372"/>
      <c r="AT452" s="372"/>
      <c r="AU452" s="372"/>
      <c r="AV452" s="372"/>
      <c r="AW452" s="372"/>
      <c r="AX452" s="372"/>
      <c r="AY452" s="372"/>
      <c r="AZ452" s="372"/>
      <c r="BA452" s="374"/>
      <c r="BB452" s="450"/>
      <c r="BC452" s="374"/>
      <c r="BD452" s="374"/>
      <c r="BE452" s="374"/>
      <c r="BF452" s="374"/>
      <c r="BG452" s="374"/>
      <c r="BH452" s="374"/>
      <c r="BI452" s="374"/>
      <c r="BJ452" s="374"/>
      <c r="BK452" s="374"/>
      <c r="BL452" s="374"/>
      <c r="BM452" s="374"/>
      <c r="BN452" s="374"/>
      <c r="BO452" s="374"/>
      <c r="BP452" s="374"/>
      <c r="BQ452" s="374"/>
      <c r="BR452" s="374"/>
      <c r="BS452" s="374"/>
      <c r="BT452" s="374"/>
      <c r="BU452" s="374"/>
      <c r="BV452" s="374"/>
      <c r="BW452" s="374"/>
      <c r="BX452" s="374"/>
      <c r="BY452" s="374"/>
      <c r="BZ452" s="375"/>
      <c r="CA452" s="375"/>
      <c r="CB452" s="375"/>
      <c r="CC452" s="375"/>
      <c r="CD452" s="375"/>
      <c r="CE452" s="375"/>
      <c r="CF452" s="375"/>
      <c r="CG452" s="375"/>
      <c r="CH452" s="375"/>
      <c r="CI452" s="375"/>
      <c r="CJ452" s="375"/>
      <c r="CK452" s="375"/>
      <c r="CL452" s="375"/>
      <c r="CM452" s="375"/>
      <c r="CN452" s="375"/>
      <c r="CO452" s="375"/>
      <c r="CP452" s="375"/>
      <c r="CQ452" s="375"/>
      <c r="CR452" s="375"/>
      <c r="CS452" s="375"/>
      <c r="CT452" s="375"/>
      <c r="CU452" s="375"/>
      <c r="CV452" s="375"/>
      <c r="CW452" s="375"/>
      <c r="CX452" s="375"/>
      <c r="CY452" s="375"/>
      <c r="CZ452" s="375"/>
    </row>
    <row r="453" s="379" customFormat="true" ht="25.15" customHeight="true" x14ac:dyDescent="0.2">
      <c r="C453" s="1141" t="s">
        <v>638</v>
      </c>
      <c r="D453" s="1142"/>
      <c r="E453" s="890">
        <v>9.9828434692210796E-2</v>
      </c>
      <c r="F453" s="670"/>
      <c r="G453" s="670"/>
      <c r="H453" s="1142" t="s">
        <v>616</v>
      </c>
      <c r="I453" s="1142"/>
      <c r="J453" s="891">
        <v>0.13946476936608987</v>
      </c>
      <c r="K453" s="670"/>
      <c r="L453" s="670"/>
      <c r="M453" s="1142" t="s">
        <v>602</v>
      </c>
      <c r="N453" s="1142"/>
      <c r="O453" s="892">
        <v>0.10485412132891622</v>
      </c>
      <c r="P453" s="670"/>
      <c r="Q453" s="670"/>
      <c r="Z453" s="372"/>
      <c r="AA453" s="372"/>
      <c r="AB453" s="372"/>
      <c r="AC453" s="372"/>
      <c r="AD453" s="372"/>
      <c r="AE453" s="372"/>
      <c r="AF453" s="372"/>
      <c r="AG453" s="372"/>
      <c r="AH453" s="372"/>
      <c r="AI453" s="372"/>
      <c r="AJ453" s="372"/>
      <c r="AK453" s="372"/>
      <c r="AL453" s="372"/>
      <c r="AM453" s="372"/>
      <c r="AN453" s="372"/>
      <c r="AO453" s="372"/>
      <c r="AP453" s="372"/>
      <c r="AQ453" s="372"/>
      <c r="AR453" s="372"/>
      <c r="AS453" s="372"/>
      <c r="AT453" s="372"/>
      <c r="AU453" s="372"/>
      <c r="AV453" s="372"/>
      <c r="AW453" s="372"/>
      <c r="AX453" s="372"/>
      <c r="AY453" s="372"/>
      <c r="AZ453" s="372"/>
      <c r="BA453" s="374"/>
      <c r="BB453" s="450"/>
      <c r="BC453" s="374"/>
      <c r="BD453" s="374"/>
      <c r="BE453" s="374"/>
      <c r="BF453" s="374"/>
      <c r="BG453" s="374"/>
      <c r="BH453" s="374"/>
      <c r="BI453" s="374"/>
      <c r="BJ453" s="374"/>
      <c r="BK453" s="374"/>
      <c r="BL453" s="374"/>
      <c r="BM453" s="374"/>
      <c r="BN453" s="374"/>
      <c r="BO453" s="374"/>
      <c r="BP453" s="374"/>
      <c r="BQ453" s="374"/>
      <c r="BR453" s="374"/>
      <c r="BS453" s="374"/>
      <c r="BT453" s="374"/>
      <c r="BU453" s="374"/>
      <c r="BV453" s="374"/>
      <c r="BW453" s="374"/>
      <c r="BX453" s="374"/>
      <c r="BY453" s="374"/>
      <c r="BZ453" s="375"/>
      <c r="CA453" s="375"/>
      <c r="CB453" s="375"/>
      <c r="CC453" s="375"/>
      <c r="CD453" s="375"/>
      <c r="CE453" s="375"/>
      <c r="CF453" s="375"/>
      <c r="CG453" s="375"/>
      <c r="CH453" s="375"/>
      <c r="CI453" s="375"/>
      <c r="CJ453" s="375"/>
      <c r="CK453" s="375"/>
      <c r="CL453" s="375"/>
      <c r="CM453" s="375"/>
      <c r="CN453" s="375"/>
      <c r="CO453" s="375"/>
      <c r="CP453" s="375"/>
      <c r="CQ453" s="375"/>
      <c r="CR453" s="375"/>
      <c r="CS453" s="375"/>
      <c r="CT453" s="375"/>
      <c r="CU453" s="375"/>
      <c r="CV453" s="375"/>
      <c r="CW453" s="375"/>
      <c r="CX453" s="375"/>
      <c r="CY453" s="375"/>
      <c r="CZ453" s="375"/>
    </row>
    <row r="454" s="379" customFormat="true" ht="25.15" customHeight="true" x14ac:dyDescent="0.2">
      <c r="C454" s="1141" t="s">
        <v>631</v>
      </c>
      <c r="D454" s="1142"/>
      <c r="E454" s="890">
        <v>8.873835891342205E-2</v>
      </c>
      <c r="F454" s="670"/>
      <c r="G454" s="670"/>
      <c r="H454" s="1142" t="s">
        <v>639</v>
      </c>
      <c r="I454" s="1142"/>
      <c r="J454" s="891">
        <v>-0.12926847673731964</v>
      </c>
      <c r="K454" s="670"/>
      <c r="L454" s="670"/>
      <c r="M454" s="1142" t="s">
        <v>626</v>
      </c>
      <c r="N454" s="1142"/>
      <c r="O454" s="892">
        <v>-9.9102097633373812E-2</v>
      </c>
      <c r="P454" s="670"/>
      <c r="Q454" s="670"/>
      <c r="Z454" s="372"/>
      <c r="AA454" s="372"/>
      <c r="AB454" s="372"/>
      <c r="AC454" s="372"/>
      <c r="AD454" s="372"/>
      <c r="AE454" s="372"/>
      <c r="AF454" s="372"/>
      <c r="AG454" s="372"/>
      <c r="AH454" s="372"/>
      <c r="AI454" s="372"/>
      <c r="AJ454" s="372"/>
      <c r="AK454" s="372"/>
      <c r="AL454" s="372"/>
      <c r="AM454" s="372"/>
      <c r="AN454" s="372"/>
      <c r="AO454" s="372"/>
      <c r="AP454" s="372"/>
      <c r="AQ454" s="372"/>
      <c r="AR454" s="372"/>
      <c r="AS454" s="372"/>
      <c r="AT454" s="372"/>
      <c r="AU454" s="372"/>
      <c r="AV454" s="372"/>
      <c r="AW454" s="372"/>
      <c r="AX454" s="372"/>
      <c r="AY454" s="372"/>
      <c r="AZ454" s="372"/>
      <c r="BA454" s="374"/>
      <c r="BB454" s="450"/>
      <c r="BC454" s="374"/>
      <c r="BD454" s="374"/>
      <c r="BE454" s="374"/>
      <c r="BF454" s="374"/>
      <c r="BG454" s="374"/>
      <c r="BH454" s="374"/>
      <c r="BI454" s="374"/>
      <c r="BJ454" s="374"/>
      <c r="BK454" s="374"/>
      <c r="BL454" s="374"/>
      <c r="BM454" s="374"/>
      <c r="BN454" s="374"/>
      <c r="BO454" s="374"/>
      <c r="BP454" s="374"/>
      <c r="BQ454" s="374"/>
      <c r="BR454" s="374"/>
      <c r="BS454" s="374"/>
      <c r="BT454" s="374"/>
      <c r="BU454" s="374"/>
      <c r="BV454" s="374"/>
      <c r="BW454" s="374"/>
      <c r="BX454" s="374"/>
      <c r="BY454" s="374"/>
      <c r="BZ454" s="375"/>
      <c r="CA454" s="375"/>
      <c r="CB454" s="375"/>
      <c r="CC454" s="375"/>
      <c r="CD454" s="375"/>
      <c r="CE454" s="375"/>
      <c r="CF454" s="375"/>
      <c r="CG454" s="375"/>
      <c r="CH454" s="375"/>
      <c r="CI454" s="375"/>
      <c r="CJ454" s="375"/>
      <c r="CK454" s="375"/>
      <c r="CL454" s="375"/>
      <c r="CM454" s="375"/>
      <c r="CN454" s="375"/>
      <c r="CO454" s="375"/>
      <c r="CP454" s="375"/>
      <c r="CQ454" s="375"/>
      <c r="CR454" s="375"/>
      <c r="CS454" s="375"/>
      <c r="CT454" s="375"/>
      <c r="CU454" s="375"/>
      <c r="CV454" s="375"/>
      <c r="CW454" s="375"/>
      <c r="CX454" s="375"/>
      <c r="CY454" s="375"/>
      <c r="CZ454" s="375"/>
    </row>
    <row r="455" s="379" customFormat="true" ht="25.15" customHeight="true" x14ac:dyDescent="0.2">
      <c r="C455" s="1141" t="s">
        <v>635</v>
      </c>
      <c r="D455" s="1142"/>
      <c r="E455" s="890">
        <v>-8.8229602055785908E-2</v>
      </c>
      <c r="F455" s="670"/>
      <c r="G455" s="670"/>
      <c r="H455" s="1142" t="s">
        <v>509</v>
      </c>
      <c r="I455" s="1142"/>
      <c r="J455" s="891">
        <v>0.12811964661463812</v>
      </c>
      <c r="K455" s="670"/>
      <c r="L455" s="670"/>
      <c r="M455" s="1142" t="s">
        <v>605</v>
      </c>
      <c r="N455" s="1142"/>
      <c r="O455" s="892">
        <v>9.8451243075467681E-2</v>
      </c>
      <c r="P455" s="670"/>
      <c r="Q455" s="670"/>
      <c r="Z455" s="372"/>
      <c r="AA455" s="372"/>
      <c r="AB455" s="372"/>
      <c r="AC455" s="372"/>
      <c r="AD455" s="372"/>
      <c r="AE455" s="372"/>
      <c r="AF455" s="372"/>
      <c r="AG455" s="372"/>
      <c r="AH455" s="372"/>
      <c r="AI455" s="372"/>
      <c r="AJ455" s="372"/>
      <c r="AK455" s="372"/>
      <c r="AL455" s="372"/>
      <c r="AM455" s="372"/>
      <c r="AN455" s="372"/>
      <c r="AO455" s="372"/>
      <c r="AP455" s="372"/>
      <c r="AQ455" s="372"/>
      <c r="AR455" s="372"/>
      <c r="AS455" s="372"/>
      <c r="AT455" s="372"/>
      <c r="AU455" s="372"/>
      <c r="AV455" s="372"/>
      <c r="AW455" s="372"/>
      <c r="AX455" s="372"/>
      <c r="AY455" s="372"/>
      <c r="AZ455" s="372"/>
      <c r="BA455" s="374"/>
      <c r="BB455" s="450"/>
      <c r="BC455" s="374"/>
      <c r="BD455" s="374"/>
      <c r="BE455" s="374"/>
      <c r="BF455" s="374"/>
      <c r="BG455" s="374"/>
      <c r="BH455" s="374"/>
      <c r="BI455" s="374"/>
      <c r="BJ455" s="374"/>
      <c r="BK455" s="374"/>
      <c r="BL455" s="374"/>
      <c r="BM455" s="374"/>
      <c r="BN455" s="374"/>
      <c r="BO455" s="374"/>
      <c r="BP455" s="374"/>
      <c r="BQ455" s="374"/>
      <c r="BR455" s="374"/>
      <c r="BS455" s="374"/>
      <c r="BT455" s="374"/>
      <c r="BU455" s="374"/>
      <c r="BV455" s="374"/>
      <c r="BW455" s="374"/>
      <c r="BX455" s="374"/>
      <c r="BY455" s="374"/>
      <c r="BZ455" s="375"/>
      <c r="CA455" s="375"/>
      <c r="CB455" s="375"/>
      <c r="CC455" s="375"/>
      <c r="CD455" s="375"/>
      <c r="CE455" s="375"/>
      <c r="CF455" s="375"/>
      <c r="CG455" s="375"/>
      <c r="CH455" s="375"/>
      <c r="CI455" s="375"/>
      <c r="CJ455" s="375"/>
      <c r="CK455" s="375"/>
      <c r="CL455" s="375"/>
      <c r="CM455" s="375"/>
      <c r="CN455" s="375"/>
      <c r="CO455" s="375"/>
      <c r="CP455" s="375"/>
      <c r="CQ455" s="375"/>
      <c r="CR455" s="375"/>
      <c r="CS455" s="375"/>
      <c r="CT455" s="375"/>
      <c r="CU455" s="375"/>
      <c r="CV455" s="375"/>
      <c r="CW455" s="375"/>
      <c r="CX455" s="375"/>
      <c r="CY455" s="375"/>
      <c r="CZ455" s="375"/>
    </row>
    <row r="456" s="379" customFormat="true" ht="25.15" customHeight="true" x14ac:dyDescent="0.2">
      <c r="C456" s="1141" t="s">
        <v>621</v>
      </c>
      <c r="D456" s="1142"/>
      <c r="E456" s="890">
        <v>7.535822888911857E-2</v>
      </c>
      <c r="F456" s="670"/>
      <c r="G456" s="670"/>
      <c r="H456" s="1142" t="s">
        <v>525</v>
      </c>
      <c r="I456" s="1142"/>
      <c r="J456" s="891">
        <v>-0.12404256812492925</v>
      </c>
      <c r="K456" s="670"/>
      <c r="L456" s="670"/>
      <c r="M456" s="1142" t="s">
        <v>632</v>
      </c>
      <c r="N456" s="1142"/>
      <c r="O456" s="892">
        <v>-9.483812478552768E-2</v>
      </c>
      <c r="P456" s="670"/>
      <c r="Q456" s="670"/>
      <c r="Z456" s="372"/>
      <c r="AA456" s="372"/>
      <c r="AB456" s="372"/>
      <c r="AC456" s="372"/>
      <c r="AD456" s="372"/>
      <c r="AE456" s="372"/>
      <c r="AF456" s="372"/>
      <c r="AG456" s="372"/>
      <c r="AH456" s="372"/>
      <c r="AI456" s="372"/>
      <c r="AJ456" s="372"/>
      <c r="AK456" s="372"/>
      <c r="AL456" s="372"/>
      <c r="AM456" s="372"/>
      <c r="AN456" s="372"/>
      <c r="AO456" s="372"/>
      <c r="AP456" s="372"/>
      <c r="AQ456" s="372"/>
      <c r="AR456" s="372"/>
      <c r="AS456" s="372"/>
      <c r="AT456" s="372"/>
      <c r="AU456" s="372"/>
      <c r="AV456" s="372"/>
      <c r="AW456" s="372"/>
      <c r="AX456" s="372"/>
      <c r="AY456" s="372"/>
      <c r="AZ456" s="372"/>
      <c r="BA456" s="374"/>
      <c r="BB456" s="450"/>
      <c r="BC456" s="374"/>
      <c r="BD456" s="374"/>
      <c r="BE456" s="374"/>
      <c r="BF456" s="374"/>
      <c r="BG456" s="374"/>
      <c r="BH456" s="374"/>
      <c r="BI456" s="374"/>
      <c r="BJ456" s="374"/>
      <c r="BK456" s="374"/>
      <c r="BL456" s="374"/>
      <c r="BM456" s="374"/>
      <c r="BN456" s="374"/>
      <c r="BO456" s="374"/>
      <c r="BP456" s="374"/>
      <c r="BQ456" s="374"/>
      <c r="BR456" s="374"/>
      <c r="BS456" s="374"/>
      <c r="BT456" s="374"/>
      <c r="BU456" s="374"/>
      <c r="BV456" s="374"/>
      <c r="BW456" s="374"/>
      <c r="BX456" s="374"/>
      <c r="BY456" s="374"/>
      <c r="BZ456" s="375"/>
      <c r="CA456" s="375"/>
      <c r="CB456" s="375"/>
      <c r="CC456" s="375"/>
      <c r="CD456" s="375"/>
      <c r="CE456" s="375"/>
      <c r="CF456" s="375"/>
      <c r="CG456" s="375"/>
      <c r="CH456" s="375"/>
      <c r="CI456" s="375"/>
      <c r="CJ456" s="375"/>
      <c r="CK456" s="375"/>
      <c r="CL456" s="375"/>
      <c r="CM456" s="375"/>
      <c r="CN456" s="375"/>
      <c r="CO456" s="375"/>
      <c r="CP456" s="375"/>
      <c r="CQ456" s="375"/>
      <c r="CR456" s="375"/>
      <c r="CS456" s="375"/>
      <c r="CT456" s="375"/>
      <c r="CU456" s="375"/>
      <c r="CV456" s="375"/>
      <c r="CW456" s="375"/>
      <c r="CX456" s="375"/>
      <c r="CY456" s="375"/>
      <c r="CZ456" s="375"/>
    </row>
    <row r="457" s="379" customFormat="true" ht="25.15" customHeight="true" x14ac:dyDescent="0.2">
      <c r="C457" s="1141" t="s">
        <v>616</v>
      </c>
      <c r="D457" s="1142"/>
      <c r="E457" s="890">
        <v>-7.2929767571973073E-2</v>
      </c>
      <c r="F457" s="670"/>
      <c r="G457" s="670"/>
      <c r="H457" s="1142" t="s">
        <v>614</v>
      </c>
      <c r="I457" s="1142"/>
      <c r="J457" s="891">
        <v>0.1156355901122843</v>
      </c>
      <c r="K457" s="670"/>
      <c r="L457" s="670"/>
      <c r="M457" s="1142" t="s">
        <v>615</v>
      </c>
      <c r="N457" s="1142"/>
      <c r="O457" s="892">
        <v>-9.3808548725155996E-2</v>
      </c>
      <c r="P457" s="670"/>
      <c r="Q457" s="670"/>
      <c r="Z457" s="372"/>
      <c r="AA457" s="372"/>
      <c r="AB457" s="372"/>
      <c r="AC457" s="372"/>
      <c r="AD457" s="372"/>
      <c r="AE457" s="372"/>
      <c r="AF457" s="372"/>
      <c r="AG457" s="372"/>
      <c r="AH457" s="372"/>
      <c r="AI457" s="372"/>
      <c r="AJ457" s="372"/>
      <c r="AK457" s="372"/>
      <c r="AL457" s="372"/>
      <c r="AM457" s="372"/>
      <c r="AN457" s="372"/>
      <c r="AO457" s="372"/>
      <c r="AP457" s="372"/>
      <c r="AQ457" s="372"/>
      <c r="AR457" s="372"/>
      <c r="AS457" s="372"/>
      <c r="AT457" s="372"/>
      <c r="AU457" s="372"/>
      <c r="AV457" s="372"/>
      <c r="AW457" s="372"/>
      <c r="AX457" s="372"/>
      <c r="AY457" s="372"/>
      <c r="AZ457" s="372"/>
      <c r="BA457" s="374"/>
      <c r="BB457" s="450"/>
      <c r="BC457" s="374"/>
      <c r="BD457" s="374"/>
      <c r="BE457" s="374"/>
      <c r="BF457" s="374"/>
      <c r="BG457" s="374"/>
      <c r="BH457" s="374"/>
      <c r="BI457" s="374"/>
      <c r="BJ457" s="374"/>
      <c r="BK457" s="374"/>
      <c r="BL457" s="374"/>
      <c r="BM457" s="374"/>
      <c r="BN457" s="374"/>
      <c r="BO457" s="374"/>
      <c r="BP457" s="374"/>
      <c r="BQ457" s="374"/>
      <c r="BR457" s="374"/>
      <c r="BS457" s="374"/>
      <c r="BT457" s="374"/>
      <c r="BU457" s="374"/>
      <c r="BV457" s="374"/>
      <c r="BW457" s="374"/>
      <c r="BX457" s="374"/>
      <c r="BY457" s="374"/>
      <c r="BZ457" s="375"/>
      <c r="CA457" s="375"/>
      <c r="CB457" s="375"/>
      <c r="CC457" s="375"/>
      <c r="CD457" s="375"/>
      <c r="CE457" s="375"/>
      <c r="CF457" s="375"/>
      <c r="CG457" s="375"/>
      <c r="CH457" s="375"/>
      <c r="CI457" s="375"/>
      <c r="CJ457" s="375"/>
      <c r="CK457" s="375"/>
      <c r="CL457" s="375"/>
      <c r="CM457" s="375"/>
      <c r="CN457" s="375"/>
      <c r="CO457" s="375"/>
      <c r="CP457" s="375"/>
      <c r="CQ457" s="375"/>
      <c r="CR457" s="375"/>
      <c r="CS457" s="375"/>
      <c r="CT457" s="375"/>
      <c r="CU457" s="375"/>
      <c r="CV457" s="375"/>
      <c r="CW457" s="375"/>
      <c r="CX457" s="375"/>
      <c r="CY457" s="375"/>
      <c r="CZ457" s="375"/>
    </row>
    <row r="458" s="379" customFormat="true" ht="25.15" customHeight="true" x14ac:dyDescent="0.2">
      <c r="C458" s="1141" t="s">
        <v>640</v>
      </c>
      <c r="D458" s="1142"/>
      <c r="E458" s="890">
        <v>7.1883264353944445E-2</v>
      </c>
      <c r="F458" s="670"/>
      <c r="G458" s="670"/>
      <c r="H458" s="1142" t="s">
        <v>632</v>
      </c>
      <c r="I458" s="1142"/>
      <c r="J458" s="891">
        <v>-0.11285624083300068</v>
      </c>
      <c r="K458" s="670"/>
      <c r="L458" s="670"/>
      <c r="M458" s="1142" t="s">
        <v>641</v>
      </c>
      <c r="N458" s="1142"/>
      <c r="O458" s="892">
        <v>9.2093327331590882E-2</v>
      </c>
      <c r="P458" s="670"/>
      <c r="Q458" s="670"/>
      <c r="Z458" s="372"/>
      <c r="AA458" s="372"/>
      <c r="AB458" s="372"/>
      <c r="AC458" s="372"/>
      <c r="AD458" s="372"/>
      <c r="AE458" s="372"/>
      <c r="AF458" s="372"/>
      <c r="AG458" s="372"/>
      <c r="AH458" s="372"/>
      <c r="AI458" s="372"/>
      <c r="AJ458" s="372"/>
      <c r="AK458" s="372"/>
      <c r="AL458" s="372"/>
      <c r="AM458" s="372"/>
      <c r="AN458" s="372"/>
      <c r="AO458" s="372"/>
      <c r="AP458" s="372"/>
      <c r="AQ458" s="372"/>
      <c r="AR458" s="372"/>
      <c r="AS458" s="372"/>
      <c r="AT458" s="372"/>
      <c r="AU458" s="372"/>
      <c r="AV458" s="372"/>
      <c r="AW458" s="372"/>
      <c r="AX458" s="372"/>
      <c r="AY458" s="372"/>
      <c r="AZ458" s="372"/>
      <c r="BA458" s="374"/>
      <c r="BB458" s="450"/>
      <c r="BC458" s="374"/>
      <c r="BD458" s="374"/>
      <c r="BE458" s="374"/>
      <c r="BF458" s="374"/>
      <c r="BG458" s="374"/>
      <c r="BH458" s="374"/>
      <c r="BI458" s="374"/>
      <c r="BJ458" s="374"/>
      <c r="BK458" s="374"/>
      <c r="BL458" s="374"/>
      <c r="BM458" s="374"/>
      <c r="BN458" s="374"/>
      <c r="BO458" s="374"/>
      <c r="BP458" s="374"/>
      <c r="BQ458" s="374"/>
      <c r="BR458" s="374"/>
      <c r="BS458" s="374"/>
      <c r="BT458" s="374"/>
      <c r="BU458" s="374"/>
      <c r="BV458" s="374"/>
      <c r="BW458" s="374"/>
      <c r="BX458" s="374"/>
      <c r="BY458" s="374"/>
      <c r="BZ458" s="375"/>
      <c r="CA458" s="375"/>
      <c r="CB458" s="375"/>
      <c r="CC458" s="375"/>
      <c r="CD458" s="375"/>
      <c r="CE458" s="375"/>
      <c r="CF458" s="375"/>
      <c r="CG458" s="375"/>
      <c r="CH458" s="375"/>
      <c r="CI458" s="375"/>
      <c r="CJ458" s="375"/>
      <c r="CK458" s="375"/>
      <c r="CL458" s="375"/>
      <c r="CM458" s="375"/>
      <c r="CN458" s="375"/>
      <c r="CO458" s="375"/>
      <c r="CP458" s="375"/>
      <c r="CQ458" s="375"/>
      <c r="CR458" s="375"/>
      <c r="CS458" s="375"/>
      <c r="CT458" s="375"/>
      <c r="CU458" s="375"/>
      <c r="CV458" s="375"/>
      <c r="CW458" s="375"/>
      <c r="CX458" s="375"/>
      <c r="CY458" s="375"/>
      <c r="CZ458" s="375"/>
    </row>
    <row r="459" s="379" customFormat="true" ht="25.15" customHeight="true" x14ac:dyDescent="0.2">
      <c r="C459" s="1141" t="s">
        <v>619</v>
      </c>
      <c r="D459" s="1142"/>
      <c r="E459" s="890">
        <v>6.5400054509562836E-2</v>
      </c>
      <c r="F459" s="670"/>
      <c r="G459" s="670"/>
      <c r="H459" s="1142" t="s">
        <v>642</v>
      </c>
      <c r="I459" s="1142"/>
      <c r="J459" s="891">
        <v>-0.11166800870892586</v>
      </c>
      <c r="K459" s="670"/>
      <c r="L459" s="670"/>
      <c r="M459" s="1142" t="s">
        <v>622</v>
      </c>
      <c r="N459" s="1142"/>
      <c r="O459" s="892">
        <v>-9.0096887423004507E-2</v>
      </c>
      <c r="P459" s="670"/>
      <c r="Q459" s="670"/>
      <c r="Z459" s="372"/>
      <c r="AA459" s="372"/>
      <c r="AB459" s="372"/>
      <c r="AC459" s="372"/>
      <c r="AD459" s="372"/>
      <c r="AE459" s="372"/>
      <c r="AF459" s="372"/>
      <c r="AG459" s="372"/>
      <c r="AH459" s="372"/>
      <c r="AI459" s="372"/>
      <c r="AJ459" s="372"/>
      <c r="AK459" s="372"/>
      <c r="AL459" s="372"/>
      <c r="AM459" s="372"/>
      <c r="AN459" s="372"/>
      <c r="AO459" s="372"/>
      <c r="AP459" s="372"/>
      <c r="AQ459" s="372"/>
      <c r="AR459" s="372"/>
      <c r="AS459" s="372"/>
      <c r="AT459" s="372"/>
      <c r="AU459" s="372"/>
      <c r="AV459" s="372"/>
      <c r="AW459" s="372"/>
      <c r="AX459" s="372"/>
      <c r="AY459" s="372"/>
      <c r="AZ459" s="372"/>
      <c r="BA459" s="374"/>
      <c r="BB459" s="450"/>
      <c r="BC459" s="374"/>
      <c r="BD459" s="374"/>
      <c r="BE459" s="374"/>
      <c r="BF459" s="374"/>
      <c r="BG459" s="374"/>
      <c r="BH459" s="374"/>
      <c r="BI459" s="374"/>
      <c r="BJ459" s="374"/>
      <c r="BK459" s="374"/>
      <c r="BL459" s="374"/>
      <c r="BM459" s="374"/>
      <c r="BN459" s="374"/>
      <c r="BO459" s="374"/>
      <c r="BP459" s="374"/>
      <c r="BQ459" s="374"/>
      <c r="BR459" s="374"/>
      <c r="BS459" s="374"/>
      <c r="BT459" s="374"/>
      <c r="BU459" s="374"/>
      <c r="BV459" s="374"/>
      <c r="BW459" s="374"/>
      <c r="BX459" s="374"/>
      <c r="BY459" s="374"/>
      <c r="BZ459" s="375"/>
      <c r="CA459" s="375"/>
      <c r="CB459" s="375"/>
      <c r="CC459" s="375"/>
      <c r="CD459" s="375"/>
      <c r="CE459" s="375"/>
      <c r="CF459" s="375"/>
      <c r="CG459" s="375"/>
      <c r="CH459" s="375"/>
      <c r="CI459" s="375"/>
      <c r="CJ459" s="375"/>
      <c r="CK459" s="375"/>
      <c r="CL459" s="375"/>
      <c r="CM459" s="375"/>
      <c r="CN459" s="375"/>
      <c r="CO459" s="375"/>
      <c r="CP459" s="375"/>
      <c r="CQ459" s="375"/>
      <c r="CR459" s="375"/>
      <c r="CS459" s="375"/>
      <c r="CT459" s="375"/>
      <c r="CU459" s="375"/>
      <c r="CV459" s="375"/>
      <c r="CW459" s="375"/>
      <c r="CX459" s="375"/>
      <c r="CY459" s="375"/>
      <c r="CZ459" s="375"/>
    </row>
    <row r="460" s="379" customFormat="true" ht="25.15" customHeight="true" x14ac:dyDescent="0.2">
      <c r="C460" s="1141" t="s">
        <v>643</v>
      </c>
      <c r="D460" s="1142"/>
      <c r="E460" s="890">
        <v>6.3794555059181676E-2</v>
      </c>
      <c r="F460" s="670"/>
      <c r="G460" s="670"/>
      <c r="H460" s="1142" t="s">
        <v>636</v>
      </c>
      <c r="I460" s="1142"/>
      <c r="J460" s="891">
        <v>0.10791881629108441</v>
      </c>
      <c r="K460" s="670"/>
      <c r="L460" s="670"/>
      <c r="M460" s="1142" t="s">
        <v>536</v>
      </c>
      <c r="N460" s="1142"/>
      <c r="O460" s="892">
        <v>-8.8328228587843172E-2</v>
      </c>
      <c r="P460" s="670"/>
      <c r="Q460" s="670"/>
      <c r="Z460" s="372"/>
      <c r="AA460" s="372"/>
      <c r="AB460" s="372"/>
      <c r="AC460" s="372"/>
      <c r="AD460" s="372"/>
      <c r="AE460" s="372"/>
      <c r="AF460" s="372"/>
      <c r="AG460" s="372"/>
      <c r="AH460" s="372"/>
      <c r="AI460" s="372"/>
      <c r="AJ460" s="372"/>
      <c r="AK460" s="372"/>
      <c r="AL460" s="372"/>
      <c r="AM460" s="372"/>
      <c r="AN460" s="372"/>
      <c r="AO460" s="372"/>
      <c r="AP460" s="372"/>
      <c r="AQ460" s="372"/>
      <c r="AR460" s="372"/>
      <c r="AS460" s="372"/>
      <c r="AT460" s="372"/>
      <c r="AU460" s="372"/>
      <c r="AV460" s="372"/>
      <c r="AW460" s="372"/>
      <c r="AX460" s="372"/>
      <c r="AY460" s="372"/>
      <c r="AZ460" s="372"/>
      <c r="BA460" s="374"/>
      <c r="BB460" s="450"/>
      <c r="BC460" s="374"/>
      <c r="BD460" s="374"/>
      <c r="BE460" s="374"/>
      <c r="BF460" s="374"/>
      <c r="BG460" s="374"/>
      <c r="BH460" s="374"/>
      <c r="BI460" s="374"/>
      <c r="BJ460" s="374"/>
      <c r="BK460" s="374"/>
      <c r="BL460" s="374"/>
      <c r="BM460" s="374"/>
      <c r="BN460" s="374"/>
      <c r="BO460" s="374"/>
      <c r="BP460" s="374"/>
      <c r="BQ460" s="374"/>
      <c r="BR460" s="374"/>
      <c r="BS460" s="374"/>
      <c r="BT460" s="374"/>
      <c r="BU460" s="374"/>
      <c r="BV460" s="374"/>
      <c r="BW460" s="374"/>
      <c r="BX460" s="374"/>
      <c r="BY460" s="374"/>
      <c r="BZ460" s="375"/>
      <c r="CA460" s="375"/>
      <c r="CB460" s="375"/>
      <c r="CC460" s="375"/>
      <c r="CD460" s="375"/>
      <c r="CE460" s="375"/>
      <c r="CF460" s="375"/>
      <c r="CG460" s="375"/>
      <c r="CH460" s="375"/>
      <c r="CI460" s="375"/>
      <c r="CJ460" s="375"/>
      <c r="CK460" s="375"/>
      <c r="CL460" s="375"/>
      <c r="CM460" s="375"/>
      <c r="CN460" s="375"/>
      <c r="CO460" s="375"/>
      <c r="CP460" s="375"/>
      <c r="CQ460" s="375"/>
      <c r="CR460" s="375"/>
      <c r="CS460" s="375"/>
      <c r="CT460" s="375"/>
      <c r="CU460" s="375"/>
      <c r="CV460" s="375"/>
      <c r="CW460" s="375"/>
      <c r="CX460" s="375"/>
      <c r="CY460" s="375"/>
      <c r="CZ460" s="375"/>
    </row>
    <row r="461" s="379" customFormat="true" ht="25.15" customHeight="true" x14ac:dyDescent="0.2">
      <c r="C461" s="1141" t="s">
        <v>644</v>
      </c>
      <c r="D461" s="1142"/>
      <c r="E461" s="890">
        <v>-5.6977898070901825E-2</v>
      </c>
      <c r="F461" s="670"/>
      <c r="G461" s="670"/>
      <c r="H461" s="1142" t="s">
        <v>645</v>
      </c>
      <c r="I461" s="1142"/>
      <c r="J461" s="891">
        <v>-0.10610140492451459</v>
      </c>
      <c r="K461" s="670"/>
      <c r="L461" s="670"/>
      <c r="M461" s="1142" t="s">
        <v>635</v>
      </c>
      <c r="N461" s="1142"/>
      <c r="O461" s="892">
        <v>-8.2844987341843992E-2</v>
      </c>
      <c r="P461" s="670"/>
      <c r="Q461" s="670"/>
      <c r="Z461" s="372"/>
      <c r="AA461" s="372"/>
      <c r="AB461" s="372"/>
      <c r="AC461" s="372"/>
      <c r="AD461" s="372"/>
      <c r="AE461" s="372"/>
      <c r="AF461" s="372"/>
      <c r="AG461" s="372"/>
      <c r="AH461" s="372"/>
      <c r="AI461" s="372"/>
      <c r="AJ461" s="372"/>
      <c r="AK461" s="372"/>
      <c r="AL461" s="372"/>
      <c r="AM461" s="372"/>
      <c r="AN461" s="372"/>
      <c r="AO461" s="372"/>
      <c r="AP461" s="372"/>
      <c r="AQ461" s="372"/>
      <c r="AR461" s="372"/>
      <c r="AS461" s="372"/>
      <c r="AT461" s="372"/>
      <c r="AU461" s="372"/>
      <c r="AV461" s="372"/>
      <c r="AW461" s="372"/>
      <c r="AX461" s="372"/>
      <c r="AY461" s="372"/>
      <c r="AZ461" s="372"/>
      <c r="BA461" s="374"/>
      <c r="BB461" s="450"/>
      <c r="BC461" s="374"/>
      <c r="BD461" s="374"/>
      <c r="BE461" s="374"/>
      <c r="BF461" s="374"/>
      <c r="BG461" s="374"/>
      <c r="BH461" s="374"/>
      <c r="BI461" s="374"/>
      <c r="BJ461" s="374"/>
      <c r="BK461" s="374"/>
      <c r="BL461" s="374"/>
      <c r="BM461" s="374"/>
      <c r="BN461" s="374"/>
      <c r="BO461" s="374"/>
      <c r="BP461" s="374"/>
      <c r="BQ461" s="374"/>
      <c r="BR461" s="374"/>
      <c r="BS461" s="374"/>
      <c r="BT461" s="374"/>
      <c r="BU461" s="374"/>
      <c r="BV461" s="374"/>
      <c r="BW461" s="374"/>
      <c r="BX461" s="374"/>
      <c r="BY461" s="374"/>
      <c r="BZ461" s="375"/>
      <c r="CA461" s="375"/>
      <c r="CB461" s="375"/>
      <c r="CC461" s="375"/>
      <c r="CD461" s="375"/>
      <c r="CE461" s="375"/>
      <c r="CF461" s="375"/>
      <c r="CG461" s="375"/>
      <c r="CH461" s="375"/>
      <c r="CI461" s="375"/>
      <c r="CJ461" s="375"/>
      <c r="CK461" s="375"/>
      <c r="CL461" s="375"/>
      <c r="CM461" s="375"/>
      <c r="CN461" s="375"/>
      <c r="CO461" s="375"/>
      <c r="CP461" s="375"/>
      <c r="CQ461" s="375"/>
      <c r="CR461" s="375"/>
      <c r="CS461" s="375"/>
      <c r="CT461" s="375"/>
      <c r="CU461" s="375"/>
      <c r="CV461" s="375"/>
      <c r="CW461" s="375"/>
      <c r="CX461" s="375"/>
      <c r="CY461" s="375"/>
      <c r="CZ461" s="375"/>
    </row>
    <row r="462" s="379" customFormat="true" ht="25.15" customHeight="true" x14ac:dyDescent="0.2">
      <c r="C462" s="1141" t="s">
        <v>646</v>
      </c>
      <c r="D462" s="1142"/>
      <c r="E462" s="890">
        <v>-5.4749342693740474E-2</v>
      </c>
      <c r="F462" s="670"/>
      <c r="G462" s="670"/>
      <c r="H462" s="1142" t="s">
        <v>647</v>
      </c>
      <c r="I462" s="1142"/>
      <c r="J462" s="891">
        <v>0.10364431224127157</v>
      </c>
      <c r="K462" s="670"/>
      <c r="L462" s="670"/>
      <c r="M462" s="1142" t="s">
        <v>539</v>
      </c>
      <c r="N462" s="1142"/>
      <c r="O462" s="892">
        <v>-7.7353935109763891E-2</v>
      </c>
      <c r="P462" s="670"/>
      <c r="Q462" s="670"/>
      <c r="Z462" s="372"/>
      <c r="AA462" s="372"/>
      <c r="AB462" s="372"/>
      <c r="AC462" s="372"/>
      <c r="AD462" s="372"/>
      <c r="AE462" s="372"/>
      <c r="AF462" s="372"/>
      <c r="AG462" s="372"/>
      <c r="AH462" s="372"/>
      <c r="AI462" s="372"/>
      <c r="AJ462" s="372"/>
      <c r="AK462" s="372"/>
      <c r="AL462" s="372"/>
      <c r="AM462" s="372"/>
      <c r="AN462" s="372"/>
      <c r="AO462" s="372"/>
      <c r="AP462" s="372"/>
      <c r="AQ462" s="372"/>
      <c r="AR462" s="372"/>
      <c r="AS462" s="372"/>
      <c r="AT462" s="372"/>
      <c r="AU462" s="372"/>
      <c r="AV462" s="372"/>
      <c r="AW462" s="372"/>
      <c r="AX462" s="372"/>
      <c r="AY462" s="372"/>
      <c r="AZ462" s="372"/>
      <c r="BA462" s="374"/>
      <c r="BB462" s="450"/>
      <c r="BC462" s="374"/>
      <c r="BD462" s="374"/>
      <c r="BE462" s="374"/>
      <c r="BF462" s="374"/>
      <c r="BG462" s="374"/>
      <c r="BH462" s="374"/>
      <c r="BI462" s="374"/>
      <c r="BJ462" s="374"/>
      <c r="BK462" s="374"/>
      <c r="BL462" s="374"/>
      <c r="BM462" s="374"/>
      <c r="BN462" s="374"/>
      <c r="BO462" s="374"/>
      <c r="BP462" s="374"/>
      <c r="BQ462" s="374"/>
      <c r="BR462" s="374"/>
      <c r="BS462" s="374"/>
      <c r="BT462" s="374"/>
      <c r="BU462" s="374"/>
      <c r="BV462" s="374"/>
      <c r="BW462" s="374"/>
      <c r="BX462" s="374"/>
      <c r="BY462" s="374"/>
      <c r="BZ462" s="375"/>
      <c r="CA462" s="375"/>
      <c r="CB462" s="375"/>
      <c r="CC462" s="375"/>
      <c r="CD462" s="375"/>
      <c r="CE462" s="375"/>
      <c r="CF462" s="375"/>
      <c r="CG462" s="375"/>
      <c r="CH462" s="375"/>
      <c r="CI462" s="375"/>
      <c r="CJ462" s="375"/>
      <c r="CK462" s="375"/>
      <c r="CL462" s="375"/>
      <c r="CM462" s="375"/>
      <c r="CN462" s="375"/>
      <c r="CO462" s="375"/>
      <c r="CP462" s="375"/>
      <c r="CQ462" s="375"/>
      <c r="CR462" s="375"/>
      <c r="CS462" s="375"/>
      <c r="CT462" s="375"/>
      <c r="CU462" s="375"/>
      <c r="CV462" s="375"/>
      <c r="CW462" s="375"/>
      <c r="CX462" s="375"/>
      <c r="CY462" s="375"/>
      <c r="CZ462" s="375"/>
    </row>
    <row r="463" s="379" customFormat="true" ht="25.15" customHeight="true" x14ac:dyDescent="0.2">
      <c r="C463" s="1141" t="s">
        <v>648</v>
      </c>
      <c r="D463" s="1142"/>
      <c r="E463" s="890">
        <v>4.8772430717771743E-2</v>
      </c>
      <c r="F463" s="670"/>
      <c r="G463" s="670"/>
      <c r="H463" s="1142" t="s">
        <v>539</v>
      </c>
      <c r="I463" s="1142"/>
      <c r="J463" s="891">
        <v>-9.7510853556217955E-2</v>
      </c>
      <c r="K463" s="670"/>
      <c r="L463" s="670"/>
      <c r="M463" s="1142" t="s">
        <v>649</v>
      </c>
      <c r="N463" s="1142"/>
      <c r="O463" s="892">
        <v>7.5761493421202405E-2</v>
      </c>
      <c r="P463" s="670"/>
      <c r="Q463" s="670"/>
      <c r="Z463" s="372"/>
      <c r="AA463" s="372"/>
      <c r="AB463" s="372"/>
      <c r="AC463" s="372"/>
      <c r="AD463" s="372"/>
      <c r="AE463" s="372"/>
      <c r="AF463" s="372"/>
      <c r="AG463" s="372"/>
      <c r="AH463" s="372"/>
      <c r="AI463" s="372"/>
      <c r="AJ463" s="372"/>
      <c r="AK463" s="372"/>
      <c r="AL463" s="372"/>
      <c r="AM463" s="372"/>
      <c r="AN463" s="372"/>
      <c r="AO463" s="372"/>
      <c r="AP463" s="372"/>
      <c r="AQ463" s="372"/>
      <c r="AR463" s="372"/>
      <c r="AS463" s="372"/>
      <c r="AT463" s="372"/>
      <c r="AU463" s="372"/>
      <c r="AV463" s="372"/>
      <c r="AW463" s="372"/>
      <c r="AX463" s="372"/>
      <c r="AY463" s="372"/>
      <c r="AZ463" s="372"/>
      <c r="BA463" s="374"/>
      <c r="BB463" s="450"/>
      <c r="BC463" s="374"/>
      <c r="BD463" s="374"/>
      <c r="BE463" s="374"/>
      <c r="BF463" s="374"/>
      <c r="BG463" s="374"/>
      <c r="BH463" s="374"/>
      <c r="BI463" s="374"/>
      <c r="BJ463" s="374"/>
      <c r="BK463" s="374"/>
      <c r="BL463" s="374"/>
      <c r="BM463" s="374"/>
      <c r="BN463" s="374"/>
      <c r="BO463" s="374"/>
      <c r="BP463" s="374"/>
      <c r="BQ463" s="374"/>
      <c r="BR463" s="374"/>
      <c r="BS463" s="374"/>
      <c r="BT463" s="374"/>
      <c r="BU463" s="374"/>
      <c r="BV463" s="374"/>
      <c r="BW463" s="374"/>
      <c r="BX463" s="374"/>
      <c r="BY463" s="374"/>
      <c r="BZ463" s="375"/>
      <c r="CA463" s="375"/>
      <c r="CB463" s="375"/>
      <c r="CC463" s="375"/>
      <c r="CD463" s="375"/>
      <c r="CE463" s="375"/>
      <c r="CF463" s="375"/>
      <c r="CG463" s="375"/>
      <c r="CH463" s="375"/>
      <c r="CI463" s="375"/>
      <c r="CJ463" s="375"/>
      <c r="CK463" s="375"/>
      <c r="CL463" s="375"/>
      <c r="CM463" s="375"/>
      <c r="CN463" s="375"/>
      <c r="CO463" s="375"/>
      <c r="CP463" s="375"/>
      <c r="CQ463" s="375"/>
      <c r="CR463" s="375"/>
      <c r="CS463" s="375"/>
      <c r="CT463" s="375"/>
      <c r="CU463" s="375"/>
      <c r="CV463" s="375"/>
      <c r="CW463" s="375"/>
      <c r="CX463" s="375"/>
      <c r="CY463" s="375"/>
      <c r="CZ463" s="375"/>
    </row>
    <row r="464" s="379" customFormat="true" ht="25.15" customHeight="true" x14ac:dyDescent="0.2">
      <c r="C464" s="1141" t="s">
        <v>650</v>
      </c>
      <c r="D464" s="1142"/>
      <c r="E464" s="890">
        <v>4.5177591359665259E-2</v>
      </c>
      <c r="F464" s="670"/>
      <c r="G464" s="670"/>
      <c r="H464" s="1142" t="s">
        <v>637</v>
      </c>
      <c r="I464" s="1142"/>
      <c r="J464" s="891">
        <v>-9.2110004455358607E-2</v>
      </c>
      <c r="K464" s="670"/>
      <c r="L464" s="670"/>
      <c r="M464" s="1142" t="s">
        <v>648</v>
      </c>
      <c r="N464" s="1142"/>
      <c r="O464" s="892">
        <v>6.0894019041058803E-2</v>
      </c>
      <c r="P464" s="670"/>
      <c r="Q464" s="670"/>
      <c r="Z464" s="372"/>
      <c r="AA464" s="372"/>
      <c r="AB464" s="372"/>
      <c r="AC464" s="372"/>
      <c r="AD464" s="372"/>
      <c r="AE464" s="372"/>
      <c r="AF464" s="372"/>
      <c r="AG464" s="372"/>
      <c r="AH464" s="372"/>
      <c r="AI464" s="372"/>
      <c r="AJ464" s="372"/>
      <c r="AK464" s="372"/>
      <c r="AL464" s="372"/>
      <c r="AM464" s="372"/>
      <c r="AN464" s="372"/>
      <c r="AO464" s="372"/>
      <c r="AP464" s="372"/>
      <c r="AQ464" s="372"/>
      <c r="AR464" s="372"/>
      <c r="AS464" s="372"/>
      <c r="AT464" s="372"/>
      <c r="AU464" s="372"/>
      <c r="AV464" s="372"/>
      <c r="AW464" s="372"/>
      <c r="AX464" s="372"/>
      <c r="AY464" s="372"/>
      <c r="AZ464" s="372"/>
      <c r="BA464" s="374"/>
      <c r="BB464" s="450"/>
      <c r="BC464" s="374"/>
      <c r="BD464" s="374"/>
      <c r="BE464" s="374"/>
      <c r="BF464" s="374"/>
      <c r="BG464" s="374"/>
      <c r="BH464" s="374"/>
      <c r="BI464" s="374"/>
      <c r="BJ464" s="374"/>
      <c r="BK464" s="374"/>
      <c r="BL464" s="374"/>
      <c r="BM464" s="374"/>
      <c r="BN464" s="374"/>
      <c r="BO464" s="374"/>
      <c r="BP464" s="374"/>
      <c r="BQ464" s="374"/>
      <c r="BR464" s="374"/>
      <c r="BS464" s="374"/>
      <c r="BT464" s="374"/>
      <c r="BU464" s="374"/>
      <c r="BV464" s="374"/>
      <c r="BW464" s="374"/>
      <c r="BX464" s="374"/>
      <c r="BY464" s="374"/>
      <c r="BZ464" s="375"/>
      <c r="CA464" s="375"/>
      <c r="CB464" s="375"/>
      <c r="CC464" s="375"/>
      <c r="CD464" s="375"/>
      <c r="CE464" s="375"/>
      <c r="CF464" s="375"/>
      <c r="CG464" s="375"/>
      <c r="CH464" s="375"/>
      <c r="CI464" s="375"/>
      <c r="CJ464" s="375"/>
      <c r="CK464" s="375"/>
      <c r="CL464" s="375"/>
      <c r="CM464" s="375"/>
      <c r="CN464" s="375"/>
      <c r="CO464" s="375"/>
      <c r="CP464" s="375"/>
      <c r="CQ464" s="375"/>
      <c r="CR464" s="375"/>
      <c r="CS464" s="375"/>
      <c r="CT464" s="375"/>
      <c r="CU464" s="375"/>
      <c r="CV464" s="375"/>
      <c r="CW464" s="375"/>
      <c r="CX464" s="375"/>
      <c r="CY464" s="375"/>
      <c r="CZ464" s="375"/>
    </row>
    <row r="465" s="379" customFormat="true" ht="25.15" customHeight="true" x14ac:dyDescent="0.2">
      <c r="C465" s="1141" t="s">
        <v>642</v>
      </c>
      <c r="D465" s="1142"/>
      <c r="E465" s="890">
        <v>-4.10919220485578E-2</v>
      </c>
      <c r="F465" s="670"/>
      <c r="G465" s="670"/>
      <c r="H465" s="1142" t="s">
        <v>598</v>
      </c>
      <c r="I465" s="1142"/>
      <c r="J465" s="891">
        <v>-9.195262775107188E-2</v>
      </c>
      <c r="K465" s="670"/>
      <c r="L465" s="670"/>
      <c r="M465" s="1142" t="s">
        <v>646</v>
      </c>
      <c r="N465" s="1142"/>
      <c r="O465" s="892">
        <v>-6.0015265551066593E-2</v>
      </c>
      <c r="P465" s="670"/>
      <c r="Q465" s="670"/>
      <c r="Z465" s="372"/>
      <c r="AA465" s="372"/>
      <c r="AB465" s="372"/>
      <c r="AC465" s="372"/>
      <c r="AD465" s="372"/>
      <c r="AE465" s="372"/>
      <c r="AF465" s="372"/>
      <c r="AG465" s="372"/>
      <c r="AH465" s="372"/>
      <c r="AI465" s="372"/>
      <c r="AJ465" s="372"/>
      <c r="AK465" s="372"/>
      <c r="AL465" s="372"/>
      <c r="AM465" s="372"/>
      <c r="AN465" s="372"/>
      <c r="AO465" s="372"/>
      <c r="AP465" s="372"/>
      <c r="AQ465" s="372"/>
      <c r="AR465" s="372"/>
      <c r="AS465" s="372"/>
      <c r="AT465" s="372"/>
      <c r="AU465" s="372"/>
      <c r="AV465" s="372"/>
      <c r="AW465" s="372"/>
      <c r="AX465" s="372"/>
      <c r="AY465" s="372"/>
      <c r="AZ465" s="372"/>
      <c r="BA465" s="374"/>
      <c r="BB465" s="450"/>
      <c r="BC465" s="374"/>
      <c r="BD465" s="374"/>
      <c r="BE465" s="374"/>
      <c r="BF465" s="374"/>
      <c r="BG465" s="374"/>
      <c r="BH465" s="374"/>
      <c r="BI465" s="374"/>
      <c r="BJ465" s="374"/>
      <c r="BK465" s="374"/>
      <c r="BL465" s="374"/>
      <c r="BM465" s="374"/>
      <c r="BN465" s="374"/>
      <c r="BO465" s="374"/>
      <c r="BP465" s="374"/>
      <c r="BQ465" s="374"/>
      <c r="BR465" s="374"/>
      <c r="BS465" s="374"/>
      <c r="BT465" s="374"/>
      <c r="BU465" s="374"/>
      <c r="BV465" s="374"/>
      <c r="BW465" s="374"/>
      <c r="BX465" s="374"/>
      <c r="BY465" s="374"/>
      <c r="BZ465" s="375"/>
      <c r="CA465" s="375"/>
      <c r="CB465" s="375"/>
      <c r="CC465" s="375"/>
      <c r="CD465" s="375"/>
      <c r="CE465" s="375"/>
      <c r="CF465" s="375"/>
      <c r="CG465" s="375"/>
      <c r="CH465" s="375"/>
      <c r="CI465" s="375"/>
      <c r="CJ465" s="375"/>
      <c r="CK465" s="375"/>
      <c r="CL465" s="375"/>
      <c r="CM465" s="375"/>
      <c r="CN465" s="375"/>
      <c r="CO465" s="375"/>
      <c r="CP465" s="375"/>
      <c r="CQ465" s="375"/>
      <c r="CR465" s="375"/>
      <c r="CS465" s="375"/>
      <c r="CT465" s="375"/>
      <c r="CU465" s="375"/>
      <c r="CV465" s="375"/>
      <c r="CW465" s="375"/>
      <c r="CX465" s="375"/>
      <c r="CY465" s="375"/>
      <c r="CZ465" s="375"/>
    </row>
    <row r="466" s="379" customFormat="true" ht="25.15" customHeight="true" x14ac:dyDescent="0.2">
      <c r="C466" s="1141" t="s">
        <v>651</v>
      </c>
      <c r="D466" s="1142"/>
      <c r="E466" s="890">
        <v>3.7770167487581108E-2</v>
      </c>
      <c r="F466" s="670"/>
      <c r="G466" s="670"/>
      <c r="H466" s="1142" t="s">
        <v>621</v>
      </c>
      <c r="I466" s="1142"/>
      <c r="J466" s="891">
        <v>9.0835587573046425E-2</v>
      </c>
      <c r="K466" s="670"/>
      <c r="L466" s="670"/>
      <c r="M466" s="1142" t="s">
        <v>652</v>
      </c>
      <c r="N466" s="1142"/>
      <c r="O466" s="892">
        <v>5.7212942883014761E-2</v>
      </c>
      <c r="P466" s="670"/>
      <c r="Q466" s="670"/>
      <c r="Z466" s="372"/>
      <c r="AA466" s="372"/>
      <c r="AB466" s="372"/>
      <c r="AC466" s="372"/>
      <c r="AD466" s="372"/>
      <c r="AE466" s="372"/>
      <c r="AF466" s="372"/>
      <c r="AG466" s="372"/>
      <c r="AH466" s="372"/>
      <c r="AI466" s="372"/>
      <c r="AJ466" s="372"/>
      <c r="AK466" s="372"/>
      <c r="AL466" s="372"/>
      <c r="AM466" s="372"/>
      <c r="AN466" s="372"/>
      <c r="AO466" s="372"/>
      <c r="AP466" s="372"/>
      <c r="AQ466" s="372"/>
      <c r="AR466" s="372"/>
      <c r="AS466" s="372"/>
      <c r="AT466" s="372"/>
      <c r="AU466" s="372"/>
      <c r="AV466" s="372"/>
      <c r="AW466" s="372"/>
      <c r="AX466" s="372"/>
      <c r="AY466" s="372"/>
      <c r="AZ466" s="372"/>
      <c r="BA466" s="374"/>
      <c r="BB466" s="450"/>
      <c r="BC466" s="374"/>
      <c r="BD466" s="374"/>
      <c r="BE466" s="374"/>
      <c r="BF466" s="374"/>
      <c r="BG466" s="374"/>
      <c r="BH466" s="374"/>
      <c r="BI466" s="374"/>
      <c r="BJ466" s="374"/>
      <c r="BK466" s="374"/>
      <c r="BL466" s="374"/>
      <c r="BM466" s="374"/>
      <c r="BN466" s="374"/>
      <c r="BO466" s="374"/>
      <c r="BP466" s="374"/>
      <c r="BQ466" s="374"/>
      <c r="BR466" s="374"/>
      <c r="BS466" s="374"/>
      <c r="BT466" s="374"/>
      <c r="BU466" s="374"/>
      <c r="BV466" s="374"/>
      <c r="BW466" s="374"/>
      <c r="BX466" s="374"/>
      <c r="BY466" s="374"/>
      <c r="BZ466" s="375"/>
      <c r="CA466" s="375"/>
      <c r="CB466" s="375"/>
      <c r="CC466" s="375"/>
      <c r="CD466" s="375"/>
      <c r="CE466" s="375"/>
      <c r="CF466" s="375"/>
      <c r="CG466" s="375"/>
      <c r="CH466" s="375"/>
      <c r="CI466" s="375"/>
      <c r="CJ466" s="375"/>
      <c r="CK466" s="375"/>
      <c r="CL466" s="375"/>
      <c r="CM466" s="375"/>
      <c r="CN466" s="375"/>
      <c r="CO466" s="375"/>
      <c r="CP466" s="375"/>
      <c r="CQ466" s="375"/>
      <c r="CR466" s="375"/>
      <c r="CS466" s="375"/>
      <c r="CT466" s="375"/>
      <c r="CU466" s="375"/>
      <c r="CV466" s="375"/>
      <c r="CW466" s="375"/>
      <c r="CX466" s="375"/>
      <c r="CY466" s="375"/>
      <c r="CZ466" s="375"/>
    </row>
    <row r="467" s="379" customFormat="true" ht="25.15" customHeight="true" x14ac:dyDescent="0.2">
      <c r="C467" s="1141" t="s">
        <v>653</v>
      </c>
      <c r="D467" s="1142"/>
      <c r="E467" s="890">
        <v>3.0645133104186675E-2</v>
      </c>
      <c r="F467" s="670"/>
      <c r="G467" s="670"/>
      <c r="H467" s="1142" t="s">
        <v>654</v>
      </c>
      <c r="I467" s="1142"/>
      <c r="J467" s="891">
        <v>-9.0823430158625915E-2</v>
      </c>
      <c r="K467" s="670"/>
      <c r="L467" s="670"/>
      <c r="M467" s="1142" t="s">
        <v>627</v>
      </c>
      <c r="N467" s="1142"/>
      <c r="O467" s="892">
        <v>-5.4327461992227884E-2</v>
      </c>
      <c r="P467" s="670"/>
      <c r="Q467" s="670"/>
      <c r="Z467" s="372"/>
      <c r="AA467" s="372"/>
      <c r="AB467" s="372"/>
      <c r="AC467" s="372"/>
      <c r="AD467" s="372"/>
      <c r="AE467" s="372"/>
      <c r="AF467" s="372"/>
      <c r="AG467" s="372"/>
      <c r="AH467" s="372"/>
      <c r="AI467" s="372"/>
      <c r="AJ467" s="372"/>
      <c r="AK467" s="372"/>
      <c r="AL467" s="372"/>
      <c r="AM467" s="372"/>
      <c r="AN467" s="372"/>
      <c r="AO467" s="372"/>
      <c r="AP467" s="372"/>
      <c r="AQ467" s="372"/>
      <c r="AR467" s="372"/>
      <c r="AS467" s="372"/>
      <c r="AT467" s="372"/>
      <c r="AU467" s="372"/>
      <c r="AV467" s="372"/>
      <c r="AW467" s="372"/>
      <c r="AX467" s="372"/>
      <c r="AY467" s="372"/>
      <c r="AZ467" s="372"/>
      <c r="BA467" s="374"/>
      <c r="BB467" s="450"/>
      <c r="BC467" s="374"/>
      <c r="BD467" s="374"/>
      <c r="BE467" s="374"/>
      <c r="BF467" s="374"/>
      <c r="BG467" s="374"/>
      <c r="BH467" s="374"/>
      <c r="BI467" s="374"/>
      <c r="BJ467" s="374"/>
      <c r="BK467" s="374"/>
      <c r="BL467" s="374"/>
      <c r="BM467" s="374"/>
      <c r="BN467" s="374"/>
      <c r="BO467" s="374"/>
      <c r="BP467" s="374"/>
      <c r="BQ467" s="374"/>
      <c r="BR467" s="374"/>
      <c r="BS467" s="374"/>
      <c r="BT467" s="374"/>
      <c r="BU467" s="374"/>
      <c r="BV467" s="374"/>
      <c r="BW467" s="374"/>
      <c r="BX467" s="374"/>
      <c r="BY467" s="374"/>
      <c r="BZ467" s="375"/>
      <c r="CA467" s="375"/>
      <c r="CB467" s="375"/>
      <c r="CC467" s="375"/>
      <c r="CD467" s="375"/>
      <c r="CE467" s="375"/>
      <c r="CF467" s="375"/>
      <c r="CG467" s="375"/>
      <c r="CH467" s="375"/>
      <c r="CI467" s="375"/>
      <c r="CJ467" s="375"/>
      <c r="CK467" s="375"/>
      <c r="CL467" s="375"/>
      <c r="CM467" s="375"/>
      <c r="CN467" s="375"/>
      <c r="CO467" s="375"/>
      <c r="CP467" s="375"/>
      <c r="CQ467" s="375"/>
      <c r="CR467" s="375"/>
      <c r="CS467" s="375"/>
      <c r="CT467" s="375"/>
      <c r="CU467" s="375"/>
      <c r="CV467" s="375"/>
      <c r="CW467" s="375"/>
      <c r="CX467" s="375"/>
      <c r="CY467" s="375"/>
      <c r="CZ467" s="375"/>
    </row>
    <row r="468" s="379" customFormat="true" ht="25.15" customHeight="true" x14ac:dyDescent="0.2">
      <c r="C468" s="1141" t="s">
        <v>655</v>
      </c>
      <c r="D468" s="1142"/>
      <c r="E468" s="890">
        <v>-2.8555819409694812E-2</v>
      </c>
      <c r="F468" s="670"/>
      <c r="G468" s="670"/>
      <c r="H468" s="1142" t="s">
        <v>617</v>
      </c>
      <c r="I468" s="1142"/>
      <c r="J468" s="891">
        <v>8.7189434658213882E-2</v>
      </c>
      <c r="K468" s="670"/>
      <c r="L468" s="670"/>
      <c r="M468" s="1142" t="s">
        <v>640</v>
      </c>
      <c r="N468" s="1142"/>
      <c r="O468" s="892">
        <v>4.9907091659581938E-2</v>
      </c>
      <c r="P468" s="670"/>
      <c r="Q468" s="670"/>
      <c r="Z468" s="372"/>
      <c r="AA468" s="372"/>
      <c r="AB468" s="372"/>
      <c r="AC468" s="372"/>
      <c r="AD468" s="372"/>
      <c r="AE468" s="372"/>
      <c r="AF468" s="372"/>
      <c r="AG468" s="372"/>
      <c r="AH468" s="372"/>
      <c r="AI468" s="372"/>
      <c r="AJ468" s="372"/>
      <c r="AK468" s="372"/>
      <c r="AL468" s="372"/>
      <c r="AM468" s="372"/>
      <c r="AN468" s="372"/>
      <c r="AO468" s="372"/>
      <c r="AP468" s="372"/>
      <c r="AQ468" s="372"/>
      <c r="AR468" s="372"/>
      <c r="AS468" s="372"/>
      <c r="AT468" s="372"/>
      <c r="AU468" s="372"/>
      <c r="AV468" s="372"/>
      <c r="AW468" s="372"/>
      <c r="AX468" s="372"/>
      <c r="AY468" s="372"/>
      <c r="AZ468" s="372"/>
      <c r="BA468" s="374"/>
      <c r="BB468" s="450"/>
      <c r="BC468" s="374"/>
      <c r="BD468" s="374"/>
      <c r="BE468" s="374"/>
      <c r="BF468" s="374"/>
      <c r="BG468" s="374"/>
      <c r="BH468" s="374"/>
      <c r="BI468" s="374"/>
      <c r="BJ468" s="374"/>
      <c r="BK468" s="374"/>
      <c r="BL468" s="374"/>
      <c r="BM468" s="374"/>
      <c r="BN468" s="374"/>
      <c r="BO468" s="374"/>
      <c r="BP468" s="374"/>
      <c r="BQ468" s="374"/>
      <c r="BR468" s="374"/>
      <c r="BS468" s="374"/>
      <c r="BT468" s="374"/>
      <c r="BU468" s="374"/>
      <c r="BV468" s="374"/>
      <c r="BW468" s="374"/>
      <c r="BX468" s="374"/>
      <c r="BY468" s="374"/>
      <c r="BZ468" s="375"/>
      <c r="CA468" s="375"/>
      <c r="CB468" s="375"/>
      <c r="CC468" s="375"/>
      <c r="CD468" s="375"/>
      <c r="CE468" s="375"/>
      <c r="CF468" s="375"/>
      <c r="CG468" s="375"/>
      <c r="CH468" s="375"/>
      <c r="CI468" s="375"/>
      <c r="CJ468" s="375"/>
      <c r="CK468" s="375"/>
      <c r="CL468" s="375"/>
      <c r="CM468" s="375"/>
      <c r="CN468" s="375"/>
      <c r="CO468" s="375"/>
      <c r="CP468" s="375"/>
      <c r="CQ468" s="375"/>
      <c r="CR468" s="375"/>
      <c r="CS468" s="375"/>
      <c r="CT468" s="375"/>
      <c r="CU468" s="375"/>
      <c r="CV468" s="375"/>
      <c r="CW468" s="375"/>
      <c r="CX468" s="375"/>
      <c r="CY468" s="375"/>
      <c r="CZ468" s="375"/>
    </row>
    <row r="469" s="379" customFormat="true" ht="25.15" customHeight="true" x14ac:dyDescent="0.2">
      <c r="C469" s="1141" t="s">
        <v>656</v>
      </c>
      <c r="D469" s="1142"/>
      <c r="E469" s="890">
        <v>-2.1393078975270131E-2</v>
      </c>
      <c r="F469" s="670"/>
      <c r="G469" s="670"/>
      <c r="H469" s="1142" t="s">
        <v>624</v>
      </c>
      <c r="I469" s="1142"/>
      <c r="J469" s="891">
        <v>8.574509848200669E-2</v>
      </c>
      <c r="K469" s="670"/>
      <c r="L469" s="670"/>
      <c r="M469" s="1142" t="s">
        <v>647</v>
      </c>
      <c r="N469" s="1142"/>
      <c r="O469" s="892">
        <v>4.4194564684832613E-2</v>
      </c>
      <c r="P469" s="670"/>
      <c r="Q469" s="670"/>
      <c r="Z469" s="372"/>
      <c r="AA469" s="372"/>
      <c r="AB469" s="372"/>
      <c r="AC469" s="372"/>
      <c r="AD469" s="372"/>
      <c r="AE469" s="372"/>
      <c r="AF469" s="372"/>
      <c r="AG469" s="372"/>
      <c r="AH469" s="372"/>
      <c r="AI469" s="372"/>
      <c r="AJ469" s="372"/>
      <c r="AK469" s="372"/>
      <c r="AL469" s="372"/>
      <c r="AM469" s="372"/>
      <c r="AN469" s="372"/>
      <c r="AO469" s="372"/>
      <c r="AP469" s="372"/>
      <c r="AQ469" s="372"/>
      <c r="AR469" s="372"/>
      <c r="AS469" s="372"/>
      <c r="AT469" s="372"/>
      <c r="AU469" s="372"/>
      <c r="AV469" s="372"/>
      <c r="AW469" s="372"/>
      <c r="AX469" s="372"/>
      <c r="AY469" s="372"/>
      <c r="AZ469" s="372"/>
      <c r="BA469" s="374"/>
      <c r="BB469" s="450"/>
      <c r="BC469" s="374"/>
      <c r="BD469" s="374"/>
      <c r="BE469" s="374"/>
      <c r="BF469" s="374"/>
      <c r="BG469" s="374"/>
      <c r="BH469" s="374"/>
      <c r="BI469" s="374"/>
      <c r="BJ469" s="374"/>
      <c r="BK469" s="374"/>
      <c r="BL469" s="374"/>
      <c r="BM469" s="374"/>
      <c r="BN469" s="374"/>
      <c r="BO469" s="374"/>
      <c r="BP469" s="374"/>
      <c r="BQ469" s="374"/>
      <c r="BR469" s="374"/>
      <c r="BS469" s="374"/>
      <c r="BT469" s="374"/>
      <c r="BU469" s="374"/>
      <c r="BV469" s="374"/>
      <c r="BW469" s="374"/>
      <c r="BX469" s="374"/>
      <c r="BY469" s="374"/>
      <c r="BZ469" s="375"/>
      <c r="CA469" s="375"/>
      <c r="CB469" s="375"/>
      <c r="CC469" s="375"/>
      <c r="CD469" s="375"/>
      <c r="CE469" s="375"/>
      <c r="CF469" s="375"/>
      <c r="CG469" s="375"/>
      <c r="CH469" s="375"/>
      <c r="CI469" s="375"/>
      <c r="CJ469" s="375"/>
      <c r="CK469" s="375"/>
      <c r="CL469" s="375"/>
      <c r="CM469" s="375"/>
      <c r="CN469" s="375"/>
      <c r="CO469" s="375"/>
      <c r="CP469" s="375"/>
      <c r="CQ469" s="375"/>
      <c r="CR469" s="375"/>
      <c r="CS469" s="375"/>
      <c r="CT469" s="375"/>
      <c r="CU469" s="375"/>
      <c r="CV469" s="375"/>
      <c r="CW469" s="375"/>
      <c r="CX469" s="375"/>
      <c r="CY469" s="375"/>
      <c r="CZ469" s="375"/>
    </row>
    <row r="470" s="379" customFormat="true" ht="25.15" customHeight="true" x14ac:dyDescent="0.2">
      <c r="C470" s="1141" t="s">
        <v>657</v>
      </c>
      <c r="D470" s="1142"/>
      <c r="E470" s="890">
        <v>1.6255015294576295E-2</v>
      </c>
      <c r="F470" s="670"/>
      <c r="G470" s="670"/>
      <c r="H470" s="1142" t="s">
        <v>658</v>
      </c>
      <c r="I470" s="1142"/>
      <c r="J470" s="891">
        <v>-8.4003578848782817E-2</v>
      </c>
      <c r="K470" s="670"/>
      <c r="L470" s="670"/>
      <c r="M470" s="1142" t="s">
        <v>659</v>
      </c>
      <c r="N470" s="1142"/>
      <c r="O470" s="892">
        <v>4.3234081158470411E-2</v>
      </c>
      <c r="P470" s="670"/>
      <c r="Q470" s="670"/>
      <c r="Z470" s="372"/>
      <c r="AA470" s="372"/>
      <c r="AB470" s="372"/>
      <c r="AC470" s="372"/>
      <c r="AD470" s="372"/>
      <c r="AE470" s="372"/>
      <c r="AF470" s="372"/>
      <c r="AG470" s="372"/>
      <c r="AH470" s="372"/>
      <c r="AI470" s="372"/>
      <c r="AJ470" s="372"/>
      <c r="AK470" s="372"/>
      <c r="AL470" s="372"/>
      <c r="AM470" s="372"/>
      <c r="AN470" s="372"/>
      <c r="AO470" s="372"/>
      <c r="AP470" s="372"/>
      <c r="AQ470" s="372"/>
      <c r="AR470" s="372"/>
      <c r="AS470" s="372"/>
      <c r="AT470" s="372"/>
      <c r="AU470" s="372"/>
      <c r="AV470" s="372"/>
      <c r="AW470" s="372"/>
      <c r="AX470" s="372"/>
      <c r="AY470" s="372"/>
      <c r="AZ470" s="372"/>
      <c r="BA470" s="374"/>
      <c r="BB470" s="450"/>
      <c r="BC470" s="374"/>
      <c r="BD470" s="374"/>
      <c r="BE470" s="374"/>
      <c r="BF470" s="374"/>
      <c r="BG470" s="374"/>
      <c r="BH470" s="374"/>
      <c r="BI470" s="374"/>
      <c r="BJ470" s="374"/>
      <c r="BK470" s="374"/>
      <c r="BL470" s="374"/>
      <c r="BM470" s="374"/>
      <c r="BN470" s="374"/>
      <c r="BO470" s="374"/>
      <c r="BP470" s="374"/>
      <c r="BQ470" s="374"/>
      <c r="BR470" s="374"/>
      <c r="BS470" s="374"/>
      <c r="BT470" s="374"/>
      <c r="BU470" s="374"/>
      <c r="BV470" s="374"/>
      <c r="BW470" s="374"/>
      <c r="BX470" s="374"/>
      <c r="BY470" s="374"/>
      <c r="BZ470" s="375"/>
      <c r="CA470" s="375"/>
      <c r="CB470" s="375"/>
      <c r="CC470" s="375"/>
      <c r="CD470" s="375"/>
      <c r="CE470" s="375"/>
      <c r="CF470" s="375"/>
      <c r="CG470" s="375"/>
      <c r="CH470" s="375"/>
      <c r="CI470" s="375"/>
      <c r="CJ470" s="375"/>
      <c r="CK470" s="375"/>
      <c r="CL470" s="375"/>
      <c r="CM470" s="375"/>
      <c r="CN470" s="375"/>
      <c r="CO470" s="375"/>
      <c r="CP470" s="375"/>
      <c r="CQ470" s="375"/>
      <c r="CR470" s="375"/>
      <c r="CS470" s="375"/>
      <c r="CT470" s="375"/>
      <c r="CU470" s="375"/>
      <c r="CV470" s="375"/>
      <c r="CW470" s="375"/>
      <c r="CX470" s="375"/>
      <c r="CY470" s="375"/>
      <c r="CZ470" s="375"/>
    </row>
    <row r="471" s="379" customFormat="true" ht="25.15" customHeight="true" x14ac:dyDescent="0.2">
      <c r="C471" s="1141" t="s">
        <v>660</v>
      </c>
      <c r="D471" s="1142"/>
      <c r="E471" s="890">
        <v>-1.1852369534806527E-2</v>
      </c>
      <c r="F471" s="670"/>
      <c r="G471" s="670"/>
      <c r="H471" s="1142" t="s">
        <v>646</v>
      </c>
      <c r="I471" s="1142"/>
      <c r="J471" s="891">
        <v>-8.3946010330709295E-2</v>
      </c>
      <c r="K471" s="670"/>
      <c r="L471" s="670"/>
      <c r="M471" s="1142" t="s">
        <v>644</v>
      </c>
      <c r="N471" s="1142"/>
      <c r="O471" s="892">
        <v>-4.2941717738997333E-2</v>
      </c>
      <c r="P471" s="670"/>
      <c r="Q471" s="670"/>
      <c r="Z471" s="372"/>
      <c r="AA471" s="372"/>
      <c r="AB471" s="372"/>
      <c r="AC471" s="372"/>
      <c r="AD471" s="372"/>
      <c r="AE471" s="372"/>
      <c r="AF471" s="372"/>
      <c r="AG471" s="372"/>
      <c r="AH471" s="372"/>
      <c r="AI471" s="372"/>
      <c r="AJ471" s="372"/>
      <c r="AK471" s="372"/>
      <c r="AL471" s="372"/>
      <c r="AM471" s="372"/>
      <c r="AN471" s="372"/>
      <c r="AO471" s="372"/>
      <c r="AP471" s="372"/>
      <c r="AQ471" s="372"/>
      <c r="AR471" s="372"/>
      <c r="AS471" s="372"/>
      <c r="AT471" s="372"/>
      <c r="AU471" s="372"/>
      <c r="AV471" s="372"/>
      <c r="AW471" s="372"/>
      <c r="AX471" s="372"/>
      <c r="AY471" s="372"/>
      <c r="AZ471" s="372"/>
      <c r="BA471" s="374"/>
      <c r="BB471" s="450"/>
      <c r="BC471" s="374"/>
      <c r="BD471" s="374"/>
      <c r="BE471" s="374"/>
      <c r="BF471" s="374"/>
      <c r="BG471" s="374"/>
      <c r="BH471" s="374"/>
      <c r="BI471" s="374"/>
      <c r="BJ471" s="374"/>
      <c r="BK471" s="374"/>
      <c r="BL471" s="374"/>
      <c r="BM471" s="374"/>
      <c r="BN471" s="374"/>
      <c r="BO471" s="374"/>
      <c r="BP471" s="374"/>
      <c r="BQ471" s="374"/>
      <c r="BR471" s="374"/>
      <c r="BS471" s="374"/>
      <c r="BT471" s="374"/>
      <c r="BU471" s="374"/>
      <c r="BV471" s="374"/>
      <c r="BW471" s="374"/>
      <c r="BX471" s="374"/>
      <c r="BY471" s="374"/>
      <c r="BZ471" s="375"/>
      <c r="CA471" s="375"/>
      <c r="CB471" s="375"/>
      <c r="CC471" s="375"/>
      <c r="CD471" s="375"/>
      <c r="CE471" s="375"/>
      <c r="CF471" s="375"/>
      <c r="CG471" s="375"/>
      <c r="CH471" s="375"/>
      <c r="CI471" s="375"/>
      <c r="CJ471" s="375"/>
      <c r="CK471" s="375"/>
      <c r="CL471" s="375"/>
      <c r="CM471" s="375"/>
      <c r="CN471" s="375"/>
      <c r="CO471" s="375"/>
      <c r="CP471" s="375"/>
      <c r="CQ471" s="375"/>
      <c r="CR471" s="375"/>
      <c r="CS471" s="375"/>
      <c r="CT471" s="375"/>
      <c r="CU471" s="375"/>
      <c r="CV471" s="375"/>
      <c r="CW471" s="375"/>
      <c r="CX471" s="375"/>
      <c r="CY471" s="375"/>
      <c r="CZ471" s="375"/>
    </row>
    <row r="472" s="379" customFormat="true" ht="25.15" customHeight="true" x14ac:dyDescent="0.2">
      <c r="C472" s="1141" t="s">
        <v>659</v>
      </c>
      <c r="D472" s="1142"/>
      <c r="E472" s="893">
        <v>1.1738027159694015E-2</v>
      </c>
      <c r="F472" s="670"/>
      <c r="G472" s="670"/>
      <c r="H472" s="1142" t="s">
        <v>661</v>
      </c>
      <c r="I472" s="1142"/>
      <c r="J472" s="891">
        <v>-7.5601053792881664E-2</v>
      </c>
      <c r="K472" s="670"/>
      <c r="L472" s="670"/>
      <c r="M472" s="1142" t="s">
        <v>546</v>
      </c>
      <c r="N472" s="1142"/>
      <c r="O472" s="892">
        <v>4.2546719046990769E-2</v>
      </c>
      <c r="P472" s="670"/>
      <c r="Q472" s="670"/>
      <c r="Z472" s="372"/>
      <c r="AA472" s="372"/>
      <c r="AB472" s="372"/>
      <c r="AC472" s="372"/>
      <c r="AD472" s="372"/>
      <c r="AE472" s="372"/>
      <c r="AF472" s="372"/>
      <c r="AG472" s="372"/>
      <c r="AH472" s="372"/>
      <c r="AI472" s="372"/>
      <c r="AJ472" s="372"/>
      <c r="AK472" s="372"/>
      <c r="AL472" s="372"/>
      <c r="AM472" s="372"/>
      <c r="AN472" s="372"/>
      <c r="AO472" s="372"/>
      <c r="AP472" s="372"/>
      <c r="AQ472" s="372"/>
      <c r="AR472" s="372"/>
      <c r="AS472" s="372"/>
      <c r="AT472" s="372"/>
      <c r="AU472" s="372"/>
      <c r="AV472" s="372"/>
      <c r="AW472" s="372"/>
      <c r="AX472" s="372"/>
      <c r="AY472" s="372"/>
      <c r="AZ472" s="372"/>
      <c r="BA472" s="374"/>
      <c r="BB472" s="450"/>
      <c r="BC472" s="374"/>
      <c r="BD472" s="374"/>
      <c r="BE472" s="374"/>
      <c r="BF472" s="374"/>
      <c r="BG472" s="374"/>
      <c r="BH472" s="374"/>
      <c r="BI472" s="374"/>
      <c r="BJ472" s="374"/>
      <c r="BK472" s="374"/>
      <c r="BL472" s="374"/>
      <c r="BM472" s="374"/>
      <c r="BN472" s="374"/>
      <c r="BO472" s="374"/>
      <c r="BP472" s="374"/>
      <c r="BQ472" s="374"/>
      <c r="BR472" s="374"/>
      <c r="BS472" s="374"/>
      <c r="BT472" s="374"/>
      <c r="BU472" s="374"/>
      <c r="BV472" s="374"/>
      <c r="BW472" s="374"/>
      <c r="BX472" s="374"/>
      <c r="BY472" s="374"/>
      <c r="BZ472" s="375"/>
      <c r="CA472" s="375"/>
      <c r="CB472" s="375"/>
      <c r="CC472" s="375"/>
      <c r="CD472" s="375"/>
      <c r="CE472" s="375"/>
      <c r="CF472" s="375"/>
      <c r="CG472" s="375"/>
      <c r="CH472" s="375"/>
      <c r="CI472" s="375"/>
      <c r="CJ472" s="375"/>
      <c r="CK472" s="375"/>
      <c r="CL472" s="375"/>
      <c r="CM472" s="375"/>
      <c r="CN472" s="375"/>
      <c r="CO472" s="375"/>
      <c r="CP472" s="375"/>
      <c r="CQ472" s="375"/>
      <c r="CR472" s="375"/>
      <c r="CS472" s="375"/>
      <c r="CT472" s="375"/>
      <c r="CU472" s="375"/>
      <c r="CV472" s="375"/>
      <c r="CW472" s="375"/>
      <c r="CX472" s="375"/>
      <c r="CY472" s="375"/>
      <c r="CZ472" s="375"/>
    </row>
    <row r="473" s="379" customFormat="true" ht="25.15" customHeight="true" x14ac:dyDescent="0.2">
      <c r="C473" s="1141"/>
      <c r="D473" s="1142"/>
      <c r="E473" s="670"/>
      <c r="F473" s="670"/>
      <c r="G473" s="670"/>
      <c r="H473" s="1142" t="s">
        <v>652</v>
      </c>
      <c r="I473" s="1142"/>
      <c r="J473" s="891">
        <v>-7.4702840734421225E-2</v>
      </c>
      <c r="K473" s="670"/>
      <c r="L473" s="670"/>
      <c r="M473" s="1142" t="s">
        <v>662</v>
      </c>
      <c r="N473" s="1142"/>
      <c r="O473" s="892">
        <v>4.112255863681645E-2</v>
      </c>
      <c r="P473" s="670"/>
      <c r="Q473" s="670"/>
      <c r="Z473" s="372"/>
      <c r="AA473" s="372"/>
      <c r="AB473" s="372"/>
      <c r="AC473" s="372"/>
      <c r="AD473" s="372"/>
      <c r="AE473" s="372"/>
      <c r="AF473" s="372"/>
      <c r="AG473" s="372"/>
      <c r="AH473" s="372"/>
      <c r="AI473" s="372"/>
      <c r="AJ473" s="372"/>
      <c r="AK473" s="372"/>
      <c r="AL473" s="372"/>
      <c r="AM473" s="372"/>
      <c r="AN473" s="372"/>
      <c r="AO473" s="372"/>
      <c r="AP473" s="372"/>
      <c r="AQ473" s="372"/>
      <c r="AR473" s="372"/>
      <c r="AS473" s="372"/>
      <c r="AT473" s="372"/>
      <c r="AU473" s="372"/>
      <c r="AV473" s="372"/>
      <c r="AW473" s="372"/>
      <c r="AX473" s="372"/>
      <c r="AY473" s="372"/>
      <c r="AZ473" s="372"/>
      <c r="BA473" s="374"/>
      <c r="BB473" s="450"/>
      <c r="BC473" s="374"/>
      <c r="BD473" s="374"/>
      <c r="BE473" s="374"/>
      <c r="BF473" s="374"/>
      <c r="BG473" s="374"/>
      <c r="BH473" s="374"/>
      <c r="BI473" s="374"/>
      <c r="BJ473" s="374"/>
      <c r="BK473" s="374"/>
      <c r="BL473" s="374"/>
      <c r="BM473" s="374"/>
      <c r="BN473" s="374"/>
      <c r="BO473" s="374"/>
      <c r="BP473" s="374"/>
      <c r="BQ473" s="374"/>
      <c r="BR473" s="374"/>
      <c r="BS473" s="374"/>
      <c r="BT473" s="374"/>
      <c r="BU473" s="374"/>
      <c r="BV473" s="374"/>
      <c r="BW473" s="374"/>
      <c r="BX473" s="374"/>
      <c r="BY473" s="374"/>
      <c r="BZ473" s="375"/>
      <c r="CA473" s="375"/>
      <c r="CB473" s="375"/>
      <c r="CC473" s="375"/>
      <c r="CD473" s="375"/>
      <c r="CE473" s="375"/>
      <c r="CF473" s="375"/>
      <c r="CG473" s="375"/>
      <c r="CH473" s="375"/>
      <c r="CI473" s="375"/>
      <c r="CJ473" s="375"/>
      <c r="CK473" s="375"/>
      <c r="CL473" s="375"/>
      <c r="CM473" s="375"/>
      <c r="CN473" s="375"/>
      <c r="CO473" s="375"/>
      <c r="CP473" s="375"/>
      <c r="CQ473" s="375"/>
      <c r="CR473" s="375"/>
      <c r="CS473" s="375"/>
      <c r="CT473" s="375"/>
      <c r="CU473" s="375"/>
      <c r="CV473" s="375"/>
      <c r="CW473" s="375"/>
      <c r="CX473" s="375"/>
      <c r="CY473" s="375"/>
      <c r="CZ473" s="375"/>
    </row>
    <row r="474" s="379" customFormat="true" ht="25.15" customHeight="true" x14ac:dyDescent="0.2">
      <c r="C474" s="1141"/>
      <c r="D474" s="1142"/>
      <c r="E474" s="670"/>
      <c r="F474" s="670"/>
      <c r="G474" s="670"/>
      <c r="H474" s="1142" t="s">
        <v>631</v>
      </c>
      <c r="I474" s="1142"/>
      <c r="J474" s="891">
        <v>7.138815603095007E-2</v>
      </c>
      <c r="K474" s="670"/>
      <c r="L474" s="670"/>
      <c r="M474" s="1142" t="s">
        <v>643</v>
      </c>
      <c r="N474" s="1142"/>
      <c r="O474" s="892">
        <v>4.0354743736609293E-2</v>
      </c>
      <c r="P474" s="670"/>
      <c r="Q474" s="670"/>
      <c r="Z474" s="372"/>
      <c r="AA474" s="372"/>
      <c r="AB474" s="372"/>
      <c r="AC474" s="372"/>
      <c r="AD474" s="372"/>
      <c r="AE474" s="372"/>
      <c r="AF474" s="372"/>
      <c r="AG474" s="372"/>
      <c r="AH474" s="372"/>
      <c r="AI474" s="372"/>
      <c r="AJ474" s="372"/>
      <c r="AK474" s="372"/>
      <c r="AL474" s="372"/>
      <c r="AM474" s="372"/>
      <c r="AN474" s="372"/>
      <c r="AO474" s="372"/>
      <c r="AP474" s="372"/>
      <c r="AQ474" s="372"/>
      <c r="AR474" s="372"/>
      <c r="AS474" s="372"/>
      <c r="AT474" s="372"/>
      <c r="AU474" s="372"/>
      <c r="AV474" s="372"/>
      <c r="AW474" s="372"/>
      <c r="AX474" s="372"/>
      <c r="AY474" s="372"/>
      <c r="AZ474" s="372"/>
      <c r="BA474" s="374"/>
      <c r="BB474" s="450"/>
      <c r="BC474" s="374"/>
      <c r="BD474" s="374"/>
      <c r="BE474" s="374"/>
      <c r="BF474" s="374"/>
      <c r="BG474" s="374"/>
      <c r="BH474" s="374"/>
      <c r="BI474" s="374"/>
      <c r="BJ474" s="374"/>
      <c r="BK474" s="374"/>
      <c r="BL474" s="374"/>
      <c r="BM474" s="374"/>
      <c r="BN474" s="374"/>
      <c r="BO474" s="374"/>
      <c r="BP474" s="374"/>
      <c r="BQ474" s="374"/>
      <c r="BR474" s="374"/>
      <c r="BS474" s="374"/>
      <c r="BT474" s="374"/>
      <c r="BU474" s="374"/>
      <c r="BV474" s="374"/>
      <c r="BW474" s="374"/>
      <c r="BX474" s="374"/>
      <c r="BY474" s="374"/>
      <c r="BZ474" s="375"/>
      <c r="CA474" s="375"/>
      <c r="CB474" s="375"/>
      <c r="CC474" s="375"/>
      <c r="CD474" s="375"/>
      <c r="CE474" s="375"/>
      <c r="CF474" s="375"/>
      <c r="CG474" s="375"/>
      <c r="CH474" s="375"/>
      <c r="CI474" s="375"/>
      <c r="CJ474" s="375"/>
      <c r="CK474" s="375"/>
      <c r="CL474" s="375"/>
      <c r="CM474" s="375"/>
      <c r="CN474" s="375"/>
      <c r="CO474" s="375"/>
      <c r="CP474" s="375"/>
      <c r="CQ474" s="375"/>
      <c r="CR474" s="375"/>
      <c r="CS474" s="375"/>
      <c r="CT474" s="375"/>
      <c r="CU474" s="375"/>
      <c r="CV474" s="375"/>
      <c r="CW474" s="375"/>
      <c r="CX474" s="375"/>
      <c r="CY474" s="375"/>
      <c r="CZ474" s="375"/>
    </row>
    <row r="475" s="379" customFormat="true" ht="25.15" customHeight="true" x14ac:dyDescent="0.2">
      <c r="C475" s="1141"/>
      <c r="D475" s="1142"/>
      <c r="E475" s="670"/>
      <c r="F475" s="670"/>
      <c r="G475" s="670"/>
      <c r="H475" s="1142" t="s">
        <v>663</v>
      </c>
      <c r="I475" s="1142"/>
      <c r="J475" s="891">
        <v>-6.9147302294858562E-2</v>
      </c>
      <c r="K475" s="670"/>
      <c r="L475" s="670"/>
      <c r="M475" s="1142" t="s">
        <v>651</v>
      </c>
      <c r="N475" s="1142"/>
      <c r="O475" s="892">
        <v>4.0107458953515043E-2</v>
      </c>
      <c r="P475" s="670"/>
      <c r="Q475" s="670"/>
      <c r="Z475" s="372"/>
      <c r="AA475" s="372"/>
      <c r="AB475" s="372"/>
      <c r="AC475" s="372"/>
      <c r="AD475" s="372"/>
      <c r="AE475" s="372"/>
      <c r="AF475" s="372"/>
      <c r="AG475" s="372"/>
      <c r="AH475" s="372"/>
      <c r="AI475" s="372"/>
      <c r="AJ475" s="372"/>
      <c r="AK475" s="372"/>
      <c r="AL475" s="372"/>
      <c r="AM475" s="372"/>
      <c r="AN475" s="372"/>
      <c r="AO475" s="372"/>
      <c r="AP475" s="372"/>
      <c r="AQ475" s="372"/>
      <c r="AR475" s="372"/>
      <c r="AS475" s="372"/>
      <c r="AT475" s="372"/>
      <c r="AU475" s="372"/>
      <c r="AV475" s="372"/>
      <c r="AW475" s="372"/>
      <c r="AX475" s="372"/>
      <c r="AY475" s="372"/>
      <c r="AZ475" s="372"/>
      <c r="BA475" s="374"/>
      <c r="BB475" s="450"/>
      <c r="BC475" s="374"/>
      <c r="BD475" s="374"/>
      <c r="BE475" s="374"/>
      <c r="BF475" s="374"/>
      <c r="BG475" s="374"/>
      <c r="BH475" s="374"/>
      <c r="BI475" s="374"/>
      <c r="BJ475" s="374"/>
      <c r="BK475" s="374"/>
      <c r="BL475" s="374"/>
      <c r="BM475" s="374"/>
      <c r="BN475" s="374"/>
      <c r="BO475" s="374"/>
      <c r="BP475" s="374"/>
      <c r="BQ475" s="374"/>
      <c r="BR475" s="374"/>
      <c r="BS475" s="374"/>
      <c r="BT475" s="374"/>
      <c r="BU475" s="374"/>
      <c r="BV475" s="374"/>
      <c r="BW475" s="374"/>
      <c r="BX475" s="374"/>
      <c r="BY475" s="374"/>
      <c r="BZ475" s="375"/>
      <c r="CA475" s="375"/>
      <c r="CB475" s="375"/>
      <c r="CC475" s="375"/>
      <c r="CD475" s="375"/>
      <c r="CE475" s="375"/>
      <c r="CF475" s="375"/>
      <c r="CG475" s="375"/>
      <c r="CH475" s="375"/>
      <c r="CI475" s="375"/>
      <c r="CJ475" s="375"/>
      <c r="CK475" s="375"/>
      <c r="CL475" s="375"/>
      <c r="CM475" s="375"/>
      <c r="CN475" s="375"/>
      <c r="CO475" s="375"/>
      <c r="CP475" s="375"/>
      <c r="CQ475" s="375"/>
      <c r="CR475" s="375"/>
      <c r="CS475" s="375"/>
      <c r="CT475" s="375"/>
      <c r="CU475" s="375"/>
      <c r="CV475" s="375"/>
      <c r="CW475" s="375"/>
      <c r="CX475" s="375"/>
      <c r="CY475" s="375"/>
      <c r="CZ475" s="375"/>
    </row>
    <row r="476" s="379" customFormat="true" ht="25.15" customHeight="true" x14ac:dyDescent="0.2">
      <c r="C476" s="1141" t="s">
        <v>249</v>
      </c>
      <c r="D476" s="1142"/>
      <c r="E476" s="1142"/>
      <c r="F476" s="670"/>
      <c r="G476" s="670"/>
      <c r="H476" s="1142" t="s">
        <v>536</v>
      </c>
      <c r="I476" s="1142"/>
      <c r="J476" s="891">
        <v>-6.6076156874658107E-2</v>
      </c>
      <c r="K476" s="670"/>
      <c r="L476" s="670"/>
      <c r="M476" s="1142" t="s">
        <v>636</v>
      </c>
      <c r="N476" s="1142"/>
      <c r="O476" s="892">
        <v>4.0050901287791742E-2</v>
      </c>
      <c r="P476" s="670"/>
      <c r="Q476" s="670"/>
      <c r="Z476" s="372"/>
      <c r="AA476" s="372"/>
      <c r="AB476" s="372"/>
      <c r="AC476" s="372"/>
      <c r="AD476" s="372"/>
      <c r="AE476" s="372"/>
      <c r="AF476" s="372"/>
      <c r="AG476" s="372"/>
      <c r="AH476" s="372"/>
      <c r="AI476" s="372"/>
      <c r="AJ476" s="372"/>
      <c r="AK476" s="372"/>
      <c r="AL476" s="372"/>
      <c r="AM476" s="372"/>
      <c r="AN476" s="372"/>
      <c r="AO476" s="372"/>
      <c r="AP476" s="372"/>
      <c r="AQ476" s="372"/>
      <c r="AR476" s="372"/>
      <c r="AS476" s="372"/>
      <c r="AT476" s="372"/>
      <c r="AU476" s="372"/>
      <c r="AV476" s="372"/>
      <c r="AW476" s="372"/>
      <c r="AX476" s="372"/>
      <c r="AY476" s="372"/>
      <c r="AZ476" s="372"/>
      <c r="BA476" s="374"/>
      <c r="BB476" s="450"/>
      <c r="BC476" s="374"/>
      <c r="BD476" s="374"/>
      <c r="BE476" s="374"/>
      <c r="BF476" s="374"/>
      <c r="BG476" s="374"/>
      <c r="BH476" s="374"/>
      <c r="BI476" s="374"/>
      <c r="BJ476" s="374"/>
      <c r="BK476" s="374"/>
      <c r="BL476" s="374"/>
      <c r="BM476" s="374"/>
      <c r="BN476" s="374"/>
      <c r="BO476" s="374"/>
      <c r="BP476" s="374"/>
      <c r="BQ476" s="374"/>
      <c r="BR476" s="374"/>
      <c r="BS476" s="374"/>
      <c r="BT476" s="374"/>
      <c r="BU476" s="374"/>
      <c r="BV476" s="374"/>
      <c r="BW476" s="374"/>
      <c r="BX476" s="374"/>
      <c r="BY476" s="374"/>
      <c r="BZ476" s="375"/>
      <c r="CA476" s="375"/>
      <c r="CB476" s="375"/>
      <c r="CC476" s="375"/>
      <c r="CD476" s="375"/>
      <c r="CE476" s="375"/>
      <c r="CF476" s="375"/>
      <c r="CG476" s="375"/>
      <c r="CH476" s="375"/>
      <c r="CI476" s="375"/>
      <c r="CJ476" s="375"/>
      <c r="CK476" s="375"/>
      <c r="CL476" s="375"/>
      <c r="CM476" s="375"/>
      <c r="CN476" s="375"/>
      <c r="CO476" s="375"/>
      <c r="CP476" s="375"/>
      <c r="CQ476" s="375"/>
      <c r="CR476" s="375"/>
      <c r="CS476" s="375"/>
      <c r="CT476" s="375"/>
      <c r="CU476" s="375"/>
      <c r="CV476" s="375"/>
      <c r="CW476" s="375"/>
      <c r="CX476" s="375"/>
      <c r="CY476" s="375"/>
      <c r="CZ476" s="375"/>
    </row>
    <row r="477" s="379" customFormat="true" ht="25.15" customHeight="true" x14ac:dyDescent="0.2">
      <c r="C477" s="1141"/>
      <c r="D477" s="1142"/>
      <c r="E477" s="872" t="s">
        <v>250</v>
      </c>
      <c r="F477" s="670"/>
      <c r="G477" s="670"/>
      <c r="H477" s="1142" t="s">
        <v>664</v>
      </c>
      <c r="I477" s="1142"/>
      <c r="J477" s="891">
        <v>-6.15230341991721E-2</v>
      </c>
      <c r="K477" s="670"/>
      <c r="L477" s="670"/>
      <c r="M477" s="1142" t="s">
        <v>665</v>
      </c>
      <c r="N477" s="1142"/>
      <c r="O477" s="892">
        <v>3.9441958997666129E-2</v>
      </c>
      <c r="P477" s="670"/>
      <c r="Q477" s="670"/>
      <c r="Z477" s="372"/>
      <c r="AA477" s="372"/>
      <c r="AB477" s="372"/>
      <c r="AC477" s="372"/>
      <c r="AD477" s="372"/>
      <c r="AE477" s="372"/>
      <c r="AF477" s="372"/>
      <c r="AG477" s="372"/>
      <c r="AH477" s="372"/>
      <c r="AI477" s="372"/>
      <c r="AJ477" s="372"/>
      <c r="AK477" s="372"/>
      <c r="AL477" s="372"/>
      <c r="AM477" s="372"/>
      <c r="AN477" s="372"/>
      <c r="AO477" s="372"/>
      <c r="AP477" s="372"/>
      <c r="AQ477" s="372"/>
      <c r="AR477" s="372"/>
      <c r="AS477" s="372"/>
      <c r="AT477" s="372"/>
      <c r="AU477" s="372"/>
      <c r="AV477" s="372"/>
      <c r="AW477" s="372"/>
      <c r="AX477" s="372"/>
      <c r="AY477" s="372"/>
      <c r="AZ477" s="372"/>
      <c r="BA477" s="374"/>
      <c r="BB477" s="450"/>
      <c r="BC477" s="374"/>
      <c r="BD477" s="374"/>
      <c r="BE477" s="374"/>
      <c r="BF477" s="374"/>
      <c r="BG477" s="374"/>
      <c r="BH477" s="374"/>
      <c r="BI477" s="374"/>
      <c r="BJ477" s="374"/>
      <c r="BK477" s="374"/>
      <c r="BL477" s="374"/>
      <c r="BM477" s="374"/>
      <c r="BN477" s="374"/>
      <c r="BO477" s="374"/>
      <c r="BP477" s="374"/>
      <c r="BQ477" s="374"/>
      <c r="BR477" s="374"/>
      <c r="BS477" s="374"/>
      <c r="BT477" s="374"/>
      <c r="BU477" s="374"/>
      <c r="BV477" s="374"/>
      <c r="BW477" s="374"/>
      <c r="BX477" s="374"/>
      <c r="BY477" s="374"/>
      <c r="BZ477" s="375"/>
      <c r="CA477" s="375"/>
      <c r="CB477" s="375"/>
      <c r="CC477" s="375"/>
      <c r="CD477" s="375"/>
      <c r="CE477" s="375"/>
      <c r="CF477" s="375"/>
      <c r="CG477" s="375"/>
      <c r="CH477" s="375"/>
      <c r="CI477" s="375"/>
      <c r="CJ477" s="375"/>
      <c r="CK477" s="375"/>
      <c r="CL477" s="375"/>
      <c r="CM477" s="375"/>
      <c r="CN477" s="375"/>
      <c r="CO477" s="375"/>
      <c r="CP477" s="375"/>
      <c r="CQ477" s="375"/>
      <c r="CR477" s="375"/>
      <c r="CS477" s="375"/>
      <c r="CT477" s="375"/>
      <c r="CU477" s="375"/>
      <c r="CV477" s="375"/>
      <c r="CW477" s="375"/>
      <c r="CX477" s="375"/>
      <c r="CY477" s="375"/>
      <c r="CZ477" s="375"/>
    </row>
    <row r="478" s="379" customFormat="true" ht="25.15" customHeight="true" x14ac:dyDescent="0.2">
      <c r="C478" s="1141" t="s">
        <v>385</v>
      </c>
      <c r="D478" s="1142"/>
      <c r="E478" s="887">
        <v>3.3314321372117754E-2</v>
      </c>
      <c r="F478" s="670"/>
      <c r="G478" s="670"/>
      <c r="H478" s="1142" t="s">
        <v>644</v>
      </c>
      <c r="I478" s="1142"/>
      <c r="J478" s="891">
        <v>-5.5387227286243922E-2</v>
      </c>
      <c r="K478" s="670"/>
      <c r="L478" s="670"/>
      <c r="M478" s="1142" t="s">
        <v>653</v>
      </c>
      <c r="N478" s="1142"/>
      <c r="O478" s="892">
        <v>3.6146540085122483E-2</v>
      </c>
      <c r="P478" s="670"/>
      <c r="Q478" s="670"/>
      <c r="Z478" s="372"/>
      <c r="AA478" s="372"/>
      <c r="AB478" s="372"/>
      <c r="AC478" s="372"/>
      <c r="AD478" s="372"/>
      <c r="AE478" s="372"/>
      <c r="AF478" s="372"/>
      <c r="AG478" s="372"/>
      <c r="AH478" s="372"/>
      <c r="AI478" s="372"/>
      <c r="AJ478" s="372"/>
      <c r="AK478" s="372"/>
      <c r="AL478" s="372"/>
      <c r="AM478" s="372"/>
      <c r="AN478" s="372"/>
      <c r="AO478" s="372"/>
      <c r="AP478" s="372"/>
      <c r="AQ478" s="372"/>
      <c r="AR478" s="372"/>
      <c r="AS478" s="372"/>
      <c r="AT478" s="372"/>
      <c r="AU478" s="372"/>
      <c r="AV478" s="372"/>
      <c r="AW478" s="372"/>
      <c r="AX478" s="372"/>
      <c r="AY478" s="372"/>
      <c r="AZ478" s="372"/>
      <c r="BA478" s="374"/>
      <c r="BB478" s="450"/>
      <c r="BC478" s="374"/>
      <c r="BD478" s="374"/>
      <c r="BE478" s="374"/>
      <c r="BF478" s="374"/>
      <c r="BG478" s="374"/>
      <c r="BH478" s="374"/>
      <c r="BI478" s="374"/>
      <c r="BJ478" s="374"/>
      <c r="BK478" s="374"/>
      <c r="BL478" s="374"/>
      <c r="BM478" s="374"/>
      <c r="BN478" s="374"/>
      <c r="BO478" s="374"/>
      <c r="BP478" s="374"/>
      <c r="BQ478" s="374"/>
      <c r="BR478" s="374"/>
      <c r="BS478" s="374"/>
      <c r="BT478" s="374"/>
      <c r="BU478" s="374"/>
      <c r="BV478" s="374"/>
      <c r="BW478" s="374"/>
      <c r="BX478" s="374"/>
      <c r="BY478" s="374"/>
      <c r="BZ478" s="375"/>
      <c r="CA478" s="375"/>
      <c r="CB478" s="375"/>
      <c r="CC478" s="375"/>
      <c r="CD478" s="375"/>
      <c r="CE478" s="375"/>
      <c r="CF478" s="375"/>
      <c r="CG478" s="375"/>
      <c r="CH478" s="375"/>
      <c r="CI478" s="375"/>
      <c r="CJ478" s="375"/>
      <c r="CK478" s="375"/>
      <c r="CL478" s="375"/>
      <c r="CM478" s="375"/>
      <c r="CN478" s="375"/>
      <c r="CO478" s="375"/>
      <c r="CP478" s="375"/>
      <c r="CQ478" s="375"/>
      <c r="CR478" s="375"/>
      <c r="CS478" s="375"/>
      <c r="CT478" s="375"/>
      <c r="CU478" s="375"/>
      <c r="CV478" s="375"/>
      <c r="CW478" s="375"/>
      <c r="CX478" s="375"/>
      <c r="CY478" s="375"/>
      <c r="CZ478" s="375"/>
    </row>
    <row r="479" s="379" customFormat="true" ht="25.15" customHeight="true" x14ac:dyDescent="0.2">
      <c r="C479" s="1141" t="s">
        <v>595</v>
      </c>
      <c r="D479" s="1142"/>
      <c r="E479" s="890">
        <v>0.3257234353093536</v>
      </c>
      <c r="F479" s="670"/>
      <c r="G479" s="670"/>
      <c r="H479" s="1142" t="s">
        <v>666</v>
      </c>
      <c r="I479" s="1142"/>
      <c r="J479" s="891">
        <v>5.3034200650783757E-2</v>
      </c>
      <c r="K479" s="670"/>
      <c r="L479" s="670"/>
      <c r="M479" s="1142" t="s">
        <v>661</v>
      </c>
      <c r="N479" s="1142"/>
      <c r="O479" s="892">
        <v>-3.3625612483106346E-2</v>
      </c>
      <c r="P479" s="670"/>
      <c r="Q479" s="670"/>
      <c r="Z479" s="372"/>
      <c r="AA479" s="372"/>
      <c r="AB479" s="372"/>
      <c r="AC479" s="372"/>
      <c r="AD479" s="372"/>
      <c r="AE479" s="372"/>
      <c r="AF479" s="372"/>
      <c r="AG479" s="372"/>
      <c r="AH479" s="372"/>
      <c r="AI479" s="372"/>
      <c r="AJ479" s="372"/>
      <c r="AK479" s="372"/>
      <c r="AL479" s="372"/>
      <c r="AM479" s="372"/>
      <c r="AN479" s="372"/>
      <c r="AO479" s="372"/>
      <c r="AP479" s="372"/>
      <c r="AQ479" s="372"/>
      <c r="AR479" s="372"/>
      <c r="AS479" s="372"/>
      <c r="AT479" s="372"/>
      <c r="AU479" s="372"/>
      <c r="AV479" s="372"/>
      <c r="AW479" s="372"/>
      <c r="AX479" s="372"/>
      <c r="AY479" s="372"/>
      <c r="AZ479" s="372"/>
      <c r="BA479" s="374"/>
      <c r="BB479" s="450"/>
      <c r="BC479" s="374"/>
      <c r="BD479" s="374"/>
      <c r="BE479" s="374"/>
      <c r="BF479" s="374"/>
      <c r="BG479" s="374"/>
      <c r="BH479" s="374"/>
      <c r="BI479" s="374"/>
      <c r="BJ479" s="374"/>
      <c r="BK479" s="374"/>
      <c r="BL479" s="374"/>
      <c r="BM479" s="374"/>
      <c r="BN479" s="374"/>
      <c r="BO479" s="374"/>
      <c r="BP479" s="374"/>
      <c r="BQ479" s="374"/>
      <c r="BR479" s="374"/>
      <c r="BS479" s="374"/>
      <c r="BT479" s="374"/>
      <c r="BU479" s="374"/>
      <c r="BV479" s="374"/>
      <c r="BW479" s="374"/>
      <c r="BX479" s="374"/>
      <c r="BY479" s="374"/>
      <c r="BZ479" s="375"/>
      <c r="CA479" s="375"/>
      <c r="CB479" s="375"/>
      <c r="CC479" s="375"/>
      <c r="CD479" s="375"/>
      <c r="CE479" s="375"/>
      <c r="CF479" s="375"/>
      <c r="CG479" s="375"/>
      <c r="CH479" s="375"/>
      <c r="CI479" s="375"/>
      <c r="CJ479" s="375"/>
      <c r="CK479" s="375"/>
      <c r="CL479" s="375"/>
      <c r="CM479" s="375"/>
      <c r="CN479" s="375"/>
      <c r="CO479" s="375"/>
      <c r="CP479" s="375"/>
      <c r="CQ479" s="375"/>
      <c r="CR479" s="375"/>
      <c r="CS479" s="375"/>
      <c r="CT479" s="375"/>
      <c r="CU479" s="375"/>
      <c r="CV479" s="375"/>
      <c r="CW479" s="375"/>
      <c r="CX479" s="375"/>
      <c r="CY479" s="375"/>
      <c r="CZ479" s="375"/>
    </row>
    <row r="480" s="379" customFormat="true" ht="25.15" customHeight="true" x14ac:dyDescent="0.2">
      <c r="C480" s="1141" t="s">
        <v>539</v>
      </c>
      <c r="D480" s="1142"/>
      <c r="E480" s="890">
        <v>3.0973186396149294E-2</v>
      </c>
      <c r="F480" s="670"/>
      <c r="G480" s="670"/>
      <c r="H480" s="1142" t="s">
        <v>619</v>
      </c>
      <c r="I480" s="1142"/>
      <c r="J480" s="891">
        <v>5.1941583612991109E-2</v>
      </c>
      <c r="K480" s="670"/>
      <c r="L480" s="670"/>
      <c r="M480" s="1142" t="s">
        <v>650</v>
      </c>
      <c r="N480" s="1142"/>
      <c r="O480" s="892">
        <v>3.2653062580667344E-2</v>
      </c>
      <c r="P480" s="670"/>
      <c r="Q480" s="670"/>
      <c r="Z480" s="372"/>
      <c r="AA480" s="372"/>
      <c r="AB480" s="372"/>
      <c r="AC480" s="372"/>
      <c r="AD480" s="372"/>
      <c r="AE480" s="372"/>
      <c r="AF480" s="372"/>
      <c r="AG480" s="372"/>
      <c r="AH480" s="372"/>
      <c r="AI480" s="372"/>
      <c r="AJ480" s="372"/>
      <c r="AK480" s="372"/>
      <c r="AL480" s="372"/>
      <c r="AM480" s="372"/>
      <c r="AN480" s="372"/>
      <c r="AO480" s="372"/>
      <c r="AP480" s="372"/>
      <c r="AQ480" s="372"/>
      <c r="AR480" s="372"/>
      <c r="AS480" s="372"/>
      <c r="AT480" s="372"/>
      <c r="AU480" s="372"/>
      <c r="AV480" s="372"/>
      <c r="AW480" s="372"/>
      <c r="AX480" s="372"/>
      <c r="AY480" s="372"/>
      <c r="AZ480" s="372"/>
      <c r="BA480" s="374"/>
      <c r="BB480" s="450"/>
      <c r="BC480" s="374"/>
      <c r="BD480" s="374"/>
      <c r="BE480" s="374"/>
      <c r="BF480" s="374"/>
      <c r="BG480" s="374"/>
      <c r="BH480" s="374"/>
      <c r="BI480" s="374"/>
      <c r="BJ480" s="374"/>
      <c r="BK480" s="374"/>
      <c r="BL480" s="374"/>
      <c r="BM480" s="374"/>
      <c r="BN480" s="374"/>
      <c r="BO480" s="374"/>
      <c r="BP480" s="374"/>
      <c r="BQ480" s="374"/>
      <c r="BR480" s="374"/>
      <c r="BS480" s="374"/>
      <c r="BT480" s="374"/>
      <c r="BU480" s="374"/>
      <c r="BV480" s="374"/>
      <c r="BW480" s="374"/>
      <c r="BX480" s="374"/>
      <c r="BY480" s="374"/>
      <c r="BZ480" s="375"/>
      <c r="CA480" s="375"/>
      <c r="CB480" s="375"/>
      <c r="CC480" s="375"/>
      <c r="CD480" s="375"/>
      <c r="CE480" s="375"/>
      <c r="CF480" s="375"/>
      <c r="CG480" s="375"/>
      <c r="CH480" s="375"/>
      <c r="CI480" s="375"/>
      <c r="CJ480" s="375"/>
      <c r="CK480" s="375"/>
      <c r="CL480" s="375"/>
      <c r="CM480" s="375"/>
      <c r="CN480" s="375"/>
      <c r="CO480" s="375"/>
      <c r="CP480" s="375"/>
      <c r="CQ480" s="375"/>
      <c r="CR480" s="375"/>
      <c r="CS480" s="375"/>
      <c r="CT480" s="375"/>
      <c r="CU480" s="375"/>
      <c r="CV480" s="375"/>
      <c r="CW480" s="375"/>
      <c r="CX480" s="375"/>
      <c r="CY480" s="375"/>
      <c r="CZ480" s="375"/>
    </row>
    <row r="481" s="379" customFormat="true" ht="25.15" customHeight="true" x14ac:dyDescent="0.2">
      <c r="C481" s="1141" t="s">
        <v>642</v>
      </c>
      <c r="D481" s="1142"/>
      <c r="E481" s="890">
        <v>1.6885460576447507E-3</v>
      </c>
      <c r="F481" s="670"/>
      <c r="G481" s="670"/>
      <c r="H481" s="1142" t="s">
        <v>630</v>
      </c>
      <c r="I481" s="1142"/>
      <c r="J481" s="891">
        <v>-5.0303395668136436E-2</v>
      </c>
      <c r="K481" s="670"/>
      <c r="L481" s="670"/>
      <c r="M481" s="1142" t="s">
        <v>654</v>
      </c>
      <c r="N481" s="1142"/>
      <c r="O481" s="892">
        <v>2.8357191296477288E-2</v>
      </c>
      <c r="P481" s="670"/>
      <c r="Q481" s="670"/>
      <c r="Z481" s="372"/>
      <c r="AA481" s="372"/>
      <c r="AB481" s="372"/>
      <c r="AC481" s="372"/>
      <c r="AD481" s="372"/>
      <c r="AE481" s="372"/>
      <c r="AF481" s="372"/>
      <c r="AG481" s="372"/>
      <c r="AH481" s="372"/>
      <c r="AI481" s="372"/>
      <c r="AJ481" s="372"/>
      <c r="AK481" s="372"/>
      <c r="AL481" s="372"/>
      <c r="AM481" s="372"/>
      <c r="AN481" s="372"/>
      <c r="AO481" s="372"/>
      <c r="AP481" s="372"/>
      <c r="AQ481" s="372"/>
      <c r="AR481" s="372"/>
      <c r="AS481" s="372"/>
      <c r="AT481" s="372"/>
      <c r="AU481" s="372"/>
      <c r="AV481" s="372"/>
      <c r="AW481" s="372"/>
      <c r="AX481" s="372"/>
      <c r="AY481" s="372"/>
      <c r="AZ481" s="372"/>
      <c r="BA481" s="374"/>
      <c r="BB481" s="450"/>
      <c r="BC481" s="374"/>
      <c r="BD481" s="374"/>
      <c r="BE481" s="374"/>
      <c r="BF481" s="374"/>
      <c r="BG481" s="374"/>
      <c r="BH481" s="374"/>
      <c r="BI481" s="374"/>
      <c r="BJ481" s="374"/>
      <c r="BK481" s="374"/>
      <c r="BL481" s="374"/>
      <c r="BM481" s="374"/>
      <c r="BN481" s="374"/>
      <c r="BO481" s="374"/>
      <c r="BP481" s="374"/>
      <c r="BQ481" s="374"/>
      <c r="BR481" s="374"/>
      <c r="BS481" s="374"/>
      <c r="BT481" s="374"/>
      <c r="BU481" s="374"/>
      <c r="BV481" s="374"/>
      <c r="BW481" s="374"/>
      <c r="BX481" s="374"/>
      <c r="BY481" s="374"/>
      <c r="BZ481" s="375"/>
      <c r="CA481" s="375"/>
      <c r="CB481" s="375"/>
      <c r="CC481" s="375"/>
      <c r="CD481" s="375"/>
      <c r="CE481" s="375"/>
      <c r="CF481" s="375"/>
      <c r="CG481" s="375"/>
      <c r="CH481" s="375"/>
      <c r="CI481" s="375"/>
      <c r="CJ481" s="375"/>
      <c r="CK481" s="375"/>
      <c r="CL481" s="375"/>
      <c r="CM481" s="375"/>
      <c r="CN481" s="375"/>
      <c r="CO481" s="375"/>
      <c r="CP481" s="375"/>
      <c r="CQ481" s="375"/>
      <c r="CR481" s="375"/>
      <c r="CS481" s="375"/>
      <c r="CT481" s="375"/>
      <c r="CU481" s="375"/>
      <c r="CV481" s="375"/>
      <c r="CW481" s="375"/>
      <c r="CX481" s="375"/>
      <c r="CY481" s="375"/>
      <c r="CZ481" s="375"/>
    </row>
    <row r="482" s="379" customFormat="true" ht="25.15" customHeight="true" x14ac:dyDescent="0.2">
      <c r="C482" s="1141" t="s">
        <v>590</v>
      </c>
      <c r="D482" s="1142"/>
      <c r="E482" s="890">
        <v>0.31265590342688626</v>
      </c>
      <c r="F482" s="670"/>
      <c r="G482" s="670"/>
      <c r="H482" s="1142" t="s">
        <v>625</v>
      </c>
      <c r="I482" s="1142"/>
      <c r="J482" s="891">
        <v>3.831248931602043E-2</v>
      </c>
      <c r="K482" s="670"/>
      <c r="L482" s="670"/>
      <c r="M482" s="1142" t="s">
        <v>642</v>
      </c>
      <c r="N482" s="1142"/>
      <c r="O482" s="892">
        <v>-2.7892594968403159E-2</v>
      </c>
      <c r="P482" s="670"/>
      <c r="Q482" s="670"/>
      <c r="Z482" s="372"/>
      <c r="AA482" s="372"/>
      <c r="AB482" s="372"/>
      <c r="AC482" s="372"/>
      <c r="AD482" s="372"/>
      <c r="AE482" s="372"/>
      <c r="AF482" s="372"/>
      <c r="AG482" s="372"/>
      <c r="AH482" s="372"/>
      <c r="AI482" s="372"/>
      <c r="AJ482" s="372"/>
      <c r="AK482" s="372"/>
      <c r="AL482" s="372"/>
      <c r="AM482" s="372"/>
      <c r="AN482" s="372"/>
      <c r="AO482" s="372"/>
      <c r="AP482" s="372"/>
      <c r="AQ482" s="372"/>
      <c r="AR482" s="372"/>
      <c r="AS482" s="372"/>
      <c r="AT482" s="372"/>
      <c r="AU482" s="372"/>
      <c r="AV482" s="372"/>
      <c r="AW482" s="372"/>
      <c r="AX482" s="372"/>
      <c r="AY482" s="372"/>
      <c r="AZ482" s="372"/>
      <c r="BA482" s="374"/>
      <c r="BB482" s="450"/>
      <c r="BC482" s="374"/>
      <c r="BD482" s="374"/>
      <c r="BE482" s="374"/>
      <c r="BF482" s="374"/>
      <c r="BG482" s="374"/>
      <c r="BH482" s="374"/>
      <c r="BI482" s="374"/>
      <c r="BJ482" s="374"/>
      <c r="BK482" s="374"/>
      <c r="BL482" s="374"/>
      <c r="BM482" s="374"/>
      <c r="BN482" s="374"/>
      <c r="BO482" s="374"/>
      <c r="BP482" s="374"/>
      <c r="BQ482" s="374"/>
      <c r="BR482" s="374"/>
      <c r="BS482" s="374"/>
      <c r="BT482" s="374"/>
      <c r="BU482" s="374"/>
      <c r="BV482" s="374"/>
      <c r="BW482" s="374"/>
      <c r="BX482" s="374"/>
      <c r="BY482" s="374"/>
      <c r="BZ482" s="375"/>
      <c r="CA482" s="375"/>
      <c r="CB482" s="375"/>
      <c r="CC482" s="375"/>
      <c r="CD482" s="375"/>
      <c r="CE482" s="375"/>
      <c r="CF482" s="375"/>
      <c r="CG482" s="375"/>
      <c r="CH482" s="375"/>
      <c r="CI482" s="375"/>
      <c r="CJ482" s="375"/>
      <c r="CK482" s="375"/>
      <c r="CL482" s="375"/>
      <c r="CM482" s="375"/>
      <c r="CN482" s="375"/>
      <c r="CO482" s="375"/>
      <c r="CP482" s="375"/>
      <c r="CQ482" s="375"/>
      <c r="CR482" s="375"/>
      <c r="CS482" s="375"/>
      <c r="CT482" s="375"/>
      <c r="CU482" s="375"/>
      <c r="CV482" s="375"/>
      <c r="CW482" s="375"/>
      <c r="CX482" s="375"/>
      <c r="CY482" s="375"/>
      <c r="CZ482" s="375"/>
    </row>
    <row r="483" s="379" customFormat="true" ht="25.15" customHeight="true" x14ac:dyDescent="0.2">
      <c r="C483" s="1141" t="s">
        <v>586</v>
      </c>
      <c r="D483" s="1142"/>
      <c r="E483" s="890">
        <v>0.20941876000461612</v>
      </c>
      <c r="F483" s="670"/>
      <c r="G483" s="670"/>
      <c r="H483" s="1142" t="s">
        <v>586</v>
      </c>
      <c r="I483" s="1142"/>
      <c r="J483" s="891">
        <v>3.805259831661055E-2</v>
      </c>
      <c r="K483" s="670"/>
      <c r="L483" s="670"/>
      <c r="M483" s="1142" t="s">
        <v>667</v>
      </c>
      <c r="N483" s="1142"/>
      <c r="O483" s="892">
        <v>-2.6820160917997032E-2</v>
      </c>
      <c r="P483" s="670"/>
      <c r="Q483" s="670"/>
      <c r="Z483" s="372"/>
      <c r="AA483" s="372"/>
      <c r="AB483" s="372"/>
      <c r="AC483" s="372"/>
      <c r="AD483" s="372"/>
      <c r="AE483" s="372"/>
      <c r="AF483" s="372"/>
      <c r="AG483" s="372"/>
      <c r="AH483" s="372"/>
      <c r="AI483" s="372"/>
      <c r="AJ483" s="372"/>
      <c r="AK483" s="372"/>
      <c r="AL483" s="372"/>
      <c r="AM483" s="372"/>
      <c r="AN483" s="372"/>
      <c r="AO483" s="372"/>
      <c r="AP483" s="372"/>
      <c r="AQ483" s="372"/>
      <c r="AR483" s="372"/>
      <c r="AS483" s="372"/>
      <c r="AT483" s="372"/>
      <c r="AU483" s="372"/>
      <c r="AV483" s="372"/>
      <c r="AW483" s="372"/>
      <c r="AX483" s="372"/>
      <c r="AY483" s="372"/>
      <c r="AZ483" s="372"/>
      <c r="BA483" s="374"/>
      <c r="BB483" s="450"/>
      <c r="BC483" s="374"/>
      <c r="BD483" s="374"/>
      <c r="BE483" s="374"/>
      <c r="BF483" s="374"/>
      <c r="BG483" s="374"/>
      <c r="BH483" s="374"/>
      <c r="BI483" s="374"/>
      <c r="BJ483" s="374"/>
      <c r="BK483" s="374"/>
      <c r="BL483" s="374"/>
      <c r="BM483" s="374"/>
      <c r="BN483" s="374"/>
      <c r="BO483" s="374"/>
      <c r="BP483" s="374"/>
      <c r="BQ483" s="374"/>
      <c r="BR483" s="374"/>
      <c r="BS483" s="374"/>
      <c r="BT483" s="374"/>
      <c r="BU483" s="374"/>
      <c r="BV483" s="374"/>
      <c r="BW483" s="374"/>
      <c r="BX483" s="374"/>
      <c r="BY483" s="374"/>
      <c r="BZ483" s="375"/>
      <c r="CA483" s="375"/>
      <c r="CB483" s="375"/>
      <c r="CC483" s="375"/>
      <c r="CD483" s="375"/>
      <c r="CE483" s="375"/>
      <c r="CF483" s="375"/>
      <c r="CG483" s="375"/>
      <c r="CH483" s="375"/>
      <c r="CI483" s="375"/>
      <c r="CJ483" s="375"/>
      <c r="CK483" s="375"/>
      <c r="CL483" s="375"/>
      <c r="CM483" s="375"/>
      <c r="CN483" s="375"/>
      <c r="CO483" s="375"/>
      <c r="CP483" s="375"/>
      <c r="CQ483" s="375"/>
      <c r="CR483" s="375"/>
      <c r="CS483" s="375"/>
      <c r="CT483" s="375"/>
      <c r="CU483" s="375"/>
      <c r="CV483" s="375"/>
      <c r="CW483" s="375"/>
      <c r="CX483" s="375"/>
      <c r="CY483" s="375"/>
      <c r="CZ483" s="375"/>
    </row>
    <row r="484" s="379" customFormat="true" ht="25.15" customHeight="true" x14ac:dyDescent="0.2">
      <c r="C484" s="1141" t="s">
        <v>643</v>
      </c>
      <c r="D484" s="1142"/>
      <c r="E484" s="890">
        <v>4.0697452551989623E-3</v>
      </c>
      <c r="F484" s="670"/>
      <c r="G484" s="670"/>
      <c r="H484" s="1142" t="s">
        <v>629</v>
      </c>
      <c r="I484" s="1142"/>
      <c r="J484" s="891">
        <v>-3.5535461475615787E-2</v>
      </c>
      <c r="K484" s="670"/>
      <c r="L484" s="670"/>
      <c r="M484" s="1142" t="s">
        <v>638</v>
      </c>
      <c r="N484" s="1142"/>
      <c r="O484" s="892">
        <v>2.6153434896335238E-2</v>
      </c>
      <c r="P484" s="670"/>
      <c r="Q484" s="670"/>
      <c r="Z484" s="372"/>
      <c r="AA484" s="372"/>
      <c r="AB484" s="372"/>
      <c r="AC484" s="372"/>
      <c r="AD484" s="372"/>
      <c r="AE484" s="372"/>
      <c r="AF484" s="372"/>
      <c r="AG484" s="372"/>
      <c r="AH484" s="372"/>
      <c r="AI484" s="372"/>
      <c r="AJ484" s="372"/>
      <c r="AK484" s="372"/>
      <c r="AL484" s="372"/>
      <c r="AM484" s="372"/>
      <c r="AN484" s="372"/>
      <c r="AO484" s="372"/>
      <c r="AP484" s="372"/>
      <c r="AQ484" s="372"/>
      <c r="AR484" s="372"/>
      <c r="AS484" s="372"/>
      <c r="AT484" s="372"/>
      <c r="AU484" s="372"/>
      <c r="AV484" s="372"/>
      <c r="AW484" s="372"/>
      <c r="AX484" s="372"/>
      <c r="AY484" s="372"/>
      <c r="AZ484" s="372"/>
      <c r="BA484" s="374"/>
      <c r="BB484" s="450"/>
      <c r="BC484" s="374"/>
      <c r="BD484" s="374"/>
      <c r="BE484" s="374"/>
      <c r="BF484" s="374"/>
      <c r="BG484" s="374"/>
      <c r="BH484" s="374"/>
      <c r="BI484" s="374"/>
      <c r="BJ484" s="374"/>
      <c r="BK484" s="374"/>
      <c r="BL484" s="374"/>
      <c r="BM484" s="374"/>
      <c r="BN484" s="374"/>
      <c r="BO484" s="374"/>
      <c r="BP484" s="374"/>
      <c r="BQ484" s="374"/>
      <c r="BR484" s="374"/>
      <c r="BS484" s="374"/>
      <c r="BT484" s="374"/>
      <c r="BU484" s="374"/>
      <c r="BV484" s="374"/>
      <c r="BW484" s="374"/>
      <c r="BX484" s="374"/>
      <c r="BY484" s="374"/>
      <c r="BZ484" s="375"/>
      <c r="CA484" s="375"/>
      <c r="CB484" s="375"/>
      <c r="CC484" s="375"/>
      <c r="CD484" s="375"/>
      <c r="CE484" s="375"/>
      <c r="CF484" s="375"/>
      <c r="CG484" s="375"/>
      <c r="CH484" s="375"/>
      <c r="CI484" s="375"/>
      <c r="CJ484" s="375"/>
      <c r="CK484" s="375"/>
      <c r="CL484" s="375"/>
      <c r="CM484" s="375"/>
      <c r="CN484" s="375"/>
      <c r="CO484" s="375"/>
      <c r="CP484" s="375"/>
      <c r="CQ484" s="375"/>
      <c r="CR484" s="375"/>
      <c r="CS484" s="375"/>
      <c r="CT484" s="375"/>
      <c r="CU484" s="375"/>
      <c r="CV484" s="375"/>
      <c r="CW484" s="375"/>
      <c r="CX484" s="375"/>
      <c r="CY484" s="375"/>
      <c r="CZ484" s="375"/>
    </row>
    <row r="485" s="379" customFormat="true" ht="25.15" customHeight="true" x14ac:dyDescent="0.2">
      <c r="C485" s="1141" t="s">
        <v>655</v>
      </c>
      <c r="D485" s="1142"/>
      <c r="E485" s="890">
        <v>8.1543482215910303E-4</v>
      </c>
      <c r="F485" s="670"/>
      <c r="G485" s="670"/>
      <c r="H485" s="1142" t="s">
        <v>643</v>
      </c>
      <c r="I485" s="1142"/>
      <c r="J485" s="891">
        <v>3.4632541314342805E-2</v>
      </c>
      <c r="K485" s="670"/>
      <c r="L485" s="670"/>
      <c r="M485" s="1142" t="s">
        <v>668</v>
      </c>
      <c r="N485" s="1142"/>
      <c r="O485" s="892">
        <v>2.5204389905162519E-2</v>
      </c>
      <c r="P485" s="670"/>
      <c r="Q485" s="670"/>
      <c r="Z485" s="372"/>
      <c r="AA485" s="372"/>
      <c r="AB485" s="372"/>
      <c r="AC485" s="372"/>
      <c r="AD485" s="372"/>
      <c r="AE485" s="372"/>
      <c r="AF485" s="372"/>
      <c r="AG485" s="372"/>
      <c r="AH485" s="372"/>
      <c r="AI485" s="372"/>
      <c r="AJ485" s="372"/>
      <c r="AK485" s="372"/>
      <c r="AL485" s="372"/>
      <c r="AM485" s="372"/>
      <c r="AN485" s="372"/>
      <c r="AO485" s="372"/>
      <c r="AP485" s="372"/>
      <c r="AQ485" s="372"/>
      <c r="AR485" s="372"/>
      <c r="AS485" s="372"/>
      <c r="AT485" s="372"/>
      <c r="AU485" s="372"/>
      <c r="AV485" s="372"/>
      <c r="AW485" s="372"/>
      <c r="AX485" s="372"/>
      <c r="AY485" s="372"/>
      <c r="AZ485" s="372"/>
      <c r="BA485" s="374"/>
      <c r="BB485" s="450"/>
      <c r="BC485" s="374"/>
      <c r="BD485" s="374"/>
      <c r="BE485" s="374"/>
      <c r="BF485" s="374"/>
      <c r="BG485" s="374"/>
      <c r="BH485" s="374"/>
      <c r="BI485" s="374"/>
      <c r="BJ485" s="374"/>
      <c r="BK485" s="374"/>
      <c r="BL485" s="374"/>
      <c r="BM485" s="374"/>
      <c r="BN485" s="374"/>
      <c r="BO485" s="374"/>
      <c r="BP485" s="374"/>
      <c r="BQ485" s="374"/>
      <c r="BR485" s="374"/>
      <c r="BS485" s="374"/>
      <c r="BT485" s="374"/>
      <c r="BU485" s="374"/>
      <c r="BV485" s="374"/>
      <c r="BW485" s="374"/>
      <c r="BX485" s="374"/>
      <c r="BY485" s="374"/>
      <c r="BZ485" s="375"/>
      <c r="CA485" s="375"/>
      <c r="CB485" s="375"/>
      <c r="CC485" s="375"/>
      <c r="CD485" s="375"/>
      <c r="CE485" s="375"/>
      <c r="CF485" s="375"/>
      <c r="CG485" s="375"/>
      <c r="CH485" s="375"/>
      <c r="CI485" s="375"/>
      <c r="CJ485" s="375"/>
      <c r="CK485" s="375"/>
      <c r="CL485" s="375"/>
      <c r="CM485" s="375"/>
      <c r="CN485" s="375"/>
      <c r="CO485" s="375"/>
      <c r="CP485" s="375"/>
      <c r="CQ485" s="375"/>
      <c r="CR485" s="375"/>
      <c r="CS485" s="375"/>
      <c r="CT485" s="375"/>
      <c r="CU485" s="375"/>
      <c r="CV485" s="375"/>
      <c r="CW485" s="375"/>
      <c r="CX485" s="375"/>
      <c r="CY485" s="375"/>
      <c r="CZ485" s="375"/>
    </row>
    <row r="486" s="379" customFormat="true" ht="25.15" customHeight="true" x14ac:dyDescent="0.2">
      <c r="C486" s="1141" t="s">
        <v>632</v>
      </c>
      <c r="D486" s="1142"/>
      <c r="E486" s="890">
        <v>1.2377198323868358E-2</v>
      </c>
      <c r="F486" s="670"/>
      <c r="G486" s="670"/>
      <c r="H486" s="1142" t="s">
        <v>650</v>
      </c>
      <c r="I486" s="1142"/>
      <c r="J486" s="891">
        <v>3.2159425815872417E-2</v>
      </c>
      <c r="K486" s="670"/>
      <c r="L486" s="670"/>
      <c r="M486" s="1142" t="s">
        <v>669</v>
      </c>
      <c r="N486" s="1142"/>
      <c r="O486" s="892">
        <v>2.3463002532386031E-2</v>
      </c>
      <c r="P486" s="670"/>
      <c r="Q486" s="670"/>
      <c r="Z486" s="372"/>
      <c r="AA486" s="372"/>
      <c r="AB486" s="372"/>
      <c r="AC486" s="372"/>
      <c r="AD486" s="372"/>
      <c r="AE486" s="372"/>
      <c r="AF486" s="372"/>
      <c r="AG486" s="372"/>
      <c r="AH486" s="372"/>
      <c r="AI486" s="372"/>
      <c r="AJ486" s="372"/>
      <c r="AK486" s="372"/>
      <c r="AL486" s="372"/>
      <c r="AM486" s="372"/>
      <c r="AN486" s="372"/>
      <c r="AO486" s="372"/>
      <c r="AP486" s="372"/>
      <c r="AQ486" s="372"/>
      <c r="AR486" s="372"/>
      <c r="AS486" s="372"/>
      <c r="AT486" s="372"/>
      <c r="AU486" s="372"/>
      <c r="AV486" s="372"/>
      <c r="AW486" s="372"/>
      <c r="AX486" s="372"/>
      <c r="AY486" s="372"/>
      <c r="AZ486" s="372"/>
      <c r="BA486" s="374"/>
      <c r="BB486" s="450"/>
      <c r="BC486" s="374"/>
      <c r="BD486" s="374"/>
      <c r="BE486" s="374"/>
      <c r="BF486" s="374"/>
      <c r="BG486" s="374"/>
      <c r="BH486" s="374"/>
      <c r="BI486" s="374"/>
      <c r="BJ486" s="374"/>
      <c r="BK486" s="374"/>
      <c r="BL486" s="374"/>
      <c r="BM486" s="374"/>
      <c r="BN486" s="374"/>
      <c r="BO486" s="374"/>
      <c r="BP486" s="374"/>
      <c r="BQ486" s="374"/>
      <c r="BR486" s="374"/>
      <c r="BS486" s="374"/>
      <c r="BT486" s="374"/>
      <c r="BU486" s="374"/>
      <c r="BV486" s="374"/>
      <c r="BW486" s="374"/>
      <c r="BX486" s="374"/>
      <c r="BY486" s="374"/>
      <c r="BZ486" s="375"/>
      <c r="CA486" s="375"/>
      <c r="CB486" s="375"/>
      <c r="CC486" s="375"/>
      <c r="CD486" s="375"/>
      <c r="CE486" s="375"/>
      <c r="CF486" s="375"/>
      <c r="CG486" s="375"/>
      <c r="CH486" s="375"/>
      <c r="CI486" s="375"/>
      <c r="CJ486" s="375"/>
      <c r="CK486" s="375"/>
      <c r="CL486" s="375"/>
      <c r="CM486" s="375"/>
      <c r="CN486" s="375"/>
      <c r="CO486" s="375"/>
      <c r="CP486" s="375"/>
      <c r="CQ486" s="375"/>
      <c r="CR486" s="375"/>
      <c r="CS486" s="375"/>
      <c r="CT486" s="375"/>
      <c r="CU486" s="375"/>
      <c r="CV486" s="375"/>
      <c r="CW486" s="375"/>
      <c r="CX486" s="375"/>
      <c r="CY486" s="375"/>
      <c r="CZ486" s="375"/>
    </row>
    <row r="487" s="379" customFormat="true" ht="25.15" customHeight="true" x14ac:dyDescent="0.2">
      <c r="C487" s="1141" t="s">
        <v>623</v>
      </c>
      <c r="D487" s="1142"/>
      <c r="E487" s="890">
        <v>2.6822599713544296E-2</v>
      </c>
      <c r="F487" s="670"/>
      <c r="G487" s="670"/>
      <c r="H487" s="1142" t="s">
        <v>649</v>
      </c>
      <c r="I487" s="1142"/>
      <c r="J487" s="891">
        <v>-3.0492916829874837E-2</v>
      </c>
      <c r="K487" s="670"/>
      <c r="L487" s="670"/>
      <c r="M487" s="1142" t="s">
        <v>658</v>
      </c>
      <c r="N487" s="1142"/>
      <c r="O487" s="892">
        <v>-2.0098343320122003E-2</v>
      </c>
      <c r="P487" s="670"/>
      <c r="Q487" s="670"/>
      <c r="Z487" s="372"/>
      <c r="AA487" s="372"/>
      <c r="AB487" s="372"/>
      <c r="AC487" s="372"/>
      <c r="AD487" s="372"/>
      <c r="AE487" s="372"/>
      <c r="AF487" s="372"/>
      <c r="AG487" s="372"/>
      <c r="AH487" s="372"/>
      <c r="AI487" s="372"/>
      <c r="AJ487" s="372"/>
      <c r="AK487" s="372"/>
      <c r="AL487" s="372"/>
      <c r="AM487" s="372"/>
      <c r="AN487" s="372"/>
      <c r="AO487" s="372"/>
      <c r="AP487" s="372"/>
      <c r="AQ487" s="372"/>
      <c r="AR487" s="372"/>
      <c r="AS487" s="372"/>
      <c r="AT487" s="372"/>
      <c r="AU487" s="372"/>
      <c r="AV487" s="372"/>
      <c r="AW487" s="372"/>
      <c r="AX487" s="372"/>
      <c r="AY487" s="372"/>
      <c r="AZ487" s="372"/>
      <c r="BA487" s="374"/>
      <c r="BB487" s="450"/>
      <c r="BC487" s="374"/>
      <c r="BD487" s="374"/>
      <c r="BE487" s="374"/>
      <c r="BF487" s="374"/>
      <c r="BG487" s="374"/>
      <c r="BH487" s="374"/>
      <c r="BI487" s="374"/>
      <c r="BJ487" s="374"/>
      <c r="BK487" s="374"/>
      <c r="BL487" s="374"/>
      <c r="BM487" s="374"/>
      <c r="BN487" s="374"/>
      <c r="BO487" s="374"/>
      <c r="BP487" s="374"/>
      <c r="BQ487" s="374"/>
      <c r="BR487" s="374"/>
      <c r="BS487" s="374"/>
      <c r="BT487" s="374"/>
      <c r="BU487" s="374"/>
      <c r="BV487" s="374"/>
      <c r="BW487" s="374"/>
      <c r="BX487" s="374"/>
      <c r="BY487" s="374"/>
      <c r="BZ487" s="375"/>
      <c r="CA487" s="375"/>
      <c r="CB487" s="375"/>
      <c r="CC487" s="375"/>
      <c r="CD487" s="375"/>
      <c r="CE487" s="375"/>
      <c r="CF487" s="375"/>
      <c r="CG487" s="375"/>
      <c r="CH487" s="375"/>
      <c r="CI487" s="375"/>
      <c r="CJ487" s="375"/>
      <c r="CK487" s="375"/>
      <c r="CL487" s="375"/>
      <c r="CM487" s="375"/>
      <c r="CN487" s="375"/>
      <c r="CO487" s="375"/>
      <c r="CP487" s="375"/>
      <c r="CQ487" s="375"/>
      <c r="CR487" s="375"/>
      <c r="CS487" s="375"/>
      <c r="CT487" s="375"/>
      <c r="CU487" s="375"/>
      <c r="CV487" s="375"/>
      <c r="CW487" s="375"/>
      <c r="CX487" s="375"/>
      <c r="CY487" s="375"/>
      <c r="CZ487" s="375"/>
    </row>
    <row r="488" s="379" customFormat="true" ht="25.15" customHeight="true" x14ac:dyDescent="0.2">
      <c r="C488" s="1141" t="s">
        <v>601</v>
      </c>
      <c r="D488" s="1142"/>
      <c r="E488" s="890">
        <v>0.23460457745471525</v>
      </c>
      <c r="F488" s="670"/>
      <c r="G488" s="670"/>
      <c r="H488" s="1142" t="s">
        <v>665</v>
      </c>
      <c r="I488" s="1142"/>
      <c r="J488" s="891">
        <v>-2.8095996594687218E-2</v>
      </c>
      <c r="K488" s="670"/>
      <c r="L488" s="670"/>
      <c r="M488" s="1142" t="s">
        <v>609</v>
      </c>
      <c r="N488" s="1142"/>
      <c r="O488" s="892">
        <v>-1.7405003467215702E-2</v>
      </c>
      <c r="P488" s="670"/>
      <c r="Q488" s="670"/>
      <c r="Z488" s="372"/>
      <c r="AA488" s="372"/>
      <c r="AB488" s="372"/>
      <c r="AC488" s="372"/>
      <c r="AD488" s="372"/>
      <c r="AE488" s="372"/>
      <c r="AF488" s="372"/>
      <c r="AG488" s="372"/>
      <c r="AH488" s="372"/>
      <c r="AI488" s="372"/>
      <c r="AJ488" s="372"/>
      <c r="AK488" s="372"/>
      <c r="AL488" s="372"/>
      <c r="AM488" s="372"/>
      <c r="AN488" s="372"/>
      <c r="AO488" s="372"/>
      <c r="AP488" s="372"/>
      <c r="AQ488" s="372"/>
      <c r="AR488" s="372"/>
      <c r="AS488" s="372"/>
      <c r="AT488" s="372"/>
      <c r="AU488" s="372"/>
      <c r="AV488" s="372"/>
      <c r="AW488" s="372"/>
      <c r="AX488" s="372"/>
      <c r="AY488" s="372"/>
      <c r="AZ488" s="372"/>
      <c r="BA488" s="374"/>
      <c r="BB488" s="450"/>
      <c r="BC488" s="374"/>
      <c r="BD488" s="374"/>
      <c r="BE488" s="374"/>
      <c r="BF488" s="374"/>
      <c r="BG488" s="374"/>
      <c r="BH488" s="374"/>
      <c r="BI488" s="374"/>
      <c r="BJ488" s="374"/>
      <c r="BK488" s="374"/>
      <c r="BL488" s="374"/>
      <c r="BM488" s="374"/>
      <c r="BN488" s="374"/>
      <c r="BO488" s="374"/>
      <c r="BP488" s="374"/>
      <c r="BQ488" s="374"/>
      <c r="BR488" s="374"/>
      <c r="BS488" s="374"/>
      <c r="BT488" s="374"/>
      <c r="BU488" s="374"/>
      <c r="BV488" s="374"/>
      <c r="BW488" s="374"/>
      <c r="BX488" s="374"/>
      <c r="BY488" s="374"/>
      <c r="BZ488" s="375"/>
      <c r="CA488" s="375"/>
      <c r="CB488" s="375"/>
      <c r="CC488" s="375"/>
      <c r="CD488" s="375"/>
      <c r="CE488" s="375"/>
      <c r="CF488" s="375"/>
      <c r="CG488" s="375"/>
      <c r="CH488" s="375"/>
      <c r="CI488" s="375"/>
      <c r="CJ488" s="375"/>
      <c r="CK488" s="375"/>
      <c r="CL488" s="375"/>
      <c r="CM488" s="375"/>
      <c r="CN488" s="375"/>
      <c r="CO488" s="375"/>
      <c r="CP488" s="375"/>
      <c r="CQ488" s="375"/>
      <c r="CR488" s="375"/>
      <c r="CS488" s="375"/>
      <c r="CT488" s="375"/>
      <c r="CU488" s="375"/>
      <c r="CV488" s="375"/>
      <c r="CW488" s="375"/>
      <c r="CX488" s="375"/>
      <c r="CY488" s="375"/>
      <c r="CZ488" s="375"/>
    </row>
    <row r="489" s="379" customFormat="true" ht="25.15" customHeight="true" x14ac:dyDescent="0.2">
      <c r="C489" s="1141" t="s">
        <v>628</v>
      </c>
      <c r="D489" s="1142"/>
      <c r="E489" s="890">
        <v>1.1319412530610697E-2</v>
      </c>
      <c r="F489" s="670"/>
      <c r="G489" s="670"/>
      <c r="H489" s="1142" t="s">
        <v>641</v>
      </c>
      <c r="I489" s="1142"/>
      <c r="J489" s="891">
        <v>2.8002472840292281E-2</v>
      </c>
      <c r="K489" s="670"/>
      <c r="L489" s="670"/>
      <c r="M489" s="1142" t="s">
        <v>660</v>
      </c>
      <c r="N489" s="1142"/>
      <c r="O489" s="892">
        <v>-1.6755424809189307E-2</v>
      </c>
      <c r="P489" s="670"/>
      <c r="Q489" s="670"/>
      <c r="Z489" s="372"/>
      <c r="AA489" s="372"/>
      <c r="AB489" s="372"/>
      <c r="AC489" s="372"/>
      <c r="AD489" s="372"/>
      <c r="AE489" s="372"/>
      <c r="AF489" s="372"/>
      <c r="AG489" s="372"/>
      <c r="AH489" s="372"/>
      <c r="AI489" s="372"/>
      <c r="AJ489" s="372"/>
      <c r="AK489" s="372"/>
      <c r="AL489" s="372"/>
      <c r="AM489" s="372"/>
      <c r="AN489" s="372"/>
      <c r="AO489" s="372"/>
      <c r="AP489" s="372"/>
      <c r="AQ489" s="372"/>
      <c r="AR489" s="372"/>
      <c r="AS489" s="372"/>
      <c r="AT489" s="372"/>
      <c r="AU489" s="372"/>
      <c r="AV489" s="372"/>
      <c r="AW489" s="372"/>
      <c r="AX489" s="372"/>
      <c r="AY489" s="372"/>
      <c r="AZ489" s="372"/>
      <c r="BA489" s="374"/>
      <c r="BB489" s="450"/>
      <c r="BC489" s="374"/>
      <c r="BD489" s="374"/>
      <c r="BE489" s="374"/>
      <c r="BF489" s="374"/>
      <c r="BG489" s="374"/>
      <c r="BH489" s="374"/>
      <c r="BI489" s="374"/>
      <c r="BJ489" s="374"/>
      <c r="BK489" s="374"/>
      <c r="BL489" s="374"/>
      <c r="BM489" s="374"/>
      <c r="BN489" s="374"/>
      <c r="BO489" s="374"/>
      <c r="BP489" s="374"/>
      <c r="BQ489" s="374"/>
      <c r="BR489" s="374"/>
      <c r="BS489" s="374"/>
      <c r="BT489" s="374"/>
      <c r="BU489" s="374"/>
      <c r="BV489" s="374"/>
      <c r="BW489" s="374"/>
      <c r="BX489" s="374"/>
      <c r="BY489" s="374"/>
      <c r="BZ489" s="375"/>
      <c r="CA489" s="375"/>
      <c r="CB489" s="375"/>
      <c r="CC489" s="375"/>
      <c r="CD489" s="375"/>
      <c r="CE489" s="375"/>
      <c r="CF489" s="375"/>
      <c r="CG489" s="375"/>
      <c r="CH489" s="375"/>
      <c r="CI489" s="375"/>
      <c r="CJ489" s="375"/>
      <c r="CK489" s="375"/>
      <c r="CL489" s="375"/>
      <c r="CM489" s="375"/>
      <c r="CN489" s="375"/>
      <c r="CO489" s="375"/>
      <c r="CP489" s="375"/>
      <c r="CQ489" s="375"/>
      <c r="CR489" s="375"/>
      <c r="CS489" s="375"/>
      <c r="CT489" s="375"/>
      <c r="CU489" s="375"/>
      <c r="CV489" s="375"/>
      <c r="CW489" s="375"/>
      <c r="CX489" s="375"/>
      <c r="CY489" s="375"/>
      <c r="CZ489" s="375"/>
    </row>
    <row r="490" s="379" customFormat="true" ht="25.15" customHeight="true" x14ac:dyDescent="0.2">
      <c r="C490" s="1141" t="s">
        <v>644</v>
      </c>
      <c r="D490" s="1142"/>
      <c r="E490" s="890">
        <v>3.2464808685780779E-3</v>
      </c>
      <c r="F490" s="670"/>
      <c r="G490" s="670"/>
      <c r="H490" s="1142" t="s">
        <v>670</v>
      </c>
      <c r="I490" s="1142"/>
      <c r="J490" s="891">
        <v>2.6193973580691688E-2</v>
      </c>
      <c r="K490" s="670"/>
      <c r="L490" s="670"/>
      <c r="M490" s="1142" t="s">
        <v>552</v>
      </c>
      <c r="N490" s="1142"/>
      <c r="O490" s="892">
        <v>-1.5654991443369039E-2</v>
      </c>
      <c r="P490" s="670"/>
      <c r="Q490" s="670"/>
      <c r="Z490" s="372"/>
      <c r="AA490" s="372"/>
      <c r="AB490" s="372"/>
      <c r="AC490" s="372"/>
      <c r="AD490" s="372"/>
      <c r="AE490" s="372"/>
      <c r="AF490" s="372"/>
      <c r="AG490" s="372"/>
      <c r="AH490" s="372"/>
      <c r="AI490" s="372"/>
      <c r="AJ490" s="372"/>
      <c r="AK490" s="372"/>
      <c r="AL490" s="372"/>
      <c r="AM490" s="372"/>
      <c r="AN490" s="372"/>
      <c r="AO490" s="372"/>
      <c r="AP490" s="372"/>
      <c r="AQ490" s="372"/>
      <c r="AR490" s="372"/>
      <c r="AS490" s="372"/>
      <c r="AT490" s="372"/>
      <c r="AU490" s="372"/>
      <c r="AV490" s="372"/>
      <c r="AW490" s="372"/>
      <c r="AX490" s="372"/>
      <c r="AY490" s="372"/>
      <c r="AZ490" s="372"/>
      <c r="BA490" s="374"/>
      <c r="BB490" s="450"/>
      <c r="BC490" s="374"/>
      <c r="BD490" s="374"/>
      <c r="BE490" s="374"/>
      <c r="BF490" s="374"/>
      <c r="BG490" s="374"/>
      <c r="BH490" s="374"/>
      <c r="BI490" s="374"/>
      <c r="BJ490" s="374"/>
      <c r="BK490" s="374"/>
      <c r="BL490" s="374"/>
      <c r="BM490" s="374"/>
      <c r="BN490" s="374"/>
      <c r="BO490" s="374"/>
      <c r="BP490" s="374"/>
      <c r="BQ490" s="374"/>
      <c r="BR490" s="374"/>
      <c r="BS490" s="374"/>
      <c r="BT490" s="374"/>
      <c r="BU490" s="374"/>
      <c r="BV490" s="374"/>
      <c r="BW490" s="374"/>
      <c r="BX490" s="374"/>
      <c r="BY490" s="374"/>
      <c r="BZ490" s="375"/>
      <c r="CA490" s="375"/>
      <c r="CB490" s="375"/>
      <c r="CC490" s="375"/>
      <c r="CD490" s="375"/>
      <c r="CE490" s="375"/>
      <c r="CF490" s="375"/>
      <c r="CG490" s="375"/>
      <c r="CH490" s="375"/>
      <c r="CI490" s="375"/>
      <c r="CJ490" s="375"/>
      <c r="CK490" s="375"/>
      <c r="CL490" s="375"/>
      <c r="CM490" s="375"/>
      <c r="CN490" s="375"/>
      <c r="CO490" s="375"/>
      <c r="CP490" s="375"/>
      <c r="CQ490" s="375"/>
      <c r="CR490" s="375"/>
      <c r="CS490" s="375"/>
      <c r="CT490" s="375"/>
      <c r="CU490" s="375"/>
      <c r="CV490" s="375"/>
      <c r="CW490" s="375"/>
      <c r="CX490" s="375"/>
      <c r="CY490" s="375"/>
      <c r="CZ490" s="375"/>
    </row>
    <row r="491" s="379" customFormat="true" ht="25.15" customHeight="true" x14ac:dyDescent="0.2">
      <c r="C491" s="1141" t="s">
        <v>656</v>
      </c>
      <c r="D491" s="1142"/>
      <c r="E491" s="890">
        <v>4.5766382804214491E-4</v>
      </c>
      <c r="F491" s="670"/>
      <c r="G491" s="670"/>
      <c r="H491" s="1142" t="s">
        <v>667</v>
      </c>
      <c r="I491" s="1142"/>
      <c r="J491" s="891">
        <v>-2.4924337581156902E-2</v>
      </c>
      <c r="K491" s="670"/>
      <c r="L491" s="670"/>
      <c r="M491" s="1142" t="s">
        <v>655</v>
      </c>
      <c r="N491" s="1142"/>
      <c r="O491" s="892">
        <v>-1.4705003793647094E-2</v>
      </c>
      <c r="P491" s="670"/>
      <c r="Q491" s="670"/>
      <c r="Z491" s="372"/>
      <c r="AA491" s="372"/>
      <c r="AB491" s="372"/>
      <c r="AC491" s="372"/>
      <c r="AD491" s="372"/>
      <c r="AE491" s="372"/>
      <c r="AF491" s="372"/>
      <c r="AG491" s="372"/>
      <c r="AH491" s="372"/>
      <c r="AI491" s="372"/>
      <c r="AJ491" s="372"/>
      <c r="AK491" s="372"/>
      <c r="AL491" s="372"/>
      <c r="AM491" s="372"/>
      <c r="AN491" s="372"/>
      <c r="AO491" s="372"/>
      <c r="AP491" s="372"/>
      <c r="AQ491" s="372"/>
      <c r="AR491" s="372"/>
      <c r="AS491" s="372"/>
      <c r="AT491" s="372"/>
      <c r="AU491" s="372"/>
      <c r="AV491" s="372"/>
      <c r="AW491" s="372"/>
      <c r="AX491" s="372"/>
      <c r="AY491" s="372"/>
      <c r="AZ491" s="372"/>
      <c r="BA491" s="374"/>
      <c r="BB491" s="450"/>
      <c r="BC491" s="374"/>
      <c r="BD491" s="374"/>
      <c r="BE491" s="374"/>
      <c r="BF491" s="374"/>
      <c r="BG491" s="374"/>
      <c r="BH491" s="374"/>
      <c r="BI491" s="374"/>
      <c r="BJ491" s="374"/>
      <c r="BK491" s="374"/>
      <c r="BL491" s="374"/>
      <c r="BM491" s="374"/>
      <c r="BN491" s="374"/>
      <c r="BO491" s="374"/>
      <c r="BP491" s="374"/>
      <c r="BQ491" s="374"/>
      <c r="BR491" s="374"/>
      <c r="BS491" s="374"/>
      <c r="BT491" s="374"/>
      <c r="BU491" s="374"/>
      <c r="BV491" s="374"/>
      <c r="BW491" s="374"/>
      <c r="BX491" s="374"/>
      <c r="BY491" s="374"/>
      <c r="BZ491" s="375"/>
      <c r="CA491" s="375"/>
      <c r="CB491" s="375"/>
      <c r="CC491" s="375"/>
      <c r="CD491" s="375"/>
      <c r="CE491" s="375"/>
      <c r="CF491" s="375"/>
      <c r="CG491" s="375"/>
      <c r="CH491" s="375"/>
      <c r="CI491" s="375"/>
      <c r="CJ491" s="375"/>
      <c r="CK491" s="375"/>
      <c r="CL491" s="375"/>
      <c r="CM491" s="375"/>
      <c r="CN491" s="375"/>
      <c r="CO491" s="375"/>
      <c r="CP491" s="375"/>
      <c r="CQ491" s="375"/>
      <c r="CR491" s="375"/>
      <c r="CS491" s="375"/>
      <c r="CT491" s="375"/>
      <c r="CU491" s="375"/>
      <c r="CV491" s="375"/>
      <c r="CW491" s="375"/>
      <c r="CX491" s="375"/>
      <c r="CY491" s="375"/>
      <c r="CZ491" s="375"/>
    </row>
    <row r="492" s="379" customFormat="true" ht="25.15" customHeight="true" x14ac:dyDescent="0.2">
      <c r="C492" s="1141" t="s">
        <v>657</v>
      </c>
      <c r="D492" s="1142"/>
      <c r="E492" s="890">
        <v>2.6422552222690927E-4</v>
      </c>
      <c r="F492" s="670"/>
      <c r="G492" s="670"/>
      <c r="H492" s="1142" t="s">
        <v>656</v>
      </c>
      <c r="I492" s="1142"/>
      <c r="J492" s="891">
        <v>2.4904696476807073E-2</v>
      </c>
      <c r="K492" s="670"/>
      <c r="L492" s="670"/>
      <c r="M492" s="1142" t="s">
        <v>671</v>
      </c>
      <c r="N492" s="1142"/>
      <c r="O492" s="892">
        <v>-1.3826695485214615E-2</v>
      </c>
      <c r="P492" s="670"/>
      <c r="Q492" s="670"/>
      <c r="Z492" s="372"/>
      <c r="AA492" s="372"/>
      <c r="AB492" s="372"/>
      <c r="AC492" s="372"/>
      <c r="AD492" s="372"/>
      <c r="AE492" s="372"/>
      <c r="AF492" s="372"/>
      <c r="AG492" s="372"/>
      <c r="AH492" s="372"/>
      <c r="AI492" s="372"/>
      <c r="AJ492" s="372"/>
      <c r="AK492" s="372"/>
      <c r="AL492" s="372"/>
      <c r="AM492" s="372"/>
      <c r="AN492" s="372"/>
      <c r="AO492" s="372"/>
      <c r="AP492" s="372"/>
      <c r="AQ492" s="372"/>
      <c r="AR492" s="372"/>
      <c r="AS492" s="372"/>
      <c r="AT492" s="372"/>
      <c r="AU492" s="372"/>
      <c r="AV492" s="372"/>
      <c r="AW492" s="372"/>
      <c r="AX492" s="372"/>
      <c r="AY492" s="372"/>
      <c r="AZ492" s="372"/>
      <c r="BA492" s="374"/>
      <c r="BB492" s="450"/>
      <c r="BC492" s="374"/>
      <c r="BD492" s="374"/>
      <c r="BE492" s="374"/>
      <c r="BF492" s="374"/>
      <c r="BG492" s="374"/>
      <c r="BH492" s="374"/>
      <c r="BI492" s="374"/>
      <c r="BJ492" s="374"/>
      <c r="BK492" s="374"/>
      <c r="BL492" s="374"/>
      <c r="BM492" s="374"/>
      <c r="BN492" s="374"/>
      <c r="BO492" s="374"/>
      <c r="BP492" s="374"/>
      <c r="BQ492" s="374"/>
      <c r="BR492" s="374"/>
      <c r="BS492" s="374"/>
      <c r="BT492" s="374"/>
      <c r="BU492" s="374"/>
      <c r="BV492" s="374"/>
      <c r="BW492" s="374"/>
      <c r="BX492" s="374"/>
      <c r="BY492" s="374"/>
      <c r="BZ492" s="375"/>
      <c r="CA492" s="375"/>
      <c r="CB492" s="375"/>
      <c r="CC492" s="375"/>
      <c r="CD492" s="375"/>
      <c r="CE492" s="375"/>
      <c r="CF492" s="375"/>
      <c r="CG492" s="375"/>
      <c r="CH492" s="375"/>
      <c r="CI492" s="375"/>
      <c r="CJ492" s="375"/>
      <c r="CK492" s="375"/>
      <c r="CL492" s="375"/>
      <c r="CM492" s="375"/>
      <c r="CN492" s="375"/>
      <c r="CO492" s="375"/>
      <c r="CP492" s="375"/>
      <c r="CQ492" s="375"/>
      <c r="CR492" s="375"/>
      <c r="CS492" s="375"/>
      <c r="CT492" s="375"/>
      <c r="CU492" s="375"/>
      <c r="CV492" s="375"/>
      <c r="CW492" s="375"/>
      <c r="CX492" s="375"/>
      <c r="CY492" s="375"/>
      <c r="CZ492" s="375"/>
    </row>
    <row r="493" s="379" customFormat="true" ht="25.15" customHeight="true" x14ac:dyDescent="0.2">
      <c r="C493" s="1141" t="s">
        <v>598</v>
      </c>
      <c r="D493" s="1142"/>
      <c r="E493" s="890">
        <v>5.7522556735157965E-2</v>
      </c>
      <c r="F493" s="670"/>
      <c r="G493" s="670"/>
      <c r="H493" s="1142" t="s">
        <v>672</v>
      </c>
      <c r="I493" s="1142"/>
      <c r="J493" s="891">
        <v>-2.4185171356339394E-2</v>
      </c>
      <c r="K493" s="670"/>
      <c r="L493" s="670"/>
      <c r="M493" s="1142" t="s">
        <v>666</v>
      </c>
      <c r="N493" s="1142"/>
      <c r="O493" s="892">
        <v>-1.2483850676632009E-2</v>
      </c>
      <c r="P493" s="670"/>
      <c r="Q493" s="670"/>
      <c r="Z493" s="372"/>
      <c r="AA493" s="372"/>
      <c r="AB493" s="372"/>
      <c r="AC493" s="372"/>
      <c r="AD493" s="372"/>
      <c r="AE493" s="372"/>
      <c r="AF493" s="372"/>
      <c r="AG493" s="372"/>
      <c r="AH493" s="372"/>
      <c r="AI493" s="372"/>
      <c r="AJ493" s="372"/>
      <c r="AK493" s="372"/>
      <c r="AL493" s="372"/>
      <c r="AM493" s="372"/>
      <c r="AN493" s="372"/>
      <c r="AO493" s="372"/>
      <c r="AP493" s="372"/>
      <c r="AQ493" s="372"/>
      <c r="AR493" s="372"/>
      <c r="AS493" s="372"/>
      <c r="AT493" s="372"/>
      <c r="AU493" s="372"/>
      <c r="AV493" s="372"/>
      <c r="AW493" s="372"/>
      <c r="AX493" s="372"/>
      <c r="AY493" s="372"/>
      <c r="AZ493" s="372"/>
      <c r="BA493" s="374"/>
      <c r="BB493" s="450"/>
      <c r="BC493" s="374"/>
      <c r="BD493" s="374"/>
      <c r="BE493" s="374"/>
      <c r="BF493" s="374"/>
      <c r="BG493" s="374"/>
      <c r="BH493" s="374"/>
      <c r="BI493" s="374"/>
      <c r="BJ493" s="374"/>
      <c r="BK493" s="374"/>
      <c r="BL493" s="374"/>
      <c r="BM493" s="374"/>
      <c r="BN493" s="374"/>
      <c r="BO493" s="374"/>
      <c r="BP493" s="374"/>
      <c r="BQ493" s="374"/>
      <c r="BR493" s="374"/>
      <c r="BS493" s="374"/>
      <c r="BT493" s="374"/>
      <c r="BU493" s="374"/>
      <c r="BV493" s="374"/>
      <c r="BW493" s="374"/>
      <c r="BX493" s="374"/>
      <c r="BY493" s="374"/>
      <c r="BZ493" s="375"/>
      <c r="CA493" s="375"/>
      <c r="CB493" s="375"/>
      <c r="CC493" s="375"/>
      <c r="CD493" s="375"/>
      <c r="CE493" s="375"/>
      <c r="CF493" s="375"/>
      <c r="CG493" s="375"/>
      <c r="CH493" s="375"/>
      <c r="CI493" s="375"/>
      <c r="CJ493" s="375"/>
      <c r="CK493" s="375"/>
      <c r="CL493" s="375"/>
      <c r="CM493" s="375"/>
      <c r="CN493" s="375"/>
      <c r="CO493" s="375"/>
      <c r="CP493" s="375"/>
      <c r="CQ493" s="375"/>
      <c r="CR493" s="375"/>
      <c r="CS493" s="375"/>
      <c r="CT493" s="375"/>
      <c r="CU493" s="375"/>
      <c r="CV493" s="375"/>
      <c r="CW493" s="375"/>
      <c r="CX493" s="375"/>
      <c r="CY493" s="375"/>
      <c r="CZ493" s="375"/>
    </row>
    <row r="494" s="379" customFormat="true" ht="25.15" customHeight="true" x14ac:dyDescent="0.2">
      <c r="C494" s="1141" t="s">
        <v>648</v>
      </c>
      <c r="D494" s="1142"/>
      <c r="E494" s="890">
        <v>2.3787499981198449E-3</v>
      </c>
      <c r="F494" s="670"/>
      <c r="G494" s="670"/>
      <c r="H494" s="1142" t="s">
        <v>659</v>
      </c>
      <c r="I494" s="1142"/>
      <c r="J494" s="891">
        <v>2.2523032137785101E-2</v>
      </c>
      <c r="K494" s="670"/>
      <c r="L494" s="670"/>
      <c r="M494" s="1142" t="s">
        <v>618</v>
      </c>
      <c r="N494" s="1142"/>
      <c r="O494" s="892">
        <v>-1.165083319022713E-2</v>
      </c>
      <c r="P494" s="670"/>
      <c r="Q494" s="670"/>
      <c r="Z494" s="372"/>
      <c r="AA494" s="372"/>
      <c r="AB494" s="372"/>
      <c r="AC494" s="372"/>
      <c r="AD494" s="372"/>
      <c r="AE494" s="372"/>
      <c r="AF494" s="372"/>
      <c r="AG494" s="372"/>
      <c r="AH494" s="372"/>
      <c r="AI494" s="372"/>
      <c r="AJ494" s="372"/>
      <c r="AK494" s="372"/>
      <c r="AL494" s="372"/>
      <c r="AM494" s="372"/>
      <c r="AN494" s="372"/>
      <c r="AO494" s="372"/>
      <c r="AP494" s="372"/>
      <c r="AQ494" s="372"/>
      <c r="AR494" s="372"/>
      <c r="AS494" s="372"/>
      <c r="AT494" s="372"/>
      <c r="AU494" s="372"/>
      <c r="AV494" s="372"/>
      <c r="AW494" s="372"/>
      <c r="AX494" s="372"/>
      <c r="AY494" s="372"/>
      <c r="AZ494" s="372"/>
      <c r="BA494" s="374"/>
      <c r="BB494" s="450"/>
      <c r="BC494" s="374"/>
      <c r="BD494" s="374"/>
      <c r="BE494" s="374"/>
      <c r="BF494" s="374"/>
      <c r="BG494" s="374"/>
      <c r="BH494" s="374"/>
      <c r="BI494" s="374"/>
      <c r="BJ494" s="374"/>
      <c r="BK494" s="374"/>
      <c r="BL494" s="374"/>
      <c r="BM494" s="374"/>
      <c r="BN494" s="374"/>
      <c r="BO494" s="374"/>
      <c r="BP494" s="374"/>
      <c r="BQ494" s="374"/>
      <c r="BR494" s="374"/>
      <c r="BS494" s="374"/>
      <c r="BT494" s="374"/>
      <c r="BU494" s="374"/>
      <c r="BV494" s="374"/>
      <c r="BW494" s="374"/>
      <c r="BX494" s="374"/>
      <c r="BY494" s="374"/>
      <c r="BZ494" s="375"/>
      <c r="CA494" s="375"/>
      <c r="CB494" s="375"/>
      <c r="CC494" s="375"/>
      <c r="CD494" s="375"/>
      <c r="CE494" s="375"/>
      <c r="CF494" s="375"/>
      <c r="CG494" s="375"/>
      <c r="CH494" s="375"/>
      <c r="CI494" s="375"/>
      <c r="CJ494" s="375"/>
      <c r="CK494" s="375"/>
      <c r="CL494" s="375"/>
      <c r="CM494" s="375"/>
      <c r="CN494" s="375"/>
      <c r="CO494" s="375"/>
      <c r="CP494" s="375"/>
      <c r="CQ494" s="375"/>
      <c r="CR494" s="375"/>
      <c r="CS494" s="375"/>
      <c r="CT494" s="375"/>
      <c r="CU494" s="375"/>
      <c r="CV494" s="375"/>
      <c r="CW494" s="375"/>
      <c r="CX494" s="375"/>
      <c r="CY494" s="375"/>
      <c r="CZ494" s="375"/>
    </row>
    <row r="495" s="379" customFormat="true" ht="25.15" customHeight="true" x14ac:dyDescent="0.2">
      <c r="C495" s="1141" t="s">
        <v>638</v>
      </c>
      <c r="D495" s="1142"/>
      <c r="E495" s="890">
        <v>9.9657163730969955E-3</v>
      </c>
      <c r="F495" s="670"/>
      <c r="G495" s="670"/>
      <c r="H495" s="1142" t="s">
        <v>648</v>
      </c>
      <c r="I495" s="1142"/>
      <c r="J495" s="891">
        <v>2.2404902672603845E-2</v>
      </c>
      <c r="K495" s="670"/>
      <c r="L495" s="670"/>
      <c r="M495" s="1142" t="s">
        <v>673</v>
      </c>
      <c r="N495" s="1142"/>
      <c r="O495" s="892">
        <v>-1.0398134082196052E-2</v>
      </c>
      <c r="P495" s="670"/>
      <c r="Q495" s="670"/>
      <c r="Z495" s="372"/>
      <c r="AA495" s="372"/>
      <c r="AB495" s="372"/>
      <c r="AC495" s="372"/>
      <c r="AD495" s="372"/>
      <c r="AE495" s="372"/>
      <c r="AF495" s="372"/>
      <c r="AG495" s="372"/>
      <c r="AH495" s="372"/>
      <c r="AI495" s="372"/>
      <c r="AJ495" s="372"/>
      <c r="AK495" s="372"/>
      <c r="AL495" s="372"/>
      <c r="AM495" s="372"/>
      <c r="AN495" s="372"/>
      <c r="AO495" s="372"/>
      <c r="AP495" s="372"/>
      <c r="AQ495" s="372"/>
      <c r="AR495" s="372"/>
      <c r="AS495" s="372"/>
      <c r="AT495" s="372"/>
      <c r="AU495" s="372"/>
      <c r="AV495" s="372"/>
      <c r="AW495" s="372"/>
      <c r="AX495" s="372"/>
      <c r="AY495" s="372"/>
      <c r="AZ495" s="372"/>
      <c r="BA495" s="374"/>
      <c r="BB495" s="450"/>
      <c r="BC495" s="374"/>
      <c r="BD495" s="374"/>
      <c r="BE495" s="374"/>
      <c r="BF495" s="374"/>
      <c r="BG495" s="374"/>
      <c r="BH495" s="374"/>
      <c r="BI495" s="374"/>
      <c r="BJ495" s="374"/>
      <c r="BK495" s="374"/>
      <c r="BL495" s="374"/>
      <c r="BM495" s="374"/>
      <c r="BN495" s="374"/>
      <c r="BO495" s="374"/>
      <c r="BP495" s="374"/>
      <c r="BQ495" s="374"/>
      <c r="BR495" s="374"/>
      <c r="BS495" s="374"/>
      <c r="BT495" s="374"/>
      <c r="BU495" s="374"/>
      <c r="BV495" s="374"/>
      <c r="BW495" s="374"/>
      <c r="BX495" s="374"/>
      <c r="BY495" s="374"/>
      <c r="BZ495" s="375"/>
      <c r="CA495" s="375"/>
      <c r="CB495" s="375"/>
      <c r="CC495" s="375"/>
      <c r="CD495" s="375"/>
      <c r="CE495" s="375"/>
      <c r="CF495" s="375"/>
      <c r="CG495" s="375"/>
      <c r="CH495" s="375"/>
      <c r="CI495" s="375"/>
      <c r="CJ495" s="375"/>
      <c r="CK495" s="375"/>
      <c r="CL495" s="375"/>
      <c r="CM495" s="375"/>
      <c r="CN495" s="375"/>
      <c r="CO495" s="375"/>
      <c r="CP495" s="375"/>
      <c r="CQ495" s="375"/>
      <c r="CR495" s="375"/>
      <c r="CS495" s="375"/>
      <c r="CT495" s="375"/>
      <c r="CU495" s="375"/>
      <c r="CV495" s="375"/>
      <c r="CW495" s="375"/>
      <c r="CX495" s="375"/>
      <c r="CY495" s="375"/>
      <c r="CZ495" s="375"/>
    </row>
    <row r="496" s="379" customFormat="true" ht="25.15" customHeight="true" x14ac:dyDescent="0.2">
      <c r="C496" s="1141" t="s">
        <v>591</v>
      </c>
      <c r="D496" s="1142"/>
      <c r="E496" s="890">
        <v>0.34198782794066618</v>
      </c>
      <c r="F496" s="670"/>
      <c r="G496" s="670"/>
      <c r="H496" s="1142" t="s">
        <v>651</v>
      </c>
      <c r="I496" s="1142"/>
      <c r="J496" s="891">
        <v>2.1375872885292413E-2</v>
      </c>
      <c r="K496" s="670"/>
      <c r="L496" s="670"/>
      <c r="M496" s="1142" t="s">
        <v>663</v>
      </c>
      <c r="N496" s="1142"/>
      <c r="O496" s="892">
        <v>-1.0252258981276156E-2</v>
      </c>
      <c r="P496" s="670"/>
      <c r="Q496" s="670"/>
      <c r="Z496" s="372"/>
      <c r="AA496" s="372"/>
      <c r="AB496" s="372"/>
      <c r="AC496" s="372"/>
      <c r="AD496" s="372"/>
      <c r="AE496" s="372"/>
      <c r="AF496" s="372"/>
      <c r="AG496" s="372"/>
      <c r="AH496" s="372"/>
      <c r="AI496" s="372"/>
      <c r="AJ496" s="372"/>
      <c r="AK496" s="372"/>
      <c r="AL496" s="372"/>
      <c r="AM496" s="372"/>
      <c r="AN496" s="372"/>
      <c r="AO496" s="372"/>
      <c r="AP496" s="372"/>
      <c r="AQ496" s="372"/>
      <c r="AR496" s="372"/>
      <c r="AS496" s="372"/>
      <c r="AT496" s="372"/>
      <c r="AU496" s="372"/>
      <c r="AV496" s="372"/>
      <c r="AW496" s="372"/>
      <c r="AX496" s="372"/>
      <c r="AY496" s="372"/>
      <c r="AZ496" s="372"/>
      <c r="BA496" s="374"/>
      <c r="BB496" s="450"/>
      <c r="BC496" s="374"/>
      <c r="BD496" s="374"/>
      <c r="BE496" s="374"/>
      <c r="BF496" s="374"/>
      <c r="BG496" s="374"/>
      <c r="BH496" s="374"/>
      <c r="BI496" s="374"/>
      <c r="BJ496" s="374"/>
      <c r="BK496" s="374"/>
      <c r="BL496" s="374"/>
      <c r="BM496" s="374"/>
      <c r="BN496" s="374"/>
      <c r="BO496" s="374"/>
      <c r="BP496" s="374"/>
      <c r="BQ496" s="374"/>
      <c r="BR496" s="374"/>
      <c r="BS496" s="374"/>
      <c r="BT496" s="374"/>
      <c r="BU496" s="374"/>
      <c r="BV496" s="374"/>
      <c r="BW496" s="374"/>
      <c r="BX496" s="374"/>
      <c r="BY496" s="374"/>
      <c r="BZ496" s="375"/>
      <c r="CA496" s="375"/>
      <c r="CB496" s="375"/>
      <c r="CC496" s="375"/>
      <c r="CD496" s="375"/>
      <c r="CE496" s="375"/>
      <c r="CF496" s="375"/>
      <c r="CG496" s="375"/>
      <c r="CH496" s="375"/>
      <c r="CI496" s="375"/>
      <c r="CJ496" s="375"/>
      <c r="CK496" s="375"/>
      <c r="CL496" s="375"/>
      <c r="CM496" s="375"/>
      <c r="CN496" s="375"/>
      <c r="CO496" s="375"/>
      <c r="CP496" s="375"/>
      <c r="CQ496" s="375"/>
      <c r="CR496" s="375"/>
      <c r="CS496" s="375"/>
      <c r="CT496" s="375"/>
      <c r="CU496" s="375"/>
      <c r="CV496" s="375"/>
      <c r="CW496" s="375"/>
      <c r="CX496" s="375"/>
      <c r="CY496" s="375"/>
      <c r="CZ496" s="375"/>
    </row>
    <row r="497" s="379" customFormat="true" ht="25.15" customHeight="true" x14ac:dyDescent="0.2">
      <c r="C497" s="1141" t="s">
        <v>620</v>
      </c>
      <c r="D497" s="1142"/>
      <c r="E497" s="890">
        <v>2.9755269982667785E-2</v>
      </c>
      <c r="F497" s="670"/>
      <c r="G497" s="670"/>
      <c r="H497" s="1142" t="s">
        <v>655</v>
      </c>
      <c r="I497" s="1142"/>
      <c r="J497" s="891">
        <v>-1.822329163094415E-2</v>
      </c>
      <c r="K497" s="670"/>
      <c r="L497" s="670"/>
      <c r="M497" s="1142" t="s">
        <v>674</v>
      </c>
      <c r="N497" s="1142"/>
      <c r="O497" s="892">
        <v>-8.6710073205124825E-3</v>
      </c>
      <c r="P497" s="670"/>
      <c r="Q497" s="670"/>
      <c r="Z497" s="372"/>
      <c r="AA497" s="372"/>
      <c r="AB497" s="372"/>
      <c r="AC497" s="372"/>
      <c r="AD497" s="372"/>
      <c r="AE497" s="372"/>
      <c r="AF497" s="372"/>
      <c r="AG497" s="372"/>
      <c r="AH497" s="372"/>
      <c r="AI497" s="372"/>
      <c r="AJ497" s="372"/>
      <c r="AK497" s="372"/>
      <c r="AL497" s="372"/>
      <c r="AM497" s="372"/>
      <c r="AN497" s="372"/>
      <c r="AO497" s="372"/>
      <c r="AP497" s="372"/>
      <c r="AQ497" s="372"/>
      <c r="AR497" s="372"/>
      <c r="AS497" s="372"/>
      <c r="AT497" s="372"/>
      <c r="AU497" s="372"/>
      <c r="AV497" s="372"/>
      <c r="AW497" s="372"/>
      <c r="AX497" s="372"/>
      <c r="AY497" s="372"/>
      <c r="AZ497" s="372"/>
      <c r="BA497" s="374"/>
      <c r="BB497" s="450"/>
      <c r="BC497" s="374"/>
      <c r="BD497" s="374"/>
      <c r="BE497" s="374"/>
      <c r="BF497" s="374"/>
      <c r="BG497" s="374"/>
      <c r="BH497" s="374"/>
      <c r="BI497" s="374"/>
      <c r="BJ497" s="374"/>
      <c r="BK497" s="374"/>
      <c r="BL497" s="374"/>
      <c r="BM497" s="374"/>
      <c r="BN497" s="374"/>
      <c r="BO497" s="374"/>
      <c r="BP497" s="374"/>
      <c r="BQ497" s="374"/>
      <c r="BR497" s="374"/>
      <c r="BS497" s="374"/>
      <c r="BT497" s="374"/>
      <c r="BU497" s="374"/>
      <c r="BV497" s="374"/>
      <c r="BW497" s="374"/>
      <c r="BX497" s="374"/>
      <c r="BY497" s="374"/>
      <c r="BZ497" s="375"/>
      <c r="CA497" s="375"/>
      <c r="CB497" s="375"/>
      <c r="CC497" s="375"/>
      <c r="CD497" s="375"/>
      <c r="CE497" s="375"/>
      <c r="CF497" s="375"/>
      <c r="CG497" s="375"/>
      <c r="CH497" s="375"/>
      <c r="CI497" s="375"/>
      <c r="CJ497" s="375"/>
      <c r="CK497" s="375"/>
      <c r="CL497" s="375"/>
      <c r="CM497" s="375"/>
      <c r="CN497" s="375"/>
      <c r="CO497" s="375"/>
      <c r="CP497" s="375"/>
      <c r="CQ497" s="375"/>
      <c r="CR497" s="375"/>
      <c r="CS497" s="375"/>
      <c r="CT497" s="375"/>
      <c r="CU497" s="375"/>
      <c r="CV497" s="375"/>
      <c r="CW497" s="375"/>
      <c r="CX497" s="375"/>
      <c r="CY497" s="375"/>
      <c r="CZ497" s="375"/>
    </row>
    <row r="498" s="379" customFormat="true" ht="25.15" customHeight="true" x14ac:dyDescent="0.2">
      <c r="C498" s="1141" t="s">
        <v>525</v>
      </c>
      <c r="D498" s="1142"/>
      <c r="E498" s="890">
        <v>1.3119338222766407E-2</v>
      </c>
      <c r="F498" s="670"/>
      <c r="G498" s="670"/>
      <c r="H498" s="1142" t="s">
        <v>657</v>
      </c>
      <c r="I498" s="1142"/>
      <c r="J498" s="891">
        <v>1.6520811092710915E-2</v>
      </c>
      <c r="K498" s="670"/>
      <c r="L498" s="670"/>
      <c r="M498" s="1142" t="s">
        <v>629</v>
      </c>
      <c r="N498" s="1142"/>
      <c r="O498" s="892">
        <v>-8.3267213823835715E-3</v>
      </c>
      <c r="P498" s="670"/>
      <c r="Q498" s="670"/>
      <c r="Z498" s="372"/>
      <c r="AA498" s="372"/>
      <c r="AB498" s="372"/>
      <c r="AC498" s="372"/>
      <c r="AD498" s="372"/>
      <c r="AE498" s="372"/>
      <c r="AF498" s="372"/>
      <c r="AG498" s="372"/>
      <c r="AH498" s="372"/>
      <c r="AI498" s="372"/>
      <c r="AJ498" s="372"/>
      <c r="AK498" s="372"/>
      <c r="AL498" s="372"/>
      <c r="AM498" s="372"/>
      <c r="AN498" s="372"/>
      <c r="AO498" s="372"/>
      <c r="AP498" s="372"/>
      <c r="AQ498" s="372"/>
      <c r="AR498" s="372"/>
      <c r="AS498" s="372"/>
      <c r="AT498" s="372"/>
      <c r="AU498" s="372"/>
      <c r="AV498" s="372"/>
      <c r="AW498" s="372"/>
      <c r="AX498" s="372"/>
      <c r="AY498" s="372"/>
      <c r="AZ498" s="372"/>
      <c r="BA498" s="374"/>
      <c r="BB498" s="450"/>
      <c r="BC498" s="374"/>
      <c r="BD498" s="374"/>
      <c r="BE498" s="374"/>
      <c r="BF498" s="374"/>
      <c r="BG498" s="374"/>
      <c r="BH498" s="374"/>
      <c r="BI498" s="374"/>
      <c r="BJ498" s="374"/>
      <c r="BK498" s="374"/>
      <c r="BL498" s="374"/>
      <c r="BM498" s="374"/>
      <c r="BN498" s="374"/>
      <c r="BO498" s="374"/>
      <c r="BP498" s="374"/>
      <c r="BQ498" s="374"/>
      <c r="BR498" s="374"/>
      <c r="BS498" s="374"/>
      <c r="BT498" s="374"/>
      <c r="BU498" s="374"/>
      <c r="BV498" s="374"/>
      <c r="BW498" s="374"/>
      <c r="BX498" s="374"/>
      <c r="BY498" s="374"/>
      <c r="BZ498" s="375"/>
      <c r="CA498" s="375"/>
      <c r="CB498" s="375"/>
      <c r="CC498" s="375"/>
      <c r="CD498" s="375"/>
      <c r="CE498" s="375"/>
      <c r="CF498" s="375"/>
      <c r="CG498" s="375"/>
      <c r="CH498" s="375"/>
      <c r="CI498" s="375"/>
      <c r="CJ498" s="375"/>
      <c r="CK498" s="375"/>
      <c r="CL498" s="375"/>
      <c r="CM498" s="375"/>
      <c r="CN498" s="375"/>
      <c r="CO498" s="375"/>
      <c r="CP498" s="375"/>
      <c r="CQ498" s="375"/>
      <c r="CR498" s="375"/>
      <c r="CS498" s="375"/>
      <c r="CT498" s="375"/>
      <c r="CU498" s="375"/>
      <c r="CV498" s="375"/>
      <c r="CW498" s="375"/>
      <c r="CX498" s="375"/>
      <c r="CY498" s="375"/>
      <c r="CZ498" s="375"/>
    </row>
    <row r="499" s="379" customFormat="true" ht="25.15" customHeight="true" x14ac:dyDescent="0.2">
      <c r="C499" s="1141" t="s">
        <v>514</v>
      </c>
      <c r="D499" s="1142"/>
      <c r="E499" s="890">
        <v>2.4982098925395945E-2</v>
      </c>
      <c r="F499" s="670"/>
      <c r="G499" s="670"/>
      <c r="H499" s="1142" t="s">
        <v>653</v>
      </c>
      <c r="I499" s="1142"/>
      <c r="J499" s="891">
        <v>-1.5179195586149571E-2</v>
      </c>
      <c r="K499" s="670"/>
      <c r="L499" s="670"/>
      <c r="M499" s="1142" t="s">
        <v>670</v>
      </c>
      <c r="N499" s="1142"/>
      <c r="O499" s="892">
        <v>8.2722613972015645E-3</v>
      </c>
      <c r="P499" s="670"/>
      <c r="Q499" s="670"/>
      <c r="Z499" s="372"/>
      <c r="AA499" s="372"/>
      <c r="AB499" s="372"/>
      <c r="AC499" s="372"/>
      <c r="AD499" s="372"/>
      <c r="AE499" s="372"/>
      <c r="AF499" s="372"/>
      <c r="AG499" s="372"/>
      <c r="AH499" s="372"/>
      <c r="AI499" s="372"/>
      <c r="AJ499" s="372"/>
      <c r="AK499" s="372"/>
      <c r="AL499" s="372"/>
      <c r="AM499" s="372"/>
      <c r="AN499" s="372"/>
      <c r="AO499" s="372"/>
      <c r="AP499" s="372"/>
      <c r="AQ499" s="372"/>
      <c r="AR499" s="372"/>
      <c r="AS499" s="372"/>
      <c r="AT499" s="372"/>
      <c r="AU499" s="372"/>
      <c r="AV499" s="372"/>
      <c r="AW499" s="372"/>
      <c r="AX499" s="372"/>
      <c r="AY499" s="372"/>
      <c r="AZ499" s="372"/>
      <c r="BA499" s="374"/>
      <c r="BB499" s="450"/>
      <c r="BC499" s="374"/>
      <c r="BD499" s="374"/>
      <c r="BE499" s="374"/>
      <c r="BF499" s="374"/>
      <c r="BG499" s="374"/>
      <c r="BH499" s="374"/>
      <c r="BI499" s="374"/>
      <c r="BJ499" s="374"/>
      <c r="BK499" s="374"/>
      <c r="BL499" s="374"/>
      <c r="BM499" s="374"/>
      <c r="BN499" s="374"/>
      <c r="BO499" s="374"/>
      <c r="BP499" s="374"/>
      <c r="BQ499" s="374"/>
      <c r="BR499" s="374"/>
      <c r="BS499" s="374"/>
      <c r="BT499" s="374"/>
      <c r="BU499" s="374"/>
      <c r="BV499" s="374"/>
      <c r="BW499" s="374"/>
      <c r="BX499" s="374"/>
      <c r="BY499" s="374"/>
      <c r="BZ499" s="375"/>
      <c r="CA499" s="375"/>
      <c r="CB499" s="375"/>
      <c r="CC499" s="375"/>
      <c r="CD499" s="375"/>
      <c r="CE499" s="375"/>
      <c r="CF499" s="375"/>
      <c r="CG499" s="375"/>
      <c r="CH499" s="375"/>
      <c r="CI499" s="375"/>
      <c r="CJ499" s="375"/>
      <c r="CK499" s="375"/>
      <c r="CL499" s="375"/>
      <c r="CM499" s="375"/>
      <c r="CN499" s="375"/>
      <c r="CO499" s="375"/>
      <c r="CP499" s="375"/>
      <c r="CQ499" s="375"/>
      <c r="CR499" s="375"/>
      <c r="CS499" s="375"/>
      <c r="CT499" s="375"/>
      <c r="CU499" s="375"/>
      <c r="CV499" s="375"/>
      <c r="CW499" s="375"/>
      <c r="CX499" s="375"/>
      <c r="CY499" s="375"/>
      <c r="CZ499" s="375"/>
    </row>
    <row r="500" s="379" customFormat="true" ht="25.15" customHeight="true" x14ac:dyDescent="0.2">
      <c r="C500" s="1141" t="s">
        <v>622</v>
      </c>
      <c r="D500" s="1142"/>
      <c r="E500" s="890">
        <v>2.9026281657475554E-2</v>
      </c>
      <c r="F500" s="670"/>
      <c r="G500" s="670"/>
      <c r="H500" s="1142" t="s">
        <v>640</v>
      </c>
      <c r="I500" s="1142"/>
      <c r="J500" s="891">
        <v>1.4845017785432582E-2</v>
      </c>
      <c r="K500" s="670"/>
      <c r="L500" s="670"/>
      <c r="M500" s="1142" t="s">
        <v>657</v>
      </c>
      <c r="N500" s="1142"/>
      <c r="O500" s="892">
        <v>-5.5607562755805749E-3</v>
      </c>
      <c r="P500" s="670"/>
      <c r="Q500" s="670"/>
      <c r="Z500" s="372"/>
      <c r="AA500" s="372"/>
      <c r="AB500" s="372"/>
      <c r="AC500" s="372"/>
      <c r="AD500" s="372"/>
      <c r="AE500" s="372"/>
      <c r="AF500" s="372"/>
      <c r="AG500" s="372"/>
      <c r="AH500" s="372"/>
      <c r="AI500" s="372"/>
      <c r="AJ500" s="372"/>
      <c r="AK500" s="372"/>
      <c r="AL500" s="372"/>
      <c r="AM500" s="372"/>
      <c r="AN500" s="372"/>
      <c r="AO500" s="372"/>
      <c r="AP500" s="372"/>
      <c r="AQ500" s="372"/>
      <c r="AR500" s="372"/>
      <c r="AS500" s="372"/>
      <c r="AT500" s="372"/>
      <c r="AU500" s="372"/>
      <c r="AV500" s="372"/>
      <c r="AW500" s="372"/>
      <c r="AX500" s="372"/>
      <c r="AY500" s="372"/>
      <c r="AZ500" s="372"/>
      <c r="BA500" s="374"/>
      <c r="BB500" s="450"/>
      <c r="BC500" s="374"/>
      <c r="BD500" s="374"/>
      <c r="BE500" s="374"/>
      <c r="BF500" s="374"/>
      <c r="BG500" s="374"/>
      <c r="BH500" s="374"/>
      <c r="BI500" s="374"/>
      <c r="BJ500" s="374"/>
      <c r="BK500" s="374"/>
      <c r="BL500" s="374"/>
      <c r="BM500" s="374"/>
      <c r="BN500" s="374"/>
      <c r="BO500" s="374"/>
      <c r="BP500" s="374"/>
      <c r="BQ500" s="374"/>
      <c r="BR500" s="374"/>
      <c r="BS500" s="374"/>
      <c r="BT500" s="374"/>
      <c r="BU500" s="374"/>
      <c r="BV500" s="374"/>
      <c r="BW500" s="374"/>
      <c r="BX500" s="374"/>
      <c r="BY500" s="374"/>
      <c r="BZ500" s="375"/>
      <c r="CA500" s="375"/>
      <c r="CB500" s="375"/>
      <c r="CC500" s="375"/>
      <c r="CD500" s="375"/>
      <c r="CE500" s="375"/>
      <c r="CF500" s="375"/>
      <c r="CG500" s="375"/>
      <c r="CH500" s="375"/>
      <c r="CI500" s="375"/>
      <c r="CJ500" s="375"/>
      <c r="CK500" s="375"/>
      <c r="CL500" s="375"/>
      <c r="CM500" s="375"/>
      <c r="CN500" s="375"/>
      <c r="CO500" s="375"/>
      <c r="CP500" s="375"/>
      <c r="CQ500" s="375"/>
      <c r="CR500" s="375"/>
      <c r="CS500" s="375"/>
      <c r="CT500" s="375"/>
      <c r="CU500" s="375"/>
      <c r="CV500" s="375"/>
      <c r="CW500" s="375"/>
      <c r="CX500" s="375"/>
      <c r="CY500" s="375"/>
      <c r="CZ500" s="375"/>
    </row>
    <row r="501" s="379" customFormat="true" ht="25.15" customHeight="true" x14ac:dyDescent="0.2">
      <c r="C501" s="1141" t="s">
        <v>536</v>
      </c>
      <c r="D501" s="1142"/>
      <c r="E501" s="890">
        <v>1.9894840454336406E-2</v>
      </c>
      <c r="F501" s="670"/>
      <c r="G501" s="670"/>
      <c r="H501" s="1142" t="s">
        <v>662</v>
      </c>
      <c r="I501" s="1142"/>
      <c r="J501" s="891">
        <v>1.2945418945151254E-2</v>
      </c>
      <c r="K501" s="670"/>
      <c r="L501" s="670"/>
      <c r="M501" s="1142" t="s">
        <v>634</v>
      </c>
      <c r="N501" s="1142"/>
      <c r="O501" s="892">
        <v>4.921623247994244E-3</v>
      </c>
      <c r="P501" s="670"/>
      <c r="Q501" s="670"/>
      <c r="Z501" s="372"/>
      <c r="AA501" s="372"/>
      <c r="AB501" s="372"/>
      <c r="AC501" s="372"/>
      <c r="AD501" s="372"/>
      <c r="AE501" s="372"/>
      <c r="AF501" s="372"/>
      <c r="AG501" s="372"/>
      <c r="AH501" s="372"/>
      <c r="AI501" s="372"/>
      <c r="AJ501" s="372"/>
      <c r="AK501" s="372"/>
      <c r="AL501" s="372"/>
      <c r="AM501" s="372"/>
      <c r="AN501" s="372"/>
      <c r="AO501" s="372"/>
      <c r="AP501" s="372"/>
      <c r="AQ501" s="372"/>
      <c r="AR501" s="372"/>
      <c r="AS501" s="372"/>
      <c r="AT501" s="372"/>
      <c r="AU501" s="372"/>
      <c r="AV501" s="372"/>
      <c r="AW501" s="372"/>
      <c r="AX501" s="372"/>
      <c r="AY501" s="372"/>
      <c r="AZ501" s="372"/>
      <c r="BA501" s="374"/>
      <c r="BB501" s="450"/>
      <c r="BC501" s="374"/>
      <c r="BD501" s="374"/>
      <c r="BE501" s="374"/>
      <c r="BF501" s="374"/>
      <c r="BG501" s="374"/>
      <c r="BH501" s="374"/>
      <c r="BI501" s="374"/>
      <c r="BJ501" s="374"/>
      <c r="BK501" s="374"/>
      <c r="BL501" s="374"/>
      <c r="BM501" s="374"/>
      <c r="BN501" s="374"/>
      <c r="BO501" s="374"/>
      <c r="BP501" s="374"/>
      <c r="BQ501" s="374"/>
      <c r="BR501" s="374"/>
      <c r="BS501" s="374"/>
      <c r="BT501" s="374"/>
      <c r="BU501" s="374"/>
      <c r="BV501" s="374"/>
      <c r="BW501" s="374"/>
      <c r="BX501" s="374"/>
      <c r="BY501" s="374"/>
      <c r="BZ501" s="375"/>
      <c r="CA501" s="375"/>
      <c r="CB501" s="375"/>
      <c r="CC501" s="375"/>
      <c r="CD501" s="375"/>
      <c r="CE501" s="375"/>
      <c r="CF501" s="375"/>
      <c r="CG501" s="375"/>
      <c r="CH501" s="375"/>
      <c r="CI501" s="375"/>
      <c r="CJ501" s="375"/>
      <c r="CK501" s="375"/>
      <c r="CL501" s="375"/>
      <c r="CM501" s="375"/>
      <c r="CN501" s="375"/>
      <c r="CO501" s="375"/>
      <c r="CP501" s="375"/>
      <c r="CQ501" s="375"/>
      <c r="CR501" s="375"/>
      <c r="CS501" s="375"/>
      <c r="CT501" s="375"/>
      <c r="CU501" s="375"/>
      <c r="CV501" s="375"/>
      <c r="CW501" s="375"/>
      <c r="CX501" s="375"/>
      <c r="CY501" s="375"/>
      <c r="CZ501" s="375"/>
    </row>
    <row r="502" s="379" customFormat="true" ht="25.15" customHeight="true" x14ac:dyDescent="0.2">
      <c r="C502" s="1141" t="s">
        <v>552</v>
      </c>
      <c r="D502" s="1142"/>
      <c r="E502" s="890">
        <v>2.5288560229015163E-2</v>
      </c>
      <c r="F502" s="670"/>
      <c r="G502" s="670"/>
      <c r="H502" s="1142" t="s">
        <v>668</v>
      </c>
      <c r="I502" s="1142"/>
      <c r="J502" s="894">
        <v>-1.2161965793245876E-2</v>
      </c>
      <c r="K502" s="670"/>
      <c r="L502" s="670"/>
      <c r="M502" s="1142" t="s">
        <v>611</v>
      </c>
      <c r="N502" s="1142"/>
      <c r="O502" s="892">
        <v>-3.6651596873777488E-3</v>
      </c>
      <c r="P502" s="670"/>
      <c r="Q502" s="670"/>
      <c r="Z502" s="372"/>
      <c r="AA502" s="372"/>
      <c r="AB502" s="372"/>
      <c r="AC502" s="372"/>
      <c r="AD502" s="372"/>
      <c r="AE502" s="372"/>
      <c r="AF502" s="372"/>
      <c r="AG502" s="372"/>
      <c r="AH502" s="372"/>
      <c r="AI502" s="372"/>
      <c r="AJ502" s="372"/>
      <c r="AK502" s="372"/>
      <c r="AL502" s="372"/>
      <c r="AM502" s="372"/>
      <c r="AN502" s="372"/>
      <c r="AO502" s="372"/>
      <c r="AP502" s="372"/>
      <c r="AQ502" s="372"/>
      <c r="AR502" s="372"/>
      <c r="AS502" s="372"/>
      <c r="AT502" s="372"/>
      <c r="AU502" s="372"/>
      <c r="AV502" s="372"/>
      <c r="AW502" s="372"/>
      <c r="AX502" s="372"/>
      <c r="AY502" s="372"/>
      <c r="AZ502" s="372"/>
      <c r="BA502" s="374"/>
      <c r="BB502" s="450"/>
      <c r="BC502" s="374"/>
      <c r="BD502" s="374"/>
      <c r="BE502" s="374"/>
      <c r="BF502" s="374"/>
      <c r="BG502" s="374"/>
      <c r="BH502" s="374"/>
      <c r="BI502" s="374"/>
      <c r="BJ502" s="374"/>
      <c r="BK502" s="374"/>
      <c r="BL502" s="374"/>
      <c r="BM502" s="374"/>
      <c r="BN502" s="374"/>
      <c r="BO502" s="374"/>
      <c r="BP502" s="374"/>
      <c r="BQ502" s="374"/>
      <c r="BR502" s="374"/>
      <c r="BS502" s="374"/>
      <c r="BT502" s="374"/>
      <c r="BU502" s="374"/>
      <c r="BV502" s="374"/>
      <c r="BW502" s="374"/>
      <c r="BX502" s="374"/>
      <c r="BY502" s="374"/>
      <c r="BZ502" s="375"/>
      <c r="CA502" s="375"/>
      <c r="CB502" s="375"/>
      <c r="CC502" s="375"/>
      <c r="CD502" s="375"/>
      <c r="CE502" s="375"/>
      <c r="CF502" s="375"/>
      <c r="CG502" s="375"/>
      <c r="CH502" s="375"/>
      <c r="CI502" s="375"/>
      <c r="CJ502" s="375"/>
      <c r="CK502" s="375"/>
      <c r="CL502" s="375"/>
      <c r="CM502" s="375"/>
      <c r="CN502" s="375"/>
      <c r="CO502" s="375"/>
      <c r="CP502" s="375"/>
      <c r="CQ502" s="375"/>
      <c r="CR502" s="375"/>
      <c r="CS502" s="375"/>
      <c r="CT502" s="375"/>
      <c r="CU502" s="375"/>
      <c r="CV502" s="375"/>
      <c r="CW502" s="375"/>
      <c r="CX502" s="375"/>
      <c r="CY502" s="375"/>
      <c r="CZ502" s="375"/>
    </row>
    <row r="503" s="379" customFormat="true" ht="25.15" customHeight="true" x14ac:dyDescent="0.2">
      <c r="C503" s="1141" t="s">
        <v>646</v>
      </c>
      <c r="D503" s="1142"/>
      <c r="E503" s="890">
        <v>2.9974905253966335E-3</v>
      </c>
      <c r="F503" s="670"/>
      <c r="G503" s="670"/>
      <c r="H503" s="1142"/>
      <c r="I503" s="1142"/>
      <c r="J503" s="670"/>
      <c r="K503" s="670"/>
      <c r="L503" s="670"/>
      <c r="M503" s="1142" t="s">
        <v>606</v>
      </c>
      <c r="N503" s="1142"/>
      <c r="O503" s="895">
        <v>2.854362952396239E-4</v>
      </c>
      <c r="P503" s="670"/>
      <c r="Q503" s="670"/>
      <c r="Z503" s="372"/>
      <c r="AA503" s="372"/>
      <c r="AB503" s="372"/>
      <c r="AC503" s="372"/>
      <c r="AD503" s="372"/>
      <c r="AE503" s="372"/>
      <c r="AF503" s="372"/>
      <c r="AG503" s="372"/>
      <c r="AH503" s="372"/>
      <c r="AI503" s="372"/>
      <c r="AJ503" s="372"/>
      <c r="AK503" s="372"/>
      <c r="AL503" s="372"/>
      <c r="AM503" s="372"/>
      <c r="AN503" s="372"/>
      <c r="AO503" s="372"/>
      <c r="AP503" s="372"/>
      <c r="AQ503" s="372"/>
      <c r="AR503" s="372"/>
      <c r="AS503" s="372"/>
      <c r="AT503" s="372"/>
      <c r="AU503" s="372"/>
      <c r="AV503" s="372"/>
      <c r="AW503" s="372"/>
      <c r="AX503" s="372"/>
      <c r="AY503" s="372"/>
      <c r="AZ503" s="372"/>
      <c r="BA503" s="374"/>
      <c r="BB503" s="450"/>
      <c r="BC503" s="374"/>
      <c r="BD503" s="374"/>
      <c r="BE503" s="374"/>
      <c r="BF503" s="374"/>
      <c r="BG503" s="374"/>
      <c r="BH503" s="374"/>
      <c r="BI503" s="374"/>
      <c r="BJ503" s="374"/>
      <c r="BK503" s="374"/>
      <c r="BL503" s="374"/>
      <c r="BM503" s="374"/>
      <c r="BN503" s="374"/>
      <c r="BO503" s="374"/>
      <c r="BP503" s="374"/>
      <c r="BQ503" s="374"/>
      <c r="BR503" s="374"/>
      <c r="BS503" s="374"/>
      <c r="BT503" s="374"/>
      <c r="BU503" s="374"/>
      <c r="BV503" s="374"/>
      <c r="BW503" s="374"/>
      <c r="BX503" s="374"/>
      <c r="BY503" s="374"/>
      <c r="BZ503" s="375"/>
      <c r="CA503" s="375"/>
      <c r="CB503" s="375"/>
      <c r="CC503" s="375"/>
      <c r="CD503" s="375"/>
      <c r="CE503" s="375"/>
      <c r="CF503" s="375"/>
      <c r="CG503" s="375"/>
      <c r="CH503" s="375"/>
      <c r="CI503" s="375"/>
      <c r="CJ503" s="375"/>
      <c r="CK503" s="375"/>
      <c r="CL503" s="375"/>
      <c r="CM503" s="375"/>
      <c r="CN503" s="375"/>
      <c r="CO503" s="375"/>
      <c r="CP503" s="375"/>
      <c r="CQ503" s="375"/>
      <c r="CR503" s="375"/>
      <c r="CS503" s="375"/>
      <c r="CT503" s="375"/>
      <c r="CU503" s="375"/>
      <c r="CV503" s="375"/>
      <c r="CW503" s="375"/>
      <c r="CX503" s="375"/>
      <c r="CY503" s="375"/>
      <c r="CZ503" s="375"/>
    </row>
    <row r="504" s="379" customFormat="true" ht="25.15" customHeight="true" x14ac:dyDescent="0.2">
      <c r="C504" s="1141" t="s">
        <v>509</v>
      </c>
      <c r="D504" s="1142"/>
      <c r="E504" s="890">
        <v>9.6317642497096734E-2</v>
      </c>
      <c r="F504" s="670"/>
      <c r="G504" s="670"/>
      <c r="H504" s="1142"/>
      <c r="I504" s="1142"/>
      <c r="J504" s="670"/>
      <c r="K504" s="670"/>
      <c r="L504" s="670"/>
      <c r="M504" s="1142"/>
      <c r="N504" s="1142"/>
      <c r="O504" s="670"/>
      <c r="P504" s="670"/>
      <c r="Q504" s="670"/>
      <c r="Z504" s="372"/>
      <c r="AA504" s="372"/>
      <c r="AB504" s="372"/>
      <c r="AC504" s="372"/>
      <c r="AD504" s="372"/>
      <c r="AE504" s="372"/>
      <c r="AF504" s="372"/>
      <c r="AG504" s="372"/>
      <c r="AH504" s="372"/>
      <c r="AI504" s="372"/>
      <c r="AJ504" s="372"/>
      <c r="AK504" s="372"/>
      <c r="AL504" s="372"/>
      <c r="AM504" s="372"/>
      <c r="AN504" s="372"/>
      <c r="AO504" s="372"/>
      <c r="AP504" s="372"/>
      <c r="AQ504" s="372"/>
      <c r="AR504" s="372"/>
      <c r="AS504" s="372"/>
      <c r="AT504" s="372"/>
      <c r="AU504" s="372"/>
      <c r="AV504" s="372"/>
      <c r="AW504" s="372"/>
      <c r="AX504" s="372"/>
      <c r="AY504" s="372"/>
      <c r="AZ504" s="372"/>
      <c r="BA504" s="374"/>
      <c r="BB504" s="450"/>
      <c r="BC504" s="374"/>
      <c r="BD504" s="374"/>
      <c r="BE504" s="374"/>
      <c r="BF504" s="374"/>
      <c r="BG504" s="374"/>
      <c r="BH504" s="374"/>
      <c r="BI504" s="374"/>
      <c r="BJ504" s="374"/>
      <c r="BK504" s="374"/>
      <c r="BL504" s="374"/>
      <c r="BM504" s="374"/>
      <c r="BN504" s="374"/>
      <c r="BO504" s="374"/>
      <c r="BP504" s="374"/>
      <c r="BQ504" s="374"/>
      <c r="BR504" s="374"/>
      <c r="BS504" s="374"/>
      <c r="BT504" s="374"/>
      <c r="BU504" s="374"/>
      <c r="BV504" s="374"/>
      <c r="BW504" s="374"/>
      <c r="BX504" s="374"/>
      <c r="BY504" s="374"/>
      <c r="BZ504" s="375"/>
      <c r="CA504" s="375"/>
      <c r="CB504" s="375"/>
      <c r="CC504" s="375"/>
      <c r="CD504" s="375"/>
      <c r="CE504" s="375"/>
      <c r="CF504" s="375"/>
      <c r="CG504" s="375"/>
      <c r="CH504" s="375"/>
      <c r="CI504" s="375"/>
      <c r="CJ504" s="375"/>
      <c r="CK504" s="375"/>
      <c r="CL504" s="375"/>
      <c r="CM504" s="375"/>
      <c r="CN504" s="375"/>
      <c r="CO504" s="375"/>
      <c r="CP504" s="375"/>
      <c r="CQ504" s="375"/>
      <c r="CR504" s="375"/>
      <c r="CS504" s="375"/>
      <c r="CT504" s="375"/>
      <c r="CU504" s="375"/>
      <c r="CV504" s="375"/>
      <c r="CW504" s="375"/>
      <c r="CX504" s="375"/>
      <c r="CY504" s="375"/>
      <c r="CZ504" s="375"/>
    </row>
    <row r="505" s="379" customFormat="true" ht="25.15" customHeight="true" x14ac:dyDescent="0.2">
      <c r="C505" s="1141" t="s">
        <v>653</v>
      </c>
      <c r="D505" s="1142"/>
      <c r="E505" s="890">
        <v>9.3912418297331798E-4</v>
      </c>
      <c r="F505" s="670"/>
      <c r="G505" s="670"/>
      <c r="H505" s="1142"/>
      <c r="I505" s="1142"/>
      <c r="J505" s="670"/>
      <c r="K505" s="670"/>
      <c r="L505" s="670"/>
      <c r="M505" s="1142"/>
      <c r="N505" s="1142"/>
      <c r="O505" s="670"/>
      <c r="P505" s="670"/>
      <c r="Q505" s="670"/>
      <c r="Z505" s="372"/>
      <c r="AA505" s="372"/>
      <c r="AB505" s="372"/>
      <c r="AC505" s="372"/>
      <c r="AD505" s="372"/>
      <c r="AE505" s="372"/>
      <c r="AF505" s="372"/>
      <c r="AG505" s="372"/>
      <c r="AH505" s="372"/>
      <c r="AI505" s="372"/>
      <c r="AJ505" s="372"/>
      <c r="AK505" s="372"/>
      <c r="AL505" s="372"/>
      <c r="AM505" s="372"/>
      <c r="AN505" s="372"/>
      <c r="AO505" s="372"/>
      <c r="AP505" s="372"/>
      <c r="AQ505" s="372"/>
      <c r="AR505" s="372"/>
      <c r="AS505" s="372"/>
      <c r="AT505" s="372"/>
      <c r="AU505" s="372"/>
      <c r="AV505" s="372"/>
      <c r="AW505" s="372"/>
      <c r="AX505" s="372"/>
      <c r="AY505" s="372"/>
      <c r="AZ505" s="372"/>
      <c r="BA505" s="374"/>
      <c r="BB505" s="450"/>
      <c r="BC505" s="374"/>
      <c r="BD505" s="374"/>
      <c r="BE505" s="374"/>
      <c r="BF505" s="374"/>
      <c r="BG505" s="374"/>
      <c r="BH505" s="374"/>
      <c r="BI505" s="374"/>
      <c r="BJ505" s="374"/>
      <c r="BK505" s="374"/>
      <c r="BL505" s="374"/>
      <c r="BM505" s="374"/>
      <c r="BN505" s="374"/>
      <c r="BO505" s="374"/>
      <c r="BP505" s="374"/>
      <c r="BQ505" s="374"/>
      <c r="BR505" s="374"/>
      <c r="BS505" s="374"/>
      <c r="BT505" s="374"/>
      <c r="BU505" s="374"/>
      <c r="BV505" s="374"/>
      <c r="BW505" s="374"/>
      <c r="BX505" s="374"/>
      <c r="BY505" s="374"/>
      <c r="BZ505" s="375"/>
      <c r="CA505" s="375"/>
      <c r="CB505" s="375"/>
      <c r="CC505" s="375"/>
      <c r="CD505" s="375"/>
      <c r="CE505" s="375"/>
      <c r="CF505" s="375"/>
      <c r="CG505" s="375"/>
      <c r="CH505" s="375"/>
      <c r="CI505" s="375"/>
      <c r="CJ505" s="375"/>
      <c r="CK505" s="375"/>
      <c r="CL505" s="375"/>
      <c r="CM505" s="375"/>
      <c r="CN505" s="375"/>
      <c r="CO505" s="375"/>
      <c r="CP505" s="375"/>
      <c r="CQ505" s="375"/>
      <c r="CR505" s="375"/>
      <c r="CS505" s="375"/>
      <c r="CT505" s="375"/>
      <c r="CU505" s="375"/>
      <c r="CV505" s="375"/>
      <c r="CW505" s="375"/>
      <c r="CX505" s="375"/>
      <c r="CY505" s="375"/>
      <c r="CZ505" s="375"/>
    </row>
    <row r="506" s="379" customFormat="true" ht="25.15" customHeight="true" x14ac:dyDescent="0.2">
      <c r="C506" s="1141" t="s">
        <v>554</v>
      </c>
      <c r="D506" s="1142"/>
      <c r="E506" s="890">
        <v>0.18690393316309112</v>
      </c>
      <c r="F506" s="670"/>
      <c r="G506" s="670"/>
      <c r="H506" s="1142" t="s">
        <v>249</v>
      </c>
      <c r="I506" s="1142"/>
      <c r="J506" s="1142"/>
      <c r="K506" s="670"/>
      <c r="L506" s="670"/>
      <c r="M506" s="1142"/>
      <c r="N506" s="1142"/>
      <c r="O506" s="670"/>
      <c r="P506" s="670"/>
      <c r="Q506" s="670"/>
      <c r="Z506" s="372"/>
      <c r="AA506" s="372"/>
      <c r="AB506" s="372"/>
      <c r="AC506" s="372"/>
      <c r="AD506" s="372"/>
      <c r="AE506" s="372"/>
      <c r="AF506" s="372"/>
      <c r="AG506" s="372"/>
      <c r="AH506" s="372"/>
      <c r="AI506" s="372"/>
      <c r="AJ506" s="372"/>
      <c r="AK506" s="372"/>
      <c r="AL506" s="372"/>
      <c r="AM506" s="372"/>
      <c r="AN506" s="372"/>
      <c r="AO506" s="372"/>
      <c r="AP506" s="372"/>
      <c r="AQ506" s="372"/>
      <c r="AR506" s="372"/>
      <c r="AS506" s="372"/>
      <c r="AT506" s="372"/>
      <c r="AU506" s="372"/>
      <c r="AV506" s="372"/>
      <c r="AW506" s="372"/>
      <c r="AX506" s="372"/>
      <c r="AY506" s="372"/>
      <c r="AZ506" s="372"/>
      <c r="BA506" s="374"/>
      <c r="BB506" s="450"/>
      <c r="BC506" s="374"/>
      <c r="BD506" s="374"/>
      <c r="BE506" s="374"/>
      <c r="BF506" s="374"/>
      <c r="BG506" s="374"/>
      <c r="BH506" s="374"/>
      <c r="BI506" s="374"/>
      <c r="BJ506" s="374"/>
      <c r="BK506" s="374"/>
      <c r="BL506" s="374"/>
      <c r="BM506" s="374"/>
      <c r="BN506" s="374"/>
      <c r="BO506" s="374"/>
      <c r="BP506" s="374"/>
      <c r="BQ506" s="374"/>
      <c r="BR506" s="374"/>
      <c r="BS506" s="374"/>
      <c r="BT506" s="374"/>
      <c r="BU506" s="374"/>
      <c r="BV506" s="374"/>
      <c r="BW506" s="374"/>
      <c r="BX506" s="374"/>
      <c r="BY506" s="374"/>
      <c r="BZ506" s="375"/>
      <c r="CA506" s="375"/>
      <c r="CB506" s="375"/>
      <c r="CC506" s="375"/>
      <c r="CD506" s="375"/>
      <c r="CE506" s="375"/>
      <c r="CF506" s="375"/>
      <c r="CG506" s="375"/>
      <c r="CH506" s="375"/>
      <c r="CI506" s="375"/>
      <c r="CJ506" s="375"/>
      <c r="CK506" s="375"/>
      <c r="CL506" s="375"/>
      <c r="CM506" s="375"/>
      <c r="CN506" s="375"/>
      <c r="CO506" s="375"/>
      <c r="CP506" s="375"/>
      <c r="CQ506" s="375"/>
      <c r="CR506" s="375"/>
      <c r="CS506" s="375"/>
      <c r="CT506" s="375"/>
      <c r="CU506" s="375"/>
      <c r="CV506" s="375"/>
      <c r="CW506" s="375"/>
      <c r="CX506" s="375"/>
      <c r="CY506" s="375"/>
      <c r="CZ506" s="375"/>
    </row>
    <row r="507" s="379" customFormat="true" ht="25.15" customHeight="true" x14ac:dyDescent="0.2">
      <c r="C507" s="1141" t="s">
        <v>614</v>
      </c>
      <c r="D507" s="1142"/>
      <c r="E507" s="890">
        <v>4.2033846076439847E-2</v>
      </c>
      <c r="F507" s="670"/>
      <c r="G507" s="670"/>
      <c r="H507" s="1142"/>
      <c r="I507" s="1142"/>
      <c r="J507" s="873" t="s">
        <v>250</v>
      </c>
      <c r="K507" s="670"/>
      <c r="L507" s="670"/>
      <c r="M507" s="1142" t="s">
        <v>249</v>
      </c>
      <c r="N507" s="1142"/>
      <c r="O507" s="1142"/>
      <c r="P507" s="670"/>
      <c r="Q507" s="670"/>
      <c r="Z507" s="372"/>
      <c r="AA507" s="372"/>
      <c r="AB507" s="372"/>
      <c r="AC507" s="372"/>
      <c r="AD507" s="372"/>
      <c r="AE507" s="372"/>
      <c r="AF507" s="372"/>
      <c r="AG507" s="372"/>
      <c r="AH507" s="372"/>
      <c r="AI507" s="372"/>
      <c r="AJ507" s="372"/>
      <c r="AK507" s="372"/>
      <c r="AL507" s="372"/>
      <c r="AM507" s="372"/>
      <c r="AN507" s="372"/>
      <c r="AO507" s="372"/>
      <c r="AP507" s="372"/>
      <c r="AQ507" s="372"/>
      <c r="AR507" s="372"/>
      <c r="AS507" s="372"/>
      <c r="AT507" s="372"/>
      <c r="AU507" s="372"/>
      <c r="AV507" s="372"/>
      <c r="AW507" s="372"/>
      <c r="AX507" s="372"/>
      <c r="AY507" s="372"/>
      <c r="AZ507" s="372"/>
      <c r="BA507" s="374"/>
      <c r="BB507" s="450"/>
      <c r="BC507" s="374"/>
      <c r="BD507" s="374"/>
      <c r="BE507" s="374"/>
      <c r="BF507" s="374"/>
      <c r="BG507" s="374"/>
      <c r="BH507" s="374"/>
      <c r="BI507" s="374"/>
      <c r="BJ507" s="374"/>
      <c r="BK507" s="374"/>
      <c r="BL507" s="374"/>
      <c r="BM507" s="374"/>
      <c r="BN507" s="374"/>
      <c r="BO507" s="374"/>
      <c r="BP507" s="374"/>
      <c r="BQ507" s="374"/>
      <c r="BR507" s="374"/>
      <c r="BS507" s="374"/>
      <c r="BT507" s="374"/>
      <c r="BU507" s="374"/>
      <c r="BV507" s="374"/>
      <c r="BW507" s="374"/>
      <c r="BX507" s="374"/>
      <c r="BY507" s="374"/>
      <c r="BZ507" s="375"/>
      <c r="CA507" s="375"/>
      <c r="CB507" s="375"/>
      <c r="CC507" s="375"/>
      <c r="CD507" s="375"/>
      <c r="CE507" s="375"/>
      <c r="CF507" s="375"/>
      <c r="CG507" s="375"/>
      <c r="CH507" s="375"/>
      <c r="CI507" s="375"/>
      <c r="CJ507" s="375"/>
      <c r="CK507" s="375"/>
      <c r="CL507" s="375"/>
      <c r="CM507" s="375"/>
      <c r="CN507" s="375"/>
      <c r="CO507" s="375"/>
      <c r="CP507" s="375"/>
      <c r="CQ507" s="375"/>
      <c r="CR507" s="375"/>
      <c r="CS507" s="375"/>
      <c r="CT507" s="375"/>
      <c r="CU507" s="375"/>
      <c r="CV507" s="375"/>
      <c r="CW507" s="375"/>
      <c r="CX507" s="375"/>
      <c r="CY507" s="375"/>
      <c r="CZ507" s="375"/>
    </row>
    <row r="508" s="379" customFormat="true" ht="25.15" customHeight="true" x14ac:dyDescent="0.2">
      <c r="C508" s="1141" t="s">
        <v>546</v>
      </c>
      <c r="D508" s="1142"/>
      <c r="E508" s="890">
        <v>2.1517686549242816E-2</v>
      </c>
      <c r="F508" s="670"/>
      <c r="G508" s="670"/>
      <c r="H508" s="1142" t="s">
        <v>385</v>
      </c>
      <c r="I508" s="1142"/>
      <c r="J508" s="888">
        <v>9.7125194736664699E-2</v>
      </c>
      <c r="K508" s="670"/>
      <c r="L508" s="670"/>
      <c r="M508" s="1142"/>
      <c r="N508" s="1142"/>
      <c r="O508" s="874" t="s">
        <v>250</v>
      </c>
      <c r="P508" s="670"/>
      <c r="Q508" s="670"/>
      <c r="Z508" s="372"/>
      <c r="AA508" s="372"/>
      <c r="AB508" s="372"/>
      <c r="AC508" s="372"/>
      <c r="AD508" s="372"/>
      <c r="AE508" s="372"/>
      <c r="AF508" s="372"/>
      <c r="AG508" s="372"/>
      <c r="AH508" s="372"/>
      <c r="AI508" s="372"/>
      <c r="AJ508" s="372"/>
      <c r="AK508" s="372"/>
      <c r="AL508" s="372"/>
      <c r="AM508" s="372"/>
      <c r="AN508" s="372"/>
      <c r="AO508" s="372"/>
      <c r="AP508" s="372"/>
      <c r="AQ508" s="372"/>
      <c r="AR508" s="372"/>
      <c r="AS508" s="372"/>
      <c r="AT508" s="372"/>
      <c r="AU508" s="372"/>
      <c r="AV508" s="372"/>
      <c r="AW508" s="372"/>
      <c r="AX508" s="372"/>
      <c r="AY508" s="372"/>
      <c r="AZ508" s="372"/>
      <c r="BA508" s="374"/>
      <c r="BB508" s="450"/>
      <c r="BC508" s="374"/>
      <c r="BD508" s="374"/>
      <c r="BE508" s="374"/>
      <c r="BF508" s="374"/>
      <c r="BG508" s="374"/>
      <c r="BH508" s="374"/>
      <c r="BI508" s="374"/>
      <c r="BJ508" s="374"/>
      <c r="BK508" s="374"/>
      <c r="BL508" s="374"/>
      <c r="BM508" s="374"/>
      <c r="BN508" s="374"/>
      <c r="BO508" s="374"/>
      <c r="BP508" s="374"/>
      <c r="BQ508" s="374"/>
      <c r="BR508" s="374"/>
      <c r="BS508" s="374"/>
      <c r="BT508" s="374"/>
      <c r="BU508" s="374"/>
      <c r="BV508" s="374"/>
      <c r="BW508" s="374"/>
      <c r="BX508" s="374"/>
      <c r="BY508" s="374"/>
      <c r="BZ508" s="375"/>
      <c r="CA508" s="375"/>
      <c r="CB508" s="375"/>
      <c r="CC508" s="375"/>
      <c r="CD508" s="375"/>
      <c r="CE508" s="375"/>
      <c r="CF508" s="375"/>
      <c r="CG508" s="375"/>
      <c r="CH508" s="375"/>
      <c r="CI508" s="375"/>
      <c r="CJ508" s="375"/>
      <c r="CK508" s="375"/>
      <c r="CL508" s="375"/>
      <c r="CM508" s="375"/>
      <c r="CN508" s="375"/>
      <c r="CO508" s="375"/>
      <c r="CP508" s="375"/>
      <c r="CQ508" s="375"/>
      <c r="CR508" s="375"/>
      <c r="CS508" s="375"/>
      <c r="CT508" s="375"/>
      <c r="CU508" s="375"/>
      <c r="CV508" s="375"/>
      <c r="CW508" s="375"/>
      <c r="CX508" s="375"/>
      <c r="CY508" s="375"/>
      <c r="CZ508" s="375"/>
    </row>
    <row r="509" s="379" customFormat="true" ht="25.15" customHeight="true" x14ac:dyDescent="0.2">
      <c r="C509" s="1141" t="s">
        <v>640</v>
      </c>
      <c r="D509" s="1142"/>
      <c r="E509" s="890">
        <v>5.1672036941790601E-3</v>
      </c>
      <c r="F509" s="670"/>
      <c r="G509" s="670"/>
      <c r="H509" s="1142" t="s">
        <v>595</v>
      </c>
      <c r="I509" s="1142"/>
      <c r="J509" s="891">
        <v>0.23597804473170997</v>
      </c>
      <c r="K509" s="670"/>
      <c r="L509" s="670"/>
      <c r="M509" s="1142" t="s">
        <v>385</v>
      </c>
      <c r="N509" s="1142"/>
      <c r="O509" s="889">
        <v>2.2210448349292131E-2</v>
      </c>
      <c r="P509" s="670"/>
      <c r="Q509" s="670"/>
      <c r="Z509" s="372"/>
      <c r="AA509" s="372"/>
      <c r="AB509" s="372"/>
      <c r="AC509" s="372"/>
      <c r="AD509" s="372"/>
      <c r="AE509" s="372"/>
      <c r="AF509" s="372"/>
      <c r="AG509" s="372"/>
      <c r="AH509" s="372"/>
      <c r="AI509" s="372"/>
      <c r="AJ509" s="372"/>
      <c r="AK509" s="372"/>
      <c r="AL509" s="372"/>
      <c r="AM509" s="372"/>
      <c r="AN509" s="372"/>
      <c r="AO509" s="372"/>
      <c r="AP509" s="372"/>
      <c r="AQ509" s="372"/>
      <c r="AR509" s="372"/>
      <c r="AS509" s="372"/>
      <c r="AT509" s="372"/>
      <c r="AU509" s="372"/>
      <c r="AV509" s="372"/>
      <c r="AW509" s="372"/>
      <c r="AX509" s="372"/>
      <c r="AY509" s="372"/>
      <c r="AZ509" s="372"/>
      <c r="BA509" s="374"/>
      <c r="BB509" s="450"/>
      <c r="BC509" s="374"/>
      <c r="BD509" s="374"/>
      <c r="BE509" s="374"/>
      <c r="BF509" s="374"/>
      <c r="BG509" s="374"/>
      <c r="BH509" s="374"/>
      <c r="BI509" s="374"/>
      <c r="BJ509" s="374"/>
      <c r="BK509" s="374"/>
      <c r="BL509" s="374"/>
      <c r="BM509" s="374"/>
      <c r="BN509" s="374"/>
      <c r="BO509" s="374"/>
      <c r="BP509" s="374"/>
      <c r="BQ509" s="374"/>
      <c r="BR509" s="374"/>
      <c r="BS509" s="374"/>
      <c r="BT509" s="374"/>
      <c r="BU509" s="374"/>
      <c r="BV509" s="374"/>
      <c r="BW509" s="374"/>
      <c r="BX509" s="374"/>
      <c r="BY509" s="374"/>
      <c r="BZ509" s="375"/>
      <c r="CA509" s="375"/>
      <c r="CB509" s="375"/>
      <c r="CC509" s="375"/>
      <c r="CD509" s="375"/>
      <c r="CE509" s="375"/>
      <c r="CF509" s="375"/>
      <c r="CG509" s="375"/>
      <c r="CH509" s="375"/>
      <c r="CI509" s="375"/>
      <c r="CJ509" s="375"/>
      <c r="CK509" s="375"/>
      <c r="CL509" s="375"/>
      <c r="CM509" s="375"/>
      <c r="CN509" s="375"/>
      <c r="CO509" s="375"/>
      <c r="CP509" s="375"/>
      <c r="CQ509" s="375"/>
      <c r="CR509" s="375"/>
      <c r="CS509" s="375"/>
      <c r="CT509" s="375"/>
      <c r="CU509" s="375"/>
      <c r="CV509" s="375"/>
      <c r="CW509" s="375"/>
      <c r="CX509" s="375"/>
      <c r="CY509" s="375"/>
      <c r="CZ509" s="375"/>
    </row>
    <row r="510" s="379" customFormat="true" ht="25.15" customHeight="true" x14ac:dyDescent="0.2">
      <c r="C510" s="1141" t="s">
        <v>636</v>
      </c>
      <c r="D510" s="1142"/>
      <c r="E510" s="890">
        <v>1.0449263690524128E-2</v>
      </c>
      <c r="F510" s="670"/>
      <c r="G510" s="670"/>
      <c r="H510" s="1142" t="s">
        <v>539</v>
      </c>
      <c r="I510" s="1142"/>
      <c r="J510" s="891">
        <v>9.5083665612621833E-3</v>
      </c>
      <c r="K510" s="670"/>
      <c r="L510" s="670"/>
      <c r="M510" s="1142" t="s">
        <v>595</v>
      </c>
      <c r="N510" s="1142"/>
      <c r="O510" s="892">
        <v>0.19690486602727331</v>
      </c>
      <c r="P510" s="670"/>
      <c r="Q510" s="670"/>
      <c r="Z510" s="372"/>
      <c r="AA510" s="372"/>
      <c r="AB510" s="372"/>
      <c r="AC510" s="372"/>
      <c r="AD510" s="372"/>
      <c r="AE510" s="372"/>
      <c r="AF510" s="372"/>
      <c r="AG510" s="372"/>
      <c r="AH510" s="372"/>
      <c r="AI510" s="372"/>
      <c r="AJ510" s="372"/>
      <c r="AK510" s="372"/>
      <c r="AL510" s="372"/>
      <c r="AM510" s="372"/>
      <c r="AN510" s="372"/>
      <c r="AO510" s="372"/>
      <c r="AP510" s="372"/>
      <c r="AQ510" s="372"/>
      <c r="AR510" s="372"/>
      <c r="AS510" s="372"/>
      <c r="AT510" s="372"/>
      <c r="AU510" s="372"/>
      <c r="AV510" s="372"/>
      <c r="AW510" s="372"/>
      <c r="AX510" s="372"/>
      <c r="AY510" s="372"/>
      <c r="AZ510" s="372"/>
      <c r="BA510" s="374"/>
      <c r="BB510" s="450"/>
      <c r="BC510" s="374"/>
      <c r="BD510" s="374"/>
      <c r="BE510" s="374"/>
      <c r="BF510" s="374"/>
      <c r="BG510" s="374"/>
      <c r="BH510" s="374"/>
      <c r="BI510" s="374"/>
      <c r="BJ510" s="374"/>
      <c r="BK510" s="374"/>
      <c r="BL510" s="374"/>
      <c r="BM510" s="374"/>
      <c r="BN510" s="374"/>
      <c r="BO510" s="374"/>
      <c r="BP510" s="374"/>
      <c r="BQ510" s="374"/>
      <c r="BR510" s="374"/>
      <c r="BS510" s="374"/>
      <c r="BT510" s="374"/>
      <c r="BU510" s="374"/>
      <c r="BV510" s="374"/>
      <c r="BW510" s="374"/>
      <c r="BX510" s="374"/>
      <c r="BY510" s="374"/>
      <c r="BZ510" s="375"/>
      <c r="CA510" s="375"/>
      <c r="CB510" s="375"/>
      <c r="CC510" s="375"/>
      <c r="CD510" s="375"/>
      <c r="CE510" s="375"/>
      <c r="CF510" s="375"/>
      <c r="CG510" s="375"/>
      <c r="CH510" s="375"/>
      <c r="CI510" s="375"/>
      <c r="CJ510" s="375"/>
      <c r="CK510" s="375"/>
      <c r="CL510" s="375"/>
      <c r="CM510" s="375"/>
      <c r="CN510" s="375"/>
      <c r="CO510" s="375"/>
      <c r="CP510" s="375"/>
      <c r="CQ510" s="375"/>
      <c r="CR510" s="375"/>
      <c r="CS510" s="375"/>
      <c r="CT510" s="375"/>
      <c r="CU510" s="375"/>
      <c r="CV510" s="375"/>
      <c r="CW510" s="375"/>
      <c r="CX510" s="375"/>
      <c r="CY510" s="375"/>
      <c r="CZ510" s="375"/>
    </row>
    <row r="511" s="379" customFormat="true" ht="25.15" customHeight="true" x14ac:dyDescent="0.2">
      <c r="C511" s="1141" t="s">
        <v>650</v>
      </c>
      <c r="D511" s="1142"/>
      <c r="E511" s="890">
        <v>2.0410147610609012E-3</v>
      </c>
      <c r="F511" s="670"/>
      <c r="G511" s="670"/>
      <c r="H511" s="1142" t="s">
        <v>642</v>
      </c>
      <c r="I511" s="1142"/>
      <c r="J511" s="891">
        <v>1.2469744169016743E-2</v>
      </c>
      <c r="K511" s="670"/>
      <c r="L511" s="670"/>
      <c r="M511" s="1142" t="s">
        <v>539</v>
      </c>
      <c r="N511" s="1142"/>
      <c r="O511" s="892">
        <v>5.983631276965563E-3</v>
      </c>
      <c r="P511" s="670"/>
      <c r="Q511" s="670"/>
      <c r="Z511" s="372"/>
      <c r="AA511" s="372"/>
      <c r="AB511" s="372"/>
      <c r="AC511" s="372"/>
      <c r="AD511" s="372"/>
      <c r="AE511" s="372"/>
      <c r="AF511" s="372"/>
      <c r="AG511" s="372"/>
      <c r="AH511" s="372"/>
      <c r="AI511" s="372"/>
      <c r="AJ511" s="372"/>
      <c r="AK511" s="372"/>
      <c r="AL511" s="372"/>
      <c r="AM511" s="372"/>
      <c r="AN511" s="372"/>
      <c r="AO511" s="372"/>
      <c r="AP511" s="372"/>
      <c r="AQ511" s="372"/>
      <c r="AR511" s="372"/>
      <c r="AS511" s="372"/>
      <c r="AT511" s="372"/>
      <c r="AU511" s="372"/>
      <c r="AV511" s="372"/>
      <c r="AW511" s="372"/>
      <c r="AX511" s="372"/>
      <c r="AY511" s="372"/>
      <c r="AZ511" s="372"/>
      <c r="BA511" s="374"/>
      <c r="BB511" s="450"/>
      <c r="BC511" s="374"/>
      <c r="BD511" s="374"/>
      <c r="BE511" s="374"/>
      <c r="BF511" s="374"/>
      <c r="BG511" s="374"/>
      <c r="BH511" s="374"/>
      <c r="BI511" s="374"/>
      <c r="BJ511" s="374"/>
      <c r="BK511" s="374"/>
      <c r="BL511" s="374"/>
      <c r="BM511" s="374"/>
      <c r="BN511" s="374"/>
      <c r="BO511" s="374"/>
      <c r="BP511" s="374"/>
      <c r="BQ511" s="374"/>
      <c r="BR511" s="374"/>
      <c r="BS511" s="374"/>
      <c r="BT511" s="374"/>
      <c r="BU511" s="374"/>
      <c r="BV511" s="374"/>
      <c r="BW511" s="374"/>
      <c r="BX511" s="374"/>
      <c r="BY511" s="374"/>
      <c r="BZ511" s="375"/>
      <c r="CA511" s="375"/>
      <c r="CB511" s="375"/>
      <c r="CC511" s="375"/>
      <c r="CD511" s="375"/>
      <c r="CE511" s="375"/>
      <c r="CF511" s="375"/>
      <c r="CG511" s="375"/>
      <c r="CH511" s="375"/>
      <c r="CI511" s="375"/>
      <c r="CJ511" s="375"/>
      <c r="CK511" s="375"/>
      <c r="CL511" s="375"/>
      <c r="CM511" s="375"/>
      <c r="CN511" s="375"/>
      <c r="CO511" s="375"/>
      <c r="CP511" s="375"/>
      <c r="CQ511" s="375"/>
      <c r="CR511" s="375"/>
      <c r="CS511" s="375"/>
      <c r="CT511" s="375"/>
      <c r="CU511" s="375"/>
      <c r="CV511" s="375"/>
      <c r="CW511" s="375"/>
      <c r="CX511" s="375"/>
      <c r="CY511" s="375"/>
      <c r="CZ511" s="375"/>
    </row>
    <row r="512" s="379" customFormat="true" ht="25.15" customHeight="true" x14ac:dyDescent="0.2">
      <c r="C512" s="1141" t="s">
        <v>651</v>
      </c>
      <c r="D512" s="1142"/>
      <c r="E512" s="890">
        <v>1.4265855520399289E-3</v>
      </c>
      <c r="F512" s="670"/>
      <c r="G512" s="670"/>
      <c r="H512" s="1142" t="s">
        <v>590</v>
      </c>
      <c r="I512" s="1142"/>
      <c r="J512" s="891">
        <v>0.28473621500023544</v>
      </c>
      <c r="K512" s="670"/>
      <c r="L512" s="670"/>
      <c r="M512" s="1142" t="s">
        <v>671</v>
      </c>
      <c r="N512" s="1142"/>
      <c r="O512" s="892">
        <v>1.9117750804085421E-4</v>
      </c>
      <c r="P512" s="670"/>
      <c r="Q512" s="670"/>
      <c r="Z512" s="372"/>
      <c r="AA512" s="372"/>
      <c r="AB512" s="372"/>
      <c r="AC512" s="372"/>
      <c r="AD512" s="372"/>
      <c r="AE512" s="372"/>
      <c r="AF512" s="372"/>
      <c r="AG512" s="372"/>
      <c r="AH512" s="372"/>
      <c r="AI512" s="372"/>
      <c r="AJ512" s="372"/>
      <c r="AK512" s="372"/>
      <c r="AL512" s="372"/>
      <c r="AM512" s="372"/>
      <c r="AN512" s="372"/>
      <c r="AO512" s="372"/>
      <c r="AP512" s="372"/>
      <c r="AQ512" s="372"/>
      <c r="AR512" s="372"/>
      <c r="AS512" s="372"/>
      <c r="AT512" s="372"/>
      <c r="AU512" s="372"/>
      <c r="AV512" s="372"/>
      <c r="AW512" s="372"/>
      <c r="AX512" s="372"/>
      <c r="AY512" s="372"/>
      <c r="AZ512" s="372"/>
      <c r="BA512" s="374"/>
      <c r="BB512" s="450"/>
      <c r="BC512" s="374"/>
      <c r="BD512" s="374"/>
      <c r="BE512" s="374"/>
      <c r="BF512" s="374"/>
      <c r="BG512" s="374"/>
      <c r="BH512" s="374"/>
      <c r="BI512" s="374"/>
      <c r="BJ512" s="374"/>
      <c r="BK512" s="374"/>
      <c r="BL512" s="374"/>
      <c r="BM512" s="374"/>
      <c r="BN512" s="374"/>
      <c r="BO512" s="374"/>
      <c r="BP512" s="374"/>
      <c r="BQ512" s="374"/>
      <c r="BR512" s="374"/>
      <c r="BS512" s="374"/>
      <c r="BT512" s="374"/>
      <c r="BU512" s="374"/>
      <c r="BV512" s="374"/>
      <c r="BW512" s="374"/>
      <c r="BX512" s="374"/>
      <c r="BY512" s="374"/>
      <c r="BZ512" s="375"/>
      <c r="CA512" s="375"/>
      <c r="CB512" s="375"/>
      <c r="CC512" s="375"/>
      <c r="CD512" s="375"/>
      <c r="CE512" s="375"/>
      <c r="CF512" s="375"/>
      <c r="CG512" s="375"/>
      <c r="CH512" s="375"/>
      <c r="CI512" s="375"/>
      <c r="CJ512" s="375"/>
      <c r="CK512" s="375"/>
      <c r="CL512" s="375"/>
      <c r="CM512" s="375"/>
      <c r="CN512" s="375"/>
      <c r="CO512" s="375"/>
      <c r="CP512" s="375"/>
      <c r="CQ512" s="375"/>
      <c r="CR512" s="375"/>
      <c r="CS512" s="375"/>
      <c r="CT512" s="375"/>
      <c r="CU512" s="375"/>
      <c r="CV512" s="375"/>
      <c r="CW512" s="375"/>
      <c r="CX512" s="375"/>
      <c r="CY512" s="375"/>
      <c r="CZ512" s="375"/>
    </row>
    <row r="513" s="379" customFormat="true" ht="25.15" customHeight="true" x14ac:dyDescent="0.2">
      <c r="C513" s="1141" t="s">
        <v>624</v>
      </c>
      <c r="D513" s="1142"/>
      <c r="E513" s="890">
        <v>2.1548834237164971E-2</v>
      </c>
      <c r="F513" s="670"/>
      <c r="G513" s="670"/>
      <c r="H513" s="1142" t="s">
        <v>586</v>
      </c>
      <c r="I513" s="1142"/>
      <c r="J513" s="891">
        <v>1.4480002386453121E-3</v>
      </c>
      <c r="K513" s="670"/>
      <c r="L513" s="670"/>
      <c r="M513" s="1142" t="s">
        <v>642</v>
      </c>
      <c r="N513" s="1142"/>
      <c r="O513" s="892">
        <v>7.7799685407138922E-4</v>
      </c>
      <c r="P513" s="670"/>
      <c r="Q513" s="670"/>
      <c r="Z513" s="372"/>
      <c r="AA513" s="372"/>
      <c r="AB513" s="372"/>
      <c r="AC513" s="372"/>
      <c r="AD513" s="372"/>
      <c r="AE513" s="372"/>
      <c r="AF513" s="372"/>
      <c r="AG513" s="372"/>
      <c r="AH513" s="372"/>
      <c r="AI513" s="372"/>
      <c r="AJ513" s="372"/>
      <c r="AK513" s="372"/>
      <c r="AL513" s="372"/>
      <c r="AM513" s="372"/>
      <c r="AN513" s="372"/>
      <c r="AO513" s="372"/>
      <c r="AP513" s="372"/>
      <c r="AQ513" s="372"/>
      <c r="AR513" s="372"/>
      <c r="AS513" s="372"/>
      <c r="AT513" s="372"/>
      <c r="AU513" s="372"/>
      <c r="AV513" s="372"/>
      <c r="AW513" s="372"/>
      <c r="AX513" s="372"/>
      <c r="AY513" s="372"/>
      <c r="AZ513" s="372"/>
      <c r="BA513" s="374"/>
      <c r="BB513" s="450"/>
      <c r="BC513" s="374"/>
      <c r="BD513" s="374"/>
      <c r="BE513" s="374"/>
      <c r="BF513" s="374"/>
      <c r="BG513" s="374"/>
      <c r="BH513" s="374"/>
      <c r="BI513" s="374"/>
      <c r="BJ513" s="374"/>
      <c r="BK513" s="374"/>
      <c r="BL513" s="374"/>
      <c r="BM513" s="374"/>
      <c r="BN513" s="374"/>
      <c r="BO513" s="374"/>
      <c r="BP513" s="374"/>
      <c r="BQ513" s="374"/>
      <c r="BR513" s="374"/>
      <c r="BS513" s="374"/>
      <c r="BT513" s="374"/>
      <c r="BU513" s="374"/>
      <c r="BV513" s="374"/>
      <c r="BW513" s="374"/>
      <c r="BX513" s="374"/>
      <c r="BY513" s="374"/>
      <c r="BZ513" s="375"/>
      <c r="CA513" s="375"/>
      <c r="CB513" s="375"/>
      <c r="CC513" s="375"/>
      <c r="CD513" s="375"/>
      <c r="CE513" s="375"/>
      <c r="CF513" s="375"/>
      <c r="CG513" s="375"/>
      <c r="CH513" s="375"/>
      <c r="CI513" s="375"/>
      <c r="CJ513" s="375"/>
      <c r="CK513" s="375"/>
      <c r="CL513" s="375"/>
      <c r="CM513" s="375"/>
      <c r="CN513" s="375"/>
      <c r="CO513" s="375"/>
      <c r="CP513" s="375"/>
      <c r="CQ513" s="375"/>
      <c r="CR513" s="375"/>
      <c r="CS513" s="375"/>
      <c r="CT513" s="375"/>
      <c r="CU513" s="375"/>
      <c r="CV513" s="375"/>
      <c r="CW513" s="375"/>
      <c r="CX513" s="375"/>
      <c r="CY513" s="375"/>
      <c r="CZ513" s="375"/>
    </row>
    <row r="514" s="379" customFormat="true" ht="25.15" customHeight="true" x14ac:dyDescent="0.2">
      <c r="C514" s="1141" t="s">
        <v>589</v>
      </c>
      <c r="D514" s="1142"/>
      <c r="E514" s="890">
        <v>0.36011560857932323</v>
      </c>
      <c r="F514" s="670"/>
      <c r="G514" s="670"/>
      <c r="H514" s="1142" t="s">
        <v>643</v>
      </c>
      <c r="I514" s="1142"/>
      <c r="J514" s="891">
        <v>1.1994129178896612E-3</v>
      </c>
      <c r="K514" s="670"/>
      <c r="L514" s="670"/>
      <c r="M514" s="1142" t="s">
        <v>590</v>
      </c>
      <c r="N514" s="1142"/>
      <c r="O514" s="892">
        <v>0.11454664366886695</v>
      </c>
      <c r="P514" s="670"/>
      <c r="Q514" s="670"/>
      <c r="Z514" s="372"/>
      <c r="AA514" s="372"/>
      <c r="AB514" s="372"/>
      <c r="AC514" s="372"/>
      <c r="AD514" s="372"/>
      <c r="AE514" s="372"/>
      <c r="AF514" s="372"/>
      <c r="AG514" s="372"/>
      <c r="AH514" s="372"/>
      <c r="AI514" s="372"/>
      <c r="AJ514" s="372"/>
      <c r="AK514" s="372"/>
      <c r="AL514" s="372"/>
      <c r="AM514" s="372"/>
      <c r="AN514" s="372"/>
      <c r="AO514" s="372"/>
      <c r="AP514" s="372"/>
      <c r="AQ514" s="372"/>
      <c r="AR514" s="372"/>
      <c r="AS514" s="372"/>
      <c r="AT514" s="372"/>
      <c r="AU514" s="372"/>
      <c r="AV514" s="372"/>
      <c r="AW514" s="372"/>
      <c r="AX514" s="372"/>
      <c r="AY514" s="372"/>
      <c r="AZ514" s="372"/>
      <c r="BA514" s="374"/>
      <c r="BB514" s="450"/>
      <c r="BC514" s="374"/>
      <c r="BD514" s="374"/>
      <c r="BE514" s="374"/>
      <c r="BF514" s="374"/>
      <c r="BG514" s="374"/>
      <c r="BH514" s="374"/>
      <c r="BI514" s="374"/>
      <c r="BJ514" s="374"/>
      <c r="BK514" s="374"/>
      <c r="BL514" s="374"/>
      <c r="BM514" s="374"/>
      <c r="BN514" s="374"/>
      <c r="BO514" s="374"/>
      <c r="BP514" s="374"/>
      <c r="BQ514" s="374"/>
      <c r="BR514" s="374"/>
      <c r="BS514" s="374"/>
      <c r="BT514" s="374"/>
      <c r="BU514" s="374"/>
      <c r="BV514" s="374"/>
      <c r="BW514" s="374"/>
      <c r="BX514" s="374"/>
      <c r="BY514" s="374"/>
      <c r="BZ514" s="375"/>
      <c r="CA514" s="375"/>
      <c r="CB514" s="375"/>
      <c r="CC514" s="375"/>
      <c r="CD514" s="375"/>
      <c r="CE514" s="375"/>
      <c r="CF514" s="375"/>
      <c r="CG514" s="375"/>
      <c r="CH514" s="375"/>
      <c r="CI514" s="375"/>
      <c r="CJ514" s="375"/>
      <c r="CK514" s="375"/>
      <c r="CL514" s="375"/>
      <c r="CM514" s="375"/>
      <c r="CN514" s="375"/>
      <c r="CO514" s="375"/>
      <c r="CP514" s="375"/>
      <c r="CQ514" s="375"/>
      <c r="CR514" s="375"/>
      <c r="CS514" s="375"/>
      <c r="CT514" s="375"/>
      <c r="CU514" s="375"/>
      <c r="CV514" s="375"/>
      <c r="CW514" s="375"/>
      <c r="CX514" s="375"/>
      <c r="CY514" s="375"/>
      <c r="CZ514" s="375"/>
    </row>
    <row r="515" s="379" customFormat="true" ht="25.15" customHeight="true" x14ac:dyDescent="0.2">
      <c r="C515" s="1141" t="s">
        <v>587</v>
      </c>
      <c r="D515" s="1142"/>
      <c r="E515" s="890">
        <v>0.36030396045679863</v>
      </c>
      <c r="F515" s="670"/>
      <c r="G515" s="670"/>
      <c r="H515" s="1142" t="s">
        <v>655</v>
      </c>
      <c r="I515" s="1142"/>
      <c r="J515" s="891">
        <v>3.3208835786643909E-4</v>
      </c>
      <c r="K515" s="670"/>
      <c r="L515" s="670"/>
      <c r="M515" s="1142" t="s">
        <v>586</v>
      </c>
      <c r="N515" s="1142"/>
      <c r="O515" s="892">
        <v>0.3088349799887023</v>
      </c>
      <c r="P515" s="670"/>
      <c r="Q515" s="670"/>
      <c r="Z515" s="372"/>
      <c r="AA515" s="372"/>
      <c r="AB515" s="372"/>
      <c r="AC515" s="372"/>
      <c r="AD515" s="372"/>
      <c r="AE515" s="372"/>
      <c r="AF515" s="372"/>
      <c r="AG515" s="372"/>
      <c r="AH515" s="372"/>
      <c r="AI515" s="372"/>
      <c r="AJ515" s="372"/>
      <c r="AK515" s="372"/>
      <c r="AL515" s="372"/>
      <c r="AM515" s="372"/>
      <c r="AN515" s="372"/>
      <c r="AO515" s="372"/>
      <c r="AP515" s="372"/>
      <c r="AQ515" s="372"/>
      <c r="AR515" s="372"/>
      <c r="AS515" s="372"/>
      <c r="AT515" s="372"/>
      <c r="AU515" s="372"/>
      <c r="AV515" s="372"/>
      <c r="AW515" s="372"/>
      <c r="AX515" s="372"/>
      <c r="AY515" s="372"/>
      <c r="AZ515" s="372"/>
      <c r="BA515" s="374"/>
      <c r="BB515" s="450"/>
      <c r="BC515" s="374"/>
      <c r="BD515" s="374"/>
      <c r="BE515" s="374"/>
      <c r="BF515" s="374"/>
      <c r="BG515" s="374"/>
      <c r="BH515" s="374"/>
      <c r="BI515" s="374"/>
      <c r="BJ515" s="374"/>
      <c r="BK515" s="374"/>
      <c r="BL515" s="374"/>
      <c r="BM515" s="374"/>
      <c r="BN515" s="374"/>
      <c r="BO515" s="374"/>
      <c r="BP515" s="374"/>
      <c r="BQ515" s="374"/>
      <c r="BR515" s="374"/>
      <c r="BS515" s="374"/>
      <c r="BT515" s="374"/>
      <c r="BU515" s="374"/>
      <c r="BV515" s="374"/>
      <c r="BW515" s="374"/>
      <c r="BX515" s="374"/>
      <c r="BY515" s="374"/>
      <c r="BZ515" s="375"/>
      <c r="CA515" s="375"/>
      <c r="CB515" s="375"/>
      <c r="CC515" s="375"/>
      <c r="CD515" s="375"/>
      <c r="CE515" s="375"/>
      <c r="CF515" s="375"/>
      <c r="CG515" s="375"/>
      <c r="CH515" s="375"/>
      <c r="CI515" s="375"/>
      <c r="CJ515" s="375"/>
      <c r="CK515" s="375"/>
      <c r="CL515" s="375"/>
      <c r="CM515" s="375"/>
      <c r="CN515" s="375"/>
      <c r="CO515" s="375"/>
      <c r="CP515" s="375"/>
      <c r="CQ515" s="375"/>
      <c r="CR515" s="375"/>
      <c r="CS515" s="375"/>
      <c r="CT515" s="375"/>
      <c r="CU515" s="375"/>
      <c r="CV515" s="375"/>
      <c r="CW515" s="375"/>
      <c r="CX515" s="375"/>
      <c r="CY515" s="375"/>
      <c r="CZ515" s="375"/>
    </row>
    <row r="516" s="379" customFormat="true" ht="25.15" customHeight="true" x14ac:dyDescent="0.2">
      <c r="C516" s="1141" t="s">
        <v>660</v>
      </c>
      <c r="D516" s="1142"/>
      <c r="E516" s="890">
        <v>1.4047866358960989E-4</v>
      </c>
      <c r="F516" s="670"/>
      <c r="G516" s="670"/>
      <c r="H516" s="1142" t="s">
        <v>632</v>
      </c>
      <c r="I516" s="1142"/>
      <c r="J516" s="891">
        <v>1.273653109495625E-2</v>
      </c>
      <c r="K516" s="670"/>
      <c r="L516" s="670"/>
      <c r="M516" s="1142" t="s">
        <v>643</v>
      </c>
      <c r="N516" s="1142"/>
      <c r="O516" s="892">
        <v>1.628505342047407E-3</v>
      </c>
      <c r="P516" s="670"/>
      <c r="Q516" s="670"/>
      <c r="Z516" s="372"/>
      <c r="AA516" s="372"/>
      <c r="AB516" s="372"/>
      <c r="AC516" s="372"/>
      <c r="AD516" s="372"/>
      <c r="AE516" s="372"/>
      <c r="AF516" s="372"/>
      <c r="AG516" s="372"/>
      <c r="AH516" s="372"/>
      <c r="AI516" s="372"/>
      <c r="AJ516" s="372"/>
      <c r="AK516" s="372"/>
      <c r="AL516" s="372"/>
      <c r="AM516" s="372"/>
      <c r="AN516" s="372"/>
      <c r="AO516" s="372"/>
      <c r="AP516" s="372"/>
      <c r="AQ516" s="372"/>
      <c r="AR516" s="372"/>
      <c r="AS516" s="372"/>
      <c r="AT516" s="372"/>
      <c r="AU516" s="372"/>
      <c r="AV516" s="372"/>
      <c r="AW516" s="372"/>
      <c r="AX516" s="372"/>
      <c r="AY516" s="372"/>
      <c r="AZ516" s="372"/>
      <c r="BA516" s="374"/>
      <c r="BB516" s="450"/>
      <c r="BC516" s="374"/>
      <c r="BD516" s="374"/>
      <c r="BE516" s="374"/>
      <c r="BF516" s="374"/>
      <c r="BG516" s="374"/>
      <c r="BH516" s="374"/>
      <c r="BI516" s="374"/>
      <c r="BJ516" s="374"/>
      <c r="BK516" s="374"/>
      <c r="BL516" s="374"/>
      <c r="BM516" s="374"/>
      <c r="BN516" s="374"/>
      <c r="BO516" s="374"/>
      <c r="BP516" s="374"/>
      <c r="BQ516" s="374"/>
      <c r="BR516" s="374"/>
      <c r="BS516" s="374"/>
      <c r="BT516" s="374"/>
      <c r="BU516" s="374"/>
      <c r="BV516" s="374"/>
      <c r="BW516" s="374"/>
      <c r="BX516" s="374"/>
      <c r="BY516" s="374"/>
      <c r="BZ516" s="375"/>
      <c r="CA516" s="375"/>
      <c r="CB516" s="375"/>
      <c r="CC516" s="375"/>
      <c r="CD516" s="375"/>
      <c r="CE516" s="375"/>
      <c r="CF516" s="375"/>
      <c r="CG516" s="375"/>
      <c r="CH516" s="375"/>
      <c r="CI516" s="375"/>
      <c r="CJ516" s="375"/>
      <c r="CK516" s="375"/>
      <c r="CL516" s="375"/>
      <c r="CM516" s="375"/>
      <c r="CN516" s="375"/>
      <c r="CO516" s="375"/>
      <c r="CP516" s="375"/>
      <c r="CQ516" s="375"/>
      <c r="CR516" s="375"/>
      <c r="CS516" s="375"/>
      <c r="CT516" s="375"/>
      <c r="CU516" s="375"/>
      <c r="CV516" s="375"/>
      <c r="CW516" s="375"/>
      <c r="CX516" s="375"/>
      <c r="CY516" s="375"/>
      <c r="CZ516" s="375"/>
    </row>
    <row r="517" s="379" customFormat="true" ht="25.15" customHeight="true" x14ac:dyDescent="0.2">
      <c r="C517" s="1141" t="s">
        <v>635</v>
      </c>
      <c r="D517" s="1142"/>
      <c r="E517" s="890">
        <v>7.7844626789223409E-3</v>
      </c>
      <c r="F517" s="670"/>
      <c r="G517" s="670"/>
      <c r="H517" s="1142" t="s">
        <v>623</v>
      </c>
      <c r="I517" s="1142"/>
      <c r="J517" s="891">
        <v>3.0865437226945892E-2</v>
      </c>
      <c r="K517" s="670"/>
      <c r="L517" s="670"/>
      <c r="M517" s="1142" t="s">
        <v>655</v>
      </c>
      <c r="N517" s="1142"/>
      <c r="O517" s="892">
        <v>2.1623713657117541E-4</v>
      </c>
      <c r="P517" s="670"/>
      <c r="Q517" s="670"/>
      <c r="Z517" s="372"/>
      <c r="AA517" s="372"/>
      <c r="AB517" s="372"/>
      <c r="AC517" s="372"/>
      <c r="AD517" s="372"/>
      <c r="AE517" s="372"/>
      <c r="AF517" s="372"/>
      <c r="AG517" s="372"/>
      <c r="AH517" s="372"/>
      <c r="AI517" s="372"/>
      <c r="AJ517" s="372"/>
      <c r="AK517" s="372"/>
      <c r="AL517" s="372"/>
      <c r="AM517" s="372"/>
      <c r="AN517" s="372"/>
      <c r="AO517" s="372"/>
      <c r="AP517" s="372"/>
      <c r="AQ517" s="372"/>
      <c r="AR517" s="372"/>
      <c r="AS517" s="372"/>
      <c r="AT517" s="372"/>
      <c r="AU517" s="372"/>
      <c r="AV517" s="372"/>
      <c r="AW517" s="372"/>
      <c r="AX517" s="372"/>
      <c r="AY517" s="372"/>
      <c r="AZ517" s="372"/>
      <c r="BA517" s="374"/>
      <c r="BB517" s="450"/>
      <c r="BC517" s="374"/>
      <c r="BD517" s="374"/>
      <c r="BE517" s="374"/>
      <c r="BF517" s="374"/>
      <c r="BG517" s="374"/>
      <c r="BH517" s="374"/>
      <c r="BI517" s="374"/>
      <c r="BJ517" s="374"/>
      <c r="BK517" s="374"/>
      <c r="BL517" s="374"/>
      <c r="BM517" s="374"/>
      <c r="BN517" s="374"/>
      <c r="BO517" s="374"/>
      <c r="BP517" s="374"/>
      <c r="BQ517" s="374"/>
      <c r="BR517" s="374"/>
      <c r="BS517" s="374"/>
      <c r="BT517" s="374"/>
      <c r="BU517" s="374"/>
      <c r="BV517" s="374"/>
      <c r="BW517" s="374"/>
      <c r="BX517" s="374"/>
      <c r="BY517" s="374"/>
      <c r="BZ517" s="375"/>
      <c r="CA517" s="375"/>
      <c r="CB517" s="375"/>
      <c r="CC517" s="375"/>
      <c r="CD517" s="375"/>
      <c r="CE517" s="375"/>
      <c r="CF517" s="375"/>
      <c r="CG517" s="375"/>
      <c r="CH517" s="375"/>
      <c r="CI517" s="375"/>
      <c r="CJ517" s="375"/>
      <c r="CK517" s="375"/>
      <c r="CL517" s="375"/>
      <c r="CM517" s="375"/>
      <c r="CN517" s="375"/>
      <c r="CO517" s="375"/>
      <c r="CP517" s="375"/>
      <c r="CQ517" s="375"/>
      <c r="CR517" s="375"/>
      <c r="CS517" s="375"/>
      <c r="CT517" s="375"/>
      <c r="CU517" s="375"/>
      <c r="CV517" s="375"/>
      <c r="CW517" s="375"/>
      <c r="CX517" s="375"/>
      <c r="CY517" s="375"/>
      <c r="CZ517" s="375"/>
    </row>
    <row r="518" s="379" customFormat="true" ht="25.15" customHeight="true" x14ac:dyDescent="0.2">
      <c r="C518" s="1141" t="s">
        <v>583</v>
      </c>
      <c r="D518" s="1142"/>
      <c r="E518" s="890">
        <v>0.51614171496728745</v>
      </c>
      <c r="F518" s="670"/>
      <c r="G518" s="670"/>
      <c r="H518" s="1142" t="s">
        <v>601</v>
      </c>
      <c r="I518" s="1142"/>
      <c r="J518" s="891">
        <v>0.17369642911369146</v>
      </c>
      <c r="K518" s="670"/>
      <c r="L518" s="670"/>
      <c r="M518" s="1142" t="s">
        <v>632</v>
      </c>
      <c r="N518" s="1142"/>
      <c r="O518" s="892">
        <v>8.9942699128353204E-3</v>
      </c>
      <c r="P518" s="670"/>
      <c r="Q518" s="670"/>
      <c r="Z518" s="372"/>
      <c r="AA518" s="372"/>
      <c r="AB518" s="372"/>
      <c r="AC518" s="372"/>
      <c r="AD518" s="372"/>
      <c r="AE518" s="372"/>
      <c r="AF518" s="372"/>
      <c r="AG518" s="372"/>
      <c r="AH518" s="372"/>
      <c r="AI518" s="372"/>
      <c r="AJ518" s="372"/>
      <c r="AK518" s="372"/>
      <c r="AL518" s="372"/>
      <c r="AM518" s="372"/>
      <c r="AN518" s="372"/>
      <c r="AO518" s="372"/>
      <c r="AP518" s="372"/>
      <c r="AQ518" s="372"/>
      <c r="AR518" s="372"/>
      <c r="AS518" s="372"/>
      <c r="AT518" s="372"/>
      <c r="AU518" s="372"/>
      <c r="AV518" s="372"/>
      <c r="AW518" s="372"/>
      <c r="AX518" s="372"/>
      <c r="AY518" s="372"/>
      <c r="AZ518" s="372"/>
      <c r="BA518" s="374"/>
      <c r="BB518" s="450"/>
      <c r="BC518" s="374"/>
      <c r="BD518" s="374"/>
      <c r="BE518" s="374"/>
      <c r="BF518" s="374"/>
      <c r="BG518" s="374"/>
      <c r="BH518" s="374"/>
      <c r="BI518" s="374"/>
      <c r="BJ518" s="374"/>
      <c r="BK518" s="374"/>
      <c r="BL518" s="374"/>
      <c r="BM518" s="374"/>
      <c r="BN518" s="374"/>
      <c r="BO518" s="374"/>
      <c r="BP518" s="374"/>
      <c r="BQ518" s="374"/>
      <c r="BR518" s="374"/>
      <c r="BS518" s="374"/>
      <c r="BT518" s="374"/>
      <c r="BU518" s="374"/>
      <c r="BV518" s="374"/>
      <c r="BW518" s="374"/>
      <c r="BX518" s="374"/>
      <c r="BY518" s="374"/>
      <c r="BZ518" s="375"/>
      <c r="CA518" s="375"/>
      <c r="CB518" s="375"/>
      <c r="CC518" s="375"/>
      <c r="CD518" s="375"/>
      <c r="CE518" s="375"/>
      <c r="CF518" s="375"/>
      <c r="CG518" s="375"/>
      <c r="CH518" s="375"/>
      <c r="CI518" s="375"/>
      <c r="CJ518" s="375"/>
      <c r="CK518" s="375"/>
      <c r="CL518" s="375"/>
      <c r="CM518" s="375"/>
      <c r="CN518" s="375"/>
      <c r="CO518" s="375"/>
      <c r="CP518" s="375"/>
      <c r="CQ518" s="375"/>
      <c r="CR518" s="375"/>
      <c r="CS518" s="375"/>
      <c r="CT518" s="375"/>
      <c r="CU518" s="375"/>
      <c r="CV518" s="375"/>
      <c r="CW518" s="375"/>
      <c r="CX518" s="375"/>
      <c r="CY518" s="375"/>
      <c r="CZ518" s="375"/>
    </row>
    <row r="519" s="379" customFormat="true" ht="25.15" customHeight="true" x14ac:dyDescent="0.2">
      <c r="C519" s="1141" t="s">
        <v>607</v>
      </c>
      <c r="D519" s="1142"/>
      <c r="E519" s="890">
        <v>5.9159225209707886E-2</v>
      </c>
      <c r="F519" s="670"/>
      <c r="G519" s="670"/>
      <c r="H519" s="1142" t="s">
        <v>628</v>
      </c>
      <c r="I519" s="1142"/>
      <c r="J519" s="891">
        <v>1.957206874652305E-2</v>
      </c>
      <c r="K519" s="670"/>
      <c r="L519" s="670"/>
      <c r="M519" s="1142" t="s">
        <v>623</v>
      </c>
      <c r="N519" s="1142"/>
      <c r="O519" s="892">
        <v>1.9555086299938122E-2</v>
      </c>
      <c r="P519" s="670"/>
      <c r="Q519" s="670"/>
      <c r="Z519" s="372"/>
      <c r="AA519" s="372"/>
      <c r="AB519" s="372"/>
      <c r="AC519" s="372"/>
      <c r="AD519" s="372"/>
      <c r="AE519" s="372"/>
      <c r="AF519" s="372"/>
      <c r="AG519" s="372"/>
      <c r="AH519" s="372"/>
      <c r="AI519" s="372"/>
      <c r="AJ519" s="372"/>
      <c r="AK519" s="372"/>
      <c r="AL519" s="372"/>
      <c r="AM519" s="372"/>
      <c r="AN519" s="372"/>
      <c r="AO519" s="372"/>
      <c r="AP519" s="372"/>
      <c r="AQ519" s="372"/>
      <c r="AR519" s="372"/>
      <c r="AS519" s="372"/>
      <c r="AT519" s="372"/>
      <c r="AU519" s="372"/>
      <c r="AV519" s="372"/>
      <c r="AW519" s="372"/>
      <c r="AX519" s="372"/>
      <c r="AY519" s="372"/>
      <c r="AZ519" s="372"/>
      <c r="BA519" s="374"/>
      <c r="BB519" s="450"/>
      <c r="BC519" s="374"/>
      <c r="BD519" s="374"/>
      <c r="BE519" s="374"/>
      <c r="BF519" s="374"/>
      <c r="BG519" s="374"/>
      <c r="BH519" s="374"/>
      <c r="BI519" s="374"/>
      <c r="BJ519" s="374"/>
      <c r="BK519" s="374"/>
      <c r="BL519" s="374"/>
      <c r="BM519" s="374"/>
      <c r="BN519" s="374"/>
      <c r="BO519" s="374"/>
      <c r="BP519" s="374"/>
      <c r="BQ519" s="374"/>
      <c r="BR519" s="374"/>
      <c r="BS519" s="374"/>
      <c r="BT519" s="374"/>
      <c r="BU519" s="374"/>
      <c r="BV519" s="374"/>
      <c r="BW519" s="374"/>
      <c r="BX519" s="374"/>
      <c r="BY519" s="374"/>
      <c r="BZ519" s="375"/>
      <c r="CA519" s="375"/>
      <c r="CB519" s="375"/>
      <c r="CC519" s="375"/>
      <c r="CD519" s="375"/>
      <c r="CE519" s="375"/>
      <c r="CF519" s="375"/>
      <c r="CG519" s="375"/>
      <c r="CH519" s="375"/>
      <c r="CI519" s="375"/>
      <c r="CJ519" s="375"/>
      <c r="CK519" s="375"/>
      <c r="CL519" s="375"/>
      <c r="CM519" s="375"/>
      <c r="CN519" s="375"/>
      <c r="CO519" s="375"/>
      <c r="CP519" s="375"/>
      <c r="CQ519" s="375"/>
      <c r="CR519" s="375"/>
      <c r="CS519" s="375"/>
      <c r="CT519" s="375"/>
      <c r="CU519" s="375"/>
      <c r="CV519" s="375"/>
      <c r="CW519" s="375"/>
      <c r="CX519" s="375"/>
      <c r="CY519" s="375"/>
      <c r="CZ519" s="375"/>
    </row>
    <row r="520" s="379" customFormat="true" ht="25.15" customHeight="true" x14ac:dyDescent="0.2">
      <c r="C520" s="1141" t="s">
        <v>579</v>
      </c>
      <c r="D520" s="1142"/>
      <c r="E520" s="890">
        <v>0.55383572818368743</v>
      </c>
      <c r="F520" s="670"/>
      <c r="G520" s="670"/>
      <c r="H520" s="1142" t="s">
        <v>644</v>
      </c>
      <c r="I520" s="1142"/>
      <c r="J520" s="891">
        <v>3.0677449464580433E-3</v>
      </c>
      <c r="K520" s="670"/>
      <c r="L520" s="670"/>
      <c r="M520" s="1142" t="s">
        <v>601</v>
      </c>
      <c r="N520" s="1142"/>
      <c r="O520" s="892">
        <v>0.16583268703834961</v>
      </c>
      <c r="P520" s="670"/>
      <c r="Q520" s="670"/>
      <c r="Z520" s="372"/>
      <c r="AA520" s="372"/>
      <c r="AB520" s="372"/>
      <c r="AC520" s="372"/>
      <c r="AD520" s="372"/>
      <c r="AE520" s="372"/>
      <c r="AF520" s="372"/>
      <c r="AG520" s="372"/>
      <c r="AH520" s="372"/>
      <c r="AI520" s="372"/>
      <c r="AJ520" s="372"/>
      <c r="AK520" s="372"/>
      <c r="AL520" s="372"/>
      <c r="AM520" s="372"/>
      <c r="AN520" s="372"/>
      <c r="AO520" s="372"/>
      <c r="AP520" s="372"/>
      <c r="AQ520" s="372"/>
      <c r="AR520" s="372"/>
      <c r="AS520" s="372"/>
      <c r="AT520" s="372"/>
      <c r="AU520" s="372"/>
      <c r="AV520" s="372"/>
      <c r="AW520" s="372"/>
      <c r="AX520" s="372"/>
      <c r="AY520" s="372"/>
      <c r="AZ520" s="372"/>
      <c r="BA520" s="374"/>
      <c r="BB520" s="450"/>
      <c r="BC520" s="374"/>
      <c r="BD520" s="374"/>
      <c r="BE520" s="374"/>
      <c r="BF520" s="374"/>
      <c r="BG520" s="374"/>
      <c r="BH520" s="374"/>
      <c r="BI520" s="374"/>
      <c r="BJ520" s="374"/>
      <c r="BK520" s="374"/>
      <c r="BL520" s="374"/>
      <c r="BM520" s="374"/>
      <c r="BN520" s="374"/>
      <c r="BO520" s="374"/>
      <c r="BP520" s="374"/>
      <c r="BQ520" s="374"/>
      <c r="BR520" s="374"/>
      <c r="BS520" s="374"/>
      <c r="BT520" s="374"/>
      <c r="BU520" s="374"/>
      <c r="BV520" s="374"/>
      <c r="BW520" s="374"/>
      <c r="BX520" s="374"/>
      <c r="BY520" s="374"/>
      <c r="BZ520" s="375"/>
      <c r="CA520" s="375"/>
      <c r="CB520" s="375"/>
      <c r="CC520" s="375"/>
      <c r="CD520" s="375"/>
      <c r="CE520" s="375"/>
      <c r="CF520" s="375"/>
      <c r="CG520" s="375"/>
      <c r="CH520" s="375"/>
      <c r="CI520" s="375"/>
      <c r="CJ520" s="375"/>
      <c r="CK520" s="375"/>
      <c r="CL520" s="375"/>
      <c r="CM520" s="375"/>
      <c r="CN520" s="375"/>
      <c r="CO520" s="375"/>
      <c r="CP520" s="375"/>
      <c r="CQ520" s="375"/>
      <c r="CR520" s="375"/>
      <c r="CS520" s="375"/>
      <c r="CT520" s="375"/>
      <c r="CU520" s="375"/>
      <c r="CV520" s="375"/>
      <c r="CW520" s="375"/>
      <c r="CX520" s="375"/>
      <c r="CY520" s="375"/>
      <c r="CZ520" s="375"/>
    </row>
    <row r="521" s="379" customFormat="true" ht="25.15" customHeight="true" x14ac:dyDescent="0.2">
      <c r="C521" s="1141" t="s">
        <v>610</v>
      </c>
      <c r="D521" s="1142"/>
      <c r="E521" s="890">
        <v>8.5839057525510368E-2</v>
      </c>
      <c r="F521" s="670"/>
      <c r="G521" s="670"/>
      <c r="H521" s="1142" t="s">
        <v>656</v>
      </c>
      <c r="I521" s="1142"/>
      <c r="J521" s="891">
        <v>6.2024390660188669E-4</v>
      </c>
      <c r="K521" s="670"/>
      <c r="L521" s="670"/>
      <c r="M521" s="1142" t="s">
        <v>628</v>
      </c>
      <c r="N521" s="1142"/>
      <c r="O521" s="892">
        <v>1.5724528756053038E-2</v>
      </c>
      <c r="P521" s="670"/>
      <c r="Q521" s="670"/>
      <c r="Z521" s="372"/>
      <c r="AA521" s="372"/>
      <c r="AB521" s="372"/>
      <c r="AC521" s="372"/>
      <c r="AD521" s="372"/>
      <c r="AE521" s="372"/>
      <c r="AF521" s="372"/>
      <c r="AG521" s="372"/>
      <c r="AH521" s="372"/>
      <c r="AI521" s="372"/>
      <c r="AJ521" s="372"/>
      <c r="AK521" s="372"/>
      <c r="AL521" s="372"/>
      <c r="AM521" s="372"/>
      <c r="AN521" s="372"/>
      <c r="AO521" s="372"/>
      <c r="AP521" s="372"/>
      <c r="AQ521" s="372"/>
      <c r="AR521" s="372"/>
      <c r="AS521" s="372"/>
      <c r="AT521" s="372"/>
      <c r="AU521" s="372"/>
      <c r="AV521" s="372"/>
      <c r="AW521" s="372"/>
      <c r="AX521" s="372"/>
      <c r="AY521" s="372"/>
      <c r="AZ521" s="372"/>
      <c r="BA521" s="374"/>
      <c r="BB521" s="450"/>
      <c r="BC521" s="374"/>
      <c r="BD521" s="374"/>
      <c r="BE521" s="374"/>
      <c r="BF521" s="374"/>
      <c r="BG521" s="374"/>
      <c r="BH521" s="374"/>
      <c r="BI521" s="374"/>
      <c r="BJ521" s="374"/>
      <c r="BK521" s="374"/>
      <c r="BL521" s="374"/>
      <c r="BM521" s="374"/>
      <c r="BN521" s="374"/>
      <c r="BO521" s="374"/>
      <c r="BP521" s="374"/>
      <c r="BQ521" s="374"/>
      <c r="BR521" s="374"/>
      <c r="BS521" s="374"/>
      <c r="BT521" s="374"/>
      <c r="BU521" s="374"/>
      <c r="BV521" s="374"/>
      <c r="BW521" s="374"/>
      <c r="BX521" s="374"/>
      <c r="BY521" s="374"/>
      <c r="BZ521" s="375"/>
      <c r="CA521" s="375"/>
      <c r="CB521" s="375"/>
      <c r="CC521" s="375"/>
      <c r="CD521" s="375"/>
      <c r="CE521" s="375"/>
      <c r="CF521" s="375"/>
      <c r="CG521" s="375"/>
      <c r="CH521" s="375"/>
      <c r="CI521" s="375"/>
      <c r="CJ521" s="375"/>
      <c r="CK521" s="375"/>
      <c r="CL521" s="375"/>
      <c r="CM521" s="375"/>
      <c r="CN521" s="375"/>
      <c r="CO521" s="375"/>
      <c r="CP521" s="375"/>
      <c r="CQ521" s="375"/>
      <c r="CR521" s="375"/>
      <c r="CS521" s="375"/>
      <c r="CT521" s="375"/>
      <c r="CU521" s="375"/>
      <c r="CV521" s="375"/>
      <c r="CW521" s="375"/>
      <c r="CX521" s="375"/>
      <c r="CY521" s="375"/>
      <c r="CZ521" s="375"/>
    </row>
    <row r="522" s="379" customFormat="true" ht="25.15" customHeight="true" x14ac:dyDescent="0.2">
      <c r="C522" s="1141" t="s">
        <v>584</v>
      </c>
      <c r="D522" s="1142"/>
      <c r="E522" s="890">
        <v>0.45858328197260062</v>
      </c>
      <c r="F522" s="670"/>
      <c r="G522" s="670"/>
      <c r="H522" s="1142" t="s">
        <v>657</v>
      </c>
      <c r="I522" s="1142"/>
      <c r="J522" s="891">
        <v>2.7293719916104004E-4</v>
      </c>
      <c r="K522" s="670"/>
      <c r="L522" s="670"/>
      <c r="M522" s="1142" t="s">
        <v>644</v>
      </c>
      <c r="N522" s="1142"/>
      <c r="O522" s="892">
        <v>1.8439911223757182E-3</v>
      </c>
      <c r="P522" s="670"/>
      <c r="Q522" s="670"/>
      <c r="Z522" s="372"/>
      <c r="AA522" s="372"/>
      <c r="AB522" s="372"/>
      <c r="AC522" s="372"/>
      <c r="AD522" s="372"/>
      <c r="AE522" s="372"/>
      <c r="AF522" s="372"/>
      <c r="AG522" s="372"/>
      <c r="AH522" s="372"/>
      <c r="AI522" s="372"/>
      <c r="AJ522" s="372"/>
      <c r="AK522" s="372"/>
      <c r="AL522" s="372"/>
      <c r="AM522" s="372"/>
      <c r="AN522" s="372"/>
      <c r="AO522" s="372"/>
      <c r="AP522" s="372"/>
      <c r="AQ522" s="372"/>
      <c r="AR522" s="372"/>
      <c r="AS522" s="372"/>
      <c r="AT522" s="372"/>
      <c r="AU522" s="372"/>
      <c r="AV522" s="372"/>
      <c r="AW522" s="372"/>
      <c r="AX522" s="372"/>
      <c r="AY522" s="372"/>
      <c r="AZ522" s="372"/>
      <c r="BA522" s="374"/>
      <c r="BB522" s="450"/>
      <c r="BC522" s="374"/>
      <c r="BD522" s="374"/>
      <c r="BE522" s="374"/>
      <c r="BF522" s="374"/>
      <c r="BG522" s="374"/>
      <c r="BH522" s="374"/>
      <c r="BI522" s="374"/>
      <c r="BJ522" s="374"/>
      <c r="BK522" s="374"/>
      <c r="BL522" s="374"/>
      <c r="BM522" s="374"/>
      <c r="BN522" s="374"/>
      <c r="BO522" s="374"/>
      <c r="BP522" s="374"/>
      <c r="BQ522" s="374"/>
      <c r="BR522" s="374"/>
      <c r="BS522" s="374"/>
      <c r="BT522" s="374"/>
      <c r="BU522" s="374"/>
      <c r="BV522" s="374"/>
      <c r="BW522" s="374"/>
      <c r="BX522" s="374"/>
      <c r="BY522" s="374"/>
      <c r="BZ522" s="375"/>
      <c r="CA522" s="375"/>
      <c r="CB522" s="375"/>
      <c r="CC522" s="375"/>
      <c r="CD522" s="375"/>
      <c r="CE522" s="375"/>
      <c r="CF522" s="375"/>
      <c r="CG522" s="375"/>
      <c r="CH522" s="375"/>
      <c r="CI522" s="375"/>
      <c r="CJ522" s="375"/>
      <c r="CK522" s="375"/>
      <c r="CL522" s="375"/>
      <c r="CM522" s="375"/>
      <c r="CN522" s="375"/>
      <c r="CO522" s="375"/>
      <c r="CP522" s="375"/>
      <c r="CQ522" s="375"/>
      <c r="CR522" s="375"/>
      <c r="CS522" s="375"/>
      <c r="CT522" s="375"/>
      <c r="CU522" s="375"/>
      <c r="CV522" s="375"/>
      <c r="CW522" s="375"/>
      <c r="CX522" s="375"/>
      <c r="CY522" s="375"/>
      <c r="CZ522" s="375"/>
    </row>
    <row r="523" s="379" customFormat="true" ht="25.15" customHeight="true" x14ac:dyDescent="0.2">
      <c r="C523" s="1141" t="s">
        <v>581</v>
      </c>
      <c r="D523" s="1142"/>
      <c r="E523" s="890">
        <v>0.47410752028735659</v>
      </c>
      <c r="F523" s="670"/>
      <c r="G523" s="670"/>
      <c r="H523" s="1142" t="s">
        <v>598</v>
      </c>
      <c r="I523" s="1142"/>
      <c r="J523" s="891">
        <v>8.4552857503271944E-3</v>
      </c>
      <c r="K523" s="670"/>
      <c r="L523" s="670"/>
      <c r="M523" s="1142" t="s">
        <v>657</v>
      </c>
      <c r="N523" s="1142"/>
      <c r="O523" s="892">
        <v>3.0922010356408744E-5</v>
      </c>
      <c r="P523" s="670"/>
      <c r="Q523" s="670"/>
      <c r="Z523" s="372"/>
      <c r="AA523" s="372"/>
      <c r="AB523" s="372"/>
      <c r="AC523" s="372"/>
      <c r="AD523" s="372"/>
      <c r="AE523" s="372"/>
      <c r="AF523" s="372"/>
      <c r="AG523" s="372"/>
      <c r="AH523" s="372"/>
      <c r="AI523" s="372"/>
      <c r="AJ523" s="372"/>
      <c r="AK523" s="372"/>
      <c r="AL523" s="372"/>
      <c r="AM523" s="372"/>
      <c r="AN523" s="372"/>
      <c r="AO523" s="372"/>
      <c r="AP523" s="372"/>
      <c r="AQ523" s="372"/>
      <c r="AR523" s="372"/>
      <c r="AS523" s="372"/>
      <c r="AT523" s="372"/>
      <c r="AU523" s="372"/>
      <c r="AV523" s="372"/>
      <c r="AW523" s="372"/>
      <c r="AX523" s="372"/>
      <c r="AY523" s="372"/>
      <c r="AZ523" s="372"/>
      <c r="BA523" s="374"/>
      <c r="BB523" s="450"/>
      <c r="BC523" s="374"/>
      <c r="BD523" s="374"/>
      <c r="BE523" s="374"/>
      <c r="BF523" s="374"/>
      <c r="BG523" s="374"/>
      <c r="BH523" s="374"/>
      <c r="BI523" s="374"/>
      <c r="BJ523" s="374"/>
      <c r="BK523" s="374"/>
      <c r="BL523" s="374"/>
      <c r="BM523" s="374"/>
      <c r="BN523" s="374"/>
      <c r="BO523" s="374"/>
      <c r="BP523" s="374"/>
      <c r="BQ523" s="374"/>
      <c r="BR523" s="374"/>
      <c r="BS523" s="374"/>
      <c r="BT523" s="374"/>
      <c r="BU523" s="374"/>
      <c r="BV523" s="374"/>
      <c r="BW523" s="374"/>
      <c r="BX523" s="374"/>
      <c r="BY523" s="374"/>
      <c r="BZ523" s="375"/>
      <c r="CA523" s="375"/>
      <c r="CB523" s="375"/>
      <c r="CC523" s="375"/>
      <c r="CD523" s="375"/>
      <c r="CE523" s="375"/>
      <c r="CF523" s="375"/>
      <c r="CG523" s="375"/>
      <c r="CH523" s="375"/>
      <c r="CI523" s="375"/>
      <c r="CJ523" s="375"/>
      <c r="CK523" s="375"/>
      <c r="CL523" s="375"/>
      <c r="CM523" s="375"/>
      <c r="CN523" s="375"/>
      <c r="CO523" s="375"/>
      <c r="CP523" s="375"/>
      <c r="CQ523" s="375"/>
      <c r="CR523" s="375"/>
      <c r="CS523" s="375"/>
      <c r="CT523" s="375"/>
      <c r="CU523" s="375"/>
      <c r="CV523" s="375"/>
      <c r="CW523" s="375"/>
      <c r="CX523" s="375"/>
      <c r="CY523" s="375"/>
      <c r="CZ523" s="375"/>
    </row>
    <row r="524" s="379" customFormat="true" ht="25.15" customHeight="true" x14ac:dyDescent="0.2">
      <c r="C524" s="1141" t="s">
        <v>597</v>
      </c>
      <c r="D524" s="1142"/>
      <c r="E524" s="890">
        <v>0.29850390343116356</v>
      </c>
      <c r="F524" s="670"/>
      <c r="G524" s="670"/>
      <c r="H524" s="1142" t="s">
        <v>670</v>
      </c>
      <c r="I524" s="1142"/>
      <c r="J524" s="891">
        <v>6.8612425194597415E-4</v>
      </c>
      <c r="K524" s="670"/>
      <c r="L524" s="670"/>
      <c r="M524" s="1142" t="s">
        <v>598</v>
      </c>
      <c r="N524" s="1142"/>
      <c r="O524" s="892">
        <v>0.1811019309846045</v>
      </c>
      <c r="P524" s="670"/>
      <c r="Q524" s="670"/>
      <c r="Z524" s="372"/>
      <c r="AA524" s="372"/>
      <c r="AB524" s="372"/>
      <c r="AC524" s="372"/>
      <c r="AD524" s="372"/>
      <c r="AE524" s="372"/>
      <c r="AF524" s="372"/>
      <c r="AG524" s="372"/>
      <c r="AH524" s="372"/>
      <c r="AI524" s="372"/>
      <c r="AJ524" s="372"/>
      <c r="AK524" s="372"/>
      <c r="AL524" s="372"/>
      <c r="AM524" s="372"/>
      <c r="AN524" s="372"/>
      <c r="AO524" s="372"/>
      <c r="AP524" s="372"/>
      <c r="AQ524" s="372"/>
      <c r="AR524" s="372"/>
      <c r="AS524" s="372"/>
      <c r="AT524" s="372"/>
      <c r="AU524" s="372"/>
      <c r="AV524" s="372"/>
      <c r="AW524" s="372"/>
      <c r="AX524" s="372"/>
      <c r="AY524" s="372"/>
      <c r="AZ524" s="372"/>
      <c r="BA524" s="374"/>
      <c r="BB524" s="450"/>
      <c r="BC524" s="374"/>
      <c r="BD524" s="374"/>
      <c r="BE524" s="374"/>
      <c r="BF524" s="374"/>
      <c r="BG524" s="374"/>
      <c r="BH524" s="374"/>
      <c r="BI524" s="374"/>
      <c r="BJ524" s="374"/>
      <c r="BK524" s="374"/>
      <c r="BL524" s="374"/>
      <c r="BM524" s="374"/>
      <c r="BN524" s="374"/>
      <c r="BO524" s="374"/>
      <c r="BP524" s="374"/>
      <c r="BQ524" s="374"/>
      <c r="BR524" s="374"/>
      <c r="BS524" s="374"/>
      <c r="BT524" s="374"/>
      <c r="BU524" s="374"/>
      <c r="BV524" s="374"/>
      <c r="BW524" s="374"/>
      <c r="BX524" s="374"/>
      <c r="BY524" s="374"/>
      <c r="BZ524" s="375"/>
      <c r="CA524" s="375"/>
      <c r="CB524" s="375"/>
      <c r="CC524" s="375"/>
      <c r="CD524" s="375"/>
      <c r="CE524" s="375"/>
      <c r="CF524" s="375"/>
      <c r="CG524" s="375"/>
      <c r="CH524" s="375"/>
      <c r="CI524" s="375"/>
      <c r="CJ524" s="375"/>
      <c r="CK524" s="375"/>
      <c r="CL524" s="375"/>
      <c r="CM524" s="375"/>
      <c r="CN524" s="375"/>
      <c r="CO524" s="375"/>
      <c r="CP524" s="375"/>
      <c r="CQ524" s="375"/>
      <c r="CR524" s="375"/>
      <c r="CS524" s="375"/>
      <c r="CT524" s="375"/>
      <c r="CU524" s="375"/>
      <c r="CV524" s="375"/>
      <c r="CW524" s="375"/>
      <c r="CX524" s="375"/>
      <c r="CY524" s="375"/>
      <c r="CZ524" s="375"/>
    </row>
    <row r="525" s="379" customFormat="true" ht="25.15" customHeight="true" x14ac:dyDescent="0.2">
      <c r="C525" s="1141" t="s">
        <v>585</v>
      </c>
      <c r="D525" s="1142"/>
      <c r="E525" s="890">
        <v>0.31628752695147205</v>
      </c>
      <c r="F525" s="670"/>
      <c r="G525" s="670"/>
      <c r="H525" s="1142" t="s">
        <v>648</v>
      </c>
      <c r="I525" s="1142"/>
      <c r="J525" s="891">
        <v>5.0197966376885092E-4</v>
      </c>
      <c r="K525" s="670"/>
      <c r="L525" s="670"/>
      <c r="M525" s="1142" t="s">
        <v>670</v>
      </c>
      <c r="N525" s="1142"/>
      <c r="O525" s="892">
        <v>6.8430308623631175E-5</v>
      </c>
      <c r="P525" s="670"/>
      <c r="Q525" s="670"/>
      <c r="Z525" s="372"/>
      <c r="AA525" s="372"/>
      <c r="AB525" s="372"/>
      <c r="AC525" s="372"/>
      <c r="AD525" s="372"/>
      <c r="AE525" s="372"/>
      <c r="AF525" s="372"/>
      <c r="AG525" s="372"/>
      <c r="AH525" s="372"/>
      <c r="AI525" s="372"/>
      <c r="AJ525" s="372"/>
      <c r="AK525" s="372"/>
      <c r="AL525" s="372"/>
      <c r="AM525" s="372"/>
      <c r="AN525" s="372"/>
      <c r="AO525" s="372"/>
      <c r="AP525" s="372"/>
      <c r="AQ525" s="372"/>
      <c r="AR525" s="372"/>
      <c r="AS525" s="372"/>
      <c r="AT525" s="372"/>
      <c r="AU525" s="372"/>
      <c r="AV525" s="372"/>
      <c r="AW525" s="372"/>
      <c r="AX525" s="372"/>
      <c r="AY525" s="372"/>
      <c r="AZ525" s="372"/>
      <c r="BA525" s="374"/>
      <c r="BB525" s="450"/>
      <c r="BC525" s="374"/>
      <c r="BD525" s="374"/>
      <c r="BE525" s="374"/>
      <c r="BF525" s="374"/>
      <c r="BG525" s="374"/>
      <c r="BH525" s="374"/>
      <c r="BI525" s="374"/>
      <c r="BJ525" s="374"/>
      <c r="BK525" s="374"/>
      <c r="BL525" s="374"/>
      <c r="BM525" s="374"/>
      <c r="BN525" s="374"/>
      <c r="BO525" s="374"/>
      <c r="BP525" s="374"/>
      <c r="BQ525" s="374"/>
      <c r="BR525" s="374"/>
      <c r="BS525" s="374"/>
      <c r="BT525" s="374"/>
      <c r="BU525" s="374"/>
      <c r="BV525" s="374"/>
      <c r="BW525" s="374"/>
      <c r="BX525" s="374"/>
      <c r="BY525" s="374"/>
      <c r="BZ525" s="375"/>
      <c r="CA525" s="375"/>
      <c r="CB525" s="375"/>
      <c r="CC525" s="375"/>
      <c r="CD525" s="375"/>
      <c r="CE525" s="375"/>
      <c r="CF525" s="375"/>
      <c r="CG525" s="375"/>
      <c r="CH525" s="375"/>
      <c r="CI525" s="375"/>
      <c r="CJ525" s="375"/>
      <c r="CK525" s="375"/>
      <c r="CL525" s="375"/>
      <c r="CM525" s="375"/>
      <c r="CN525" s="375"/>
      <c r="CO525" s="375"/>
      <c r="CP525" s="375"/>
      <c r="CQ525" s="375"/>
      <c r="CR525" s="375"/>
      <c r="CS525" s="375"/>
      <c r="CT525" s="375"/>
      <c r="CU525" s="375"/>
      <c r="CV525" s="375"/>
      <c r="CW525" s="375"/>
      <c r="CX525" s="375"/>
      <c r="CY525" s="375"/>
      <c r="CZ525" s="375"/>
    </row>
    <row r="526" s="379" customFormat="true" ht="25.15" customHeight="true" x14ac:dyDescent="0.2">
      <c r="C526" s="1141" t="s">
        <v>596</v>
      </c>
      <c r="D526" s="1142"/>
      <c r="E526" s="890">
        <v>0.18629352247666844</v>
      </c>
      <c r="F526" s="670"/>
      <c r="G526" s="670"/>
      <c r="H526" s="1142" t="s">
        <v>591</v>
      </c>
      <c r="I526" s="1142"/>
      <c r="J526" s="891">
        <v>0.24953447470994655</v>
      </c>
      <c r="K526" s="670"/>
      <c r="L526" s="670"/>
      <c r="M526" s="1142" t="s">
        <v>648</v>
      </c>
      <c r="N526" s="1142"/>
      <c r="O526" s="892">
        <v>3.7080815549728322E-3</v>
      </c>
      <c r="P526" s="670"/>
      <c r="Q526" s="670"/>
      <c r="Z526" s="372"/>
      <c r="AA526" s="372"/>
      <c r="AB526" s="372"/>
      <c r="AC526" s="372"/>
      <c r="AD526" s="372"/>
      <c r="AE526" s="372"/>
      <c r="AF526" s="372"/>
      <c r="AG526" s="372"/>
      <c r="AH526" s="372"/>
      <c r="AI526" s="372"/>
      <c r="AJ526" s="372"/>
      <c r="AK526" s="372"/>
      <c r="AL526" s="372"/>
      <c r="AM526" s="372"/>
      <c r="AN526" s="372"/>
      <c r="AO526" s="372"/>
      <c r="AP526" s="372"/>
      <c r="AQ526" s="372"/>
      <c r="AR526" s="372"/>
      <c r="AS526" s="372"/>
      <c r="AT526" s="372"/>
      <c r="AU526" s="372"/>
      <c r="AV526" s="372"/>
      <c r="AW526" s="372"/>
      <c r="AX526" s="372"/>
      <c r="AY526" s="372"/>
      <c r="AZ526" s="372"/>
      <c r="BA526" s="374"/>
      <c r="BB526" s="450"/>
      <c r="BC526" s="374"/>
      <c r="BD526" s="374"/>
      <c r="BE526" s="374"/>
      <c r="BF526" s="374"/>
      <c r="BG526" s="374"/>
      <c r="BH526" s="374"/>
      <c r="BI526" s="374"/>
      <c r="BJ526" s="374"/>
      <c r="BK526" s="374"/>
      <c r="BL526" s="374"/>
      <c r="BM526" s="374"/>
      <c r="BN526" s="374"/>
      <c r="BO526" s="374"/>
      <c r="BP526" s="374"/>
      <c r="BQ526" s="374"/>
      <c r="BR526" s="374"/>
      <c r="BS526" s="374"/>
      <c r="BT526" s="374"/>
      <c r="BU526" s="374"/>
      <c r="BV526" s="374"/>
      <c r="BW526" s="374"/>
      <c r="BX526" s="374"/>
      <c r="BY526" s="374"/>
      <c r="BZ526" s="375"/>
      <c r="CA526" s="375"/>
      <c r="CB526" s="375"/>
      <c r="CC526" s="375"/>
      <c r="CD526" s="375"/>
      <c r="CE526" s="375"/>
      <c r="CF526" s="375"/>
      <c r="CG526" s="375"/>
      <c r="CH526" s="375"/>
      <c r="CI526" s="375"/>
      <c r="CJ526" s="375"/>
      <c r="CK526" s="375"/>
      <c r="CL526" s="375"/>
      <c r="CM526" s="375"/>
      <c r="CN526" s="375"/>
      <c r="CO526" s="375"/>
      <c r="CP526" s="375"/>
      <c r="CQ526" s="375"/>
      <c r="CR526" s="375"/>
      <c r="CS526" s="375"/>
      <c r="CT526" s="375"/>
      <c r="CU526" s="375"/>
      <c r="CV526" s="375"/>
      <c r="CW526" s="375"/>
      <c r="CX526" s="375"/>
      <c r="CY526" s="375"/>
      <c r="CZ526" s="375"/>
    </row>
    <row r="527" s="379" customFormat="true" ht="25.15" customHeight="true" x14ac:dyDescent="0.2">
      <c r="C527" s="1141" t="s">
        <v>593</v>
      </c>
      <c r="D527" s="1142"/>
      <c r="E527" s="890">
        <v>0.31140745380064139</v>
      </c>
      <c r="F527" s="670"/>
      <c r="G527" s="670"/>
      <c r="H527" s="1142" t="s">
        <v>620</v>
      </c>
      <c r="I527" s="1142"/>
      <c r="J527" s="891">
        <v>3.9815623019617122E-2</v>
      </c>
      <c r="K527" s="670"/>
      <c r="L527" s="670"/>
      <c r="M527" s="1142" t="s">
        <v>638</v>
      </c>
      <c r="N527" s="1142"/>
      <c r="O527" s="892">
        <v>6.8400215687684578E-4</v>
      </c>
      <c r="P527" s="670"/>
      <c r="Q527" s="670"/>
      <c r="Z527" s="372"/>
      <c r="AA527" s="372"/>
      <c r="AB527" s="372"/>
      <c r="AC527" s="372"/>
      <c r="AD527" s="372"/>
      <c r="AE527" s="372"/>
      <c r="AF527" s="372"/>
      <c r="AG527" s="372"/>
      <c r="AH527" s="372"/>
      <c r="AI527" s="372"/>
      <c r="AJ527" s="372"/>
      <c r="AK527" s="372"/>
      <c r="AL527" s="372"/>
      <c r="AM527" s="372"/>
      <c r="AN527" s="372"/>
      <c r="AO527" s="372"/>
      <c r="AP527" s="372"/>
      <c r="AQ527" s="372"/>
      <c r="AR527" s="372"/>
      <c r="AS527" s="372"/>
      <c r="AT527" s="372"/>
      <c r="AU527" s="372"/>
      <c r="AV527" s="372"/>
      <c r="AW527" s="372"/>
      <c r="AX527" s="372"/>
      <c r="AY527" s="372"/>
      <c r="AZ527" s="372"/>
      <c r="BA527" s="374"/>
      <c r="BB527" s="450"/>
      <c r="BC527" s="374"/>
      <c r="BD527" s="374"/>
      <c r="BE527" s="374"/>
      <c r="BF527" s="374"/>
      <c r="BG527" s="374"/>
      <c r="BH527" s="374"/>
      <c r="BI527" s="374"/>
      <c r="BJ527" s="374"/>
      <c r="BK527" s="374"/>
      <c r="BL527" s="374"/>
      <c r="BM527" s="374"/>
      <c r="BN527" s="374"/>
      <c r="BO527" s="374"/>
      <c r="BP527" s="374"/>
      <c r="BQ527" s="374"/>
      <c r="BR527" s="374"/>
      <c r="BS527" s="374"/>
      <c r="BT527" s="374"/>
      <c r="BU527" s="374"/>
      <c r="BV527" s="374"/>
      <c r="BW527" s="374"/>
      <c r="BX527" s="374"/>
      <c r="BY527" s="374"/>
      <c r="BZ527" s="375"/>
      <c r="CA527" s="375"/>
      <c r="CB527" s="375"/>
      <c r="CC527" s="375"/>
      <c r="CD527" s="375"/>
      <c r="CE527" s="375"/>
      <c r="CF527" s="375"/>
      <c r="CG527" s="375"/>
      <c r="CH527" s="375"/>
      <c r="CI527" s="375"/>
      <c r="CJ527" s="375"/>
      <c r="CK527" s="375"/>
      <c r="CL527" s="375"/>
      <c r="CM527" s="375"/>
      <c r="CN527" s="375"/>
      <c r="CO527" s="375"/>
      <c r="CP527" s="375"/>
      <c r="CQ527" s="375"/>
      <c r="CR527" s="375"/>
      <c r="CS527" s="375"/>
      <c r="CT527" s="375"/>
      <c r="CU527" s="375"/>
      <c r="CV527" s="375"/>
      <c r="CW527" s="375"/>
      <c r="CX527" s="375"/>
      <c r="CY527" s="375"/>
      <c r="CZ527" s="375"/>
    </row>
    <row r="528" s="379" customFormat="true" ht="25.15" customHeight="true" x14ac:dyDescent="0.2">
      <c r="C528" s="1141" t="s">
        <v>580</v>
      </c>
      <c r="D528" s="1142"/>
      <c r="E528" s="890">
        <v>0.57615566165029575</v>
      </c>
      <c r="F528" s="670"/>
      <c r="G528" s="670"/>
      <c r="H528" s="1142" t="s">
        <v>525</v>
      </c>
      <c r="I528" s="1142"/>
      <c r="J528" s="891">
        <v>1.5386558707027714E-2</v>
      </c>
      <c r="K528" s="670"/>
      <c r="L528" s="670"/>
      <c r="M528" s="1142" t="s">
        <v>591</v>
      </c>
      <c r="N528" s="1142"/>
      <c r="O528" s="892">
        <v>0.1852618653029777</v>
      </c>
      <c r="P528" s="670"/>
      <c r="Q528" s="670"/>
      <c r="Z528" s="372"/>
      <c r="AA528" s="372"/>
      <c r="AB528" s="372"/>
      <c r="AC528" s="372"/>
      <c r="AD528" s="372"/>
      <c r="AE528" s="372"/>
      <c r="AF528" s="372"/>
      <c r="AG528" s="372"/>
      <c r="AH528" s="372"/>
      <c r="AI528" s="372"/>
      <c r="AJ528" s="372"/>
      <c r="AK528" s="372"/>
      <c r="AL528" s="372"/>
      <c r="AM528" s="372"/>
      <c r="AN528" s="372"/>
      <c r="AO528" s="372"/>
      <c r="AP528" s="372"/>
      <c r="AQ528" s="372"/>
      <c r="AR528" s="372"/>
      <c r="AS528" s="372"/>
      <c r="AT528" s="372"/>
      <c r="AU528" s="372"/>
      <c r="AV528" s="372"/>
      <c r="AW528" s="372"/>
      <c r="AX528" s="372"/>
      <c r="AY528" s="372"/>
      <c r="AZ528" s="372"/>
      <c r="BA528" s="374"/>
      <c r="BB528" s="450"/>
      <c r="BC528" s="374"/>
      <c r="BD528" s="374"/>
      <c r="BE528" s="374"/>
      <c r="BF528" s="374"/>
      <c r="BG528" s="374"/>
      <c r="BH528" s="374"/>
      <c r="BI528" s="374"/>
      <c r="BJ528" s="374"/>
      <c r="BK528" s="374"/>
      <c r="BL528" s="374"/>
      <c r="BM528" s="374"/>
      <c r="BN528" s="374"/>
      <c r="BO528" s="374"/>
      <c r="BP528" s="374"/>
      <c r="BQ528" s="374"/>
      <c r="BR528" s="374"/>
      <c r="BS528" s="374"/>
      <c r="BT528" s="374"/>
      <c r="BU528" s="374"/>
      <c r="BV528" s="374"/>
      <c r="BW528" s="374"/>
      <c r="BX528" s="374"/>
      <c r="BY528" s="374"/>
      <c r="BZ528" s="375"/>
      <c r="CA528" s="375"/>
      <c r="CB528" s="375"/>
      <c r="CC528" s="375"/>
      <c r="CD528" s="375"/>
      <c r="CE528" s="375"/>
      <c r="CF528" s="375"/>
      <c r="CG528" s="375"/>
      <c r="CH528" s="375"/>
      <c r="CI528" s="375"/>
      <c r="CJ528" s="375"/>
      <c r="CK528" s="375"/>
      <c r="CL528" s="375"/>
      <c r="CM528" s="375"/>
      <c r="CN528" s="375"/>
      <c r="CO528" s="375"/>
      <c r="CP528" s="375"/>
      <c r="CQ528" s="375"/>
      <c r="CR528" s="375"/>
      <c r="CS528" s="375"/>
      <c r="CT528" s="375"/>
      <c r="CU528" s="375"/>
      <c r="CV528" s="375"/>
      <c r="CW528" s="375"/>
      <c r="CX528" s="375"/>
      <c r="CY528" s="375"/>
      <c r="CZ528" s="375"/>
    </row>
    <row r="529" s="379" customFormat="true" ht="25.15" customHeight="true" x14ac:dyDescent="0.2">
      <c r="C529" s="1141" t="s">
        <v>621</v>
      </c>
      <c r="D529" s="1142"/>
      <c r="E529" s="890">
        <v>5.6788626613047842E-3</v>
      </c>
      <c r="F529" s="670"/>
      <c r="G529" s="670"/>
      <c r="H529" s="1142" t="s">
        <v>514</v>
      </c>
      <c r="I529" s="1142"/>
      <c r="J529" s="891">
        <v>6.8984779293748258E-2</v>
      </c>
      <c r="K529" s="670"/>
      <c r="L529" s="670"/>
      <c r="M529" s="1142" t="s">
        <v>620</v>
      </c>
      <c r="N529" s="1142"/>
      <c r="O529" s="892">
        <v>2.1238446764098542E-2</v>
      </c>
      <c r="P529" s="670"/>
      <c r="Q529" s="670"/>
      <c r="Z529" s="372"/>
      <c r="AA529" s="372"/>
      <c r="AB529" s="372"/>
      <c r="AC529" s="372"/>
      <c r="AD529" s="372"/>
      <c r="AE529" s="372"/>
      <c r="AF529" s="372"/>
      <c r="AG529" s="372"/>
      <c r="AH529" s="372"/>
      <c r="AI529" s="372"/>
      <c r="AJ529" s="372"/>
      <c r="AK529" s="372"/>
      <c r="AL529" s="372"/>
      <c r="AM529" s="372"/>
      <c r="AN529" s="372"/>
      <c r="AO529" s="372"/>
      <c r="AP529" s="372"/>
      <c r="AQ529" s="372"/>
      <c r="AR529" s="372"/>
      <c r="AS529" s="372"/>
      <c r="AT529" s="372"/>
      <c r="AU529" s="372"/>
      <c r="AV529" s="372"/>
      <c r="AW529" s="372"/>
      <c r="AX529" s="372"/>
      <c r="AY529" s="372"/>
      <c r="AZ529" s="372"/>
      <c r="BA529" s="374"/>
      <c r="BB529" s="450"/>
      <c r="BC529" s="374"/>
      <c r="BD529" s="374"/>
      <c r="BE529" s="374"/>
      <c r="BF529" s="374"/>
      <c r="BG529" s="374"/>
      <c r="BH529" s="374"/>
      <c r="BI529" s="374"/>
      <c r="BJ529" s="374"/>
      <c r="BK529" s="374"/>
      <c r="BL529" s="374"/>
      <c r="BM529" s="374"/>
      <c r="BN529" s="374"/>
      <c r="BO529" s="374"/>
      <c r="BP529" s="374"/>
      <c r="BQ529" s="374"/>
      <c r="BR529" s="374"/>
      <c r="BS529" s="374"/>
      <c r="BT529" s="374"/>
      <c r="BU529" s="374"/>
      <c r="BV529" s="374"/>
      <c r="BW529" s="374"/>
      <c r="BX529" s="374"/>
      <c r="BY529" s="374"/>
      <c r="BZ529" s="375"/>
      <c r="CA529" s="375"/>
      <c r="CB529" s="375"/>
      <c r="CC529" s="375"/>
      <c r="CD529" s="375"/>
      <c r="CE529" s="375"/>
      <c r="CF529" s="375"/>
      <c r="CG529" s="375"/>
      <c r="CH529" s="375"/>
      <c r="CI529" s="375"/>
      <c r="CJ529" s="375"/>
      <c r="CK529" s="375"/>
      <c r="CL529" s="375"/>
      <c r="CM529" s="375"/>
      <c r="CN529" s="375"/>
      <c r="CO529" s="375"/>
      <c r="CP529" s="375"/>
      <c r="CQ529" s="375"/>
      <c r="CR529" s="375"/>
      <c r="CS529" s="375"/>
      <c r="CT529" s="375"/>
      <c r="CU529" s="375"/>
      <c r="CV529" s="375"/>
      <c r="CW529" s="375"/>
      <c r="CX529" s="375"/>
      <c r="CY529" s="375"/>
      <c r="CZ529" s="375"/>
    </row>
    <row r="530" s="379" customFormat="true" ht="25.15" customHeight="true" x14ac:dyDescent="0.2">
      <c r="C530" s="1141" t="s">
        <v>617</v>
      </c>
      <c r="D530" s="1142"/>
      <c r="E530" s="890">
        <v>1.0815541749389215E-2</v>
      </c>
      <c r="F530" s="670"/>
      <c r="G530" s="670"/>
      <c r="H530" s="1142" t="s">
        <v>622</v>
      </c>
      <c r="I530" s="1142"/>
      <c r="J530" s="891">
        <v>3.1583341758206533E-2</v>
      </c>
      <c r="K530" s="670"/>
      <c r="L530" s="670"/>
      <c r="M530" s="1142" t="s">
        <v>525</v>
      </c>
      <c r="N530" s="1142"/>
      <c r="O530" s="892">
        <v>1.6703607660666066E-2</v>
      </c>
      <c r="P530" s="670"/>
      <c r="Q530" s="670"/>
      <c r="Z530" s="372"/>
      <c r="AA530" s="372"/>
      <c r="AB530" s="372"/>
      <c r="AC530" s="372"/>
      <c r="AD530" s="372"/>
      <c r="AE530" s="372"/>
      <c r="AF530" s="372"/>
      <c r="AG530" s="372"/>
      <c r="AH530" s="372"/>
      <c r="AI530" s="372"/>
      <c r="AJ530" s="372"/>
      <c r="AK530" s="372"/>
      <c r="AL530" s="372"/>
      <c r="AM530" s="372"/>
      <c r="AN530" s="372"/>
      <c r="AO530" s="372"/>
      <c r="AP530" s="372"/>
      <c r="AQ530" s="372"/>
      <c r="AR530" s="372"/>
      <c r="AS530" s="372"/>
      <c r="AT530" s="372"/>
      <c r="AU530" s="372"/>
      <c r="AV530" s="372"/>
      <c r="AW530" s="372"/>
      <c r="AX530" s="372"/>
      <c r="AY530" s="372"/>
      <c r="AZ530" s="372"/>
      <c r="BA530" s="374"/>
      <c r="BB530" s="450"/>
      <c r="BC530" s="374"/>
      <c r="BD530" s="374"/>
      <c r="BE530" s="374"/>
      <c r="BF530" s="374"/>
      <c r="BG530" s="374"/>
      <c r="BH530" s="374"/>
      <c r="BI530" s="374"/>
      <c r="BJ530" s="374"/>
      <c r="BK530" s="374"/>
      <c r="BL530" s="374"/>
      <c r="BM530" s="374"/>
      <c r="BN530" s="374"/>
      <c r="BO530" s="374"/>
      <c r="BP530" s="374"/>
      <c r="BQ530" s="374"/>
      <c r="BR530" s="374"/>
      <c r="BS530" s="374"/>
      <c r="BT530" s="374"/>
      <c r="BU530" s="374"/>
      <c r="BV530" s="374"/>
      <c r="BW530" s="374"/>
      <c r="BX530" s="374"/>
      <c r="BY530" s="374"/>
      <c r="BZ530" s="375"/>
      <c r="CA530" s="375"/>
      <c r="CB530" s="375"/>
      <c r="CC530" s="375"/>
      <c r="CD530" s="375"/>
      <c r="CE530" s="375"/>
      <c r="CF530" s="375"/>
      <c r="CG530" s="375"/>
      <c r="CH530" s="375"/>
      <c r="CI530" s="375"/>
      <c r="CJ530" s="375"/>
      <c r="CK530" s="375"/>
      <c r="CL530" s="375"/>
      <c r="CM530" s="375"/>
      <c r="CN530" s="375"/>
      <c r="CO530" s="375"/>
      <c r="CP530" s="375"/>
      <c r="CQ530" s="375"/>
      <c r="CR530" s="375"/>
      <c r="CS530" s="375"/>
      <c r="CT530" s="375"/>
      <c r="CU530" s="375"/>
      <c r="CV530" s="375"/>
      <c r="CW530" s="375"/>
      <c r="CX530" s="375"/>
      <c r="CY530" s="375"/>
      <c r="CZ530" s="375"/>
    </row>
    <row r="531" s="379" customFormat="true" ht="25.15" customHeight="true" x14ac:dyDescent="0.2">
      <c r="C531" s="1141" t="s">
        <v>588</v>
      </c>
      <c r="D531" s="1142"/>
      <c r="E531" s="890">
        <v>0.32908370535755338</v>
      </c>
      <c r="F531" s="670"/>
      <c r="G531" s="670"/>
      <c r="H531" s="1142" t="s">
        <v>536</v>
      </c>
      <c r="I531" s="1142"/>
      <c r="J531" s="891">
        <v>4.366058507324428E-3</v>
      </c>
      <c r="K531" s="670"/>
      <c r="L531" s="670"/>
      <c r="M531" s="1142" t="s">
        <v>514</v>
      </c>
      <c r="N531" s="1142"/>
      <c r="O531" s="892">
        <v>1.8033339463307055E-2</v>
      </c>
      <c r="P531" s="670"/>
      <c r="Q531" s="670"/>
      <c r="Z531" s="372"/>
      <c r="AA531" s="372"/>
      <c r="AB531" s="372"/>
      <c r="AC531" s="372"/>
      <c r="AD531" s="372"/>
      <c r="AE531" s="372"/>
      <c r="AF531" s="372"/>
      <c r="AG531" s="372"/>
      <c r="AH531" s="372"/>
      <c r="AI531" s="372"/>
      <c r="AJ531" s="372"/>
      <c r="AK531" s="372"/>
      <c r="AL531" s="372"/>
      <c r="AM531" s="372"/>
      <c r="AN531" s="372"/>
      <c r="AO531" s="372"/>
      <c r="AP531" s="372"/>
      <c r="AQ531" s="372"/>
      <c r="AR531" s="372"/>
      <c r="AS531" s="372"/>
      <c r="AT531" s="372"/>
      <c r="AU531" s="372"/>
      <c r="AV531" s="372"/>
      <c r="AW531" s="372"/>
      <c r="AX531" s="372"/>
      <c r="AY531" s="372"/>
      <c r="AZ531" s="372"/>
      <c r="BA531" s="374"/>
      <c r="BB531" s="450"/>
      <c r="BC531" s="374"/>
      <c r="BD531" s="374"/>
      <c r="BE531" s="374"/>
      <c r="BF531" s="374"/>
      <c r="BG531" s="374"/>
      <c r="BH531" s="374"/>
      <c r="BI531" s="374"/>
      <c r="BJ531" s="374"/>
      <c r="BK531" s="374"/>
      <c r="BL531" s="374"/>
      <c r="BM531" s="374"/>
      <c r="BN531" s="374"/>
      <c r="BO531" s="374"/>
      <c r="BP531" s="374"/>
      <c r="BQ531" s="374"/>
      <c r="BR531" s="374"/>
      <c r="BS531" s="374"/>
      <c r="BT531" s="374"/>
      <c r="BU531" s="374"/>
      <c r="BV531" s="374"/>
      <c r="BW531" s="374"/>
      <c r="BX531" s="374"/>
      <c r="BY531" s="374"/>
      <c r="BZ531" s="375"/>
      <c r="CA531" s="375"/>
      <c r="CB531" s="375"/>
      <c r="CC531" s="375"/>
      <c r="CD531" s="375"/>
      <c r="CE531" s="375"/>
      <c r="CF531" s="375"/>
      <c r="CG531" s="375"/>
      <c r="CH531" s="375"/>
      <c r="CI531" s="375"/>
      <c r="CJ531" s="375"/>
      <c r="CK531" s="375"/>
      <c r="CL531" s="375"/>
      <c r="CM531" s="375"/>
      <c r="CN531" s="375"/>
      <c r="CO531" s="375"/>
      <c r="CP531" s="375"/>
      <c r="CQ531" s="375"/>
      <c r="CR531" s="375"/>
      <c r="CS531" s="375"/>
      <c r="CT531" s="375"/>
      <c r="CU531" s="375"/>
      <c r="CV531" s="375"/>
      <c r="CW531" s="375"/>
      <c r="CX531" s="375"/>
      <c r="CY531" s="375"/>
      <c r="CZ531" s="375"/>
    </row>
    <row r="532" s="379" customFormat="true" ht="25.15" customHeight="true" x14ac:dyDescent="0.2">
      <c r="C532" s="1141" t="s">
        <v>599</v>
      </c>
      <c r="D532" s="1142"/>
      <c r="E532" s="890">
        <v>0.24185611911412419</v>
      </c>
      <c r="F532" s="670"/>
      <c r="G532" s="670"/>
      <c r="H532" s="1142" t="s">
        <v>552</v>
      </c>
      <c r="I532" s="1142"/>
      <c r="J532" s="891">
        <v>3.0823583336073455E-2</v>
      </c>
      <c r="K532" s="670"/>
      <c r="L532" s="670"/>
      <c r="M532" s="1142" t="s">
        <v>622</v>
      </c>
      <c r="N532" s="1142"/>
      <c r="O532" s="892">
        <v>8.1174491233135474E-3</v>
      </c>
      <c r="P532" s="670"/>
      <c r="Q532" s="670"/>
      <c r="Z532" s="372"/>
      <c r="AA532" s="372"/>
      <c r="AB532" s="372"/>
      <c r="AC532" s="372"/>
      <c r="AD532" s="372"/>
      <c r="AE532" s="372"/>
      <c r="AF532" s="372"/>
      <c r="AG532" s="372"/>
      <c r="AH532" s="372"/>
      <c r="AI532" s="372"/>
      <c r="AJ532" s="372"/>
      <c r="AK532" s="372"/>
      <c r="AL532" s="372"/>
      <c r="AM532" s="372"/>
      <c r="AN532" s="372"/>
      <c r="AO532" s="372"/>
      <c r="AP532" s="372"/>
      <c r="AQ532" s="372"/>
      <c r="AR532" s="372"/>
      <c r="AS532" s="372"/>
      <c r="AT532" s="372"/>
      <c r="AU532" s="372"/>
      <c r="AV532" s="372"/>
      <c r="AW532" s="372"/>
      <c r="AX532" s="372"/>
      <c r="AY532" s="372"/>
      <c r="AZ532" s="372"/>
      <c r="BA532" s="374"/>
      <c r="BB532" s="450"/>
      <c r="BC532" s="374"/>
      <c r="BD532" s="374"/>
      <c r="BE532" s="374"/>
      <c r="BF532" s="374"/>
      <c r="BG532" s="374"/>
      <c r="BH532" s="374"/>
      <c r="BI532" s="374"/>
      <c r="BJ532" s="374"/>
      <c r="BK532" s="374"/>
      <c r="BL532" s="374"/>
      <c r="BM532" s="374"/>
      <c r="BN532" s="374"/>
      <c r="BO532" s="374"/>
      <c r="BP532" s="374"/>
      <c r="BQ532" s="374"/>
      <c r="BR532" s="374"/>
      <c r="BS532" s="374"/>
      <c r="BT532" s="374"/>
      <c r="BU532" s="374"/>
      <c r="BV532" s="374"/>
      <c r="BW532" s="374"/>
      <c r="BX532" s="374"/>
      <c r="BY532" s="374"/>
      <c r="BZ532" s="375"/>
      <c r="CA532" s="375"/>
      <c r="CB532" s="375"/>
      <c r="CC532" s="375"/>
      <c r="CD532" s="375"/>
      <c r="CE532" s="375"/>
      <c r="CF532" s="375"/>
      <c r="CG532" s="375"/>
      <c r="CH532" s="375"/>
      <c r="CI532" s="375"/>
      <c r="CJ532" s="375"/>
      <c r="CK532" s="375"/>
      <c r="CL532" s="375"/>
      <c r="CM532" s="375"/>
      <c r="CN532" s="375"/>
      <c r="CO532" s="375"/>
      <c r="CP532" s="375"/>
      <c r="CQ532" s="375"/>
      <c r="CR532" s="375"/>
      <c r="CS532" s="375"/>
      <c r="CT532" s="375"/>
      <c r="CU532" s="375"/>
      <c r="CV532" s="375"/>
      <c r="CW532" s="375"/>
      <c r="CX532" s="375"/>
      <c r="CY532" s="375"/>
      <c r="CZ532" s="375"/>
    </row>
    <row r="533" s="379" customFormat="true" ht="25.15" customHeight="true" x14ac:dyDescent="0.2">
      <c r="C533" s="1141" t="s">
        <v>600</v>
      </c>
      <c r="D533" s="1142"/>
      <c r="E533" s="890">
        <v>0.19027322282175621</v>
      </c>
      <c r="F533" s="670"/>
      <c r="G533" s="670"/>
      <c r="H533" s="1142" t="s">
        <v>645</v>
      </c>
      <c r="I533" s="1142"/>
      <c r="J533" s="891">
        <v>1.1257508126955808E-2</v>
      </c>
      <c r="K533" s="670"/>
      <c r="L533" s="670"/>
      <c r="M533" s="1142" t="s">
        <v>536</v>
      </c>
      <c r="N533" s="1142"/>
      <c r="O533" s="892">
        <v>7.8018759654662762E-3</v>
      </c>
      <c r="P533" s="670"/>
      <c r="Q533" s="670"/>
      <c r="Z533" s="372"/>
      <c r="AA533" s="372"/>
      <c r="AB533" s="372"/>
      <c r="AC533" s="372"/>
      <c r="AD533" s="372"/>
      <c r="AE533" s="372"/>
      <c r="AF533" s="372"/>
      <c r="AG533" s="372"/>
      <c r="AH533" s="372"/>
      <c r="AI533" s="372"/>
      <c r="AJ533" s="372"/>
      <c r="AK533" s="372"/>
      <c r="AL533" s="372"/>
      <c r="AM533" s="372"/>
      <c r="AN533" s="372"/>
      <c r="AO533" s="372"/>
      <c r="AP533" s="372"/>
      <c r="AQ533" s="372"/>
      <c r="AR533" s="372"/>
      <c r="AS533" s="372"/>
      <c r="AT533" s="372"/>
      <c r="AU533" s="372"/>
      <c r="AV533" s="372"/>
      <c r="AW533" s="372"/>
      <c r="AX533" s="372"/>
      <c r="AY533" s="372"/>
      <c r="AZ533" s="372"/>
      <c r="BA533" s="374"/>
      <c r="BB533" s="450"/>
      <c r="BC533" s="374"/>
      <c r="BD533" s="374"/>
      <c r="BE533" s="374"/>
      <c r="BF533" s="374"/>
      <c r="BG533" s="374"/>
      <c r="BH533" s="374"/>
      <c r="BI533" s="374"/>
      <c r="BJ533" s="374"/>
      <c r="BK533" s="374"/>
      <c r="BL533" s="374"/>
      <c r="BM533" s="374"/>
      <c r="BN533" s="374"/>
      <c r="BO533" s="374"/>
      <c r="BP533" s="374"/>
      <c r="BQ533" s="374"/>
      <c r="BR533" s="374"/>
      <c r="BS533" s="374"/>
      <c r="BT533" s="374"/>
      <c r="BU533" s="374"/>
      <c r="BV533" s="374"/>
      <c r="BW533" s="374"/>
      <c r="BX533" s="374"/>
      <c r="BY533" s="374"/>
      <c r="BZ533" s="375"/>
      <c r="CA533" s="375"/>
      <c r="CB533" s="375"/>
      <c r="CC533" s="375"/>
      <c r="CD533" s="375"/>
      <c r="CE533" s="375"/>
      <c r="CF533" s="375"/>
      <c r="CG533" s="375"/>
      <c r="CH533" s="375"/>
      <c r="CI533" s="375"/>
      <c r="CJ533" s="375"/>
      <c r="CK533" s="375"/>
      <c r="CL533" s="375"/>
      <c r="CM533" s="375"/>
      <c r="CN533" s="375"/>
      <c r="CO533" s="375"/>
      <c r="CP533" s="375"/>
      <c r="CQ533" s="375"/>
      <c r="CR533" s="375"/>
      <c r="CS533" s="375"/>
      <c r="CT533" s="375"/>
      <c r="CU533" s="375"/>
      <c r="CV533" s="375"/>
      <c r="CW533" s="375"/>
      <c r="CX533" s="375"/>
      <c r="CY533" s="375"/>
      <c r="CZ533" s="375"/>
    </row>
    <row r="534" s="379" customFormat="true" ht="25.15" customHeight="true" x14ac:dyDescent="0.2">
      <c r="C534" s="1141" t="s">
        <v>578</v>
      </c>
      <c r="D534" s="1142"/>
      <c r="E534" s="890">
        <v>0.64517834467906754</v>
      </c>
      <c r="F534" s="670"/>
      <c r="G534" s="670"/>
      <c r="H534" s="1142" t="s">
        <v>646</v>
      </c>
      <c r="I534" s="1142"/>
      <c r="J534" s="891">
        <v>7.046932650443552E-3</v>
      </c>
      <c r="K534" s="670"/>
      <c r="L534" s="670"/>
      <c r="M534" s="1142" t="s">
        <v>552</v>
      </c>
      <c r="N534" s="1142"/>
      <c r="O534" s="892">
        <v>2.4507875709195784E-4</v>
      </c>
      <c r="P534" s="670"/>
      <c r="Q534" s="670"/>
      <c r="Z534" s="372"/>
      <c r="AA534" s="372"/>
      <c r="AB534" s="372"/>
      <c r="AC534" s="372"/>
      <c r="AD534" s="372"/>
      <c r="AE534" s="372"/>
      <c r="AF534" s="372"/>
      <c r="AG534" s="372"/>
      <c r="AH534" s="372"/>
      <c r="AI534" s="372"/>
      <c r="AJ534" s="372"/>
      <c r="AK534" s="372"/>
      <c r="AL534" s="372"/>
      <c r="AM534" s="372"/>
      <c r="AN534" s="372"/>
      <c r="AO534" s="372"/>
      <c r="AP534" s="372"/>
      <c r="AQ534" s="372"/>
      <c r="AR534" s="372"/>
      <c r="AS534" s="372"/>
      <c r="AT534" s="372"/>
      <c r="AU534" s="372"/>
      <c r="AV534" s="372"/>
      <c r="AW534" s="372"/>
      <c r="AX534" s="372"/>
      <c r="AY534" s="372"/>
      <c r="AZ534" s="372"/>
      <c r="BA534" s="374"/>
      <c r="BB534" s="450"/>
      <c r="BC534" s="374"/>
      <c r="BD534" s="374"/>
      <c r="BE534" s="374"/>
      <c r="BF534" s="374"/>
      <c r="BG534" s="374"/>
      <c r="BH534" s="374"/>
      <c r="BI534" s="374"/>
      <c r="BJ534" s="374"/>
      <c r="BK534" s="374"/>
      <c r="BL534" s="374"/>
      <c r="BM534" s="374"/>
      <c r="BN534" s="374"/>
      <c r="BO534" s="374"/>
      <c r="BP534" s="374"/>
      <c r="BQ534" s="374"/>
      <c r="BR534" s="374"/>
      <c r="BS534" s="374"/>
      <c r="BT534" s="374"/>
      <c r="BU534" s="374"/>
      <c r="BV534" s="374"/>
      <c r="BW534" s="374"/>
      <c r="BX534" s="374"/>
      <c r="BY534" s="374"/>
      <c r="BZ534" s="375"/>
      <c r="CA534" s="375"/>
      <c r="CB534" s="375"/>
      <c r="CC534" s="375"/>
      <c r="CD534" s="375"/>
      <c r="CE534" s="375"/>
      <c r="CF534" s="375"/>
      <c r="CG534" s="375"/>
      <c r="CH534" s="375"/>
      <c r="CI534" s="375"/>
      <c r="CJ534" s="375"/>
      <c r="CK534" s="375"/>
      <c r="CL534" s="375"/>
      <c r="CM534" s="375"/>
      <c r="CN534" s="375"/>
      <c r="CO534" s="375"/>
      <c r="CP534" s="375"/>
      <c r="CQ534" s="375"/>
      <c r="CR534" s="375"/>
      <c r="CS534" s="375"/>
      <c r="CT534" s="375"/>
      <c r="CU534" s="375"/>
      <c r="CV534" s="375"/>
      <c r="CW534" s="375"/>
      <c r="CX534" s="375"/>
      <c r="CY534" s="375"/>
      <c r="CZ534" s="375"/>
    </row>
    <row r="535" s="379" customFormat="true" ht="25.15" customHeight="true" x14ac:dyDescent="0.2">
      <c r="C535" s="1141" t="s">
        <v>582</v>
      </c>
      <c r="D535" s="1142"/>
      <c r="E535" s="890">
        <v>0.4745428495523567</v>
      </c>
      <c r="F535" s="670"/>
      <c r="G535" s="670"/>
      <c r="H535" s="1142" t="s">
        <v>509</v>
      </c>
      <c r="I535" s="1142"/>
      <c r="J535" s="891">
        <v>1.6414643848659753E-2</v>
      </c>
      <c r="K535" s="670"/>
      <c r="L535" s="670"/>
      <c r="M535" s="1142" t="s">
        <v>646</v>
      </c>
      <c r="N535" s="1142"/>
      <c r="O535" s="892">
        <v>3.6018320991650405E-3</v>
      </c>
      <c r="P535" s="670"/>
      <c r="Q535" s="670"/>
      <c r="Z535" s="372"/>
      <c r="AA535" s="372"/>
      <c r="AB535" s="372"/>
      <c r="AC535" s="372"/>
      <c r="AD535" s="372"/>
      <c r="AE535" s="372"/>
      <c r="AF535" s="372"/>
      <c r="AG535" s="372"/>
      <c r="AH535" s="372"/>
      <c r="AI535" s="372"/>
      <c r="AJ535" s="372"/>
      <c r="AK535" s="372"/>
      <c r="AL535" s="372"/>
      <c r="AM535" s="372"/>
      <c r="AN535" s="372"/>
      <c r="AO535" s="372"/>
      <c r="AP535" s="372"/>
      <c r="AQ535" s="372"/>
      <c r="AR535" s="372"/>
      <c r="AS535" s="372"/>
      <c r="AT535" s="372"/>
      <c r="AU535" s="372"/>
      <c r="AV535" s="372"/>
      <c r="AW535" s="372"/>
      <c r="AX535" s="372"/>
      <c r="AY535" s="372"/>
      <c r="AZ535" s="372"/>
      <c r="BA535" s="374"/>
      <c r="BB535" s="450"/>
      <c r="BC535" s="374"/>
      <c r="BD535" s="374"/>
      <c r="BE535" s="374"/>
      <c r="BF535" s="374"/>
      <c r="BG535" s="374"/>
      <c r="BH535" s="374"/>
      <c r="BI535" s="374"/>
      <c r="BJ535" s="374"/>
      <c r="BK535" s="374"/>
      <c r="BL535" s="374"/>
      <c r="BM535" s="374"/>
      <c r="BN535" s="374"/>
      <c r="BO535" s="374"/>
      <c r="BP535" s="374"/>
      <c r="BQ535" s="374"/>
      <c r="BR535" s="374"/>
      <c r="BS535" s="374"/>
      <c r="BT535" s="374"/>
      <c r="BU535" s="374"/>
      <c r="BV535" s="374"/>
      <c r="BW535" s="374"/>
      <c r="BX535" s="374"/>
      <c r="BY535" s="374"/>
      <c r="BZ535" s="375"/>
      <c r="CA535" s="375"/>
      <c r="CB535" s="375"/>
      <c r="CC535" s="375"/>
      <c r="CD535" s="375"/>
      <c r="CE535" s="375"/>
      <c r="CF535" s="375"/>
      <c r="CG535" s="375"/>
      <c r="CH535" s="375"/>
      <c r="CI535" s="375"/>
      <c r="CJ535" s="375"/>
      <c r="CK535" s="375"/>
      <c r="CL535" s="375"/>
      <c r="CM535" s="375"/>
      <c r="CN535" s="375"/>
      <c r="CO535" s="375"/>
      <c r="CP535" s="375"/>
      <c r="CQ535" s="375"/>
      <c r="CR535" s="375"/>
      <c r="CS535" s="375"/>
      <c r="CT535" s="375"/>
      <c r="CU535" s="375"/>
      <c r="CV535" s="375"/>
      <c r="CW535" s="375"/>
      <c r="CX535" s="375"/>
      <c r="CY535" s="375"/>
      <c r="CZ535" s="375"/>
    </row>
    <row r="536" s="379" customFormat="true" ht="25.15" customHeight="true" x14ac:dyDescent="0.2">
      <c r="C536" s="1141" t="s">
        <v>612</v>
      </c>
      <c r="D536" s="1142"/>
      <c r="E536" s="890">
        <v>3.7360296525414033E-2</v>
      </c>
      <c r="F536" s="670"/>
      <c r="G536" s="670"/>
      <c r="H536" s="1142" t="s">
        <v>653</v>
      </c>
      <c r="I536" s="1142"/>
      <c r="J536" s="891">
        <v>2.3040797864258263E-4</v>
      </c>
      <c r="K536" s="670"/>
      <c r="L536" s="670"/>
      <c r="M536" s="1142" t="s">
        <v>509</v>
      </c>
      <c r="N536" s="1142"/>
      <c r="O536" s="892">
        <v>0.1168398782667921</v>
      </c>
      <c r="P536" s="670"/>
      <c r="Q536" s="670"/>
      <c r="Z536" s="372"/>
      <c r="AA536" s="372"/>
      <c r="AB536" s="372"/>
      <c r="AC536" s="372"/>
      <c r="AD536" s="372"/>
      <c r="AE536" s="372"/>
      <c r="AF536" s="372"/>
      <c r="AG536" s="372"/>
      <c r="AH536" s="372"/>
      <c r="AI536" s="372"/>
      <c r="AJ536" s="372"/>
      <c r="AK536" s="372"/>
      <c r="AL536" s="372"/>
      <c r="AM536" s="372"/>
      <c r="AN536" s="372"/>
      <c r="AO536" s="372"/>
      <c r="AP536" s="372"/>
      <c r="AQ536" s="372"/>
      <c r="AR536" s="372"/>
      <c r="AS536" s="372"/>
      <c r="AT536" s="372"/>
      <c r="AU536" s="372"/>
      <c r="AV536" s="372"/>
      <c r="AW536" s="372"/>
      <c r="AX536" s="372"/>
      <c r="AY536" s="372"/>
      <c r="AZ536" s="372"/>
      <c r="BA536" s="374"/>
      <c r="BB536" s="450"/>
      <c r="BC536" s="374"/>
      <c r="BD536" s="374"/>
      <c r="BE536" s="374"/>
      <c r="BF536" s="374"/>
      <c r="BG536" s="374"/>
      <c r="BH536" s="374"/>
      <c r="BI536" s="374"/>
      <c r="BJ536" s="374"/>
      <c r="BK536" s="374"/>
      <c r="BL536" s="374"/>
      <c r="BM536" s="374"/>
      <c r="BN536" s="374"/>
      <c r="BO536" s="374"/>
      <c r="BP536" s="374"/>
      <c r="BQ536" s="374"/>
      <c r="BR536" s="374"/>
      <c r="BS536" s="374"/>
      <c r="BT536" s="374"/>
      <c r="BU536" s="374"/>
      <c r="BV536" s="374"/>
      <c r="BW536" s="374"/>
      <c r="BX536" s="374"/>
      <c r="BY536" s="374"/>
      <c r="BZ536" s="375"/>
      <c r="CA536" s="375"/>
      <c r="CB536" s="375"/>
      <c r="CC536" s="375"/>
      <c r="CD536" s="375"/>
      <c r="CE536" s="375"/>
      <c r="CF536" s="375"/>
      <c r="CG536" s="375"/>
      <c r="CH536" s="375"/>
      <c r="CI536" s="375"/>
      <c r="CJ536" s="375"/>
      <c r="CK536" s="375"/>
      <c r="CL536" s="375"/>
      <c r="CM536" s="375"/>
      <c r="CN536" s="375"/>
      <c r="CO536" s="375"/>
      <c r="CP536" s="375"/>
      <c r="CQ536" s="375"/>
      <c r="CR536" s="375"/>
      <c r="CS536" s="375"/>
      <c r="CT536" s="375"/>
      <c r="CU536" s="375"/>
      <c r="CV536" s="375"/>
      <c r="CW536" s="375"/>
      <c r="CX536" s="375"/>
      <c r="CY536" s="375"/>
      <c r="CZ536" s="375"/>
    </row>
    <row r="537" s="379" customFormat="true" ht="25.15" customHeight="true" x14ac:dyDescent="0.2">
      <c r="C537" s="1141" t="s">
        <v>631</v>
      </c>
      <c r="D537" s="1142"/>
      <c r="E537" s="890">
        <v>7.8744963426473098E-3</v>
      </c>
      <c r="F537" s="670"/>
      <c r="G537" s="670"/>
      <c r="H537" s="1142" t="s">
        <v>554</v>
      </c>
      <c r="I537" s="1142"/>
      <c r="J537" s="891">
        <v>0.12239313088598812</v>
      </c>
      <c r="K537" s="670"/>
      <c r="L537" s="670"/>
      <c r="M537" s="1142" t="s">
        <v>653</v>
      </c>
      <c r="N537" s="1142"/>
      <c r="O537" s="892">
        <v>1.3065723601253666E-3</v>
      </c>
      <c r="P537" s="670"/>
      <c r="Q537" s="670"/>
      <c r="Z537" s="372"/>
      <c r="AA537" s="372"/>
      <c r="AB537" s="372"/>
      <c r="AC537" s="372"/>
      <c r="AD537" s="372"/>
      <c r="AE537" s="372"/>
      <c r="AF537" s="372"/>
      <c r="AG537" s="372"/>
      <c r="AH537" s="372"/>
      <c r="AI537" s="372"/>
      <c r="AJ537" s="372"/>
      <c r="AK537" s="372"/>
      <c r="AL537" s="372"/>
      <c r="AM537" s="372"/>
      <c r="AN537" s="372"/>
      <c r="AO537" s="372"/>
      <c r="AP537" s="372"/>
      <c r="AQ537" s="372"/>
      <c r="AR537" s="372"/>
      <c r="AS537" s="372"/>
      <c r="AT537" s="372"/>
      <c r="AU537" s="372"/>
      <c r="AV537" s="372"/>
      <c r="AW537" s="372"/>
      <c r="AX537" s="372"/>
      <c r="AY537" s="372"/>
      <c r="AZ537" s="372"/>
      <c r="BA537" s="374"/>
      <c r="BB537" s="450"/>
      <c r="BC537" s="374"/>
      <c r="BD537" s="374"/>
      <c r="BE537" s="374"/>
      <c r="BF537" s="374"/>
      <c r="BG537" s="374"/>
      <c r="BH537" s="374"/>
      <c r="BI537" s="374"/>
      <c r="BJ537" s="374"/>
      <c r="BK537" s="374"/>
      <c r="BL537" s="374"/>
      <c r="BM537" s="374"/>
      <c r="BN537" s="374"/>
      <c r="BO537" s="374"/>
      <c r="BP537" s="374"/>
      <c r="BQ537" s="374"/>
      <c r="BR537" s="374"/>
      <c r="BS537" s="374"/>
      <c r="BT537" s="374"/>
      <c r="BU537" s="374"/>
      <c r="BV537" s="374"/>
      <c r="BW537" s="374"/>
      <c r="BX537" s="374"/>
      <c r="BY537" s="374"/>
      <c r="BZ537" s="375"/>
      <c r="CA537" s="375"/>
      <c r="CB537" s="375"/>
      <c r="CC537" s="375"/>
      <c r="CD537" s="375"/>
      <c r="CE537" s="375"/>
      <c r="CF537" s="375"/>
      <c r="CG537" s="375"/>
      <c r="CH537" s="375"/>
      <c r="CI537" s="375"/>
      <c r="CJ537" s="375"/>
      <c r="CK537" s="375"/>
      <c r="CL537" s="375"/>
      <c r="CM537" s="375"/>
      <c r="CN537" s="375"/>
      <c r="CO537" s="375"/>
      <c r="CP537" s="375"/>
      <c r="CQ537" s="375"/>
      <c r="CR537" s="375"/>
      <c r="CS537" s="375"/>
      <c r="CT537" s="375"/>
      <c r="CU537" s="375"/>
      <c r="CV537" s="375"/>
      <c r="CW537" s="375"/>
      <c r="CX537" s="375"/>
      <c r="CY537" s="375"/>
      <c r="CZ537" s="375"/>
    </row>
    <row r="538" s="379" customFormat="true" ht="25.15" customHeight="true" x14ac:dyDescent="0.2">
      <c r="C538" s="1141" t="s">
        <v>608</v>
      </c>
      <c r="D538" s="1142"/>
      <c r="E538" s="890">
        <v>8.7304274825666134E-2</v>
      </c>
      <c r="F538" s="670"/>
      <c r="G538" s="670"/>
      <c r="H538" s="1142" t="s">
        <v>614</v>
      </c>
      <c r="I538" s="1142"/>
      <c r="J538" s="891">
        <v>1.3371589700616223E-2</v>
      </c>
      <c r="K538" s="670"/>
      <c r="L538" s="670"/>
      <c r="M538" s="1142" t="s">
        <v>554</v>
      </c>
      <c r="N538" s="1142"/>
      <c r="O538" s="892">
        <v>3.6445853750641258E-2</v>
      </c>
      <c r="P538" s="670"/>
      <c r="Q538" s="670"/>
      <c r="Z538" s="372"/>
      <c r="AA538" s="372"/>
      <c r="AB538" s="372"/>
      <c r="AC538" s="372"/>
      <c r="AD538" s="372"/>
      <c r="AE538" s="372"/>
      <c r="AF538" s="372"/>
      <c r="AG538" s="372"/>
      <c r="AH538" s="372"/>
      <c r="AI538" s="372"/>
      <c r="AJ538" s="372"/>
      <c r="AK538" s="372"/>
      <c r="AL538" s="372"/>
      <c r="AM538" s="372"/>
      <c r="AN538" s="372"/>
      <c r="AO538" s="372"/>
      <c r="AP538" s="372"/>
      <c r="AQ538" s="372"/>
      <c r="AR538" s="372"/>
      <c r="AS538" s="372"/>
      <c r="AT538" s="372"/>
      <c r="AU538" s="372"/>
      <c r="AV538" s="372"/>
      <c r="AW538" s="372"/>
      <c r="AX538" s="372"/>
      <c r="AY538" s="372"/>
      <c r="AZ538" s="372"/>
      <c r="BA538" s="374"/>
      <c r="BB538" s="450"/>
      <c r="BC538" s="374"/>
      <c r="BD538" s="374"/>
      <c r="BE538" s="374"/>
      <c r="BF538" s="374"/>
      <c r="BG538" s="374"/>
      <c r="BH538" s="374"/>
      <c r="BI538" s="374"/>
      <c r="BJ538" s="374"/>
      <c r="BK538" s="374"/>
      <c r="BL538" s="374"/>
      <c r="BM538" s="374"/>
      <c r="BN538" s="374"/>
      <c r="BO538" s="374"/>
      <c r="BP538" s="374"/>
      <c r="BQ538" s="374"/>
      <c r="BR538" s="374"/>
      <c r="BS538" s="374"/>
      <c r="BT538" s="374"/>
      <c r="BU538" s="374"/>
      <c r="BV538" s="374"/>
      <c r="BW538" s="374"/>
      <c r="BX538" s="374"/>
      <c r="BY538" s="374"/>
      <c r="BZ538" s="375"/>
      <c r="CA538" s="375"/>
      <c r="CB538" s="375"/>
      <c r="CC538" s="375"/>
      <c r="CD538" s="375"/>
      <c r="CE538" s="375"/>
      <c r="CF538" s="375"/>
      <c r="CG538" s="375"/>
      <c r="CH538" s="375"/>
      <c r="CI538" s="375"/>
      <c r="CJ538" s="375"/>
      <c r="CK538" s="375"/>
      <c r="CL538" s="375"/>
      <c r="CM538" s="375"/>
      <c r="CN538" s="375"/>
      <c r="CO538" s="375"/>
      <c r="CP538" s="375"/>
      <c r="CQ538" s="375"/>
      <c r="CR538" s="375"/>
      <c r="CS538" s="375"/>
      <c r="CT538" s="375"/>
      <c r="CU538" s="375"/>
      <c r="CV538" s="375"/>
      <c r="CW538" s="375"/>
      <c r="CX538" s="375"/>
      <c r="CY538" s="375"/>
      <c r="CZ538" s="375"/>
    </row>
    <row r="539" s="379" customFormat="true" ht="25.15" customHeight="true" x14ac:dyDescent="0.2">
      <c r="C539" s="1141" t="s">
        <v>604</v>
      </c>
      <c r="D539" s="1142"/>
      <c r="E539" s="890">
        <v>7.3655987692936062E-2</v>
      </c>
      <c r="F539" s="670"/>
      <c r="G539" s="670"/>
      <c r="H539" s="1142" t="s">
        <v>546</v>
      </c>
      <c r="I539" s="1142"/>
      <c r="J539" s="891">
        <v>5.2628729162110789E-2</v>
      </c>
      <c r="K539" s="670"/>
      <c r="L539" s="670"/>
      <c r="M539" s="1142" t="s">
        <v>614</v>
      </c>
      <c r="N539" s="1142"/>
      <c r="O539" s="892">
        <v>3.1888587532214817E-2</v>
      </c>
      <c r="P539" s="670"/>
      <c r="Q539" s="670"/>
      <c r="Z539" s="372"/>
      <c r="AA539" s="372"/>
      <c r="AB539" s="372"/>
      <c r="AC539" s="372"/>
      <c r="AD539" s="372"/>
      <c r="AE539" s="372"/>
      <c r="AF539" s="372"/>
      <c r="AG539" s="372"/>
      <c r="AH539" s="372"/>
      <c r="AI539" s="372"/>
      <c r="AJ539" s="372"/>
      <c r="AK539" s="372"/>
      <c r="AL539" s="372"/>
      <c r="AM539" s="372"/>
      <c r="AN539" s="372"/>
      <c r="AO539" s="372"/>
      <c r="AP539" s="372"/>
      <c r="AQ539" s="372"/>
      <c r="AR539" s="372"/>
      <c r="AS539" s="372"/>
      <c r="AT539" s="372"/>
      <c r="AU539" s="372"/>
      <c r="AV539" s="372"/>
      <c r="AW539" s="372"/>
      <c r="AX539" s="372"/>
      <c r="AY539" s="372"/>
      <c r="AZ539" s="372"/>
      <c r="BA539" s="374"/>
      <c r="BB539" s="450"/>
      <c r="BC539" s="374"/>
      <c r="BD539" s="374"/>
      <c r="BE539" s="374"/>
      <c r="BF539" s="374"/>
      <c r="BG539" s="374"/>
      <c r="BH539" s="374"/>
      <c r="BI539" s="374"/>
      <c r="BJ539" s="374"/>
      <c r="BK539" s="374"/>
      <c r="BL539" s="374"/>
      <c r="BM539" s="374"/>
      <c r="BN539" s="374"/>
      <c r="BO539" s="374"/>
      <c r="BP539" s="374"/>
      <c r="BQ539" s="374"/>
      <c r="BR539" s="374"/>
      <c r="BS539" s="374"/>
      <c r="BT539" s="374"/>
      <c r="BU539" s="374"/>
      <c r="BV539" s="374"/>
      <c r="BW539" s="374"/>
      <c r="BX539" s="374"/>
      <c r="BY539" s="374"/>
      <c r="BZ539" s="375"/>
      <c r="CA539" s="375"/>
      <c r="CB539" s="375"/>
      <c r="CC539" s="375"/>
      <c r="CD539" s="375"/>
      <c r="CE539" s="375"/>
      <c r="CF539" s="375"/>
      <c r="CG539" s="375"/>
      <c r="CH539" s="375"/>
      <c r="CI539" s="375"/>
      <c r="CJ539" s="375"/>
      <c r="CK539" s="375"/>
      <c r="CL539" s="375"/>
      <c r="CM539" s="375"/>
      <c r="CN539" s="375"/>
      <c r="CO539" s="375"/>
      <c r="CP539" s="375"/>
      <c r="CQ539" s="375"/>
      <c r="CR539" s="375"/>
      <c r="CS539" s="375"/>
      <c r="CT539" s="375"/>
      <c r="CU539" s="375"/>
      <c r="CV539" s="375"/>
      <c r="CW539" s="375"/>
      <c r="CX539" s="375"/>
      <c r="CY539" s="375"/>
      <c r="CZ539" s="375"/>
    </row>
    <row r="540" s="379" customFormat="true" ht="25.15" customHeight="true" x14ac:dyDescent="0.2">
      <c r="C540" s="1141" t="s">
        <v>616</v>
      </c>
      <c r="D540" s="1142"/>
      <c r="E540" s="890">
        <v>5.3187509981020148E-3</v>
      </c>
      <c r="F540" s="670"/>
      <c r="G540" s="670"/>
      <c r="H540" s="1142" t="s">
        <v>640</v>
      </c>
      <c r="I540" s="1142"/>
      <c r="J540" s="891">
        <v>2.2037455304980968E-4</v>
      </c>
      <c r="K540" s="670"/>
      <c r="L540" s="670"/>
      <c r="M540" s="1142" t="s">
        <v>546</v>
      </c>
      <c r="N540" s="1142"/>
      <c r="O540" s="892">
        <v>1.8102233016635671E-3</v>
      </c>
      <c r="P540" s="670"/>
      <c r="Q540" s="670"/>
      <c r="Z540" s="372"/>
      <c r="AA540" s="372"/>
      <c r="AB540" s="372"/>
      <c r="AC540" s="372"/>
      <c r="AD540" s="372"/>
      <c r="AE540" s="372"/>
      <c r="AF540" s="372"/>
      <c r="AG540" s="372"/>
      <c r="AH540" s="372"/>
      <c r="AI540" s="372"/>
      <c r="AJ540" s="372"/>
      <c r="AK540" s="372"/>
      <c r="AL540" s="372"/>
      <c r="AM540" s="372"/>
      <c r="AN540" s="372"/>
      <c r="AO540" s="372"/>
      <c r="AP540" s="372"/>
      <c r="AQ540" s="372"/>
      <c r="AR540" s="372"/>
      <c r="AS540" s="372"/>
      <c r="AT540" s="372"/>
      <c r="AU540" s="372"/>
      <c r="AV540" s="372"/>
      <c r="AW540" s="372"/>
      <c r="AX540" s="372"/>
      <c r="AY540" s="372"/>
      <c r="AZ540" s="372"/>
      <c r="BA540" s="374"/>
      <c r="BB540" s="450"/>
      <c r="BC540" s="374"/>
      <c r="BD540" s="374"/>
      <c r="BE540" s="374"/>
      <c r="BF540" s="374"/>
      <c r="BG540" s="374"/>
      <c r="BH540" s="374"/>
      <c r="BI540" s="374"/>
      <c r="BJ540" s="374"/>
      <c r="BK540" s="374"/>
      <c r="BL540" s="374"/>
      <c r="BM540" s="374"/>
      <c r="BN540" s="374"/>
      <c r="BO540" s="374"/>
      <c r="BP540" s="374"/>
      <c r="BQ540" s="374"/>
      <c r="BR540" s="374"/>
      <c r="BS540" s="374"/>
      <c r="BT540" s="374"/>
      <c r="BU540" s="374"/>
      <c r="BV540" s="374"/>
      <c r="BW540" s="374"/>
      <c r="BX540" s="374"/>
      <c r="BY540" s="374"/>
      <c r="BZ540" s="375"/>
      <c r="CA540" s="375"/>
      <c r="CB540" s="375"/>
      <c r="CC540" s="375"/>
      <c r="CD540" s="375"/>
      <c r="CE540" s="375"/>
      <c r="CF540" s="375"/>
      <c r="CG540" s="375"/>
      <c r="CH540" s="375"/>
      <c r="CI540" s="375"/>
      <c r="CJ540" s="375"/>
      <c r="CK540" s="375"/>
      <c r="CL540" s="375"/>
      <c r="CM540" s="375"/>
      <c r="CN540" s="375"/>
      <c r="CO540" s="375"/>
      <c r="CP540" s="375"/>
      <c r="CQ540" s="375"/>
      <c r="CR540" s="375"/>
      <c r="CS540" s="375"/>
      <c r="CT540" s="375"/>
      <c r="CU540" s="375"/>
      <c r="CV540" s="375"/>
      <c r="CW540" s="375"/>
      <c r="CX540" s="375"/>
      <c r="CY540" s="375"/>
      <c r="CZ540" s="375"/>
    </row>
    <row r="541" s="379" customFormat="true" ht="25.15" customHeight="true" x14ac:dyDescent="0.2">
      <c r="C541" s="1141" t="s">
        <v>594</v>
      </c>
      <c r="D541" s="1142"/>
      <c r="E541" s="890">
        <v>0.14655952058519736</v>
      </c>
      <c r="F541" s="670"/>
      <c r="G541" s="670"/>
      <c r="H541" s="1142" t="s">
        <v>636</v>
      </c>
      <c r="I541" s="1142"/>
      <c r="J541" s="891">
        <v>1.1646470909668825E-2</v>
      </c>
      <c r="K541" s="670"/>
      <c r="L541" s="670"/>
      <c r="M541" s="1142" t="s">
        <v>673</v>
      </c>
      <c r="N541" s="1142"/>
      <c r="O541" s="892">
        <v>1.0812119239132713E-4</v>
      </c>
      <c r="P541" s="670"/>
      <c r="Q541" s="670"/>
      <c r="Z541" s="372"/>
      <c r="AA541" s="372"/>
      <c r="AB541" s="372"/>
      <c r="AC541" s="372"/>
      <c r="AD541" s="372"/>
      <c r="AE541" s="372"/>
      <c r="AF541" s="372"/>
      <c r="AG541" s="372"/>
      <c r="AH541" s="372"/>
      <c r="AI541" s="372"/>
      <c r="AJ541" s="372"/>
      <c r="AK541" s="372"/>
      <c r="AL541" s="372"/>
      <c r="AM541" s="372"/>
      <c r="AN541" s="372"/>
      <c r="AO541" s="372"/>
      <c r="AP541" s="372"/>
      <c r="AQ541" s="372"/>
      <c r="AR541" s="372"/>
      <c r="AS541" s="372"/>
      <c r="AT541" s="372"/>
      <c r="AU541" s="372"/>
      <c r="AV541" s="372"/>
      <c r="AW541" s="372"/>
      <c r="AX541" s="372"/>
      <c r="AY541" s="372"/>
      <c r="AZ541" s="372"/>
      <c r="BA541" s="374"/>
      <c r="BB541" s="450"/>
      <c r="BC541" s="374"/>
      <c r="BD541" s="374"/>
      <c r="BE541" s="374"/>
      <c r="BF541" s="374"/>
      <c r="BG541" s="374"/>
      <c r="BH541" s="374"/>
      <c r="BI541" s="374"/>
      <c r="BJ541" s="374"/>
      <c r="BK541" s="374"/>
      <c r="BL541" s="374"/>
      <c r="BM541" s="374"/>
      <c r="BN541" s="374"/>
      <c r="BO541" s="374"/>
      <c r="BP541" s="374"/>
      <c r="BQ541" s="374"/>
      <c r="BR541" s="374"/>
      <c r="BS541" s="374"/>
      <c r="BT541" s="374"/>
      <c r="BU541" s="374"/>
      <c r="BV541" s="374"/>
      <c r="BW541" s="374"/>
      <c r="BX541" s="374"/>
      <c r="BY541" s="374"/>
      <c r="BZ541" s="375"/>
      <c r="CA541" s="375"/>
      <c r="CB541" s="375"/>
      <c r="CC541" s="375"/>
      <c r="CD541" s="375"/>
      <c r="CE541" s="375"/>
      <c r="CF541" s="375"/>
      <c r="CG541" s="375"/>
      <c r="CH541" s="375"/>
      <c r="CI541" s="375"/>
      <c r="CJ541" s="375"/>
      <c r="CK541" s="375"/>
      <c r="CL541" s="375"/>
      <c r="CM541" s="375"/>
      <c r="CN541" s="375"/>
      <c r="CO541" s="375"/>
      <c r="CP541" s="375"/>
      <c r="CQ541" s="375"/>
      <c r="CR541" s="375"/>
      <c r="CS541" s="375"/>
      <c r="CT541" s="375"/>
      <c r="CU541" s="375"/>
      <c r="CV541" s="375"/>
      <c r="CW541" s="375"/>
      <c r="CX541" s="375"/>
      <c r="CY541" s="375"/>
      <c r="CZ541" s="375"/>
    </row>
    <row r="542" s="379" customFormat="true" ht="25.15" customHeight="true" x14ac:dyDescent="0.2">
      <c r="C542" s="1141" t="s">
        <v>605</v>
      </c>
      <c r="D542" s="1142"/>
      <c r="E542" s="890">
        <v>0.11458538914443948</v>
      </c>
      <c r="F542" s="670"/>
      <c r="G542" s="670"/>
      <c r="H542" s="1142" t="s">
        <v>650</v>
      </c>
      <c r="I542" s="1142"/>
      <c r="J542" s="891">
        <v>1.0342286688066013E-3</v>
      </c>
      <c r="K542" s="670"/>
      <c r="L542" s="670"/>
      <c r="M542" s="1142" t="s">
        <v>640</v>
      </c>
      <c r="N542" s="1142"/>
      <c r="O542" s="892">
        <v>2.4907177979179131E-3</v>
      </c>
      <c r="P542" s="670"/>
      <c r="Q542" s="670"/>
      <c r="Z542" s="372"/>
      <c r="AA542" s="372"/>
      <c r="AB542" s="372"/>
      <c r="AC542" s="372"/>
      <c r="AD542" s="372"/>
      <c r="AE542" s="372"/>
      <c r="AF542" s="372"/>
      <c r="AG542" s="372"/>
      <c r="AH542" s="372"/>
      <c r="AI542" s="372"/>
      <c r="AJ542" s="372"/>
      <c r="AK542" s="372"/>
      <c r="AL542" s="372"/>
      <c r="AM542" s="372"/>
      <c r="AN542" s="372"/>
      <c r="AO542" s="372"/>
      <c r="AP542" s="372"/>
      <c r="AQ542" s="372"/>
      <c r="AR542" s="372"/>
      <c r="AS542" s="372"/>
      <c r="AT542" s="372"/>
      <c r="AU542" s="372"/>
      <c r="AV542" s="372"/>
      <c r="AW542" s="372"/>
      <c r="AX542" s="372"/>
      <c r="AY542" s="372"/>
      <c r="AZ542" s="372"/>
      <c r="BA542" s="374"/>
      <c r="BB542" s="450"/>
      <c r="BC542" s="374"/>
      <c r="BD542" s="374"/>
      <c r="BE542" s="374"/>
      <c r="BF542" s="374"/>
      <c r="BG542" s="374"/>
      <c r="BH542" s="374"/>
      <c r="BI542" s="374"/>
      <c r="BJ542" s="374"/>
      <c r="BK542" s="374"/>
      <c r="BL542" s="374"/>
      <c r="BM542" s="374"/>
      <c r="BN542" s="374"/>
      <c r="BO542" s="374"/>
      <c r="BP542" s="374"/>
      <c r="BQ542" s="374"/>
      <c r="BR542" s="374"/>
      <c r="BS542" s="374"/>
      <c r="BT542" s="374"/>
      <c r="BU542" s="374"/>
      <c r="BV542" s="374"/>
      <c r="BW542" s="374"/>
      <c r="BX542" s="374"/>
      <c r="BY542" s="374"/>
      <c r="BZ542" s="375"/>
      <c r="CA542" s="375"/>
      <c r="CB542" s="375"/>
      <c r="CC542" s="375"/>
      <c r="CD542" s="375"/>
      <c r="CE542" s="375"/>
      <c r="CF542" s="375"/>
      <c r="CG542" s="375"/>
      <c r="CH542" s="375"/>
      <c r="CI542" s="375"/>
      <c r="CJ542" s="375"/>
      <c r="CK542" s="375"/>
      <c r="CL542" s="375"/>
      <c r="CM542" s="375"/>
      <c r="CN542" s="375"/>
      <c r="CO542" s="375"/>
      <c r="CP542" s="375"/>
      <c r="CQ542" s="375"/>
      <c r="CR542" s="375"/>
      <c r="CS542" s="375"/>
      <c r="CT542" s="375"/>
      <c r="CU542" s="375"/>
      <c r="CV542" s="375"/>
      <c r="CW542" s="375"/>
      <c r="CX542" s="375"/>
      <c r="CY542" s="375"/>
      <c r="CZ542" s="375"/>
    </row>
    <row r="543" s="379" customFormat="true" ht="25.15" customHeight="true" x14ac:dyDescent="0.2">
      <c r="C543" s="1141" t="s">
        <v>592</v>
      </c>
      <c r="D543" s="1142"/>
      <c r="E543" s="890">
        <v>0.31058848460948862</v>
      </c>
      <c r="F543" s="670"/>
      <c r="G543" s="670"/>
      <c r="H543" s="1142" t="s">
        <v>651</v>
      </c>
      <c r="I543" s="1142"/>
      <c r="J543" s="891">
        <v>4.5692794160817938E-4</v>
      </c>
      <c r="K543" s="670"/>
      <c r="L543" s="670"/>
      <c r="M543" s="1142" t="s">
        <v>636</v>
      </c>
      <c r="N543" s="1142"/>
      <c r="O543" s="892">
        <v>1.6040746939644383E-3</v>
      </c>
      <c r="P543" s="670"/>
      <c r="Q543" s="670"/>
      <c r="Z543" s="372"/>
      <c r="AA543" s="372"/>
      <c r="AB543" s="372"/>
      <c r="AC543" s="372"/>
      <c r="AD543" s="372"/>
      <c r="AE543" s="372"/>
      <c r="AF543" s="372"/>
      <c r="AG543" s="372"/>
      <c r="AH543" s="372"/>
      <c r="AI543" s="372"/>
      <c r="AJ543" s="372"/>
      <c r="AK543" s="372"/>
      <c r="AL543" s="372"/>
      <c r="AM543" s="372"/>
      <c r="AN543" s="372"/>
      <c r="AO543" s="372"/>
      <c r="AP543" s="372"/>
      <c r="AQ543" s="372"/>
      <c r="AR543" s="372"/>
      <c r="AS543" s="372"/>
      <c r="AT543" s="372"/>
      <c r="AU543" s="372"/>
      <c r="AV543" s="372"/>
      <c r="AW543" s="372"/>
      <c r="AX543" s="372"/>
      <c r="AY543" s="372"/>
      <c r="AZ543" s="372"/>
      <c r="BA543" s="374"/>
      <c r="BB543" s="450"/>
      <c r="BC543" s="374"/>
      <c r="BD543" s="374"/>
      <c r="BE543" s="374"/>
      <c r="BF543" s="374"/>
      <c r="BG543" s="374"/>
      <c r="BH543" s="374"/>
      <c r="BI543" s="374"/>
      <c r="BJ543" s="374"/>
      <c r="BK543" s="374"/>
      <c r="BL543" s="374"/>
      <c r="BM543" s="374"/>
      <c r="BN543" s="374"/>
      <c r="BO543" s="374"/>
      <c r="BP543" s="374"/>
      <c r="BQ543" s="374"/>
      <c r="BR543" s="374"/>
      <c r="BS543" s="374"/>
      <c r="BT543" s="374"/>
      <c r="BU543" s="374"/>
      <c r="BV543" s="374"/>
      <c r="BW543" s="374"/>
      <c r="BX543" s="374"/>
      <c r="BY543" s="374"/>
      <c r="BZ543" s="375"/>
      <c r="CA543" s="375"/>
      <c r="CB543" s="375"/>
      <c r="CC543" s="375"/>
      <c r="CD543" s="375"/>
      <c r="CE543" s="375"/>
      <c r="CF543" s="375"/>
      <c r="CG543" s="375"/>
      <c r="CH543" s="375"/>
      <c r="CI543" s="375"/>
      <c r="CJ543" s="375"/>
      <c r="CK543" s="375"/>
      <c r="CL543" s="375"/>
      <c r="CM543" s="375"/>
      <c r="CN543" s="375"/>
      <c r="CO543" s="375"/>
      <c r="CP543" s="375"/>
      <c r="CQ543" s="375"/>
      <c r="CR543" s="375"/>
      <c r="CS543" s="375"/>
      <c r="CT543" s="375"/>
      <c r="CU543" s="375"/>
      <c r="CV543" s="375"/>
      <c r="CW543" s="375"/>
      <c r="CX543" s="375"/>
      <c r="CY543" s="375"/>
      <c r="CZ543" s="375"/>
    </row>
    <row r="544" s="379" customFormat="true" ht="25.15" customHeight="true" x14ac:dyDescent="0.2">
      <c r="C544" s="1141" t="s">
        <v>659</v>
      </c>
      <c r="D544" s="1142"/>
      <c r="E544" s="890">
        <v>1.3778128160171435E-4</v>
      </c>
      <c r="F544" s="670"/>
      <c r="G544" s="670"/>
      <c r="H544" s="1142" t="s">
        <v>624</v>
      </c>
      <c r="I544" s="1142"/>
      <c r="J544" s="891">
        <v>7.3522219136890263E-3</v>
      </c>
      <c r="K544" s="670"/>
      <c r="L544" s="670"/>
      <c r="M544" s="1142" t="s">
        <v>650</v>
      </c>
      <c r="N544" s="1142"/>
      <c r="O544" s="892">
        <v>1.0662224958969779E-3</v>
      </c>
      <c r="P544" s="670"/>
      <c r="Q544" s="670"/>
      <c r="Z544" s="372"/>
      <c r="AA544" s="372"/>
      <c r="AB544" s="372"/>
      <c r="AC544" s="372"/>
      <c r="AD544" s="372"/>
      <c r="AE544" s="372"/>
      <c r="AF544" s="372"/>
      <c r="AG544" s="372"/>
      <c r="AH544" s="372"/>
      <c r="AI544" s="372"/>
      <c r="AJ544" s="372"/>
      <c r="AK544" s="372"/>
      <c r="AL544" s="372"/>
      <c r="AM544" s="372"/>
      <c r="AN544" s="372"/>
      <c r="AO544" s="372"/>
      <c r="AP544" s="372"/>
      <c r="AQ544" s="372"/>
      <c r="AR544" s="372"/>
      <c r="AS544" s="372"/>
      <c r="AT544" s="372"/>
      <c r="AU544" s="372"/>
      <c r="AV544" s="372"/>
      <c r="AW544" s="372"/>
      <c r="AX544" s="372"/>
      <c r="AY544" s="372"/>
      <c r="AZ544" s="372"/>
      <c r="BA544" s="374"/>
      <c r="BB544" s="450"/>
      <c r="BC544" s="374"/>
      <c r="BD544" s="374"/>
      <c r="BE544" s="374"/>
      <c r="BF544" s="374"/>
      <c r="BG544" s="374"/>
      <c r="BH544" s="374"/>
      <c r="BI544" s="374"/>
      <c r="BJ544" s="374"/>
      <c r="BK544" s="374"/>
      <c r="BL544" s="374"/>
      <c r="BM544" s="374"/>
      <c r="BN544" s="374"/>
      <c r="BO544" s="374"/>
      <c r="BP544" s="374"/>
      <c r="BQ544" s="374"/>
      <c r="BR544" s="374"/>
      <c r="BS544" s="374"/>
      <c r="BT544" s="374"/>
      <c r="BU544" s="374"/>
      <c r="BV544" s="374"/>
      <c r="BW544" s="374"/>
      <c r="BX544" s="374"/>
      <c r="BY544" s="374"/>
      <c r="BZ544" s="375"/>
      <c r="CA544" s="375"/>
      <c r="CB544" s="375"/>
      <c r="CC544" s="375"/>
      <c r="CD544" s="375"/>
      <c r="CE544" s="375"/>
      <c r="CF544" s="375"/>
      <c r="CG544" s="375"/>
      <c r="CH544" s="375"/>
      <c r="CI544" s="375"/>
      <c r="CJ544" s="375"/>
      <c r="CK544" s="375"/>
      <c r="CL544" s="375"/>
      <c r="CM544" s="375"/>
      <c r="CN544" s="375"/>
      <c r="CO544" s="375"/>
      <c r="CP544" s="375"/>
      <c r="CQ544" s="375"/>
      <c r="CR544" s="375"/>
      <c r="CS544" s="375"/>
      <c r="CT544" s="375"/>
      <c r="CU544" s="375"/>
      <c r="CV544" s="375"/>
      <c r="CW544" s="375"/>
      <c r="CX544" s="375"/>
      <c r="CY544" s="375"/>
      <c r="CZ544" s="375"/>
    </row>
    <row r="545" s="379" customFormat="true" ht="25.15" customHeight="true" x14ac:dyDescent="0.2">
      <c r="C545" s="1141" t="s">
        <v>619</v>
      </c>
      <c r="D545" s="1142"/>
      <c r="E545" s="890">
        <v>4.2771671298537902E-3</v>
      </c>
      <c r="F545" s="670"/>
      <c r="G545" s="670"/>
      <c r="H545" s="1142" t="s">
        <v>589</v>
      </c>
      <c r="I545" s="1142"/>
      <c r="J545" s="891">
        <v>0.11579143942338226</v>
      </c>
      <c r="K545" s="670"/>
      <c r="L545" s="670"/>
      <c r="M545" s="1142" t="s">
        <v>651</v>
      </c>
      <c r="N545" s="1142"/>
      <c r="O545" s="892">
        <v>1.6086082637078939E-3</v>
      </c>
      <c r="P545" s="670"/>
      <c r="Q545" s="670"/>
      <c r="Z545" s="372"/>
      <c r="AA545" s="372"/>
      <c r="AB545" s="372"/>
      <c r="AC545" s="372"/>
      <c r="AD545" s="372"/>
      <c r="AE545" s="372"/>
      <c r="AF545" s="372"/>
      <c r="AG545" s="372"/>
      <c r="AH545" s="372"/>
      <c r="AI545" s="372"/>
      <c r="AJ545" s="372"/>
      <c r="AK545" s="372"/>
      <c r="AL545" s="372"/>
      <c r="AM545" s="372"/>
      <c r="AN545" s="372"/>
      <c r="AO545" s="372"/>
      <c r="AP545" s="372"/>
      <c r="AQ545" s="372"/>
      <c r="AR545" s="372"/>
      <c r="AS545" s="372"/>
      <c r="AT545" s="372"/>
      <c r="AU545" s="372"/>
      <c r="AV545" s="372"/>
      <c r="AW545" s="372"/>
      <c r="AX545" s="372"/>
      <c r="AY545" s="372"/>
      <c r="AZ545" s="372"/>
      <c r="BA545" s="374"/>
      <c r="BB545" s="450"/>
      <c r="BC545" s="374"/>
      <c r="BD545" s="374"/>
      <c r="BE545" s="374"/>
      <c r="BF545" s="374"/>
      <c r="BG545" s="374"/>
      <c r="BH545" s="374"/>
      <c r="BI545" s="374"/>
      <c r="BJ545" s="374"/>
      <c r="BK545" s="374"/>
      <c r="BL545" s="374"/>
      <c r="BM545" s="374"/>
      <c r="BN545" s="374"/>
      <c r="BO545" s="374"/>
      <c r="BP545" s="374"/>
      <c r="BQ545" s="374"/>
      <c r="BR545" s="374"/>
      <c r="BS545" s="374"/>
      <c r="BT545" s="374"/>
      <c r="BU545" s="374"/>
      <c r="BV545" s="374"/>
      <c r="BW545" s="374"/>
      <c r="BX545" s="374"/>
      <c r="BY545" s="374"/>
      <c r="BZ545" s="375"/>
      <c r="CA545" s="375"/>
      <c r="CB545" s="375"/>
      <c r="CC545" s="375"/>
      <c r="CD545" s="375"/>
      <c r="CE545" s="375"/>
      <c r="CF545" s="375"/>
      <c r="CG545" s="375"/>
      <c r="CH545" s="375"/>
      <c r="CI545" s="375"/>
      <c r="CJ545" s="375"/>
      <c r="CK545" s="375"/>
      <c r="CL545" s="375"/>
      <c r="CM545" s="375"/>
      <c r="CN545" s="375"/>
      <c r="CO545" s="375"/>
      <c r="CP545" s="375"/>
      <c r="CQ545" s="375"/>
      <c r="CR545" s="375"/>
      <c r="CS545" s="375"/>
      <c r="CT545" s="375"/>
      <c r="CU545" s="375"/>
      <c r="CV545" s="375"/>
      <c r="CW545" s="375"/>
      <c r="CX545" s="375"/>
      <c r="CY545" s="375"/>
      <c r="CZ545" s="375"/>
    </row>
    <row r="546" s="379" customFormat="true" ht="25.15" customHeight="true" x14ac:dyDescent="0.2">
      <c r="C546" s="1141" t="s">
        <v>629</v>
      </c>
      <c r="D546" s="1142"/>
      <c r="E546" s="890">
        <v>1.9527073253729415E-2</v>
      </c>
      <c r="F546" s="670"/>
      <c r="G546" s="670"/>
      <c r="H546" s="1142" t="s">
        <v>587</v>
      </c>
      <c r="I546" s="1142"/>
      <c r="J546" s="891">
        <v>0.14355249452058896</v>
      </c>
      <c r="K546" s="670"/>
      <c r="L546" s="670"/>
      <c r="M546" s="1142" t="s">
        <v>624</v>
      </c>
      <c r="N546" s="1142"/>
      <c r="O546" s="892">
        <v>1.3347712990767684E-2</v>
      </c>
      <c r="P546" s="670"/>
      <c r="Q546" s="670"/>
      <c r="Z546" s="372"/>
      <c r="AA546" s="372"/>
      <c r="AB546" s="372"/>
      <c r="AC546" s="372"/>
      <c r="AD546" s="372"/>
      <c r="AE546" s="372"/>
      <c r="AF546" s="372"/>
      <c r="AG546" s="372"/>
      <c r="AH546" s="372"/>
      <c r="AI546" s="372"/>
      <c r="AJ546" s="372"/>
      <c r="AK546" s="372"/>
      <c r="AL546" s="372"/>
      <c r="AM546" s="372"/>
      <c r="AN546" s="372"/>
      <c r="AO546" s="372"/>
      <c r="AP546" s="372"/>
      <c r="AQ546" s="372"/>
      <c r="AR546" s="372"/>
      <c r="AS546" s="372"/>
      <c r="AT546" s="372"/>
      <c r="AU546" s="372"/>
      <c r="AV546" s="372"/>
      <c r="AW546" s="372"/>
      <c r="AX546" s="372"/>
      <c r="AY546" s="372"/>
      <c r="AZ546" s="372"/>
      <c r="BA546" s="374"/>
      <c r="BB546" s="450"/>
      <c r="BC546" s="374"/>
      <c r="BD546" s="374"/>
      <c r="BE546" s="374"/>
      <c r="BF546" s="374"/>
      <c r="BG546" s="374"/>
      <c r="BH546" s="374"/>
      <c r="BI546" s="374"/>
      <c r="BJ546" s="374"/>
      <c r="BK546" s="374"/>
      <c r="BL546" s="374"/>
      <c r="BM546" s="374"/>
      <c r="BN546" s="374"/>
      <c r="BO546" s="374"/>
      <c r="BP546" s="374"/>
      <c r="BQ546" s="374"/>
      <c r="BR546" s="374"/>
      <c r="BS546" s="374"/>
      <c r="BT546" s="374"/>
      <c r="BU546" s="374"/>
      <c r="BV546" s="374"/>
      <c r="BW546" s="374"/>
      <c r="BX546" s="374"/>
      <c r="BY546" s="374"/>
      <c r="BZ546" s="375"/>
      <c r="CA546" s="375"/>
      <c r="CB546" s="375"/>
      <c r="CC546" s="375"/>
      <c r="CD546" s="375"/>
      <c r="CE546" s="375"/>
      <c r="CF546" s="375"/>
      <c r="CG546" s="375"/>
      <c r="CH546" s="375"/>
      <c r="CI546" s="375"/>
      <c r="CJ546" s="375"/>
      <c r="CK546" s="375"/>
      <c r="CL546" s="375"/>
      <c r="CM546" s="375"/>
      <c r="CN546" s="375"/>
      <c r="CO546" s="375"/>
      <c r="CP546" s="375"/>
      <c r="CQ546" s="375"/>
      <c r="CR546" s="375"/>
      <c r="CS546" s="375"/>
      <c r="CT546" s="375"/>
      <c r="CU546" s="375"/>
      <c r="CV546" s="375"/>
      <c r="CW546" s="375"/>
      <c r="CX546" s="375"/>
      <c r="CY546" s="375"/>
      <c r="CZ546" s="375"/>
    </row>
    <row r="547" s="379" customFormat="true" ht="25.15" customHeight="true" x14ac:dyDescent="0.2">
      <c r="C547" s="1141" t="s">
        <v>369</v>
      </c>
      <c r="D547" s="1142"/>
      <c r="E547" s="893">
        <v>0.42865273758193334</v>
      </c>
      <c r="F547" s="670"/>
      <c r="G547" s="670"/>
      <c r="H547" s="1142" t="s">
        <v>635</v>
      </c>
      <c r="I547" s="1142"/>
      <c r="J547" s="891">
        <v>2.5191789853592071E-2</v>
      </c>
      <c r="K547" s="670"/>
      <c r="L547" s="670"/>
      <c r="M547" s="1142" t="s">
        <v>589</v>
      </c>
      <c r="N547" s="1142"/>
      <c r="O547" s="892">
        <v>0.10461066203378894</v>
      </c>
      <c r="P547" s="670"/>
      <c r="Q547" s="670"/>
      <c r="Z547" s="372"/>
      <c r="AA547" s="372"/>
      <c r="AB547" s="372"/>
      <c r="AC547" s="372"/>
      <c r="AD547" s="372"/>
      <c r="AE547" s="372"/>
      <c r="AF547" s="372"/>
      <c r="AG547" s="372"/>
      <c r="AH547" s="372"/>
      <c r="AI547" s="372"/>
      <c r="AJ547" s="372"/>
      <c r="AK547" s="372"/>
      <c r="AL547" s="372"/>
      <c r="AM547" s="372"/>
      <c r="AN547" s="372"/>
      <c r="AO547" s="372"/>
      <c r="AP547" s="372"/>
      <c r="AQ547" s="372"/>
      <c r="AR547" s="372"/>
      <c r="AS547" s="372"/>
      <c r="AT547" s="372"/>
      <c r="AU547" s="372"/>
      <c r="AV547" s="372"/>
      <c r="AW547" s="372"/>
      <c r="AX547" s="372"/>
      <c r="AY547" s="372"/>
      <c r="AZ547" s="372"/>
      <c r="BA547" s="374"/>
      <c r="BB547" s="450"/>
      <c r="BC547" s="374"/>
      <c r="BD547" s="374"/>
      <c r="BE547" s="374"/>
      <c r="BF547" s="374"/>
      <c r="BG547" s="374"/>
      <c r="BH547" s="374"/>
      <c r="BI547" s="374"/>
      <c r="BJ547" s="374"/>
      <c r="BK547" s="374"/>
      <c r="BL547" s="374"/>
      <c r="BM547" s="374"/>
      <c r="BN547" s="374"/>
      <c r="BO547" s="374"/>
      <c r="BP547" s="374"/>
      <c r="BQ547" s="374"/>
      <c r="BR547" s="374"/>
      <c r="BS547" s="374"/>
      <c r="BT547" s="374"/>
      <c r="BU547" s="374"/>
      <c r="BV547" s="374"/>
      <c r="BW547" s="374"/>
      <c r="BX547" s="374"/>
      <c r="BY547" s="374"/>
      <c r="BZ547" s="375"/>
      <c r="CA547" s="375"/>
      <c r="CB547" s="375"/>
      <c r="CC547" s="375"/>
      <c r="CD547" s="375"/>
      <c r="CE547" s="375"/>
      <c r="CF547" s="375"/>
      <c r="CG547" s="375"/>
      <c r="CH547" s="375"/>
      <c r="CI547" s="375"/>
      <c r="CJ547" s="375"/>
      <c r="CK547" s="375"/>
      <c r="CL547" s="375"/>
      <c r="CM547" s="375"/>
      <c r="CN547" s="375"/>
      <c r="CO547" s="375"/>
      <c r="CP547" s="375"/>
      <c r="CQ547" s="375"/>
      <c r="CR547" s="375"/>
      <c r="CS547" s="375"/>
      <c r="CT547" s="375"/>
      <c r="CU547" s="375"/>
      <c r="CV547" s="375"/>
      <c r="CW547" s="375"/>
      <c r="CX547" s="375"/>
      <c r="CY547" s="375"/>
      <c r="CZ547" s="375"/>
    </row>
    <row r="548" s="379" customFormat="true" ht="25.15" customHeight="true" x14ac:dyDescent="0.2">
      <c r="C548" s="1141"/>
      <c r="D548" s="1142"/>
      <c r="E548" s="670"/>
      <c r="F548" s="670"/>
      <c r="G548" s="670"/>
      <c r="H548" s="1142" t="s">
        <v>672</v>
      </c>
      <c r="I548" s="1142"/>
      <c r="J548" s="891">
        <v>5.8492251353549948E-4</v>
      </c>
      <c r="K548" s="670"/>
      <c r="L548" s="670"/>
      <c r="M548" s="1142" t="s">
        <v>587</v>
      </c>
      <c r="N548" s="1142"/>
      <c r="O548" s="892">
        <v>6.47938135755661E-2</v>
      </c>
      <c r="P548" s="670"/>
      <c r="Q548" s="670"/>
      <c r="Z548" s="372"/>
      <c r="AA548" s="372"/>
      <c r="AB548" s="372"/>
      <c r="AC548" s="372"/>
      <c r="AD548" s="372"/>
      <c r="AE548" s="372"/>
      <c r="AF548" s="372"/>
      <c r="AG548" s="372"/>
      <c r="AH548" s="372"/>
      <c r="AI548" s="372"/>
      <c r="AJ548" s="372"/>
      <c r="AK548" s="372"/>
      <c r="AL548" s="372"/>
      <c r="AM548" s="372"/>
      <c r="AN548" s="372"/>
      <c r="AO548" s="372"/>
      <c r="AP548" s="372"/>
      <c r="AQ548" s="372"/>
      <c r="AR548" s="372"/>
      <c r="AS548" s="372"/>
      <c r="AT548" s="372"/>
      <c r="AU548" s="372"/>
      <c r="AV548" s="372"/>
      <c r="AW548" s="372"/>
      <c r="AX548" s="372"/>
      <c r="AY548" s="372"/>
      <c r="AZ548" s="372"/>
      <c r="BA548" s="374"/>
      <c r="BB548" s="450"/>
      <c r="BC548" s="374"/>
      <c r="BD548" s="374"/>
      <c r="BE548" s="374"/>
      <c r="BF548" s="374"/>
      <c r="BG548" s="374"/>
      <c r="BH548" s="374"/>
      <c r="BI548" s="374"/>
      <c r="BJ548" s="374"/>
      <c r="BK548" s="374"/>
      <c r="BL548" s="374"/>
      <c r="BM548" s="374"/>
      <c r="BN548" s="374"/>
      <c r="BO548" s="374"/>
      <c r="BP548" s="374"/>
      <c r="BQ548" s="374"/>
      <c r="BR548" s="374"/>
      <c r="BS548" s="374"/>
      <c r="BT548" s="374"/>
      <c r="BU548" s="374"/>
      <c r="BV548" s="374"/>
      <c r="BW548" s="374"/>
      <c r="BX548" s="374"/>
      <c r="BY548" s="374"/>
      <c r="BZ548" s="375"/>
      <c r="CA548" s="375"/>
      <c r="CB548" s="375"/>
      <c r="CC548" s="375"/>
      <c r="CD548" s="375"/>
      <c r="CE548" s="375"/>
      <c r="CF548" s="375"/>
      <c r="CG548" s="375"/>
      <c r="CH548" s="375"/>
      <c r="CI548" s="375"/>
      <c r="CJ548" s="375"/>
      <c r="CK548" s="375"/>
      <c r="CL548" s="375"/>
      <c r="CM548" s="375"/>
      <c r="CN548" s="375"/>
      <c r="CO548" s="375"/>
      <c r="CP548" s="375"/>
      <c r="CQ548" s="375"/>
      <c r="CR548" s="375"/>
      <c r="CS548" s="375"/>
      <c r="CT548" s="375"/>
      <c r="CU548" s="375"/>
      <c r="CV548" s="375"/>
      <c r="CW548" s="375"/>
      <c r="CX548" s="375"/>
      <c r="CY548" s="375"/>
      <c r="CZ548" s="375"/>
    </row>
    <row r="549" s="379" customFormat="true" ht="25.15" customHeight="true" x14ac:dyDescent="0.2">
      <c r="C549" s="1141"/>
      <c r="D549" s="1142"/>
      <c r="E549" s="670"/>
      <c r="F549" s="670"/>
      <c r="G549" s="670"/>
      <c r="H549" s="1142" t="s">
        <v>583</v>
      </c>
      <c r="I549" s="1142"/>
      <c r="J549" s="891">
        <v>0.40516122217725153</v>
      </c>
      <c r="K549" s="670"/>
      <c r="L549" s="670"/>
      <c r="M549" s="1142" t="s">
        <v>660</v>
      </c>
      <c r="N549" s="1142"/>
      <c r="O549" s="892">
        <v>2.8074426053639653E-4</v>
      </c>
      <c r="P549" s="670"/>
      <c r="Q549" s="670"/>
      <c r="Z549" s="372"/>
      <c r="AA549" s="372"/>
      <c r="AB549" s="372"/>
      <c r="AC549" s="372"/>
      <c r="AD549" s="372"/>
      <c r="AE549" s="372"/>
      <c r="AF549" s="372"/>
      <c r="AG549" s="372"/>
      <c r="AH549" s="372"/>
      <c r="AI549" s="372"/>
      <c r="AJ549" s="372"/>
      <c r="AK549" s="372"/>
      <c r="AL549" s="372"/>
      <c r="AM549" s="372"/>
      <c r="AN549" s="372"/>
      <c r="AO549" s="372"/>
      <c r="AP549" s="372"/>
      <c r="AQ549" s="372"/>
      <c r="AR549" s="372"/>
      <c r="AS549" s="372"/>
      <c r="AT549" s="372"/>
      <c r="AU549" s="372"/>
      <c r="AV549" s="372"/>
      <c r="AW549" s="372"/>
      <c r="AX549" s="372"/>
      <c r="AY549" s="372"/>
      <c r="AZ549" s="372"/>
      <c r="BA549" s="374"/>
      <c r="BB549" s="450"/>
      <c r="BC549" s="374"/>
      <c r="BD549" s="374"/>
      <c r="BE549" s="374"/>
      <c r="BF549" s="374"/>
      <c r="BG549" s="374"/>
      <c r="BH549" s="374"/>
      <c r="BI549" s="374"/>
      <c r="BJ549" s="374"/>
      <c r="BK549" s="374"/>
      <c r="BL549" s="374"/>
      <c r="BM549" s="374"/>
      <c r="BN549" s="374"/>
      <c r="BO549" s="374"/>
      <c r="BP549" s="374"/>
      <c r="BQ549" s="374"/>
      <c r="BR549" s="374"/>
      <c r="BS549" s="374"/>
      <c r="BT549" s="374"/>
      <c r="BU549" s="374"/>
      <c r="BV549" s="374"/>
      <c r="BW549" s="374"/>
      <c r="BX549" s="374"/>
      <c r="BY549" s="374"/>
      <c r="BZ549" s="375"/>
      <c r="CA549" s="375"/>
      <c r="CB549" s="375"/>
      <c r="CC549" s="375"/>
      <c r="CD549" s="375"/>
      <c r="CE549" s="375"/>
      <c r="CF549" s="375"/>
      <c r="CG549" s="375"/>
      <c r="CH549" s="375"/>
      <c r="CI549" s="375"/>
      <c r="CJ549" s="375"/>
      <c r="CK549" s="375"/>
      <c r="CL549" s="375"/>
      <c r="CM549" s="375"/>
      <c r="CN549" s="375"/>
      <c r="CO549" s="375"/>
      <c r="CP549" s="375"/>
      <c r="CQ549" s="375"/>
      <c r="CR549" s="375"/>
      <c r="CS549" s="375"/>
      <c r="CT549" s="375"/>
      <c r="CU549" s="375"/>
      <c r="CV549" s="375"/>
      <c r="CW549" s="375"/>
      <c r="CX549" s="375"/>
      <c r="CY549" s="375"/>
      <c r="CZ549" s="375"/>
    </row>
    <row r="550" s="379" customFormat="true" ht="25.15" customHeight="true" x14ac:dyDescent="0.2">
      <c r="C550" s="1141" t="s">
        <v>251</v>
      </c>
      <c r="D550" s="1142"/>
      <c r="E550" s="1142"/>
      <c r="F550" s="1142"/>
      <c r="G550" s="1142"/>
      <c r="H550" s="1142" t="s">
        <v>607</v>
      </c>
      <c r="I550" s="1142"/>
      <c r="J550" s="891">
        <v>8.5177722006890361E-2</v>
      </c>
      <c r="K550" s="670"/>
      <c r="L550" s="670"/>
      <c r="M550" s="1142" t="s">
        <v>635</v>
      </c>
      <c r="N550" s="1142"/>
      <c r="O550" s="892">
        <v>6.8632919276702909E-3</v>
      </c>
      <c r="P550" s="670"/>
      <c r="Q550" s="670"/>
      <c r="Z550" s="372"/>
      <c r="AA550" s="372"/>
      <c r="AB550" s="372"/>
      <c r="AC550" s="372"/>
      <c r="AD550" s="372"/>
      <c r="AE550" s="372"/>
      <c r="AF550" s="372"/>
      <c r="AG550" s="372"/>
      <c r="AH550" s="372"/>
      <c r="AI550" s="372"/>
      <c r="AJ550" s="372"/>
      <c r="AK550" s="372"/>
      <c r="AL550" s="372"/>
      <c r="AM550" s="372"/>
      <c r="AN550" s="372"/>
      <c r="AO550" s="372"/>
      <c r="AP550" s="372"/>
      <c r="AQ550" s="372"/>
      <c r="AR550" s="372"/>
      <c r="AS550" s="372"/>
      <c r="AT550" s="372"/>
      <c r="AU550" s="372"/>
      <c r="AV550" s="372"/>
      <c r="AW550" s="372"/>
      <c r="AX550" s="372"/>
      <c r="AY550" s="372"/>
      <c r="AZ550" s="372"/>
      <c r="BA550" s="374"/>
      <c r="BB550" s="450"/>
      <c r="BC550" s="374"/>
      <c r="BD550" s="374"/>
      <c r="BE550" s="374"/>
      <c r="BF550" s="374"/>
      <c r="BG550" s="374"/>
      <c r="BH550" s="374"/>
      <c r="BI550" s="374"/>
      <c r="BJ550" s="374"/>
      <c r="BK550" s="374"/>
      <c r="BL550" s="374"/>
      <c r="BM550" s="374"/>
      <c r="BN550" s="374"/>
      <c r="BO550" s="374"/>
      <c r="BP550" s="374"/>
      <c r="BQ550" s="374"/>
      <c r="BR550" s="374"/>
      <c r="BS550" s="374"/>
      <c r="BT550" s="374"/>
      <c r="BU550" s="374"/>
      <c r="BV550" s="374"/>
      <c r="BW550" s="374"/>
      <c r="BX550" s="374"/>
      <c r="BY550" s="374"/>
      <c r="BZ550" s="375"/>
      <c r="CA550" s="375"/>
      <c r="CB550" s="375"/>
      <c r="CC550" s="375"/>
      <c r="CD550" s="375"/>
      <c r="CE550" s="375"/>
      <c r="CF550" s="375"/>
      <c r="CG550" s="375"/>
      <c r="CH550" s="375"/>
      <c r="CI550" s="375"/>
      <c r="CJ550" s="375"/>
      <c r="CK550" s="375"/>
      <c r="CL550" s="375"/>
      <c r="CM550" s="375"/>
      <c r="CN550" s="375"/>
      <c r="CO550" s="375"/>
      <c r="CP550" s="375"/>
      <c r="CQ550" s="375"/>
      <c r="CR550" s="375"/>
      <c r="CS550" s="375"/>
      <c r="CT550" s="375"/>
      <c r="CU550" s="375"/>
      <c r="CV550" s="375"/>
      <c r="CW550" s="375"/>
      <c r="CX550" s="375"/>
      <c r="CY550" s="375"/>
      <c r="CZ550" s="375"/>
    </row>
    <row r="551" s="379" customFormat="true" ht="25.15" customHeight="true" x14ac:dyDescent="0.2">
      <c r="C551" s="1141" t="s">
        <v>212</v>
      </c>
      <c r="D551" s="1142"/>
      <c r="E551" s="1143" t="s">
        <v>252</v>
      </c>
      <c r="F551" s="1146"/>
      <c r="G551" s="1147"/>
      <c r="H551" s="1142" t="s">
        <v>579</v>
      </c>
      <c r="I551" s="1142"/>
      <c r="J551" s="891">
        <v>0.4063176773704173</v>
      </c>
      <c r="K551" s="670"/>
      <c r="L551" s="670"/>
      <c r="M551" s="1142" t="s">
        <v>674</v>
      </c>
      <c r="N551" s="1142"/>
      <c r="O551" s="892">
        <v>7.5186367952381056E-5</v>
      </c>
      <c r="P551" s="670"/>
      <c r="Q551" s="670"/>
      <c r="Z551" s="372"/>
      <c r="AA551" s="372"/>
      <c r="AB551" s="372"/>
      <c r="AC551" s="372"/>
      <c r="AD551" s="372"/>
      <c r="AE551" s="372"/>
      <c r="AF551" s="372"/>
      <c r="AG551" s="372"/>
      <c r="AH551" s="372"/>
      <c r="AI551" s="372"/>
      <c r="AJ551" s="372"/>
      <c r="AK551" s="372"/>
      <c r="AL551" s="372"/>
      <c r="AM551" s="372"/>
      <c r="AN551" s="372"/>
      <c r="AO551" s="372"/>
      <c r="AP551" s="372"/>
      <c r="AQ551" s="372"/>
      <c r="AR551" s="372"/>
      <c r="AS551" s="372"/>
      <c r="AT551" s="372"/>
      <c r="AU551" s="372"/>
      <c r="AV551" s="372"/>
      <c r="AW551" s="372"/>
      <c r="AX551" s="372"/>
      <c r="AY551" s="372"/>
      <c r="AZ551" s="372"/>
      <c r="BA551" s="374"/>
      <c r="BB551" s="450"/>
      <c r="BC551" s="374"/>
      <c r="BD551" s="374"/>
      <c r="BE551" s="374"/>
      <c r="BF551" s="374"/>
      <c r="BG551" s="374"/>
      <c r="BH551" s="374"/>
      <c r="BI551" s="374"/>
      <c r="BJ551" s="374"/>
      <c r="BK551" s="374"/>
      <c r="BL551" s="374"/>
      <c r="BM551" s="374"/>
      <c r="BN551" s="374"/>
      <c r="BO551" s="374"/>
      <c r="BP551" s="374"/>
      <c r="BQ551" s="374"/>
      <c r="BR551" s="374"/>
      <c r="BS551" s="374"/>
      <c r="BT551" s="374"/>
      <c r="BU551" s="374"/>
      <c r="BV551" s="374"/>
      <c r="BW551" s="374"/>
      <c r="BX551" s="374"/>
      <c r="BY551" s="374"/>
      <c r="BZ551" s="375"/>
      <c r="CA551" s="375"/>
      <c r="CB551" s="375"/>
      <c r="CC551" s="375"/>
      <c r="CD551" s="375"/>
      <c r="CE551" s="375"/>
      <c r="CF551" s="375"/>
      <c r="CG551" s="375"/>
      <c r="CH551" s="375"/>
      <c r="CI551" s="375"/>
      <c r="CJ551" s="375"/>
      <c r="CK551" s="375"/>
      <c r="CL551" s="375"/>
      <c r="CM551" s="375"/>
      <c r="CN551" s="375"/>
      <c r="CO551" s="375"/>
      <c r="CP551" s="375"/>
      <c r="CQ551" s="375"/>
      <c r="CR551" s="375"/>
      <c r="CS551" s="375"/>
      <c r="CT551" s="375"/>
      <c r="CU551" s="375"/>
      <c r="CV551" s="375"/>
      <c r="CW551" s="375"/>
      <c r="CX551" s="375"/>
      <c r="CY551" s="375"/>
      <c r="CZ551" s="375"/>
    </row>
    <row r="552" s="379" customFormat="true" ht="25.15" customHeight="true" x14ac:dyDescent="0.2">
      <c r="C552" s="1142"/>
      <c r="D552" s="1142"/>
      <c r="E552" s="875" t="s">
        <v>191</v>
      </c>
      <c r="F552" s="876" t="s">
        <v>253</v>
      </c>
      <c r="G552" s="877" t="s">
        <v>254</v>
      </c>
      <c r="H552" s="1142" t="s">
        <v>610</v>
      </c>
      <c r="I552" s="1142"/>
      <c r="J552" s="891">
        <v>7.9287687429515544E-2</v>
      </c>
      <c r="K552" s="670"/>
      <c r="L552" s="670"/>
      <c r="M552" s="1142" t="s">
        <v>583</v>
      </c>
      <c r="N552" s="1142"/>
      <c r="O552" s="892">
        <v>0.37188836230229549</v>
      </c>
      <c r="P552" s="670"/>
      <c r="Q552" s="670"/>
      <c r="Z552" s="372"/>
      <c r="AA552" s="372"/>
      <c r="AB552" s="372"/>
      <c r="AC552" s="372"/>
      <c r="AD552" s="372"/>
      <c r="AE552" s="372"/>
      <c r="AF552" s="372"/>
      <c r="AG552" s="372"/>
      <c r="AH552" s="372"/>
      <c r="AI552" s="372"/>
      <c r="AJ552" s="372"/>
      <c r="AK552" s="372"/>
      <c r="AL552" s="372"/>
      <c r="AM552" s="372"/>
      <c r="AN552" s="372"/>
      <c r="AO552" s="372"/>
      <c r="AP552" s="372"/>
      <c r="AQ552" s="372"/>
      <c r="AR552" s="372"/>
      <c r="AS552" s="372"/>
      <c r="AT552" s="372"/>
      <c r="AU552" s="372"/>
      <c r="AV552" s="372"/>
      <c r="AW552" s="372"/>
      <c r="AX552" s="372"/>
      <c r="AY552" s="372"/>
      <c r="AZ552" s="372"/>
      <c r="BA552" s="374"/>
      <c r="BB552" s="450"/>
      <c r="BC552" s="374"/>
      <c r="BD552" s="374"/>
      <c r="BE552" s="374"/>
      <c r="BF552" s="374"/>
      <c r="BG552" s="374"/>
      <c r="BH552" s="374"/>
      <c r="BI552" s="374"/>
      <c r="BJ552" s="374"/>
      <c r="BK552" s="374"/>
      <c r="BL552" s="374"/>
      <c r="BM552" s="374"/>
      <c r="BN552" s="374"/>
      <c r="BO552" s="374"/>
      <c r="BP552" s="374"/>
      <c r="BQ552" s="374"/>
      <c r="BR552" s="374"/>
      <c r="BS552" s="374"/>
      <c r="BT552" s="374"/>
      <c r="BU552" s="374"/>
      <c r="BV552" s="374"/>
      <c r="BW552" s="374"/>
      <c r="BX552" s="374"/>
      <c r="BY552" s="374"/>
      <c r="BZ552" s="375"/>
      <c r="CA552" s="375"/>
      <c r="CB552" s="375"/>
      <c r="CC552" s="375"/>
      <c r="CD552" s="375"/>
      <c r="CE552" s="375"/>
      <c r="CF552" s="375"/>
      <c r="CG552" s="375"/>
      <c r="CH552" s="375"/>
      <c r="CI552" s="375"/>
      <c r="CJ552" s="375"/>
      <c r="CK552" s="375"/>
      <c r="CL552" s="375"/>
      <c r="CM552" s="375"/>
      <c r="CN552" s="375"/>
      <c r="CO552" s="375"/>
      <c r="CP552" s="375"/>
      <c r="CQ552" s="375"/>
      <c r="CR552" s="375"/>
      <c r="CS552" s="375"/>
      <c r="CT552" s="375"/>
      <c r="CU552" s="375"/>
      <c r="CV552" s="375"/>
      <c r="CW552" s="375"/>
      <c r="CX552" s="375"/>
      <c r="CY552" s="375"/>
      <c r="CZ552" s="375"/>
    </row>
    <row r="553" s="379" customFormat="true" ht="25.15" customHeight="true" x14ac:dyDescent="0.2">
      <c r="C553" s="1141" t="s">
        <v>213</v>
      </c>
      <c r="D553" s="1142"/>
      <c r="E553" s="896">
        <v>9.8509450690752072</v>
      </c>
      <c r="F553" s="897">
        <v>14.072778670107439</v>
      </c>
      <c r="G553" s="898">
        <v>14.072778670107439</v>
      </c>
      <c r="H553" s="1142" t="s">
        <v>584</v>
      </c>
      <c r="I553" s="1142"/>
      <c r="J553" s="891">
        <v>0.37824624482131619</v>
      </c>
      <c r="K553" s="670"/>
      <c r="L553" s="670"/>
      <c r="M553" s="1142" t="s">
        <v>607</v>
      </c>
      <c r="N553" s="1142"/>
      <c r="O553" s="892">
        <v>7.5283718639997943E-2</v>
      </c>
      <c r="P553" s="670"/>
      <c r="Q553" s="670"/>
      <c r="Z553" s="372"/>
      <c r="AA553" s="372"/>
      <c r="AB553" s="372"/>
      <c r="AC553" s="372"/>
      <c r="AD553" s="372"/>
      <c r="AE553" s="372"/>
      <c r="AF553" s="372"/>
      <c r="AG553" s="372"/>
      <c r="AH553" s="372"/>
      <c r="AI553" s="372"/>
      <c r="AJ553" s="372"/>
      <c r="AK553" s="372"/>
      <c r="AL553" s="372"/>
      <c r="AM553" s="372"/>
      <c r="AN553" s="372"/>
      <c r="AO553" s="372"/>
      <c r="AP553" s="372"/>
      <c r="AQ553" s="372"/>
      <c r="AR553" s="372"/>
      <c r="AS553" s="372"/>
      <c r="AT553" s="372"/>
      <c r="AU553" s="372"/>
      <c r="AV553" s="372"/>
      <c r="AW553" s="372"/>
      <c r="AX553" s="372"/>
      <c r="AY553" s="372"/>
      <c r="AZ553" s="372"/>
      <c r="BA553" s="374"/>
      <c r="BB553" s="450"/>
      <c r="BC553" s="374"/>
      <c r="BD553" s="374"/>
      <c r="BE553" s="374"/>
      <c r="BF553" s="374"/>
      <c r="BG553" s="374"/>
      <c r="BH553" s="374"/>
      <c r="BI553" s="374"/>
      <c r="BJ553" s="374"/>
      <c r="BK553" s="374"/>
      <c r="BL553" s="374"/>
      <c r="BM553" s="374"/>
      <c r="BN553" s="374"/>
      <c r="BO553" s="374"/>
      <c r="BP553" s="374"/>
      <c r="BQ553" s="374"/>
      <c r="BR553" s="374"/>
      <c r="BS553" s="374"/>
      <c r="BT553" s="374"/>
      <c r="BU553" s="374"/>
      <c r="BV553" s="374"/>
      <c r="BW553" s="374"/>
      <c r="BX553" s="374"/>
      <c r="BY553" s="374"/>
      <c r="BZ553" s="375"/>
      <c r="CA553" s="375"/>
      <c r="CB553" s="375"/>
      <c r="CC553" s="375"/>
      <c r="CD553" s="375"/>
      <c r="CE553" s="375"/>
      <c r="CF553" s="375"/>
      <c r="CG553" s="375"/>
      <c r="CH553" s="375"/>
      <c r="CI553" s="375"/>
      <c r="CJ553" s="375"/>
      <c r="CK553" s="375"/>
      <c r="CL553" s="375"/>
      <c r="CM553" s="375"/>
      <c r="CN553" s="375"/>
      <c r="CO553" s="375"/>
      <c r="CP553" s="375"/>
      <c r="CQ553" s="375"/>
      <c r="CR553" s="375"/>
      <c r="CS553" s="375"/>
      <c r="CT553" s="375"/>
      <c r="CU553" s="375"/>
      <c r="CV553" s="375"/>
      <c r="CW553" s="375"/>
      <c r="CX553" s="375"/>
      <c r="CY553" s="375"/>
      <c r="CZ553" s="375"/>
    </row>
    <row r="554" s="379" customFormat="true" ht="25.15" customHeight="true" x14ac:dyDescent="0.2">
      <c r="C554" s="1141"/>
      <c r="D554" s="1142"/>
      <c r="E554" s="670"/>
      <c r="F554" s="670"/>
      <c r="G554" s="670"/>
      <c r="H554" s="1142" t="s">
        <v>581</v>
      </c>
      <c r="I554" s="1142"/>
      <c r="J554" s="891">
        <v>0.34570306504721793</v>
      </c>
      <c r="K554" s="670"/>
      <c r="L554" s="670"/>
      <c r="M554" s="1142" t="s">
        <v>579</v>
      </c>
      <c r="N554" s="1142"/>
      <c r="O554" s="892">
        <v>0.48078608589316735</v>
      </c>
      <c r="P554" s="670"/>
      <c r="Q554" s="670"/>
      <c r="Z554" s="372"/>
      <c r="AA554" s="372"/>
      <c r="AB554" s="372"/>
      <c r="AC554" s="372"/>
      <c r="AD554" s="372"/>
      <c r="AE554" s="372"/>
      <c r="AF554" s="372"/>
      <c r="AG554" s="372"/>
      <c r="AH554" s="372"/>
      <c r="AI554" s="372"/>
      <c r="AJ554" s="372"/>
      <c r="AK554" s="372"/>
      <c r="AL554" s="372"/>
      <c r="AM554" s="372"/>
      <c r="AN554" s="372"/>
      <c r="AO554" s="372"/>
      <c r="AP554" s="372"/>
      <c r="AQ554" s="372"/>
      <c r="AR554" s="372"/>
      <c r="AS554" s="372"/>
      <c r="AT554" s="372"/>
      <c r="AU554" s="372"/>
      <c r="AV554" s="372"/>
      <c r="AW554" s="372"/>
      <c r="AX554" s="372"/>
      <c r="AY554" s="372"/>
      <c r="AZ554" s="372"/>
      <c r="BA554" s="374"/>
      <c r="BB554" s="450"/>
      <c r="BC554" s="374"/>
      <c r="BD554" s="374"/>
      <c r="BE554" s="374"/>
      <c r="BF554" s="374"/>
      <c r="BG554" s="374"/>
      <c r="BH554" s="374"/>
      <c r="BI554" s="374"/>
      <c r="BJ554" s="374"/>
      <c r="BK554" s="374"/>
      <c r="BL554" s="374"/>
      <c r="BM554" s="374"/>
      <c r="BN554" s="374"/>
      <c r="BO554" s="374"/>
      <c r="BP554" s="374"/>
      <c r="BQ554" s="374"/>
      <c r="BR554" s="374"/>
      <c r="BS554" s="374"/>
      <c r="BT554" s="374"/>
      <c r="BU554" s="374"/>
      <c r="BV554" s="374"/>
      <c r="BW554" s="374"/>
      <c r="BX554" s="374"/>
      <c r="BY554" s="374"/>
      <c r="BZ554" s="375"/>
      <c r="CA554" s="375"/>
      <c r="CB554" s="375"/>
      <c r="CC554" s="375"/>
      <c r="CD554" s="375"/>
      <c r="CE554" s="375"/>
      <c r="CF554" s="375"/>
      <c r="CG554" s="375"/>
      <c r="CH554" s="375"/>
      <c r="CI554" s="375"/>
      <c r="CJ554" s="375"/>
      <c r="CK554" s="375"/>
      <c r="CL554" s="375"/>
      <c r="CM554" s="375"/>
      <c r="CN554" s="375"/>
      <c r="CO554" s="375"/>
      <c r="CP554" s="375"/>
      <c r="CQ554" s="375"/>
      <c r="CR554" s="375"/>
      <c r="CS554" s="375"/>
      <c r="CT554" s="375"/>
      <c r="CU554" s="375"/>
      <c r="CV554" s="375"/>
      <c r="CW554" s="375"/>
      <c r="CX554" s="375"/>
      <c r="CY554" s="375"/>
      <c r="CZ554" s="375"/>
    </row>
    <row r="555" s="379" customFormat="true" ht="25.15" customHeight="true" x14ac:dyDescent="0.2">
      <c r="C555" s="1141"/>
      <c r="D555" s="1142"/>
      <c r="E555" s="670"/>
      <c r="F555" s="670"/>
      <c r="G555" s="670"/>
      <c r="H555" s="1142" t="s">
        <v>597</v>
      </c>
      <c r="I555" s="1142"/>
      <c r="J555" s="891">
        <v>0.23736200582452641</v>
      </c>
      <c r="K555" s="670"/>
      <c r="L555" s="670"/>
      <c r="M555" s="1142" t="s">
        <v>610</v>
      </c>
      <c r="N555" s="1142"/>
      <c r="O555" s="892">
        <v>4.5345632765587854E-2</v>
      </c>
      <c r="P555" s="670"/>
      <c r="Q555" s="670"/>
      <c r="Z555" s="372"/>
      <c r="AA555" s="372"/>
      <c r="AB555" s="372"/>
      <c r="AC555" s="372"/>
      <c r="AD555" s="372"/>
      <c r="AE555" s="372"/>
      <c r="AF555" s="372"/>
      <c r="AG555" s="372"/>
      <c r="AH555" s="372"/>
      <c r="AI555" s="372"/>
      <c r="AJ555" s="372"/>
      <c r="AK555" s="372"/>
      <c r="AL555" s="372"/>
      <c r="AM555" s="372"/>
      <c r="AN555" s="372"/>
      <c r="AO555" s="372"/>
      <c r="AP555" s="372"/>
      <c r="AQ555" s="372"/>
      <c r="AR555" s="372"/>
      <c r="AS555" s="372"/>
      <c r="AT555" s="372"/>
      <c r="AU555" s="372"/>
      <c r="AV555" s="372"/>
      <c r="AW555" s="372"/>
      <c r="AX555" s="372"/>
      <c r="AY555" s="372"/>
      <c r="AZ555" s="372"/>
      <c r="BA555" s="374"/>
      <c r="BB555" s="450"/>
      <c r="BC555" s="374"/>
      <c r="BD555" s="374"/>
      <c r="BE555" s="374"/>
      <c r="BF555" s="374"/>
      <c r="BG555" s="374"/>
      <c r="BH555" s="374"/>
      <c r="BI555" s="374"/>
      <c r="BJ555" s="374"/>
      <c r="BK555" s="374"/>
      <c r="BL555" s="374"/>
      <c r="BM555" s="374"/>
      <c r="BN555" s="374"/>
      <c r="BO555" s="374"/>
      <c r="BP555" s="374"/>
      <c r="BQ555" s="374"/>
      <c r="BR555" s="374"/>
      <c r="BS555" s="374"/>
      <c r="BT555" s="374"/>
      <c r="BU555" s="374"/>
      <c r="BV555" s="374"/>
      <c r="BW555" s="374"/>
      <c r="BX555" s="374"/>
      <c r="BY555" s="374"/>
      <c r="BZ555" s="375"/>
      <c r="CA555" s="375"/>
      <c r="CB555" s="375"/>
      <c r="CC555" s="375"/>
      <c r="CD555" s="375"/>
      <c r="CE555" s="375"/>
      <c r="CF555" s="375"/>
      <c r="CG555" s="375"/>
      <c r="CH555" s="375"/>
      <c r="CI555" s="375"/>
      <c r="CJ555" s="375"/>
      <c r="CK555" s="375"/>
      <c r="CL555" s="375"/>
      <c r="CM555" s="375"/>
      <c r="CN555" s="375"/>
      <c r="CO555" s="375"/>
      <c r="CP555" s="375"/>
      <c r="CQ555" s="375"/>
      <c r="CR555" s="375"/>
      <c r="CS555" s="375"/>
      <c r="CT555" s="375"/>
      <c r="CU555" s="375"/>
      <c r="CV555" s="375"/>
      <c r="CW555" s="375"/>
      <c r="CX555" s="375"/>
      <c r="CY555" s="375"/>
      <c r="CZ555" s="375"/>
    </row>
    <row r="556" s="379" customFormat="true" ht="25.15" customHeight="true" x14ac:dyDescent="0.2">
      <c r="C556" s="1141" t="s">
        <v>255</v>
      </c>
      <c r="D556" s="1142"/>
      <c r="E556" s="1142"/>
      <c r="F556" s="670"/>
      <c r="G556" s="670"/>
      <c r="H556" s="1142" t="s">
        <v>585</v>
      </c>
      <c r="I556" s="1142"/>
      <c r="J556" s="891">
        <v>0.25531997271788015</v>
      </c>
      <c r="K556" s="670"/>
      <c r="L556" s="670"/>
      <c r="M556" s="1142" t="s">
        <v>584</v>
      </c>
      <c r="N556" s="1142"/>
      <c r="O556" s="892">
        <v>0.25214108489336085</v>
      </c>
      <c r="P556" s="670"/>
      <c r="Q556" s="670"/>
      <c r="Z556" s="372"/>
      <c r="AA556" s="372"/>
      <c r="AB556" s="372"/>
      <c r="AC556" s="372"/>
      <c r="AD556" s="372"/>
      <c r="AE556" s="372"/>
      <c r="AF556" s="372"/>
      <c r="AG556" s="372"/>
      <c r="AH556" s="372"/>
      <c r="AI556" s="372"/>
      <c r="AJ556" s="372"/>
      <c r="AK556" s="372"/>
      <c r="AL556" s="372"/>
      <c r="AM556" s="372"/>
      <c r="AN556" s="372"/>
      <c r="AO556" s="372"/>
      <c r="AP556" s="372"/>
      <c r="AQ556" s="372"/>
      <c r="AR556" s="372"/>
      <c r="AS556" s="372"/>
      <c r="AT556" s="372"/>
      <c r="AU556" s="372"/>
      <c r="AV556" s="372"/>
      <c r="AW556" s="372"/>
      <c r="AX556" s="372"/>
      <c r="AY556" s="372"/>
      <c r="AZ556" s="372"/>
      <c r="BA556" s="374"/>
      <c r="BB556" s="450"/>
      <c r="BC556" s="374"/>
      <c r="BD556" s="374"/>
      <c r="BE556" s="374"/>
      <c r="BF556" s="374"/>
      <c r="BG556" s="374"/>
      <c r="BH556" s="374"/>
      <c r="BI556" s="374"/>
      <c r="BJ556" s="374"/>
      <c r="BK556" s="374"/>
      <c r="BL556" s="374"/>
      <c r="BM556" s="374"/>
      <c r="BN556" s="374"/>
      <c r="BO556" s="374"/>
      <c r="BP556" s="374"/>
      <c r="BQ556" s="374"/>
      <c r="BR556" s="374"/>
      <c r="BS556" s="374"/>
      <c r="BT556" s="374"/>
      <c r="BU556" s="374"/>
      <c r="BV556" s="374"/>
      <c r="BW556" s="374"/>
      <c r="BX556" s="374"/>
      <c r="BY556" s="374"/>
      <c r="BZ556" s="375"/>
      <c r="CA556" s="375"/>
      <c r="CB556" s="375"/>
      <c r="CC556" s="375"/>
      <c r="CD556" s="375"/>
      <c r="CE556" s="375"/>
      <c r="CF556" s="375"/>
      <c r="CG556" s="375"/>
      <c r="CH556" s="375"/>
      <c r="CI556" s="375"/>
      <c r="CJ556" s="375"/>
      <c r="CK556" s="375"/>
      <c r="CL556" s="375"/>
      <c r="CM556" s="375"/>
      <c r="CN556" s="375"/>
      <c r="CO556" s="375"/>
      <c r="CP556" s="375"/>
      <c r="CQ556" s="375"/>
      <c r="CR556" s="375"/>
      <c r="CS556" s="375"/>
      <c r="CT556" s="375"/>
      <c r="CU556" s="375"/>
      <c r="CV556" s="375"/>
      <c r="CW556" s="375"/>
      <c r="CX556" s="375"/>
      <c r="CY556" s="375"/>
      <c r="CZ556" s="375"/>
    </row>
    <row r="557" s="379" customFormat="true" ht="25.15" customHeight="true" x14ac:dyDescent="0.2">
      <c r="C557" s="1141"/>
      <c r="D557" s="1142"/>
      <c r="E557" s="878" t="s">
        <v>212</v>
      </c>
      <c r="F557" s="670"/>
      <c r="G557" s="670"/>
      <c r="H557" s="1142" t="s">
        <v>596</v>
      </c>
      <c r="I557" s="1142"/>
      <c r="J557" s="891">
        <v>0.11071198562756042</v>
      </c>
      <c r="K557" s="670"/>
      <c r="L557" s="670"/>
      <c r="M557" s="1142" t="s">
        <v>581</v>
      </c>
      <c r="N557" s="1142"/>
      <c r="O557" s="892">
        <v>0.43162799409179475</v>
      </c>
      <c r="P557" s="670"/>
      <c r="Q557" s="670"/>
      <c r="Z557" s="372"/>
      <c r="AA557" s="372"/>
      <c r="AB557" s="372"/>
      <c r="AC557" s="372"/>
      <c r="AD557" s="372"/>
      <c r="AE557" s="372"/>
      <c r="AF557" s="372"/>
      <c r="AG557" s="372"/>
      <c r="AH557" s="372"/>
      <c r="AI557" s="372"/>
      <c r="AJ557" s="372"/>
      <c r="AK557" s="372"/>
      <c r="AL557" s="372"/>
      <c r="AM557" s="372"/>
      <c r="AN557" s="372"/>
      <c r="AO557" s="372"/>
      <c r="AP557" s="372"/>
      <c r="AQ557" s="372"/>
      <c r="AR557" s="372"/>
      <c r="AS557" s="372"/>
      <c r="AT557" s="372"/>
      <c r="AU557" s="372"/>
      <c r="AV557" s="372"/>
      <c r="AW557" s="372"/>
      <c r="AX557" s="372"/>
      <c r="AY557" s="372"/>
      <c r="AZ557" s="372"/>
      <c r="BA557" s="374"/>
      <c r="BB557" s="450"/>
      <c r="BC557" s="374"/>
      <c r="BD557" s="374"/>
      <c r="BE557" s="374"/>
      <c r="BF557" s="374"/>
      <c r="BG557" s="374"/>
      <c r="BH557" s="374"/>
      <c r="BI557" s="374"/>
      <c r="BJ557" s="374"/>
      <c r="BK557" s="374"/>
      <c r="BL557" s="374"/>
      <c r="BM557" s="374"/>
      <c r="BN557" s="374"/>
      <c r="BO557" s="374"/>
      <c r="BP557" s="374"/>
      <c r="BQ557" s="374"/>
      <c r="BR557" s="374"/>
      <c r="BS557" s="374"/>
      <c r="BT557" s="374"/>
      <c r="BU557" s="374"/>
      <c r="BV557" s="374"/>
      <c r="BW557" s="374"/>
      <c r="BX557" s="374"/>
      <c r="BY557" s="374"/>
      <c r="BZ557" s="375"/>
      <c r="CA557" s="375"/>
      <c r="CB557" s="375"/>
      <c r="CC557" s="375"/>
      <c r="CD557" s="375"/>
      <c r="CE557" s="375"/>
      <c r="CF557" s="375"/>
      <c r="CG557" s="375"/>
      <c r="CH557" s="375"/>
      <c r="CI557" s="375"/>
      <c r="CJ557" s="375"/>
      <c r="CK557" s="375"/>
      <c r="CL557" s="375"/>
      <c r="CM557" s="375"/>
      <c r="CN557" s="375"/>
      <c r="CO557" s="375"/>
      <c r="CP557" s="375"/>
      <c r="CQ557" s="375"/>
      <c r="CR557" s="375"/>
      <c r="CS557" s="375"/>
      <c r="CT557" s="375"/>
      <c r="CU557" s="375"/>
      <c r="CV557" s="375"/>
      <c r="CW557" s="375"/>
      <c r="CX557" s="375"/>
      <c r="CY557" s="375"/>
      <c r="CZ557" s="375"/>
    </row>
    <row r="558" s="379" customFormat="true" ht="25.15" customHeight="true" x14ac:dyDescent="0.2">
      <c r="C558" s="1142"/>
      <c r="D558" s="1142"/>
      <c r="E558" s="899" t="s">
        <v>213</v>
      </c>
      <c r="F558" s="670"/>
      <c r="G558" s="670"/>
      <c r="H558" s="1142" t="s">
        <v>593</v>
      </c>
      <c r="I558" s="1142"/>
      <c r="J558" s="891">
        <v>0.26886028451366939</v>
      </c>
      <c r="K558" s="670"/>
      <c r="L558" s="670"/>
      <c r="M558" s="1142" t="s">
        <v>597</v>
      </c>
      <c r="N558" s="1142"/>
      <c r="O558" s="892">
        <v>0.15441629445253763</v>
      </c>
      <c r="P558" s="670"/>
      <c r="Q558" s="670"/>
      <c r="Z558" s="372"/>
      <c r="AA558" s="372"/>
      <c r="AB558" s="372"/>
      <c r="AC558" s="372"/>
      <c r="AD558" s="372"/>
      <c r="AE558" s="372"/>
      <c r="AF558" s="372"/>
      <c r="AG558" s="372"/>
      <c r="AH558" s="372"/>
      <c r="AI558" s="372"/>
      <c r="AJ558" s="372"/>
      <c r="AK558" s="372"/>
      <c r="AL558" s="372"/>
      <c r="AM558" s="372"/>
      <c r="AN558" s="372"/>
      <c r="AO558" s="372"/>
      <c r="AP558" s="372"/>
      <c r="AQ558" s="372"/>
      <c r="AR558" s="372"/>
      <c r="AS558" s="372"/>
      <c r="AT558" s="372"/>
      <c r="AU558" s="372"/>
      <c r="AV558" s="372"/>
      <c r="AW558" s="372"/>
      <c r="AX558" s="372"/>
      <c r="AY558" s="372"/>
      <c r="AZ558" s="372"/>
      <c r="BA558" s="374"/>
      <c r="BB558" s="450"/>
      <c r="BC558" s="374"/>
      <c r="BD558" s="374"/>
      <c r="BE558" s="374"/>
      <c r="BF558" s="374"/>
      <c r="BG558" s="374"/>
      <c r="BH558" s="374"/>
      <c r="BI558" s="374"/>
      <c r="BJ558" s="374"/>
      <c r="BK558" s="374"/>
      <c r="BL558" s="374"/>
      <c r="BM558" s="374"/>
      <c r="BN558" s="374"/>
      <c r="BO558" s="374"/>
      <c r="BP558" s="374"/>
      <c r="BQ558" s="374"/>
      <c r="BR558" s="374"/>
      <c r="BS558" s="374"/>
      <c r="BT558" s="374"/>
      <c r="BU558" s="374"/>
      <c r="BV558" s="374"/>
      <c r="BW558" s="374"/>
      <c r="BX558" s="374"/>
      <c r="BY558" s="374"/>
      <c r="BZ558" s="375"/>
      <c r="CA558" s="375"/>
      <c r="CB558" s="375"/>
      <c r="CC558" s="375"/>
      <c r="CD558" s="375"/>
      <c r="CE558" s="375"/>
      <c r="CF558" s="375"/>
      <c r="CG558" s="375"/>
      <c r="CH558" s="375"/>
      <c r="CI558" s="375"/>
      <c r="CJ558" s="375"/>
      <c r="CK558" s="375"/>
      <c r="CL558" s="375"/>
      <c r="CM558" s="375"/>
      <c r="CN558" s="375"/>
      <c r="CO558" s="375"/>
      <c r="CP558" s="375"/>
      <c r="CQ558" s="375"/>
      <c r="CR558" s="375"/>
      <c r="CS558" s="375"/>
      <c r="CT558" s="375"/>
      <c r="CU558" s="375"/>
      <c r="CV558" s="375"/>
      <c r="CW558" s="375"/>
      <c r="CX558" s="375"/>
      <c r="CY558" s="375"/>
      <c r="CZ558" s="375"/>
    </row>
    <row r="559" s="379" customFormat="true" ht="25.15" customHeight="true" x14ac:dyDescent="0.2">
      <c r="C559" s="1141" t="s">
        <v>385</v>
      </c>
      <c r="D559" s="1142"/>
      <c r="E559" s="887">
        <v>-1.852838592935516E-2</v>
      </c>
      <c r="F559" s="670"/>
      <c r="G559" s="670"/>
      <c r="H559" s="1142" t="s">
        <v>580</v>
      </c>
      <c r="I559" s="1142"/>
      <c r="J559" s="891">
        <v>0.44432013398809411</v>
      </c>
      <c r="K559" s="670"/>
      <c r="L559" s="670"/>
      <c r="M559" s="1142" t="s">
        <v>585</v>
      </c>
      <c r="N559" s="1142"/>
      <c r="O559" s="892">
        <v>0.32987593861203729</v>
      </c>
      <c r="P559" s="670"/>
      <c r="Q559" s="670"/>
      <c r="Z559" s="372"/>
      <c r="AA559" s="372"/>
      <c r="AB559" s="372"/>
      <c r="AC559" s="372"/>
      <c r="AD559" s="372"/>
      <c r="AE559" s="372"/>
      <c r="AF559" s="372"/>
      <c r="AG559" s="372"/>
      <c r="AH559" s="372"/>
      <c r="AI559" s="372"/>
      <c r="AJ559" s="372"/>
      <c r="AK559" s="372"/>
      <c r="AL559" s="372"/>
      <c r="AM559" s="372"/>
      <c r="AN559" s="372"/>
      <c r="AO559" s="372"/>
      <c r="AP559" s="372"/>
      <c r="AQ559" s="372"/>
      <c r="AR559" s="372"/>
      <c r="AS559" s="372"/>
      <c r="AT559" s="372"/>
      <c r="AU559" s="372"/>
      <c r="AV559" s="372"/>
      <c r="AW559" s="372"/>
      <c r="AX559" s="372"/>
      <c r="AY559" s="372"/>
      <c r="AZ559" s="372"/>
      <c r="BA559" s="374"/>
      <c r="BB559" s="450"/>
      <c r="BC559" s="374"/>
      <c r="BD559" s="374"/>
      <c r="BE559" s="374"/>
      <c r="BF559" s="374"/>
      <c r="BG559" s="374"/>
      <c r="BH559" s="374"/>
      <c r="BI559" s="374"/>
      <c r="BJ559" s="374"/>
      <c r="BK559" s="374"/>
      <c r="BL559" s="374"/>
      <c r="BM559" s="374"/>
      <c r="BN559" s="374"/>
      <c r="BO559" s="374"/>
      <c r="BP559" s="374"/>
      <c r="BQ559" s="374"/>
      <c r="BR559" s="374"/>
      <c r="BS559" s="374"/>
      <c r="BT559" s="374"/>
      <c r="BU559" s="374"/>
      <c r="BV559" s="374"/>
      <c r="BW559" s="374"/>
      <c r="BX559" s="374"/>
      <c r="BY559" s="374"/>
      <c r="BZ559" s="375"/>
      <c r="CA559" s="375"/>
      <c r="CB559" s="375"/>
      <c r="CC559" s="375"/>
      <c r="CD559" s="375"/>
      <c r="CE559" s="375"/>
      <c r="CF559" s="375"/>
      <c r="CG559" s="375"/>
      <c r="CH559" s="375"/>
      <c r="CI559" s="375"/>
      <c r="CJ559" s="375"/>
      <c r="CK559" s="375"/>
      <c r="CL559" s="375"/>
      <c r="CM559" s="375"/>
      <c r="CN559" s="375"/>
      <c r="CO559" s="375"/>
      <c r="CP559" s="375"/>
      <c r="CQ559" s="375"/>
      <c r="CR559" s="375"/>
      <c r="CS559" s="375"/>
      <c r="CT559" s="375"/>
      <c r="CU559" s="375"/>
      <c r="CV559" s="375"/>
      <c r="CW559" s="375"/>
      <c r="CX559" s="375"/>
      <c r="CY559" s="375"/>
      <c r="CZ559" s="375"/>
    </row>
    <row r="560" s="379" customFormat="true" ht="25.15" customHeight="true" x14ac:dyDescent="0.2">
      <c r="C560" s="1141" t="s">
        <v>595</v>
      </c>
      <c r="D560" s="1142"/>
      <c r="E560" s="890">
        <v>-5.7935746325905361E-2</v>
      </c>
      <c r="F560" s="670"/>
      <c r="G560" s="670"/>
      <c r="H560" s="1142" t="s">
        <v>621</v>
      </c>
      <c r="I560" s="1142"/>
      <c r="J560" s="891">
        <v>8.2511039697405857E-3</v>
      </c>
      <c r="K560" s="670"/>
      <c r="L560" s="670"/>
      <c r="M560" s="1142" t="s">
        <v>596</v>
      </c>
      <c r="N560" s="1142"/>
      <c r="O560" s="892">
        <v>0.20473436910017845</v>
      </c>
      <c r="P560" s="670"/>
      <c r="Q560" s="670"/>
      <c r="Z560" s="372"/>
      <c r="AA560" s="372"/>
      <c r="AB560" s="372"/>
      <c r="AC560" s="372"/>
      <c r="AD560" s="372"/>
      <c r="AE560" s="372"/>
      <c r="AF560" s="372"/>
      <c r="AG560" s="372"/>
      <c r="AH560" s="372"/>
      <c r="AI560" s="372"/>
      <c r="AJ560" s="372"/>
      <c r="AK560" s="372"/>
      <c r="AL560" s="372"/>
      <c r="AM560" s="372"/>
      <c r="AN560" s="372"/>
      <c r="AO560" s="372"/>
      <c r="AP560" s="372"/>
      <c r="AQ560" s="372"/>
      <c r="AR560" s="372"/>
      <c r="AS560" s="372"/>
      <c r="AT560" s="372"/>
      <c r="AU560" s="372"/>
      <c r="AV560" s="372"/>
      <c r="AW560" s="372"/>
      <c r="AX560" s="372"/>
      <c r="AY560" s="372"/>
      <c r="AZ560" s="372"/>
      <c r="BA560" s="374"/>
      <c r="BB560" s="450"/>
      <c r="BC560" s="374"/>
      <c r="BD560" s="374"/>
      <c r="BE560" s="374"/>
      <c r="BF560" s="374"/>
      <c r="BG560" s="374"/>
      <c r="BH560" s="374"/>
      <c r="BI560" s="374"/>
      <c r="BJ560" s="374"/>
      <c r="BK560" s="374"/>
      <c r="BL560" s="374"/>
      <c r="BM560" s="374"/>
      <c r="BN560" s="374"/>
      <c r="BO560" s="374"/>
      <c r="BP560" s="374"/>
      <c r="BQ560" s="374"/>
      <c r="BR560" s="374"/>
      <c r="BS560" s="374"/>
      <c r="BT560" s="374"/>
      <c r="BU560" s="374"/>
      <c r="BV560" s="374"/>
      <c r="BW560" s="374"/>
      <c r="BX560" s="374"/>
      <c r="BY560" s="374"/>
      <c r="BZ560" s="375"/>
      <c r="CA560" s="375"/>
      <c r="CB560" s="375"/>
      <c r="CC560" s="375"/>
      <c r="CD560" s="375"/>
      <c r="CE560" s="375"/>
      <c r="CF560" s="375"/>
      <c r="CG560" s="375"/>
      <c r="CH560" s="375"/>
      <c r="CI560" s="375"/>
      <c r="CJ560" s="375"/>
      <c r="CK560" s="375"/>
      <c r="CL560" s="375"/>
      <c r="CM560" s="375"/>
      <c r="CN560" s="375"/>
      <c r="CO560" s="375"/>
      <c r="CP560" s="375"/>
      <c r="CQ560" s="375"/>
      <c r="CR560" s="375"/>
      <c r="CS560" s="375"/>
      <c r="CT560" s="375"/>
      <c r="CU560" s="375"/>
      <c r="CV560" s="375"/>
      <c r="CW560" s="375"/>
      <c r="CX560" s="375"/>
      <c r="CY560" s="375"/>
      <c r="CZ560" s="375"/>
    </row>
    <row r="561" s="379" customFormat="true" ht="25.15" customHeight="true" x14ac:dyDescent="0.2">
      <c r="C561" s="1141" t="s">
        <v>539</v>
      </c>
      <c r="D561" s="1142"/>
      <c r="E561" s="890">
        <v>-1.7865494669969475E-2</v>
      </c>
      <c r="F561" s="670"/>
      <c r="G561" s="670"/>
      <c r="H561" s="1142" t="s">
        <v>617</v>
      </c>
      <c r="I561" s="1142"/>
      <c r="J561" s="891">
        <v>7.6019975160189482E-3</v>
      </c>
      <c r="K561" s="670"/>
      <c r="L561" s="670"/>
      <c r="M561" s="1142" t="s">
        <v>593</v>
      </c>
      <c r="N561" s="1142"/>
      <c r="O561" s="892">
        <v>0.22030942326860142</v>
      </c>
      <c r="P561" s="670"/>
      <c r="Q561" s="670"/>
      <c r="Z561" s="372"/>
      <c r="AA561" s="372"/>
      <c r="AB561" s="372"/>
      <c r="AC561" s="372"/>
      <c r="AD561" s="372"/>
      <c r="AE561" s="372"/>
      <c r="AF561" s="372"/>
      <c r="AG561" s="372"/>
      <c r="AH561" s="372"/>
      <c r="AI561" s="372"/>
      <c r="AJ561" s="372"/>
      <c r="AK561" s="372"/>
      <c r="AL561" s="372"/>
      <c r="AM561" s="372"/>
      <c r="AN561" s="372"/>
      <c r="AO561" s="372"/>
      <c r="AP561" s="372"/>
      <c r="AQ561" s="372"/>
      <c r="AR561" s="372"/>
      <c r="AS561" s="372"/>
      <c r="AT561" s="372"/>
      <c r="AU561" s="372"/>
      <c r="AV561" s="372"/>
      <c r="AW561" s="372"/>
      <c r="AX561" s="372"/>
      <c r="AY561" s="372"/>
      <c r="AZ561" s="372"/>
      <c r="BA561" s="374"/>
      <c r="BB561" s="450"/>
      <c r="BC561" s="374"/>
      <c r="BD561" s="374"/>
      <c r="BE561" s="374"/>
      <c r="BF561" s="374"/>
      <c r="BG561" s="374"/>
      <c r="BH561" s="374"/>
      <c r="BI561" s="374"/>
      <c r="BJ561" s="374"/>
      <c r="BK561" s="374"/>
      <c r="BL561" s="374"/>
      <c r="BM561" s="374"/>
      <c r="BN561" s="374"/>
      <c r="BO561" s="374"/>
      <c r="BP561" s="374"/>
      <c r="BQ561" s="374"/>
      <c r="BR561" s="374"/>
      <c r="BS561" s="374"/>
      <c r="BT561" s="374"/>
      <c r="BU561" s="374"/>
      <c r="BV561" s="374"/>
      <c r="BW561" s="374"/>
      <c r="BX561" s="374"/>
      <c r="BY561" s="374"/>
      <c r="BZ561" s="375"/>
      <c r="CA561" s="375"/>
      <c r="CB561" s="375"/>
      <c r="CC561" s="375"/>
      <c r="CD561" s="375"/>
      <c r="CE561" s="375"/>
      <c r="CF561" s="375"/>
      <c r="CG561" s="375"/>
      <c r="CH561" s="375"/>
      <c r="CI561" s="375"/>
      <c r="CJ561" s="375"/>
      <c r="CK561" s="375"/>
      <c r="CL561" s="375"/>
      <c r="CM561" s="375"/>
      <c r="CN561" s="375"/>
      <c r="CO561" s="375"/>
      <c r="CP561" s="375"/>
      <c r="CQ561" s="375"/>
      <c r="CR561" s="375"/>
      <c r="CS561" s="375"/>
      <c r="CT561" s="375"/>
      <c r="CU561" s="375"/>
      <c r="CV561" s="375"/>
      <c r="CW561" s="375"/>
      <c r="CX561" s="375"/>
      <c r="CY561" s="375"/>
      <c r="CZ561" s="375"/>
    </row>
    <row r="562" s="379" customFormat="true" ht="25.15" customHeight="true" x14ac:dyDescent="0.2">
      <c r="C562" s="1141" t="s">
        <v>642</v>
      </c>
      <c r="D562" s="1142"/>
      <c r="E562" s="890">
        <v>-4.1713685093582049E-3</v>
      </c>
      <c r="F562" s="670"/>
      <c r="G562" s="670"/>
      <c r="H562" s="1142" t="s">
        <v>588</v>
      </c>
      <c r="I562" s="1142"/>
      <c r="J562" s="891">
        <v>0.28553474002022367</v>
      </c>
      <c r="K562" s="670"/>
      <c r="L562" s="670"/>
      <c r="M562" s="1142" t="s">
        <v>580</v>
      </c>
      <c r="N562" s="1142"/>
      <c r="O562" s="892">
        <v>0.35905706038286594</v>
      </c>
      <c r="P562" s="670"/>
      <c r="Q562" s="670"/>
      <c r="Z562" s="372"/>
      <c r="AA562" s="372"/>
      <c r="AB562" s="372"/>
      <c r="AC562" s="372"/>
      <c r="AD562" s="372"/>
      <c r="AE562" s="372"/>
      <c r="AF562" s="372"/>
      <c r="AG562" s="372"/>
      <c r="AH562" s="372"/>
      <c r="AI562" s="372"/>
      <c r="AJ562" s="372"/>
      <c r="AK562" s="372"/>
      <c r="AL562" s="372"/>
      <c r="AM562" s="372"/>
      <c r="AN562" s="372"/>
      <c r="AO562" s="372"/>
      <c r="AP562" s="372"/>
      <c r="AQ562" s="372"/>
      <c r="AR562" s="372"/>
      <c r="AS562" s="372"/>
      <c r="AT562" s="372"/>
      <c r="AU562" s="372"/>
      <c r="AV562" s="372"/>
      <c r="AW562" s="372"/>
      <c r="AX562" s="372"/>
      <c r="AY562" s="372"/>
      <c r="AZ562" s="372"/>
      <c r="BA562" s="374"/>
      <c r="BB562" s="450"/>
      <c r="BC562" s="374"/>
      <c r="BD562" s="374"/>
      <c r="BE562" s="374"/>
      <c r="BF562" s="374"/>
      <c r="BG562" s="374"/>
      <c r="BH562" s="374"/>
      <c r="BI562" s="374"/>
      <c r="BJ562" s="374"/>
      <c r="BK562" s="374"/>
      <c r="BL562" s="374"/>
      <c r="BM562" s="374"/>
      <c r="BN562" s="374"/>
      <c r="BO562" s="374"/>
      <c r="BP562" s="374"/>
      <c r="BQ562" s="374"/>
      <c r="BR562" s="374"/>
      <c r="BS562" s="374"/>
      <c r="BT562" s="374"/>
      <c r="BU562" s="374"/>
      <c r="BV562" s="374"/>
      <c r="BW562" s="374"/>
      <c r="BX562" s="374"/>
      <c r="BY562" s="374"/>
      <c r="BZ562" s="375"/>
      <c r="CA562" s="375"/>
      <c r="CB562" s="375"/>
      <c r="CC562" s="375"/>
      <c r="CD562" s="375"/>
      <c r="CE562" s="375"/>
      <c r="CF562" s="375"/>
      <c r="CG562" s="375"/>
      <c r="CH562" s="375"/>
      <c r="CI562" s="375"/>
      <c r="CJ562" s="375"/>
      <c r="CK562" s="375"/>
      <c r="CL562" s="375"/>
      <c r="CM562" s="375"/>
      <c r="CN562" s="375"/>
      <c r="CO562" s="375"/>
      <c r="CP562" s="375"/>
      <c r="CQ562" s="375"/>
      <c r="CR562" s="375"/>
      <c r="CS562" s="375"/>
      <c r="CT562" s="375"/>
      <c r="CU562" s="375"/>
      <c r="CV562" s="375"/>
      <c r="CW562" s="375"/>
      <c r="CX562" s="375"/>
      <c r="CY562" s="375"/>
      <c r="CZ562" s="375"/>
    </row>
    <row r="563" s="379" customFormat="true" ht="25.15" customHeight="true" x14ac:dyDescent="0.2">
      <c r="C563" s="1141" t="s">
        <v>590</v>
      </c>
      <c r="D563" s="1142"/>
      <c r="E563" s="890">
        <v>5.6761703301639009E-2</v>
      </c>
      <c r="F563" s="670"/>
      <c r="G563" s="670"/>
      <c r="H563" s="1142" t="s">
        <v>599</v>
      </c>
      <c r="I563" s="1142"/>
      <c r="J563" s="891">
        <v>0.21690006724352626</v>
      </c>
      <c r="K563" s="670"/>
      <c r="L563" s="670"/>
      <c r="M563" s="1142" t="s">
        <v>621</v>
      </c>
      <c r="N563" s="1142"/>
      <c r="O563" s="892">
        <v>2.5811367785165629E-2</v>
      </c>
      <c r="P563" s="670"/>
      <c r="Q563" s="670"/>
      <c r="Z563" s="372"/>
      <c r="AA563" s="372"/>
      <c r="AB563" s="372"/>
      <c r="AC563" s="372"/>
      <c r="AD563" s="372"/>
      <c r="AE563" s="372"/>
      <c r="AF563" s="372"/>
      <c r="AG563" s="372"/>
      <c r="AH563" s="372"/>
      <c r="AI563" s="372"/>
      <c r="AJ563" s="372"/>
      <c r="AK563" s="372"/>
      <c r="AL563" s="372"/>
      <c r="AM563" s="372"/>
      <c r="AN563" s="372"/>
      <c r="AO563" s="372"/>
      <c r="AP563" s="372"/>
      <c r="AQ563" s="372"/>
      <c r="AR563" s="372"/>
      <c r="AS563" s="372"/>
      <c r="AT563" s="372"/>
      <c r="AU563" s="372"/>
      <c r="AV563" s="372"/>
      <c r="AW563" s="372"/>
      <c r="AX563" s="372"/>
      <c r="AY563" s="372"/>
      <c r="AZ563" s="372"/>
      <c r="BA563" s="374"/>
      <c r="BB563" s="450"/>
      <c r="BC563" s="374"/>
      <c r="BD563" s="374"/>
      <c r="BE563" s="374"/>
      <c r="BF563" s="374"/>
      <c r="BG563" s="374"/>
      <c r="BH563" s="374"/>
      <c r="BI563" s="374"/>
      <c r="BJ563" s="374"/>
      <c r="BK563" s="374"/>
      <c r="BL563" s="374"/>
      <c r="BM563" s="374"/>
      <c r="BN563" s="374"/>
      <c r="BO563" s="374"/>
      <c r="BP563" s="374"/>
      <c r="BQ563" s="374"/>
      <c r="BR563" s="374"/>
      <c r="BS563" s="374"/>
      <c r="BT563" s="374"/>
      <c r="BU563" s="374"/>
      <c r="BV563" s="374"/>
      <c r="BW563" s="374"/>
      <c r="BX563" s="374"/>
      <c r="BY563" s="374"/>
      <c r="BZ563" s="375"/>
      <c r="CA563" s="375"/>
      <c r="CB563" s="375"/>
      <c r="CC563" s="375"/>
      <c r="CD563" s="375"/>
      <c r="CE563" s="375"/>
      <c r="CF563" s="375"/>
      <c r="CG563" s="375"/>
      <c r="CH563" s="375"/>
      <c r="CI563" s="375"/>
      <c r="CJ563" s="375"/>
      <c r="CK563" s="375"/>
      <c r="CL563" s="375"/>
      <c r="CM563" s="375"/>
      <c r="CN563" s="375"/>
      <c r="CO563" s="375"/>
      <c r="CP563" s="375"/>
      <c r="CQ563" s="375"/>
      <c r="CR563" s="375"/>
      <c r="CS563" s="375"/>
      <c r="CT563" s="375"/>
      <c r="CU563" s="375"/>
      <c r="CV563" s="375"/>
      <c r="CW563" s="375"/>
      <c r="CX563" s="375"/>
      <c r="CY563" s="375"/>
      <c r="CZ563" s="375"/>
    </row>
    <row r="564" s="379" customFormat="true" ht="25.15" customHeight="true" x14ac:dyDescent="0.2">
      <c r="C564" s="1141" t="s">
        <v>586</v>
      </c>
      <c r="D564" s="1142"/>
      <c r="E564" s="890">
        <v>4.6454725107601715E-2</v>
      </c>
      <c r="F564" s="670"/>
      <c r="G564" s="670"/>
      <c r="H564" s="1142" t="s">
        <v>600</v>
      </c>
      <c r="I564" s="1142"/>
      <c r="J564" s="891">
        <v>0.1962528567977545</v>
      </c>
      <c r="K564" s="670"/>
      <c r="L564" s="670"/>
      <c r="M564" s="1142" t="s">
        <v>617</v>
      </c>
      <c r="N564" s="1142"/>
      <c r="O564" s="892">
        <v>2.9845694855765038E-2</v>
      </c>
      <c r="P564" s="670"/>
      <c r="Q564" s="670"/>
      <c r="Z564" s="372"/>
      <c r="AA564" s="372"/>
      <c r="AB564" s="372"/>
      <c r="AC564" s="372"/>
      <c r="AD564" s="372"/>
      <c r="AE564" s="372"/>
      <c r="AF564" s="372"/>
      <c r="AG564" s="372"/>
      <c r="AH564" s="372"/>
      <c r="AI564" s="372"/>
      <c r="AJ564" s="372"/>
      <c r="AK564" s="372"/>
      <c r="AL564" s="372"/>
      <c r="AM564" s="372"/>
      <c r="AN564" s="372"/>
      <c r="AO564" s="372"/>
      <c r="AP564" s="372"/>
      <c r="AQ564" s="372"/>
      <c r="AR564" s="372"/>
      <c r="AS564" s="372"/>
      <c r="AT564" s="372"/>
      <c r="AU564" s="372"/>
      <c r="AV564" s="372"/>
      <c r="AW564" s="372"/>
      <c r="AX564" s="372"/>
      <c r="AY564" s="372"/>
      <c r="AZ564" s="372"/>
      <c r="BA564" s="374"/>
      <c r="BB564" s="450"/>
      <c r="BC564" s="374"/>
      <c r="BD564" s="374"/>
      <c r="BE564" s="374"/>
      <c r="BF564" s="374"/>
      <c r="BG564" s="374"/>
      <c r="BH564" s="374"/>
      <c r="BI564" s="374"/>
      <c r="BJ564" s="374"/>
      <c r="BK564" s="374"/>
      <c r="BL564" s="374"/>
      <c r="BM564" s="374"/>
      <c r="BN564" s="374"/>
      <c r="BO564" s="374"/>
      <c r="BP564" s="374"/>
      <c r="BQ564" s="374"/>
      <c r="BR564" s="374"/>
      <c r="BS564" s="374"/>
      <c r="BT564" s="374"/>
      <c r="BU564" s="374"/>
      <c r="BV564" s="374"/>
      <c r="BW564" s="374"/>
      <c r="BX564" s="374"/>
      <c r="BY564" s="374"/>
      <c r="BZ564" s="375"/>
      <c r="CA564" s="375"/>
      <c r="CB564" s="375"/>
      <c r="CC564" s="375"/>
      <c r="CD564" s="375"/>
      <c r="CE564" s="375"/>
      <c r="CF564" s="375"/>
      <c r="CG564" s="375"/>
      <c r="CH564" s="375"/>
      <c r="CI564" s="375"/>
      <c r="CJ564" s="375"/>
      <c r="CK564" s="375"/>
      <c r="CL564" s="375"/>
      <c r="CM564" s="375"/>
      <c r="CN564" s="375"/>
      <c r="CO564" s="375"/>
      <c r="CP564" s="375"/>
      <c r="CQ564" s="375"/>
      <c r="CR564" s="375"/>
      <c r="CS564" s="375"/>
      <c r="CT564" s="375"/>
      <c r="CU564" s="375"/>
      <c r="CV564" s="375"/>
      <c r="CW564" s="375"/>
      <c r="CX564" s="375"/>
      <c r="CY564" s="375"/>
      <c r="CZ564" s="375"/>
    </row>
    <row r="565" s="379" customFormat="true" ht="25.15" customHeight="true" x14ac:dyDescent="0.2">
      <c r="C565" s="1141" t="s">
        <v>643</v>
      </c>
      <c r="D565" s="1142"/>
      <c r="E565" s="890">
        <v>6.4759832292081423E-3</v>
      </c>
      <c r="F565" s="670"/>
      <c r="G565" s="670"/>
      <c r="H565" s="1142" t="s">
        <v>578</v>
      </c>
      <c r="I565" s="1142"/>
      <c r="J565" s="891">
        <v>0.49908560018246256</v>
      </c>
      <c r="K565" s="670"/>
      <c r="L565" s="670"/>
      <c r="M565" s="1142" t="s">
        <v>588</v>
      </c>
      <c r="N565" s="1142"/>
      <c r="O565" s="892">
        <v>0.17412803382461955</v>
      </c>
      <c r="P565" s="670"/>
      <c r="Q565" s="670"/>
      <c r="Z565" s="372"/>
      <c r="AA565" s="372"/>
      <c r="AB565" s="372"/>
      <c r="AC565" s="372"/>
      <c r="AD565" s="372"/>
      <c r="AE565" s="372"/>
      <c r="AF565" s="372"/>
      <c r="AG565" s="372"/>
      <c r="AH565" s="372"/>
      <c r="AI565" s="372"/>
      <c r="AJ565" s="372"/>
      <c r="AK565" s="372"/>
      <c r="AL565" s="372"/>
      <c r="AM565" s="372"/>
      <c r="AN565" s="372"/>
      <c r="AO565" s="372"/>
      <c r="AP565" s="372"/>
      <c r="AQ565" s="372"/>
      <c r="AR565" s="372"/>
      <c r="AS565" s="372"/>
      <c r="AT565" s="372"/>
      <c r="AU565" s="372"/>
      <c r="AV565" s="372"/>
      <c r="AW565" s="372"/>
      <c r="AX565" s="372"/>
      <c r="AY565" s="372"/>
      <c r="AZ565" s="372"/>
      <c r="BA565" s="374"/>
      <c r="BB565" s="450"/>
      <c r="BC565" s="374"/>
      <c r="BD565" s="374"/>
      <c r="BE565" s="374"/>
      <c r="BF565" s="374"/>
      <c r="BG565" s="374"/>
      <c r="BH565" s="374"/>
      <c r="BI565" s="374"/>
      <c r="BJ565" s="374"/>
      <c r="BK565" s="374"/>
      <c r="BL565" s="374"/>
      <c r="BM565" s="374"/>
      <c r="BN565" s="374"/>
      <c r="BO565" s="374"/>
      <c r="BP565" s="374"/>
      <c r="BQ565" s="374"/>
      <c r="BR565" s="374"/>
      <c r="BS565" s="374"/>
      <c r="BT565" s="374"/>
      <c r="BU565" s="374"/>
      <c r="BV565" s="374"/>
      <c r="BW565" s="374"/>
      <c r="BX565" s="374"/>
      <c r="BY565" s="374"/>
      <c r="BZ565" s="375"/>
      <c r="CA565" s="375"/>
      <c r="CB565" s="375"/>
      <c r="CC565" s="375"/>
      <c r="CD565" s="375"/>
      <c r="CE565" s="375"/>
      <c r="CF565" s="375"/>
      <c r="CG565" s="375"/>
      <c r="CH565" s="375"/>
      <c r="CI565" s="375"/>
      <c r="CJ565" s="375"/>
      <c r="CK565" s="375"/>
      <c r="CL565" s="375"/>
      <c r="CM565" s="375"/>
      <c r="CN565" s="375"/>
      <c r="CO565" s="375"/>
      <c r="CP565" s="375"/>
      <c r="CQ565" s="375"/>
      <c r="CR565" s="375"/>
      <c r="CS565" s="375"/>
      <c r="CT565" s="375"/>
      <c r="CU565" s="375"/>
      <c r="CV565" s="375"/>
      <c r="CW565" s="375"/>
      <c r="CX565" s="375"/>
      <c r="CY565" s="375"/>
      <c r="CZ565" s="375"/>
    </row>
    <row r="566" s="379" customFormat="true" ht="25.15" customHeight="true" x14ac:dyDescent="0.2">
      <c r="C566" s="1141" t="s">
        <v>655</v>
      </c>
      <c r="D566" s="1142"/>
      <c r="E566" s="890">
        <v>-2.8987898327988136E-3</v>
      </c>
      <c r="F566" s="670"/>
      <c r="G566" s="670"/>
      <c r="H566" s="1142" t="s">
        <v>582</v>
      </c>
      <c r="I566" s="1142"/>
      <c r="J566" s="891">
        <v>0.35693191525600804</v>
      </c>
      <c r="K566" s="670"/>
      <c r="L566" s="670"/>
      <c r="M566" s="1142" t="s">
        <v>599</v>
      </c>
      <c r="N566" s="1142"/>
      <c r="O566" s="892">
        <v>0.15652847184274749</v>
      </c>
      <c r="P566" s="670"/>
      <c r="Q566" s="670"/>
      <c r="Z566" s="372"/>
      <c r="AA566" s="372"/>
      <c r="AB566" s="372"/>
      <c r="AC566" s="372"/>
      <c r="AD566" s="372"/>
      <c r="AE566" s="372"/>
      <c r="AF566" s="372"/>
      <c r="AG566" s="372"/>
      <c r="AH566" s="372"/>
      <c r="AI566" s="372"/>
      <c r="AJ566" s="372"/>
      <c r="AK566" s="372"/>
      <c r="AL566" s="372"/>
      <c r="AM566" s="372"/>
      <c r="AN566" s="372"/>
      <c r="AO566" s="372"/>
      <c r="AP566" s="372"/>
      <c r="AQ566" s="372"/>
      <c r="AR566" s="372"/>
      <c r="AS566" s="372"/>
      <c r="AT566" s="372"/>
      <c r="AU566" s="372"/>
      <c r="AV566" s="372"/>
      <c r="AW566" s="372"/>
      <c r="AX566" s="372"/>
      <c r="AY566" s="372"/>
      <c r="AZ566" s="372"/>
      <c r="BA566" s="374"/>
      <c r="BB566" s="450"/>
      <c r="BC566" s="374"/>
      <c r="BD566" s="374"/>
      <c r="BE566" s="374"/>
      <c r="BF566" s="374"/>
      <c r="BG566" s="374"/>
      <c r="BH566" s="374"/>
      <c r="BI566" s="374"/>
      <c r="BJ566" s="374"/>
      <c r="BK566" s="374"/>
      <c r="BL566" s="374"/>
      <c r="BM566" s="374"/>
      <c r="BN566" s="374"/>
      <c r="BO566" s="374"/>
      <c r="BP566" s="374"/>
      <c r="BQ566" s="374"/>
      <c r="BR566" s="374"/>
      <c r="BS566" s="374"/>
      <c r="BT566" s="374"/>
      <c r="BU566" s="374"/>
      <c r="BV566" s="374"/>
      <c r="BW566" s="374"/>
      <c r="BX566" s="374"/>
      <c r="BY566" s="374"/>
      <c r="BZ566" s="375"/>
      <c r="CA566" s="375"/>
      <c r="CB566" s="375"/>
      <c r="CC566" s="375"/>
      <c r="CD566" s="375"/>
      <c r="CE566" s="375"/>
      <c r="CF566" s="375"/>
      <c r="CG566" s="375"/>
      <c r="CH566" s="375"/>
      <c r="CI566" s="375"/>
      <c r="CJ566" s="375"/>
      <c r="CK566" s="375"/>
      <c r="CL566" s="375"/>
      <c r="CM566" s="375"/>
      <c r="CN566" s="375"/>
      <c r="CO566" s="375"/>
      <c r="CP566" s="375"/>
      <c r="CQ566" s="375"/>
      <c r="CR566" s="375"/>
      <c r="CS566" s="375"/>
      <c r="CT566" s="375"/>
      <c r="CU566" s="375"/>
      <c r="CV566" s="375"/>
      <c r="CW566" s="375"/>
      <c r="CX566" s="375"/>
      <c r="CY566" s="375"/>
      <c r="CZ566" s="375"/>
    </row>
    <row r="567" s="379" customFormat="true" ht="25.15" customHeight="true" x14ac:dyDescent="0.2">
      <c r="C567" s="1141" t="s">
        <v>632</v>
      </c>
      <c r="D567" s="1142"/>
      <c r="E567" s="890">
        <v>-1.1293622776145188E-2</v>
      </c>
      <c r="F567" s="670"/>
      <c r="G567" s="670"/>
      <c r="H567" s="1142" t="s">
        <v>612</v>
      </c>
      <c r="I567" s="1142"/>
      <c r="J567" s="891">
        <v>4.0900429096897464E-2</v>
      </c>
      <c r="K567" s="670"/>
      <c r="L567" s="670"/>
      <c r="M567" s="1142" t="s">
        <v>600</v>
      </c>
      <c r="N567" s="1142"/>
      <c r="O567" s="892">
        <v>4.9039809912913103E-2</v>
      </c>
      <c r="P567" s="670"/>
      <c r="Q567" s="670"/>
      <c r="Z567" s="372"/>
      <c r="AA567" s="372"/>
      <c r="AB567" s="372"/>
      <c r="AC567" s="372"/>
      <c r="AD567" s="372"/>
      <c r="AE567" s="372"/>
      <c r="AF567" s="372"/>
      <c r="AG567" s="372"/>
      <c r="AH567" s="372"/>
      <c r="AI567" s="372"/>
      <c r="AJ567" s="372"/>
      <c r="AK567" s="372"/>
      <c r="AL567" s="372"/>
      <c r="AM567" s="372"/>
      <c r="AN567" s="372"/>
      <c r="AO567" s="372"/>
      <c r="AP567" s="372"/>
      <c r="AQ567" s="372"/>
      <c r="AR567" s="372"/>
      <c r="AS567" s="372"/>
      <c r="AT567" s="372"/>
      <c r="AU567" s="372"/>
      <c r="AV567" s="372"/>
      <c r="AW567" s="372"/>
      <c r="AX567" s="372"/>
      <c r="AY567" s="372"/>
      <c r="AZ567" s="372"/>
      <c r="BA567" s="374"/>
      <c r="BB567" s="450"/>
      <c r="BC567" s="374"/>
      <c r="BD567" s="374"/>
      <c r="BE567" s="374"/>
      <c r="BF567" s="374"/>
      <c r="BG567" s="374"/>
      <c r="BH567" s="374"/>
      <c r="BI567" s="374"/>
      <c r="BJ567" s="374"/>
      <c r="BK567" s="374"/>
      <c r="BL567" s="374"/>
      <c r="BM567" s="374"/>
      <c r="BN567" s="374"/>
      <c r="BO567" s="374"/>
      <c r="BP567" s="374"/>
      <c r="BQ567" s="374"/>
      <c r="BR567" s="374"/>
      <c r="BS567" s="374"/>
      <c r="BT567" s="374"/>
      <c r="BU567" s="374"/>
      <c r="BV567" s="374"/>
      <c r="BW567" s="374"/>
      <c r="BX567" s="374"/>
      <c r="BY567" s="374"/>
      <c r="BZ567" s="375"/>
      <c r="CA567" s="375"/>
      <c r="CB567" s="375"/>
      <c r="CC567" s="375"/>
      <c r="CD567" s="375"/>
      <c r="CE567" s="375"/>
      <c r="CF567" s="375"/>
      <c r="CG567" s="375"/>
      <c r="CH567" s="375"/>
      <c r="CI567" s="375"/>
      <c r="CJ567" s="375"/>
      <c r="CK567" s="375"/>
      <c r="CL567" s="375"/>
      <c r="CM567" s="375"/>
      <c r="CN567" s="375"/>
      <c r="CO567" s="375"/>
      <c r="CP567" s="375"/>
      <c r="CQ567" s="375"/>
      <c r="CR567" s="375"/>
      <c r="CS567" s="375"/>
      <c r="CT567" s="375"/>
      <c r="CU567" s="375"/>
      <c r="CV567" s="375"/>
      <c r="CW567" s="375"/>
      <c r="CX567" s="375"/>
      <c r="CY567" s="375"/>
      <c r="CZ567" s="375"/>
    </row>
    <row r="568" s="379" customFormat="true" ht="25.15" customHeight="true" x14ac:dyDescent="0.2">
      <c r="C568" s="1141" t="s">
        <v>623</v>
      </c>
      <c r="D568" s="1142"/>
      <c r="E568" s="890">
        <v>-1.6625416607709879E-2</v>
      </c>
      <c r="F568" s="670"/>
      <c r="G568" s="670"/>
      <c r="H568" s="1142" t="s">
        <v>631</v>
      </c>
      <c r="I568" s="1142"/>
      <c r="J568" s="891">
        <v>5.0962688214992733E-3</v>
      </c>
      <c r="K568" s="670"/>
      <c r="L568" s="670"/>
      <c r="M568" s="1142" t="s">
        <v>578</v>
      </c>
      <c r="N568" s="1142"/>
      <c r="O568" s="892">
        <v>0.3895197430878567</v>
      </c>
      <c r="P568" s="670"/>
      <c r="Q568" s="670"/>
      <c r="Z568" s="372"/>
      <c r="AA568" s="372"/>
      <c r="AB568" s="372"/>
      <c r="AC568" s="372"/>
      <c r="AD568" s="372"/>
      <c r="AE568" s="372"/>
      <c r="AF568" s="372"/>
      <c r="AG568" s="372"/>
      <c r="AH568" s="372"/>
      <c r="AI568" s="372"/>
      <c r="AJ568" s="372"/>
      <c r="AK568" s="372"/>
      <c r="AL568" s="372"/>
      <c r="AM568" s="372"/>
      <c r="AN568" s="372"/>
      <c r="AO568" s="372"/>
      <c r="AP568" s="372"/>
      <c r="AQ568" s="372"/>
      <c r="AR568" s="372"/>
      <c r="AS568" s="372"/>
      <c r="AT568" s="372"/>
      <c r="AU568" s="372"/>
      <c r="AV568" s="372"/>
      <c r="AW568" s="372"/>
      <c r="AX568" s="372"/>
      <c r="AY568" s="372"/>
      <c r="AZ568" s="372"/>
      <c r="BA568" s="374"/>
      <c r="BB568" s="450"/>
      <c r="BC568" s="374"/>
      <c r="BD568" s="374"/>
      <c r="BE568" s="374"/>
      <c r="BF568" s="374"/>
      <c r="BG568" s="374"/>
      <c r="BH568" s="374"/>
      <c r="BI568" s="374"/>
      <c r="BJ568" s="374"/>
      <c r="BK568" s="374"/>
      <c r="BL568" s="374"/>
      <c r="BM568" s="374"/>
      <c r="BN568" s="374"/>
      <c r="BO568" s="374"/>
      <c r="BP568" s="374"/>
      <c r="BQ568" s="374"/>
      <c r="BR568" s="374"/>
      <c r="BS568" s="374"/>
      <c r="BT568" s="374"/>
      <c r="BU568" s="374"/>
      <c r="BV568" s="374"/>
      <c r="BW568" s="374"/>
      <c r="BX568" s="374"/>
      <c r="BY568" s="374"/>
      <c r="BZ568" s="375"/>
      <c r="CA568" s="375"/>
      <c r="CB568" s="375"/>
      <c r="CC568" s="375"/>
      <c r="CD568" s="375"/>
      <c r="CE568" s="375"/>
      <c r="CF568" s="375"/>
      <c r="CG568" s="375"/>
      <c r="CH568" s="375"/>
      <c r="CI568" s="375"/>
      <c r="CJ568" s="375"/>
      <c r="CK568" s="375"/>
      <c r="CL568" s="375"/>
      <c r="CM568" s="375"/>
      <c r="CN568" s="375"/>
      <c r="CO568" s="375"/>
      <c r="CP568" s="375"/>
      <c r="CQ568" s="375"/>
      <c r="CR568" s="375"/>
      <c r="CS568" s="375"/>
      <c r="CT568" s="375"/>
      <c r="CU568" s="375"/>
      <c r="CV568" s="375"/>
      <c r="CW568" s="375"/>
      <c r="CX568" s="375"/>
      <c r="CY568" s="375"/>
      <c r="CZ568" s="375"/>
    </row>
    <row r="569" s="379" customFormat="true" ht="25.15" customHeight="true" x14ac:dyDescent="0.2">
      <c r="C569" s="1141" t="s">
        <v>601</v>
      </c>
      <c r="D569" s="1142"/>
      <c r="E569" s="890">
        <v>-4.9168883129526261E-2</v>
      </c>
      <c r="F569" s="670"/>
      <c r="G569" s="670"/>
      <c r="H569" s="1142" t="s">
        <v>608</v>
      </c>
      <c r="I569" s="1142"/>
      <c r="J569" s="891">
        <v>9.6768715223421092E-2</v>
      </c>
      <c r="K569" s="670"/>
      <c r="L569" s="670"/>
      <c r="M569" s="1142" t="s">
        <v>582</v>
      </c>
      <c r="N569" s="1142"/>
      <c r="O569" s="892">
        <v>0.42682128322920887</v>
      </c>
      <c r="P569" s="670"/>
      <c r="Q569" s="670"/>
      <c r="Z569" s="372"/>
      <c r="AA569" s="372"/>
      <c r="AB569" s="372"/>
      <c r="AC569" s="372"/>
      <c r="AD569" s="372"/>
      <c r="AE569" s="372"/>
      <c r="AF569" s="372"/>
      <c r="AG569" s="372"/>
      <c r="AH569" s="372"/>
      <c r="AI569" s="372"/>
      <c r="AJ569" s="372"/>
      <c r="AK569" s="372"/>
      <c r="AL569" s="372"/>
      <c r="AM569" s="372"/>
      <c r="AN569" s="372"/>
      <c r="AO569" s="372"/>
      <c r="AP569" s="372"/>
      <c r="AQ569" s="372"/>
      <c r="AR569" s="372"/>
      <c r="AS569" s="372"/>
      <c r="AT569" s="372"/>
      <c r="AU569" s="372"/>
      <c r="AV569" s="372"/>
      <c r="AW569" s="372"/>
      <c r="AX569" s="372"/>
      <c r="AY569" s="372"/>
      <c r="AZ569" s="372"/>
      <c r="BA569" s="374"/>
      <c r="BB569" s="450"/>
      <c r="BC569" s="374"/>
      <c r="BD569" s="374"/>
      <c r="BE569" s="374"/>
      <c r="BF569" s="374"/>
      <c r="BG569" s="374"/>
      <c r="BH569" s="374"/>
      <c r="BI569" s="374"/>
      <c r="BJ569" s="374"/>
      <c r="BK569" s="374"/>
      <c r="BL569" s="374"/>
      <c r="BM569" s="374"/>
      <c r="BN569" s="374"/>
      <c r="BO569" s="374"/>
      <c r="BP569" s="374"/>
      <c r="BQ569" s="374"/>
      <c r="BR569" s="374"/>
      <c r="BS569" s="374"/>
      <c r="BT569" s="374"/>
      <c r="BU569" s="374"/>
      <c r="BV569" s="374"/>
      <c r="BW569" s="374"/>
      <c r="BX569" s="374"/>
      <c r="BY569" s="374"/>
      <c r="BZ569" s="375"/>
      <c r="CA569" s="375"/>
      <c r="CB569" s="375"/>
      <c r="CC569" s="375"/>
      <c r="CD569" s="375"/>
      <c r="CE569" s="375"/>
      <c r="CF569" s="375"/>
      <c r="CG569" s="375"/>
      <c r="CH569" s="375"/>
      <c r="CI569" s="375"/>
      <c r="CJ569" s="375"/>
      <c r="CK569" s="375"/>
      <c r="CL569" s="375"/>
      <c r="CM569" s="375"/>
      <c r="CN569" s="375"/>
      <c r="CO569" s="375"/>
      <c r="CP569" s="375"/>
      <c r="CQ569" s="375"/>
      <c r="CR569" s="375"/>
      <c r="CS569" s="375"/>
      <c r="CT569" s="375"/>
      <c r="CU569" s="375"/>
      <c r="CV569" s="375"/>
      <c r="CW569" s="375"/>
      <c r="CX569" s="375"/>
      <c r="CY569" s="375"/>
      <c r="CZ569" s="375"/>
    </row>
    <row r="570" s="379" customFormat="true" ht="25.15" customHeight="true" x14ac:dyDescent="0.2">
      <c r="C570" s="1141" t="s">
        <v>628</v>
      </c>
      <c r="D570" s="1142"/>
      <c r="E570" s="890">
        <v>-1.0800255920912417E-2</v>
      </c>
      <c r="F570" s="670"/>
      <c r="G570" s="670"/>
      <c r="H570" s="1142" t="s">
        <v>604</v>
      </c>
      <c r="I570" s="1142"/>
      <c r="J570" s="891">
        <v>6.1167297781646895E-2</v>
      </c>
      <c r="K570" s="670"/>
      <c r="L570" s="670"/>
      <c r="M570" s="1142" t="s">
        <v>612</v>
      </c>
      <c r="N570" s="1142"/>
      <c r="O570" s="892">
        <v>4.4650645167825562E-2</v>
      </c>
      <c r="P570" s="670"/>
      <c r="Q570" s="670"/>
      <c r="Z570" s="372"/>
      <c r="AA570" s="372"/>
      <c r="AB570" s="372"/>
      <c r="AC570" s="372"/>
      <c r="AD570" s="372"/>
      <c r="AE570" s="372"/>
      <c r="AF570" s="372"/>
      <c r="AG570" s="372"/>
      <c r="AH570" s="372"/>
      <c r="AI570" s="372"/>
      <c r="AJ570" s="372"/>
      <c r="AK570" s="372"/>
      <c r="AL570" s="372"/>
      <c r="AM570" s="372"/>
      <c r="AN570" s="372"/>
      <c r="AO570" s="372"/>
      <c r="AP570" s="372"/>
      <c r="AQ570" s="372"/>
      <c r="AR570" s="372"/>
      <c r="AS570" s="372"/>
      <c r="AT570" s="372"/>
      <c r="AU570" s="372"/>
      <c r="AV570" s="372"/>
      <c r="AW570" s="372"/>
      <c r="AX570" s="372"/>
      <c r="AY570" s="372"/>
      <c r="AZ570" s="372"/>
      <c r="BA570" s="374"/>
      <c r="BB570" s="450"/>
      <c r="BC570" s="374"/>
      <c r="BD570" s="374"/>
      <c r="BE570" s="374"/>
      <c r="BF570" s="374"/>
      <c r="BG570" s="374"/>
      <c r="BH570" s="374"/>
      <c r="BI570" s="374"/>
      <c r="BJ570" s="374"/>
      <c r="BK570" s="374"/>
      <c r="BL570" s="374"/>
      <c r="BM570" s="374"/>
      <c r="BN570" s="374"/>
      <c r="BO570" s="374"/>
      <c r="BP570" s="374"/>
      <c r="BQ570" s="374"/>
      <c r="BR570" s="374"/>
      <c r="BS570" s="374"/>
      <c r="BT570" s="374"/>
      <c r="BU570" s="374"/>
      <c r="BV570" s="374"/>
      <c r="BW570" s="374"/>
      <c r="BX570" s="374"/>
      <c r="BY570" s="374"/>
      <c r="BZ570" s="375"/>
      <c r="CA570" s="375"/>
      <c r="CB570" s="375"/>
      <c r="CC570" s="375"/>
      <c r="CD570" s="375"/>
      <c r="CE570" s="375"/>
      <c r="CF570" s="375"/>
      <c r="CG570" s="375"/>
      <c r="CH570" s="375"/>
      <c r="CI570" s="375"/>
      <c r="CJ570" s="375"/>
      <c r="CK570" s="375"/>
      <c r="CL570" s="375"/>
      <c r="CM570" s="375"/>
      <c r="CN570" s="375"/>
      <c r="CO570" s="375"/>
      <c r="CP570" s="375"/>
      <c r="CQ570" s="375"/>
      <c r="CR570" s="375"/>
      <c r="CS570" s="375"/>
      <c r="CT570" s="375"/>
      <c r="CU570" s="375"/>
      <c r="CV570" s="375"/>
      <c r="CW570" s="375"/>
      <c r="CX570" s="375"/>
      <c r="CY570" s="375"/>
      <c r="CZ570" s="375"/>
    </row>
    <row r="571" s="379" customFormat="true" ht="25.15" customHeight="true" x14ac:dyDescent="0.2">
      <c r="C571" s="1141" t="s">
        <v>644</v>
      </c>
      <c r="D571" s="1142"/>
      <c r="E571" s="890">
        <v>-5.7840032272406978E-3</v>
      </c>
      <c r="F571" s="670"/>
      <c r="G571" s="670"/>
      <c r="H571" s="1142" t="s">
        <v>616</v>
      </c>
      <c r="I571" s="1142"/>
      <c r="J571" s="891">
        <v>1.9450421894336638E-2</v>
      </c>
      <c r="K571" s="670"/>
      <c r="L571" s="670"/>
      <c r="M571" s="1142" t="s">
        <v>631</v>
      </c>
      <c r="N571" s="1142"/>
      <c r="O571" s="892">
        <v>1.4026229515544103E-2</v>
      </c>
      <c r="P571" s="670"/>
      <c r="Q571" s="670"/>
      <c r="Z571" s="372"/>
      <c r="AA571" s="372"/>
      <c r="AB571" s="372"/>
      <c r="AC571" s="372"/>
      <c r="AD571" s="372"/>
      <c r="AE571" s="372"/>
      <c r="AF571" s="372"/>
      <c r="AG571" s="372"/>
      <c r="AH571" s="372"/>
      <c r="AI571" s="372"/>
      <c r="AJ571" s="372"/>
      <c r="AK571" s="372"/>
      <c r="AL571" s="372"/>
      <c r="AM571" s="372"/>
      <c r="AN571" s="372"/>
      <c r="AO571" s="372"/>
      <c r="AP571" s="372"/>
      <c r="AQ571" s="372"/>
      <c r="AR571" s="372"/>
      <c r="AS571" s="372"/>
      <c r="AT571" s="372"/>
      <c r="AU571" s="372"/>
      <c r="AV571" s="372"/>
      <c r="AW571" s="372"/>
      <c r="AX571" s="372"/>
      <c r="AY571" s="372"/>
      <c r="AZ571" s="372"/>
      <c r="BA571" s="374"/>
      <c r="BB571" s="450"/>
      <c r="BC571" s="374"/>
      <c r="BD571" s="374"/>
      <c r="BE571" s="374"/>
      <c r="BF571" s="374"/>
      <c r="BG571" s="374"/>
      <c r="BH571" s="374"/>
      <c r="BI571" s="374"/>
      <c r="BJ571" s="374"/>
      <c r="BK571" s="374"/>
      <c r="BL571" s="374"/>
      <c r="BM571" s="374"/>
      <c r="BN571" s="374"/>
      <c r="BO571" s="374"/>
      <c r="BP571" s="374"/>
      <c r="BQ571" s="374"/>
      <c r="BR571" s="374"/>
      <c r="BS571" s="374"/>
      <c r="BT571" s="374"/>
      <c r="BU571" s="374"/>
      <c r="BV571" s="374"/>
      <c r="BW571" s="374"/>
      <c r="BX571" s="374"/>
      <c r="BY571" s="374"/>
      <c r="BZ571" s="375"/>
      <c r="CA571" s="375"/>
      <c r="CB571" s="375"/>
      <c r="CC571" s="375"/>
      <c r="CD571" s="375"/>
      <c r="CE571" s="375"/>
      <c r="CF571" s="375"/>
      <c r="CG571" s="375"/>
      <c r="CH571" s="375"/>
      <c r="CI571" s="375"/>
      <c r="CJ571" s="375"/>
      <c r="CK571" s="375"/>
      <c r="CL571" s="375"/>
      <c r="CM571" s="375"/>
      <c r="CN571" s="375"/>
      <c r="CO571" s="375"/>
      <c r="CP571" s="375"/>
      <c r="CQ571" s="375"/>
      <c r="CR571" s="375"/>
      <c r="CS571" s="375"/>
      <c r="CT571" s="375"/>
      <c r="CU571" s="375"/>
      <c r="CV571" s="375"/>
      <c r="CW571" s="375"/>
      <c r="CX571" s="375"/>
      <c r="CY571" s="375"/>
      <c r="CZ571" s="375"/>
    </row>
    <row r="572" s="379" customFormat="true" ht="25.15" customHeight="true" x14ac:dyDescent="0.2">
      <c r="C572" s="1141" t="s">
        <v>656</v>
      </c>
      <c r="D572" s="1142"/>
      <c r="E572" s="890">
        <v>-2.1716778263670177E-3</v>
      </c>
      <c r="F572" s="670"/>
      <c r="G572" s="670"/>
      <c r="H572" s="1142" t="s">
        <v>594</v>
      </c>
      <c r="I572" s="1142"/>
      <c r="J572" s="891">
        <v>0.13005018533454424</v>
      </c>
      <c r="K572" s="670"/>
      <c r="L572" s="670"/>
      <c r="M572" s="1142" t="s">
        <v>608</v>
      </c>
      <c r="N572" s="1142"/>
      <c r="O572" s="892">
        <v>7.5234270302735079E-2</v>
      </c>
      <c r="P572" s="670"/>
      <c r="Q572" s="670"/>
      <c r="Z572" s="372"/>
      <c r="AA572" s="372"/>
      <c r="AB572" s="372"/>
      <c r="AC572" s="372"/>
      <c r="AD572" s="372"/>
      <c r="AE572" s="372"/>
      <c r="AF572" s="372"/>
      <c r="AG572" s="372"/>
      <c r="AH572" s="372"/>
      <c r="AI572" s="372"/>
      <c r="AJ572" s="372"/>
      <c r="AK572" s="372"/>
      <c r="AL572" s="372"/>
      <c r="AM572" s="372"/>
      <c r="AN572" s="372"/>
      <c r="AO572" s="372"/>
      <c r="AP572" s="372"/>
      <c r="AQ572" s="372"/>
      <c r="AR572" s="372"/>
      <c r="AS572" s="372"/>
      <c r="AT572" s="372"/>
      <c r="AU572" s="372"/>
      <c r="AV572" s="372"/>
      <c r="AW572" s="372"/>
      <c r="AX572" s="372"/>
      <c r="AY572" s="372"/>
      <c r="AZ572" s="372"/>
      <c r="BA572" s="374"/>
      <c r="BB572" s="450"/>
      <c r="BC572" s="374"/>
      <c r="BD572" s="374"/>
      <c r="BE572" s="374"/>
      <c r="BF572" s="374"/>
      <c r="BG572" s="374"/>
      <c r="BH572" s="374"/>
      <c r="BI572" s="374"/>
      <c r="BJ572" s="374"/>
      <c r="BK572" s="374"/>
      <c r="BL572" s="374"/>
      <c r="BM572" s="374"/>
      <c r="BN572" s="374"/>
      <c r="BO572" s="374"/>
      <c r="BP572" s="374"/>
      <c r="BQ572" s="374"/>
      <c r="BR572" s="374"/>
      <c r="BS572" s="374"/>
      <c r="BT572" s="374"/>
      <c r="BU572" s="374"/>
      <c r="BV572" s="374"/>
      <c r="BW572" s="374"/>
      <c r="BX572" s="374"/>
      <c r="BY572" s="374"/>
      <c r="BZ572" s="375"/>
      <c r="CA572" s="375"/>
      <c r="CB572" s="375"/>
      <c r="CC572" s="375"/>
      <c r="CD572" s="375"/>
      <c r="CE572" s="375"/>
      <c r="CF572" s="375"/>
      <c r="CG572" s="375"/>
      <c r="CH572" s="375"/>
      <c r="CI572" s="375"/>
      <c r="CJ572" s="375"/>
      <c r="CK572" s="375"/>
      <c r="CL572" s="375"/>
      <c r="CM572" s="375"/>
      <c r="CN572" s="375"/>
      <c r="CO572" s="375"/>
      <c r="CP572" s="375"/>
      <c r="CQ572" s="375"/>
      <c r="CR572" s="375"/>
      <c r="CS572" s="375"/>
      <c r="CT572" s="375"/>
      <c r="CU572" s="375"/>
      <c r="CV572" s="375"/>
      <c r="CW572" s="375"/>
      <c r="CX572" s="375"/>
      <c r="CY572" s="375"/>
      <c r="CZ572" s="375"/>
    </row>
    <row r="573" s="379" customFormat="true" ht="25.15" customHeight="true" x14ac:dyDescent="0.2">
      <c r="C573" s="1141" t="s">
        <v>657</v>
      </c>
      <c r="D573" s="1142"/>
      <c r="E573" s="890">
        <v>1.6500970394815425E-3</v>
      </c>
      <c r="F573" s="670"/>
      <c r="G573" s="670"/>
      <c r="H573" s="1142" t="s">
        <v>605</v>
      </c>
      <c r="I573" s="1142"/>
      <c r="J573" s="891">
        <v>8.7179453438889609E-2</v>
      </c>
      <c r="K573" s="670"/>
      <c r="L573" s="670"/>
      <c r="M573" s="1142" t="s">
        <v>604</v>
      </c>
      <c r="N573" s="1142"/>
      <c r="O573" s="892">
        <v>7.8114444257742083E-2</v>
      </c>
      <c r="P573" s="670"/>
      <c r="Q573" s="670"/>
      <c r="Z573" s="372"/>
      <c r="AA573" s="372"/>
      <c r="AB573" s="372"/>
      <c r="AC573" s="372"/>
      <c r="AD573" s="372"/>
      <c r="AE573" s="372"/>
      <c r="AF573" s="372"/>
      <c r="AG573" s="372"/>
      <c r="AH573" s="372"/>
      <c r="AI573" s="372"/>
      <c r="AJ573" s="372"/>
      <c r="AK573" s="372"/>
      <c r="AL573" s="372"/>
      <c r="AM573" s="372"/>
      <c r="AN573" s="372"/>
      <c r="AO573" s="372"/>
      <c r="AP573" s="372"/>
      <c r="AQ573" s="372"/>
      <c r="AR573" s="372"/>
      <c r="AS573" s="372"/>
      <c r="AT573" s="372"/>
      <c r="AU573" s="372"/>
      <c r="AV573" s="372"/>
      <c r="AW573" s="372"/>
      <c r="AX573" s="372"/>
      <c r="AY573" s="372"/>
      <c r="AZ573" s="372"/>
      <c r="BA573" s="374"/>
      <c r="BB573" s="450"/>
      <c r="BC573" s="374"/>
      <c r="BD573" s="374"/>
      <c r="BE573" s="374"/>
      <c r="BF573" s="374"/>
      <c r="BG573" s="374"/>
      <c r="BH573" s="374"/>
      <c r="BI573" s="374"/>
      <c r="BJ573" s="374"/>
      <c r="BK573" s="374"/>
      <c r="BL573" s="374"/>
      <c r="BM573" s="374"/>
      <c r="BN573" s="374"/>
      <c r="BO573" s="374"/>
      <c r="BP573" s="374"/>
      <c r="BQ573" s="374"/>
      <c r="BR573" s="374"/>
      <c r="BS573" s="374"/>
      <c r="BT573" s="374"/>
      <c r="BU573" s="374"/>
      <c r="BV573" s="374"/>
      <c r="BW573" s="374"/>
      <c r="BX573" s="374"/>
      <c r="BY573" s="374"/>
      <c r="BZ573" s="375"/>
      <c r="CA573" s="375"/>
      <c r="CB573" s="375"/>
      <c r="CC573" s="375"/>
      <c r="CD573" s="375"/>
      <c r="CE573" s="375"/>
      <c r="CF573" s="375"/>
      <c r="CG573" s="375"/>
      <c r="CH573" s="375"/>
      <c r="CI573" s="375"/>
      <c r="CJ573" s="375"/>
      <c r="CK573" s="375"/>
      <c r="CL573" s="375"/>
      <c r="CM573" s="375"/>
      <c r="CN573" s="375"/>
      <c r="CO573" s="375"/>
      <c r="CP573" s="375"/>
      <c r="CQ573" s="375"/>
      <c r="CR573" s="375"/>
      <c r="CS573" s="375"/>
      <c r="CT573" s="375"/>
      <c r="CU573" s="375"/>
      <c r="CV573" s="375"/>
      <c r="CW573" s="375"/>
      <c r="CX573" s="375"/>
      <c r="CY573" s="375"/>
      <c r="CZ573" s="375"/>
    </row>
    <row r="574" s="379" customFormat="true" ht="25.15" customHeight="true" x14ac:dyDescent="0.2">
      <c r="C574" s="1141" t="s">
        <v>598</v>
      </c>
      <c r="D574" s="1142"/>
      <c r="E574" s="890">
        <v>2.4346761038272921E-2</v>
      </c>
      <c r="F574" s="670"/>
      <c r="G574" s="670"/>
      <c r="H574" s="1142" t="s">
        <v>592</v>
      </c>
      <c r="I574" s="1142"/>
      <c r="J574" s="891">
        <v>0.27656132512770781</v>
      </c>
      <c r="K574" s="670"/>
      <c r="L574" s="670"/>
      <c r="M574" s="1142" t="s">
        <v>616</v>
      </c>
      <c r="N574" s="1142"/>
      <c r="O574" s="892">
        <v>3.1710926807310816E-2</v>
      </c>
      <c r="P574" s="670"/>
      <c r="Q574" s="670"/>
      <c r="Z574" s="372"/>
      <c r="AA574" s="372"/>
      <c r="AB574" s="372"/>
      <c r="AC574" s="372"/>
      <c r="AD574" s="372"/>
      <c r="AE574" s="372"/>
      <c r="AF574" s="372"/>
      <c r="AG574" s="372"/>
      <c r="AH574" s="372"/>
      <c r="AI574" s="372"/>
      <c r="AJ574" s="372"/>
      <c r="AK574" s="372"/>
      <c r="AL574" s="372"/>
      <c r="AM574" s="372"/>
      <c r="AN574" s="372"/>
      <c r="AO574" s="372"/>
      <c r="AP574" s="372"/>
      <c r="AQ574" s="372"/>
      <c r="AR574" s="372"/>
      <c r="AS574" s="372"/>
      <c r="AT574" s="372"/>
      <c r="AU574" s="372"/>
      <c r="AV574" s="372"/>
      <c r="AW574" s="372"/>
      <c r="AX574" s="372"/>
      <c r="AY574" s="372"/>
      <c r="AZ574" s="372"/>
      <c r="BA574" s="374"/>
      <c r="BB574" s="450"/>
      <c r="BC574" s="374"/>
      <c r="BD574" s="374"/>
      <c r="BE574" s="374"/>
      <c r="BF574" s="374"/>
      <c r="BG574" s="374"/>
      <c r="BH574" s="374"/>
      <c r="BI574" s="374"/>
      <c r="BJ574" s="374"/>
      <c r="BK574" s="374"/>
      <c r="BL574" s="374"/>
      <c r="BM574" s="374"/>
      <c r="BN574" s="374"/>
      <c r="BO574" s="374"/>
      <c r="BP574" s="374"/>
      <c r="BQ574" s="374"/>
      <c r="BR574" s="374"/>
      <c r="BS574" s="374"/>
      <c r="BT574" s="374"/>
      <c r="BU574" s="374"/>
      <c r="BV574" s="374"/>
      <c r="BW574" s="374"/>
      <c r="BX574" s="374"/>
      <c r="BY574" s="374"/>
      <c r="BZ574" s="375"/>
      <c r="CA574" s="375"/>
      <c r="CB574" s="375"/>
      <c r="CC574" s="375"/>
      <c r="CD574" s="375"/>
      <c r="CE574" s="375"/>
      <c r="CF574" s="375"/>
      <c r="CG574" s="375"/>
      <c r="CH574" s="375"/>
      <c r="CI574" s="375"/>
      <c r="CJ574" s="375"/>
      <c r="CK574" s="375"/>
      <c r="CL574" s="375"/>
      <c r="CM574" s="375"/>
      <c r="CN574" s="375"/>
      <c r="CO574" s="375"/>
      <c r="CP574" s="375"/>
      <c r="CQ574" s="375"/>
      <c r="CR574" s="375"/>
      <c r="CS574" s="375"/>
      <c r="CT574" s="375"/>
      <c r="CU574" s="375"/>
      <c r="CV574" s="375"/>
      <c r="CW574" s="375"/>
      <c r="CX574" s="375"/>
      <c r="CY574" s="375"/>
      <c r="CZ574" s="375"/>
    </row>
    <row r="575" s="379" customFormat="true" ht="25.15" customHeight="true" x14ac:dyDescent="0.2">
      <c r="C575" s="1141" t="s">
        <v>648</v>
      </c>
      <c r="D575" s="1142"/>
      <c r="E575" s="890">
        <v>4.9510407758623746E-3</v>
      </c>
      <c r="F575" s="670"/>
      <c r="G575" s="670"/>
      <c r="H575" s="1142" t="s">
        <v>659</v>
      </c>
      <c r="I575" s="1142"/>
      <c r="J575" s="891">
        <v>5.0728697667970046E-4</v>
      </c>
      <c r="K575" s="670"/>
      <c r="L575" s="670"/>
      <c r="M575" s="1142" t="s">
        <v>594</v>
      </c>
      <c r="N575" s="1142"/>
      <c r="O575" s="892">
        <v>0.21285802238936893</v>
      </c>
      <c r="P575" s="670"/>
      <c r="Q575" s="670"/>
      <c r="Z575" s="372"/>
      <c r="AA575" s="372"/>
      <c r="AB575" s="372"/>
      <c r="AC575" s="372"/>
      <c r="AD575" s="372"/>
      <c r="AE575" s="372"/>
      <c r="AF575" s="372"/>
      <c r="AG575" s="372"/>
      <c r="AH575" s="372"/>
      <c r="AI575" s="372"/>
      <c r="AJ575" s="372"/>
      <c r="AK575" s="372"/>
      <c r="AL575" s="372"/>
      <c r="AM575" s="372"/>
      <c r="AN575" s="372"/>
      <c r="AO575" s="372"/>
      <c r="AP575" s="372"/>
      <c r="AQ575" s="372"/>
      <c r="AR575" s="372"/>
      <c r="AS575" s="372"/>
      <c r="AT575" s="372"/>
      <c r="AU575" s="372"/>
      <c r="AV575" s="372"/>
      <c r="AW575" s="372"/>
      <c r="AX575" s="372"/>
      <c r="AY575" s="372"/>
      <c r="AZ575" s="372"/>
      <c r="BA575" s="374"/>
      <c r="BB575" s="450"/>
      <c r="BC575" s="374"/>
      <c r="BD575" s="374"/>
      <c r="BE575" s="374"/>
      <c r="BF575" s="374"/>
      <c r="BG575" s="374"/>
      <c r="BH575" s="374"/>
      <c r="BI575" s="374"/>
      <c r="BJ575" s="374"/>
      <c r="BK575" s="374"/>
      <c r="BL575" s="374"/>
      <c r="BM575" s="374"/>
      <c r="BN575" s="374"/>
      <c r="BO575" s="374"/>
      <c r="BP575" s="374"/>
      <c r="BQ575" s="374"/>
      <c r="BR575" s="374"/>
      <c r="BS575" s="374"/>
      <c r="BT575" s="374"/>
      <c r="BU575" s="374"/>
      <c r="BV575" s="374"/>
      <c r="BW575" s="374"/>
      <c r="BX575" s="374"/>
      <c r="BY575" s="374"/>
      <c r="BZ575" s="375"/>
      <c r="CA575" s="375"/>
      <c r="CB575" s="375"/>
      <c r="CC575" s="375"/>
      <c r="CD575" s="375"/>
      <c r="CE575" s="375"/>
      <c r="CF575" s="375"/>
      <c r="CG575" s="375"/>
      <c r="CH575" s="375"/>
      <c r="CI575" s="375"/>
      <c r="CJ575" s="375"/>
      <c r="CK575" s="375"/>
      <c r="CL575" s="375"/>
      <c r="CM575" s="375"/>
      <c r="CN575" s="375"/>
      <c r="CO575" s="375"/>
      <c r="CP575" s="375"/>
      <c r="CQ575" s="375"/>
      <c r="CR575" s="375"/>
      <c r="CS575" s="375"/>
      <c r="CT575" s="375"/>
      <c r="CU575" s="375"/>
      <c r="CV575" s="375"/>
      <c r="CW575" s="375"/>
      <c r="CX575" s="375"/>
      <c r="CY575" s="375"/>
      <c r="CZ575" s="375"/>
    </row>
    <row r="576" s="379" customFormat="true" ht="25.15" customHeight="true" x14ac:dyDescent="0.2">
      <c r="C576" s="1141" t="s">
        <v>638</v>
      </c>
      <c r="D576" s="1142"/>
      <c r="E576" s="890">
        <v>1.013389415860204E-2</v>
      </c>
      <c r="F576" s="670"/>
      <c r="G576" s="670"/>
      <c r="H576" s="1142" t="s">
        <v>619</v>
      </c>
      <c r="I576" s="1142"/>
      <c r="J576" s="891">
        <v>2.6979281082253467E-3</v>
      </c>
      <c r="K576" s="670"/>
      <c r="L576" s="670"/>
      <c r="M576" s="1142" t="s">
        <v>605</v>
      </c>
      <c r="N576" s="1142"/>
      <c r="O576" s="892">
        <v>9.6926472631048231E-3</v>
      </c>
      <c r="P576" s="670"/>
      <c r="Q576" s="670"/>
      <c r="Z576" s="372"/>
      <c r="AA576" s="372"/>
      <c r="AB576" s="372"/>
      <c r="AC576" s="372"/>
      <c r="AD576" s="372"/>
      <c r="AE576" s="372"/>
      <c r="AF576" s="372"/>
      <c r="AG576" s="372"/>
      <c r="AH576" s="372"/>
      <c r="AI576" s="372"/>
      <c r="AJ576" s="372"/>
      <c r="AK576" s="372"/>
      <c r="AL576" s="372"/>
      <c r="AM576" s="372"/>
      <c r="AN576" s="372"/>
      <c r="AO576" s="372"/>
      <c r="AP576" s="372"/>
      <c r="AQ576" s="372"/>
      <c r="AR576" s="372"/>
      <c r="AS576" s="372"/>
      <c r="AT576" s="372"/>
      <c r="AU576" s="372"/>
      <c r="AV576" s="372"/>
      <c r="AW576" s="372"/>
      <c r="AX576" s="372"/>
      <c r="AY576" s="372"/>
      <c r="AZ576" s="372"/>
      <c r="BA576" s="374"/>
      <c r="BB576" s="450"/>
      <c r="BC576" s="374"/>
      <c r="BD576" s="374"/>
      <c r="BE576" s="374"/>
      <c r="BF576" s="374"/>
      <c r="BG576" s="374"/>
      <c r="BH576" s="374"/>
      <c r="BI576" s="374"/>
      <c r="BJ576" s="374"/>
      <c r="BK576" s="374"/>
      <c r="BL576" s="374"/>
      <c r="BM576" s="374"/>
      <c r="BN576" s="374"/>
      <c r="BO576" s="374"/>
      <c r="BP576" s="374"/>
      <c r="BQ576" s="374"/>
      <c r="BR576" s="374"/>
      <c r="BS576" s="374"/>
      <c r="BT576" s="374"/>
      <c r="BU576" s="374"/>
      <c r="BV576" s="374"/>
      <c r="BW576" s="374"/>
      <c r="BX576" s="374"/>
      <c r="BY576" s="374"/>
      <c r="BZ576" s="375"/>
      <c r="CA576" s="375"/>
      <c r="CB576" s="375"/>
      <c r="CC576" s="375"/>
      <c r="CD576" s="375"/>
      <c r="CE576" s="375"/>
      <c r="CF576" s="375"/>
      <c r="CG576" s="375"/>
      <c r="CH576" s="375"/>
      <c r="CI576" s="375"/>
      <c r="CJ576" s="375"/>
      <c r="CK576" s="375"/>
      <c r="CL576" s="375"/>
      <c r="CM576" s="375"/>
      <c r="CN576" s="375"/>
      <c r="CO576" s="375"/>
      <c r="CP576" s="375"/>
      <c r="CQ576" s="375"/>
      <c r="CR576" s="375"/>
      <c r="CS576" s="375"/>
      <c r="CT576" s="375"/>
      <c r="CU576" s="375"/>
      <c r="CV576" s="375"/>
      <c r="CW576" s="375"/>
      <c r="CX576" s="375"/>
      <c r="CY576" s="375"/>
      <c r="CZ576" s="375"/>
    </row>
    <row r="577" s="379" customFormat="true" ht="25.15" customHeight="true" x14ac:dyDescent="0.2">
      <c r="C577" s="1141" t="s">
        <v>591</v>
      </c>
      <c r="D577" s="1142"/>
      <c r="E577" s="890">
        <v>5.9364583763706992E-2</v>
      </c>
      <c r="F577" s="670"/>
      <c r="G577" s="670"/>
      <c r="H577" s="1142" t="s">
        <v>629</v>
      </c>
      <c r="I577" s="1142"/>
      <c r="J577" s="891">
        <v>1.2627690222849737E-3</v>
      </c>
      <c r="K577" s="670"/>
      <c r="L577" s="670"/>
      <c r="M577" s="1142" t="s">
        <v>592</v>
      </c>
      <c r="N577" s="1142"/>
      <c r="O577" s="892">
        <v>0.16649078841466483</v>
      </c>
      <c r="P577" s="670"/>
      <c r="Q577" s="670"/>
      <c r="Z577" s="372"/>
      <c r="AA577" s="372"/>
      <c r="AB577" s="372"/>
      <c r="AC577" s="372"/>
      <c r="AD577" s="372"/>
      <c r="AE577" s="372"/>
      <c r="AF577" s="372"/>
      <c r="AG577" s="372"/>
      <c r="AH577" s="372"/>
      <c r="AI577" s="372"/>
      <c r="AJ577" s="372"/>
      <c r="AK577" s="372"/>
      <c r="AL577" s="372"/>
      <c r="AM577" s="372"/>
      <c r="AN577" s="372"/>
      <c r="AO577" s="372"/>
      <c r="AP577" s="372"/>
      <c r="AQ577" s="372"/>
      <c r="AR577" s="372"/>
      <c r="AS577" s="372"/>
      <c r="AT577" s="372"/>
      <c r="AU577" s="372"/>
      <c r="AV577" s="372"/>
      <c r="AW577" s="372"/>
      <c r="AX577" s="372"/>
      <c r="AY577" s="372"/>
      <c r="AZ577" s="372"/>
      <c r="BA577" s="374"/>
      <c r="BB577" s="450"/>
      <c r="BC577" s="374"/>
      <c r="BD577" s="374"/>
      <c r="BE577" s="374"/>
      <c r="BF577" s="374"/>
      <c r="BG577" s="374"/>
      <c r="BH577" s="374"/>
      <c r="BI577" s="374"/>
      <c r="BJ577" s="374"/>
      <c r="BK577" s="374"/>
      <c r="BL577" s="374"/>
      <c r="BM577" s="374"/>
      <c r="BN577" s="374"/>
      <c r="BO577" s="374"/>
      <c r="BP577" s="374"/>
      <c r="BQ577" s="374"/>
      <c r="BR577" s="374"/>
      <c r="BS577" s="374"/>
      <c r="BT577" s="374"/>
      <c r="BU577" s="374"/>
      <c r="BV577" s="374"/>
      <c r="BW577" s="374"/>
      <c r="BX577" s="374"/>
      <c r="BY577" s="374"/>
      <c r="BZ577" s="375"/>
      <c r="CA577" s="375"/>
      <c r="CB577" s="375"/>
      <c r="CC577" s="375"/>
      <c r="CD577" s="375"/>
      <c r="CE577" s="375"/>
      <c r="CF577" s="375"/>
      <c r="CG577" s="375"/>
      <c r="CH577" s="375"/>
      <c r="CI577" s="375"/>
      <c r="CJ577" s="375"/>
      <c r="CK577" s="375"/>
      <c r="CL577" s="375"/>
      <c r="CM577" s="375"/>
      <c r="CN577" s="375"/>
      <c r="CO577" s="375"/>
      <c r="CP577" s="375"/>
      <c r="CQ577" s="375"/>
      <c r="CR577" s="375"/>
      <c r="CS577" s="375"/>
      <c r="CT577" s="375"/>
      <c r="CU577" s="375"/>
      <c r="CV577" s="375"/>
      <c r="CW577" s="375"/>
      <c r="CX577" s="375"/>
      <c r="CY577" s="375"/>
      <c r="CZ577" s="375"/>
    </row>
    <row r="578" s="379" customFormat="true" ht="25.15" customHeight="true" x14ac:dyDescent="0.2">
      <c r="C578" s="1141" t="s">
        <v>620</v>
      </c>
      <c r="D578" s="1142"/>
      <c r="E578" s="890">
        <v>-1.7510721878673113E-2</v>
      </c>
      <c r="F578" s="670"/>
      <c r="G578" s="670"/>
      <c r="H578" s="1142" t="s">
        <v>611</v>
      </c>
      <c r="I578" s="1142"/>
      <c r="J578" s="891">
        <v>0.10355024622247244</v>
      </c>
      <c r="K578" s="670"/>
      <c r="L578" s="670"/>
      <c r="M578" s="1142" t="s">
        <v>659</v>
      </c>
      <c r="N578" s="1142"/>
      <c r="O578" s="892">
        <v>1.8691857736172061E-3</v>
      </c>
      <c r="P578" s="670"/>
      <c r="Q578" s="670"/>
      <c r="Z578" s="372"/>
      <c r="AA578" s="372"/>
      <c r="AB578" s="372"/>
      <c r="AC578" s="372"/>
      <c r="AD578" s="372"/>
      <c r="AE578" s="372"/>
      <c r="AF578" s="372"/>
      <c r="AG578" s="372"/>
      <c r="AH578" s="372"/>
      <c r="AI578" s="372"/>
      <c r="AJ578" s="372"/>
      <c r="AK578" s="372"/>
      <c r="AL578" s="372"/>
      <c r="AM578" s="372"/>
      <c r="AN578" s="372"/>
      <c r="AO578" s="372"/>
      <c r="AP578" s="372"/>
      <c r="AQ578" s="372"/>
      <c r="AR578" s="372"/>
      <c r="AS578" s="372"/>
      <c r="AT578" s="372"/>
      <c r="AU578" s="372"/>
      <c r="AV578" s="372"/>
      <c r="AW578" s="372"/>
      <c r="AX578" s="372"/>
      <c r="AY578" s="372"/>
      <c r="AZ578" s="372"/>
      <c r="BA578" s="374"/>
      <c r="BB578" s="450"/>
      <c r="BC578" s="374"/>
      <c r="BD578" s="374"/>
      <c r="BE578" s="374"/>
      <c r="BF578" s="374"/>
      <c r="BG578" s="374"/>
      <c r="BH578" s="374"/>
      <c r="BI578" s="374"/>
      <c r="BJ578" s="374"/>
      <c r="BK578" s="374"/>
      <c r="BL578" s="374"/>
      <c r="BM578" s="374"/>
      <c r="BN578" s="374"/>
      <c r="BO578" s="374"/>
      <c r="BP578" s="374"/>
      <c r="BQ578" s="374"/>
      <c r="BR578" s="374"/>
      <c r="BS578" s="374"/>
      <c r="BT578" s="374"/>
      <c r="BU578" s="374"/>
      <c r="BV578" s="374"/>
      <c r="BW578" s="374"/>
      <c r="BX578" s="374"/>
      <c r="BY578" s="374"/>
      <c r="BZ578" s="375"/>
      <c r="CA578" s="375"/>
      <c r="CB578" s="375"/>
      <c r="CC578" s="375"/>
      <c r="CD578" s="375"/>
      <c r="CE578" s="375"/>
      <c r="CF578" s="375"/>
      <c r="CG578" s="375"/>
      <c r="CH578" s="375"/>
      <c r="CI578" s="375"/>
      <c r="CJ578" s="375"/>
      <c r="CK578" s="375"/>
      <c r="CL578" s="375"/>
      <c r="CM578" s="375"/>
      <c r="CN578" s="375"/>
      <c r="CO578" s="375"/>
      <c r="CP578" s="375"/>
      <c r="CQ578" s="375"/>
      <c r="CR578" s="375"/>
      <c r="CS578" s="375"/>
      <c r="CT578" s="375"/>
      <c r="CU578" s="375"/>
      <c r="CV578" s="375"/>
      <c r="CW578" s="375"/>
      <c r="CX578" s="375"/>
      <c r="CY578" s="375"/>
      <c r="CZ578" s="375"/>
    </row>
    <row r="579" s="379" customFormat="true" ht="25.15" customHeight="true" x14ac:dyDescent="0.2">
      <c r="C579" s="1141" t="s">
        <v>525</v>
      </c>
      <c r="D579" s="1142"/>
      <c r="E579" s="890">
        <v>-1.1627278284844172E-2</v>
      </c>
      <c r="F579" s="670"/>
      <c r="G579" s="670"/>
      <c r="H579" s="1142" t="s">
        <v>615</v>
      </c>
      <c r="I579" s="1142"/>
      <c r="J579" s="891">
        <v>8.5304712602624441E-2</v>
      </c>
      <c r="K579" s="670"/>
      <c r="L579" s="670"/>
      <c r="M579" s="1142" t="s">
        <v>619</v>
      </c>
      <c r="N579" s="1142"/>
      <c r="O579" s="892">
        <v>2.8311437539137622E-2</v>
      </c>
      <c r="P579" s="670"/>
      <c r="Q579" s="670"/>
      <c r="Z579" s="372"/>
      <c r="AA579" s="372"/>
      <c r="AB579" s="372"/>
      <c r="AC579" s="372"/>
      <c r="AD579" s="372"/>
      <c r="AE579" s="372"/>
      <c r="AF579" s="372"/>
      <c r="AG579" s="372"/>
      <c r="AH579" s="372"/>
      <c r="AI579" s="372"/>
      <c r="AJ579" s="372"/>
      <c r="AK579" s="372"/>
      <c r="AL579" s="372"/>
      <c r="AM579" s="372"/>
      <c r="AN579" s="372"/>
      <c r="AO579" s="372"/>
      <c r="AP579" s="372"/>
      <c r="AQ579" s="372"/>
      <c r="AR579" s="372"/>
      <c r="AS579" s="372"/>
      <c r="AT579" s="372"/>
      <c r="AU579" s="372"/>
      <c r="AV579" s="372"/>
      <c r="AW579" s="372"/>
      <c r="AX579" s="372"/>
      <c r="AY579" s="372"/>
      <c r="AZ579" s="372"/>
      <c r="BA579" s="374"/>
      <c r="BB579" s="450"/>
      <c r="BC579" s="374"/>
      <c r="BD579" s="374"/>
      <c r="BE579" s="374"/>
      <c r="BF579" s="374"/>
      <c r="BG579" s="374"/>
      <c r="BH579" s="374"/>
      <c r="BI579" s="374"/>
      <c r="BJ579" s="374"/>
      <c r="BK579" s="374"/>
      <c r="BL579" s="374"/>
      <c r="BM579" s="374"/>
      <c r="BN579" s="374"/>
      <c r="BO579" s="374"/>
      <c r="BP579" s="374"/>
      <c r="BQ579" s="374"/>
      <c r="BR579" s="374"/>
      <c r="BS579" s="374"/>
      <c r="BT579" s="374"/>
      <c r="BU579" s="374"/>
      <c r="BV579" s="374"/>
      <c r="BW579" s="374"/>
      <c r="BX579" s="374"/>
      <c r="BY579" s="374"/>
      <c r="BZ579" s="375"/>
      <c r="CA579" s="375"/>
      <c r="CB579" s="375"/>
      <c r="CC579" s="375"/>
      <c r="CD579" s="375"/>
      <c r="CE579" s="375"/>
      <c r="CF579" s="375"/>
      <c r="CG579" s="375"/>
      <c r="CH579" s="375"/>
      <c r="CI579" s="375"/>
      <c r="CJ579" s="375"/>
      <c r="CK579" s="375"/>
      <c r="CL579" s="375"/>
      <c r="CM579" s="375"/>
      <c r="CN579" s="375"/>
      <c r="CO579" s="375"/>
      <c r="CP579" s="375"/>
      <c r="CQ579" s="375"/>
      <c r="CR579" s="375"/>
      <c r="CS579" s="375"/>
      <c r="CT579" s="375"/>
      <c r="CU579" s="375"/>
      <c r="CV579" s="375"/>
      <c r="CW579" s="375"/>
      <c r="CX579" s="375"/>
      <c r="CY579" s="375"/>
      <c r="CZ579" s="375"/>
    </row>
    <row r="580" s="379" customFormat="true" ht="25.15" customHeight="true" x14ac:dyDescent="0.2">
      <c r="C580" s="1141" t="s">
        <v>514</v>
      </c>
      <c r="D580" s="1142"/>
      <c r="E580" s="890">
        <v>-1.6044883368519659E-2</v>
      </c>
      <c r="F580" s="670"/>
      <c r="G580" s="670"/>
      <c r="H580" s="1142" t="s">
        <v>639</v>
      </c>
      <c r="I580" s="1142"/>
      <c r="J580" s="891">
        <v>1.6710339077986951E-2</v>
      </c>
      <c r="K580" s="670"/>
      <c r="L580" s="670"/>
      <c r="M580" s="1142" t="s">
        <v>629</v>
      </c>
      <c r="N580" s="1142"/>
      <c r="O580" s="892">
        <v>6.9334288979843782E-5</v>
      </c>
      <c r="P580" s="670"/>
      <c r="Q580" s="670"/>
      <c r="Z580" s="372"/>
      <c r="AA580" s="372"/>
      <c r="AB580" s="372"/>
      <c r="AC580" s="372"/>
      <c r="AD580" s="372"/>
      <c r="AE580" s="372"/>
      <c r="AF580" s="372"/>
      <c r="AG580" s="372"/>
      <c r="AH580" s="372"/>
      <c r="AI580" s="372"/>
      <c r="AJ580" s="372"/>
      <c r="AK580" s="372"/>
      <c r="AL580" s="372"/>
      <c r="AM580" s="372"/>
      <c r="AN580" s="372"/>
      <c r="AO580" s="372"/>
      <c r="AP580" s="372"/>
      <c r="AQ580" s="372"/>
      <c r="AR580" s="372"/>
      <c r="AS580" s="372"/>
      <c r="AT580" s="372"/>
      <c r="AU580" s="372"/>
      <c r="AV580" s="372"/>
      <c r="AW580" s="372"/>
      <c r="AX580" s="372"/>
      <c r="AY580" s="372"/>
      <c r="AZ580" s="372"/>
      <c r="BA580" s="374"/>
      <c r="BB580" s="450"/>
      <c r="BC580" s="374"/>
      <c r="BD580" s="374"/>
      <c r="BE580" s="374"/>
      <c r="BF580" s="374"/>
      <c r="BG580" s="374"/>
      <c r="BH580" s="374"/>
      <c r="BI580" s="374"/>
      <c r="BJ580" s="374"/>
      <c r="BK580" s="374"/>
      <c r="BL580" s="374"/>
      <c r="BM580" s="374"/>
      <c r="BN580" s="374"/>
      <c r="BO580" s="374"/>
      <c r="BP580" s="374"/>
      <c r="BQ580" s="374"/>
      <c r="BR580" s="374"/>
      <c r="BS580" s="374"/>
      <c r="BT580" s="374"/>
      <c r="BU580" s="374"/>
      <c r="BV580" s="374"/>
      <c r="BW580" s="374"/>
      <c r="BX580" s="374"/>
      <c r="BY580" s="374"/>
      <c r="BZ580" s="375"/>
      <c r="CA580" s="375"/>
      <c r="CB580" s="375"/>
      <c r="CC580" s="375"/>
      <c r="CD580" s="375"/>
      <c r="CE580" s="375"/>
      <c r="CF580" s="375"/>
      <c r="CG580" s="375"/>
      <c r="CH580" s="375"/>
      <c r="CI580" s="375"/>
      <c r="CJ580" s="375"/>
      <c r="CK580" s="375"/>
      <c r="CL580" s="375"/>
      <c r="CM580" s="375"/>
      <c r="CN580" s="375"/>
      <c r="CO580" s="375"/>
      <c r="CP580" s="375"/>
      <c r="CQ580" s="375"/>
      <c r="CR580" s="375"/>
      <c r="CS580" s="375"/>
      <c r="CT580" s="375"/>
      <c r="CU580" s="375"/>
      <c r="CV580" s="375"/>
      <c r="CW580" s="375"/>
      <c r="CX580" s="375"/>
      <c r="CY580" s="375"/>
      <c r="CZ580" s="375"/>
    </row>
    <row r="581" s="379" customFormat="true" ht="25.15" customHeight="true" x14ac:dyDescent="0.2">
      <c r="C581" s="1141" t="s">
        <v>622</v>
      </c>
      <c r="D581" s="1142"/>
      <c r="E581" s="890">
        <v>-1.7294890042812192E-2</v>
      </c>
      <c r="F581" s="670"/>
      <c r="G581" s="670"/>
      <c r="H581" s="1142" t="s">
        <v>637</v>
      </c>
      <c r="I581" s="1142"/>
      <c r="J581" s="891">
        <v>8.4842529207661832E-3</v>
      </c>
      <c r="K581" s="670"/>
      <c r="L581" s="670"/>
      <c r="M581" s="1142" t="s">
        <v>611</v>
      </c>
      <c r="N581" s="1142"/>
      <c r="O581" s="892">
        <v>1.3433395533978957E-5</v>
      </c>
      <c r="P581" s="670"/>
      <c r="Q581" s="670"/>
      <c r="Z581" s="372"/>
      <c r="AA581" s="372"/>
      <c r="AB581" s="372"/>
      <c r="AC581" s="372"/>
      <c r="AD581" s="372"/>
      <c r="AE581" s="372"/>
      <c r="AF581" s="372"/>
      <c r="AG581" s="372"/>
      <c r="AH581" s="372"/>
      <c r="AI581" s="372"/>
      <c r="AJ581" s="372"/>
      <c r="AK581" s="372"/>
      <c r="AL581" s="372"/>
      <c r="AM581" s="372"/>
      <c r="AN581" s="372"/>
      <c r="AO581" s="372"/>
      <c r="AP581" s="372"/>
      <c r="AQ581" s="372"/>
      <c r="AR581" s="372"/>
      <c r="AS581" s="372"/>
      <c r="AT581" s="372"/>
      <c r="AU581" s="372"/>
      <c r="AV581" s="372"/>
      <c r="AW581" s="372"/>
      <c r="AX581" s="372"/>
      <c r="AY581" s="372"/>
      <c r="AZ581" s="372"/>
      <c r="BA581" s="374"/>
      <c r="BB581" s="450"/>
      <c r="BC581" s="374"/>
      <c r="BD581" s="374"/>
      <c r="BE581" s="374"/>
      <c r="BF581" s="374"/>
      <c r="BG581" s="374"/>
      <c r="BH581" s="374"/>
      <c r="BI581" s="374"/>
      <c r="BJ581" s="374"/>
      <c r="BK581" s="374"/>
      <c r="BL581" s="374"/>
      <c r="BM581" s="374"/>
      <c r="BN581" s="374"/>
      <c r="BO581" s="374"/>
      <c r="BP581" s="374"/>
      <c r="BQ581" s="374"/>
      <c r="BR581" s="374"/>
      <c r="BS581" s="374"/>
      <c r="BT581" s="374"/>
      <c r="BU581" s="374"/>
      <c r="BV581" s="374"/>
      <c r="BW581" s="374"/>
      <c r="BX581" s="374"/>
      <c r="BY581" s="374"/>
      <c r="BZ581" s="375"/>
      <c r="CA581" s="375"/>
      <c r="CB581" s="375"/>
      <c r="CC581" s="375"/>
      <c r="CD581" s="375"/>
      <c r="CE581" s="375"/>
      <c r="CF581" s="375"/>
      <c r="CG581" s="375"/>
      <c r="CH581" s="375"/>
      <c r="CI581" s="375"/>
      <c r="CJ581" s="375"/>
      <c r="CK581" s="375"/>
      <c r="CL581" s="375"/>
      <c r="CM581" s="375"/>
      <c r="CN581" s="375"/>
      <c r="CO581" s="375"/>
      <c r="CP581" s="375"/>
      <c r="CQ581" s="375"/>
      <c r="CR581" s="375"/>
      <c r="CS581" s="375"/>
      <c r="CT581" s="375"/>
      <c r="CU581" s="375"/>
      <c r="CV581" s="375"/>
      <c r="CW581" s="375"/>
      <c r="CX581" s="375"/>
      <c r="CY581" s="375"/>
      <c r="CZ581" s="375"/>
    </row>
    <row r="582" s="379" customFormat="true" ht="25.15" customHeight="true" x14ac:dyDescent="0.2">
      <c r="C582" s="1141" t="s">
        <v>536</v>
      </c>
      <c r="D582" s="1142"/>
      <c r="E582" s="890">
        <v>-1.4318328860567062E-2</v>
      </c>
      <c r="F582" s="670"/>
      <c r="G582" s="670"/>
      <c r="H582" s="1142" t="s">
        <v>609</v>
      </c>
      <c r="I582" s="1142"/>
      <c r="J582" s="891">
        <v>0.11021112346683924</v>
      </c>
      <c r="K582" s="670"/>
      <c r="L582" s="670"/>
      <c r="M582" s="1142" t="s">
        <v>615</v>
      </c>
      <c r="N582" s="1142"/>
      <c r="O582" s="892">
        <v>8.8000438139199666E-3</v>
      </c>
      <c r="P582" s="670"/>
      <c r="Q582" s="670"/>
      <c r="Z582" s="372"/>
      <c r="AA582" s="372"/>
      <c r="AB582" s="372"/>
      <c r="AC582" s="372"/>
      <c r="AD582" s="372"/>
      <c r="AE582" s="372"/>
      <c r="AF582" s="372"/>
      <c r="AG582" s="372"/>
      <c r="AH582" s="372"/>
      <c r="AI582" s="372"/>
      <c r="AJ582" s="372"/>
      <c r="AK582" s="372"/>
      <c r="AL582" s="372"/>
      <c r="AM582" s="372"/>
      <c r="AN582" s="372"/>
      <c r="AO582" s="372"/>
      <c r="AP582" s="372"/>
      <c r="AQ582" s="372"/>
      <c r="AR582" s="372"/>
      <c r="AS582" s="372"/>
      <c r="AT582" s="372"/>
      <c r="AU582" s="372"/>
      <c r="AV582" s="372"/>
      <c r="AW582" s="372"/>
      <c r="AX582" s="372"/>
      <c r="AY582" s="372"/>
      <c r="AZ582" s="372"/>
      <c r="BA582" s="374"/>
      <c r="BB582" s="450"/>
      <c r="BC582" s="374"/>
      <c r="BD582" s="374"/>
      <c r="BE582" s="374"/>
      <c r="BF582" s="374"/>
      <c r="BG582" s="374"/>
      <c r="BH582" s="374"/>
      <c r="BI582" s="374"/>
      <c r="BJ582" s="374"/>
      <c r="BK582" s="374"/>
      <c r="BL582" s="374"/>
      <c r="BM582" s="374"/>
      <c r="BN582" s="374"/>
      <c r="BO582" s="374"/>
      <c r="BP582" s="374"/>
      <c r="BQ582" s="374"/>
      <c r="BR582" s="374"/>
      <c r="BS582" s="374"/>
      <c r="BT582" s="374"/>
      <c r="BU582" s="374"/>
      <c r="BV582" s="374"/>
      <c r="BW582" s="374"/>
      <c r="BX582" s="374"/>
      <c r="BY582" s="374"/>
      <c r="BZ582" s="375"/>
      <c r="CA582" s="375"/>
      <c r="CB582" s="375"/>
      <c r="CC582" s="375"/>
      <c r="CD582" s="375"/>
      <c r="CE582" s="375"/>
      <c r="CF582" s="375"/>
      <c r="CG582" s="375"/>
      <c r="CH582" s="375"/>
      <c r="CI582" s="375"/>
      <c r="CJ582" s="375"/>
      <c r="CK582" s="375"/>
      <c r="CL582" s="375"/>
      <c r="CM582" s="375"/>
      <c r="CN582" s="375"/>
      <c r="CO582" s="375"/>
      <c r="CP582" s="375"/>
      <c r="CQ582" s="375"/>
      <c r="CR582" s="375"/>
      <c r="CS582" s="375"/>
      <c r="CT582" s="375"/>
      <c r="CU582" s="375"/>
      <c r="CV582" s="375"/>
      <c r="CW582" s="375"/>
      <c r="CX582" s="375"/>
      <c r="CY582" s="375"/>
      <c r="CZ582" s="375"/>
    </row>
    <row r="583" s="379" customFormat="true" ht="25.15" customHeight="true" x14ac:dyDescent="0.2">
      <c r="C583" s="1141" t="s">
        <v>552</v>
      </c>
      <c r="D583" s="1142"/>
      <c r="E583" s="890">
        <v>-1.6142996576759921E-2</v>
      </c>
      <c r="F583" s="670"/>
      <c r="G583" s="670"/>
      <c r="H583" s="1142" t="s">
        <v>606</v>
      </c>
      <c r="I583" s="1142"/>
      <c r="J583" s="891">
        <v>0.1126728111950774</v>
      </c>
      <c r="K583" s="670"/>
      <c r="L583" s="670"/>
      <c r="M583" s="1142" t="s">
        <v>637</v>
      </c>
      <c r="N583" s="1142"/>
      <c r="O583" s="892">
        <v>1.2034018077545953E-2</v>
      </c>
      <c r="P583" s="670"/>
      <c r="Q583" s="670"/>
      <c r="Z583" s="372"/>
      <c r="AA583" s="372"/>
      <c r="AB583" s="372"/>
      <c r="AC583" s="372"/>
      <c r="AD583" s="372"/>
      <c r="AE583" s="372"/>
      <c r="AF583" s="372"/>
      <c r="AG583" s="372"/>
      <c r="AH583" s="372"/>
      <c r="AI583" s="372"/>
      <c r="AJ583" s="372"/>
      <c r="AK583" s="372"/>
      <c r="AL583" s="372"/>
      <c r="AM583" s="372"/>
      <c r="AN583" s="372"/>
      <c r="AO583" s="372"/>
      <c r="AP583" s="372"/>
      <c r="AQ583" s="372"/>
      <c r="AR583" s="372"/>
      <c r="AS583" s="372"/>
      <c r="AT583" s="372"/>
      <c r="AU583" s="372"/>
      <c r="AV583" s="372"/>
      <c r="AW583" s="372"/>
      <c r="AX583" s="372"/>
      <c r="AY583" s="372"/>
      <c r="AZ583" s="372"/>
      <c r="BA583" s="374"/>
      <c r="BB583" s="450"/>
      <c r="BC583" s="374"/>
      <c r="BD583" s="374"/>
      <c r="BE583" s="374"/>
      <c r="BF583" s="374"/>
      <c r="BG583" s="374"/>
      <c r="BH583" s="374"/>
      <c r="BI583" s="374"/>
      <c r="BJ583" s="374"/>
      <c r="BK583" s="374"/>
      <c r="BL583" s="374"/>
      <c r="BM583" s="374"/>
      <c r="BN583" s="374"/>
      <c r="BO583" s="374"/>
      <c r="BP583" s="374"/>
      <c r="BQ583" s="374"/>
      <c r="BR583" s="374"/>
      <c r="BS583" s="374"/>
      <c r="BT583" s="374"/>
      <c r="BU583" s="374"/>
      <c r="BV583" s="374"/>
      <c r="BW583" s="374"/>
      <c r="BX583" s="374"/>
      <c r="BY583" s="374"/>
      <c r="BZ583" s="375"/>
      <c r="CA583" s="375"/>
      <c r="CB583" s="375"/>
      <c r="CC583" s="375"/>
      <c r="CD583" s="375"/>
      <c r="CE583" s="375"/>
      <c r="CF583" s="375"/>
      <c r="CG583" s="375"/>
      <c r="CH583" s="375"/>
      <c r="CI583" s="375"/>
      <c r="CJ583" s="375"/>
      <c r="CK583" s="375"/>
      <c r="CL583" s="375"/>
      <c r="CM583" s="375"/>
      <c r="CN583" s="375"/>
      <c r="CO583" s="375"/>
      <c r="CP583" s="375"/>
      <c r="CQ583" s="375"/>
      <c r="CR583" s="375"/>
      <c r="CS583" s="375"/>
      <c r="CT583" s="375"/>
      <c r="CU583" s="375"/>
      <c r="CV583" s="375"/>
      <c r="CW583" s="375"/>
      <c r="CX583" s="375"/>
      <c r="CY583" s="375"/>
      <c r="CZ583" s="375"/>
    </row>
    <row r="584" s="379" customFormat="true" ht="25.15" customHeight="true" x14ac:dyDescent="0.2">
      <c r="C584" s="1141" t="s">
        <v>646</v>
      </c>
      <c r="D584" s="1142"/>
      <c r="E584" s="890">
        <v>-5.5577756560244709E-3</v>
      </c>
      <c r="F584" s="670"/>
      <c r="G584" s="670"/>
      <c r="H584" s="1142" t="s">
        <v>665</v>
      </c>
      <c r="I584" s="1142"/>
      <c r="J584" s="891">
        <v>7.8938502464867577E-4</v>
      </c>
      <c r="K584" s="670"/>
      <c r="L584" s="670"/>
      <c r="M584" s="1142" t="s">
        <v>609</v>
      </c>
      <c r="N584" s="1142"/>
      <c r="O584" s="892">
        <v>3.0293414569379062E-4</v>
      </c>
      <c r="P584" s="670"/>
      <c r="Q584" s="670"/>
      <c r="Z584" s="372"/>
      <c r="AA584" s="372"/>
      <c r="AB584" s="372"/>
      <c r="AC584" s="372"/>
      <c r="AD584" s="372"/>
      <c r="AE584" s="372"/>
      <c r="AF584" s="372"/>
      <c r="AG584" s="372"/>
      <c r="AH584" s="372"/>
      <c r="AI584" s="372"/>
      <c r="AJ584" s="372"/>
      <c r="AK584" s="372"/>
      <c r="AL584" s="372"/>
      <c r="AM584" s="372"/>
      <c r="AN584" s="372"/>
      <c r="AO584" s="372"/>
      <c r="AP584" s="372"/>
      <c r="AQ584" s="372"/>
      <c r="AR584" s="372"/>
      <c r="AS584" s="372"/>
      <c r="AT584" s="372"/>
      <c r="AU584" s="372"/>
      <c r="AV584" s="372"/>
      <c r="AW584" s="372"/>
      <c r="AX584" s="372"/>
      <c r="AY584" s="372"/>
      <c r="AZ584" s="372"/>
      <c r="BA584" s="374"/>
      <c r="BB584" s="450"/>
      <c r="BC584" s="374"/>
      <c r="BD584" s="374"/>
      <c r="BE584" s="374"/>
      <c r="BF584" s="374"/>
      <c r="BG584" s="374"/>
      <c r="BH584" s="374"/>
      <c r="BI584" s="374"/>
      <c r="BJ584" s="374"/>
      <c r="BK584" s="374"/>
      <c r="BL584" s="374"/>
      <c r="BM584" s="374"/>
      <c r="BN584" s="374"/>
      <c r="BO584" s="374"/>
      <c r="BP584" s="374"/>
      <c r="BQ584" s="374"/>
      <c r="BR584" s="374"/>
      <c r="BS584" s="374"/>
      <c r="BT584" s="374"/>
      <c r="BU584" s="374"/>
      <c r="BV584" s="374"/>
      <c r="BW584" s="374"/>
      <c r="BX584" s="374"/>
      <c r="BY584" s="374"/>
      <c r="BZ584" s="375"/>
      <c r="CA584" s="375"/>
      <c r="CB584" s="375"/>
      <c r="CC584" s="375"/>
      <c r="CD584" s="375"/>
      <c r="CE584" s="375"/>
      <c r="CF584" s="375"/>
      <c r="CG584" s="375"/>
      <c r="CH584" s="375"/>
      <c r="CI584" s="375"/>
      <c r="CJ584" s="375"/>
      <c r="CK584" s="375"/>
      <c r="CL584" s="375"/>
      <c r="CM584" s="375"/>
      <c r="CN584" s="375"/>
      <c r="CO584" s="375"/>
      <c r="CP584" s="375"/>
      <c r="CQ584" s="375"/>
      <c r="CR584" s="375"/>
      <c r="CS584" s="375"/>
      <c r="CT584" s="375"/>
      <c r="CU584" s="375"/>
      <c r="CV584" s="375"/>
      <c r="CW584" s="375"/>
      <c r="CX584" s="375"/>
      <c r="CY584" s="375"/>
      <c r="CZ584" s="375"/>
    </row>
    <row r="585" s="379" customFormat="true" ht="25.15" customHeight="true" x14ac:dyDescent="0.2">
      <c r="C585" s="1141" t="s">
        <v>509</v>
      </c>
      <c r="D585" s="1142"/>
      <c r="E585" s="890">
        <v>3.1504676513960328E-2</v>
      </c>
      <c r="F585" s="670"/>
      <c r="G585" s="670"/>
      <c r="H585" s="1142" t="s">
        <v>668</v>
      </c>
      <c r="I585" s="1142"/>
      <c r="J585" s="891">
        <v>1.4791341195608278E-4</v>
      </c>
      <c r="K585" s="670"/>
      <c r="L585" s="670"/>
      <c r="M585" s="1142" t="s">
        <v>606</v>
      </c>
      <c r="N585" s="1142"/>
      <c r="O585" s="892">
        <v>8.1473878640121737E-8</v>
      </c>
      <c r="P585" s="670"/>
      <c r="Q585" s="670"/>
      <c r="Z585" s="372"/>
      <c r="AA585" s="372"/>
      <c r="AB585" s="372"/>
      <c r="AC585" s="372"/>
      <c r="AD585" s="372"/>
      <c r="AE585" s="372"/>
      <c r="AF585" s="372"/>
      <c r="AG585" s="372"/>
      <c r="AH585" s="372"/>
      <c r="AI585" s="372"/>
      <c r="AJ585" s="372"/>
      <c r="AK585" s="372"/>
      <c r="AL585" s="372"/>
      <c r="AM585" s="372"/>
      <c r="AN585" s="372"/>
      <c r="AO585" s="372"/>
      <c r="AP585" s="372"/>
      <c r="AQ585" s="372"/>
      <c r="AR585" s="372"/>
      <c r="AS585" s="372"/>
      <c r="AT585" s="372"/>
      <c r="AU585" s="372"/>
      <c r="AV585" s="372"/>
      <c r="AW585" s="372"/>
      <c r="AX585" s="372"/>
      <c r="AY585" s="372"/>
      <c r="AZ585" s="372"/>
      <c r="BA585" s="374"/>
      <c r="BB585" s="450"/>
      <c r="BC585" s="374"/>
      <c r="BD585" s="374"/>
      <c r="BE585" s="374"/>
      <c r="BF585" s="374"/>
      <c r="BG585" s="374"/>
      <c r="BH585" s="374"/>
      <c r="BI585" s="374"/>
      <c r="BJ585" s="374"/>
      <c r="BK585" s="374"/>
      <c r="BL585" s="374"/>
      <c r="BM585" s="374"/>
      <c r="BN585" s="374"/>
      <c r="BO585" s="374"/>
      <c r="BP585" s="374"/>
      <c r="BQ585" s="374"/>
      <c r="BR585" s="374"/>
      <c r="BS585" s="374"/>
      <c r="BT585" s="374"/>
      <c r="BU585" s="374"/>
      <c r="BV585" s="374"/>
      <c r="BW585" s="374"/>
      <c r="BX585" s="374"/>
      <c r="BY585" s="374"/>
      <c r="BZ585" s="375"/>
      <c r="CA585" s="375"/>
      <c r="CB585" s="375"/>
      <c r="CC585" s="375"/>
      <c r="CD585" s="375"/>
      <c r="CE585" s="375"/>
      <c r="CF585" s="375"/>
      <c r="CG585" s="375"/>
      <c r="CH585" s="375"/>
      <c r="CI585" s="375"/>
      <c r="CJ585" s="375"/>
      <c r="CK585" s="375"/>
      <c r="CL585" s="375"/>
      <c r="CM585" s="375"/>
      <c r="CN585" s="375"/>
      <c r="CO585" s="375"/>
      <c r="CP585" s="375"/>
      <c r="CQ585" s="375"/>
      <c r="CR585" s="375"/>
      <c r="CS585" s="375"/>
      <c r="CT585" s="375"/>
      <c r="CU585" s="375"/>
      <c r="CV585" s="375"/>
      <c r="CW585" s="375"/>
      <c r="CX585" s="375"/>
      <c r="CY585" s="375"/>
      <c r="CZ585" s="375"/>
    </row>
    <row r="586" s="379" customFormat="true" ht="25.15" customHeight="true" x14ac:dyDescent="0.2">
      <c r="C586" s="1141" t="s">
        <v>653</v>
      </c>
      <c r="D586" s="1142"/>
      <c r="E586" s="890">
        <v>3.1108825487607353E-3</v>
      </c>
      <c r="F586" s="670"/>
      <c r="G586" s="670"/>
      <c r="H586" s="1142" t="s">
        <v>602</v>
      </c>
      <c r="I586" s="1142"/>
      <c r="J586" s="891">
        <v>0.16206217336630763</v>
      </c>
      <c r="K586" s="670"/>
      <c r="L586" s="670"/>
      <c r="M586" s="1142" t="s">
        <v>665</v>
      </c>
      <c r="N586" s="1142"/>
      <c r="O586" s="892">
        <v>1.5556681295735761E-3</v>
      </c>
      <c r="P586" s="670"/>
      <c r="Q586" s="670"/>
      <c r="Z586" s="372"/>
      <c r="AA586" s="372"/>
      <c r="AB586" s="372"/>
      <c r="AC586" s="372"/>
      <c r="AD586" s="372"/>
      <c r="AE586" s="372"/>
      <c r="AF586" s="372"/>
      <c r="AG586" s="372"/>
      <c r="AH586" s="372"/>
      <c r="AI586" s="372"/>
      <c r="AJ586" s="372"/>
      <c r="AK586" s="372"/>
      <c r="AL586" s="372"/>
      <c r="AM586" s="372"/>
      <c r="AN586" s="372"/>
      <c r="AO586" s="372"/>
      <c r="AP586" s="372"/>
      <c r="AQ586" s="372"/>
      <c r="AR586" s="372"/>
      <c r="AS586" s="372"/>
      <c r="AT586" s="372"/>
      <c r="AU586" s="372"/>
      <c r="AV586" s="372"/>
      <c r="AW586" s="372"/>
      <c r="AX586" s="372"/>
      <c r="AY586" s="372"/>
      <c r="AZ586" s="372"/>
      <c r="BA586" s="374"/>
      <c r="BB586" s="450"/>
      <c r="BC586" s="374"/>
      <c r="BD586" s="374"/>
      <c r="BE586" s="374"/>
      <c r="BF586" s="374"/>
      <c r="BG586" s="374"/>
      <c r="BH586" s="374"/>
      <c r="BI586" s="374"/>
      <c r="BJ586" s="374"/>
      <c r="BK586" s="374"/>
      <c r="BL586" s="374"/>
      <c r="BM586" s="374"/>
      <c r="BN586" s="374"/>
      <c r="BO586" s="374"/>
      <c r="BP586" s="374"/>
      <c r="BQ586" s="374"/>
      <c r="BR586" s="374"/>
      <c r="BS586" s="374"/>
      <c r="BT586" s="374"/>
      <c r="BU586" s="374"/>
      <c r="BV586" s="374"/>
      <c r="BW586" s="374"/>
      <c r="BX586" s="374"/>
      <c r="BY586" s="374"/>
      <c r="BZ586" s="375"/>
      <c r="CA586" s="375"/>
      <c r="CB586" s="375"/>
      <c r="CC586" s="375"/>
      <c r="CD586" s="375"/>
      <c r="CE586" s="375"/>
      <c r="CF586" s="375"/>
      <c r="CG586" s="375"/>
      <c r="CH586" s="375"/>
      <c r="CI586" s="375"/>
      <c r="CJ586" s="375"/>
      <c r="CK586" s="375"/>
      <c r="CL586" s="375"/>
      <c r="CM586" s="375"/>
      <c r="CN586" s="375"/>
      <c r="CO586" s="375"/>
      <c r="CP586" s="375"/>
      <c r="CQ586" s="375"/>
      <c r="CR586" s="375"/>
      <c r="CS586" s="375"/>
      <c r="CT586" s="375"/>
      <c r="CU586" s="375"/>
      <c r="CV586" s="375"/>
      <c r="CW586" s="375"/>
      <c r="CX586" s="375"/>
      <c r="CY586" s="375"/>
      <c r="CZ586" s="375"/>
    </row>
    <row r="587" s="379" customFormat="true" ht="25.15" customHeight="true" x14ac:dyDescent="0.2">
      <c r="C587" s="1141" t="s">
        <v>554</v>
      </c>
      <c r="D587" s="1142"/>
      <c r="E587" s="890">
        <v>4.3886538020318708E-2</v>
      </c>
      <c r="F587" s="670"/>
      <c r="G587" s="670"/>
      <c r="H587" s="1142" t="s">
        <v>603</v>
      </c>
      <c r="I587" s="1142"/>
      <c r="J587" s="891">
        <v>0.12986021059108779</v>
      </c>
      <c r="K587" s="670"/>
      <c r="L587" s="670"/>
      <c r="M587" s="1142" t="s">
        <v>668</v>
      </c>
      <c r="N587" s="1142"/>
      <c r="O587" s="892">
        <v>6.3526127049145825E-4</v>
      </c>
      <c r="P587" s="670"/>
      <c r="Q587" s="670"/>
      <c r="Z587" s="372"/>
      <c r="AA587" s="372"/>
      <c r="AB587" s="372"/>
      <c r="AC587" s="372"/>
      <c r="AD587" s="372"/>
      <c r="AE587" s="372"/>
      <c r="AF587" s="372"/>
      <c r="AG587" s="372"/>
      <c r="AH587" s="372"/>
      <c r="AI587" s="372"/>
      <c r="AJ587" s="372"/>
      <c r="AK587" s="372"/>
      <c r="AL587" s="372"/>
      <c r="AM587" s="372"/>
      <c r="AN587" s="372"/>
      <c r="AO587" s="372"/>
      <c r="AP587" s="372"/>
      <c r="AQ587" s="372"/>
      <c r="AR587" s="372"/>
      <c r="AS587" s="372"/>
      <c r="AT587" s="372"/>
      <c r="AU587" s="372"/>
      <c r="AV587" s="372"/>
      <c r="AW587" s="372"/>
      <c r="AX587" s="372"/>
      <c r="AY587" s="372"/>
      <c r="AZ587" s="372"/>
      <c r="BA587" s="374"/>
      <c r="BB587" s="450"/>
      <c r="BC587" s="374"/>
      <c r="BD587" s="374"/>
      <c r="BE587" s="374"/>
      <c r="BF587" s="374"/>
      <c r="BG587" s="374"/>
      <c r="BH587" s="374"/>
      <c r="BI587" s="374"/>
      <c r="BJ587" s="374"/>
      <c r="BK587" s="374"/>
      <c r="BL587" s="374"/>
      <c r="BM587" s="374"/>
      <c r="BN587" s="374"/>
      <c r="BO587" s="374"/>
      <c r="BP587" s="374"/>
      <c r="BQ587" s="374"/>
      <c r="BR587" s="374"/>
      <c r="BS587" s="374"/>
      <c r="BT587" s="374"/>
      <c r="BU587" s="374"/>
      <c r="BV587" s="374"/>
      <c r="BW587" s="374"/>
      <c r="BX587" s="374"/>
      <c r="BY587" s="374"/>
      <c r="BZ587" s="375"/>
      <c r="CA587" s="375"/>
      <c r="CB587" s="375"/>
      <c r="CC587" s="375"/>
      <c r="CD587" s="375"/>
      <c r="CE587" s="375"/>
      <c r="CF587" s="375"/>
      <c r="CG587" s="375"/>
      <c r="CH587" s="375"/>
      <c r="CI587" s="375"/>
      <c r="CJ587" s="375"/>
      <c r="CK587" s="375"/>
      <c r="CL587" s="375"/>
      <c r="CM587" s="375"/>
      <c r="CN587" s="375"/>
      <c r="CO587" s="375"/>
      <c r="CP587" s="375"/>
      <c r="CQ587" s="375"/>
      <c r="CR587" s="375"/>
      <c r="CS587" s="375"/>
      <c r="CT587" s="375"/>
      <c r="CU587" s="375"/>
      <c r="CV587" s="375"/>
      <c r="CW587" s="375"/>
      <c r="CX587" s="375"/>
      <c r="CY587" s="375"/>
      <c r="CZ587" s="375"/>
    </row>
    <row r="588" s="379" customFormat="true" ht="25.15" customHeight="true" x14ac:dyDescent="0.2">
      <c r="C588" s="1141" t="s">
        <v>614</v>
      </c>
      <c r="D588" s="1142"/>
      <c r="E588" s="890">
        <v>2.081237619571449E-2</v>
      </c>
      <c r="F588" s="670"/>
      <c r="G588" s="670"/>
      <c r="H588" s="1142" t="s">
        <v>634</v>
      </c>
      <c r="I588" s="1142"/>
      <c r="J588" s="891">
        <v>2.5272793646313498E-2</v>
      </c>
      <c r="K588" s="670"/>
      <c r="L588" s="670"/>
      <c r="M588" s="1142" t="s">
        <v>602</v>
      </c>
      <c r="N588" s="1142"/>
      <c r="O588" s="892">
        <v>1.0994386759659084E-2</v>
      </c>
      <c r="P588" s="670"/>
      <c r="Q588" s="670"/>
      <c r="Z588" s="372"/>
      <c r="AA588" s="372"/>
      <c r="AB588" s="372"/>
      <c r="AC588" s="372"/>
      <c r="AD588" s="372"/>
      <c r="AE588" s="372"/>
      <c r="AF588" s="372"/>
      <c r="AG588" s="372"/>
      <c r="AH588" s="372"/>
      <c r="AI588" s="372"/>
      <c r="AJ588" s="372"/>
      <c r="AK588" s="372"/>
      <c r="AL588" s="372"/>
      <c r="AM588" s="372"/>
      <c r="AN588" s="372"/>
      <c r="AO588" s="372"/>
      <c r="AP588" s="372"/>
      <c r="AQ588" s="372"/>
      <c r="AR588" s="372"/>
      <c r="AS588" s="372"/>
      <c r="AT588" s="372"/>
      <c r="AU588" s="372"/>
      <c r="AV588" s="372"/>
      <c r="AW588" s="372"/>
      <c r="AX588" s="372"/>
      <c r="AY588" s="372"/>
      <c r="AZ588" s="372"/>
      <c r="BA588" s="374"/>
      <c r="BB588" s="450"/>
      <c r="BC588" s="374"/>
      <c r="BD588" s="374"/>
      <c r="BE588" s="374"/>
      <c r="BF588" s="374"/>
      <c r="BG588" s="374"/>
      <c r="BH588" s="374"/>
      <c r="BI588" s="374"/>
      <c r="BJ588" s="374"/>
      <c r="BK588" s="374"/>
      <c r="BL588" s="374"/>
      <c r="BM588" s="374"/>
      <c r="BN588" s="374"/>
      <c r="BO588" s="374"/>
      <c r="BP588" s="374"/>
      <c r="BQ588" s="374"/>
      <c r="BR588" s="374"/>
      <c r="BS588" s="374"/>
      <c r="BT588" s="374"/>
      <c r="BU588" s="374"/>
      <c r="BV588" s="374"/>
      <c r="BW588" s="374"/>
      <c r="BX588" s="374"/>
      <c r="BY588" s="374"/>
      <c r="BZ588" s="375"/>
      <c r="CA588" s="375"/>
      <c r="CB588" s="375"/>
      <c r="CC588" s="375"/>
      <c r="CD588" s="375"/>
      <c r="CE588" s="375"/>
      <c r="CF588" s="375"/>
      <c r="CG588" s="375"/>
      <c r="CH588" s="375"/>
      <c r="CI588" s="375"/>
      <c r="CJ588" s="375"/>
      <c r="CK588" s="375"/>
      <c r="CL588" s="375"/>
      <c r="CM588" s="375"/>
      <c r="CN588" s="375"/>
      <c r="CO588" s="375"/>
      <c r="CP588" s="375"/>
      <c r="CQ588" s="375"/>
      <c r="CR588" s="375"/>
      <c r="CS588" s="375"/>
      <c r="CT588" s="375"/>
      <c r="CU588" s="375"/>
      <c r="CV588" s="375"/>
      <c r="CW588" s="375"/>
      <c r="CX588" s="375"/>
      <c r="CY588" s="375"/>
      <c r="CZ588" s="375"/>
    </row>
    <row r="589" s="379" customFormat="true" ht="25.15" customHeight="true" x14ac:dyDescent="0.2">
      <c r="C589" s="1141" t="s">
        <v>546</v>
      </c>
      <c r="D589" s="1142"/>
      <c r="E589" s="890">
        <v>-1.4890863789379228E-2</v>
      </c>
      <c r="F589" s="670"/>
      <c r="G589" s="670"/>
      <c r="H589" s="1142" t="s">
        <v>663</v>
      </c>
      <c r="I589" s="1142"/>
      <c r="J589" s="891">
        <v>4.781349414656552E-3</v>
      </c>
      <c r="K589" s="670"/>
      <c r="L589" s="670"/>
      <c r="M589" s="1142" t="s">
        <v>603</v>
      </c>
      <c r="N589" s="1142"/>
      <c r="O589" s="892">
        <v>1.2200449703409708E-2</v>
      </c>
      <c r="P589" s="670"/>
      <c r="Q589" s="670"/>
      <c r="Z589" s="372"/>
      <c r="AA589" s="372"/>
      <c r="AB589" s="372"/>
      <c r="AC589" s="372"/>
      <c r="AD589" s="372"/>
      <c r="AE589" s="372"/>
      <c r="AF589" s="372"/>
      <c r="AG589" s="372"/>
      <c r="AH589" s="372"/>
      <c r="AI589" s="372"/>
      <c r="AJ589" s="372"/>
      <c r="AK589" s="372"/>
      <c r="AL589" s="372"/>
      <c r="AM589" s="372"/>
      <c r="AN589" s="372"/>
      <c r="AO589" s="372"/>
      <c r="AP589" s="372"/>
      <c r="AQ589" s="372"/>
      <c r="AR589" s="372"/>
      <c r="AS589" s="372"/>
      <c r="AT589" s="372"/>
      <c r="AU589" s="372"/>
      <c r="AV589" s="372"/>
      <c r="AW589" s="372"/>
      <c r="AX589" s="372"/>
      <c r="AY589" s="372"/>
      <c r="AZ589" s="372"/>
      <c r="BA589" s="374"/>
      <c r="BB589" s="450"/>
      <c r="BC589" s="374"/>
      <c r="BD589" s="374"/>
      <c r="BE589" s="374"/>
      <c r="BF589" s="374"/>
      <c r="BG589" s="374"/>
      <c r="BH589" s="374"/>
      <c r="BI589" s="374"/>
      <c r="BJ589" s="374"/>
      <c r="BK589" s="374"/>
      <c r="BL589" s="374"/>
      <c r="BM589" s="374"/>
      <c r="BN589" s="374"/>
      <c r="BO589" s="374"/>
      <c r="BP589" s="374"/>
      <c r="BQ589" s="374"/>
      <c r="BR589" s="374"/>
      <c r="BS589" s="374"/>
      <c r="BT589" s="374"/>
      <c r="BU589" s="374"/>
      <c r="BV589" s="374"/>
      <c r="BW589" s="374"/>
      <c r="BX589" s="374"/>
      <c r="BY589" s="374"/>
      <c r="BZ589" s="375"/>
      <c r="CA589" s="375"/>
      <c r="CB589" s="375"/>
      <c r="CC589" s="375"/>
      <c r="CD589" s="375"/>
      <c r="CE589" s="375"/>
      <c r="CF589" s="375"/>
      <c r="CG589" s="375"/>
      <c r="CH589" s="375"/>
      <c r="CI589" s="375"/>
      <c r="CJ589" s="375"/>
      <c r="CK589" s="375"/>
      <c r="CL589" s="375"/>
      <c r="CM589" s="375"/>
      <c r="CN589" s="375"/>
      <c r="CO589" s="375"/>
      <c r="CP589" s="375"/>
      <c r="CQ589" s="375"/>
      <c r="CR589" s="375"/>
      <c r="CS589" s="375"/>
      <c r="CT589" s="375"/>
      <c r="CU589" s="375"/>
      <c r="CV589" s="375"/>
      <c r="CW589" s="375"/>
      <c r="CX589" s="375"/>
      <c r="CY589" s="375"/>
      <c r="CZ589" s="375"/>
    </row>
    <row r="590" s="379" customFormat="true" ht="25.15" customHeight="true" x14ac:dyDescent="0.2">
      <c r="C590" s="1141" t="s">
        <v>640</v>
      </c>
      <c r="D590" s="1142"/>
      <c r="E590" s="890">
        <v>7.2970932077984635E-3</v>
      </c>
      <c r="F590" s="670"/>
      <c r="G590" s="670"/>
      <c r="H590" s="1142" t="s">
        <v>613</v>
      </c>
      <c r="I590" s="1142"/>
      <c r="J590" s="891">
        <v>9.034229379971373E-2</v>
      </c>
      <c r="K590" s="670"/>
      <c r="L590" s="670"/>
      <c r="M590" s="1142" t="s">
        <v>634</v>
      </c>
      <c r="N590" s="1142"/>
      <c r="O590" s="892">
        <v>2.4222375395197413E-5</v>
      </c>
      <c r="P590" s="670"/>
      <c r="Q590" s="670"/>
      <c r="Z590" s="372"/>
      <c r="AA590" s="372"/>
      <c r="AB590" s="372"/>
      <c r="AC590" s="372"/>
      <c r="AD590" s="372"/>
      <c r="AE590" s="372"/>
      <c r="AF590" s="372"/>
      <c r="AG590" s="372"/>
      <c r="AH590" s="372"/>
      <c r="AI590" s="372"/>
      <c r="AJ590" s="372"/>
      <c r="AK590" s="372"/>
      <c r="AL590" s="372"/>
      <c r="AM590" s="372"/>
      <c r="AN590" s="372"/>
      <c r="AO590" s="372"/>
      <c r="AP590" s="372"/>
      <c r="AQ590" s="372"/>
      <c r="AR590" s="372"/>
      <c r="AS590" s="372"/>
      <c r="AT590" s="372"/>
      <c r="AU590" s="372"/>
      <c r="AV590" s="372"/>
      <c r="AW590" s="372"/>
      <c r="AX590" s="372"/>
      <c r="AY590" s="372"/>
      <c r="AZ590" s="372"/>
      <c r="BA590" s="374"/>
      <c r="BB590" s="450"/>
      <c r="BC590" s="374"/>
      <c r="BD590" s="374"/>
      <c r="BE590" s="374"/>
      <c r="BF590" s="374"/>
      <c r="BG590" s="374"/>
      <c r="BH590" s="374"/>
      <c r="BI590" s="374"/>
      <c r="BJ590" s="374"/>
      <c r="BK590" s="374"/>
      <c r="BL590" s="374"/>
      <c r="BM590" s="374"/>
      <c r="BN590" s="374"/>
      <c r="BO590" s="374"/>
      <c r="BP590" s="374"/>
      <c r="BQ590" s="374"/>
      <c r="BR590" s="374"/>
      <c r="BS590" s="374"/>
      <c r="BT590" s="374"/>
      <c r="BU590" s="374"/>
      <c r="BV590" s="374"/>
      <c r="BW590" s="374"/>
      <c r="BX590" s="374"/>
      <c r="BY590" s="374"/>
      <c r="BZ590" s="375"/>
      <c r="CA590" s="375"/>
      <c r="CB590" s="375"/>
      <c r="CC590" s="375"/>
      <c r="CD590" s="375"/>
      <c r="CE590" s="375"/>
      <c r="CF590" s="375"/>
      <c r="CG590" s="375"/>
      <c r="CH590" s="375"/>
      <c r="CI590" s="375"/>
      <c r="CJ590" s="375"/>
      <c r="CK590" s="375"/>
      <c r="CL590" s="375"/>
      <c r="CM590" s="375"/>
      <c r="CN590" s="375"/>
      <c r="CO590" s="375"/>
      <c r="CP590" s="375"/>
      <c r="CQ590" s="375"/>
      <c r="CR590" s="375"/>
      <c r="CS590" s="375"/>
      <c r="CT590" s="375"/>
      <c r="CU590" s="375"/>
      <c r="CV590" s="375"/>
      <c r="CW590" s="375"/>
      <c r="CX590" s="375"/>
      <c r="CY590" s="375"/>
      <c r="CZ590" s="375"/>
    </row>
    <row r="591" s="379" customFormat="true" ht="25.15" customHeight="true" x14ac:dyDescent="0.2">
      <c r="C591" s="1141" t="s">
        <v>636</v>
      </c>
      <c r="D591" s="1142"/>
      <c r="E591" s="890">
        <v>1.0376835858256552E-2</v>
      </c>
      <c r="F591" s="670"/>
      <c r="G591" s="670"/>
      <c r="H591" s="1142" t="s">
        <v>618</v>
      </c>
      <c r="I591" s="1142"/>
      <c r="J591" s="891">
        <v>8.3225063268107857E-2</v>
      </c>
      <c r="K591" s="670"/>
      <c r="L591" s="670"/>
      <c r="M591" s="1142" t="s">
        <v>663</v>
      </c>
      <c r="N591" s="1142"/>
      <c r="O591" s="892">
        <v>1.051088142191576E-4</v>
      </c>
      <c r="P591" s="670"/>
      <c r="Q591" s="670"/>
      <c r="Z591" s="372"/>
      <c r="AA591" s="372"/>
      <c r="AB591" s="372"/>
      <c r="AC591" s="372"/>
      <c r="AD591" s="372"/>
      <c r="AE591" s="372"/>
      <c r="AF591" s="372"/>
      <c r="AG591" s="372"/>
      <c r="AH591" s="372"/>
      <c r="AI591" s="372"/>
      <c r="AJ591" s="372"/>
      <c r="AK591" s="372"/>
      <c r="AL591" s="372"/>
      <c r="AM591" s="372"/>
      <c r="AN591" s="372"/>
      <c r="AO591" s="372"/>
      <c r="AP591" s="372"/>
      <c r="AQ591" s="372"/>
      <c r="AR591" s="372"/>
      <c r="AS591" s="372"/>
      <c r="AT591" s="372"/>
      <c r="AU591" s="372"/>
      <c r="AV591" s="372"/>
      <c r="AW591" s="372"/>
      <c r="AX591" s="372"/>
      <c r="AY591" s="372"/>
      <c r="AZ591" s="372"/>
      <c r="BA591" s="374"/>
      <c r="BB591" s="450"/>
      <c r="BC591" s="374"/>
      <c r="BD591" s="374"/>
      <c r="BE591" s="374"/>
      <c r="BF591" s="374"/>
      <c r="BG591" s="374"/>
      <c r="BH591" s="374"/>
      <c r="BI591" s="374"/>
      <c r="BJ591" s="374"/>
      <c r="BK591" s="374"/>
      <c r="BL591" s="374"/>
      <c r="BM591" s="374"/>
      <c r="BN591" s="374"/>
      <c r="BO591" s="374"/>
      <c r="BP591" s="374"/>
      <c r="BQ591" s="374"/>
      <c r="BR591" s="374"/>
      <c r="BS591" s="374"/>
      <c r="BT591" s="374"/>
      <c r="BU591" s="374"/>
      <c r="BV591" s="374"/>
      <c r="BW591" s="374"/>
      <c r="BX591" s="374"/>
      <c r="BY591" s="374"/>
      <c r="BZ591" s="375"/>
      <c r="CA591" s="375"/>
      <c r="CB591" s="375"/>
      <c r="CC591" s="375"/>
      <c r="CD591" s="375"/>
      <c r="CE591" s="375"/>
      <c r="CF591" s="375"/>
      <c r="CG591" s="375"/>
      <c r="CH591" s="375"/>
      <c r="CI591" s="375"/>
      <c r="CJ591" s="375"/>
      <c r="CK591" s="375"/>
      <c r="CL591" s="375"/>
      <c r="CM591" s="375"/>
      <c r="CN591" s="375"/>
      <c r="CO591" s="375"/>
      <c r="CP591" s="375"/>
      <c r="CQ591" s="375"/>
      <c r="CR591" s="375"/>
      <c r="CS591" s="375"/>
      <c r="CT591" s="375"/>
      <c r="CU591" s="375"/>
      <c r="CV591" s="375"/>
      <c r="CW591" s="375"/>
      <c r="CX591" s="375"/>
      <c r="CY591" s="375"/>
      <c r="CZ591" s="375"/>
    </row>
    <row r="592" s="379" customFormat="true" ht="25.15" customHeight="true" x14ac:dyDescent="0.2">
      <c r="C592" s="1141" t="s">
        <v>650</v>
      </c>
      <c r="D592" s="1142"/>
      <c r="E592" s="890">
        <v>4.5861174783615429E-3</v>
      </c>
      <c r="F592" s="670"/>
      <c r="G592" s="670"/>
      <c r="H592" s="1142" t="s">
        <v>654</v>
      </c>
      <c r="I592" s="1142"/>
      <c r="J592" s="891">
        <v>8.2488954657788001E-3</v>
      </c>
      <c r="K592" s="670"/>
      <c r="L592" s="670"/>
      <c r="M592" s="1142" t="s">
        <v>618</v>
      </c>
      <c r="N592" s="1142"/>
      <c r="O592" s="892">
        <v>1.3574191402649808E-4</v>
      </c>
      <c r="P592" s="670"/>
      <c r="Q592" s="670"/>
      <c r="Z592" s="372"/>
      <c r="AA592" s="372"/>
      <c r="AB592" s="372"/>
      <c r="AC592" s="372"/>
      <c r="AD592" s="372"/>
      <c r="AE592" s="372"/>
      <c r="AF592" s="372"/>
      <c r="AG592" s="372"/>
      <c r="AH592" s="372"/>
      <c r="AI592" s="372"/>
      <c r="AJ592" s="372"/>
      <c r="AK592" s="372"/>
      <c r="AL592" s="372"/>
      <c r="AM592" s="372"/>
      <c r="AN592" s="372"/>
      <c r="AO592" s="372"/>
      <c r="AP592" s="372"/>
      <c r="AQ592" s="372"/>
      <c r="AR592" s="372"/>
      <c r="AS592" s="372"/>
      <c r="AT592" s="372"/>
      <c r="AU592" s="372"/>
      <c r="AV592" s="372"/>
      <c r="AW592" s="372"/>
      <c r="AX592" s="372"/>
      <c r="AY592" s="372"/>
      <c r="AZ592" s="372"/>
      <c r="BA592" s="374"/>
      <c r="BB592" s="450"/>
      <c r="BC592" s="374"/>
      <c r="BD592" s="374"/>
      <c r="BE592" s="374"/>
      <c r="BF592" s="374"/>
      <c r="BG592" s="374"/>
      <c r="BH592" s="374"/>
      <c r="BI592" s="374"/>
      <c r="BJ592" s="374"/>
      <c r="BK592" s="374"/>
      <c r="BL592" s="374"/>
      <c r="BM592" s="374"/>
      <c r="BN592" s="374"/>
      <c r="BO592" s="374"/>
      <c r="BP592" s="374"/>
      <c r="BQ592" s="374"/>
      <c r="BR592" s="374"/>
      <c r="BS592" s="374"/>
      <c r="BT592" s="374"/>
      <c r="BU592" s="374"/>
      <c r="BV592" s="374"/>
      <c r="BW592" s="374"/>
      <c r="BX592" s="374"/>
      <c r="BY592" s="374"/>
      <c r="BZ592" s="375"/>
      <c r="CA592" s="375"/>
      <c r="CB592" s="375"/>
      <c r="CC592" s="375"/>
      <c r="CD592" s="375"/>
      <c r="CE592" s="375"/>
      <c r="CF592" s="375"/>
      <c r="CG592" s="375"/>
      <c r="CH592" s="375"/>
      <c r="CI592" s="375"/>
      <c r="CJ592" s="375"/>
      <c r="CK592" s="375"/>
      <c r="CL592" s="375"/>
      <c r="CM592" s="375"/>
      <c r="CN592" s="375"/>
      <c r="CO592" s="375"/>
      <c r="CP592" s="375"/>
      <c r="CQ592" s="375"/>
      <c r="CR592" s="375"/>
      <c r="CS592" s="375"/>
      <c r="CT592" s="375"/>
      <c r="CU592" s="375"/>
      <c r="CV592" s="375"/>
      <c r="CW592" s="375"/>
      <c r="CX592" s="375"/>
      <c r="CY592" s="375"/>
      <c r="CZ592" s="375"/>
    </row>
    <row r="593" s="379" customFormat="true" ht="25.15" customHeight="true" x14ac:dyDescent="0.2">
      <c r="C593" s="1141" t="s">
        <v>651</v>
      </c>
      <c r="D593" s="1142"/>
      <c r="E593" s="890">
        <v>3.8341668969561031E-3</v>
      </c>
      <c r="F593" s="670"/>
      <c r="G593" s="670"/>
      <c r="H593" s="1142" t="s">
        <v>662</v>
      </c>
      <c r="I593" s="1142"/>
      <c r="J593" s="891">
        <v>1.6758387166548102E-4</v>
      </c>
      <c r="K593" s="670"/>
      <c r="L593" s="670"/>
      <c r="M593" s="1142" t="s">
        <v>654</v>
      </c>
      <c r="N593" s="1142"/>
      <c r="O593" s="892">
        <v>8.041302982250072E-4</v>
      </c>
      <c r="P593" s="670"/>
      <c r="Q593" s="670"/>
      <c r="Z593" s="372"/>
      <c r="AA593" s="372"/>
      <c r="AB593" s="372"/>
      <c r="AC593" s="372"/>
      <c r="AD593" s="372"/>
      <c r="AE593" s="372"/>
      <c r="AF593" s="372"/>
      <c r="AG593" s="372"/>
      <c r="AH593" s="372"/>
      <c r="AI593" s="372"/>
      <c r="AJ593" s="372"/>
      <c r="AK593" s="372"/>
      <c r="AL593" s="372"/>
      <c r="AM593" s="372"/>
      <c r="AN593" s="372"/>
      <c r="AO593" s="372"/>
      <c r="AP593" s="372"/>
      <c r="AQ593" s="372"/>
      <c r="AR593" s="372"/>
      <c r="AS593" s="372"/>
      <c r="AT593" s="372"/>
      <c r="AU593" s="372"/>
      <c r="AV593" s="372"/>
      <c r="AW593" s="372"/>
      <c r="AX593" s="372"/>
      <c r="AY593" s="372"/>
      <c r="AZ593" s="372"/>
      <c r="BA593" s="374"/>
      <c r="BB593" s="450"/>
      <c r="BC593" s="374"/>
      <c r="BD593" s="374"/>
      <c r="BE593" s="374"/>
      <c r="BF593" s="374"/>
      <c r="BG593" s="374"/>
      <c r="BH593" s="374"/>
      <c r="BI593" s="374"/>
      <c r="BJ593" s="374"/>
      <c r="BK593" s="374"/>
      <c r="BL593" s="374"/>
      <c r="BM593" s="374"/>
      <c r="BN593" s="374"/>
      <c r="BO593" s="374"/>
      <c r="BP593" s="374"/>
      <c r="BQ593" s="374"/>
      <c r="BR593" s="374"/>
      <c r="BS593" s="374"/>
      <c r="BT593" s="374"/>
      <c r="BU593" s="374"/>
      <c r="BV593" s="374"/>
      <c r="BW593" s="374"/>
      <c r="BX593" s="374"/>
      <c r="BY593" s="374"/>
      <c r="BZ593" s="375"/>
      <c r="CA593" s="375"/>
      <c r="CB593" s="375"/>
      <c r="CC593" s="375"/>
      <c r="CD593" s="375"/>
      <c r="CE593" s="375"/>
      <c r="CF593" s="375"/>
      <c r="CG593" s="375"/>
      <c r="CH593" s="375"/>
      <c r="CI593" s="375"/>
      <c r="CJ593" s="375"/>
      <c r="CK593" s="375"/>
      <c r="CL593" s="375"/>
      <c r="CM593" s="375"/>
      <c r="CN593" s="375"/>
      <c r="CO593" s="375"/>
      <c r="CP593" s="375"/>
      <c r="CQ593" s="375"/>
      <c r="CR593" s="375"/>
      <c r="CS593" s="375"/>
      <c r="CT593" s="375"/>
      <c r="CU593" s="375"/>
      <c r="CV593" s="375"/>
      <c r="CW593" s="375"/>
      <c r="CX593" s="375"/>
      <c r="CY593" s="375"/>
      <c r="CZ593" s="375"/>
    </row>
    <row r="594" s="379" customFormat="true" ht="25.15" customHeight="true" x14ac:dyDescent="0.2">
      <c r="C594" s="1141" t="s">
        <v>624</v>
      </c>
      <c r="D594" s="1142"/>
      <c r="E594" s="890">
        <v>1.490163744412598E-2</v>
      </c>
      <c r="F594" s="670"/>
      <c r="G594" s="670"/>
      <c r="H594" s="1142" t="s">
        <v>627</v>
      </c>
      <c r="I594" s="1142"/>
      <c r="J594" s="891">
        <v>3.2695769987599467E-2</v>
      </c>
      <c r="K594" s="670"/>
      <c r="L594" s="670"/>
      <c r="M594" s="1142" t="s">
        <v>662</v>
      </c>
      <c r="N594" s="1142"/>
      <c r="O594" s="892">
        <v>1.6910648288384071E-3</v>
      </c>
      <c r="P594" s="670"/>
      <c r="Q594" s="670"/>
      <c r="Z594" s="372"/>
      <c r="AA594" s="372"/>
      <c r="AB594" s="372"/>
      <c r="AC594" s="372"/>
      <c r="AD594" s="372"/>
      <c r="AE594" s="372"/>
      <c r="AF594" s="372"/>
      <c r="AG594" s="372"/>
      <c r="AH594" s="372"/>
      <c r="AI594" s="372"/>
      <c r="AJ594" s="372"/>
      <c r="AK594" s="372"/>
      <c r="AL594" s="372"/>
      <c r="AM594" s="372"/>
      <c r="AN594" s="372"/>
      <c r="AO594" s="372"/>
      <c r="AP594" s="372"/>
      <c r="AQ594" s="372"/>
      <c r="AR594" s="372"/>
      <c r="AS594" s="372"/>
      <c r="AT594" s="372"/>
      <c r="AU594" s="372"/>
      <c r="AV594" s="372"/>
      <c r="AW594" s="372"/>
      <c r="AX594" s="372"/>
      <c r="AY594" s="372"/>
      <c r="AZ594" s="372"/>
      <c r="BA594" s="374"/>
      <c r="BB594" s="450"/>
      <c r="BC594" s="374"/>
      <c r="BD594" s="374"/>
      <c r="BE594" s="374"/>
      <c r="BF594" s="374"/>
      <c r="BG594" s="374"/>
      <c r="BH594" s="374"/>
      <c r="BI594" s="374"/>
      <c r="BJ594" s="374"/>
      <c r="BK594" s="374"/>
      <c r="BL594" s="374"/>
      <c r="BM594" s="374"/>
      <c r="BN594" s="374"/>
      <c r="BO594" s="374"/>
      <c r="BP594" s="374"/>
      <c r="BQ594" s="374"/>
      <c r="BR594" s="374"/>
      <c r="BS594" s="374"/>
      <c r="BT594" s="374"/>
      <c r="BU594" s="374"/>
      <c r="BV594" s="374"/>
      <c r="BW594" s="374"/>
      <c r="BX594" s="374"/>
      <c r="BY594" s="374"/>
      <c r="BZ594" s="375"/>
      <c r="CA594" s="375"/>
      <c r="CB594" s="375"/>
      <c r="CC594" s="375"/>
      <c r="CD594" s="375"/>
      <c r="CE594" s="375"/>
      <c r="CF594" s="375"/>
      <c r="CG594" s="375"/>
      <c r="CH594" s="375"/>
      <c r="CI594" s="375"/>
      <c r="CJ594" s="375"/>
      <c r="CK594" s="375"/>
      <c r="CL594" s="375"/>
      <c r="CM594" s="375"/>
      <c r="CN594" s="375"/>
      <c r="CO594" s="375"/>
      <c r="CP594" s="375"/>
      <c r="CQ594" s="375"/>
      <c r="CR594" s="375"/>
      <c r="CS594" s="375"/>
      <c r="CT594" s="375"/>
      <c r="CU594" s="375"/>
      <c r="CV594" s="375"/>
      <c r="CW594" s="375"/>
      <c r="CX594" s="375"/>
      <c r="CY594" s="375"/>
      <c r="CZ594" s="375"/>
    </row>
    <row r="595" s="379" customFormat="true" ht="25.15" customHeight="true" x14ac:dyDescent="0.2">
      <c r="C595" s="1141" t="s">
        <v>589</v>
      </c>
      <c r="D595" s="1142"/>
      <c r="E595" s="890">
        <v>6.0917640748328068E-2</v>
      </c>
      <c r="F595" s="670"/>
      <c r="G595" s="670"/>
      <c r="H595" s="1142" t="s">
        <v>626</v>
      </c>
      <c r="I595" s="1142"/>
      <c r="J595" s="891">
        <v>3.5562720489004648E-2</v>
      </c>
      <c r="K595" s="670"/>
      <c r="L595" s="670"/>
      <c r="M595" s="1142" t="s">
        <v>627</v>
      </c>
      <c r="N595" s="1142"/>
      <c r="O595" s="892">
        <v>2.9514731265169653E-3</v>
      </c>
      <c r="P595" s="670"/>
      <c r="Q595" s="670"/>
      <c r="Z595" s="372"/>
      <c r="AA595" s="372"/>
      <c r="AB595" s="372"/>
      <c r="AC595" s="372"/>
      <c r="AD595" s="372"/>
      <c r="AE595" s="372"/>
      <c r="AF595" s="372"/>
      <c r="AG595" s="372"/>
      <c r="AH595" s="372"/>
      <c r="AI595" s="372"/>
      <c r="AJ595" s="372"/>
      <c r="AK595" s="372"/>
      <c r="AL595" s="372"/>
      <c r="AM595" s="372"/>
      <c r="AN595" s="372"/>
      <c r="AO595" s="372"/>
      <c r="AP595" s="372"/>
      <c r="AQ595" s="372"/>
      <c r="AR595" s="372"/>
      <c r="AS595" s="372"/>
      <c r="AT595" s="372"/>
      <c r="AU595" s="372"/>
      <c r="AV595" s="372"/>
      <c r="AW595" s="372"/>
      <c r="AX595" s="372"/>
      <c r="AY595" s="372"/>
      <c r="AZ595" s="372"/>
      <c r="BA595" s="374"/>
      <c r="BB595" s="450"/>
      <c r="BC595" s="374"/>
      <c r="BD595" s="374"/>
      <c r="BE595" s="374"/>
      <c r="BF595" s="374"/>
      <c r="BG595" s="374"/>
      <c r="BH595" s="374"/>
      <c r="BI595" s="374"/>
      <c r="BJ595" s="374"/>
      <c r="BK595" s="374"/>
      <c r="BL595" s="374"/>
      <c r="BM595" s="374"/>
      <c r="BN595" s="374"/>
      <c r="BO595" s="374"/>
      <c r="BP595" s="374"/>
      <c r="BQ595" s="374"/>
      <c r="BR595" s="374"/>
      <c r="BS595" s="374"/>
      <c r="BT595" s="374"/>
      <c r="BU595" s="374"/>
      <c r="BV595" s="374"/>
      <c r="BW595" s="374"/>
      <c r="BX595" s="374"/>
      <c r="BY595" s="374"/>
      <c r="BZ595" s="375"/>
      <c r="CA595" s="375"/>
      <c r="CB595" s="375"/>
      <c r="CC595" s="375"/>
      <c r="CD595" s="375"/>
      <c r="CE595" s="375"/>
      <c r="CF595" s="375"/>
      <c r="CG595" s="375"/>
      <c r="CH595" s="375"/>
      <c r="CI595" s="375"/>
      <c r="CJ595" s="375"/>
      <c r="CK595" s="375"/>
      <c r="CL595" s="375"/>
      <c r="CM595" s="375"/>
      <c r="CN595" s="375"/>
      <c r="CO595" s="375"/>
      <c r="CP595" s="375"/>
      <c r="CQ595" s="375"/>
      <c r="CR595" s="375"/>
      <c r="CS595" s="375"/>
      <c r="CT595" s="375"/>
      <c r="CU595" s="375"/>
      <c r="CV595" s="375"/>
      <c r="CW595" s="375"/>
      <c r="CX595" s="375"/>
      <c r="CY595" s="375"/>
      <c r="CZ595" s="375"/>
    </row>
    <row r="596" s="379" customFormat="true" ht="25.15" customHeight="true" x14ac:dyDescent="0.2">
      <c r="C596" s="1141" t="s">
        <v>587</v>
      </c>
      <c r="D596" s="1142"/>
      <c r="E596" s="890">
        <v>-6.0933569594252938E-2</v>
      </c>
      <c r="F596" s="670"/>
      <c r="G596" s="670"/>
      <c r="H596" s="1142" t="s">
        <v>630</v>
      </c>
      <c r="I596" s="1142"/>
      <c r="J596" s="891">
        <v>2.5304316157450874E-3</v>
      </c>
      <c r="K596" s="670"/>
      <c r="L596" s="670"/>
      <c r="M596" s="1142" t="s">
        <v>626</v>
      </c>
      <c r="N596" s="1142"/>
      <c r="O596" s="892">
        <v>9.8212257553347559E-3</v>
      </c>
      <c r="P596" s="670"/>
      <c r="Q596" s="670"/>
      <c r="Z596" s="372"/>
      <c r="AA596" s="372"/>
      <c r="AB596" s="372"/>
      <c r="AC596" s="372"/>
      <c r="AD596" s="372"/>
      <c r="AE596" s="372"/>
      <c r="AF596" s="372"/>
      <c r="AG596" s="372"/>
      <c r="AH596" s="372"/>
      <c r="AI596" s="372"/>
      <c r="AJ596" s="372"/>
      <c r="AK596" s="372"/>
      <c r="AL596" s="372"/>
      <c r="AM596" s="372"/>
      <c r="AN596" s="372"/>
      <c r="AO596" s="372"/>
      <c r="AP596" s="372"/>
      <c r="AQ596" s="372"/>
      <c r="AR596" s="372"/>
      <c r="AS596" s="372"/>
      <c r="AT596" s="372"/>
      <c r="AU596" s="372"/>
      <c r="AV596" s="372"/>
      <c r="AW596" s="372"/>
      <c r="AX596" s="372"/>
      <c r="AY596" s="372"/>
      <c r="AZ596" s="372"/>
      <c r="BA596" s="374"/>
      <c r="BB596" s="450"/>
      <c r="BC596" s="374"/>
      <c r="BD596" s="374"/>
      <c r="BE596" s="374"/>
      <c r="BF596" s="374"/>
      <c r="BG596" s="374"/>
      <c r="BH596" s="374"/>
      <c r="BI596" s="374"/>
      <c r="BJ596" s="374"/>
      <c r="BK596" s="374"/>
      <c r="BL596" s="374"/>
      <c r="BM596" s="374"/>
      <c r="BN596" s="374"/>
      <c r="BO596" s="374"/>
      <c r="BP596" s="374"/>
      <c r="BQ596" s="374"/>
      <c r="BR596" s="374"/>
      <c r="BS596" s="374"/>
      <c r="BT596" s="374"/>
      <c r="BU596" s="374"/>
      <c r="BV596" s="374"/>
      <c r="BW596" s="374"/>
      <c r="BX596" s="374"/>
      <c r="BY596" s="374"/>
      <c r="BZ596" s="375"/>
      <c r="CA596" s="375"/>
      <c r="CB596" s="375"/>
      <c r="CC596" s="375"/>
      <c r="CD596" s="375"/>
      <c r="CE596" s="375"/>
      <c r="CF596" s="375"/>
      <c r="CG596" s="375"/>
      <c r="CH596" s="375"/>
      <c r="CI596" s="375"/>
      <c r="CJ596" s="375"/>
      <c r="CK596" s="375"/>
      <c r="CL596" s="375"/>
      <c r="CM596" s="375"/>
      <c r="CN596" s="375"/>
      <c r="CO596" s="375"/>
      <c r="CP596" s="375"/>
      <c r="CQ596" s="375"/>
      <c r="CR596" s="375"/>
      <c r="CS596" s="375"/>
      <c r="CT596" s="375"/>
      <c r="CU596" s="375"/>
      <c r="CV596" s="375"/>
      <c r="CW596" s="375"/>
      <c r="CX596" s="375"/>
      <c r="CY596" s="375"/>
      <c r="CZ596" s="375"/>
    </row>
    <row r="597" s="379" customFormat="true" ht="25.15" customHeight="true" x14ac:dyDescent="0.2">
      <c r="C597" s="1141" t="s">
        <v>660</v>
      </c>
      <c r="D597" s="1142"/>
      <c r="E597" s="890">
        <v>-1.2031708076430492E-3</v>
      </c>
      <c r="F597" s="670"/>
      <c r="G597" s="670"/>
      <c r="H597" s="1142" t="s">
        <v>666</v>
      </c>
      <c r="I597" s="1142"/>
      <c r="J597" s="891">
        <v>2.8126264386675922E-3</v>
      </c>
      <c r="K597" s="670"/>
      <c r="L597" s="670"/>
      <c r="M597" s="1142" t="s">
        <v>630</v>
      </c>
      <c r="N597" s="1142"/>
      <c r="O597" s="892">
        <v>1.4684531685345125E-2</v>
      </c>
      <c r="P597" s="670"/>
      <c r="Q597" s="670"/>
      <c r="Z597" s="372"/>
      <c r="AA597" s="372"/>
      <c r="AB597" s="372"/>
      <c r="AC597" s="372"/>
      <c r="AD597" s="372"/>
      <c r="AE597" s="372"/>
      <c r="AF597" s="372"/>
      <c r="AG597" s="372"/>
      <c r="AH597" s="372"/>
      <c r="AI597" s="372"/>
      <c r="AJ597" s="372"/>
      <c r="AK597" s="372"/>
      <c r="AL597" s="372"/>
      <c r="AM597" s="372"/>
      <c r="AN597" s="372"/>
      <c r="AO597" s="372"/>
      <c r="AP597" s="372"/>
      <c r="AQ597" s="372"/>
      <c r="AR597" s="372"/>
      <c r="AS597" s="372"/>
      <c r="AT597" s="372"/>
      <c r="AU597" s="372"/>
      <c r="AV597" s="372"/>
      <c r="AW597" s="372"/>
      <c r="AX597" s="372"/>
      <c r="AY597" s="372"/>
      <c r="AZ597" s="372"/>
      <c r="BA597" s="374"/>
      <c r="BB597" s="450"/>
      <c r="BC597" s="374"/>
      <c r="BD597" s="374"/>
      <c r="BE597" s="374"/>
      <c r="BF597" s="374"/>
      <c r="BG597" s="374"/>
      <c r="BH597" s="374"/>
      <c r="BI597" s="374"/>
      <c r="BJ597" s="374"/>
      <c r="BK597" s="374"/>
      <c r="BL597" s="374"/>
      <c r="BM597" s="374"/>
      <c r="BN597" s="374"/>
      <c r="BO597" s="374"/>
      <c r="BP597" s="374"/>
      <c r="BQ597" s="374"/>
      <c r="BR597" s="374"/>
      <c r="BS597" s="374"/>
      <c r="BT597" s="374"/>
      <c r="BU597" s="374"/>
      <c r="BV597" s="374"/>
      <c r="BW597" s="374"/>
      <c r="BX597" s="374"/>
      <c r="BY597" s="374"/>
      <c r="BZ597" s="375"/>
      <c r="CA597" s="375"/>
      <c r="CB597" s="375"/>
      <c r="CC597" s="375"/>
      <c r="CD597" s="375"/>
      <c r="CE597" s="375"/>
      <c r="CF597" s="375"/>
      <c r="CG597" s="375"/>
      <c r="CH597" s="375"/>
      <c r="CI597" s="375"/>
      <c r="CJ597" s="375"/>
      <c r="CK597" s="375"/>
      <c r="CL597" s="375"/>
      <c r="CM597" s="375"/>
      <c r="CN597" s="375"/>
      <c r="CO597" s="375"/>
      <c r="CP597" s="375"/>
      <c r="CQ597" s="375"/>
      <c r="CR597" s="375"/>
      <c r="CS597" s="375"/>
      <c r="CT597" s="375"/>
      <c r="CU597" s="375"/>
      <c r="CV597" s="375"/>
      <c r="CW597" s="375"/>
      <c r="CX597" s="375"/>
      <c r="CY597" s="375"/>
      <c r="CZ597" s="375"/>
    </row>
    <row r="598" s="379" customFormat="true" ht="25.15" customHeight="true" x14ac:dyDescent="0.2">
      <c r="C598" s="1141" t="s">
        <v>635</v>
      </c>
      <c r="D598" s="1142"/>
      <c r="E598" s="890">
        <v>-8.9564606682015317E-3</v>
      </c>
      <c r="F598" s="670"/>
      <c r="G598" s="670"/>
      <c r="H598" s="1142" t="s">
        <v>664</v>
      </c>
      <c r="I598" s="1142"/>
      <c r="J598" s="891">
        <v>3.7850837370724997E-3</v>
      </c>
      <c r="K598" s="670"/>
      <c r="L598" s="670"/>
      <c r="M598" s="1142" t="s">
        <v>633</v>
      </c>
      <c r="N598" s="1142"/>
      <c r="O598" s="892">
        <v>1.3468794084031996E-2</v>
      </c>
      <c r="P598" s="670"/>
      <c r="Q598" s="670"/>
      <c r="Z598" s="372"/>
      <c r="AA598" s="372"/>
      <c r="AB598" s="372"/>
      <c r="AC598" s="372"/>
      <c r="AD598" s="372"/>
      <c r="AE598" s="372"/>
      <c r="AF598" s="372"/>
      <c r="AG598" s="372"/>
      <c r="AH598" s="372"/>
      <c r="AI598" s="372"/>
      <c r="AJ598" s="372"/>
      <c r="AK598" s="372"/>
      <c r="AL598" s="372"/>
      <c r="AM598" s="372"/>
      <c r="AN598" s="372"/>
      <c r="AO598" s="372"/>
      <c r="AP598" s="372"/>
      <c r="AQ598" s="372"/>
      <c r="AR598" s="372"/>
      <c r="AS598" s="372"/>
      <c r="AT598" s="372"/>
      <c r="AU598" s="372"/>
      <c r="AV598" s="372"/>
      <c r="AW598" s="372"/>
      <c r="AX598" s="372"/>
      <c r="AY598" s="372"/>
      <c r="AZ598" s="372"/>
      <c r="BA598" s="374"/>
      <c r="BB598" s="450"/>
      <c r="BC598" s="374"/>
      <c r="BD598" s="374"/>
      <c r="BE598" s="374"/>
      <c r="BF598" s="374"/>
      <c r="BG598" s="374"/>
      <c r="BH598" s="374"/>
      <c r="BI598" s="374"/>
      <c r="BJ598" s="374"/>
      <c r="BK598" s="374"/>
      <c r="BL598" s="374"/>
      <c r="BM598" s="374"/>
      <c r="BN598" s="374"/>
      <c r="BO598" s="374"/>
      <c r="BP598" s="374"/>
      <c r="BQ598" s="374"/>
      <c r="BR598" s="374"/>
      <c r="BS598" s="374"/>
      <c r="BT598" s="374"/>
      <c r="BU598" s="374"/>
      <c r="BV598" s="374"/>
      <c r="BW598" s="374"/>
      <c r="BX598" s="374"/>
      <c r="BY598" s="374"/>
      <c r="BZ598" s="375"/>
      <c r="CA598" s="375"/>
      <c r="CB598" s="375"/>
      <c r="CC598" s="375"/>
      <c r="CD598" s="375"/>
      <c r="CE598" s="375"/>
      <c r="CF598" s="375"/>
      <c r="CG598" s="375"/>
      <c r="CH598" s="375"/>
      <c r="CI598" s="375"/>
      <c r="CJ598" s="375"/>
      <c r="CK598" s="375"/>
      <c r="CL598" s="375"/>
      <c r="CM598" s="375"/>
      <c r="CN598" s="375"/>
      <c r="CO598" s="375"/>
      <c r="CP598" s="375"/>
      <c r="CQ598" s="375"/>
      <c r="CR598" s="375"/>
      <c r="CS598" s="375"/>
      <c r="CT598" s="375"/>
      <c r="CU598" s="375"/>
      <c r="CV598" s="375"/>
      <c r="CW598" s="375"/>
      <c r="CX598" s="375"/>
      <c r="CY598" s="375"/>
      <c r="CZ598" s="375"/>
    </row>
    <row r="599" s="379" customFormat="true" ht="25.15" customHeight="true" x14ac:dyDescent="0.2">
      <c r="C599" s="1141" t="s">
        <v>583</v>
      </c>
      <c r="D599" s="1142"/>
      <c r="E599" s="890">
        <v>7.2930062020168732E-2</v>
      </c>
      <c r="F599" s="670"/>
      <c r="G599" s="670"/>
      <c r="H599" s="1142" t="s">
        <v>647</v>
      </c>
      <c r="I599" s="1142"/>
      <c r="J599" s="891">
        <v>1.0742143459966196E-2</v>
      </c>
      <c r="K599" s="670"/>
      <c r="L599" s="670"/>
      <c r="M599" s="1142" t="s">
        <v>666</v>
      </c>
      <c r="N599" s="1142"/>
      <c r="O599" s="892">
        <v>1.5584652771644545E-4</v>
      </c>
      <c r="P599" s="670"/>
      <c r="Q599" s="670"/>
      <c r="Z599" s="372"/>
      <c r="AA599" s="372"/>
      <c r="AB599" s="372"/>
      <c r="AC599" s="372"/>
      <c r="AD599" s="372"/>
      <c r="AE599" s="372"/>
      <c r="AF599" s="372"/>
      <c r="AG599" s="372"/>
      <c r="AH599" s="372"/>
      <c r="AI599" s="372"/>
      <c r="AJ599" s="372"/>
      <c r="AK599" s="372"/>
      <c r="AL599" s="372"/>
      <c r="AM599" s="372"/>
      <c r="AN599" s="372"/>
      <c r="AO599" s="372"/>
      <c r="AP599" s="372"/>
      <c r="AQ599" s="372"/>
      <c r="AR599" s="372"/>
      <c r="AS599" s="372"/>
      <c r="AT599" s="372"/>
      <c r="AU599" s="372"/>
      <c r="AV599" s="372"/>
      <c r="AW599" s="372"/>
      <c r="AX599" s="372"/>
      <c r="AY599" s="372"/>
      <c r="AZ599" s="372"/>
      <c r="BA599" s="374"/>
      <c r="BB599" s="450"/>
      <c r="BC599" s="374"/>
      <c r="BD599" s="374"/>
      <c r="BE599" s="374"/>
      <c r="BF599" s="374"/>
      <c r="BG599" s="374"/>
      <c r="BH599" s="374"/>
      <c r="BI599" s="374"/>
      <c r="BJ599" s="374"/>
      <c r="BK599" s="374"/>
      <c r="BL599" s="374"/>
      <c r="BM599" s="374"/>
      <c r="BN599" s="374"/>
      <c r="BO599" s="374"/>
      <c r="BP599" s="374"/>
      <c r="BQ599" s="374"/>
      <c r="BR599" s="374"/>
      <c r="BS599" s="374"/>
      <c r="BT599" s="374"/>
      <c r="BU599" s="374"/>
      <c r="BV599" s="374"/>
      <c r="BW599" s="374"/>
      <c r="BX599" s="374"/>
      <c r="BY599" s="374"/>
      <c r="BZ599" s="375"/>
      <c r="CA599" s="375"/>
      <c r="CB599" s="375"/>
      <c r="CC599" s="375"/>
      <c r="CD599" s="375"/>
      <c r="CE599" s="375"/>
      <c r="CF599" s="375"/>
      <c r="CG599" s="375"/>
      <c r="CH599" s="375"/>
      <c r="CI599" s="375"/>
      <c r="CJ599" s="375"/>
      <c r="CK599" s="375"/>
      <c r="CL599" s="375"/>
      <c r="CM599" s="375"/>
      <c r="CN599" s="375"/>
      <c r="CO599" s="375"/>
      <c r="CP599" s="375"/>
      <c r="CQ599" s="375"/>
      <c r="CR599" s="375"/>
      <c r="CS599" s="375"/>
      <c r="CT599" s="375"/>
      <c r="CU599" s="375"/>
      <c r="CV599" s="375"/>
      <c r="CW599" s="375"/>
      <c r="CX599" s="375"/>
      <c r="CY599" s="375"/>
      <c r="CZ599" s="375"/>
    </row>
    <row r="600" s="379" customFormat="true" ht="25.15" customHeight="true" x14ac:dyDescent="0.2">
      <c r="C600" s="1141" t="s">
        <v>607</v>
      </c>
      <c r="D600" s="1142"/>
      <c r="E600" s="890">
        <v>2.4690696516465029E-2</v>
      </c>
      <c r="F600" s="670"/>
      <c r="G600" s="670"/>
      <c r="H600" s="1142" t="s">
        <v>661</v>
      </c>
      <c r="I600" s="1142"/>
      <c r="J600" s="891">
        <v>5.7155193345941871E-3</v>
      </c>
      <c r="K600" s="670"/>
      <c r="L600" s="670"/>
      <c r="M600" s="1142" t="s">
        <v>669</v>
      </c>
      <c r="N600" s="1142"/>
      <c r="O600" s="892">
        <v>5.5051248783475335E-4</v>
      </c>
      <c r="P600" s="670"/>
      <c r="Q600" s="670"/>
      <c r="Z600" s="372"/>
      <c r="AA600" s="372"/>
      <c r="AB600" s="372"/>
      <c r="AC600" s="372"/>
      <c r="AD600" s="372"/>
      <c r="AE600" s="372"/>
      <c r="AF600" s="372"/>
      <c r="AG600" s="372"/>
      <c r="AH600" s="372"/>
      <c r="AI600" s="372"/>
      <c r="AJ600" s="372"/>
      <c r="AK600" s="372"/>
      <c r="AL600" s="372"/>
      <c r="AM600" s="372"/>
      <c r="AN600" s="372"/>
      <c r="AO600" s="372"/>
      <c r="AP600" s="372"/>
      <c r="AQ600" s="372"/>
      <c r="AR600" s="372"/>
      <c r="AS600" s="372"/>
      <c r="AT600" s="372"/>
      <c r="AU600" s="372"/>
      <c r="AV600" s="372"/>
      <c r="AW600" s="372"/>
      <c r="AX600" s="372"/>
      <c r="AY600" s="372"/>
      <c r="AZ600" s="372"/>
      <c r="BA600" s="374"/>
      <c r="BB600" s="450"/>
      <c r="BC600" s="374"/>
      <c r="BD600" s="374"/>
      <c r="BE600" s="374"/>
      <c r="BF600" s="374"/>
      <c r="BG600" s="374"/>
      <c r="BH600" s="374"/>
      <c r="BI600" s="374"/>
      <c r="BJ600" s="374"/>
      <c r="BK600" s="374"/>
      <c r="BL600" s="374"/>
      <c r="BM600" s="374"/>
      <c r="BN600" s="374"/>
      <c r="BO600" s="374"/>
      <c r="BP600" s="374"/>
      <c r="BQ600" s="374"/>
      <c r="BR600" s="374"/>
      <c r="BS600" s="374"/>
      <c r="BT600" s="374"/>
      <c r="BU600" s="374"/>
      <c r="BV600" s="374"/>
      <c r="BW600" s="374"/>
      <c r="BX600" s="374"/>
      <c r="BY600" s="374"/>
      <c r="BZ600" s="375"/>
      <c r="CA600" s="375"/>
      <c r="CB600" s="375"/>
      <c r="CC600" s="375"/>
      <c r="CD600" s="375"/>
      <c r="CE600" s="375"/>
      <c r="CF600" s="375"/>
      <c r="CG600" s="375"/>
      <c r="CH600" s="375"/>
      <c r="CI600" s="375"/>
      <c r="CJ600" s="375"/>
      <c r="CK600" s="375"/>
      <c r="CL600" s="375"/>
      <c r="CM600" s="375"/>
      <c r="CN600" s="375"/>
      <c r="CO600" s="375"/>
      <c r="CP600" s="375"/>
      <c r="CQ600" s="375"/>
      <c r="CR600" s="375"/>
      <c r="CS600" s="375"/>
      <c r="CT600" s="375"/>
      <c r="CU600" s="375"/>
      <c r="CV600" s="375"/>
      <c r="CW600" s="375"/>
      <c r="CX600" s="375"/>
      <c r="CY600" s="375"/>
      <c r="CZ600" s="375"/>
    </row>
    <row r="601" s="379" customFormat="true" ht="25.15" customHeight="true" x14ac:dyDescent="0.2">
      <c r="C601" s="1141" t="s">
        <v>579</v>
      </c>
      <c r="D601" s="1142"/>
      <c r="E601" s="890">
        <v>7.5546193563401073E-2</v>
      </c>
      <c r="F601" s="670"/>
      <c r="G601" s="670"/>
      <c r="H601" s="1142" t="s">
        <v>658</v>
      </c>
      <c r="I601" s="1142"/>
      <c r="J601" s="891">
        <v>7.0566012594036722E-3</v>
      </c>
      <c r="K601" s="670"/>
      <c r="L601" s="670"/>
      <c r="M601" s="1142" t="s">
        <v>647</v>
      </c>
      <c r="N601" s="1142"/>
      <c r="O601" s="892">
        <v>1.9531595476818537E-3</v>
      </c>
      <c r="P601" s="670"/>
      <c r="Q601" s="670"/>
      <c r="Z601" s="372"/>
      <c r="AA601" s="372"/>
      <c r="AB601" s="372"/>
      <c r="AC601" s="372"/>
      <c r="AD601" s="372"/>
      <c r="AE601" s="372"/>
      <c r="AF601" s="372"/>
      <c r="AG601" s="372"/>
      <c r="AH601" s="372"/>
      <c r="AI601" s="372"/>
      <c r="AJ601" s="372"/>
      <c r="AK601" s="372"/>
      <c r="AL601" s="372"/>
      <c r="AM601" s="372"/>
      <c r="AN601" s="372"/>
      <c r="AO601" s="372"/>
      <c r="AP601" s="372"/>
      <c r="AQ601" s="372"/>
      <c r="AR601" s="372"/>
      <c r="AS601" s="372"/>
      <c r="AT601" s="372"/>
      <c r="AU601" s="372"/>
      <c r="AV601" s="372"/>
      <c r="AW601" s="372"/>
      <c r="AX601" s="372"/>
      <c r="AY601" s="372"/>
      <c r="AZ601" s="372"/>
      <c r="BA601" s="374"/>
      <c r="BB601" s="450"/>
      <c r="BC601" s="374"/>
      <c r="BD601" s="374"/>
      <c r="BE601" s="374"/>
      <c r="BF601" s="374"/>
      <c r="BG601" s="374"/>
      <c r="BH601" s="374"/>
      <c r="BI601" s="374"/>
      <c r="BJ601" s="374"/>
      <c r="BK601" s="374"/>
      <c r="BL601" s="374"/>
      <c r="BM601" s="374"/>
      <c r="BN601" s="374"/>
      <c r="BO601" s="374"/>
      <c r="BP601" s="374"/>
      <c r="BQ601" s="374"/>
      <c r="BR601" s="374"/>
      <c r="BS601" s="374"/>
      <c r="BT601" s="374"/>
      <c r="BU601" s="374"/>
      <c r="BV601" s="374"/>
      <c r="BW601" s="374"/>
      <c r="BX601" s="374"/>
      <c r="BY601" s="374"/>
      <c r="BZ601" s="375"/>
      <c r="CA601" s="375"/>
      <c r="CB601" s="375"/>
      <c r="CC601" s="375"/>
      <c r="CD601" s="375"/>
      <c r="CE601" s="375"/>
      <c r="CF601" s="375"/>
      <c r="CG601" s="375"/>
      <c r="CH601" s="375"/>
      <c r="CI601" s="375"/>
      <c r="CJ601" s="375"/>
      <c r="CK601" s="375"/>
      <c r="CL601" s="375"/>
      <c r="CM601" s="375"/>
      <c r="CN601" s="375"/>
      <c r="CO601" s="375"/>
      <c r="CP601" s="375"/>
      <c r="CQ601" s="375"/>
      <c r="CR601" s="375"/>
      <c r="CS601" s="375"/>
      <c r="CT601" s="375"/>
      <c r="CU601" s="375"/>
      <c r="CV601" s="375"/>
      <c r="CW601" s="375"/>
      <c r="CX601" s="375"/>
      <c r="CY601" s="375"/>
      <c r="CZ601" s="375"/>
    </row>
    <row r="602" s="379" customFormat="true" ht="25.15" customHeight="true" x14ac:dyDescent="0.2">
      <c r="C602" s="1141" t="s">
        <v>610</v>
      </c>
      <c r="D602" s="1142"/>
      <c r="E602" s="890">
        <v>2.9741616745835461E-2</v>
      </c>
      <c r="F602" s="670"/>
      <c r="G602" s="670"/>
      <c r="H602" s="1142" t="s">
        <v>667</v>
      </c>
      <c r="I602" s="1142"/>
      <c r="J602" s="891">
        <v>6.2122260385947029E-4</v>
      </c>
      <c r="K602" s="670"/>
      <c r="L602" s="670"/>
      <c r="M602" s="1142" t="s">
        <v>661</v>
      </c>
      <c r="N602" s="1142"/>
      <c r="O602" s="892">
        <v>1.1306818148640373E-3</v>
      </c>
      <c r="P602" s="670"/>
      <c r="Q602" s="670"/>
      <c r="Z602" s="372"/>
      <c r="AA602" s="372"/>
      <c r="AB602" s="372"/>
      <c r="AC602" s="372"/>
      <c r="AD602" s="372"/>
      <c r="AE602" s="372"/>
      <c r="AF602" s="372"/>
      <c r="AG602" s="372"/>
      <c r="AH602" s="372"/>
      <c r="AI602" s="372"/>
      <c r="AJ602" s="372"/>
      <c r="AK602" s="372"/>
      <c r="AL602" s="372"/>
      <c r="AM602" s="372"/>
      <c r="AN602" s="372"/>
      <c r="AO602" s="372"/>
      <c r="AP602" s="372"/>
      <c r="AQ602" s="372"/>
      <c r="AR602" s="372"/>
      <c r="AS602" s="372"/>
      <c r="AT602" s="372"/>
      <c r="AU602" s="372"/>
      <c r="AV602" s="372"/>
      <c r="AW602" s="372"/>
      <c r="AX602" s="372"/>
      <c r="AY602" s="372"/>
      <c r="AZ602" s="372"/>
      <c r="BA602" s="374"/>
      <c r="BB602" s="450"/>
      <c r="BC602" s="374"/>
      <c r="BD602" s="374"/>
      <c r="BE602" s="374"/>
      <c r="BF602" s="374"/>
      <c r="BG602" s="374"/>
      <c r="BH602" s="374"/>
      <c r="BI602" s="374"/>
      <c r="BJ602" s="374"/>
      <c r="BK602" s="374"/>
      <c r="BL602" s="374"/>
      <c r="BM602" s="374"/>
      <c r="BN602" s="374"/>
      <c r="BO602" s="374"/>
      <c r="BP602" s="374"/>
      <c r="BQ602" s="374"/>
      <c r="BR602" s="374"/>
      <c r="BS602" s="374"/>
      <c r="BT602" s="374"/>
      <c r="BU602" s="374"/>
      <c r="BV602" s="374"/>
      <c r="BW602" s="374"/>
      <c r="BX602" s="374"/>
      <c r="BY602" s="374"/>
      <c r="BZ602" s="375"/>
      <c r="CA602" s="375"/>
      <c r="CB602" s="375"/>
      <c r="CC602" s="375"/>
      <c r="CD602" s="375"/>
      <c r="CE602" s="375"/>
      <c r="CF602" s="375"/>
      <c r="CG602" s="375"/>
      <c r="CH602" s="375"/>
      <c r="CI602" s="375"/>
      <c r="CJ602" s="375"/>
      <c r="CK602" s="375"/>
      <c r="CL602" s="375"/>
      <c r="CM602" s="375"/>
      <c r="CN602" s="375"/>
      <c r="CO602" s="375"/>
      <c r="CP602" s="375"/>
      <c r="CQ602" s="375"/>
      <c r="CR602" s="375"/>
      <c r="CS602" s="375"/>
      <c r="CT602" s="375"/>
      <c r="CU602" s="375"/>
      <c r="CV602" s="375"/>
      <c r="CW602" s="375"/>
      <c r="CX602" s="375"/>
      <c r="CY602" s="375"/>
      <c r="CZ602" s="375"/>
    </row>
    <row r="603" s="379" customFormat="true" ht="25.15" customHeight="true" x14ac:dyDescent="0.2">
      <c r="C603" s="1141" t="s">
        <v>584</v>
      </c>
      <c r="D603" s="1142"/>
      <c r="E603" s="890">
        <v>6.8743432206891483E-2</v>
      </c>
      <c r="F603" s="670"/>
      <c r="G603" s="670"/>
      <c r="H603" s="1142" t="s">
        <v>625</v>
      </c>
      <c r="I603" s="1142"/>
      <c r="J603" s="891">
        <v>1.4678468375901796E-3</v>
      </c>
      <c r="K603" s="670"/>
      <c r="L603" s="670"/>
      <c r="M603" s="1142" t="s">
        <v>658</v>
      </c>
      <c r="N603" s="1142"/>
      <c r="O603" s="892">
        <v>4.0394340421349273E-4</v>
      </c>
      <c r="P603" s="670"/>
      <c r="Q603" s="670"/>
      <c r="Z603" s="372"/>
      <c r="AA603" s="372"/>
      <c r="AB603" s="372"/>
      <c r="AC603" s="372"/>
      <c r="AD603" s="372"/>
      <c r="AE603" s="372"/>
      <c r="AF603" s="372"/>
      <c r="AG603" s="372"/>
      <c r="AH603" s="372"/>
      <c r="AI603" s="372"/>
      <c r="AJ603" s="372"/>
      <c r="AK603" s="372"/>
      <c r="AL603" s="372"/>
      <c r="AM603" s="372"/>
      <c r="AN603" s="372"/>
      <c r="AO603" s="372"/>
      <c r="AP603" s="372"/>
      <c r="AQ603" s="372"/>
      <c r="AR603" s="372"/>
      <c r="AS603" s="372"/>
      <c r="AT603" s="372"/>
      <c r="AU603" s="372"/>
      <c r="AV603" s="372"/>
      <c r="AW603" s="372"/>
      <c r="AX603" s="372"/>
      <c r="AY603" s="372"/>
      <c r="AZ603" s="372"/>
      <c r="BA603" s="374"/>
      <c r="BB603" s="450"/>
      <c r="BC603" s="374"/>
      <c r="BD603" s="374"/>
      <c r="BE603" s="374"/>
      <c r="BF603" s="374"/>
      <c r="BG603" s="374"/>
      <c r="BH603" s="374"/>
      <c r="BI603" s="374"/>
      <c r="BJ603" s="374"/>
      <c r="BK603" s="374"/>
      <c r="BL603" s="374"/>
      <c r="BM603" s="374"/>
      <c r="BN603" s="374"/>
      <c r="BO603" s="374"/>
      <c r="BP603" s="374"/>
      <c r="BQ603" s="374"/>
      <c r="BR603" s="374"/>
      <c r="BS603" s="374"/>
      <c r="BT603" s="374"/>
      <c r="BU603" s="374"/>
      <c r="BV603" s="374"/>
      <c r="BW603" s="374"/>
      <c r="BX603" s="374"/>
      <c r="BY603" s="374"/>
      <c r="BZ603" s="375"/>
      <c r="CA603" s="375"/>
      <c r="CB603" s="375"/>
      <c r="CC603" s="375"/>
      <c r="CD603" s="375"/>
      <c r="CE603" s="375"/>
      <c r="CF603" s="375"/>
      <c r="CG603" s="375"/>
      <c r="CH603" s="375"/>
      <c r="CI603" s="375"/>
      <c r="CJ603" s="375"/>
      <c r="CK603" s="375"/>
      <c r="CL603" s="375"/>
      <c r="CM603" s="375"/>
      <c r="CN603" s="375"/>
      <c r="CO603" s="375"/>
      <c r="CP603" s="375"/>
      <c r="CQ603" s="375"/>
      <c r="CR603" s="375"/>
      <c r="CS603" s="375"/>
      <c r="CT603" s="375"/>
      <c r="CU603" s="375"/>
      <c r="CV603" s="375"/>
      <c r="CW603" s="375"/>
      <c r="CX603" s="375"/>
      <c r="CY603" s="375"/>
      <c r="CZ603" s="375"/>
    </row>
    <row r="604" s="379" customFormat="true" ht="25.15" customHeight="true" x14ac:dyDescent="0.2">
      <c r="C604" s="1141" t="s">
        <v>581</v>
      </c>
      <c r="D604" s="1142"/>
      <c r="E604" s="890">
        <v>6.98973200561087E-2</v>
      </c>
      <c r="F604" s="670"/>
      <c r="G604" s="670"/>
      <c r="H604" s="1142" t="s">
        <v>649</v>
      </c>
      <c r="I604" s="1142"/>
      <c r="J604" s="891">
        <v>9.2981797679366407E-4</v>
      </c>
      <c r="K604" s="670"/>
      <c r="L604" s="670"/>
      <c r="M604" s="1142" t="s">
        <v>667</v>
      </c>
      <c r="N604" s="1142"/>
      <c r="O604" s="892">
        <v>7.1932103166725539E-4</v>
      </c>
      <c r="P604" s="670"/>
      <c r="Q604" s="670"/>
      <c r="Z604" s="372"/>
      <c r="AA604" s="372"/>
      <c r="AB604" s="372"/>
      <c r="AC604" s="372"/>
      <c r="AD604" s="372"/>
      <c r="AE604" s="372"/>
      <c r="AF604" s="372"/>
      <c r="AG604" s="372"/>
      <c r="AH604" s="372"/>
      <c r="AI604" s="372"/>
      <c r="AJ604" s="372"/>
      <c r="AK604" s="372"/>
      <c r="AL604" s="372"/>
      <c r="AM604" s="372"/>
      <c r="AN604" s="372"/>
      <c r="AO604" s="372"/>
      <c r="AP604" s="372"/>
      <c r="AQ604" s="372"/>
      <c r="AR604" s="372"/>
      <c r="AS604" s="372"/>
      <c r="AT604" s="372"/>
      <c r="AU604" s="372"/>
      <c r="AV604" s="372"/>
      <c r="AW604" s="372"/>
      <c r="AX604" s="372"/>
      <c r="AY604" s="372"/>
      <c r="AZ604" s="372"/>
      <c r="BA604" s="375"/>
      <c r="BB604" s="451"/>
      <c r="BC604" s="375"/>
      <c r="BD604" s="375"/>
      <c r="BE604" s="375"/>
      <c r="BF604" s="375"/>
      <c r="BG604" s="375"/>
      <c r="BH604" s="375"/>
      <c r="BI604" s="375"/>
      <c r="BJ604" s="375"/>
      <c r="BK604" s="375"/>
      <c r="BL604" s="375"/>
      <c r="BM604" s="375"/>
      <c r="BN604" s="375"/>
      <c r="BO604" s="375"/>
      <c r="BP604" s="375"/>
      <c r="BQ604" s="375"/>
      <c r="BR604" s="375"/>
      <c r="BS604" s="375"/>
      <c r="BT604" s="375"/>
      <c r="BU604" s="375"/>
      <c r="BV604" s="375"/>
      <c r="BW604" s="375"/>
      <c r="BX604" s="375"/>
      <c r="BY604" s="375"/>
      <c r="BZ604" s="375"/>
      <c r="CA604" s="375"/>
      <c r="CB604" s="375"/>
      <c r="CC604" s="375"/>
      <c r="CD604" s="375"/>
      <c r="CE604" s="375"/>
      <c r="CF604" s="375"/>
      <c r="CG604" s="375"/>
      <c r="CH604" s="375"/>
      <c r="CI604" s="375"/>
      <c r="CJ604" s="375"/>
      <c r="CK604" s="375"/>
      <c r="CL604" s="375"/>
      <c r="CM604" s="375"/>
      <c r="CN604" s="375"/>
      <c r="CO604" s="375"/>
      <c r="CP604" s="375"/>
      <c r="CQ604" s="375"/>
      <c r="CR604" s="375"/>
      <c r="CS604" s="375"/>
      <c r="CT604" s="375"/>
      <c r="CU604" s="375"/>
      <c r="CV604" s="375"/>
      <c r="CW604" s="375"/>
      <c r="CX604" s="375"/>
      <c r="CY604" s="375"/>
      <c r="CZ604" s="375"/>
    </row>
    <row r="605" s="379" customFormat="true" ht="25.15" customHeight="true" x14ac:dyDescent="0.2">
      <c r="C605" s="1141" t="s">
        <v>597</v>
      </c>
      <c r="D605" s="1142"/>
      <c r="E605" s="890">
        <v>5.5462202216525348E-2</v>
      </c>
      <c r="F605" s="670"/>
      <c r="G605" s="670"/>
      <c r="H605" s="1142" t="s">
        <v>641</v>
      </c>
      <c r="I605" s="1142"/>
      <c r="J605" s="891">
        <v>7.8413848517130686E-4</v>
      </c>
      <c r="K605" s="670"/>
      <c r="L605" s="670"/>
      <c r="M605" s="1142" t="s">
        <v>625</v>
      </c>
      <c r="N605" s="1142"/>
      <c r="O605" s="892">
        <v>1.7144127819014161E-2</v>
      </c>
      <c r="P605" s="670"/>
      <c r="Q605" s="670"/>
      <c r="Z605" s="372"/>
      <c r="AA605" s="372"/>
      <c r="AB605" s="372"/>
      <c r="AC605" s="372"/>
      <c r="AD605" s="372"/>
      <c r="AE605" s="372"/>
      <c r="AF605" s="372"/>
      <c r="AG605" s="372"/>
      <c r="AH605" s="372"/>
      <c r="AI605" s="372"/>
      <c r="AJ605" s="372"/>
      <c r="AK605" s="372"/>
      <c r="AL605" s="372"/>
      <c r="AM605" s="372"/>
      <c r="AN605" s="372"/>
      <c r="AO605" s="372"/>
      <c r="AP605" s="372"/>
      <c r="AQ605" s="372"/>
      <c r="AR605" s="372"/>
      <c r="AS605" s="372"/>
      <c r="AT605" s="372"/>
      <c r="AU605" s="372"/>
      <c r="AV605" s="372"/>
      <c r="AW605" s="372"/>
      <c r="AX605" s="372"/>
      <c r="AY605" s="372"/>
      <c r="AZ605" s="372"/>
      <c r="BA605" s="375"/>
      <c r="BB605" s="451"/>
      <c r="BC605" s="375"/>
      <c r="BD605" s="375"/>
      <c r="BE605" s="375"/>
      <c r="BF605" s="375"/>
      <c r="BG605" s="375"/>
      <c r="BH605" s="375"/>
      <c r="BI605" s="375"/>
      <c r="BJ605" s="375"/>
      <c r="BK605" s="375"/>
      <c r="BL605" s="375"/>
      <c r="BM605" s="375"/>
      <c r="BN605" s="375"/>
      <c r="BO605" s="375"/>
      <c r="BP605" s="375"/>
      <c r="BQ605" s="375"/>
      <c r="BR605" s="375"/>
      <c r="BS605" s="375"/>
      <c r="BT605" s="375"/>
      <c r="BU605" s="375"/>
      <c r="BV605" s="375"/>
      <c r="BW605" s="375"/>
      <c r="BX605" s="375"/>
      <c r="BY605" s="375"/>
      <c r="BZ605" s="375"/>
      <c r="CA605" s="375"/>
      <c r="CB605" s="375"/>
      <c r="CC605" s="375"/>
      <c r="CD605" s="375"/>
      <c r="CE605" s="375"/>
      <c r="CF605" s="375"/>
      <c r="CG605" s="375"/>
      <c r="CH605" s="375"/>
      <c r="CI605" s="375"/>
      <c r="CJ605" s="375"/>
      <c r="CK605" s="375"/>
      <c r="CL605" s="375"/>
      <c r="CM605" s="375"/>
      <c r="CN605" s="375"/>
      <c r="CO605" s="375"/>
      <c r="CP605" s="375"/>
      <c r="CQ605" s="375"/>
      <c r="CR605" s="375"/>
      <c r="CS605" s="375"/>
      <c r="CT605" s="375"/>
      <c r="CU605" s="375"/>
      <c r="CV605" s="375"/>
      <c r="CW605" s="375"/>
      <c r="CX605" s="375"/>
      <c r="CY605" s="375"/>
      <c r="CZ605" s="375"/>
    </row>
    <row r="606" s="379" customFormat="true" ht="25.15" customHeight="true" x14ac:dyDescent="0.2">
      <c r="C606" s="1141" t="s">
        <v>585</v>
      </c>
      <c r="D606" s="1142"/>
      <c r="E606" s="890">
        <v>5.7090406509876589E-2</v>
      </c>
      <c r="F606" s="670"/>
      <c r="G606" s="670"/>
      <c r="H606" s="1142" t="s">
        <v>652</v>
      </c>
      <c r="I606" s="1142"/>
      <c r="J606" s="891">
        <v>5.5805144137923033E-3</v>
      </c>
      <c r="K606" s="670"/>
      <c r="L606" s="670"/>
      <c r="M606" s="1142" t="s">
        <v>649</v>
      </c>
      <c r="N606" s="1142"/>
      <c r="O606" s="892">
        <v>5.7398038854108956E-3</v>
      </c>
      <c r="P606" s="670"/>
      <c r="Q606" s="670"/>
      <c r="Z606" s="372"/>
      <c r="AA606" s="372"/>
      <c r="AB606" s="372"/>
      <c r="AC606" s="372"/>
      <c r="AD606" s="372"/>
      <c r="AE606" s="372"/>
      <c r="AF606" s="372"/>
      <c r="AG606" s="372"/>
      <c r="AH606" s="372"/>
      <c r="AI606" s="372"/>
      <c r="AJ606" s="372"/>
      <c r="AK606" s="372"/>
      <c r="AL606" s="372"/>
      <c r="AM606" s="372"/>
      <c r="AN606" s="372"/>
      <c r="AO606" s="372"/>
      <c r="AP606" s="372"/>
      <c r="AQ606" s="372"/>
      <c r="AR606" s="372"/>
      <c r="AS606" s="372"/>
      <c r="AT606" s="372"/>
      <c r="AU606" s="372"/>
      <c r="AV606" s="372"/>
      <c r="AW606" s="372"/>
      <c r="AX606" s="372"/>
      <c r="AY606" s="372"/>
      <c r="AZ606" s="372"/>
      <c r="BA606" s="375"/>
      <c r="BB606" s="451"/>
      <c r="BC606" s="375"/>
      <c r="BD606" s="375"/>
      <c r="BE606" s="375"/>
      <c r="BF606" s="375"/>
      <c r="BG606" s="375"/>
      <c r="BH606" s="375"/>
      <c r="BI606" s="375"/>
      <c r="BJ606" s="375"/>
      <c r="BK606" s="375"/>
      <c r="BL606" s="375"/>
      <c r="BM606" s="375"/>
      <c r="BN606" s="375"/>
      <c r="BO606" s="375"/>
      <c r="BP606" s="375"/>
      <c r="BQ606" s="375"/>
      <c r="BR606" s="375"/>
      <c r="BS606" s="375"/>
      <c r="BT606" s="375"/>
      <c r="BU606" s="375"/>
      <c r="BV606" s="375"/>
      <c r="BW606" s="375"/>
      <c r="BX606" s="375"/>
      <c r="BY606" s="375"/>
      <c r="BZ606" s="375"/>
      <c r="CA606" s="375"/>
      <c r="CB606" s="375"/>
      <c r="CC606" s="375"/>
      <c r="CD606" s="375"/>
      <c r="CE606" s="375"/>
      <c r="CF606" s="375"/>
      <c r="CG606" s="375"/>
      <c r="CH606" s="375"/>
      <c r="CI606" s="375"/>
      <c r="CJ606" s="375"/>
      <c r="CK606" s="375"/>
      <c r="CL606" s="375"/>
      <c r="CM606" s="375"/>
      <c r="CN606" s="375"/>
      <c r="CO606" s="375"/>
      <c r="CP606" s="375"/>
      <c r="CQ606" s="375"/>
      <c r="CR606" s="375"/>
      <c r="CS606" s="375"/>
      <c r="CT606" s="375"/>
      <c r="CU606" s="375"/>
      <c r="CV606" s="375"/>
      <c r="CW606" s="375"/>
      <c r="CX606" s="375"/>
      <c r="CY606" s="375"/>
      <c r="CZ606" s="375"/>
    </row>
    <row r="607" s="379" customFormat="true" ht="25.15" customHeight="true" x14ac:dyDescent="0.2">
      <c r="C607" s="1141" t="s">
        <v>596</v>
      </c>
      <c r="D607" s="1142"/>
      <c r="E607" s="890">
        <v>4.3814814757010823E-2</v>
      </c>
      <c r="F607" s="670"/>
      <c r="G607" s="670"/>
      <c r="H607" s="1142" t="s">
        <v>369</v>
      </c>
      <c r="I607" s="1142"/>
      <c r="J607" s="894">
        <v>0.31321078641008487</v>
      </c>
      <c r="K607" s="670"/>
      <c r="L607" s="670"/>
      <c r="M607" s="1142" t="s">
        <v>641</v>
      </c>
      <c r="N607" s="1142"/>
      <c r="O607" s="892">
        <v>8.4811809390035447E-3</v>
      </c>
      <c r="P607" s="670"/>
      <c r="Q607" s="670"/>
      <c r="Z607" s="372"/>
      <c r="AA607" s="372"/>
      <c r="AB607" s="372"/>
      <c r="AC607" s="372"/>
      <c r="AD607" s="372"/>
      <c r="AE607" s="372"/>
      <c r="AF607" s="372"/>
      <c r="AG607" s="372"/>
      <c r="AH607" s="372"/>
      <c r="AI607" s="372"/>
      <c r="AJ607" s="372"/>
      <c r="AK607" s="372"/>
      <c r="AL607" s="372"/>
      <c r="AM607" s="372"/>
      <c r="AN607" s="372"/>
      <c r="AO607" s="372"/>
      <c r="AP607" s="372"/>
      <c r="AQ607" s="372"/>
      <c r="AR607" s="372"/>
      <c r="AS607" s="372"/>
      <c r="AT607" s="372"/>
      <c r="AU607" s="372"/>
      <c r="AV607" s="372"/>
      <c r="AW607" s="372"/>
      <c r="AX607" s="372"/>
      <c r="AY607" s="372"/>
      <c r="AZ607" s="372"/>
      <c r="BA607" s="375"/>
      <c r="BB607" s="451"/>
      <c r="BC607" s="375"/>
      <c r="BD607" s="375"/>
      <c r="BE607" s="375"/>
      <c r="BF607" s="375"/>
      <c r="BG607" s="375"/>
      <c r="BH607" s="375"/>
      <c r="BI607" s="375"/>
      <c r="BJ607" s="375"/>
      <c r="BK607" s="375"/>
      <c r="BL607" s="375"/>
      <c r="BM607" s="375"/>
      <c r="BN607" s="375"/>
      <c r="BO607" s="375"/>
      <c r="BP607" s="375"/>
      <c r="BQ607" s="375"/>
      <c r="BR607" s="375"/>
      <c r="BS607" s="375"/>
      <c r="BT607" s="375"/>
      <c r="BU607" s="375"/>
      <c r="BV607" s="375"/>
      <c r="BW607" s="375"/>
      <c r="BX607" s="375"/>
      <c r="BY607" s="375"/>
      <c r="BZ607" s="375"/>
      <c r="CA607" s="375"/>
      <c r="CB607" s="375"/>
      <c r="CC607" s="375"/>
      <c r="CD607" s="375"/>
      <c r="CE607" s="375"/>
      <c r="CF607" s="375"/>
      <c r="CG607" s="375"/>
      <c r="CH607" s="375"/>
      <c r="CI607" s="375"/>
      <c r="CJ607" s="375"/>
      <c r="CK607" s="375"/>
      <c r="CL607" s="375"/>
      <c r="CM607" s="375"/>
      <c r="CN607" s="375"/>
      <c r="CO607" s="375"/>
      <c r="CP607" s="375"/>
      <c r="CQ607" s="375"/>
      <c r="CR607" s="375"/>
      <c r="CS607" s="375"/>
      <c r="CT607" s="375"/>
      <c r="CU607" s="375"/>
      <c r="CV607" s="375"/>
      <c r="CW607" s="375"/>
      <c r="CX607" s="375"/>
      <c r="CY607" s="375"/>
      <c r="CZ607" s="375"/>
    </row>
    <row r="608" s="379" customFormat="true" ht="25.15" customHeight="true" x14ac:dyDescent="0.2">
      <c r="C608" s="1141" t="s">
        <v>593</v>
      </c>
      <c r="D608" s="1142"/>
      <c r="E608" s="890">
        <v>5.6648263879855477E-2</v>
      </c>
      <c r="F608" s="670"/>
      <c r="G608" s="670"/>
      <c r="H608" s="1142"/>
      <c r="I608" s="1142"/>
      <c r="J608" s="670"/>
      <c r="K608" s="670"/>
      <c r="L608" s="670"/>
      <c r="M608" s="1142" t="s">
        <v>652</v>
      </c>
      <c r="N608" s="1142"/>
      <c r="O608" s="892">
        <v>3.2733208333351094E-3</v>
      </c>
      <c r="P608" s="670"/>
      <c r="Q608" s="670"/>
      <c r="Z608" s="372"/>
      <c r="AA608" s="372"/>
      <c r="AB608" s="372"/>
      <c r="AC608" s="372"/>
      <c r="AD608" s="372"/>
      <c r="AE608" s="372"/>
      <c r="AF608" s="372"/>
      <c r="AG608" s="372"/>
      <c r="AH608" s="372"/>
      <c r="AI608" s="372"/>
      <c r="AJ608" s="372"/>
      <c r="AK608" s="372"/>
      <c r="AL608" s="372"/>
      <c r="AM608" s="372"/>
      <c r="AN608" s="372"/>
      <c r="AO608" s="372"/>
      <c r="AP608" s="372"/>
      <c r="AQ608" s="372"/>
      <c r="AR608" s="372"/>
      <c r="AS608" s="372"/>
      <c r="AT608" s="372"/>
      <c r="AU608" s="372"/>
      <c r="AV608" s="372"/>
      <c r="AW608" s="372"/>
      <c r="AX608" s="372"/>
      <c r="AY608" s="372"/>
      <c r="AZ608" s="372"/>
      <c r="BA608" s="375"/>
      <c r="BB608" s="451"/>
      <c r="BC608" s="375"/>
      <c r="BD608" s="375"/>
      <c r="BE608" s="375"/>
      <c r="BF608" s="375"/>
      <c r="BG608" s="375"/>
      <c r="BH608" s="375"/>
      <c r="BI608" s="375"/>
      <c r="BJ608" s="375"/>
      <c r="BK608" s="375"/>
      <c r="BL608" s="375"/>
      <c r="BM608" s="375"/>
      <c r="BN608" s="375"/>
      <c r="BO608" s="375"/>
      <c r="BP608" s="375"/>
      <c r="BQ608" s="375"/>
      <c r="BR608" s="375"/>
      <c r="BS608" s="375"/>
      <c r="BT608" s="375"/>
      <c r="BU608" s="375"/>
      <c r="BV608" s="375"/>
      <c r="BW608" s="375"/>
      <c r="BX608" s="375"/>
      <c r="BY608" s="375"/>
      <c r="BZ608" s="375"/>
      <c r="CA608" s="375"/>
      <c r="CB608" s="375"/>
      <c r="CC608" s="375"/>
      <c r="CD608" s="375"/>
      <c r="CE608" s="375"/>
      <c r="CF608" s="375"/>
      <c r="CG608" s="375"/>
      <c r="CH608" s="375"/>
      <c r="CI608" s="375"/>
      <c r="CJ608" s="375"/>
      <c r="CK608" s="375"/>
      <c r="CL608" s="375"/>
      <c r="CM608" s="375"/>
      <c r="CN608" s="375"/>
      <c r="CO608" s="375"/>
      <c r="CP608" s="375"/>
      <c r="CQ608" s="375"/>
      <c r="CR608" s="375"/>
      <c r="CS608" s="375"/>
      <c r="CT608" s="375"/>
      <c r="CU608" s="375"/>
      <c r="CV608" s="375"/>
      <c r="CW608" s="375"/>
      <c r="CX608" s="375"/>
      <c r="CY608" s="375"/>
      <c r="CZ608" s="375"/>
    </row>
    <row r="609" s="379" customFormat="true" ht="25.15" customHeight="true" x14ac:dyDescent="0.2">
      <c r="C609" s="1141" t="s">
        <v>580</v>
      </c>
      <c r="D609" s="1142"/>
      <c r="E609" s="890">
        <v>7.7053437747025832E-2</v>
      </c>
      <c r="F609" s="670"/>
      <c r="G609" s="670"/>
      <c r="H609" s="1142"/>
      <c r="I609" s="1142"/>
      <c r="J609" s="670"/>
      <c r="K609" s="670"/>
      <c r="L609" s="670"/>
      <c r="M609" s="1142" t="s">
        <v>369</v>
      </c>
      <c r="N609" s="1142"/>
      <c r="O609" s="895">
        <v>0.28879076760668498</v>
      </c>
      <c r="P609" s="670"/>
      <c r="Q609" s="670"/>
      <c r="Z609" s="372"/>
      <c r="AA609" s="372"/>
      <c r="AB609" s="372"/>
      <c r="AC609" s="372"/>
      <c r="AD609" s="372"/>
      <c r="AE609" s="372"/>
      <c r="AF609" s="372"/>
      <c r="AG609" s="372"/>
      <c r="AH609" s="372"/>
      <c r="AI609" s="372"/>
      <c r="AJ609" s="372"/>
      <c r="AK609" s="372"/>
      <c r="AL609" s="372"/>
      <c r="AM609" s="372"/>
      <c r="AN609" s="372"/>
      <c r="AO609" s="372"/>
      <c r="AP609" s="372"/>
      <c r="AQ609" s="372"/>
      <c r="AR609" s="372"/>
      <c r="AS609" s="372"/>
      <c r="AT609" s="372"/>
      <c r="AU609" s="372"/>
      <c r="AV609" s="372"/>
      <c r="AW609" s="372"/>
      <c r="AX609" s="372"/>
      <c r="AY609" s="372"/>
      <c r="AZ609" s="372"/>
      <c r="BA609" s="375"/>
      <c r="BB609" s="451"/>
      <c r="BC609" s="375"/>
      <c r="BD609" s="375"/>
      <c r="BE609" s="375"/>
      <c r="BF609" s="375"/>
      <c r="BG609" s="375"/>
      <c r="BH609" s="375"/>
      <c r="BI609" s="375"/>
      <c r="BJ609" s="375"/>
      <c r="BK609" s="375"/>
      <c r="BL609" s="375"/>
      <c r="BM609" s="375"/>
      <c r="BN609" s="375"/>
      <c r="BO609" s="375"/>
      <c r="BP609" s="375"/>
      <c r="BQ609" s="375"/>
      <c r="BR609" s="375"/>
      <c r="BS609" s="375"/>
      <c r="BT609" s="375"/>
      <c r="BU609" s="375"/>
      <c r="BV609" s="375"/>
      <c r="BW609" s="375"/>
      <c r="BX609" s="375"/>
      <c r="BY609" s="375"/>
      <c r="BZ609" s="375"/>
      <c r="CA609" s="375"/>
      <c r="CB609" s="375"/>
      <c r="CC609" s="375"/>
      <c r="CD609" s="375"/>
      <c r="CE609" s="375"/>
      <c r="CF609" s="375"/>
      <c r="CG609" s="375"/>
      <c r="CH609" s="375"/>
      <c r="CI609" s="375"/>
      <c r="CJ609" s="375"/>
      <c r="CK609" s="375"/>
      <c r="CL609" s="375"/>
      <c r="CM609" s="375"/>
      <c r="CN609" s="375"/>
      <c r="CO609" s="375"/>
      <c r="CP609" s="375"/>
      <c r="CQ609" s="375"/>
      <c r="CR609" s="375"/>
      <c r="CS609" s="375"/>
      <c r="CT609" s="375"/>
      <c r="CU609" s="375"/>
      <c r="CV609" s="375"/>
      <c r="CW609" s="375"/>
      <c r="CX609" s="375"/>
      <c r="CY609" s="375"/>
      <c r="CZ609" s="375"/>
    </row>
    <row r="610" s="379" customFormat="true" ht="25.15" customHeight="true" x14ac:dyDescent="0.2">
      <c r="C610" s="1141" t="s">
        <v>621</v>
      </c>
      <c r="D610" s="1142"/>
      <c r="E610" s="890">
        <v>7.6498476400694319E-3</v>
      </c>
      <c r="F610" s="670"/>
      <c r="G610" s="670"/>
      <c r="H610" s="1142" t="s">
        <v>251</v>
      </c>
      <c r="I610" s="1142"/>
      <c r="J610" s="1142"/>
      <c r="K610" s="1142"/>
      <c r="L610" s="1142"/>
      <c r="M610" s="1142"/>
      <c r="N610" s="1142"/>
      <c r="O610" s="670"/>
      <c r="P610" s="670"/>
      <c r="Q610" s="670"/>
      <c r="Z610" s="372"/>
      <c r="AA610" s="372"/>
      <c r="AB610" s="372"/>
      <c r="AC610" s="372"/>
      <c r="AD610" s="372"/>
      <c r="AE610" s="372"/>
      <c r="AF610" s="372"/>
      <c r="AG610" s="372"/>
      <c r="AH610" s="372"/>
      <c r="AI610" s="372"/>
      <c r="AJ610" s="372"/>
      <c r="AK610" s="372"/>
      <c r="AL610" s="372"/>
      <c r="AM610" s="372"/>
      <c r="AN610" s="372"/>
      <c r="AO610" s="372"/>
      <c r="AP610" s="372"/>
      <c r="AQ610" s="372"/>
      <c r="AR610" s="372"/>
      <c r="AS610" s="372"/>
      <c r="AT610" s="372"/>
      <c r="AU610" s="372"/>
      <c r="AV610" s="372"/>
      <c r="AW610" s="372"/>
      <c r="AX610" s="372"/>
      <c r="AY610" s="372"/>
      <c r="AZ610" s="372"/>
      <c r="BA610" s="375"/>
      <c r="BB610" s="451"/>
      <c r="BC610" s="375"/>
      <c r="BD610" s="375"/>
      <c r="BE610" s="375"/>
      <c r="BF610" s="375"/>
      <c r="BG610" s="375"/>
      <c r="BH610" s="375"/>
      <c r="BI610" s="375"/>
      <c r="BJ610" s="375"/>
      <c r="BK610" s="375"/>
      <c r="BL610" s="375"/>
      <c r="BM610" s="375"/>
      <c r="BN610" s="375"/>
      <c r="BO610" s="375"/>
      <c r="BP610" s="375"/>
      <c r="BQ610" s="375"/>
      <c r="BR610" s="375"/>
      <c r="BS610" s="375"/>
      <c r="BT610" s="375"/>
      <c r="BU610" s="375"/>
      <c r="BV610" s="375"/>
      <c r="BW610" s="375"/>
      <c r="BX610" s="375"/>
      <c r="BY610" s="375"/>
      <c r="BZ610" s="375"/>
      <c r="CA610" s="375"/>
      <c r="CB610" s="375"/>
      <c r="CC610" s="375"/>
      <c r="CD610" s="375"/>
      <c r="CE610" s="375"/>
      <c r="CF610" s="375"/>
      <c r="CG610" s="375"/>
      <c r="CH610" s="375"/>
      <c r="CI610" s="375"/>
      <c r="CJ610" s="375"/>
      <c r="CK610" s="375"/>
      <c r="CL610" s="375"/>
      <c r="CM610" s="375"/>
      <c r="CN610" s="375"/>
      <c r="CO610" s="375"/>
      <c r="CP610" s="375"/>
      <c r="CQ610" s="375"/>
      <c r="CR610" s="375"/>
      <c r="CS610" s="375"/>
      <c r="CT610" s="375"/>
      <c r="CU610" s="375"/>
      <c r="CV610" s="375"/>
      <c r="CW610" s="375"/>
      <c r="CX610" s="375"/>
      <c r="CY610" s="375"/>
      <c r="CZ610" s="375"/>
    </row>
    <row r="611" s="379" customFormat="true" ht="25.15" customHeight="true" x14ac:dyDescent="0.2">
      <c r="C611" s="1141" t="s">
        <v>617</v>
      </c>
      <c r="D611" s="1142"/>
      <c r="E611" s="890">
        <v>1.0557139048029508E-2</v>
      </c>
      <c r="F611" s="670"/>
      <c r="G611" s="670"/>
      <c r="H611" s="1142" t="s">
        <v>212</v>
      </c>
      <c r="I611" s="1142"/>
      <c r="J611" s="1143" t="s">
        <v>252</v>
      </c>
      <c r="K611" s="1146"/>
      <c r="L611" s="1147"/>
      <c r="M611" s="1142"/>
      <c r="N611" s="1142"/>
      <c r="O611" s="670"/>
      <c r="P611" s="670"/>
      <c r="Q611" s="670"/>
      <c r="Z611" s="372"/>
      <c r="AA611" s="372"/>
      <c r="AB611" s="372"/>
      <c r="AC611" s="372"/>
      <c r="AD611" s="372"/>
      <c r="AE611" s="372"/>
      <c r="AF611" s="372"/>
      <c r="AG611" s="372"/>
      <c r="AH611" s="372"/>
      <c r="AI611" s="372"/>
      <c r="AJ611" s="372"/>
      <c r="AK611" s="372"/>
      <c r="AL611" s="372"/>
      <c r="AM611" s="372"/>
      <c r="AN611" s="372"/>
      <c r="AO611" s="372"/>
      <c r="AP611" s="372"/>
      <c r="AQ611" s="372"/>
      <c r="AR611" s="372"/>
      <c r="AS611" s="372"/>
      <c r="AT611" s="372"/>
      <c r="AU611" s="372"/>
      <c r="AV611" s="372"/>
      <c r="AW611" s="372"/>
      <c r="AX611" s="372"/>
      <c r="AY611" s="372"/>
      <c r="AZ611" s="372"/>
      <c r="BA611" s="375"/>
      <c r="BB611" s="451"/>
      <c r="BC611" s="375"/>
      <c r="BD611" s="375"/>
      <c r="BE611" s="375"/>
      <c r="BF611" s="375"/>
      <c r="BG611" s="375"/>
      <c r="BH611" s="375"/>
      <c r="BI611" s="375"/>
      <c r="BJ611" s="375"/>
      <c r="BK611" s="375"/>
      <c r="BL611" s="375"/>
      <c r="BM611" s="375"/>
      <c r="BN611" s="375"/>
      <c r="BO611" s="375"/>
      <c r="BP611" s="375"/>
      <c r="BQ611" s="375"/>
      <c r="BR611" s="375"/>
      <c r="BS611" s="375"/>
      <c r="BT611" s="375"/>
      <c r="BU611" s="375"/>
      <c r="BV611" s="375"/>
      <c r="BW611" s="375"/>
      <c r="BX611" s="375"/>
      <c r="BY611" s="375"/>
      <c r="BZ611" s="375"/>
      <c r="CA611" s="375"/>
      <c r="CB611" s="375"/>
      <c r="CC611" s="375"/>
      <c r="CD611" s="375"/>
      <c r="CE611" s="375"/>
      <c r="CF611" s="375"/>
      <c r="CG611" s="375"/>
      <c r="CH611" s="375"/>
      <c r="CI611" s="375"/>
      <c r="CJ611" s="375"/>
      <c r="CK611" s="375"/>
      <c r="CL611" s="375"/>
      <c r="CM611" s="375"/>
      <c r="CN611" s="375"/>
      <c r="CO611" s="375"/>
      <c r="CP611" s="375"/>
      <c r="CQ611" s="375"/>
      <c r="CR611" s="375"/>
      <c r="CS611" s="375"/>
      <c r="CT611" s="375"/>
      <c r="CU611" s="375"/>
      <c r="CV611" s="375"/>
      <c r="CW611" s="375"/>
      <c r="CX611" s="375"/>
      <c r="CY611" s="375"/>
      <c r="CZ611" s="375"/>
    </row>
    <row r="612" s="379" customFormat="true" ht="25.15" customHeight="true" x14ac:dyDescent="0.2">
      <c r="C612" s="1141" t="s">
        <v>588</v>
      </c>
      <c r="D612" s="1142"/>
      <c r="E612" s="890">
        <v>5.8233821641149028E-2</v>
      </c>
      <c r="F612" s="670"/>
      <c r="G612" s="670"/>
      <c r="H612" s="1142"/>
      <c r="I612" s="1142"/>
      <c r="J612" s="879" t="s">
        <v>191</v>
      </c>
      <c r="K612" s="880" t="s">
        <v>253</v>
      </c>
      <c r="L612" s="881" t="s">
        <v>254</v>
      </c>
      <c r="M612" s="1142" t="s">
        <v>251</v>
      </c>
      <c r="N612" s="1142"/>
      <c r="O612" s="1142"/>
      <c r="P612" s="1142"/>
      <c r="Q612" s="1142"/>
      <c r="Z612" s="372"/>
      <c r="AA612" s="372"/>
      <c r="AB612" s="372"/>
      <c r="AC612" s="372"/>
      <c r="AD612" s="372"/>
      <c r="AE612" s="372"/>
      <c r="AF612" s="372"/>
      <c r="AG612" s="372"/>
      <c r="AH612" s="372"/>
      <c r="AI612" s="372"/>
      <c r="AJ612" s="372"/>
      <c r="AK612" s="372"/>
      <c r="AL612" s="372"/>
      <c r="AM612" s="372"/>
      <c r="AN612" s="372"/>
      <c r="AO612" s="372"/>
      <c r="AP612" s="372"/>
      <c r="AQ612" s="372"/>
      <c r="AR612" s="372"/>
      <c r="AS612" s="372"/>
      <c r="AT612" s="372"/>
      <c r="AU612" s="372"/>
      <c r="AV612" s="372"/>
      <c r="AW612" s="372"/>
      <c r="AX612" s="372"/>
      <c r="AY612" s="372"/>
      <c r="AZ612" s="372"/>
      <c r="BA612" s="375"/>
      <c r="BB612" s="451"/>
      <c r="BC612" s="375"/>
      <c r="BD612" s="375"/>
      <c r="BE612" s="375"/>
      <c r="BF612" s="375"/>
      <c r="BG612" s="375"/>
      <c r="BH612" s="375"/>
      <c r="BI612" s="375"/>
      <c r="BJ612" s="375"/>
      <c r="BK612" s="375"/>
      <c r="BL612" s="375"/>
      <c r="BM612" s="375"/>
      <c r="BN612" s="375"/>
      <c r="BO612" s="375"/>
      <c r="BP612" s="375"/>
      <c r="BQ612" s="375"/>
      <c r="BR612" s="375"/>
      <c r="BS612" s="375"/>
      <c r="BT612" s="375"/>
      <c r="BU612" s="375"/>
      <c r="BV612" s="375"/>
      <c r="BW612" s="375"/>
      <c r="BX612" s="375"/>
      <c r="BY612" s="375"/>
      <c r="BZ612" s="375"/>
      <c r="CA612" s="375"/>
      <c r="CB612" s="375"/>
      <c r="CC612" s="375"/>
      <c r="CD612" s="375"/>
      <c r="CE612" s="375"/>
      <c r="CF612" s="375"/>
      <c r="CG612" s="375"/>
      <c r="CH612" s="375"/>
      <c r="CI612" s="375"/>
      <c r="CJ612" s="375"/>
      <c r="CK612" s="375"/>
      <c r="CL612" s="375"/>
      <c r="CM612" s="375"/>
      <c r="CN612" s="375"/>
      <c r="CO612" s="375"/>
      <c r="CP612" s="375"/>
      <c r="CQ612" s="375"/>
      <c r="CR612" s="375"/>
      <c r="CS612" s="375"/>
      <c r="CT612" s="375"/>
      <c r="CU612" s="375"/>
      <c r="CV612" s="375"/>
      <c r="CW612" s="375"/>
      <c r="CX612" s="375"/>
      <c r="CY612" s="375"/>
      <c r="CZ612" s="375"/>
    </row>
    <row r="613" s="379" customFormat="true" ht="25.15" customHeight="true" x14ac:dyDescent="0.2">
      <c r="C613" s="1141" t="s">
        <v>599</v>
      </c>
      <c r="D613" s="1142"/>
      <c r="E613" s="890">
        <v>4.9922996231553683E-2</v>
      </c>
      <c r="F613" s="670"/>
      <c r="G613" s="670"/>
      <c r="H613" s="1142" t="s">
        <v>213</v>
      </c>
      <c r="I613" s="1142"/>
      <c r="J613" s="900">
        <v>8.5369348143285055</v>
      </c>
      <c r="K613" s="901">
        <v>8.5369348143285055</v>
      </c>
      <c r="L613" s="902">
        <v>8.5369348143285055</v>
      </c>
      <c r="M613" s="1142" t="s">
        <v>212</v>
      </c>
      <c r="N613" s="1142"/>
      <c r="O613" s="1143" t="s">
        <v>252</v>
      </c>
      <c r="P613" s="1146"/>
      <c r="Q613" s="1147"/>
      <c r="Z613" s="372"/>
      <c r="AA613" s="372"/>
      <c r="AB613" s="372"/>
      <c r="AC613" s="372"/>
      <c r="AD613" s="372"/>
      <c r="AE613" s="372"/>
      <c r="AF613" s="372"/>
      <c r="AG613" s="372"/>
      <c r="AH613" s="372"/>
      <c r="AI613" s="372"/>
      <c r="AJ613" s="372"/>
      <c r="AK613" s="372"/>
      <c r="AL613" s="372"/>
      <c r="AM613" s="372"/>
      <c r="AN613" s="372"/>
      <c r="AO613" s="372"/>
      <c r="AP613" s="372"/>
      <c r="AQ613" s="372"/>
      <c r="AR613" s="372"/>
      <c r="AS613" s="372"/>
      <c r="AT613" s="372"/>
      <c r="AU613" s="372"/>
      <c r="AV613" s="372"/>
      <c r="AW613" s="372"/>
      <c r="AX613" s="372"/>
      <c r="AY613" s="372"/>
      <c r="AZ613" s="372"/>
      <c r="BA613" s="375"/>
      <c r="BB613" s="451"/>
      <c r="BC613" s="375"/>
      <c r="BD613" s="375"/>
      <c r="BE613" s="375"/>
      <c r="BF613" s="375"/>
      <c r="BG613" s="375"/>
      <c r="BH613" s="375"/>
      <c r="BI613" s="375"/>
      <c r="BJ613" s="375"/>
      <c r="BK613" s="375"/>
      <c r="BL613" s="375"/>
      <c r="BM613" s="375"/>
      <c r="BN613" s="375"/>
      <c r="BO613" s="375"/>
      <c r="BP613" s="375"/>
      <c r="BQ613" s="375"/>
      <c r="BR613" s="375"/>
      <c r="BS613" s="375"/>
      <c r="BT613" s="375"/>
      <c r="BU613" s="375"/>
      <c r="BV613" s="375"/>
      <c r="BW613" s="375"/>
      <c r="BX613" s="375"/>
      <c r="BY613" s="375"/>
      <c r="BZ613" s="375"/>
      <c r="CA613" s="375"/>
      <c r="CB613" s="375"/>
      <c r="CC613" s="375"/>
      <c r="CD613" s="375"/>
      <c r="CE613" s="375"/>
      <c r="CF613" s="375"/>
      <c r="CG613" s="375"/>
      <c r="CH613" s="375"/>
      <c r="CI613" s="375"/>
      <c r="CJ613" s="375"/>
      <c r="CK613" s="375"/>
      <c r="CL613" s="375"/>
      <c r="CM613" s="375"/>
      <c r="CN613" s="375"/>
      <c r="CO613" s="375"/>
      <c r="CP613" s="375"/>
      <c r="CQ613" s="375"/>
      <c r="CR613" s="375"/>
      <c r="CS613" s="375"/>
      <c r="CT613" s="375"/>
      <c r="CU613" s="375"/>
      <c r="CV613" s="375"/>
      <c r="CW613" s="375"/>
      <c r="CX613" s="375"/>
      <c r="CY613" s="375"/>
      <c r="CZ613" s="375"/>
    </row>
    <row r="614" s="379" customFormat="true" ht="25.15" customHeight="true" x14ac:dyDescent="0.2">
      <c r="C614" s="1141" t="s">
        <v>600</v>
      </c>
      <c r="D614" s="1142"/>
      <c r="E614" s="890">
        <v>4.4280339274636538E-2</v>
      </c>
      <c r="F614" s="670"/>
      <c r="G614" s="670"/>
      <c r="H614" s="1142"/>
      <c r="I614" s="1142"/>
      <c r="J614" s="670"/>
      <c r="K614" s="670"/>
      <c r="L614" s="670"/>
      <c r="M614" s="1142"/>
      <c r="N614" s="1142"/>
      <c r="O614" s="882" t="s">
        <v>191</v>
      </c>
      <c r="P614" s="883" t="s">
        <v>253</v>
      </c>
      <c r="Q614" s="884" t="s">
        <v>254</v>
      </c>
      <c r="Z614" s="372"/>
      <c r="AA614" s="372"/>
      <c r="AB614" s="372"/>
      <c r="AC614" s="372"/>
      <c r="AD614" s="372"/>
      <c r="AE614" s="372"/>
      <c r="AF614" s="372"/>
      <c r="AG614" s="372"/>
      <c r="AH614" s="372"/>
      <c r="AI614" s="372"/>
      <c r="AJ614" s="372"/>
      <c r="AK614" s="372"/>
      <c r="AL614" s="372"/>
      <c r="AM614" s="372"/>
      <c r="AN614" s="372"/>
      <c r="AO614" s="372"/>
      <c r="AP614" s="372"/>
      <c r="AQ614" s="372"/>
      <c r="AR614" s="372"/>
      <c r="AS614" s="372"/>
      <c r="AT614" s="372"/>
      <c r="AU614" s="372"/>
      <c r="AV614" s="372"/>
      <c r="AW614" s="372"/>
      <c r="AX614" s="372"/>
      <c r="AY614" s="372"/>
      <c r="AZ614" s="372"/>
      <c r="BA614" s="375"/>
      <c r="BB614" s="451"/>
      <c r="BC614" s="375"/>
      <c r="BD614" s="375"/>
      <c r="BE614" s="375"/>
      <c r="BF614" s="375"/>
      <c r="BG614" s="375"/>
      <c r="BH614" s="375"/>
      <c r="BI614" s="375"/>
      <c r="BJ614" s="375"/>
      <c r="BK614" s="375"/>
      <c r="BL614" s="375"/>
      <c r="BM614" s="375"/>
      <c r="BN614" s="375"/>
      <c r="BO614" s="375"/>
      <c r="BP614" s="375"/>
      <c r="BQ614" s="375"/>
      <c r="BR614" s="375"/>
      <c r="BS614" s="375"/>
      <c r="BT614" s="375"/>
      <c r="BU614" s="375"/>
      <c r="BV614" s="375"/>
      <c r="BW614" s="375"/>
      <c r="BX614" s="375"/>
      <c r="BY614" s="375"/>
      <c r="BZ614" s="375"/>
      <c r="CA614" s="375"/>
      <c r="CB614" s="375"/>
      <c r="CC614" s="375"/>
      <c r="CD614" s="375"/>
      <c r="CE614" s="375"/>
      <c r="CF614" s="375"/>
      <c r="CG614" s="375"/>
      <c r="CH614" s="375"/>
      <c r="CI614" s="375"/>
      <c r="CJ614" s="375"/>
      <c r="CK614" s="375"/>
      <c r="CL614" s="375"/>
      <c r="CM614" s="375"/>
      <c r="CN614" s="375"/>
      <c r="CO614" s="375"/>
      <c r="CP614" s="375"/>
      <c r="CQ614" s="375"/>
      <c r="CR614" s="375"/>
      <c r="CS614" s="375"/>
      <c r="CT614" s="375"/>
      <c r="CU614" s="375"/>
      <c r="CV614" s="375"/>
      <c r="CW614" s="375"/>
      <c r="CX614" s="375"/>
      <c r="CY614" s="375"/>
      <c r="CZ614" s="375"/>
    </row>
    <row r="615" s="379" customFormat="true" ht="25.15" customHeight="true" x14ac:dyDescent="0.2">
      <c r="C615" s="1141" t="s">
        <v>578</v>
      </c>
      <c r="D615" s="1142"/>
      <c r="E615" s="890">
        <v>8.1538364030188049E-2</v>
      </c>
      <c r="F615" s="670"/>
      <c r="G615" s="670"/>
      <c r="H615" s="1142"/>
      <c r="I615" s="1142"/>
      <c r="J615" s="670"/>
      <c r="K615" s="670"/>
      <c r="L615" s="670"/>
      <c r="M615" s="1142" t="s">
        <v>213</v>
      </c>
      <c r="N615" s="1142"/>
      <c r="O615" s="903">
        <v>6.9537357184542987</v>
      </c>
      <c r="P615" s="904">
        <v>6.8848868499547509</v>
      </c>
      <c r="Q615" s="905">
        <v>6.8848868499547509</v>
      </c>
      <c r="Z615" s="372"/>
      <c r="AA615" s="372"/>
      <c r="AB615" s="372"/>
      <c r="AC615" s="372"/>
      <c r="AD615" s="372"/>
      <c r="AE615" s="372"/>
      <c r="AF615" s="372"/>
      <c r="AG615" s="372"/>
      <c r="AH615" s="372"/>
      <c r="AI615" s="372"/>
      <c r="AJ615" s="372"/>
      <c r="AK615" s="372"/>
      <c r="AL615" s="372"/>
      <c r="AM615" s="372"/>
      <c r="AN615" s="372"/>
      <c r="AO615" s="372"/>
      <c r="AP615" s="372"/>
      <c r="AQ615" s="372"/>
      <c r="AR615" s="372"/>
      <c r="AS615" s="372"/>
      <c r="AT615" s="372"/>
      <c r="AU615" s="372"/>
      <c r="AV615" s="372"/>
      <c r="AW615" s="372"/>
      <c r="AX615" s="372"/>
      <c r="AY615" s="372"/>
      <c r="AZ615" s="372"/>
      <c r="BA615" s="375"/>
      <c r="BB615" s="451"/>
      <c r="BC615" s="375"/>
      <c r="BD615" s="375"/>
      <c r="BE615" s="375"/>
      <c r="BF615" s="375"/>
      <c r="BG615" s="375"/>
      <c r="BH615" s="375"/>
      <c r="BI615" s="375"/>
      <c r="BJ615" s="375"/>
      <c r="BK615" s="375"/>
      <c r="BL615" s="375"/>
      <c r="BM615" s="375"/>
      <c r="BN615" s="375"/>
      <c r="BO615" s="375"/>
      <c r="BP615" s="375"/>
      <c r="BQ615" s="375"/>
      <c r="BR615" s="375"/>
      <c r="BS615" s="375"/>
      <c r="BT615" s="375"/>
      <c r="BU615" s="375"/>
      <c r="BV615" s="375"/>
      <c r="BW615" s="375"/>
      <c r="BX615" s="375"/>
      <c r="BY615" s="375"/>
      <c r="BZ615" s="375"/>
      <c r="CA615" s="375"/>
      <c r="CB615" s="375"/>
      <c r="CC615" s="375"/>
      <c r="CD615" s="375"/>
      <c r="CE615" s="375"/>
      <c r="CF615" s="375"/>
      <c r="CG615" s="375"/>
      <c r="CH615" s="375"/>
      <c r="CI615" s="375"/>
      <c r="CJ615" s="375"/>
      <c r="CK615" s="375"/>
      <c r="CL615" s="375"/>
      <c r="CM615" s="375"/>
      <c r="CN615" s="375"/>
      <c r="CO615" s="375"/>
      <c r="CP615" s="375"/>
      <c r="CQ615" s="375"/>
      <c r="CR615" s="375"/>
      <c r="CS615" s="375"/>
      <c r="CT615" s="375"/>
      <c r="CU615" s="375"/>
      <c r="CV615" s="375"/>
      <c r="CW615" s="375"/>
      <c r="CX615" s="375"/>
      <c r="CY615" s="375"/>
      <c r="CZ615" s="375"/>
    </row>
    <row r="616" s="379" customFormat="true" ht="25.15" customHeight="true" x14ac:dyDescent="0.2">
      <c r="C616" s="1141" t="s">
        <v>582</v>
      </c>
      <c r="D616" s="1142"/>
      <c r="E616" s="890">
        <v>6.9929402828455903E-2</v>
      </c>
      <c r="F616" s="670"/>
      <c r="G616" s="670"/>
      <c r="H616" s="1142" t="s">
        <v>255</v>
      </c>
      <c r="I616" s="1142"/>
      <c r="J616" s="1142"/>
      <c r="K616" s="670"/>
      <c r="L616" s="670"/>
      <c r="M616" s="1142"/>
      <c r="N616" s="1142"/>
      <c r="O616" s="670"/>
      <c r="P616" s="670"/>
      <c r="Q616" s="670"/>
      <c r="Z616" s="372"/>
      <c r="AA616" s="372"/>
      <c r="AB616" s="372"/>
      <c r="AC616" s="372"/>
      <c r="AD616" s="372"/>
      <c r="AE616" s="372"/>
      <c r="AF616" s="372"/>
      <c r="AG616" s="372"/>
      <c r="AH616" s="372"/>
      <c r="AI616" s="372"/>
      <c r="AJ616" s="372"/>
      <c r="AK616" s="372"/>
      <c r="AL616" s="372"/>
      <c r="AM616" s="372"/>
      <c r="AN616" s="372"/>
      <c r="AO616" s="372"/>
      <c r="AP616" s="372"/>
      <c r="AQ616" s="372"/>
      <c r="AR616" s="372"/>
      <c r="AS616" s="372"/>
      <c r="AT616" s="372"/>
      <c r="AU616" s="372"/>
      <c r="AV616" s="372"/>
      <c r="AW616" s="372"/>
      <c r="AX616" s="372"/>
      <c r="AY616" s="372"/>
      <c r="AZ616" s="372"/>
      <c r="BA616" s="375"/>
      <c r="BB616" s="451"/>
      <c r="BC616" s="375"/>
      <c r="BD616" s="375"/>
      <c r="BE616" s="375"/>
      <c r="BF616" s="375"/>
      <c r="BG616" s="375"/>
      <c r="BH616" s="375"/>
      <c r="BI616" s="375"/>
      <c r="BJ616" s="375"/>
      <c r="BK616" s="375"/>
      <c r="BL616" s="375"/>
      <c r="BM616" s="375"/>
      <c r="BN616" s="375"/>
      <c r="BO616" s="375"/>
      <c r="BP616" s="375"/>
      <c r="BQ616" s="375"/>
      <c r="BR616" s="375"/>
      <c r="BS616" s="375"/>
      <c r="BT616" s="375"/>
      <c r="BU616" s="375"/>
      <c r="BV616" s="375"/>
      <c r="BW616" s="375"/>
      <c r="BX616" s="375"/>
      <c r="BY616" s="375"/>
      <c r="BZ616" s="375"/>
      <c r="CA616" s="375"/>
      <c r="CB616" s="375"/>
      <c r="CC616" s="375"/>
      <c r="CD616" s="375"/>
      <c r="CE616" s="375"/>
      <c r="CF616" s="375"/>
      <c r="CG616" s="375"/>
      <c r="CH616" s="375"/>
      <c r="CI616" s="375"/>
      <c r="CJ616" s="375"/>
      <c r="CK616" s="375"/>
      <c r="CL616" s="375"/>
      <c r="CM616" s="375"/>
      <c r="CN616" s="375"/>
      <c r="CO616" s="375"/>
      <c r="CP616" s="375"/>
      <c r="CQ616" s="375"/>
      <c r="CR616" s="375"/>
      <c r="CS616" s="375"/>
      <c r="CT616" s="375"/>
      <c r="CU616" s="375"/>
      <c r="CV616" s="375"/>
      <c r="CW616" s="375"/>
      <c r="CX616" s="375"/>
      <c r="CY616" s="375"/>
      <c r="CZ616" s="375"/>
    </row>
    <row r="617" s="379" customFormat="true" ht="25.15" customHeight="true" x14ac:dyDescent="0.2">
      <c r="C617" s="1141" t="s">
        <v>612</v>
      </c>
      <c r="D617" s="1142"/>
      <c r="E617" s="890">
        <v>1.9621276593792338E-2</v>
      </c>
      <c r="F617" s="670"/>
      <c r="G617" s="670"/>
      <c r="H617" s="1142"/>
      <c r="I617" s="1142"/>
      <c r="J617" s="885" t="s">
        <v>212</v>
      </c>
      <c r="K617" s="670"/>
      <c r="L617" s="670"/>
      <c r="M617" s="1142"/>
      <c r="N617" s="1142"/>
      <c r="O617" s="670"/>
      <c r="P617" s="670"/>
      <c r="Q617" s="670"/>
      <c r="Z617" s="372"/>
      <c r="AA617" s="372"/>
      <c r="AB617" s="372"/>
      <c r="AC617" s="372"/>
      <c r="AD617" s="372"/>
      <c r="AE617" s="372"/>
      <c r="AF617" s="372"/>
      <c r="AG617" s="372"/>
      <c r="AH617" s="372"/>
      <c r="AI617" s="372"/>
      <c r="AJ617" s="372"/>
      <c r="AK617" s="372"/>
      <c r="AL617" s="372"/>
      <c r="AM617" s="372"/>
      <c r="AN617" s="372"/>
      <c r="AO617" s="372"/>
      <c r="AP617" s="372"/>
      <c r="AQ617" s="372"/>
      <c r="AR617" s="372"/>
      <c r="AS617" s="372"/>
      <c r="AT617" s="372"/>
      <c r="AU617" s="372"/>
      <c r="AV617" s="372"/>
      <c r="AW617" s="372"/>
      <c r="AX617" s="372"/>
      <c r="AY617" s="372"/>
      <c r="AZ617" s="372"/>
      <c r="BA617" s="375"/>
      <c r="BB617" s="451"/>
      <c r="BC617" s="375"/>
      <c r="BD617" s="375"/>
      <c r="BE617" s="375"/>
      <c r="BF617" s="375"/>
      <c r="BG617" s="375"/>
      <c r="BH617" s="375"/>
      <c r="BI617" s="375"/>
      <c r="BJ617" s="375"/>
      <c r="BK617" s="375"/>
      <c r="BL617" s="375"/>
      <c r="BM617" s="375"/>
      <c r="BN617" s="375"/>
      <c r="BO617" s="375"/>
      <c r="BP617" s="375"/>
      <c r="BQ617" s="375"/>
      <c r="BR617" s="375"/>
      <c r="BS617" s="375"/>
      <c r="BT617" s="375"/>
      <c r="BU617" s="375"/>
      <c r="BV617" s="375"/>
      <c r="BW617" s="375"/>
      <c r="BX617" s="375"/>
      <c r="BY617" s="375"/>
      <c r="BZ617" s="375"/>
      <c r="CA617" s="375"/>
      <c r="CB617" s="375"/>
      <c r="CC617" s="375"/>
      <c r="CD617" s="375"/>
      <c r="CE617" s="375"/>
      <c r="CF617" s="375"/>
      <c r="CG617" s="375"/>
      <c r="CH617" s="375"/>
      <c r="CI617" s="375"/>
      <c r="CJ617" s="375"/>
      <c r="CK617" s="375"/>
      <c r="CL617" s="375"/>
      <c r="CM617" s="375"/>
      <c r="CN617" s="375"/>
      <c r="CO617" s="375"/>
      <c r="CP617" s="375"/>
      <c r="CQ617" s="375"/>
      <c r="CR617" s="375"/>
      <c r="CS617" s="375"/>
      <c r="CT617" s="375"/>
      <c r="CU617" s="375"/>
      <c r="CV617" s="375"/>
      <c r="CW617" s="375"/>
      <c r="CX617" s="375"/>
      <c r="CY617" s="375"/>
      <c r="CZ617" s="375"/>
    </row>
    <row r="618" s="379" customFormat="true" ht="25.15" customHeight="true" x14ac:dyDescent="0.2">
      <c r="C618" s="1141" t="s">
        <v>631</v>
      </c>
      <c r="D618" s="1142"/>
      <c r="E618" s="890">
        <v>9.0081061554181108E-3</v>
      </c>
      <c r="F618" s="670"/>
      <c r="G618" s="670"/>
      <c r="H618" s="1142"/>
      <c r="I618" s="1142"/>
      <c r="J618" s="906" t="s">
        <v>213</v>
      </c>
      <c r="K618" s="670"/>
      <c r="L618" s="670"/>
      <c r="M618" s="1142" t="s">
        <v>255</v>
      </c>
      <c r="N618" s="1142"/>
      <c r="O618" s="1142"/>
      <c r="P618" s="670"/>
      <c r="Q618" s="670"/>
      <c r="Z618" s="372"/>
      <c r="AA618" s="372"/>
      <c r="AB618" s="372"/>
      <c r="AC618" s="372"/>
      <c r="AD618" s="372"/>
      <c r="AE618" s="372"/>
      <c r="AF618" s="372"/>
      <c r="AG618" s="372"/>
      <c r="AH618" s="372"/>
      <c r="AI618" s="372"/>
      <c r="AJ618" s="372"/>
      <c r="AK618" s="372"/>
      <c r="AL618" s="372"/>
      <c r="AM618" s="372"/>
      <c r="AN618" s="372"/>
      <c r="AO618" s="372"/>
      <c r="AP618" s="372"/>
      <c r="AQ618" s="372"/>
      <c r="AR618" s="372"/>
      <c r="AS618" s="372"/>
      <c r="AT618" s="372"/>
      <c r="AU618" s="372"/>
      <c r="AV618" s="372"/>
      <c r="AW618" s="372"/>
      <c r="AX618" s="372"/>
      <c r="AY618" s="372"/>
      <c r="AZ618" s="372"/>
      <c r="BA618" s="375"/>
      <c r="BB618" s="451"/>
      <c r="BC618" s="375"/>
      <c r="BD618" s="375"/>
      <c r="BE618" s="375"/>
      <c r="BF618" s="375"/>
      <c r="BG618" s="375"/>
      <c r="BH618" s="375"/>
      <c r="BI618" s="375"/>
      <c r="BJ618" s="375"/>
      <c r="BK618" s="375"/>
      <c r="BL618" s="375"/>
      <c r="BM618" s="375"/>
      <c r="BN618" s="375"/>
      <c r="BO618" s="375"/>
      <c r="BP618" s="375"/>
      <c r="BQ618" s="375"/>
      <c r="BR618" s="375"/>
      <c r="BS618" s="375"/>
      <c r="BT618" s="375"/>
      <c r="BU618" s="375"/>
      <c r="BV618" s="375"/>
      <c r="BW618" s="375"/>
      <c r="BX618" s="375"/>
      <c r="BY618" s="375"/>
      <c r="BZ618" s="375"/>
      <c r="CA618" s="375"/>
      <c r="CB618" s="375"/>
      <c r="CC618" s="375"/>
      <c r="CD618" s="375"/>
      <c r="CE618" s="375"/>
      <c r="CF618" s="375"/>
      <c r="CG618" s="375"/>
      <c r="CH618" s="375"/>
      <c r="CI618" s="375"/>
      <c r="CJ618" s="375"/>
      <c r="CK618" s="375"/>
      <c r="CL618" s="375"/>
      <c r="CM618" s="375"/>
      <c r="CN618" s="375"/>
      <c r="CO618" s="375"/>
      <c r="CP618" s="375"/>
      <c r="CQ618" s="375"/>
      <c r="CR618" s="375"/>
      <c r="CS618" s="375"/>
      <c r="CT618" s="375"/>
      <c r="CU618" s="375"/>
      <c r="CV618" s="375"/>
      <c r="CW618" s="375"/>
      <c r="CX618" s="375"/>
      <c r="CY618" s="375"/>
      <c r="CZ618" s="375"/>
    </row>
    <row r="619" s="379" customFormat="true" ht="25.15" customHeight="true" x14ac:dyDescent="0.2">
      <c r="C619" s="1141" t="s">
        <v>608</v>
      </c>
      <c r="D619" s="1142"/>
      <c r="E619" s="890">
        <v>2.9994377792168282E-2</v>
      </c>
      <c r="F619" s="670"/>
      <c r="G619" s="670"/>
      <c r="H619" s="1142" t="s">
        <v>385</v>
      </c>
      <c r="I619" s="1142"/>
      <c r="J619" s="888">
        <v>-3.6505977854176266E-2</v>
      </c>
      <c r="K619" s="670"/>
      <c r="L619" s="670"/>
      <c r="M619" s="1142"/>
      <c r="N619" s="1142"/>
      <c r="O619" s="886" t="s">
        <v>212</v>
      </c>
      <c r="P619" s="670"/>
      <c r="Q619" s="670"/>
      <c r="Z619" s="372"/>
      <c r="AA619" s="372"/>
      <c r="AB619" s="372"/>
      <c r="AC619" s="372"/>
      <c r="AD619" s="372"/>
      <c r="AE619" s="372"/>
      <c r="AF619" s="372"/>
      <c r="AG619" s="372"/>
      <c r="AH619" s="372"/>
      <c r="AI619" s="372"/>
      <c r="AJ619" s="372"/>
      <c r="AK619" s="372"/>
      <c r="AL619" s="372"/>
      <c r="AM619" s="372"/>
      <c r="AN619" s="372"/>
      <c r="AO619" s="372"/>
      <c r="AP619" s="372"/>
      <c r="AQ619" s="372"/>
      <c r="AR619" s="372"/>
      <c r="AS619" s="372"/>
      <c r="AT619" s="372"/>
      <c r="AU619" s="372"/>
      <c r="AV619" s="372"/>
      <c r="AW619" s="372"/>
      <c r="AX619" s="372"/>
      <c r="AY619" s="372"/>
      <c r="AZ619" s="372"/>
      <c r="BA619" s="375"/>
      <c r="BB619" s="451"/>
      <c r="BC619" s="375"/>
      <c r="BD619" s="375"/>
      <c r="BE619" s="375"/>
      <c r="BF619" s="375"/>
      <c r="BG619" s="375"/>
      <c r="BH619" s="375"/>
      <c r="BI619" s="375"/>
      <c r="BJ619" s="375"/>
      <c r="BK619" s="375"/>
      <c r="BL619" s="375"/>
      <c r="BM619" s="375"/>
      <c r="BN619" s="375"/>
      <c r="BO619" s="375"/>
      <c r="BP619" s="375"/>
      <c r="BQ619" s="375"/>
      <c r="BR619" s="375"/>
      <c r="BS619" s="375"/>
      <c r="BT619" s="375"/>
      <c r="BU619" s="375"/>
      <c r="BV619" s="375"/>
      <c r="BW619" s="375"/>
      <c r="BX619" s="375"/>
      <c r="BY619" s="375"/>
      <c r="BZ619" s="375"/>
      <c r="CA619" s="375"/>
      <c r="CB619" s="375"/>
      <c r="CC619" s="375"/>
      <c r="CD619" s="375"/>
      <c r="CE619" s="375"/>
      <c r="CF619" s="375"/>
      <c r="CG619" s="375"/>
      <c r="CH619" s="375"/>
      <c r="CI619" s="375"/>
      <c r="CJ619" s="375"/>
      <c r="CK619" s="375"/>
      <c r="CL619" s="375"/>
      <c r="CM619" s="375"/>
      <c r="CN619" s="375"/>
      <c r="CO619" s="375"/>
      <c r="CP619" s="375"/>
      <c r="CQ619" s="375"/>
      <c r="CR619" s="375"/>
      <c r="CS619" s="375"/>
      <c r="CT619" s="375"/>
      <c r="CU619" s="375"/>
      <c r="CV619" s="375"/>
      <c r="CW619" s="375"/>
      <c r="CX619" s="375"/>
      <c r="CY619" s="375"/>
      <c r="CZ619" s="375"/>
    </row>
    <row r="620" s="379" customFormat="true" ht="25.15" customHeight="true" x14ac:dyDescent="0.2">
      <c r="C620" s="1141" t="s">
        <v>604</v>
      </c>
      <c r="D620" s="1142"/>
      <c r="E620" s="890">
        <v>2.7550287255987026E-2</v>
      </c>
      <c r="F620" s="670"/>
      <c r="G620" s="670"/>
      <c r="H620" s="1142" t="s">
        <v>595</v>
      </c>
      <c r="I620" s="1142"/>
      <c r="J620" s="891">
        <v>-5.6902825779628928E-2</v>
      </c>
      <c r="K620" s="670"/>
      <c r="L620" s="670"/>
      <c r="M620" s="1142"/>
      <c r="N620" s="1142"/>
      <c r="O620" s="907" t="s">
        <v>213</v>
      </c>
      <c r="P620" s="670"/>
      <c r="Q620" s="670"/>
      <c r="Z620" s="372"/>
      <c r="AA620" s="372"/>
      <c r="AB620" s="372"/>
      <c r="AC620" s="372"/>
      <c r="AD620" s="372"/>
      <c r="AE620" s="372"/>
      <c r="AF620" s="372"/>
      <c r="AG620" s="372"/>
      <c r="AH620" s="372"/>
      <c r="AI620" s="372"/>
      <c r="AJ620" s="372"/>
      <c r="AK620" s="372"/>
      <c r="AL620" s="372"/>
      <c r="AM620" s="372"/>
      <c r="AN620" s="372"/>
      <c r="AO620" s="372"/>
      <c r="AP620" s="372"/>
      <c r="AQ620" s="372"/>
      <c r="AR620" s="372"/>
      <c r="AS620" s="372"/>
      <c r="AT620" s="372"/>
      <c r="AU620" s="372"/>
      <c r="AV620" s="372"/>
      <c r="AW620" s="372"/>
      <c r="AX620" s="372"/>
      <c r="AY620" s="372"/>
      <c r="AZ620" s="372"/>
      <c r="BA620" s="375"/>
      <c r="BB620" s="451"/>
      <c r="BC620" s="375"/>
      <c r="BD620" s="375"/>
      <c r="BE620" s="375"/>
      <c r="BF620" s="375"/>
      <c r="BG620" s="375"/>
      <c r="BH620" s="375"/>
      <c r="BI620" s="375"/>
      <c r="BJ620" s="375"/>
      <c r="BK620" s="375"/>
      <c r="BL620" s="375"/>
      <c r="BM620" s="375"/>
      <c r="BN620" s="375"/>
      <c r="BO620" s="375"/>
      <c r="BP620" s="375"/>
      <c r="BQ620" s="375"/>
      <c r="BR620" s="375"/>
      <c r="BS620" s="375"/>
      <c r="BT620" s="375"/>
      <c r="BU620" s="375"/>
      <c r="BV620" s="375"/>
      <c r="BW620" s="375"/>
      <c r="BX620" s="375"/>
      <c r="BY620" s="375"/>
      <c r="BZ620" s="375"/>
      <c r="CA620" s="375"/>
      <c r="CB620" s="375"/>
      <c r="CC620" s="375"/>
      <c r="CD620" s="375"/>
      <c r="CE620" s="375"/>
      <c r="CF620" s="375"/>
      <c r="CG620" s="375"/>
      <c r="CH620" s="375"/>
      <c r="CI620" s="375"/>
      <c r="CJ620" s="375"/>
      <c r="CK620" s="375"/>
      <c r="CL620" s="375"/>
      <c r="CM620" s="375"/>
      <c r="CN620" s="375"/>
      <c r="CO620" s="375"/>
      <c r="CP620" s="375"/>
      <c r="CQ620" s="375"/>
      <c r="CR620" s="375"/>
      <c r="CS620" s="375"/>
      <c r="CT620" s="375"/>
      <c r="CU620" s="375"/>
      <c r="CV620" s="375"/>
      <c r="CW620" s="375"/>
      <c r="CX620" s="375"/>
      <c r="CY620" s="375"/>
      <c r="CZ620" s="375"/>
    </row>
    <row r="621" s="379" customFormat="true" ht="25.15" customHeight="true" x14ac:dyDescent="0.2">
      <c r="C621" s="1141" t="s">
        <v>616</v>
      </c>
      <c r="D621" s="1142"/>
      <c r="E621" s="890">
        <v>-7.4033269966065933E-3</v>
      </c>
      <c r="F621" s="670"/>
      <c r="G621" s="670"/>
      <c r="H621" s="1142" t="s">
        <v>539</v>
      </c>
      <c r="I621" s="1142"/>
      <c r="J621" s="891">
        <v>-1.1422232414443931E-2</v>
      </c>
      <c r="K621" s="670"/>
      <c r="L621" s="670"/>
      <c r="M621" s="1142" t="s">
        <v>385</v>
      </c>
      <c r="N621" s="1142"/>
      <c r="O621" s="889">
        <v>-2.143189050195737E-2</v>
      </c>
      <c r="P621" s="670"/>
      <c r="Q621" s="670"/>
      <c r="Z621" s="372"/>
      <c r="AA621" s="372"/>
      <c r="AB621" s="372"/>
      <c r="AC621" s="372"/>
      <c r="AD621" s="372"/>
      <c r="AE621" s="372"/>
      <c r="AF621" s="372"/>
      <c r="AG621" s="372"/>
      <c r="AH621" s="372"/>
      <c r="AI621" s="372"/>
      <c r="AJ621" s="372"/>
      <c r="AK621" s="372"/>
      <c r="AL621" s="372"/>
      <c r="AM621" s="372"/>
      <c r="AN621" s="372"/>
      <c r="AO621" s="372"/>
      <c r="AP621" s="372"/>
      <c r="AQ621" s="372"/>
      <c r="AR621" s="372"/>
      <c r="AS621" s="372"/>
      <c r="AT621" s="372"/>
      <c r="AU621" s="372"/>
      <c r="AV621" s="372"/>
      <c r="AW621" s="372"/>
      <c r="AX621" s="372"/>
      <c r="AY621" s="372"/>
      <c r="AZ621" s="372"/>
      <c r="BA621" s="375"/>
      <c r="BB621" s="451"/>
      <c r="BC621" s="375"/>
      <c r="BD621" s="375"/>
      <c r="BE621" s="375"/>
      <c r="BF621" s="375"/>
      <c r="BG621" s="375"/>
      <c r="BH621" s="375"/>
      <c r="BI621" s="375"/>
      <c r="BJ621" s="375"/>
      <c r="BK621" s="375"/>
      <c r="BL621" s="375"/>
      <c r="BM621" s="375"/>
      <c r="BN621" s="375"/>
      <c r="BO621" s="375"/>
      <c r="BP621" s="375"/>
      <c r="BQ621" s="375"/>
      <c r="BR621" s="375"/>
      <c r="BS621" s="375"/>
      <c r="BT621" s="375"/>
      <c r="BU621" s="375"/>
      <c r="BV621" s="375"/>
      <c r="BW621" s="375"/>
      <c r="BX621" s="375"/>
      <c r="BY621" s="375"/>
      <c r="BZ621" s="375"/>
      <c r="CA621" s="375"/>
      <c r="CB621" s="375"/>
      <c r="CC621" s="375"/>
      <c r="CD621" s="375"/>
      <c r="CE621" s="375"/>
      <c r="CF621" s="375"/>
      <c r="CG621" s="375"/>
      <c r="CH621" s="375"/>
      <c r="CI621" s="375"/>
      <c r="CJ621" s="375"/>
      <c r="CK621" s="375"/>
      <c r="CL621" s="375"/>
      <c r="CM621" s="375"/>
      <c r="CN621" s="375"/>
      <c r="CO621" s="375"/>
      <c r="CP621" s="375"/>
      <c r="CQ621" s="375"/>
      <c r="CR621" s="375"/>
      <c r="CS621" s="375"/>
      <c r="CT621" s="375"/>
      <c r="CU621" s="375"/>
      <c r="CV621" s="375"/>
      <c r="CW621" s="375"/>
      <c r="CX621" s="375"/>
      <c r="CY621" s="375"/>
      <c r="CZ621" s="375"/>
    </row>
    <row r="622" s="379" customFormat="true" ht="25.15" customHeight="true" x14ac:dyDescent="0.2">
      <c r="C622" s="1141" t="s">
        <v>594</v>
      </c>
      <c r="D622" s="1142"/>
      <c r="E622" s="890">
        <v>3.886235552223341E-2</v>
      </c>
      <c r="F622" s="670"/>
      <c r="G622" s="670"/>
      <c r="H622" s="1142" t="s">
        <v>642</v>
      </c>
      <c r="I622" s="1142"/>
      <c r="J622" s="891">
        <v>-1.3080574133177258E-2</v>
      </c>
      <c r="K622" s="670"/>
      <c r="L622" s="670"/>
      <c r="M622" s="1142" t="s">
        <v>595</v>
      </c>
      <c r="N622" s="1142"/>
      <c r="O622" s="892">
        <v>-6.381312946343265E-2</v>
      </c>
      <c r="P622" s="670"/>
      <c r="Q622" s="670"/>
      <c r="Z622" s="372"/>
      <c r="AA622" s="372"/>
      <c r="AB622" s="372"/>
      <c r="AC622" s="372"/>
      <c r="AD622" s="372"/>
      <c r="AE622" s="372"/>
      <c r="AF622" s="372"/>
      <c r="AG622" s="372"/>
      <c r="AH622" s="372"/>
      <c r="AI622" s="372"/>
      <c r="AJ622" s="372"/>
      <c r="AK622" s="372"/>
      <c r="AL622" s="372"/>
      <c r="AM622" s="372"/>
      <c r="AN622" s="372"/>
      <c r="AO622" s="372"/>
      <c r="AP622" s="372"/>
      <c r="AQ622" s="372"/>
      <c r="AR622" s="372"/>
      <c r="AS622" s="372"/>
      <c r="AT622" s="372"/>
      <c r="AU622" s="372"/>
      <c r="AV622" s="372"/>
      <c r="AW622" s="372"/>
      <c r="AX622" s="372"/>
      <c r="AY622" s="372"/>
      <c r="AZ622" s="372"/>
      <c r="BA622" s="375"/>
      <c r="BB622" s="451"/>
      <c r="BC622" s="375"/>
      <c r="BD622" s="375"/>
      <c r="BE622" s="375"/>
      <c r="BF622" s="375"/>
      <c r="BG622" s="375"/>
      <c r="BH622" s="375"/>
      <c r="BI622" s="375"/>
      <c r="BJ622" s="375"/>
      <c r="BK622" s="375"/>
      <c r="BL622" s="375"/>
      <c r="BM622" s="375"/>
      <c r="BN622" s="375"/>
      <c r="BO622" s="375"/>
      <c r="BP622" s="375"/>
      <c r="BQ622" s="375"/>
      <c r="BR622" s="375"/>
      <c r="BS622" s="375"/>
      <c r="BT622" s="375"/>
      <c r="BU622" s="375"/>
      <c r="BV622" s="375"/>
      <c r="BW622" s="375"/>
      <c r="BX622" s="375"/>
      <c r="BY622" s="375"/>
      <c r="BZ622" s="375"/>
      <c r="CA622" s="375"/>
      <c r="CB622" s="375"/>
      <c r="CC622" s="375"/>
      <c r="CD622" s="375"/>
      <c r="CE622" s="375"/>
      <c r="CF622" s="375"/>
      <c r="CG622" s="375"/>
      <c r="CH622" s="375"/>
      <c r="CI622" s="375"/>
      <c r="CJ622" s="375"/>
      <c r="CK622" s="375"/>
      <c r="CL622" s="375"/>
      <c r="CM622" s="375"/>
      <c r="CN622" s="375"/>
      <c r="CO622" s="375"/>
      <c r="CP622" s="375"/>
      <c r="CQ622" s="375"/>
      <c r="CR622" s="375"/>
      <c r="CS622" s="375"/>
      <c r="CT622" s="375"/>
      <c r="CU622" s="375"/>
      <c r="CV622" s="375"/>
      <c r="CW622" s="375"/>
      <c r="CX622" s="375"/>
      <c r="CY622" s="375"/>
      <c r="CZ622" s="375"/>
    </row>
    <row r="623" s="379" customFormat="true" ht="25.15" customHeight="true" x14ac:dyDescent="0.2">
      <c r="C623" s="1141" t="s">
        <v>605</v>
      </c>
      <c r="D623" s="1142"/>
      <c r="E623" s="890">
        <v>-3.4362656013223893E-2</v>
      </c>
      <c r="F623" s="670"/>
      <c r="G623" s="670"/>
      <c r="H623" s="1142" t="s">
        <v>590</v>
      </c>
      <c r="I623" s="1142"/>
      <c r="J623" s="891">
        <v>6.2505666228670473E-2</v>
      </c>
      <c r="K623" s="670"/>
      <c r="L623" s="670"/>
      <c r="M623" s="1142" t="s">
        <v>539</v>
      </c>
      <c r="N623" s="1142"/>
      <c r="O623" s="892">
        <v>-1.1124083261386647E-2</v>
      </c>
      <c r="P623" s="670"/>
      <c r="Q623" s="670"/>
      <c r="Z623" s="372"/>
      <c r="AA623" s="372"/>
      <c r="AB623" s="372"/>
      <c r="AC623" s="372"/>
      <c r="AD623" s="372"/>
      <c r="AE623" s="372"/>
      <c r="AF623" s="372"/>
      <c r="AG623" s="372"/>
      <c r="AH623" s="372"/>
      <c r="AI623" s="372"/>
      <c r="AJ623" s="372"/>
      <c r="AK623" s="372"/>
      <c r="AL623" s="372"/>
      <c r="AM623" s="372"/>
      <c r="AN623" s="372"/>
      <c r="AO623" s="372"/>
      <c r="AP623" s="372"/>
      <c r="AQ623" s="372"/>
      <c r="AR623" s="372"/>
      <c r="AS623" s="372"/>
      <c r="AT623" s="372"/>
      <c r="AU623" s="372"/>
      <c r="AV623" s="372"/>
      <c r="AW623" s="372"/>
      <c r="AX623" s="372"/>
      <c r="AY623" s="372"/>
      <c r="AZ623" s="372"/>
      <c r="BA623" s="375"/>
      <c r="BB623" s="451"/>
      <c r="BC623" s="375"/>
      <c r="BD623" s="375"/>
      <c r="BE623" s="375"/>
      <c r="BF623" s="375"/>
      <c r="BG623" s="375"/>
      <c r="BH623" s="375"/>
      <c r="BI623" s="375"/>
      <c r="BJ623" s="375"/>
      <c r="BK623" s="375"/>
      <c r="BL623" s="375"/>
      <c r="BM623" s="375"/>
      <c r="BN623" s="375"/>
      <c r="BO623" s="375"/>
      <c r="BP623" s="375"/>
      <c r="BQ623" s="375"/>
      <c r="BR623" s="375"/>
      <c r="BS623" s="375"/>
      <c r="BT623" s="375"/>
      <c r="BU623" s="375"/>
      <c r="BV623" s="375"/>
      <c r="BW623" s="375"/>
      <c r="BX623" s="375"/>
      <c r="BY623" s="375"/>
      <c r="BZ623" s="375"/>
      <c r="CA623" s="375"/>
      <c r="CB623" s="375"/>
      <c r="CC623" s="375"/>
      <c r="CD623" s="375"/>
      <c r="CE623" s="375"/>
      <c r="CF623" s="375"/>
      <c r="CG623" s="375"/>
      <c r="CH623" s="375"/>
      <c r="CI623" s="375"/>
      <c r="CJ623" s="375"/>
      <c r="CK623" s="375"/>
      <c r="CL623" s="375"/>
      <c r="CM623" s="375"/>
      <c r="CN623" s="375"/>
      <c r="CO623" s="375"/>
      <c r="CP623" s="375"/>
      <c r="CQ623" s="375"/>
      <c r="CR623" s="375"/>
      <c r="CS623" s="375"/>
      <c r="CT623" s="375"/>
      <c r="CU623" s="375"/>
      <c r="CV623" s="375"/>
      <c r="CW623" s="375"/>
      <c r="CX623" s="375"/>
      <c r="CY623" s="375"/>
      <c r="CZ623" s="375"/>
    </row>
    <row r="624" s="379" customFormat="true" ht="25.15" customHeight="true" x14ac:dyDescent="0.2">
      <c r="C624" s="1141" t="s">
        <v>592</v>
      </c>
      <c r="D624" s="1142"/>
      <c r="E624" s="890">
        <v>5.6573725321499145E-2</v>
      </c>
      <c r="F624" s="670"/>
      <c r="G624" s="670"/>
      <c r="H624" s="1142" t="s">
        <v>586</v>
      </c>
      <c r="I624" s="1142"/>
      <c r="J624" s="891">
        <v>4.4574076227854708E-3</v>
      </c>
      <c r="K624" s="670"/>
      <c r="L624" s="670"/>
      <c r="M624" s="1142" t="s">
        <v>671</v>
      </c>
      <c r="N624" s="1142"/>
      <c r="O624" s="892">
        <v>-1.9883838047684769E-3</v>
      </c>
      <c r="P624" s="670"/>
      <c r="Q624" s="670"/>
      <c r="Z624" s="372"/>
      <c r="AA624" s="372"/>
      <c r="AB624" s="372"/>
      <c r="AC624" s="372"/>
      <c r="AD624" s="372"/>
      <c r="AE624" s="372"/>
      <c r="AF624" s="372"/>
      <c r="AG624" s="372"/>
      <c r="AH624" s="372"/>
      <c r="AI624" s="372"/>
      <c r="AJ624" s="372"/>
      <c r="AK624" s="372"/>
      <c r="AL624" s="372"/>
      <c r="AM624" s="372"/>
      <c r="AN624" s="372"/>
      <c r="AO624" s="372"/>
      <c r="AP624" s="372"/>
      <c r="AQ624" s="372"/>
      <c r="AR624" s="372"/>
      <c r="AS624" s="372"/>
      <c r="AT624" s="372"/>
      <c r="AU624" s="372"/>
      <c r="AV624" s="372"/>
      <c r="AW624" s="372"/>
      <c r="AX624" s="372"/>
      <c r="AY624" s="372"/>
      <c r="AZ624" s="372"/>
      <c r="BA624" s="375"/>
      <c r="BB624" s="451"/>
      <c r="BC624" s="375"/>
      <c r="BD624" s="375"/>
      <c r="BE624" s="375"/>
      <c r="BF624" s="375"/>
      <c r="BG624" s="375"/>
      <c r="BH624" s="375"/>
      <c r="BI624" s="375"/>
      <c r="BJ624" s="375"/>
      <c r="BK624" s="375"/>
      <c r="BL624" s="375"/>
      <c r="BM624" s="375"/>
      <c r="BN624" s="375"/>
      <c r="BO624" s="375"/>
      <c r="BP624" s="375"/>
      <c r="BQ624" s="375"/>
      <c r="BR624" s="375"/>
      <c r="BS624" s="375"/>
      <c r="BT624" s="375"/>
      <c r="BU624" s="375"/>
      <c r="BV624" s="375"/>
      <c r="BW624" s="375"/>
      <c r="BX624" s="375"/>
      <c r="BY624" s="375"/>
      <c r="BZ624" s="375"/>
      <c r="CA624" s="375"/>
      <c r="CB624" s="375"/>
      <c r="CC624" s="375"/>
      <c r="CD624" s="375"/>
      <c r="CE624" s="375"/>
      <c r="CF624" s="375"/>
      <c r="CG624" s="375"/>
      <c r="CH624" s="375"/>
      <c r="CI624" s="375"/>
      <c r="CJ624" s="375"/>
      <c r="CK624" s="375"/>
      <c r="CL624" s="375"/>
      <c r="CM624" s="375"/>
      <c r="CN624" s="375"/>
      <c r="CO624" s="375"/>
      <c r="CP624" s="375"/>
      <c r="CQ624" s="375"/>
      <c r="CR624" s="375"/>
      <c r="CS624" s="375"/>
      <c r="CT624" s="375"/>
      <c r="CU624" s="375"/>
      <c r="CV624" s="375"/>
      <c r="CW624" s="375"/>
      <c r="CX624" s="375"/>
      <c r="CY624" s="375"/>
      <c r="CZ624" s="375"/>
    </row>
    <row r="625" s="379" customFormat="true" ht="25.15" customHeight="true" x14ac:dyDescent="0.2">
      <c r="C625" s="1141" t="s">
        <v>659</v>
      </c>
      <c r="D625" s="1142"/>
      <c r="E625" s="890">
        <v>1.1915635583577531E-3</v>
      </c>
      <c r="F625" s="670"/>
      <c r="G625" s="670"/>
      <c r="H625" s="1142" t="s">
        <v>643</v>
      </c>
      <c r="I625" s="1142"/>
      <c r="J625" s="891">
        <v>4.0567887734383398E-3</v>
      </c>
      <c r="K625" s="670"/>
      <c r="L625" s="670"/>
      <c r="M625" s="1142" t="s">
        <v>642</v>
      </c>
      <c r="N625" s="1142"/>
      <c r="O625" s="892">
        <v>-4.0111669608581604E-3</v>
      </c>
      <c r="P625" s="670"/>
      <c r="Q625" s="670"/>
      <c r="Z625" s="372"/>
      <c r="AA625" s="372"/>
      <c r="AB625" s="372"/>
      <c r="AC625" s="372"/>
      <c r="AD625" s="372"/>
      <c r="AE625" s="372"/>
      <c r="AF625" s="372"/>
      <c r="AG625" s="372"/>
      <c r="AH625" s="372"/>
      <c r="AI625" s="372"/>
      <c r="AJ625" s="372"/>
      <c r="AK625" s="372"/>
      <c r="AL625" s="372"/>
      <c r="AM625" s="372"/>
      <c r="AN625" s="372"/>
      <c r="AO625" s="372"/>
      <c r="AP625" s="372"/>
      <c r="AQ625" s="372"/>
      <c r="AR625" s="372"/>
      <c r="AS625" s="372"/>
      <c r="AT625" s="372"/>
      <c r="AU625" s="372"/>
      <c r="AV625" s="372"/>
      <c r="AW625" s="372"/>
      <c r="AX625" s="372"/>
      <c r="AY625" s="372"/>
      <c r="AZ625" s="372"/>
      <c r="BA625" s="375"/>
      <c r="BB625" s="451"/>
      <c r="BC625" s="375"/>
      <c r="BD625" s="375"/>
      <c r="BE625" s="375"/>
      <c r="BF625" s="375"/>
      <c r="BG625" s="375"/>
      <c r="BH625" s="375"/>
      <c r="BI625" s="375"/>
      <c r="BJ625" s="375"/>
      <c r="BK625" s="375"/>
      <c r="BL625" s="375"/>
      <c r="BM625" s="375"/>
      <c r="BN625" s="375"/>
      <c r="BO625" s="375"/>
      <c r="BP625" s="375"/>
      <c r="BQ625" s="375"/>
      <c r="BR625" s="375"/>
      <c r="BS625" s="375"/>
      <c r="BT625" s="375"/>
      <c r="BU625" s="375"/>
      <c r="BV625" s="375"/>
      <c r="BW625" s="375"/>
      <c r="BX625" s="375"/>
      <c r="BY625" s="375"/>
      <c r="BZ625" s="375"/>
      <c r="CA625" s="375"/>
      <c r="CB625" s="375"/>
      <c r="CC625" s="375"/>
      <c r="CD625" s="375"/>
      <c r="CE625" s="375"/>
      <c r="CF625" s="375"/>
      <c r="CG625" s="375"/>
      <c r="CH625" s="375"/>
      <c r="CI625" s="375"/>
      <c r="CJ625" s="375"/>
      <c r="CK625" s="375"/>
      <c r="CL625" s="375"/>
      <c r="CM625" s="375"/>
      <c r="CN625" s="375"/>
      <c r="CO625" s="375"/>
      <c r="CP625" s="375"/>
      <c r="CQ625" s="375"/>
      <c r="CR625" s="375"/>
      <c r="CS625" s="375"/>
      <c r="CT625" s="375"/>
      <c r="CU625" s="375"/>
      <c r="CV625" s="375"/>
      <c r="CW625" s="375"/>
      <c r="CX625" s="375"/>
      <c r="CY625" s="375"/>
      <c r="CZ625" s="375"/>
    </row>
    <row r="626" s="379" customFormat="true" ht="25.15" customHeight="true" x14ac:dyDescent="0.2">
      <c r="C626" s="1141" t="s">
        <v>619</v>
      </c>
      <c r="D626" s="1142"/>
      <c r="E626" s="890">
        <v>6.6389624600457255E-3</v>
      </c>
      <c r="F626" s="670"/>
      <c r="G626" s="670"/>
      <c r="H626" s="1142" t="s">
        <v>655</v>
      </c>
      <c r="I626" s="1142"/>
      <c r="J626" s="891">
        <v>-2.1346410658258665E-3</v>
      </c>
      <c r="K626" s="670"/>
      <c r="L626" s="670"/>
      <c r="M626" s="1142" t="s">
        <v>590</v>
      </c>
      <c r="N626" s="1142"/>
      <c r="O626" s="892">
        <v>4.8671306378524827E-2</v>
      </c>
      <c r="P626" s="670"/>
      <c r="Q626" s="670"/>
      <c r="Z626" s="372"/>
      <c r="AA626" s="372"/>
      <c r="AB626" s="372"/>
      <c r="AC626" s="372"/>
      <c r="AD626" s="372"/>
      <c r="AE626" s="372"/>
      <c r="AF626" s="372"/>
      <c r="AG626" s="372"/>
      <c r="AH626" s="372"/>
      <c r="AI626" s="372"/>
      <c r="AJ626" s="372"/>
      <c r="AK626" s="372"/>
      <c r="AL626" s="372"/>
      <c r="AM626" s="372"/>
      <c r="AN626" s="372"/>
      <c r="AO626" s="372"/>
      <c r="AP626" s="372"/>
      <c r="AQ626" s="372"/>
      <c r="AR626" s="372"/>
      <c r="AS626" s="372"/>
      <c r="AT626" s="372"/>
      <c r="AU626" s="372"/>
      <c r="AV626" s="372"/>
      <c r="AW626" s="372"/>
      <c r="AX626" s="372"/>
      <c r="AY626" s="372"/>
      <c r="AZ626" s="372"/>
      <c r="BA626" s="375"/>
      <c r="BB626" s="451"/>
      <c r="BC626" s="375"/>
      <c r="BD626" s="375"/>
      <c r="BE626" s="375"/>
      <c r="BF626" s="375"/>
      <c r="BG626" s="375"/>
      <c r="BH626" s="375"/>
      <c r="BI626" s="375"/>
      <c r="BJ626" s="375"/>
      <c r="BK626" s="375"/>
      <c r="BL626" s="375"/>
      <c r="BM626" s="375"/>
      <c r="BN626" s="375"/>
      <c r="BO626" s="375"/>
      <c r="BP626" s="375"/>
      <c r="BQ626" s="375"/>
      <c r="BR626" s="375"/>
      <c r="BS626" s="375"/>
      <c r="BT626" s="375"/>
      <c r="BU626" s="375"/>
      <c r="BV626" s="375"/>
      <c r="BW626" s="375"/>
      <c r="BX626" s="375"/>
      <c r="BY626" s="375"/>
      <c r="BZ626" s="375"/>
      <c r="CA626" s="375"/>
      <c r="CB626" s="375"/>
      <c r="CC626" s="375"/>
      <c r="CD626" s="375"/>
      <c r="CE626" s="375"/>
      <c r="CF626" s="375"/>
      <c r="CG626" s="375"/>
      <c r="CH626" s="375"/>
      <c r="CI626" s="375"/>
      <c r="CJ626" s="375"/>
      <c r="CK626" s="375"/>
      <c r="CL626" s="375"/>
      <c r="CM626" s="375"/>
      <c r="CN626" s="375"/>
      <c r="CO626" s="375"/>
      <c r="CP626" s="375"/>
      <c r="CQ626" s="375"/>
      <c r="CR626" s="375"/>
      <c r="CS626" s="375"/>
      <c r="CT626" s="375"/>
      <c r="CU626" s="375"/>
      <c r="CV626" s="375"/>
      <c r="CW626" s="375"/>
      <c r="CX626" s="375"/>
      <c r="CY626" s="375"/>
      <c r="CZ626" s="375"/>
    </row>
    <row r="627" s="379" customFormat="true" ht="25.15" customHeight="true" x14ac:dyDescent="0.2">
      <c r="C627" s="1141" t="s">
        <v>629</v>
      </c>
      <c r="D627" s="1142"/>
      <c r="E627" s="890">
        <v>-1.4185370401840548E-2</v>
      </c>
      <c r="F627" s="670"/>
      <c r="G627" s="670"/>
      <c r="H627" s="1142" t="s">
        <v>632</v>
      </c>
      <c r="I627" s="1142"/>
      <c r="J627" s="891">
        <v>-1.3219761341457269E-2</v>
      </c>
      <c r="K627" s="670"/>
      <c r="L627" s="670"/>
      <c r="M627" s="1142" t="s">
        <v>586</v>
      </c>
      <c r="N627" s="1142"/>
      <c r="O627" s="892">
        <v>7.9918083620208233E-2</v>
      </c>
      <c r="P627" s="670"/>
      <c r="Q627" s="670"/>
      <c r="Z627" s="372"/>
      <c r="AA627" s="372"/>
      <c r="AB627" s="372"/>
      <c r="AC627" s="372"/>
      <c r="AD627" s="372"/>
      <c r="AE627" s="372"/>
      <c r="AF627" s="372"/>
      <c r="AG627" s="372"/>
      <c r="AH627" s="372"/>
      <c r="AI627" s="372"/>
      <c r="AJ627" s="372"/>
      <c r="AK627" s="372"/>
      <c r="AL627" s="372"/>
      <c r="AM627" s="372"/>
      <c r="AN627" s="372"/>
      <c r="AO627" s="372"/>
      <c r="AP627" s="372"/>
      <c r="AQ627" s="372"/>
      <c r="AR627" s="372"/>
      <c r="AS627" s="372"/>
      <c r="AT627" s="372"/>
      <c r="AU627" s="372"/>
      <c r="AV627" s="372"/>
      <c r="AW627" s="372"/>
      <c r="AX627" s="372"/>
      <c r="AY627" s="372"/>
      <c r="AZ627" s="372"/>
      <c r="BA627" s="375"/>
      <c r="BB627" s="451"/>
      <c r="BC627" s="375"/>
      <c r="BD627" s="375"/>
      <c r="BE627" s="375"/>
      <c r="BF627" s="375"/>
      <c r="BG627" s="375"/>
      <c r="BH627" s="375"/>
      <c r="BI627" s="375"/>
      <c r="BJ627" s="375"/>
      <c r="BK627" s="375"/>
      <c r="BL627" s="375"/>
      <c r="BM627" s="375"/>
      <c r="BN627" s="375"/>
      <c r="BO627" s="375"/>
      <c r="BP627" s="375"/>
      <c r="BQ627" s="375"/>
      <c r="BR627" s="375"/>
      <c r="BS627" s="375"/>
      <c r="BT627" s="375"/>
      <c r="BU627" s="375"/>
      <c r="BV627" s="375"/>
      <c r="BW627" s="375"/>
      <c r="BX627" s="375"/>
      <c r="BY627" s="375"/>
      <c r="BZ627" s="375"/>
      <c r="CA627" s="375"/>
      <c r="CB627" s="375"/>
      <c r="CC627" s="375"/>
      <c r="CD627" s="375"/>
      <c r="CE627" s="375"/>
      <c r="CF627" s="375"/>
      <c r="CG627" s="375"/>
      <c r="CH627" s="375"/>
      <c r="CI627" s="375"/>
      <c r="CJ627" s="375"/>
      <c r="CK627" s="375"/>
      <c r="CL627" s="375"/>
      <c r="CM627" s="375"/>
      <c r="CN627" s="375"/>
      <c r="CO627" s="375"/>
      <c r="CP627" s="375"/>
      <c r="CQ627" s="375"/>
      <c r="CR627" s="375"/>
      <c r="CS627" s="375"/>
      <c r="CT627" s="375"/>
      <c r="CU627" s="375"/>
      <c r="CV627" s="375"/>
      <c r="CW627" s="375"/>
      <c r="CX627" s="375"/>
      <c r="CY627" s="375"/>
      <c r="CZ627" s="375"/>
    </row>
    <row r="628" s="379" customFormat="true" ht="25.15" customHeight="true" x14ac:dyDescent="0.2">
      <c r="C628" s="1141" t="s">
        <v>369</v>
      </c>
      <c r="D628" s="1142"/>
      <c r="E628" s="893">
        <v>6.646222915207238E-2</v>
      </c>
      <c r="F628" s="670"/>
      <c r="G628" s="670"/>
      <c r="H628" s="1142" t="s">
        <v>623</v>
      </c>
      <c r="I628" s="1142"/>
      <c r="J628" s="891">
        <v>-2.0579473107628442E-2</v>
      </c>
      <c r="K628" s="670"/>
      <c r="L628" s="670"/>
      <c r="M628" s="1142" t="s">
        <v>643</v>
      </c>
      <c r="N628" s="1142"/>
      <c r="O628" s="892">
        <v>5.8033185859383647E-3</v>
      </c>
      <c r="P628" s="670"/>
      <c r="Q628" s="670"/>
      <c r="Z628" s="372"/>
      <c r="AA628" s="372"/>
      <c r="AB628" s="372"/>
      <c r="AC628" s="372"/>
      <c r="AD628" s="372"/>
      <c r="AE628" s="372"/>
      <c r="AF628" s="372"/>
      <c r="AG628" s="372"/>
      <c r="AH628" s="372"/>
      <c r="AI628" s="372"/>
      <c r="AJ628" s="372"/>
      <c r="AK628" s="372"/>
      <c r="AL628" s="372"/>
      <c r="AM628" s="372"/>
      <c r="AN628" s="372"/>
      <c r="AO628" s="372"/>
      <c r="AP628" s="372"/>
      <c r="AQ628" s="372"/>
      <c r="AR628" s="372"/>
      <c r="AS628" s="372"/>
      <c r="AT628" s="372"/>
      <c r="AU628" s="372"/>
      <c r="AV628" s="372"/>
      <c r="AW628" s="372"/>
      <c r="AX628" s="372"/>
      <c r="AY628" s="372"/>
      <c r="AZ628" s="372"/>
      <c r="BA628" s="375"/>
      <c r="BB628" s="451"/>
      <c r="BC628" s="375"/>
      <c r="BD628" s="375"/>
      <c r="BE628" s="375"/>
      <c r="BF628" s="375"/>
      <c r="BG628" s="375"/>
      <c r="BH628" s="375"/>
      <c r="BI628" s="375"/>
      <c r="BJ628" s="375"/>
      <c r="BK628" s="375"/>
      <c r="BL628" s="375"/>
      <c r="BM628" s="375"/>
      <c r="BN628" s="375"/>
      <c r="BO628" s="375"/>
      <c r="BP628" s="375"/>
      <c r="BQ628" s="375"/>
      <c r="BR628" s="375"/>
      <c r="BS628" s="375"/>
      <c r="BT628" s="375"/>
      <c r="BU628" s="375"/>
      <c r="BV628" s="375"/>
      <c r="BW628" s="375"/>
      <c r="BX628" s="375"/>
      <c r="BY628" s="375"/>
      <c r="BZ628" s="375"/>
      <c r="CA628" s="375"/>
      <c r="CB628" s="375"/>
      <c r="CC628" s="375"/>
      <c r="CD628" s="375"/>
      <c r="CE628" s="375"/>
      <c r="CF628" s="375"/>
      <c r="CG628" s="375"/>
      <c r="CH628" s="375"/>
      <c r="CI628" s="375"/>
      <c r="CJ628" s="375"/>
      <c r="CK628" s="375"/>
      <c r="CL628" s="375"/>
      <c r="CM628" s="375"/>
      <c r="CN628" s="375"/>
      <c r="CO628" s="375"/>
      <c r="CP628" s="375"/>
      <c r="CQ628" s="375"/>
      <c r="CR628" s="375"/>
      <c r="CS628" s="375"/>
      <c r="CT628" s="375"/>
      <c r="CU628" s="375"/>
      <c r="CV628" s="375"/>
      <c r="CW628" s="375"/>
      <c r="CX628" s="375"/>
      <c r="CY628" s="375"/>
      <c r="CZ628" s="375"/>
    </row>
    <row r="629" s="379" customFormat="true" ht="25.15" customHeight="true" x14ac:dyDescent="0.2">
      <c r="C629" s="1141"/>
      <c r="D629" s="1142"/>
      <c r="E629" s="670"/>
      <c r="F629" s="670"/>
      <c r="G629" s="670"/>
      <c r="H629" s="1142" t="s">
        <v>601</v>
      </c>
      <c r="I629" s="1142"/>
      <c r="J629" s="891">
        <v>-4.881951716381281E-2</v>
      </c>
      <c r="K629" s="670"/>
      <c r="L629" s="670"/>
      <c r="M629" s="1142" t="s">
        <v>655</v>
      </c>
      <c r="N629" s="1142"/>
      <c r="O629" s="892">
        <v>-2.1146912090176154E-3</v>
      </c>
      <c r="P629" s="670"/>
      <c r="Q629" s="670"/>
      <c r="Z629" s="372"/>
      <c r="AA629" s="372"/>
      <c r="AB629" s="372"/>
      <c r="AC629" s="372"/>
      <c r="AD629" s="372"/>
      <c r="AE629" s="372"/>
      <c r="AF629" s="372"/>
      <c r="AG629" s="372"/>
      <c r="AH629" s="372"/>
      <c r="AI629" s="372"/>
      <c r="AJ629" s="372"/>
      <c r="AK629" s="372"/>
      <c r="AL629" s="372"/>
      <c r="AM629" s="372"/>
      <c r="AN629" s="372"/>
      <c r="AO629" s="372"/>
      <c r="AP629" s="372"/>
      <c r="AQ629" s="372"/>
      <c r="AR629" s="372"/>
      <c r="AS629" s="372"/>
      <c r="AT629" s="372"/>
      <c r="AU629" s="372"/>
      <c r="AV629" s="372"/>
      <c r="AW629" s="372"/>
      <c r="AX629" s="372"/>
      <c r="AY629" s="372"/>
      <c r="AZ629" s="372"/>
      <c r="BA629" s="375"/>
      <c r="BB629" s="451"/>
      <c r="BC629" s="375"/>
      <c r="BD629" s="375"/>
      <c r="BE629" s="375"/>
      <c r="BF629" s="375"/>
      <c r="BG629" s="375"/>
      <c r="BH629" s="375"/>
      <c r="BI629" s="375"/>
      <c r="BJ629" s="375"/>
      <c r="BK629" s="375"/>
      <c r="BL629" s="375"/>
      <c r="BM629" s="375"/>
      <c r="BN629" s="375"/>
      <c r="BO629" s="375"/>
      <c r="BP629" s="375"/>
      <c r="BQ629" s="375"/>
      <c r="BR629" s="375"/>
      <c r="BS629" s="375"/>
      <c r="BT629" s="375"/>
      <c r="BU629" s="375"/>
      <c r="BV629" s="375"/>
      <c r="BW629" s="375"/>
      <c r="BX629" s="375"/>
      <c r="BY629" s="375"/>
      <c r="BZ629" s="375"/>
      <c r="CA629" s="375"/>
      <c r="CB629" s="375"/>
      <c r="CC629" s="375"/>
      <c r="CD629" s="375"/>
      <c r="CE629" s="375"/>
      <c r="CF629" s="375"/>
      <c r="CG629" s="375"/>
      <c r="CH629" s="375"/>
      <c r="CI629" s="375"/>
      <c r="CJ629" s="375"/>
      <c r="CK629" s="375"/>
      <c r="CL629" s="375"/>
      <c r="CM629" s="375"/>
      <c r="CN629" s="375"/>
      <c r="CO629" s="375"/>
      <c r="CP629" s="375"/>
      <c r="CQ629" s="375"/>
      <c r="CR629" s="375"/>
      <c r="CS629" s="375"/>
      <c r="CT629" s="375"/>
      <c r="CU629" s="375"/>
      <c r="CV629" s="375"/>
      <c r="CW629" s="375"/>
      <c r="CX629" s="375"/>
      <c r="CY629" s="375"/>
      <c r="CZ629" s="375"/>
    </row>
    <row r="630" s="379" customFormat="true" ht="25.15" customHeight="true" x14ac:dyDescent="0.2">
      <c r="C630" s="1141"/>
      <c r="D630" s="1142"/>
      <c r="E630" s="670"/>
      <c r="F630" s="670"/>
      <c r="G630" s="670"/>
      <c r="H630" s="1142" t="s">
        <v>628</v>
      </c>
      <c r="I630" s="1142"/>
      <c r="J630" s="891">
        <v>-1.6387639475003799E-2</v>
      </c>
      <c r="K630" s="670"/>
      <c r="L630" s="670"/>
      <c r="M630" s="1142" t="s">
        <v>632</v>
      </c>
      <c r="N630" s="1142"/>
      <c r="O630" s="892">
        <v>-1.3638442504198111E-2</v>
      </c>
      <c r="P630" s="670"/>
      <c r="Q630" s="670"/>
      <c r="Z630" s="372"/>
      <c r="AA630" s="372"/>
      <c r="AB630" s="372"/>
      <c r="AC630" s="372"/>
      <c r="AD630" s="372"/>
      <c r="AE630" s="372"/>
      <c r="AF630" s="372"/>
      <c r="AG630" s="372"/>
      <c r="AH630" s="372"/>
      <c r="AI630" s="372"/>
      <c r="AJ630" s="372"/>
      <c r="AK630" s="372"/>
      <c r="AL630" s="372"/>
      <c r="AM630" s="372"/>
      <c r="AN630" s="372"/>
      <c r="AO630" s="372"/>
      <c r="AP630" s="372"/>
      <c r="AQ630" s="372"/>
      <c r="AR630" s="372"/>
      <c r="AS630" s="372"/>
      <c r="AT630" s="372"/>
      <c r="AU630" s="372"/>
      <c r="AV630" s="372"/>
      <c r="AW630" s="372"/>
      <c r="AX630" s="372"/>
      <c r="AY630" s="372"/>
      <c r="AZ630" s="372"/>
      <c r="BA630" s="375"/>
      <c r="BB630" s="451"/>
      <c r="BC630" s="375"/>
      <c r="BD630" s="375"/>
      <c r="BE630" s="375"/>
      <c r="BF630" s="375"/>
      <c r="BG630" s="375"/>
      <c r="BH630" s="375"/>
      <c r="BI630" s="375"/>
      <c r="BJ630" s="375"/>
      <c r="BK630" s="375"/>
      <c r="BL630" s="375"/>
      <c r="BM630" s="375"/>
      <c r="BN630" s="375"/>
      <c r="BO630" s="375"/>
      <c r="BP630" s="375"/>
      <c r="BQ630" s="375"/>
      <c r="BR630" s="375"/>
      <c r="BS630" s="375"/>
      <c r="BT630" s="375"/>
      <c r="BU630" s="375"/>
      <c r="BV630" s="375"/>
      <c r="BW630" s="375"/>
      <c r="BX630" s="375"/>
      <c r="BY630" s="375"/>
      <c r="BZ630" s="375"/>
      <c r="CA630" s="375"/>
      <c r="CB630" s="375"/>
      <c r="CC630" s="375"/>
      <c r="CD630" s="375"/>
      <c r="CE630" s="375"/>
      <c r="CF630" s="375"/>
      <c r="CG630" s="375"/>
      <c r="CH630" s="375"/>
      <c r="CI630" s="375"/>
      <c r="CJ630" s="375"/>
      <c r="CK630" s="375"/>
      <c r="CL630" s="375"/>
      <c r="CM630" s="375"/>
      <c r="CN630" s="375"/>
      <c r="CO630" s="375"/>
      <c r="CP630" s="375"/>
      <c r="CQ630" s="375"/>
      <c r="CR630" s="375"/>
      <c r="CS630" s="375"/>
      <c r="CT630" s="375"/>
      <c r="CU630" s="375"/>
      <c r="CV630" s="375"/>
      <c r="CW630" s="375"/>
      <c r="CX630" s="375"/>
      <c r="CY630" s="375"/>
      <c r="CZ630" s="375"/>
    </row>
    <row r="631" s="379" customFormat="true" ht="25.15" customHeight="true" x14ac:dyDescent="0.2">
      <c r="C631" s="1141" t="s">
        <v>256</v>
      </c>
      <c r="D631" s="1142"/>
      <c r="E631" s="1142"/>
      <c r="F631" s="670"/>
      <c r="G631" s="670"/>
      <c r="H631" s="1142" t="s">
        <v>644</v>
      </c>
      <c r="I631" s="1142"/>
      <c r="J631" s="891">
        <v>-6.4879524666489495E-3</v>
      </c>
      <c r="K631" s="670"/>
      <c r="L631" s="670"/>
      <c r="M631" s="1142" t="s">
        <v>623</v>
      </c>
      <c r="N631" s="1142"/>
      <c r="O631" s="892">
        <v>-2.0109982258680641E-2</v>
      </c>
      <c r="P631" s="670"/>
      <c r="Q631" s="670"/>
      <c r="Z631" s="372"/>
      <c r="AA631" s="372"/>
      <c r="AB631" s="372"/>
      <c r="AC631" s="372"/>
      <c r="AD631" s="372"/>
      <c r="AE631" s="372"/>
      <c r="AF631" s="372"/>
      <c r="AG631" s="372"/>
      <c r="AH631" s="372"/>
      <c r="AI631" s="372"/>
      <c r="AJ631" s="372"/>
      <c r="AK631" s="372"/>
      <c r="AL631" s="372"/>
      <c r="AM631" s="372"/>
      <c r="AN631" s="372"/>
      <c r="AO631" s="372"/>
      <c r="AP631" s="372"/>
      <c r="AQ631" s="372"/>
      <c r="AR631" s="372"/>
      <c r="AS631" s="372"/>
      <c r="AT631" s="372"/>
      <c r="AU631" s="372"/>
      <c r="AV631" s="372"/>
      <c r="AW631" s="372"/>
      <c r="AX631" s="372"/>
      <c r="AY631" s="372"/>
      <c r="AZ631" s="372"/>
      <c r="BA631" s="375"/>
      <c r="BB631" s="451"/>
      <c r="BC631" s="375"/>
      <c r="BD631" s="375"/>
      <c r="BE631" s="375"/>
      <c r="BF631" s="375"/>
      <c r="BG631" s="375"/>
      <c r="BH631" s="375"/>
      <c r="BI631" s="375"/>
      <c r="BJ631" s="375"/>
      <c r="BK631" s="375"/>
      <c r="BL631" s="375"/>
      <c r="BM631" s="375"/>
      <c r="BN631" s="375"/>
      <c r="BO631" s="375"/>
      <c r="BP631" s="375"/>
      <c r="BQ631" s="375"/>
      <c r="BR631" s="375"/>
      <c r="BS631" s="375"/>
      <c r="BT631" s="375"/>
      <c r="BU631" s="375"/>
      <c r="BV631" s="375"/>
      <c r="BW631" s="375"/>
      <c r="BX631" s="375"/>
      <c r="BY631" s="375"/>
      <c r="BZ631" s="375"/>
      <c r="CA631" s="375"/>
      <c r="CB631" s="375"/>
      <c r="CC631" s="375"/>
      <c r="CD631" s="375"/>
      <c r="CE631" s="375"/>
      <c r="CF631" s="375"/>
      <c r="CG631" s="375"/>
      <c r="CH631" s="375"/>
      <c r="CI631" s="375"/>
      <c r="CJ631" s="375"/>
      <c r="CK631" s="375"/>
      <c r="CL631" s="375"/>
      <c r="CM631" s="375"/>
      <c r="CN631" s="375"/>
      <c r="CO631" s="375"/>
      <c r="CP631" s="375"/>
      <c r="CQ631" s="375"/>
      <c r="CR631" s="375"/>
      <c r="CS631" s="375"/>
      <c r="CT631" s="375"/>
      <c r="CU631" s="375"/>
      <c r="CV631" s="375"/>
      <c r="CW631" s="375"/>
      <c r="CX631" s="375"/>
      <c r="CY631" s="375"/>
      <c r="CZ631" s="375"/>
    </row>
    <row r="632" s="379" customFormat="true" ht="25.15" customHeight="true" x14ac:dyDescent="0.2">
      <c r="C632" s="1141" t="s">
        <v>212</v>
      </c>
      <c r="D632" s="1142"/>
      <c r="E632" s="908" t="s">
        <v>213</v>
      </c>
      <c r="F632" s="670"/>
      <c r="G632" s="670"/>
      <c r="H632" s="1142" t="s">
        <v>656</v>
      </c>
      <c r="I632" s="1142"/>
      <c r="J632" s="891">
        <v>2.917287881243593E-3</v>
      </c>
      <c r="K632" s="670"/>
      <c r="L632" s="670"/>
      <c r="M632" s="1142" t="s">
        <v>601</v>
      </c>
      <c r="N632" s="1142"/>
      <c r="O632" s="892">
        <v>-5.8562133178008624E-2</v>
      </c>
      <c r="P632" s="670"/>
      <c r="Q632" s="670"/>
      <c r="Z632" s="372"/>
      <c r="AA632" s="372"/>
      <c r="AB632" s="372"/>
      <c r="AC632" s="372"/>
      <c r="AD632" s="372"/>
      <c r="AE632" s="372"/>
      <c r="AF632" s="372"/>
      <c r="AG632" s="372"/>
      <c r="AH632" s="372"/>
      <c r="AI632" s="372"/>
      <c r="AJ632" s="372"/>
      <c r="AK632" s="372"/>
      <c r="AL632" s="372"/>
      <c r="AM632" s="372"/>
      <c r="AN632" s="372"/>
      <c r="AO632" s="372"/>
      <c r="AP632" s="372"/>
      <c r="AQ632" s="372"/>
      <c r="AR632" s="372"/>
      <c r="AS632" s="372"/>
      <c r="AT632" s="372"/>
      <c r="AU632" s="372"/>
      <c r="AV632" s="372"/>
      <c r="AW632" s="372"/>
      <c r="AX632" s="372"/>
      <c r="AY632" s="372"/>
      <c r="AZ632" s="372"/>
      <c r="BA632" s="375"/>
      <c r="BB632" s="451"/>
      <c r="BC632" s="375"/>
      <c r="BD632" s="375"/>
      <c r="BE632" s="375"/>
      <c r="BF632" s="375"/>
      <c r="BG632" s="375"/>
      <c r="BH632" s="375"/>
      <c r="BI632" s="375"/>
      <c r="BJ632" s="375"/>
      <c r="BK632" s="375"/>
      <c r="BL632" s="375"/>
      <c r="BM632" s="375"/>
      <c r="BN632" s="375"/>
      <c r="BO632" s="375"/>
      <c r="BP632" s="375"/>
      <c r="BQ632" s="375"/>
      <c r="BR632" s="375"/>
      <c r="BS632" s="375"/>
      <c r="BT632" s="375"/>
      <c r="BU632" s="375"/>
      <c r="BV632" s="375"/>
      <c r="BW632" s="375"/>
      <c r="BX632" s="375"/>
      <c r="BY632" s="375"/>
      <c r="BZ632" s="375"/>
      <c r="CA632" s="375"/>
      <c r="CB632" s="375"/>
      <c r="CC632" s="375"/>
      <c r="CD632" s="375"/>
      <c r="CE632" s="375"/>
      <c r="CF632" s="375"/>
      <c r="CG632" s="375"/>
      <c r="CH632" s="375"/>
      <c r="CI632" s="375"/>
      <c r="CJ632" s="375"/>
      <c r="CK632" s="375"/>
      <c r="CL632" s="375"/>
      <c r="CM632" s="375"/>
      <c r="CN632" s="375"/>
      <c r="CO632" s="375"/>
      <c r="CP632" s="375"/>
      <c r="CQ632" s="375"/>
      <c r="CR632" s="375"/>
      <c r="CS632" s="375"/>
      <c r="CT632" s="375"/>
      <c r="CU632" s="375"/>
      <c r="CV632" s="375"/>
      <c r="CW632" s="375"/>
      <c r="CX632" s="375"/>
      <c r="CY632" s="375"/>
      <c r="CZ632" s="375"/>
    </row>
    <row r="633" s="379" customFormat="true" ht="25.15" customHeight="true" x14ac:dyDescent="0.2">
      <c r="C633" s="1141" t="s">
        <v>213</v>
      </c>
      <c r="D633" s="1142"/>
      <c r="E633" s="909">
        <v>1</v>
      </c>
      <c r="F633" s="670"/>
      <c r="G633" s="670"/>
      <c r="H633" s="1142" t="s">
        <v>657</v>
      </c>
      <c r="I633" s="1142"/>
      <c r="J633" s="891">
        <v>1.9352157948989096E-3</v>
      </c>
      <c r="K633" s="670"/>
      <c r="L633" s="670"/>
      <c r="M633" s="1142" t="s">
        <v>628</v>
      </c>
      <c r="N633" s="1142"/>
      <c r="O633" s="892">
        <v>-1.8033110277733702E-2</v>
      </c>
      <c r="P633" s="670"/>
      <c r="Q633" s="670"/>
      <c r="Z633" s="372"/>
      <c r="AA633" s="372"/>
      <c r="AB633" s="372"/>
      <c r="AC633" s="372"/>
      <c r="AD633" s="372"/>
      <c r="AE633" s="372"/>
      <c r="AF633" s="372"/>
      <c r="AG633" s="372"/>
      <c r="AH633" s="372"/>
      <c r="AI633" s="372"/>
      <c r="AJ633" s="372"/>
      <c r="AK633" s="372"/>
      <c r="AL633" s="372"/>
      <c r="AM633" s="372"/>
      <c r="AN633" s="372"/>
      <c r="AO633" s="372"/>
      <c r="AP633" s="372"/>
      <c r="AQ633" s="372"/>
      <c r="AR633" s="372"/>
      <c r="AS633" s="372"/>
      <c r="AT633" s="372"/>
      <c r="AU633" s="372"/>
      <c r="AV633" s="372"/>
      <c r="AW633" s="372"/>
      <c r="AX633" s="372"/>
      <c r="AY633" s="372"/>
      <c r="AZ633" s="372"/>
      <c r="BA633" s="375"/>
      <c r="BB633" s="451"/>
      <c r="BC633" s="375"/>
      <c r="BD633" s="375"/>
      <c r="BE633" s="375"/>
      <c r="BF633" s="375"/>
      <c r="BG633" s="375"/>
      <c r="BH633" s="375"/>
      <c r="BI633" s="375"/>
      <c r="BJ633" s="375"/>
      <c r="BK633" s="375"/>
      <c r="BL633" s="375"/>
      <c r="BM633" s="375"/>
      <c r="BN633" s="375"/>
      <c r="BO633" s="375"/>
      <c r="BP633" s="375"/>
      <c r="BQ633" s="375"/>
      <c r="BR633" s="375"/>
      <c r="BS633" s="375"/>
      <c r="BT633" s="375"/>
      <c r="BU633" s="375"/>
      <c r="BV633" s="375"/>
      <c r="BW633" s="375"/>
      <c r="BX633" s="375"/>
      <c r="BY633" s="375"/>
      <c r="BZ633" s="375"/>
      <c r="CA633" s="375"/>
      <c r="CB633" s="375"/>
      <c r="CC633" s="375"/>
      <c r="CD633" s="375"/>
      <c r="CE633" s="375"/>
      <c r="CF633" s="375"/>
      <c r="CG633" s="375"/>
      <c r="CH633" s="375"/>
      <c r="CI633" s="375"/>
      <c r="CJ633" s="375"/>
      <c r="CK633" s="375"/>
      <c r="CL633" s="375"/>
      <c r="CM633" s="375"/>
      <c r="CN633" s="375"/>
      <c r="CO633" s="375"/>
      <c r="CP633" s="375"/>
      <c r="CQ633" s="375"/>
      <c r="CR633" s="375"/>
      <c r="CS633" s="375"/>
      <c r="CT633" s="375"/>
      <c r="CU633" s="375"/>
      <c r="CV633" s="375"/>
      <c r="CW633" s="375"/>
      <c r="CX633" s="375"/>
      <c r="CY633" s="375"/>
      <c r="CZ633" s="375"/>
    </row>
    <row r="634" s="379" customFormat="true" ht="25.15" customHeight="true" x14ac:dyDescent="0.2">
      <c r="C634" s="1141"/>
      <c r="D634" s="1142"/>
      <c r="E634" s="670"/>
      <c r="F634" s="670"/>
      <c r="G634" s="670"/>
      <c r="H634" s="1142" t="s">
        <v>598</v>
      </c>
      <c r="I634" s="1142"/>
      <c r="J634" s="891">
        <v>-1.0771152615191269E-2</v>
      </c>
      <c r="K634" s="670"/>
      <c r="L634" s="670"/>
      <c r="M634" s="1142" t="s">
        <v>644</v>
      </c>
      <c r="N634" s="1142"/>
      <c r="O634" s="892">
        <v>-6.1753450918526683E-3</v>
      </c>
      <c r="P634" s="670"/>
      <c r="Q634" s="670"/>
      <c r="Z634" s="372"/>
      <c r="AA634" s="372"/>
      <c r="AB634" s="372"/>
      <c r="AC634" s="372"/>
      <c r="AD634" s="372"/>
      <c r="AE634" s="372"/>
      <c r="AF634" s="372"/>
      <c r="AG634" s="372"/>
      <c r="AH634" s="372"/>
      <c r="AI634" s="372"/>
      <c r="AJ634" s="372"/>
      <c r="AK634" s="372"/>
      <c r="AL634" s="372"/>
      <c r="AM634" s="372"/>
      <c r="AN634" s="372"/>
      <c r="AO634" s="372"/>
      <c r="AP634" s="372"/>
      <c r="AQ634" s="372"/>
      <c r="AR634" s="372"/>
      <c r="AS634" s="372"/>
      <c r="AT634" s="372"/>
      <c r="AU634" s="372"/>
      <c r="AV634" s="372"/>
      <c r="AW634" s="372"/>
      <c r="AX634" s="372"/>
      <c r="AY634" s="372"/>
      <c r="AZ634" s="372"/>
      <c r="BA634" s="375"/>
      <c r="BB634" s="451"/>
      <c r="BC634" s="375"/>
      <c r="BD634" s="375"/>
      <c r="BE634" s="375"/>
      <c r="BF634" s="375"/>
      <c r="BG634" s="375"/>
      <c r="BH634" s="375"/>
      <c r="BI634" s="375"/>
      <c r="BJ634" s="375"/>
      <c r="BK634" s="375"/>
      <c r="BL634" s="375"/>
      <c r="BM634" s="375"/>
      <c r="BN634" s="375"/>
      <c r="BO634" s="375"/>
      <c r="BP634" s="375"/>
      <c r="BQ634" s="375"/>
      <c r="BR634" s="375"/>
      <c r="BS634" s="375"/>
      <c r="BT634" s="375"/>
      <c r="BU634" s="375"/>
      <c r="BV634" s="375"/>
      <c r="BW634" s="375"/>
      <c r="BX634" s="375"/>
      <c r="BY634" s="375"/>
      <c r="BZ634" s="375"/>
      <c r="CA634" s="375"/>
      <c r="CB634" s="375"/>
      <c r="CC634" s="375"/>
      <c r="CD634" s="375"/>
      <c r="CE634" s="375"/>
      <c r="CF634" s="375"/>
      <c r="CG634" s="375"/>
      <c r="CH634" s="375"/>
      <c r="CI634" s="375"/>
      <c r="CJ634" s="375"/>
      <c r="CK634" s="375"/>
      <c r="CL634" s="375"/>
      <c r="CM634" s="375"/>
      <c r="CN634" s="375"/>
      <c r="CO634" s="375"/>
      <c r="CP634" s="375"/>
      <c r="CQ634" s="375"/>
      <c r="CR634" s="375"/>
      <c r="CS634" s="375"/>
      <c r="CT634" s="375"/>
      <c r="CU634" s="375"/>
      <c r="CV634" s="375"/>
      <c r="CW634" s="375"/>
      <c r="CX634" s="375"/>
      <c r="CY634" s="375"/>
      <c r="CZ634" s="375"/>
    </row>
    <row r="635" s="379" customFormat="true" ht="25.15" customHeight="true" x14ac:dyDescent="0.2">
      <c r="C635" s="1141"/>
      <c r="D635" s="1142"/>
      <c r="E635" s="670"/>
      <c r="F635" s="670"/>
      <c r="G635" s="670"/>
      <c r="H635" s="1142" t="s">
        <v>670</v>
      </c>
      <c r="I635" s="1142"/>
      <c r="J635" s="891">
        <v>3.0683113026384328E-3</v>
      </c>
      <c r="K635" s="670"/>
      <c r="L635" s="670"/>
      <c r="M635" s="1142" t="s">
        <v>657</v>
      </c>
      <c r="N635" s="1142"/>
      <c r="O635" s="892">
        <v>-7.9967897842638186E-4</v>
      </c>
      <c r="P635" s="670"/>
      <c r="Q635" s="670"/>
      <c r="Z635" s="372"/>
      <c r="AA635" s="372"/>
      <c r="AB635" s="372"/>
      <c r="AC635" s="372"/>
      <c r="AD635" s="372"/>
      <c r="AE635" s="372"/>
      <c r="AF635" s="372"/>
      <c r="AG635" s="372"/>
      <c r="AH635" s="372"/>
      <c r="AI635" s="372"/>
      <c r="AJ635" s="372"/>
      <c r="AK635" s="372"/>
      <c r="AL635" s="372"/>
      <c r="AM635" s="372"/>
      <c r="AN635" s="372"/>
      <c r="AO635" s="372"/>
      <c r="AP635" s="372"/>
      <c r="AQ635" s="372"/>
      <c r="AR635" s="372"/>
      <c r="AS635" s="372"/>
      <c r="AT635" s="372"/>
      <c r="AU635" s="372"/>
      <c r="AV635" s="372"/>
      <c r="AW635" s="372"/>
      <c r="AX635" s="372"/>
      <c r="AY635" s="372"/>
      <c r="AZ635" s="372"/>
      <c r="BA635" s="375"/>
      <c r="BB635" s="451"/>
      <c r="BC635" s="375"/>
      <c r="BD635" s="375"/>
      <c r="BE635" s="375"/>
      <c r="BF635" s="375"/>
      <c r="BG635" s="375"/>
      <c r="BH635" s="375"/>
      <c r="BI635" s="375"/>
      <c r="BJ635" s="375"/>
      <c r="BK635" s="375"/>
      <c r="BL635" s="375"/>
      <c r="BM635" s="375"/>
      <c r="BN635" s="375"/>
      <c r="BO635" s="375"/>
      <c r="BP635" s="375"/>
      <c r="BQ635" s="375"/>
      <c r="BR635" s="375"/>
      <c r="BS635" s="375"/>
      <c r="BT635" s="375"/>
      <c r="BU635" s="375"/>
      <c r="BV635" s="375"/>
      <c r="BW635" s="375"/>
      <c r="BX635" s="375"/>
      <c r="BY635" s="375"/>
      <c r="BZ635" s="375"/>
      <c r="CA635" s="375"/>
      <c r="CB635" s="375"/>
      <c r="CC635" s="375"/>
      <c r="CD635" s="375"/>
      <c r="CE635" s="375"/>
      <c r="CF635" s="375"/>
      <c r="CG635" s="375"/>
      <c r="CH635" s="375"/>
      <c r="CI635" s="375"/>
      <c r="CJ635" s="375"/>
      <c r="CK635" s="375"/>
      <c r="CL635" s="375"/>
      <c r="CM635" s="375"/>
      <c r="CN635" s="375"/>
      <c r="CO635" s="375"/>
      <c r="CP635" s="375"/>
      <c r="CQ635" s="375"/>
      <c r="CR635" s="375"/>
      <c r="CS635" s="375"/>
      <c r="CT635" s="375"/>
      <c r="CU635" s="375"/>
      <c r="CV635" s="375"/>
      <c r="CW635" s="375"/>
      <c r="CX635" s="375"/>
      <c r="CY635" s="375"/>
      <c r="CZ635" s="375"/>
    </row>
    <row r="636" s="379" customFormat="true" ht="25.15" customHeight="true" x14ac:dyDescent="0.2">
      <c r="C636" s="1141"/>
      <c r="D636" s="1142"/>
      <c r="E636" s="670"/>
      <c r="F636" s="670"/>
      <c r="G636" s="670"/>
      <c r="H636" s="1142" t="s">
        <v>648</v>
      </c>
      <c r="I636" s="1142"/>
      <c r="J636" s="891">
        <v>2.6244668794939319E-3</v>
      </c>
      <c r="K636" s="670"/>
      <c r="L636" s="670"/>
      <c r="M636" s="1142" t="s">
        <v>598</v>
      </c>
      <c r="N636" s="1142"/>
      <c r="O636" s="892">
        <v>6.1198863835022523E-2</v>
      </c>
      <c r="P636" s="670"/>
      <c r="Q636" s="670"/>
      <c r="Z636" s="372"/>
      <c r="AA636" s="372"/>
      <c r="AB636" s="372"/>
      <c r="AC636" s="372"/>
      <c r="AD636" s="372"/>
      <c r="AE636" s="372"/>
      <c r="AF636" s="372"/>
      <c r="AG636" s="372"/>
      <c r="AH636" s="372"/>
      <c r="AI636" s="372"/>
      <c r="AJ636" s="372"/>
      <c r="AK636" s="372"/>
      <c r="AL636" s="372"/>
      <c r="AM636" s="372"/>
      <c r="AN636" s="372"/>
      <c r="AO636" s="372"/>
      <c r="AP636" s="372"/>
      <c r="AQ636" s="372"/>
      <c r="AR636" s="372"/>
      <c r="AS636" s="372"/>
      <c r="AT636" s="372"/>
      <c r="AU636" s="372"/>
      <c r="AV636" s="372"/>
      <c r="AW636" s="372"/>
      <c r="AX636" s="372"/>
      <c r="AY636" s="372"/>
      <c r="AZ636" s="372"/>
      <c r="BA636" s="375"/>
      <c r="BB636" s="451"/>
      <c r="BC636" s="375"/>
      <c r="BD636" s="375"/>
      <c r="BE636" s="375"/>
      <c r="BF636" s="375"/>
      <c r="BG636" s="375"/>
      <c r="BH636" s="375"/>
      <c r="BI636" s="375"/>
      <c r="BJ636" s="375"/>
      <c r="BK636" s="375"/>
      <c r="BL636" s="375"/>
      <c r="BM636" s="375"/>
      <c r="BN636" s="375"/>
      <c r="BO636" s="375"/>
      <c r="BP636" s="375"/>
      <c r="BQ636" s="375"/>
      <c r="BR636" s="375"/>
      <c r="BS636" s="375"/>
      <c r="BT636" s="375"/>
      <c r="BU636" s="375"/>
      <c r="BV636" s="375"/>
      <c r="BW636" s="375"/>
      <c r="BX636" s="375"/>
      <c r="BY636" s="375"/>
      <c r="BZ636" s="375"/>
      <c r="CA636" s="375"/>
      <c r="CB636" s="375"/>
      <c r="CC636" s="375"/>
      <c r="CD636" s="375"/>
      <c r="CE636" s="375"/>
      <c r="CF636" s="375"/>
      <c r="CG636" s="375"/>
      <c r="CH636" s="375"/>
      <c r="CI636" s="375"/>
      <c r="CJ636" s="375"/>
      <c r="CK636" s="375"/>
      <c r="CL636" s="375"/>
      <c r="CM636" s="375"/>
      <c r="CN636" s="375"/>
      <c r="CO636" s="375"/>
      <c r="CP636" s="375"/>
      <c r="CQ636" s="375"/>
      <c r="CR636" s="375"/>
      <c r="CS636" s="375"/>
      <c r="CT636" s="375"/>
      <c r="CU636" s="375"/>
      <c r="CV636" s="375"/>
      <c r="CW636" s="375"/>
      <c r="CX636" s="375"/>
      <c r="CY636" s="375"/>
      <c r="CZ636" s="375"/>
    </row>
    <row r="637" s="379" customFormat="true" ht="25.15" customHeight="true" x14ac:dyDescent="0.2">
      <c r="C637" s="1141"/>
      <c r="D637" s="1142"/>
      <c r="E637" s="670"/>
      <c r="F637" s="670"/>
      <c r="G637" s="670"/>
      <c r="H637" s="1142" t="s">
        <v>591</v>
      </c>
      <c r="I637" s="1142"/>
      <c r="J637" s="891">
        <v>5.8514474885730555E-2</v>
      </c>
      <c r="K637" s="670"/>
      <c r="L637" s="670"/>
      <c r="M637" s="1142" t="s">
        <v>670</v>
      </c>
      <c r="N637" s="1142"/>
      <c r="O637" s="892">
        <v>1.1896140049222857E-3</v>
      </c>
      <c r="P637" s="670"/>
      <c r="Q637" s="670"/>
      <c r="Z637" s="372"/>
      <c r="AA637" s="372"/>
      <c r="AB637" s="372"/>
      <c r="AC637" s="372"/>
      <c r="AD637" s="372"/>
      <c r="AE637" s="372"/>
      <c r="AF637" s="372"/>
      <c r="AG637" s="372"/>
      <c r="AH637" s="372"/>
      <c r="AI637" s="372"/>
      <c r="AJ637" s="372"/>
      <c r="AK637" s="372"/>
      <c r="AL637" s="372"/>
      <c r="AM637" s="372"/>
      <c r="AN637" s="372"/>
      <c r="AO637" s="372"/>
      <c r="AP637" s="372"/>
      <c r="AQ637" s="372"/>
      <c r="AR637" s="372"/>
      <c r="AS637" s="372"/>
      <c r="AT637" s="372"/>
      <c r="AU637" s="372"/>
      <c r="AV637" s="372"/>
      <c r="AW637" s="372"/>
      <c r="AX637" s="372"/>
      <c r="AY637" s="372"/>
      <c r="AZ637" s="372"/>
      <c r="BA637" s="375"/>
      <c r="BB637" s="451"/>
      <c r="BC637" s="375"/>
      <c r="BD637" s="375"/>
      <c r="BE637" s="375"/>
      <c r="BF637" s="375"/>
      <c r="BG637" s="375"/>
      <c r="BH637" s="375"/>
      <c r="BI637" s="375"/>
      <c r="BJ637" s="375"/>
      <c r="BK637" s="375"/>
      <c r="BL637" s="375"/>
      <c r="BM637" s="375"/>
      <c r="BN637" s="375"/>
      <c r="BO637" s="375"/>
      <c r="BP637" s="375"/>
      <c r="BQ637" s="375"/>
      <c r="BR637" s="375"/>
      <c r="BS637" s="375"/>
      <c r="BT637" s="375"/>
      <c r="BU637" s="375"/>
      <c r="BV637" s="375"/>
      <c r="BW637" s="375"/>
      <c r="BX637" s="375"/>
      <c r="BY637" s="375"/>
      <c r="BZ637" s="375"/>
      <c r="CA637" s="375"/>
      <c r="CB637" s="375"/>
      <c r="CC637" s="375"/>
      <c r="CD637" s="375"/>
      <c r="CE637" s="375"/>
      <c r="CF637" s="375"/>
      <c r="CG637" s="375"/>
      <c r="CH637" s="375"/>
      <c r="CI637" s="375"/>
      <c r="CJ637" s="375"/>
      <c r="CK637" s="375"/>
      <c r="CL637" s="375"/>
      <c r="CM637" s="375"/>
      <c r="CN637" s="375"/>
      <c r="CO637" s="375"/>
      <c r="CP637" s="375"/>
      <c r="CQ637" s="375"/>
      <c r="CR637" s="375"/>
      <c r="CS637" s="375"/>
      <c r="CT637" s="375"/>
      <c r="CU637" s="375"/>
      <c r="CV637" s="375"/>
      <c r="CW637" s="375"/>
      <c r="CX637" s="375"/>
      <c r="CY637" s="375"/>
      <c r="CZ637" s="375"/>
    </row>
    <row r="638" s="379" customFormat="true" ht="25.15" customHeight="true" x14ac:dyDescent="0.2">
      <c r="C638" s="1141"/>
      <c r="D638" s="1142"/>
      <c r="E638" s="670"/>
      <c r="F638" s="670"/>
      <c r="G638" s="670"/>
      <c r="H638" s="1142" t="s">
        <v>620</v>
      </c>
      <c r="I638" s="1142"/>
      <c r="J638" s="891">
        <v>-2.3373556140612092E-2</v>
      </c>
      <c r="K638" s="670"/>
      <c r="L638" s="670"/>
      <c r="M638" s="1142" t="s">
        <v>648</v>
      </c>
      <c r="N638" s="1142"/>
      <c r="O638" s="892">
        <v>8.7570223411646362E-3</v>
      </c>
      <c r="P638" s="670"/>
      <c r="Q638" s="670"/>
      <c r="Z638" s="372"/>
      <c r="AA638" s="372"/>
      <c r="AB638" s="372"/>
      <c r="AC638" s="372"/>
      <c r="AD638" s="372"/>
      <c r="AE638" s="372"/>
      <c r="AF638" s="372"/>
      <c r="AG638" s="372"/>
      <c r="AH638" s="372"/>
      <c r="AI638" s="372"/>
      <c r="AJ638" s="372"/>
      <c r="AK638" s="372"/>
      <c r="AL638" s="372"/>
      <c r="AM638" s="372"/>
      <c r="AN638" s="372"/>
      <c r="AO638" s="372"/>
      <c r="AP638" s="372"/>
      <c r="AQ638" s="372"/>
      <c r="AR638" s="372"/>
      <c r="AS638" s="372"/>
      <c r="AT638" s="372"/>
      <c r="AU638" s="372"/>
      <c r="AV638" s="372"/>
      <c r="AW638" s="372"/>
      <c r="AX638" s="372"/>
      <c r="AY638" s="372"/>
      <c r="AZ638" s="372"/>
      <c r="BA638" s="375"/>
      <c r="BB638" s="451"/>
      <c r="BC638" s="375"/>
      <c r="BD638" s="375"/>
      <c r="BE638" s="375"/>
      <c r="BF638" s="375"/>
      <c r="BG638" s="375"/>
      <c r="BH638" s="375"/>
      <c r="BI638" s="375"/>
      <c r="BJ638" s="375"/>
      <c r="BK638" s="375"/>
      <c r="BL638" s="375"/>
      <c r="BM638" s="375"/>
      <c r="BN638" s="375"/>
      <c r="BO638" s="375"/>
      <c r="BP638" s="375"/>
      <c r="BQ638" s="375"/>
      <c r="BR638" s="375"/>
      <c r="BS638" s="375"/>
      <c r="BT638" s="375"/>
      <c r="BU638" s="375"/>
      <c r="BV638" s="375"/>
      <c r="BW638" s="375"/>
      <c r="BX638" s="375"/>
      <c r="BY638" s="375"/>
      <c r="BZ638" s="375"/>
      <c r="CA638" s="375"/>
      <c r="CB638" s="375"/>
      <c r="CC638" s="375"/>
      <c r="CD638" s="375"/>
      <c r="CE638" s="375"/>
      <c r="CF638" s="375"/>
      <c r="CG638" s="375"/>
      <c r="CH638" s="375"/>
      <c r="CI638" s="375"/>
      <c r="CJ638" s="375"/>
      <c r="CK638" s="375"/>
      <c r="CL638" s="375"/>
      <c r="CM638" s="375"/>
      <c r="CN638" s="375"/>
      <c r="CO638" s="375"/>
      <c r="CP638" s="375"/>
      <c r="CQ638" s="375"/>
      <c r="CR638" s="375"/>
      <c r="CS638" s="375"/>
      <c r="CT638" s="375"/>
      <c r="CU638" s="375"/>
      <c r="CV638" s="375"/>
      <c r="CW638" s="375"/>
      <c r="CX638" s="375"/>
      <c r="CY638" s="375"/>
      <c r="CZ638" s="375"/>
    </row>
    <row r="639" s="379" customFormat="true" ht="25.15" customHeight="true" x14ac:dyDescent="0.2">
      <c r="C639" s="1141"/>
      <c r="D639" s="1142"/>
      <c r="E639" s="670"/>
      <c r="F639" s="670"/>
      <c r="G639" s="670"/>
      <c r="H639" s="1142" t="s">
        <v>525</v>
      </c>
      <c r="I639" s="1142"/>
      <c r="J639" s="891">
        <v>-1.4530106041893929E-2</v>
      </c>
      <c r="K639" s="670"/>
      <c r="L639" s="670"/>
      <c r="M639" s="1142" t="s">
        <v>638</v>
      </c>
      <c r="N639" s="1142"/>
      <c r="O639" s="892">
        <v>3.7610625360592108E-3</v>
      </c>
      <c r="P639" s="670"/>
      <c r="Q639" s="670"/>
      <c r="Z639" s="372"/>
      <c r="AA639" s="372"/>
      <c r="AB639" s="372"/>
      <c r="AC639" s="372"/>
      <c r="AD639" s="372"/>
      <c r="AE639" s="372"/>
      <c r="AF639" s="372"/>
      <c r="AG639" s="372"/>
      <c r="AH639" s="372"/>
      <c r="AI639" s="372"/>
      <c r="AJ639" s="372"/>
      <c r="AK639" s="372"/>
      <c r="AL639" s="372"/>
      <c r="AM639" s="372"/>
      <c r="AN639" s="372"/>
      <c r="AO639" s="372"/>
      <c r="AP639" s="372"/>
      <c r="AQ639" s="372"/>
      <c r="AR639" s="372"/>
      <c r="AS639" s="372"/>
      <c r="AT639" s="372"/>
      <c r="AU639" s="372"/>
      <c r="AV639" s="372"/>
      <c r="AW639" s="372"/>
      <c r="AX639" s="372"/>
      <c r="AY639" s="372"/>
      <c r="AZ639" s="372"/>
      <c r="BA639" s="375"/>
      <c r="BB639" s="451"/>
      <c r="BC639" s="375"/>
      <c r="BD639" s="375"/>
      <c r="BE639" s="375"/>
      <c r="BF639" s="375"/>
      <c r="BG639" s="375"/>
      <c r="BH639" s="375"/>
      <c r="BI639" s="375"/>
      <c r="BJ639" s="375"/>
      <c r="BK639" s="375"/>
      <c r="BL639" s="375"/>
      <c r="BM639" s="375"/>
      <c r="BN639" s="375"/>
      <c r="BO639" s="375"/>
      <c r="BP639" s="375"/>
      <c r="BQ639" s="375"/>
      <c r="BR639" s="375"/>
      <c r="BS639" s="375"/>
      <c r="BT639" s="375"/>
      <c r="BU639" s="375"/>
      <c r="BV639" s="375"/>
      <c r="BW639" s="375"/>
      <c r="BX639" s="375"/>
      <c r="BY639" s="375"/>
      <c r="BZ639" s="375"/>
      <c r="CA639" s="375"/>
      <c r="CB639" s="375"/>
      <c r="CC639" s="375"/>
      <c r="CD639" s="375"/>
      <c r="CE639" s="375"/>
      <c r="CF639" s="375"/>
      <c r="CG639" s="375"/>
      <c r="CH639" s="375"/>
      <c r="CI639" s="375"/>
      <c r="CJ639" s="375"/>
      <c r="CK639" s="375"/>
      <c r="CL639" s="375"/>
      <c r="CM639" s="375"/>
      <c r="CN639" s="375"/>
      <c r="CO639" s="375"/>
      <c r="CP639" s="375"/>
      <c r="CQ639" s="375"/>
      <c r="CR639" s="375"/>
      <c r="CS639" s="375"/>
      <c r="CT639" s="375"/>
      <c r="CU639" s="375"/>
      <c r="CV639" s="375"/>
      <c r="CW639" s="375"/>
      <c r="CX639" s="375"/>
      <c r="CY639" s="375"/>
      <c r="CZ639" s="375"/>
    </row>
    <row r="640" s="379" customFormat="true" ht="25.15" customHeight="true" x14ac:dyDescent="0.2">
      <c r="C640" s="1141"/>
      <c r="D640" s="1142"/>
      <c r="E640" s="670"/>
      <c r="F640" s="670"/>
      <c r="G640" s="670"/>
      <c r="H640" s="1142" t="s">
        <v>514</v>
      </c>
      <c r="I640" s="1142"/>
      <c r="J640" s="891">
        <v>-3.0766257764240766E-2</v>
      </c>
      <c r="K640" s="670"/>
      <c r="L640" s="670"/>
      <c r="M640" s="1142" t="s">
        <v>591</v>
      </c>
      <c r="N640" s="1142"/>
      <c r="O640" s="892">
        <v>6.1897746098467786E-2</v>
      </c>
      <c r="P640" s="670"/>
      <c r="Q640" s="670"/>
      <c r="Z640" s="372"/>
      <c r="AA640" s="372"/>
      <c r="AB640" s="372"/>
      <c r="AC640" s="372"/>
      <c r="AD640" s="372"/>
      <c r="AE640" s="372"/>
      <c r="AF640" s="372"/>
      <c r="AG640" s="372"/>
      <c r="AH640" s="372"/>
      <c r="AI640" s="372"/>
      <c r="AJ640" s="372"/>
      <c r="AK640" s="372"/>
      <c r="AL640" s="372"/>
      <c r="AM640" s="372"/>
      <c r="AN640" s="372"/>
      <c r="AO640" s="372"/>
      <c r="AP640" s="372"/>
      <c r="AQ640" s="372"/>
      <c r="AR640" s="372"/>
      <c r="AS640" s="372"/>
      <c r="AT640" s="372"/>
      <c r="AU640" s="372"/>
      <c r="AV640" s="372"/>
      <c r="AW640" s="372"/>
      <c r="AX640" s="372"/>
      <c r="AY640" s="372"/>
      <c r="AZ640" s="372"/>
      <c r="BA640" s="375"/>
      <c r="BB640" s="451"/>
      <c r="BC640" s="375"/>
      <c r="BD640" s="375"/>
      <c r="BE640" s="375"/>
      <c r="BF640" s="375"/>
      <c r="BG640" s="375"/>
      <c r="BH640" s="375"/>
      <c r="BI640" s="375"/>
      <c r="BJ640" s="375"/>
      <c r="BK640" s="375"/>
      <c r="BL640" s="375"/>
      <c r="BM640" s="375"/>
      <c r="BN640" s="375"/>
      <c r="BO640" s="375"/>
      <c r="BP640" s="375"/>
      <c r="BQ640" s="375"/>
      <c r="BR640" s="375"/>
      <c r="BS640" s="375"/>
      <c r="BT640" s="375"/>
      <c r="BU640" s="375"/>
      <c r="BV640" s="375"/>
      <c r="BW640" s="375"/>
      <c r="BX640" s="375"/>
      <c r="BY640" s="375"/>
      <c r="BZ640" s="375"/>
      <c r="CA640" s="375"/>
      <c r="CB640" s="375"/>
      <c r="CC640" s="375"/>
      <c r="CD640" s="375"/>
      <c r="CE640" s="375"/>
      <c r="CF640" s="375"/>
      <c r="CG640" s="375"/>
      <c r="CH640" s="375"/>
      <c r="CI640" s="375"/>
      <c r="CJ640" s="375"/>
      <c r="CK640" s="375"/>
      <c r="CL640" s="375"/>
      <c r="CM640" s="375"/>
      <c r="CN640" s="375"/>
      <c r="CO640" s="375"/>
      <c r="CP640" s="375"/>
      <c r="CQ640" s="375"/>
      <c r="CR640" s="375"/>
      <c r="CS640" s="375"/>
      <c r="CT640" s="375"/>
      <c r="CU640" s="375"/>
      <c r="CV640" s="375"/>
      <c r="CW640" s="375"/>
      <c r="CX640" s="375"/>
      <c r="CY640" s="375"/>
      <c r="CZ640" s="375"/>
    </row>
    <row r="641" s="379" customFormat="true" ht="25.15" customHeight="true" x14ac:dyDescent="0.2">
      <c r="C641" s="1141"/>
      <c r="D641" s="1142"/>
      <c r="E641" s="670"/>
      <c r="F641" s="670"/>
      <c r="G641" s="670"/>
      <c r="H641" s="1142" t="s">
        <v>622</v>
      </c>
      <c r="I641" s="1142"/>
      <c r="J641" s="891">
        <v>-2.0817428160006445E-2</v>
      </c>
      <c r="K641" s="670"/>
      <c r="L641" s="670"/>
      <c r="M641" s="1142" t="s">
        <v>620</v>
      </c>
      <c r="N641" s="1142"/>
      <c r="O641" s="892">
        <v>-2.0957679528218864E-2</v>
      </c>
      <c r="P641" s="670"/>
      <c r="Q641" s="670"/>
      <c r="Z641" s="372"/>
      <c r="AA641" s="372"/>
      <c r="AB641" s="372"/>
      <c r="AC641" s="372"/>
      <c r="AD641" s="372"/>
      <c r="AE641" s="372"/>
      <c r="AF641" s="372"/>
      <c r="AG641" s="372"/>
      <c r="AH641" s="372"/>
      <c r="AI641" s="372"/>
      <c r="AJ641" s="372"/>
      <c r="AK641" s="372"/>
      <c r="AL641" s="372"/>
      <c r="AM641" s="372"/>
      <c r="AN641" s="372"/>
      <c r="AO641" s="372"/>
      <c r="AP641" s="372"/>
      <c r="AQ641" s="372"/>
      <c r="AR641" s="372"/>
      <c r="AS641" s="372"/>
      <c r="AT641" s="372"/>
      <c r="AU641" s="372"/>
      <c r="AV641" s="372"/>
      <c r="AW641" s="372"/>
      <c r="AX641" s="372"/>
      <c r="AY641" s="372"/>
      <c r="AZ641" s="372"/>
      <c r="BA641" s="375"/>
      <c r="BB641" s="451"/>
      <c r="BC641" s="375"/>
      <c r="BD641" s="375"/>
      <c r="BE641" s="375"/>
      <c r="BF641" s="375"/>
      <c r="BG641" s="375"/>
      <c r="BH641" s="375"/>
      <c r="BI641" s="375"/>
      <c r="BJ641" s="375"/>
      <c r="BK641" s="375"/>
      <c r="BL641" s="375"/>
      <c r="BM641" s="375"/>
      <c r="BN641" s="375"/>
      <c r="BO641" s="375"/>
      <c r="BP641" s="375"/>
      <c r="BQ641" s="375"/>
      <c r="BR641" s="375"/>
      <c r="BS641" s="375"/>
      <c r="BT641" s="375"/>
      <c r="BU641" s="375"/>
      <c r="BV641" s="375"/>
      <c r="BW641" s="375"/>
      <c r="BX641" s="375"/>
      <c r="BY641" s="375"/>
      <c r="BZ641" s="375"/>
      <c r="CA641" s="375"/>
      <c r="CB641" s="375"/>
      <c r="CC641" s="375"/>
      <c r="CD641" s="375"/>
      <c r="CE641" s="375"/>
      <c r="CF641" s="375"/>
      <c r="CG641" s="375"/>
      <c r="CH641" s="375"/>
      <c r="CI641" s="375"/>
      <c r="CJ641" s="375"/>
      <c r="CK641" s="375"/>
      <c r="CL641" s="375"/>
      <c r="CM641" s="375"/>
      <c r="CN641" s="375"/>
      <c r="CO641" s="375"/>
      <c r="CP641" s="375"/>
      <c r="CQ641" s="375"/>
      <c r="CR641" s="375"/>
      <c r="CS641" s="375"/>
      <c r="CT641" s="375"/>
      <c r="CU641" s="375"/>
      <c r="CV641" s="375"/>
      <c r="CW641" s="375"/>
      <c r="CX641" s="375"/>
      <c r="CY641" s="375"/>
      <c r="CZ641" s="375"/>
    </row>
    <row r="642" s="379" customFormat="true" ht="25.15" customHeight="true" x14ac:dyDescent="0.2">
      <c r="C642" s="1141"/>
      <c r="D642" s="1142"/>
      <c r="E642" s="670"/>
      <c r="F642" s="670"/>
      <c r="G642" s="670"/>
      <c r="H642" s="1142" t="s">
        <v>536</v>
      </c>
      <c r="I642" s="1142"/>
      <c r="J642" s="891">
        <v>-7.7400329640276736E-3</v>
      </c>
      <c r="K642" s="670"/>
      <c r="L642" s="670"/>
      <c r="M642" s="1142" t="s">
        <v>525</v>
      </c>
      <c r="N642" s="1142"/>
      <c r="O642" s="892">
        <v>-1.8586043929542703E-2</v>
      </c>
      <c r="P642" s="670"/>
      <c r="Q642" s="670"/>
      <c r="Z642" s="372"/>
      <c r="AA642" s="372"/>
      <c r="AB642" s="372"/>
      <c r="AC642" s="372"/>
      <c r="AD642" s="372"/>
      <c r="AE642" s="372"/>
      <c r="AF642" s="372"/>
      <c r="AG642" s="372"/>
      <c r="AH642" s="372"/>
      <c r="AI642" s="372"/>
      <c r="AJ642" s="372"/>
      <c r="AK642" s="372"/>
      <c r="AL642" s="372"/>
      <c r="AM642" s="372"/>
      <c r="AN642" s="372"/>
      <c r="AO642" s="372"/>
      <c r="AP642" s="372"/>
      <c r="AQ642" s="372"/>
      <c r="AR642" s="372"/>
      <c r="AS642" s="372"/>
      <c r="AT642" s="372"/>
      <c r="AU642" s="372"/>
      <c r="AV642" s="372"/>
      <c r="AW642" s="372"/>
      <c r="AX642" s="372"/>
      <c r="AY642" s="372"/>
      <c r="AZ642" s="372"/>
      <c r="BA642" s="375"/>
      <c r="BB642" s="451"/>
      <c r="BC642" s="375"/>
      <c r="BD642" s="375"/>
      <c r="BE642" s="375"/>
      <c r="BF642" s="375"/>
      <c r="BG642" s="375"/>
      <c r="BH642" s="375"/>
      <c r="BI642" s="375"/>
      <c r="BJ642" s="375"/>
      <c r="BK642" s="375"/>
      <c r="BL642" s="375"/>
      <c r="BM642" s="375"/>
      <c r="BN642" s="375"/>
      <c r="BO642" s="375"/>
      <c r="BP642" s="375"/>
      <c r="BQ642" s="375"/>
      <c r="BR642" s="375"/>
      <c r="BS642" s="375"/>
      <c r="BT642" s="375"/>
      <c r="BU642" s="375"/>
      <c r="BV642" s="375"/>
      <c r="BW642" s="375"/>
      <c r="BX642" s="375"/>
      <c r="BY642" s="375"/>
      <c r="BZ642" s="375"/>
      <c r="CA642" s="375"/>
      <c r="CB642" s="375"/>
      <c r="CC642" s="375"/>
      <c r="CD642" s="375"/>
      <c r="CE642" s="375"/>
      <c r="CF642" s="375"/>
      <c r="CG642" s="375"/>
      <c r="CH642" s="375"/>
      <c r="CI642" s="375"/>
      <c r="CJ642" s="375"/>
      <c r="CK642" s="375"/>
      <c r="CL642" s="375"/>
      <c r="CM642" s="375"/>
      <c r="CN642" s="375"/>
      <c r="CO642" s="375"/>
      <c r="CP642" s="375"/>
      <c r="CQ642" s="375"/>
      <c r="CR642" s="375"/>
      <c r="CS642" s="375"/>
      <c r="CT642" s="375"/>
      <c r="CU642" s="375"/>
      <c r="CV642" s="375"/>
      <c r="CW642" s="375"/>
      <c r="CX642" s="375"/>
      <c r="CY642" s="375"/>
      <c r="CZ642" s="375"/>
    </row>
    <row r="643" s="379" customFormat="true" ht="25.15" customHeight="true" x14ac:dyDescent="0.2">
      <c r="C643" s="1141"/>
      <c r="D643" s="1142"/>
      <c r="E643" s="670"/>
      <c r="F643" s="670"/>
      <c r="G643" s="670"/>
      <c r="H643" s="1142" t="s">
        <v>552</v>
      </c>
      <c r="I643" s="1142"/>
      <c r="J643" s="891">
        <v>-2.056551537219805E-2</v>
      </c>
      <c r="K643" s="670"/>
      <c r="L643" s="670"/>
      <c r="M643" s="1142" t="s">
        <v>514</v>
      </c>
      <c r="N643" s="1142"/>
      <c r="O643" s="892">
        <v>-1.9311672955508747E-2</v>
      </c>
      <c r="P643" s="670"/>
      <c r="Q643" s="670"/>
      <c r="Z643" s="372"/>
      <c r="AA643" s="372"/>
      <c r="AB643" s="372"/>
      <c r="AC643" s="372"/>
      <c r="AD643" s="372"/>
      <c r="AE643" s="372"/>
      <c r="AF643" s="372"/>
      <c r="AG643" s="372"/>
      <c r="AH643" s="372"/>
      <c r="AI643" s="372"/>
      <c r="AJ643" s="372"/>
      <c r="AK643" s="372"/>
      <c r="AL643" s="372"/>
      <c r="AM643" s="372"/>
      <c r="AN643" s="372"/>
      <c r="AO643" s="372"/>
      <c r="AP643" s="372"/>
      <c r="AQ643" s="372"/>
      <c r="AR643" s="372"/>
      <c r="AS643" s="372"/>
      <c r="AT643" s="372"/>
      <c r="AU643" s="372"/>
      <c r="AV643" s="372"/>
      <c r="AW643" s="372"/>
      <c r="AX643" s="372"/>
      <c r="AY643" s="372"/>
      <c r="AZ643" s="372"/>
      <c r="BA643" s="375"/>
      <c r="BB643" s="451"/>
      <c r="BC643" s="375"/>
      <c r="BD643" s="375"/>
      <c r="BE643" s="375"/>
      <c r="BF643" s="375"/>
      <c r="BG643" s="375"/>
      <c r="BH643" s="375"/>
      <c r="BI643" s="375"/>
      <c r="BJ643" s="375"/>
      <c r="BK643" s="375"/>
      <c r="BL643" s="375"/>
      <c r="BM643" s="375"/>
      <c r="BN643" s="375"/>
      <c r="BO643" s="375"/>
      <c r="BP643" s="375"/>
      <c r="BQ643" s="375"/>
      <c r="BR643" s="375"/>
      <c r="BS643" s="375"/>
      <c r="BT643" s="375"/>
      <c r="BU643" s="375"/>
      <c r="BV643" s="375"/>
      <c r="BW643" s="375"/>
      <c r="BX643" s="375"/>
      <c r="BY643" s="375"/>
      <c r="BZ643" s="375"/>
      <c r="CA643" s="375"/>
      <c r="CB643" s="375"/>
      <c r="CC643" s="375"/>
      <c r="CD643" s="375"/>
      <c r="CE643" s="375"/>
      <c r="CF643" s="375"/>
      <c r="CG643" s="375"/>
      <c r="CH643" s="375"/>
      <c r="CI643" s="375"/>
      <c r="CJ643" s="375"/>
      <c r="CK643" s="375"/>
      <c r="CL643" s="375"/>
      <c r="CM643" s="375"/>
      <c r="CN643" s="375"/>
      <c r="CO643" s="375"/>
      <c r="CP643" s="375"/>
      <c r="CQ643" s="375"/>
      <c r="CR643" s="375"/>
      <c r="CS643" s="375"/>
      <c r="CT643" s="375"/>
      <c r="CU643" s="375"/>
      <c r="CV643" s="375"/>
      <c r="CW643" s="375"/>
      <c r="CX643" s="375"/>
      <c r="CY643" s="375"/>
      <c r="CZ643" s="375"/>
    </row>
    <row r="644" s="379" customFormat="true" ht="25.15" customHeight="true" x14ac:dyDescent="0.2">
      <c r="C644" s="1141"/>
      <c r="D644" s="1142"/>
      <c r="E644" s="670"/>
      <c r="F644" s="670"/>
      <c r="G644" s="670"/>
      <c r="H644" s="1142" t="s">
        <v>645</v>
      </c>
      <c r="I644" s="1142"/>
      <c r="J644" s="891">
        <v>-1.2428512953669573E-2</v>
      </c>
      <c r="K644" s="670"/>
      <c r="L644" s="670"/>
      <c r="M644" s="1142" t="s">
        <v>622</v>
      </c>
      <c r="N644" s="1142"/>
      <c r="O644" s="892">
        <v>-1.2956616568544481E-2</v>
      </c>
      <c r="P644" s="670"/>
      <c r="Q644" s="670"/>
      <c r="Z644" s="372"/>
      <c r="AA644" s="372"/>
      <c r="AB644" s="372"/>
      <c r="AC644" s="372"/>
      <c r="AD644" s="372"/>
      <c r="AE644" s="372"/>
      <c r="AF644" s="372"/>
      <c r="AG644" s="372"/>
      <c r="AH644" s="372"/>
      <c r="AI644" s="372"/>
      <c r="AJ644" s="372"/>
      <c r="AK644" s="372"/>
      <c r="AL644" s="372"/>
      <c r="AM644" s="372"/>
      <c r="AN644" s="372"/>
      <c r="AO644" s="372"/>
      <c r="AP644" s="372"/>
      <c r="AQ644" s="372"/>
      <c r="AR644" s="372"/>
      <c r="AS644" s="372"/>
      <c r="AT644" s="372"/>
      <c r="AU644" s="372"/>
      <c r="AV644" s="372"/>
      <c r="AW644" s="372"/>
      <c r="AX644" s="372"/>
      <c r="AY644" s="372"/>
      <c r="AZ644" s="372"/>
      <c r="BA644" s="375"/>
      <c r="BB644" s="451"/>
      <c r="BC644" s="375"/>
      <c r="BD644" s="375"/>
      <c r="BE644" s="375"/>
      <c r="BF644" s="375"/>
      <c r="BG644" s="375"/>
      <c r="BH644" s="375"/>
      <c r="BI644" s="375"/>
      <c r="BJ644" s="375"/>
      <c r="BK644" s="375"/>
      <c r="BL644" s="375"/>
      <c r="BM644" s="375"/>
      <c r="BN644" s="375"/>
      <c r="BO644" s="375"/>
      <c r="BP644" s="375"/>
      <c r="BQ644" s="375"/>
      <c r="BR644" s="375"/>
      <c r="BS644" s="375"/>
      <c r="BT644" s="375"/>
      <c r="BU644" s="375"/>
      <c r="BV644" s="375"/>
      <c r="BW644" s="375"/>
      <c r="BX644" s="375"/>
      <c r="BY644" s="375"/>
      <c r="BZ644" s="375"/>
      <c r="CA644" s="375"/>
      <c r="CB644" s="375"/>
      <c r="CC644" s="375"/>
      <c r="CD644" s="375"/>
      <c r="CE644" s="375"/>
      <c r="CF644" s="375"/>
      <c r="CG644" s="375"/>
      <c r="CH644" s="375"/>
      <c r="CI644" s="375"/>
      <c r="CJ644" s="375"/>
      <c r="CK644" s="375"/>
      <c r="CL644" s="375"/>
      <c r="CM644" s="375"/>
      <c r="CN644" s="375"/>
      <c r="CO644" s="375"/>
      <c r="CP644" s="375"/>
      <c r="CQ644" s="375"/>
      <c r="CR644" s="375"/>
      <c r="CS644" s="375"/>
      <c r="CT644" s="375"/>
      <c r="CU644" s="375"/>
      <c r="CV644" s="375"/>
      <c r="CW644" s="375"/>
      <c r="CX644" s="375"/>
      <c r="CY644" s="375"/>
      <c r="CZ644" s="375"/>
    </row>
    <row r="645" s="379" customFormat="true" ht="25.15" customHeight="true" x14ac:dyDescent="0.2">
      <c r="C645" s="1141"/>
      <c r="D645" s="1142"/>
      <c r="E645" s="670"/>
      <c r="F645" s="670"/>
      <c r="G645" s="670"/>
      <c r="H645" s="1142" t="s">
        <v>646</v>
      </c>
      <c r="I645" s="1142"/>
      <c r="J645" s="891">
        <v>-9.8332729669919905E-3</v>
      </c>
      <c r="K645" s="670"/>
      <c r="L645" s="670"/>
      <c r="M645" s="1142" t="s">
        <v>536</v>
      </c>
      <c r="N645" s="1142"/>
      <c r="O645" s="892">
        <v>-1.2702269997611745E-2</v>
      </c>
      <c r="P645" s="670"/>
      <c r="Q645" s="670"/>
      <c r="Z645" s="372"/>
      <c r="AA645" s="372"/>
      <c r="AB645" s="372"/>
      <c r="AC645" s="372"/>
      <c r="AD645" s="372"/>
      <c r="AE645" s="372"/>
      <c r="AF645" s="372"/>
      <c r="AG645" s="372"/>
      <c r="AH645" s="372"/>
      <c r="AI645" s="372"/>
      <c r="AJ645" s="372"/>
      <c r="AK645" s="372"/>
      <c r="AL645" s="372"/>
      <c r="AM645" s="372"/>
      <c r="AN645" s="372"/>
      <c r="AO645" s="372"/>
      <c r="AP645" s="372"/>
      <c r="AQ645" s="372"/>
      <c r="AR645" s="372"/>
      <c r="AS645" s="372"/>
      <c r="AT645" s="372"/>
      <c r="AU645" s="372"/>
      <c r="AV645" s="372"/>
      <c r="AW645" s="372"/>
      <c r="AX645" s="372"/>
      <c r="AY645" s="372"/>
      <c r="AZ645" s="372"/>
      <c r="BA645" s="375"/>
      <c r="BB645" s="451"/>
      <c r="BC645" s="375"/>
      <c r="BD645" s="375"/>
      <c r="BE645" s="375"/>
      <c r="BF645" s="375"/>
      <c r="BG645" s="375"/>
      <c r="BH645" s="375"/>
      <c r="BI645" s="375"/>
      <c r="BJ645" s="375"/>
      <c r="BK645" s="375"/>
      <c r="BL645" s="375"/>
      <c r="BM645" s="375"/>
      <c r="BN645" s="375"/>
      <c r="BO645" s="375"/>
      <c r="BP645" s="375"/>
      <c r="BQ645" s="375"/>
      <c r="BR645" s="375"/>
      <c r="BS645" s="375"/>
      <c r="BT645" s="375"/>
      <c r="BU645" s="375"/>
      <c r="BV645" s="375"/>
      <c r="BW645" s="375"/>
      <c r="BX645" s="375"/>
      <c r="BY645" s="375"/>
      <c r="BZ645" s="375"/>
      <c r="CA645" s="375"/>
      <c r="CB645" s="375"/>
      <c r="CC645" s="375"/>
      <c r="CD645" s="375"/>
      <c r="CE645" s="375"/>
      <c r="CF645" s="375"/>
      <c r="CG645" s="375"/>
      <c r="CH645" s="375"/>
      <c r="CI645" s="375"/>
      <c r="CJ645" s="375"/>
      <c r="CK645" s="375"/>
      <c r="CL645" s="375"/>
      <c r="CM645" s="375"/>
      <c r="CN645" s="375"/>
      <c r="CO645" s="375"/>
      <c r="CP645" s="375"/>
      <c r="CQ645" s="375"/>
      <c r="CR645" s="375"/>
      <c r="CS645" s="375"/>
      <c r="CT645" s="375"/>
      <c r="CU645" s="375"/>
      <c r="CV645" s="375"/>
      <c r="CW645" s="375"/>
      <c r="CX645" s="375"/>
      <c r="CY645" s="375"/>
      <c r="CZ645" s="375"/>
    </row>
    <row r="646" s="379" customFormat="true" ht="25.15" customHeight="true" x14ac:dyDescent="0.2">
      <c r="C646" s="1141"/>
      <c r="D646" s="1142"/>
      <c r="E646" s="670"/>
      <c r="F646" s="670"/>
      <c r="G646" s="670"/>
      <c r="H646" s="1142" t="s">
        <v>509</v>
      </c>
      <c r="I646" s="1142"/>
      <c r="J646" s="891">
        <v>1.5007687115005304E-2</v>
      </c>
      <c r="K646" s="670"/>
      <c r="L646" s="670"/>
      <c r="M646" s="1142" t="s">
        <v>552</v>
      </c>
      <c r="N646" s="1142"/>
      <c r="O646" s="892">
        <v>-2.2513066468463501E-3</v>
      </c>
      <c r="P646" s="670"/>
      <c r="Q646" s="670"/>
      <c r="Z646" s="372"/>
      <c r="AA646" s="372"/>
      <c r="AB646" s="372"/>
      <c r="AC646" s="372"/>
      <c r="AD646" s="372"/>
      <c r="AE646" s="372"/>
      <c r="AF646" s="372"/>
      <c r="AG646" s="372"/>
      <c r="AH646" s="372"/>
      <c r="AI646" s="372"/>
      <c r="AJ646" s="372"/>
      <c r="AK646" s="372"/>
      <c r="AL646" s="372"/>
      <c r="AM646" s="372"/>
      <c r="AN646" s="372"/>
      <c r="AO646" s="372"/>
      <c r="AP646" s="372"/>
      <c r="AQ646" s="372"/>
      <c r="AR646" s="372"/>
      <c r="AS646" s="372"/>
      <c r="AT646" s="372"/>
      <c r="AU646" s="372"/>
      <c r="AV646" s="372"/>
      <c r="AW646" s="372"/>
      <c r="AX646" s="372"/>
      <c r="AY646" s="372"/>
      <c r="AZ646" s="372"/>
      <c r="BA646" s="375"/>
      <c r="BB646" s="451"/>
      <c r="BC646" s="375"/>
      <c r="BD646" s="375"/>
      <c r="BE646" s="375"/>
      <c r="BF646" s="375"/>
      <c r="BG646" s="375"/>
      <c r="BH646" s="375"/>
      <c r="BI646" s="375"/>
      <c r="BJ646" s="375"/>
      <c r="BK646" s="375"/>
      <c r="BL646" s="375"/>
      <c r="BM646" s="375"/>
      <c r="BN646" s="375"/>
      <c r="BO646" s="375"/>
      <c r="BP646" s="375"/>
      <c r="BQ646" s="375"/>
      <c r="BR646" s="375"/>
      <c r="BS646" s="375"/>
      <c r="BT646" s="375"/>
      <c r="BU646" s="375"/>
      <c r="BV646" s="375"/>
      <c r="BW646" s="375"/>
      <c r="BX646" s="375"/>
      <c r="BY646" s="375"/>
      <c r="BZ646" s="375"/>
      <c r="CA646" s="375"/>
      <c r="CB646" s="375"/>
      <c r="CC646" s="375"/>
      <c r="CD646" s="375"/>
      <c r="CE646" s="375"/>
      <c r="CF646" s="375"/>
      <c r="CG646" s="375"/>
      <c r="CH646" s="375"/>
      <c r="CI646" s="375"/>
      <c r="CJ646" s="375"/>
      <c r="CK646" s="375"/>
      <c r="CL646" s="375"/>
      <c r="CM646" s="375"/>
      <c r="CN646" s="375"/>
      <c r="CO646" s="375"/>
      <c r="CP646" s="375"/>
      <c r="CQ646" s="375"/>
      <c r="CR646" s="375"/>
      <c r="CS646" s="375"/>
      <c r="CT646" s="375"/>
      <c r="CU646" s="375"/>
      <c r="CV646" s="375"/>
      <c r="CW646" s="375"/>
      <c r="CX646" s="375"/>
      <c r="CY646" s="375"/>
      <c r="CZ646" s="375"/>
    </row>
    <row r="647" s="379" customFormat="true" ht="25.15" customHeight="true" x14ac:dyDescent="0.2">
      <c r="C647" s="1141"/>
      <c r="D647" s="1142"/>
      <c r="E647" s="670"/>
      <c r="F647" s="670"/>
      <c r="G647" s="670"/>
      <c r="H647" s="1142" t="s">
        <v>653</v>
      </c>
      <c r="I647" s="1142"/>
      <c r="J647" s="891">
        <v>-1.7780615544437102E-3</v>
      </c>
      <c r="K647" s="670"/>
      <c r="L647" s="670"/>
      <c r="M647" s="1142" t="s">
        <v>646</v>
      </c>
      <c r="N647" s="1142"/>
      <c r="O647" s="892">
        <v>-8.6306509164266899E-3</v>
      </c>
      <c r="P647" s="670"/>
      <c r="Q647" s="670"/>
      <c r="Z647" s="372"/>
      <c r="AA647" s="372"/>
      <c r="AB647" s="372"/>
      <c r="AC647" s="372"/>
      <c r="AD647" s="372"/>
      <c r="AE647" s="372"/>
      <c r="AF647" s="372"/>
      <c r="AG647" s="372"/>
      <c r="AH647" s="372"/>
      <c r="AI647" s="372"/>
      <c r="AJ647" s="372"/>
      <c r="AK647" s="372"/>
      <c r="AL647" s="372"/>
      <c r="AM647" s="372"/>
      <c r="AN647" s="372"/>
      <c r="AO647" s="372"/>
      <c r="AP647" s="372"/>
      <c r="AQ647" s="372"/>
      <c r="AR647" s="372"/>
      <c r="AS647" s="372"/>
      <c r="AT647" s="372"/>
      <c r="AU647" s="372"/>
      <c r="AV647" s="372"/>
      <c r="AW647" s="372"/>
      <c r="AX647" s="372"/>
      <c r="AY647" s="372"/>
      <c r="AZ647" s="372"/>
      <c r="BA647" s="375"/>
      <c r="BB647" s="451"/>
      <c r="BC647" s="375"/>
      <c r="BD647" s="375"/>
      <c r="BE647" s="375"/>
      <c r="BF647" s="375"/>
      <c r="BG647" s="375"/>
      <c r="BH647" s="375"/>
      <c r="BI647" s="375"/>
      <c r="BJ647" s="375"/>
      <c r="BK647" s="375"/>
      <c r="BL647" s="375"/>
      <c r="BM647" s="375"/>
      <c r="BN647" s="375"/>
      <c r="BO647" s="375"/>
      <c r="BP647" s="375"/>
      <c r="BQ647" s="375"/>
      <c r="BR647" s="375"/>
      <c r="BS647" s="375"/>
      <c r="BT647" s="375"/>
      <c r="BU647" s="375"/>
      <c r="BV647" s="375"/>
      <c r="BW647" s="375"/>
      <c r="BX647" s="375"/>
      <c r="BY647" s="375"/>
      <c r="BZ647" s="375"/>
      <c r="CA647" s="375"/>
      <c r="CB647" s="375"/>
      <c r="CC647" s="375"/>
      <c r="CD647" s="375"/>
      <c r="CE647" s="375"/>
      <c r="CF647" s="375"/>
      <c r="CG647" s="375"/>
      <c r="CH647" s="375"/>
      <c r="CI647" s="375"/>
      <c r="CJ647" s="375"/>
      <c r="CK647" s="375"/>
      <c r="CL647" s="375"/>
      <c r="CM647" s="375"/>
      <c r="CN647" s="375"/>
      <c r="CO647" s="375"/>
      <c r="CP647" s="375"/>
      <c r="CQ647" s="375"/>
      <c r="CR647" s="375"/>
      <c r="CS647" s="375"/>
      <c r="CT647" s="375"/>
      <c r="CU647" s="375"/>
      <c r="CV647" s="375"/>
      <c r="CW647" s="375"/>
      <c r="CX647" s="375"/>
      <c r="CY647" s="375"/>
      <c r="CZ647" s="375"/>
    </row>
    <row r="648" s="379" customFormat="true" ht="25.15" customHeight="true" x14ac:dyDescent="0.2">
      <c r="C648" s="1141"/>
      <c r="D648" s="1142"/>
      <c r="E648" s="670"/>
      <c r="F648" s="670"/>
      <c r="G648" s="670"/>
      <c r="H648" s="1142" t="s">
        <v>554</v>
      </c>
      <c r="I648" s="1142"/>
      <c r="J648" s="891">
        <v>4.0980434328490731E-2</v>
      </c>
      <c r="K648" s="670"/>
      <c r="L648" s="670"/>
      <c r="M648" s="1142" t="s">
        <v>509</v>
      </c>
      <c r="N648" s="1142"/>
      <c r="O648" s="892">
        <v>4.9156094098127129E-2</v>
      </c>
      <c r="P648" s="670"/>
      <c r="Q648" s="670"/>
      <c r="Z648" s="372"/>
      <c r="AA648" s="372"/>
      <c r="AB648" s="372"/>
      <c r="AC648" s="372"/>
      <c r="AD648" s="372"/>
      <c r="AE648" s="372"/>
      <c r="AF648" s="372"/>
      <c r="AG648" s="372"/>
      <c r="AH648" s="372"/>
      <c r="AI648" s="372"/>
      <c r="AJ648" s="372"/>
      <c r="AK648" s="372"/>
      <c r="AL648" s="372"/>
      <c r="AM648" s="372"/>
      <c r="AN648" s="372"/>
      <c r="AO648" s="372"/>
      <c r="AP648" s="372"/>
      <c r="AQ648" s="372"/>
      <c r="AR648" s="372"/>
      <c r="AS648" s="372"/>
      <c r="AT648" s="372"/>
      <c r="AU648" s="372"/>
      <c r="AV648" s="372"/>
      <c r="AW648" s="372"/>
      <c r="AX648" s="372"/>
      <c r="AY648" s="372"/>
      <c r="AZ648" s="372"/>
      <c r="BA648" s="375"/>
      <c r="BB648" s="451"/>
      <c r="BC648" s="375"/>
      <c r="BD648" s="375"/>
      <c r="BE648" s="375"/>
      <c r="BF648" s="375"/>
      <c r="BG648" s="375"/>
      <c r="BH648" s="375"/>
      <c r="BI648" s="375"/>
      <c r="BJ648" s="375"/>
      <c r="BK648" s="375"/>
      <c r="BL648" s="375"/>
      <c r="BM648" s="375"/>
      <c r="BN648" s="375"/>
      <c r="BO648" s="375"/>
      <c r="BP648" s="375"/>
      <c r="BQ648" s="375"/>
      <c r="BR648" s="375"/>
      <c r="BS648" s="375"/>
      <c r="BT648" s="375"/>
      <c r="BU648" s="375"/>
      <c r="BV648" s="375"/>
      <c r="BW648" s="375"/>
      <c r="BX648" s="375"/>
      <c r="BY648" s="375"/>
      <c r="BZ648" s="375"/>
      <c r="CA648" s="375"/>
      <c r="CB648" s="375"/>
      <c r="CC648" s="375"/>
      <c r="CD648" s="375"/>
      <c r="CE648" s="375"/>
      <c r="CF648" s="375"/>
      <c r="CG648" s="375"/>
      <c r="CH648" s="375"/>
      <c r="CI648" s="375"/>
      <c r="CJ648" s="375"/>
      <c r="CK648" s="375"/>
      <c r="CL648" s="375"/>
      <c r="CM648" s="375"/>
      <c r="CN648" s="375"/>
      <c r="CO648" s="375"/>
      <c r="CP648" s="375"/>
      <c r="CQ648" s="375"/>
      <c r="CR648" s="375"/>
      <c r="CS648" s="375"/>
      <c r="CT648" s="375"/>
      <c r="CU648" s="375"/>
      <c r="CV648" s="375"/>
      <c r="CW648" s="375"/>
      <c r="CX648" s="375"/>
      <c r="CY648" s="375"/>
      <c r="CZ648" s="375"/>
    </row>
    <row r="649" s="379" customFormat="true" ht="25.15" customHeight="true" x14ac:dyDescent="0.2">
      <c r="C649" s="1141"/>
      <c r="D649" s="1142"/>
      <c r="E649" s="670"/>
      <c r="F649" s="670"/>
      <c r="G649" s="670"/>
      <c r="H649" s="1142" t="s">
        <v>614</v>
      </c>
      <c r="I649" s="1142"/>
      <c r="J649" s="891">
        <v>1.3545328929793392E-2</v>
      </c>
      <c r="K649" s="670"/>
      <c r="L649" s="670"/>
      <c r="M649" s="1142" t="s">
        <v>653</v>
      </c>
      <c r="N649" s="1142"/>
      <c r="O649" s="892">
        <v>5.1981469455611223E-3</v>
      </c>
      <c r="P649" s="670"/>
      <c r="Q649" s="670"/>
      <c r="Z649" s="372"/>
      <c r="AA649" s="372"/>
      <c r="AB649" s="372"/>
      <c r="AC649" s="372"/>
      <c r="AD649" s="372"/>
      <c r="AE649" s="372"/>
      <c r="AF649" s="372"/>
      <c r="AG649" s="372"/>
      <c r="AH649" s="372"/>
      <c r="AI649" s="372"/>
      <c r="AJ649" s="372"/>
      <c r="AK649" s="372"/>
      <c r="AL649" s="372"/>
      <c r="AM649" s="372"/>
      <c r="AN649" s="372"/>
      <c r="AO649" s="372"/>
      <c r="AP649" s="372"/>
      <c r="AQ649" s="372"/>
      <c r="AR649" s="372"/>
      <c r="AS649" s="372"/>
      <c r="AT649" s="372"/>
      <c r="AU649" s="372"/>
      <c r="AV649" s="372"/>
      <c r="AW649" s="372"/>
      <c r="AX649" s="372"/>
      <c r="AY649" s="372"/>
      <c r="AZ649" s="372"/>
      <c r="BA649" s="375"/>
      <c r="BB649" s="451"/>
      <c r="BC649" s="375"/>
      <c r="BD649" s="375"/>
      <c r="BE649" s="375"/>
      <c r="BF649" s="375"/>
      <c r="BG649" s="375"/>
      <c r="BH649" s="375"/>
      <c r="BI649" s="375"/>
      <c r="BJ649" s="375"/>
      <c r="BK649" s="375"/>
      <c r="BL649" s="375"/>
      <c r="BM649" s="375"/>
      <c r="BN649" s="375"/>
      <c r="BO649" s="375"/>
      <c r="BP649" s="375"/>
      <c r="BQ649" s="375"/>
      <c r="BR649" s="375"/>
      <c r="BS649" s="375"/>
      <c r="BT649" s="375"/>
      <c r="BU649" s="375"/>
      <c r="BV649" s="375"/>
      <c r="BW649" s="375"/>
      <c r="BX649" s="375"/>
      <c r="BY649" s="375"/>
      <c r="BZ649" s="375"/>
      <c r="CA649" s="375"/>
      <c r="CB649" s="375"/>
      <c r="CC649" s="375"/>
      <c r="CD649" s="375"/>
      <c r="CE649" s="375"/>
      <c r="CF649" s="375"/>
      <c r="CG649" s="375"/>
      <c r="CH649" s="375"/>
      <c r="CI649" s="375"/>
      <c r="CJ649" s="375"/>
      <c r="CK649" s="375"/>
      <c r="CL649" s="375"/>
      <c r="CM649" s="375"/>
      <c r="CN649" s="375"/>
      <c r="CO649" s="375"/>
      <c r="CP649" s="375"/>
      <c r="CQ649" s="375"/>
      <c r="CR649" s="375"/>
      <c r="CS649" s="375"/>
      <c r="CT649" s="375"/>
      <c r="CU649" s="375"/>
      <c r="CV649" s="375"/>
      <c r="CW649" s="375"/>
      <c r="CX649" s="375"/>
      <c r="CY649" s="375"/>
      <c r="CZ649" s="375"/>
    </row>
    <row r="650" s="379" customFormat="true" ht="25.15" customHeight="true" x14ac:dyDescent="0.2">
      <c r="C650" s="1141"/>
      <c r="D650" s="1142"/>
      <c r="E650" s="670"/>
      <c r="F650" s="670"/>
      <c r="G650" s="670"/>
      <c r="H650" s="1142" t="s">
        <v>546</v>
      </c>
      <c r="I650" s="1142"/>
      <c r="J650" s="891">
        <v>-2.6872586919425283E-2</v>
      </c>
      <c r="K650" s="670"/>
      <c r="L650" s="670"/>
      <c r="M650" s="1142" t="s">
        <v>554</v>
      </c>
      <c r="N650" s="1142"/>
      <c r="O650" s="892">
        <v>2.7454016038371477E-2</v>
      </c>
      <c r="P650" s="670"/>
      <c r="Q650" s="670"/>
      <c r="Z650" s="372"/>
      <c r="AA650" s="372"/>
      <c r="AB650" s="372"/>
      <c r="AC650" s="372"/>
      <c r="AD650" s="372"/>
      <c r="AE650" s="372"/>
      <c r="AF650" s="372"/>
      <c r="AG650" s="372"/>
      <c r="AH650" s="372"/>
      <c r="AI650" s="372"/>
      <c r="AJ650" s="372"/>
      <c r="AK650" s="372"/>
      <c r="AL650" s="372"/>
      <c r="AM650" s="372"/>
      <c r="AN650" s="372"/>
      <c r="AO650" s="372"/>
      <c r="AP650" s="372"/>
      <c r="AQ650" s="372"/>
      <c r="AR650" s="372"/>
      <c r="AS650" s="372"/>
      <c r="AT650" s="372"/>
      <c r="AU650" s="372"/>
      <c r="AV650" s="372"/>
      <c r="AW650" s="372"/>
      <c r="AX650" s="372"/>
      <c r="AY650" s="372"/>
      <c r="AZ650" s="372"/>
      <c r="BA650" s="375"/>
      <c r="BB650" s="451"/>
      <c r="BC650" s="375"/>
      <c r="BD650" s="375"/>
      <c r="BE650" s="375"/>
      <c r="BF650" s="375"/>
      <c r="BG650" s="375"/>
      <c r="BH650" s="375"/>
      <c r="BI650" s="375"/>
      <c r="BJ650" s="375"/>
      <c r="BK650" s="375"/>
      <c r="BL650" s="375"/>
      <c r="BM650" s="375"/>
      <c r="BN650" s="375"/>
      <c r="BO650" s="375"/>
      <c r="BP650" s="375"/>
      <c r="BQ650" s="375"/>
      <c r="BR650" s="375"/>
      <c r="BS650" s="375"/>
      <c r="BT650" s="375"/>
      <c r="BU650" s="375"/>
      <c r="BV650" s="375"/>
      <c r="BW650" s="375"/>
      <c r="BX650" s="375"/>
      <c r="BY650" s="375"/>
      <c r="BZ650" s="375"/>
      <c r="CA650" s="375"/>
      <c r="CB650" s="375"/>
      <c r="CC650" s="375"/>
      <c r="CD650" s="375"/>
      <c r="CE650" s="375"/>
      <c r="CF650" s="375"/>
      <c r="CG650" s="375"/>
      <c r="CH650" s="375"/>
      <c r="CI650" s="375"/>
      <c r="CJ650" s="375"/>
      <c r="CK650" s="375"/>
      <c r="CL650" s="375"/>
      <c r="CM650" s="375"/>
      <c r="CN650" s="375"/>
      <c r="CO650" s="375"/>
      <c r="CP650" s="375"/>
      <c r="CQ650" s="375"/>
      <c r="CR650" s="375"/>
      <c r="CS650" s="375"/>
      <c r="CT650" s="375"/>
      <c r="CU650" s="375"/>
      <c r="CV650" s="375"/>
      <c r="CW650" s="375"/>
      <c r="CX650" s="375"/>
      <c r="CY650" s="375"/>
      <c r="CZ650" s="375"/>
    </row>
    <row r="651" s="379" customFormat="true" ht="25.15" customHeight="true" x14ac:dyDescent="0.2">
      <c r="C651" s="1141"/>
      <c r="D651" s="1142"/>
      <c r="E651" s="670"/>
      <c r="F651" s="670"/>
      <c r="G651" s="670"/>
      <c r="H651" s="1142" t="s">
        <v>640</v>
      </c>
      <c r="I651" s="1142"/>
      <c r="J651" s="891">
        <v>1.7389166144874979E-3</v>
      </c>
      <c r="K651" s="670"/>
      <c r="L651" s="670"/>
      <c r="M651" s="1142" t="s">
        <v>614</v>
      </c>
      <c r="N651" s="1142"/>
      <c r="O651" s="892">
        <v>2.5680262608599482E-2</v>
      </c>
      <c r="P651" s="670"/>
      <c r="Q651" s="670"/>
      <c r="Z651" s="372"/>
      <c r="AA651" s="372"/>
      <c r="AB651" s="372"/>
      <c r="AC651" s="372"/>
      <c r="AD651" s="372"/>
      <c r="AE651" s="372"/>
      <c r="AF651" s="372"/>
      <c r="AG651" s="372"/>
      <c r="AH651" s="372"/>
      <c r="AI651" s="372"/>
      <c r="AJ651" s="372"/>
      <c r="AK651" s="372"/>
      <c r="AL651" s="372"/>
      <c r="AM651" s="372"/>
      <c r="AN651" s="372"/>
      <c r="AO651" s="372"/>
      <c r="AP651" s="372"/>
      <c r="AQ651" s="372"/>
      <c r="AR651" s="372"/>
      <c r="AS651" s="372"/>
      <c r="AT651" s="372"/>
      <c r="AU651" s="372"/>
      <c r="AV651" s="372"/>
      <c r="AW651" s="372"/>
      <c r="AX651" s="372"/>
      <c r="AY651" s="372"/>
      <c r="AZ651" s="372"/>
      <c r="BA651" s="375"/>
      <c r="BB651" s="451"/>
      <c r="BC651" s="375"/>
      <c r="BD651" s="375"/>
      <c r="BE651" s="375"/>
      <c r="BF651" s="375"/>
      <c r="BG651" s="375"/>
      <c r="BH651" s="375"/>
      <c r="BI651" s="375"/>
      <c r="BJ651" s="375"/>
      <c r="BK651" s="375"/>
      <c r="BL651" s="375"/>
      <c r="BM651" s="375"/>
      <c r="BN651" s="375"/>
      <c r="BO651" s="375"/>
      <c r="BP651" s="375"/>
      <c r="BQ651" s="375"/>
      <c r="BR651" s="375"/>
      <c r="BS651" s="375"/>
      <c r="BT651" s="375"/>
      <c r="BU651" s="375"/>
      <c r="BV651" s="375"/>
      <c r="BW651" s="375"/>
      <c r="BX651" s="375"/>
      <c r="BY651" s="375"/>
      <c r="BZ651" s="375"/>
      <c r="CA651" s="375"/>
      <c r="CB651" s="375"/>
      <c r="CC651" s="375"/>
      <c r="CD651" s="375"/>
      <c r="CE651" s="375"/>
      <c r="CF651" s="375"/>
      <c r="CG651" s="375"/>
      <c r="CH651" s="375"/>
      <c r="CI651" s="375"/>
      <c r="CJ651" s="375"/>
      <c r="CK651" s="375"/>
      <c r="CL651" s="375"/>
      <c r="CM651" s="375"/>
      <c r="CN651" s="375"/>
      <c r="CO651" s="375"/>
      <c r="CP651" s="375"/>
      <c r="CQ651" s="375"/>
      <c r="CR651" s="375"/>
      <c r="CS651" s="375"/>
      <c r="CT651" s="375"/>
      <c r="CU651" s="375"/>
      <c r="CV651" s="375"/>
      <c r="CW651" s="375"/>
      <c r="CX651" s="375"/>
      <c r="CY651" s="375"/>
      <c r="CZ651" s="375"/>
    </row>
    <row r="652" s="379" customFormat="true" ht="25.15" customHeight="true" x14ac:dyDescent="0.2">
      <c r="C652" s="1141"/>
      <c r="D652" s="1142"/>
      <c r="E652" s="670"/>
      <c r="F652" s="670"/>
      <c r="G652" s="670"/>
      <c r="H652" s="1142" t="s">
        <v>636</v>
      </c>
      <c r="I652" s="1142"/>
      <c r="J652" s="891">
        <v>1.264140099909771E-2</v>
      </c>
      <c r="K652" s="670"/>
      <c r="L652" s="670"/>
      <c r="M652" s="1142" t="s">
        <v>546</v>
      </c>
      <c r="N652" s="1142"/>
      <c r="O652" s="892">
        <v>6.1185412804914902E-3</v>
      </c>
      <c r="P652" s="670"/>
      <c r="Q652" s="670"/>
      <c r="Z652" s="372"/>
      <c r="AA652" s="372"/>
      <c r="AB652" s="372"/>
      <c r="AC652" s="372"/>
      <c r="AD652" s="372"/>
      <c r="AE652" s="372"/>
      <c r="AF652" s="372"/>
      <c r="AG652" s="372"/>
      <c r="AH652" s="372"/>
      <c r="AI652" s="372"/>
      <c r="AJ652" s="372"/>
      <c r="AK652" s="372"/>
      <c r="AL652" s="372"/>
      <c r="AM652" s="372"/>
      <c r="AN652" s="372"/>
      <c r="AO652" s="372"/>
      <c r="AP652" s="372"/>
      <c r="AQ652" s="372"/>
      <c r="AR652" s="372"/>
      <c r="AS652" s="372"/>
      <c r="AT652" s="372"/>
      <c r="AU652" s="372"/>
      <c r="AV652" s="372"/>
      <c r="AW652" s="372"/>
      <c r="AX652" s="372"/>
      <c r="AY652" s="372"/>
      <c r="AZ652" s="372"/>
      <c r="BA652" s="375"/>
      <c r="BB652" s="451"/>
      <c r="BC652" s="375"/>
      <c r="BD652" s="375"/>
      <c r="BE652" s="375"/>
      <c r="BF652" s="375"/>
      <c r="BG652" s="375"/>
      <c r="BH652" s="375"/>
      <c r="BI652" s="375"/>
      <c r="BJ652" s="375"/>
      <c r="BK652" s="375"/>
      <c r="BL652" s="375"/>
      <c r="BM652" s="375"/>
      <c r="BN652" s="375"/>
      <c r="BO652" s="375"/>
      <c r="BP652" s="375"/>
      <c r="BQ652" s="375"/>
      <c r="BR652" s="375"/>
      <c r="BS652" s="375"/>
      <c r="BT652" s="375"/>
      <c r="BU652" s="375"/>
      <c r="BV652" s="375"/>
      <c r="BW652" s="375"/>
      <c r="BX652" s="375"/>
      <c r="BY652" s="375"/>
      <c r="BZ652" s="375"/>
      <c r="CA652" s="375"/>
      <c r="CB652" s="375"/>
      <c r="CC652" s="375"/>
      <c r="CD652" s="375"/>
      <c r="CE652" s="375"/>
      <c r="CF652" s="375"/>
      <c r="CG652" s="375"/>
      <c r="CH652" s="375"/>
      <c r="CI652" s="375"/>
      <c r="CJ652" s="375"/>
      <c r="CK652" s="375"/>
      <c r="CL652" s="375"/>
      <c r="CM652" s="375"/>
      <c r="CN652" s="375"/>
      <c r="CO652" s="375"/>
      <c r="CP652" s="375"/>
      <c r="CQ652" s="375"/>
      <c r="CR652" s="375"/>
      <c r="CS652" s="375"/>
      <c r="CT652" s="375"/>
      <c r="CU652" s="375"/>
      <c r="CV652" s="375"/>
      <c r="CW652" s="375"/>
      <c r="CX652" s="375"/>
      <c r="CY652" s="375"/>
      <c r="CZ652" s="375"/>
    </row>
    <row r="653" s="379" customFormat="true" ht="25.15" customHeight="true" x14ac:dyDescent="0.2">
      <c r="C653" s="1141"/>
      <c r="D653" s="1142"/>
      <c r="E653" s="670"/>
      <c r="F653" s="670"/>
      <c r="G653" s="670"/>
      <c r="H653" s="1142" t="s">
        <v>650</v>
      </c>
      <c r="I653" s="1142"/>
      <c r="J653" s="891">
        <v>3.7670928167210091E-3</v>
      </c>
      <c r="K653" s="670"/>
      <c r="L653" s="670"/>
      <c r="M653" s="1142" t="s">
        <v>673</v>
      </c>
      <c r="N653" s="1142"/>
      <c r="O653" s="892">
        <v>-1.4953306399897793E-3</v>
      </c>
      <c r="P653" s="670"/>
      <c r="Q653" s="670"/>
      <c r="Z653" s="372"/>
      <c r="AA653" s="372"/>
      <c r="AB653" s="372"/>
      <c r="AC653" s="372"/>
      <c r="AD653" s="372"/>
      <c r="AE653" s="372"/>
      <c r="AF653" s="372"/>
      <c r="AG653" s="372"/>
      <c r="AH653" s="372"/>
      <c r="AI653" s="372"/>
      <c r="AJ653" s="372"/>
      <c r="AK653" s="372"/>
      <c r="AL653" s="372"/>
      <c r="AM653" s="372"/>
      <c r="AN653" s="372"/>
      <c r="AO653" s="372"/>
      <c r="AP653" s="372"/>
      <c r="AQ653" s="372"/>
      <c r="AR653" s="372"/>
      <c r="AS653" s="372"/>
      <c r="AT653" s="372"/>
      <c r="AU653" s="372"/>
      <c r="AV653" s="372"/>
      <c r="AW653" s="372"/>
      <c r="AX653" s="372"/>
      <c r="AY653" s="372"/>
      <c r="AZ653" s="372"/>
      <c r="BA653" s="375"/>
      <c r="BB653" s="451"/>
      <c r="BC653" s="375"/>
      <c r="BD653" s="375"/>
      <c r="BE653" s="375"/>
      <c r="BF653" s="375"/>
      <c r="BG653" s="375"/>
      <c r="BH653" s="375"/>
      <c r="BI653" s="375"/>
      <c r="BJ653" s="375"/>
      <c r="BK653" s="375"/>
      <c r="BL653" s="375"/>
      <c r="BM653" s="375"/>
      <c r="BN653" s="375"/>
      <c r="BO653" s="375"/>
      <c r="BP653" s="375"/>
      <c r="BQ653" s="375"/>
      <c r="BR653" s="375"/>
      <c r="BS653" s="375"/>
      <c r="BT653" s="375"/>
      <c r="BU653" s="375"/>
      <c r="BV653" s="375"/>
      <c r="BW653" s="375"/>
      <c r="BX653" s="375"/>
      <c r="BY653" s="375"/>
      <c r="BZ653" s="375"/>
      <c r="CA653" s="375"/>
      <c r="CB653" s="375"/>
      <c r="CC653" s="375"/>
      <c r="CD653" s="375"/>
      <c r="CE653" s="375"/>
      <c r="CF653" s="375"/>
      <c r="CG653" s="375"/>
      <c r="CH653" s="375"/>
      <c r="CI653" s="375"/>
      <c r="CJ653" s="375"/>
      <c r="CK653" s="375"/>
      <c r="CL653" s="375"/>
      <c r="CM653" s="375"/>
      <c r="CN653" s="375"/>
      <c r="CO653" s="375"/>
      <c r="CP653" s="375"/>
      <c r="CQ653" s="375"/>
      <c r="CR653" s="375"/>
      <c r="CS653" s="375"/>
      <c r="CT653" s="375"/>
      <c r="CU653" s="375"/>
      <c r="CV653" s="375"/>
      <c r="CW653" s="375"/>
      <c r="CX653" s="375"/>
      <c r="CY653" s="375"/>
      <c r="CZ653" s="375"/>
    </row>
    <row r="654" s="379" customFormat="true" ht="25.15" customHeight="true" x14ac:dyDescent="0.2">
      <c r="C654" s="1141"/>
      <c r="D654" s="1142"/>
      <c r="E654" s="670"/>
      <c r="F654" s="670"/>
      <c r="G654" s="670"/>
      <c r="H654" s="1142" t="s">
        <v>651</v>
      </c>
      <c r="I654" s="1142"/>
      <c r="J654" s="891">
        <v>2.5039283244162602E-3</v>
      </c>
      <c r="K654" s="670"/>
      <c r="L654" s="670"/>
      <c r="M654" s="1142" t="s">
        <v>640</v>
      </c>
      <c r="N654" s="1142"/>
      <c r="O654" s="892">
        <v>7.1770187536945211E-3</v>
      </c>
      <c r="P654" s="670"/>
      <c r="Q654" s="670"/>
      <c r="Z654" s="372"/>
      <c r="AA654" s="372"/>
      <c r="AB654" s="372"/>
      <c r="AC654" s="372"/>
      <c r="AD654" s="372"/>
      <c r="AE654" s="372"/>
      <c r="AF654" s="372"/>
      <c r="AG654" s="372"/>
      <c r="AH654" s="372"/>
      <c r="AI654" s="372"/>
      <c r="AJ654" s="372"/>
      <c r="AK654" s="372"/>
      <c r="AL654" s="372"/>
      <c r="AM654" s="372"/>
      <c r="AN654" s="372"/>
      <c r="AO654" s="372"/>
      <c r="AP654" s="372"/>
      <c r="AQ654" s="372"/>
      <c r="AR654" s="372"/>
      <c r="AS654" s="372"/>
      <c r="AT654" s="372"/>
      <c r="AU654" s="372"/>
      <c r="AV654" s="372"/>
      <c r="AW654" s="372"/>
      <c r="AX654" s="372"/>
      <c r="AY654" s="372"/>
      <c r="AZ654" s="372"/>
      <c r="BA654" s="375"/>
      <c r="BB654" s="451"/>
      <c r="BC654" s="375"/>
      <c r="BD654" s="375"/>
      <c r="BE654" s="375"/>
      <c r="BF654" s="375"/>
      <c r="BG654" s="375"/>
      <c r="BH654" s="375"/>
      <c r="BI654" s="375"/>
      <c r="BJ654" s="375"/>
      <c r="BK654" s="375"/>
      <c r="BL654" s="375"/>
      <c r="BM654" s="375"/>
      <c r="BN654" s="375"/>
      <c r="BO654" s="375"/>
      <c r="BP654" s="375"/>
      <c r="BQ654" s="375"/>
      <c r="BR654" s="375"/>
      <c r="BS654" s="375"/>
      <c r="BT654" s="375"/>
      <c r="BU654" s="375"/>
      <c r="BV654" s="375"/>
      <c r="BW654" s="375"/>
      <c r="BX654" s="375"/>
      <c r="BY654" s="375"/>
      <c r="BZ654" s="375"/>
      <c r="CA654" s="375"/>
      <c r="CB654" s="375"/>
      <c r="CC654" s="375"/>
      <c r="CD654" s="375"/>
      <c r="CE654" s="375"/>
      <c r="CF654" s="375"/>
      <c r="CG654" s="375"/>
      <c r="CH654" s="375"/>
      <c r="CI654" s="375"/>
      <c r="CJ654" s="375"/>
      <c r="CK654" s="375"/>
      <c r="CL654" s="375"/>
      <c r="CM654" s="375"/>
      <c r="CN654" s="375"/>
      <c r="CO654" s="375"/>
      <c r="CP654" s="375"/>
      <c r="CQ654" s="375"/>
      <c r="CR654" s="375"/>
      <c r="CS654" s="375"/>
      <c r="CT654" s="375"/>
      <c r="CU654" s="375"/>
      <c r="CV654" s="375"/>
      <c r="CW654" s="375"/>
      <c r="CX654" s="375"/>
      <c r="CY654" s="375"/>
      <c r="CZ654" s="375"/>
    </row>
    <row r="655" s="379" customFormat="true" ht="25.15" customHeight="true" x14ac:dyDescent="0.2">
      <c r="C655" s="1141"/>
      <c r="D655" s="1142"/>
      <c r="E655" s="670"/>
      <c r="F655" s="670"/>
      <c r="G655" s="670"/>
      <c r="H655" s="1142" t="s">
        <v>624</v>
      </c>
      <c r="I655" s="1142"/>
      <c r="J655" s="891">
        <v>1.0044014666492587E-2</v>
      </c>
      <c r="K655" s="670"/>
      <c r="L655" s="670"/>
      <c r="M655" s="1142" t="s">
        <v>636</v>
      </c>
      <c r="N655" s="1142"/>
      <c r="O655" s="892">
        <v>5.7596237345491769E-3</v>
      </c>
      <c r="P655" s="670"/>
      <c r="Q655" s="670"/>
      <c r="Z655" s="372"/>
      <c r="AA655" s="372"/>
      <c r="AB655" s="372"/>
      <c r="AC655" s="372"/>
      <c r="AD655" s="372"/>
      <c r="AE655" s="372"/>
      <c r="AF655" s="372"/>
      <c r="AG655" s="372"/>
      <c r="AH655" s="372"/>
      <c r="AI655" s="372"/>
      <c r="AJ655" s="372"/>
      <c r="AK655" s="372"/>
      <c r="AL655" s="372"/>
      <c r="AM655" s="372"/>
      <c r="AN655" s="372"/>
      <c r="AO655" s="372"/>
      <c r="AP655" s="372"/>
      <c r="AQ655" s="372"/>
      <c r="AR655" s="372"/>
      <c r="AS655" s="372"/>
      <c r="AT655" s="372"/>
      <c r="AU655" s="372"/>
      <c r="AV655" s="372"/>
      <c r="AW655" s="372"/>
      <c r="AX655" s="372"/>
      <c r="AY655" s="372"/>
      <c r="AZ655" s="372"/>
      <c r="BA655" s="375"/>
      <c r="BB655" s="451"/>
      <c r="BC655" s="375"/>
      <c r="BD655" s="375"/>
      <c r="BE655" s="375"/>
      <c r="BF655" s="375"/>
      <c r="BG655" s="375"/>
      <c r="BH655" s="375"/>
      <c r="BI655" s="375"/>
      <c r="BJ655" s="375"/>
      <c r="BK655" s="375"/>
      <c r="BL655" s="375"/>
      <c r="BM655" s="375"/>
      <c r="BN655" s="375"/>
      <c r="BO655" s="375"/>
      <c r="BP655" s="375"/>
      <c r="BQ655" s="375"/>
      <c r="BR655" s="375"/>
      <c r="BS655" s="375"/>
      <c r="BT655" s="375"/>
      <c r="BU655" s="375"/>
      <c r="BV655" s="375"/>
      <c r="BW655" s="375"/>
      <c r="BX655" s="375"/>
      <c r="BY655" s="375"/>
      <c r="BZ655" s="375"/>
      <c r="CA655" s="375"/>
      <c r="CB655" s="375"/>
      <c r="CC655" s="375"/>
      <c r="CD655" s="375"/>
      <c r="CE655" s="375"/>
      <c r="CF655" s="375"/>
      <c r="CG655" s="375"/>
      <c r="CH655" s="375"/>
      <c r="CI655" s="375"/>
      <c r="CJ655" s="375"/>
      <c r="CK655" s="375"/>
      <c r="CL655" s="375"/>
      <c r="CM655" s="375"/>
      <c r="CN655" s="375"/>
      <c r="CO655" s="375"/>
      <c r="CP655" s="375"/>
      <c r="CQ655" s="375"/>
      <c r="CR655" s="375"/>
      <c r="CS655" s="375"/>
      <c r="CT655" s="375"/>
      <c r="CU655" s="375"/>
      <c r="CV655" s="375"/>
      <c r="CW655" s="375"/>
      <c r="CX655" s="375"/>
      <c r="CY655" s="375"/>
      <c r="CZ655" s="375"/>
    </row>
    <row r="656" s="379" customFormat="true" ht="25.15" customHeight="true" x14ac:dyDescent="0.2">
      <c r="C656" s="1141"/>
      <c r="D656" s="1142"/>
      <c r="E656" s="670"/>
      <c r="F656" s="670"/>
      <c r="G656" s="670"/>
      <c r="H656" s="1142" t="s">
        <v>589</v>
      </c>
      <c r="I656" s="1142"/>
      <c r="J656" s="891">
        <v>3.9859905165575991E-2</v>
      </c>
      <c r="K656" s="670"/>
      <c r="L656" s="670"/>
      <c r="M656" s="1142" t="s">
        <v>650</v>
      </c>
      <c r="N656" s="1142"/>
      <c r="O656" s="892">
        <v>4.6957583524508163E-3</v>
      </c>
      <c r="P656" s="670"/>
      <c r="Q656" s="670"/>
      <c r="Z656" s="372"/>
      <c r="AA656" s="372"/>
      <c r="AB656" s="372"/>
      <c r="AC656" s="372"/>
      <c r="AD656" s="372"/>
      <c r="AE656" s="372"/>
      <c r="AF656" s="372"/>
      <c r="AG656" s="372"/>
      <c r="AH656" s="372"/>
      <c r="AI656" s="372"/>
      <c r="AJ656" s="372"/>
      <c r="AK656" s="372"/>
      <c r="AL656" s="372"/>
      <c r="AM656" s="372"/>
      <c r="AN656" s="372"/>
      <c r="AO656" s="372"/>
      <c r="AP656" s="372"/>
      <c r="AQ656" s="372"/>
      <c r="AR656" s="372"/>
      <c r="AS656" s="372"/>
      <c r="AT656" s="372"/>
      <c r="AU656" s="372"/>
      <c r="AV656" s="372"/>
      <c r="AW656" s="372"/>
      <c r="AX656" s="372"/>
      <c r="AY656" s="372"/>
      <c r="AZ656" s="372"/>
      <c r="BA656" s="375"/>
      <c r="BB656" s="451"/>
      <c r="BC656" s="375"/>
      <c r="BD656" s="375"/>
      <c r="BE656" s="375"/>
      <c r="BF656" s="375"/>
      <c r="BG656" s="375"/>
      <c r="BH656" s="375"/>
      <c r="BI656" s="375"/>
      <c r="BJ656" s="375"/>
      <c r="BK656" s="375"/>
      <c r="BL656" s="375"/>
      <c r="BM656" s="375"/>
      <c r="BN656" s="375"/>
      <c r="BO656" s="375"/>
      <c r="BP656" s="375"/>
      <c r="BQ656" s="375"/>
      <c r="BR656" s="375"/>
      <c r="BS656" s="375"/>
      <c r="BT656" s="375"/>
      <c r="BU656" s="375"/>
      <c r="BV656" s="375"/>
      <c r="BW656" s="375"/>
      <c r="BX656" s="375"/>
      <c r="BY656" s="375"/>
      <c r="BZ656" s="375"/>
      <c r="CA656" s="375"/>
      <c r="CB656" s="375"/>
      <c r="CC656" s="375"/>
      <c r="CD656" s="375"/>
      <c r="CE656" s="375"/>
      <c r="CF656" s="375"/>
      <c r="CG656" s="375"/>
      <c r="CH656" s="375"/>
      <c r="CI656" s="375"/>
      <c r="CJ656" s="375"/>
      <c r="CK656" s="375"/>
      <c r="CL656" s="375"/>
      <c r="CM656" s="375"/>
      <c r="CN656" s="375"/>
      <c r="CO656" s="375"/>
      <c r="CP656" s="375"/>
      <c r="CQ656" s="375"/>
      <c r="CR656" s="375"/>
      <c r="CS656" s="375"/>
      <c r="CT656" s="375"/>
      <c r="CU656" s="375"/>
      <c r="CV656" s="375"/>
      <c r="CW656" s="375"/>
      <c r="CX656" s="375"/>
      <c r="CY656" s="375"/>
      <c r="CZ656" s="375"/>
    </row>
    <row r="657" s="379" customFormat="true" ht="25.15" customHeight="true" x14ac:dyDescent="0.2">
      <c r="C657" s="1141"/>
      <c r="D657" s="1142"/>
      <c r="E657" s="670"/>
      <c r="F657" s="670"/>
      <c r="G657" s="670"/>
      <c r="H657" s="1142" t="s">
        <v>587</v>
      </c>
      <c r="I657" s="1142"/>
      <c r="J657" s="891">
        <v>-4.4381646153186453E-2</v>
      </c>
      <c r="K657" s="670"/>
      <c r="L657" s="670"/>
      <c r="M657" s="1142" t="s">
        <v>651</v>
      </c>
      <c r="N657" s="1142"/>
      <c r="O657" s="892">
        <v>5.7677571563548406E-3</v>
      </c>
      <c r="P657" s="670"/>
      <c r="Q657" s="670"/>
      <c r="Z657" s="372"/>
      <c r="AA657" s="372"/>
      <c r="AB657" s="372"/>
      <c r="AC657" s="372"/>
      <c r="AD657" s="372"/>
      <c r="AE657" s="372"/>
      <c r="AF657" s="372"/>
      <c r="AG657" s="372"/>
      <c r="AH657" s="372"/>
      <c r="AI657" s="372"/>
      <c r="AJ657" s="372"/>
      <c r="AK657" s="372"/>
      <c r="AL657" s="372"/>
      <c r="AM657" s="372"/>
      <c r="AN657" s="372"/>
      <c r="AO657" s="372"/>
      <c r="AP657" s="372"/>
      <c r="AQ657" s="372"/>
      <c r="AR657" s="372"/>
      <c r="AS657" s="372"/>
      <c r="AT657" s="372"/>
      <c r="AU657" s="372"/>
      <c r="AV657" s="372"/>
      <c r="AW657" s="372"/>
      <c r="AX657" s="372"/>
      <c r="AY657" s="372"/>
      <c r="AZ657" s="372"/>
      <c r="BA657" s="375"/>
      <c r="BB657" s="451"/>
      <c r="BC657" s="375"/>
      <c r="BD657" s="375"/>
      <c r="BE657" s="375"/>
      <c r="BF657" s="375"/>
      <c r="BG657" s="375"/>
      <c r="BH657" s="375"/>
      <c r="BI657" s="375"/>
      <c r="BJ657" s="375"/>
      <c r="BK657" s="375"/>
      <c r="BL657" s="375"/>
      <c r="BM657" s="375"/>
      <c r="BN657" s="375"/>
      <c r="BO657" s="375"/>
      <c r="BP657" s="375"/>
      <c r="BQ657" s="375"/>
      <c r="BR657" s="375"/>
      <c r="BS657" s="375"/>
      <c r="BT657" s="375"/>
      <c r="BU657" s="375"/>
      <c r="BV657" s="375"/>
      <c r="BW657" s="375"/>
      <c r="BX657" s="375"/>
      <c r="BY657" s="375"/>
      <c r="BZ657" s="375"/>
      <c r="CA657" s="375"/>
      <c r="CB657" s="375"/>
      <c r="CC657" s="375"/>
      <c r="CD657" s="375"/>
      <c r="CE657" s="375"/>
      <c r="CF657" s="375"/>
      <c r="CG657" s="375"/>
      <c r="CH657" s="375"/>
      <c r="CI657" s="375"/>
      <c r="CJ657" s="375"/>
      <c r="CK657" s="375"/>
      <c r="CL657" s="375"/>
      <c r="CM657" s="375"/>
      <c r="CN657" s="375"/>
      <c r="CO657" s="375"/>
      <c r="CP657" s="375"/>
      <c r="CQ657" s="375"/>
      <c r="CR657" s="375"/>
      <c r="CS657" s="375"/>
      <c r="CT657" s="375"/>
      <c r="CU657" s="375"/>
      <c r="CV657" s="375"/>
      <c r="CW657" s="375"/>
      <c r="CX657" s="375"/>
      <c r="CY657" s="375"/>
      <c r="CZ657" s="375"/>
    </row>
    <row r="658" s="379" customFormat="true" ht="25.15" customHeight="true" x14ac:dyDescent="0.2">
      <c r="C658" s="1141"/>
      <c r="D658" s="1142"/>
      <c r="E658" s="670"/>
      <c r="F658" s="670"/>
      <c r="G658" s="670"/>
      <c r="H658" s="1142" t="s">
        <v>635</v>
      </c>
      <c r="I658" s="1142"/>
      <c r="J658" s="891">
        <v>-1.8592061492653918E-2</v>
      </c>
      <c r="K658" s="670"/>
      <c r="L658" s="670"/>
      <c r="M658" s="1142" t="s">
        <v>624</v>
      </c>
      <c r="N658" s="1142"/>
      <c r="O658" s="892">
        <v>1.6614422445699589E-2</v>
      </c>
      <c r="P658" s="670"/>
      <c r="Q658" s="670"/>
      <c r="Z658" s="372"/>
      <c r="AA658" s="372"/>
      <c r="AB658" s="372"/>
      <c r="AC658" s="372"/>
      <c r="AD658" s="372"/>
      <c r="AE658" s="372"/>
      <c r="AF658" s="372"/>
      <c r="AG658" s="372"/>
      <c r="AH658" s="372"/>
      <c r="AI658" s="372"/>
      <c r="AJ658" s="372"/>
      <c r="AK658" s="372"/>
      <c r="AL658" s="372"/>
      <c r="AM658" s="372"/>
      <c r="AN658" s="372"/>
      <c r="AO658" s="372"/>
      <c r="AP658" s="372"/>
      <c r="AQ658" s="372"/>
      <c r="AR658" s="372"/>
      <c r="AS658" s="372"/>
      <c r="AT658" s="372"/>
      <c r="AU658" s="372"/>
      <c r="AV658" s="372"/>
      <c r="AW658" s="372"/>
      <c r="AX658" s="372"/>
      <c r="AY658" s="372"/>
      <c r="AZ658" s="372"/>
      <c r="BA658" s="375"/>
      <c r="BB658" s="451"/>
      <c r="BC658" s="375"/>
      <c r="BD658" s="375"/>
      <c r="BE658" s="375"/>
      <c r="BF658" s="375"/>
      <c r="BG658" s="375"/>
      <c r="BH658" s="375"/>
      <c r="BI658" s="375"/>
      <c r="BJ658" s="375"/>
      <c r="BK658" s="375"/>
      <c r="BL658" s="375"/>
      <c r="BM658" s="375"/>
      <c r="BN658" s="375"/>
      <c r="BO658" s="375"/>
      <c r="BP658" s="375"/>
      <c r="BQ658" s="375"/>
      <c r="BR658" s="375"/>
      <c r="BS658" s="375"/>
      <c r="BT658" s="375"/>
      <c r="BU658" s="375"/>
      <c r="BV658" s="375"/>
      <c r="BW658" s="375"/>
      <c r="BX658" s="375"/>
      <c r="BY658" s="375"/>
      <c r="BZ658" s="375"/>
      <c r="CA658" s="375"/>
      <c r="CB658" s="375"/>
      <c r="CC658" s="375"/>
      <c r="CD658" s="375"/>
      <c r="CE658" s="375"/>
      <c r="CF658" s="375"/>
      <c r="CG658" s="375"/>
      <c r="CH658" s="375"/>
      <c r="CI658" s="375"/>
      <c r="CJ658" s="375"/>
      <c r="CK658" s="375"/>
      <c r="CL658" s="375"/>
      <c r="CM658" s="375"/>
      <c r="CN658" s="375"/>
      <c r="CO658" s="375"/>
      <c r="CP658" s="375"/>
      <c r="CQ658" s="375"/>
      <c r="CR658" s="375"/>
      <c r="CS658" s="375"/>
      <c r="CT658" s="375"/>
      <c r="CU658" s="375"/>
      <c r="CV658" s="375"/>
      <c r="CW658" s="375"/>
      <c r="CX658" s="375"/>
      <c r="CY658" s="375"/>
      <c r="CZ658" s="375"/>
    </row>
    <row r="659" s="379" customFormat="true" ht="25.15" customHeight="true" x14ac:dyDescent="0.2">
      <c r="C659" s="1141"/>
      <c r="D659" s="1142"/>
      <c r="E659" s="670"/>
      <c r="F659" s="670"/>
      <c r="G659" s="670"/>
      <c r="H659" s="1142" t="s">
        <v>672</v>
      </c>
      <c r="I659" s="1142"/>
      <c r="J659" s="891">
        <v>-2.8330041030355155E-3</v>
      </c>
      <c r="K659" s="670"/>
      <c r="L659" s="670"/>
      <c r="M659" s="1142" t="s">
        <v>589</v>
      </c>
      <c r="N659" s="1142"/>
      <c r="O659" s="892">
        <v>4.651251191493852E-2</v>
      </c>
      <c r="P659" s="670"/>
      <c r="Q659" s="670"/>
      <c r="Z659" s="372"/>
      <c r="AA659" s="372"/>
      <c r="AB659" s="372"/>
      <c r="AC659" s="372"/>
      <c r="AD659" s="372"/>
      <c r="AE659" s="372"/>
      <c r="AF659" s="372"/>
      <c r="AG659" s="372"/>
      <c r="AH659" s="372"/>
      <c r="AI659" s="372"/>
      <c r="AJ659" s="372"/>
      <c r="AK659" s="372"/>
      <c r="AL659" s="372"/>
      <c r="AM659" s="372"/>
      <c r="AN659" s="372"/>
      <c r="AO659" s="372"/>
      <c r="AP659" s="372"/>
      <c r="AQ659" s="372"/>
      <c r="AR659" s="372"/>
      <c r="AS659" s="372"/>
      <c r="AT659" s="372"/>
      <c r="AU659" s="372"/>
      <c r="AV659" s="372"/>
      <c r="AW659" s="372"/>
      <c r="AX659" s="372"/>
      <c r="AY659" s="372"/>
      <c r="AZ659" s="372"/>
      <c r="BA659" s="375"/>
      <c r="BB659" s="451"/>
      <c r="BC659" s="375"/>
      <c r="BD659" s="375"/>
      <c r="BE659" s="375"/>
      <c r="BF659" s="375"/>
      <c r="BG659" s="375"/>
      <c r="BH659" s="375"/>
      <c r="BI659" s="375"/>
      <c r="BJ659" s="375"/>
      <c r="BK659" s="375"/>
      <c r="BL659" s="375"/>
      <c r="BM659" s="375"/>
      <c r="BN659" s="375"/>
      <c r="BO659" s="375"/>
      <c r="BP659" s="375"/>
      <c r="BQ659" s="375"/>
      <c r="BR659" s="375"/>
      <c r="BS659" s="375"/>
      <c r="BT659" s="375"/>
      <c r="BU659" s="375"/>
      <c r="BV659" s="375"/>
      <c r="BW659" s="375"/>
      <c r="BX659" s="375"/>
      <c r="BY659" s="375"/>
      <c r="BZ659" s="375"/>
      <c r="CA659" s="375"/>
      <c r="CB659" s="375"/>
      <c r="CC659" s="375"/>
      <c r="CD659" s="375"/>
      <c r="CE659" s="375"/>
      <c r="CF659" s="375"/>
      <c r="CG659" s="375"/>
      <c r="CH659" s="375"/>
      <c r="CI659" s="375"/>
      <c r="CJ659" s="375"/>
      <c r="CK659" s="375"/>
      <c r="CL659" s="375"/>
      <c r="CM659" s="375"/>
      <c r="CN659" s="375"/>
      <c r="CO659" s="375"/>
      <c r="CP659" s="375"/>
      <c r="CQ659" s="375"/>
      <c r="CR659" s="375"/>
      <c r="CS659" s="375"/>
      <c r="CT659" s="375"/>
      <c r="CU659" s="375"/>
      <c r="CV659" s="375"/>
      <c r="CW659" s="375"/>
      <c r="CX659" s="375"/>
      <c r="CY659" s="375"/>
      <c r="CZ659" s="375"/>
    </row>
    <row r="660" s="379" customFormat="true" ht="25.15" customHeight="true" x14ac:dyDescent="0.2">
      <c r="C660" s="1141"/>
      <c r="D660" s="1142"/>
      <c r="E660" s="670"/>
      <c r="F660" s="670"/>
      <c r="G660" s="670"/>
      <c r="H660" s="1142" t="s">
        <v>583</v>
      </c>
      <c r="I660" s="1142"/>
      <c r="J660" s="891">
        <v>7.456104238975883E-2</v>
      </c>
      <c r="K660" s="670"/>
      <c r="L660" s="670"/>
      <c r="M660" s="1142" t="s">
        <v>587</v>
      </c>
      <c r="N660" s="1142"/>
      <c r="O660" s="892">
        <v>-3.6605689367285185E-2</v>
      </c>
      <c r="P660" s="670"/>
      <c r="Q660" s="670"/>
      <c r="Z660" s="372"/>
      <c r="AA660" s="372"/>
      <c r="AB660" s="372"/>
      <c r="AC660" s="372"/>
      <c r="AD660" s="372"/>
      <c r="AE660" s="372"/>
      <c r="AF660" s="372"/>
      <c r="AG660" s="372"/>
      <c r="AH660" s="372"/>
      <c r="AI660" s="372"/>
      <c r="AJ660" s="372"/>
      <c r="AK660" s="372"/>
      <c r="AL660" s="372"/>
      <c r="AM660" s="372"/>
      <c r="AN660" s="372"/>
      <c r="AO660" s="372"/>
      <c r="AP660" s="372"/>
      <c r="AQ660" s="372"/>
      <c r="AR660" s="372"/>
      <c r="AS660" s="372"/>
      <c r="AT660" s="372"/>
      <c r="AU660" s="372"/>
      <c r="AV660" s="372"/>
      <c r="AW660" s="372"/>
      <c r="AX660" s="372"/>
      <c r="AY660" s="372"/>
      <c r="AZ660" s="372"/>
      <c r="BA660" s="375"/>
      <c r="BB660" s="451"/>
      <c r="BC660" s="375"/>
      <c r="BD660" s="375"/>
      <c r="BE660" s="375"/>
      <c r="BF660" s="375"/>
      <c r="BG660" s="375"/>
      <c r="BH660" s="375"/>
      <c r="BI660" s="375"/>
      <c r="BJ660" s="375"/>
      <c r="BK660" s="375"/>
      <c r="BL660" s="375"/>
      <c r="BM660" s="375"/>
      <c r="BN660" s="375"/>
      <c r="BO660" s="375"/>
      <c r="BP660" s="375"/>
      <c r="BQ660" s="375"/>
      <c r="BR660" s="375"/>
      <c r="BS660" s="375"/>
      <c r="BT660" s="375"/>
      <c r="BU660" s="375"/>
      <c r="BV660" s="375"/>
      <c r="BW660" s="375"/>
      <c r="BX660" s="375"/>
      <c r="BY660" s="375"/>
      <c r="BZ660" s="375"/>
      <c r="CA660" s="375"/>
      <c r="CB660" s="375"/>
      <c r="CC660" s="375"/>
      <c r="CD660" s="375"/>
      <c r="CE660" s="375"/>
      <c r="CF660" s="375"/>
      <c r="CG660" s="375"/>
      <c r="CH660" s="375"/>
      <c r="CI660" s="375"/>
      <c r="CJ660" s="375"/>
      <c r="CK660" s="375"/>
      <c r="CL660" s="375"/>
      <c r="CM660" s="375"/>
      <c r="CN660" s="375"/>
      <c r="CO660" s="375"/>
      <c r="CP660" s="375"/>
      <c r="CQ660" s="375"/>
      <c r="CR660" s="375"/>
      <c r="CS660" s="375"/>
      <c r="CT660" s="375"/>
      <c r="CU660" s="375"/>
      <c r="CV660" s="375"/>
      <c r="CW660" s="375"/>
      <c r="CX660" s="375"/>
      <c r="CY660" s="375"/>
      <c r="CZ660" s="375"/>
    </row>
    <row r="661" s="379" customFormat="true" ht="25.15" customHeight="true" x14ac:dyDescent="0.2">
      <c r="C661" s="1141"/>
      <c r="D661" s="1142"/>
      <c r="E661" s="670"/>
      <c r="F661" s="670"/>
      <c r="G661" s="670"/>
      <c r="H661" s="1142" t="s">
        <v>607</v>
      </c>
      <c r="I661" s="1142"/>
      <c r="J661" s="891">
        <v>3.4187004195973501E-2</v>
      </c>
      <c r="K661" s="670"/>
      <c r="L661" s="670"/>
      <c r="M661" s="1142" t="s">
        <v>660</v>
      </c>
      <c r="N661" s="1142"/>
      <c r="O661" s="892">
        <v>-2.4095573210702586E-3</v>
      </c>
      <c r="P661" s="670"/>
      <c r="Q661" s="670"/>
      <c r="Z661" s="372"/>
      <c r="AA661" s="372"/>
      <c r="AB661" s="372"/>
      <c r="AC661" s="372"/>
      <c r="AD661" s="372"/>
      <c r="AE661" s="372"/>
      <c r="AF661" s="372"/>
      <c r="AG661" s="372"/>
      <c r="AH661" s="372"/>
      <c r="AI661" s="372"/>
      <c r="AJ661" s="372"/>
      <c r="AK661" s="372"/>
      <c r="AL661" s="372"/>
      <c r="AM661" s="372"/>
      <c r="AN661" s="372"/>
      <c r="AO661" s="372"/>
      <c r="AP661" s="372"/>
      <c r="AQ661" s="372"/>
      <c r="AR661" s="372"/>
      <c r="AS661" s="372"/>
      <c r="AT661" s="372"/>
      <c r="AU661" s="372"/>
      <c r="AV661" s="372"/>
      <c r="AW661" s="372"/>
      <c r="AX661" s="372"/>
      <c r="AY661" s="372"/>
      <c r="AZ661" s="372"/>
      <c r="BA661" s="375"/>
      <c r="BB661" s="451"/>
      <c r="BC661" s="375"/>
      <c r="BD661" s="375"/>
      <c r="BE661" s="375"/>
      <c r="BF661" s="375"/>
      <c r="BG661" s="375"/>
      <c r="BH661" s="375"/>
      <c r="BI661" s="375"/>
      <c r="BJ661" s="375"/>
      <c r="BK661" s="375"/>
      <c r="BL661" s="375"/>
      <c r="BM661" s="375"/>
      <c r="BN661" s="375"/>
      <c r="BO661" s="375"/>
      <c r="BP661" s="375"/>
      <c r="BQ661" s="375"/>
      <c r="BR661" s="375"/>
      <c r="BS661" s="375"/>
      <c r="BT661" s="375"/>
      <c r="BU661" s="375"/>
      <c r="BV661" s="375"/>
      <c r="BW661" s="375"/>
      <c r="BX661" s="375"/>
      <c r="BY661" s="375"/>
      <c r="BZ661" s="375"/>
      <c r="CA661" s="375"/>
      <c r="CB661" s="375"/>
      <c r="CC661" s="375"/>
      <c r="CD661" s="375"/>
      <c r="CE661" s="375"/>
      <c r="CF661" s="375"/>
      <c r="CG661" s="375"/>
      <c r="CH661" s="375"/>
      <c r="CI661" s="375"/>
      <c r="CJ661" s="375"/>
      <c r="CK661" s="375"/>
      <c r="CL661" s="375"/>
      <c r="CM661" s="375"/>
      <c r="CN661" s="375"/>
      <c r="CO661" s="375"/>
      <c r="CP661" s="375"/>
      <c r="CQ661" s="375"/>
      <c r="CR661" s="375"/>
      <c r="CS661" s="375"/>
      <c r="CT661" s="375"/>
      <c r="CU661" s="375"/>
      <c r="CV661" s="375"/>
      <c r="CW661" s="375"/>
      <c r="CX661" s="375"/>
      <c r="CY661" s="375"/>
      <c r="CZ661" s="375"/>
    </row>
    <row r="662" s="379" customFormat="true" ht="25.15" customHeight="true" x14ac:dyDescent="0.2">
      <c r="C662" s="1141"/>
      <c r="D662" s="1142"/>
      <c r="E662" s="670"/>
      <c r="F662" s="670"/>
      <c r="G662" s="670"/>
      <c r="H662" s="1142" t="s">
        <v>579</v>
      </c>
      <c r="I662" s="1142"/>
      <c r="J662" s="891">
        <v>7.4667376681336259E-2</v>
      </c>
      <c r="K662" s="670"/>
      <c r="L662" s="670"/>
      <c r="M662" s="1142" t="s">
        <v>635</v>
      </c>
      <c r="N662" s="1142"/>
      <c r="O662" s="892">
        <v>-1.1913738269055053E-2</v>
      </c>
      <c r="P662" s="670"/>
      <c r="Q662" s="670"/>
      <c r="Z662" s="372"/>
      <c r="AA662" s="372"/>
      <c r="AB662" s="372"/>
      <c r="AC662" s="372"/>
      <c r="AD662" s="372"/>
      <c r="AE662" s="372"/>
      <c r="AF662" s="372"/>
      <c r="AG662" s="372"/>
      <c r="AH662" s="372"/>
      <c r="AI662" s="372"/>
      <c r="AJ662" s="372"/>
      <c r="AK662" s="372"/>
      <c r="AL662" s="372"/>
      <c r="AM662" s="372"/>
      <c r="AN662" s="372"/>
      <c r="AO662" s="372"/>
      <c r="AP662" s="372"/>
      <c r="AQ662" s="372"/>
      <c r="AR662" s="372"/>
      <c r="AS662" s="372"/>
      <c r="AT662" s="372"/>
      <c r="AU662" s="372"/>
      <c r="AV662" s="372"/>
      <c r="AW662" s="372"/>
      <c r="AX662" s="372"/>
      <c r="AY662" s="372"/>
      <c r="AZ662" s="372"/>
      <c r="BA662" s="375"/>
      <c r="BB662" s="451"/>
      <c r="BC662" s="375"/>
      <c r="BD662" s="375"/>
      <c r="BE662" s="375"/>
      <c r="BF662" s="375"/>
      <c r="BG662" s="375"/>
      <c r="BH662" s="375"/>
      <c r="BI662" s="375"/>
      <c r="BJ662" s="375"/>
      <c r="BK662" s="375"/>
      <c r="BL662" s="375"/>
      <c r="BM662" s="375"/>
      <c r="BN662" s="375"/>
      <c r="BO662" s="375"/>
      <c r="BP662" s="375"/>
      <c r="BQ662" s="375"/>
      <c r="BR662" s="375"/>
      <c r="BS662" s="375"/>
      <c r="BT662" s="375"/>
      <c r="BU662" s="375"/>
      <c r="BV662" s="375"/>
      <c r="BW662" s="375"/>
      <c r="BX662" s="375"/>
      <c r="BY662" s="375"/>
      <c r="BZ662" s="375"/>
      <c r="CA662" s="375"/>
      <c r="CB662" s="375"/>
      <c r="CC662" s="375"/>
      <c r="CD662" s="375"/>
      <c r="CE662" s="375"/>
      <c r="CF662" s="375"/>
      <c r="CG662" s="375"/>
      <c r="CH662" s="375"/>
      <c r="CI662" s="375"/>
      <c r="CJ662" s="375"/>
      <c r="CK662" s="375"/>
      <c r="CL662" s="375"/>
      <c r="CM662" s="375"/>
      <c r="CN662" s="375"/>
      <c r="CO662" s="375"/>
      <c r="CP662" s="375"/>
      <c r="CQ662" s="375"/>
      <c r="CR662" s="375"/>
      <c r="CS662" s="375"/>
      <c r="CT662" s="375"/>
      <c r="CU662" s="375"/>
      <c r="CV662" s="375"/>
      <c r="CW662" s="375"/>
      <c r="CX662" s="375"/>
      <c r="CY662" s="375"/>
      <c r="CZ662" s="375"/>
    </row>
    <row r="663" s="379" customFormat="true" ht="25.15" customHeight="true" x14ac:dyDescent="0.2">
      <c r="C663" s="1141"/>
      <c r="D663" s="1142"/>
      <c r="E663" s="670"/>
      <c r="F663" s="670"/>
      <c r="G663" s="670"/>
      <c r="H663" s="1142" t="s">
        <v>610</v>
      </c>
      <c r="I663" s="1142"/>
      <c r="J663" s="891">
        <v>3.2983816846699543E-2</v>
      </c>
      <c r="K663" s="670"/>
      <c r="L663" s="670"/>
      <c r="M663" s="1142" t="s">
        <v>674</v>
      </c>
      <c r="N663" s="1142"/>
      <c r="O663" s="892">
        <v>-1.2469566965998971E-3</v>
      </c>
      <c r="P663" s="670"/>
      <c r="Q663" s="670"/>
      <c r="Z663" s="372"/>
      <c r="AA663" s="372"/>
      <c r="AB663" s="372"/>
      <c r="AC663" s="372"/>
      <c r="AD663" s="372"/>
      <c r="AE663" s="372"/>
      <c r="AF663" s="372"/>
      <c r="AG663" s="372"/>
      <c r="AH663" s="372"/>
      <c r="AI663" s="372"/>
      <c r="AJ663" s="372"/>
      <c r="AK663" s="372"/>
      <c r="AL663" s="372"/>
      <c r="AM663" s="372"/>
      <c r="AN663" s="372"/>
      <c r="AO663" s="372"/>
      <c r="AP663" s="372"/>
      <c r="AQ663" s="372"/>
      <c r="AR663" s="372"/>
      <c r="AS663" s="372"/>
      <c r="AT663" s="372"/>
      <c r="AU663" s="372"/>
      <c r="AV663" s="372"/>
      <c r="AW663" s="372"/>
      <c r="AX663" s="372"/>
      <c r="AY663" s="372"/>
      <c r="AZ663" s="372"/>
      <c r="BA663" s="375"/>
      <c r="BB663" s="451"/>
      <c r="BC663" s="375"/>
      <c r="BD663" s="375"/>
      <c r="BE663" s="375"/>
      <c r="BF663" s="375"/>
      <c r="BG663" s="375"/>
      <c r="BH663" s="375"/>
      <c r="BI663" s="375"/>
      <c r="BJ663" s="375"/>
      <c r="BK663" s="375"/>
      <c r="BL663" s="375"/>
      <c r="BM663" s="375"/>
      <c r="BN663" s="375"/>
      <c r="BO663" s="375"/>
      <c r="BP663" s="375"/>
      <c r="BQ663" s="375"/>
      <c r="BR663" s="375"/>
      <c r="BS663" s="375"/>
      <c r="BT663" s="375"/>
      <c r="BU663" s="375"/>
      <c r="BV663" s="375"/>
      <c r="BW663" s="375"/>
      <c r="BX663" s="375"/>
      <c r="BY663" s="375"/>
      <c r="BZ663" s="375"/>
      <c r="CA663" s="375"/>
      <c r="CB663" s="375"/>
      <c r="CC663" s="375"/>
      <c r="CD663" s="375"/>
      <c r="CE663" s="375"/>
      <c r="CF663" s="375"/>
      <c r="CG663" s="375"/>
      <c r="CH663" s="375"/>
      <c r="CI663" s="375"/>
      <c r="CJ663" s="375"/>
      <c r="CK663" s="375"/>
      <c r="CL663" s="375"/>
      <c r="CM663" s="375"/>
      <c r="CN663" s="375"/>
      <c r="CO663" s="375"/>
      <c r="CP663" s="375"/>
      <c r="CQ663" s="375"/>
      <c r="CR663" s="375"/>
      <c r="CS663" s="375"/>
      <c r="CT663" s="375"/>
      <c r="CU663" s="375"/>
      <c r="CV663" s="375"/>
      <c r="CW663" s="375"/>
      <c r="CX663" s="375"/>
      <c r="CY663" s="375"/>
      <c r="CZ663" s="375"/>
    </row>
    <row r="664" s="379" customFormat="true" ht="25.15" customHeight="true" x14ac:dyDescent="0.2">
      <c r="C664" s="1141"/>
      <c r="D664" s="1142"/>
      <c r="E664" s="670"/>
      <c r="F664" s="670"/>
      <c r="G664" s="670"/>
      <c r="H664" s="1142" t="s">
        <v>584</v>
      </c>
      <c r="I664" s="1142"/>
      <c r="J664" s="891">
        <v>7.204193136600523E-2</v>
      </c>
      <c r="K664" s="670"/>
      <c r="L664" s="670"/>
      <c r="M664" s="1142" t="s">
        <v>583</v>
      </c>
      <c r="N664" s="1142"/>
      <c r="O664" s="892">
        <v>8.769768172026296E-2</v>
      </c>
      <c r="P664" s="670"/>
      <c r="Q664" s="670"/>
      <c r="Z664" s="372"/>
      <c r="AA664" s="372"/>
      <c r="AB664" s="372"/>
      <c r="AC664" s="372"/>
      <c r="AD664" s="372"/>
      <c r="AE664" s="372"/>
      <c r="AF664" s="372"/>
      <c r="AG664" s="372"/>
      <c r="AH664" s="372"/>
      <c r="AI664" s="372"/>
      <c r="AJ664" s="372"/>
      <c r="AK664" s="372"/>
      <c r="AL664" s="372"/>
      <c r="AM664" s="372"/>
      <c r="AN664" s="372"/>
      <c r="AO664" s="372"/>
      <c r="AP664" s="372"/>
      <c r="AQ664" s="372"/>
      <c r="AR664" s="372"/>
      <c r="AS664" s="372"/>
      <c r="AT664" s="372"/>
      <c r="AU664" s="372"/>
      <c r="AV664" s="372"/>
      <c r="AW664" s="372"/>
      <c r="AX664" s="372"/>
      <c r="AY664" s="372"/>
      <c r="AZ664" s="372"/>
      <c r="BA664" s="375"/>
      <c r="BB664" s="451"/>
      <c r="BC664" s="375"/>
      <c r="BD664" s="375"/>
      <c r="BE664" s="375"/>
      <c r="BF664" s="375"/>
      <c r="BG664" s="375"/>
      <c r="BH664" s="375"/>
      <c r="BI664" s="375"/>
      <c r="BJ664" s="375"/>
      <c r="BK664" s="375"/>
      <c r="BL664" s="375"/>
      <c r="BM664" s="375"/>
      <c r="BN664" s="375"/>
      <c r="BO664" s="375"/>
      <c r="BP664" s="375"/>
      <c r="BQ664" s="375"/>
      <c r="BR664" s="375"/>
      <c r="BS664" s="375"/>
      <c r="BT664" s="375"/>
      <c r="BU664" s="375"/>
      <c r="BV664" s="375"/>
      <c r="BW664" s="375"/>
      <c r="BX664" s="375"/>
      <c r="BY664" s="375"/>
      <c r="BZ664" s="375"/>
      <c r="CA664" s="375"/>
      <c r="CB664" s="375"/>
      <c r="CC664" s="375"/>
      <c r="CD664" s="375"/>
      <c r="CE664" s="375"/>
      <c r="CF664" s="375"/>
      <c r="CG664" s="375"/>
      <c r="CH664" s="375"/>
      <c r="CI664" s="375"/>
      <c r="CJ664" s="375"/>
      <c r="CK664" s="375"/>
      <c r="CL664" s="375"/>
      <c r="CM664" s="375"/>
      <c r="CN664" s="375"/>
      <c r="CO664" s="375"/>
      <c r="CP664" s="375"/>
      <c r="CQ664" s="375"/>
      <c r="CR664" s="375"/>
      <c r="CS664" s="375"/>
      <c r="CT664" s="375"/>
      <c r="CU664" s="375"/>
      <c r="CV664" s="375"/>
      <c r="CW664" s="375"/>
      <c r="CX664" s="375"/>
      <c r="CY664" s="375"/>
      <c r="CZ664" s="375"/>
    </row>
    <row r="665" s="379" customFormat="true" ht="25.15" customHeight="true" x14ac:dyDescent="0.2">
      <c r="C665" s="1141"/>
      <c r="D665" s="1142"/>
      <c r="E665" s="670"/>
      <c r="F665" s="670"/>
      <c r="G665" s="670"/>
      <c r="H665" s="1142" t="s">
        <v>581</v>
      </c>
      <c r="I665" s="1142"/>
      <c r="J665" s="891">
        <v>6.8873102949019285E-2</v>
      </c>
      <c r="K665" s="670"/>
      <c r="L665" s="670"/>
      <c r="M665" s="1142" t="s">
        <v>607</v>
      </c>
      <c r="N665" s="1142"/>
      <c r="O665" s="892">
        <v>3.9457753055122467E-2</v>
      </c>
      <c r="P665" s="670"/>
      <c r="Q665" s="670"/>
      <c r="Z665" s="372"/>
      <c r="AA665" s="372"/>
      <c r="AB665" s="372"/>
      <c r="AC665" s="372"/>
      <c r="AD665" s="372"/>
      <c r="AE665" s="372"/>
      <c r="AF665" s="372"/>
      <c r="AG665" s="372"/>
      <c r="AH665" s="372"/>
      <c r="AI665" s="372"/>
      <c r="AJ665" s="372"/>
      <c r="AK665" s="372"/>
      <c r="AL665" s="372"/>
      <c r="AM665" s="372"/>
      <c r="AN665" s="372"/>
      <c r="AO665" s="372"/>
      <c r="AP665" s="372"/>
      <c r="AQ665" s="372"/>
      <c r="AR665" s="372"/>
      <c r="AS665" s="372"/>
      <c r="AT665" s="372"/>
      <c r="AU665" s="372"/>
      <c r="AV665" s="372"/>
      <c r="AW665" s="372"/>
      <c r="AX665" s="372"/>
      <c r="AY665" s="372"/>
      <c r="AZ665" s="372"/>
      <c r="BA665" s="375"/>
      <c r="BB665" s="451"/>
      <c r="BC665" s="375"/>
      <c r="BD665" s="375"/>
      <c r="BE665" s="375"/>
      <c r="BF665" s="375"/>
      <c r="BG665" s="375"/>
      <c r="BH665" s="375"/>
      <c r="BI665" s="375"/>
      <c r="BJ665" s="375"/>
      <c r="BK665" s="375"/>
      <c r="BL665" s="375"/>
      <c r="BM665" s="375"/>
      <c r="BN665" s="375"/>
      <c r="BO665" s="375"/>
      <c r="BP665" s="375"/>
      <c r="BQ665" s="375"/>
      <c r="BR665" s="375"/>
      <c r="BS665" s="375"/>
      <c r="BT665" s="375"/>
      <c r="BU665" s="375"/>
      <c r="BV665" s="375"/>
      <c r="BW665" s="375"/>
      <c r="BX665" s="375"/>
      <c r="BY665" s="375"/>
      <c r="BZ665" s="375"/>
      <c r="CA665" s="375"/>
      <c r="CB665" s="375"/>
      <c r="CC665" s="375"/>
      <c r="CD665" s="375"/>
      <c r="CE665" s="375"/>
      <c r="CF665" s="375"/>
      <c r="CG665" s="375"/>
      <c r="CH665" s="375"/>
      <c r="CI665" s="375"/>
      <c r="CJ665" s="375"/>
      <c r="CK665" s="375"/>
      <c r="CL665" s="375"/>
      <c r="CM665" s="375"/>
      <c r="CN665" s="375"/>
      <c r="CO665" s="375"/>
      <c r="CP665" s="375"/>
      <c r="CQ665" s="375"/>
      <c r="CR665" s="375"/>
      <c r="CS665" s="375"/>
      <c r="CT665" s="375"/>
      <c r="CU665" s="375"/>
      <c r="CV665" s="375"/>
      <c r="CW665" s="375"/>
      <c r="CX665" s="375"/>
      <c r="CY665" s="375"/>
      <c r="CZ665" s="375"/>
    </row>
    <row r="666" s="379" customFormat="true" ht="25.15" customHeight="true" x14ac:dyDescent="0.2">
      <c r="C666" s="1141"/>
      <c r="D666" s="1142"/>
      <c r="E666" s="670"/>
      <c r="F666" s="670"/>
      <c r="G666" s="670"/>
      <c r="H666" s="1142" t="s">
        <v>597</v>
      </c>
      <c r="I666" s="1142"/>
      <c r="J666" s="891">
        <v>5.7069443333999915E-2</v>
      </c>
      <c r="K666" s="670"/>
      <c r="L666" s="670"/>
      <c r="M666" s="1142" t="s">
        <v>579</v>
      </c>
      <c r="N666" s="1142"/>
      <c r="O666" s="892">
        <v>9.971437334576462E-2</v>
      </c>
      <c r="P666" s="670"/>
      <c r="Q666" s="670"/>
      <c r="Z666" s="372"/>
      <c r="AA666" s="372"/>
      <c r="AB666" s="372"/>
      <c r="AC666" s="372"/>
      <c r="AD666" s="372"/>
      <c r="AE666" s="372"/>
      <c r="AF666" s="372"/>
      <c r="AG666" s="372"/>
      <c r="AH666" s="372"/>
      <c r="AI666" s="372"/>
      <c r="AJ666" s="372"/>
      <c r="AK666" s="372"/>
      <c r="AL666" s="372"/>
      <c r="AM666" s="372"/>
      <c r="AN666" s="372"/>
      <c r="AO666" s="372"/>
      <c r="AP666" s="372"/>
      <c r="AQ666" s="372"/>
      <c r="AR666" s="372"/>
      <c r="AS666" s="372"/>
      <c r="AT666" s="372"/>
      <c r="AU666" s="372"/>
      <c r="AV666" s="372"/>
      <c r="AW666" s="372"/>
      <c r="AX666" s="372"/>
      <c r="AY666" s="372"/>
      <c r="AZ666" s="372"/>
      <c r="BA666" s="375"/>
      <c r="BB666" s="451"/>
      <c r="BC666" s="375"/>
      <c r="BD666" s="375"/>
      <c r="BE666" s="375"/>
      <c r="BF666" s="375"/>
      <c r="BG666" s="375"/>
      <c r="BH666" s="375"/>
      <c r="BI666" s="375"/>
      <c r="BJ666" s="375"/>
      <c r="BK666" s="375"/>
      <c r="BL666" s="375"/>
      <c r="BM666" s="375"/>
      <c r="BN666" s="375"/>
      <c r="BO666" s="375"/>
      <c r="BP666" s="375"/>
      <c r="BQ666" s="375"/>
      <c r="BR666" s="375"/>
      <c r="BS666" s="375"/>
      <c r="BT666" s="375"/>
      <c r="BU666" s="375"/>
      <c r="BV666" s="375"/>
      <c r="BW666" s="375"/>
      <c r="BX666" s="375"/>
      <c r="BY666" s="375"/>
      <c r="BZ666" s="375"/>
      <c r="CA666" s="375"/>
      <c r="CB666" s="375"/>
      <c r="CC666" s="375"/>
      <c r="CD666" s="375"/>
      <c r="CE666" s="375"/>
      <c r="CF666" s="375"/>
      <c r="CG666" s="375"/>
      <c r="CH666" s="375"/>
      <c r="CI666" s="375"/>
      <c r="CJ666" s="375"/>
      <c r="CK666" s="375"/>
      <c r="CL666" s="375"/>
      <c r="CM666" s="375"/>
      <c r="CN666" s="375"/>
      <c r="CO666" s="375"/>
      <c r="CP666" s="375"/>
      <c r="CQ666" s="375"/>
      <c r="CR666" s="375"/>
      <c r="CS666" s="375"/>
      <c r="CT666" s="375"/>
      <c r="CU666" s="375"/>
      <c r="CV666" s="375"/>
      <c r="CW666" s="375"/>
      <c r="CX666" s="375"/>
      <c r="CY666" s="375"/>
      <c r="CZ666" s="375"/>
    </row>
    <row r="667" s="379" customFormat="true" ht="25.15" customHeight="true" x14ac:dyDescent="0.2">
      <c r="C667" s="1141"/>
      <c r="D667" s="1142"/>
      <c r="E667" s="670"/>
      <c r="F667" s="670"/>
      <c r="G667" s="670"/>
      <c r="H667" s="1142" t="s">
        <v>585</v>
      </c>
      <c r="I667" s="1142"/>
      <c r="J667" s="891">
        <v>5.9188921877047808E-2</v>
      </c>
      <c r="K667" s="670"/>
      <c r="L667" s="670"/>
      <c r="M667" s="1142" t="s">
        <v>610</v>
      </c>
      <c r="N667" s="1142"/>
      <c r="O667" s="892">
        <v>3.0623128185209538E-2</v>
      </c>
      <c r="P667" s="670"/>
      <c r="Q667" s="670"/>
      <c r="Z667" s="372"/>
      <c r="AA667" s="372"/>
      <c r="AB667" s="372"/>
      <c r="AC667" s="372"/>
      <c r="AD667" s="372"/>
      <c r="AE667" s="372"/>
      <c r="AF667" s="372"/>
      <c r="AG667" s="372"/>
      <c r="AH667" s="372"/>
      <c r="AI667" s="372"/>
      <c r="AJ667" s="372"/>
      <c r="AK667" s="372"/>
      <c r="AL667" s="372"/>
      <c r="AM667" s="372"/>
      <c r="AN667" s="372"/>
      <c r="AO667" s="372"/>
      <c r="AP667" s="372"/>
      <c r="AQ667" s="372"/>
      <c r="AR667" s="372"/>
      <c r="AS667" s="372"/>
      <c r="AT667" s="372"/>
      <c r="AU667" s="372"/>
      <c r="AV667" s="372"/>
      <c r="AW667" s="372"/>
      <c r="AX667" s="372"/>
      <c r="AY667" s="372"/>
      <c r="AZ667" s="372"/>
      <c r="BA667" s="375"/>
      <c r="BB667" s="451"/>
      <c r="BC667" s="375"/>
      <c r="BD667" s="375"/>
      <c r="BE667" s="375"/>
      <c r="BF667" s="375"/>
      <c r="BG667" s="375"/>
      <c r="BH667" s="375"/>
      <c r="BI667" s="375"/>
      <c r="BJ667" s="375"/>
      <c r="BK667" s="375"/>
      <c r="BL667" s="375"/>
      <c r="BM667" s="375"/>
      <c r="BN667" s="375"/>
      <c r="BO667" s="375"/>
      <c r="BP667" s="375"/>
      <c r="BQ667" s="375"/>
      <c r="BR667" s="375"/>
      <c r="BS667" s="375"/>
      <c r="BT667" s="375"/>
      <c r="BU667" s="375"/>
      <c r="BV667" s="375"/>
      <c r="BW667" s="375"/>
      <c r="BX667" s="375"/>
      <c r="BY667" s="375"/>
      <c r="BZ667" s="375"/>
      <c r="CA667" s="375"/>
      <c r="CB667" s="375"/>
      <c r="CC667" s="375"/>
      <c r="CD667" s="375"/>
      <c r="CE667" s="375"/>
      <c r="CF667" s="375"/>
      <c r="CG667" s="375"/>
      <c r="CH667" s="375"/>
      <c r="CI667" s="375"/>
      <c r="CJ667" s="375"/>
      <c r="CK667" s="375"/>
      <c r="CL667" s="375"/>
      <c r="CM667" s="375"/>
      <c r="CN667" s="375"/>
      <c r="CO667" s="375"/>
      <c r="CP667" s="375"/>
      <c r="CQ667" s="375"/>
      <c r="CR667" s="375"/>
      <c r="CS667" s="375"/>
      <c r="CT667" s="375"/>
      <c r="CU667" s="375"/>
      <c r="CV667" s="375"/>
      <c r="CW667" s="375"/>
      <c r="CX667" s="375"/>
      <c r="CY667" s="375"/>
      <c r="CZ667" s="375"/>
    </row>
    <row r="668" s="379" customFormat="true" ht="25.15" customHeight="true" x14ac:dyDescent="0.2">
      <c r="C668" s="1141"/>
      <c r="D668" s="1142"/>
      <c r="E668" s="670"/>
      <c r="F668" s="670"/>
      <c r="G668" s="670"/>
      <c r="H668" s="1142" t="s">
        <v>596</v>
      </c>
      <c r="I668" s="1142"/>
      <c r="J668" s="891">
        <v>3.8975828413301584E-2</v>
      </c>
      <c r="K668" s="670"/>
      <c r="L668" s="670"/>
      <c r="M668" s="1142" t="s">
        <v>584</v>
      </c>
      <c r="N668" s="1142"/>
      <c r="O668" s="892">
        <v>7.2211044610496045E-2</v>
      </c>
      <c r="P668" s="670"/>
      <c r="Q668" s="670"/>
      <c r="Z668" s="372"/>
      <c r="AA668" s="372"/>
      <c r="AB668" s="372"/>
      <c r="AC668" s="372"/>
      <c r="AD668" s="372"/>
      <c r="AE668" s="372"/>
      <c r="AF668" s="372"/>
      <c r="AG668" s="372"/>
      <c r="AH668" s="372"/>
      <c r="AI668" s="372"/>
      <c r="AJ668" s="372"/>
      <c r="AK668" s="372"/>
      <c r="AL668" s="372"/>
      <c r="AM668" s="372"/>
      <c r="AN668" s="372"/>
      <c r="AO668" s="372"/>
      <c r="AP668" s="372"/>
      <c r="AQ668" s="372"/>
      <c r="AR668" s="372"/>
      <c r="AS668" s="372"/>
      <c r="AT668" s="372"/>
      <c r="AU668" s="372"/>
      <c r="AV668" s="372"/>
      <c r="AW668" s="372"/>
      <c r="AX668" s="372"/>
      <c r="AY668" s="372"/>
      <c r="AZ668" s="372"/>
      <c r="BA668" s="375"/>
      <c r="BB668" s="451"/>
      <c r="BC668" s="375"/>
      <c r="BD668" s="375"/>
      <c r="BE668" s="375"/>
      <c r="BF668" s="375"/>
      <c r="BG668" s="375"/>
      <c r="BH668" s="375"/>
      <c r="BI668" s="375"/>
      <c r="BJ668" s="375"/>
      <c r="BK668" s="375"/>
      <c r="BL668" s="375"/>
      <c r="BM668" s="375"/>
      <c r="BN668" s="375"/>
      <c r="BO668" s="375"/>
      <c r="BP668" s="375"/>
      <c r="BQ668" s="375"/>
      <c r="BR668" s="375"/>
      <c r="BS668" s="375"/>
      <c r="BT668" s="375"/>
      <c r="BU668" s="375"/>
      <c r="BV668" s="375"/>
      <c r="BW668" s="375"/>
      <c r="BX668" s="375"/>
      <c r="BY668" s="375"/>
      <c r="BZ668" s="375"/>
      <c r="CA668" s="375"/>
      <c r="CB668" s="375"/>
      <c r="CC668" s="375"/>
      <c r="CD668" s="375"/>
      <c r="CE668" s="375"/>
      <c r="CF668" s="375"/>
      <c r="CG668" s="375"/>
      <c r="CH668" s="375"/>
      <c r="CI668" s="375"/>
      <c r="CJ668" s="375"/>
      <c r="CK668" s="375"/>
      <c r="CL668" s="375"/>
      <c r="CM668" s="375"/>
      <c r="CN668" s="375"/>
      <c r="CO668" s="375"/>
      <c r="CP668" s="375"/>
      <c r="CQ668" s="375"/>
      <c r="CR668" s="375"/>
      <c r="CS668" s="375"/>
      <c r="CT668" s="375"/>
      <c r="CU668" s="375"/>
      <c r="CV668" s="375"/>
      <c r="CW668" s="375"/>
      <c r="CX668" s="375"/>
      <c r="CY668" s="375"/>
      <c r="CZ668" s="375"/>
    </row>
    <row r="669" s="379" customFormat="true" ht="25.15" customHeight="true" x14ac:dyDescent="0.2">
      <c r="C669" s="1141"/>
      <c r="D669" s="1142"/>
      <c r="E669" s="670"/>
      <c r="F669" s="670"/>
      <c r="G669" s="670"/>
      <c r="H669" s="1142" t="s">
        <v>593</v>
      </c>
      <c r="I669" s="1142"/>
      <c r="J669" s="891">
        <v>6.0738122292215507E-2</v>
      </c>
      <c r="K669" s="670"/>
      <c r="L669" s="670"/>
      <c r="M669" s="1142" t="s">
        <v>581</v>
      </c>
      <c r="N669" s="1142"/>
      <c r="O669" s="892">
        <v>9.4479290006729152E-2</v>
      </c>
      <c r="P669" s="670"/>
      <c r="Q669" s="670"/>
      <c r="Z669" s="372"/>
      <c r="AA669" s="372"/>
      <c r="AB669" s="372"/>
      <c r="AC669" s="372"/>
      <c r="AD669" s="372"/>
      <c r="AE669" s="372"/>
      <c r="AF669" s="372"/>
      <c r="AG669" s="372"/>
      <c r="AH669" s="372"/>
      <c r="AI669" s="372"/>
      <c r="AJ669" s="372"/>
      <c r="AK669" s="372"/>
      <c r="AL669" s="372"/>
      <c r="AM669" s="372"/>
      <c r="AN669" s="372"/>
      <c r="AO669" s="372"/>
      <c r="AP669" s="372"/>
      <c r="AQ669" s="372"/>
      <c r="AR669" s="372"/>
      <c r="AS669" s="372"/>
      <c r="AT669" s="372"/>
      <c r="AU669" s="372"/>
      <c r="AV669" s="372"/>
      <c r="AW669" s="372"/>
      <c r="AX669" s="372"/>
      <c r="AY669" s="372"/>
      <c r="AZ669" s="372"/>
      <c r="BA669" s="375"/>
      <c r="BB669" s="451"/>
      <c r="BC669" s="375"/>
      <c r="BD669" s="375"/>
      <c r="BE669" s="375"/>
      <c r="BF669" s="375"/>
      <c r="BG669" s="375"/>
      <c r="BH669" s="375"/>
      <c r="BI669" s="375"/>
      <c r="BJ669" s="375"/>
      <c r="BK669" s="375"/>
      <c r="BL669" s="375"/>
      <c r="BM669" s="375"/>
      <c r="BN669" s="375"/>
      <c r="BO669" s="375"/>
      <c r="BP669" s="375"/>
      <c r="BQ669" s="375"/>
      <c r="BR669" s="375"/>
      <c r="BS669" s="375"/>
      <c r="BT669" s="375"/>
      <c r="BU669" s="375"/>
      <c r="BV669" s="375"/>
      <c r="BW669" s="375"/>
      <c r="BX669" s="375"/>
      <c r="BY669" s="375"/>
      <c r="BZ669" s="375"/>
      <c r="CA669" s="375"/>
      <c r="CB669" s="375"/>
      <c r="CC669" s="375"/>
      <c r="CD669" s="375"/>
      <c r="CE669" s="375"/>
      <c r="CF669" s="375"/>
      <c r="CG669" s="375"/>
      <c r="CH669" s="375"/>
      <c r="CI669" s="375"/>
      <c r="CJ669" s="375"/>
      <c r="CK669" s="375"/>
      <c r="CL669" s="375"/>
      <c r="CM669" s="375"/>
      <c r="CN669" s="375"/>
      <c r="CO669" s="375"/>
      <c r="CP669" s="375"/>
      <c r="CQ669" s="375"/>
      <c r="CR669" s="375"/>
      <c r="CS669" s="375"/>
      <c r="CT669" s="375"/>
      <c r="CU669" s="375"/>
      <c r="CV669" s="375"/>
      <c r="CW669" s="375"/>
      <c r="CX669" s="375"/>
      <c r="CY669" s="375"/>
      <c r="CZ669" s="375"/>
    </row>
    <row r="670" s="379" customFormat="true" ht="25.15" customHeight="true" x14ac:dyDescent="0.2">
      <c r="C670" s="1141"/>
      <c r="D670" s="1142"/>
      <c r="E670" s="670"/>
      <c r="F670" s="670"/>
      <c r="G670" s="670"/>
      <c r="H670" s="1142" t="s">
        <v>580</v>
      </c>
      <c r="I670" s="1142"/>
      <c r="J670" s="891">
        <v>7.8081119488628878E-2</v>
      </c>
      <c r="K670" s="670"/>
      <c r="L670" s="670"/>
      <c r="M670" s="1142" t="s">
        <v>597</v>
      </c>
      <c r="N670" s="1142"/>
      <c r="O670" s="892">
        <v>5.6510400106640671E-2</v>
      </c>
      <c r="P670" s="670"/>
      <c r="Q670" s="670"/>
      <c r="Z670" s="372"/>
      <c r="AA670" s="372"/>
      <c r="AB670" s="372"/>
      <c r="AC670" s="372"/>
      <c r="AD670" s="372"/>
      <c r="AE670" s="372"/>
      <c r="AF670" s="372"/>
      <c r="AG670" s="372"/>
      <c r="AH670" s="372"/>
      <c r="AI670" s="372"/>
      <c r="AJ670" s="372"/>
      <c r="AK670" s="372"/>
      <c r="AL670" s="372"/>
      <c r="AM670" s="372"/>
      <c r="AN670" s="372"/>
      <c r="AO670" s="372"/>
      <c r="AP670" s="372"/>
      <c r="AQ670" s="372"/>
      <c r="AR670" s="372"/>
      <c r="AS670" s="372"/>
      <c r="AT670" s="372"/>
      <c r="AU670" s="372"/>
      <c r="AV670" s="372"/>
      <c r="AW670" s="372"/>
      <c r="AX670" s="372"/>
      <c r="AY670" s="372"/>
      <c r="AZ670" s="372"/>
      <c r="BA670" s="375"/>
      <c r="BB670" s="451"/>
      <c r="BC670" s="375"/>
      <c r="BD670" s="375"/>
      <c r="BE670" s="375"/>
      <c r="BF670" s="375"/>
      <c r="BG670" s="375"/>
      <c r="BH670" s="375"/>
      <c r="BI670" s="375"/>
      <c r="BJ670" s="375"/>
      <c r="BK670" s="375"/>
      <c r="BL670" s="375"/>
      <c r="BM670" s="375"/>
      <c r="BN670" s="375"/>
      <c r="BO670" s="375"/>
      <c r="BP670" s="375"/>
      <c r="BQ670" s="375"/>
      <c r="BR670" s="375"/>
      <c r="BS670" s="375"/>
      <c r="BT670" s="375"/>
      <c r="BU670" s="375"/>
      <c r="BV670" s="375"/>
      <c r="BW670" s="375"/>
      <c r="BX670" s="375"/>
      <c r="BY670" s="375"/>
      <c r="BZ670" s="375"/>
      <c r="CA670" s="375"/>
      <c r="CB670" s="375"/>
      <c r="CC670" s="375"/>
      <c r="CD670" s="375"/>
      <c r="CE670" s="375"/>
      <c r="CF670" s="375"/>
      <c r="CG670" s="375"/>
      <c r="CH670" s="375"/>
      <c r="CI670" s="375"/>
      <c r="CJ670" s="375"/>
      <c r="CK670" s="375"/>
      <c r="CL670" s="375"/>
      <c r="CM670" s="375"/>
      <c r="CN670" s="375"/>
      <c r="CO670" s="375"/>
      <c r="CP670" s="375"/>
      <c r="CQ670" s="375"/>
      <c r="CR670" s="375"/>
      <c r="CS670" s="375"/>
      <c r="CT670" s="375"/>
      <c r="CU670" s="375"/>
      <c r="CV670" s="375"/>
      <c r="CW670" s="375"/>
      <c r="CX670" s="375"/>
      <c r="CY670" s="375"/>
      <c r="CZ670" s="375"/>
    </row>
    <row r="671" s="379" customFormat="true" ht="25.15" customHeight="true" x14ac:dyDescent="0.2">
      <c r="C671" s="1141"/>
      <c r="D671" s="1142"/>
      <c r="E671" s="670"/>
      <c r="F671" s="670"/>
      <c r="G671" s="670"/>
      <c r="H671" s="1142" t="s">
        <v>621</v>
      </c>
      <c r="I671" s="1142"/>
      <c r="J671" s="891">
        <v>1.0640304693505069E-2</v>
      </c>
      <c r="K671" s="670"/>
      <c r="L671" s="670"/>
      <c r="M671" s="1142" t="s">
        <v>585</v>
      </c>
      <c r="N671" s="1142"/>
      <c r="O671" s="892">
        <v>8.2595643001048866E-2</v>
      </c>
      <c r="P671" s="670"/>
      <c r="Q671" s="670"/>
      <c r="Z671" s="372"/>
      <c r="AA671" s="372"/>
      <c r="AB671" s="372"/>
      <c r="AC671" s="372"/>
      <c r="AD671" s="372"/>
      <c r="AE671" s="372"/>
      <c r="AF671" s="372"/>
      <c r="AG671" s="372"/>
      <c r="AH671" s="372"/>
      <c r="AI671" s="372"/>
      <c r="AJ671" s="372"/>
      <c r="AK671" s="372"/>
      <c r="AL671" s="372"/>
      <c r="AM671" s="372"/>
      <c r="AN671" s="372"/>
      <c r="AO671" s="372"/>
      <c r="AP671" s="372"/>
      <c r="AQ671" s="372"/>
      <c r="AR671" s="372"/>
      <c r="AS671" s="372"/>
      <c r="AT671" s="372"/>
      <c r="AU671" s="372"/>
      <c r="AV671" s="372"/>
      <c r="AW671" s="372"/>
      <c r="AX671" s="372"/>
      <c r="AY671" s="372"/>
      <c r="AZ671" s="372"/>
      <c r="BA671" s="375"/>
      <c r="BB671" s="451"/>
      <c r="BC671" s="375"/>
      <c r="BD671" s="375"/>
      <c r="BE671" s="375"/>
      <c r="BF671" s="375"/>
      <c r="BG671" s="375"/>
      <c r="BH671" s="375"/>
      <c r="BI671" s="375"/>
      <c r="BJ671" s="375"/>
      <c r="BK671" s="375"/>
      <c r="BL671" s="375"/>
      <c r="BM671" s="375"/>
      <c r="BN671" s="375"/>
      <c r="BO671" s="375"/>
      <c r="BP671" s="375"/>
      <c r="BQ671" s="375"/>
      <c r="BR671" s="375"/>
      <c r="BS671" s="375"/>
      <c r="BT671" s="375"/>
      <c r="BU671" s="375"/>
      <c r="BV671" s="375"/>
      <c r="BW671" s="375"/>
      <c r="BX671" s="375"/>
      <c r="BY671" s="375"/>
      <c r="BZ671" s="375"/>
      <c r="CA671" s="375"/>
      <c r="CB671" s="375"/>
      <c r="CC671" s="375"/>
      <c r="CD671" s="375"/>
      <c r="CE671" s="375"/>
      <c r="CF671" s="375"/>
      <c r="CG671" s="375"/>
      <c r="CH671" s="375"/>
      <c r="CI671" s="375"/>
      <c r="CJ671" s="375"/>
      <c r="CK671" s="375"/>
      <c r="CL671" s="375"/>
      <c r="CM671" s="375"/>
      <c r="CN671" s="375"/>
      <c r="CO671" s="375"/>
      <c r="CP671" s="375"/>
      <c r="CQ671" s="375"/>
      <c r="CR671" s="375"/>
      <c r="CS671" s="375"/>
      <c r="CT671" s="375"/>
      <c r="CU671" s="375"/>
      <c r="CV671" s="375"/>
      <c r="CW671" s="375"/>
      <c r="CX671" s="375"/>
      <c r="CY671" s="375"/>
      <c r="CZ671" s="375"/>
    </row>
    <row r="672" s="379" customFormat="true" ht="25.15" customHeight="true" x14ac:dyDescent="0.2">
      <c r="C672" s="1141"/>
      <c r="D672" s="1142"/>
      <c r="E672" s="670"/>
      <c r="F672" s="670"/>
      <c r="G672" s="670"/>
      <c r="H672" s="1142" t="s">
        <v>617</v>
      </c>
      <c r="I672" s="1142"/>
      <c r="J672" s="891">
        <v>1.0213201407122608E-2</v>
      </c>
      <c r="K672" s="670"/>
      <c r="L672" s="670"/>
      <c r="M672" s="1142" t="s">
        <v>596</v>
      </c>
      <c r="N672" s="1142"/>
      <c r="O672" s="892">
        <v>6.506945904823036E-2</v>
      </c>
      <c r="P672" s="670"/>
      <c r="Q672" s="670"/>
      <c r="Z672" s="372"/>
      <c r="AA672" s="372"/>
      <c r="AB672" s="372"/>
      <c r="AC672" s="372"/>
      <c r="AD672" s="372"/>
      <c r="AE672" s="372"/>
      <c r="AF672" s="372"/>
      <c r="AG672" s="372"/>
      <c r="AH672" s="372"/>
      <c r="AI672" s="372"/>
      <c r="AJ672" s="372"/>
      <c r="AK672" s="372"/>
      <c r="AL672" s="372"/>
      <c r="AM672" s="372"/>
      <c r="AN672" s="372"/>
      <c r="AO672" s="372"/>
      <c r="AP672" s="372"/>
      <c r="AQ672" s="372"/>
      <c r="AR672" s="372"/>
      <c r="AS672" s="372"/>
      <c r="AT672" s="372"/>
      <c r="AU672" s="372"/>
      <c r="AV672" s="372"/>
      <c r="AW672" s="372"/>
      <c r="AX672" s="372"/>
      <c r="AY672" s="372"/>
      <c r="AZ672" s="372"/>
      <c r="BA672" s="375"/>
      <c r="BB672" s="451"/>
      <c r="BC672" s="375"/>
      <c r="BD672" s="375"/>
      <c r="BE672" s="375"/>
      <c r="BF672" s="375"/>
      <c r="BG672" s="375"/>
      <c r="BH672" s="375"/>
      <c r="BI672" s="375"/>
      <c r="BJ672" s="375"/>
      <c r="BK672" s="375"/>
      <c r="BL672" s="375"/>
      <c r="BM672" s="375"/>
      <c r="BN672" s="375"/>
      <c r="BO672" s="375"/>
      <c r="BP672" s="375"/>
      <c r="BQ672" s="375"/>
      <c r="BR672" s="375"/>
      <c r="BS672" s="375"/>
      <c r="BT672" s="375"/>
      <c r="BU672" s="375"/>
      <c r="BV672" s="375"/>
      <c r="BW672" s="375"/>
      <c r="BX672" s="375"/>
      <c r="BY672" s="375"/>
      <c r="BZ672" s="375"/>
      <c r="CA672" s="375"/>
      <c r="CB672" s="375"/>
      <c r="CC672" s="375"/>
      <c r="CD672" s="375"/>
      <c r="CE672" s="375"/>
      <c r="CF672" s="375"/>
      <c r="CG672" s="375"/>
      <c r="CH672" s="375"/>
      <c r="CI672" s="375"/>
      <c r="CJ672" s="375"/>
      <c r="CK672" s="375"/>
      <c r="CL672" s="375"/>
      <c r="CM672" s="375"/>
      <c r="CN672" s="375"/>
      <c r="CO672" s="375"/>
      <c r="CP672" s="375"/>
      <c r="CQ672" s="375"/>
      <c r="CR672" s="375"/>
      <c r="CS672" s="375"/>
      <c r="CT672" s="375"/>
      <c r="CU672" s="375"/>
      <c r="CV672" s="375"/>
      <c r="CW672" s="375"/>
      <c r="CX672" s="375"/>
      <c r="CY672" s="375"/>
      <c r="CZ672" s="375"/>
    </row>
    <row r="673" s="379" customFormat="true" ht="25.15" customHeight="true" x14ac:dyDescent="0.2">
      <c r="C673" s="1141"/>
      <c r="D673" s="1142"/>
      <c r="E673" s="670"/>
      <c r="F673" s="670"/>
      <c r="G673" s="670"/>
      <c r="H673" s="1142" t="s">
        <v>588</v>
      </c>
      <c r="I673" s="1142"/>
      <c r="J673" s="891">
        <v>6.2593251493061969E-2</v>
      </c>
      <c r="K673" s="670"/>
      <c r="L673" s="670"/>
      <c r="M673" s="1142" t="s">
        <v>593</v>
      </c>
      <c r="N673" s="1142"/>
      <c r="O673" s="892">
        <v>6.7499158064220174E-2</v>
      </c>
      <c r="P673" s="670"/>
      <c r="Q673" s="670"/>
      <c r="Z673" s="372"/>
      <c r="AA673" s="372"/>
      <c r="AB673" s="372"/>
      <c r="AC673" s="372"/>
      <c r="AD673" s="372"/>
      <c r="AE673" s="372"/>
      <c r="AF673" s="372"/>
      <c r="AG673" s="372"/>
      <c r="AH673" s="372"/>
      <c r="AI673" s="372"/>
      <c r="AJ673" s="372"/>
      <c r="AK673" s="372"/>
      <c r="AL673" s="372"/>
      <c r="AM673" s="372"/>
      <c r="AN673" s="372"/>
      <c r="AO673" s="372"/>
      <c r="AP673" s="372"/>
      <c r="AQ673" s="372"/>
      <c r="AR673" s="372"/>
      <c r="AS673" s="372"/>
      <c r="AT673" s="372"/>
      <c r="AU673" s="372"/>
      <c r="AV673" s="372"/>
      <c r="AW673" s="372"/>
      <c r="AX673" s="372"/>
      <c r="AY673" s="372"/>
      <c r="AZ673" s="372"/>
      <c r="BA673" s="375"/>
      <c r="BB673" s="451"/>
      <c r="BC673" s="375"/>
      <c r="BD673" s="375"/>
      <c r="BE673" s="375"/>
      <c r="BF673" s="375"/>
      <c r="BG673" s="375"/>
      <c r="BH673" s="375"/>
      <c r="BI673" s="375"/>
      <c r="BJ673" s="375"/>
      <c r="BK673" s="375"/>
      <c r="BL673" s="375"/>
      <c r="BM673" s="375"/>
      <c r="BN673" s="375"/>
      <c r="BO673" s="375"/>
      <c r="BP673" s="375"/>
      <c r="BQ673" s="375"/>
      <c r="BR673" s="375"/>
      <c r="BS673" s="375"/>
      <c r="BT673" s="375"/>
      <c r="BU673" s="375"/>
      <c r="BV673" s="375"/>
      <c r="BW673" s="375"/>
      <c r="BX673" s="375"/>
      <c r="BY673" s="375"/>
      <c r="BZ673" s="375"/>
      <c r="CA673" s="375"/>
      <c r="CB673" s="375"/>
      <c r="CC673" s="375"/>
      <c r="CD673" s="375"/>
      <c r="CE673" s="375"/>
      <c r="CF673" s="375"/>
      <c r="CG673" s="375"/>
      <c r="CH673" s="375"/>
      <c r="CI673" s="375"/>
      <c r="CJ673" s="375"/>
      <c r="CK673" s="375"/>
      <c r="CL673" s="375"/>
      <c r="CM673" s="375"/>
      <c r="CN673" s="375"/>
      <c r="CO673" s="375"/>
      <c r="CP673" s="375"/>
      <c r="CQ673" s="375"/>
      <c r="CR673" s="375"/>
      <c r="CS673" s="375"/>
      <c r="CT673" s="375"/>
      <c r="CU673" s="375"/>
      <c r="CV673" s="375"/>
      <c r="CW673" s="375"/>
      <c r="CX673" s="375"/>
      <c r="CY673" s="375"/>
      <c r="CZ673" s="375"/>
    </row>
    <row r="674" s="379" customFormat="true" ht="25.15" customHeight="true" x14ac:dyDescent="0.2">
      <c r="C674" s="1141"/>
      <c r="D674" s="1142"/>
      <c r="E674" s="670"/>
      <c r="F674" s="670"/>
      <c r="G674" s="670"/>
      <c r="H674" s="1142" t="s">
        <v>599</v>
      </c>
      <c r="I674" s="1142"/>
      <c r="J674" s="891">
        <v>5.4554160621958503E-2</v>
      </c>
      <c r="K674" s="670"/>
      <c r="L674" s="670"/>
      <c r="M674" s="1142" t="s">
        <v>580</v>
      </c>
      <c r="N674" s="1142"/>
      <c r="O674" s="892">
        <v>8.6171480485622343E-2</v>
      </c>
      <c r="P674" s="670"/>
      <c r="Q674" s="670"/>
      <c r="Z674" s="372"/>
      <c r="AA674" s="372"/>
      <c r="AB674" s="372"/>
      <c r="AC674" s="372"/>
      <c r="AD674" s="372"/>
      <c r="AE674" s="372"/>
      <c r="AF674" s="372"/>
      <c r="AG674" s="372"/>
      <c r="AH674" s="372"/>
      <c r="AI674" s="372"/>
      <c r="AJ674" s="372"/>
      <c r="AK674" s="372"/>
      <c r="AL674" s="372"/>
      <c r="AM674" s="372"/>
      <c r="AN674" s="372"/>
      <c r="AO674" s="372"/>
      <c r="AP674" s="372"/>
      <c r="AQ674" s="372"/>
      <c r="AR674" s="372"/>
      <c r="AS674" s="372"/>
      <c r="AT674" s="372"/>
      <c r="AU674" s="372"/>
      <c r="AV674" s="372"/>
      <c r="AW674" s="372"/>
      <c r="AX674" s="372"/>
      <c r="AY674" s="372"/>
      <c r="AZ674" s="372"/>
      <c r="BA674" s="375"/>
      <c r="BB674" s="451"/>
      <c r="BC674" s="375"/>
      <c r="BD674" s="375"/>
      <c r="BE674" s="375"/>
      <c r="BF674" s="375"/>
      <c r="BG674" s="375"/>
      <c r="BH674" s="375"/>
      <c r="BI674" s="375"/>
      <c r="BJ674" s="375"/>
      <c r="BK674" s="375"/>
      <c r="BL674" s="375"/>
      <c r="BM674" s="375"/>
      <c r="BN674" s="375"/>
      <c r="BO674" s="375"/>
      <c r="BP674" s="375"/>
      <c r="BQ674" s="375"/>
      <c r="BR674" s="375"/>
      <c r="BS674" s="375"/>
      <c r="BT674" s="375"/>
      <c r="BU674" s="375"/>
      <c r="BV674" s="375"/>
      <c r="BW674" s="375"/>
      <c r="BX674" s="375"/>
      <c r="BY674" s="375"/>
      <c r="BZ674" s="375"/>
      <c r="CA674" s="375"/>
      <c r="CB674" s="375"/>
      <c r="CC674" s="375"/>
      <c r="CD674" s="375"/>
      <c r="CE674" s="375"/>
      <c r="CF674" s="375"/>
      <c r="CG674" s="375"/>
      <c r="CH674" s="375"/>
      <c r="CI674" s="375"/>
      <c r="CJ674" s="375"/>
      <c r="CK674" s="375"/>
      <c r="CL674" s="375"/>
      <c r="CM674" s="375"/>
      <c r="CN674" s="375"/>
      <c r="CO674" s="375"/>
      <c r="CP674" s="375"/>
      <c r="CQ674" s="375"/>
      <c r="CR674" s="375"/>
      <c r="CS674" s="375"/>
      <c r="CT674" s="375"/>
      <c r="CU674" s="375"/>
      <c r="CV674" s="375"/>
      <c r="CW674" s="375"/>
      <c r="CX674" s="375"/>
      <c r="CY674" s="375"/>
      <c r="CZ674" s="375"/>
    </row>
    <row r="675" s="379" customFormat="true" ht="25.15" customHeight="true" x14ac:dyDescent="0.2">
      <c r="C675" s="1141"/>
      <c r="D675" s="1142"/>
      <c r="E675" s="670"/>
      <c r="F675" s="670"/>
      <c r="G675" s="670"/>
      <c r="H675" s="1142" t="s">
        <v>600</v>
      </c>
      <c r="I675" s="1142"/>
      <c r="J675" s="891">
        <v>5.1892671393008447E-2</v>
      </c>
      <c r="K675" s="670"/>
      <c r="L675" s="670"/>
      <c r="M675" s="1142" t="s">
        <v>621</v>
      </c>
      <c r="N675" s="1142"/>
      <c r="O675" s="892">
        <v>2.3104008121595809E-2</v>
      </c>
      <c r="P675" s="670"/>
      <c r="Q675" s="670"/>
      <c r="Z675" s="372"/>
      <c r="AA675" s="372"/>
      <c r="AB675" s="372"/>
      <c r="AC675" s="372"/>
      <c r="AD675" s="372"/>
      <c r="AE675" s="372"/>
      <c r="AF675" s="372"/>
      <c r="AG675" s="372"/>
      <c r="AH675" s="372"/>
      <c r="AI675" s="372"/>
      <c r="AJ675" s="372"/>
      <c r="AK675" s="372"/>
      <c r="AL675" s="372"/>
      <c r="AM675" s="372"/>
      <c r="AN675" s="372"/>
      <c r="AO675" s="372"/>
      <c r="AP675" s="372"/>
      <c r="AQ675" s="372"/>
      <c r="AR675" s="372"/>
      <c r="AS675" s="372"/>
      <c r="AT675" s="372"/>
      <c r="AU675" s="372"/>
      <c r="AV675" s="372"/>
      <c r="AW675" s="372"/>
      <c r="AX675" s="372"/>
      <c r="AY675" s="372"/>
      <c r="AZ675" s="372"/>
      <c r="BA675" s="375"/>
      <c r="BB675" s="451"/>
      <c r="BC675" s="375"/>
      <c r="BD675" s="375"/>
      <c r="BE675" s="375"/>
      <c r="BF675" s="375"/>
      <c r="BG675" s="375"/>
      <c r="BH675" s="375"/>
      <c r="BI675" s="375"/>
      <c r="BJ675" s="375"/>
      <c r="BK675" s="375"/>
      <c r="BL675" s="375"/>
      <c r="BM675" s="375"/>
      <c r="BN675" s="375"/>
      <c r="BO675" s="375"/>
      <c r="BP675" s="375"/>
      <c r="BQ675" s="375"/>
      <c r="BR675" s="375"/>
      <c r="BS675" s="375"/>
      <c r="BT675" s="375"/>
      <c r="BU675" s="375"/>
      <c r="BV675" s="375"/>
      <c r="BW675" s="375"/>
      <c r="BX675" s="375"/>
      <c r="BY675" s="375"/>
      <c r="BZ675" s="375"/>
      <c r="CA675" s="375"/>
      <c r="CB675" s="375"/>
      <c r="CC675" s="375"/>
      <c r="CD675" s="375"/>
      <c r="CE675" s="375"/>
      <c r="CF675" s="375"/>
      <c r="CG675" s="375"/>
      <c r="CH675" s="375"/>
      <c r="CI675" s="375"/>
      <c r="CJ675" s="375"/>
      <c r="CK675" s="375"/>
      <c r="CL675" s="375"/>
      <c r="CM675" s="375"/>
      <c r="CN675" s="375"/>
      <c r="CO675" s="375"/>
      <c r="CP675" s="375"/>
      <c r="CQ675" s="375"/>
      <c r="CR675" s="375"/>
      <c r="CS675" s="375"/>
      <c r="CT675" s="375"/>
      <c r="CU675" s="375"/>
      <c r="CV675" s="375"/>
      <c r="CW675" s="375"/>
      <c r="CX675" s="375"/>
      <c r="CY675" s="375"/>
      <c r="CZ675" s="375"/>
    </row>
    <row r="676" s="379" customFormat="true" ht="25.15" customHeight="true" x14ac:dyDescent="0.2">
      <c r="C676" s="1141"/>
      <c r="D676" s="1142"/>
      <c r="E676" s="670"/>
      <c r="F676" s="670"/>
      <c r="G676" s="670"/>
      <c r="H676" s="1142" t="s">
        <v>578</v>
      </c>
      <c r="I676" s="1142"/>
      <c r="J676" s="891">
        <v>8.2753344420875036E-2</v>
      </c>
      <c r="K676" s="670"/>
      <c r="L676" s="670"/>
      <c r="M676" s="1142" t="s">
        <v>617</v>
      </c>
      <c r="N676" s="1142"/>
      <c r="O676" s="892">
        <v>2.4844065536795072E-2</v>
      </c>
      <c r="P676" s="670"/>
      <c r="Q676" s="670"/>
      <c r="Z676" s="372"/>
      <c r="AA676" s="372"/>
      <c r="AB676" s="372"/>
      <c r="AC676" s="372"/>
      <c r="AD676" s="372"/>
      <c r="AE676" s="372"/>
      <c r="AF676" s="372"/>
      <c r="AG676" s="372"/>
      <c r="AH676" s="372"/>
      <c r="AI676" s="372"/>
      <c r="AJ676" s="372"/>
      <c r="AK676" s="372"/>
      <c r="AL676" s="372"/>
      <c r="AM676" s="372"/>
      <c r="AN676" s="372"/>
      <c r="AO676" s="372"/>
      <c r="AP676" s="372"/>
      <c r="AQ676" s="372"/>
      <c r="AR676" s="372"/>
      <c r="AS676" s="372"/>
      <c r="AT676" s="372"/>
      <c r="AU676" s="372"/>
      <c r="AV676" s="372"/>
      <c r="AW676" s="372"/>
      <c r="AX676" s="372"/>
      <c r="AY676" s="372"/>
      <c r="AZ676" s="372"/>
      <c r="BA676" s="375"/>
      <c r="BB676" s="451"/>
      <c r="BC676" s="375"/>
      <c r="BD676" s="375"/>
      <c r="BE676" s="375"/>
      <c r="BF676" s="375"/>
      <c r="BG676" s="375"/>
      <c r="BH676" s="375"/>
      <c r="BI676" s="375"/>
      <c r="BJ676" s="375"/>
      <c r="BK676" s="375"/>
      <c r="BL676" s="375"/>
      <c r="BM676" s="375"/>
      <c r="BN676" s="375"/>
      <c r="BO676" s="375"/>
      <c r="BP676" s="375"/>
      <c r="BQ676" s="375"/>
      <c r="BR676" s="375"/>
      <c r="BS676" s="375"/>
      <c r="BT676" s="375"/>
      <c r="BU676" s="375"/>
      <c r="BV676" s="375"/>
      <c r="BW676" s="375"/>
      <c r="BX676" s="375"/>
      <c r="BY676" s="375"/>
      <c r="BZ676" s="375"/>
      <c r="CA676" s="375"/>
      <c r="CB676" s="375"/>
      <c r="CC676" s="375"/>
      <c r="CD676" s="375"/>
      <c r="CE676" s="375"/>
      <c r="CF676" s="375"/>
      <c r="CG676" s="375"/>
      <c r="CH676" s="375"/>
      <c r="CI676" s="375"/>
      <c r="CJ676" s="375"/>
      <c r="CK676" s="375"/>
      <c r="CL676" s="375"/>
      <c r="CM676" s="375"/>
      <c r="CN676" s="375"/>
      <c r="CO676" s="375"/>
      <c r="CP676" s="375"/>
      <c r="CQ676" s="375"/>
      <c r="CR676" s="375"/>
      <c r="CS676" s="375"/>
      <c r="CT676" s="375"/>
      <c r="CU676" s="375"/>
      <c r="CV676" s="375"/>
      <c r="CW676" s="375"/>
      <c r="CX676" s="375"/>
      <c r="CY676" s="375"/>
      <c r="CZ676" s="375"/>
    </row>
    <row r="677" s="379" customFormat="true" ht="25.15" customHeight="true" x14ac:dyDescent="0.2">
      <c r="C677" s="1141"/>
      <c r="D677" s="1142"/>
      <c r="E677" s="670"/>
      <c r="F677" s="670"/>
      <c r="G677" s="670"/>
      <c r="H677" s="1142" t="s">
        <v>582</v>
      </c>
      <c r="I677" s="1142"/>
      <c r="J677" s="891">
        <v>6.998270514520083E-2</v>
      </c>
      <c r="K677" s="670"/>
      <c r="L677" s="670"/>
      <c r="M677" s="1142" t="s">
        <v>588</v>
      </c>
      <c r="N677" s="1142"/>
      <c r="O677" s="892">
        <v>6.0008969245735351E-2</v>
      </c>
      <c r="P677" s="670"/>
      <c r="Q677" s="670"/>
      <c r="Z677" s="372"/>
      <c r="AA677" s="372"/>
      <c r="AB677" s="372"/>
      <c r="AC677" s="372"/>
      <c r="AD677" s="372"/>
      <c r="AE677" s="372"/>
      <c r="AF677" s="372"/>
      <c r="AG677" s="372"/>
      <c r="AH677" s="372"/>
      <c r="AI677" s="372"/>
      <c r="AJ677" s="372"/>
      <c r="AK677" s="372"/>
      <c r="AL677" s="372"/>
      <c r="AM677" s="372"/>
      <c r="AN677" s="372"/>
      <c r="AO677" s="372"/>
      <c r="AP677" s="372"/>
      <c r="AQ677" s="372"/>
      <c r="AR677" s="372"/>
      <c r="AS677" s="372"/>
      <c r="AT677" s="372"/>
      <c r="AU677" s="372"/>
      <c r="AV677" s="372"/>
      <c r="AW677" s="372"/>
      <c r="AX677" s="372"/>
      <c r="AY677" s="372"/>
      <c r="AZ677" s="372"/>
      <c r="BA677" s="375"/>
      <c r="BB677" s="451"/>
      <c r="BC677" s="375"/>
      <c r="BD677" s="375"/>
      <c r="BE677" s="375"/>
      <c r="BF677" s="375"/>
      <c r="BG677" s="375"/>
      <c r="BH677" s="375"/>
      <c r="BI677" s="375"/>
      <c r="BJ677" s="375"/>
      <c r="BK677" s="375"/>
      <c r="BL677" s="375"/>
      <c r="BM677" s="375"/>
      <c r="BN677" s="375"/>
      <c r="BO677" s="375"/>
      <c r="BP677" s="375"/>
      <c r="BQ677" s="375"/>
      <c r="BR677" s="375"/>
      <c r="BS677" s="375"/>
      <c r="BT677" s="375"/>
      <c r="BU677" s="375"/>
      <c r="BV677" s="375"/>
      <c r="BW677" s="375"/>
      <c r="BX677" s="375"/>
      <c r="BY677" s="375"/>
      <c r="BZ677" s="375"/>
      <c r="CA677" s="375"/>
      <c r="CB677" s="375"/>
      <c r="CC677" s="375"/>
      <c r="CD677" s="375"/>
      <c r="CE677" s="375"/>
      <c r="CF677" s="375"/>
      <c r="CG677" s="375"/>
      <c r="CH677" s="375"/>
      <c r="CI677" s="375"/>
      <c r="CJ677" s="375"/>
      <c r="CK677" s="375"/>
      <c r="CL677" s="375"/>
      <c r="CM677" s="375"/>
      <c r="CN677" s="375"/>
      <c r="CO677" s="375"/>
      <c r="CP677" s="375"/>
      <c r="CQ677" s="375"/>
      <c r="CR677" s="375"/>
      <c r="CS677" s="375"/>
      <c r="CT677" s="375"/>
      <c r="CU677" s="375"/>
      <c r="CV677" s="375"/>
      <c r="CW677" s="375"/>
      <c r="CX677" s="375"/>
      <c r="CY677" s="375"/>
      <c r="CZ677" s="375"/>
    </row>
    <row r="678" s="379" customFormat="true" ht="25.15" customHeight="true" x14ac:dyDescent="0.2">
      <c r="C678" s="1141"/>
      <c r="D678" s="1142"/>
      <c r="E678" s="670"/>
      <c r="F678" s="670"/>
      <c r="G678" s="670"/>
      <c r="H678" s="1142" t="s">
        <v>612</v>
      </c>
      <c r="I678" s="1142"/>
      <c r="J678" s="891">
        <v>2.3689831236985256E-2</v>
      </c>
      <c r="K678" s="670"/>
      <c r="L678" s="670"/>
      <c r="M678" s="1142" t="s">
        <v>599</v>
      </c>
      <c r="N678" s="1142"/>
      <c r="O678" s="892">
        <v>5.6895575105404543E-2</v>
      </c>
      <c r="P678" s="670"/>
      <c r="Q678" s="670"/>
      <c r="Z678" s="372"/>
      <c r="AA678" s="372"/>
      <c r="AB678" s="372"/>
      <c r="AC678" s="372"/>
      <c r="AD678" s="372"/>
      <c r="AE678" s="372"/>
      <c r="AF678" s="372"/>
      <c r="AG678" s="372"/>
      <c r="AH678" s="372"/>
      <c r="AI678" s="372"/>
      <c r="AJ678" s="372"/>
      <c r="AK678" s="372"/>
      <c r="AL678" s="372"/>
      <c r="AM678" s="372"/>
      <c r="AN678" s="372"/>
      <c r="AO678" s="372"/>
      <c r="AP678" s="372"/>
      <c r="AQ678" s="372"/>
      <c r="AR678" s="372"/>
      <c r="AS678" s="372"/>
      <c r="AT678" s="372"/>
      <c r="AU678" s="372"/>
      <c r="AV678" s="372"/>
      <c r="AW678" s="372"/>
      <c r="AX678" s="372"/>
      <c r="AY678" s="372"/>
      <c r="AZ678" s="372"/>
      <c r="BA678" s="375"/>
      <c r="BB678" s="451"/>
      <c r="BC678" s="375"/>
      <c r="BD678" s="375"/>
      <c r="BE678" s="375"/>
      <c r="BF678" s="375"/>
      <c r="BG678" s="375"/>
      <c r="BH678" s="375"/>
      <c r="BI678" s="375"/>
      <c r="BJ678" s="375"/>
      <c r="BK678" s="375"/>
      <c r="BL678" s="375"/>
      <c r="BM678" s="375"/>
      <c r="BN678" s="375"/>
      <c r="BO678" s="375"/>
      <c r="BP678" s="375"/>
      <c r="BQ678" s="375"/>
      <c r="BR678" s="375"/>
      <c r="BS678" s="375"/>
      <c r="BT678" s="375"/>
      <c r="BU678" s="375"/>
      <c r="BV678" s="375"/>
      <c r="BW678" s="375"/>
      <c r="BX678" s="375"/>
      <c r="BY678" s="375"/>
      <c r="BZ678" s="375"/>
      <c r="CA678" s="375"/>
      <c r="CB678" s="375"/>
      <c r="CC678" s="375"/>
      <c r="CD678" s="375"/>
      <c r="CE678" s="375"/>
      <c r="CF678" s="375"/>
      <c r="CG678" s="375"/>
      <c r="CH678" s="375"/>
      <c r="CI678" s="375"/>
      <c r="CJ678" s="375"/>
      <c r="CK678" s="375"/>
      <c r="CL678" s="375"/>
      <c r="CM678" s="375"/>
      <c r="CN678" s="375"/>
      <c r="CO678" s="375"/>
      <c r="CP678" s="375"/>
      <c r="CQ678" s="375"/>
      <c r="CR678" s="375"/>
      <c r="CS678" s="375"/>
      <c r="CT678" s="375"/>
      <c r="CU678" s="375"/>
      <c r="CV678" s="375"/>
      <c r="CW678" s="375"/>
      <c r="CX678" s="375"/>
      <c r="CY678" s="375"/>
      <c r="CZ678" s="375"/>
    </row>
    <row r="679" s="379" customFormat="true" ht="25.15" customHeight="true" x14ac:dyDescent="0.2">
      <c r="C679" s="1141"/>
      <c r="D679" s="1142"/>
      <c r="E679" s="670"/>
      <c r="F679" s="670"/>
      <c r="G679" s="670"/>
      <c r="H679" s="1142" t="s">
        <v>631</v>
      </c>
      <c r="I679" s="1142"/>
      <c r="J679" s="891">
        <v>8.3622702508084311E-3</v>
      </c>
      <c r="K679" s="670"/>
      <c r="L679" s="670"/>
      <c r="M679" s="1142" t="s">
        <v>600</v>
      </c>
      <c r="N679" s="1142"/>
      <c r="O679" s="892">
        <v>3.1846096594486492E-2</v>
      </c>
      <c r="P679" s="670"/>
      <c r="Q679" s="670"/>
      <c r="Z679" s="372"/>
      <c r="AA679" s="372"/>
      <c r="AB679" s="372"/>
      <c r="AC679" s="372"/>
      <c r="AD679" s="372"/>
      <c r="AE679" s="372"/>
      <c r="AF679" s="372"/>
      <c r="AG679" s="372"/>
      <c r="AH679" s="372"/>
      <c r="AI679" s="372"/>
      <c r="AJ679" s="372"/>
      <c r="AK679" s="372"/>
      <c r="AL679" s="372"/>
      <c r="AM679" s="372"/>
      <c r="AN679" s="372"/>
      <c r="AO679" s="372"/>
      <c r="AP679" s="372"/>
      <c r="AQ679" s="372"/>
      <c r="AR679" s="372"/>
      <c r="AS679" s="372"/>
      <c r="AT679" s="372"/>
      <c r="AU679" s="372"/>
      <c r="AV679" s="372"/>
      <c r="AW679" s="372"/>
      <c r="AX679" s="372"/>
      <c r="AY679" s="372"/>
      <c r="AZ679" s="372"/>
      <c r="BA679" s="375"/>
      <c r="BB679" s="451"/>
      <c r="BC679" s="375"/>
      <c r="BD679" s="375"/>
      <c r="BE679" s="375"/>
      <c r="BF679" s="375"/>
      <c r="BG679" s="375"/>
      <c r="BH679" s="375"/>
      <c r="BI679" s="375"/>
      <c r="BJ679" s="375"/>
      <c r="BK679" s="375"/>
      <c r="BL679" s="375"/>
      <c r="BM679" s="375"/>
      <c r="BN679" s="375"/>
      <c r="BO679" s="375"/>
      <c r="BP679" s="375"/>
      <c r="BQ679" s="375"/>
      <c r="BR679" s="375"/>
      <c r="BS679" s="375"/>
      <c r="BT679" s="375"/>
      <c r="BU679" s="375"/>
      <c r="BV679" s="375"/>
      <c r="BW679" s="375"/>
      <c r="BX679" s="375"/>
      <c r="BY679" s="375"/>
      <c r="BZ679" s="375"/>
      <c r="CA679" s="375"/>
      <c r="CB679" s="375"/>
      <c r="CC679" s="375"/>
      <c r="CD679" s="375"/>
      <c r="CE679" s="375"/>
      <c r="CF679" s="375"/>
      <c r="CG679" s="375"/>
      <c r="CH679" s="375"/>
      <c r="CI679" s="375"/>
      <c r="CJ679" s="375"/>
      <c r="CK679" s="375"/>
      <c r="CL679" s="375"/>
      <c r="CM679" s="375"/>
      <c r="CN679" s="375"/>
      <c r="CO679" s="375"/>
      <c r="CP679" s="375"/>
      <c r="CQ679" s="375"/>
      <c r="CR679" s="375"/>
      <c r="CS679" s="375"/>
      <c r="CT679" s="375"/>
      <c r="CU679" s="375"/>
      <c r="CV679" s="375"/>
      <c r="CW679" s="375"/>
      <c r="CX679" s="375"/>
      <c r="CY679" s="375"/>
      <c r="CZ679" s="375"/>
    </row>
    <row r="680" s="379" customFormat="true" ht="25.15" customHeight="true" x14ac:dyDescent="0.2">
      <c r="C680" s="1141"/>
      <c r="D680" s="1142"/>
      <c r="E680" s="670"/>
      <c r="F680" s="670"/>
      <c r="G680" s="670"/>
      <c r="H680" s="1142" t="s">
        <v>608</v>
      </c>
      <c r="I680" s="1142"/>
      <c r="J680" s="891">
        <v>3.6438922152356175E-2</v>
      </c>
      <c r="K680" s="670"/>
      <c r="L680" s="670"/>
      <c r="M680" s="1142" t="s">
        <v>578</v>
      </c>
      <c r="N680" s="1142"/>
      <c r="O680" s="892">
        <v>8.9752500439729557E-2</v>
      </c>
      <c r="P680" s="670"/>
      <c r="Q680" s="670"/>
      <c r="Z680" s="372"/>
      <c r="AA680" s="372"/>
      <c r="AB680" s="372"/>
      <c r="AC680" s="372"/>
      <c r="AD680" s="372"/>
      <c r="AE680" s="372"/>
      <c r="AF680" s="372"/>
      <c r="AG680" s="372"/>
      <c r="AH680" s="372"/>
      <c r="AI680" s="372"/>
      <c r="AJ680" s="372"/>
      <c r="AK680" s="372"/>
      <c r="AL680" s="372"/>
      <c r="AM680" s="372"/>
      <c r="AN680" s="372"/>
      <c r="AO680" s="372"/>
      <c r="AP680" s="372"/>
      <c r="AQ680" s="372"/>
      <c r="AR680" s="372"/>
      <c r="AS680" s="372"/>
      <c r="AT680" s="372"/>
      <c r="AU680" s="372"/>
      <c r="AV680" s="372"/>
      <c r="AW680" s="372"/>
      <c r="AX680" s="372"/>
      <c r="AY680" s="372"/>
      <c r="AZ680" s="372"/>
      <c r="BA680" s="375"/>
      <c r="BB680" s="451"/>
      <c r="BC680" s="375"/>
      <c r="BD680" s="375"/>
      <c r="BE680" s="375"/>
      <c r="BF680" s="375"/>
      <c r="BG680" s="375"/>
      <c r="BH680" s="375"/>
      <c r="BI680" s="375"/>
      <c r="BJ680" s="375"/>
      <c r="BK680" s="375"/>
      <c r="BL680" s="375"/>
      <c r="BM680" s="375"/>
      <c r="BN680" s="375"/>
      <c r="BO680" s="375"/>
      <c r="BP680" s="375"/>
      <c r="BQ680" s="375"/>
      <c r="BR680" s="375"/>
      <c r="BS680" s="375"/>
      <c r="BT680" s="375"/>
      <c r="BU680" s="375"/>
      <c r="BV680" s="375"/>
      <c r="BW680" s="375"/>
      <c r="BX680" s="375"/>
      <c r="BY680" s="375"/>
      <c r="BZ680" s="375"/>
      <c r="CA680" s="375"/>
      <c r="CB680" s="375"/>
      <c r="CC680" s="375"/>
      <c r="CD680" s="375"/>
      <c r="CE680" s="375"/>
      <c r="CF680" s="375"/>
      <c r="CG680" s="375"/>
      <c r="CH680" s="375"/>
      <c r="CI680" s="375"/>
      <c r="CJ680" s="375"/>
      <c r="CK680" s="375"/>
      <c r="CL680" s="375"/>
      <c r="CM680" s="375"/>
      <c r="CN680" s="375"/>
      <c r="CO680" s="375"/>
      <c r="CP680" s="375"/>
      <c r="CQ680" s="375"/>
      <c r="CR680" s="375"/>
      <c r="CS680" s="375"/>
      <c r="CT680" s="375"/>
      <c r="CU680" s="375"/>
      <c r="CV680" s="375"/>
      <c r="CW680" s="375"/>
      <c r="CX680" s="375"/>
      <c r="CY680" s="375"/>
      <c r="CZ680" s="375"/>
    </row>
    <row r="681" s="379" customFormat="true" ht="25.15" customHeight="true" x14ac:dyDescent="0.2">
      <c r="C681" s="1141"/>
      <c r="D681" s="1142"/>
      <c r="E681" s="670"/>
      <c r="F681" s="670"/>
      <c r="G681" s="670"/>
      <c r="H681" s="1142" t="s">
        <v>604</v>
      </c>
      <c r="I681" s="1142"/>
      <c r="J681" s="891">
        <v>2.8970612830341285E-2</v>
      </c>
      <c r="K681" s="670"/>
      <c r="L681" s="670"/>
      <c r="M681" s="1142" t="s">
        <v>582</v>
      </c>
      <c r="N681" s="1142"/>
      <c r="O681" s="892">
        <v>9.3951745381872703E-2</v>
      </c>
      <c r="P681" s="670"/>
      <c r="Q681" s="670"/>
      <c r="Z681" s="372"/>
      <c r="AA681" s="372"/>
      <c r="AB681" s="372"/>
      <c r="AC681" s="372"/>
      <c r="AD681" s="372"/>
      <c r="AE681" s="372"/>
      <c r="AF681" s="372"/>
      <c r="AG681" s="372"/>
      <c r="AH681" s="372"/>
      <c r="AI681" s="372"/>
      <c r="AJ681" s="372"/>
      <c r="AK681" s="372"/>
      <c r="AL681" s="372"/>
      <c r="AM681" s="372"/>
      <c r="AN681" s="372"/>
      <c r="AO681" s="372"/>
      <c r="AP681" s="372"/>
      <c r="AQ681" s="372"/>
      <c r="AR681" s="372"/>
      <c r="AS681" s="372"/>
      <c r="AT681" s="372"/>
      <c r="AU681" s="372"/>
      <c r="AV681" s="372"/>
      <c r="AW681" s="372"/>
      <c r="AX681" s="372"/>
      <c r="AY681" s="372"/>
      <c r="AZ681" s="372"/>
      <c r="BA681" s="375"/>
      <c r="BB681" s="451"/>
      <c r="BC681" s="375"/>
      <c r="BD681" s="375"/>
      <c r="BE681" s="375"/>
      <c r="BF681" s="375"/>
      <c r="BG681" s="375"/>
      <c r="BH681" s="375"/>
      <c r="BI681" s="375"/>
      <c r="BJ681" s="375"/>
      <c r="BK681" s="375"/>
      <c r="BL681" s="375"/>
      <c r="BM681" s="375"/>
      <c r="BN681" s="375"/>
      <c r="BO681" s="375"/>
      <c r="BP681" s="375"/>
      <c r="BQ681" s="375"/>
      <c r="BR681" s="375"/>
      <c r="BS681" s="375"/>
      <c r="BT681" s="375"/>
      <c r="BU681" s="375"/>
      <c r="BV681" s="375"/>
      <c r="BW681" s="375"/>
      <c r="BX681" s="375"/>
      <c r="BY681" s="375"/>
      <c r="BZ681" s="375"/>
      <c r="CA681" s="375"/>
      <c r="CB681" s="375"/>
      <c r="CC681" s="375"/>
      <c r="CD681" s="375"/>
      <c r="CE681" s="375"/>
      <c r="CF681" s="375"/>
      <c r="CG681" s="375"/>
      <c r="CH681" s="375"/>
      <c r="CI681" s="375"/>
      <c r="CJ681" s="375"/>
      <c r="CK681" s="375"/>
      <c r="CL681" s="375"/>
      <c r="CM681" s="375"/>
      <c r="CN681" s="375"/>
      <c r="CO681" s="375"/>
      <c r="CP681" s="375"/>
      <c r="CQ681" s="375"/>
      <c r="CR681" s="375"/>
      <c r="CS681" s="375"/>
      <c r="CT681" s="375"/>
      <c r="CU681" s="375"/>
      <c r="CV681" s="375"/>
      <c r="CW681" s="375"/>
      <c r="CX681" s="375"/>
      <c r="CY681" s="375"/>
      <c r="CZ681" s="375"/>
    </row>
    <row r="682" s="379" customFormat="true" ht="25.15" customHeight="true" x14ac:dyDescent="0.2">
      <c r="C682" s="1141"/>
      <c r="D682" s="1142"/>
      <c r="E682" s="670"/>
      <c r="F682" s="670"/>
      <c r="G682" s="670"/>
      <c r="H682" s="1142" t="s">
        <v>616</v>
      </c>
      <c r="I682" s="1142"/>
      <c r="J682" s="891">
        <v>1.6336632807832891E-2</v>
      </c>
      <c r="K682" s="670"/>
      <c r="L682" s="670"/>
      <c r="M682" s="1142" t="s">
        <v>612</v>
      </c>
      <c r="N682" s="1142"/>
      <c r="O682" s="892">
        <v>3.0387550126253094E-2</v>
      </c>
      <c r="P682" s="670"/>
      <c r="Q682" s="670"/>
      <c r="Z682" s="372"/>
      <c r="AA682" s="372"/>
      <c r="AB682" s="372"/>
      <c r="AC682" s="372"/>
      <c r="AD682" s="372"/>
      <c r="AE682" s="372"/>
      <c r="AF682" s="372"/>
      <c r="AG682" s="372"/>
      <c r="AH682" s="372"/>
      <c r="AI682" s="372"/>
      <c r="AJ682" s="372"/>
      <c r="AK682" s="372"/>
      <c r="AL682" s="372"/>
      <c r="AM682" s="372"/>
      <c r="AN682" s="372"/>
      <c r="AO682" s="372"/>
      <c r="AP682" s="372"/>
      <c r="AQ682" s="372"/>
      <c r="AR682" s="372"/>
      <c r="AS682" s="372"/>
      <c r="AT682" s="372"/>
      <c r="AU682" s="372"/>
      <c r="AV682" s="372"/>
      <c r="AW682" s="372"/>
      <c r="AX682" s="372"/>
      <c r="AY682" s="372"/>
      <c r="AZ682" s="372"/>
      <c r="BA682" s="375"/>
      <c r="BB682" s="451"/>
      <c r="BC682" s="375"/>
      <c r="BD682" s="375"/>
      <c r="BE682" s="375"/>
      <c r="BF682" s="375"/>
      <c r="BG682" s="375"/>
      <c r="BH682" s="375"/>
      <c r="BI682" s="375"/>
      <c r="BJ682" s="375"/>
      <c r="BK682" s="375"/>
      <c r="BL682" s="375"/>
      <c r="BM682" s="375"/>
      <c r="BN682" s="375"/>
      <c r="BO682" s="375"/>
      <c r="BP682" s="375"/>
      <c r="BQ682" s="375"/>
      <c r="BR682" s="375"/>
      <c r="BS682" s="375"/>
      <c r="BT682" s="375"/>
      <c r="BU682" s="375"/>
      <c r="BV682" s="375"/>
      <c r="BW682" s="375"/>
      <c r="BX682" s="375"/>
      <c r="BY682" s="375"/>
      <c r="BZ682" s="375"/>
      <c r="CA682" s="375"/>
      <c r="CB682" s="375"/>
      <c r="CC682" s="375"/>
      <c r="CD682" s="375"/>
      <c r="CE682" s="375"/>
      <c r="CF682" s="375"/>
      <c r="CG682" s="375"/>
      <c r="CH682" s="375"/>
      <c r="CI682" s="375"/>
      <c r="CJ682" s="375"/>
      <c r="CK682" s="375"/>
      <c r="CL682" s="375"/>
      <c r="CM682" s="375"/>
      <c r="CN682" s="375"/>
      <c r="CO682" s="375"/>
      <c r="CP682" s="375"/>
      <c r="CQ682" s="375"/>
      <c r="CR682" s="375"/>
      <c r="CS682" s="375"/>
      <c r="CT682" s="375"/>
      <c r="CU682" s="375"/>
      <c r="CV682" s="375"/>
      <c r="CW682" s="375"/>
      <c r="CX682" s="375"/>
      <c r="CY682" s="375"/>
      <c r="CZ682" s="375"/>
    </row>
    <row r="683" s="379" customFormat="true" ht="25.15" customHeight="true" x14ac:dyDescent="0.2">
      <c r="C683" s="1141"/>
      <c r="D683" s="1142"/>
      <c r="E683" s="670"/>
      <c r="F683" s="670"/>
      <c r="G683" s="670"/>
      <c r="H683" s="1142" t="s">
        <v>594</v>
      </c>
      <c r="I683" s="1142"/>
      <c r="J683" s="891">
        <v>4.2242880285688629E-2</v>
      </c>
      <c r="K683" s="670"/>
      <c r="L683" s="670"/>
      <c r="M683" s="1142" t="s">
        <v>631</v>
      </c>
      <c r="N683" s="1142"/>
      <c r="O683" s="892">
        <v>1.7031476104836449E-2</v>
      </c>
      <c r="P683" s="670"/>
      <c r="Q683" s="670"/>
      <c r="Z683" s="372"/>
      <c r="AA683" s="372"/>
      <c r="AB683" s="372"/>
      <c r="AC683" s="372"/>
      <c r="AD683" s="372"/>
      <c r="AE683" s="372"/>
      <c r="AF683" s="372"/>
      <c r="AG683" s="372"/>
      <c r="AH683" s="372"/>
      <c r="AI683" s="372"/>
      <c r="AJ683" s="372"/>
      <c r="AK683" s="372"/>
      <c r="AL683" s="372"/>
      <c r="AM683" s="372"/>
      <c r="AN683" s="372"/>
      <c r="AO683" s="372"/>
      <c r="AP683" s="372"/>
      <c r="AQ683" s="372"/>
      <c r="AR683" s="372"/>
      <c r="AS683" s="372"/>
      <c r="AT683" s="372"/>
      <c r="AU683" s="372"/>
      <c r="AV683" s="372"/>
      <c r="AW683" s="372"/>
      <c r="AX683" s="372"/>
      <c r="AY683" s="372"/>
      <c r="AZ683" s="372"/>
      <c r="BA683" s="375"/>
      <c r="BB683" s="451"/>
      <c r="BC683" s="375"/>
      <c r="BD683" s="375"/>
      <c r="BE683" s="375"/>
      <c r="BF683" s="375"/>
      <c r="BG683" s="375"/>
      <c r="BH683" s="375"/>
      <c r="BI683" s="375"/>
      <c r="BJ683" s="375"/>
      <c r="BK683" s="375"/>
      <c r="BL683" s="375"/>
      <c r="BM683" s="375"/>
      <c r="BN683" s="375"/>
      <c r="BO683" s="375"/>
      <c r="BP683" s="375"/>
      <c r="BQ683" s="375"/>
      <c r="BR683" s="375"/>
      <c r="BS683" s="375"/>
      <c r="BT683" s="375"/>
      <c r="BU683" s="375"/>
      <c r="BV683" s="375"/>
      <c r="BW683" s="375"/>
      <c r="BX683" s="375"/>
      <c r="BY683" s="375"/>
      <c r="BZ683" s="375"/>
      <c r="CA683" s="375"/>
      <c r="CB683" s="375"/>
      <c r="CC683" s="375"/>
      <c r="CD683" s="375"/>
      <c r="CE683" s="375"/>
      <c r="CF683" s="375"/>
      <c r="CG683" s="375"/>
      <c r="CH683" s="375"/>
      <c r="CI683" s="375"/>
      <c r="CJ683" s="375"/>
      <c r="CK683" s="375"/>
      <c r="CL683" s="375"/>
      <c r="CM683" s="375"/>
      <c r="CN683" s="375"/>
      <c r="CO683" s="375"/>
      <c r="CP683" s="375"/>
      <c r="CQ683" s="375"/>
      <c r="CR683" s="375"/>
      <c r="CS683" s="375"/>
      <c r="CT683" s="375"/>
      <c r="CU683" s="375"/>
      <c r="CV683" s="375"/>
      <c r="CW683" s="375"/>
      <c r="CX683" s="375"/>
      <c r="CY683" s="375"/>
      <c r="CZ683" s="375"/>
    </row>
    <row r="684" s="379" customFormat="true" ht="25.15" customHeight="true" x14ac:dyDescent="0.2">
      <c r="C684" s="1141"/>
      <c r="D684" s="1142"/>
      <c r="E684" s="670"/>
      <c r="F684" s="670"/>
      <c r="G684" s="670"/>
      <c r="H684" s="1142" t="s">
        <v>605</v>
      </c>
      <c r="I684" s="1142"/>
      <c r="J684" s="891">
        <v>-3.4586379755613086E-2</v>
      </c>
      <c r="K684" s="670"/>
      <c r="L684" s="670"/>
      <c r="M684" s="1142" t="s">
        <v>608</v>
      </c>
      <c r="N684" s="1142"/>
      <c r="O684" s="892">
        <v>3.944479247873179E-2</v>
      </c>
      <c r="P684" s="670"/>
      <c r="Q684" s="670"/>
      <c r="Z684" s="372"/>
      <c r="AA684" s="372"/>
      <c r="AB684" s="372"/>
      <c r="AC684" s="372"/>
      <c r="AD684" s="372"/>
      <c r="AE684" s="372"/>
      <c r="AF684" s="372"/>
      <c r="AG684" s="372"/>
      <c r="AH684" s="372"/>
      <c r="AI684" s="372"/>
      <c r="AJ684" s="372"/>
      <c r="AK684" s="372"/>
      <c r="AL684" s="372"/>
      <c r="AM684" s="372"/>
      <c r="AN684" s="372"/>
      <c r="AO684" s="372"/>
      <c r="AP684" s="372"/>
      <c r="AQ684" s="372"/>
      <c r="AR684" s="372"/>
      <c r="AS684" s="372"/>
      <c r="AT684" s="372"/>
      <c r="AU684" s="372"/>
      <c r="AV684" s="372"/>
      <c r="AW684" s="372"/>
      <c r="AX684" s="372"/>
      <c r="AY684" s="372"/>
      <c r="AZ684" s="372"/>
      <c r="BA684" s="375"/>
      <c r="BB684" s="451"/>
      <c r="BC684" s="375"/>
      <c r="BD684" s="375"/>
      <c r="BE684" s="375"/>
      <c r="BF684" s="375"/>
      <c r="BG684" s="375"/>
      <c r="BH684" s="375"/>
      <c r="BI684" s="375"/>
      <c r="BJ684" s="375"/>
      <c r="BK684" s="375"/>
      <c r="BL684" s="375"/>
      <c r="BM684" s="375"/>
      <c r="BN684" s="375"/>
      <c r="BO684" s="375"/>
      <c r="BP684" s="375"/>
      <c r="BQ684" s="375"/>
      <c r="BR684" s="375"/>
      <c r="BS684" s="375"/>
      <c r="BT684" s="375"/>
      <c r="BU684" s="375"/>
      <c r="BV684" s="375"/>
      <c r="BW684" s="375"/>
      <c r="BX684" s="375"/>
      <c r="BY684" s="375"/>
      <c r="BZ684" s="375"/>
      <c r="CA684" s="375"/>
      <c r="CB684" s="375"/>
      <c r="CC684" s="375"/>
      <c r="CD684" s="375"/>
      <c r="CE684" s="375"/>
      <c r="CF684" s="375"/>
      <c r="CG684" s="375"/>
      <c r="CH684" s="375"/>
      <c r="CI684" s="375"/>
      <c r="CJ684" s="375"/>
      <c r="CK684" s="375"/>
      <c r="CL684" s="375"/>
      <c r="CM684" s="375"/>
      <c r="CN684" s="375"/>
      <c r="CO684" s="375"/>
      <c r="CP684" s="375"/>
      <c r="CQ684" s="375"/>
      <c r="CR684" s="375"/>
      <c r="CS684" s="375"/>
      <c r="CT684" s="375"/>
      <c r="CU684" s="375"/>
      <c r="CV684" s="375"/>
      <c r="CW684" s="375"/>
      <c r="CX684" s="375"/>
      <c r="CY684" s="375"/>
      <c r="CZ684" s="375"/>
    </row>
    <row r="685" s="379" customFormat="true" ht="25.15" customHeight="true" x14ac:dyDescent="0.2">
      <c r="C685" s="1141"/>
      <c r="D685" s="1142"/>
      <c r="E685" s="670"/>
      <c r="F685" s="670"/>
      <c r="G685" s="670"/>
      <c r="H685" s="1142" t="s">
        <v>592</v>
      </c>
      <c r="I685" s="1142"/>
      <c r="J685" s="891">
        <v>6.1601850501109487E-2</v>
      </c>
      <c r="K685" s="670"/>
      <c r="L685" s="670"/>
      <c r="M685" s="1142" t="s">
        <v>604</v>
      </c>
      <c r="N685" s="1142"/>
      <c r="O685" s="892">
        <v>4.019272879785786E-2</v>
      </c>
      <c r="P685" s="670"/>
      <c r="Q685" s="670"/>
      <c r="Z685" s="372"/>
      <c r="AA685" s="372"/>
      <c r="AB685" s="372"/>
      <c r="AC685" s="372"/>
      <c r="AD685" s="372"/>
      <c r="AE685" s="372"/>
      <c r="AF685" s="372"/>
      <c r="AG685" s="372"/>
      <c r="AH685" s="372"/>
      <c r="AI685" s="372"/>
      <c r="AJ685" s="372"/>
      <c r="AK685" s="372"/>
      <c r="AL685" s="372"/>
      <c r="AM685" s="372"/>
      <c r="AN685" s="372"/>
      <c r="AO685" s="372"/>
      <c r="AP685" s="372"/>
      <c r="AQ685" s="372"/>
      <c r="AR685" s="372"/>
      <c r="AS685" s="372"/>
      <c r="AT685" s="372"/>
      <c r="AU685" s="372"/>
      <c r="AV685" s="372"/>
      <c r="AW685" s="372"/>
      <c r="AX685" s="372"/>
      <c r="AY685" s="372"/>
      <c r="AZ685" s="372"/>
      <c r="BA685" s="375"/>
      <c r="BB685" s="451"/>
      <c r="BC685" s="375"/>
      <c r="BD685" s="375"/>
      <c r="BE685" s="375"/>
      <c r="BF685" s="375"/>
      <c r="BG685" s="375"/>
      <c r="BH685" s="375"/>
      <c r="BI685" s="375"/>
      <c r="BJ685" s="375"/>
      <c r="BK685" s="375"/>
      <c r="BL685" s="375"/>
      <c r="BM685" s="375"/>
      <c r="BN685" s="375"/>
      <c r="BO685" s="375"/>
      <c r="BP685" s="375"/>
      <c r="BQ685" s="375"/>
      <c r="BR685" s="375"/>
      <c r="BS685" s="375"/>
      <c r="BT685" s="375"/>
      <c r="BU685" s="375"/>
      <c r="BV685" s="375"/>
      <c r="BW685" s="375"/>
      <c r="BX685" s="375"/>
      <c r="BY685" s="375"/>
      <c r="BZ685" s="375"/>
      <c r="CA685" s="375"/>
      <c r="CB685" s="375"/>
      <c r="CC685" s="375"/>
      <c r="CD685" s="375"/>
      <c r="CE685" s="375"/>
      <c r="CF685" s="375"/>
      <c r="CG685" s="375"/>
      <c r="CH685" s="375"/>
      <c r="CI685" s="375"/>
      <c r="CJ685" s="375"/>
      <c r="CK685" s="375"/>
      <c r="CL685" s="375"/>
      <c r="CM685" s="375"/>
      <c r="CN685" s="375"/>
      <c r="CO685" s="375"/>
      <c r="CP685" s="375"/>
      <c r="CQ685" s="375"/>
      <c r="CR685" s="375"/>
      <c r="CS685" s="375"/>
      <c r="CT685" s="375"/>
      <c r="CU685" s="375"/>
      <c r="CV685" s="375"/>
      <c r="CW685" s="375"/>
      <c r="CX685" s="375"/>
      <c r="CY685" s="375"/>
      <c r="CZ685" s="375"/>
    </row>
    <row r="686" s="379" customFormat="true" ht="25.15" customHeight="true" x14ac:dyDescent="0.2">
      <c r="C686" s="1141"/>
      <c r="D686" s="1142"/>
      <c r="E686" s="670"/>
      <c r="F686" s="670"/>
      <c r="G686" s="670"/>
      <c r="H686" s="1142" t="s">
        <v>659</v>
      </c>
      <c r="I686" s="1142"/>
      <c r="J686" s="891">
        <v>2.6383043361163003E-3</v>
      </c>
      <c r="K686" s="670"/>
      <c r="L686" s="670"/>
      <c r="M686" s="1142" t="s">
        <v>616</v>
      </c>
      <c r="N686" s="1142"/>
      <c r="O686" s="892">
        <v>2.5608626534839519E-2</v>
      </c>
      <c r="P686" s="670"/>
      <c r="Q686" s="670"/>
      <c r="Z686" s="372"/>
      <c r="AA686" s="372"/>
      <c r="AB686" s="372"/>
      <c r="AC686" s="372"/>
      <c r="AD686" s="372"/>
      <c r="AE686" s="372"/>
      <c r="AF686" s="372"/>
      <c r="AG686" s="372"/>
      <c r="AH686" s="372"/>
      <c r="AI686" s="372"/>
      <c r="AJ686" s="372"/>
      <c r="AK686" s="372"/>
      <c r="AL686" s="372"/>
      <c r="AM686" s="372"/>
      <c r="AN686" s="372"/>
      <c r="AO686" s="372"/>
      <c r="AP686" s="372"/>
      <c r="AQ686" s="372"/>
      <c r="AR686" s="372"/>
      <c r="AS686" s="372"/>
      <c r="AT686" s="372"/>
      <c r="AU686" s="372"/>
      <c r="AV686" s="372"/>
      <c r="AW686" s="372"/>
      <c r="AX686" s="372"/>
      <c r="AY686" s="372"/>
      <c r="AZ686" s="372"/>
      <c r="BA686" s="375"/>
      <c r="BB686" s="451"/>
      <c r="BC686" s="375"/>
      <c r="BD686" s="375"/>
      <c r="BE686" s="375"/>
      <c r="BF686" s="375"/>
      <c r="BG686" s="375"/>
      <c r="BH686" s="375"/>
      <c r="BI686" s="375"/>
      <c r="BJ686" s="375"/>
      <c r="BK686" s="375"/>
      <c r="BL686" s="375"/>
      <c r="BM686" s="375"/>
      <c r="BN686" s="375"/>
      <c r="BO686" s="375"/>
      <c r="BP686" s="375"/>
      <c r="BQ686" s="375"/>
      <c r="BR686" s="375"/>
      <c r="BS686" s="375"/>
      <c r="BT686" s="375"/>
      <c r="BU686" s="375"/>
      <c r="BV686" s="375"/>
      <c r="BW686" s="375"/>
      <c r="BX686" s="375"/>
      <c r="BY686" s="375"/>
      <c r="BZ686" s="375"/>
      <c r="CA686" s="375"/>
      <c r="CB686" s="375"/>
      <c r="CC686" s="375"/>
      <c r="CD686" s="375"/>
      <c r="CE686" s="375"/>
      <c r="CF686" s="375"/>
      <c r="CG686" s="375"/>
      <c r="CH686" s="375"/>
      <c r="CI686" s="375"/>
      <c r="CJ686" s="375"/>
      <c r="CK686" s="375"/>
      <c r="CL686" s="375"/>
      <c r="CM686" s="375"/>
      <c r="CN686" s="375"/>
      <c r="CO686" s="375"/>
      <c r="CP686" s="375"/>
      <c r="CQ686" s="375"/>
      <c r="CR686" s="375"/>
      <c r="CS686" s="375"/>
      <c r="CT686" s="375"/>
      <c r="CU686" s="375"/>
      <c r="CV686" s="375"/>
      <c r="CW686" s="375"/>
      <c r="CX686" s="375"/>
      <c r="CY686" s="375"/>
      <c r="CZ686" s="375"/>
    </row>
    <row r="687" s="379" customFormat="true" ht="25.15" customHeight="true" x14ac:dyDescent="0.2">
      <c r="C687" s="1141"/>
      <c r="D687" s="1142"/>
      <c r="E687" s="670"/>
      <c r="F687" s="670"/>
      <c r="G687" s="670"/>
      <c r="H687" s="1142" t="s">
        <v>619</v>
      </c>
      <c r="I687" s="1142"/>
      <c r="J687" s="891">
        <v>6.0843364442483101E-3</v>
      </c>
      <c r="K687" s="670"/>
      <c r="L687" s="670"/>
      <c r="M687" s="1142" t="s">
        <v>594</v>
      </c>
      <c r="N687" s="1142"/>
      <c r="O687" s="892">
        <v>6.634784638370074E-2</v>
      </c>
      <c r="P687" s="670"/>
      <c r="Q687" s="670"/>
      <c r="Z687" s="372"/>
      <c r="AA687" s="372"/>
      <c r="AB687" s="372"/>
      <c r="AC687" s="372"/>
      <c r="AD687" s="372"/>
      <c r="AE687" s="372"/>
      <c r="AF687" s="372"/>
      <c r="AG687" s="372"/>
      <c r="AH687" s="372"/>
      <c r="AI687" s="372"/>
      <c r="AJ687" s="372"/>
      <c r="AK687" s="372"/>
      <c r="AL687" s="372"/>
      <c r="AM687" s="372"/>
      <c r="AN687" s="372"/>
      <c r="AO687" s="372"/>
      <c r="AP687" s="372"/>
      <c r="AQ687" s="372"/>
      <c r="AR687" s="372"/>
      <c r="AS687" s="372"/>
      <c r="AT687" s="372"/>
      <c r="AU687" s="372"/>
      <c r="AV687" s="372"/>
      <c r="AW687" s="372"/>
      <c r="AX687" s="372"/>
      <c r="AY687" s="372"/>
      <c r="AZ687" s="372"/>
      <c r="BA687" s="375"/>
      <c r="BB687" s="451"/>
      <c r="BC687" s="375"/>
      <c r="BD687" s="375"/>
      <c r="BE687" s="375"/>
      <c r="BF687" s="375"/>
      <c r="BG687" s="375"/>
      <c r="BH687" s="375"/>
      <c r="BI687" s="375"/>
      <c r="BJ687" s="375"/>
      <c r="BK687" s="375"/>
      <c r="BL687" s="375"/>
      <c r="BM687" s="375"/>
      <c r="BN687" s="375"/>
      <c r="BO687" s="375"/>
      <c r="BP687" s="375"/>
      <c r="BQ687" s="375"/>
      <c r="BR687" s="375"/>
      <c r="BS687" s="375"/>
      <c r="BT687" s="375"/>
      <c r="BU687" s="375"/>
      <c r="BV687" s="375"/>
      <c r="BW687" s="375"/>
      <c r="BX687" s="375"/>
      <c r="BY687" s="375"/>
      <c r="BZ687" s="375"/>
      <c r="CA687" s="375"/>
      <c r="CB687" s="375"/>
      <c r="CC687" s="375"/>
      <c r="CD687" s="375"/>
      <c r="CE687" s="375"/>
      <c r="CF687" s="375"/>
      <c r="CG687" s="375"/>
      <c r="CH687" s="375"/>
      <c r="CI687" s="375"/>
      <c r="CJ687" s="375"/>
      <c r="CK687" s="375"/>
      <c r="CL687" s="375"/>
      <c r="CM687" s="375"/>
      <c r="CN687" s="375"/>
      <c r="CO687" s="375"/>
      <c r="CP687" s="375"/>
      <c r="CQ687" s="375"/>
      <c r="CR687" s="375"/>
      <c r="CS687" s="375"/>
      <c r="CT687" s="375"/>
      <c r="CU687" s="375"/>
      <c r="CV687" s="375"/>
      <c r="CW687" s="375"/>
      <c r="CX687" s="375"/>
      <c r="CY687" s="375"/>
      <c r="CZ687" s="375"/>
    </row>
    <row r="688" s="379" customFormat="true" ht="25.15" customHeight="true" x14ac:dyDescent="0.2">
      <c r="C688" s="1141"/>
      <c r="D688" s="1142"/>
      <c r="E688" s="670"/>
      <c r="F688" s="670"/>
      <c r="G688" s="670"/>
      <c r="H688" s="1142" t="s">
        <v>629</v>
      </c>
      <c r="I688" s="1142"/>
      <c r="J688" s="891">
        <v>-4.1625550913159826E-3</v>
      </c>
      <c r="K688" s="670"/>
      <c r="L688" s="670"/>
      <c r="M688" s="1142" t="s">
        <v>605</v>
      </c>
      <c r="N688" s="1142"/>
      <c r="O688" s="892">
        <v>1.4158036350761946E-2</v>
      </c>
      <c r="P688" s="670"/>
      <c r="Q688" s="670"/>
      <c r="Z688" s="372"/>
      <c r="AA688" s="372"/>
      <c r="AB688" s="372"/>
      <c r="AC688" s="372"/>
      <c r="AD688" s="372"/>
      <c r="AE688" s="372"/>
      <c r="AF688" s="372"/>
      <c r="AG688" s="372"/>
      <c r="AH688" s="372"/>
      <c r="AI688" s="372"/>
      <c r="AJ688" s="372"/>
      <c r="AK688" s="372"/>
      <c r="AL688" s="372"/>
      <c r="AM688" s="372"/>
      <c r="AN688" s="372"/>
      <c r="AO688" s="372"/>
      <c r="AP688" s="372"/>
      <c r="AQ688" s="372"/>
      <c r="AR688" s="372"/>
      <c r="AS688" s="372"/>
      <c r="AT688" s="372"/>
      <c r="AU688" s="372"/>
      <c r="AV688" s="372"/>
      <c r="AW688" s="372"/>
      <c r="AX688" s="372"/>
      <c r="AY688" s="372"/>
      <c r="AZ688" s="372"/>
      <c r="BA688" s="375"/>
      <c r="BB688" s="451"/>
      <c r="BC688" s="375"/>
      <c r="BD688" s="375"/>
      <c r="BE688" s="375"/>
      <c r="BF688" s="375"/>
      <c r="BG688" s="375"/>
      <c r="BH688" s="375"/>
      <c r="BI688" s="375"/>
      <c r="BJ688" s="375"/>
      <c r="BK688" s="375"/>
      <c r="BL688" s="375"/>
      <c r="BM688" s="375"/>
      <c r="BN688" s="375"/>
      <c r="BO688" s="375"/>
      <c r="BP688" s="375"/>
      <c r="BQ688" s="375"/>
      <c r="BR688" s="375"/>
      <c r="BS688" s="375"/>
      <c r="BT688" s="375"/>
      <c r="BU688" s="375"/>
      <c r="BV688" s="375"/>
      <c r="BW688" s="375"/>
      <c r="BX688" s="375"/>
      <c r="BY688" s="375"/>
      <c r="BZ688" s="375"/>
      <c r="CA688" s="375"/>
      <c r="CB688" s="375"/>
      <c r="CC688" s="375"/>
      <c r="CD688" s="375"/>
      <c r="CE688" s="375"/>
      <c r="CF688" s="375"/>
      <c r="CG688" s="375"/>
      <c r="CH688" s="375"/>
      <c r="CI688" s="375"/>
      <c r="CJ688" s="375"/>
      <c r="CK688" s="375"/>
      <c r="CL688" s="375"/>
      <c r="CM688" s="375"/>
      <c r="CN688" s="375"/>
      <c r="CO688" s="375"/>
      <c r="CP688" s="375"/>
      <c r="CQ688" s="375"/>
      <c r="CR688" s="375"/>
      <c r="CS688" s="375"/>
      <c r="CT688" s="375"/>
      <c r="CU688" s="375"/>
      <c r="CV688" s="375"/>
      <c r="CW688" s="375"/>
      <c r="CX688" s="375"/>
      <c r="CY688" s="375"/>
      <c r="CZ688" s="375"/>
    </row>
    <row r="689" s="379" customFormat="true" ht="25.15" customHeight="true" x14ac:dyDescent="0.2">
      <c r="C689" s="1141"/>
      <c r="D689" s="1142"/>
      <c r="E689" s="670"/>
      <c r="F689" s="670"/>
      <c r="G689" s="670"/>
      <c r="H689" s="1142" t="s">
        <v>611</v>
      </c>
      <c r="I689" s="1142"/>
      <c r="J689" s="891">
        <v>3.7694119467105068E-2</v>
      </c>
      <c r="K689" s="670"/>
      <c r="L689" s="670"/>
      <c r="M689" s="1142" t="s">
        <v>592</v>
      </c>
      <c r="N689" s="1142"/>
      <c r="O689" s="892">
        <v>5.8678219037865118E-2</v>
      </c>
      <c r="P689" s="670"/>
      <c r="Q689" s="670"/>
      <c r="Z689" s="372"/>
      <c r="AA689" s="372"/>
      <c r="AB689" s="372"/>
      <c r="AC689" s="372"/>
      <c r="AD689" s="372"/>
      <c r="AE689" s="372"/>
      <c r="AF689" s="372"/>
      <c r="AG689" s="372"/>
      <c r="AH689" s="372"/>
      <c r="AI689" s="372"/>
      <c r="AJ689" s="372"/>
      <c r="AK689" s="372"/>
      <c r="AL689" s="372"/>
      <c r="AM689" s="372"/>
      <c r="AN689" s="372"/>
      <c r="AO689" s="372"/>
      <c r="AP689" s="372"/>
      <c r="AQ689" s="372"/>
      <c r="AR689" s="372"/>
      <c r="AS689" s="372"/>
      <c r="AT689" s="372"/>
      <c r="AU689" s="372"/>
      <c r="AV689" s="372"/>
      <c r="AW689" s="372"/>
      <c r="AX689" s="372"/>
      <c r="AY689" s="372"/>
      <c r="AZ689" s="372"/>
      <c r="BA689" s="375"/>
      <c r="BB689" s="451"/>
      <c r="BC689" s="375"/>
      <c r="BD689" s="375"/>
      <c r="BE689" s="375"/>
      <c r="BF689" s="375"/>
      <c r="BG689" s="375"/>
      <c r="BH689" s="375"/>
      <c r="BI689" s="375"/>
      <c r="BJ689" s="375"/>
      <c r="BK689" s="375"/>
      <c r="BL689" s="375"/>
      <c r="BM689" s="375"/>
      <c r="BN689" s="375"/>
      <c r="BO689" s="375"/>
      <c r="BP689" s="375"/>
      <c r="BQ689" s="375"/>
      <c r="BR689" s="375"/>
      <c r="BS689" s="375"/>
      <c r="BT689" s="375"/>
      <c r="BU689" s="375"/>
      <c r="BV689" s="375"/>
      <c r="BW689" s="375"/>
      <c r="BX689" s="375"/>
      <c r="BY689" s="375"/>
      <c r="BZ689" s="375"/>
      <c r="CA689" s="375"/>
      <c r="CB689" s="375"/>
      <c r="CC689" s="375"/>
      <c r="CD689" s="375"/>
      <c r="CE689" s="375"/>
      <c r="CF689" s="375"/>
      <c r="CG689" s="375"/>
      <c r="CH689" s="375"/>
      <c r="CI689" s="375"/>
      <c r="CJ689" s="375"/>
      <c r="CK689" s="375"/>
      <c r="CL689" s="375"/>
      <c r="CM689" s="375"/>
      <c r="CN689" s="375"/>
      <c r="CO689" s="375"/>
      <c r="CP689" s="375"/>
      <c r="CQ689" s="375"/>
      <c r="CR689" s="375"/>
      <c r="CS689" s="375"/>
      <c r="CT689" s="375"/>
      <c r="CU689" s="375"/>
      <c r="CV689" s="375"/>
      <c r="CW689" s="375"/>
      <c r="CX689" s="375"/>
      <c r="CY689" s="375"/>
      <c r="CZ689" s="375"/>
    </row>
    <row r="690" s="379" customFormat="true" ht="25.15" customHeight="true" x14ac:dyDescent="0.2">
      <c r="C690" s="1141"/>
      <c r="D690" s="1142"/>
      <c r="E690" s="670"/>
      <c r="F690" s="670"/>
      <c r="G690" s="670"/>
      <c r="H690" s="1142" t="s">
        <v>615</v>
      </c>
      <c r="I690" s="1142"/>
      <c r="J690" s="891">
        <v>-3.4212479232076841E-2</v>
      </c>
      <c r="K690" s="670"/>
      <c r="L690" s="670"/>
      <c r="M690" s="1142" t="s">
        <v>659</v>
      </c>
      <c r="N690" s="1142"/>
      <c r="O690" s="892">
        <v>6.2173891716552961E-3</v>
      </c>
      <c r="P690" s="670"/>
      <c r="Q690" s="670"/>
      <c r="Z690" s="372"/>
      <c r="AA690" s="372"/>
      <c r="AB690" s="372"/>
      <c r="AC690" s="372"/>
      <c r="AD690" s="372"/>
      <c r="AE690" s="372"/>
      <c r="AF690" s="372"/>
      <c r="AG690" s="372"/>
      <c r="AH690" s="372"/>
      <c r="AI690" s="372"/>
      <c r="AJ690" s="372"/>
      <c r="AK690" s="372"/>
      <c r="AL690" s="372"/>
      <c r="AM690" s="372"/>
      <c r="AN690" s="372"/>
      <c r="AO690" s="372"/>
      <c r="AP690" s="372"/>
      <c r="AQ690" s="372"/>
      <c r="AR690" s="372"/>
      <c r="AS690" s="372"/>
      <c r="AT690" s="372"/>
      <c r="AU690" s="372"/>
      <c r="AV690" s="372"/>
      <c r="AW690" s="372"/>
      <c r="AX690" s="372"/>
      <c r="AY690" s="372"/>
      <c r="AZ690" s="372"/>
      <c r="BA690" s="375"/>
      <c r="BB690" s="451"/>
      <c r="BC690" s="375"/>
      <c r="BD690" s="375"/>
      <c r="BE690" s="375"/>
      <c r="BF690" s="375"/>
      <c r="BG690" s="375"/>
      <c r="BH690" s="375"/>
      <c r="BI690" s="375"/>
      <c r="BJ690" s="375"/>
      <c r="BK690" s="375"/>
      <c r="BL690" s="375"/>
      <c r="BM690" s="375"/>
      <c r="BN690" s="375"/>
      <c r="BO690" s="375"/>
      <c r="BP690" s="375"/>
      <c r="BQ690" s="375"/>
      <c r="BR690" s="375"/>
      <c r="BS690" s="375"/>
      <c r="BT690" s="375"/>
      <c r="BU690" s="375"/>
      <c r="BV690" s="375"/>
      <c r="BW690" s="375"/>
      <c r="BX690" s="375"/>
      <c r="BY690" s="375"/>
      <c r="BZ690" s="375"/>
      <c r="CA690" s="375"/>
      <c r="CB690" s="375"/>
      <c r="CC690" s="375"/>
      <c r="CD690" s="375"/>
      <c r="CE690" s="375"/>
      <c r="CF690" s="375"/>
      <c r="CG690" s="375"/>
      <c r="CH690" s="375"/>
      <c r="CI690" s="375"/>
      <c r="CJ690" s="375"/>
      <c r="CK690" s="375"/>
      <c r="CL690" s="375"/>
      <c r="CM690" s="375"/>
      <c r="CN690" s="375"/>
      <c r="CO690" s="375"/>
      <c r="CP690" s="375"/>
      <c r="CQ690" s="375"/>
      <c r="CR690" s="375"/>
      <c r="CS690" s="375"/>
      <c r="CT690" s="375"/>
      <c r="CU690" s="375"/>
      <c r="CV690" s="375"/>
      <c r="CW690" s="375"/>
      <c r="CX690" s="375"/>
      <c r="CY690" s="375"/>
      <c r="CZ690" s="375"/>
    </row>
    <row r="691" s="379" customFormat="true" ht="25.15" customHeight="true" x14ac:dyDescent="0.2">
      <c r="C691" s="1141"/>
      <c r="D691" s="1142"/>
      <c r="E691" s="670"/>
      <c r="F691" s="670"/>
      <c r="G691" s="670"/>
      <c r="H691" s="1142" t="s">
        <v>639</v>
      </c>
      <c r="I691" s="1142"/>
      <c r="J691" s="891">
        <v>-1.5142258849201201E-2</v>
      </c>
      <c r="K691" s="670"/>
      <c r="L691" s="670"/>
      <c r="M691" s="1142" t="s">
        <v>619</v>
      </c>
      <c r="N691" s="1142"/>
      <c r="O691" s="892">
        <v>2.4197069941630827E-2</v>
      </c>
      <c r="P691" s="670"/>
      <c r="Q691" s="670"/>
      <c r="Z691" s="372"/>
      <c r="AA691" s="372"/>
      <c r="AB691" s="372"/>
      <c r="AC691" s="372"/>
      <c r="AD691" s="372"/>
      <c r="AE691" s="372"/>
      <c r="AF691" s="372"/>
      <c r="AG691" s="372"/>
      <c r="AH691" s="372"/>
      <c r="AI691" s="372"/>
      <c r="AJ691" s="372"/>
      <c r="AK691" s="372"/>
      <c r="AL691" s="372"/>
      <c r="AM691" s="372"/>
      <c r="AN691" s="372"/>
      <c r="AO691" s="372"/>
      <c r="AP691" s="372"/>
      <c r="AQ691" s="372"/>
      <c r="AR691" s="372"/>
      <c r="AS691" s="372"/>
      <c r="AT691" s="372"/>
      <c r="AU691" s="372"/>
      <c r="AV691" s="372"/>
      <c r="AW691" s="372"/>
      <c r="AX691" s="372"/>
      <c r="AY691" s="372"/>
      <c r="AZ691" s="372"/>
      <c r="BA691" s="375"/>
      <c r="BB691" s="451"/>
      <c r="BC691" s="375"/>
      <c r="BD691" s="375"/>
      <c r="BE691" s="375"/>
      <c r="BF691" s="375"/>
      <c r="BG691" s="375"/>
      <c r="BH691" s="375"/>
      <c r="BI691" s="375"/>
      <c r="BJ691" s="375"/>
      <c r="BK691" s="375"/>
      <c r="BL691" s="375"/>
      <c r="BM691" s="375"/>
      <c r="BN691" s="375"/>
      <c r="BO691" s="375"/>
      <c r="BP691" s="375"/>
      <c r="BQ691" s="375"/>
      <c r="BR691" s="375"/>
      <c r="BS691" s="375"/>
      <c r="BT691" s="375"/>
      <c r="BU691" s="375"/>
      <c r="BV691" s="375"/>
      <c r="BW691" s="375"/>
      <c r="BX691" s="375"/>
      <c r="BY691" s="375"/>
      <c r="BZ691" s="375"/>
      <c r="CA691" s="375"/>
      <c r="CB691" s="375"/>
      <c r="CC691" s="375"/>
      <c r="CD691" s="375"/>
      <c r="CE691" s="375"/>
      <c r="CF691" s="375"/>
      <c r="CG691" s="375"/>
      <c r="CH691" s="375"/>
      <c r="CI691" s="375"/>
      <c r="CJ691" s="375"/>
      <c r="CK691" s="375"/>
      <c r="CL691" s="375"/>
      <c r="CM691" s="375"/>
      <c r="CN691" s="375"/>
      <c r="CO691" s="375"/>
      <c r="CP691" s="375"/>
      <c r="CQ691" s="375"/>
      <c r="CR691" s="375"/>
      <c r="CS691" s="375"/>
      <c r="CT691" s="375"/>
      <c r="CU691" s="375"/>
      <c r="CV691" s="375"/>
      <c r="CW691" s="375"/>
      <c r="CX691" s="375"/>
      <c r="CY691" s="375"/>
      <c r="CZ691" s="375"/>
    </row>
    <row r="692" s="379" customFormat="true" ht="25.15" customHeight="true" x14ac:dyDescent="0.2">
      <c r="C692" s="1141"/>
      <c r="D692" s="1142"/>
      <c r="E692" s="670"/>
      <c r="F692" s="670"/>
      <c r="G692" s="670"/>
      <c r="H692" s="1142" t="s">
        <v>637</v>
      </c>
      <c r="I692" s="1142"/>
      <c r="J692" s="891">
        <v>-1.0789587417343276E-2</v>
      </c>
      <c r="K692" s="670"/>
      <c r="L692" s="670"/>
      <c r="M692" s="1142" t="s">
        <v>629</v>
      </c>
      <c r="N692" s="1142"/>
      <c r="O692" s="892">
        <v>-1.1974457643372253E-3</v>
      </c>
      <c r="P692" s="670"/>
      <c r="Q692" s="670"/>
      <c r="Z692" s="372"/>
      <c r="AA692" s="372"/>
      <c r="AB692" s="372"/>
      <c r="AC692" s="372"/>
      <c r="AD692" s="372"/>
      <c r="AE692" s="372"/>
      <c r="AF692" s="372"/>
      <c r="AG692" s="372"/>
      <c r="AH692" s="372"/>
      <c r="AI692" s="372"/>
      <c r="AJ692" s="372"/>
      <c r="AK692" s="372"/>
      <c r="AL692" s="372"/>
      <c r="AM692" s="372"/>
      <c r="AN692" s="372"/>
      <c r="AO692" s="372"/>
      <c r="AP692" s="372"/>
      <c r="AQ692" s="372"/>
      <c r="AR692" s="372"/>
      <c r="AS692" s="372"/>
      <c r="AT692" s="372"/>
      <c r="AU692" s="372"/>
      <c r="AV692" s="372"/>
      <c r="AW692" s="372"/>
      <c r="AX692" s="372"/>
      <c r="AY692" s="372"/>
      <c r="AZ692" s="372"/>
      <c r="BA692" s="375"/>
      <c r="BB692" s="451"/>
      <c r="BC692" s="375"/>
      <c r="BD692" s="375"/>
      <c r="BE692" s="375"/>
      <c r="BF692" s="375"/>
      <c r="BG692" s="375"/>
      <c r="BH692" s="375"/>
      <c r="BI692" s="375"/>
      <c r="BJ692" s="375"/>
      <c r="BK692" s="375"/>
      <c r="BL692" s="375"/>
      <c r="BM692" s="375"/>
      <c r="BN692" s="375"/>
      <c r="BO692" s="375"/>
      <c r="BP692" s="375"/>
      <c r="BQ692" s="375"/>
      <c r="BR692" s="375"/>
      <c r="BS692" s="375"/>
      <c r="BT692" s="375"/>
      <c r="BU692" s="375"/>
      <c r="BV692" s="375"/>
      <c r="BW692" s="375"/>
      <c r="BX692" s="375"/>
      <c r="BY692" s="375"/>
      <c r="BZ692" s="375"/>
      <c r="CA692" s="375"/>
      <c r="CB692" s="375"/>
      <c r="CC692" s="375"/>
      <c r="CD692" s="375"/>
      <c r="CE692" s="375"/>
      <c r="CF692" s="375"/>
      <c r="CG692" s="375"/>
      <c r="CH692" s="375"/>
      <c r="CI692" s="375"/>
      <c r="CJ692" s="375"/>
      <c r="CK692" s="375"/>
      <c r="CL692" s="375"/>
      <c r="CM692" s="375"/>
      <c r="CN692" s="375"/>
      <c r="CO692" s="375"/>
      <c r="CP692" s="375"/>
      <c r="CQ692" s="375"/>
      <c r="CR692" s="375"/>
      <c r="CS692" s="375"/>
      <c r="CT692" s="375"/>
      <c r="CU692" s="375"/>
      <c r="CV692" s="375"/>
      <c r="CW692" s="375"/>
      <c r="CX692" s="375"/>
      <c r="CY692" s="375"/>
      <c r="CZ692" s="375"/>
    </row>
    <row r="693" s="379" customFormat="true" ht="25.15" customHeight="true" x14ac:dyDescent="0.2">
      <c r="C693" s="1141"/>
      <c r="D693" s="1142"/>
      <c r="E693" s="670"/>
      <c r="F693" s="670"/>
      <c r="G693" s="670"/>
      <c r="H693" s="1142" t="s">
        <v>609</v>
      </c>
      <c r="I693" s="1142"/>
      <c r="J693" s="891">
        <v>3.8887564949797525E-2</v>
      </c>
      <c r="K693" s="670"/>
      <c r="L693" s="670"/>
      <c r="M693" s="1142" t="s">
        <v>611</v>
      </c>
      <c r="N693" s="1142"/>
      <c r="O693" s="892">
        <v>-5.2707779469543233E-4</v>
      </c>
      <c r="P693" s="670"/>
      <c r="Q693" s="670"/>
      <c r="Z693" s="372"/>
      <c r="AA693" s="372"/>
      <c r="AB693" s="372"/>
      <c r="AC693" s="372"/>
      <c r="AD693" s="372"/>
      <c r="AE693" s="372"/>
      <c r="AF693" s="372"/>
      <c r="AG693" s="372"/>
      <c r="AH693" s="372"/>
      <c r="AI693" s="372"/>
      <c r="AJ693" s="372"/>
      <c r="AK693" s="372"/>
      <c r="AL693" s="372"/>
      <c r="AM693" s="372"/>
      <c r="AN693" s="372"/>
      <c r="AO693" s="372"/>
      <c r="AP693" s="372"/>
      <c r="AQ693" s="372"/>
      <c r="AR693" s="372"/>
      <c r="AS693" s="372"/>
      <c r="AT693" s="372"/>
      <c r="AU693" s="372"/>
      <c r="AV693" s="372"/>
      <c r="AW693" s="372"/>
      <c r="AX693" s="372"/>
      <c r="AY693" s="372"/>
      <c r="AZ693" s="372"/>
      <c r="BA693" s="375"/>
      <c r="BB693" s="451"/>
      <c r="BC693" s="375"/>
      <c r="BD693" s="375"/>
      <c r="BE693" s="375"/>
      <c r="BF693" s="375"/>
      <c r="BG693" s="375"/>
      <c r="BH693" s="375"/>
      <c r="BI693" s="375"/>
      <c r="BJ693" s="375"/>
      <c r="BK693" s="375"/>
      <c r="BL693" s="375"/>
      <c r="BM693" s="375"/>
      <c r="BN693" s="375"/>
      <c r="BO693" s="375"/>
      <c r="BP693" s="375"/>
      <c r="BQ693" s="375"/>
      <c r="BR693" s="375"/>
      <c r="BS693" s="375"/>
      <c r="BT693" s="375"/>
      <c r="BU693" s="375"/>
      <c r="BV693" s="375"/>
      <c r="BW693" s="375"/>
      <c r="BX693" s="375"/>
      <c r="BY693" s="375"/>
      <c r="BZ693" s="375"/>
      <c r="CA693" s="375"/>
      <c r="CB693" s="375"/>
      <c r="CC693" s="375"/>
      <c r="CD693" s="375"/>
      <c r="CE693" s="375"/>
      <c r="CF693" s="375"/>
      <c r="CG693" s="375"/>
      <c r="CH693" s="375"/>
      <c r="CI693" s="375"/>
      <c r="CJ693" s="375"/>
      <c r="CK693" s="375"/>
      <c r="CL693" s="375"/>
      <c r="CM693" s="375"/>
      <c r="CN693" s="375"/>
      <c r="CO693" s="375"/>
      <c r="CP693" s="375"/>
      <c r="CQ693" s="375"/>
      <c r="CR693" s="375"/>
      <c r="CS693" s="375"/>
      <c r="CT693" s="375"/>
      <c r="CU693" s="375"/>
      <c r="CV693" s="375"/>
      <c r="CW693" s="375"/>
      <c r="CX693" s="375"/>
      <c r="CY693" s="375"/>
      <c r="CZ693" s="375"/>
    </row>
    <row r="694" s="379" customFormat="true" ht="25.15" customHeight="true" x14ac:dyDescent="0.2">
      <c r="C694" s="1141"/>
      <c r="D694" s="1142"/>
      <c r="E694" s="670"/>
      <c r="F694" s="670"/>
      <c r="G694" s="670"/>
      <c r="H694" s="1142" t="s">
        <v>606</v>
      </c>
      <c r="I694" s="1142"/>
      <c r="J694" s="891">
        <v>-3.9319464982656753E-2</v>
      </c>
      <c r="K694" s="670"/>
      <c r="L694" s="670"/>
      <c r="M694" s="1142" t="s">
        <v>615</v>
      </c>
      <c r="N694" s="1142"/>
      <c r="O694" s="892">
        <v>-1.3490381648557693E-2</v>
      </c>
      <c r="P694" s="670"/>
      <c r="Q694" s="670"/>
      <c r="Z694" s="372"/>
      <c r="AA694" s="372"/>
      <c r="AB694" s="372"/>
      <c r="AC694" s="372"/>
      <c r="AD694" s="372"/>
      <c r="AE694" s="372"/>
      <c r="AF694" s="372"/>
      <c r="AG694" s="372"/>
      <c r="AH694" s="372"/>
      <c r="AI694" s="372"/>
      <c r="AJ694" s="372"/>
      <c r="AK694" s="372"/>
      <c r="AL694" s="372"/>
      <c r="AM694" s="372"/>
      <c r="AN694" s="372"/>
      <c r="AO694" s="372"/>
      <c r="AP694" s="372"/>
      <c r="AQ694" s="372"/>
      <c r="AR694" s="372"/>
      <c r="AS694" s="372"/>
      <c r="AT694" s="372"/>
      <c r="AU694" s="372"/>
      <c r="AV694" s="372"/>
      <c r="AW694" s="372"/>
      <c r="AX694" s="372"/>
      <c r="AY694" s="372"/>
      <c r="AZ694" s="372"/>
      <c r="BA694" s="375"/>
      <c r="BB694" s="451"/>
      <c r="BC694" s="375"/>
      <c r="BD694" s="375"/>
      <c r="BE694" s="375"/>
      <c r="BF694" s="375"/>
      <c r="BG694" s="375"/>
      <c r="BH694" s="375"/>
      <c r="BI694" s="375"/>
      <c r="BJ694" s="375"/>
      <c r="BK694" s="375"/>
      <c r="BL694" s="375"/>
      <c r="BM694" s="375"/>
      <c r="BN694" s="375"/>
      <c r="BO694" s="375"/>
      <c r="BP694" s="375"/>
      <c r="BQ694" s="375"/>
      <c r="BR694" s="375"/>
      <c r="BS694" s="375"/>
      <c r="BT694" s="375"/>
      <c r="BU694" s="375"/>
      <c r="BV694" s="375"/>
      <c r="BW694" s="375"/>
      <c r="BX694" s="375"/>
      <c r="BY694" s="375"/>
      <c r="BZ694" s="375"/>
      <c r="CA694" s="375"/>
      <c r="CB694" s="375"/>
      <c r="CC694" s="375"/>
      <c r="CD694" s="375"/>
      <c r="CE694" s="375"/>
      <c r="CF694" s="375"/>
      <c r="CG694" s="375"/>
      <c r="CH694" s="375"/>
      <c r="CI694" s="375"/>
      <c r="CJ694" s="375"/>
      <c r="CK694" s="375"/>
      <c r="CL694" s="375"/>
      <c r="CM694" s="375"/>
      <c r="CN694" s="375"/>
      <c r="CO694" s="375"/>
      <c r="CP694" s="375"/>
      <c r="CQ694" s="375"/>
      <c r="CR694" s="375"/>
      <c r="CS694" s="375"/>
      <c r="CT694" s="375"/>
      <c r="CU694" s="375"/>
      <c r="CV694" s="375"/>
      <c r="CW694" s="375"/>
      <c r="CX694" s="375"/>
      <c r="CY694" s="375"/>
      <c r="CZ694" s="375"/>
    </row>
    <row r="695" s="379" customFormat="true" ht="25.15" customHeight="true" x14ac:dyDescent="0.2">
      <c r="C695" s="1141"/>
      <c r="D695" s="1142"/>
      <c r="E695" s="670"/>
      <c r="F695" s="670"/>
      <c r="G695" s="670"/>
      <c r="H695" s="1142" t="s">
        <v>665</v>
      </c>
      <c r="I695" s="1142"/>
      <c r="J695" s="891">
        <v>-3.2911105924729E-3</v>
      </c>
      <c r="K695" s="670"/>
      <c r="L695" s="670"/>
      <c r="M695" s="1142" t="s">
        <v>637</v>
      </c>
      <c r="N695" s="1142"/>
      <c r="O695" s="892">
        <v>1.5775645872490827E-2</v>
      </c>
      <c r="P695" s="670"/>
      <c r="Q695" s="670"/>
      <c r="Z695" s="372"/>
      <c r="AA695" s="372"/>
      <c r="AB695" s="372"/>
      <c r="AC695" s="372"/>
      <c r="AD695" s="372"/>
      <c r="AE695" s="372"/>
      <c r="AF695" s="372"/>
      <c r="AG695" s="372"/>
      <c r="AH695" s="372"/>
      <c r="AI695" s="372"/>
      <c r="AJ695" s="372"/>
      <c r="AK695" s="372"/>
      <c r="AL695" s="372"/>
      <c r="AM695" s="372"/>
      <c r="AN695" s="372"/>
      <c r="AO695" s="372"/>
      <c r="AP695" s="372"/>
      <c r="AQ695" s="372"/>
      <c r="AR695" s="372"/>
      <c r="AS695" s="372"/>
      <c r="AT695" s="372"/>
      <c r="AU695" s="372"/>
      <c r="AV695" s="372"/>
      <c r="AW695" s="372"/>
      <c r="AX695" s="372"/>
      <c r="AY695" s="372"/>
      <c r="AZ695" s="372"/>
      <c r="BA695" s="375"/>
      <c r="BB695" s="451"/>
      <c r="BC695" s="375"/>
      <c r="BD695" s="375"/>
      <c r="BE695" s="375"/>
      <c r="BF695" s="375"/>
      <c r="BG695" s="375"/>
      <c r="BH695" s="375"/>
      <c r="BI695" s="375"/>
      <c r="BJ695" s="375"/>
      <c r="BK695" s="375"/>
      <c r="BL695" s="375"/>
      <c r="BM695" s="375"/>
      <c r="BN695" s="375"/>
      <c r="BO695" s="375"/>
      <c r="BP695" s="375"/>
      <c r="BQ695" s="375"/>
      <c r="BR695" s="375"/>
      <c r="BS695" s="375"/>
      <c r="BT695" s="375"/>
      <c r="BU695" s="375"/>
      <c r="BV695" s="375"/>
      <c r="BW695" s="375"/>
      <c r="BX695" s="375"/>
      <c r="BY695" s="375"/>
      <c r="BZ695" s="375"/>
      <c r="CA695" s="375"/>
      <c r="CB695" s="375"/>
      <c r="CC695" s="375"/>
      <c r="CD695" s="375"/>
      <c r="CE695" s="375"/>
      <c r="CF695" s="375"/>
      <c r="CG695" s="375"/>
      <c r="CH695" s="375"/>
      <c r="CI695" s="375"/>
      <c r="CJ695" s="375"/>
      <c r="CK695" s="375"/>
      <c r="CL695" s="375"/>
      <c r="CM695" s="375"/>
      <c r="CN695" s="375"/>
      <c r="CO695" s="375"/>
      <c r="CP695" s="375"/>
      <c r="CQ695" s="375"/>
      <c r="CR695" s="375"/>
      <c r="CS695" s="375"/>
      <c r="CT695" s="375"/>
      <c r="CU695" s="375"/>
      <c r="CV695" s="375"/>
      <c r="CW695" s="375"/>
      <c r="CX695" s="375"/>
      <c r="CY695" s="375"/>
      <c r="CZ695" s="375"/>
    </row>
    <row r="696" s="379" customFormat="true" ht="25.15" customHeight="true" x14ac:dyDescent="0.2">
      <c r="C696" s="1141"/>
      <c r="D696" s="1142"/>
      <c r="E696" s="670"/>
      <c r="F696" s="670"/>
      <c r="G696" s="670"/>
      <c r="H696" s="1142" t="s">
        <v>668</v>
      </c>
      <c r="I696" s="1142"/>
      <c r="J696" s="891">
        <v>-1.4246291037426065E-3</v>
      </c>
      <c r="K696" s="670"/>
      <c r="L696" s="670"/>
      <c r="M696" s="1142" t="s">
        <v>609</v>
      </c>
      <c r="N696" s="1142"/>
      <c r="O696" s="892">
        <v>-2.5029716647161494E-3</v>
      </c>
      <c r="P696" s="670"/>
      <c r="Q696" s="670"/>
      <c r="Z696" s="372"/>
      <c r="AA696" s="372"/>
      <c r="AB696" s="372"/>
      <c r="AC696" s="372"/>
      <c r="AD696" s="372"/>
      <c r="AE696" s="372"/>
      <c r="AF696" s="372"/>
      <c r="AG696" s="372"/>
      <c r="AH696" s="372"/>
      <c r="AI696" s="372"/>
      <c r="AJ696" s="372"/>
      <c r="AK696" s="372"/>
      <c r="AL696" s="372"/>
      <c r="AM696" s="372"/>
      <c r="AN696" s="372"/>
      <c r="AO696" s="372"/>
      <c r="AP696" s="372"/>
      <c r="AQ696" s="372"/>
      <c r="AR696" s="372"/>
      <c r="AS696" s="372"/>
      <c r="AT696" s="372"/>
      <c r="AU696" s="372"/>
      <c r="AV696" s="372"/>
      <c r="AW696" s="372"/>
      <c r="AX696" s="372"/>
      <c r="AY696" s="372"/>
      <c r="AZ696" s="372"/>
      <c r="BA696" s="375"/>
      <c r="BB696" s="451"/>
      <c r="BC696" s="375"/>
      <c r="BD696" s="375"/>
      <c r="BE696" s="375"/>
      <c r="BF696" s="375"/>
      <c r="BG696" s="375"/>
      <c r="BH696" s="375"/>
      <c r="BI696" s="375"/>
      <c r="BJ696" s="375"/>
      <c r="BK696" s="375"/>
      <c r="BL696" s="375"/>
      <c r="BM696" s="375"/>
      <c r="BN696" s="375"/>
      <c r="BO696" s="375"/>
      <c r="BP696" s="375"/>
      <c r="BQ696" s="375"/>
      <c r="BR696" s="375"/>
      <c r="BS696" s="375"/>
      <c r="BT696" s="375"/>
      <c r="BU696" s="375"/>
      <c r="BV696" s="375"/>
      <c r="BW696" s="375"/>
      <c r="BX696" s="375"/>
      <c r="BY696" s="375"/>
      <c r="BZ696" s="375"/>
      <c r="CA696" s="375"/>
      <c r="CB696" s="375"/>
      <c r="CC696" s="375"/>
      <c r="CD696" s="375"/>
      <c r="CE696" s="375"/>
      <c r="CF696" s="375"/>
      <c r="CG696" s="375"/>
      <c r="CH696" s="375"/>
      <c r="CI696" s="375"/>
      <c r="CJ696" s="375"/>
      <c r="CK696" s="375"/>
      <c r="CL696" s="375"/>
      <c r="CM696" s="375"/>
      <c r="CN696" s="375"/>
      <c r="CO696" s="375"/>
      <c r="CP696" s="375"/>
      <c r="CQ696" s="375"/>
      <c r="CR696" s="375"/>
      <c r="CS696" s="375"/>
      <c r="CT696" s="375"/>
      <c r="CU696" s="375"/>
      <c r="CV696" s="375"/>
      <c r="CW696" s="375"/>
      <c r="CX696" s="375"/>
      <c r="CY696" s="375"/>
      <c r="CZ696" s="375"/>
    </row>
    <row r="697" s="379" customFormat="true" ht="25.15" customHeight="true" x14ac:dyDescent="0.2">
      <c r="C697" s="1141"/>
      <c r="D697" s="1142"/>
      <c r="E697" s="670"/>
      <c r="F697" s="670"/>
      <c r="G697" s="670"/>
      <c r="H697" s="1142" t="s">
        <v>602</v>
      </c>
      <c r="I697" s="1142"/>
      <c r="J697" s="891">
        <v>4.7156206856643602E-2</v>
      </c>
      <c r="K697" s="670"/>
      <c r="L697" s="670"/>
      <c r="M697" s="1142" t="s">
        <v>606</v>
      </c>
      <c r="N697" s="1142"/>
      <c r="O697" s="892">
        <v>4.104790673624734E-5</v>
      </c>
      <c r="P697" s="670"/>
      <c r="Q697" s="670"/>
      <c r="Z697" s="372"/>
      <c r="AA697" s="372"/>
      <c r="AB697" s="372"/>
      <c r="AC697" s="372"/>
      <c r="AD697" s="372"/>
      <c r="AE697" s="372"/>
      <c r="AF697" s="372"/>
      <c r="AG697" s="372"/>
      <c r="AH697" s="372"/>
      <c r="AI697" s="372"/>
      <c r="AJ697" s="372"/>
      <c r="AK697" s="372"/>
      <c r="AL697" s="372"/>
      <c r="AM697" s="372"/>
      <c r="AN697" s="372"/>
      <c r="AO697" s="372"/>
      <c r="AP697" s="372"/>
      <c r="AQ697" s="372"/>
      <c r="AR697" s="372"/>
      <c r="AS697" s="372"/>
      <c r="AT697" s="372"/>
      <c r="AU697" s="372"/>
      <c r="AV697" s="372"/>
      <c r="AW697" s="372"/>
      <c r="AX697" s="372"/>
      <c r="AY697" s="372"/>
      <c r="AZ697" s="372"/>
      <c r="BA697" s="375"/>
      <c r="BB697" s="451"/>
      <c r="BC697" s="375"/>
      <c r="BD697" s="375"/>
      <c r="BE697" s="375"/>
      <c r="BF697" s="375"/>
      <c r="BG697" s="375"/>
      <c r="BH697" s="375"/>
      <c r="BI697" s="375"/>
      <c r="BJ697" s="375"/>
      <c r="BK697" s="375"/>
      <c r="BL697" s="375"/>
      <c r="BM697" s="375"/>
      <c r="BN697" s="375"/>
      <c r="BO697" s="375"/>
      <c r="BP697" s="375"/>
      <c r="BQ697" s="375"/>
      <c r="BR697" s="375"/>
      <c r="BS697" s="375"/>
      <c r="BT697" s="375"/>
      <c r="BU697" s="375"/>
      <c r="BV697" s="375"/>
      <c r="BW697" s="375"/>
      <c r="BX697" s="375"/>
      <c r="BY697" s="375"/>
      <c r="BZ697" s="375"/>
      <c r="CA697" s="375"/>
      <c r="CB697" s="375"/>
      <c r="CC697" s="375"/>
      <c r="CD697" s="375"/>
      <c r="CE697" s="375"/>
      <c r="CF697" s="375"/>
      <c r="CG697" s="375"/>
      <c r="CH697" s="375"/>
      <c r="CI697" s="375"/>
      <c r="CJ697" s="375"/>
      <c r="CK697" s="375"/>
      <c r="CL697" s="375"/>
      <c r="CM697" s="375"/>
      <c r="CN697" s="375"/>
      <c r="CO697" s="375"/>
      <c r="CP697" s="375"/>
      <c r="CQ697" s="375"/>
      <c r="CR697" s="375"/>
      <c r="CS697" s="375"/>
      <c r="CT697" s="375"/>
      <c r="CU697" s="375"/>
      <c r="CV697" s="375"/>
      <c r="CW697" s="375"/>
      <c r="CX697" s="375"/>
      <c r="CY697" s="375"/>
      <c r="CZ697" s="375"/>
    </row>
    <row r="698" s="379" customFormat="true" ht="25.15" customHeight="true" x14ac:dyDescent="0.2">
      <c r="C698" s="1141"/>
      <c r="D698" s="1142"/>
      <c r="E698" s="670"/>
      <c r="F698" s="670"/>
      <c r="G698" s="670"/>
      <c r="H698" s="1142" t="s">
        <v>603</v>
      </c>
      <c r="I698" s="1142"/>
      <c r="J698" s="891">
        <v>-4.2212015226993221E-2</v>
      </c>
      <c r="K698" s="670"/>
      <c r="L698" s="670"/>
      <c r="M698" s="1142" t="s">
        <v>665</v>
      </c>
      <c r="N698" s="1142"/>
      <c r="O698" s="892">
        <v>5.6720532091825652E-3</v>
      </c>
      <c r="P698" s="670"/>
      <c r="Q698" s="670"/>
      <c r="Z698" s="372"/>
      <c r="AA698" s="372"/>
      <c r="AB698" s="372"/>
      <c r="AC698" s="372"/>
      <c r="AD698" s="372"/>
      <c r="AE698" s="372"/>
      <c r="AF698" s="372"/>
      <c r="AG698" s="372"/>
      <c r="AH698" s="372"/>
      <c r="AI698" s="372"/>
      <c r="AJ698" s="372"/>
      <c r="AK698" s="372"/>
      <c r="AL698" s="372"/>
      <c r="AM698" s="372"/>
      <c r="AN698" s="372"/>
      <c r="AO698" s="372"/>
      <c r="AP698" s="372"/>
      <c r="AQ698" s="372"/>
      <c r="AR698" s="372"/>
      <c r="AS698" s="372"/>
      <c r="AT698" s="372"/>
      <c r="AU698" s="372"/>
      <c r="AV698" s="372"/>
      <c r="AW698" s="372"/>
      <c r="AX698" s="372"/>
      <c r="AY698" s="372"/>
      <c r="AZ698" s="372"/>
      <c r="BA698" s="375"/>
      <c r="BB698" s="451"/>
      <c r="BC698" s="375"/>
      <c r="BD698" s="375"/>
      <c r="BE698" s="375"/>
      <c r="BF698" s="375"/>
      <c r="BG698" s="375"/>
      <c r="BH698" s="375"/>
      <c r="BI698" s="375"/>
      <c r="BJ698" s="375"/>
      <c r="BK698" s="375"/>
      <c r="BL698" s="375"/>
      <c r="BM698" s="375"/>
      <c r="BN698" s="375"/>
      <c r="BO698" s="375"/>
      <c r="BP698" s="375"/>
      <c r="BQ698" s="375"/>
      <c r="BR698" s="375"/>
      <c r="BS698" s="375"/>
      <c r="BT698" s="375"/>
      <c r="BU698" s="375"/>
      <c r="BV698" s="375"/>
      <c r="BW698" s="375"/>
      <c r="BX698" s="375"/>
      <c r="BY698" s="375"/>
      <c r="BZ698" s="375"/>
      <c r="CA698" s="375"/>
      <c r="CB698" s="375"/>
      <c r="CC698" s="375"/>
      <c r="CD698" s="375"/>
      <c r="CE698" s="375"/>
      <c r="CF698" s="375"/>
      <c r="CG698" s="375"/>
      <c r="CH698" s="375"/>
      <c r="CI698" s="375"/>
      <c r="CJ698" s="375"/>
      <c r="CK698" s="375"/>
      <c r="CL698" s="375"/>
      <c r="CM698" s="375"/>
      <c r="CN698" s="375"/>
      <c r="CO698" s="375"/>
      <c r="CP698" s="375"/>
      <c r="CQ698" s="375"/>
      <c r="CR698" s="375"/>
      <c r="CS698" s="375"/>
      <c r="CT698" s="375"/>
      <c r="CU698" s="375"/>
      <c r="CV698" s="375"/>
      <c r="CW698" s="375"/>
      <c r="CX698" s="375"/>
      <c r="CY698" s="375"/>
      <c r="CZ698" s="375"/>
    </row>
    <row r="699" s="379" customFormat="true" ht="25.15" customHeight="true" x14ac:dyDescent="0.2">
      <c r="C699" s="1141"/>
      <c r="D699" s="1142"/>
      <c r="E699" s="670"/>
      <c r="F699" s="670"/>
      <c r="G699" s="670"/>
      <c r="H699" s="1142" t="s">
        <v>634</v>
      </c>
      <c r="I699" s="1142"/>
      <c r="J699" s="891">
        <v>-1.8621928738985192E-2</v>
      </c>
      <c r="K699" s="670"/>
      <c r="L699" s="670"/>
      <c r="M699" s="1142" t="s">
        <v>668</v>
      </c>
      <c r="N699" s="1142"/>
      <c r="O699" s="892">
        <v>3.6245826596879994E-3</v>
      </c>
      <c r="P699" s="670"/>
      <c r="Q699" s="670"/>
      <c r="Z699" s="372"/>
      <c r="AA699" s="372"/>
      <c r="AB699" s="372"/>
      <c r="AC699" s="372"/>
      <c r="AD699" s="372"/>
      <c r="AE699" s="372"/>
      <c r="AF699" s="372"/>
      <c r="AG699" s="372"/>
      <c r="AH699" s="372"/>
      <c r="AI699" s="372"/>
      <c r="AJ699" s="372"/>
      <c r="AK699" s="372"/>
      <c r="AL699" s="372"/>
      <c r="AM699" s="372"/>
      <c r="AN699" s="372"/>
      <c r="AO699" s="372"/>
      <c r="AP699" s="372"/>
      <c r="AQ699" s="372"/>
      <c r="AR699" s="372"/>
      <c r="AS699" s="372"/>
      <c r="AT699" s="372"/>
      <c r="AU699" s="372"/>
      <c r="AV699" s="372"/>
      <c r="AW699" s="372"/>
      <c r="AX699" s="372"/>
      <c r="AY699" s="372"/>
      <c r="AZ699" s="372"/>
      <c r="BA699" s="375"/>
      <c r="BB699" s="451"/>
      <c r="BC699" s="375"/>
      <c r="BD699" s="375"/>
      <c r="BE699" s="375"/>
      <c r="BF699" s="375"/>
      <c r="BG699" s="375"/>
      <c r="BH699" s="375"/>
      <c r="BI699" s="375"/>
      <c r="BJ699" s="375"/>
      <c r="BK699" s="375"/>
      <c r="BL699" s="375"/>
      <c r="BM699" s="375"/>
      <c r="BN699" s="375"/>
      <c r="BO699" s="375"/>
      <c r="BP699" s="375"/>
      <c r="BQ699" s="375"/>
      <c r="BR699" s="375"/>
      <c r="BS699" s="375"/>
      <c r="BT699" s="375"/>
      <c r="BU699" s="375"/>
      <c r="BV699" s="375"/>
      <c r="BW699" s="375"/>
      <c r="BX699" s="375"/>
      <c r="BY699" s="375"/>
      <c r="BZ699" s="375"/>
      <c r="CA699" s="375"/>
      <c r="CB699" s="375"/>
      <c r="CC699" s="375"/>
      <c r="CD699" s="375"/>
      <c r="CE699" s="375"/>
      <c r="CF699" s="375"/>
      <c r="CG699" s="375"/>
      <c r="CH699" s="375"/>
      <c r="CI699" s="375"/>
      <c r="CJ699" s="375"/>
      <c r="CK699" s="375"/>
      <c r="CL699" s="375"/>
      <c r="CM699" s="375"/>
      <c r="CN699" s="375"/>
      <c r="CO699" s="375"/>
      <c r="CP699" s="375"/>
      <c r="CQ699" s="375"/>
      <c r="CR699" s="375"/>
      <c r="CS699" s="375"/>
      <c r="CT699" s="375"/>
      <c r="CU699" s="375"/>
      <c r="CV699" s="375"/>
      <c r="CW699" s="375"/>
      <c r="CX699" s="375"/>
      <c r="CY699" s="375"/>
      <c r="CZ699" s="375"/>
    </row>
    <row r="700" s="379" customFormat="true" ht="25.15" customHeight="true" x14ac:dyDescent="0.2">
      <c r="C700" s="1141"/>
      <c r="D700" s="1142"/>
      <c r="E700" s="670"/>
      <c r="F700" s="670"/>
      <c r="G700" s="670"/>
      <c r="H700" s="1142" t="s">
        <v>663</v>
      </c>
      <c r="I700" s="1142"/>
      <c r="J700" s="891">
        <v>-8.0997809868245448E-3</v>
      </c>
      <c r="K700" s="670"/>
      <c r="L700" s="670"/>
      <c r="M700" s="1142" t="s">
        <v>602</v>
      </c>
      <c r="N700" s="1142"/>
      <c r="O700" s="892">
        <v>1.5078818864318817E-2</v>
      </c>
      <c r="P700" s="670"/>
      <c r="Q700" s="670"/>
      <c r="Z700" s="372"/>
      <c r="AA700" s="372"/>
      <c r="AB700" s="372"/>
      <c r="AC700" s="372"/>
      <c r="AD700" s="372"/>
      <c r="AE700" s="372"/>
      <c r="AF700" s="372"/>
      <c r="AG700" s="372"/>
      <c r="AH700" s="372"/>
      <c r="AI700" s="372"/>
      <c r="AJ700" s="372"/>
      <c r="AK700" s="372"/>
      <c r="AL700" s="372"/>
      <c r="AM700" s="372"/>
      <c r="AN700" s="372"/>
      <c r="AO700" s="372"/>
      <c r="AP700" s="372"/>
      <c r="AQ700" s="372"/>
      <c r="AR700" s="372"/>
      <c r="AS700" s="372"/>
      <c r="AT700" s="372"/>
      <c r="AU700" s="372"/>
      <c r="AV700" s="372"/>
      <c r="AW700" s="372"/>
      <c r="AX700" s="372"/>
      <c r="AY700" s="372"/>
      <c r="AZ700" s="372"/>
      <c r="BA700" s="375"/>
      <c r="BB700" s="451"/>
      <c r="BC700" s="375"/>
      <c r="BD700" s="375"/>
      <c r="BE700" s="375"/>
      <c r="BF700" s="375"/>
      <c r="BG700" s="375"/>
      <c r="BH700" s="375"/>
      <c r="BI700" s="375"/>
      <c r="BJ700" s="375"/>
      <c r="BK700" s="375"/>
      <c r="BL700" s="375"/>
      <c r="BM700" s="375"/>
      <c r="BN700" s="375"/>
      <c r="BO700" s="375"/>
      <c r="BP700" s="375"/>
      <c r="BQ700" s="375"/>
      <c r="BR700" s="375"/>
      <c r="BS700" s="375"/>
      <c r="BT700" s="375"/>
      <c r="BU700" s="375"/>
      <c r="BV700" s="375"/>
      <c r="BW700" s="375"/>
      <c r="BX700" s="375"/>
      <c r="BY700" s="375"/>
      <c r="BZ700" s="375"/>
      <c r="CA700" s="375"/>
      <c r="CB700" s="375"/>
      <c r="CC700" s="375"/>
      <c r="CD700" s="375"/>
      <c r="CE700" s="375"/>
      <c r="CF700" s="375"/>
      <c r="CG700" s="375"/>
      <c r="CH700" s="375"/>
      <c r="CI700" s="375"/>
      <c r="CJ700" s="375"/>
      <c r="CK700" s="375"/>
      <c r="CL700" s="375"/>
      <c r="CM700" s="375"/>
      <c r="CN700" s="375"/>
      <c r="CO700" s="375"/>
      <c r="CP700" s="375"/>
      <c r="CQ700" s="375"/>
      <c r="CR700" s="375"/>
      <c r="CS700" s="375"/>
      <c r="CT700" s="375"/>
      <c r="CU700" s="375"/>
      <c r="CV700" s="375"/>
      <c r="CW700" s="375"/>
      <c r="CX700" s="375"/>
      <c r="CY700" s="375"/>
      <c r="CZ700" s="375"/>
    </row>
    <row r="701" ht="25.15" customHeight="true" x14ac:dyDescent="0.2">
      <c r="C701" s="1142"/>
      <c r="D701" s="1142"/>
      <c r="E701" s="670"/>
      <c r="F701" s="670"/>
      <c r="G701" s="670"/>
      <c r="H701" s="1142" t="s">
        <v>613</v>
      </c>
      <c r="I701" s="1142"/>
      <c r="J701" s="891">
        <v>3.5208181250254121E-2</v>
      </c>
      <c r="K701" s="670"/>
      <c r="L701" s="670"/>
      <c r="M701" s="1142" t="s">
        <v>603</v>
      </c>
      <c r="N701" s="1142"/>
      <c r="O701" s="892">
        <v>-1.5884360628153221E-2</v>
      </c>
      <c r="P701" s="670"/>
      <c r="Q701" s="670"/>
      <c r="BA701" s="375"/>
      <c r="BB701" s="451"/>
      <c r="BC701" s="375"/>
      <c r="BD701" s="375"/>
      <c r="BE701" s="375"/>
      <c r="BF701" s="375"/>
      <c r="BG701" s="375"/>
      <c r="BH701" s="375"/>
      <c r="BI701" s="375"/>
      <c r="BJ701" s="375"/>
      <c r="BK701" s="375"/>
      <c r="BL701" s="375"/>
      <c r="BM701" s="375"/>
      <c r="BN701" s="375"/>
      <c r="BO701" s="375"/>
      <c r="BP701" s="375"/>
      <c r="BQ701" s="375"/>
      <c r="BR701" s="375"/>
      <c r="BS701" s="375"/>
      <c r="BT701" s="375"/>
      <c r="BU701" s="375"/>
      <c r="BV701" s="375"/>
      <c r="BW701" s="375"/>
      <c r="BX701" s="375"/>
      <c r="BY701" s="375"/>
      <c r="BZ701" s="375"/>
      <c r="CA701" s="375"/>
      <c r="CB701" s="375"/>
      <c r="CC701" s="375"/>
      <c r="CD701" s="375"/>
      <c r="CE701" s="375"/>
      <c r="CF701" s="375"/>
      <c r="CG701" s="375"/>
      <c r="CH701" s="375"/>
      <c r="CI701" s="375"/>
      <c r="CJ701" s="375"/>
      <c r="CK701" s="375"/>
      <c r="CL701" s="375"/>
      <c r="CM701" s="375"/>
      <c r="CN701" s="375"/>
      <c r="CO701" s="375"/>
      <c r="CP701" s="375"/>
      <c r="CQ701" s="375"/>
      <c r="CR701" s="375"/>
      <c r="CS701" s="375"/>
      <c r="CT701" s="375"/>
      <c r="CU701" s="375"/>
      <c r="CV701" s="375"/>
      <c r="CW701" s="375"/>
      <c r="CX701" s="375"/>
      <c r="CY701" s="375"/>
      <c r="CZ701" s="375"/>
    </row>
    <row r="702" ht="25.15" customHeight="true" x14ac:dyDescent="0.2">
      <c r="C702" s="1142"/>
      <c r="D702" s="1142"/>
      <c r="E702" s="670"/>
      <c r="F702" s="670"/>
      <c r="G702" s="670"/>
      <c r="H702" s="1142" t="s">
        <v>618</v>
      </c>
      <c r="I702" s="1142"/>
      <c r="J702" s="891">
        <v>-3.3792871875475382E-2</v>
      </c>
      <c r="K702" s="670"/>
      <c r="L702" s="670"/>
      <c r="M702" s="1142" t="s">
        <v>634</v>
      </c>
      <c r="N702" s="1142"/>
      <c r="O702" s="892">
        <v>7.0776679575740927E-4</v>
      </c>
      <c r="P702" s="670"/>
      <c r="Q702" s="670"/>
      <c r="BA702" s="375"/>
      <c r="BB702" s="451"/>
      <c r="BC702" s="375"/>
      <c r="BD702" s="375"/>
      <c r="BE702" s="375"/>
      <c r="BF702" s="375"/>
      <c r="BG702" s="375"/>
      <c r="BH702" s="375"/>
      <c r="BI702" s="375"/>
      <c r="BJ702" s="375"/>
      <c r="BK702" s="375"/>
      <c r="BL702" s="375"/>
      <c r="BM702" s="375"/>
      <c r="BN702" s="375"/>
      <c r="BO702" s="375"/>
      <c r="BP702" s="375"/>
      <c r="BQ702" s="375"/>
      <c r="BR702" s="375"/>
      <c r="BS702" s="375"/>
      <c r="BT702" s="375"/>
      <c r="BU702" s="375"/>
      <c r="BV702" s="375"/>
      <c r="BW702" s="375"/>
      <c r="BX702" s="375"/>
      <c r="BY702" s="375"/>
      <c r="BZ702" s="375"/>
      <c r="CA702" s="375"/>
      <c r="CB702" s="375"/>
      <c r="CC702" s="375"/>
      <c r="CD702" s="375"/>
      <c r="CE702" s="375"/>
      <c r="CF702" s="375"/>
      <c r="CG702" s="375"/>
      <c r="CH702" s="375"/>
      <c r="CI702" s="375"/>
      <c r="CJ702" s="375"/>
      <c r="CK702" s="375"/>
      <c r="CL702" s="375"/>
      <c r="CM702" s="375"/>
      <c r="CN702" s="375"/>
      <c r="CO702" s="375"/>
      <c r="CP702" s="375"/>
      <c r="CQ702" s="375"/>
      <c r="CR702" s="375"/>
      <c r="CS702" s="375"/>
      <c r="CT702" s="375"/>
      <c r="CU702" s="375"/>
      <c r="CV702" s="375"/>
      <c r="CW702" s="375"/>
      <c r="CX702" s="375"/>
      <c r="CY702" s="375"/>
      <c r="CZ702" s="375"/>
    </row>
    <row r="703" ht="25.15" customHeight="true" x14ac:dyDescent="0.2">
      <c r="C703" s="1142"/>
      <c r="D703" s="1142"/>
      <c r="E703" s="670"/>
      <c r="F703" s="670"/>
      <c r="G703" s="670"/>
      <c r="H703" s="1142" t="s">
        <v>654</v>
      </c>
      <c r="I703" s="1142"/>
      <c r="J703" s="891">
        <v>-1.0638880597540307E-2</v>
      </c>
      <c r="K703" s="670"/>
      <c r="L703" s="670"/>
      <c r="M703" s="1142" t="s">
        <v>663</v>
      </c>
      <c r="N703" s="1142"/>
      <c r="O703" s="892">
        <v>-1.4743526927645542E-3</v>
      </c>
      <c r="P703" s="670"/>
      <c r="Q703" s="670"/>
      <c r="BA703" s="375"/>
      <c r="BB703" s="451"/>
      <c r="BC703" s="375"/>
      <c r="BD703" s="375"/>
      <c r="BE703" s="375"/>
      <c r="BF703" s="375"/>
      <c r="BG703" s="375"/>
      <c r="BH703" s="375"/>
      <c r="BI703" s="375"/>
      <c r="BJ703" s="375"/>
      <c r="BK703" s="375"/>
      <c r="BL703" s="375"/>
      <c r="BM703" s="375"/>
      <c r="BN703" s="375"/>
      <c r="BO703" s="375"/>
      <c r="BP703" s="375"/>
      <c r="BQ703" s="375"/>
      <c r="BR703" s="375"/>
      <c r="BS703" s="375"/>
      <c r="BT703" s="375"/>
      <c r="BU703" s="375"/>
      <c r="BV703" s="375"/>
      <c r="BW703" s="375"/>
      <c r="BX703" s="375"/>
      <c r="BY703" s="375"/>
      <c r="BZ703" s="375"/>
      <c r="CA703" s="375"/>
      <c r="CB703" s="375"/>
      <c r="CC703" s="375"/>
      <c r="CD703" s="375"/>
      <c r="CE703" s="375"/>
      <c r="CF703" s="375"/>
      <c r="CG703" s="375"/>
      <c r="CH703" s="375"/>
      <c r="CI703" s="375"/>
      <c r="CJ703" s="375"/>
      <c r="CK703" s="375"/>
      <c r="CL703" s="375"/>
      <c r="CM703" s="375"/>
      <c r="CN703" s="375"/>
      <c r="CO703" s="375"/>
      <c r="CP703" s="375"/>
      <c r="CQ703" s="375"/>
      <c r="CR703" s="375"/>
      <c r="CS703" s="375"/>
      <c r="CT703" s="375"/>
      <c r="CU703" s="375"/>
      <c r="CV703" s="375"/>
      <c r="CW703" s="375"/>
      <c r="CX703" s="375"/>
      <c r="CY703" s="375"/>
      <c r="CZ703" s="375"/>
    </row>
    <row r="704" ht="25.15" customHeight="true" x14ac:dyDescent="0.2">
      <c r="C704" s="1142"/>
      <c r="D704" s="1142"/>
      <c r="E704" s="670"/>
      <c r="F704" s="670"/>
      <c r="G704" s="670"/>
      <c r="H704" s="1142" t="s">
        <v>662</v>
      </c>
      <c r="I704" s="1142"/>
      <c r="J704" s="891">
        <v>1.5164012876639856E-3</v>
      </c>
      <c r="K704" s="670"/>
      <c r="L704" s="670"/>
      <c r="M704" s="1142" t="s">
        <v>618</v>
      </c>
      <c r="N704" s="1142"/>
      <c r="O704" s="892">
        <v>-1.6754782841843351E-3</v>
      </c>
      <c r="P704" s="670"/>
      <c r="Q704" s="670"/>
      <c r="BA704" s="375"/>
      <c r="BB704" s="451"/>
      <c r="BC704" s="375"/>
      <c r="BD704" s="375"/>
      <c r="BE704" s="375"/>
      <c r="BF704" s="375"/>
      <c r="BG704" s="375"/>
      <c r="BH704" s="375"/>
      <c r="BI704" s="375"/>
      <c r="BJ704" s="375"/>
      <c r="BK704" s="375"/>
      <c r="BL704" s="375"/>
      <c r="BM704" s="375"/>
      <c r="BN704" s="375"/>
      <c r="BO704" s="375"/>
      <c r="BP704" s="375"/>
      <c r="BQ704" s="375"/>
      <c r="BR704" s="375"/>
      <c r="BS704" s="375"/>
      <c r="BT704" s="375"/>
      <c r="BU704" s="375"/>
      <c r="BV704" s="375"/>
      <c r="BW704" s="375"/>
      <c r="BX704" s="375"/>
      <c r="BY704" s="375"/>
      <c r="BZ704" s="375"/>
      <c r="CA704" s="375"/>
      <c r="CB704" s="375"/>
      <c r="CC704" s="375"/>
      <c r="CD704" s="375"/>
      <c r="CE704" s="375"/>
      <c r="CF704" s="375"/>
      <c r="CG704" s="375"/>
      <c r="CH704" s="375"/>
      <c r="CI704" s="375"/>
      <c r="CJ704" s="375"/>
      <c r="CK704" s="375"/>
      <c r="CL704" s="375"/>
      <c r="CM704" s="375"/>
      <c r="CN704" s="375"/>
      <c r="CO704" s="375"/>
      <c r="CP704" s="375"/>
      <c r="CQ704" s="375"/>
      <c r="CR704" s="375"/>
      <c r="CS704" s="375"/>
      <c r="CT704" s="375"/>
      <c r="CU704" s="375"/>
      <c r="CV704" s="375"/>
      <c r="CW704" s="375"/>
      <c r="CX704" s="375"/>
      <c r="CY704" s="375"/>
      <c r="CZ704" s="375"/>
    </row>
    <row r="705" ht="25.15" customHeight="true" x14ac:dyDescent="0.2">
      <c r="C705" s="1142"/>
      <c r="D705" s="1142"/>
      <c r="E705" s="670"/>
      <c r="F705" s="670"/>
      <c r="G705" s="670"/>
      <c r="H705" s="1142" t="s">
        <v>627</v>
      </c>
      <c r="I705" s="1142"/>
      <c r="J705" s="891">
        <v>2.1180871207717316E-2</v>
      </c>
      <c r="K705" s="670"/>
      <c r="L705" s="670"/>
      <c r="M705" s="1142" t="s">
        <v>654</v>
      </c>
      <c r="N705" s="1142"/>
      <c r="O705" s="892">
        <v>4.0779794407804484E-3</v>
      </c>
      <c r="P705" s="670"/>
      <c r="Q705" s="670"/>
      <c r="BA705" s="375"/>
      <c r="BB705" s="451"/>
      <c r="BC705" s="375"/>
      <c r="BD705" s="375"/>
      <c r="BE705" s="375"/>
      <c r="BF705" s="375"/>
      <c r="BG705" s="375"/>
      <c r="BH705" s="375"/>
      <c r="BI705" s="375"/>
      <c r="BJ705" s="375"/>
      <c r="BK705" s="375"/>
      <c r="BL705" s="375"/>
      <c r="BM705" s="375"/>
      <c r="BN705" s="375"/>
      <c r="BO705" s="375"/>
      <c r="BP705" s="375"/>
      <c r="BQ705" s="375"/>
      <c r="BR705" s="375"/>
      <c r="BS705" s="375"/>
      <c r="BT705" s="375"/>
      <c r="BU705" s="375"/>
      <c r="BV705" s="375"/>
      <c r="BW705" s="375"/>
      <c r="BX705" s="375"/>
      <c r="BY705" s="375"/>
      <c r="BZ705" s="375"/>
      <c r="CA705" s="375"/>
      <c r="CB705" s="375"/>
      <c r="CC705" s="375"/>
      <c r="CD705" s="375"/>
      <c r="CE705" s="375"/>
      <c r="CF705" s="375"/>
      <c r="CG705" s="375"/>
      <c r="CH705" s="375"/>
      <c r="CI705" s="375"/>
      <c r="CJ705" s="375"/>
      <c r="CK705" s="375"/>
      <c r="CL705" s="375"/>
      <c r="CM705" s="375"/>
      <c r="CN705" s="375"/>
      <c r="CO705" s="375"/>
      <c r="CP705" s="375"/>
      <c r="CQ705" s="375"/>
      <c r="CR705" s="375"/>
      <c r="CS705" s="375"/>
      <c r="CT705" s="375"/>
      <c r="CU705" s="375"/>
      <c r="CV705" s="375"/>
      <c r="CW705" s="375"/>
      <c r="CX705" s="375"/>
      <c r="CY705" s="375"/>
      <c r="CZ705" s="375"/>
    </row>
    <row r="706" ht="25.15" customHeight="true" x14ac:dyDescent="0.2">
      <c r="C706" s="1142"/>
      <c r="D706" s="1142"/>
      <c r="E706" s="670"/>
      <c r="F706" s="670"/>
      <c r="G706" s="670"/>
      <c r="H706" s="1142" t="s">
        <v>626</v>
      </c>
      <c r="I706" s="1142"/>
      <c r="J706" s="891">
        <v>-2.2089990184968374E-2</v>
      </c>
      <c r="K706" s="670"/>
      <c r="L706" s="670"/>
      <c r="M706" s="1142" t="s">
        <v>662</v>
      </c>
      <c r="N706" s="1142"/>
      <c r="O706" s="892">
        <v>5.9137361990451555E-3</v>
      </c>
      <c r="P706" s="670"/>
      <c r="Q706" s="670"/>
      <c r="BA706" s="375"/>
      <c r="BB706" s="451"/>
      <c r="BC706" s="375"/>
      <c r="BD706" s="375"/>
      <c r="BE706" s="375"/>
      <c r="BF706" s="375"/>
      <c r="BG706" s="375"/>
      <c r="BH706" s="375"/>
      <c r="BI706" s="375"/>
      <c r="BJ706" s="375"/>
      <c r="BK706" s="375"/>
      <c r="BL706" s="375"/>
      <c r="BM706" s="375"/>
      <c r="BN706" s="375"/>
      <c r="BO706" s="375"/>
      <c r="BP706" s="375"/>
      <c r="BQ706" s="375"/>
      <c r="BR706" s="375"/>
      <c r="BS706" s="375"/>
      <c r="BT706" s="375"/>
      <c r="BU706" s="375"/>
      <c r="BV706" s="375"/>
      <c r="BW706" s="375"/>
      <c r="BX706" s="375"/>
      <c r="BY706" s="375"/>
      <c r="BZ706" s="375"/>
      <c r="CA706" s="375"/>
      <c r="CB706" s="375"/>
      <c r="CC706" s="375"/>
      <c r="CD706" s="375"/>
      <c r="CE706" s="375"/>
      <c r="CF706" s="375"/>
      <c r="CG706" s="375"/>
      <c r="CH706" s="375"/>
      <c r="CI706" s="375"/>
      <c r="CJ706" s="375"/>
      <c r="CK706" s="375"/>
      <c r="CL706" s="375"/>
      <c r="CM706" s="375"/>
      <c r="CN706" s="375"/>
      <c r="CO706" s="375"/>
      <c r="CP706" s="375"/>
      <c r="CQ706" s="375"/>
      <c r="CR706" s="375"/>
      <c r="CS706" s="375"/>
      <c r="CT706" s="375"/>
      <c r="CU706" s="375"/>
      <c r="CV706" s="375"/>
      <c r="CW706" s="375"/>
      <c r="CX706" s="375"/>
      <c r="CY706" s="375"/>
      <c r="CZ706" s="375"/>
    </row>
    <row r="707" ht="25.15" customHeight="true" x14ac:dyDescent="0.2">
      <c r="C707" s="1142"/>
      <c r="D707" s="1142"/>
      <c r="E707" s="670"/>
      <c r="F707" s="670"/>
      <c r="G707" s="670"/>
      <c r="H707" s="1142" t="s">
        <v>630</v>
      </c>
      <c r="I707" s="1142"/>
      <c r="J707" s="891">
        <v>-5.8924422831139042E-3</v>
      </c>
      <c r="K707" s="670"/>
      <c r="L707" s="670"/>
      <c r="M707" s="1142" t="s">
        <v>627</v>
      </c>
      <c r="N707" s="1142"/>
      <c r="O707" s="892">
        <v>-7.8127015739252164E-3</v>
      </c>
      <c r="P707" s="670"/>
      <c r="Q707" s="670"/>
      <c r="BA707" s="375"/>
      <c r="BB707" s="451"/>
      <c r="BC707" s="375"/>
      <c r="BD707" s="375"/>
      <c r="BE707" s="375"/>
      <c r="BF707" s="375"/>
      <c r="BG707" s="375"/>
      <c r="BH707" s="375"/>
      <c r="BI707" s="375"/>
      <c r="BJ707" s="375"/>
      <c r="BK707" s="375"/>
      <c r="BL707" s="375"/>
      <c r="BM707" s="375"/>
      <c r="BN707" s="375"/>
      <c r="BO707" s="375"/>
      <c r="BP707" s="375"/>
      <c r="BQ707" s="375"/>
      <c r="BR707" s="375"/>
      <c r="BS707" s="375"/>
      <c r="BT707" s="375"/>
      <c r="BU707" s="375"/>
      <c r="BV707" s="375"/>
      <c r="BW707" s="375"/>
      <c r="BX707" s="375"/>
      <c r="BY707" s="375"/>
      <c r="BZ707" s="375"/>
      <c r="CA707" s="375"/>
      <c r="CB707" s="375"/>
      <c r="CC707" s="375"/>
      <c r="CD707" s="375"/>
      <c r="CE707" s="375"/>
      <c r="CF707" s="375"/>
      <c r="CG707" s="375"/>
      <c r="CH707" s="375"/>
      <c r="CI707" s="375"/>
      <c r="CJ707" s="375"/>
      <c r="CK707" s="375"/>
      <c r="CL707" s="375"/>
      <c r="CM707" s="375"/>
      <c r="CN707" s="375"/>
      <c r="CO707" s="375"/>
      <c r="CP707" s="375"/>
      <c r="CQ707" s="375"/>
      <c r="CR707" s="375"/>
      <c r="CS707" s="375"/>
      <c r="CT707" s="375"/>
      <c r="CU707" s="375"/>
      <c r="CV707" s="375"/>
      <c r="CW707" s="375"/>
      <c r="CX707" s="375"/>
      <c r="CY707" s="375"/>
      <c r="CZ707" s="375"/>
    </row>
    <row r="708" ht="25.15" customHeight="true" x14ac:dyDescent="0.2">
      <c r="C708" s="1142"/>
      <c r="D708" s="1142"/>
      <c r="E708" s="670"/>
      <c r="F708" s="670"/>
      <c r="G708" s="670"/>
      <c r="H708" s="1142" t="s">
        <v>666</v>
      </c>
      <c r="I708" s="1142"/>
      <c r="J708" s="891">
        <v>6.212323486618457E-3</v>
      </c>
      <c r="K708" s="670"/>
      <c r="L708" s="670"/>
      <c r="M708" s="1142" t="s">
        <v>626</v>
      </c>
      <c r="N708" s="1142"/>
      <c r="O708" s="892">
        <v>-1.425163417849918E-2</v>
      </c>
      <c r="P708" s="670"/>
      <c r="Q708" s="670"/>
      <c r="BA708" s="375"/>
      <c r="BB708" s="451"/>
      <c r="BC708" s="375"/>
      <c r="BD708" s="375"/>
      <c r="BE708" s="375"/>
      <c r="BF708" s="375"/>
      <c r="BG708" s="375"/>
      <c r="BH708" s="375"/>
      <c r="BI708" s="375"/>
      <c r="BJ708" s="375"/>
      <c r="BK708" s="375"/>
      <c r="BL708" s="375"/>
      <c r="BM708" s="375"/>
      <c r="BN708" s="375"/>
      <c r="BO708" s="375"/>
      <c r="BP708" s="375"/>
      <c r="BQ708" s="375"/>
      <c r="BR708" s="375"/>
      <c r="BS708" s="375"/>
      <c r="BT708" s="375"/>
      <c r="BU708" s="375"/>
      <c r="BV708" s="375"/>
      <c r="BW708" s="375"/>
      <c r="BX708" s="375"/>
      <c r="BY708" s="375"/>
      <c r="BZ708" s="375"/>
      <c r="CA708" s="375"/>
      <c r="CB708" s="375"/>
      <c r="CC708" s="375"/>
      <c r="CD708" s="375"/>
      <c r="CE708" s="375"/>
      <c r="CF708" s="375"/>
      <c r="CG708" s="375"/>
      <c r="CH708" s="375"/>
      <c r="CI708" s="375"/>
      <c r="CJ708" s="375"/>
      <c r="CK708" s="375"/>
      <c r="CL708" s="375"/>
      <c r="CM708" s="375"/>
      <c r="CN708" s="375"/>
      <c r="CO708" s="375"/>
      <c r="CP708" s="375"/>
      <c r="CQ708" s="375"/>
      <c r="CR708" s="375"/>
      <c r="CS708" s="375"/>
      <c r="CT708" s="375"/>
      <c r="CU708" s="375"/>
      <c r="CV708" s="375"/>
      <c r="CW708" s="375"/>
      <c r="CX708" s="375"/>
      <c r="CY708" s="375"/>
      <c r="CZ708" s="375"/>
    </row>
    <row r="709" ht="25.15" customHeight="true" x14ac:dyDescent="0.2">
      <c r="C709" s="1142"/>
      <c r="D709" s="1142"/>
      <c r="E709" s="670"/>
      <c r="F709" s="670"/>
      <c r="G709" s="670"/>
      <c r="H709" s="1142" t="s">
        <v>664</v>
      </c>
      <c r="I709" s="1142"/>
      <c r="J709" s="891">
        <v>-7.2066889975440614E-3</v>
      </c>
      <c r="K709" s="670"/>
      <c r="L709" s="670"/>
      <c r="M709" s="1142" t="s">
        <v>630</v>
      </c>
      <c r="N709" s="1142"/>
      <c r="O709" s="892">
        <v>1.7426568163039089E-2</v>
      </c>
      <c r="P709" s="670"/>
      <c r="Q709" s="670"/>
      <c r="BA709" s="375"/>
      <c r="BB709" s="451"/>
      <c r="BC709" s="375"/>
      <c r="BD709" s="375"/>
      <c r="BE709" s="375"/>
      <c r="BF709" s="375"/>
      <c r="BG709" s="375"/>
      <c r="BH709" s="375"/>
      <c r="BI709" s="375"/>
      <c r="BJ709" s="375"/>
      <c r="BK709" s="375"/>
      <c r="BL709" s="375"/>
      <c r="BM709" s="375"/>
      <c r="BN709" s="375"/>
      <c r="BO709" s="375"/>
      <c r="BP709" s="375"/>
      <c r="BQ709" s="375"/>
      <c r="BR709" s="375"/>
      <c r="BS709" s="375"/>
      <c r="BT709" s="375"/>
      <c r="BU709" s="375"/>
      <c r="BV709" s="375"/>
      <c r="BW709" s="375"/>
      <c r="BX709" s="375"/>
      <c r="BY709" s="375"/>
      <c r="BZ709" s="375"/>
      <c r="CA709" s="375"/>
      <c r="CB709" s="375"/>
      <c r="CC709" s="375"/>
      <c r="CD709" s="375"/>
      <c r="CE709" s="375"/>
      <c r="CF709" s="375"/>
      <c r="CG709" s="375"/>
      <c r="CH709" s="375"/>
      <c r="CI709" s="375"/>
      <c r="CJ709" s="375"/>
      <c r="CK709" s="375"/>
      <c r="CL709" s="375"/>
      <c r="CM709" s="375"/>
      <c r="CN709" s="375"/>
      <c r="CO709" s="375"/>
      <c r="CP709" s="375"/>
      <c r="CQ709" s="375"/>
      <c r="CR709" s="375"/>
      <c r="CS709" s="375"/>
      <c r="CT709" s="375"/>
      <c r="CU709" s="375"/>
      <c r="CV709" s="375"/>
      <c r="CW709" s="375"/>
      <c r="CX709" s="375"/>
      <c r="CY709" s="375"/>
      <c r="CZ709" s="375"/>
    </row>
    <row r="710" ht="25.15" customHeight="true" x14ac:dyDescent="0.2">
      <c r="C710" s="1142"/>
      <c r="D710" s="1142"/>
      <c r="E710" s="670"/>
      <c r="F710" s="670"/>
      <c r="G710" s="670"/>
      <c r="H710" s="1142" t="s">
        <v>647</v>
      </c>
      <c r="I710" s="1142"/>
      <c r="J710" s="891">
        <v>1.2140693878476565E-2</v>
      </c>
      <c r="K710" s="670"/>
      <c r="L710" s="670"/>
      <c r="M710" s="1142" t="s">
        <v>633</v>
      </c>
      <c r="N710" s="1142"/>
      <c r="O710" s="892">
        <v>1.6689609515015153E-2</v>
      </c>
      <c r="P710" s="670"/>
      <c r="Q710" s="670"/>
      <c r="BA710" s="375"/>
      <c r="BB710" s="451"/>
      <c r="BC710" s="375"/>
      <c r="BD710" s="375"/>
      <c r="BE710" s="375"/>
      <c r="BF710" s="375"/>
      <c r="BG710" s="375"/>
      <c r="BH710" s="375"/>
      <c r="BI710" s="375"/>
      <c r="BJ710" s="375"/>
      <c r="BK710" s="375"/>
      <c r="BL710" s="375"/>
      <c r="BM710" s="375"/>
      <c r="BN710" s="375"/>
      <c r="BO710" s="375"/>
      <c r="BP710" s="375"/>
      <c r="BQ710" s="375"/>
      <c r="BR710" s="375"/>
      <c r="BS710" s="375"/>
      <c r="BT710" s="375"/>
      <c r="BU710" s="375"/>
      <c r="BV710" s="375"/>
      <c r="BW710" s="375"/>
      <c r="BX710" s="375"/>
      <c r="BY710" s="375"/>
      <c r="BZ710" s="375"/>
      <c r="CA710" s="375"/>
      <c r="CB710" s="375"/>
      <c r="CC710" s="375"/>
      <c r="CD710" s="375"/>
      <c r="CE710" s="375"/>
      <c r="CF710" s="375"/>
      <c r="CG710" s="375"/>
      <c r="CH710" s="375"/>
      <c r="CI710" s="375"/>
      <c r="CJ710" s="375"/>
      <c r="CK710" s="375"/>
      <c r="CL710" s="375"/>
      <c r="CM710" s="375"/>
      <c r="CN710" s="375"/>
      <c r="CO710" s="375"/>
      <c r="CP710" s="375"/>
      <c r="CQ710" s="375"/>
      <c r="CR710" s="375"/>
      <c r="CS710" s="375"/>
      <c r="CT710" s="375"/>
      <c r="CU710" s="375"/>
      <c r="CV710" s="375"/>
      <c r="CW710" s="375"/>
      <c r="CX710" s="375"/>
      <c r="CY710" s="375"/>
      <c r="CZ710" s="375"/>
    </row>
    <row r="711" ht="25.15" customHeight="true" x14ac:dyDescent="0.2">
      <c r="C711" s="1142"/>
      <c r="D711" s="1142"/>
      <c r="E711" s="670"/>
      <c r="F711" s="670"/>
      <c r="G711" s="670"/>
      <c r="H711" s="1142" t="s">
        <v>661</v>
      </c>
      <c r="I711" s="1142"/>
      <c r="J711" s="891">
        <v>-8.8557609302570561E-3</v>
      </c>
      <c r="K711" s="670"/>
      <c r="L711" s="670"/>
      <c r="M711" s="1142" t="s">
        <v>666</v>
      </c>
      <c r="N711" s="1142"/>
      <c r="O711" s="892">
        <v>-1.7952725243068292E-3</v>
      </c>
      <c r="P711" s="670"/>
      <c r="Q711" s="670"/>
      <c r="BA711" s="375"/>
      <c r="BB711" s="451"/>
      <c r="BC711" s="375"/>
      <c r="BD711" s="375"/>
      <c r="BE711" s="375"/>
      <c r="BF711" s="375"/>
      <c r="BG711" s="375"/>
      <c r="BH711" s="375"/>
      <c r="BI711" s="375"/>
      <c r="BJ711" s="375"/>
      <c r="BK711" s="375"/>
      <c r="BL711" s="375"/>
      <c r="BM711" s="375"/>
      <c r="BN711" s="375"/>
      <c r="BO711" s="375"/>
      <c r="BP711" s="375"/>
      <c r="BQ711" s="375"/>
      <c r="BR711" s="375"/>
      <c r="BS711" s="375"/>
      <c r="BT711" s="375"/>
      <c r="BU711" s="375"/>
      <c r="BV711" s="375"/>
      <c r="BW711" s="375"/>
      <c r="BX711" s="375"/>
      <c r="BY711" s="375"/>
      <c r="BZ711" s="375"/>
      <c r="CA711" s="375"/>
      <c r="CB711" s="375"/>
      <c r="CC711" s="375"/>
      <c r="CD711" s="375"/>
      <c r="CE711" s="375"/>
      <c r="CF711" s="375"/>
      <c r="CG711" s="375"/>
      <c r="CH711" s="375"/>
      <c r="CI711" s="375"/>
      <c r="CJ711" s="375"/>
      <c r="CK711" s="375"/>
      <c r="CL711" s="375"/>
      <c r="CM711" s="375"/>
      <c r="CN711" s="375"/>
      <c r="CO711" s="375"/>
      <c r="CP711" s="375"/>
      <c r="CQ711" s="375"/>
      <c r="CR711" s="375"/>
      <c r="CS711" s="375"/>
      <c r="CT711" s="375"/>
      <c r="CU711" s="375"/>
      <c r="CV711" s="375"/>
      <c r="CW711" s="375"/>
      <c r="CX711" s="375"/>
      <c r="CY711" s="375"/>
      <c r="CZ711" s="375"/>
    </row>
    <row r="712" ht="25.15" customHeight="true" x14ac:dyDescent="0.2">
      <c r="C712" s="1142"/>
      <c r="D712" s="1142"/>
      <c r="E712" s="670"/>
      <c r="F712" s="670"/>
      <c r="G712" s="670"/>
      <c r="H712" s="1142" t="s">
        <v>658</v>
      </c>
      <c r="I712" s="1142"/>
      <c r="J712" s="891">
        <v>-9.8400164316342301E-3</v>
      </c>
      <c r="K712" s="670"/>
      <c r="L712" s="670"/>
      <c r="M712" s="1142" t="s">
        <v>669</v>
      </c>
      <c r="N712" s="1142"/>
      <c r="O712" s="892">
        <v>3.374157932133992E-3</v>
      </c>
      <c r="P712" s="670"/>
      <c r="Q712" s="670"/>
      <c r="BA712" s="375"/>
      <c r="BB712" s="451"/>
      <c r="BC712" s="375"/>
      <c r="BD712" s="375"/>
      <c r="BE712" s="375"/>
      <c r="BF712" s="375"/>
      <c r="BG712" s="375"/>
      <c r="BH712" s="375"/>
      <c r="BI712" s="375"/>
      <c r="BJ712" s="375"/>
      <c r="BK712" s="375"/>
      <c r="BL712" s="375"/>
      <c r="BM712" s="375"/>
      <c r="BN712" s="375"/>
      <c r="BO712" s="375"/>
      <c r="BP712" s="375"/>
      <c r="BQ712" s="375"/>
      <c r="BR712" s="375"/>
      <c r="BS712" s="375"/>
      <c r="BT712" s="375"/>
      <c r="BU712" s="375"/>
      <c r="BV712" s="375"/>
      <c r="BW712" s="375"/>
      <c r="BX712" s="375"/>
      <c r="BY712" s="375"/>
      <c r="BZ712" s="375"/>
      <c r="CA712" s="375"/>
      <c r="CB712" s="375"/>
      <c r="CC712" s="375"/>
      <c r="CD712" s="375"/>
      <c r="CE712" s="375"/>
      <c r="CF712" s="375"/>
      <c r="CG712" s="375"/>
      <c r="CH712" s="375"/>
      <c r="CI712" s="375"/>
      <c r="CJ712" s="375"/>
      <c r="CK712" s="375"/>
      <c r="CL712" s="375"/>
      <c r="CM712" s="375"/>
      <c r="CN712" s="375"/>
      <c r="CO712" s="375"/>
      <c r="CP712" s="375"/>
      <c r="CQ712" s="375"/>
      <c r="CR712" s="375"/>
      <c r="CS712" s="375"/>
      <c r="CT712" s="375"/>
      <c r="CU712" s="375"/>
      <c r="CV712" s="375"/>
      <c r="CW712" s="375"/>
      <c r="CX712" s="375"/>
      <c r="CY712" s="375"/>
      <c r="CZ712" s="375"/>
    </row>
    <row r="713" ht="25.15" customHeight="true" x14ac:dyDescent="0.2">
      <c r="C713" s="1142"/>
      <c r="D713" s="1142"/>
      <c r="E713" s="670"/>
      <c r="F713" s="670"/>
      <c r="G713" s="670"/>
      <c r="H713" s="1142" t="s">
        <v>667</v>
      </c>
      <c r="I713" s="1142"/>
      <c r="J713" s="891">
        <v>-2.919588602143659E-3</v>
      </c>
      <c r="K713" s="670"/>
      <c r="L713" s="670"/>
      <c r="M713" s="1142" t="s">
        <v>647</v>
      </c>
      <c r="N713" s="1142"/>
      <c r="O713" s="892">
        <v>6.3555139962460849E-3</v>
      </c>
      <c r="P713" s="670"/>
      <c r="Q713" s="670"/>
      <c r="BA713" s="375"/>
      <c r="BB713" s="451"/>
      <c r="BC713" s="375"/>
      <c r="BD713" s="375"/>
      <c r="BE713" s="375"/>
      <c r="BF713" s="375"/>
      <c r="BG713" s="375"/>
      <c r="BH713" s="375"/>
      <c r="BI713" s="375"/>
      <c r="BJ713" s="375"/>
      <c r="BK713" s="375"/>
      <c r="BL713" s="375"/>
      <c r="BM713" s="375"/>
      <c r="BN713" s="375"/>
      <c r="BO713" s="375"/>
      <c r="BP713" s="375"/>
      <c r="BQ713" s="375"/>
      <c r="BR713" s="375"/>
      <c r="BS713" s="375"/>
      <c r="BT713" s="375"/>
      <c r="BU713" s="375"/>
      <c r="BV713" s="375"/>
      <c r="BW713" s="375"/>
      <c r="BX713" s="375"/>
      <c r="BY713" s="375"/>
      <c r="BZ713" s="375"/>
      <c r="CA713" s="375"/>
      <c r="CB713" s="375"/>
      <c r="CC713" s="375"/>
      <c r="CD713" s="375"/>
      <c r="CE713" s="375"/>
      <c r="CF713" s="375"/>
      <c r="CG713" s="375"/>
      <c r="CH713" s="375"/>
      <c r="CI713" s="375"/>
      <c r="CJ713" s="375"/>
      <c r="CK713" s="375"/>
      <c r="CL713" s="375"/>
      <c r="CM713" s="375"/>
      <c r="CN713" s="375"/>
      <c r="CO713" s="375"/>
      <c r="CP713" s="375"/>
      <c r="CQ713" s="375"/>
      <c r="CR713" s="375"/>
      <c r="CS713" s="375"/>
      <c r="CT713" s="375"/>
      <c r="CU713" s="375"/>
      <c r="CV713" s="375"/>
      <c r="CW713" s="375"/>
      <c r="CX713" s="375"/>
      <c r="CY713" s="375"/>
      <c r="CZ713" s="375"/>
    </row>
    <row r="714" ht="25.15" customHeight="true" x14ac:dyDescent="0.2">
      <c r="C714" s="1142"/>
      <c r="D714" s="1142"/>
      <c r="E714" s="670"/>
      <c r="F714" s="670"/>
      <c r="G714" s="670"/>
      <c r="H714" s="1142" t="s">
        <v>625</v>
      </c>
      <c r="I714" s="1142"/>
      <c r="J714" s="891">
        <v>4.4878507508006541E-3</v>
      </c>
      <c r="K714" s="670"/>
      <c r="L714" s="670"/>
      <c r="M714" s="1142" t="s">
        <v>661</v>
      </c>
      <c r="N714" s="1142"/>
      <c r="O714" s="892">
        <v>-4.8356184135483326E-3</v>
      </c>
      <c r="P714" s="670"/>
      <c r="Q714" s="670"/>
      <c r="BA714" s="375"/>
      <c r="BB714" s="451"/>
      <c r="BC714" s="375"/>
      <c r="BD714" s="375"/>
      <c r="BE714" s="375"/>
      <c r="BF714" s="375"/>
      <c r="BG714" s="375"/>
      <c r="BH714" s="375"/>
      <c r="BI714" s="375"/>
      <c r="BJ714" s="375"/>
      <c r="BK714" s="375"/>
      <c r="BL714" s="375"/>
      <c r="BM714" s="375"/>
      <c r="BN714" s="375"/>
      <c r="BO714" s="375"/>
      <c r="BP714" s="375"/>
      <c r="BQ714" s="375"/>
      <c r="BR714" s="375"/>
      <c r="BS714" s="375"/>
      <c r="BT714" s="375"/>
      <c r="BU714" s="375"/>
      <c r="BV714" s="375"/>
      <c r="BW714" s="375"/>
      <c r="BX714" s="375"/>
      <c r="BY714" s="375"/>
      <c r="BZ714" s="375"/>
      <c r="CA714" s="375"/>
      <c r="CB714" s="375"/>
      <c r="CC714" s="375"/>
      <c r="CD714" s="375"/>
      <c r="CE714" s="375"/>
      <c r="CF714" s="375"/>
      <c r="CG714" s="375"/>
      <c r="CH714" s="375"/>
      <c r="CI714" s="375"/>
      <c r="CJ714" s="375"/>
      <c r="CK714" s="375"/>
      <c r="CL714" s="375"/>
      <c r="CM714" s="375"/>
      <c r="CN714" s="375"/>
      <c r="CO714" s="375"/>
      <c r="CP714" s="375"/>
      <c r="CQ714" s="375"/>
      <c r="CR714" s="375"/>
      <c r="CS714" s="375"/>
      <c r="CT714" s="375"/>
      <c r="CU714" s="375"/>
      <c r="CV714" s="375"/>
      <c r="CW714" s="375"/>
      <c r="CX714" s="375"/>
      <c r="CY714" s="375"/>
      <c r="CZ714" s="375"/>
    </row>
    <row r="715" ht="25.15" customHeight="true" x14ac:dyDescent="0.2">
      <c r="C715" s="1142"/>
      <c r="D715" s="1142"/>
      <c r="E715" s="670"/>
      <c r="F715" s="670"/>
      <c r="G715" s="670"/>
      <c r="H715" s="1142" t="s">
        <v>649</v>
      </c>
      <c r="I715" s="1142"/>
      <c r="J715" s="891">
        <v>-3.5718811837118767E-3</v>
      </c>
      <c r="K715" s="670"/>
      <c r="L715" s="670"/>
      <c r="M715" s="1142" t="s">
        <v>658</v>
      </c>
      <c r="N715" s="1142"/>
      <c r="O715" s="892">
        <v>-2.8902943876316224E-3</v>
      </c>
      <c r="P715" s="670"/>
      <c r="Q715" s="670"/>
      <c r="BA715" s="375"/>
      <c r="BB715" s="451"/>
      <c r="BC715" s="375"/>
      <c r="BD715" s="375"/>
      <c r="BE715" s="375"/>
      <c r="BF715" s="375"/>
      <c r="BG715" s="375"/>
      <c r="BH715" s="375"/>
      <c r="BI715" s="375"/>
      <c r="BJ715" s="375"/>
      <c r="BK715" s="375"/>
      <c r="BL715" s="375"/>
      <c r="BM715" s="375"/>
      <c r="BN715" s="375"/>
      <c r="BO715" s="375"/>
      <c r="BP715" s="375"/>
      <c r="BQ715" s="375"/>
      <c r="BR715" s="375"/>
      <c r="BS715" s="375"/>
      <c r="BT715" s="375"/>
      <c r="BU715" s="375"/>
      <c r="BV715" s="375"/>
      <c r="BW715" s="375"/>
      <c r="BX715" s="375"/>
      <c r="BY715" s="375"/>
      <c r="BZ715" s="375"/>
      <c r="CA715" s="375"/>
      <c r="CB715" s="375"/>
      <c r="CC715" s="375"/>
      <c r="CD715" s="375"/>
      <c r="CE715" s="375"/>
      <c r="CF715" s="375"/>
      <c r="CG715" s="375"/>
      <c r="CH715" s="375"/>
      <c r="CI715" s="375"/>
      <c r="CJ715" s="375"/>
      <c r="CK715" s="375"/>
      <c r="CL715" s="375"/>
      <c r="CM715" s="375"/>
      <c r="CN715" s="375"/>
      <c r="CO715" s="375"/>
      <c r="CP715" s="375"/>
      <c r="CQ715" s="375"/>
      <c r="CR715" s="375"/>
      <c r="CS715" s="375"/>
      <c r="CT715" s="375"/>
      <c r="CU715" s="375"/>
      <c r="CV715" s="375"/>
      <c r="CW715" s="375"/>
      <c r="CX715" s="375"/>
      <c r="CY715" s="375"/>
      <c r="CZ715" s="375"/>
    </row>
    <row r="716" ht="25.15" customHeight="true" x14ac:dyDescent="0.2">
      <c r="C716" s="1142"/>
      <c r="D716" s="1142"/>
      <c r="E716" s="670"/>
      <c r="F716" s="670"/>
      <c r="G716" s="670"/>
      <c r="H716" s="1142" t="s">
        <v>641</v>
      </c>
      <c r="I716" s="1142"/>
      <c r="J716" s="891">
        <v>3.2801554011274107E-3</v>
      </c>
      <c r="K716" s="670"/>
      <c r="L716" s="670"/>
      <c r="M716" s="1142" t="s">
        <v>667</v>
      </c>
      <c r="N716" s="1142"/>
      <c r="O716" s="892">
        <v>-3.8569428008055962E-3</v>
      </c>
      <c r="P716" s="670"/>
      <c r="Q716" s="670"/>
      <c r="BA716" s="375"/>
      <c r="BB716" s="451"/>
      <c r="BC716" s="375"/>
      <c r="BD716" s="375"/>
      <c r="BE716" s="375"/>
      <c r="BF716" s="375"/>
      <c r="BG716" s="375"/>
      <c r="BH716" s="375"/>
      <c r="BI716" s="375"/>
      <c r="BJ716" s="375"/>
      <c r="BK716" s="375"/>
      <c r="BL716" s="375"/>
      <c r="BM716" s="375"/>
      <c r="BN716" s="375"/>
      <c r="BO716" s="375"/>
      <c r="BP716" s="375"/>
      <c r="BQ716" s="375"/>
      <c r="BR716" s="375"/>
      <c r="BS716" s="375"/>
      <c r="BT716" s="375"/>
      <c r="BU716" s="375"/>
      <c r="BV716" s="375"/>
      <c r="BW716" s="375"/>
      <c r="BX716" s="375"/>
      <c r="BY716" s="375"/>
      <c r="BZ716" s="375"/>
      <c r="CA716" s="375"/>
      <c r="CB716" s="375"/>
      <c r="CC716" s="375"/>
      <c r="CD716" s="375"/>
      <c r="CE716" s="375"/>
      <c r="CF716" s="375"/>
      <c r="CG716" s="375"/>
      <c r="CH716" s="375"/>
      <c r="CI716" s="375"/>
      <c r="CJ716" s="375"/>
      <c r="CK716" s="375"/>
      <c r="CL716" s="375"/>
      <c r="CM716" s="375"/>
      <c r="CN716" s="375"/>
      <c r="CO716" s="375"/>
      <c r="CP716" s="375"/>
      <c r="CQ716" s="375"/>
      <c r="CR716" s="375"/>
      <c r="CS716" s="375"/>
      <c r="CT716" s="375"/>
      <c r="CU716" s="375"/>
      <c r="CV716" s="375"/>
      <c r="CW716" s="375"/>
      <c r="CX716" s="375"/>
      <c r="CY716" s="375"/>
      <c r="CZ716" s="375"/>
    </row>
    <row r="717" ht="25.15" customHeight="true" x14ac:dyDescent="0.2">
      <c r="C717" s="1142"/>
      <c r="D717" s="1142"/>
      <c r="E717" s="670"/>
      <c r="F717" s="670"/>
      <c r="G717" s="670"/>
      <c r="H717" s="1142" t="s">
        <v>652</v>
      </c>
      <c r="I717" s="1142"/>
      <c r="J717" s="891">
        <v>-8.750545993280746E-3</v>
      </c>
      <c r="K717" s="670"/>
      <c r="L717" s="670"/>
      <c r="M717" s="1142" t="s">
        <v>625</v>
      </c>
      <c r="N717" s="1142"/>
      <c r="O717" s="892">
        <v>-1.8829531611177144E-2</v>
      </c>
      <c r="P717" s="670"/>
      <c r="Q717" s="670"/>
      <c r="BA717" s="375"/>
      <c r="BB717" s="451"/>
      <c r="BC717" s="375"/>
      <c r="BD717" s="375"/>
      <c r="BE717" s="375"/>
      <c r="BF717" s="375"/>
      <c r="BG717" s="375"/>
      <c r="BH717" s="375"/>
      <c r="BI717" s="375"/>
      <c r="BJ717" s="375"/>
      <c r="BK717" s="375"/>
      <c r="BL717" s="375"/>
      <c r="BM717" s="375"/>
      <c r="BN717" s="375"/>
      <c r="BO717" s="375"/>
      <c r="BP717" s="375"/>
      <c r="BQ717" s="375"/>
      <c r="BR717" s="375"/>
      <c r="BS717" s="375"/>
      <c r="BT717" s="375"/>
      <c r="BU717" s="375"/>
      <c r="BV717" s="375"/>
      <c r="BW717" s="375"/>
      <c r="BX717" s="375"/>
      <c r="BY717" s="375"/>
      <c r="BZ717" s="375"/>
      <c r="CA717" s="375"/>
      <c r="CB717" s="375"/>
      <c r="CC717" s="375"/>
      <c r="CD717" s="375"/>
      <c r="CE717" s="375"/>
      <c r="CF717" s="375"/>
      <c r="CG717" s="375"/>
      <c r="CH717" s="375"/>
      <c r="CI717" s="375"/>
      <c r="CJ717" s="375"/>
      <c r="CK717" s="375"/>
      <c r="CL717" s="375"/>
      <c r="CM717" s="375"/>
      <c r="CN717" s="375"/>
      <c r="CO717" s="375"/>
      <c r="CP717" s="375"/>
      <c r="CQ717" s="375"/>
      <c r="CR717" s="375"/>
      <c r="CS717" s="375"/>
      <c r="CT717" s="375"/>
      <c r="CU717" s="375"/>
      <c r="CV717" s="375"/>
      <c r="CW717" s="375"/>
      <c r="CX717" s="375"/>
      <c r="CY717" s="375"/>
      <c r="CZ717" s="375"/>
    </row>
    <row r="718" ht="25.15" customHeight="true" x14ac:dyDescent="0.2">
      <c r="C718" s="1142"/>
      <c r="D718" s="1142"/>
      <c r="E718" s="670"/>
      <c r="F718" s="670"/>
      <c r="G718" s="670"/>
      <c r="H718" s="1142" t="s">
        <v>369</v>
      </c>
      <c r="I718" s="1142"/>
      <c r="J718" s="894">
        <v>6.5556595211930774E-2</v>
      </c>
      <c r="K718" s="670"/>
      <c r="L718" s="670"/>
      <c r="M718" s="1142" t="s">
        <v>649</v>
      </c>
      <c r="N718" s="1142"/>
      <c r="O718" s="892">
        <v>1.0895078054252392E-2</v>
      </c>
      <c r="P718" s="670"/>
      <c r="Q718" s="670"/>
      <c r="BA718" s="375"/>
      <c r="BB718" s="451"/>
      <c r="BC718" s="375"/>
      <c r="BD718" s="375"/>
      <c r="BE718" s="375"/>
      <c r="BF718" s="375"/>
      <c r="BG718" s="375"/>
      <c r="BH718" s="375"/>
      <c r="BI718" s="375"/>
      <c r="BJ718" s="375"/>
      <c r="BK718" s="375"/>
      <c r="BL718" s="375"/>
      <c r="BM718" s="375"/>
      <c r="BN718" s="375"/>
      <c r="BO718" s="375"/>
      <c r="BP718" s="375"/>
      <c r="BQ718" s="375"/>
      <c r="BR718" s="375"/>
      <c r="BS718" s="375"/>
      <c r="BT718" s="375"/>
      <c r="BU718" s="375"/>
      <c r="BV718" s="375"/>
      <c r="BW718" s="375"/>
      <c r="BX718" s="375"/>
      <c r="BY718" s="375"/>
      <c r="BZ718" s="375"/>
      <c r="CA718" s="375"/>
      <c r="CB718" s="375"/>
      <c r="CC718" s="375"/>
      <c r="CD718" s="375"/>
      <c r="CE718" s="375"/>
      <c r="CF718" s="375"/>
      <c r="CG718" s="375"/>
      <c r="CH718" s="375"/>
      <c r="CI718" s="375"/>
      <c r="CJ718" s="375"/>
      <c r="CK718" s="375"/>
      <c r="CL718" s="375"/>
      <c r="CM718" s="375"/>
      <c r="CN718" s="375"/>
      <c r="CO718" s="375"/>
      <c r="CP718" s="375"/>
      <c r="CQ718" s="375"/>
      <c r="CR718" s="375"/>
      <c r="CS718" s="375"/>
      <c r="CT718" s="375"/>
      <c r="CU718" s="375"/>
      <c r="CV718" s="375"/>
      <c r="CW718" s="375"/>
      <c r="CX718" s="375"/>
      <c r="CY718" s="375"/>
      <c r="CZ718" s="375"/>
    </row>
    <row r="719" ht="25.15" customHeight="true" x14ac:dyDescent="0.2">
      <c r="C719" s="1142"/>
      <c r="D719" s="1142"/>
      <c r="E719" s="670"/>
      <c r="F719" s="670"/>
      <c r="G719" s="670"/>
      <c r="H719" s="1142"/>
      <c r="I719" s="1142"/>
      <c r="J719" s="670"/>
      <c r="K719" s="670"/>
      <c r="L719" s="670"/>
      <c r="M719" s="1142" t="s">
        <v>641</v>
      </c>
      <c r="N719" s="1142"/>
      <c r="O719" s="892">
        <v>1.3243719787507503E-2</v>
      </c>
      <c r="P719" s="670"/>
      <c r="Q719" s="670"/>
      <c r="BA719" s="375"/>
      <c r="BB719" s="451"/>
      <c r="BC719" s="375"/>
      <c r="BD719" s="375"/>
      <c r="BE719" s="375"/>
      <c r="BF719" s="375"/>
      <c r="BG719" s="375"/>
      <c r="BH719" s="375"/>
      <c r="BI719" s="375"/>
      <c r="BJ719" s="375"/>
      <c r="BK719" s="375"/>
      <c r="BL719" s="375"/>
      <c r="BM719" s="375"/>
      <c r="BN719" s="375"/>
      <c r="BO719" s="375"/>
      <c r="BP719" s="375"/>
      <c r="BQ719" s="375"/>
      <c r="BR719" s="375"/>
      <c r="BS719" s="375"/>
      <c r="BT719" s="375"/>
      <c r="BU719" s="375"/>
      <c r="BV719" s="375"/>
      <c r="BW719" s="375"/>
      <c r="BX719" s="375"/>
      <c r="BY719" s="375"/>
      <c r="BZ719" s="375"/>
      <c r="CA719" s="375"/>
      <c r="CB719" s="375"/>
      <c r="CC719" s="375"/>
      <c r="CD719" s="375"/>
      <c r="CE719" s="375"/>
      <c r="CF719" s="375"/>
      <c r="CG719" s="375"/>
      <c r="CH719" s="375"/>
      <c r="CI719" s="375"/>
      <c r="CJ719" s="375"/>
      <c r="CK719" s="375"/>
      <c r="CL719" s="375"/>
      <c r="CM719" s="375"/>
      <c r="CN719" s="375"/>
      <c r="CO719" s="375"/>
      <c r="CP719" s="375"/>
      <c r="CQ719" s="375"/>
      <c r="CR719" s="375"/>
      <c r="CS719" s="375"/>
      <c r="CT719" s="375"/>
      <c r="CU719" s="375"/>
      <c r="CV719" s="375"/>
      <c r="CW719" s="375"/>
      <c r="CX719" s="375"/>
      <c r="CY719" s="375"/>
      <c r="CZ719" s="375"/>
    </row>
    <row r="720" ht="25.15" customHeight="true" x14ac:dyDescent="0.2">
      <c r="C720" s="1142"/>
      <c r="D720" s="1142"/>
      <c r="E720" s="670"/>
      <c r="F720" s="670"/>
      <c r="G720" s="670"/>
      <c r="H720" s="1142"/>
      <c r="I720" s="1142"/>
      <c r="J720" s="670"/>
      <c r="K720" s="670"/>
      <c r="L720" s="670"/>
      <c r="M720" s="1142" t="s">
        <v>652</v>
      </c>
      <c r="N720" s="1142"/>
      <c r="O720" s="892">
        <v>8.2276556371245393E-3</v>
      </c>
      <c r="P720" s="670"/>
      <c r="Q720" s="670"/>
      <c r="BA720" s="375"/>
      <c r="BB720" s="451"/>
      <c r="BC720" s="375"/>
      <c r="BD720" s="375"/>
      <c r="BE720" s="375"/>
      <c r="BF720" s="375"/>
      <c r="BG720" s="375"/>
      <c r="BH720" s="375"/>
      <c r="BI720" s="375"/>
      <c r="BJ720" s="375"/>
      <c r="BK720" s="375"/>
      <c r="BL720" s="375"/>
      <c r="BM720" s="375"/>
      <c r="BN720" s="375"/>
      <c r="BO720" s="375"/>
      <c r="BP720" s="375"/>
      <c r="BQ720" s="375"/>
      <c r="BR720" s="375"/>
      <c r="BS720" s="375"/>
      <c r="BT720" s="375"/>
      <c r="BU720" s="375"/>
      <c r="BV720" s="375"/>
      <c r="BW720" s="375"/>
      <c r="BX720" s="375"/>
      <c r="BY720" s="375"/>
      <c r="BZ720" s="375"/>
      <c r="CA720" s="375"/>
      <c r="CB720" s="375"/>
      <c r="CC720" s="375"/>
      <c r="CD720" s="375"/>
      <c r="CE720" s="375"/>
      <c r="CF720" s="375"/>
      <c r="CG720" s="375"/>
      <c r="CH720" s="375"/>
      <c r="CI720" s="375"/>
      <c r="CJ720" s="375"/>
      <c r="CK720" s="375"/>
      <c r="CL720" s="375"/>
      <c r="CM720" s="375"/>
      <c r="CN720" s="375"/>
      <c r="CO720" s="375"/>
      <c r="CP720" s="375"/>
      <c r="CQ720" s="375"/>
      <c r="CR720" s="375"/>
      <c r="CS720" s="375"/>
      <c r="CT720" s="375"/>
      <c r="CU720" s="375"/>
      <c r="CV720" s="375"/>
      <c r="CW720" s="375"/>
      <c r="CX720" s="375"/>
      <c r="CY720" s="375"/>
      <c r="CZ720" s="375"/>
    </row>
    <row r="721" ht="25.15" customHeight="true" x14ac:dyDescent="0.2">
      <c r="C721" s="1142"/>
      <c r="D721" s="1142"/>
      <c r="E721" s="670"/>
      <c r="F721" s="670"/>
      <c r="G721" s="670"/>
      <c r="H721" s="1142" t="s">
        <v>256</v>
      </c>
      <c r="I721" s="1142"/>
      <c r="J721" s="1142"/>
      <c r="K721" s="670"/>
      <c r="L721" s="670"/>
      <c r="M721" s="1142" t="s">
        <v>369</v>
      </c>
      <c r="N721" s="1142"/>
      <c r="O721" s="895">
        <v>7.7281131400267322E-2</v>
      </c>
      <c r="P721" s="670"/>
      <c r="Q721" s="670"/>
      <c r="BA721" s="375"/>
      <c r="BB721" s="451"/>
      <c r="BC721" s="375"/>
      <c r="BD721" s="375"/>
      <c r="BE721" s="375"/>
      <c r="BF721" s="375"/>
      <c r="BG721" s="375"/>
      <c r="BH721" s="375"/>
      <c r="BI721" s="375"/>
      <c r="BJ721" s="375"/>
      <c r="BK721" s="375"/>
      <c r="BL721" s="375"/>
      <c r="BM721" s="375"/>
      <c r="BN721" s="375"/>
      <c r="BO721" s="375"/>
      <c r="BP721" s="375"/>
      <c r="BQ721" s="375"/>
      <c r="BR721" s="375"/>
      <c r="BS721" s="375"/>
      <c r="BT721" s="375"/>
      <c r="BU721" s="375"/>
      <c r="BV721" s="375"/>
      <c r="BW721" s="375"/>
      <c r="BX721" s="375"/>
      <c r="BY721" s="375"/>
      <c r="BZ721" s="375"/>
      <c r="CA721" s="375"/>
      <c r="CB721" s="375"/>
      <c r="CC721" s="375"/>
      <c r="CD721" s="375"/>
      <c r="CE721" s="375"/>
      <c r="CF721" s="375"/>
      <c r="CG721" s="375"/>
      <c r="CH721" s="375"/>
      <c r="CI721" s="375"/>
      <c r="CJ721" s="375"/>
      <c r="CK721" s="375"/>
      <c r="CL721" s="375"/>
      <c r="CM721" s="375"/>
      <c r="CN721" s="375"/>
      <c r="CO721" s="375"/>
      <c r="CP721" s="375"/>
      <c r="CQ721" s="375"/>
      <c r="CR721" s="375"/>
      <c r="CS721" s="375"/>
      <c r="CT721" s="375"/>
      <c r="CU721" s="375"/>
      <c r="CV721" s="375"/>
      <c r="CW721" s="375"/>
      <c r="CX721" s="375"/>
      <c r="CY721" s="375"/>
      <c r="CZ721" s="375"/>
    </row>
    <row r="722" ht="25.15" customHeight="true" x14ac:dyDescent="0.2">
      <c r="C722" s="1142"/>
      <c r="D722" s="1142"/>
      <c r="E722" s="670"/>
      <c r="F722" s="670"/>
      <c r="G722" s="670"/>
      <c r="H722" s="1142" t="s">
        <v>212</v>
      </c>
      <c r="I722" s="1142"/>
      <c r="J722" s="910" t="s">
        <v>213</v>
      </c>
      <c r="K722" s="670"/>
      <c r="L722" s="670"/>
      <c r="M722" s="1142"/>
      <c r="N722" s="1142"/>
      <c r="O722" s="670"/>
      <c r="P722" s="670"/>
      <c r="Q722" s="670"/>
      <c r="BA722" s="375"/>
      <c r="BB722" s="451"/>
      <c r="BC722" s="375"/>
      <c r="BD722" s="375"/>
      <c r="BE722" s="375"/>
      <c r="BF722" s="375"/>
      <c r="BG722" s="375"/>
      <c r="BH722" s="375"/>
      <c r="BI722" s="375"/>
      <c r="BJ722" s="375"/>
      <c r="BK722" s="375"/>
      <c r="BL722" s="375"/>
      <c r="BM722" s="375"/>
      <c r="BN722" s="375"/>
      <c r="BO722" s="375"/>
      <c r="BP722" s="375"/>
      <c r="BQ722" s="375"/>
      <c r="BR722" s="375"/>
      <c r="BS722" s="375"/>
      <c r="BT722" s="375"/>
      <c r="BU722" s="375"/>
      <c r="BV722" s="375"/>
      <c r="BW722" s="375"/>
      <c r="BX722" s="375"/>
      <c r="BY722" s="375"/>
      <c r="BZ722" s="375"/>
      <c r="CA722" s="375"/>
      <c r="CB722" s="375"/>
      <c r="CC722" s="375"/>
      <c r="CD722" s="375"/>
      <c r="CE722" s="375"/>
      <c r="CF722" s="375"/>
      <c r="CG722" s="375"/>
      <c r="CH722" s="375"/>
      <c r="CI722" s="375"/>
      <c r="CJ722" s="375"/>
      <c r="CK722" s="375"/>
      <c r="CL722" s="375"/>
      <c r="CM722" s="375"/>
      <c r="CN722" s="375"/>
      <c r="CO722" s="375"/>
      <c r="CP722" s="375"/>
      <c r="CQ722" s="375"/>
      <c r="CR722" s="375"/>
      <c r="CS722" s="375"/>
      <c r="CT722" s="375"/>
      <c r="CU722" s="375"/>
      <c r="CV722" s="375"/>
      <c r="CW722" s="375"/>
      <c r="CX722" s="375"/>
      <c r="CY722" s="375"/>
      <c r="CZ722" s="375"/>
    </row>
    <row r="723" ht="25.15" customHeight="true" x14ac:dyDescent="0.2">
      <c r="C723" s="1142"/>
      <c r="D723" s="1142"/>
      <c r="E723" s="670"/>
      <c r="F723" s="670"/>
      <c r="G723" s="670"/>
      <c r="H723" s="1142" t="s">
        <v>213</v>
      </c>
      <c r="I723" s="1142"/>
      <c r="J723" s="911">
        <v>1</v>
      </c>
      <c r="K723" s="670"/>
      <c r="L723" s="670"/>
      <c r="M723" s="1142"/>
      <c r="N723" s="1142"/>
      <c r="O723" s="670"/>
      <c r="P723" s="670"/>
      <c r="Q723" s="670"/>
      <c r="BA723" s="375"/>
      <c r="BB723" s="451"/>
      <c r="BC723" s="375"/>
      <c r="BD723" s="375"/>
      <c r="BE723" s="375"/>
      <c r="BF723" s="375"/>
      <c r="BG723" s="375"/>
      <c r="BH723" s="375"/>
      <c r="BI723" s="375"/>
      <c r="BJ723" s="375"/>
      <c r="BK723" s="375"/>
      <c r="BL723" s="375"/>
      <c r="BM723" s="375"/>
      <c r="BN723" s="375"/>
      <c r="BO723" s="375"/>
      <c r="BP723" s="375"/>
      <c r="BQ723" s="375"/>
      <c r="BR723" s="375"/>
      <c r="BS723" s="375"/>
      <c r="BT723" s="375"/>
      <c r="BU723" s="375"/>
      <c r="BV723" s="375"/>
      <c r="BW723" s="375"/>
      <c r="BX723" s="375"/>
      <c r="BY723" s="375"/>
      <c r="BZ723" s="375"/>
      <c r="CA723" s="375"/>
      <c r="CB723" s="375"/>
      <c r="CC723" s="375"/>
      <c r="CD723" s="375"/>
      <c r="CE723" s="375"/>
      <c r="CF723" s="375"/>
      <c r="CG723" s="375"/>
      <c r="CH723" s="375"/>
      <c r="CI723" s="375"/>
      <c r="CJ723" s="375"/>
      <c r="CK723" s="375"/>
      <c r="CL723" s="375"/>
      <c r="CM723" s="375"/>
      <c r="CN723" s="375"/>
      <c r="CO723" s="375"/>
      <c r="CP723" s="375"/>
      <c r="CQ723" s="375"/>
      <c r="CR723" s="375"/>
      <c r="CS723" s="375"/>
      <c r="CT723" s="375"/>
      <c r="CU723" s="375"/>
      <c r="CV723" s="375"/>
      <c r="CW723" s="375"/>
      <c r="CX723" s="375"/>
      <c r="CY723" s="375"/>
      <c r="CZ723" s="375"/>
    </row>
    <row r="724" ht="25.15" customHeight="true" x14ac:dyDescent="0.2">
      <c r="C724" s="1142"/>
      <c r="D724" s="1142"/>
      <c r="E724" s="670"/>
      <c r="F724" s="670"/>
      <c r="G724" s="670"/>
      <c r="H724" s="1142"/>
      <c r="I724" s="1142"/>
      <c r="J724" s="670"/>
      <c r="K724" s="670"/>
      <c r="L724" s="670"/>
      <c r="M724" s="1142" t="s">
        <v>256</v>
      </c>
      <c r="N724" s="1142"/>
      <c r="O724" s="1142"/>
      <c r="P724" s="670"/>
      <c r="Q724" s="670"/>
      <c r="BA724" s="375"/>
      <c r="BB724" s="451"/>
      <c r="BC724" s="375"/>
      <c r="BD724" s="375"/>
      <c r="BE724" s="375"/>
      <c r="BF724" s="375"/>
      <c r="BG724" s="375"/>
      <c r="BH724" s="375"/>
      <c r="BI724" s="375"/>
      <c r="BJ724" s="375"/>
      <c r="BK724" s="375"/>
      <c r="BL724" s="375"/>
      <c r="BM724" s="375"/>
      <c r="BN724" s="375"/>
      <c r="BO724" s="375"/>
      <c r="BP724" s="375"/>
      <c r="BQ724" s="375"/>
      <c r="BR724" s="375"/>
      <c r="BS724" s="375"/>
      <c r="BT724" s="375"/>
      <c r="BU724" s="375"/>
      <c r="BV724" s="375"/>
      <c r="BW724" s="375"/>
      <c r="BX724" s="375"/>
      <c r="BY724" s="375"/>
      <c r="BZ724" s="375"/>
      <c r="CA724" s="375"/>
      <c r="CB724" s="375"/>
      <c r="CC724" s="375"/>
      <c r="CD724" s="375"/>
      <c r="CE724" s="375"/>
      <c r="CF724" s="375"/>
      <c r="CG724" s="375"/>
      <c r="CH724" s="375"/>
      <c r="CI724" s="375"/>
      <c r="CJ724" s="375"/>
      <c r="CK724" s="375"/>
      <c r="CL724" s="375"/>
      <c r="CM724" s="375"/>
      <c r="CN724" s="375"/>
      <c r="CO724" s="375"/>
      <c r="CP724" s="375"/>
      <c r="CQ724" s="375"/>
      <c r="CR724" s="375"/>
      <c r="CS724" s="375"/>
      <c r="CT724" s="375"/>
      <c r="CU724" s="375"/>
      <c r="CV724" s="375"/>
      <c r="CW724" s="375"/>
      <c r="CX724" s="375"/>
      <c r="CY724" s="375"/>
      <c r="CZ724" s="375"/>
    </row>
    <row r="725" ht="25.15" customHeight="true" x14ac:dyDescent="0.2">
      <c r="C725" s="1142"/>
      <c r="D725" s="1142"/>
      <c r="E725" s="670"/>
      <c r="F725" s="670"/>
      <c r="G725" s="670"/>
      <c r="H725" s="1142"/>
      <c r="I725" s="1142"/>
      <c r="J725" s="670"/>
      <c r="K725" s="670"/>
      <c r="L725" s="670"/>
      <c r="M725" s="1142" t="s">
        <v>212</v>
      </c>
      <c r="N725" s="1142"/>
      <c r="O725" s="912" t="s">
        <v>213</v>
      </c>
      <c r="P725" s="670"/>
      <c r="Q725" s="670"/>
      <c r="BA725" s="375"/>
      <c r="BB725" s="451"/>
      <c r="BC725" s="375"/>
      <c r="BD725" s="375"/>
      <c r="BE725" s="375"/>
      <c r="BF725" s="375"/>
      <c r="BG725" s="375"/>
      <c r="BH725" s="375"/>
      <c r="BI725" s="375"/>
      <c r="BJ725" s="375"/>
      <c r="BK725" s="375"/>
      <c r="BL725" s="375"/>
      <c r="BM725" s="375"/>
      <c r="BN725" s="375"/>
      <c r="BO725" s="375"/>
      <c r="BP725" s="375"/>
      <c r="BQ725" s="375"/>
      <c r="BR725" s="375"/>
      <c r="BS725" s="375"/>
      <c r="BT725" s="375"/>
      <c r="BU725" s="375"/>
      <c r="BV725" s="375"/>
      <c r="BW725" s="375"/>
      <c r="BX725" s="375"/>
      <c r="BY725" s="375"/>
      <c r="BZ725" s="375"/>
      <c r="CA725" s="375"/>
      <c r="CB725" s="375"/>
      <c r="CC725" s="375"/>
      <c r="CD725" s="375"/>
      <c r="CE725" s="375"/>
      <c r="CF725" s="375"/>
      <c r="CG725" s="375"/>
      <c r="CH725" s="375"/>
      <c r="CI725" s="375"/>
      <c r="CJ725" s="375"/>
      <c r="CK725" s="375"/>
      <c r="CL725" s="375"/>
      <c r="CM725" s="375"/>
      <c r="CN725" s="375"/>
      <c r="CO725" s="375"/>
      <c r="CP725" s="375"/>
      <c r="CQ725" s="375"/>
      <c r="CR725" s="375"/>
      <c r="CS725" s="375"/>
      <c r="CT725" s="375"/>
      <c r="CU725" s="375"/>
      <c r="CV725" s="375"/>
      <c r="CW725" s="375"/>
      <c r="CX725" s="375"/>
      <c r="CY725" s="375"/>
      <c r="CZ725" s="375"/>
    </row>
    <row r="726" ht="25.15" customHeight="true" x14ac:dyDescent="0.2">
      <c r="C726" s="1142"/>
      <c r="D726" s="1142"/>
      <c r="E726" s="670"/>
      <c r="F726" s="670"/>
      <c r="G726" s="670"/>
      <c r="H726" s="1142"/>
      <c r="I726" s="1142"/>
      <c r="J726" s="670"/>
      <c r="K726" s="670"/>
      <c r="L726" s="670"/>
      <c r="M726" s="1142" t="s">
        <v>213</v>
      </c>
      <c r="N726" s="1142"/>
      <c r="O726" s="913">
        <v>1.0000000000000002</v>
      </c>
      <c r="P726" s="670"/>
      <c r="Q726" s="670"/>
      <c r="BA726" s="375"/>
      <c r="BB726" s="451"/>
      <c r="BC726" s="375"/>
      <c r="BD726" s="375"/>
      <c r="BE726" s="375"/>
      <c r="BF726" s="375"/>
      <c r="BG726" s="375"/>
      <c r="BH726" s="375"/>
      <c r="BI726" s="375"/>
      <c r="BJ726" s="375"/>
      <c r="BK726" s="375"/>
      <c r="BL726" s="375"/>
      <c r="BM726" s="375"/>
      <c r="BN726" s="375"/>
      <c r="BO726" s="375"/>
      <c r="BP726" s="375"/>
      <c r="BQ726" s="375"/>
      <c r="BR726" s="375"/>
      <c r="BS726" s="375"/>
      <c r="BT726" s="375"/>
      <c r="BU726" s="375"/>
      <c r="BV726" s="375"/>
      <c r="BW726" s="375"/>
      <c r="BX726" s="375"/>
      <c r="BY726" s="375"/>
      <c r="BZ726" s="375"/>
      <c r="CA726" s="375"/>
      <c r="CB726" s="375"/>
      <c r="CC726" s="375"/>
      <c r="CD726" s="375"/>
      <c r="CE726" s="375"/>
      <c r="CF726" s="375"/>
      <c r="CG726" s="375"/>
      <c r="CH726" s="375"/>
      <c r="CI726" s="375"/>
      <c r="CJ726" s="375"/>
      <c r="CK726" s="375"/>
      <c r="CL726" s="375"/>
      <c r="CM726" s="375"/>
      <c r="CN726" s="375"/>
      <c r="CO726" s="375"/>
      <c r="CP726" s="375"/>
      <c r="CQ726" s="375"/>
      <c r="CR726" s="375"/>
      <c r="CS726" s="375"/>
      <c r="CT726" s="375"/>
      <c r="CU726" s="375"/>
      <c r="CV726" s="375"/>
      <c r="CW726" s="375"/>
      <c r="CX726" s="375"/>
      <c r="CY726" s="375"/>
      <c r="CZ726" s="375"/>
    </row>
    <row r="727" ht="25.15" customHeight="true" x14ac:dyDescent="0.2">
      <c r="C727" s="1142"/>
      <c r="D727" s="1142"/>
      <c r="E727" s="670"/>
      <c r="F727" s="670"/>
      <c r="G727" s="670"/>
      <c r="H727" s="1142"/>
      <c r="I727" s="1142"/>
      <c r="J727" s="670"/>
      <c r="K727" s="670"/>
      <c r="L727" s="670"/>
      <c r="M727" s="1142"/>
      <c r="N727" s="1142"/>
      <c r="O727" s="670"/>
      <c r="P727" s="670"/>
      <c r="Q727" s="670"/>
      <c r="BA727" s="375"/>
      <c r="BB727" s="451"/>
      <c r="BC727" s="375"/>
      <c r="BD727" s="375"/>
      <c r="BE727" s="375"/>
      <c r="BF727" s="375"/>
      <c r="BG727" s="375"/>
      <c r="BH727" s="375"/>
      <c r="BI727" s="375"/>
      <c r="BJ727" s="375"/>
      <c r="BK727" s="375"/>
      <c r="BL727" s="375"/>
      <c r="BM727" s="375"/>
      <c r="BN727" s="375"/>
      <c r="BO727" s="375"/>
      <c r="BP727" s="375"/>
      <c r="BQ727" s="375"/>
      <c r="BR727" s="375"/>
      <c r="BS727" s="375"/>
      <c r="BT727" s="375"/>
      <c r="BU727" s="375"/>
      <c r="BV727" s="375"/>
      <c r="BW727" s="375"/>
      <c r="BX727" s="375"/>
      <c r="BY727" s="375"/>
      <c r="BZ727" s="375"/>
      <c r="CA727" s="375"/>
      <c r="CB727" s="375"/>
      <c r="CC727" s="375"/>
      <c r="CD727" s="375"/>
      <c r="CE727" s="375"/>
      <c r="CF727" s="375"/>
      <c r="CG727" s="375"/>
      <c r="CH727" s="375"/>
      <c r="CI727" s="375"/>
      <c r="CJ727" s="375"/>
      <c r="CK727" s="375"/>
      <c r="CL727" s="375"/>
      <c r="CM727" s="375"/>
      <c r="CN727" s="375"/>
      <c r="CO727" s="375"/>
      <c r="CP727" s="375"/>
      <c r="CQ727" s="375"/>
      <c r="CR727" s="375"/>
      <c r="CS727" s="375"/>
      <c r="CT727" s="375"/>
      <c r="CU727" s="375"/>
      <c r="CV727" s="375"/>
      <c r="CW727" s="375"/>
      <c r="CX727" s="375"/>
      <c r="CY727" s="375"/>
      <c r="CZ727" s="375"/>
    </row>
    <row r="728" ht="25.15" customHeight="true" x14ac:dyDescent="0.2">
      <c r="C728" s="1142"/>
      <c r="D728" s="1142"/>
      <c r="E728" s="670"/>
      <c r="F728" s="670"/>
      <c r="G728" s="670"/>
      <c r="H728" s="1142"/>
      <c r="I728" s="1142"/>
      <c r="J728" s="670"/>
      <c r="K728" s="670"/>
      <c r="L728" s="670"/>
      <c r="M728" s="1142"/>
      <c r="N728" s="1142"/>
      <c r="O728" s="670"/>
      <c r="P728" s="670"/>
      <c r="Q728" s="670"/>
      <c r="BA728" s="375"/>
      <c r="BB728" s="451"/>
      <c r="BC728" s="375"/>
      <c r="BD728" s="375"/>
      <c r="BE728" s="375"/>
      <c r="BF728" s="375"/>
      <c r="BG728" s="375"/>
      <c r="BH728" s="375"/>
      <c r="BI728" s="375"/>
      <c r="BJ728" s="375"/>
      <c r="BK728" s="375"/>
      <c r="BL728" s="375"/>
      <c r="BM728" s="375"/>
      <c r="BN728" s="375"/>
      <c r="BO728" s="375"/>
      <c r="BP728" s="375"/>
      <c r="BQ728" s="375"/>
      <c r="BR728" s="375"/>
      <c r="BS728" s="375"/>
      <c r="BT728" s="375"/>
      <c r="BU728" s="375"/>
      <c r="BV728" s="375"/>
      <c r="BW728" s="375"/>
      <c r="BX728" s="375"/>
      <c r="BY728" s="375"/>
      <c r="BZ728" s="375"/>
      <c r="CA728" s="375"/>
      <c r="CB728" s="375"/>
      <c r="CC728" s="375"/>
      <c r="CD728" s="375"/>
      <c r="CE728" s="375"/>
      <c r="CF728" s="375"/>
      <c r="CG728" s="375"/>
      <c r="CH728" s="375"/>
      <c r="CI728" s="375"/>
      <c r="CJ728" s="375"/>
      <c r="CK728" s="375"/>
      <c r="CL728" s="375"/>
      <c r="CM728" s="375"/>
      <c r="CN728" s="375"/>
      <c r="CO728" s="375"/>
      <c r="CP728" s="375"/>
      <c r="CQ728" s="375"/>
      <c r="CR728" s="375"/>
      <c r="CS728" s="375"/>
      <c r="CT728" s="375"/>
      <c r="CU728" s="375"/>
      <c r="CV728" s="375"/>
      <c r="CW728" s="375"/>
      <c r="CX728" s="375"/>
      <c r="CY728" s="375"/>
      <c r="CZ728" s="375"/>
    </row>
    <row r="729" ht="25.15" customHeight="true" x14ac:dyDescent="0.2">
      <c r="C729" s="1142"/>
      <c r="D729" s="1142"/>
      <c r="E729" s="670"/>
      <c r="F729" s="670"/>
      <c r="G729" s="670"/>
      <c r="H729" s="1142"/>
      <c r="I729" s="1142"/>
      <c r="J729" s="670"/>
      <c r="K729" s="670"/>
      <c r="L729" s="670"/>
      <c r="M729" s="1142"/>
      <c r="N729" s="1142"/>
      <c r="O729" s="670"/>
      <c r="P729" s="670"/>
      <c r="Q729" s="670"/>
      <c r="BA729" s="375"/>
      <c r="BB729" s="451"/>
      <c r="BC729" s="375"/>
      <c r="BD729" s="375"/>
      <c r="BE729" s="375"/>
      <c r="BF729" s="375"/>
      <c r="BG729" s="375"/>
      <c r="BH729" s="375"/>
      <c r="BI729" s="375"/>
      <c r="BJ729" s="375"/>
      <c r="BK729" s="375"/>
      <c r="BL729" s="375"/>
      <c r="BM729" s="375"/>
      <c r="BN729" s="375"/>
      <c r="BO729" s="375"/>
      <c r="BP729" s="375"/>
      <c r="BQ729" s="375"/>
      <c r="BR729" s="375"/>
      <c r="BS729" s="375"/>
      <c r="BT729" s="375"/>
      <c r="BU729" s="375"/>
      <c r="BV729" s="375"/>
      <c r="BW729" s="375"/>
      <c r="BX729" s="375"/>
      <c r="BY729" s="375"/>
      <c r="BZ729" s="375"/>
      <c r="CA729" s="375"/>
      <c r="CB729" s="375"/>
      <c r="CC729" s="375"/>
      <c r="CD729" s="375"/>
      <c r="CE729" s="375"/>
      <c r="CF729" s="375"/>
      <c r="CG729" s="375"/>
      <c r="CH729" s="375"/>
      <c r="CI729" s="375"/>
      <c r="CJ729" s="375"/>
      <c r="CK729" s="375"/>
      <c r="CL729" s="375"/>
      <c r="CM729" s="375"/>
      <c r="CN729" s="375"/>
      <c r="CO729" s="375"/>
      <c r="CP729" s="375"/>
      <c r="CQ729" s="375"/>
      <c r="CR729" s="375"/>
      <c r="CS729" s="375"/>
      <c r="CT729" s="375"/>
      <c r="CU729" s="375"/>
      <c r="CV729" s="375"/>
      <c r="CW729" s="375"/>
      <c r="CX729" s="375"/>
      <c r="CY729" s="375"/>
      <c r="CZ729" s="375"/>
    </row>
    <row r="730" ht="25.15" customHeight="true" x14ac:dyDescent="0.2">
      <c r="C730" s="1142"/>
      <c r="D730" s="1142"/>
      <c r="E730" s="670"/>
      <c r="F730" s="670"/>
      <c r="G730" s="670"/>
      <c r="H730" s="1142"/>
      <c r="I730" s="1142"/>
      <c r="J730" s="670"/>
      <c r="K730" s="670"/>
      <c r="L730" s="670"/>
      <c r="M730" s="1142"/>
      <c r="N730" s="1142"/>
      <c r="O730" s="670"/>
      <c r="P730" s="670"/>
      <c r="Q730" s="670"/>
      <c r="BA730" s="375"/>
      <c r="BB730" s="451"/>
      <c r="BC730" s="375"/>
      <c r="BD730" s="375"/>
      <c r="BE730" s="375"/>
      <c r="BF730" s="375"/>
      <c r="BG730" s="375"/>
      <c r="BH730" s="375"/>
      <c r="BI730" s="375"/>
      <c r="BJ730" s="375"/>
      <c r="BK730" s="375"/>
      <c r="BL730" s="375"/>
      <c r="BM730" s="375"/>
      <c r="BN730" s="375"/>
      <c r="BO730" s="375"/>
      <c r="BP730" s="375"/>
      <c r="BQ730" s="375"/>
      <c r="BR730" s="375"/>
      <c r="BS730" s="375"/>
      <c r="BT730" s="375"/>
      <c r="BU730" s="375"/>
      <c r="BV730" s="375"/>
      <c r="BW730" s="375"/>
      <c r="BX730" s="375"/>
      <c r="BY730" s="375"/>
      <c r="BZ730" s="375"/>
      <c r="CA730" s="375"/>
      <c r="CB730" s="375"/>
      <c r="CC730" s="375"/>
      <c r="CD730" s="375"/>
      <c r="CE730" s="375"/>
      <c r="CF730" s="375"/>
      <c r="CG730" s="375"/>
      <c r="CH730" s="375"/>
      <c r="CI730" s="375"/>
      <c r="CJ730" s="375"/>
      <c r="CK730" s="375"/>
      <c r="CL730" s="375"/>
      <c r="CM730" s="375"/>
      <c r="CN730" s="375"/>
      <c r="CO730" s="375"/>
      <c r="CP730" s="375"/>
      <c r="CQ730" s="375"/>
      <c r="CR730" s="375"/>
      <c r="CS730" s="375"/>
      <c r="CT730" s="375"/>
      <c r="CU730" s="375"/>
      <c r="CV730" s="375"/>
      <c r="CW730" s="375"/>
      <c r="CX730" s="375"/>
      <c r="CY730" s="375"/>
      <c r="CZ730" s="375"/>
    </row>
    <row r="731" ht="25.15" customHeight="true" x14ac:dyDescent="0.2">
      <c r="C731" s="1142"/>
      <c r="D731" s="1142"/>
      <c r="E731" s="670"/>
      <c r="F731" s="670"/>
      <c r="G731" s="670"/>
      <c r="H731" s="1142"/>
      <c r="I731" s="1142"/>
      <c r="J731" s="670"/>
      <c r="K731" s="670"/>
      <c r="L731" s="670"/>
      <c r="M731" s="1142"/>
      <c r="N731" s="1142"/>
      <c r="O731" s="670"/>
      <c r="P731" s="670"/>
      <c r="Q731" s="670"/>
      <c r="BA731" s="375"/>
      <c r="BB731" s="451"/>
      <c r="BC731" s="375"/>
      <c r="BD731" s="375"/>
      <c r="BE731" s="375"/>
      <c r="BF731" s="375"/>
      <c r="BG731" s="375"/>
      <c r="BH731" s="375"/>
      <c r="BI731" s="375"/>
      <c r="BJ731" s="375"/>
      <c r="BK731" s="375"/>
      <c r="BL731" s="375"/>
      <c r="BM731" s="375"/>
      <c r="BN731" s="375"/>
      <c r="BO731" s="375"/>
      <c r="BP731" s="375"/>
      <c r="BQ731" s="375"/>
      <c r="BR731" s="375"/>
      <c r="BS731" s="375"/>
      <c r="BT731" s="375"/>
      <c r="BU731" s="375"/>
      <c r="BV731" s="375"/>
      <c r="BW731" s="375"/>
      <c r="BX731" s="375"/>
      <c r="BY731" s="375"/>
      <c r="BZ731" s="375"/>
      <c r="CA731" s="375"/>
      <c r="CB731" s="375"/>
      <c r="CC731" s="375"/>
      <c r="CD731" s="375"/>
      <c r="CE731" s="375"/>
      <c r="CF731" s="375"/>
      <c r="CG731" s="375"/>
      <c r="CH731" s="375"/>
      <c r="CI731" s="375"/>
      <c r="CJ731" s="375"/>
      <c r="CK731" s="375"/>
      <c r="CL731" s="375"/>
      <c r="CM731" s="375"/>
      <c r="CN731" s="375"/>
      <c r="CO731" s="375"/>
      <c r="CP731" s="375"/>
      <c r="CQ731" s="375"/>
      <c r="CR731" s="375"/>
      <c r="CS731" s="375"/>
      <c r="CT731" s="375"/>
      <c r="CU731" s="375"/>
      <c r="CV731" s="375"/>
      <c r="CW731" s="375"/>
      <c r="CX731" s="375"/>
      <c r="CY731" s="375"/>
      <c r="CZ731" s="375"/>
    </row>
    <row r="732" ht="25.15" customHeight="true" x14ac:dyDescent="0.2">
      <c r="C732" s="1142"/>
      <c r="D732" s="1142"/>
      <c r="E732" s="670"/>
      <c r="F732" s="670"/>
      <c r="G732" s="670"/>
      <c r="H732" s="1142"/>
      <c r="I732" s="1142"/>
      <c r="J732" s="670"/>
      <c r="K732" s="670"/>
      <c r="L732" s="670"/>
      <c r="M732" s="1142"/>
      <c r="N732" s="1142"/>
      <c r="O732" s="670"/>
      <c r="P732" s="670"/>
      <c r="Q732" s="670"/>
      <c r="BA732" s="375"/>
      <c r="BB732" s="451"/>
      <c r="BC732" s="375"/>
      <c r="BD732" s="375"/>
      <c r="BE732" s="375"/>
      <c r="BF732" s="375"/>
      <c r="BG732" s="375"/>
      <c r="BH732" s="375"/>
      <c r="BI732" s="375"/>
      <c r="BJ732" s="375"/>
      <c r="BK732" s="375"/>
      <c r="BL732" s="375"/>
      <c r="BM732" s="375"/>
      <c r="BN732" s="375"/>
      <c r="BO732" s="375"/>
      <c r="BP732" s="375"/>
      <c r="BQ732" s="375"/>
      <c r="BR732" s="375"/>
      <c r="BS732" s="375"/>
      <c r="BT732" s="375"/>
      <c r="BU732" s="375"/>
      <c r="BV732" s="375"/>
      <c r="BW732" s="375"/>
      <c r="BX732" s="375"/>
      <c r="BY732" s="375"/>
      <c r="BZ732" s="375"/>
      <c r="CA732" s="375"/>
      <c r="CB732" s="375"/>
      <c r="CC732" s="375"/>
      <c r="CD732" s="375"/>
      <c r="CE732" s="375"/>
      <c r="CF732" s="375"/>
      <c r="CG732" s="375"/>
      <c r="CH732" s="375"/>
      <c r="CI732" s="375"/>
      <c r="CJ732" s="375"/>
      <c r="CK732" s="375"/>
      <c r="CL732" s="375"/>
      <c r="CM732" s="375"/>
      <c r="CN732" s="375"/>
      <c r="CO732" s="375"/>
      <c r="CP732" s="375"/>
      <c r="CQ732" s="375"/>
      <c r="CR732" s="375"/>
      <c r="CS732" s="375"/>
      <c r="CT732" s="375"/>
      <c r="CU732" s="375"/>
      <c r="CV732" s="375"/>
      <c r="CW732" s="375"/>
      <c r="CX732" s="375"/>
      <c r="CY732" s="375"/>
      <c r="CZ732" s="375"/>
    </row>
    <row r="733" ht="25.15" customHeight="true" x14ac:dyDescent="0.2">
      <c r="C733" s="1142"/>
      <c r="D733" s="1142"/>
      <c r="E733" s="670"/>
      <c r="F733" s="670"/>
      <c r="G733" s="670"/>
      <c r="H733" s="1142"/>
      <c r="I733" s="1142"/>
      <c r="J733" s="670"/>
      <c r="K733" s="670"/>
      <c r="L733" s="670"/>
      <c r="M733" s="1142"/>
      <c r="N733" s="1142"/>
      <c r="O733" s="670"/>
      <c r="P733" s="670"/>
      <c r="Q733" s="670"/>
      <c r="BA733" s="375"/>
      <c r="BB733" s="451"/>
      <c r="BC733" s="375"/>
      <c r="BD733" s="375"/>
      <c r="BE733" s="375"/>
      <c r="BF733" s="375"/>
      <c r="BG733" s="375"/>
      <c r="BH733" s="375"/>
      <c r="BI733" s="375"/>
      <c r="BJ733" s="375"/>
      <c r="BK733" s="375"/>
      <c r="BL733" s="375"/>
      <c r="BM733" s="375"/>
      <c r="BN733" s="375"/>
      <c r="BO733" s="375"/>
      <c r="BP733" s="375"/>
      <c r="BQ733" s="375"/>
      <c r="BR733" s="375"/>
      <c r="BS733" s="375"/>
      <c r="BT733" s="375"/>
      <c r="BU733" s="375"/>
      <c r="BV733" s="375"/>
      <c r="BW733" s="375"/>
      <c r="BX733" s="375"/>
      <c r="BY733" s="375"/>
      <c r="BZ733" s="375"/>
      <c r="CA733" s="375"/>
      <c r="CB733" s="375"/>
      <c r="CC733" s="375"/>
      <c r="CD733" s="375"/>
      <c r="CE733" s="375"/>
      <c r="CF733" s="375"/>
      <c r="CG733" s="375"/>
      <c r="CH733" s="375"/>
      <c r="CI733" s="375"/>
      <c r="CJ733" s="375"/>
      <c r="CK733" s="375"/>
      <c r="CL733" s="375"/>
      <c r="CM733" s="375"/>
      <c r="CN733" s="375"/>
      <c r="CO733" s="375"/>
      <c r="CP733" s="375"/>
      <c r="CQ733" s="375"/>
      <c r="CR733" s="375"/>
      <c r="CS733" s="375"/>
      <c r="CT733" s="375"/>
      <c r="CU733" s="375"/>
      <c r="CV733" s="375"/>
      <c r="CW733" s="375"/>
      <c r="CX733" s="375"/>
      <c r="CY733" s="375"/>
      <c r="CZ733" s="375"/>
    </row>
    <row r="734" ht="25.15" customHeight="true" x14ac:dyDescent="0.2">
      <c r="C734" s="1142"/>
      <c r="D734" s="1142"/>
      <c r="E734" s="670"/>
      <c r="F734" s="670"/>
      <c r="G734" s="670"/>
      <c r="H734" s="1142"/>
      <c r="I734" s="1142"/>
      <c r="J734" s="670"/>
      <c r="K734" s="670"/>
      <c r="L734" s="670"/>
      <c r="M734" s="1142"/>
      <c r="N734" s="1142"/>
      <c r="O734" s="670"/>
      <c r="P734" s="670"/>
      <c r="Q734" s="670"/>
      <c r="BA734" s="375"/>
      <c r="BB734" s="451"/>
      <c r="BC734" s="375"/>
      <c r="BD734" s="375"/>
      <c r="BE734" s="375"/>
      <c r="BF734" s="375"/>
      <c r="BG734" s="375"/>
      <c r="BH734" s="375"/>
      <c r="BI734" s="375"/>
      <c r="BJ734" s="375"/>
      <c r="BK734" s="375"/>
      <c r="BL734" s="375"/>
      <c r="BM734" s="375"/>
      <c r="BN734" s="375"/>
      <c r="BO734" s="375"/>
      <c r="BP734" s="375"/>
      <c r="BQ734" s="375"/>
      <c r="BR734" s="375"/>
      <c r="BS734" s="375"/>
      <c r="BT734" s="375"/>
      <c r="BU734" s="375"/>
      <c r="BV734" s="375"/>
      <c r="BW734" s="375"/>
      <c r="BX734" s="375"/>
      <c r="BY734" s="375"/>
      <c r="BZ734" s="375"/>
      <c r="CA734" s="375"/>
      <c r="CB734" s="375"/>
      <c r="CC734" s="375"/>
      <c r="CD734" s="375"/>
      <c r="CE734" s="375"/>
      <c r="CF734" s="375"/>
      <c r="CG734" s="375"/>
      <c r="CH734" s="375"/>
      <c r="CI734" s="375"/>
      <c r="CJ734" s="375"/>
      <c r="CK734" s="375"/>
      <c r="CL734" s="375"/>
      <c r="CM734" s="375"/>
      <c r="CN734" s="375"/>
      <c r="CO734" s="375"/>
      <c r="CP734" s="375"/>
      <c r="CQ734" s="375"/>
      <c r="CR734" s="375"/>
      <c r="CS734" s="375"/>
      <c r="CT734" s="375"/>
      <c r="CU734" s="375"/>
      <c r="CV734" s="375"/>
      <c r="CW734" s="375"/>
      <c r="CX734" s="375"/>
      <c r="CY734" s="375"/>
      <c r="CZ734" s="375"/>
    </row>
    <row r="735" ht="25.15" customHeight="true" x14ac:dyDescent="0.2">
      <c r="C735" s="1142"/>
      <c r="D735" s="1142"/>
      <c r="E735" s="670"/>
      <c r="F735" s="670"/>
      <c r="G735" s="670"/>
      <c r="H735" s="1142"/>
      <c r="I735" s="1142"/>
      <c r="J735" s="670"/>
      <c r="K735" s="670"/>
      <c r="L735" s="670"/>
      <c r="M735" s="1142"/>
      <c r="N735" s="1142"/>
      <c r="O735" s="670"/>
      <c r="P735" s="670"/>
      <c r="Q735" s="670"/>
      <c r="BA735" s="375"/>
      <c r="BB735" s="451"/>
      <c r="BC735" s="375"/>
      <c r="BD735" s="375"/>
      <c r="BE735" s="375"/>
      <c r="BF735" s="375"/>
      <c r="BG735" s="375"/>
      <c r="BH735" s="375"/>
      <c r="BI735" s="375"/>
      <c r="BJ735" s="375"/>
      <c r="BK735" s="375"/>
      <c r="BL735" s="375"/>
      <c r="BM735" s="375"/>
      <c r="BN735" s="375"/>
      <c r="BO735" s="375"/>
      <c r="BP735" s="375"/>
      <c r="BQ735" s="375"/>
      <c r="BR735" s="375"/>
      <c r="BS735" s="375"/>
      <c r="BT735" s="375"/>
      <c r="BU735" s="375"/>
      <c r="BV735" s="375"/>
      <c r="BW735" s="375"/>
      <c r="BX735" s="375"/>
      <c r="BY735" s="375"/>
      <c r="BZ735" s="375"/>
      <c r="CA735" s="375"/>
      <c r="CB735" s="375"/>
      <c r="CC735" s="375"/>
      <c r="CD735" s="375"/>
      <c r="CE735" s="375"/>
      <c r="CF735" s="375"/>
      <c r="CG735" s="375"/>
      <c r="CH735" s="375"/>
      <c r="CI735" s="375"/>
      <c r="CJ735" s="375"/>
      <c r="CK735" s="375"/>
      <c r="CL735" s="375"/>
      <c r="CM735" s="375"/>
      <c r="CN735" s="375"/>
      <c r="CO735" s="375"/>
      <c r="CP735" s="375"/>
      <c r="CQ735" s="375"/>
      <c r="CR735" s="375"/>
      <c r="CS735" s="375"/>
      <c r="CT735" s="375"/>
      <c r="CU735" s="375"/>
      <c r="CV735" s="375"/>
      <c r="CW735" s="375"/>
      <c r="CX735" s="375"/>
      <c r="CY735" s="375"/>
      <c r="CZ735" s="375"/>
    </row>
    <row r="736" ht="25.15" customHeight="true" x14ac:dyDescent="0.2">
      <c r="C736" s="1142"/>
      <c r="D736" s="1142"/>
      <c r="E736" s="670"/>
      <c r="F736" s="670"/>
      <c r="G736" s="670"/>
      <c r="H736" s="1142"/>
      <c r="I736" s="1142"/>
      <c r="J736" s="670"/>
      <c r="K736" s="670"/>
      <c r="L736" s="670"/>
      <c r="M736" s="1142"/>
      <c r="N736" s="1142"/>
      <c r="O736" s="670"/>
      <c r="P736" s="670"/>
      <c r="Q736" s="670"/>
      <c r="BA736" s="375"/>
      <c r="BB736" s="451"/>
      <c r="BC736" s="375"/>
      <c r="BD736" s="375"/>
      <c r="BE736" s="375"/>
      <c r="BF736" s="375"/>
      <c r="BG736" s="375"/>
      <c r="BH736" s="375"/>
      <c r="BI736" s="375"/>
      <c r="BJ736" s="375"/>
      <c r="BK736" s="375"/>
      <c r="BL736" s="375"/>
      <c r="BM736" s="375"/>
      <c r="BN736" s="375"/>
      <c r="BO736" s="375"/>
      <c r="BP736" s="375"/>
      <c r="BQ736" s="375"/>
      <c r="BR736" s="375"/>
      <c r="BS736" s="375"/>
      <c r="BT736" s="375"/>
      <c r="BU736" s="375"/>
      <c r="BV736" s="375"/>
      <c r="BW736" s="375"/>
      <c r="BX736" s="375"/>
      <c r="BY736" s="375"/>
      <c r="BZ736" s="375"/>
      <c r="CA736" s="375"/>
      <c r="CB736" s="375"/>
      <c r="CC736" s="375"/>
      <c r="CD736" s="375"/>
      <c r="CE736" s="375"/>
      <c r="CF736" s="375"/>
      <c r="CG736" s="375"/>
      <c r="CH736" s="375"/>
      <c r="CI736" s="375"/>
      <c r="CJ736" s="375"/>
      <c r="CK736" s="375"/>
      <c r="CL736" s="375"/>
      <c r="CM736" s="375"/>
      <c r="CN736" s="375"/>
      <c r="CO736" s="375"/>
      <c r="CP736" s="375"/>
      <c r="CQ736" s="375"/>
      <c r="CR736" s="375"/>
      <c r="CS736" s="375"/>
      <c r="CT736" s="375"/>
      <c r="CU736" s="375"/>
      <c r="CV736" s="375"/>
      <c r="CW736" s="375"/>
      <c r="CX736" s="375"/>
      <c r="CY736" s="375"/>
      <c r="CZ736" s="375"/>
    </row>
    <row r="737" ht="25.15" customHeight="true" x14ac:dyDescent="0.2">
      <c r="C737" s="1142"/>
      <c r="D737" s="1142"/>
      <c r="E737" s="670"/>
      <c r="F737" s="670"/>
      <c r="G737" s="670"/>
      <c r="H737" s="1142"/>
      <c r="I737" s="1142"/>
      <c r="J737" s="670"/>
      <c r="K737" s="670"/>
      <c r="L737" s="670"/>
      <c r="M737" s="1142"/>
      <c r="N737" s="1142"/>
      <c r="O737" s="670"/>
      <c r="P737" s="670"/>
      <c r="Q737" s="670"/>
      <c r="BA737" s="375"/>
      <c r="BB737" s="451"/>
      <c r="BC737" s="375"/>
      <c r="BD737" s="375"/>
      <c r="BE737" s="375"/>
      <c r="BF737" s="375"/>
      <c r="BG737" s="375"/>
      <c r="BH737" s="375"/>
      <c r="BI737" s="375"/>
      <c r="BJ737" s="375"/>
      <c r="BK737" s="375"/>
      <c r="BL737" s="375"/>
      <c r="BM737" s="375"/>
      <c r="BN737" s="375"/>
      <c r="BO737" s="375"/>
      <c r="BP737" s="375"/>
      <c r="BQ737" s="375"/>
      <c r="BR737" s="375"/>
      <c r="BS737" s="375"/>
      <c r="BT737" s="375"/>
      <c r="BU737" s="375"/>
      <c r="BV737" s="375"/>
      <c r="BW737" s="375"/>
      <c r="BX737" s="375"/>
      <c r="BY737" s="375"/>
      <c r="BZ737" s="375"/>
      <c r="CA737" s="375"/>
      <c r="CB737" s="375"/>
      <c r="CC737" s="375"/>
      <c r="CD737" s="375"/>
      <c r="CE737" s="375"/>
      <c r="CF737" s="375"/>
      <c r="CG737" s="375"/>
      <c r="CH737" s="375"/>
      <c r="CI737" s="375"/>
      <c r="CJ737" s="375"/>
      <c r="CK737" s="375"/>
      <c r="CL737" s="375"/>
      <c r="CM737" s="375"/>
      <c r="CN737" s="375"/>
      <c r="CO737" s="375"/>
      <c r="CP737" s="375"/>
      <c r="CQ737" s="375"/>
      <c r="CR737" s="375"/>
      <c r="CS737" s="375"/>
      <c r="CT737" s="375"/>
      <c r="CU737" s="375"/>
      <c r="CV737" s="375"/>
      <c r="CW737" s="375"/>
      <c r="CX737" s="375"/>
      <c r="CY737" s="375"/>
      <c r="CZ737" s="375"/>
    </row>
    <row r="738" ht="25.15" customHeight="true" x14ac:dyDescent="0.2">
      <c r="C738" s="1142"/>
      <c r="D738" s="1142"/>
      <c r="E738" s="670"/>
      <c r="F738" s="670"/>
      <c r="G738" s="670"/>
      <c r="H738" s="1142"/>
      <c r="I738" s="1142"/>
      <c r="J738" s="670"/>
      <c r="K738" s="670"/>
      <c r="L738" s="670"/>
      <c r="M738" s="1142"/>
      <c r="N738" s="1142"/>
      <c r="O738" s="670"/>
      <c r="P738" s="670"/>
      <c r="Q738" s="670"/>
      <c r="BA738" s="375"/>
      <c r="BB738" s="451"/>
      <c r="BC738" s="375"/>
      <c r="BD738" s="375"/>
      <c r="BE738" s="375"/>
      <c r="BF738" s="375"/>
      <c r="BG738" s="375"/>
      <c r="BH738" s="375"/>
      <c r="BI738" s="375"/>
      <c r="BJ738" s="375"/>
      <c r="BK738" s="375"/>
      <c r="BL738" s="375"/>
      <c r="BM738" s="375"/>
      <c r="BN738" s="375"/>
      <c r="BO738" s="375"/>
      <c r="BP738" s="375"/>
      <c r="BQ738" s="375"/>
      <c r="BR738" s="375"/>
      <c r="BS738" s="375"/>
      <c r="BT738" s="375"/>
      <c r="BU738" s="375"/>
      <c r="BV738" s="375"/>
      <c r="BW738" s="375"/>
      <c r="BX738" s="375"/>
      <c r="BY738" s="375"/>
      <c r="BZ738" s="375"/>
      <c r="CA738" s="375"/>
      <c r="CB738" s="375"/>
      <c r="CC738" s="375"/>
      <c r="CD738" s="375"/>
      <c r="CE738" s="375"/>
      <c r="CF738" s="375"/>
      <c r="CG738" s="375"/>
      <c r="CH738" s="375"/>
      <c r="CI738" s="375"/>
      <c r="CJ738" s="375"/>
      <c r="CK738" s="375"/>
      <c r="CL738" s="375"/>
      <c r="CM738" s="375"/>
      <c r="CN738" s="375"/>
      <c r="CO738" s="375"/>
      <c r="CP738" s="375"/>
      <c r="CQ738" s="375"/>
      <c r="CR738" s="375"/>
      <c r="CS738" s="375"/>
      <c r="CT738" s="375"/>
      <c r="CU738" s="375"/>
      <c r="CV738" s="375"/>
      <c r="CW738" s="375"/>
      <c r="CX738" s="375"/>
      <c r="CY738" s="375"/>
      <c r="CZ738" s="375"/>
    </row>
    <row r="739" ht="25.15" customHeight="true" x14ac:dyDescent="0.2">
      <c r="C739" s="1142"/>
      <c r="D739" s="1142"/>
      <c r="E739" s="670"/>
      <c r="F739" s="670"/>
      <c r="G739" s="670"/>
      <c r="H739" s="1142"/>
      <c r="I739" s="1142"/>
      <c r="J739" s="670"/>
      <c r="K739" s="670"/>
      <c r="L739" s="670"/>
      <c r="M739" s="1142"/>
      <c r="N739" s="1142"/>
      <c r="O739" s="670"/>
      <c r="P739" s="670"/>
      <c r="Q739" s="670"/>
      <c r="BA739" s="375"/>
      <c r="BB739" s="451"/>
      <c r="BC739" s="375"/>
      <c r="BD739" s="375"/>
      <c r="BE739" s="375"/>
      <c r="BF739" s="375"/>
      <c r="BG739" s="375"/>
      <c r="BH739" s="375"/>
      <c r="BI739" s="375"/>
      <c r="BJ739" s="375"/>
      <c r="BK739" s="375"/>
      <c r="BL739" s="375"/>
      <c r="BM739" s="375"/>
      <c r="BN739" s="375"/>
      <c r="BO739" s="375"/>
      <c r="BP739" s="375"/>
      <c r="BQ739" s="375"/>
      <c r="BR739" s="375"/>
      <c r="BS739" s="375"/>
      <c r="BT739" s="375"/>
      <c r="BU739" s="375"/>
      <c r="BV739" s="375"/>
      <c r="BW739" s="375"/>
      <c r="BX739" s="375"/>
      <c r="BY739" s="375"/>
      <c r="BZ739" s="375"/>
      <c r="CA739" s="375"/>
      <c r="CB739" s="375"/>
      <c r="CC739" s="375"/>
      <c r="CD739" s="375"/>
      <c r="CE739" s="375"/>
      <c r="CF739" s="375"/>
      <c r="CG739" s="375"/>
      <c r="CH739" s="375"/>
      <c r="CI739" s="375"/>
      <c r="CJ739" s="375"/>
      <c r="CK739" s="375"/>
      <c r="CL739" s="375"/>
      <c r="CM739" s="375"/>
      <c r="CN739" s="375"/>
      <c r="CO739" s="375"/>
      <c r="CP739" s="375"/>
      <c r="CQ739" s="375"/>
      <c r="CR739" s="375"/>
      <c r="CS739" s="375"/>
      <c r="CT739" s="375"/>
      <c r="CU739" s="375"/>
      <c r="CV739" s="375"/>
      <c r="CW739" s="375"/>
      <c r="CX739" s="375"/>
      <c r="CY739" s="375"/>
      <c r="CZ739" s="375"/>
    </row>
    <row r="740" ht="25.15" customHeight="true" x14ac:dyDescent="0.2">
      <c r="C740" s="1142"/>
      <c r="D740" s="1142"/>
      <c r="E740" s="670"/>
      <c r="F740" s="670"/>
      <c r="G740" s="670"/>
      <c r="H740" s="1142"/>
      <c r="I740" s="1142"/>
      <c r="J740" s="670"/>
      <c r="K740" s="670"/>
      <c r="L740" s="670"/>
      <c r="M740" s="1142"/>
      <c r="N740" s="1142"/>
      <c r="O740" s="670"/>
      <c r="P740" s="670"/>
      <c r="Q740" s="670"/>
      <c r="BA740" s="375"/>
      <c r="BB740" s="451"/>
      <c r="BC740" s="375"/>
      <c r="BD740" s="375"/>
      <c r="BE740" s="375"/>
      <c r="BF740" s="375"/>
      <c r="BG740" s="375"/>
      <c r="BH740" s="375"/>
      <c r="BI740" s="375"/>
      <c r="BJ740" s="375"/>
      <c r="BK740" s="375"/>
      <c r="BL740" s="375"/>
      <c r="BM740" s="375"/>
      <c r="BN740" s="375"/>
      <c r="BO740" s="375"/>
      <c r="BP740" s="375"/>
      <c r="BQ740" s="375"/>
      <c r="BR740" s="375"/>
      <c r="BS740" s="375"/>
      <c r="BT740" s="375"/>
      <c r="BU740" s="375"/>
      <c r="BV740" s="375"/>
      <c r="BW740" s="375"/>
      <c r="BX740" s="375"/>
      <c r="BY740" s="375"/>
      <c r="BZ740" s="375"/>
      <c r="CA740" s="375"/>
      <c r="CB740" s="375"/>
      <c r="CC740" s="375"/>
      <c r="CD740" s="375"/>
      <c r="CE740" s="375"/>
      <c r="CF740" s="375"/>
      <c r="CG740" s="375"/>
      <c r="CH740" s="375"/>
      <c r="CI740" s="375"/>
      <c r="CJ740" s="375"/>
      <c r="CK740" s="375"/>
      <c r="CL740" s="375"/>
      <c r="CM740" s="375"/>
      <c r="CN740" s="375"/>
      <c r="CO740" s="375"/>
      <c r="CP740" s="375"/>
      <c r="CQ740" s="375"/>
      <c r="CR740" s="375"/>
      <c r="CS740" s="375"/>
      <c r="CT740" s="375"/>
      <c r="CU740" s="375"/>
      <c r="CV740" s="375"/>
      <c r="CW740" s="375"/>
      <c r="CX740" s="375"/>
      <c r="CY740" s="375"/>
      <c r="CZ740" s="375"/>
    </row>
    <row r="741" ht="25.15" customHeight="true" x14ac:dyDescent="0.2">
      <c r="C741" s="1142"/>
      <c r="D741" s="1142"/>
      <c r="E741" s="670"/>
      <c r="F741" s="670"/>
      <c r="G741" s="670"/>
      <c r="H741" s="1142"/>
      <c r="I741" s="1142"/>
      <c r="J741" s="670"/>
      <c r="K741" s="670"/>
      <c r="L741" s="670"/>
      <c r="M741" s="1142"/>
      <c r="N741" s="1142"/>
      <c r="O741" s="670"/>
      <c r="P741" s="670"/>
      <c r="Q741" s="670"/>
      <c r="BA741" s="375"/>
      <c r="BB741" s="451"/>
      <c r="BC741" s="375"/>
      <c r="BD741" s="375"/>
      <c r="BE741" s="375"/>
      <c r="BF741" s="375"/>
      <c r="BG741" s="375"/>
      <c r="BH741" s="375"/>
      <c r="BI741" s="375"/>
      <c r="BJ741" s="375"/>
      <c r="BK741" s="375"/>
      <c r="BL741" s="375"/>
      <c r="BM741" s="375"/>
      <c r="BN741" s="375"/>
      <c r="BO741" s="375"/>
      <c r="BP741" s="375"/>
      <c r="BQ741" s="375"/>
      <c r="BR741" s="375"/>
      <c r="BS741" s="375"/>
      <c r="BT741" s="375"/>
      <c r="BU741" s="375"/>
      <c r="BV741" s="375"/>
      <c r="BW741" s="375"/>
      <c r="BX741" s="375"/>
      <c r="BY741" s="375"/>
      <c r="BZ741" s="375"/>
      <c r="CA741" s="375"/>
      <c r="CB741" s="375"/>
      <c r="CC741" s="375"/>
      <c r="CD741" s="375"/>
      <c r="CE741" s="375"/>
      <c r="CF741" s="375"/>
      <c r="CG741" s="375"/>
      <c r="CH741" s="375"/>
      <c r="CI741" s="375"/>
      <c r="CJ741" s="375"/>
      <c r="CK741" s="375"/>
      <c r="CL741" s="375"/>
      <c r="CM741" s="375"/>
      <c r="CN741" s="375"/>
      <c r="CO741" s="375"/>
      <c r="CP741" s="375"/>
      <c r="CQ741" s="375"/>
      <c r="CR741" s="375"/>
      <c r="CS741" s="375"/>
      <c r="CT741" s="375"/>
      <c r="CU741" s="375"/>
      <c r="CV741" s="375"/>
      <c r="CW741" s="375"/>
      <c r="CX741" s="375"/>
      <c r="CY741" s="375"/>
      <c r="CZ741" s="375"/>
    </row>
    <row r="742" ht="25.15" customHeight="true" x14ac:dyDescent="0.2">
      <c r="C742" s="1142"/>
      <c r="D742" s="1142"/>
      <c r="E742" s="670"/>
      <c r="F742" s="670"/>
      <c r="G742" s="670"/>
      <c r="H742" s="1142"/>
      <c r="I742" s="1142"/>
      <c r="J742" s="670"/>
      <c r="K742" s="670"/>
      <c r="L742" s="670"/>
      <c r="M742" s="1142"/>
      <c r="N742" s="1142"/>
      <c r="O742" s="670"/>
      <c r="P742" s="670"/>
      <c r="Q742" s="670"/>
      <c r="BA742" s="375"/>
      <c r="BB742" s="451"/>
      <c r="BC742" s="375"/>
      <c r="BD742" s="375"/>
      <c r="BE742" s="375"/>
      <c r="BF742" s="375"/>
      <c r="BG742" s="375"/>
      <c r="BH742" s="375"/>
      <c r="BI742" s="375"/>
      <c r="BJ742" s="375"/>
      <c r="BK742" s="375"/>
      <c r="BL742" s="375"/>
      <c r="BM742" s="375"/>
      <c r="BN742" s="375"/>
      <c r="BO742" s="375"/>
      <c r="BP742" s="375"/>
      <c r="BQ742" s="375"/>
      <c r="BR742" s="375"/>
      <c r="BS742" s="375"/>
      <c r="BT742" s="375"/>
      <c r="BU742" s="375"/>
      <c r="BV742" s="375"/>
      <c r="BW742" s="375"/>
      <c r="BX742" s="375"/>
      <c r="BY742" s="375"/>
      <c r="BZ742" s="375"/>
      <c r="CA742" s="375"/>
      <c r="CB742" s="375"/>
      <c r="CC742" s="375"/>
      <c r="CD742" s="375"/>
      <c r="CE742" s="375"/>
      <c r="CF742" s="375"/>
      <c r="CG742" s="375"/>
      <c r="CH742" s="375"/>
      <c r="CI742" s="375"/>
      <c r="CJ742" s="375"/>
      <c r="CK742" s="375"/>
      <c r="CL742" s="375"/>
      <c r="CM742" s="375"/>
      <c r="CN742" s="375"/>
      <c r="CO742" s="375"/>
      <c r="CP742" s="375"/>
      <c r="CQ742" s="375"/>
      <c r="CR742" s="375"/>
      <c r="CS742" s="375"/>
      <c r="CT742" s="375"/>
      <c r="CU742" s="375"/>
      <c r="CV742" s="375"/>
      <c r="CW742" s="375"/>
      <c r="CX742" s="375"/>
      <c r="CY742" s="375"/>
      <c r="CZ742" s="375"/>
    </row>
    <row r="743" ht="25.15" customHeight="true" x14ac:dyDescent="0.2">
      <c r="C743" s="1142"/>
      <c r="D743" s="1142"/>
      <c r="E743" s="670"/>
      <c r="F743" s="670"/>
      <c r="G743" s="670"/>
      <c r="H743" s="1142"/>
      <c r="I743" s="1142"/>
      <c r="J743" s="670"/>
      <c r="K743" s="670"/>
      <c r="L743" s="670"/>
      <c r="M743" s="1142"/>
      <c r="N743" s="1142"/>
      <c r="O743" s="670"/>
      <c r="P743" s="670"/>
      <c r="Q743" s="670"/>
      <c r="BA743" s="375"/>
      <c r="BB743" s="451"/>
      <c r="BC743" s="375"/>
      <c r="BD743" s="375"/>
      <c r="BE743" s="375"/>
      <c r="BF743" s="375"/>
      <c r="BG743" s="375"/>
      <c r="BH743" s="375"/>
      <c r="BI743" s="375"/>
      <c r="BJ743" s="375"/>
      <c r="BK743" s="375"/>
      <c r="BL743" s="375"/>
      <c r="BM743" s="375"/>
      <c r="BN743" s="375"/>
      <c r="BO743" s="375"/>
      <c r="BP743" s="375"/>
      <c r="BQ743" s="375"/>
      <c r="BR743" s="375"/>
      <c r="BS743" s="375"/>
      <c r="BT743" s="375"/>
      <c r="BU743" s="375"/>
      <c r="BV743" s="375"/>
      <c r="BW743" s="375"/>
      <c r="BX743" s="375"/>
      <c r="BY743" s="375"/>
      <c r="BZ743" s="375"/>
      <c r="CA743" s="375"/>
      <c r="CB743" s="375"/>
      <c r="CC743" s="375"/>
      <c r="CD743" s="375"/>
      <c r="CE743" s="375"/>
      <c r="CF743" s="375"/>
      <c r="CG743" s="375"/>
      <c r="CH743" s="375"/>
      <c r="CI743" s="375"/>
      <c r="CJ743" s="375"/>
      <c r="CK743" s="375"/>
      <c r="CL743" s="375"/>
      <c r="CM743" s="375"/>
      <c r="CN743" s="375"/>
      <c r="CO743" s="375"/>
      <c r="CP743" s="375"/>
      <c r="CQ743" s="375"/>
      <c r="CR743" s="375"/>
      <c r="CS743" s="375"/>
      <c r="CT743" s="375"/>
      <c r="CU743" s="375"/>
      <c r="CV743" s="375"/>
      <c r="CW743" s="375"/>
      <c r="CX743" s="375"/>
      <c r="CY743" s="375"/>
      <c r="CZ743" s="375"/>
    </row>
    <row r="744" ht="25.15" customHeight="true" x14ac:dyDescent="0.2">
      <c r="C744" s="1142"/>
      <c r="D744" s="1142"/>
      <c r="E744" s="670"/>
      <c r="F744" s="670"/>
      <c r="G744" s="670"/>
      <c r="H744" s="1142"/>
      <c r="I744" s="1142"/>
      <c r="J744" s="670"/>
      <c r="K744" s="670"/>
      <c r="L744" s="670"/>
      <c r="M744" s="1142"/>
      <c r="N744" s="1142"/>
      <c r="O744" s="670"/>
      <c r="P744" s="670"/>
      <c r="Q744" s="670"/>
      <c r="BA744" s="375"/>
      <c r="BB744" s="451"/>
      <c r="BC744" s="375"/>
      <c r="BD744" s="375"/>
      <c r="BE744" s="375"/>
      <c r="BF744" s="375"/>
      <c r="BG744" s="375"/>
      <c r="BH744" s="375"/>
      <c r="BI744" s="375"/>
      <c r="BJ744" s="375"/>
      <c r="BK744" s="375"/>
      <c r="BL744" s="375"/>
      <c r="BM744" s="375"/>
      <c r="BN744" s="375"/>
      <c r="BO744" s="375"/>
      <c r="BP744" s="375"/>
      <c r="BQ744" s="375"/>
      <c r="BR744" s="375"/>
      <c r="BS744" s="375"/>
      <c r="BT744" s="375"/>
      <c r="BU744" s="375"/>
      <c r="BV744" s="375"/>
      <c r="BW744" s="375"/>
      <c r="BX744" s="375"/>
      <c r="BY744" s="375"/>
      <c r="BZ744" s="375"/>
      <c r="CA744" s="375"/>
      <c r="CB744" s="375"/>
      <c r="CC744" s="375"/>
      <c r="CD744" s="375"/>
      <c r="CE744" s="375"/>
      <c r="CF744" s="375"/>
      <c r="CG744" s="375"/>
      <c r="CH744" s="375"/>
      <c r="CI744" s="375"/>
      <c r="CJ744" s="375"/>
      <c r="CK744" s="375"/>
      <c r="CL744" s="375"/>
      <c r="CM744" s="375"/>
      <c r="CN744" s="375"/>
      <c r="CO744" s="375"/>
      <c r="CP744" s="375"/>
      <c r="CQ744" s="375"/>
      <c r="CR744" s="375"/>
      <c r="CS744" s="375"/>
      <c r="CT744" s="375"/>
      <c r="CU744" s="375"/>
      <c r="CV744" s="375"/>
      <c r="CW744" s="375"/>
      <c r="CX744" s="375"/>
      <c r="CY744" s="375"/>
      <c r="CZ744" s="375"/>
    </row>
    <row r="745" ht="25.15" customHeight="true" x14ac:dyDescent="0.2">
      <c r="C745" s="1142"/>
      <c r="D745" s="1142"/>
      <c r="E745" s="670"/>
      <c r="F745" s="670"/>
      <c r="G745" s="670"/>
      <c r="H745" s="1142"/>
      <c r="I745" s="1142"/>
      <c r="J745" s="670"/>
      <c r="K745" s="670"/>
      <c r="L745" s="670"/>
      <c r="M745" s="1142"/>
      <c r="N745" s="1142"/>
      <c r="O745" s="670"/>
      <c r="P745" s="670"/>
      <c r="Q745" s="670"/>
      <c r="BA745" s="375"/>
      <c r="BB745" s="451"/>
      <c r="BC745" s="375"/>
      <c r="BD745" s="375"/>
      <c r="BE745" s="375"/>
      <c r="BF745" s="375"/>
      <c r="BG745" s="375"/>
      <c r="BH745" s="375"/>
      <c r="BI745" s="375"/>
      <c r="BJ745" s="375"/>
      <c r="BK745" s="375"/>
      <c r="BL745" s="375"/>
      <c r="BM745" s="375"/>
      <c r="BN745" s="375"/>
      <c r="BO745" s="375"/>
      <c r="BP745" s="375"/>
      <c r="BQ745" s="375"/>
      <c r="BR745" s="375"/>
      <c r="BS745" s="375"/>
      <c r="BT745" s="375"/>
      <c r="BU745" s="375"/>
      <c r="BV745" s="375"/>
      <c r="BW745" s="375"/>
      <c r="BX745" s="375"/>
      <c r="BY745" s="375"/>
      <c r="BZ745" s="375"/>
      <c r="CA745" s="375"/>
      <c r="CB745" s="375"/>
      <c r="CC745" s="375"/>
      <c r="CD745" s="375"/>
      <c r="CE745" s="375"/>
      <c r="CF745" s="375"/>
      <c r="CG745" s="375"/>
      <c r="CH745" s="375"/>
      <c r="CI745" s="375"/>
      <c r="CJ745" s="375"/>
      <c r="CK745" s="375"/>
      <c r="CL745" s="375"/>
      <c r="CM745" s="375"/>
      <c r="CN745" s="375"/>
      <c r="CO745" s="375"/>
      <c r="CP745" s="375"/>
      <c r="CQ745" s="375"/>
      <c r="CR745" s="375"/>
      <c r="CS745" s="375"/>
      <c r="CT745" s="375"/>
      <c r="CU745" s="375"/>
      <c r="CV745" s="375"/>
      <c r="CW745" s="375"/>
      <c r="CX745" s="375"/>
      <c r="CY745" s="375"/>
      <c r="CZ745" s="375"/>
    </row>
    <row r="746" ht="25.15" customHeight="true" x14ac:dyDescent="0.2">
      <c r="C746" s="1142"/>
      <c r="D746" s="1142"/>
      <c r="E746" s="670"/>
      <c r="F746" s="670"/>
      <c r="G746" s="670"/>
      <c r="H746" s="1142"/>
      <c r="I746" s="1142"/>
      <c r="J746" s="670"/>
      <c r="K746" s="670"/>
      <c r="L746" s="670"/>
      <c r="M746" s="1142"/>
      <c r="N746" s="1142"/>
      <c r="O746" s="670"/>
      <c r="P746" s="670"/>
      <c r="Q746" s="670"/>
      <c r="BA746" s="375"/>
      <c r="BB746" s="451"/>
      <c r="BC746" s="375"/>
      <c r="BD746" s="375"/>
      <c r="BE746" s="375"/>
      <c r="BF746" s="375"/>
      <c r="BG746" s="375"/>
      <c r="BH746" s="375"/>
      <c r="BI746" s="375"/>
      <c r="BJ746" s="375"/>
      <c r="BK746" s="375"/>
      <c r="BL746" s="375"/>
      <c r="BM746" s="375"/>
      <c r="BN746" s="375"/>
      <c r="BO746" s="375"/>
      <c r="BP746" s="375"/>
      <c r="BQ746" s="375"/>
      <c r="BR746" s="375"/>
      <c r="BS746" s="375"/>
      <c r="BT746" s="375"/>
      <c r="BU746" s="375"/>
      <c r="BV746" s="375"/>
      <c r="BW746" s="375"/>
      <c r="BX746" s="375"/>
      <c r="BY746" s="375"/>
      <c r="BZ746" s="375"/>
      <c r="CA746" s="375"/>
      <c r="CB746" s="375"/>
      <c r="CC746" s="375"/>
      <c r="CD746" s="375"/>
      <c r="CE746" s="375"/>
      <c r="CF746" s="375"/>
      <c r="CG746" s="375"/>
      <c r="CH746" s="375"/>
      <c r="CI746" s="375"/>
      <c r="CJ746" s="375"/>
      <c r="CK746" s="375"/>
      <c r="CL746" s="375"/>
      <c r="CM746" s="375"/>
      <c r="CN746" s="375"/>
      <c r="CO746" s="375"/>
      <c r="CP746" s="375"/>
      <c r="CQ746" s="375"/>
      <c r="CR746" s="375"/>
      <c r="CS746" s="375"/>
      <c r="CT746" s="375"/>
      <c r="CU746" s="375"/>
      <c r="CV746" s="375"/>
      <c r="CW746" s="375"/>
      <c r="CX746" s="375"/>
      <c r="CY746" s="375"/>
      <c r="CZ746" s="375"/>
    </row>
    <row r="747" ht="25.15" customHeight="true" x14ac:dyDescent="0.2">
      <c r="C747" s="1142"/>
      <c r="D747" s="1142"/>
      <c r="E747" s="670"/>
      <c r="F747" s="670"/>
      <c r="G747" s="670"/>
      <c r="H747" s="1142"/>
      <c r="I747" s="1142"/>
      <c r="J747" s="670"/>
      <c r="K747" s="670"/>
      <c r="L747" s="670"/>
      <c r="M747" s="1142"/>
      <c r="N747" s="1142"/>
      <c r="O747" s="670"/>
      <c r="P747" s="670"/>
      <c r="Q747" s="670"/>
      <c r="BA747" s="375"/>
      <c r="BB747" s="451"/>
      <c r="BC747" s="375"/>
      <c r="BD747" s="375"/>
      <c r="BE747" s="375"/>
      <c r="BF747" s="375"/>
      <c r="BG747" s="375"/>
      <c r="BH747" s="375"/>
      <c r="BI747" s="375"/>
      <c r="BJ747" s="375"/>
      <c r="BK747" s="375"/>
      <c r="BL747" s="375"/>
      <c r="BM747" s="375"/>
      <c r="BN747" s="375"/>
      <c r="BO747" s="375"/>
      <c r="BP747" s="375"/>
      <c r="BQ747" s="375"/>
      <c r="BR747" s="375"/>
      <c r="BS747" s="375"/>
      <c r="BT747" s="375"/>
      <c r="BU747" s="375"/>
      <c r="BV747" s="375"/>
      <c r="BW747" s="375"/>
      <c r="BX747" s="375"/>
      <c r="BY747" s="375"/>
      <c r="BZ747" s="375"/>
      <c r="CA747" s="375"/>
      <c r="CB747" s="375"/>
      <c r="CC747" s="375"/>
      <c r="CD747" s="375"/>
      <c r="CE747" s="375"/>
      <c r="CF747" s="375"/>
      <c r="CG747" s="375"/>
      <c r="CH747" s="375"/>
      <c r="CI747" s="375"/>
      <c r="CJ747" s="375"/>
      <c r="CK747" s="375"/>
      <c r="CL747" s="375"/>
      <c r="CM747" s="375"/>
      <c r="CN747" s="375"/>
      <c r="CO747" s="375"/>
      <c r="CP747" s="375"/>
      <c r="CQ747" s="375"/>
      <c r="CR747" s="375"/>
      <c r="CS747" s="375"/>
      <c r="CT747" s="375"/>
      <c r="CU747" s="375"/>
      <c r="CV747" s="375"/>
      <c r="CW747" s="375"/>
      <c r="CX747" s="375"/>
      <c r="CY747" s="375"/>
      <c r="CZ747" s="375"/>
    </row>
    <row r="748" ht="25.15" customHeight="true" x14ac:dyDescent="0.2">
      <c r="C748" s="1142"/>
      <c r="D748" s="1142"/>
      <c r="E748" s="670"/>
      <c r="F748" s="670"/>
      <c r="G748" s="670"/>
      <c r="H748" s="1142"/>
      <c r="I748" s="1142"/>
      <c r="J748" s="670"/>
      <c r="K748" s="670"/>
      <c r="L748" s="670"/>
      <c r="M748" s="1142"/>
      <c r="N748" s="1142"/>
      <c r="O748" s="670"/>
      <c r="P748" s="670"/>
      <c r="Q748" s="670"/>
      <c r="BA748" s="375"/>
      <c r="BB748" s="451"/>
      <c r="BC748" s="375"/>
      <c r="BD748" s="375"/>
      <c r="BE748" s="375"/>
      <c r="BF748" s="375"/>
      <c r="BG748" s="375"/>
      <c r="BH748" s="375"/>
      <c r="BI748" s="375"/>
      <c r="BJ748" s="375"/>
      <c r="BK748" s="375"/>
      <c r="BL748" s="375"/>
      <c r="BM748" s="375"/>
      <c r="BN748" s="375"/>
      <c r="BO748" s="375"/>
      <c r="BP748" s="375"/>
      <c r="BQ748" s="375"/>
      <c r="BR748" s="375"/>
      <c r="BS748" s="375"/>
      <c r="BT748" s="375"/>
      <c r="BU748" s="375"/>
      <c r="BV748" s="375"/>
      <c r="BW748" s="375"/>
      <c r="BX748" s="375"/>
      <c r="BY748" s="375"/>
      <c r="BZ748" s="375"/>
      <c r="CA748" s="375"/>
      <c r="CB748" s="375"/>
      <c r="CC748" s="375"/>
      <c r="CD748" s="375"/>
      <c r="CE748" s="375"/>
      <c r="CF748" s="375"/>
      <c r="CG748" s="375"/>
      <c r="CH748" s="375"/>
      <c r="CI748" s="375"/>
      <c r="CJ748" s="375"/>
      <c r="CK748" s="375"/>
      <c r="CL748" s="375"/>
      <c r="CM748" s="375"/>
      <c r="CN748" s="375"/>
      <c r="CO748" s="375"/>
      <c r="CP748" s="375"/>
      <c r="CQ748" s="375"/>
      <c r="CR748" s="375"/>
      <c r="CS748" s="375"/>
      <c r="CT748" s="375"/>
      <c r="CU748" s="375"/>
      <c r="CV748" s="375"/>
      <c r="CW748" s="375"/>
      <c r="CX748" s="375"/>
      <c r="CY748" s="375"/>
      <c r="CZ748" s="375"/>
    </row>
    <row r="749" ht="25.15" customHeight="true" x14ac:dyDescent="0.2">
      <c r="C749" s="1142"/>
      <c r="D749" s="1142"/>
      <c r="E749" s="670"/>
      <c r="F749" s="670"/>
      <c r="G749" s="670"/>
      <c r="H749" s="1142"/>
      <c r="I749" s="1142"/>
      <c r="J749" s="670"/>
      <c r="K749" s="670"/>
      <c r="L749" s="670"/>
      <c r="M749" s="1142"/>
      <c r="N749" s="1142"/>
      <c r="O749" s="670"/>
      <c r="P749" s="670"/>
      <c r="Q749" s="670"/>
      <c r="BA749" s="375"/>
      <c r="BB749" s="451"/>
      <c r="BC749" s="375"/>
      <c r="BD749" s="375"/>
      <c r="BE749" s="375"/>
      <c r="BF749" s="375"/>
      <c r="BG749" s="375"/>
      <c r="BH749" s="375"/>
      <c r="BI749" s="375"/>
      <c r="BJ749" s="375"/>
      <c r="BK749" s="375"/>
      <c r="BL749" s="375"/>
      <c r="BM749" s="375"/>
      <c r="BN749" s="375"/>
      <c r="BO749" s="375"/>
      <c r="BP749" s="375"/>
      <c r="BQ749" s="375"/>
      <c r="BR749" s="375"/>
      <c r="BS749" s="375"/>
      <c r="BT749" s="375"/>
      <c r="BU749" s="375"/>
      <c r="BV749" s="375"/>
      <c r="BW749" s="375"/>
      <c r="BX749" s="375"/>
      <c r="BY749" s="375"/>
      <c r="BZ749" s="375"/>
      <c r="CA749" s="375"/>
      <c r="CB749" s="375"/>
      <c r="CC749" s="375"/>
      <c r="CD749" s="375"/>
      <c r="CE749" s="375"/>
      <c r="CF749" s="375"/>
      <c r="CG749" s="375"/>
      <c r="CH749" s="375"/>
      <c r="CI749" s="375"/>
      <c r="CJ749" s="375"/>
      <c r="CK749" s="375"/>
      <c r="CL749" s="375"/>
      <c r="CM749" s="375"/>
      <c r="CN749" s="375"/>
      <c r="CO749" s="375"/>
      <c r="CP749" s="375"/>
      <c r="CQ749" s="375"/>
      <c r="CR749" s="375"/>
      <c r="CS749" s="375"/>
      <c r="CT749" s="375"/>
      <c r="CU749" s="375"/>
      <c r="CV749" s="375"/>
      <c r="CW749" s="375"/>
      <c r="CX749" s="375"/>
      <c r="CY749" s="375"/>
      <c r="CZ749" s="375"/>
    </row>
    <row r="750" ht="25.15" customHeight="true" x14ac:dyDescent="0.2">
      <c r="C750" s="1142"/>
      <c r="D750" s="1142"/>
      <c r="E750" s="670"/>
      <c r="F750" s="670"/>
      <c r="G750" s="670"/>
      <c r="H750" s="1142"/>
      <c r="I750" s="1142"/>
      <c r="J750" s="670"/>
      <c r="K750" s="670"/>
      <c r="L750" s="670"/>
      <c r="M750" s="1142"/>
      <c r="N750" s="1142"/>
      <c r="O750" s="670"/>
      <c r="P750" s="670"/>
      <c r="Q750" s="670"/>
      <c r="BA750" s="375"/>
      <c r="BB750" s="451"/>
      <c r="BC750" s="375"/>
      <c r="BD750" s="375"/>
      <c r="BE750" s="375"/>
      <c r="BF750" s="375"/>
      <c r="BG750" s="375"/>
      <c r="BH750" s="375"/>
      <c r="BI750" s="375"/>
      <c r="BJ750" s="375"/>
      <c r="BK750" s="375"/>
      <c r="BL750" s="375"/>
      <c r="BM750" s="375"/>
      <c r="BN750" s="375"/>
      <c r="BO750" s="375"/>
      <c r="BP750" s="375"/>
      <c r="BQ750" s="375"/>
      <c r="BR750" s="375"/>
      <c r="BS750" s="375"/>
      <c r="BT750" s="375"/>
      <c r="BU750" s="375"/>
      <c r="BV750" s="375"/>
      <c r="BW750" s="375"/>
      <c r="BX750" s="375"/>
      <c r="BY750" s="375"/>
      <c r="BZ750" s="375"/>
      <c r="CA750" s="375"/>
      <c r="CB750" s="375"/>
      <c r="CC750" s="375"/>
      <c r="CD750" s="375"/>
      <c r="CE750" s="375"/>
      <c r="CF750" s="375"/>
      <c r="CG750" s="375"/>
      <c r="CH750" s="375"/>
      <c r="CI750" s="375"/>
      <c r="CJ750" s="375"/>
      <c r="CK750" s="375"/>
      <c r="CL750" s="375"/>
      <c r="CM750" s="375"/>
      <c r="CN750" s="375"/>
      <c r="CO750" s="375"/>
      <c r="CP750" s="375"/>
      <c r="CQ750" s="375"/>
      <c r="CR750" s="375"/>
      <c r="CS750" s="375"/>
      <c r="CT750" s="375"/>
      <c r="CU750" s="375"/>
      <c r="CV750" s="375"/>
      <c r="CW750" s="375"/>
      <c r="CX750" s="375"/>
      <c r="CY750" s="375"/>
      <c r="CZ750" s="375"/>
    </row>
    <row r="751" ht="25.15" customHeight="true" x14ac:dyDescent="0.2">
      <c r="C751" s="1142"/>
      <c r="D751" s="1142"/>
      <c r="E751" s="670"/>
      <c r="F751" s="670"/>
      <c r="G751" s="670"/>
      <c r="H751" s="1142"/>
      <c r="I751" s="1142"/>
      <c r="J751" s="670"/>
      <c r="K751" s="670"/>
      <c r="L751" s="670"/>
      <c r="M751" s="1142"/>
      <c r="N751" s="1142"/>
      <c r="O751" s="670"/>
      <c r="P751" s="670"/>
      <c r="Q751" s="670"/>
      <c r="BA751" s="375"/>
      <c r="BB751" s="451"/>
      <c r="BC751" s="375"/>
      <c r="BD751" s="375"/>
      <c r="BE751" s="375"/>
      <c r="BF751" s="375"/>
      <c r="BG751" s="375"/>
      <c r="BH751" s="375"/>
      <c r="BI751" s="375"/>
      <c r="BJ751" s="375"/>
      <c r="BK751" s="375"/>
      <c r="BL751" s="375"/>
      <c r="BM751" s="375"/>
      <c r="BN751" s="375"/>
      <c r="BO751" s="375"/>
      <c r="BP751" s="375"/>
      <c r="BQ751" s="375"/>
      <c r="BR751" s="375"/>
      <c r="BS751" s="375"/>
      <c r="BT751" s="375"/>
      <c r="BU751" s="375"/>
      <c r="BV751" s="375"/>
      <c r="BW751" s="375"/>
      <c r="BX751" s="375"/>
      <c r="BY751" s="375"/>
      <c r="BZ751" s="375"/>
      <c r="CA751" s="375"/>
      <c r="CB751" s="375"/>
      <c r="CC751" s="375"/>
      <c r="CD751" s="375"/>
      <c r="CE751" s="375"/>
      <c r="CF751" s="375"/>
      <c r="CG751" s="375"/>
      <c r="CH751" s="375"/>
      <c r="CI751" s="375"/>
      <c r="CJ751" s="375"/>
      <c r="CK751" s="375"/>
      <c r="CL751" s="375"/>
      <c r="CM751" s="375"/>
      <c r="CN751" s="375"/>
      <c r="CO751" s="375"/>
      <c r="CP751" s="375"/>
      <c r="CQ751" s="375"/>
      <c r="CR751" s="375"/>
      <c r="CS751" s="375"/>
      <c r="CT751" s="375"/>
      <c r="CU751" s="375"/>
      <c r="CV751" s="375"/>
      <c r="CW751" s="375"/>
      <c r="CX751" s="375"/>
      <c r="CY751" s="375"/>
      <c r="CZ751" s="375"/>
    </row>
    <row r="752" ht="25.15" customHeight="true" x14ac:dyDescent="0.2">
      <c r="C752" s="1142"/>
      <c r="D752" s="1142"/>
      <c r="E752" s="670"/>
      <c r="F752" s="670"/>
      <c r="G752" s="670"/>
      <c r="H752" s="1142"/>
      <c r="I752" s="1142"/>
      <c r="J752" s="670"/>
      <c r="K752" s="670"/>
      <c r="L752" s="670"/>
      <c r="M752" s="1142"/>
      <c r="N752" s="1142"/>
      <c r="O752" s="670"/>
      <c r="P752" s="670"/>
      <c r="Q752" s="670"/>
      <c r="BA752" s="375"/>
      <c r="BB752" s="451"/>
      <c r="BC752" s="375"/>
      <c r="BD752" s="375"/>
      <c r="BE752" s="375"/>
      <c r="BF752" s="375"/>
      <c r="BG752" s="375"/>
      <c r="BH752" s="375"/>
      <c r="BI752" s="375"/>
      <c r="BJ752" s="375"/>
      <c r="BK752" s="375"/>
      <c r="BL752" s="375"/>
      <c r="BM752" s="375"/>
      <c r="BN752" s="375"/>
      <c r="BO752" s="375"/>
      <c r="BP752" s="375"/>
      <c r="BQ752" s="375"/>
      <c r="BR752" s="375"/>
      <c r="BS752" s="375"/>
      <c r="BT752" s="375"/>
      <c r="BU752" s="375"/>
      <c r="BV752" s="375"/>
      <c r="BW752" s="375"/>
      <c r="BX752" s="375"/>
      <c r="BY752" s="375"/>
      <c r="BZ752" s="375"/>
      <c r="CA752" s="375"/>
      <c r="CB752" s="375"/>
      <c r="CC752" s="375"/>
      <c r="CD752" s="375"/>
      <c r="CE752" s="375"/>
      <c r="CF752" s="375"/>
      <c r="CG752" s="375"/>
      <c r="CH752" s="375"/>
      <c r="CI752" s="375"/>
      <c r="CJ752" s="375"/>
      <c r="CK752" s="375"/>
      <c r="CL752" s="375"/>
      <c r="CM752" s="375"/>
      <c r="CN752" s="375"/>
      <c r="CO752" s="375"/>
      <c r="CP752" s="375"/>
      <c r="CQ752" s="375"/>
      <c r="CR752" s="375"/>
      <c r="CS752" s="375"/>
      <c r="CT752" s="375"/>
      <c r="CU752" s="375"/>
      <c r="CV752" s="375"/>
      <c r="CW752" s="375"/>
      <c r="CX752" s="375"/>
      <c r="CY752" s="375"/>
      <c r="CZ752" s="375"/>
    </row>
    <row r="753" ht="25.15" customHeight="true" x14ac:dyDescent="0.2">
      <c r="C753" s="1142"/>
      <c r="D753" s="1142"/>
      <c r="E753" s="670"/>
      <c r="F753" s="670"/>
      <c r="G753" s="670"/>
      <c r="H753" s="1142"/>
      <c r="I753" s="1142"/>
      <c r="J753" s="670"/>
      <c r="K753" s="670"/>
      <c r="L753" s="670"/>
      <c r="M753" s="1142"/>
      <c r="N753" s="1142"/>
      <c r="O753" s="670"/>
      <c r="P753" s="670"/>
      <c r="Q753" s="670"/>
      <c r="BA753" s="375"/>
      <c r="BB753" s="451"/>
      <c r="BC753" s="375"/>
      <c r="BD753" s="375"/>
      <c r="BE753" s="375"/>
      <c r="BF753" s="375"/>
      <c r="BG753" s="375"/>
      <c r="BH753" s="375"/>
      <c r="BI753" s="375"/>
      <c r="BJ753" s="375"/>
      <c r="BK753" s="375"/>
      <c r="BL753" s="375"/>
      <c r="BM753" s="375"/>
      <c r="BN753" s="375"/>
      <c r="BO753" s="375"/>
      <c r="BP753" s="375"/>
      <c r="BQ753" s="375"/>
      <c r="BR753" s="375"/>
      <c r="BS753" s="375"/>
      <c r="BT753" s="375"/>
      <c r="BU753" s="375"/>
      <c r="BV753" s="375"/>
      <c r="BW753" s="375"/>
      <c r="BX753" s="375"/>
      <c r="BY753" s="375"/>
      <c r="BZ753" s="375"/>
      <c r="CA753" s="375"/>
      <c r="CB753" s="375"/>
      <c r="CC753" s="375"/>
      <c r="CD753" s="375"/>
      <c r="CE753" s="375"/>
      <c r="CF753" s="375"/>
      <c r="CG753" s="375"/>
      <c r="CH753" s="375"/>
      <c r="CI753" s="375"/>
      <c r="CJ753" s="375"/>
      <c r="CK753" s="375"/>
      <c r="CL753" s="375"/>
      <c r="CM753" s="375"/>
      <c r="CN753" s="375"/>
      <c r="CO753" s="375"/>
      <c r="CP753" s="375"/>
      <c r="CQ753" s="375"/>
      <c r="CR753" s="375"/>
      <c r="CS753" s="375"/>
      <c r="CT753" s="375"/>
      <c r="CU753" s="375"/>
      <c r="CV753" s="375"/>
      <c r="CW753" s="375"/>
      <c r="CX753" s="375"/>
      <c r="CY753" s="375"/>
      <c r="CZ753" s="375"/>
    </row>
    <row r="754" ht="25.15" customHeight="true" x14ac:dyDescent="0.2">
      <c r="C754" s="1142"/>
      <c r="D754" s="1142"/>
      <c r="E754" s="670"/>
      <c r="F754" s="670"/>
      <c r="G754" s="670"/>
      <c r="H754" s="1142"/>
      <c r="I754" s="1142"/>
      <c r="J754" s="670"/>
      <c r="K754" s="670"/>
      <c r="L754" s="670"/>
      <c r="M754" s="1142"/>
      <c r="N754" s="1142"/>
      <c r="O754" s="670"/>
      <c r="P754" s="670"/>
      <c r="Q754" s="670"/>
      <c r="BA754" s="375"/>
      <c r="BB754" s="451"/>
      <c r="BC754" s="375"/>
      <c r="BD754" s="375"/>
      <c r="BE754" s="375"/>
      <c r="BF754" s="375"/>
      <c r="BG754" s="375"/>
      <c r="BH754" s="375"/>
      <c r="BI754" s="375"/>
      <c r="BJ754" s="375"/>
      <c r="BK754" s="375"/>
      <c r="BL754" s="375"/>
      <c r="BM754" s="375"/>
      <c r="BN754" s="375"/>
      <c r="BO754" s="375"/>
      <c r="BP754" s="375"/>
      <c r="BQ754" s="375"/>
      <c r="BR754" s="375"/>
      <c r="BS754" s="375"/>
      <c r="BT754" s="375"/>
      <c r="BU754" s="375"/>
      <c r="BV754" s="375"/>
      <c r="BW754" s="375"/>
      <c r="BX754" s="375"/>
      <c r="BY754" s="375"/>
      <c r="BZ754" s="375"/>
      <c r="CA754" s="375"/>
      <c r="CB754" s="375"/>
      <c r="CC754" s="375"/>
      <c r="CD754" s="375"/>
      <c r="CE754" s="375"/>
      <c r="CF754" s="375"/>
      <c r="CG754" s="375"/>
      <c r="CH754" s="375"/>
      <c r="CI754" s="375"/>
      <c r="CJ754" s="375"/>
      <c r="CK754" s="375"/>
      <c r="CL754" s="375"/>
      <c r="CM754" s="375"/>
      <c r="CN754" s="375"/>
      <c r="CO754" s="375"/>
      <c r="CP754" s="375"/>
      <c r="CQ754" s="375"/>
      <c r="CR754" s="375"/>
      <c r="CS754" s="375"/>
      <c r="CT754" s="375"/>
      <c r="CU754" s="375"/>
      <c r="CV754" s="375"/>
      <c r="CW754" s="375"/>
      <c r="CX754" s="375"/>
      <c r="CY754" s="375"/>
      <c r="CZ754" s="375"/>
    </row>
    <row r="755" ht="25.15" customHeight="true" x14ac:dyDescent="0.2">
      <c r="C755" s="1142"/>
      <c r="D755" s="1142"/>
      <c r="E755" s="670"/>
      <c r="F755" s="670"/>
      <c r="G755" s="670"/>
      <c r="H755" s="1142"/>
      <c r="I755" s="1142"/>
      <c r="J755" s="670"/>
      <c r="K755" s="670"/>
      <c r="L755" s="670"/>
      <c r="M755" s="1142"/>
      <c r="N755" s="1142"/>
      <c r="O755" s="670"/>
      <c r="P755" s="670"/>
      <c r="Q755" s="670"/>
      <c r="BA755" s="375"/>
      <c r="BB755" s="451"/>
      <c r="BC755" s="375"/>
      <c r="BD755" s="375"/>
      <c r="BE755" s="375"/>
      <c r="BF755" s="375"/>
      <c r="BG755" s="375"/>
      <c r="BH755" s="375"/>
      <c r="BI755" s="375"/>
      <c r="BJ755" s="375"/>
      <c r="BK755" s="375"/>
      <c r="BL755" s="375"/>
      <c r="BM755" s="375"/>
      <c r="BN755" s="375"/>
      <c r="BO755" s="375"/>
      <c r="BP755" s="375"/>
      <c r="BQ755" s="375"/>
      <c r="BR755" s="375"/>
      <c r="BS755" s="375"/>
      <c r="BT755" s="375"/>
      <c r="BU755" s="375"/>
      <c r="BV755" s="375"/>
      <c r="BW755" s="375"/>
      <c r="BX755" s="375"/>
      <c r="BY755" s="375"/>
      <c r="BZ755" s="375"/>
      <c r="CA755" s="375"/>
      <c r="CB755" s="375"/>
      <c r="CC755" s="375"/>
      <c r="CD755" s="375"/>
      <c r="CE755" s="375"/>
      <c r="CF755" s="375"/>
      <c r="CG755" s="375"/>
      <c r="CH755" s="375"/>
      <c r="CI755" s="375"/>
      <c r="CJ755" s="375"/>
      <c r="CK755" s="375"/>
      <c r="CL755" s="375"/>
      <c r="CM755" s="375"/>
      <c r="CN755" s="375"/>
      <c r="CO755" s="375"/>
      <c r="CP755" s="375"/>
      <c r="CQ755" s="375"/>
      <c r="CR755" s="375"/>
      <c r="CS755" s="375"/>
      <c r="CT755" s="375"/>
      <c r="CU755" s="375"/>
      <c r="CV755" s="375"/>
      <c r="CW755" s="375"/>
      <c r="CX755" s="375"/>
      <c r="CY755" s="375"/>
      <c r="CZ755" s="375"/>
    </row>
    <row r="756" ht="25.15" customHeight="true" x14ac:dyDescent="0.2">
      <c r="C756" s="1142"/>
      <c r="D756" s="1142"/>
      <c r="E756" s="670"/>
      <c r="F756" s="670"/>
      <c r="G756" s="670"/>
      <c r="H756" s="1142"/>
      <c r="I756" s="1142"/>
      <c r="J756" s="670"/>
      <c r="K756" s="670"/>
      <c r="L756" s="670"/>
      <c r="M756" s="1142"/>
      <c r="N756" s="1142"/>
      <c r="O756" s="670"/>
      <c r="P756" s="670"/>
      <c r="Q756" s="670"/>
      <c r="BA756" s="375"/>
      <c r="BB756" s="451"/>
      <c r="BC756" s="375"/>
      <c r="BD756" s="375"/>
      <c r="BE756" s="375"/>
      <c r="BF756" s="375"/>
      <c r="BG756" s="375"/>
      <c r="BH756" s="375"/>
      <c r="BI756" s="375"/>
      <c r="BJ756" s="375"/>
      <c r="BK756" s="375"/>
      <c r="BL756" s="375"/>
      <c r="BM756" s="375"/>
      <c r="BN756" s="375"/>
      <c r="BO756" s="375"/>
      <c r="BP756" s="375"/>
      <c r="BQ756" s="375"/>
      <c r="BR756" s="375"/>
      <c r="BS756" s="375"/>
      <c r="BT756" s="375"/>
      <c r="BU756" s="375"/>
      <c r="BV756" s="375"/>
      <c r="BW756" s="375"/>
      <c r="BX756" s="375"/>
      <c r="BY756" s="375"/>
      <c r="BZ756" s="375"/>
      <c r="CA756" s="375"/>
      <c r="CB756" s="375"/>
      <c r="CC756" s="375"/>
      <c r="CD756" s="375"/>
      <c r="CE756" s="375"/>
      <c r="CF756" s="375"/>
      <c r="CG756" s="375"/>
      <c r="CH756" s="375"/>
      <c r="CI756" s="375"/>
      <c r="CJ756" s="375"/>
      <c r="CK756" s="375"/>
      <c r="CL756" s="375"/>
      <c r="CM756" s="375"/>
      <c r="CN756" s="375"/>
      <c r="CO756" s="375"/>
      <c r="CP756" s="375"/>
      <c r="CQ756" s="375"/>
      <c r="CR756" s="375"/>
      <c r="CS756" s="375"/>
      <c r="CT756" s="375"/>
      <c r="CU756" s="375"/>
      <c r="CV756" s="375"/>
      <c r="CW756" s="375"/>
      <c r="CX756" s="375"/>
      <c r="CY756" s="375"/>
      <c r="CZ756" s="375"/>
    </row>
    <row r="757" ht="25.15" customHeight="true" x14ac:dyDescent="0.2">
      <c r="C757" s="1142"/>
      <c r="D757" s="1142"/>
      <c r="E757" s="670"/>
      <c r="F757" s="670"/>
      <c r="G757" s="670"/>
      <c r="H757" s="1142"/>
      <c r="I757" s="1142"/>
      <c r="J757" s="670"/>
      <c r="K757" s="670"/>
      <c r="L757" s="670"/>
      <c r="M757" s="1142"/>
      <c r="N757" s="1142"/>
      <c r="O757" s="670"/>
      <c r="P757" s="670"/>
      <c r="Q757" s="670"/>
      <c r="BA757" s="375"/>
      <c r="BB757" s="451"/>
      <c r="BC757" s="375"/>
      <c r="BD757" s="375"/>
      <c r="BE757" s="375"/>
      <c r="BF757" s="375"/>
      <c r="BG757" s="375"/>
      <c r="BH757" s="375"/>
      <c r="BI757" s="375"/>
      <c r="BJ757" s="375"/>
      <c r="BK757" s="375"/>
      <c r="BL757" s="375"/>
      <c r="BM757" s="375"/>
      <c r="BN757" s="375"/>
      <c r="BO757" s="375"/>
      <c r="BP757" s="375"/>
      <c r="BQ757" s="375"/>
      <c r="BR757" s="375"/>
      <c r="BS757" s="375"/>
      <c r="BT757" s="375"/>
      <c r="BU757" s="375"/>
      <c r="BV757" s="375"/>
      <c r="BW757" s="375"/>
      <c r="BX757" s="375"/>
      <c r="BY757" s="375"/>
      <c r="BZ757" s="375"/>
      <c r="CA757" s="375"/>
      <c r="CB757" s="375"/>
      <c r="CC757" s="375"/>
      <c r="CD757" s="375"/>
      <c r="CE757" s="375"/>
      <c r="CF757" s="375"/>
      <c r="CG757" s="375"/>
      <c r="CH757" s="375"/>
      <c r="CI757" s="375"/>
      <c r="CJ757" s="375"/>
      <c r="CK757" s="375"/>
      <c r="CL757" s="375"/>
      <c r="CM757" s="375"/>
      <c r="CN757" s="375"/>
      <c r="CO757" s="375"/>
      <c r="CP757" s="375"/>
      <c r="CQ757" s="375"/>
      <c r="CR757" s="375"/>
      <c r="CS757" s="375"/>
      <c r="CT757" s="375"/>
      <c r="CU757" s="375"/>
      <c r="CV757" s="375"/>
      <c r="CW757" s="375"/>
      <c r="CX757" s="375"/>
      <c r="CY757" s="375"/>
      <c r="CZ757" s="375"/>
    </row>
    <row r="758" ht="25.15" customHeight="true" x14ac:dyDescent="0.2">
      <c r="C758" s="1142"/>
      <c r="D758" s="1142"/>
      <c r="E758" s="670"/>
      <c r="F758" s="670"/>
      <c r="G758" s="670"/>
      <c r="H758" s="1142"/>
      <c r="I758" s="1142"/>
      <c r="J758" s="670"/>
      <c r="K758" s="670"/>
      <c r="L758" s="670"/>
      <c r="M758" s="1142"/>
      <c r="N758" s="1142"/>
      <c r="O758" s="670"/>
      <c r="P758" s="670"/>
      <c r="Q758" s="670"/>
      <c r="BA758" s="375"/>
      <c r="BB758" s="451"/>
      <c r="BC758" s="375"/>
      <c r="BD758" s="375"/>
      <c r="BE758" s="375"/>
      <c r="BF758" s="375"/>
      <c r="BG758" s="375"/>
      <c r="BH758" s="375"/>
      <c r="BI758" s="375"/>
      <c r="BJ758" s="375"/>
      <c r="BK758" s="375"/>
      <c r="BL758" s="375"/>
      <c r="BM758" s="375"/>
      <c r="BN758" s="375"/>
      <c r="BO758" s="375"/>
      <c r="BP758" s="375"/>
      <c r="BQ758" s="375"/>
      <c r="BR758" s="375"/>
      <c r="BS758" s="375"/>
      <c r="BT758" s="375"/>
      <c r="BU758" s="375"/>
      <c r="BV758" s="375"/>
      <c r="BW758" s="375"/>
      <c r="BX758" s="375"/>
      <c r="BY758" s="375"/>
      <c r="BZ758" s="375"/>
      <c r="CA758" s="375"/>
      <c r="CB758" s="375"/>
      <c r="CC758" s="375"/>
      <c r="CD758" s="375"/>
      <c r="CE758" s="375"/>
      <c r="CF758" s="375"/>
      <c r="CG758" s="375"/>
      <c r="CH758" s="375"/>
      <c r="CI758" s="375"/>
      <c r="CJ758" s="375"/>
      <c r="CK758" s="375"/>
      <c r="CL758" s="375"/>
      <c r="CM758" s="375"/>
      <c r="CN758" s="375"/>
      <c r="CO758" s="375"/>
      <c r="CP758" s="375"/>
      <c r="CQ758" s="375"/>
      <c r="CR758" s="375"/>
      <c r="CS758" s="375"/>
      <c r="CT758" s="375"/>
      <c r="CU758" s="375"/>
      <c r="CV758" s="375"/>
      <c r="CW758" s="375"/>
      <c r="CX758" s="375"/>
      <c r="CY758" s="375"/>
      <c r="CZ758" s="375"/>
    </row>
    <row r="759" ht="25.15" customHeight="true" x14ac:dyDescent="0.2">
      <c r="C759" s="1142"/>
      <c r="D759" s="1142"/>
      <c r="E759" s="670"/>
      <c r="F759" s="670"/>
      <c r="G759" s="670"/>
      <c r="H759" s="1142"/>
      <c r="I759" s="1142"/>
      <c r="J759" s="670"/>
      <c r="K759" s="670"/>
      <c r="L759" s="670"/>
      <c r="M759" s="1142"/>
      <c r="N759" s="1142"/>
      <c r="O759" s="670"/>
      <c r="P759" s="670"/>
      <c r="Q759" s="670"/>
      <c r="BA759" s="375"/>
      <c r="BB759" s="451"/>
      <c r="BC759" s="375"/>
      <c r="BD759" s="375"/>
      <c r="BE759" s="375"/>
      <c r="BF759" s="375"/>
      <c r="BG759" s="375"/>
      <c r="BH759" s="375"/>
      <c r="BI759" s="375"/>
      <c r="BJ759" s="375"/>
      <c r="BK759" s="375"/>
      <c r="BL759" s="375"/>
      <c r="BM759" s="375"/>
      <c r="BN759" s="375"/>
      <c r="BO759" s="375"/>
      <c r="BP759" s="375"/>
      <c r="BQ759" s="375"/>
      <c r="BR759" s="375"/>
      <c r="BS759" s="375"/>
      <c r="BT759" s="375"/>
      <c r="BU759" s="375"/>
      <c r="BV759" s="375"/>
      <c r="BW759" s="375"/>
      <c r="BX759" s="375"/>
      <c r="BY759" s="375"/>
      <c r="BZ759" s="375"/>
      <c r="CA759" s="375"/>
      <c r="CB759" s="375"/>
      <c r="CC759" s="375"/>
      <c r="CD759" s="375"/>
      <c r="CE759" s="375"/>
      <c r="CF759" s="375"/>
      <c r="CG759" s="375"/>
      <c r="CH759" s="375"/>
      <c r="CI759" s="375"/>
      <c r="CJ759" s="375"/>
      <c r="CK759" s="375"/>
      <c r="CL759" s="375"/>
      <c r="CM759" s="375"/>
      <c r="CN759" s="375"/>
      <c r="CO759" s="375"/>
      <c r="CP759" s="375"/>
      <c r="CQ759" s="375"/>
      <c r="CR759" s="375"/>
      <c r="CS759" s="375"/>
      <c r="CT759" s="375"/>
      <c r="CU759" s="375"/>
      <c r="CV759" s="375"/>
      <c r="CW759" s="375"/>
      <c r="CX759" s="375"/>
      <c r="CY759" s="375"/>
      <c r="CZ759" s="375"/>
    </row>
    <row r="760" ht="25.15" customHeight="true" x14ac:dyDescent="0.2">
      <c r="C760" s="1142"/>
      <c r="D760" s="1142"/>
      <c r="E760" s="670"/>
      <c r="F760" s="670"/>
      <c r="G760" s="670"/>
      <c r="H760" s="1142"/>
      <c r="I760" s="1142"/>
      <c r="J760" s="670"/>
      <c r="K760" s="670"/>
      <c r="L760" s="670"/>
      <c r="M760" s="1142"/>
      <c r="N760" s="1142"/>
      <c r="O760" s="670"/>
      <c r="P760" s="670"/>
      <c r="Q760" s="670"/>
      <c r="BA760" s="375"/>
      <c r="BB760" s="451"/>
      <c r="BC760" s="375"/>
      <c r="BD760" s="375"/>
      <c r="BE760" s="375"/>
      <c r="BF760" s="375"/>
      <c r="BG760" s="375"/>
      <c r="BH760" s="375"/>
      <c r="BI760" s="375"/>
      <c r="BJ760" s="375"/>
      <c r="BK760" s="375"/>
      <c r="BL760" s="375"/>
      <c r="BM760" s="375"/>
      <c r="BN760" s="375"/>
      <c r="BO760" s="375"/>
      <c r="BP760" s="375"/>
      <c r="BQ760" s="375"/>
      <c r="BR760" s="375"/>
      <c r="BS760" s="375"/>
      <c r="BT760" s="375"/>
      <c r="BU760" s="375"/>
      <c r="BV760" s="375"/>
      <c r="BW760" s="375"/>
      <c r="BX760" s="375"/>
      <c r="BY760" s="375"/>
      <c r="BZ760" s="375"/>
      <c r="CA760" s="375"/>
      <c r="CB760" s="375"/>
      <c r="CC760" s="375"/>
      <c r="CD760" s="375"/>
      <c r="CE760" s="375"/>
      <c r="CF760" s="375"/>
      <c r="CG760" s="375"/>
      <c r="CH760" s="375"/>
      <c r="CI760" s="375"/>
      <c r="CJ760" s="375"/>
      <c r="CK760" s="375"/>
      <c r="CL760" s="375"/>
      <c r="CM760" s="375"/>
      <c r="CN760" s="375"/>
      <c r="CO760" s="375"/>
      <c r="CP760" s="375"/>
      <c r="CQ760" s="375"/>
      <c r="CR760" s="375"/>
      <c r="CS760" s="375"/>
      <c r="CT760" s="375"/>
      <c r="CU760" s="375"/>
      <c r="CV760" s="375"/>
      <c r="CW760" s="375"/>
      <c r="CX760" s="375"/>
      <c r="CY760" s="375"/>
      <c r="CZ760" s="375"/>
    </row>
    <row r="761" ht="25.15" customHeight="true" x14ac:dyDescent="0.2">
      <c r="C761" s="1142"/>
      <c r="D761" s="1142"/>
      <c r="E761" s="670"/>
      <c r="F761" s="670"/>
      <c r="G761" s="670"/>
      <c r="H761" s="1142"/>
      <c r="I761" s="1142"/>
      <c r="J761" s="670"/>
      <c r="K761" s="670"/>
      <c r="L761" s="670"/>
      <c r="M761" s="1142"/>
      <c r="N761" s="1142"/>
      <c r="O761" s="670"/>
      <c r="P761" s="670"/>
      <c r="Q761" s="670"/>
      <c r="BA761" s="375"/>
      <c r="BB761" s="451"/>
      <c r="BC761" s="375"/>
      <c r="BD761" s="375"/>
      <c r="BE761" s="375"/>
      <c r="BF761" s="375"/>
      <c r="BG761" s="375"/>
      <c r="BH761" s="375"/>
      <c r="BI761" s="375"/>
      <c r="BJ761" s="375"/>
      <c r="BK761" s="375"/>
      <c r="BL761" s="375"/>
      <c r="BM761" s="375"/>
      <c r="BN761" s="375"/>
      <c r="BO761" s="375"/>
      <c r="BP761" s="375"/>
      <c r="BQ761" s="375"/>
      <c r="BR761" s="375"/>
      <c r="BS761" s="375"/>
      <c r="BT761" s="375"/>
      <c r="BU761" s="375"/>
      <c r="BV761" s="375"/>
      <c r="BW761" s="375"/>
      <c r="BX761" s="375"/>
      <c r="BY761" s="375"/>
      <c r="BZ761" s="375"/>
      <c r="CA761" s="375"/>
      <c r="CB761" s="375"/>
      <c r="CC761" s="375"/>
      <c r="CD761" s="375"/>
      <c r="CE761" s="375"/>
      <c r="CF761" s="375"/>
      <c r="CG761" s="375"/>
      <c r="CH761" s="375"/>
      <c r="CI761" s="375"/>
      <c r="CJ761" s="375"/>
      <c r="CK761" s="375"/>
      <c r="CL761" s="375"/>
      <c r="CM761" s="375"/>
      <c r="CN761" s="375"/>
      <c r="CO761" s="375"/>
      <c r="CP761" s="375"/>
      <c r="CQ761" s="375"/>
      <c r="CR761" s="375"/>
      <c r="CS761" s="375"/>
      <c r="CT761" s="375"/>
      <c r="CU761" s="375"/>
      <c r="CV761" s="375"/>
      <c r="CW761" s="375"/>
      <c r="CX761" s="375"/>
      <c r="CY761" s="375"/>
      <c r="CZ761" s="375"/>
    </row>
    <row r="762" ht="25.15" customHeight="true" x14ac:dyDescent="0.2">
      <c r="C762" s="1142"/>
      <c r="D762" s="1142"/>
      <c r="E762" s="670"/>
      <c r="F762" s="670"/>
      <c r="G762" s="670"/>
      <c r="H762" s="1142"/>
      <c r="I762" s="1142"/>
      <c r="J762" s="670"/>
      <c r="K762" s="670"/>
      <c r="L762" s="670"/>
      <c r="M762" s="1142"/>
      <c r="N762" s="1142"/>
      <c r="O762" s="670"/>
      <c r="P762" s="670"/>
      <c r="Q762" s="670"/>
      <c r="BA762" s="375"/>
      <c r="BB762" s="451"/>
      <c r="BC762" s="375"/>
      <c r="BD762" s="375"/>
      <c r="BE762" s="375"/>
      <c r="BF762" s="375"/>
      <c r="BG762" s="375"/>
      <c r="BH762" s="375"/>
      <c r="BI762" s="375"/>
      <c r="BJ762" s="375"/>
      <c r="BK762" s="375"/>
      <c r="BL762" s="375"/>
      <c r="BM762" s="375"/>
      <c r="BN762" s="375"/>
      <c r="BO762" s="375"/>
      <c r="BP762" s="375"/>
      <c r="BQ762" s="375"/>
      <c r="BR762" s="375"/>
      <c r="BS762" s="375"/>
      <c r="BT762" s="375"/>
      <c r="BU762" s="375"/>
      <c r="BV762" s="375"/>
      <c r="BW762" s="375"/>
      <c r="BX762" s="375"/>
      <c r="BY762" s="375"/>
      <c r="BZ762" s="375"/>
      <c r="CA762" s="375"/>
      <c r="CB762" s="375"/>
      <c r="CC762" s="375"/>
      <c r="CD762" s="375"/>
      <c r="CE762" s="375"/>
      <c r="CF762" s="375"/>
      <c r="CG762" s="375"/>
      <c r="CH762" s="375"/>
      <c r="CI762" s="375"/>
      <c r="CJ762" s="375"/>
      <c r="CK762" s="375"/>
      <c r="CL762" s="375"/>
      <c r="CM762" s="375"/>
      <c r="CN762" s="375"/>
      <c r="CO762" s="375"/>
      <c r="CP762" s="375"/>
      <c r="CQ762" s="375"/>
      <c r="CR762" s="375"/>
      <c r="CS762" s="375"/>
      <c r="CT762" s="375"/>
      <c r="CU762" s="375"/>
      <c r="CV762" s="375"/>
      <c r="CW762" s="375"/>
      <c r="CX762" s="375"/>
      <c r="CY762" s="375"/>
      <c r="CZ762" s="375"/>
    </row>
    <row r="763" ht="25.15" customHeight="true" x14ac:dyDescent="0.2">
      <c r="C763" s="1142"/>
      <c r="D763" s="1142"/>
      <c r="E763" s="670"/>
      <c r="F763" s="670"/>
      <c r="G763" s="670"/>
      <c r="H763" s="1142"/>
      <c r="I763" s="1142"/>
      <c r="J763" s="670"/>
      <c r="K763" s="670"/>
      <c r="L763" s="670"/>
      <c r="M763" s="1142"/>
      <c r="N763" s="1142"/>
      <c r="O763" s="670"/>
      <c r="P763" s="670"/>
      <c r="Q763" s="670"/>
      <c r="BA763" s="375"/>
      <c r="BB763" s="451"/>
      <c r="BC763" s="375"/>
      <c r="BD763" s="375"/>
      <c r="BE763" s="375"/>
      <c r="BF763" s="375"/>
      <c r="BG763" s="375"/>
      <c r="BH763" s="375"/>
      <c r="BI763" s="375"/>
      <c r="BJ763" s="375"/>
      <c r="BK763" s="375"/>
      <c r="BL763" s="375"/>
      <c r="BM763" s="375"/>
      <c r="BN763" s="375"/>
      <c r="BO763" s="375"/>
      <c r="BP763" s="375"/>
      <c r="BQ763" s="375"/>
      <c r="BR763" s="375"/>
      <c r="BS763" s="375"/>
      <c r="BT763" s="375"/>
      <c r="BU763" s="375"/>
      <c r="BV763" s="375"/>
      <c r="BW763" s="375"/>
      <c r="BX763" s="375"/>
      <c r="BY763" s="375"/>
      <c r="BZ763" s="375"/>
      <c r="CA763" s="375"/>
      <c r="CB763" s="375"/>
      <c r="CC763" s="375"/>
      <c r="CD763" s="375"/>
      <c r="CE763" s="375"/>
      <c r="CF763" s="375"/>
      <c r="CG763" s="375"/>
      <c r="CH763" s="375"/>
      <c r="CI763" s="375"/>
      <c r="CJ763" s="375"/>
      <c r="CK763" s="375"/>
      <c r="CL763" s="375"/>
      <c r="CM763" s="375"/>
      <c r="CN763" s="375"/>
      <c r="CO763" s="375"/>
      <c r="CP763" s="375"/>
      <c r="CQ763" s="375"/>
      <c r="CR763" s="375"/>
      <c r="CS763" s="375"/>
      <c r="CT763" s="375"/>
      <c r="CU763" s="375"/>
      <c r="CV763" s="375"/>
      <c r="CW763" s="375"/>
      <c r="CX763" s="375"/>
      <c r="CY763" s="375"/>
      <c r="CZ763" s="375"/>
    </row>
    <row r="764" ht="25.15" customHeight="true" x14ac:dyDescent="0.2">
      <c r="C764" s="1142"/>
      <c r="D764" s="1142"/>
      <c r="E764" s="670"/>
      <c r="F764" s="670"/>
      <c r="G764" s="670"/>
      <c r="H764" s="1142"/>
      <c r="I764" s="1142"/>
      <c r="J764" s="670"/>
      <c r="K764" s="670"/>
      <c r="L764" s="670"/>
      <c r="M764" s="1142"/>
      <c r="N764" s="1142"/>
      <c r="O764" s="670"/>
      <c r="P764" s="670"/>
      <c r="Q764" s="670"/>
      <c r="BA764" s="375"/>
      <c r="BB764" s="451"/>
      <c r="BC764" s="375"/>
      <c r="BD764" s="375"/>
      <c r="BE764" s="375"/>
      <c r="BF764" s="375"/>
      <c r="BG764" s="375"/>
      <c r="BH764" s="375"/>
      <c r="BI764" s="375"/>
      <c r="BJ764" s="375"/>
      <c r="BK764" s="375"/>
      <c r="BL764" s="375"/>
      <c r="BM764" s="375"/>
      <c r="BN764" s="375"/>
      <c r="BO764" s="375"/>
      <c r="BP764" s="375"/>
      <c r="BQ764" s="375"/>
      <c r="BR764" s="375"/>
      <c r="BS764" s="375"/>
      <c r="BT764" s="375"/>
      <c r="BU764" s="375"/>
      <c r="BV764" s="375"/>
      <c r="BW764" s="375"/>
      <c r="BX764" s="375"/>
      <c r="BY764" s="375"/>
      <c r="BZ764" s="375"/>
      <c r="CA764" s="375"/>
      <c r="CB764" s="375"/>
      <c r="CC764" s="375"/>
      <c r="CD764" s="375"/>
      <c r="CE764" s="375"/>
      <c r="CF764" s="375"/>
      <c r="CG764" s="375"/>
      <c r="CH764" s="375"/>
      <c r="CI764" s="375"/>
      <c r="CJ764" s="375"/>
      <c r="CK764" s="375"/>
      <c r="CL764" s="375"/>
      <c r="CM764" s="375"/>
      <c r="CN764" s="375"/>
      <c r="CO764" s="375"/>
      <c r="CP764" s="375"/>
      <c r="CQ764" s="375"/>
      <c r="CR764" s="375"/>
      <c r="CS764" s="375"/>
      <c r="CT764" s="375"/>
      <c r="CU764" s="375"/>
      <c r="CV764" s="375"/>
      <c r="CW764" s="375"/>
      <c r="CX764" s="375"/>
      <c r="CY764" s="375"/>
      <c r="CZ764" s="375"/>
    </row>
    <row r="765" ht="25.15" customHeight="true" x14ac:dyDescent="0.2">
      <c r="C765" s="1142"/>
      <c r="D765" s="1142"/>
      <c r="E765" s="670"/>
      <c r="F765" s="670"/>
      <c r="G765" s="670"/>
      <c r="H765" s="1142"/>
      <c r="I765" s="1142"/>
      <c r="J765" s="670"/>
      <c r="K765" s="670"/>
      <c r="L765" s="670"/>
      <c r="M765" s="1142"/>
      <c r="N765" s="1142"/>
      <c r="O765" s="670"/>
      <c r="P765" s="670"/>
      <c r="Q765" s="670"/>
      <c r="BA765" s="375"/>
      <c r="BB765" s="451"/>
      <c r="BC765" s="375"/>
      <c r="BD765" s="375"/>
      <c r="BE765" s="375"/>
      <c r="BF765" s="375"/>
      <c r="BG765" s="375"/>
      <c r="BH765" s="375"/>
      <c r="BI765" s="375"/>
      <c r="BJ765" s="375"/>
      <c r="BK765" s="375"/>
      <c r="BL765" s="375"/>
      <c r="BM765" s="375"/>
      <c r="BN765" s="375"/>
      <c r="BO765" s="375"/>
      <c r="BP765" s="375"/>
      <c r="BQ765" s="375"/>
      <c r="BR765" s="375"/>
      <c r="BS765" s="375"/>
      <c r="BT765" s="375"/>
      <c r="BU765" s="375"/>
      <c r="BV765" s="375"/>
      <c r="BW765" s="375"/>
      <c r="BX765" s="375"/>
      <c r="BY765" s="375"/>
      <c r="BZ765" s="375"/>
      <c r="CA765" s="375"/>
      <c r="CB765" s="375"/>
      <c r="CC765" s="375"/>
      <c r="CD765" s="375"/>
      <c r="CE765" s="375"/>
      <c r="CF765" s="375"/>
      <c r="CG765" s="375"/>
      <c r="CH765" s="375"/>
      <c r="CI765" s="375"/>
      <c r="CJ765" s="375"/>
      <c r="CK765" s="375"/>
      <c r="CL765" s="375"/>
      <c r="CM765" s="375"/>
      <c r="CN765" s="375"/>
      <c r="CO765" s="375"/>
      <c r="CP765" s="375"/>
      <c r="CQ765" s="375"/>
      <c r="CR765" s="375"/>
      <c r="CS765" s="375"/>
      <c r="CT765" s="375"/>
      <c r="CU765" s="375"/>
      <c r="CV765" s="375"/>
      <c r="CW765" s="375"/>
      <c r="CX765" s="375"/>
      <c r="CY765" s="375"/>
      <c r="CZ765" s="375"/>
    </row>
    <row r="766" ht="25.15" customHeight="true" x14ac:dyDescent="0.2">
      <c r="C766" s="1142"/>
      <c r="D766" s="1142"/>
      <c r="E766" s="670"/>
      <c r="F766" s="670"/>
      <c r="G766" s="670"/>
      <c r="H766" s="1142"/>
      <c r="I766" s="1142"/>
      <c r="J766" s="670"/>
      <c r="K766" s="670"/>
      <c r="L766" s="670"/>
      <c r="M766" s="1142"/>
      <c r="N766" s="1142"/>
      <c r="O766" s="670"/>
      <c r="P766" s="670"/>
      <c r="Q766" s="670"/>
      <c r="BA766" s="375"/>
      <c r="BB766" s="451"/>
      <c r="BC766" s="375"/>
      <c r="BD766" s="375"/>
      <c r="BE766" s="375"/>
      <c r="BF766" s="375"/>
      <c r="BG766" s="375"/>
      <c r="BH766" s="375"/>
      <c r="BI766" s="375"/>
      <c r="BJ766" s="375"/>
      <c r="BK766" s="375"/>
      <c r="BL766" s="375"/>
      <c r="BM766" s="375"/>
      <c r="BN766" s="375"/>
      <c r="BO766" s="375"/>
      <c r="BP766" s="375"/>
      <c r="BQ766" s="375"/>
      <c r="BR766" s="375"/>
      <c r="BS766" s="375"/>
      <c r="BT766" s="375"/>
      <c r="BU766" s="375"/>
      <c r="BV766" s="375"/>
      <c r="BW766" s="375"/>
      <c r="BX766" s="375"/>
      <c r="BY766" s="375"/>
      <c r="BZ766" s="375"/>
      <c r="CA766" s="375"/>
      <c r="CB766" s="375"/>
      <c r="CC766" s="375"/>
      <c r="CD766" s="375"/>
      <c r="CE766" s="375"/>
      <c r="CF766" s="375"/>
      <c r="CG766" s="375"/>
      <c r="CH766" s="375"/>
      <c r="CI766" s="375"/>
      <c r="CJ766" s="375"/>
      <c r="CK766" s="375"/>
      <c r="CL766" s="375"/>
      <c r="CM766" s="375"/>
      <c r="CN766" s="375"/>
      <c r="CO766" s="375"/>
      <c r="CP766" s="375"/>
      <c r="CQ766" s="375"/>
      <c r="CR766" s="375"/>
      <c r="CS766" s="375"/>
      <c r="CT766" s="375"/>
      <c r="CU766" s="375"/>
      <c r="CV766" s="375"/>
      <c r="CW766" s="375"/>
      <c r="CX766" s="375"/>
      <c r="CY766" s="375"/>
      <c r="CZ766" s="375"/>
    </row>
    <row r="767" ht="25.15" customHeight="true" x14ac:dyDescent="0.2">
      <c r="C767" s="1142"/>
      <c r="D767" s="1142"/>
      <c r="E767" s="670"/>
      <c r="F767" s="670"/>
      <c r="G767" s="670"/>
      <c r="H767" s="1142"/>
      <c r="I767" s="1142"/>
      <c r="J767" s="670"/>
      <c r="K767" s="670"/>
      <c r="L767" s="670"/>
      <c r="M767" s="1142"/>
      <c r="N767" s="1142"/>
      <c r="O767" s="670"/>
      <c r="P767" s="670"/>
      <c r="Q767" s="670"/>
      <c r="BA767" s="375"/>
      <c r="BB767" s="451"/>
      <c r="BC767" s="375"/>
      <c r="BD767" s="375"/>
      <c r="BE767" s="375"/>
      <c r="BF767" s="375"/>
      <c r="BG767" s="375"/>
      <c r="BH767" s="375"/>
      <c r="BI767" s="375"/>
      <c r="BJ767" s="375"/>
      <c r="BK767" s="375"/>
      <c r="BL767" s="375"/>
      <c r="BM767" s="375"/>
      <c r="BN767" s="375"/>
      <c r="BO767" s="375"/>
      <c r="BP767" s="375"/>
      <c r="BQ767" s="375"/>
      <c r="BR767" s="375"/>
      <c r="BS767" s="375"/>
      <c r="BT767" s="375"/>
      <c r="BU767" s="375"/>
      <c r="BV767" s="375"/>
      <c r="BW767" s="375"/>
      <c r="BX767" s="375"/>
      <c r="BY767" s="375"/>
      <c r="BZ767" s="375"/>
      <c r="CA767" s="375"/>
      <c r="CB767" s="375"/>
      <c r="CC767" s="375"/>
      <c r="CD767" s="375"/>
      <c r="CE767" s="375"/>
      <c r="CF767" s="375"/>
      <c r="CG767" s="375"/>
      <c r="CH767" s="375"/>
      <c r="CI767" s="375"/>
      <c r="CJ767" s="375"/>
      <c r="CK767" s="375"/>
      <c r="CL767" s="375"/>
      <c r="CM767" s="375"/>
      <c r="CN767" s="375"/>
      <c r="CO767" s="375"/>
      <c r="CP767" s="375"/>
      <c r="CQ767" s="375"/>
      <c r="CR767" s="375"/>
      <c r="CS767" s="375"/>
      <c r="CT767" s="375"/>
      <c r="CU767" s="375"/>
      <c r="CV767" s="375"/>
      <c r="CW767" s="375"/>
      <c r="CX767" s="375"/>
      <c r="CY767" s="375"/>
      <c r="CZ767" s="375"/>
    </row>
    <row r="768" ht="25.15" customHeight="true" x14ac:dyDescent="0.2">
      <c r="C768" s="1142"/>
      <c r="D768" s="1142"/>
      <c r="E768" s="670"/>
      <c r="F768" s="670"/>
      <c r="G768" s="670"/>
      <c r="H768" s="1142"/>
      <c r="I768" s="1142"/>
      <c r="J768" s="670"/>
      <c r="K768" s="670"/>
      <c r="L768" s="670"/>
      <c r="M768" s="1142"/>
      <c r="N768" s="1142"/>
      <c r="O768" s="670"/>
      <c r="P768" s="670"/>
      <c r="Q768" s="670"/>
      <c r="BA768" s="373"/>
      <c r="BB768" s="452"/>
      <c r="BC768" s="373"/>
      <c r="BD768" s="373"/>
      <c r="BE768" s="373"/>
      <c r="BF768" s="373"/>
      <c r="BG768" s="373"/>
      <c r="BH768" s="373"/>
      <c r="BI768" s="373"/>
      <c r="BJ768" s="373"/>
      <c r="BK768" s="373"/>
      <c r="BL768" s="373"/>
      <c r="BM768" s="373"/>
      <c r="BN768" s="373"/>
      <c r="BO768" s="373"/>
      <c r="BP768" s="373"/>
      <c r="BQ768" s="373"/>
      <c r="BR768" s="373"/>
      <c r="BS768" s="373"/>
      <c r="BT768" s="373"/>
      <c r="BU768" s="373"/>
      <c r="BV768" s="373"/>
      <c r="BW768" s="373"/>
      <c r="BX768" s="373"/>
      <c r="BY768" s="373"/>
      <c r="BZ768" s="373"/>
      <c r="CA768" s="373"/>
      <c r="CB768" s="373"/>
      <c r="CC768" s="373"/>
      <c r="CD768" s="373"/>
      <c r="CE768" s="373"/>
      <c r="CF768" s="373"/>
      <c r="CG768" s="373"/>
      <c r="CH768" s="373"/>
      <c r="CI768" s="373"/>
      <c r="CJ768" s="373"/>
      <c r="CK768" s="373"/>
      <c r="CL768" s="373"/>
      <c r="CM768" s="373"/>
      <c r="CN768" s="373"/>
      <c r="CO768" s="373"/>
      <c r="CP768" s="373"/>
      <c r="CQ768" s="373"/>
      <c r="CR768" s="373"/>
      <c r="CS768" s="373"/>
      <c r="CT768" s="373"/>
      <c r="CU768" s="373"/>
      <c r="CV768" s="373"/>
      <c r="CW768" s="373"/>
      <c r="CX768" s="373"/>
      <c r="CY768" s="373"/>
      <c r="CZ768" s="373"/>
    </row>
    <row r="769" ht="25.15" customHeight="true" x14ac:dyDescent="0.2">
      <c r="C769" s="1142"/>
      <c r="D769" s="1142"/>
      <c r="E769" s="670"/>
      <c r="F769" s="670"/>
      <c r="G769" s="670"/>
      <c r="H769" s="1142"/>
      <c r="I769" s="1142"/>
      <c r="J769" s="670"/>
      <c r="K769" s="670"/>
      <c r="L769" s="670"/>
      <c r="M769" s="1142"/>
      <c r="N769" s="1142"/>
      <c r="O769" s="670"/>
      <c r="P769" s="670"/>
      <c r="Q769" s="670"/>
      <c r="BA769" s="373"/>
      <c r="BB769" s="452"/>
      <c r="BC769" s="373"/>
      <c r="BD769" s="373"/>
      <c r="BE769" s="373"/>
      <c r="BF769" s="373"/>
      <c r="BG769" s="373"/>
      <c r="BH769" s="373"/>
      <c r="BI769" s="373"/>
      <c r="BJ769" s="373"/>
      <c r="BK769" s="373"/>
      <c r="BL769" s="373"/>
      <c r="BM769" s="373"/>
      <c r="BN769" s="373"/>
      <c r="BO769" s="373"/>
      <c r="BP769" s="373"/>
      <c r="BQ769" s="373"/>
      <c r="BR769" s="373"/>
      <c r="BS769" s="373"/>
      <c r="BT769" s="373"/>
      <c r="BU769" s="373"/>
      <c r="BV769" s="373"/>
      <c r="BW769" s="373"/>
      <c r="BX769" s="373"/>
      <c r="BY769" s="373"/>
      <c r="BZ769" s="373"/>
      <c r="CA769" s="373"/>
      <c r="CB769" s="373"/>
      <c r="CC769" s="373"/>
      <c r="CD769" s="373"/>
      <c r="CE769" s="373"/>
      <c r="CF769" s="373"/>
      <c r="CG769" s="373"/>
      <c r="CH769" s="373"/>
      <c r="CI769" s="373"/>
      <c r="CJ769" s="373"/>
      <c r="CK769" s="373"/>
      <c r="CL769" s="373"/>
      <c r="CM769" s="373"/>
      <c r="CN769" s="373"/>
      <c r="CO769" s="373"/>
      <c r="CP769" s="373"/>
      <c r="CQ769" s="373"/>
      <c r="CR769" s="373"/>
      <c r="CS769" s="373"/>
      <c r="CT769" s="373"/>
      <c r="CU769" s="373"/>
      <c r="CV769" s="373"/>
      <c r="CW769" s="373"/>
      <c r="CX769" s="373"/>
      <c r="CY769" s="373"/>
      <c r="CZ769" s="373"/>
    </row>
    <row r="770" ht="25.15" customHeight="true" x14ac:dyDescent="0.2">
      <c r="C770" s="1142"/>
      <c r="D770" s="1142"/>
      <c r="E770" s="670"/>
      <c r="F770" s="670"/>
      <c r="G770" s="670"/>
      <c r="H770" s="1142"/>
      <c r="I770" s="1142"/>
      <c r="J770" s="670"/>
      <c r="K770" s="670"/>
      <c r="L770" s="670"/>
      <c r="M770" s="1142"/>
      <c r="N770" s="1142"/>
      <c r="O770" s="670"/>
      <c r="P770" s="670"/>
      <c r="Q770" s="670"/>
      <c r="BA770" s="373"/>
      <c r="BB770" s="452"/>
      <c r="BC770" s="373"/>
      <c r="BD770" s="373"/>
      <c r="BE770" s="373"/>
      <c r="BF770" s="373"/>
      <c r="BG770" s="373"/>
      <c r="BH770" s="373"/>
      <c r="BI770" s="373"/>
      <c r="BJ770" s="373"/>
      <c r="BK770" s="373"/>
      <c r="BL770" s="373"/>
      <c r="BM770" s="373"/>
      <c r="BN770" s="373"/>
      <c r="BO770" s="373"/>
      <c r="BP770" s="373"/>
      <c r="BQ770" s="373"/>
      <c r="BR770" s="373"/>
      <c r="BS770" s="373"/>
      <c r="BT770" s="373"/>
      <c r="BU770" s="373"/>
      <c r="BV770" s="373"/>
      <c r="BW770" s="373"/>
      <c r="BX770" s="373"/>
      <c r="BY770" s="373"/>
      <c r="BZ770" s="373"/>
      <c r="CA770" s="373"/>
      <c r="CB770" s="373"/>
      <c r="CC770" s="373"/>
      <c r="CD770" s="373"/>
      <c r="CE770" s="373"/>
      <c r="CF770" s="373"/>
      <c r="CG770" s="373"/>
      <c r="CH770" s="373"/>
      <c r="CI770" s="373"/>
      <c r="CJ770" s="373"/>
      <c r="CK770" s="373"/>
      <c r="CL770" s="373"/>
      <c r="CM770" s="373"/>
      <c r="CN770" s="373"/>
      <c r="CO770" s="373"/>
      <c r="CP770" s="373"/>
      <c r="CQ770" s="373"/>
      <c r="CR770" s="373"/>
      <c r="CS770" s="373"/>
      <c r="CT770" s="373"/>
      <c r="CU770" s="373"/>
      <c r="CV770" s="373"/>
      <c r="CW770" s="373"/>
      <c r="CX770" s="373"/>
      <c r="CY770" s="373"/>
      <c r="CZ770" s="373"/>
    </row>
    <row r="771" ht="25.15" customHeight="true" x14ac:dyDescent="0.2">
      <c r="C771" s="1142"/>
      <c r="D771" s="1142"/>
      <c r="E771" s="670"/>
      <c r="F771" s="670"/>
      <c r="G771" s="670"/>
      <c r="H771" s="1142"/>
      <c r="I771" s="1142"/>
      <c r="J771" s="670"/>
      <c r="K771" s="670"/>
      <c r="L771" s="670"/>
      <c r="M771" s="1142"/>
      <c r="N771" s="1142"/>
      <c r="O771" s="670"/>
      <c r="P771" s="670"/>
      <c r="Q771" s="670"/>
      <c r="BA771" s="373"/>
      <c r="BB771" s="452"/>
      <c r="BC771" s="373"/>
      <c r="BD771" s="373"/>
      <c r="BE771" s="373"/>
      <c r="BF771" s="373"/>
      <c r="BG771" s="373"/>
      <c r="BH771" s="373"/>
      <c r="BI771" s="373"/>
      <c r="BJ771" s="373"/>
      <c r="BK771" s="373"/>
      <c r="BL771" s="373"/>
      <c r="BM771" s="373"/>
      <c r="BN771" s="373"/>
      <c r="BO771" s="373"/>
      <c r="BP771" s="373"/>
      <c r="BQ771" s="373"/>
      <c r="BR771" s="373"/>
      <c r="BS771" s="373"/>
      <c r="BT771" s="373"/>
      <c r="BU771" s="373"/>
      <c r="BV771" s="373"/>
      <c r="BW771" s="373"/>
      <c r="BX771" s="373"/>
      <c r="BY771" s="373"/>
      <c r="BZ771" s="373"/>
      <c r="CA771" s="373"/>
      <c r="CB771" s="373"/>
      <c r="CC771" s="373"/>
      <c r="CD771" s="373"/>
      <c r="CE771" s="373"/>
      <c r="CF771" s="373"/>
      <c r="CG771" s="373"/>
      <c r="CH771" s="373"/>
      <c r="CI771" s="373"/>
      <c r="CJ771" s="373"/>
      <c r="CK771" s="373"/>
      <c r="CL771" s="373"/>
      <c r="CM771" s="373"/>
      <c r="CN771" s="373"/>
      <c r="CO771" s="373"/>
      <c r="CP771" s="373"/>
      <c r="CQ771" s="373"/>
      <c r="CR771" s="373"/>
      <c r="CS771" s="373"/>
      <c r="CT771" s="373"/>
      <c r="CU771" s="373"/>
      <c r="CV771" s="373"/>
      <c r="CW771" s="373"/>
      <c r="CX771" s="373"/>
      <c r="CY771" s="373"/>
      <c r="CZ771" s="373"/>
    </row>
    <row r="772" ht="25.15" customHeight="true" x14ac:dyDescent="0.2">
      <c r="C772" s="1142"/>
      <c r="D772" s="1142"/>
      <c r="E772" s="670"/>
      <c r="F772" s="670"/>
      <c r="G772" s="670"/>
      <c r="H772" s="1142"/>
      <c r="I772" s="1142"/>
      <c r="J772" s="670"/>
      <c r="K772" s="670"/>
      <c r="L772" s="670"/>
      <c r="M772" s="1142"/>
      <c r="N772" s="1142"/>
      <c r="O772" s="670"/>
      <c r="P772" s="670"/>
      <c r="Q772" s="670"/>
      <c r="BA772" s="373"/>
      <c r="BB772" s="452"/>
      <c r="BC772" s="373"/>
      <c r="BD772" s="373"/>
      <c r="BE772" s="373"/>
      <c r="BF772" s="373"/>
      <c r="BG772" s="373"/>
      <c r="BH772" s="373"/>
      <c r="BI772" s="373"/>
      <c r="BJ772" s="373"/>
      <c r="BK772" s="373"/>
      <c r="BL772" s="373"/>
      <c r="BM772" s="373"/>
      <c r="BN772" s="373"/>
      <c r="BO772" s="373"/>
      <c r="BP772" s="373"/>
      <c r="BQ772" s="373"/>
      <c r="BR772" s="373"/>
      <c r="BS772" s="373"/>
      <c r="BT772" s="373"/>
      <c r="BU772" s="373"/>
      <c r="BV772" s="373"/>
      <c r="BW772" s="373"/>
      <c r="BX772" s="373"/>
      <c r="BY772" s="373"/>
      <c r="BZ772" s="373"/>
      <c r="CA772" s="373"/>
      <c r="CB772" s="373"/>
      <c r="CC772" s="373"/>
      <c r="CD772" s="373"/>
      <c r="CE772" s="373"/>
      <c r="CF772" s="373"/>
      <c r="CG772" s="373"/>
      <c r="CH772" s="373"/>
      <c r="CI772" s="373"/>
      <c r="CJ772" s="373"/>
      <c r="CK772" s="373"/>
      <c r="CL772" s="373"/>
      <c r="CM772" s="373"/>
      <c r="CN772" s="373"/>
      <c r="CO772" s="373"/>
      <c r="CP772" s="373"/>
      <c r="CQ772" s="373"/>
      <c r="CR772" s="373"/>
      <c r="CS772" s="373"/>
      <c r="CT772" s="373"/>
      <c r="CU772" s="373"/>
      <c r="CV772" s="373"/>
      <c r="CW772" s="373"/>
      <c r="CX772" s="373"/>
      <c r="CY772" s="373"/>
      <c r="CZ772" s="373"/>
    </row>
    <row r="773" ht="25.15" customHeight="true" x14ac:dyDescent="0.2">
      <c r="C773" s="1142"/>
      <c r="D773" s="1142"/>
      <c r="E773" s="670"/>
      <c r="F773" s="670"/>
      <c r="G773" s="670"/>
      <c r="H773" s="1142"/>
      <c r="I773" s="1142"/>
      <c r="J773" s="670"/>
      <c r="K773" s="670"/>
      <c r="L773" s="670"/>
      <c r="M773" s="1142"/>
      <c r="N773" s="1142"/>
      <c r="O773" s="670"/>
      <c r="P773" s="670"/>
      <c r="Q773" s="670"/>
      <c r="BA773" s="373"/>
      <c r="BB773" s="452"/>
      <c r="BC773" s="373"/>
      <c r="BD773" s="373"/>
      <c r="BE773" s="373"/>
      <c r="BF773" s="373"/>
      <c r="BG773" s="373"/>
      <c r="BH773" s="373"/>
      <c r="BI773" s="373"/>
      <c r="BJ773" s="373"/>
      <c r="BK773" s="373"/>
      <c r="BL773" s="373"/>
      <c r="BM773" s="373"/>
      <c r="BN773" s="373"/>
      <c r="BO773" s="373"/>
      <c r="BP773" s="373"/>
      <c r="BQ773" s="373"/>
      <c r="BR773" s="373"/>
      <c r="BS773" s="373"/>
      <c r="BT773" s="373"/>
      <c r="BU773" s="373"/>
      <c r="BV773" s="373"/>
      <c r="BW773" s="373"/>
      <c r="BX773" s="373"/>
      <c r="BY773" s="373"/>
      <c r="BZ773" s="373"/>
      <c r="CA773" s="373"/>
      <c r="CB773" s="373"/>
      <c r="CC773" s="373"/>
      <c r="CD773" s="373"/>
      <c r="CE773" s="373"/>
      <c r="CF773" s="373"/>
      <c r="CG773" s="373"/>
      <c r="CH773" s="373"/>
      <c r="CI773" s="373"/>
      <c r="CJ773" s="373"/>
      <c r="CK773" s="373"/>
      <c r="CL773" s="373"/>
      <c r="CM773" s="373"/>
      <c r="CN773" s="373"/>
      <c r="CO773" s="373"/>
      <c r="CP773" s="373"/>
      <c r="CQ773" s="373"/>
      <c r="CR773" s="373"/>
      <c r="CS773" s="373"/>
      <c r="CT773" s="373"/>
      <c r="CU773" s="373"/>
      <c r="CV773" s="373"/>
      <c r="CW773" s="373"/>
      <c r="CX773" s="373"/>
      <c r="CY773" s="373"/>
      <c r="CZ773" s="373"/>
    </row>
    <row r="774" ht="25.15" customHeight="true" x14ac:dyDescent="0.2">
      <c r="C774" s="1142"/>
      <c r="D774" s="1142"/>
      <c r="E774" s="670"/>
      <c r="F774" s="670"/>
      <c r="G774" s="670"/>
      <c r="H774" s="1142"/>
      <c r="I774" s="1142"/>
      <c r="J774" s="670"/>
      <c r="K774" s="670"/>
      <c r="L774" s="670"/>
      <c r="M774" s="1142"/>
      <c r="N774" s="1142"/>
      <c r="O774" s="670"/>
      <c r="P774" s="670"/>
      <c r="Q774" s="670"/>
      <c r="BA774" s="373"/>
      <c r="BB774" s="452"/>
      <c r="BC774" s="373"/>
      <c r="BD774" s="373"/>
      <c r="BE774" s="373"/>
      <c r="BF774" s="373"/>
      <c r="BG774" s="373"/>
      <c r="BH774" s="373"/>
      <c r="BI774" s="373"/>
      <c r="BJ774" s="373"/>
      <c r="BK774" s="373"/>
      <c r="BL774" s="373"/>
      <c r="BM774" s="373"/>
      <c r="BN774" s="373"/>
      <c r="BO774" s="373"/>
      <c r="BP774" s="373"/>
      <c r="BQ774" s="373"/>
      <c r="BR774" s="373"/>
      <c r="BS774" s="373"/>
      <c r="BT774" s="373"/>
      <c r="BU774" s="373"/>
      <c r="BV774" s="373"/>
      <c r="BW774" s="373"/>
      <c r="BX774" s="373"/>
      <c r="BY774" s="373"/>
      <c r="BZ774" s="373"/>
      <c r="CA774" s="373"/>
      <c r="CB774" s="373"/>
      <c r="CC774" s="373"/>
      <c r="CD774" s="373"/>
      <c r="CE774" s="373"/>
      <c r="CF774" s="373"/>
      <c r="CG774" s="373"/>
      <c r="CH774" s="373"/>
      <c r="CI774" s="373"/>
      <c r="CJ774" s="373"/>
      <c r="CK774" s="373"/>
      <c r="CL774" s="373"/>
      <c r="CM774" s="373"/>
      <c r="CN774" s="373"/>
      <c r="CO774" s="373"/>
      <c r="CP774" s="373"/>
      <c r="CQ774" s="373"/>
      <c r="CR774" s="373"/>
      <c r="CS774" s="373"/>
      <c r="CT774" s="373"/>
      <c r="CU774" s="373"/>
      <c r="CV774" s="373"/>
      <c r="CW774" s="373"/>
      <c r="CX774" s="373"/>
      <c r="CY774" s="373"/>
      <c r="CZ774" s="373"/>
    </row>
    <row r="775" ht="25.15" customHeight="true" x14ac:dyDescent="0.2">
      <c r="C775" s="1142"/>
      <c r="D775" s="1142"/>
      <c r="E775" s="670"/>
      <c r="F775" s="670"/>
      <c r="G775" s="670"/>
      <c r="H775" s="1142"/>
      <c r="I775" s="1142"/>
      <c r="J775" s="670"/>
      <c r="K775" s="670"/>
      <c r="L775" s="670"/>
      <c r="M775" s="1142"/>
      <c r="N775" s="1142"/>
      <c r="O775" s="670"/>
      <c r="P775" s="670"/>
      <c r="Q775" s="670"/>
      <c r="BA775" s="373"/>
      <c r="BB775" s="452"/>
      <c r="BC775" s="373"/>
      <c r="BD775" s="373"/>
      <c r="BE775" s="373"/>
      <c r="BF775" s="373"/>
      <c r="BG775" s="373"/>
      <c r="BH775" s="373"/>
      <c r="BI775" s="373"/>
      <c r="BJ775" s="373"/>
      <c r="BK775" s="373"/>
      <c r="BL775" s="373"/>
      <c r="BM775" s="373"/>
      <c r="BN775" s="373"/>
      <c r="BO775" s="373"/>
      <c r="BP775" s="373"/>
      <c r="BQ775" s="373"/>
      <c r="BR775" s="373"/>
      <c r="BS775" s="373"/>
      <c r="BT775" s="373"/>
      <c r="BU775" s="373"/>
      <c r="BV775" s="373"/>
      <c r="BW775" s="373"/>
      <c r="BX775" s="373"/>
      <c r="BY775" s="373"/>
      <c r="BZ775" s="373"/>
      <c r="CA775" s="373"/>
      <c r="CB775" s="373"/>
      <c r="CC775" s="373"/>
      <c r="CD775" s="373"/>
      <c r="CE775" s="373"/>
      <c r="CF775" s="373"/>
      <c r="CG775" s="373"/>
      <c r="CH775" s="373"/>
      <c r="CI775" s="373"/>
      <c r="CJ775" s="373"/>
      <c r="CK775" s="373"/>
      <c r="CL775" s="373"/>
      <c r="CM775" s="373"/>
      <c r="CN775" s="373"/>
      <c r="CO775" s="373"/>
      <c r="CP775" s="373"/>
      <c r="CQ775" s="373"/>
      <c r="CR775" s="373"/>
      <c r="CS775" s="373"/>
      <c r="CT775" s="373"/>
      <c r="CU775" s="373"/>
      <c r="CV775" s="373"/>
      <c r="CW775" s="373"/>
      <c r="CX775" s="373"/>
      <c r="CY775" s="373"/>
      <c r="CZ775" s="373"/>
    </row>
    <row r="776" ht="25.15" customHeight="true" x14ac:dyDescent="0.2">
      <c r="C776" s="1142"/>
      <c r="D776" s="1142"/>
      <c r="E776" s="670"/>
      <c r="F776" s="670"/>
      <c r="G776" s="670"/>
      <c r="H776" s="1142"/>
      <c r="I776" s="1142"/>
      <c r="J776" s="670"/>
      <c r="K776" s="670"/>
      <c r="L776" s="670"/>
      <c r="M776" s="1142"/>
      <c r="N776" s="1142"/>
      <c r="O776" s="670"/>
      <c r="P776" s="670"/>
      <c r="Q776" s="670"/>
      <c r="BA776" s="373"/>
      <c r="BB776" s="452"/>
      <c r="BC776" s="373"/>
      <c r="BD776" s="373"/>
      <c r="BE776" s="373"/>
      <c r="BF776" s="373"/>
      <c r="BG776" s="373"/>
      <c r="BH776" s="373"/>
      <c r="BI776" s="373"/>
      <c r="BJ776" s="373"/>
      <c r="BK776" s="373"/>
      <c r="BL776" s="373"/>
      <c r="BM776" s="373"/>
      <c r="BN776" s="373"/>
      <c r="BO776" s="373"/>
      <c r="BP776" s="373"/>
      <c r="BQ776" s="373"/>
      <c r="BR776" s="373"/>
      <c r="BS776" s="373"/>
      <c r="BT776" s="373"/>
      <c r="BU776" s="373"/>
      <c r="BV776" s="373"/>
      <c r="BW776" s="373"/>
      <c r="BX776" s="373"/>
      <c r="BY776" s="373"/>
      <c r="BZ776" s="373"/>
      <c r="CA776" s="373"/>
      <c r="CB776" s="373"/>
      <c r="CC776" s="373"/>
      <c r="CD776" s="373"/>
      <c r="CE776" s="373"/>
      <c r="CF776" s="373"/>
      <c r="CG776" s="373"/>
      <c r="CH776" s="373"/>
      <c r="CI776" s="373"/>
      <c r="CJ776" s="373"/>
      <c r="CK776" s="373"/>
      <c r="CL776" s="373"/>
      <c r="CM776" s="373"/>
      <c r="CN776" s="373"/>
      <c r="CO776" s="373"/>
      <c r="CP776" s="373"/>
      <c r="CQ776" s="373"/>
      <c r="CR776" s="373"/>
      <c r="CS776" s="373"/>
      <c r="CT776" s="373"/>
      <c r="CU776" s="373"/>
      <c r="CV776" s="373"/>
      <c r="CW776" s="373"/>
      <c r="CX776" s="373"/>
      <c r="CY776" s="373"/>
      <c r="CZ776" s="373"/>
    </row>
    <row r="777" ht="25.15" customHeight="true" x14ac:dyDescent="0.2">
      <c r="C777" s="1142"/>
      <c r="D777" s="1142"/>
      <c r="E777" s="670"/>
      <c r="F777" s="670"/>
      <c r="G777" s="670"/>
      <c r="H777" s="1142"/>
      <c r="I777" s="1142"/>
      <c r="J777" s="670"/>
      <c r="K777" s="670"/>
      <c r="L777" s="670"/>
      <c r="M777" s="1142"/>
      <c r="N777" s="1142"/>
      <c r="O777" s="670"/>
      <c r="P777" s="670"/>
      <c r="Q777" s="670"/>
      <c r="BA777" s="373"/>
      <c r="BB777" s="452"/>
      <c r="BC777" s="373"/>
      <c r="BD777" s="373"/>
      <c r="BE777" s="373"/>
      <c r="BF777" s="373"/>
      <c r="BG777" s="373"/>
      <c r="BH777" s="373"/>
      <c r="BI777" s="373"/>
      <c r="BJ777" s="373"/>
      <c r="BK777" s="373"/>
      <c r="BL777" s="373"/>
      <c r="BM777" s="373"/>
      <c r="BN777" s="373"/>
      <c r="BO777" s="373"/>
      <c r="BP777" s="373"/>
      <c r="BQ777" s="373"/>
      <c r="BR777" s="373"/>
      <c r="BS777" s="373"/>
      <c r="BT777" s="373"/>
      <c r="BU777" s="373"/>
      <c r="BV777" s="373"/>
      <c r="BW777" s="373"/>
      <c r="BX777" s="373"/>
      <c r="BY777" s="373"/>
      <c r="BZ777" s="373"/>
      <c r="CA777" s="373"/>
      <c r="CB777" s="373"/>
      <c r="CC777" s="373"/>
      <c r="CD777" s="373"/>
      <c r="CE777" s="373"/>
      <c r="CF777" s="373"/>
      <c r="CG777" s="373"/>
      <c r="CH777" s="373"/>
      <c r="CI777" s="373"/>
      <c r="CJ777" s="373"/>
      <c r="CK777" s="373"/>
      <c r="CL777" s="373"/>
      <c r="CM777" s="373"/>
      <c r="CN777" s="373"/>
      <c r="CO777" s="373"/>
      <c r="CP777" s="373"/>
      <c r="CQ777" s="373"/>
      <c r="CR777" s="373"/>
      <c r="CS777" s="373"/>
      <c r="CT777" s="373"/>
      <c r="CU777" s="373"/>
      <c r="CV777" s="373"/>
      <c r="CW777" s="373"/>
      <c r="CX777" s="373"/>
      <c r="CY777" s="373"/>
      <c r="CZ777" s="373"/>
    </row>
    <row r="778" ht="25.15" customHeight="true" x14ac:dyDescent="0.2">
      <c r="C778" s="1142"/>
      <c r="D778" s="1142"/>
      <c r="E778" s="670"/>
      <c r="F778" s="670"/>
      <c r="G778" s="670"/>
      <c r="H778" s="1142"/>
      <c r="I778" s="1142"/>
      <c r="J778" s="670"/>
      <c r="K778" s="670"/>
      <c r="L778" s="670"/>
      <c r="M778" s="1142"/>
      <c r="N778" s="1142"/>
      <c r="O778" s="670"/>
      <c r="P778" s="670"/>
      <c r="Q778" s="670"/>
      <c r="BA778" s="373"/>
      <c r="BB778" s="452"/>
      <c r="BC778" s="373"/>
      <c r="BD778" s="373"/>
      <c r="BE778" s="373"/>
      <c r="BF778" s="373"/>
      <c r="BG778" s="373"/>
      <c r="BH778" s="373"/>
      <c r="BI778" s="373"/>
      <c r="BJ778" s="373"/>
      <c r="BK778" s="373"/>
      <c r="BL778" s="373"/>
      <c r="BM778" s="373"/>
      <c r="BN778" s="373"/>
      <c r="BO778" s="373"/>
      <c r="BP778" s="373"/>
      <c r="BQ778" s="373"/>
      <c r="BR778" s="373"/>
      <c r="BS778" s="373"/>
      <c r="BT778" s="373"/>
      <c r="BU778" s="373"/>
      <c r="BV778" s="373"/>
      <c r="BW778" s="373"/>
      <c r="BX778" s="373"/>
      <c r="BY778" s="373"/>
      <c r="BZ778" s="373"/>
      <c r="CA778" s="373"/>
      <c r="CB778" s="373"/>
      <c r="CC778" s="373"/>
      <c r="CD778" s="373"/>
      <c r="CE778" s="373"/>
      <c r="CF778" s="373"/>
      <c r="CG778" s="373"/>
      <c r="CH778" s="373"/>
      <c r="CI778" s="373"/>
      <c r="CJ778" s="373"/>
      <c r="CK778" s="373"/>
      <c r="CL778" s="373"/>
      <c r="CM778" s="373"/>
      <c r="CN778" s="373"/>
      <c r="CO778" s="373"/>
      <c r="CP778" s="373"/>
      <c r="CQ778" s="373"/>
      <c r="CR778" s="373"/>
      <c r="CS778" s="373"/>
      <c r="CT778" s="373"/>
      <c r="CU778" s="373"/>
      <c r="CV778" s="373"/>
      <c r="CW778" s="373"/>
      <c r="CX778" s="373"/>
      <c r="CY778" s="373"/>
      <c r="CZ778" s="373"/>
    </row>
    <row r="779" ht="25.15" customHeight="true" x14ac:dyDescent="0.2">
      <c r="C779" s="1142"/>
      <c r="D779" s="1142"/>
      <c r="E779" s="670"/>
      <c r="F779" s="670"/>
      <c r="G779" s="670"/>
      <c r="H779" s="1142"/>
      <c r="I779" s="1142"/>
      <c r="J779" s="670"/>
      <c r="K779" s="670"/>
      <c r="L779" s="670"/>
      <c r="M779" s="1142"/>
      <c r="N779" s="1142"/>
      <c r="O779" s="670"/>
      <c r="P779" s="670"/>
      <c r="Q779" s="670"/>
      <c r="BA779" s="373"/>
      <c r="BB779" s="452"/>
      <c r="BC779" s="373"/>
      <c r="BD779" s="373"/>
      <c r="BE779" s="373"/>
      <c r="BF779" s="373"/>
      <c r="BG779" s="373"/>
      <c r="BH779" s="373"/>
      <c r="BI779" s="373"/>
      <c r="BJ779" s="373"/>
      <c r="BK779" s="373"/>
      <c r="BL779" s="373"/>
      <c r="BM779" s="373"/>
      <c r="BN779" s="373"/>
      <c r="BO779" s="373"/>
      <c r="BP779" s="373"/>
      <c r="BQ779" s="373"/>
      <c r="BR779" s="373"/>
      <c r="BS779" s="373"/>
      <c r="BT779" s="373"/>
      <c r="BU779" s="373"/>
      <c r="BV779" s="373"/>
      <c r="BW779" s="373"/>
      <c r="BX779" s="373"/>
      <c r="BY779" s="373"/>
      <c r="BZ779" s="373"/>
      <c r="CA779" s="373"/>
      <c r="CB779" s="373"/>
      <c r="CC779" s="373"/>
      <c r="CD779" s="373"/>
      <c r="CE779" s="373"/>
      <c r="CF779" s="373"/>
      <c r="CG779" s="373"/>
      <c r="CH779" s="373"/>
      <c r="CI779" s="373"/>
      <c r="CJ779" s="373"/>
      <c r="CK779" s="373"/>
      <c r="CL779" s="373"/>
      <c r="CM779" s="373"/>
      <c r="CN779" s="373"/>
      <c r="CO779" s="373"/>
      <c r="CP779" s="373"/>
      <c r="CQ779" s="373"/>
      <c r="CR779" s="373"/>
      <c r="CS779" s="373"/>
      <c r="CT779" s="373"/>
      <c r="CU779" s="373"/>
      <c r="CV779" s="373"/>
      <c r="CW779" s="373"/>
      <c r="CX779" s="373"/>
      <c r="CY779" s="373"/>
      <c r="CZ779" s="373"/>
    </row>
    <row r="780" ht="25.15" customHeight="true" x14ac:dyDescent="0.2">
      <c r="C780" s="1142"/>
      <c r="D780" s="1142"/>
      <c r="E780" s="670"/>
      <c r="F780" s="670"/>
      <c r="G780" s="670"/>
      <c r="H780" s="1142"/>
      <c r="I780" s="1142"/>
      <c r="J780" s="670"/>
      <c r="K780" s="670"/>
      <c r="L780" s="670"/>
      <c r="M780" s="1142"/>
      <c r="N780" s="1142"/>
      <c r="O780" s="670"/>
      <c r="P780" s="670"/>
      <c r="Q780" s="670"/>
      <c r="BA780" s="373"/>
      <c r="BB780" s="452"/>
      <c r="BC780" s="373"/>
      <c r="BD780" s="373"/>
      <c r="BE780" s="373"/>
      <c r="BF780" s="373"/>
      <c r="BG780" s="373"/>
      <c r="BH780" s="373"/>
      <c r="BI780" s="373"/>
      <c r="BJ780" s="373"/>
      <c r="BK780" s="373"/>
      <c r="BL780" s="373"/>
      <c r="BM780" s="373"/>
      <c r="BN780" s="373"/>
      <c r="BO780" s="373"/>
      <c r="BP780" s="373"/>
      <c r="BQ780" s="373"/>
      <c r="BR780" s="373"/>
      <c r="BS780" s="373"/>
      <c r="BT780" s="373"/>
      <c r="BU780" s="373"/>
      <c r="BV780" s="373"/>
      <c r="BW780" s="373"/>
      <c r="BX780" s="373"/>
      <c r="BY780" s="373"/>
      <c r="BZ780" s="373"/>
      <c r="CA780" s="373"/>
      <c r="CB780" s="373"/>
      <c r="CC780" s="373"/>
      <c r="CD780" s="373"/>
      <c r="CE780" s="373"/>
      <c r="CF780" s="373"/>
      <c r="CG780" s="373"/>
      <c r="CH780" s="373"/>
      <c r="CI780" s="373"/>
      <c r="CJ780" s="373"/>
      <c r="CK780" s="373"/>
      <c r="CL780" s="373"/>
      <c r="CM780" s="373"/>
      <c r="CN780" s="373"/>
      <c r="CO780" s="373"/>
      <c r="CP780" s="373"/>
      <c r="CQ780" s="373"/>
      <c r="CR780" s="373"/>
      <c r="CS780" s="373"/>
      <c r="CT780" s="373"/>
      <c r="CU780" s="373"/>
      <c r="CV780" s="373"/>
      <c r="CW780" s="373"/>
      <c r="CX780" s="373"/>
      <c r="CY780" s="373"/>
      <c r="CZ780" s="373"/>
    </row>
    <row r="781" ht="25.15" customHeight="true" x14ac:dyDescent="0.2">
      <c r="C781" s="1142"/>
      <c r="D781" s="1142"/>
      <c r="E781" s="670"/>
      <c r="F781" s="670"/>
      <c r="G781" s="670"/>
      <c r="H781" s="1142"/>
      <c r="I781" s="1142"/>
      <c r="J781" s="670"/>
      <c r="K781" s="670"/>
      <c r="L781" s="670"/>
      <c r="M781" s="1142"/>
      <c r="N781" s="1142"/>
      <c r="O781" s="670"/>
      <c r="P781" s="670"/>
      <c r="Q781" s="670"/>
      <c r="BA781" s="373"/>
      <c r="BB781" s="452"/>
      <c r="BC781" s="373"/>
      <c r="BD781" s="373"/>
      <c r="BE781" s="373"/>
      <c r="BF781" s="373"/>
      <c r="BG781" s="373"/>
      <c r="BH781" s="373"/>
      <c r="BI781" s="373"/>
      <c r="BJ781" s="373"/>
      <c r="BK781" s="373"/>
      <c r="BL781" s="373"/>
      <c r="BM781" s="373"/>
      <c r="BN781" s="373"/>
      <c r="BO781" s="373"/>
      <c r="BP781" s="373"/>
      <c r="BQ781" s="373"/>
      <c r="BR781" s="373"/>
      <c r="BS781" s="373"/>
      <c r="BT781" s="373"/>
      <c r="BU781" s="373"/>
      <c r="BV781" s="373"/>
      <c r="BW781" s="373"/>
      <c r="BX781" s="373"/>
      <c r="BY781" s="373"/>
      <c r="BZ781" s="373"/>
      <c r="CA781" s="373"/>
      <c r="CB781" s="373"/>
      <c r="CC781" s="373"/>
      <c r="CD781" s="373"/>
      <c r="CE781" s="373"/>
      <c r="CF781" s="373"/>
      <c r="CG781" s="373"/>
      <c r="CH781" s="373"/>
      <c r="CI781" s="373"/>
      <c r="CJ781" s="373"/>
      <c r="CK781" s="373"/>
      <c r="CL781" s="373"/>
      <c r="CM781" s="373"/>
      <c r="CN781" s="373"/>
      <c r="CO781" s="373"/>
      <c r="CP781" s="373"/>
      <c r="CQ781" s="373"/>
      <c r="CR781" s="373"/>
      <c r="CS781" s="373"/>
      <c r="CT781" s="373"/>
      <c r="CU781" s="373"/>
      <c r="CV781" s="373"/>
      <c r="CW781" s="373"/>
      <c r="CX781" s="373"/>
      <c r="CY781" s="373"/>
      <c r="CZ781" s="373"/>
    </row>
    <row r="782" ht="25.15" customHeight="true" x14ac:dyDescent="0.2">
      <c r="C782" s="1142"/>
      <c r="D782" s="1142"/>
      <c r="E782" s="670"/>
      <c r="F782" s="670"/>
      <c r="G782" s="670"/>
      <c r="H782" s="1142"/>
      <c r="I782" s="1142"/>
      <c r="J782" s="670"/>
      <c r="K782" s="670"/>
      <c r="L782" s="670"/>
      <c r="M782" s="1142"/>
      <c r="N782" s="1142"/>
      <c r="O782" s="670"/>
      <c r="P782" s="670"/>
      <c r="Q782" s="670"/>
      <c r="BA782" s="373"/>
      <c r="BB782" s="452"/>
      <c r="BC782" s="373"/>
      <c r="BD782" s="373"/>
      <c r="BE782" s="373"/>
      <c r="BF782" s="373"/>
      <c r="BG782" s="373"/>
      <c r="BH782" s="373"/>
      <c r="BI782" s="373"/>
      <c r="BJ782" s="373"/>
      <c r="BK782" s="373"/>
      <c r="BL782" s="373"/>
      <c r="BM782" s="373"/>
      <c r="BN782" s="373"/>
      <c r="BO782" s="373"/>
      <c r="BP782" s="373"/>
      <c r="BQ782" s="373"/>
      <c r="BR782" s="373"/>
      <c r="BS782" s="373"/>
      <c r="BT782" s="373"/>
      <c r="BU782" s="373"/>
      <c r="BV782" s="373"/>
      <c r="BW782" s="373"/>
      <c r="BX782" s="373"/>
      <c r="BY782" s="373"/>
      <c r="BZ782" s="373"/>
      <c r="CA782" s="373"/>
      <c r="CB782" s="373"/>
      <c r="CC782" s="373"/>
      <c r="CD782" s="373"/>
      <c r="CE782" s="373"/>
      <c r="CF782" s="373"/>
      <c r="CG782" s="373"/>
      <c r="CH782" s="373"/>
      <c r="CI782" s="373"/>
      <c r="CJ782" s="373"/>
      <c r="CK782" s="373"/>
      <c r="CL782" s="373"/>
      <c r="CM782" s="373"/>
      <c r="CN782" s="373"/>
      <c r="CO782" s="373"/>
      <c r="CP782" s="373"/>
      <c r="CQ782" s="373"/>
      <c r="CR782" s="373"/>
      <c r="CS782" s="373"/>
      <c r="CT782" s="373"/>
      <c r="CU782" s="373"/>
      <c r="CV782" s="373"/>
      <c r="CW782" s="373"/>
      <c r="CX782" s="373"/>
      <c r="CY782" s="373"/>
      <c r="CZ782" s="373"/>
    </row>
    <row r="783" ht="25.15" customHeight="true" x14ac:dyDescent="0.2">
      <c r="C783" s="1142"/>
      <c r="D783" s="1142"/>
      <c r="E783" s="670"/>
      <c r="F783" s="670"/>
      <c r="G783" s="670"/>
      <c r="H783" s="1142"/>
      <c r="I783" s="1142"/>
      <c r="J783" s="670"/>
      <c r="K783" s="670"/>
      <c r="L783" s="670"/>
      <c r="M783" s="1142"/>
      <c r="N783" s="1142"/>
      <c r="O783" s="670"/>
      <c r="P783" s="670"/>
      <c r="Q783" s="670"/>
      <c r="BA783" s="373"/>
      <c r="BB783" s="452"/>
      <c r="BC783" s="373"/>
      <c r="BD783" s="373"/>
      <c r="BE783" s="373"/>
      <c r="BF783" s="373"/>
      <c r="BG783" s="373"/>
      <c r="BH783" s="373"/>
      <c r="BI783" s="373"/>
      <c r="BJ783" s="373"/>
      <c r="BK783" s="373"/>
      <c r="BL783" s="373"/>
      <c r="BM783" s="373"/>
      <c r="BN783" s="373"/>
      <c r="BO783" s="373"/>
      <c r="BP783" s="373"/>
      <c r="BQ783" s="373"/>
      <c r="BR783" s="373"/>
      <c r="BS783" s="373"/>
      <c r="BT783" s="373"/>
      <c r="BU783" s="373"/>
      <c r="BV783" s="373"/>
      <c r="BW783" s="373"/>
      <c r="BX783" s="373"/>
      <c r="BY783" s="373"/>
      <c r="BZ783" s="373"/>
      <c r="CA783" s="373"/>
      <c r="CB783" s="373"/>
      <c r="CC783" s="373"/>
      <c r="CD783" s="373"/>
      <c r="CE783" s="373"/>
      <c r="CF783" s="373"/>
      <c r="CG783" s="373"/>
      <c r="CH783" s="373"/>
      <c r="CI783" s="373"/>
      <c r="CJ783" s="373"/>
      <c r="CK783" s="373"/>
      <c r="CL783" s="373"/>
      <c r="CM783" s="373"/>
      <c r="CN783" s="373"/>
      <c r="CO783" s="373"/>
      <c r="CP783" s="373"/>
      <c r="CQ783" s="373"/>
      <c r="CR783" s="373"/>
      <c r="CS783" s="373"/>
      <c r="CT783" s="373"/>
      <c r="CU783" s="373"/>
      <c r="CV783" s="373"/>
      <c r="CW783" s="373"/>
      <c r="CX783" s="373"/>
      <c r="CY783" s="373"/>
      <c r="CZ783" s="373"/>
    </row>
    <row r="784" ht="25.15" customHeight="true" x14ac:dyDescent="0.2">
      <c r="C784" s="1142"/>
      <c r="D784" s="1142"/>
      <c r="E784" s="670"/>
      <c r="F784" s="670"/>
      <c r="G784" s="670"/>
      <c r="H784" s="1142"/>
      <c r="I784" s="1142"/>
      <c r="J784" s="670"/>
      <c r="K784" s="670"/>
      <c r="L784" s="670"/>
      <c r="M784" s="1142"/>
      <c r="N784" s="1142"/>
      <c r="O784" s="670"/>
      <c r="P784" s="670"/>
      <c r="Q784" s="670"/>
      <c r="BA784" s="373"/>
      <c r="BB784" s="452"/>
      <c r="BC784" s="373"/>
      <c r="BD784" s="373"/>
      <c r="BE784" s="373"/>
      <c r="BF784" s="373"/>
      <c r="BG784" s="373"/>
      <c r="BH784" s="373"/>
      <c r="BI784" s="373"/>
      <c r="BJ784" s="373"/>
      <c r="BK784" s="373"/>
      <c r="BL784" s="373"/>
      <c r="BM784" s="373"/>
      <c r="BN784" s="373"/>
      <c r="BO784" s="373"/>
      <c r="BP784" s="373"/>
      <c r="BQ784" s="373"/>
      <c r="BR784" s="373"/>
      <c r="BS784" s="373"/>
      <c r="BT784" s="373"/>
      <c r="BU784" s="373"/>
      <c r="BV784" s="373"/>
      <c r="BW784" s="373"/>
      <c r="BX784" s="373"/>
      <c r="BY784" s="373"/>
      <c r="BZ784" s="373"/>
      <c r="CA784" s="373"/>
      <c r="CB784" s="373"/>
      <c r="CC784" s="373"/>
      <c r="CD784" s="373"/>
      <c r="CE784" s="373"/>
      <c r="CF784" s="373"/>
      <c r="CG784" s="373"/>
      <c r="CH784" s="373"/>
      <c r="CI784" s="373"/>
      <c r="CJ784" s="373"/>
      <c r="CK784" s="373"/>
      <c r="CL784" s="373"/>
      <c r="CM784" s="373"/>
      <c r="CN784" s="373"/>
      <c r="CO784" s="373"/>
      <c r="CP784" s="373"/>
      <c r="CQ784" s="373"/>
      <c r="CR784" s="373"/>
      <c r="CS784" s="373"/>
      <c r="CT784" s="373"/>
      <c r="CU784" s="373"/>
      <c r="CV784" s="373"/>
      <c r="CW784" s="373"/>
      <c r="CX784" s="373"/>
      <c r="CY784" s="373"/>
      <c r="CZ784" s="373"/>
    </row>
    <row r="785" ht="25.15" customHeight="true" x14ac:dyDescent="0.2">
      <c r="C785" s="1142"/>
      <c r="D785" s="1142"/>
      <c r="E785" s="670"/>
      <c r="F785" s="670"/>
      <c r="G785" s="670"/>
      <c r="H785" s="1142"/>
      <c r="I785" s="1142"/>
      <c r="J785" s="670"/>
      <c r="K785" s="670"/>
      <c r="L785" s="670"/>
      <c r="M785" s="1142"/>
      <c r="N785" s="1142"/>
      <c r="O785" s="670"/>
      <c r="P785" s="670"/>
      <c r="Q785" s="670"/>
      <c r="BA785" s="373"/>
      <c r="BB785" s="452"/>
      <c r="BC785" s="373"/>
      <c r="BD785" s="373"/>
      <c r="BE785" s="373"/>
      <c r="BF785" s="373"/>
      <c r="BG785" s="373"/>
      <c r="BH785" s="373"/>
      <c r="BI785" s="373"/>
      <c r="BJ785" s="373"/>
      <c r="BK785" s="373"/>
      <c r="BL785" s="373"/>
      <c r="BM785" s="373"/>
      <c r="BN785" s="373"/>
      <c r="BO785" s="373"/>
      <c r="BP785" s="373"/>
      <c r="BQ785" s="373"/>
      <c r="BR785" s="373"/>
      <c r="BS785" s="373"/>
      <c r="BT785" s="373"/>
      <c r="BU785" s="373"/>
      <c r="BV785" s="373"/>
      <c r="BW785" s="373"/>
      <c r="BX785" s="373"/>
      <c r="BY785" s="373"/>
      <c r="BZ785" s="373"/>
      <c r="CA785" s="373"/>
      <c r="CB785" s="373"/>
      <c r="CC785" s="373"/>
      <c r="CD785" s="373"/>
      <c r="CE785" s="373"/>
      <c r="CF785" s="373"/>
      <c r="CG785" s="373"/>
      <c r="CH785" s="373"/>
      <c r="CI785" s="373"/>
      <c r="CJ785" s="373"/>
      <c r="CK785" s="373"/>
      <c r="CL785" s="373"/>
      <c r="CM785" s="373"/>
      <c r="CN785" s="373"/>
      <c r="CO785" s="373"/>
      <c r="CP785" s="373"/>
      <c r="CQ785" s="373"/>
      <c r="CR785" s="373"/>
      <c r="CS785" s="373"/>
      <c r="CT785" s="373"/>
      <c r="CU785" s="373"/>
      <c r="CV785" s="373"/>
      <c r="CW785" s="373"/>
      <c r="CX785" s="373"/>
      <c r="CY785" s="373"/>
      <c r="CZ785" s="373"/>
    </row>
    <row r="786" ht="25.15" customHeight="true" x14ac:dyDescent="0.2">
      <c r="C786" s="1142"/>
      <c r="D786" s="1142"/>
      <c r="E786" s="670"/>
      <c r="F786" s="670"/>
      <c r="G786" s="670"/>
      <c r="H786" s="1142"/>
      <c r="I786" s="1142"/>
      <c r="J786" s="670"/>
      <c r="K786" s="670"/>
      <c r="L786" s="670"/>
      <c r="M786" s="1142"/>
      <c r="N786" s="1142"/>
      <c r="O786" s="670"/>
      <c r="P786" s="670"/>
      <c r="Q786" s="670"/>
      <c r="BA786" s="373"/>
      <c r="BB786" s="452"/>
      <c r="BC786" s="373"/>
      <c r="BD786" s="373"/>
      <c r="BE786" s="373"/>
      <c r="BF786" s="373"/>
      <c r="BG786" s="373"/>
      <c r="BH786" s="373"/>
      <c r="BI786" s="373"/>
      <c r="BJ786" s="373"/>
      <c r="BK786" s="373"/>
      <c r="BL786" s="373"/>
      <c r="BM786" s="373"/>
      <c r="BN786" s="373"/>
      <c r="BO786" s="373"/>
      <c r="BP786" s="373"/>
      <c r="BQ786" s="373"/>
      <c r="BR786" s="373"/>
      <c r="BS786" s="373"/>
      <c r="BT786" s="373"/>
      <c r="BU786" s="373"/>
      <c r="BV786" s="373"/>
      <c r="BW786" s="373"/>
      <c r="BX786" s="373"/>
      <c r="BY786" s="373"/>
      <c r="BZ786" s="373"/>
      <c r="CA786" s="373"/>
      <c r="CB786" s="373"/>
      <c r="CC786" s="373"/>
      <c r="CD786" s="373"/>
      <c r="CE786" s="373"/>
      <c r="CF786" s="373"/>
      <c r="CG786" s="373"/>
      <c r="CH786" s="373"/>
      <c r="CI786" s="373"/>
      <c r="CJ786" s="373"/>
      <c r="CK786" s="373"/>
      <c r="CL786" s="373"/>
      <c r="CM786" s="373"/>
      <c r="CN786" s="373"/>
      <c r="CO786" s="373"/>
      <c r="CP786" s="373"/>
      <c r="CQ786" s="373"/>
      <c r="CR786" s="373"/>
      <c r="CS786" s="373"/>
      <c r="CT786" s="373"/>
      <c r="CU786" s="373"/>
      <c r="CV786" s="373"/>
      <c r="CW786" s="373"/>
      <c r="CX786" s="373"/>
      <c r="CY786" s="373"/>
      <c r="CZ786" s="373"/>
    </row>
    <row r="787" ht="25.15" customHeight="true" x14ac:dyDescent="0.2">
      <c r="C787" s="1142"/>
      <c r="D787" s="1142"/>
      <c r="E787" s="670"/>
      <c r="F787" s="670"/>
      <c r="G787" s="670"/>
      <c r="H787" s="1142"/>
      <c r="I787" s="1142"/>
      <c r="J787" s="670"/>
      <c r="K787" s="670"/>
      <c r="L787" s="670"/>
      <c r="M787" s="1142"/>
      <c r="N787" s="1142"/>
      <c r="O787" s="670"/>
      <c r="P787" s="670"/>
      <c r="Q787" s="670"/>
      <c r="BA787" s="373"/>
      <c r="BB787" s="452"/>
      <c r="BC787" s="373"/>
      <c r="BD787" s="373"/>
      <c r="BE787" s="373"/>
      <c r="BF787" s="373"/>
      <c r="BG787" s="373"/>
      <c r="BH787" s="373"/>
      <c r="BI787" s="373"/>
      <c r="BJ787" s="373"/>
      <c r="BK787" s="373"/>
      <c r="BL787" s="373"/>
      <c r="BM787" s="373"/>
      <c r="BN787" s="373"/>
      <c r="BO787" s="373"/>
      <c r="BP787" s="373"/>
      <c r="BQ787" s="373"/>
      <c r="BR787" s="373"/>
      <c r="BS787" s="373"/>
      <c r="BT787" s="373"/>
      <c r="BU787" s="373"/>
      <c r="BV787" s="373"/>
      <c r="BW787" s="373"/>
      <c r="BX787" s="373"/>
      <c r="BY787" s="373"/>
      <c r="BZ787" s="373"/>
      <c r="CA787" s="373"/>
      <c r="CB787" s="373"/>
      <c r="CC787" s="373"/>
      <c r="CD787" s="373"/>
      <c r="CE787" s="373"/>
      <c r="CF787" s="373"/>
      <c r="CG787" s="373"/>
      <c r="CH787" s="373"/>
      <c r="CI787" s="373"/>
      <c r="CJ787" s="373"/>
      <c r="CK787" s="373"/>
      <c r="CL787" s="373"/>
      <c r="CM787" s="373"/>
      <c r="CN787" s="373"/>
      <c r="CO787" s="373"/>
      <c r="CP787" s="373"/>
      <c r="CQ787" s="373"/>
      <c r="CR787" s="373"/>
      <c r="CS787" s="373"/>
      <c r="CT787" s="373"/>
      <c r="CU787" s="373"/>
      <c r="CV787" s="373"/>
      <c r="CW787" s="373"/>
      <c r="CX787" s="373"/>
      <c r="CY787" s="373"/>
      <c r="CZ787" s="373"/>
    </row>
    <row r="788" ht="25.15" customHeight="true" x14ac:dyDescent="0.2">
      <c r="C788" s="1142"/>
      <c r="D788" s="1142"/>
      <c r="E788" s="670"/>
      <c r="F788" s="670"/>
      <c r="G788" s="670"/>
      <c r="H788" s="1142"/>
      <c r="I788" s="1142"/>
      <c r="J788" s="670"/>
      <c r="K788" s="670"/>
      <c r="L788" s="670"/>
      <c r="M788" s="1142"/>
      <c r="N788" s="1142"/>
      <c r="O788" s="670"/>
      <c r="P788" s="670"/>
      <c r="Q788" s="670"/>
      <c r="BA788" s="373"/>
      <c r="BB788" s="452"/>
      <c r="BC788" s="373"/>
      <c r="BD788" s="373"/>
      <c r="BE788" s="373"/>
      <c r="BF788" s="373"/>
      <c r="BG788" s="373"/>
      <c r="BH788" s="373"/>
      <c r="BI788" s="373"/>
      <c r="BJ788" s="373"/>
      <c r="BK788" s="373"/>
      <c r="BL788" s="373"/>
      <c r="BM788" s="373"/>
      <c r="BN788" s="373"/>
      <c r="BO788" s="373"/>
      <c r="BP788" s="373"/>
      <c r="BQ788" s="373"/>
      <c r="BR788" s="373"/>
      <c r="BS788" s="373"/>
      <c r="BT788" s="373"/>
      <c r="BU788" s="373"/>
      <c r="BV788" s="373"/>
      <c r="BW788" s="373"/>
      <c r="BX788" s="373"/>
      <c r="BY788" s="373"/>
      <c r="BZ788" s="373"/>
      <c r="CA788" s="373"/>
      <c r="CB788" s="373"/>
      <c r="CC788" s="373"/>
      <c r="CD788" s="373"/>
      <c r="CE788" s="373"/>
      <c r="CF788" s="373"/>
      <c r="CG788" s="373"/>
      <c r="CH788" s="373"/>
      <c r="CI788" s="373"/>
      <c r="CJ788" s="373"/>
      <c r="CK788" s="373"/>
      <c r="CL788" s="373"/>
      <c r="CM788" s="373"/>
      <c r="CN788" s="373"/>
      <c r="CO788" s="373"/>
      <c r="CP788" s="373"/>
      <c r="CQ788" s="373"/>
      <c r="CR788" s="373"/>
      <c r="CS788" s="373"/>
      <c r="CT788" s="373"/>
      <c r="CU788" s="373"/>
      <c r="CV788" s="373"/>
      <c r="CW788" s="373"/>
      <c r="CX788" s="373"/>
      <c r="CY788" s="373"/>
      <c r="CZ788" s="373"/>
    </row>
    <row r="789" ht="25.15" customHeight="true" x14ac:dyDescent="0.2">
      <c r="C789" s="1142"/>
      <c r="D789" s="1142"/>
      <c r="E789" s="670"/>
      <c r="F789" s="670"/>
      <c r="G789" s="670"/>
      <c r="H789" s="1142"/>
      <c r="I789" s="1142"/>
      <c r="J789" s="670"/>
      <c r="K789" s="670"/>
      <c r="L789" s="670"/>
      <c r="M789" s="1142"/>
      <c r="N789" s="1142"/>
      <c r="O789" s="670"/>
      <c r="P789" s="670"/>
      <c r="Q789" s="670"/>
      <c r="BA789" s="373"/>
      <c r="BB789" s="452"/>
      <c r="BC789" s="373"/>
      <c r="BD789" s="373"/>
      <c r="BE789" s="373"/>
      <c r="BF789" s="373"/>
      <c r="BG789" s="373"/>
      <c r="BH789" s="373"/>
      <c r="BI789" s="373"/>
      <c r="BJ789" s="373"/>
      <c r="BK789" s="373"/>
      <c r="BL789" s="373"/>
      <c r="BM789" s="373"/>
      <c r="BN789" s="373"/>
      <c r="BO789" s="373"/>
      <c r="BP789" s="373"/>
      <c r="BQ789" s="373"/>
      <c r="BR789" s="373"/>
      <c r="BS789" s="373"/>
      <c r="BT789" s="373"/>
      <c r="BU789" s="373"/>
      <c r="BV789" s="373"/>
      <c r="BW789" s="373"/>
      <c r="BX789" s="373"/>
      <c r="BY789" s="373"/>
      <c r="BZ789" s="373"/>
      <c r="CA789" s="373"/>
      <c r="CB789" s="373"/>
      <c r="CC789" s="373"/>
      <c r="CD789" s="373"/>
      <c r="CE789" s="373"/>
      <c r="CF789" s="373"/>
      <c r="CG789" s="373"/>
      <c r="CH789" s="373"/>
      <c r="CI789" s="373"/>
      <c r="CJ789" s="373"/>
      <c r="CK789" s="373"/>
      <c r="CL789" s="373"/>
      <c r="CM789" s="373"/>
      <c r="CN789" s="373"/>
      <c r="CO789" s="373"/>
      <c r="CP789" s="373"/>
      <c r="CQ789" s="373"/>
      <c r="CR789" s="373"/>
      <c r="CS789" s="373"/>
      <c r="CT789" s="373"/>
      <c r="CU789" s="373"/>
      <c r="CV789" s="373"/>
      <c r="CW789" s="373"/>
      <c r="CX789" s="373"/>
      <c r="CY789" s="373"/>
      <c r="CZ789" s="373"/>
    </row>
    <row r="790" ht="25.15" customHeight="true" x14ac:dyDescent="0.2">
      <c r="C790" s="1142"/>
      <c r="D790" s="1142"/>
      <c r="E790" s="670"/>
      <c r="F790" s="670"/>
      <c r="G790" s="670"/>
      <c r="H790" s="1142"/>
      <c r="I790" s="1142"/>
      <c r="J790" s="670"/>
      <c r="K790" s="670"/>
      <c r="L790" s="670"/>
      <c r="M790" s="1142"/>
      <c r="N790" s="1142"/>
      <c r="O790" s="670"/>
      <c r="P790" s="670"/>
      <c r="Q790" s="670"/>
      <c r="BA790" s="373"/>
      <c r="BB790" s="452"/>
      <c r="BC790" s="373"/>
      <c r="BD790" s="373"/>
      <c r="BE790" s="373"/>
      <c r="BF790" s="373"/>
      <c r="BG790" s="373"/>
      <c r="BH790" s="373"/>
      <c r="BI790" s="373"/>
      <c r="BJ790" s="373"/>
      <c r="BK790" s="373"/>
      <c r="BL790" s="373"/>
      <c r="BM790" s="373"/>
      <c r="BN790" s="373"/>
      <c r="BO790" s="373"/>
      <c r="BP790" s="373"/>
      <c r="BQ790" s="373"/>
      <c r="BR790" s="373"/>
      <c r="BS790" s="373"/>
      <c r="BT790" s="373"/>
      <c r="BU790" s="373"/>
      <c r="BV790" s="373"/>
      <c r="BW790" s="373"/>
      <c r="BX790" s="373"/>
      <c r="BY790" s="373"/>
      <c r="BZ790" s="373"/>
      <c r="CA790" s="373"/>
      <c r="CB790" s="373"/>
      <c r="CC790" s="373"/>
      <c r="CD790" s="373"/>
      <c r="CE790" s="373"/>
      <c r="CF790" s="373"/>
      <c r="CG790" s="373"/>
      <c r="CH790" s="373"/>
      <c r="CI790" s="373"/>
      <c r="CJ790" s="373"/>
      <c r="CK790" s="373"/>
      <c r="CL790" s="373"/>
      <c r="CM790" s="373"/>
      <c r="CN790" s="373"/>
      <c r="CO790" s="373"/>
      <c r="CP790" s="373"/>
      <c r="CQ790" s="373"/>
      <c r="CR790" s="373"/>
      <c r="CS790" s="373"/>
      <c r="CT790" s="373"/>
      <c r="CU790" s="373"/>
      <c r="CV790" s="373"/>
      <c r="CW790" s="373"/>
      <c r="CX790" s="373"/>
      <c r="CY790" s="373"/>
      <c r="CZ790" s="373"/>
    </row>
    <row r="791" ht="25.15" customHeight="true" x14ac:dyDescent="0.2">
      <c r="C791" s="1142"/>
      <c r="D791" s="1142"/>
      <c r="E791" s="670"/>
      <c r="F791" s="670"/>
      <c r="G791" s="670"/>
      <c r="H791" s="1142"/>
      <c r="I791" s="1142"/>
      <c r="J791" s="670"/>
      <c r="K791" s="670"/>
      <c r="L791" s="670"/>
      <c r="M791" s="1142"/>
      <c r="N791" s="1142"/>
      <c r="O791" s="670"/>
      <c r="P791" s="670"/>
      <c r="Q791" s="670"/>
      <c r="BA791" s="373"/>
      <c r="BB791" s="452"/>
      <c r="BC791" s="373"/>
      <c r="BD791" s="373"/>
      <c r="BE791" s="373"/>
      <c r="BF791" s="373"/>
      <c r="BG791" s="373"/>
      <c r="BH791" s="373"/>
      <c r="BI791" s="373"/>
      <c r="BJ791" s="373"/>
      <c r="BK791" s="373"/>
      <c r="BL791" s="373"/>
      <c r="BM791" s="373"/>
      <c r="BN791" s="373"/>
      <c r="BO791" s="373"/>
      <c r="BP791" s="373"/>
      <c r="BQ791" s="373"/>
      <c r="BR791" s="373"/>
      <c r="BS791" s="373"/>
      <c r="BT791" s="373"/>
      <c r="BU791" s="373"/>
      <c r="BV791" s="373"/>
      <c r="BW791" s="373"/>
      <c r="BX791" s="373"/>
      <c r="BY791" s="373"/>
      <c r="BZ791" s="373"/>
      <c r="CA791" s="373"/>
      <c r="CB791" s="373"/>
      <c r="CC791" s="373"/>
      <c r="CD791" s="373"/>
      <c r="CE791" s="373"/>
      <c r="CF791" s="373"/>
      <c r="CG791" s="373"/>
      <c r="CH791" s="373"/>
      <c r="CI791" s="373"/>
      <c r="CJ791" s="373"/>
      <c r="CK791" s="373"/>
      <c r="CL791" s="373"/>
      <c r="CM791" s="373"/>
      <c r="CN791" s="373"/>
      <c r="CO791" s="373"/>
      <c r="CP791" s="373"/>
      <c r="CQ791" s="373"/>
      <c r="CR791" s="373"/>
      <c r="CS791" s="373"/>
      <c r="CT791" s="373"/>
      <c r="CU791" s="373"/>
      <c r="CV791" s="373"/>
      <c r="CW791" s="373"/>
      <c r="CX791" s="373"/>
      <c r="CY791" s="373"/>
      <c r="CZ791" s="373"/>
    </row>
    <row r="792" ht="25.15" customHeight="true" x14ac:dyDescent="0.2">
      <c r="C792" s="1142"/>
      <c r="D792" s="1142"/>
      <c r="E792" s="670"/>
      <c r="F792" s="670"/>
      <c r="G792" s="670"/>
      <c r="H792" s="1142"/>
      <c r="I792" s="1142"/>
      <c r="J792" s="670"/>
      <c r="K792" s="670"/>
      <c r="L792" s="670"/>
      <c r="M792" s="1142"/>
      <c r="N792" s="1142"/>
      <c r="O792" s="670"/>
      <c r="P792" s="670"/>
      <c r="Q792" s="670"/>
      <c r="BA792" s="373"/>
      <c r="BB792" s="452"/>
      <c r="BC792" s="373"/>
      <c r="BD792" s="373"/>
      <c r="BE792" s="373"/>
      <c r="BF792" s="373"/>
      <c r="BG792" s="373"/>
      <c r="BH792" s="373"/>
      <c r="BI792" s="373"/>
      <c r="BJ792" s="373"/>
      <c r="BK792" s="373"/>
      <c r="BL792" s="373"/>
      <c r="BM792" s="373"/>
      <c r="BN792" s="373"/>
      <c r="BO792" s="373"/>
      <c r="BP792" s="373"/>
      <c r="BQ792" s="373"/>
      <c r="BR792" s="373"/>
      <c r="BS792" s="373"/>
      <c r="BT792" s="373"/>
      <c r="BU792" s="373"/>
      <c r="BV792" s="373"/>
      <c r="BW792" s="373"/>
      <c r="BX792" s="373"/>
      <c r="BY792" s="373"/>
      <c r="BZ792" s="373"/>
      <c r="CA792" s="373"/>
      <c r="CB792" s="373"/>
      <c r="CC792" s="373"/>
      <c r="CD792" s="373"/>
      <c r="CE792" s="373"/>
      <c r="CF792" s="373"/>
      <c r="CG792" s="373"/>
      <c r="CH792" s="373"/>
      <c r="CI792" s="373"/>
      <c r="CJ792" s="373"/>
      <c r="CK792" s="373"/>
      <c r="CL792" s="373"/>
      <c r="CM792" s="373"/>
      <c r="CN792" s="373"/>
      <c r="CO792" s="373"/>
      <c r="CP792" s="373"/>
      <c r="CQ792" s="373"/>
      <c r="CR792" s="373"/>
      <c r="CS792" s="373"/>
      <c r="CT792" s="373"/>
      <c r="CU792" s="373"/>
      <c r="CV792" s="373"/>
      <c r="CW792" s="373"/>
      <c r="CX792" s="373"/>
      <c r="CY792" s="373"/>
      <c r="CZ792" s="373"/>
    </row>
    <row r="793" ht="25.15" customHeight="true" x14ac:dyDescent="0.2">
      <c r="C793" s="1142"/>
      <c r="D793" s="1142"/>
      <c r="E793" s="670"/>
      <c r="F793" s="670"/>
      <c r="G793" s="670"/>
      <c r="H793" s="1142"/>
      <c r="I793" s="1142"/>
      <c r="J793" s="670"/>
      <c r="K793" s="670"/>
      <c r="L793" s="670"/>
      <c r="M793" s="1142"/>
      <c r="N793" s="1142"/>
      <c r="O793" s="670"/>
      <c r="P793" s="670"/>
      <c r="Q793" s="670"/>
      <c r="BA793" s="373"/>
      <c r="BB793" s="452"/>
      <c r="BC793" s="373"/>
      <c r="BD793" s="373"/>
      <c r="BE793" s="373"/>
      <c r="BF793" s="373"/>
      <c r="BG793" s="373"/>
      <c r="BH793" s="373"/>
      <c r="BI793" s="373"/>
      <c r="BJ793" s="373"/>
      <c r="BK793" s="373"/>
      <c r="BL793" s="373"/>
      <c r="BM793" s="373"/>
      <c r="BN793" s="373"/>
      <c r="BO793" s="373"/>
      <c r="BP793" s="373"/>
      <c r="BQ793" s="373"/>
      <c r="BR793" s="373"/>
      <c r="BS793" s="373"/>
      <c r="BT793" s="373"/>
      <c r="BU793" s="373"/>
      <c r="BV793" s="373"/>
      <c r="BW793" s="373"/>
      <c r="BX793" s="373"/>
      <c r="BY793" s="373"/>
      <c r="BZ793" s="373"/>
      <c r="CA793" s="373"/>
      <c r="CB793" s="373"/>
      <c r="CC793" s="373"/>
      <c r="CD793" s="373"/>
      <c r="CE793" s="373"/>
      <c r="CF793" s="373"/>
      <c r="CG793" s="373"/>
      <c r="CH793" s="373"/>
      <c r="CI793" s="373"/>
      <c r="CJ793" s="373"/>
      <c r="CK793" s="373"/>
      <c r="CL793" s="373"/>
      <c r="CM793" s="373"/>
      <c r="CN793" s="373"/>
      <c r="CO793" s="373"/>
      <c r="CP793" s="373"/>
      <c r="CQ793" s="373"/>
      <c r="CR793" s="373"/>
      <c r="CS793" s="373"/>
      <c r="CT793" s="373"/>
      <c r="CU793" s="373"/>
      <c r="CV793" s="373"/>
      <c r="CW793" s="373"/>
      <c r="CX793" s="373"/>
      <c r="CY793" s="373"/>
      <c r="CZ793" s="373"/>
    </row>
    <row r="794" ht="25.15" customHeight="true" x14ac:dyDescent="0.2">
      <c r="C794" s="1142"/>
      <c r="D794" s="1142"/>
      <c r="E794" s="670"/>
      <c r="F794" s="670"/>
      <c r="G794" s="670"/>
      <c r="H794" s="1142"/>
      <c r="I794" s="1142"/>
      <c r="J794" s="670"/>
      <c r="K794" s="670"/>
      <c r="L794" s="670"/>
      <c r="M794" s="1142"/>
      <c r="N794" s="1142"/>
      <c r="O794" s="670"/>
      <c r="P794" s="670"/>
      <c r="Q794" s="670"/>
      <c r="BA794" s="373"/>
      <c r="BB794" s="452"/>
      <c r="BC794" s="373"/>
      <c r="BD794" s="373"/>
      <c r="BE794" s="373"/>
      <c r="BF794" s="373"/>
      <c r="BG794" s="373"/>
      <c r="BH794" s="373"/>
      <c r="BI794" s="373"/>
      <c r="BJ794" s="373"/>
      <c r="BK794" s="373"/>
      <c r="BL794" s="373"/>
      <c r="BM794" s="373"/>
      <c r="BN794" s="373"/>
      <c r="BO794" s="373"/>
      <c r="BP794" s="373"/>
      <c r="BQ794" s="373"/>
      <c r="BR794" s="373"/>
      <c r="BS794" s="373"/>
      <c r="BT794" s="373"/>
      <c r="BU794" s="373"/>
      <c r="BV794" s="373"/>
      <c r="BW794" s="373"/>
      <c r="BX794" s="373"/>
      <c r="BY794" s="373"/>
      <c r="BZ794" s="373"/>
      <c r="CA794" s="373"/>
      <c r="CB794" s="373"/>
      <c r="CC794" s="373"/>
      <c r="CD794" s="373"/>
      <c r="CE794" s="373"/>
      <c r="CF794" s="373"/>
      <c r="CG794" s="373"/>
      <c r="CH794" s="373"/>
      <c r="CI794" s="373"/>
      <c r="CJ794" s="373"/>
      <c r="CK794" s="373"/>
      <c r="CL794" s="373"/>
      <c r="CM794" s="373"/>
      <c r="CN794" s="373"/>
      <c r="CO794" s="373"/>
      <c r="CP794" s="373"/>
      <c r="CQ794" s="373"/>
      <c r="CR794" s="373"/>
      <c r="CS794" s="373"/>
      <c r="CT794" s="373"/>
      <c r="CU794" s="373"/>
      <c r="CV794" s="373"/>
      <c r="CW794" s="373"/>
      <c r="CX794" s="373"/>
      <c r="CY794" s="373"/>
      <c r="CZ794" s="373"/>
    </row>
    <row r="795" ht="25.15" customHeight="true" x14ac:dyDescent="0.2">
      <c r="C795" s="1142"/>
      <c r="D795" s="1142"/>
      <c r="E795" s="670"/>
      <c r="F795" s="670"/>
      <c r="G795" s="670"/>
      <c r="H795" s="1142"/>
      <c r="I795" s="1142"/>
      <c r="J795" s="670"/>
      <c r="K795" s="670"/>
      <c r="L795" s="670"/>
      <c r="M795" s="1142"/>
      <c r="N795" s="1142"/>
      <c r="O795" s="670"/>
      <c r="P795" s="670"/>
      <c r="Q795" s="670"/>
      <c r="BA795" s="373"/>
      <c r="BB795" s="452"/>
      <c r="BC795" s="373"/>
      <c r="BD795" s="373"/>
      <c r="BE795" s="373"/>
      <c r="BF795" s="373"/>
      <c r="BG795" s="373"/>
      <c r="BH795" s="373"/>
      <c r="BI795" s="373"/>
      <c r="BJ795" s="373"/>
      <c r="BK795" s="373"/>
      <c r="BL795" s="373"/>
      <c r="BM795" s="373"/>
      <c r="BN795" s="373"/>
      <c r="BO795" s="373"/>
      <c r="BP795" s="373"/>
      <c r="BQ795" s="373"/>
      <c r="BR795" s="373"/>
      <c r="BS795" s="373"/>
      <c r="BT795" s="373"/>
      <c r="BU795" s="373"/>
      <c r="BV795" s="373"/>
      <c r="BW795" s="373"/>
      <c r="BX795" s="373"/>
      <c r="BY795" s="373"/>
      <c r="BZ795" s="373"/>
      <c r="CA795" s="373"/>
      <c r="CB795" s="373"/>
      <c r="CC795" s="373"/>
      <c r="CD795" s="373"/>
      <c r="CE795" s="373"/>
      <c r="CF795" s="373"/>
      <c r="CG795" s="373"/>
      <c r="CH795" s="373"/>
      <c r="CI795" s="373"/>
      <c r="CJ795" s="373"/>
      <c r="CK795" s="373"/>
      <c r="CL795" s="373"/>
      <c r="CM795" s="373"/>
      <c r="CN795" s="373"/>
      <c r="CO795" s="373"/>
      <c r="CP795" s="373"/>
      <c r="CQ795" s="373"/>
      <c r="CR795" s="373"/>
      <c r="CS795" s="373"/>
      <c r="CT795" s="373"/>
      <c r="CU795" s="373"/>
      <c r="CV795" s="373"/>
      <c r="CW795" s="373"/>
      <c r="CX795" s="373"/>
      <c r="CY795" s="373"/>
      <c r="CZ795" s="373"/>
    </row>
    <row r="796" ht="25.15" customHeight="true" x14ac:dyDescent="0.2">
      <c r="C796" s="1142"/>
      <c r="D796" s="1142"/>
      <c r="E796" s="670"/>
      <c r="F796" s="670"/>
      <c r="G796" s="670"/>
      <c r="H796" s="1142"/>
      <c r="I796" s="1142"/>
      <c r="J796" s="670"/>
      <c r="K796" s="670"/>
      <c r="L796" s="670"/>
      <c r="M796" s="1142"/>
      <c r="N796" s="1142"/>
      <c r="O796" s="670"/>
      <c r="P796" s="670"/>
      <c r="Q796" s="670"/>
      <c r="BA796" s="373"/>
      <c r="BB796" s="452"/>
      <c r="BC796" s="373"/>
      <c r="BD796" s="373"/>
      <c r="BE796" s="373"/>
      <c r="BF796" s="373"/>
      <c r="BG796" s="373"/>
      <c r="BH796" s="373"/>
      <c r="BI796" s="373"/>
      <c r="BJ796" s="373"/>
      <c r="BK796" s="373"/>
      <c r="BL796" s="373"/>
      <c r="BM796" s="373"/>
      <c r="BN796" s="373"/>
      <c r="BO796" s="373"/>
      <c r="BP796" s="373"/>
      <c r="BQ796" s="373"/>
      <c r="BR796" s="373"/>
      <c r="BS796" s="373"/>
      <c r="BT796" s="373"/>
      <c r="BU796" s="373"/>
      <c r="BV796" s="373"/>
      <c r="BW796" s="373"/>
      <c r="BX796" s="373"/>
      <c r="BY796" s="373"/>
      <c r="BZ796" s="373"/>
      <c r="CA796" s="373"/>
      <c r="CB796" s="373"/>
      <c r="CC796" s="373"/>
      <c r="CD796" s="373"/>
      <c r="CE796" s="373"/>
      <c r="CF796" s="373"/>
      <c r="CG796" s="373"/>
      <c r="CH796" s="373"/>
      <c r="CI796" s="373"/>
      <c r="CJ796" s="373"/>
      <c r="CK796" s="373"/>
      <c r="CL796" s="373"/>
      <c r="CM796" s="373"/>
      <c r="CN796" s="373"/>
      <c r="CO796" s="373"/>
      <c r="CP796" s="373"/>
      <c r="CQ796" s="373"/>
      <c r="CR796" s="373"/>
      <c r="CS796" s="373"/>
      <c r="CT796" s="373"/>
      <c r="CU796" s="373"/>
      <c r="CV796" s="373"/>
      <c r="CW796" s="373"/>
      <c r="CX796" s="373"/>
      <c r="CY796" s="373"/>
      <c r="CZ796" s="373"/>
    </row>
    <row r="797" ht="25.15" customHeight="true" x14ac:dyDescent="0.2">
      <c r="C797" s="1142"/>
      <c r="D797" s="1142"/>
      <c r="E797" s="670"/>
      <c r="F797" s="670"/>
      <c r="G797" s="670"/>
      <c r="H797" s="1142"/>
      <c r="I797" s="1142"/>
      <c r="J797" s="670"/>
      <c r="K797" s="670"/>
      <c r="L797" s="670"/>
      <c r="M797" s="1142"/>
      <c r="N797" s="1142"/>
      <c r="O797" s="670"/>
      <c r="P797" s="670"/>
      <c r="Q797" s="670"/>
      <c r="BA797" s="373"/>
      <c r="BB797" s="452"/>
      <c r="BC797" s="373"/>
      <c r="BD797" s="373"/>
      <c r="BE797" s="373"/>
      <c r="BF797" s="373"/>
      <c r="BG797" s="373"/>
      <c r="BH797" s="373"/>
      <c r="BI797" s="373"/>
      <c r="BJ797" s="373"/>
      <c r="BK797" s="373"/>
      <c r="BL797" s="373"/>
      <c r="BM797" s="373"/>
      <c r="BN797" s="373"/>
      <c r="BO797" s="373"/>
      <c r="BP797" s="373"/>
      <c r="BQ797" s="373"/>
      <c r="BR797" s="373"/>
      <c r="BS797" s="373"/>
      <c r="BT797" s="373"/>
      <c r="BU797" s="373"/>
      <c r="BV797" s="373"/>
      <c r="BW797" s="373"/>
      <c r="BX797" s="373"/>
      <c r="BY797" s="373"/>
      <c r="BZ797" s="373"/>
      <c r="CA797" s="373"/>
      <c r="CB797" s="373"/>
      <c r="CC797" s="373"/>
      <c r="CD797" s="373"/>
      <c r="CE797" s="373"/>
      <c r="CF797" s="373"/>
      <c r="CG797" s="373"/>
      <c r="CH797" s="373"/>
      <c r="CI797" s="373"/>
      <c r="CJ797" s="373"/>
      <c r="CK797" s="373"/>
      <c r="CL797" s="373"/>
      <c r="CM797" s="373"/>
      <c r="CN797" s="373"/>
      <c r="CO797" s="373"/>
      <c r="CP797" s="373"/>
      <c r="CQ797" s="373"/>
      <c r="CR797" s="373"/>
      <c r="CS797" s="373"/>
      <c r="CT797" s="373"/>
      <c r="CU797" s="373"/>
      <c r="CV797" s="373"/>
      <c r="CW797" s="373"/>
      <c r="CX797" s="373"/>
      <c r="CY797" s="373"/>
      <c r="CZ797" s="373"/>
    </row>
    <row r="798" ht="25.15" customHeight="true" x14ac:dyDescent="0.2">
      <c r="C798" s="1142"/>
      <c r="D798" s="1142"/>
      <c r="E798" s="670"/>
      <c r="F798" s="670"/>
      <c r="G798" s="670"/>
      <c r="H798" s="1142"/>
      <c r="I798" s="1142"/>
      <c r="J798" s="670"/>
      <c r="K798" s="670"/>
      <c r="L798" s="670"/>
      <c r="M798" s="1142"/>
      <c r="N798" s="1142"/>
      <c r="O798" s="670"/>
      <c r="P798" s="670"/>
      <c r="Q798" s="670"/>
      <c r="BA798" s="373"/>
      <c r="BB798" s="452"/>
      <c r="BC798" s="373"/>
      <c r="BD798" s="373"/>
      <c r="BE798" s="373"/>
      <c r="BF798" s="373"/>
      <c r="BG798" s="373"/>
      <c r="BH798" s="373"/>
      <c r="BI798" s="373"/>
      <c r="BJ798" s="373"/>
      <c r="BK798" s="373"/>
      <c r="BL798" s="373"/>
      <c r="BM798" s="373"/>
      <c r="BN798" s="373"/>
      <c r="BO798" s="373"/>
      <c r="BP798" s="373"/>
      <c r="BQ798" s="373"/>
      <c r="BR798" s="373"/>
      <c r="BS798" s="373"/>
      <c r="BT798" s="373"/>
      <c r="BU798" s="373"/>
      <c r="BV798" s="373"/>
      <c r="BW798" s="373"/>
      <c r="BX798" s="373"/>
      <c r="BY798" s="373"/>
      <c r="BZ798" s="373"/>
      <c r="CA798" s="373"/>
      <c r="CB798" s="373"/>
      <c r="CC798" s="373"/>
      <c r="CD798" s="373"/>
      <c r="CE798" s="373"/>
      <c r="CF798" s="373"/>
      <c r="CG798" s="373"/>
      <c r="CH798" s="373"/>
      <c r="CI798" s="373"/>
      <c r="CJ798" s="373"/>
      <c r="CK798" s="373"/>
      <c r="CL798" s="373"/>
      <c r="CM798" s="373"/>
      <c r="CN798" s="373"/>
      <c r="CO798" s="373"/>
      <c r="CP798" s="373"/>
      <c r="CQ798" s="373"/>
      <c r="CR798" s="373"/>
      <c r="CS798" s="373"/>
      <c r="CT798" s="373"/>
      <c r="CU798" s="373"/>
      <c r="CV798" s="373"/>
      <c r="CW798" s="373"/>
      <c r="CX798" s="373"/>
      <c r="CY798" s="373"/>
      <c r="CZ798" s="373"/>
    </row>
    <row r="799" ht="25.15" customHeight="true" x14ac:dyDescent="0.2">
      <c r="C799" s="1142"/>
      <c r="D799" s="1142"/>
      <c r="E799" s="670"/>
      <c r="F799" s="670"/>
      <c r="G799" s="670"/>
      <c r="H799" s="1142"/>
      <c r="I799" s="1142"/>
      <c r="J799" s="670"/>
      <c r="K799" s="670"/>
      <c r="L799" s="670"/>
      <c r="M799" s="1142"/>
      <c r="N799" s="1142"/>
      <c r="O799" s="670"/>
      <c r="P799" s="670"/>
      <c r="Q799" s="670"/>
      <c r="BA799" s="373"/>
      <c r="BB799" s="452"/>
      <c r="BC799" s="373"/>
      <c r="BD799" s="373"/>
      <c r="BE799" s="373"/>
      <c r="BF799" s="373"/>
      <c r="BG799" s="373"/>
      <c r="BH799" s="373"/>
      <c r="BI799" s="373"/>
      <c r="BJ799" s="373"/>
      <c r="BK799" s="373"/>
      <c r="BL799" s="373"/>
      <c r="BM799" s="373"/>
      <c r="BN799" s="373"/>
      <c r="BO799" s="373"/>
      <c r="BP799" s="373"/>
      <c r="BQ799" s="373"/>
      <c r="BR799" s="373"/>
      <c r="BS799" s="373"/>
      <c r="BT799" s="373"/>
      <c r="BU799" s="373"/>
      <c r="BV799" s="373"/>
      <c r="BW799" s="373"/>
      <c r="BX799" s="373"/>
      <c r="BY799" s="373"/>
      <c r="BZ799" s="373"/>
      <c r="CA799" s="373"/>
      <c r="CB799" s="373"/>
      <c r="CC799" s="373"/>
      <c r="CD799" s="373"/>
      <c r="CE799" s="373"/>
      <c r="CF799" s="373"/>
      <c r="CG799" s="373"/>
      <c r="CH799" s="373"/>
      <c r="CI799" s="373"/>
      <c r="CJ799" s="373"/>
      <c r="CK799" s="373"/>
      <c r="CL799" s="373"/>
      <c r="CM799" s="373"/>
      <c r="CN799" s="373"/>
      <c r="CO799" s="373"/>
      <c r="CP799" s="373"/>
      <c r="CQ799" s="373"/>
      <c r="CR799" s="373"/>
      <c r="CS799" s="373"/>
      <c r="CT799" s="373"/>
      <c r="CU799" s="373"/>
      <c r="CV799" s="373"/>
      <c r="CW799" s="373"/>
      <c r="CX799" s="373"/>
      <c r="CY799" s="373"/>
      <c r="CZ799" s="373"/>
    </row>
    <row r="800" ht="25.15" customHeight="true" x14ac:dyDescent="0.2">
      <c r="C800" s="670"/>
      <c r="D800" s="670"/>
      <c r="E800" s="670"/>
      <c r="F800" s="670"/>
      <c r="G800" s="670"/>
      <c r="H800" s="670"/>
      <c r="I800" s="670"/>
      <c r="J800" s="670"/>
      <c r="K800" s="670"/>
      <c r="L800" s="670"/>
      <c r="M800" s="670"/>
      <c r="N800" s="670"/>
      <c r="O800" s="670"/>
      <c r="P800" s="670"/>
      <c r="Q800" s="670"/>
      <c r="BA800" s="373"/>
      <c r="BB800" s="452"/>
      <c r="BC800" s="373"/>
      <c r="BD800" s="373"/>
      <c r="BE800" s="373"/>
      <c r="BF800" s="373"/>
      <c r="BG800" s="373"/>
      <c r="BH800" s="373"/>
      <c r="BI800" s="373"/>
      <c r="BJ800" s="373"/>
      <c r="BK800" s="373"/>
      <c r="BL800" s="373"/>
      <c r="BM800" s="373"/>
      <c r="BN800" s="373"/>
      <c r="BO800" s="373"/>
      <c r="BP800" s="373"/>
      <c r="BQ800" s="373"/>
      <c r="BR800" s="373"/>
      <c r="BS800" s="373"/>
      <c r="BT800" s="373"/>
      <c r="BU800" s="373"/>
      <c r="BV800" s="373"/>
      <c r="BW800" s="373"/>
      <c r="BX800" s="373"/>
      <c r="BY800" s="373"/>
      <c r="BZ800" s="373"/>
      <c r="CA800" s="373"/>
      <c r="CB800" s="373"/>
      <c r="CC800" s="373"/>
      <c r="CD800" s="373"/>
      <c r="CE800" s="373"/>
      <c r="CF800" s="373"/>
      <c r="CG800" s="373"/>
      <c r="CH800" s="373"/>
      <c r="CI800" s="373"/>
      <c r="CJ800" s="373"/>
      <c r="CK800" s="373"/>
      <c r="CL800" s="373"/>
      <c r="CM800" s="373"/>
      <c r="CN800" s="373"/>
      <c r="CO800" s="373"/>
      <c r="CP800" s="373"/>
      <c r="CQ800" s="373"/>
      <c r="CR800" s="373"/>
      <c r="CS800" s="373"/>
      <c r="CT800" s="373"/>
      <c r="CU800" s="373"/>
      <c r="CV800" s="373"/>
      <c r="CW800" s="373"/>
      <c r="CX800" s="373"/>
      <c r="CY800" s="373"/>
      <c r="CZ800" s="373"/>
    </row>
    <row r="801" ht="25.15" customHeight="true" x14ac:dyDescent="0.2">
      <c r="C801" s="670"/>
      <c r="D801" s="670"/>
      <c r="E801" s="670"/>
      <c r="F801" s="670"/>
      <c r="G801" s="670"/>
      <c r="H801" s="670"/>
      <c r="I801" s="670"/>
      <c r="J801" s="670"/>
      <c r="K801" s="670"/>
      <c r="L801" s="670"/>
      <c r="M801" s="670"/>
      <c r="N801" s="670"/>
      <c r="O801" s="670"/>
      <c r="P801" s="670"/>
      <c r="Q801" s="670"/>
    </row>
    <row r="802" ht="25.15" customHeight="true" x14ac:dyDescent="0.2">
      <c r="C802" s="670"/>
      <c r="D802" s="670"/>
      <c r="E802" s="670"/>
      <c r="F802" s="670"/>
      <c r="G802" s="670"/>
      <c r="H802" s="670"/>
      <c r="I802" s="670"/>
      <c r="J802" s="670"/>
      <c r="K802" s="670"/>
      <c r="L802" s="670"/>
      <c r="M802" s="670"/>
      <c r="N802" s="670"/>
      <c r="O802" s="670"/>
      <c r="P802" s="670"/>
      <c r="Q802" s="670"/>
    </row>
    <row r="803" ht="25.15" customHeight="true" x14ac:dyDescent="0.2">
      <c r="C803" s="670"/>
      <c r="D803" s="670"/>
      <c r="E803" s="670"/>
      <c r="F803" s="670"/>
      <c r="G803" s="670"/>
      <c r="H803" s="670"/>
      <c r="I803" s="670"/>
      <c r="J803" s="670"/>
      <c r="K803" s="670"/>
      <c r="L803" s="670"/>
      <c r="M803" s="670"/>
      <c r="N803" s="670"/>
      <c r="O803" s="670"/>
      <c r="P803" s="670"/>
      <c r="Q803" s="670"/>
    </row>
    <row r="804" ht="25.15" customHeight="true" x14ac:dyDescent="0.2">
      <c r="C804" s="670"/>
      <c r="D804" s="670"/>
      <c r="E804" s="670"/>
      <c r="F804" s="670"/>
      <c r="G804" s="670"/>
      <c r="H804" s="670"/>
      <c r="I804" s="670"/>
      <c r="J804" s="670"/>
      <c r="K804" s="670"/>
      <c r="L804" s="670"/>
      <c r="M804" s="670"/>
      <c r="N804" s="670"/>
      <c r="O804" s="670"/>
      <c r="P804" s="670"/>
      <c r="Q804" s="670"/>
    </row>
    <row r="805" ht="25.15" customHeight="true" x14ac:dyDescent="0.2">
      <c r="C805" s="670"/>
      <c r="D805" s="670"/>
      <c r="E805" s="670"/>
      <c r="F805" s="670"/>
      <c r="G805" s="670"/>
      <c r="H805" s="670"/>
      <c r="I805" s="670"/>
      <c r="J805" s="670"/>
      <c r="K805" s="670"/>
      <c r="L805" s="670"/>
      <c r="M805" s="670"/>
      <c r="N805" s="670"/>
      <c r="O805" s="670"/>
      <c r="P805" s="670"/>
      <c r="Q805" s="670"/>
    </row>
    <row r="806" ht="25.15" customHeight="true" x14ac:dyDescent="0.2">
      <c r="C806" s="670"/>
      <c r="D806" s="670"/>
      <c r="E806" s="670"/>
      <c r="F806" s="670"/>
      <c r="G806" s="670"/>
      <c r="H806" s="670"/>
      <c r="I806" s="670"/>
      <c r="J806" s="670"/>
      <c r="K806" s="670"/>
      <c r="L806" s="670"/>
      <c r="M806" s="670"/>
      <c r="N806" s="670"/>
      <c r="O806" s="670"/>
      <c r="P806" s="670"/>
      <c r="Q806" s="670"/>
    </row>
    <row r="807" ht="25.15" customHeight="true" x14ac:dyDescent="0.2">
      <c r="C807" s="670"/>
      <c r="D807" s="670"/>
      <c r="E807" s="670"/>
      <c r="F807" s="670"/>
      <c r="G807" s="670"/>
      <c r="H807" s="670"/>
      <c r="I807" s="670"/>
      <c r="J807" s="670"/>
      <c r="K807" s="670"/>
      <c r="L807" s="670"/>
      <c r="M807" s="670"/>
      <c r="N807" s="670"/>
      <c r="O807" s="670"/>
      <c r="P807" s="670"/>
      <c r="Q807" s="670"/>
    </row>
    <row r="808" ht="25.15" customHeight="true" x14ac:dyDescent="0.2">
      <c r="C808" s="670"/>
      <c r="D808" s="670"/>
      <c r="E808" s="670"/>
      <c r="F808" s="670"/>
      <c r="G808" s="670"/>
      <c r="H808" s="670"/>
      <c r="I808" s="670"/>
      <c r="J808" s="670"/>
      <c r="K808" s="670"/>
      <c r="L808" s="670"/>
      <c r="M808" s="670"/>
      <c r="N808" s="670"/>
      <c r="O808" s="670"/>
      <c r="P808" s="670"/>
      <c r="Q808" s="670"/>
    </row>
    <row r="809" ht="25.15" customHeight="true" x14ac:dyDescent="0.2">
      <c r="C809" s="670"/>
      <c r="D809" s="670"/>
      <c r="E809" s="670"/>
      <c r="F809" s="670"/>
      <c r="G809" s="670"/>
      <c r="H809" s="670"/>
      <c r="I809" s="670"/>
      <c r="J809" s="670"/>
      <c r="K809" s="670"/>
      <c r="L809" s="670"/>
      <c r="M809" s="670"/>
      <c r="N809" s="670"/>
      <c r="O809" s="670"/>
      <c r="P809" s="670"/>
      <c r="Q809" s="670"/>
    </row>
    <row r="810" ht="25.15" customHeight="true" x14ac:dyDescent="0.2">
      <c r="C810" s="670"/>
      <c r="D810" s="670"/>
      <c r="E810" s="670"/>
      <c r="F810" s="670"/>
      <c r="G810" s="670"/>
      <c r="H810" s="670"/>
      <c r="I810" s="670"/>
      <c r="J810" s="670"/>
      <c r="K810" s="670"/>
      <c r="L810" s="670"/>
      <c r="M810" s="670"/>
      <c r="N810" s="670"/>
      <c r="O810" s="670"/>
      <c r="P810" s="670"/>
      <c r="Q810" s="670"/>
    </row>
    <row r="811" ht="25.15" customHeight="true" x14ac:dyDescent="0.2">
      <c r="C811" s="670"/>
      <c r="D811" s="670"/>
      <c r="E811" s="670"/>
      <c r="F811" s="670"/>
      <c r="G811" s="670"/>
      <c r="H811" s="670"/>
      <c r="I811" s="670"/>
      <c r="J811" s="670"/>
      <c r="K811" s="670"/>
      <c r="L811" s="670"/>
      <c r="M811" s="670"/>
      <c r="N811" s="670"/>
      <c r="O811" s="670"/>
      <c r="P811" s="670"/>
      <c r="Q811" s="670"/>
    </row>
    <row r="812" ht="25.15" customHeight="true" x14ac:dyDescent="0.2">
      <c r="C812" s="670"/>
      <c r="D812" s="670"/>
      <c r="E812" s="670"/>
      <c r="F812" s="670"/>
      <c r="G812" s="670"/>
      <c r="H812" s="670"/>
      <c r="I812" s="670"/>
      <c r="J812" s="670"/>
      <c r="K812" s="670"/>
      <c r="L812" s="670"/>
      <c r="M812" s="670"/>
      <c r="N812" s="670"/>
      <c r="O812" s="670"/>
      <c r="P812" s="670"/>
      <c r="Q812" s="670"/>
    </row>
    <row r="813" ht="25.15" customHeight="true" x14ac:dyDescent="0.2">
      <c r="C813" s="670"/>
      <c r="D813" s="670"/>
      <c r="E813" s="670"/>
      <c r="F813" s="670"/>
      <c r="G813" s="670"/>
      <c r="H813" s="670"/>
      <c r="I813" s="670"/>
      <c r="J813" s="670"/>
      <c r="K813" s="670"/>
      <c r="L813" s="670"/>
      <c r="M813" s="670"/>
      <c r="N813" s="670"/>
      <c r="O813" s="670"/>
      <c r="P813" s="670"/>
      <c r="Q813" s="670"/>
    </row>
    <row r="814" ht="25.15" customHeight="true" x14ac:dyDescent="0.2">
      <c r="C814" s="670"/>
      <c r="D814" s="670"/>
      <c r="E814" s="670"/>
      <c r="F814" s="670"/>
      <c r="G814" s="670"/>
      <c r="H814" s="670"/>
      <c r="I814" s="670"/>
      <c r="J814" s="670"/>
      <c r="K814" s="670"/>
      <c r="L814" s="670"/>
      <c r="M814" s="670"/>
      <c r="N814" s="670"/>
      <c r="O814" s="670"/>
      <c r="P814" s="670"/>
      <c r="Q814" s="670"/>
    </row>
    <row r="815" ht="25.15" customHeight="true" x14ac:dyDescent="0.2">
      <c r="C815" s="670"/>
      <c r="D815" s="670"/>
      <c r="E815" s="670"/>
      <c r="F815" s="670"/>
      <c r="G815" s="670"/>
      <c r="H815" s="670"/>
      <c r="I815" s="670"/>
      <c r="J815" s="670"/>
      <c r="K815" s="670"/>
      <c r="L815" s="670"/>
      <c r="M815" s="670"/>
      <c r="N815" s="670"/>
      <c r="O815" s="670"/>
      <c r="P815" s="670"/>
      <c r="Q815" s="670"/>
    </row>
    <row r="816" ht="25.15" customHeight="true" x14ac:dyDescent="0.2">
      <c r="C816" s="670"/>
      <c r="D816" s="670"/>
      <c r="E816" s="670"/>
      <c r="F816" s="670"/>
      <c r="G816" s="670"/>
      <c r="H816" s="670"/>
      <c r="I816" s="670"/>
      <c r="J816" s="670"/>
      <c r="K816" s="670"/>
      <c r="L816" s="670"/>
      <c r="M816" s="670"/>
      <c r="N816" s="670"/>
      <c r="O816" s="670"/>
      <c r="P816" s="670"/>
      <c r="Q816" s="670"/>
    </row>
    <row r="817" ht="25.15" customHeight="true" x14ac:dyDescent="0.2">
      <c r="C817" s="670"/>
      <c r="D817" s="670"/>
      <c r="E817" s="670"/>
      <c r="F817" s="670"/>
      <c r="G817" s="670"/>
      <c r="H817" s="670"/>
      <c r="I817" s="670"/>
      <c r="J817" s="670"/>
      <c r="K817" s="670"/>
      <c r="L817" s="670"/>
      <c r="M817" s="670"/>
      <c r="N817" s="670"/>
      <c r="O817" s="670"/>
      <c r="P817" s="670"/>
      <c r="Q817" s="670"/>
    </row>
    <row r="818" ht="25.15" customHeight="true" x14ac:dyDescent="0.2">
      <c r="C818" s="670"/>
      <c r="D818" s="670"/>
      <c r="E818" s="670"/>
      <c r="F818" s="670"/>
      <c r="G818" s="670"/>
      <c r="H818" s="670"/>
      <c r="I818" s="670"/>
      <c r="J818" s="670"/>
      <c r="K818" s="670"/>
      <c r="L818" s="670"/>
      <c r="M818" s="670"/>
      <c r="N818" s="670"/>
      <c r="O818" s="670"/>
      <c r="P818" s="670"/>
      <c r="Q818" s="670"/>
    </row>
    <row r="819" ht="25.15" customHeight="true" x14ac:dyDescent="0.2">
      <c r="C819" s="670"/>
      <c r="D819" s="670"/>
      <c r="E819" s="670"/>
      <c r="F819" s="670"/>
      <c r="G819" s="670"/>
      <c r="H819" s="670"/>
      <c r="I819" s="670"/>
      <c r="J819" s="670"/>
      <c r="K819" s="670"/>
      <c r="L819" s="670"/>
      <c r="M819" s="670"/>
      <c r="N819" s="670"/>
      <c r="O819" s="670"/>
      <c r="P819" s="670"/>
      <c r="Q819" s="670"/>
    </row>
    <row r="820" ht="25.15" customHeight="true" x14ac:dyDescent="0.2">
      <c r="C820" s="670"/>
      <c r="D820" s="670"/>
      <c r="E820" s="670"/>
      <c r="F820" s="670"/>
      <c r="G820" s="670"/>
      <c r="H820" s="670"/>
      <c r="I820" s="670"/>
      <c r="J820" s="670"/>
      <c r="K820" s="670"/>
      <c r="L820" s="670"/>
      <c r="M820" s="670"/>
      <c r="N820" s="670"/>
      <c r="O820" s="670"/>
      <c r="P820" s="670"/>
      <c r="Q820" s="670"/>
    </row>
    <row r="821" ht="25.15" customHeight="true" x14ac:dyDescent="0.2">
      <c r="C821" s="670"/>
      <c r="D821" s="670"/>
      <c r="E821" s="670"/>
      <c r="F821" s="670"/>
      <c r="G821" s="670"/>
      <c r="H821" s="670"/>
      <c r="I821" s="670"/>
      <c r="J821" s="670"/>
      <c r="K821" s="670"/>
      <c r="L821" s="670"/>
      <c r="M821" s="670"/>
      <c r="N821" s="670"/>
      <c r="O821" s="670"/>
      <c r="P821" s="670"/>
      <c r="Q821" s="670"/>
    </row>
    <row r="822" ht="25.15" customHeight="true" x14ac:dyDescent="0.2">
      <c r="C822" s="670"/>
      <c r="D822" s="670"/>
      <c r="E822" s="670"/>
      <c r="F822" s="670"/>
      <c r="G822" s="670"/>
      <c r="H822" s="670"/>
      <c r="I822" s="670"/>
      <c r="J822" s="670"/>
      <c r="K822" s="670"/>
      <c r="L822" s="670"/>
      <c r="M822" s="670"/>
      <c r="N822" s="670"/>
      <c r="O822" s="670"/>
      <c r="P822" s="670"/>
      <c r="Q822" s="670"/>
    </row>
    <row r="823" ht="25.15" customHeight="true" x14ac:dyDescent="0.2">
      <c r="C823" s="670"/>
      <c r="D823" s="670"/>
      <c r="E823" s="670"/>
      <c r="F823" s="670"/>
      <c r="G823" s="670"/>
      <c r="H823" s="670"/>
      <c r="I823" s="670"/>
      <c r="J823" s="670"/>
      <c r="K823" s="670"/>
      <c r="L823" s="670"/>
      <c r="M823" s="670"/>
      <c r="N823" s="670"/>
      <c r="O823" s="670"/>
      <c r="P823" s="670"/>
      <c r="Q823" s="670"/>
    </row>
    <row r="824" ht="25.15" customHeight="true" x14ac:dyDescent="0.2">
      <c r="C824" s="670"/>
      <c r="D824" s="670"/>
      <c r="E824" s="670"/>
      <c r="F824" s="670"/>
      <c r="G824" s="670"/>
      <c r="H824" s="670"/>
      <c r="I824" s="670"/>
      <c r="J824" s="670"/>
      <c r="K824" s="670"/>
      <c r="L824" s="670"/>
      <c r="M824" s="670"/>
      <c r="N824" s="670"/>
      <c r="O824" s="670"/>
      <c r="P824" s="670"/>
      <c r="Q824" s="670"/>
    </row>
    <row r="825" ht="25.15" customHeight="true" x14ac:dyDescent="0.2">
      <c r="C825" s="670"/>
      <c r="D825" s="670"/>
      <c r="E825" s="670"/>
      <c r="F825" s="670"/>
      <c r="G825" s="670"/>
      <c r="H825" s="670"/>
      <c r="I825" s="670"/>
      <c r="J825" s="670"/>
      <c r="K825" s="670"/>
      <c r="L825" s="670"/>
      <c r="M825" s="670"/>
      <c r="N825" s="670"/>
      <c r="O825" s="670"/>
      <c r="P825" s="670"/>
      <c r="Q825" s="670"/>
    </row>
    <row r="826" ht="25.15" customHeight="true" x14ac:dyDescent="0.2">
      <c r="C826" s="670"/>
      <c r="D826" s="670"/>
      <c r="E826" s="670"/>
      <c r="F826" s="670"/>
      <c r="G826" s="670"/>
      <c r="H826" s="670"/>
      <c r="I826" s="670"/>
      <c r="J826" s="670"/>
      <c r="K826" s="670"/>
      <c r="L826" s="670"/>
      <c r="M826" s="670"/>
      <c r="N826" s="670"/>
      <c r="O826" s="670"/>
      <c r="P826" s="670"/>
      <c r="Q826" s="670"/>
    </row>
    <row r="827" ht="25.15" customHeight="true" x14ac:dyDescent="0.2">
      <c r="C827" s="670"/>
      <c r="D827" s="670"/>
      <c r="E827" s="670"/>
      <c r="F827" s="670"/>
      <c r="G827" s="670"/>
      <c r="H827" s="670"/>
      <c r="I827" s="670"/>
      <c r="J827" s="670"/>
      <c r="K827" s="670"/>
      <c r="L827" s="670"/>
      <c r="M827" s="670"/>
      <c r="N827" s="670"/>
      <c r="O827" s="670"/>
      <c r="P827" s="670"/>
      <c r="Q827" s="670"/>
    </row>
    <row r="828" ht="25.15" customHeight="true" x14ac:dyDescent="0.2">
      <c r="C828" s="670"/>
      <c r="D828" s="670"/>
      <c r="E828" s="670"/>
      <c r="F828" s="670"/>
      <c r="G828" s="670"/>
      <c r="H828" s="670"/>
      <c r="I828" s="670"/>
      <c r="J828" s="670"/>
      <c r="K828" s="670"/>
      <c r="L828" s="670"/>
      <c r="M828" s="670"/>
      <c r="N828" s="670"/>
      <c r="O828" s="670"/>
      <c r="P828" s="670"/>
      <c r="Q828" s="670"/>
    </row>
    <row r="829" ht="25.15" customHeight="true" x14ac:dyDescent="0.2">
      <c r="C829" s="670"/>
      <c r="D829" s="670"/>
      <c r="E829" s="670"/>
      <c r="F829" s="670"/>
      <c r="G829" s="670"/>
      <c r="H829" s="670"/>
      <c r="I829" s="670"/>
      <c r="J829" s="670"/>
      <c r="K829" s="670"/>
      <c r="L829" s="670"/>
      <c r="M829" s="670"/>
      <c r="N829" s="670"/>
      <c r="O829" s="670"/>
      <c r="P829" s="670"/>
      <c r="Q829" s="670"/>
    </row>
    <row r="830" ht="25.15" customHeight="true" x14ac:dyDescent="0.2">
      <c r="C830" s="670"/>
      <c r="D830" s="670"/>
      <c r="E830" s="670"/>
      <c r="F830" s="670"/>
      <c r="G830" s="670"/>
      <c r="H830" s="670"/>
      <c r="I830" s="670"/>
      <c r="J830" s="670"/>
      <c r="K830" s="670"/>
      <c r="L830" s="670"/>
      <c r="M830" s="670"/>
      <c r="N830" s="670"/>
      <c r="O830" s="670"/>
      <c r="P830" s="670"/>
      <c r="Q830" s="670"/>
    </row>
    <row r="831" ht="25.15" customHeight="true" x14ac:dyDescent="0.2">
      <c r="C831" s="670"/>
      <c r="D831" s="670"/>
      <c r="E831" s="670"/>
      <c r="F831" s="670"/>
      <c r="G831" s="670"/>
      <c r="H831" s="670"/>
      <c r="I831" s="670"/>
      <c r="J831" s="670"/>
      <c r="K831" s="670"/>
      <c r="L831" s="670"/>
      <c r="M831" s="670"/>
      <c r="N831" s="670"/>
      <c r="O831" s="670"/>
      <c r="P831" s="670"/>
      <c r="Q831" s="670"/>
    </row>
    <row r="832" ht="25.15" customHeight="true" x14ac:dyDescent="0.2">
      <c r="C832" s="670"/>
      <c r="D832" s="670"/>
      <c r="E832" s="670"/>
      <c r="F832" s="670"/>
      <c r="G832" s="670"/>
      <c r="H832" s="670"/>
      <c r="I832" s="670"/>
      <c r="J832" s="670"/>
      <c r="K832" s="670"/>
      <c r="L832" s="670"/>
      <c r="M832" s="670"/>
      <c r="N832" s="670"/>
      <c r="O832" s="670"/>
      <c r="P832" s="670"/>
      <c r="Q832" s="670"/>
    </row>
    <row r="833" ht="25.15" customHeight="true" x14ac:dyDescent="0.2">
      <c r="C833" s="670"/>
      <c r="D833" s="670"/>
      <c r="E833" s="670"/>
      <c r="F833" s="670"/>
      <c r="G833" s="670"/>
      <c r="H833" s="670"/>
      <c r="I833" s="670"/>
      <c r="J833" s="670"/>
      <c r="K833" s="670"/>
      <c r="L833" s="670"/>
      <c r="M833" s="670"/>
      <c r="N833" s="670"/>
      <c r="O833" s="670"/>
      <c r="P833" s="670"/>
      <c r="Q833" s="670"/>
    </row>
    <row r="834" ht="25.15" customHeight="true" x14ac:dyDescent="0.2">
      <c r="C834" s="670"/>
      <c r="D834" s="670"/>
      <c r="E834" s="670"/>
      <c r="F834" s="670"/>
      <c r="G834" s="670"/>
      <c r="H834" s="670"/>
      <c r="I834" s="670"/>
      <c r="J834" s="670"/>
      <c r="K834" s="670"/>
      <c r="L834" s="670"/>
      <c r="M834" s="670"/>
      <c r="N834" s="670"/>
      <c r="O834" s="670"/>
      <c r="P834" s="670"/>
      <c r="Q834" s="670"/>
    </row>
    <row r="835" ht="25.15" customHeight="true" x14ac:dyDescent="0.2">
      <c r="C835" s="670"/>
      <c r="D835" s="670"/>
      <c r="E835" s="670"/>
      <c r="F835" s="670"/>
      <c r="G835" s="670"/>
      <c r="H835" s="670"/>
      <c r="I835" s="670"/>
      <c r="J835" s="670"/>
      <c r="K835" s="670"/>
      <c r="L835" s="670"/>
      <c r="M835" s="670"/>
      <c r="N835" s="670"/>
      <c r="O835" s="670"/>
      <c r="P835" s="670"/>
      <c r="Q835" s="670"/>
    </row>
    <row r="836" ht="25.15" customHeight="true" x14ac:dyDescent="0.2">
      <c r="C836" s="670"/>
      <c r="D836" s="670"/>
      <c r="E836" s="670"/>
      <c r="F836" s="670"/>
      <c r="G836" s="670"/>
      <c r="H836" s="670"/>
      <c r="I836" s="670"/>
      <c r="J836" s="670"/>
      <c r="K836" s="670"/>
      <c r="L836" s="670"/>
      <c r="M836" s="670"/>
      <c r="N836" s="670"/>
      <c r="O836" s="670"/>
      <c r="P836" s="670"/>
      <c r="Q836" s="670"/>
    </row>
    <row r="837" ht="25.15" customHeight="true" x14ac:dyDescent="0.2">
      <c r="C837" s="670"/>
      <c r="D837" s="670"/>
      <c r="E837" s="670"/>
      <c r="F837" s="670"/>
      <c r="G837" s="670"/>
      <c r="H837" s="670"/>
      <c r="I837" s="670"/>
      <c r="J837" s="670"/>
      <c r="K837" s="670"/>
      <c r="L837" s="670"/>
      <c r="M837" s="670"/>
      <c r="N837" s="670"/>
      <c r="O837" s="670"/>
      <c r="P837" s="670"/>
      <c r="Q837" s="670"/>
    </row>
    <row r="838" ht="25.15" customHeight="true" x14ac:dyDescent="0.2">
      <c r="C838" s="670"/>
      <c r="D838" s="670"/>
      <c r="E838" s="670"/>
      <c r="F838" s="670"/>
      <c r="G838" s="670"/>
      <c r="H838" s="670"/>
      <c r="I838" s="670"/>
      <c r="J838" s="670"/>
      <c r="K838" s="670"/>
      <c r="L838" s="670"/>
      <c r="M838" s="670"/>
      <c r="N838" s="670"/>
      <c r="O838" s="670"/>
      <c r="P838" s="670"/>
      <c r="Q838" s="670"/>
    </row>
    <row r="839" ht="25.15" customHeight="true" x14ac:dyDescent="0.2">
      <c r="C839" s="670"/>
      <c r="D839" s="670"/>
      <c r="E839" s="670"/>
      <c r="F839" s="670"/>
      <c r="G839" s="670"/>
      <c r="H839" s="670"/>
      <c r="I839" s="670"/>
      <c r="J839" s="670"/>
      <c r="K839" s="670"/>
      <c r="L839" s="670"/>
      <c r="M839" s="670"/>
      <c r="N839" s="670"/>
      <c r="O839" s="670"/>
      <c r="P839" s="670"/>
      <c r="Q839" s="670"/>
    </row>
    <row r="840" ht="25.15" customHeight="true" x14ac:dyDescent="0.2">
      <c r="C840" s="670"/>
      <c r="D840" s="670"/>
      <c r="E840" s="670"/>
      <c r="F840" s="670"/>
      <c r="G840" s="670"/>
      <c r="H840" s="670"/>
      <c r="I840" s="670"/>
      <c r="J840" s="670"/>
      <c r="K840" s="670"/>
      <c r="L840" s="670"/>
      <c r="M840" s="670"/>
      <c r="N840" s="670"/>
      <c r="O840" s="670"/>
      <c r="P840" s="670"/>
      <c r="Q840" s="670"/>
    </row>
    <row r="841" ht="25.15" customHeight="true" x14ac:dyDescent="0.2">
      <c r="C841" s="670"/>
      <c r="D841" s="670"/>
      <c r="E841" s="670"/>
      <c r="F841" s="670"/>
      <c r="G841" s="670"/>
      <c r="H841" s="670"/>
      <c r="I841" s="670"/>
      <c r="J841" s="670"/>
      <c r="K841" s="670"/>
      <c r="L841" s="670"/>
      <c r="M841" s="670"/>
      <c r="N841" s="670"/>
      <c r="O841" s="670"/>
      <c r="P841" s="670"/>
      <c r="Q841" s="670"/>
    </row>
    <row r="842" ht="25.15" customHeight="true" x14ac:dyDescent="0.2">
      <c r="C842" s="670"/>
      <c r="D842" s="670"/>
      <c r="E842" s="670"/>
      <c r="F842" s="670"/>
      <c r="G842" s="670"/>
      <c r="H842" s="670"/>
      <c r="I842" s="670"/>
      <c r="J842" s="670"/>
      <c r="K842" s="670"/>
      <c r="L842" s="670"/>
      <c r="M842" s="670"/>
      <c r="N842" s="670"/>
      <c r="O842" s="670"/>
      <c r="P842" s="670"/>
      <c r="Q842" s="670"/>
    </row>
    <row r="843" ht="25.15" customHeight="true" x14ac:dyDescent="0.2">
      <c r="C843" s="670"/>
      <c r="D843" s="670"/>
      <c r="E843" s="670"/>
      <c r="F843" s="670"/>
      <c r="G843" s="670"/>
      <c r="H843" s="670"/>
      <c r="I843" s="670"/>
      <c r="J843" s="670"/>
      <c r="K843" s="670"/>
      <c r="L843" s="670"/>
      <c r="M843" s="670"/>
      <c r="N843" s="670"/>
      <c r="O843" s="670"/>
      <c r="P843" s="670"/>
      <c r="Q843" s="670"/>
    </row>
    <row r="844" ht="25.15" customHeight="true" x14ac:dyDescent="0.2">
      <c r="C844" s="670"/>
      <c r="D844" s="670"/>
      <c r="E844" s="670"/>
      <c r="F844" s="670"/>
      <c r="G844" s="670"/>
      <c r="H844" s="670"/>
      <c r="I844" s="670"/>
      <c r="J844" s="670"/>
      <c r="K844" s="670"/>
      <c r="L844" s="670"/>
      <c r="M844" s="670"/>
      <c r="N844" s="670"/>
      <c r="O844" s="670"/>
      <c r="P844" s="670"/>
      <c r="Q844" s="670"/>
    </row>
    <row r="845" ht="25.15" customHeight="true" x14ac:dyDescent="0.2">
      <c r="C845" s="670"/>
      <c r="D845" s="670"/>
      <c r="E845" s="670"/>
      <c r="F845" s="670"/>
      <c r="G845" s="670"/>
      <c r="H845" s="670"/>
      <c r="I845" s="670"/>
      <c r="J845" s="670"/>
      <c r="K845" s="670"/>
      <c r="L845" s="670"/>
      <c r="M845" s="670"/>
      <c r="N845" s="670"/>
      <c r="O845" s="670"/>
      <c r="P845" s="670"/>
      <c r="Q845" s="670"/>
    </row>
    <row r="846" ht="25.15" customHeight="true" x14ac:dyDescent="0.2">
      <c r="C846" s="670"/>
      <c r="D846" s="670"/>
      <c r="E846" s="670"/>
      <c r="F846" s="670"/>
      <c r="G846" s="670"/>
      <c r="H846" s="670"/>
      <c r="I846" s="670"/>
      <c r="J846" s="670"/>
      <c r="K846" s="670"/>
      <c r="L846" s="670"/>
      <c r="M846" s="670"/>
      <c r="N846" s="670"/>
      <c r="O846" s="670"/>
      <c r="P846" s="670"/>
      <c r="Q846" s="670"/>
    </row>
    <row r="847" ht="25.15" customHeight="true" x14ac:dyDescent="0.2">
      <c r="C847" s="670"/>
      <c r="D847" s="670"/>
      <c r="E847" s="670"/>
      <c r="F847" s="670"/>
      <c r="G847" s="670"/>
      <c r="H847" s="670"/>
      <c r="I847" s="670"/>
      <c r="J847" s="670"/>
      <c r="K847" s="670"/>
      <c r="L847" s="670"/>
      <c r="M847" s="670"/>
      <c r="N847" s="670"/>
      <c r="O847" s="670"/>
      <c r="P847" s="670"/>
      <c r="Q847" s="670"/>
    </row>
    <row r="848" ht="25.15" customHeight="true" x14ac:dyDescent="0.2">
      <c r="C848" s="670"/>
      <c r="D848" s="670"/>
      <c r="E848" s="670"/>
      <c r="F848" s="670"/>
      <c r="G848" s="670"/>
      <c r="H848" s="670"/>
      <c r="I848" s="670"/>
      <c r="J848" s="670"/>
      <c r="K848" s="670"/>
      <c r="L848" s="670"/>
      <c r="M848" s="670"/>
      <c r="N848" s="670"/>
      <c r="O848" s="670"/>
      <c r="P848" s="670"/>
      <c r="Q848" s="670"/>
    </row>
    <row r="849" ht="25.15" customHeight="true" x14ac:dyDescent="0.2">
      <c r="C849" s="670"/>
      <c r="D849" s="670"/>
      <c r="E849" s="670"/>
      <c r="F849" s="670"/>
      <c r="G849" s="670"/>
      <c r="H849" s="670"/>
      <c r="I849" s="670"/>
      <c r="J849" s="670"/>
      <c r="K849" s="670"/>
      <c r="L849" s="670"/>
      <c r="M849" s="670"/>
      <c r="N849" s="670"/>
      <c r="O849" s="670"/>
      <c r="P849" s="670"/>
      <c r="Q849" s="670"/>
    </row>
    <row r="850" ht="25.15" customHeight="true" x14ac:dyDescent="0.2">
      <c r="C850" s="670"/>
      <c r="D850" s="670"/>
      <c r="E850" s="670"/>
      <c r="F850" s="670"/>
      <c r="G850" s="670"/>
      <c r="H850" s="670"/>
      <c r="I850" s="670"/>
      <c r="J850" s="670"/>
      <c r="K850" s="670"/>
      <c r="L850" s="670"/>
      <c r="M850" s="670"/>
      <c r="N850" s="670"/>
      <c r="O850" s="670"/>
      <c r="P850" s="670"/>
      <c r="Q850" s="670"/>
    </row>
    <row r="851" ht="25.15" customHeight="true" x14ac:dyDescent="0.2">
      <c r="C851" s="670"/>
      <c r="D851" s="670"/>
      <c r="E851" s="670"/>
      <c r="F851" s="670"/>
      <c r="G851" s="670"/>
      <c r="H851" s="670"/>
      <c r="I851" s="670"/>
      <c r="J851" s="670"/>
      <c r="K851" s="670"/>
      <c r="L851" s="670"/>
      <c r="M851" s="670"/>
      <c r="N851" s="670"/>
      <c r="O851" s="670"/>
      <c r="P851" s="670"/>
      <c r="Q851" s="670"/>
    </row>
    <row r="852" ht="25.15" customHeight="true" x14ac:dyDescent="0.2">
      <c r="C852" s="670"/>
      <c r="D852" s="670"/>
      <c r="E852" s="670"/>
      <c r="F852" s="670"/>
      <c r="G852" s="670"/>
      <c r="H852" s="670"/>
      <c r="I852" s="670"/>
      <c r="J852" s="670"/>
      <c r="K852" s="670"/>
      <c r="L852" s="670"/>
      <c r="M852" s="670"/>
      <c r="N852" s="670"/>
      <c r="O852" s="670"/>
      <c r="P852" s="670"/>
      <c r="Q852" s="670"/>
    </row>
    <row r="853" ht="25.15" customHeight="true" x14ac:dyDescent="0.2">
      <c r="C853" s="670"/>
      <c r="D853" s="670"/>
      <c r="E853" s="670"/>
      <c r="F853" s="670"/>
      <c r="G853" s="670"/>
      <c r="H853" s="670"/>
      <c r="I853" s="670"/>
      <c r="J853" s="670"/>
      <c r="K853" s="670"/>
      <c r="L853" s="670"/>
      <c r="M853" s="670"/>
      <c r="N853" s="670"/>
      <c r="O853" s="670"/>
      <c r="P853" s="670"/>
      <c r="Q853" s="670"/>
    </row>
    <row r="854" ht="25.15" customHeight="true" x14ac:dyDescent="0.2">
      <c r="C854" s="670"/>
      <c r="D854" s="670"/>
      <c r="E854" s="670"/>
      <c r="F854" s="670"/>
      <c r="G854" s="670"/>
      <c r="H854" s="670"/>
      <c r="I854" s="670"/>
      <c r="J854" s="670"/>
      <c r="K854" s="670"/>
      <c r="L854" s="670"/>
      <c r="M854" s="670"/>
      <c r="N854" s="670"/>
      <c r="O854" s="670"/>
      <c r="P854" s="670"/>
      <c r="Q854" s="670"/>
    </row>
    <row r="855" ht="25.15" customHeight="true" x14ac:dyDescent="0.2">
      <c r="C855" s="670"/>
      <c r="D855" s="670"/>
      <c r="E855" s="670"/>
      <c r="F855" s="670"/>
      <c r="G855" s="670"/>
      <c r="H855" s="670"/>
      <c r="I855" s="670"/>
      <c r="J855" s="670"/>
      <c r="K855" s="670"/>
      <c r="L855" s="670"/>
      <c r="M855" s="670"/>
      <c r="N855" s="670"/>
      <c r="O855" s="670"/>
      <c r="P855" s="670"/>
      <c r="Q855" s="670"/>
    </row>
    <row r="856" ht="25.15" customHeight="true" x14ac:dyDescent="0.2">
      <c r="C856" s="670"/>
      <c r="D856" s="670"/>
      <c r="E856" s="670"/>
      <c r="F856" s="670"/>
      <c r="G856" s="670"/>
      <c r="H856" s="670"/>
      <c r="I856" s="670"/>
      <c r="J856" s="670"/>
      <c r="K856" s="670"/>
      <c r="L856" s="670"/>
      <c r="M856" s="670"/>
      <c r="N856" s="670"/>
      <c r="O856" s="670"/>
      <c r="P856" s="670"/>
      <c r="Q856" s="670"/>
    </row>
    <row r="857" ht="25.15" customHeight="true" x14ac:dyDescent="0.2">
      <c r="C857" s="670"/>
      <c r="D857" s="670"/>
      <c r="E857" s="670"/>
      <c r="F857" s="670"/>
      <c r="G857" s="670"/>
      <c r="H857" s="670"/>
      <c r="I857" s="670"/>
      <c r="J857" s="670"/>
      <c r="K857" s="670"/>
      <c r="L857" s="670"/>
      <c r="M857" s="670"/>
      <c r="N857" s="670"/>
      <c r="O857" s="670"/>
      <c r="P857" s="670"/>
      <c r="Q857" s="670"/>
    </row>
    <row r="858" ht="25.15" customHeight="true" x14ac:dyDescent="0.2">
      <c r="C858" s="670"/>
      <c r="D858" s="670"/>
      <c r="E858" s="670"/>
      <c r="F858" s="670"/>
      <c r="G858" s="670"/>
      <c r="H858" s="670"/>
      <c r="I858" s="670"/>
      <c r="J858" s="670"/>
      <c r="K858" s="670"/>
      <c r="L858" s="670"/>
      <c r="M858" s="670"/>
      <c r="N858" s="670"/>
      <c r="O858" s="670"/>
      <c r="P858" s="670"/>
      <c r="Q858" s="670"/>
    </row>
    <row r="859" ht="25.15" customHeight="true" x14ac:dyDescent="0.2">
      <c r="C859" s="670"/>
      <c r="D859" s="670"/>
      <c r="E859" s="670"/>
      <c r="F859" s="670"/>
      <c r="G859" s="670"/>
      <c r="H859" s="670"/>
      <c r="I859" s="670"/>
      <c r="J859" s="670"/>
      <c r="K859" s="670"/>
      <c r="L859" s="670"/>
      <c r="M859" s="670"/>
      <c r="N859" s="670"/>
      <c r="O859" s="670"/>
      <c r="P859" s="670"/>
      <c r="Q859" s="670"/>
    </row>
    <row r="860" ht="25.15" customHeight="true" x14ac:dyDescent="0.2">
      <c r="C860" s="670"/>
      <c r="D860" s="670"/>
      <c r="E860" s="670"/>
      <c r="F860" s="670"/>
      <c r="G860" s="670"/>
      <c r="H860" s="670"/>
      <c r="I860" s="670"/>
      <c r="J860" s="670"/>
      <c r="K860" s="670"/>
      <c r="L860" s="670"/>
      <c r="M860" s="670"/>
      <c r="N860" s="670"/>
      <c r="O860" s="670"/>
      <c r="P860" s="670"/>
      <c r="Q860" s="670"/>
    </row>
    <row r="861" ht="25.15" customHeight="true" x14ac:dyDescent="0.2">
      <c r="C861" s="670"/>
      <c r="D861" s="670"/>
      <c r="E861" s="670"/>
      <c r="F861" s="670"/>
      <c r="G861" s="670"/>
      <c r="H861" s="670"/>
      <c r="I861" s="670"/>
      <c r="J861" s="670"/>
      <c r="K861" s="670"/>
      <c r="L861" s="670"/>
      <c r="M861" s="670"/>
      <c r="N861" s="670"/>
      <c r="O861" s="670"/>
      <c r="P861" s="670"/>
      <c r="Q861" s="670"/>
    </row>
    <row r="862" ht="25.15" customHeight="true" x14ac:dyDescent="0.2">
      <c r="C862" s="670"/>
      <c r="D862" s="670"/>
      <c r="E862" s="670"/>
      <c r="F862" s="670"/>
      <c r="G862" s="670"/>
      <c r="H862" s="670"/>
      <c r="I862" s="670"/>
      <c r="J862" s="670"/>
      <c r="K862" s="670"/>
      <c r="L862" s="670"/>
      <c r="M862" s="670"/>
      <c r="N862" s="670"/>
      <c r="O862" s="670"/>
      <c r="P862" s="670"/>
      <c r="Q862" s="670"/>
    </row>
    <row r="863" ht="25.15" customHeight="true" x14ac:dyDescent="0.2">
      <c r="C863" s="670"/>
      <c r="D863" s="670"/>
      <c r="E863" s="670"/>
      <c r="F863" s="670"/>
      <c r="G863" s="670"/>
      <c r="H863" s="670"/>
      <c r="I863" s="670"/>
      <c r="J863" s="670"/>
      <c r="K863" s="670"/>
      <c r="L863" s="670"/>
      <c r="M863" s="670"/>
      <c r="N863" s="670"/>
      <c r="O863" s="670"/>
      <c r="P863" s="670"/>
      <c r="Q863" s="670"/>
    </row>
    <row r="864" ht="25.15" customHeight="true" x14ac:dyDescent="0.2">
      <c r="C864" s="670"/>
      <c r="D864" s="670"/>
      <c r="E864" s="670"/>
      <c r="F864" s="670"/>
      <c r="G864" s="670"/>
      <c r="H864" s="670"/>
      <c r="I864" s="670"/>
      <c r="J864" s="670"/>
      <c r="K864" s="670"/>
      <c r="L864" s="670"/>
      <c r="M864" s="670"/>
      <c r="N864" s="670"/>
      <c r="O864" s="670"/>
      <c r="P864" s="670"/>
      <c r="Q864" s="670"/>
    </row>
    <row r="865" ht="25.15" customHeight="true" x14ac:dyDescent="0.2">
      <c r="C865" s="670"/>
      <c r="D865" s="670"/>
      <c r="E865" s="670"/>
      <c r="F865" s="670"/>
      <c r="G865" s="670"/>
      <c r="H865" s="670"/>
      <c r="I865" s="670"/>
      <c r="J865" s="670"/>
      <c r="K865" s="670"/>
      <c r="L865" s="670"/>
      <c r="M865" s="670"/>
      <c r="N865" s="670"/>
      <c r="O865" s="670"/>
      <c r="P865" s="670"/>
      <c r="Q865" s="670"/>
    </row>
    <row r="866" ht="25.15" customHeight="true" x14ac:dyDescent="0.2">
      <c r="C866" s="670"/>
      <c r="D866" s="670"/>
      <c r="E866" s="670"/>
      <c r="F866" s="670"/>
      <c r="G866" s="670"/>
      <c r="H866" s="670"/>
      <c r="I866" s="670"/>
      <c r="J866" s="670"/>
      <c r="K866" s="670"/>
      <c r="L866" s="670"/>
      <c r="M866" s="670"/>
      <c r="N866" s="670"/>
      <c r="O866" s="670"/>
      <c r="P866" s="670"/>
      <c r="Q866" s="670"/>
    </row>
    <row r="867" ht="25.15" customHeight="true" x14ac:dyDescent="0.2">
      <c r="C867" s="670"/>
      <c r="D867" s="670"/>
      <c r="E867" s="670"/>
      <c r="F867" s="670"/>
      <c r="G867" s="670"/>
      <c r="H867" s="670"/>
      <c r="I867" s="670"/>
      <c r="J867" s="670"/>
      <c r="K867" s="670"/>
      <c r="L867" s="670"/>
      <c r="M867" s="670"/>
      <c r="N867" s="670"/>
      <c r="O867" s="670"/>
      <c r="P867" s="670"/>
      <c r="Q867" s="670"/>
    </row>
    <row r="868" ht="25.15" customHeight="true" x14ac:dyDescent="0.2">
      <c r="C868" s="670"/>
      <c r="D868" s="670"/>
      <c r="E868" s="670"/>
      <c r="F868" s="670"/>
      <c r="G868" s="670"/>
      <c r="H868" s="670"/>
      <c r="I868" s="670"/>
      <c r="J868" s="670"/>
      <c r="K868" s="670"/>
      <c r="L868" s="670"/>
      <c r="M868" s="670"/>
      <c r="N868" s="670"/>
      <c r="O868" s="670"/>
      <c r="P868" s="670"/>
      <c r="Q868" s="670"/>
    </row>
    <row r="869" ht="25.15" customHeight="true" x14ac:dyDescent="0.2">
      <c r="C869" s="670"/>
      <c r="D869" s="670"/>
      <c r="E869" s="670"/>
      <c r="F869" s="670"/>
      <c r="G869" s="670"/>
      <c r="H869" s="670"/>
      <c r="I869" s="670"/>
      <c r="J869" s="670"/>
      <c r="K869" s="670"/>
      <c r="L869" s="670"/>
      <c r="M869" s="670"/>
      <c r="N869" s="670"/>
      <c r="O869" s="670"/>
      <c r="P869" s="670"/>
      <c r="Q869" s="670"/>
    </row>
    <row r="870" ht="25.15" customHeight="true" x14ac:dyDescent="0.2">
      <c r="C870" s="670"/>
      <c r="D870" s="670"/>
      <c r="E870" s="670"/>
      <c r="F870" s="670"/>
      <c r="G870" s="670"/>
      <c r="H870" s="670"/>
      <c r="I870" s="670"/>
      <c r="J870" s="670"/>
      <c r="K870" s="670"/>
      <c r="L870" s="670"/>
      <c r="M870" s="670"/>
      <c r="N870" s="670"/>
      <c r="O870" s="670"/>
      <c r="P870" s="670"/>
      <c r="Q870" s="670"/>
    </row>
    <row r="871" ht="25.15" customHeight="true" x14ac:dyDescent="0.2">
      <c r="C871" s="670"/>
      <c r="D871" s="670"/>
      <c r="E871" s="670"/>
      <c r="F871" s="670"/>
      <c r="G871" s="670"/>
      <c r="H871" s="670"/>
      <c r="I871" s="670"/>
      <c r="J871" s="670"/>
      <c r="K871" s="670"/>
      <c r="L871" s="670"/>
      <c r="M871" s="670"/>
      <c r="N871" s="670"/>
      <c r="O871" s="670"/>
      <c r="P871" s="670"/>
      <c r="Q871" s="670"/>
    </row>
    <row r="872" ht="25.15" customHeight="true" x14ac:dyDescent="0.2">
      <c r="C872" s="670"/>
      <c r="D872" s="670"/>
      <c r="E872" s="670"/>
      <c r="F872" s="670"/>
      <c r="G872" s="670"/>
      <c r="H872" s="670"/>
      <c r="I872" s="670"/>
      <c r="J872" s="670"/>
      <c r="K872" s="670"/>
      <c r="L872" s="670"/>
      <c r="M872" s="670"/>
      <c r="N872" s="670"/>
      <c r="O872" s="670"/>
      <c r="P872" s="670"/>
      <c r="Q872" s="670"/>
    </row>
    <row r="873" ht="25.15" customHeight="true" x14ac:dyDescent="0.2">
      <c r="C873" s="670"/>
      <c r="D873" s="670"/>
      <c r="E873" s="670"/>
      <c r="F873" s="670"/>
      <c r="G873" s="670"/>
      <c r="H873" s="670"/>
      <c r="I873" s="670"/>
      <c r="J873" s="670"/>
      <c r="K873" s="670"/>
      <c r="L873" s="670"/>
      <c r="M873" s="670"/>
      <c r="N873" s="670"/>
      <c r="O873" s="670"/>
      <c r="P873" s="670"/>
      <c r="Q873" s="670"/>
    </row>
    <row r="874" ht="25.15" customHeight="true" x14ac:dyDescent="0.2">
      <c r="C874" s="670"/>
      <c r="D874" s="670"/>
      <c r="E874" s="670"/>
      <c r="F874" s="670"/>
      <c r="G874" s="670"/>
      <c r="H874" s="670"/>
      <c r="I874" s="670"/>
      <c r="J874" s="670"/>
      <c r="K874" s="670"/>
      <c r="L874" s="670"/>
      <c r="M874" s="670"/>
      <c r="N874" s="670"/>
      <c r="O874" s="670"/>
      <c r="P874" s="670"/>
      <c r="Q874" s="670"/>
    </row>
    <row r="875" ht="25.15" customHeight="true" x14ac:dyDescent="0.2">
      <c r="C875" s="670"/>
      <c r="D875" s="670"/>
      <c r="E875" s="670"/>
      <c r="F875" s="670"/>
      <c r="G875" s="670"/>
      <c r="H875" s="670"/>
      <c r="I875" s="670"/>
      <c r="J875" s="670"/>
      <c r="K875" s="670"/>
      <c r="L875" s="670"/>
      <c r="M875" s="670"/>
      <c r="N875" s="670"/>
      <c r="O875" s="670"/>
      <c r="P875" s="670"/>
      <c r="Q875" s="670"/>
    </row>
    <row r="876" ht="25.15" customHeight="true" x14ac:dyDescent="0.2">
      <c r="C876" s="670"/>
      <c r="D876" s="670"/>
      <c r="E876" s="670"/>
      <c r="F876" s="670"/>
      <c r="G876" s="670"/>
      <c r="H876" s="670"/>
      <c r="I876" s="670"/>
      <c r="J876" s="670"/>
      <c r="K876" s="670"/>
      <c r="L876" s="670"/>
      <c r="M876" s="670"/>
      <c r="N876" s="670"/>
      <c r="O876" s="670"/>
      <c r="P876" s="670"/>
      <c r="Q876" s="670"/>
    </row>
    <row r="877" ht="25.15" customHeight="true" x14ac:dyDescent="0.2">
      <c r="C877" s="670"/>
      <c r="D877" s="670"/>
      <c r="E877" s="670"/>
      <c r="F877" s="670"/>
      <c r="G877" s="670"/>
      <c r="H877" s="670"/>
      <c r="I877" s="670"/>
      <c r="J877" s="670"/>
      <c r="K877" s="670"/>
      <c r="L877" s="670"/>
      <c r="M877" s="670"/>
      <c r="N877" s="670"/>
      <c r="O877" s="670"/>
      <c r="P877" s="670"/>
      <c r="Q877" s="670"/>
    </row>
    <row r="878" ht="25.15" customHeight="true" x14ac:dyDescent="0.2">
      <c r="C878" s="670"/>
      <c r="D878" s="670"/>
      <c r="E878" s="670"/>
      <c r="F878" s="670"/>
      <c r="G878" s="670"/>
      <c r="H878" s="670"/>
      <c r="I878" s="670"/>
      <c r="J878" s="670"/>
      <c r="K878" s="670"/>
      <c r="L878" s="670"/>
      <c r="M878" s="670"/>
      <c r="N878" s="670"/>
      <c r="O878" s="670"/>
      <c r="P878" s="670"/>
      <c r="Q878" s="670"/>
    </row>
    <row r="879" ht="25.15" customHeight="true" x14ac:dyDescent="0.2">
      <c r="C879" s="670"/>
      <c r="D879" s="670"/>
      <c r="E879" s="670"/>
      <c r="F879" s="670"/>
      <c r="G879" s="670"/>
      <c r="H879" s="670"/>
      <c r="I879" s="670"/>
      <c r="J879" s="670"/>
      <c r="K879" s="670"/>
      <c r="L879" s="670"/>
      <c r="M879" s="670"/>
      <c r="N879" s="670"/>
      <c r="O879" s="670"/>
      <c r="P879" s="670"/>
      <c r="Q879" s="670"/>
    </row>
    <row r="880" ht="25.15" customHeight="true" x14ac:dyDescent="0.2">
      <c r="C880" s="670"/>
      <c r="D880" s="670"/>
      <c r="E880" s="670"/>
      <c r="F880" s="670"/>
      <c r="G880" s="670"/>
      <c r="H880" s="670"/>
      <c r="I880" s="670"/>
      <c r="J880" s="670"/>
      <c r="K880" s="670"/>
      <c r="L880" s="670"/>
      <c r="M880" s="670"/>
      <c r="N880" s="670"/>
      <c r="O880" s="670"/>
      <c r="P880" s="670"/>
      <c r="Q880" s="670"/>
    </row>
    <row r="881" ht="25.15" customHeight="true" x14ac:dyDescent="0.2">
      <c r="C881" s="670"/>
      <c r="D881" s="670"/>
      <c r="E881" s="670"/>
      <c r="F881" s="670"/>
      <c r="G881" s="670"/>
      <c r="H881" s="670"/>
      <c r="I881" s="670"/>
      <c r="J881" s="670"/>
      <c r="K881" s="670"/>
      <c r="L881" s="670"/>
      <c r="M881" s="670"/>
      <c r="N881" s="670"/>
      <c r="O881" s="670"/>
      <c r="P881" s="670"/>
      <c r="Q881" s="670"/>
    </row>
    <row r="882" ht="25.15" customHeight="true" x14ac:dyDescent="0.2">
      <c r="C882" s="670"/>
      <c r="D882" s="670"/>
      <c r="E882" s="670"/>
      <c r="F882" s="670"/>
      <c r="G882" s="670"/>
      <c r="H882" s="670"/>
      <c r="I882" s="670"/>
      <c r="J882" s="670"/>
      <c r="K882" s="670"/>
      <c r="L882" s="670"/>
      <c r="M882" s="670"/>
      <c r="N882" s="670"/>
      <c r="O882" s="670"/>
      <c r="P882" s="670"/>
      <c r="Q882" s="670"/>
    </row>
    <row r="883" ht="25.15" customHeight="true" x14ac:dyDescent="0.2">
      <c r="C883" s="670"/>
      <c r="D883" s="670"/>
      <c r="E883" s="670"/>
      <c r="F883" s="670"/>
      <c r="G883" s="670"/>
      <c r="H883" s="670"/>
      <c r="I883" s="670"/>
      <c r="J883" s="670"/>
      <c r="K883" s="670"/>
      <c r="L883" s="670"/>
      <c r="M883" s="670"/>
      <c r="N883" s="670"/>
      <c r="O883" s="670"/>
      <c r="P883" s="670"/>
      <c r="Q883" s="670"/>
    </row>
    <row r="884" ht="25.15" customHeight="true" x14ac:dyDescent="0.2">
      <c r="C884" s="670"/>
      <c r="D884" s="670"/>
      <c r="E884" s="670"/>
      <c r="F884" s="670"/>
      <c r="G884" s="670"/>
      <c r="H884" s="670"/>
      <c r="I884" s="670"/>
      <c r="J884" s="670"/>
      <c r="K884" s="670"/>
      <c r="L884" s="670"/>
      <c r="M884" s="670"/>
      <c r="N884" s="670"/>
      <c r="O884" s="670"/>
      <c r="P884" s="670"/>
      <c r="Q884" s="670"/>
    </row>
    <row r="885" ht="25.15" customHeight="true" x14ac:dyDescent="0.2">
      <c r="C885" s="670"/>
      <c r="D885" s="670"/>
      <c r="E885" s="670"/>
      <c r="F885" s="670"/>
      <c r="G885" s="670"/>
      <c r="H885" s="670"/>
      <c r="I885" s="670"/>
      <c r="J885" s="670"/>
      <c r="K885" s="670"/>
      <c r="L885" s="670"/>
      <c r="M885" s="670"/>
      <c r="N885" s="670"/>
      <c r="O885" s="670"/>
      <c r="P885" s="670"/>
      <c r="Q885" s="670"/>
    </row>
    <row r="886" ht="25.15" customHeight="true" x14ac:dyDescent="0.2">
      <c r="C886" s="670"/>
      <c r="D886" s="670"/>
      <c r="E886" s="670"/>
      <c r="F886" s="670"/>
      <c r="G886" s="670"/>
      <c r="H886" s="670"/>
      <c r="I886" s="670"/>
      <c r="J886" s="670"/>
      <c r="K886" s="670"/>
      <c r="L886" s="670"/>
      <c r="M886" s="670"/>
      <c r="N886" s="670"/>
      <c r="O886" s="670"/>
      <c r="P886" s="670"/>
      <c r="Q886" s="670"/>
    </row>
    <row r="887" ht="25.15" customHeight="true" x14ac:dyDescent="0.2">
      <c r="C887" s="670"/>
      <c r="D887" s="670"/>
      <c r="E887" s="670"/>
      <c r="F887" s="670"/>
      <c r="G887" s="670"/>
      <c r="H887" s="670"/>
      <c r="I887" s="670"/>
      <c r="J887" s="670"/>
      <c r="K887" s="670"/>
      <c r="L887" s="670"/>
      <c r="M887" s="670"/>
      <c r="N887" s="670"/>
      <c r="O887" s="670"/>
      <c r="P887" s="670"/>
      <c r="Q887" s="670"/>
    </row>
    <row r="888" ht="25.15" customHeight="true" x14ac:dyDescent="0.2">
      <c r="C888" s="670"/>
      <c r="D888" s="670"/>
      <c r="E888" s="670"/>
      <c r="F888" s="670"/>
      <c r="G888" s="670"/>
      <c r="H888" s="670"/>
      <c r="I888" s="670"/>
      <c r="J888" s="670"/>
      <c r="K888" s="670"/>
      <c r="L888" s="670"/>
      <c r="M888" s="670"/>
      <c r="N888" s="670"/>
      <c r="O888" s="670"/>
      <c r="P888" s="670"/>
      <c r="Q888" s="670"/>
    </row>
    <row r="889" ht="25.15" customHeight="true" x14ac:dyDescent="0.2">
      <c r="C889" s="670"/>
      <c r="D889" s="670"/>
      <c r="E889" s="670"/>
      <c r="F889" s="670"/>
      <c r="G889" s="670"/>
      <c r="H889" s="670"/>
      <c r="I889" s="670"/>
      <c r="J889" s="670"/>
      <c r="K889" s="670"/>
      <c r="L889" s="670"/>
      <c r="M889" s="670"/>
      <c r="N889" s="670"/>
      <c r="O889" s="670"/>
      <c r="P889" s="670"/>
      <c r="Q889" s="670"/>
    </row>
    <row r="890" ht="25.15" customHeight="true" x14ac:dyDescent="0.2">
      <c r="C890" s="670"/>
      <c r="D890" s="670"/>
      <c r="E890" s="670"/>
      <c r="F890" s="670"/>
      <c r="G890" s="670"/>
      <c r="H890" s="670"/>
      <c r="I890" s="670"/>
      <c r="J890" s="670"/>
      <c r="K890" s="670"/>
      <c r="L890" s="670"/>
      <c r="M890" s="670"/>
      <c r="N890" s="670"/>
      <c r="O890" s="670"/>
      <c r="P890" s="670"/>
      <c r="Q890" s="670"/>
    </row>
    <row r="891" ht="25.15" customHeight="true" x14ac:dyDescent="0.2">
      <c r="C891" s="670"/>
      <c r="D891" s="670"/>
      <c r="E891" s="670"/>
      <c r="F891" s="670"/>
      <c r="G891" s="670"/>
      <c r="H891" s="670"/>
      <c r="I891" s="670"/>
      <c r="J891" s="670"/>
      <c r="K891" s="670"/>
      <c r="L891" s="670"/>
      <c r="M891" s="670"/>
      <c r="N891" s="670"/>
      <c r="O891" s="670"/>
      <c r="P891" s="670"/>
      <c r="Q891" s="670"/>
    </row>
    <row r="892" ht="25.15" customHeight="true" x14ac:dyDescent="0.2">
      <c r="C892" s="670"/>
      <c r="D892" s="670"/>
      <c r="E892" s="670"/>
      <c r="F892" s="670"/>
      <c r="G892" s="670"/>
      <c r="H892" s="670"/>
      <c r="I892" s="670"/>
      <c r="J892" s="670"/>
      <c r="K892" s="670"/>
      <c r="L892" s="670"/>
      <c r="M892" s="670"/>
      <c r="N892" s="670"/>
      <c r="O892" s="670"/>
      <c r="P892" s="670"/>
      <c r="Q892" s="670"/>
    </row>
    <row r="893" ht="25.15" customHeight="true" x14ac:dyDescent="0.2">
      <c r="C893" s="670"/>
      <c r="D893" s="670"/>
      <c r="E893" s="670"/>
      <c r="F893" s="670"/>
      <c r="G893" s="670"/>
      <c r="H893" s="670"/>
      <c r="I893" s="670"/>
      <c r="J893" s="670"/>
      <c r="K893" s="670"/>
      <c r="L893" s="670"/>
      <c r="M893" s="670"/>
      <c r="N893" s="670"/>
      <c r="O893" s="670"/>
      <c r="P893" s="670"/>
      <c r="Q893" s="670"/>
    </row>
    <row r="894" ht="25.15" customHeight="true" x14ac:dyDescent="0.2">
      <c r="C894" s="670"/>
      <c r="D894" s="670"/>
      <c r="E894" s="670"/>
      <c r="F894" s="670"/>
      <c r="G894" s="670"/>
      <c r="H894" s="670"/>
      <c r="I894" s="670"/>
      <c r="J894" s="670"/>
      <c r="K894" s="670"/>
      <c r="L894" s="670"/>
      <c r="M894" s="670"/>
      <c r="N894" s="670"/>
      <c r="O894" s="670"/>
      <c r="P894" s="670"/>
      <c r="Q894" s="670"/>
    </row>
    <row r="895" ht="25.15" customHeight="true" x14ac:dyDescent="0.2">
      <c r="C895" s="670"/>
      <c r="D895" s="670"/>
      <c r="E895" s="670"/>
      <c r="F895" s="670"/>
      <c r="G895" s="670"/>
      <c r="H895" s="670"/>
      <c r="I895" s="670"/>
      <c r="J895" s="670"/>
      <c r="K895" s="670"/>
      <c r="L895" s="670"/>
      <c r="M895" s="670"/>
      <c r="N895" s="670"/>
      <c r="O895" s="670"/>
      <c r="P895" s="670"/>
      <c r="Q895" s="670"/>
    </row>
    <row r="896" ht="25.15" customHeight="true" x14ac:dyDescent="0.2">
      <c r="C896" s="670"/>
      <c r="D896" s="670"/>
      <c r="E896" s="670"/>
      <c r="F896" s="670"/>
      <c r="G896" s="670"/>
      <c r="H896" s="670"/>
      <c r="I896" s="670"/>
      <c r="J896" s="670"/>
      <c r="K896" s="670"/>
      <c r="L896" s="670"/>
      <c r="M896" s="670"/>
      <c r="N896" s="670"/>
      <c r="O896" s="670"/>
      <c r="P896" s="670"/>
      <c r="Q896" s="670"/>
    </row>
    <row r="897" ht="25.15" customHeight="true" x14ac:dyDescent="0.2">
      <c r="C897" s="670"/>
      <c r="D897" s="670"/>
      <c r="E897" s="670"/>
      <c r="F897" s="670"/>
      <c r="G897" s="670"/>
      <c r="H897" s="670"/>
      <c r="I897" s="670"/>
      <c r="J897" s="670"/>
      <c r="K897" s="670"/>
      <c r="L897" s="670"/>
      <c r="M897" s="670"/>
      <c r="N897" s="670"/>
      <c r="O897" s="670"/>
      <c r="P897" s="670"/>
      <c r="Q897" s="670"/>
    </row>
    <row r="898" ht="25.15" customHeight="true" x14ac:dyDescent="0.2">
      <c r="C898" s="670"/>
      <c r="D898" s="670"/>
      <c r="E898" s="670"/>
      <c r="F898" s="670"/>
      <c r="G898" s="670"/>
      <c r="H898" s="670"/>
      <c r="I898" s="670"/>
      <c r="J898" s="670"/>
      <c r="K898" s="670"/>
      <c r="L898" s="670"/>
      <c r="M898" s="670"/>
      <c r="N898" s="670"/>
      <c r="O898" s="670"/>
      <c r="P898" s="670"/>
      <c r="Q898" s="670"/>
    </row>
    <row r="899" ht="25.15" customHeight="true" x14ac:dyDescent="0.2">
      <c r="C899" s="670"/>
      <c r="D899" s="670"/>
      <c r="E899" s="670"/>
      <c r="F899" s="670"/>
      <c r="G899" s="670"/>
      <c r="H899" s="670"/>
      <c r="I899" s="670"/>
      <c r="J899" s="670"/>
      <c r="K899" s="670"/>
      <c r="L899" s="670"/>
      <c r="M899" s="670"/>
      <c r="N899" s="670"/>
      <c r="O899" s="670"/>
      <c r="P899" s="670"/>
      <c r="Q899" s="670"/>
    </row>
    <row r="900" ht="25.15" customHeight="true" x14ac:dyDescent="0.2">
      <c r="C900" s="670"/>
      <c r="D900" s="670"/>
      <c r="E900" s="670"/>
      <c r="F900" s="670"/>
      <c r="G900" s="670"/>
      <c r="H900" s="670"/>
      <c r="I900" s="670"/>
      <c r="J900" s="670"/>
      <c r="K900" s="670"/>
      <c r="L900" s="670"/>
      <c r="M900" s="670"/>
      <c r="N900" s="670"/>
      <c r="O900" s="670"/>
      <c r="P900" s="670"/>
      <c r="Q900" s="670"/>
    </row>
    <row r="901" ht="25.15" customHeight="true" x14ac:dyDescent="0.2">
      <c r="C901" s="670"/>
      <c r="D901" s="670"/>
      <c r="E901" s="670"/>
      <c r="F901" s="670"/>
      <c r="G901" s="670"/>
      <c r="H901" s="670"/>
      <c r="I901" s="670"/>
      <c r="J901" s="670"/>
      <c r="K901" s="670"/>
      <c r="L901" s="670"/>
      <c r="M901" s="670"/>
      <c r="N901" s="670"/>
      <c r="O901" s="670"/>
      <c r="P901" s="670"/>
      <c r="Q901" s="670"/>
    </row>
    <row r="902" ht="25.15" customHeight="true" x14ac:dyDescent="0.2">
      <c r="C902" s="670"/>
      <c r="D902" s="670"/>
      <c r="E902" s="670"/>
      <c r="F902" s="670"/>
      <c r="G902" s="670"/>
      <c r="H902" s="670"/>
      <c r="I902" s="670"/>
      <c r="J902" s="670"/>
      <c r="K902" s="670"/>
      <c r="L902" s="670"/>
      <c r="M902" s="670"/>
      <c r="N902" s="670"/>
      <c r="O902" s="670"/>
      <c r="P902" s="670"/>
      <c r="Q902" s="670"/>
    </row>
    <row r="903" ht="25.15" customHeight="true" x14ac:dyDescent="0.2">
      <c r="C903" s="670"/>
      <c r="D903" s="670"/>
      <c r="E903" s="670"/>
      <c r="F903" s="670"/>
      <c r="G903" s="670"/>
      <c r="H903" s="670"/>
      <c r="I903" s="670"/>
      <c r="J903" s="670"/>
      <c r="K903" s="670"/>
      <c r="L903" s="670"/>
      <c r="M903" s="670"/>
      <c r="N903" s="670"/>
      <c r="O903" s="670"/>
      <c r="P903" s="670"/>
      <c r="Q903" s="670"/>
    </row>
    <row r="904" ht="25.15" customHeight="true" x14ac:dyDescent="0.2">
      <c r="C904" s="670"/>
      <c r="D904" s="670"/>
      <c r="E904" s="670"/>
      <c r="F904" s="670"/>
      <c r="G904" s="670"/>
      <c r="H904" s="670"/>
      <c r="I904" s="670"/>
      <c r="J904" s="670"/>
      <c r="K904" s="670"/>
      <c r="L904" s="670"/>
      <c r="M904" s="670"/>
      <c r="N904" s="670"/>
      <c r="O904" s="670"/>
      <c r="P904" s="670"/>
      <c r="Q904" s="670"/>
    </row>
    <row r="905" ht="25.15" customHeight="true" x14ac:dyDescent="0.2">
      <c r="C905" s="670"/>
      <c r="D905" s="670"/>
      <c r="E905" s="670"/>
      <c r="F905" s="670"/>
      <c r="G905" s="670"/>
      <c r="H905" s="670"/>
      <c r="I905" s="670"/>
      <c r="J905" s="670"/>
      <c r="K905" s="670"/>
      <c r="L905" s="670"/>
      <c r="M905" s="670"/>
      <c r="N905" s="670"/>
      <c r="O905" s="670"/>
      <c r="P905" s="670"/>
      <c r="Q905" s="670"/>
    </row>
    <row r="906" ht="25.15" customHeight="true" x14ac:dyDescent="0.2">
      <c r="C906" s="670"/>
      <c r="D906" s="670"/>
      <c r="E906" s="670"/>
      <c r="F906" s="670"/>
      <c r="G906" s="670"/>
      <c r="H906" s="670"/>
      <c r="I906" s="670"/>
      <c r="J906" s="670"/>
      <c r="K906" s="670"/>
      <c r="L906" s="670"/>
      <c r="M906" s="670"/>
      <c r="N906" s="670"/>
      <c r="O906" s="670"/>
      <c r="P906" s="670"/>
      <c r="Q906" s="670"/>
    </row>
    <row r="907" ht="25.15" customHeight="true" x14ac:dyDescent="0.2">
      <c r="C907" s="670"/>
      <c r="D907" s="670"/>
      <c r="E907" s="670"/>
      <c r="F907" s="670"/>
      <c r="G907" s="670"/>
      <c r="H907" s="670"/>
      <c r="I907" s="670"/>
      <c r="J907" s="670"/>
      <c r="K907" s="670"/>
      <c r="L907" s="670"/>
      <c r="M907" s="670"/>
      <c r="N907" s="670"/>
      <c r="O907" s="670"/>
      <c r="P907" s="670"/>
      <c r="Q907" s="670"/>
    </row>
    <row r="908" ht="25.15" customHeight="true" x14ac:dyDescent="0.2">
      <c r="C908" s="670"/>
      <c r="D908" s="670"/>
      <c r="E908" s="670"/>
      <c r="F908" s="670"/>
      <c r="G908" s="670"/>
      <c r="H908" s="670"/>
      <c r="I908" s="670"/>
      <c r="J908" s="670"/>
      <c r="K908" s="670"/>
      <c r="L908" s="670"/>
      <c r="M908" s="670"/>
      <c r="N908" s="670"/>
      <c r="O908" s="670"/>
      <c r="P908" s="670"/>
      <c r="Q908" s="670"/>
    </row>
    <row r="909" ht="25.15" customHeight="true" x14ac:dyDescent="0.2">
      <c r="C909" s="670"/>
      <c r="D909" s="670"/>
      <c r="E909" s="670"/>
      <c r="F909" s="670"/>
      <c r="G909" s="670"/>
      <c r="H909" s="670"/>
      <c r="I909" s="670"/>
      <c r="J909" s="670"/>
      <c r="K909" s="670"/>
      <c r="L909" s="670"/>
      <c r="M909" s="670"/>
      <c r="N909" s="670"/>
      <c r="O909" s="670"/>
      <c r="P909" s="670"/>
      <c r="Q909" s="670"/>
    </row>
    <row r="910" ht="25.15" customHeight="true" x14ac:dyDescent="0.2">
      <c r="C910" s="670"/>
      <c r="D910" s="670"/>
      <c r="E910" s="670"/>
      <c r="F910" s="670"/>
      <c r="G910" s="670"/>
      <c r="H910" s="670"/>
      <c r="I910" s="670"/>
      <c r="J910" s="670"/>
      <c r="K910" s="670"/>
      <c r="L910" s="670"/>
      <c r="M910" s="670"/>
      <c r="N910" s="670"/>
      <c r="O910" s="670"/>
      <c r="P910" s="670"/>
      <c r="Q910" s="670"/>
    </row>
    <row r="911" ht="25.15" customHeight="true" x14ac:dyDescent="0.2">
      <c r="C911" s="670"/>
      <c r="D911" s="670"/>
      <c r="E911" s="670"/>
      <c r="F911" s="670"/>
      <c r="G911" s="670"/>
      <c r="H911" s="670"/>
      <c r="I911" s="670"/>
      <c r="J911" s="670"/>
      <c r="K911" s="670"/>
      <c r="L911" s="670"/>
      <c r="M911" s="670"/>
      <c r="N911" s="670"/>
      <c r="O911" s="670"/>
      <c r="P911" s="670"/>
      <c r="Q911" s="670"/>
    </row>
    <row r="912" ht="25.15" customHeight="true" x14ac:dyDescent="0.2">
      <c r="C912" s="670"/>
      <c r="D912" s="670"/>
      <c r="E912" s="670"/>
      <c r="F912" s="670"/>
      <c r="G912" s="670"/>
      <c r="H912" s="670"/>
      <c r="I912" s="670"/>
      <c r="J912" s="670"/>
      <c r="K912" s="670"/>
      <c r="L912" s="670"/>
      <c r="M912" s="670"/>
      <c r="N912" s="670"/>
      <c r="O912" s="670"/>
      <c r="P912" s="670"/>
      <c r="Q912" s="670"/>
    </row>
    <row r="913" ht="25.15" customHeight="true" x14ac:dyDescent="0.2">
      <c r="C913" s="670"/>
      <c r="D913" s="670"/>
      <c r="E913" s="670"/>
      <c r="F913" s="670"/>
      <c r="G913" s="670"/>
      <c r="H913" s="670"/>
      <c r="I913" s="670"/>
      <c r="J913" s="670"/>
      <c r="K913" s="670"/>
      <c r="L913" s="670"/>
      <c r="M913" s="670"/>
      <c r="N913" s="670"/>
      <c r="O913" s="670"/>
      <c r="P913" s="670"/>
      <c r="Q913" s="670"/>
    </row>
    <row r="914" ht="25.15" customHeight="true" x14ac:dyDescent="0.2">
      <c r="C914" s="670"/>
      <c r="D914" s="670"/>
      <c r="E914" s="670"/>
      <c r="F914" s="670"/>
      <c r="G914" s="670"/>
      <c r="H914" s="670"/>
      <c r="I914" s="670"/>
      <c r="J914" s="670"/>
      <c r="K914" s="670"/>
      <c r="L914" s="670"/>
      <c r="M914" s="670"/>
      <c r="N914" s="670"/>
      <c r="O914" s="670"/>
      <c r="P914" s="670"/>
      <c r="Q914" s="670"/>
    </row>
    <row r="915" ht="25.15" customHeight="true" x14ac:dyDescent="0.2">
      <c r="C915" s="670"/>
      <c r="D915" s="670"/>
      <c r="E915" s="670"/>
      <c r="F915" s="670"/>
      <c r="G915" s="670"/>
      <c r="H915" s="670"/>
      <c r="I915" s="670"/>
      <c r="J915" s="670"/>
      <c r="K915" s="670"/>
      <c r="L915" s="670"/>
      <c r="M915" s="670"/>
      <c r="N915" s="670"/>
      <c r="O915" s="670"/>
      <c r="P915" s="670"/>
      <c r="Q915" s="670"/>
    </row>
    <row r="916" ht="25.15" customHeight="true" x14ac:dyDescent="0.2">
      <c r="C916" s="670"/>
      <c r="D916" s="670"/>
      <c r="E916" s="670"/>
      <c r="F916" s="670"/>
      <c r="G916" s="670"/>
      <c r="H916" s="670"/>
      <c r="I916" s="670"/>
      <c r="J916" s="670"/>
      <c r="K916" s="670"/>
      <c r="L916" s="670"/>
      <c r="M916" s="670"/>
      <c r="N916" s="670"/>
      <c r="O916" s="670"/>
      <c r="P916" s="670"/>
      <c r="Q916" s="670"/>
    </row>
    <row r="917" ht="25.15" customHeight="true" x14ac:dyDescent="0.2">
      <c r="C917" s="670"/>
      <c r="D917" s="670"/>
      <c r="E917" s="670"/>
      <c r="F917" s="670"/>
      <c r="G917" s="670"/>
      <c r="H917" s="670"/>
      <c r="I917" s="670"/>
      <c r="J917" s="670"/>
      <c r="K917" s="670"/>
      <c r="L917" s="670"/>
      <c r="M917" s="670"/>
      <c r="N917" s="670"/>
      <c r="O917" s="670"/>
      <c r="P917" s="670"/>
      <c r="Q917" s="670"/>
    </row>
    <row r="918" ht="25.15" customHeight="true" x14ac:dyDescent="0.2">
      <c r="C918" s="670"/>
      <c r="D918" s="670"/>
      <c r="E918" s="670"/>
      <c r="F918" s="670"/>
      <c r="G918" s="670"/>
      <c r="H918" s="670"/>
      <c r="I918" s="670"/>
      <c r="J918" s="670"/>
      <c r="K918" s="670"/>
      <c r="L918" s="670"/>
      <c r="M918" s="670"/>
      <c r="N918" s="670"/>
      <c r="O918" s="670"/>
      <c r="P918" s="670"/>
      <c r="Q918" s="670"/>
    </row>
    <row r="919" ht="25.15" customHeight="true" x14ac:dyDescent="0.2">
      <c r="C919" s="670"/>
      <c r="D919" s="670"/>
      <c r="E919" s="670"/>
      <c r="F919" s="670"/>
      <c r="G919" s="670"/>
      <c r="H919" s="670"/>
      <c r="I919" s="670"/>
      <c r="J919" s="670"/>
      <c r="K919" s="670"/>
      <c r="L919" s="670"/>
      <c r="M919" s="670"/>
      <c r="N919" s="670"/>
      <c r="O919" s="670"/>
      <c r="P919" s="670"/>
      <c r="Q919" s="670"/>
    </row>
    <row r="920" ht="25.15" customHeight="true" x14ac:dyDescent="0.2">
      <c r="C920" s="670"/>
      <c r="D920" s="670"/>
      <c r="E920" s="670"/>
      <c r="F920" s="670"/>
      <c r="G920" s="670"/>
      <c r="H920" s="670"/>
      <c r="I920" s="670"/>
      <c r="J920" s="670"/>
      <c r="K920" s="670"/>
      <c r="L920" s="670"/>
      <c r="M920" s="670"/>
      <c r="N920" s="670"/>
      <c r="O920" s="670"/>
      <c r="P920" s="670"/>
      <c r="Q920" s="670"/>
    </row>
    <row r="921" ht="25.15" customHeight="true" x14ac:dyDescent="0.2">
      <c r="C921" s="670"/>
      <c r="D921" s="670"/>
      <c r="E921" s="670"/>
      <c r="F921" s="670"/>
      <c r="G921" s="670"/>
      <c r="H921" s="670"/>
      <c r="I921" s="670"/>
      <c r="J921" s="670"/>
      <c r="K921" s="670"/>
      <c r="L921" s="670"/>
      <c r="M921" s="670"/>
      <c r="N921" s="670"/>
      <c r="O921" s="670"/>
      <c r="P921" s="670"/>
      <c r="Q921" s="670"/>
    </row>
    <row r="922" ht="25.15" customHeight="true" x14ac:dyDescent="0.2">
      <c r="C922" s="670"/>
      <c r="D922" s="670"/>
      <c r="E922" s="670"/>
      <c r="F922" s="670"/>
      <c r="G922" s="670"/>
      <c r="H922" s="670"/>
      <c r="I922" s="670"/>
      <c r="J922" s="670"/>
      <c r="K922" s="670"/>
      <c r="L922" s="670"/>
      <c r="M922" s="670"/>
      <c r="N922" s="670"/>
      <c r="O922" s="670"/>
      <c r="P922" s="670"/>
      <c r="Q922" s="670"/>
    </row>
    <row r="923" ht="25.15" customHeight="true" x14ac:dyDescent="0.2">
      <c r="C923" s="670"/>
      <c r="D923" s="670"/>
      <c r="E923" s="670"/>
      <c r="F923" s="670"/>
      <c r="G923" s="670"/>
      <c r="H923" s="670"/>
      <c r="I923" s="670"/>
      <c r="J923" s="670"/>
      <c r="K923" s="670"/>
      <c r="L923" s="670"/>
      <c r="M923" s="670"/>
      <c r="N923" s="670"/>
      <c r="O923" s="670"/>
      <c r="P923" s="670"/>
      <c r="Q923" s="670"/>
    </row>
    <row r="924" ht="25.15" customHeight="true" x14ac:dyDescent="0.2">
      <c r="C924" s="670"/>
      <c r="D924" s="670"/>
      <c r="E924" s="670"/>
      <c r="F924" s="670"/>
      <c r="G924" s="670"/>
      <c r="H924" s="670"/>
      <c r="I924" s="670"/>
      <c r="J924" s="670"/>
      <c r="K924" s="670"/>
      <c r="L924" s="670"/>
      <c r="M924" s="670"/>
      <c r="N924" s="670"/>
      <c r="O924" s="670"/>
      <c r="P924" s="670"/>
      <c r="Q924" s="670"/>
    </row>
    <row r="925" ht="25.15" customHeight="true" x14ac:dyDescent="0.2">
      <c r="C925" s="670"/>
      <c r="D925" s="670"/>
      <c r="E925" s="670"/>
      <c r="F925" s="670"/>
      <c r="G925" s="670"/>
      <c r="H925" s="670"/>
      <c r="I925" s="670"/>
      <c r="J925" s="670"/>
      <c r="K925" s="670"/>
      <c r="L925" s="670"/>
      <c r="M925" s="670"/>
      <c r="N925" s="670"/>
      <c r="O925" s="670"/>
      <c r="P925" s="670"/>
      <c r="Q925" s="670"/>
    </row>
    <row r="926" ht="25.15" customHeight="true" x14ac:dyDescent="0.2">
      <c r="C926" s="670"/>
      <c r="D926" s="670"/>
      <c r="E926" s="670"/>
      <c r="F926" s="670"/>
      <c r="G926" s="670"/>
      <c r="H926" s="670"/>
      <c r="I926" s="670"/>
      <c r="J926" s="670"/>
      <c r="K926" s="670"/>
      <c r="L926" s="670"/>
      <c r="M926" s="670"/>
      <c r="N926" s="670"/>
      <c r="O926" s="670"/>
      <c r="P926" s="670"/>
      <c r="Q926" s="670"/>
    </row>
    <row r="927" ht="25.15" customHeight="true" x14ac:dyDescent="0.2">
      <c r="C927" s="670"/>
      <c r="D927" s="670"/>
      <c r="E927" s="670"/>
      <c r="F927" s="670"/>
      <c r="G927" s="670"/>
      <c r="H927" s="670"/>
      <c r="I927" s="670"/>
      <c r="J927" s="670"/>
      <c r="K927" s="670"/>
      <c r="L927" s="670"/>
      <c r="M927" s="670"/>
      <c r="N927" s="670"/>
      <c r="O927" s="670"/>
      <c r="P927" s="670"/>
      <c r="Q927" s="670"/>
    </row>
    <row r="928" ht="25.15" customHeight="true" x14ac:dyDescent="0.2">
      <c r="C928" s="670"/>
      <c r="D928" s="670"/>
      <c r="E928" s="670"/>
      <c r="F928" s="670"/>
      <c r="G928" s="670"/>
      <c r="H928" s="670"/>
      <c r="I928" s="670"/>
      <c r="J928" s="670"/>
      <c r="K928" s="670"/>
      <c r="L928" s="670"/>
      <c r="M928" s="670"/>
      <c r="N928" s="670"/>
      <c r="O928" s="670"/>
      <c r="P928" s="670"/>
      <c r="Q928" s="670"/>
    </row>
    <row r="929" ht="25.15" customHeight="true" x14ac:dyDescent="0.2">
      <c r="C929" s="670"/>
      <c r="D929" s="670"/>
      <c r="E929" s="670"/>
      <c r="F929" s="670"/>
      <c r="G929" s="670"/>
      <c r="H929" s="670"/>
      <c r="I929" s="670"/>
      <c r="J929" s="670"/>
      <c r="K929" s="670"/>
      <c r="L929" s="670"/>
      <c r="M929" s="670"/>
      <c r="N929" s="670"/>
      <c r="O929" s="670"/>
      <c r="P929" s="670"/>
      <c r="Q929" s="670"/>
    </row>
    <row r="930" ht="25.15" customHeight="true" x14ac:dyDescent="0.2">
      <c r="C930" s="670"/>
      <c r="D930" s="670"/>
      <c r="E930" s="670"/>
      <c r="F930" s="670"/>
      <c r="G930" s="670"/>
      <c r="H930" s="670"/>
      <c r="I930" s="670"/>
      <c r="J930" s="670"/>
      <c r="K930" s="670"/>
      <c r="L930" s="670"/>
      <c r="M930" s="670"/>
      <c r="N930" s="670"/>
      <c r="O930" s="670"/>
      <c r="P930" s="670"/>
      <c r="Q930" s="670"/>
    </row>
    <row r="931" ht="25.15" customHeight="true" x14ac:dyDescent="0.2">
      <c r="C931" s="670"/>
      <c r="D931" s="670"/>
      <c r="E931" s="670"/>
      <c r="F931" s="670"/>
      <c r="G931" s="670"/>
      <c r="H931" s="670"/>
      <c r="I931" s="670"/>
      <c r="J931" s="670"/>
      <c r="K931" s="670"/>
      <c r="L931" s="670"/>
      <c r="M931" s="670"/>
      <c r="N931" s="670"/>
      <c r="O931" s="670"/>
      <c r="P931" s="670"/>
      <c r="Q931" s="670"/>
    </row>
    <row r="932" ht="25.15" customHeight="true" x14ac:dyDescent="0.2">
      <c r="C932" s="670"/>
      <c r="D932" s="670"/>
      <c r="E932" s="670"/>
      <c r="F932" s="670"/>
      <c r="G932" s="670"/>
      <c r="H932" s="670"/>
      <c r="I932" s="670"/>
      <c r="J932" s="670"/>
      <c r="K932" s="670"/>
      <c r="L932" s="670"/>
      <c r="M932" s="670"/>
      <c r="N932" s="670"/>
      <c r="O932" s="670"/>
      <c r="P932" s="670"/>
      <c r="Q932" s="670"/>
    </row>
    <row r="933" ht="25.15" customHeight="true" x14ac:dyDescent="0.2">
      <c r="C933" s="670"/>
      <c r="D933" s="670"/>
      <c r="E933" s="670"/>
      <c r="F933" s="670"/>
      <c r="G933" s="670"/>
      <c r="H933" s="670"/>
      <c r="I933" s="670"/>
      <c r="J933" s="670"/>
      <c r="K933" s="670"/>
      <c r="L933" s="670"/>
      <c r="M933" s="670"/>
      <c r="N933" s="670"/>
      <c r="O933" s="670"/>
      <c r="P933" s="670"/>
      <c r="Q933" s="670"/>
    </row>
    <row r="934" ht="25.15" customHeight="true" x14ac:dyDescent="0.2">
      <c r="C934" s="670"/>
      <c r="D934" s="670"/>
      <c r="E934" s="670"/>
      <c r="F934" s="670"/>
      <c r="G934" s="670"/>
      <c r="H934" s="670"/>
      <c r="I934" s="670"/>
      <c r="J934" s="670"/>
      <c r="K934" s="670"/>
      <c r="L934" s="670"/>
      <c r="M934" s="670"/>
      <c r="N934" s="670"/>
      <c r="O934" s="670"/>
      <c r="P934" s="670"/>
      <c r="Q934" s="670"/>
    </row>
    <row r="935" ht="25.15" customHeight="true" x14ac:dyDescent="0.2">
      <c r="C935" s="670"/>
      <c r="D935" s="670"/>
      <c r="E935" s="670"/>
      <c r="F935" s="670"/>
      <c r="G935" s="670"/>
      <c r="H935" s="670"/>
      <c r="I935" s="670"/>
      <c r="J935" s="670"/>
      <c r="K935" s="670"/>
      <c r="L935" s="670"/>
      <c r="M935" s="670"/>
      <c r="N935" s="670"/>
      <c r="O935" s="670"/>
      <c r="P935" s="670"/>
      <c r="Q935" s="670"/>
    </row>
    <row r="936" ht="25.15" customHeight="true" x14ac:dyDescent="0.2">
      <c r="C936" s="670"/>
      <c r="D936" s="670"/>
      <c r="E936" s="670"/>
      <c r="F936" s="670"/>
      <c r="G936" s="670"/>
      <c r="H936" s="670"/>
      <c r="I936" s="670"/>
      <c r="J936" s="670"/>
      <c r="K936" s="670"/>
      <c r="L936" s="670"/>
      <c r="M936" s="670"/>
      <c r="N936" s="670"/>
      <c r="O936" s="670"/>
      <c r="P936" s="670"/>
      <c r="Q936" s="670"/>
    </row>
    <row r="937" ht="25.15" customHeight="true" x14ac:dyDescent="0.2">
      <c r="C937" s="670"/>
      <c r="D937" s="670"/>
      <c r="E937" s="670"/>
      <c r="F937" s="670"/>
      <c r="G937" s="670"/>
      <c r="H937" s="670"/>
      <c r="I937" s="670"/>
      <c r="J937" s="670"/>
      <c r="K937" s="670"/>
      <c r="L937" s="670"/>
      <c r="M937" s="670"/>
      <c r="N937" s="670"/>
      <c r="O937" s="670"/>
      <c r="P937" s="670"/>
      <c r="Q937" s="670"/>
    </row>
    <row r="938" ht="25.15" customHeight="true" x14ac:dyDescent="0.2">
      <c r="C938" s="670"/>
      <c r="D938" s="670"/>
      <c r="E938" s="670"/>
      <c r="F938" s="670"/>
      <c r="G938" s="670"/>
      <c r="H938" s="670"/>
      <c r="I938" s="670"/>
      <c r="J938" s="670"/>
      <c r="K938" s="670"/>
      <c r="L938" s="670"/>
      <c r="M938" s="670"/>
      <c r="N938" s="670"/>
      <c r="O938" s="670"/>
      <c r="P938" s="670"/>
      <c r="Q938" s="670"/>
    </row>
    <row r="939" ht="25.15" customHeight="true" x14ac:dyDescent="0.2">
      <c r="C939" s="670"/>
      <c r="D939" s="670"/>
      <c r="E939" s="670"/>
      <c r="F939" s="670"/>
      <c r="G939" s="670"/>
      <c r="H939" s="670"/>
      <c r="I939" s="670"/>
      <c r="J939" s="670"/>
      <c r="K939" s="670"/>
      <c r="L939" s="670"/>
      <c r="M939" s="670"/>
      <c r="N939" s="670"/>
      <c r="O939" s="670"/>
      <c r="P939" s="670"/>
      <c r="Q939" s="670"/>
    </row>
    <row r="940" ht="25.15" customHeight="true" x14ac:dyDescent="0.2">
      <c r="C940" s="670"/>
      <c r="D940" s="670"/>
      <c r="E940" s="670"/>
      <c r="F940" s="670"/>
      <c r="G940" s="670"/>
      <c r="H940" s="670"/>
      <c r="I940" s="670"/>
      <c r="J940" s="670"/>
      <c r="K940" s="670"/>
      <c r="L940" s="670"/>
      <c r="M940" s="670"/>
      <c r="N940" s="670"/>
      <c r="O940" s="670"/>
      <c r="P940" s="670"/>
      <c r="Q940" s="670"/>
    </row>
    <row r="941" ht="25.15" customHeight="true" x14ac:dyDescent="0.2">
      <c r="C941" s="670"/>
      <c r="D941" s="670"/>
      <c r="E941" s="670"/>
      <c r="F941" s="670"/>
      <c r="G941" s="670"/>
      <c r="H941" s="670"/>
      <c r="I941" s="670"/>
      <c r="J941" s="670"/>
      <c r="K941" s="670"/>
      <c r="L941" s="670"/>
      <c r="M941" s="670"/>
      <c r="N941" s="670"/>
      <c r="O941" s="670"/>
      <c r="P941" s="670"/>
      <c r="Q941" s="670"/>
    </row>
    <row r="942" ht="25.15" customHeight="true" x14ac:dyDescent="0.2">
      <c r="C942" s="670"/>
      <c r="D942" s="670"/>
      <c r="E942" s="670"/>
      <c r="F942" s="670"/>
      <c r="G942" s="670"/>
      <c r="H942" s="670"/>
      <c r="I942" s="670"/>
      <c r="J942" s="670"/>
      <c r="K942" s="670"/>
      <c r="L942" s="670"/>
      <c r="M942" s="670"/>
      <c r="N942" s="670"/>
      <c r="O942" s="670"/>
      <c r="P942" s="670"/>
      <c r="Q942" s="670"/>
    </row>
    <row r="943" ht="25.15" customHeight="true" x14ac:dyDescent="0.2">
      <c r="C943" s="670"/>
      <c r="D943" s="670"/>
      <c r="E943" s="670"/>
      <c r="F943" s="670"/>
      <c r="G943" s="670"/>
      <c r="H943" s="670"/>
      <c r="I943" s="670"/>
      <c r="J943" s="670"/>
      <c r="K943" s="670"/>
      <c r="L943" s="670"/>
      <c r="M943" s="670"/>
      <c r="N943" s="670"/>
      <c r="O943" s="670"/>
      <c r="P943" s="670"/>
      <c r="Q943" s="670"/>
    </row>
    <row r="944" ht="25.15" customHeight="true" x14ac:dyDescent="0.2">
      <c r="C944" s="670"/>
      <c r="D944" s="670"/>
      <c r="E944" s="670"/>
      <c r="F944" s="670"/>
      <c r="G944" s="670"/>
      <c r="H944" s="670"/>
      <c r="I944" s="670"/>
      <c r="J944" s="670"/>
      <c r="K944" s="670"/>
      <c r="L944" s="670"/>
      <c r="M944" s="670"/>
      <c r="N944" s="670"/>
      <c r="O944" s="670"/>
      <c r="P944" s="670"/>
      <c r="Q944" s="670"/>
    </row>
    <row r="945" ht="25.15" customHeight="true" x14ac:dyDescent="0.2">
      <c r="C945" s="670"/>
      <c r="D945" s="670"/>
      <c r="E945" s="670"/>
      <c r="F945" s="670"/>
      <c r="G945" s="670"/>
      <c r="H945" s="670"/>
      <c r="I945" s="670"/>
      <c r="J945" s="670"/>
      <c r="K945" s="670"/>
      <c r="L945" s="670"/>
      <c r="M945" s="670"/>
      <c r="N945" s="670"/>
      <c r="O945" s="670"/>
      <c r="P945" s="670"/>
      <c r="Q945" s="670"/>
    </row>
    <row r="946" ht="25.15" customHeight="true" x14ac:dyDescent="0.2">
      <c r="C946" s="670"/>
      <c r="D946" s="670"/>
      <c r="E946" s="670"/>
      <c r="F946" s="670"/>
      <c r="G946" s="670"/>
      <c r="H946" s="670"/>
      <c r="I946" s="670"/>
      <c r="J946" s="670"/>
      <c r="K946" s="670"/>
      <c r="L946" s="670"/>
      <c r="M946" s="670"/>
      <c r="N946" s="670"/>
      <c r="O946" s="670"/>
      <c r="P946" s="670"/>
      <c r="Q946" s="670"/>
    </row>
    <row r="947" ht="25.15" customHeight="true" x14ac:dyDescent="0.2">
      <c r="C947" s="670"/>
      <c r="D947" s="670"/>
      <c r="E947" s="670"/>
      <c r="F947" s="670"/>
      <c r="G947" s="670"/>
      <c r="H947" s="670"/>
      <c r="I947" s="670"/>
      <c r="J947" s="670"/>
      <c r="K947" s="670"/>
      <c r="L947" s="670"/>
      <c r="M947" s="670"/>
      <c r="N947" s="670"/>
      <c r="O947" s="670"/>
      <c r="P947" s="670"/>
      <c r="Q947" s="670"/>
    </row>
    <row r="948" ht="25.15" customHeight="true" x14ac:dyDescent="0.2">
      <c r="C948" s="670"/>
      <c r="D948" s="670"/>
      <c r="E948" s="670"/>
      <c r="F948" s="670"/>
      <c r="G948" s="670"/>
      <c r="H948" s="670"/>
      <c r="I948" s="670"/>
      <c r="J948" s="670"/>
      <c r="K948" s="670"/>
      <c r="L948" s="670"/>
      <c r="M948" s="670"/>
      <c r="N948" s="670"/>
      <c r="O948" s="670"/>
      <c r="P948" s="670"/>
      <c r="Q948" s="670"/>
    </row>
    <row r="949" ht="25.15" customHeight="true" x14ac:dyDescent="0.2">
      <c r="C949" s="670"/>
      <c r="D949" s="670"/>
      <c r="E949" s="670"/>
      <c r="F949" s="670"/>
      <c r="G949" s="670"/>
      <c r="H949" s="670"/>
      <c r="I949" s="670"/>
      <c r="J949" s="670"/>
      <c r="K949" s="670"/>
      <c r="L949" s="670"/>
      <c r="M949" s="670"/>
      <c r="N949" s="670"/>
      <c r="O949" s="670"/>
      <c r="P949" s="670"/>
      <c r="Q949" s="670"/>
    </row>
    <row r="950" ht="25.15" customHeight="true" x14ac:dyDescent="0.2">
      <c r="C950" s="670"/>
      <c r="D950" s="670"/>
      <c r="E950" s="670"/>
      <c r="F950" s="670"/>
      <c r="G950" s="670"/>
      <c r="H950" s="670"/>
      <c r="I950" s="670"/>
      <c r="J950" s="670"/>
      <c r="K950" s="670"/>
      <c r="L950" s="670"/>
      <c r="M950" s="670"/>
      <c r="N950" s="670"/>
      <c r="O950" s="670"/>
      <c r="P950" s="670"/>
      <c r="Q950" s="670"/>
    </row>
    <row r="951" ht="25.15" customHeight="true" x14ac:dyDescent="0.2">
      <c r="C951" s="670"/>
      <c r="D951" s="670"/>
      <c r="E951" s="670"/>
      <c r="F951" s="670"/>
      <c r="G951" s="670"/>
      <c r="H951" s="670"/>
      <c r="I951" s="670"/>
      <c r="J951" s="670"/>
      <c r="K951" s="670"/>
      <c r="L951" s="670"/>
      <c r="M951" s="670"/>
      <c r="N951" s="670"/>
      <c r="O951" s="670"/>
      <c r="P951" s="670"/>
      <c r="Q951" s="670"/>
    </row>
    <row r="952" ht="25.15" customHeight="true" x14ac:dyDescent="0.2">
      <c r="C952" s="670"/>
      <c r="D952" s="670"/>
      <c r="E952" s="670"/>
      <c r="F952" s="670"/>
      <c r="G952" s="670"/>
      <c r="H952" s="670"/>
      <c r="I952" s="670"/>
      <c r="J952" s="670"/>
      <c r="K952" s="670"/>
      <c r="L952" s="670"/>
      <c r="M952" s="670"/>
      <c r="N952" s="670"/>
      <c r="O952" s="670"/>
      <c r="P952" s="670"/>
      <c r="Q952" s="670"/>
    </row>
    <row r="953" ht="25.15" customHeight="true" x14ac:dyDescent="0.2">
      <c r="C953" s="670"/>
      <c r="D953" s="670"/>
      <c r="E953" s="670"/>
      <c r="F953" s="670"/>
      <c r="G953" s="670"/>
      <c r="H953" s="670"/>
      <c r="I953" s="670"/>
      <c r="J953" s="670"/>
      <c r="K953" s="670"/>
      <c r="L953" s="670"/>
      <c r="M953" s="670"/>
      <c r="N953" s="670"/>
      <c r="O953" s="670"/>
      <c r="P953" s="670"/>
      <c r="Q953" s="670"/>
    </row>
    <row r="954" ht="25.15" customHeight="true" x14ac:dyDescent="0.2">
      <c r="C954" s="670"/>
      <c r="D954" s="670"/>
      <c r="E954" s="670"/>
      <c r="F954" s="670"/>
      <c r="G954" s="670"/>
      <c r="H954" s="670"/>
      <c r="I954" s="670"/>
      <c r="J954" s="670"/>
      <c r="K954" s="670"/>
      <c r="L954" s="670"/>
      <c r="M954" s="670"/>
      <c r="N954" s="670"/>
      <c r="O954" s="670"/>
      <c r="P954" s="670"/>
      <c r="Q954" s="670"/>
    </row>
    <row r="955" ht="25.15" customHeight="true" x14ac:dyDescent="0.2">
      <c r="C955" s="670"/>
      <c r="D955" s="670"/>
      <c r="E955" s="670"/>
      <c r="F955" s="670"/>
      <c r="G955" s="670"/>
      <c r="H955" s="670"/>
      <c r="I955" s="670"/>
      <c r="J955" s="670"/>
      <c r="K955" s="670"/>
      <c r="L955" s="670"/>
      <c r="M955" s="670"/>
      <c r="N955" s="670"/>
      <c r="O955" s="670"/>
      <c r="P955" s="670"/>
      <c r="Q955" s="670"/>
    </row>
    <row r="956" ht="25.15" customHeight="true" x14ac:dyDescent="0.2">
      <c r="C956" s="670"/>
      <c r="D956" s="670"/>
      <c r="E956" s="670"/>
      <c r="F956" s="670"/>
      <c r="G956" s="670"/>
      <c r="H956" s="670"/>
      <c r="I956" s="670"/>
      <c r="J956" s="670"/>
      <c r="K956" s="670"/>
      <c r="L956" s="670"/>
      <c r="M956" s="670"/>
      <c r="N956" s="670"/>
      <c r="O956" s="670"/>
      <c r="P956" s="670"/>
      <c r="Q956" s="670"/>
    </row>
    <row r="957" ht="25.15" customHeight="true" x14ac:dyDescent="0.2">
      <c r="C957" s="670"/>
      <c r="D957" s="670"/>
      <c r="E957" s="670"/>
      <c r="F957" s="670"/>
      <c r="G957" s="670"/>
      <c r="H957" s="670"/>
      <c r="I957" s="670"/>
      <c r="J957" s="670"/>
      <c r="K957" s="670"/>
      <c r="L957" s="670"/>
      <c r="M957" s="670"/>
      <c r="N957" s="670"/>
      <c r="O957" s="670"/>
      <c r="P957" s="670"/>
      <c r="Q957" s="670"/>
    </row>
    <row r="958" ht="25.15" customHeight="true" x14ac:dyDescent="0.2">
      <c r="C958" s="670"/>
      <c r="D958" s="670"/>
      <c r="E958" s="670"/>
      <c r="F958" s="670"/>
      <c r="G958" s="670"/>
      <c r="H958" s="670"/>
      <c r="I958" s="670"/>
      <c r="J958" s="670"/>
      <c r="K958" s="670"/>
      <c r="L958" s="670"/>
      <c r="M958" s="670"/>
      <c r="N958" s="670"/>
      <c r="O958" s="670"/>
      <c r="P958" s="670"/>
      <c r="Q958" s="670"/>
    </row>
    <row r="959" ht="25.15" customHeight="true" x14ac:dyDescent="0.2">
      <c r="C959" s="670"/>
      <c r="D959" s="670"/>
      <c r="E959" s="670"/>
      <c r="F959" s="670"/>
      <c r="G959" s="670"/>
      <c r="H959" s="670"/>
      <c r="I959" s="670"/>
      <c r="J959" s="670"/>
      <c r="K959" s="670"/>
      <c r="L959" s="670"/>
      <c r="M959" s="670"/>
      <c r="N959" s="670"/>
      <c r="O959" s="670"/>
      <c r="P959" s="670"/>
      <c r="Q959" s="670"/>
    </row>
    <row r="960" ht="25.15" customHeight="true" x14ac:dyDescent="0.2">
      <c r="C960" s="670"/>
      <c r="D960" s="670"/>
      <c r="E960" s="670"/>
      <c r="F960" s="670"/>
      <c r="G960" s="670"/>
      <c r="H960" s="670"/>
      <c r="I960" s="670"/>
      <c r="J960" s="670"/>
      <c r="K960" s="670"/>
      <c r="L960" s="670"/>
      <c r="M960" s="670"/>
      <c r="N960" s="670"/>
      <c r="O960" s="670"/>
      <c r="P960" s="670"/>
      <c r="Q960" s="670"/>
    </row>
    <row r="961" ht="25.15" customHeight="true" x14ac:dyDescent="0.2">
      <c r="C961" s="670"/>
      <c r="D961" s="670"/>
      <c r="E961" s="670"/>
      <c r="F961" s="670"/>
      <c r="G961" s="670"/>
      <c r="H961" s="670"/>
      <c r="I961" s="670"/>
      <c r="J961" s="670"/>
      <c r="K961" s="670"/>
      <c r="L961" s="670"/>
      <c r="M961" s="670"/>
      <c r="N961" s="670"/>
      <c r="O961" s="670"/>
      <c r="P961" s="670"/>
      <c r="Q961" s="670"/>
    </row>
    <row r="962" ht="25.15" customHeight="true" x14ac:dyDescent="0.2">
      <c r="C962" s="670"/>
      <c r="D962" s="670"/>
      <c r="E962" s="670"/>
      <c r="F962" s="670"/>
      <c r="G962" s="670"/>
      <c r="H962" s="670"/>
      <c r="I962" s="670"/>
      <c r="J962" s="670"/>
      <c r="K962" s="670"/>
      <c r="L962" s="670"/>
      <c r="M962" s="670"/>
      <c r="N962" s="670"/>
      <c r="O962" s="670"/>
      <c r="P962" s="670"/>
      <c r="Q962" s="670"/>
    </row>
    <row r="963" ht="25.15" customHeight="true" x14ac:dyDescent="0.2">
      <c r="C963" s="670"/>
      <c r="D963" s="670"/>
      <c r="E963" s="670"/>
      <c r="F963" s="670"/>
      <c r="G963" s="670"/>
      <c r="H963" s="670"/>
      <c r="I963" s="670"/>
      <c r="J963" s="670"/>
      <c r="K963" s="670"/>
      <c r="L963" s="670"/>
      <c r="M963" s="670"/>
      <c r="N963" s="670"/>
      <c r="O963" s="670"/>
      <c r="P963" s="670"/>
      <c r="Q963" s="670"/>
    </row>
    <row r="964" ht="25.15" customHeight="true" x14ac:dyDescent="0.2">
      <c r="C964" s="670"/>
      <c r="D964" s="670"/>
      <c r="E964" s="670"/>
      <c r="F964" s="670"/>
      <c r="G964" s="670"/>
      <c r="H964" s="670"/>
      <c r="I964" s="670"/>
      <c r="J964" s="670"/>
      <c r="K964" s="670"/>
      <c r="L964" s="670"/>
      <c r="M964" s="670"/>
      <c r="N964" s="670"/>
      <c r="O964" s="670"/>
      <c r="P964" s="670"/>
      <c r="Q964" s="670"/>
    </row>
    <row r="965" ht="25.15" customHeight="true" x14ac:dyDescent="0.2">
      <c r="C965" s="670"/>
      <c r="D965" s="670"/>
      <c r="E965" s="670"/>
      <c r="F965" s="670"/>
      <c r="G965" s="670"/>
      <c r="H965" s="670"/>
      <c r="I965" s="670"/>
      <c r="J965" s="670"/>
      <c r="K965" s="670"/>
      <c r="L965" s="670"/>
      <c r="M965" s="670"/>
      <c r="N965" s="670"/>
      <c r="O965" s="670"/>
      <c r="P965" s="670"/>
      <c r="Q965" s="670"/>
    </row>
    <row r="966" ht="25.15" customHeight="true" x14ac:dyDescent="0.2">
      <c r="C966" s="670"/>
      <c r="D966" s="670"/>
      <c r="E966" s="670"/>
      <c r="F966" s="670"/>
      <c r="G966" s="670"/>
      <c r="H966" s="670"/>
      <c r="I966" s="670"/>
      <c r="J966" s="670"/>
      <c r="K966" s="670"/>
      <c r="L966" s="670"/>
      <c r="M966" s="670"/>
      <c r="N966" s="670"/>
      <c r="O966" s="670"/>
      <c r="P966" s="670"/>
      <c r="Q966" s="670"/>
    </row>
    <row r="967" ht="25.15" customHeight="true" x14ac:dyDescent="0.2">
      <c r="C967" s="670"/>
      <c r="D967" s="670"/>
      <c r="E967" s="670"/>
      <c r="F967" s="670"/>
      <c r="G967" s="670"/>
      <c r="H967" s="670"/>
      <c r="I967" s="670"/>
      <c r="J967" s="670"/>
      <c r="K967" s="670"/>
      <c r="L967" s="670"/>
      <c r="M967" s="670"/>
      <c r="N967" s="670"/>
      <c r="O967" s="670"/>
      <c r="P967" s="670"/>
      <c r="Q967" s="670"/>
    </row>
    <row r="968" ht="25.15" customHeight="true" x14ac:dyDescent="0.2">
      <c r="C968" s="670"/>
      <c r="D968" s="670"/>
      <c r="E968" s="670"/>
      <c r="F968" s="670"/>
      <c r="G968" s="670"/>
      <c r="H968" s="670"/>
      <c r="I968" s="670"/>
      <c r="J968" s="670"/>
      <c r="K968" s="670"/>
      <c r="L968" s="670"/>
      <c r="M968" s="670"/>
      <c r="N968" s="670"/>
      <c r="O968" s="670"/>
      <c r="P968" s="670"/>
      <c r="Q968" s="670"/>
    </row>
    <row r="969" ht="25.15" customHeight="true" x14ac:dyDescent="0.2">
      <c r="C969" s="670"/>
      <c r="D969" s="670"/>
      <c r="E969" s="670"/>
      <c r="F969" s="670"/>
      <c r="G969" s="670"/>
      <c r="H969" s="670"/>
      <c r="I969" s="670"/>
      <c r="J969" s="670"/>
      <c r="K969" s="670"/>
      <c r="L969" s="670"/>
      <c r="M969" s="670"/>
      <c r="N969" s="670"/>
      <c r="O969" s="670"/>
      <c r="P969" s="670"/>
      <c r="Q969" s="670"/>
    </row>
    <row r="970" ht="25.15" customHeight="true" x14ac:dyDescent="0.2">
      <c r="C970" s="670"/>
      <c r="D970" s="670"/>
      <c r="E970" s="670"/>
      <c r="F970" s="670"/>
      <c r="G970" s="670"/>
      <c r="H970" s="670"/>
      <c r="I970" s="670"/>
      <c r="J970" s="670"/>
      <c r="K970" s="670"/>
      <c r="L970" s="670"/>
      <c r="M970" s="670"/>
      <c r="N970" s="670"/>
      <c r="O970" s="670"/>
      <c r="P970" s="670"/>
      <c r="Q970" s="670"/>
    </row>
    <row r="971" ht="25.15" customHeight="true" x14ac:dyDescent="0.2">
      <c r="C971" s="670"/>
      <c r="D971" s="670"/>
      <c r="E971" s="670"/>
      <c r="F971" s="670"/>
      <c r="G971" s="670"/>
      <c r="H971" s="670"/>
      <c r="I971" s="670"/>
      <c r="J971" s="670"/>
      <c r="K971" s="670"/>
      <c r="L971" s="670"/>
      <c r="M971" s="670"/>
      <c r="N971" s="670"/>
      <c r="O971" s="670"/>
      <c r="P971" s="670"/>
      <c r="Q971" s="670"/>
    </row>
    <row r="972" ht="25.15" customHeight="true" x14ac:dyDescent="0.2">
      <c r="C972" s="670"/>
      <c r="D972" s="670"/>
      <c r="E972" s="670"/>
      <c r="F972" s="670"/>
      <c r="G972" s="670"/>
      <c r="H972" s="670"/>
      <c r="I972" s="670"/>
      <c r="J972" s="670"/>
      <c r="K972" s="670"/>
      <c r="L972" s="670"/>
      <c r="M972" s="670"/>
      <c r="N972" s="670"/>
      <c r="O972" s="670"/>
      <c r="P972" s="670"/>
      <c r="Q972" s="670"/>
    </row>
    <row r="973" ht="25.15" customHeight="true" x14ac:dyDescent="0.2">
      <c r="C973" s="670"/>
      <c r="D973" s="670"/>
      <c r="E973" s="670"/>
      <c r="F973" s="670"/>
      <c r="G973" s="670"/>
      <c r="H973" s="670"/>
      <c r="I973" s="670"/>
      <c r="J973" s="670"/>
      <c r="K973" s="670"/>
      <c r="L973" s="670"/>
      <c r="M973" s="670"/>
      <c r="N973" s="670"/>
      <c r="O973" s="670"/>
      <c r="P973" s="670"/>
      <c r="Q973" s="670"/>
    </row>
    <row r="974" ht="25.15" customHeight="true" x14ac:dyDescent="0.2">
      <c r="C974" s="670"/>
      <c r="D974" s="670"/>
      <c r="E974" s="670"/>
      <c r="F974" s="670"/>
      <c r="G974" s="670"/>
      <c r="H974" s="670"/>
      <c r="I974" s="670"/>
      <c r="J974" s="670"/>
      <c r="K974" s="670"/>
      <c r="L974" s="670"/>
      <c r="M974" s="670"/>
      <c r="N974" s="670"/>
      <c r="O974" s="670"/>
      <c r="P974" s="670"/>
      <c r="Q974" s="670"/>
    </row>
    <row r="975" ht="25.15" customHeight="true" x14ac:dyDescent="0.2">
      <c r="C975" s="670"/>
      <c r="D975" s="670"/>
      <c r="E975" s="670"/>
      <c r="F975" s="670"/>
      <c r="G975" s="670"/>
      <c r="H975" s="670"/>
      <c r="I975" s="670"/>
      <c r="J975" s="670"/>
      <c r="K975" s="670"/>
      <c r="L975" s="670"/>
      <c r="M975" s="670"/>
      <c r="N975" s="670"/>
      <c r="O975" s="670"/>
      <c r="P975" s="670"/>
      <c r="Q975" s="670"/>
    </row>
    <row r="976" ht="25.15" customHeight="true" x14ac:dyDescent="0.2">
      <c r="C976" s="670"/>
      <c r="D976" s="670"/>
      <c r="E976" s="670"/>
      <c r="F976" s="670"/>
      <c r="G976" s="670"/>
      <c r="H976" s="670"/>
      <c r="I976" s="670"/>
      <c r="J976" s="670"/>
      <c r="K976" s="670"/>
      <c r="L976" s="670"/>
      <c r="M976" s="670"/>
      <c r="N976" s="670"/>
      <c r="O976" s="670"/>
      <c r="P976" s="670"/>
      <c r="Q976" s="670"/>
    </row>
    <row r="977" ht="25.15" customHeight="true" x14ac:dyDescent="0.2">
      <c r="C977" s="670"/>
      <c r="D977" s="670"/>
      <c r="E977" s="670"/>
      <c r="F977" s="670"/>
      <c r="G977" s="670"/>
      <c r="H977" s="670"/>
      <c r="I977" s="670"/>
      <c r="J977" s="670"/>
      <c r="K977" s="670"/>
      <c r="L977" s="670"/>
      <c r="M977" s="670"/>
      <c r="N977" s="670"/>
      <c r="O977" s="670"/>
      <c r="P977" s="670"/>
      <c r="Q977" s="670"/>
    </row>
    <row r="978" ht="25.15" customHeight="true" x14ac:dyDescent="0.2">
      <c r="C978" s="670"/>
      <c r="D978" s="670"/>
      <c r="E978" s="670"/>
      <c r="F978" s="670"/>
      <c r="G978" s="670"/>
      <c r="H978" s="670"/>
      <c r="I978" s="670"/>
      <c r="J978" s="670"/>
      <c r="K978" s="670"/>
      <c r="L978" s="670"/>
      <c r="M978" s="670"/>
      <c r="N978" s="670"/>
      <c r="O978" s="670"/>
      <c r="P978" s="670"/>
      <c r="Q978" s="670"/>
    </row>
    <row r="979" ht="25.15" customHeight="true" x14ac:dyDescent="0.2">
      <c r="C979" s="670"/>
      <c r="D979" s="670"/>
      <c r="E979" s="670"/>
      <c r="F979" s="670"/>
      <c r="G979" s="670"/>
      <c r="H979" s="670"/>
      <c r="I979" s="670"/>
      <c r="J979" s="670"/>
      <c r="K979" s="670"/>
      <c r="L979" s="670"/>
      <c r="M979" s="670"/>
      <c r="N979" s="670"/>
      <c r="O979" s="670"/>
      <c r="P979" s="670"/>
      <c r="Q979" s="670"/>
    </row>
    <row r="980" ht="25.15" customHeight="true" x14ac:dyDescent="0.2">
      <c r="C980" s="670"/>
      <c r="D980" s="670"/>
      <c r="E980" s="670"/>
      <c r="F980" s="670"/>
      <c r="G980" s="670"/>
      <c r="H980" s="670"/>
      <c r="I980" s="670"/>
      <c r="J980" s="670"/>
      <c r="K980" s="670"/>
      <c r="L980" s="670"/>
      <c r="M980" s="670"/>
      <c r="N980" s="670"/>
      <c r="O980" s="670"/>
      <c r="P980" s="670"/>
      <c r="Q980" s="670"/>
    </row>
    <row r="981" ht="25.15" customHeight="true" x14ac:dyDescent="0.2">
      <c r="C981" s="670"/>
      <c r="D981" s="670"/>
      <c r="E981" s="670"/>
      <c r="F981" s="670"/>
      <c r="G981" s="670"/>
      <c r="H981" s="670"/>
      <c r="I981" s="670"/>
      <c r="J981" s="670"/>
      <c r="K981" s="670"/>
      <c r="L981" s="670"/>
      <c r="M981" s="670"/>
      <c r="N981" s="670"/>
      <c r="O981" s="670"/>
      <c r="P981" s="670"/>
      <c r="Q981" s="670"/>
    </row>
    <row r="982" ht="25.15" customHeight="true" x14ac:dyDescent="0.2">
      <c r="C982" s="670"/>
      <c r="D982" s="670"/>
      <c r="E982" s="670"/>
      <c r="F982" s="670"/>
      <c r="G982" s="670"/>
      <c r="H982" s="670"/>
      <c r="I982" s="670"/>
      <c r="J982" s="670"/>
      <c r="K982" s="670"/>
      <c r="L982" s="670"/>
      <c r="M982" s="670"/>
      <c r="N982" s="670"/>
      <c r="O982" s="670"/>
      <c r="P982" s="670"/>
      <c r="Q982" s="670"/>
    </row>
    <row r="983" ht="25.15" customHeight="true" x14ac:dyDescent="0.2">
      <c r="C983" s="670"/>
      <c r="D983" s="670"/>
      <c r="E983" s="670"/>
      <c r="F983" s="670"/>
      <c r="G983" s="670"/>
      <c r="H983" s="670"/>
      <c r="I983" s="670"/>
      <c r="J983" s="670"/>
      <c r="K983" s="670"/>
      <c r="L983" s="670"/>
      <c r="M983" s="670"/>
      <c r="N983" s="670"/>
      <c r="O983" s="670"/>
      <c r="P983" s="670"/>
      <c r="Q983" s="670"/>
    </row>
    <row r="984" ht="25.15" customHeight="true" x14ac:dyDescent="0.2">
      <c r="C984" s="670"/>
      <c r="D984" s="670"/>
      <c r="E984" s="670"/>
      <c r="F984" s="670"/>
      <c r="G984" s="670"/>
      <c r="H984" s="670"/>
      <c r="I984" s="670"/>
      <c r="J984" s="670"/>
      <c r="K984" s="670"/>
      <c r="L984" s="670"/>
      <c r="M984" s="670"/>
      <c r="N984" s="670"/>
      <c r="O984" s="670"/>
      <c r="P984" s="670"/>
      <c r="Q984" s="670"/>
    </row>
    <row r="985" ht="25.15" customHeight="true" x14ac:dyDescent="0.2">
      <c r="C985" s="670"/>
      <c r="D985" s="670"/>
      <c r="E985" s="670"/>
      <c r="F985" s="670"/>
      <c r="G985" s="670"/>
      <c r="H985" s="670"/>
      <c r="I985" s="670"/>
      <c r="J985" s="670"/>
      <c r="K985" s="670"/>
      <c r="L985" s="670"/>
      <c r="M985" s="670"/>
      <c r="N985" s="670"/>
      <c r="O985" s="670"/>
      <c r="P985" s="670"/>
      <c r="Q985" s="670"/>
    </row>
    <row r="986" ht="25.15" customHeight="true" x14ac:dyDescent="0.2">
      <c r="C986" s="670"/>
      <c r="D986" s="670"/>
      <c r="E986" s="670"/>
      <c r="F986" s="670"/>
      <c r="G986" s="670"/>
      <c r="H986" s="670"/>
      <c r="I986" s="670"/>
      <c r="J986" s="670"/>
      <c r="K986" s="670"/>
      <c r="L986" s="670"/>
      <c r="M986" s="670"/>
      <c r="N986" s="670"/>
      <c r="O986" s="670"/>
      <c r="P986" s="670"/>
      <c r="Q986" s="670"/>
    </row>
    <row r="987" ht="25.15" customHeight="true" x14ac:dyDescent="0.2">
      <c r="C987" s="670"/>
      <c r="D987" s="670"/>
      <c r="E987" s="670"/>
      <c r="F987" s="670"/>
      <c r="G987" s="670"/>
      <c r="H987" s="670"/>
      <c r="I987" s="670"/>
      <c r="J987" s="670"/>
      <c r="K987" s="670"/>
      <c r="L987" s="670"/>
      <c r="M987" s="670"/>
      <c r="N987" s="670"/>
      <c r="O987" s="670"/>
      <c r="P987" s="670"/>
      <c r="Q987" s="670"/>
    </row>
    <row r="988" ht="25.15" customHeight="true" x14ac:dyDescent="0.2">
      <c r="C988" s="670"/>
      <c r="D988" s="670"/>
      <c r="E988" s="670"/>
      <c r="F988" s="670"/>
      <c r="G988" s="670"/>
      <c r="H988" s="670"/>
      <c r="I988" s="670"/>
      <c r="J988" s="670"/>
      <c r="K988" s="670"/>
      <c r="L988" s="670"/>
      <c r="M988" s="670"/>
      <c r="N988" s="670"/>
      <c r="O988" s="670"/>
      <c r="P988" s="670"/>
      <c r="Q988" s="670"/>
    </row>
    <row r="989" ht="25.15" customHeight="true" x14ac:dyDescent="0.2">
      <c r="C989" s="670"/>
      <c r="D989" s="670"/>
      <c r="E989" s="670"/>
      <c r="F989" s="670"/>
      <c r="G989" s="670"/>
      <c r="H989" s="670"/>
      <c r="I989" s="670"/>
      <c r="J989" s="670"/>
      <c r="K989" s="670"/>
      <c r="L989" s="670"/>
      <c r="M989" s="670"/>
      <c r="N989" s="670"/>
      <c r="O989" s="670"/>
      <c r="P989" s="670"/>
      <c r="Q989" s="670"/>
    </row>
    <row r="990" ht="25.15" customHeight="true" x14ac:dyDescent="0.2">
      <c r="C990" s="670"/>
      <c r="D990" s="670"/>
      <c r="E990" s="670"/>
      <c r="F990" s="670"/>
      <c r="G990" s="670"/>
      <c r="H990" s="670"/>
      <c r="I990" s="670"/>
      <c r="J990" s="670"/>
      <c r="K990" s="670"/>
      <c r="L990" s="670"/>
      <c r="M990" s="670"/>
      <c r="N990" s="670"/>
      <c r="O990" s="670"/>
      <c r="P990" s="670"/>
      <c r="Q990" s="670"/>
    </row>
    <row r="991" ht="25.15" customHeight="true" x14ac:dyDescent="0.2">
      <c r="C991" s="670"/>
      <c r="D991" s="670"/>
      <c r="E991" s="670"/>
      <c r="F991" s="670"/>
      <c r="G991" s="670"/>
      <c r="H991" s="670"/>
      <c r="I991" s="670"/>
      <c r="J991" s="670"/>
      <c r="K991" s="670"/>
      <c r="L991" s="670"/>
      <c r="M991" s="670"/>
      <c r="N991" s="670"/>
      <c r="O991" s="670"/>
      <c r="P991" s="670"/>
      <c r="Q991" s="670"/>
    </row>
    <row r="992" ht="25.15" customHeight="true" x14ac:dyDescent="0.2">
      <c r="C992" s="670"/>
      <c r="D992" s="670"/>
      <c r="E992" s="670"/>
      <c r="F992" s="670"/>
      <c r="G992" s="670"/>
      <c r="H992" s="670"/>
      <c r="I992" s="670"/>
      <c r="J992" s="670"/>
      <c r="K992" s="670"/>
      <c r="L992" s="670"/>
      <c r="M992" s="670"/>
      <c r="N992" s="670"/>
      <c r="O992" s="670"/>
      <c r="P992" s="670"/>
      <c r="Q992" s="670"/>
    </row>
    <row r="993" ht="25.15" customHeight="true" x14ac:dyDescent="0.2">
      <c r="C993" s="670"/>
      <c r="D993" s="670"/>
      <c r="E993" s="670"/>
      <c r="F993" s="670"/>
      <c r="G993" s="670"/>
      <c r="H993" s="670"/>
      <c r="I993" s="670"/>
      <c r="J993" s="670"/>
      <c r="K993" s="670"/>
      <c r="L993" s="670"/>
      <c r="M993" s="670"/>
      <c r="N993" s="670"/>
      <c r="O993" s="670"/>
      <c r="P993" s="670"/>
      <c r="Q993" s="670"/>
    </row>
    <row r="994" ht="25.15" customHeight="true" x14ac:dyDescent="0.2">
      <c r="C994" s="670"/>
      <c r="D994" s="670"/>
      <c r="E994" s="670"/>
      <c r="F994" s="670"/>
      <c r="G994" s="670"/>
      <c r="H994" s="670"/>
      <c r="I994" s="670"/>
      <c r="J994" s="670"/>
      <c r="K994" s="670"/>
      <c r="L994" s="670"/>
      <c r="M994" s="670"/>
      <c r="N994" s="670"/>
      <c r="O994" s="670"/>
      <c r="P994" s="670"/>
      <c r="Q994" s="670"/>
    </row>
    <row r="995" ht="25.15" customHeight="true" x14ac:dyDescent="0.2">
      <c r="C995" s="670"/>
      <c r="D995" s="670"/>
      <c r="E995" s="670"/>
      <c r="F995" s="670"/>
      <c r="G995" s="670"/>
      <c r="H995" s="670"/>
      <c r="I995" s="670"/>
      <c r="J995" s="670"/>
      <c r="K995" s="670"/>
      <c r="L995" s="670"/>
      <c r="M995" s="670"/>
      <c r="N995" s="670"/>
      <c r="O995" s="670"/>
      <c r="P995" s="670"/>
      <c r="Q995" s="670"/>
    </row>
    <row r="996" ht="25.15" customHeight="true" x14ac:dyDescent="0.2">
      <c r="C996" s="670"/>
      <c r="D996" s="670"/>
      <c r="E996" s="670"/>
      <c r="F996" s="670"/>
      <c r="G996" s="670"/>
      <c r="H996" s="670"/>
      <c r="I996" s="670"/>
      <c r="J996" s="670"/>
      <c r="K996" s="670"/>
      <c r="L996" s="670"/>
      <c r="M996" s="670"/>
      <c r="N996" s="670"/>
      <c r="O996" s="670"/>
      <c r="P996" s="670"/>
      <c r="Q996" s="670"/>
    </row>
    <row r="997" ht="25.15" customHeight="true" x14ac:dyDescent="0.2">
      <c r="C997" s="670"/>
      <c r="D997" s="670"/>
      <c r="E997" s="670"/>
      <c r="F997" s="670"/>
      <c r="G997" s="670"/>
      <c r="H997" s="670"/>
      <c r="I997" s="670"/>
      <c r="J997" s="670"/>
      <c r="K997" s="670"/>
      <c r="L997" s="670"/>
      <c r="M997" s="670"/>
      <c r="N997" s="670"/>
      <c r="O997" s="670"/>
      <c r="P997" s="670"/>
      <c r="Q997" s="670"/>
    </row>
    <row r="998" ht="25.15" customHeight="true" x14ac:dyDescent="0.2">
      <c r="C998" s="670"/>
      <c r="D998" s="670"/>
      <c r="E998" s="670"/>
      <c r="F998" s="670"/>
      <c r="G998" s="670"/>
      <c r="H998" s="670"/>
      <c r="I998" s="670"/>
      <c r="J998" s="670"/>
      <c r="K998" s="670"/>
      <c r="L998" s="670"/>
      <c r="M998" s="670"/>
      <c r="N998" s="670"/>
      <c r="O998" s="670"/>
      <c r="P998" s="670"/>
      <c r="Q998" s="670"/>
    </row>
    <row r="999" ht="25.15" customHeight="true" x14ac:dyDescent="0.2">
      <c r="C999" s="670"/>
      <c r="D999" s="670"/>
      <c r="E999" s="670"/>
      <c r="F999" s="670"/>
      <c r="G999" s="670"/>
      <c r="H999" s="670"/>
      <c r="I999" s="670"/>
      <c r="J999" s="670"/>
      <c r="K999" s="670"/>
      <c r="L999" s="670"/>
      <c r="M999" s="670"/>
      <c r="N999" s="670"/>
      <c r="O999" s="670"/>
      <c r="P999" s="670"/>
      <c r="Q999" s="670"/>
    </row>
    <row r="1000" ht="25.15" customHeight="true" x14ac:dyDescent="0.2">
      <c r="C1000" s="670"/>
      <c r="D1000" s="670"/>
      <c r="E1000" s="670"/>
      <c r="F1000" s="670"/>
      <c r="G1000" s="670"/>
      <c r="H1000" s="670"/>
      <c r="I1000" s="670"/>
      <c r="J1000" s="670"/>
      <c r="K1000" s="670"/>
      <c r="L1000" s="670"/>
      <c r="M1000" s="670"/>
      <c r="N1000" s="670"/>
      <c r="O1000" s="670"/>
      <c r="P1000" s="670"/>
      <c r="Q1000" s="670"/>
    </row>
    <row r="1001" ht="25.15" customHeight="true" x14ac:dyDescent="0.2">
      <c r="C1001" s="670"/>
      <c r="D1001" s="670"/>
      <c r="E1001" s="670"/>
      <c r="F1001" s="670"/>
      <c r="G1001" s="670"/>
      <c r="H1001" s="670"/>
      <c r="I1001" s="670"/>
      <c r="J1001" s="670"/>
      <c r="K1001" s="670"/>
      <c r="L1001" s="670"/>
      <c r="M1001" s="670"/>
      <c r="N1001" s="670"/>
      <c r="O1001" s="670"/>
      <c r="P1001" s="670"/>
      <c r="Q1001" s="670"/>
    </row>
    <row r="1002" ht="25.15" customHeight="true" x14ac:dyDescent="0.2">
      <c r="C1002" s="670"/>
      <c r="D1002" s="670"/>
      <c r="E1002" s="670"/>
      <c r="F1002" s="670"/>
      <c r="G1002" s="670"/>
      <c r="H1002" s="670"/>
      <c r="I1002" s="670"/>
      <c r="J1002" s="670"/>
      <c r="K1002" s="670"/>
      <c r="L1002" s="670"/>
      <c r="M1002" s="670"/>
      <c r="N1002" s="670"/>
      <c r="O1002" s="670"/>
      <c r="P1002" s="670"/>
      <c r="Q1002" s="670"/>
    </row>
    <row r="1003" ht="25.15" customHeight="true" x14ac:dyDescent="0.2">
      <c r="C1003" s="670"/>
      <c r="D1003" s="670"/>
      <c r="E1003" s="670"/>
      <c r="F1003" s="670"/>
      <c r="G1003" s="670"/>
      <c r="H1003" s="670"/>
      <c r="I1003" s="670"/>
      <c r="J1003" s="670"/>
      <c r="K1003" s="670"/>
      <c r="L1003" s="670"/>
      <c r="M1003" s="670"/>
      <c r="N1003" s="670"/>
      <c r="O1003" s="670"/>
      <c r="P1003" s="670"/>
      <c r="Q1003" s="670"/>
    </row>
    <row r="1004" ht="25.15" customHeight="true" x14ac:dyDescent="0.2">
      <c r="C1004" s="670"/>
      <c r="D1004" s="670"/>
      <c r="E1004" s="670"/>
      <c r="F1004" s="670"/>
      <c r="G1004" s="670"/>
      <c r="H1004" s="670"/>
      <c r="I1004" s="670"/>
      <c r="J1004" s="670"/>
      <c r="K1004" s="670"/>
      <c r="L1004" s="670"/>
      <c r="M1004" s="670"/>
      <c r="N1004" s="670"/>
      <c r="O1004" s="670"/>
      <c r="P1004" s="670"/>
      <c r="Q1004" s="670"/>
    </row>
    <row r="1005" ht="25.15" customHeight="true" x14ac:dyDescent="0.2">
      <c r="C1005" s="670"/>
      <c r="D1005" s="670"/>
      <c r="E1005" s="670"/>
      <c r="F1005" s="670"/>
      <c r="G1005" s="670"/>
      <c r="H1005" s="670"/>
      <c r="I1005" s="670"/>
      <c r="J1005" s="670"/>
      <c r="K1005" s="670"/>
      <c r="L1005" s="670"/>
      <c r="M1005" s="670"/>
      <c r="N1005" s="670"/>
      <c r="O1005" s="670"/>
      <c r="P1005" s="670"/>
      <c r="Q1005" s="670"/>
    </row>
    <row r="1006" ht="25.15" customHeight="true" x14ac:dyDescent="0.2">
      <c r="C1006" s="670"/>
      <c r="D1006" s="670"/>
      <c r="E1006" s="670"/>
      <c r="F1006" s="670"/>
      <c r="G1006" s="670"/>
      <c r="H1006" s="670"/>
      <c r="I1006" s="670"/>
      <c r="J1006" s="670"/>
      <c r="K1006" s="670"/>
      <c r="L1006" s="670"/>
      <c r="M1006" s="670"/>
      <c r="N1006" s="670"/>
      <c r="O1006" s="670"/>
      <c r="P1006" s="670"/>
      <c r="Q1006" s="670"/>
    </row>
    <row r="1007" ht="25.15" customHeight="true" x14ac:dyDescent="0.2">
      <c r="C1007" s="670"/>
      <c r="D1007" s="670"/>
      <c r="E1007" s="670"/>
      <c r="F1007" s="670"/>
      <c r="G1007" s="670"/>
      <c r="H1007" s="670"/>
      <c r="I1007" s="670"/>
      <c r="J1007" s="670"/>
      <c r="K1007" s="670"/>
      <c r="L1007" s="670"/>
      <c r="M1007" s="670"/>
      <c r="N1007" s="670"/>
      <c r="O1007" s="670"/>
      <c r="P1007" s="670"/>
      <c r="Q1007" s="670"/>
    </row>
    <row r="1008" ht="25.15" customHeight="true" x14ac:dyDescent="0.2">
      <c r="C1008" s="670"/>
      <c r="D1008" s="670"/>
      <c r="E1008" s="670"/>
      <c r="F1008" s="670"/>
      <c r="G1008" s="670"/>
      <c r="H1008" s="670"/>
      <c r="I1008" s="670"/>
      <c r="J1008" s="670"/>
      <c r="K1008" s="670"/>
      <c r="L1008" s="670"/>
      <c r="M1008" s="670"/>
      <c r="N1008" s="670"/>
      <c r="O1008" s="670"/>
      <c r="P1008" s="670"/>
      <c r="Q1008" s="670"/>
    </row>
    <row r="1009" ht="25.15" customHeight="true" x14ac:dyDescent="0.2">
      <c r="C1009" s="670"/>
      <c r="D1009" s="670"/>
      <c r="E1009" s="670"/>
      <c r="F1009" s="670"/>
      <c r="G1009" s="670"/>
      <c r="H1009" s="670"/>
      <c r="I1009" s="670"/>
      <c r="J1009" s="670"/>
      <c r="K1009" s="670"/>
      <c r="L1009" s="670"/>
      <c r="M1009" s="670"/>
      <c r="N1009" s="670"/>
      <c r="O1009" s="670"/>
      <c r="P1009" s="670"/>
      <c r="Q1009" s="670"/>
    </row>
    <row r="1010" ht="25.15" customHeight="true" x14ac:dyDescent="0.2">
      <c r="C1010" s="670"/>
      <c r="D1010" s="670"/>
      <c r="E1010" s="670"/>
      <c r="F1010" s="670"/>
      <c r="G1010" s="670"/>
      <c r="H1010" s="670"/>
      <c r="I1010" s="670"/>
      <c r="J1010" s="670"/>
      <c r="K1010" s="670"/>
      <c r="L1010" s="670"/>
      <c r="M1010" s="670"/>
      <c r="N1010" s="670"/>
      <c r="O1010" s="670"/>
      <c r="P1010" s="670"/>
      <c r="Q1010" s="670"/>
    </row>
    <row r="1011" ht="25.15" customHeight="true" x14ac:dyDescent="0.2">
      <c r="C1011" s="670"/>
      <c r="D1011" s="670"/>
      <c r="E1011" s="670"/>
      <c r="F1011" s="670"/>
      <c r="G1011" s="670"/>
      <c r="H1011" s="670"/>
      <c r="I1011" s="670"/>
      <c r="J1011" s="670"/>
      <c r="K1011" s="670"/>
      <c r="L1011" s="670"/>
      <c r="M1011" s="670"/>
      <c r="N1011" s="670"/>
      <c r="O1011" s="670"/>
      <c r="P1011" s="670"/>
      <c r="Q1011" s="670"/>
    </row>
    <row r="1012" ht="25.15" customHeight="true" x14ac:dyDescent="0.2">
      <c r="C1012" s="670"/>
      <c r="D1012" s="670"/>
      <c r="E1012" s="670"/>
      <c r="F1012" s="670"/>
      <c r="G1012" s="670"/>
      <c r="H1012" s="670"/>
      <c r="I1012" s="670"/>
      <c r="J1012" s="670"/>
      <c r="K1012" s="670"/>
      <c r="L1012" s="670"/>
      <c r="M1012" s="670"/>
      <c r="N1012" s="670"/>
      <c r="O1012" s="670"/>
      <c r="P1012" s="670"/>
      <c r="Q1012" s="670"/>
    </row>
    <row r="1013" ht="25.15" customHeight="true" x14ac:dyDescent="0.2">
      <c r="C1013" s="670"/>
      <c r="D1013" s="670"/>
      <c r="E1013" s="670"/>
      <c r="F1013" s="670"/>
      <c r="G1013" s="670"/>
      <c r="H1013" s="670"/>
      <c r="I1013" s="670"/>
      <c r="J1013" s="670"/>
      <c r="K1013" s="670"/>
      <c r="L1013" s="670"/>
      <c r="M1013" s="670"/>
      <c r="N1013" s="670"/>
      <c r="O1013" s="670"/>
      <c r="P1013" s="670"/>
      <c r="Q1013" s="670"/>
    </row>
    <row r="1014" ht="25.15" customHeight="true" x14ac:dyDescent="0.2">
      <c r="C1014" s="670"/>
      <c r="D1014" s="670"/>
      <c r="E1014" s="670"/>
      <c r="F1014" s="670"/>
      <c r="G1014" s="670"/>
      <c r="H1014" s="670"/>
      <c r="I1014" s="670"/>
      <c r="J1014" s="670"/>
      <c r="K1014" s="670"/>
      <c r="L1014" s="670"/>
      <c r="M1014" s="670"/>
      <c r="N1014" s="670"/>
      <c r="O1014" s="670"/>
      <c r="P1014" s="670"/>
      <c r="Q1014" s="670"/>
    </row>
    <row r="1015" ht="25.15" customHeight="true" x14ac:dyDescent="0.2">
      <c r="C1015" s="670"/>
      <c r="D1015" s="670"/>
      <c r="E1015" s="670"/>
      <c r="F1015" s="670"/>
      <c r="G1015" s="670"/>
      <c r="H1015" s="670"/>
      <c r="I1015" s="670"/>
      <c r="J1015" s="670"/>
      <c r="K1015" s="670"/>
      <c r="L1015" s="670"/>
      <c r="M1015" s="670"/>
      <c r="N1015" s="670"/>
      <c r="O1015" s="670"/>
      <c r="P1015" s="670"/>
      <c r="Q1015" s="670"/>
    </row>
    <row r="1016" ht="25.15" customHeight="true" x14ac:dyDescent="0.2">
      <c r="C1016" s="670"/>
      <c r="D1016" s="670"/>
      <c r="E1016" s="670"/>
      <c r="F1016" s="670"/>
      <c r="G1016" s="670"/>
      <c r="H1016" s="670"/>
      <c r="I1016" s="670"/>
      <c r="J1016" s="670"/>
      <c r="K1016" s="670"/>
      <c r="L1016" s="670"/>
      <c r="M1016" s="670"/>
      <c r="N1016" s="670"/>
      <c r="O1016" s="670"/>
      <c r="P1016" s="670"/>
      <c r="Q1016" s="670"/>
    </row>
    <row r="1017" ht="25.15" customHeight="true" x14ac:dyDescent="0.2">
      <c r="C1017" s="670"/>
      <c r="D1017" s="670"/>
      <c r="E1017" s="670"/>
      <c r="F1017" s="670"/>
      <c r="G1017" s="670"/>
      <c r="H1017" s="670"/>
      <c r="I1017" s="670"/>
      <c r="J1017" s="670"/>
      <c r="K1017" s="670"/>
      <c r="L1017" s="670"/>
      <c r="M1017" s="670"/>
      <c r="N1017" s="670"/>
      <c r="O1017" s="670"/>
      <c r="P1017" s="670"/>
      <c r="Q1017" s="670"/>
    </row>
    <row r="1018" ht="25.15" customHeight="true" x14ac:dyDescent="0.2">
      <c r="C1018" s="670"/>
      <c r="D1018" s="670"/>
      <c r="E1018" s="670"/>
      <c r="F1018" s="670"/>
      <c r="G1018" s="670"/>
      <c r="H1018" s="670"/>
      <c r="I1018" s="670"/>
      <c r="J1018" s="670"/>
      <c r="K1018" s="670"/>
      <c r="L1018" s="670"/>
      <c r="M1018" s="670"/>
      <c r="N1018" s="670"/>
      <c r="O1018" s="670"/>
      <c r="P1018" s="670"/>
      <c r="Q1018" s="670"/>
    </row>
    <row r="1019" ht="25.15" customHeight="true" x14ac:dyDescent="0.2">
      <c r="C1019" s="670"/>
      <c r="D1019" s="670"/>
      <c r="E1019" s="670"/>
      <c r="F1019" s="670"/>
      <c r="G1019" s="670"/>
      <c r="H1019" s="670"/>
      <c r="I1019" s="670"/>
      <c r="J1019" s="670"/>
      <c r="K1019" s="670"/>
      <c r="L1019" s="670"/>
      <c r="M1019" s="670"/>
      <c r="N1019" s="670"/>
      <c r="O1019" s="670"/>
      <c r="P1019" s="670"/>
      <c r="Q1019" s="670"/>
    </row>
    <row r="1020" ht="25.15" customHeight="true" x14ac:dyDescent="0.2">
      <c r="C1020" s="670"/>
      <c r="D1020" s="670"/>
      <c r="E1020" s="670"/>
      <c r="F1020" s="670"/>
      <c r="G1020" s="670"/>
      <c r="H1020" s="670"/>
      <c r="I1020" s="670"/>
      <c r="J1020" s="670"/>
      <c r="K1020" s="670"/>
      <c r="L1020" s="670"/>
      <c r="M1020" s="670"/>
      <c r="N1020" s="670"/>
      <c r="O1020" s="670"/>
      <c r="P1020" s="670"/>
      <c r="Q1020" s="670"/>
    </row>
    <row r="1021" ht="25.15" customHeight="true" x14ac:dyDescent="0.2">
      <c r="C1021" s="670"/>
      <c r="D1021" s="670"/>
      <c r="E1021" s="670"/>
      <c r="F1021" s="670"/>
      <c r="G1021" s="670"/>
      <c r="H1021" s="670"/>
      <c r="I1021" s="670"/>
      <c r="J1021" s="670"/>
      <c r="K1021" s="670"/>
      <c r="L1021" s="670"/>
      <c r="M1021" s="670"/>
      <c r="N1021" s="670"/>
      <c r="O1021" s="670"/>
      <c r="P1021" s="670"/>
      <c r="Q1021" s="670"/>
    </row>
    <row r="1022" ht="25.15" customHeight="true" x14ac:dyDescent="0.2">
      <c r="C1022" s="670"/>
      <c r="D1022" s="670"/>
      <c r="E1022" s="670"/>
      <c r="F1022" s="670"/>
      <c r="G1022" s="670"/>
      <c r="H1022" s="670"/>
      <c r="I1022" s="670"/>
      <c r="J1022" s="670"/>
      <c r="K1022" s="670"/>
      <c r="L1022" s="670"/>
      <c r="M1022" s="670"/>
      <c r="N1022" s="670"/>
      <c r="O1022" s="670"/>
      <c r="P1022" s="670"/>
      <c r="Q1022" s="670"/>
    </row>
    <row r="1023" ht="25.15" customHeight="true" x14ac:dyDescent="0.2">
      <c r="C1023" s="670"/>
      <c r="D1023" s="670"/>
      <c r="E1023" s="670"/>
      <c r="F1023" s="670"/>
      <c r="G1023" s="670"/>
      <c r="H1023" s="670"/>
      <c r="I1023" s="670"/>
      <c r="J1023" s="670"/>
      <c r="K1023" s="670"/>
      <c r="L1023" s="670"/>
      <c r="M1023" s="670"/>
      <c r="N1023" s="670"/>
      <c r="O1023" s="670"/>
      <c r="P1023" s="670"/>
      <c r="Q1023" s="670"/>
    </row>
    <row r="1024" ht="25.15" customHeight="true" x14ac:dyDescent="0.2">
      <c r="C1024" s="670"/>
      <c r="D1024" s="670"/>
      <c r="E1024" s="670"/>
      <c r="F1024" s="670"/>
      <c r="G1024" s="670"/>
      <c r="H1024" s="670"/>
      <c r="I1024" s="670"/>
      <c r="J1024" s="670"/>
      <c r="K1024" s="670"/>
      <c r="L1024" s="670"/>
      <c r="M1024" s="670"/>
      <c r="N1024" s="670"/>
      <c r="O1024" s="670"/>
      <c r="P1024" s="670"/>
      <c r="Q1024" s="670"/>
    </row>
    <row r="1025" s="555" customFormat="true" ht="21" customHeight="true" x14ac:dyDescent="0.2">
      <c r="A1025" s="1189" t="s">
        <v>577</v>
      </c>
      <c r="B1025" s="1189"/>
      <c r="C1025" s="1189"/>
      <c r="Z1025" s="24"/>
      <c r="AA1025" s="24"/>
      <c r="AB1025" s="24"/>
      <c r="AC1025" s="24"/>
      <c r="AD1025" s="24"/>
      <c r="AE1025" s="24"/>
      <c r="AF1025" s="24"/>
      <c r="AG1025" s="24"/>
      <c r="AH1025" s="24"/>
      <c r="AI1025" s="24"/>
      <c r="AJ1025" s="24"/>
      <c r="AK1025" s="24"/>
      <c r="AL1025" s="24"/>
      <c r="AM1025" s="24"/>
      <c r="AN1025" s="24"/>
      <c r="AO1025" s="24"/>
      <c r="AP1025" s="24"/>
      <c r="AQ1025" s="24"/>
      <c r="AR1025" s="24"/>
      <c r="AS1025" s="24"/>
      <c r="AT1025" s="24"/>
      <c r="AU1025" s="24"/>
      <c r="AV1025" s="24"/>
      <c r="AW1025" s="24"/>
      <c r="AX1025" s="24"/>
      <c r="AY1025" s="24"/>
      <c r="AZ1025" s="24"/>
      <c r="BA1025" s="387"/>
      <c r="BB1025" s="453"/>
      <c r="BC1025"/>
      <c r="BD1025"/>
      <c r="BE1025"/>
      <c r="BF1025"/>
      <c r="BG1025"/>
      <c r="BH1025"/>
      <c r="BI1025"/>
      <c r="BJ1025"/>
      <c r="BK1025"/>
      <c r="BL1025"/>
      <c r="BM1025"/>
      <c r="BN1025"/>
      <c r="BO1025"/>
      <c r="BP1025"/>
      <c r="BQ1025"/>
      <c r="BR1025"/>
      <c r="BS1025"/>
      <c r="BT1025"/>
      <c r="BU1025"/>
      <c r="BV1025"/>
      <c r="BW1025"/>
      <c r="BX1025"/>
      <c r="BY1025" s="387"/>
      <c r="BZ1025" s="388"/>
      <c r="CA1025" s="388"/>
      <c r="CB1025" s="388"/>
      <c r="CC1025" s="388"/>
      <c r="CD1025" s="388"/>
      <c r="CE1025" s="388"/>
      <c r="CF1025" s="388"/>
      <c r="CG1025" s="388"/>
      <c r="CH1025" s="388"/>
      <c r="CI1025" s="388"/>
      <c r="CJ1025" s="388"/>
      <c r="CK1025" s="388"/>
      <c r="CL1025" s="388"/>
      <c r="CM1025" s="388"/>
      <c r="CN1025" s="388"/>
      <c r="CO1025" s="388"/>
      <c r="CP1025" s="388"/>
      <c r="CQ1025" s="388"/>
      <c r="CR1025" s="388"/>
      <c r="CS1025" s="388"/>
      <c r="CT1025" s="388"/>
      <c r="CU1025" s="388"/>
      <c r="CV1025" s="388"/>
      <c r="CW1025" s="388"/>
      <c r="CX1025" s="388"/>
      <c r="CY1025" s="388"/>
      <c r="CZ1025" s="388"/>
    </row>
    <row r="1026" s="555" customFormat="true" ht="15.95" customHeight="true" x14ac:dyDescent="0.2">
      <c r="A1026" s="1173" t="s">
        <v>197</v>
      </c>
      <c r="B1026" s="1173"/>
      <c r="C1026" s="618" t="s">
        <v>198</v>
      </c>
      <c r="Z1026" s="24"/>
      <c r="AA1026" s="24"/>
      <c r="AB1026" s="24"/>
      <c r="AC1026" s="24"/>
      <c r="AD1026" s="24"/>
      <c r="AE1026" s="24"/>
      <c r="AF1026" s="24"/>
      <c r="AG1026" s="24"/>
      <c r="AH1026" s="24"/>
      <c r="AI1026" s="24"/>
      <c r="AJ1026" s="24"/>
      <c r="AK1026" s="24"/>
      <c r="AL1026" s="24"/>
      <c r="AM1026" s="24"/>
      <c r="AN1026" s="24"/>
      <c r="AO1026" s="24"/>
      <c r="AP1026" s="24"/>
      <c r="AQ1026" s="24"/>
      <c r="AR1026" s="24"/>
      <c r="AS1026" s="24"/>
      <c r="AT1026" s="24"/>
      <c r="AU1026" s="24"/>
      <c r="AV1026" s="24"/>
      <c r="AW1026" s="24"/>
      <c r="AX1026" s="24"/>
      <c r="AY1026" s="24"/>
      <c r="AZ1026" s="24"/>
      <c r="BA1026" s="387"/>
      <c r="BB1026" s="453"/>
      <c r="BC1026"/>
      <c r="BD1026"/>
      <c r="BE1026"/>
      <c r="BF1026"/>
      <c r="BG1026"/>
      <c r="BH1026"/>
      <c r="BI1026"/>
      <c r="BJ1026"/>
      <c r="BK1026"/>
      <c r="BL1026"/>
      <c r="BM1026"/>
      <c r="BN1026"/>
      <c r="BO1026"/>
      <c r="BP1026"/>
      <c r="BQ1026"/>
      <c r="BR1026"/>
      <c r="BS1026"/>
      <c r="BT1026"/>
      <c r="BU1026"/>
      <c r="BV1026"/>
      <c r="BW1026"/>
      <c r="BX1026"/>
      <c r="BY1026" s="387"/>
      <c r="BZ1026" s="388"/>
      <c r="CA1026" s="388"/>
      <c r="CB1026" s="388"/>
      <c r="CC1026" s="388"/>
      <c r="CD1026" s="388"/>
      <c r="CE1026" s="388"/>
      <c r="CF1026" s="388"/>
      <c r="CG1026" s="388"/>
      <c r="CH1026" s="388"/>
      <c r="CI1026" s="388"/>
      <c r="CJ1026" s="388"/>
      <c r="CK1026" s="388"/>
      <c r="CL1026" s="388"/>
      <c r="CM1026" s="388"/>
      <c r="CN1026" s="388"/>
      <c r="CO1026" s="388"/>
      <c r="CP1026" s="388"/>
      <c r="CQ1026" s="388"/>
      <c r="CR1026" s="388"/>
      <c r="CS1026" s="388"/>
      <c r="CT1026" s="388"/>
      <c r="CU1026" s="388"/>
      <c r="CV1026" s="388"/>
      <c r="CW1026" s="388"/>
      <c r="CX1026" s="388"/>
      <c r="CY1026" s="388"/>
      <c r="CZ1026" s="388"/>
    </row>
    <row r="1027" s="555" customFormat="true" ht="17.1" hidden="true" customHeight="true" x14ac:dyDescent="0.2">
      <c r="A1027" s="619" t="s">
        <v>199</v>
      </c>
      <c r="B1027" s="620" t="s">
        <v>200</v>
      </c>
      <c r="C1027" s="621">
        <v>11830</v>
      </c>
      <c r="Z1027" s="24"/>
      <c r="AA1027" s="24"/>
      <c r="AB1027" s="24"/>
      <c r="AC1027" s="24"/>
      <c r="AD1027" s="24"/>
      <c r="AE1027" s="24"/>
      <c r="AF1027" s="24"/>
      <c r="AG1027" s="24"/>
      <c r="AH1027" s="24"/>
      <c r="AI1027" s="24"/>
      <c r="AJ1027" s="24"/>
      <c r="AK1027" s="24"/>
      <c r="AL1027" s="24"/>
      <c r="AM1027" s="24"/>
      <c r="AN1027" s="24"/>
      <c r="AO1027" s="24"/>
      <c r="AP1027" s="24"/>
      <c r="AQ1027" s="24"/>
      <c r="AR1027" s="24"/>
      <c r="AS1027" s="24"/>
      <c r="AT1027" s="24"/>
      <c r="AU1027" s="24"/>
      <c r="AV1027" s="24"/>
      <c r="AW1027" s="24"/>
      <c r="AX1027" s="24"/>
      <c r="AY1027" s="24"/>
      <c r="AZ1027" s="24"/>
      <c r="BA1027" s="387"/>
      <c r="BB1027" s="453"/>
      <c r="BC1027"/>
      <c r="BD1027"/>
      <c r="BE1027"/>
      <c r="BF1027"/>
      <c r="BG1027"/>
      <c r="BH1027"/>
      <c r="BI1027"/>
      <c r="BJ1027"/>
      <c r="BK1027"/>
      <c r="BL1027"/>
      <c r="BM1027"/>
      <c r="BN1027"/>
      <c r="BO1027"/>
      <c r="BP1027"/>
      <c r="BQ1027"/>
      <c r="BR1027"/>
      <c r="BS1027"/>
      <c r="BT1027"/>
      <c r="BU1027"/>
      <c r="BV1027"/>
      <c r="BW1027"/>
      <c r="BX1027"/>
      <c r="BY1027" s="387"/>
      <c r="BZ1027" s="388"/>
      <c r="CA1027" s="388"/>
      <c r="CB1027" s="388"/>
      <c r="CC1027" s="388"/>
      <c r="CD1027" s="388"/>
      <c r="CE1027" s="388"/>
      <c r="CF1027" s="388"/>
      <c r="CG1027" s="388"/>
      <c r="CH1027" s="388"/>
      <c r="CI1027" s="388"/>
      <c r="CJ1027" s="388"/>
      <c r="CK1027" s="388"/>
      <c r="CL1027" s="388"/>
      <c r="CM1027" s="388"/>
      <c r="CN1027" s="388"/>
      <c r="CO1027" s="388"/>
      <c r="CP1027" s="388"/>
      <c r="CQ1027" s="388"/>
      <c r="CR1027" s="388"/>
      <c r="CS1027" s="388"/>
      <c r="CT1027" s="388"/>
      <c r="CU1027" s="388"/>
      <c r="CV1027" s="388"/>
      <c r="CW1027" s="388"/>
      <c r="CX1027" s="388"/>
      <c r="CY1027" s="388"/>
      <c r="CZ1027" s="388"/>
    </row>
    <row r="1028" s="555" customFormat="true" ht="17.1" hidden="true" customHeight="true" x14ac:dyDescent="0.2">
      <c r="A1028" s="622" t="s">
        <v>201</v>
      </c>
      <c r="B1028" s="623" t="s">
        <v>200</v>
      </c>
      <c r="C1028" s="624">
        <v>11830</v>
      </c>
      <c r="Z1028" s="24"/>
      <c r="AA1028" s="24"/>
      <c r="AB1028" s="24"/>
      <c r="AC1028" s="24"/>
      <c r="AD1028" s="24"/>
      <c r="AE1028" s="24"/>
      <c r="AF1028" s="24"/>
      <c r="AG1028" s="24"/>
      <c r="AH1028" s="24"/>
      <c r="AI1028" s="24"/>
      <c r="AJ1028" s="24"/>
      <c r="AK1028" s="24"/>
      <c r="AL1028" s="24"/>
      <c r="AM1028" s="24"/>
      <c r="AN1028" s="24"/>
      <c r="AO1028" s="24"/>
      <c r="AP1028" s="24"/>
      <c r="AQ1028" s="24"/>
      <c r="AR1028" s="24"/>
      <c r="AS1028" s="24"/>
      <c r="AT1028" s="24"/>
      <c r="AU1028" s="24"/>
      <c r="AV1028" s="24"/>
      <c r="AW1028" s="24"/>
      <c r="AX1028" s="24"/>
      <c r="AY1028" s="24"/>
      <c r="AZ1028" s="24"/>
      <c r="BA1028" s="387"/>
      <c r="BB1028" s="453"/>
      <c r="BC1028"/>
      <c r="BD1028"/>
      <c r="BE1028"/>
      <c r="BF1028"/>
      <c r="BG1028"/>
      <c r="BH1028"/>
      <c r="BI1028"/>
      <c r="BJ1028"/>
      <c r="BK1028"/>
      <c r="BL1028"/>
      <c r="BM1028"/>
      <c r="BN1028"/>
      <c r="BO1028"/>
      <c r="BP1028"/>
      <c r="BQ1028"/>
      <c r="BR1028"/>
      <c r="BS1028"/>
      <c r="BT1028"/>
      <c r="BU1028"/>
      <c r="BV1028"/>
      <c r="BW1028"/>
      <c r="BX1028"/>
      <c r="BY1028" s="387"/>
      <c r="BZ1028" s="388"/>
      <c r="CA1028" s="388"/>
      <c r="CB1028" s="388"/>
      <c r="CC1028" s="388"/>
      <c r="CD1028" s="388"/>
      <c r="CE1028" s="388"/>
      <c r="CF1028" s="388"/>
      <c r="CG1028" s="388"/>
      <c r="CH1028" s="388"/>
      <c r="CI1028" s="388"/>
      <c r="CJ1028" s="388"/>
      <c r="CK1028" s="388"/>
      <c r="CL1028" s="388"/>
      <c r="CM1028" s="388"/>
      <c r="CN1028" s="388"/>
      <c r="CO1028" s="388"/>
      <c r="CP1028" s="388"/>
      <c r="CQ1028" s="388"/>
      <c r="CR1028" s="388"/>
      <c r="CS1028" s="388"/>
      <c r="CT1028" s="388"/>
      <c r="CU1028" s="388"/>
      <c r="CV1028" s="388"/>
      <c r="CW1028" s="388"/>
      <c r="CX1028" s="388"/>
      <c r="CY1028" s="388"/>
      <c r="CZ1028" s="388"/>
    </row>
    <row r="1029" s="555" customFormat="true" ht="17.1" hidden="true" customHeight="true" x14ac:dyDescent="0.2">
      <c r="A1029" s="622" t="s">
        <v>202</v>
      </c>
      <c r="B1029" s="623" t="s">
        <v>200</v>
      </c>
      <c r="C1029" s="624">
        <v>11830</v>
      </c>
      <c r="Z1029" s="24"/>
      <c r="AA1029" s="24"/>
      <c r="AB1029" s="24"/>
      <c r="AC1029" s="24"/>
      <c r="AD1029" s="24"/>
      <c r="AE1029" s="24"/>
      <c r="AF1029" s="24"/>
      <c r="AG1029" s="24"/>
      <c r="AH1029" s="24"/>
      <c r="AI1029" s="24"/>
      <c r="AJ1029" s="24"/>
      <c r="AK1029" s="24"/>
      <c r="AL1029" s="24"/>
      <c r="AM1029" s="24"/>
      <c r="AN1029" s="24"/>
      <c r="AO1029" s="24"/>
      <c r="AP1029" s="24"/>
      <c r="AQ1029" s="24"/>
      <c r="AR1029" s="24"/>
      <c r="AS1029" s="24"/>
      <c r="AT1029" s="24"/>
      <c r="AU1029" s="24"/>
      <c r="AV1029" s="24"/>
      <c r="AW1029" s="24"/>
      <c r="AX1029" s="24"/>
      <c r="AY1029" s="24"/>
      <c r="AZ1029" s="24"/>
      <c r="BA1029" s="387"/>
      <c r="BB1029" s="453"/>
      <c r="BC1029"/>
      <c r="BD1029"/>
      <c r="BE1029"/>
      <c r="BF1029"/>
      <c r="BG1029"/>
      <c r="BH1029"/>
      <c r="BI1029"/>
      <c r="BJ1029"/>
      <c r="BK1029"/>
      <c r="BL1029"/>
      <c r="BM1029"/>
      <c r="BN1029"/>
      <c r="BO1029"/>
      <c r="BP1029"/>
      <c r="BQ1029"/>
      <c r="BR1029"/>
      <c r="BS1029"/>
      <c r="BT1029"/>
      <c r="BU1029"/>
      <c r="BV1029"/>
      <c r="BW1029"/>
      <c r="BX1029"/>
      <c r="BY1029" s="387"/>
      <c r="BZ1029" s="388"/>
      <c r="CA1029" s="388"/>
      <c r="CB1029" s="388"/>
      <c r="CC1029" s="388"/>
      <c r="CD1029" s="388"/>
      <c r="CE1029" s="388"/>
      <c r="CF1029" s="388"/>
      <c r="CG1029" s="388"/>
      <c r="CH1029" s="388"/>
      <c r="CI1029" s="388"/>
      <c r="CJ1029" s="388"/>
      <c r="CK1029" s="388"/>
      <c r="CL1029" s="388"/>
      <c r="CM1029" s="388"/>
      <c r="CN1029" s="388"/>
      <c r="CO1029" s="388"/>
      <c r="CP1029" s="388"/>
      <c r="CQ1029" s="388"/>
      <c r="CR1029" s="388"/>
      <c r="CS1029" s="388"/>
      <c r="CT1029" s="388"/>
      <c r="CU1029" s="388"/>
      <c r="CV1029" s="388"/>
      <c r="CW1029" s="388"/>
      <c r="CX1029" s="388"/>
      <c r="CY1029" s="388"/>
      <c r="CZ1029" s="388"/>
    </row>
    <row r="1030" s="555" customFormat="true" ht="17.1" hidden="true" customHeight="true" x14ac:dyDescent="0.2">
      <c r="A1030" s="622" t="s">
        <v>204</v>
      </c>
      <c r="B1030" s="623" t="s">
        <v>200</v>
      </c>
      <c r="C1030" s="624">
        <v>11830</v>
      </c>
      <c r="Z1030" s="24"/>
      <c r="AA1030" s="24"/>
      <c r="AB1030" s="24"/>
      <c r="AC1030" s="24"/>
      <c r="AD1030" s="24"/>
      <c r="AE1030" s="24"/>
      <c r="AF1030" s="24"/>
      <c r="AG1030" s="24"/>
      <c r="AH1030" s="24"/>
      <c r="AI1030" s="24"/>
      <c r="AJ1030" s="24"/>
      <c r="AK1030" s="24"/>
      <c r="AL1030" s="24"/>
      <c r="AM1030" s="24"/>
      <c r="AN1030" s="24"/>
      <c r="AO1030" s="24"/>
      <c r="AP1030" s="24"/>
      <c r="AQ1030" s="24"/>
      <c r="AR1030" s="24"/>
      <c r="AS1030" s="24"/>
      <c r="AT1030" s="24"/>
      <c r="AU1030" s="24"/>
      <c r="AV1030" s="24"/>
      <c r="AW1030" s="24"/>
      <c r="AX1030" s="24"/>
      <c r="AY1030" s="24"/>
      <c r="AZ1030" s="24"/>
      <c r="BA1030" s="387"/>
      <c r="BB1030" s="453"/>
      <c r="BC1030"/>
      <c r="BD1030"/>
      <c r="BE1030"/>
      <c r="BF1030"/>
      <c r="BG1030"/>
      <c r="BH1030"/>
      <c r="BI1030"/>
      <c r="BJ1030"/>
      <c r="BK1030"/>
      <c r="BL1030"/>
      <c r="BM1030"/>
      <c r="BN1030"/>
      <c r="BO1030"/>
      <c r="BP1030"/>
      <c r="BQ1030"/>
      <c r="BR1030"/>
      <c r="BS1030"/>
      <c r="BT1030"/>
      <c r="BU1030"/>
      <c r="BV1030"/>
      <c r="BW1030"/>
      <c r="BX1030"/>
      <c r="BY1030" s="387"/>
      <c r="BZ1030" s="388"/>
      <c r="CA1030" s="388"/>
      <c r="CB1030" s="388"/>
      <c r="CC1030" s="388"/>
      <c r="CD1030" s="388"/>
      <c r="CE1030" s="388"/>
      <c r="CF1030" s="388"/>
      <c r="CG1030" s="388"/>
      <c r="CH1030" s="388"/>
      <c r="CI1030" s="388"/>
      <c r="CJ1030" s="388"/>
      <c r="CK1030" s="388"/>
      <c r="CL1030" s="388"/>
      <c r="CM1030" s="388"/>
      <c r="CN1030" s="388"/>
      <c r="CO1030" s="388"/>
      <c r="CP1030" s="388"/>
      <c r="CQ1030" s="388"/>
      <c r="CR1030" s="388"/>
      <c r="CS1030" s="388"/>
      <c r="CT1030" s="388"/>
      <c r="CU1030" s="388"/>
      <c r="CV1030" s="388"/>
      <c r="CW1030" s="388"/>
      <c r="CX1030" s="388"/>
      <c r="CY1030" s="388"/>
      <c r="CZ1030" s="388"/>
    </row>
    <row r="1031" s="555" customFormat="true" ht="17.1" customHeight="true" x14ac:dyDescent="0.2">
      <c r="A1031" s="1148" t="s">
        <v>206</v>
      </c>
      <c r="B1031" s="623" t="s">
        <v>207</v>
      </c>
      <c r="C1031" s="624">
        <v>3390</v>
      </c>
      <c r="Z1031" s="24"/>
      <c r="AA1031" s="24"/>
      <c r="AB1031" s="24"/>
      <c r="AC1031" s="24"/>
      <c r="AD1031" s="24"/>
      <c r="AE1031" s="24"/>
      <c r="AF1031" s="24"/>
      <c r="AG1031" s="24"/>
      <c r="AH1031" s="24"/>
      <c r="AI1031" s="24"/>
      <c r="AJ1031" s="24"/>
      <c r="AK1031" s="24"/>
      <c r="AL1031" s="24"/>
      <c r="AM1031" s="24"/>
      <c r="AN1031" s="24"/>
      <c r="AO1031" s="24"/>
      <c r="AP1031" s="24"/>
      <c r="AQ1031" s="24"/>
      <c r="AR1031" s="24"/>
      <c r="AS1031" s="24"/>
      <c r="AT1031" s="24"/>
      <c r="AU1031" s="24"/>
      <c r="AV1031" s="24"/>
      <c r="AW1031" s="24"/>
      <c r="AX1031" s="24"/>
      <c r="AY1031" s="24"/>
      <c r="AZ1031" s="24"/>
      <c r="BA1031" s="387"/>
      <c r="BB1031" s="453"/>
      <c r="BC1031"/>
      <c r="BD1031"/>
      <c r="BE1031"/>
      <c r="BF1031"/>
      <c r="BG1031"/>
      <c r="BH1031"/>
      <c r="BI1031"/>
      <c r="BJ1031"/>
      <c r="BK1031"/>
      <c r="BL1031"/>
      <c r="BM1031"/>
      <c r="BN1031"/>
      <c r="BO1031"/>
      <c r="BP1031"/>
      <c r="BQ1031"/>
      <c r="BR1031"/>
      <c r="BS1031"/>
      <c r="BT1031"/>
      <c r="BU1031"/>
      <c r="BV1031"/>
      <c r="BW1031"/>
      <c r="BX1031"/>
      <c r="BY1031" s="387"/>
      <c r="BZ1031" s="388"/>
      <c r="CA1031" s="388"/>
      <c r="CB1031" s="388"/>
      <c r="CC1031" s="388"/>
      <c r="CD1031" s="388"/>
      <c r="CE1031" s="388"/>
      <c r="CF1031" s="388"/>
      <c r="CG1031" s="388"/>
      <c r="CH1031" s="388"/>
      <c r="CI1031" s="388"/>
      <c r="CJ1031" s="388"/>
      <c r="CK1031" s="388"/>
      <c r="CL1031" s="388"/>
      <c r="CM1031" s="388"/>
      <c r="CN1031" s="388"/>
      <c r="CO1031" s="388"/>
      <c r="CP1031" s="388"/>
      <c r="CQ1031" s="388"/>
      <c r="CR1031" s="388"/>
      <c r="CS1031" s="388"/>
      <c r="CT1031" s="388"/>
      <c r="CU1031" s="388"/>
      <c r="CV1031" s="388"/>
      <c r="CW1031" s="388"/>
      <c r="CX1031" s="388"/>
      <c r="CY1031" s="388"/>
      <c r="CZ1031" s="388"/>
    </row>
    <row r="1032" s="555" customFormat="true" ht="17.1" customHeight="true" x14ac:dyDescent="0.2">
      <c r="A1032" s="1148"/>
      <c r="B1032" s="623" t="s">
        <v>208</v>
      </c>
      <c r="C1032" s="624">
        <v>8440</v>
      </c>
      <c r="Z1032" s="24"/>
      <c r="AA1032" s="24"/>
      <c r="AB1032" s="24"/>
      <c r="AC1032" s="24"/>
      <c r="AD1032" s="24"/>
      <c r="AE1032" s="24"/>
      <c r="AF1032" s="24"/>
      <c r="AG1032" s="24"/>
      <c r="AH1032" s="24"/>
      <c r="AI1032" s="24"/>
      <c r="AJ1032" s="24"/>
      <c r="AK1032" s="24"/>
      <c r="AL1032" s="24"/>
      <c r="AM1032" s="24"/>
      <c r="AN1032" s="24"/>
      <c r="AO1032" s="24"/>
      <c r="AP1032" s="24"/>
      <c r="AQ1032" s="24"/>
      <c r="AR1032" s="24"/>
      <c r="AS1032" s="24"/>
      <c r="AT1032" s="24"/>
      <c r="AU1032" s="24"/>
      <c r="AV1032" s="24"/>
      <c r="AW1032" s="24"/>
      <c r="AX1032" s="24"/>
      <c r="AY1032" s="24"/>
      <c r="AZ1032" s="24"/>
      <c r="BA1032" s="387"/>
      <c r="BB1032" s="453"/>
      <c r="BC1032"/>
      <c r="BD1032"/>
      <c r="BE1032"/>
      <c r="BF1032"/>
      <c r="BG1032"/>
      <c r="BH1032"/>
      <c r="BI1032"/>
      <c r="BJ1032"/>
      <c r="BK1032"/>
      <c r="BL1032"/>
      <c r="BM1032"/>
      <c r="BN1032"/>
      <c r="BO1032"/>
      <c r="BP1032"/>
      <c r="BQ1032"/>
      <c r="BR1032"/>
      <c r="BS1032"/>
      <c r="BT1032"/>
      <c r="BU1032"/>
      <c r="BV1032"/>
      <c r="BW1032"/>
      <c r="BX1032"/>
      <c r="BY1032" s="387"/>
      <c r="BZ1032" s="388"/>
      <c r="CA1032" s="388"/>
      <c r="CB1032" s="388"/>
      <c r="CC1032" s="388"/>
      <c r="CD1032" s="388"/>
      <c r="CE1032" s="388"/>
      <c r="CF1032" s="388"/>
      <c r="CG1032" s="388"/>
      <c r="CH1032" s="388"/>
      <c r="CI1032" s="388"/>
      <c r="CJ1032" s="388"/>
      <c r="CK1032" s="388"/>
      <c r="CL1032" s="388"/>
      <c r="CM1032" s="388"/>
      <c r="CN1032" s="388"/>
      <c r="CO1032" s="388"/>
      <c r="CP1032" s="388"/>
      <c r="CQ1032" s="388"/>
      <c r="CR1032" s="388"/>
      <c r="CS1032" s="388"/>
      <c r="CT1032" s="388"/>
      <c r="CU1032" s="388"/>
      <c r="CV1032" s="388"/>
      <c r="CW1032" s="388"/>
      <c r="CX1032" s="388"/>
      <c r="CY1032" s="388"/>
      <c r="CZ1032" s="388"/>
    </row>
    <row r="1033" s="555" customFormat="true" ht="17.1" customHeight="true" x14ac:dyDescent="0.2">
      <c r="A1033" s="1149"/>
      <c r="B1033" s="625" t="s">
        <v>209</v>
      </c>
      <c r="C1033" s="626">
        <v>0</v>
      </c>
      <c r="Z1033" s="24"/>
      <c r="AA1033" s="24"/>
      <c r="AB1033" s="24"/>
      <c r="AC1033" s="24"/>
      <c r="AD1033" s="24"/>
      <c r="AE1033" s="24"/>
      <c r="AF1033" s="24"/>
      <c r="AG1033" s="24"/>
      <c r="AH1033" s="24"/>
      <c r="AI1033" s="24"/>
      <c r="AJ1033" s="24"/>
      <c r="AK1033" s="24"/>
      <c r="AL1033" s="24"/>
      <c r="AM1033" s="24"/>
      <c r="AN1033" s="24"/>
      <c r="AO1033" s="24"/>
      <c r="AP1033" s="24"/>
      <c r="AQ1033" s="24"/>
      <c r="AR1033" s="24"/>
      <c r="AS1033" s="24"/>
      <c r="AT1033" s="24"/>
      <c r="AU1033" s="24"/>
      <c r="AV1033" s="24"/>
      <c r="AW1033" s="24"/>
      <c r="AX1033" s="24"/>
      <c r="AY1033" s="24"/>
      <c r="AZ1033" s="24"/>
      <c r="BA1033" s="548"/>
      <c r="BB1033" s="345"/>
      <c r="BC1033" s="548"/>
      <c r="BD1033" s="548"/>
      <c r="BE1033" s="548"/>
      <c r="BF1033" s="548"/>
      <c r="BG1033" s="548"/>
      <c r="BH1033" s="548"/>
      <c r="BI1033" s="548"/>
      <c r="BJ1033" s="548"/>
      <c r="BK1033" s="548"/>
      <c r="BL1033" s="548"/>
      <c r="BM1033" s="548"/>
      <c r="BN1033" s="548"/>
      <c r="BO1033" s="548"/>
      <c r="BP1033" s="548"/>
      <c r="BQ1033" s="548"/>
      <c r="BR1033" s="548"/>
      <c r="BS1033" s="548"/>
      <c r="BT1033" s="548"/>
      <c r="BU1033" s="548"/>
      <c r="BV1033" s="548"/>
      <c r="BW1033" s="548"/>
      <c r="BX1033" s="548"/>
      <c r="BY1033" s="548"/>
      <c r="BZ1033" s="372"/>
      <c r="CA1033" s="372"/>
      <c r="CB1033" s="372"/>
      <c r="CC1033" s="372"/>
      <c r="CD1033" s="372"/>
      <c r="CE1033" s="372"/>
      <c r="CF1033" s="372"/>
      <c r="CG1033" s="372"/>
      <c r="CH1033" s="372"/>
      <c r="CI1033" s="372"/>
      <c r="CJ1033" s="372"/>
      <c r="CK1033" s="372"/>
      <c r="CL1033" s="372"/>
      <c r="CM1033" s="372"/>
      <c r="CN1033" s="372"/>
      <c r="CO1033" s="372"/>
      <c r="CP1033" s="372"/>
      <c r="CQ1033" s="372"/>
      <c r="CR1033" s="372"/>
      <c r="CS1033" s="372"/>
      <c r="CT1033" s="372"/>
      <c r="CU1033" s="372"/>
      <c r="CV1033" s="372"/>
      <c r="CW1033" s="372"/>
      <c r="CX1033" s="372"/>
      <c r="CY1033" s="372"/>
      <c r="CZ1033" s="372"/>
    </row>
    <row r="1034" s="555" customFormat="true" ht="12.95" customHeight="true" x14ac:dyDescent="0.2">
      <c r="A1034" s="1150" t="s">
        <v>504</v>
      </c>
      <c r="B1034" s="1150"/>
      <c r="C1034" s="1150"/>
      <c r="Z1034" s="24"/>
      <c r="AA1034" s="24"/>
      <c r="AB1034" s="24"/>
      <c r="AC1034" s="24"/>
      <c r="AD1034" s="24"/>
      <c r="AE1034" s="24"/>
      <c r="AF1034" s="24"/>
      <c r="AG1034" s="24"/>
      <c r="AH1034" s="24"/>
      <c r="AI1034" s="24"/>
      <c r="AJ1034" s="24"/>
      <c r="AK1034" s="24"/>
      <c r="AL1034" s="24"/>
      <c r="AM1034" s="24"/>
      <c r="AN1034" s="24"/>
      <c r="AO1034" s="24"/>
      <c r="AP1034" s="24"/>
      <c r="AQ1034" s="24"/>
      <c r="AR1034" s="24"/>
      <c r="AS1034" s="24"/>
      <c r="AT1034" s="24"/>
      <c r="AU1034" s="24"/>
      <c r="AV1034" s="24"/>
      <c r="AW1034" s="24"/>
      <c r="AX1034" s="24"/>
      <c r="AY1034" s="24"/>
      <c r="AZ1034" s="24"/>
      <c r="BA1034" s="387"/>
      <c r="BB1034" s="453"/>
      <c r="BC1034"/>
      <c r="BD1034"/>
      <c r="BE1034"/>
      <c r="BF1034"/>
      <c r="BG1034"/>
      <c r="BH1034"/>
      <c r="BI1034"/>
      <c r="BJ1034"/>
      <c r="BK1034"/>
      <c r="BL1034"/>
      <c r="BM1034"/>
      <c r="BN1034"/>
      <c r="BO1034"/>
      <c r="BP1034"/>
      <c r="BQ1034"/>
      <c r="BR1034"/>
      <c r="BS1034"/>
      <c r="BT1034"/>
      <c r="BU1034"/>
      <c r="BV1034"/>
      <c r="BW1034"/>
      <c r="BX1034"/>
      <c r="BY1034" s="387"/>
      <c r="BZ1034" s="388"/>
      <c r="CA1034" s="388"/>
      <c r="CB1034" s="388"/>
      <c r="CC1034" s="388"/>
      <c r="CD1034" s="388"/>
      <c r="CE1034" s="388"/>
      <c r="CF1034" s="388"/>
      <c r="CG1034" s="388"/>
      <c r="CH1034" s="388"/>
      <c r="CI1034" s="388"/>
      <c r="CJ1034" s="388"/>
      <c r="CK1034" s="388"/>
      <c r="CL1034" s="388"/>
      <c r="CM1034" s="388"/>
      <c r="CN1034" s="388"/>
      <c r="CO1034" s="388"/>
      <c r="CP1034" s="388"/>
      <c r="CQ1034" s="388"/>
      <c r="CR1034" s="388"/>
      <c r="CS1034" s="388"/>
      <c r="CT1034" s="388"/>
      <c r="CU1034" s="388"/>
      <c r="CV1034" s="388"/>
      <c r="CW1034" s="388"/>
      <c r="CX1034" s="388"/>
      <c r="CY1034" s="388"/>
      <c r="CZ1034" s="388"/>
    </row>
    <row r="1035" s="379" customFormat="true" ht="15" customHeight="true" x14ac:dyDescent="0.2">
      <c r="B1035" s="534"/>
      <c r="Z1035" s="372"/>
      <c r="AA1035" s="372"/>
      <c r="AB1035" s="372"/>
      <c r="AC1035" s="372"/>
      <c r="AD1035" s="372"/>
      <c r="AE1035" s="372"/>
      <c r="AF1035" s="372"/>
      <c r="AG1035" s="372"/>
      <c r="AH1035" s="372"/>
      <c r="AI1035" s="372"/>
      <c r="AJ1035" s="372"/>
      <c r="AK1035" s="372"/>
      <c r="AL1035" s="372"/>
      <c r="AM1035" s="372"/>
      <c r="AN1035" s="372"/>
      <c r="AO1035" s="372"/>
      <c r="AP1035" s="372"/>
      <c r="AQ1035" s="372"/>
      <c r="AR1035" s="372"/>
      <c r="AS1035" s="372"/>
      <c r="AT1035" s="372"/>
      <c r="AU1035" s="372"/>
      <c r="AV1035" s="372"/>
      <c r="AW1035" s="372"/>
      <c r="AX1035" s="372"/>
      <c r="AY1035" s="372"/>
      <c r="AZ1035" s="372"/>
      <c r="BA1035" s="530"/>
      <c r="BB1035" s="399"/>
      <c r="BC1035" s="530"/>
      <c r="BD1035" s="530"/>
      <c r="BE1035" s="530"/>
      <c r="BF1035" s="530"/>
      <c r="BG1035" s="530"/>
      <c r="BH1035" s="530"/>
      <c r="BI1035" s="530"/>
      <c r="BJ1035" s="530"/>
      <c r="BK1035" s="530"/>
      <c r="BL1035" s="530"/>
      <c r="BM1035" s="530"/>
      <c r="BN1035" s="530"/>
      <c r="BO1035" s="530"/>
      <c r="BP1035" s="530"/>
      <c r="BQ1035" s="530"/>
      <c r="BR1035" s="530"/>
      <c r="BS1035" s="530"/>
      <c r="BT1035" s="530"/>
      <c r="BU1035" s="530"/>
      <c r="BV1035" s="530"/>
      <c r="BW1035" s="530"/>
      <c r="BX1035" s="530"/>
      <c r="BY1035" s="530"/>
      <c r="BZ1035" s="372"/>
      <c r="CA1035" s="372"/>
      <c r="CB1035" s="372"/>
      <c r="CC1035" s="372"/>
      <c r="CD1035" s="372"/>
      <c r="CE1035" s="372"/>
      <c r="CF1035" s="372"/>
      <c r="CG1035" s="372"/>
      <c r="CH1035" s="372"/>
      <c r="CI1035" s="372"/>
      <c r="CJ1035" s="372"/>
      <c r="CK1035" s="372"/>
      <c r="CL1035" s="372"/>
      <c r="CM1035" s="372"/>
      <c r="CN1035" s="372"/>
      <c r="CO1035" s="372"/>
      <c r="CP1035" s="372"/>
      <c r="CQ1035" s="372"/>
      <c r="CR1035" s="372"/>
      <c r="CS1035" s="372"/>
      <c r="CT1035" s="372"/>
      <c r="CU1035" s="372"/>
      <c r="CV1035" s="372"/>
      <c r="CW1035" s="372"/>
      <c r="CX1035" s="372"/>
      <c r="CY1035" s="372"/>
      <c r="CZ1035" s="372"/>
    </row>
    <row r="1036" ht="15" customHeight="true" x14ac:dyDescent="0.25">
      <c r="A1036" s="454" t="s">
        <v>121</v>
      </c>
      <c r="B1036" s="327" t="s">
        <v>122</v>
      </c>
    </row>
    <row r="1037" ht="15" customHeight="true" x14ac:dyDescent="0.2">
      <c r="A1037" s="455" t="str">
        <f>R15</f>
        <v>Bamako</v>
      </c>
      <c r="B1037" s="455">
        <f>BR122+BR123</f>
        <v>11795.601706000019</v>
      </c>
    </row>
    <row r="1038" ht="15" customHeight="true" x14ac:dyDescent="0.2">
      <c r="A1038" s="455" t="str">
        <f>S15</f>
        <v>Gao</v>
      </c>
      <c r="B1038" s="455">
        <f>BS122+BS123</f>
        <v>3304.7495590000026</v>
      </c>
    </row>
    <row r="1039" ht="15" customHeight="true" x14ac:dyDescent="0.2">
      <c r="A1039" s="455" t="str">
        <f>T15</f>
        <v>Kayes</v>
      </c>
      <c r="B1039" s="455">
        <f>BT122+BT123</f>
        <v>10807.752018000001</v>
      </c>
    </row>
    <row r="1040" ht="15" customHeight="true" x14ac:dyDescent="0.2">
      <c r="A1040" s="455" t="str">
        <f>U15</f>
        <v>Koulikoro</v>
      </c>
      <c r="B1040" s="455">
        <f>BU122+BU123</f>
        <v>20317.203640000029</v>
      </c>
    </row>
    <row r="1041" ht="15" customHeight="true" x14ac:dyDescent="0.2">
      <c r="A1041" s="455" t="str">
        <f>V15</f>
        <v>Mopti</v>
      </c>
      <c r="B1041" s="455">
        <f>BV122+BV123</f>
        <v>14675.442194000007</v>
      </c>
    </row>
    <row r="1042" ht="15" customHeight="true" x14ac:dyDescent="0.2">
      <c r="A1042" s="455" t="str">
        <f>W15</f>
        <v>Ségou</v>
      </c>
      <c r="B1042" s="455">
        <f>BW122+BW123</f>
        <v>17222.623136000017</v>
      </c>
    </row>
    <row r="1043" ht="15" customHeight="true" x14ac:dyDescent="0.2">
      <c r="A1043" s="455" t="str">
        <f>X15</f>
        <v>Sikasso</v>
      </c>
      <c r="B1043" s="455">
        <f>BX122+XR123</f>
        <v>6526.9310859999996</v>
      </c>
    </row>
    <row r="1044" ht="15" customHeight="true" x14ac:dyDescent="0.2">
      <c r="A1044" s="455" t="str">
        <f>Y15</f>
        <v>Tombouctou</v>
      </c>
      <c r="B1044" s="455">
        <f>BY122+BY123</f>
        <v>4446.3826159999935</v>
      </c>
    </row>
    <row r="1045" ht="15" customHeight="true" x14ac:dyDescent="0.2">
      <c r="A1045" s="455">
        <f>Z15</f>
        <v>0</v>
      </c>
      <c r="B1045" s="455">
        <f>BZ122+BZ123</f>
        <v>0</v>
      </c>
    </row>
    <row r="1046" ht="15" customHeight="true" x14ac:dyDescent="0.2">
      <c r="A1046" s="399">
        <f>AA15</f>
        <v>0</v>
      </c>
      <c r="B1046" s="455">
        <f>CA122+CA123</f>
        <v>0</v>
      </c>
    </row>
    <row r="1047" ht="15" customHeight="true" x14ac:dyDescent="0.2">
      <c r="A1047" s="399">
        <f>AB15</f>
        <v>0</v>
      </c>
      <c r="B1047" s="455">
        <f>CB122+CB123</f>
        <v>0</v>
      </c>
    </row>
    <row r="1048" ht="15" customHeight="true" x14ac:dyDescent="0.2">
      <c r="A1048" s="399">
        <f>AC15</f>
        <v>0</v>
      </c>
      <c r="B1048" s="455">
        <f>CC122+CC123</f>
        <v>0</v>
      </c>
    </row>
    <row r="1049" ht="15" customHeight="true" x14ac:dyDescent="0.2">
      <c r="A1049" s="399">
        <f>AD15</f>
        <v>0</v>
      </c>
      <c r="B1049" s="455">
        <f>CD122+CD123</f>
        <v>0</v>
      </c>
    </row>
    <row r="1050" ht="15" customHeight="true" x14ac:dyDescent="0.2">
      <c r="A1050" s="399">
        <f>AE15</f>
        <v>0</v>
      </c>
      <c r="B1050" s="455">
        <f>CE122+CE123</f>
        <v>0</v>
      </c>
    </row>
    <row r="1051" ht="15" customHeight="true" x14ac:dyDescent="0.2">
      <c r="A1051" s="399">
        <f>AF15</f>
        <v>0</v>
      </c>
      <c r="B1051" s="455">
        <f>CF122+CF123</f>
        <v>0</v>
      </c>
    </row>
    <row r="1052" ht="15" customHeight="true" x14ac:dyDescent="0.2">
      <c r="A1052" s="399">
        <f>AG15</f>
        <v>0</v>
      </c>
      <c r="B1052" s="455">
        <f>CG122+CG123</f>
        <v>0</v>
      </c>
    </row>
    <row r="1053" ht="15" customHeight="true" x14ac:dyDescent="0.2">
      <c r="A1053" s="399">
        <f>AH15</f>
        <v>0</v>
      </c>
      <c r="B1053" s="455">
        <f>CH122+CH123</f>
        <v>0</v>
      </c>
    </row>
    <row r="1054" ht="15" customHeight="true" x14ac:dyDescent="0.2">
      <c r="A1054" s="399">
        <f>AI15</f>
        <v>0</v>
      </c>
      <c r="B1054" s="455">
        <f>CI122+CI123</f>
        <v>0</v>
      </c>
    </row>
    <row r="1055" ht="15" customHeight="true" x14ac:dyDescent="0.2">
      <c r="A1055" s="399">
        <f>AJ15</f>
        <v>0</v>
      </c>
      <c r="B1055" s="455">
        <f>CJ122+CJ123</f>
        <v>0</v>
      </c>
    </row>
    <row r="1056" ht="15" customHeight="true" x14ac:dyDescent="0.2">
      <c r="A1056" s="399">
        <f>AK15</f>
        <v>0</v>
      </c>
      <c r="B1056" s="455">
        <f>CK122+CK123</f>
        <v>0</v>
      </c>
    </row>
    <row r="1057" ht="15" customHeight="true" x14ac:dyDescent="0.2">
      <c r="A1057" s="399">
        <f>AL15</f>
        <v>0</v>
      </c>
      <c r="B1057" s="455">
        <f>CL122+CL123</f>
        <v>0</v>
      </c>
    </row>
    <row r="1058" ht="15" customHeight="true" x14ac:dyDescent="0.2">
      <c r="A1058" s="399">
        <f>AM15</f>
        <v>0</v>
      </c>
      <c r="B1058" s="455">
        <f>CM122+CM123</f>
        <v>0</v>
      </c>
    </row>
    <row r="1059" ht="15" customHeight="true" x14ac:dyDescent="0.2">
      <c r="A1059" s="399">
        <f>AN15</f>
        <v>0</v>
      </c>
      <c r="B1059" s="455">
        <f>CN122+CN123</f>
        <v>0</v>
      </c>
    </row>
    <row r="1060" ht="15" customHeight="true" x14ac:dyDescent="0.2">
      <c r="A1060" s="399">
        <f>AO15</f>
        <v>0</v>
      </c>
      <c r="B1060" s="455">
        <f>CO122+CO123</f>
        <v>0</v>
      </c>
    </row>
    <row r="1061" ht="15" customHeight="true" x14ac:dyDescent="0.2">
      <c r="A1061" s="399">
        <f>AP15</f>
        <v>0</v>
      </c>
      <c r="B1061" s="455">
        <f>CP122+CP123</f>
        <v>0</v>
      </c>
    </row>
    <row r="1062" ht="15" customHeight="true" x14ac:dyDescent="0.2">
      <c r="A1062" s="399">
        <f>AQ15</f>
        <v>0</v>
      </c>
      <c r="B1062" s="455">
        <f>CQ122+CQ123</f>
        <v>0</v>
      </c>
    </row>
    <row r="1063" ht="15" customHeight="true" x14ac:dyDescent="0.2">
      <c r="A1063" s="399">
        <f>AR15</f>
        <v>0</v>
      </c>
      <c r="B1063" s="455">
        <f>CR122+CR123</f>
        <v>0</v>
      </c>
    </row>
    <row r="1064" ht="15" customHeight="true" x14ac:dyDescent="0.2">
      <c r="A1064" s="399">
        <f>AS15</f>
        <v>0</v>
      </c>
      <c r="B1064" s="455">
        <f>CS122+CS123</f>
        <v>0</v>
      </c>
    </row>
    <row r="1065" ht="15" customHeight="true" x14ac:dyDescent="0.2">
      <c r="A1065" s="399">
        <f>AT15</f>
        <v>0</v>
      </c>
      <c r="B1065" s="455">
        <f>CT122+CT123</f>
        <v>0</v>
      </c>
    </row>
    <row r="1066" ht="15" customHeight="true" x14ac:dyDescent="0.2">
      <c r="A1066" s="399">
        <f>AU15</f>
        <v>0</v>
      </c>
      <c r="B1066" s="455">
        <f>CU122+CU123</f>
        <v>0</v>
      </c>
    </row>
    <row r="1067" ht="15" customHeight="true" x14ac:dyDescent="0.2">
      <c r="A1067" s="399">
        <f>AV15</f>
        <v>0</v>
      </c>
      <c r="B1067" s="455">
        <f>CV122+CV123</f>
        <v>0</v>
      </c>
    </row>
    <row r="1068" ht="15" customHeight="true" x14ac:dyDescent="0.2">
      <c r="A1068" s="399">
        <f>AW15</f>
        <v>0</v>
      </c>
      <c r="B1068" s="455">
        <f>CW122+CW123</f>
        <v>0</v>
      </c>
    </row>
    <row r="1069" ht="15" customHeight="true" x14ac:dyDescent="0.2">
      <c r="A1069" s="399">
        <f>AX15</f>
        <v>0</v>
      </c>
      <c r="B1069" s="455">
        <f>CX122+CX123</f>
        <v>0</v>
      </c>
    </row>
    <row r="1070" ht="15" customHeight="true" x14ac:dyDescent="0.2">
      <c r="A1070" s="399">
        <f>AY15</f>
        <v>0</v>
      </c>
      <c r="B1070" s="455">
        <f>CY122+CY123</f>
        <v>0</v>
      </c>
    </row>
    <row r="1071" ht="15" customHeight="true" x14ac:dyDescent="0.2">
      <c r="A1071" s="399"/>
      <c r="B1071" s="455"/>
    </row>
    <row r="1072" ht="15" customHeight="true" x14ac:dyDescent="0.2">
      <c r="A1072" s="455">
        <f>34-COUNTIF(A1037:A1071,"0")</f>
        <v>8</v>
      </c>
      <c r="B1072" s="399" t="s">
        <v>142</v>
      </c>
    </row>
    <row r="1100" s="928" customFormat="true" ht="17.1" customHeight="true" x14ac:dyDescent="0.2">
      <c r="A1100" s="980"/>
      <c r="B1100" s="969"/>
      <c r="BA1100" s="530"/>
      <c r="BB1100" s="399"/>
      <c r="BC1100" s="530"/>
      <c r="BD1100" s="530"/>
      <c r="BE1100" s="530"/>
      <c r="BF1100" s="530"/>
      <c r="BG1100" s="530"/>
      <c r="BH1100" s="530"/>
      <c r="BI1100" s="530"/>
      <c r="BJ1100" s="530"/>
      <c r="BK1100" s="530"/>
      <c r="BL1100" s="530"/>
      <c r="BM1100" s="530"/>
      <c r="BN1100" s="530"/>
      <c r="BO1100" s="530"/>
      <c r="BP1100" s="530"/>
      <c r="BQ1100" s="530"/>
      <c r="BR1100" s="530"/>
      <c r="BS1100" s="530"/>
      <c r="BT1100" s="530"/>
      <c r="BU1100" s="530"/>
      <c r="BV1100" s="530"/>
      <c r="BW1100" s="530"/>
      <c r="BX1100" s="530"/>
      <c r="BY1100" s="530"/>
      <c r="BZ1100" s="372"/>
      <c r="CA1100" s="372"/>
      <c r="CB1100" s="372"/>
      <c r="CC1100" s="372"/>
      <c r="CD1100" s="372"/>
      <c r="CE1100" s="372"/>
      <c r="CF1100" s="372"/>
      <c r="CG1100" s="372"/>
      <c r="CH1100" s="372"/>
      <c r="CI1100" s="372"/>
      <c r="CJ1100" s="372"/>
      <c r="CK1100" s="372"/>
      <c r="CL1100" s="372"/>
      <c r="CM1100" s="372"/>
      <c r="CN1100" s="372"/>
      <c r="CO1100" s="372"/>
      <c r="CP1100" s="372"/>
      <c r="CQ1100" s="372"/>
      <c r="CR1100" s="372"/>
      <c r="CS1100" s="372"/>
      <c r="CT1100" s="372"/>
      <c r="CU1100" s="372"/>
      <c r="CV1100" s="372"/>
      <c r="CW1100" s="372"/>
      <c r="CX1100" s="372"/>
      <c r="CY1100" s="372"/>
      <c r="CZ1100" s="372"/>
    </row>
    <row r="1101" s="928" customFormat="true" ht="17.1" customHeight="true" x14ac:dyDescent="0.2">
      <c r="A1101" s="981"/>
      <c r="B1101" s="970"/>
      <c r="BA1101" s="530"/>
      <c r="BB1101" s="399"/>
      <c r="BC1101" s="530"/>
      <c r="BD1101" s="530"/>
      <c r="BE1101" s="530"/>
      <c r="BF1101" s="530"/>
      <c r="BG1101" s="530"/>
      <c r="BH1101" s="530"/>
      <c r="BI1101" s="530"/>
      <c r="BJ1101" s="530"/>
      <c r="BK1101" s="530"/>
      <c r="BL1101" s="530"/>
      <c r="BM1101" s="530"/>
      <c r="BN1101" s="530"/>
      <c r="BO1101" s="530"/>
      <c r="BP1101" s="530"/>
      <c r="BQ1101" s="530"/>
      <c r="BR1101" s="530"/>
      <c r="BS1101" s="530"/>
      <c r="BT1101" s="530"/>
      <c r="BU1101" s="530"/>
      <c r="BV1101" s="530"/>
      <c r="BW1101" s="530"/>
      <c r="BX1101" s="530"/>
      <c r="BY1101" s="530"/>
      <c r="BZ1101" s="372"/>
      <c r="CA1101" s="372"/>
      <c r="CB1101" s="372"/>
      <c r="CC1101" s="372"/>
      <c r="CD1101" s="372"/>
      <c r="CE1101" s="372"/>
      <c r="CF1101" s="372"/>
      <c r="CG1101" s="372"/>
      <c r="CH1101" s="372"/>
      <c r="CI1101" s="372"/>
      <c r="CJ1101" s="372"/>
      <c r="CK1101" s="372"/>
      <c r="CL1101" s="372"/>
      <c r="CM1101" s="372"/>
      <c r="CN1101" s="372"/>
      <c r="CO1101" s="372"/>
      <c r="CP1101" s="372"/>
      <c r="CQ1101" s="372"/>
      <c r="CR1101" s="372"/>
      <c r="CS1101" s="372"/>
      <c r="CT1101" s="372"/>
      <c r="CU1101" s="372"/>
      <c r="CV1101" s="372"/>
      <c r="CW1101" s="372"/>
      <c r="CX1101" s="372"/>
      <c r="CY1101" s="372"/>
      <c r="CZ1101" s="372"/>
    </row>
    <row r="1102" s="372" customFormat="true" ht="15" customHeight="true" x14ac:dyDescent="0.2">
      <c r="BA1102" s="530"/>
      <c r="BB1102" s="399"/>
      <c r="BC1102" s="530"/>
      <c r="BD1102" s="530"/>
      <c r="BE1102" s="530"/>
      <c r="BF1102" s="530"/>
      <c r="BG1102" s="530"/>
      <c r="BH1102" s="530"/>
      <c r="BI1102" s="530"/>
      <c r="BJ1102" s="530"/>
      <c r="BK1102" s="530"/>
      <c r="BL1102" s="530"/>
      <c r="BM1102" s="530"/>
      <c r="BN1102" s="530"/>
      <c r="BO1102" s="530"/>
      <c r="BP1102" s="530"/>
      <c r="BQ1102" s="530"/>
      <c r="BR1102" s="530"/>
      <c r="BS1102" s="530"/>
      <c r="BT1102" s="530"/>
      <c r="BU1102" s="530"/>
      <c r="BV1102" s="530"/>
      <c r="BW1102" s="530"/>
      <c r="BX1102" s="530"/>
      <c r="BY1102" s="530"/>
    </row>
    <row r="1103" s="372" customFormat="true" ht="15" customHeight="true" x14ac:dyDescent="0.2">
      <c r="BA1103" s="530"/>
      <c r="BB1103" s="399"/>
      <c r="BC1103" s="530"/>
      <c r="BD1103" s="530"/>
      <c r="BE1103" s="530"/>
      <c r="BF1103" s="530"/>
      <c r="BG1103" s="530"/>
      <c r="BH1103" s="530"/>
      <c r="BI1103" s="530"/>
      <c r="BJ1103" s="530"/>
      <c r="BK1103" s="530"/>
      <c r="BL1103" s="530"/>
      <c r="BM1103" s="530"/>
      <c r="BN1103" s="530"/>
      <c r="BO1103" s="530"/>
      <c r="BP1103" s="530"/>
      <c r="BQ1103" s="530"/>
      <c r="BR1103" s="530"/>
      <c r="BS1103" s="530"/>
      <c r="BT1103" s="530"/>
      <c r="BU1103" s="530"/>
      <c r="BV1103" s="530"/>
      <c r="BW1103" s="530"/>
      <c r="BX1103" s="530"/>
      <c r="BY1103" s="530"/>
    </row>
    <row r="1104" s="372" customFormat="true" ht="15" customHeight="true" x14ac:dyDescent="0.2">
      <c r="BA1104" s="530"/>
      <c r="BB1104" s="399"/>
      <c r="BC1104" s="530"/>
      <c r="BD1104" s="530"/>
      <c r="BE1104" s="530"/>
      <c r="BF1104" s="530"/>
      <c r="BG1104" s="530"/>
      <c r="BH1104" s="530"/>
      <c r="BI1104" s="530"/>
      <c r="BJ1104" s="530"/>
      <c r="BK1104" s="530"/>
      <c r="BL1104" s="530"/>
      <c r="BM1104" s="530"/>
      <c r="BN1104" s="530"/>
      <c r="BO1104" s="530"/>
      <c r="BP1104" s="530"/>
      <c r="BQ1104" s="530"/>
      <c r="BR1104" s="530"/>
      <c r="BS1104" s="530"/>
      <c r="BT1104" s="530"/>
      <c r="BU1104" s="530"/>
      <c r="BV1104" s="530"/>
      <c r="BW1104" s="530"/>
      <c r="BX1104" s="530"/>
      <c r="BY1104" s="530"/>
    </row>
    <row r="1105" s="372" customFormat="true" ht="15" customHeight="true" x14ac:dyDescent="0.2">
      <c r="BA1105" s="530"/>
      <c r="BB1105" s="399"/>
      <c r="BC1105" s="530"/>
      <c r="BD1105" s="530"/>
      <c r="BE1105" s="530"/>
      <c r="BF1105" s="530"/>
      <c r="BG1105" s="530"/>
      <c r="BH1105" s="530"/>
      <c r="BI1105" s="530"/>
      <c r="BJ1105" s="530"/>
      <c r="BK1105" s="530"/>
      <c r="BL1105" s="530"/>
      <c r="BM1105" s="530"/>
      <c r="BN1105" s="530"/>
      <c r="BO1105" s="530"/>
      <c r="BP1105" s="530"/>
      <c r="BQ1105" s="530"/>
      <c r="BR1105" s="530"/>
      <c r="BS1105" s="530"/>
      <c r="BT1105" s="530"/>
      <c r="BU1105" s="530"/>
      <c r="BV1105" s="530"/>
      <c r="BW1105" s="530"/>
      <c r="BX1105" s="530"/>
      <c r="BY1105" s="530"/>
    </row>
    <row r="1106" s="372" customFormat="true" ht="15" customHeight="true" x14ac:dyDescent="0.2">
      <c r="BA1106" s="530"/>
      <c r="BB1106" s="399"/>
      <c r="BC1106" s="530"/>
      <c r="BD1106" s="530"/>
      <c r="BE1106" s="530"/>
      <c r="BF1106" s="530"/>
      <c r="BG1106" s="530"/>
      <c r="BH1106" s="530"/>
      <c r="BI1106" s="530"/>
      <c r="BJ1106" s="530"/>
      <c r="BK1106" s="530"/>
      <c r="BL1106" s="530"/>
      <c r="BM1106" s="530"/>
      <c r="BN1106" s="530"/>
      <c r="BO1106" s="530"/>
      <c r="BP1106" s="530"/>
      <c r="BQ1106" s="530"/>
      <c r="BR1106" s="530"/>
      <c r="BS1106" s="530"/>
      <c r="BT1106" s="530"/>
      <c r="BU1106" s="530"/>
      <c r="BV1106" s="530"/>
      <c r="BW1106" s="530"/>
      <c r="BX1106" s="530"/>
      <c r="BY1106" s="530"/>
    </row>
    <row r="1107" s="372" customFormat="true" ht="15" customHeight="true" x14ac:dyDescent="0.2">
      <c r="BA1107" s="530"/>
      <c r="BB1107" s="399"/>
      <c r="BC1107" s="530"/>
      <c r="BD1107" s="530"/>
      <c r="BE1107" s="530"/>
      <c r="BF1107" s="530"/>
      <c r="BG1107" s="530"/>
      <c r="BH1107" s="530"/>
      <c r="BI1107" s="530"/>
      <c r="BJ1107" s="530"/>
      <c r="BK1107" s="530"/>
      <c r="BL1107" s="530"/>
      <c r="BM1107" s="530"/>
      <c r="BN1107" s="530"/>
      <c r="BO1107" s="530"/>
      <c r="BP1107" s="530"/>
      <c r="BQ1107" s="530"/>
      <c r="BR1107" s="530"/>
      <c r="BS1107" s="530"/>
      <c r="BT1107" s="530"/>
      <c r="BU1107" s="530"/>
      <c r="BV1107" s="530"/>
      <c r="BW1107" s="530"/>
      <c r="BX1107" s="530"/>
      <c r="BY1107" s="530"/>
    </row>
    <row r="1108" s="372" customFormat="true" ht="15" customHeight="true" x14ac:dyDescent="0.2">
      <c r="BA1108" s="530"/>
      <c r="BB1108" s="399"/>
      <c r="BC1108" s="530"/>
      <c r="BD1108" s="530"/>
      <c r="BE1108" s="530"/>
      <c r="BF1108" s="530"/>
      <c r="BG1108" s="530"/>
      <c r="BH1108" s="530"/>
      <c r="BI1108" s="530"/>
      <c r="BJ1108" s="530"/>
      <c r="BK1108" s="530"/>
      <c r="BL1108" s="530"/>
      <c r="BM1108" s="530"/>
      <c r="BN1108" s="530"/>
      <c r="BO1108" s="530"/>
      <c r="BP1108" s="530"/>
      <c r="BQ1108" s="530"/>
      <c r="BR1108" s="530"/>
      <c r="BS1108" s="530"/>
      <c r="BT1108" s="530"/>
      <c r="BU1108" s="530"/>
      <c r="BV1108" s="530"/>
      <c r="BW1108" s="530"/>
      <c r="BX1108" s="530"/>
      <c r="BY1108" s="530"/>
    </row>
    <row r="1109" s="372" customFormat="true" ht="15" customHeight="true" x14ac:dyDescent="0.2">
      <c r="BA1109" s="530"/>
      <c r="BB1109" s="399"/>
      <c r="BC1109" s="530"/>
      <c r="BD1109" s="530"/>
      <c r="BE1109" s="530"/>
      <c r="BF1109" s="530"/>
      <c r="BG1109" s="530"/>
      <c r="BH1109" s="530"/>
      <c r="BI1109" s="530"/>
      <c r="BJ1109" s="530"/>
      <c r="BK1109" s="530"/>
      <c r="BL1109" s="530"/>
      <c r="BM1109" s="530"/>
      <c r="BN1109" s="530"/>
      <c r="BO1109" s="530"/>
      <c r="BP1109" s="530"/>
      <c r="BQ1109" s="530"/>
      <c r="BR1109" s="530"/>
      <c r="BS1109" s="530"/>
      <c r="BT1109" s="530"/>
      <c r="BU1109" s="530"/>
      <c r="BV1109" s="530"/>
      <c r="BW1109" s="530"/>
      <c r="BX1109" s="530"/>
      <c r="BY1109" s="530"/>
    </row>
    <row r="1110" s="372" customFormat="true" ht="15" customHeight="true" x14ac:dyDescent="0.2">
      <c r="BA1110" s="530"/>
      <c r="BB1110" s="399"/>
      <c r="BC1110" s="530"/>
      <c r="BD1110" s="530"/>
      <c r="BE1110" s="530"/>
      <c r="BF1110" s="530"/>
      <c r="BG1110" s="530"/>
      <c r="BH1110" s="530"/>
      <c r="BI1110" s="530"/>
      <c r="BJ1110" s="530"/>
      <c r="BK1110" s="530"/>
      <c r="BL1110" s="530"/>
      <c r="BM1110" s="530"/>
      <c r="BN1110" s="530"/>
      <c r="BO1110" s="530"/>
      <c r="BP1110" s="530"/>
      <c r="BQ1110" s="530"/>
      <c r="BR1110" s="530"/>
      <c r="BS1110" s="530"/>
      <c r="BT1110" s="530"/>
      <c r="BU1110" s="530"/>
      <c r="BV1110" s="530"/>
      <c r="BW1110" s="530"/>
      <c r="BX1110" s="530"/>
      <c r="BY1110" s="530"/>
    </row>
    <row r="1111" s="372" customFormat="true" ht="15" customHeight="true" x14ac:dyDescent="0.2">
      <c r="BA1111" s="530"/>
      <c r="BB1111" s="399"/>
      <c r="BC1111" s="530"/>
      <c r="BD1111" s="530"/>
      <c r="BE1111" s="530"/>
      <c r="BF1111" s="530"/>
      <c r="BG1111" s="530"/>
      <c r="BH1111" s="530"/>
      <c r="BI1111" s="530"/>
      <c r="BJ1111" s="530"/>
      <c r="BK1111" s="530"/>
      <c r="BL1111" s="530"/>
      <c r="BM1111" s="530"/>
      <c r="BN1111" s="530"/>
      <c r="BO1111" s="530"/>
      <c r="BP1111" s="530"/>
      <c r="BQ1111" s="530"/>
      <c r="BR1111" s="530"/>
      <c r="BS1111" s="530"/>
      <c r="BT1111" s="530"/>
      <c r="BU1111" s="530"/>
      <c r="BV1111" s="530"/>
      <c r="BW1111" s="530"/>
      <c r="BX1111" s="530"/>
      <c r="BY1111" s="530"/>
    </row>
    <row r="1112" s="372" customFormat="true" ht="15" customHeight="true" x14ac:dyDescent="0.2">
      <c r="BA1112" s="530"/>
      <c r="BB1112" s="399"/>
      <c r="BC1112" s="530"/>
      <c r="BD1112" s="530"/>
      <c r="BE1112" s="530"/>
      <c r="BF1112" s="530"/>
      <c r="BG1112" s="530"/>
      <c r="BH1112" s="530"/>
      <c r="BI1112" s="530"/>
      <c r="BJ1112" s="530"/>
      <c r="BK1112" s="530"/>
      <c r="BL1112" s="530"/>
      <c r="BM1112" s="530"/>
      <c r="BN1112" s="530"/>
      <c r="BO1112" s="530"/>
      <c r="BP1112" s="530"/>
      <c r="BQ1112" s="530"/>
      <c r="BR1112" s="530"/>
      <c r="BS1112" s="530"/>
      <c r="BT1112" s="530"/>
      <c r="BU1112" s="530"/>
      <c r="BV1112" s="530"/>
      <c r="BW1112" s="530"/>
      <c r="BX1112" s="530"/>
      <c r="BY1112" s="530"/>
    </row>
    <row r="1113" s="372" customFormat="true" ht="15" customHeight="true" x14ac:dyDescent="0.2">
      <c r="BA1113" s="530"/>
      <c r="BB1113" s="399"/>
      <c r="BC1113" s="530"/>
      <c r="BD1113" s="530"/>
      <c r="BE1113" s="530"/>
      <c r="BF1113" s="530"/>
      <c r="BG1113" s="530"/>
      <c r="BH1113" s="530"/>
      <c r="BI1113" s="530"/>
      <c r="BJ1113" s="530"/>
      <c r="BK1113" s="530"/>
      <c r="BL1113" s="530"/>
      <c r="BM1113" s="530"/>
      <c r="BN1113" s="530"/>
      <c r="BO1113" s="530"/>
      <c r="BP1113" s="530"/>
      <c r="BQ1113" s="530"/>
      <c r="BR1113" s="530"/>
      <c r="BS1113" s="530"/>
      <c r="BT1113" s="530"/>
      <c r="BU1113" s="530"/>
      <c r="BV1113" s="530"/>
      <c r="BW1113" s="530"/>
      <c r="BX1113" s="530"/>
      <c r="BY1113" s="530"/>
    </row>
    <row r="1114" s="928" customFormat="true" ht="17.1" customHeight="true" x14ac:dyDescent="0.2">
      <c r="A1114" s="981"/>
      <c r="B1114" s="970"/>
      <c r="C1114" s="971"/>
      <c r="D1114" s="972"/>
      <c r="E1114" s="972"/>
      <c r="F1114" s="972"/>
      <c r="G1114" s="973"/>
      <c r="H1114" s="972"/>
      <c r="I1114" s="972"/>
      <c r="J1114" s="972"/>
      <c r="K1114" s="972"/>
      <c r="L1114" s="973"/>
      <c r="M1114" s="972"/>
      <c r="N1114" s="972"/>
      <c r="O1114" s="972"/>
      <c r="P1114" s="972"/>
      <c r="Q1114" s="973"/>
      <c r="R1114" s="972"/>
      <c r="S1114" s="972"/>
      <c r="T1114" s="972"/>
      <c r="U1114" s="972"/>
      <c r="V1114" s="972"/>
      <c r="W1114" s="972"/>
      <c r="X1114" s="972"/>
      <c r="Y1114" s="974"/>
      <c r="BA1114" s="530"/>
      <c r="BB1114" s="399"/>
      <c r="BC1114" s="530"/>
      <c r="BD1114" s="530"/>
      <c r="BE1114" s="530"/>
      <c r="BF1114" s="530"/>
      <c r="BG1114" s="530"/>
      <c r="BH1114" s="530"/>
      <c r="BI1114" s="530"/>
      <c r="BJ1114" s="530"/>
      <c r="BK1114" s="530"/>
      <c r="BL1114" s="530"/>
      <c r="BM1114" s="530"/>
      <c r="BN1114" s="530"/>
      <c r="BO1114" s="530"/>
      <c r="BP1114" s="530"/>
      <c r="BQ1114" s="530"/>
      <c r="BR1114" s="530"/>
      <c r="BS1114" s="530"/>
      <c r="BT1114" s="530"/>
      <c r="BU1114" s="530"/>
      <c r="BV1114" s="530"/>
      <c r="BW1114" s="530"/>
      <c r="BX1114" s="530"/>
      <c r="BY1114" s="530"/>
      <c r="BZ1114" s="372"/>
      <c r="CA1114" s="372"/>
      <c r="CB1114" s="372"/>
      <c r="CC1114" s="372"/>
      <c r="CD1114" s="372"/>
      <c r="CE1114" s="372"/>
      <c r="CF1114" s="372"/>
      <c r="CG1114" s="372"/>
      <c r="CH1114" s="372"/>
      <c r="CI1114" s="372"/>
      <c r="CJ1114" s="372"/>
      <c r="CK1114" s="372"/>
      <c r="CL1114" s="372"/>
      <c r="CM1114" s="372"/>
      <c r="CN1114" s="372"/>
      <c r="CO1114" s="372"/>
      <c r="CP1114" s="372"/>
      <c r="CQ1114" s="372"/>
      <c r="CR1114" s="372"/>
      <c r="CS1114" s="372"/>
      <c r="CT1114" s="372"/>
      <c r="CU1114" s="372"/>
      <c r="CV1114" s="372"/>
      <c r="CW1114" s="372"/>
      <c r="CX1114" s="372"/>
      <c r="CY1114" s="372"/>
      <c r="CZ1114" s="372"/>
    </row>
    <row r="1115" s="928" customFormat="true" ht="17.1" customHeight="true" x14ac:dyDescent="0.2">
      <c r="A1115" s="981"/>
      <c r="B1115" s="970"/>
      <c r="C1115" s="971"/>
      <c r="D1115" s="972"/>
      <c r="E1115" s="972"/>
      <c r="F1115" s="972"/>
      <c r="G1115" s="973"/>
      <c r="H1115" s="972"/>
      <c r="I1115" s="972"/>
      <c r="J1115" s="972"/>
      <c r="K1115" s="972"/>
      <c r="L1115" s="973"/>
      <c r="M1115" s="972"/>
      <c r="N1115" s="972"/>
      <c r="O1115" s="972"/>
      <c r="P1115" s="972"/>
      <c r="Q1115" s="973"/>
      <c r="R1115" s="972"/>
      <c r="S1115" s="972"/>
      <c r="T1115" s="972"/>
      <c r="U1115" s="972"/>
      <c r="V1115" s="972"/>
      <c r="W1115" s="972"/>
      <c r="X1115" s="972"/>
      <c r="Y1115" s="974"/>
      <c r="BA1115" s="530"/>
      <c r="BB1115" s="399"/>
      <c r="BC1115" s="530"/>
      <c r="BD1115" s="530"/>
      <c r="BE1115" s="530"/>
      <c r="BF1115" s="530"/>
      <c r="BG1115" s="530"/>
      <c r="BH1115" s="530"/>
      <c r="BI1115" s="530"/>
      <c r="BJ1115" s="530"/>
      <c r="BK1115" s="530"/>
      <c r="BL1115" s="530"/>
      <c r="BM1115" s="530"/>
      <c r="BN1115" s="530"/>
      <c r="BO1115" s="530"/>
      <c r="BP1115" s="530"/>
      <c r="BQ1115" s="530"/>
      <c r="BR1115" s="530"/>
      <c r="BS1115" s="530"/>
      <c r="BT1115" s="530"/>
      <c r="BU1115" s="530"/>
      <c r="BV1115" s="530"/>
      <c r="BW1115" s="530"/>
      <c r="BX1115" s="530"/>
      <c r="BY1115" s="530"/>
      <c r="BZ1115" s="372"/>
      <c r="CA1115" s="372"/>
      <c r="CB1115" s="372"/>
      <c r="CC1115" s="372"/>
      <c r="CD1115" s="372"/>
      <c r="CE1115" s="372"/>
      <c r="CF1115" s="372"/>
      <c r="CG1115" s="372"/>
      <c r="CH1115" s="372"/>
      <c r="CI1115" s="372"/>
      <c r="CJ1115" s="372"/>
      <c r="CK1115" s="372"/>
      <c r="CL1115" s="372"/>
      <c r="CM1115" s="372"/>
      <c r="CN1115" s="372"/>
      <c r="CO1115" s="372"/>
      <c r="CP1115" s="372"/>
      <c r="CQ1115" s="372"/>
      <c r="CR1115" s="372"/>
      <c r="CS1115" s="372"/>
      <c r="CT1115" s="372"/>
      <c r="CU1115" s="372"/>
      <c r="CV1115" s="372"/>
      <c r="CW1115" s="372"/>
      <c r="CX1115" s="372"/>
      <c r="CY1115" s="372"/>
      <c r="CZ1115" s="372"/>
    </row>
    <row r="1116" s="928" customFormat="true" ht="17.1" customHeight="true" x14ac:dyDescent="0.2">
      <c r="A1116" s="981"/>
      <c r="B1116" s="970"/>
      <c r="C1116" s="971"/>
      <c r="D1116" s="972"/>
      <c r="E1116" s="972"/>
      <c r="F1116" s="972"/>
      <c r="G1116" s="973"/>
      <c r="H1116" s="972"/>
      <c r="I1116" s="972"/>
      <c r="J1116" s="972"/>
      <c r="K1116" s="972"/>
      <c r="L1116" s="973"/>
      <c r="M1116" s="972"/>
      <c r="N1116" s="972"/>
      <c r="O1116" s="972"/>
      <c r="P1116" s="972"/>
      <c r="Q1116" s="973"/>
      <c r="R1116" s="972"/>
      <c r="S1116" s="972"/>
      <c r="T1116" s="972"/>
      <c r="U1116" s="972"/>
      <c r="V1116" s="972"/>
      <c r="W1116" s="972"/>
      <c r="X1116" s="972"/>
      <c r="Y1116" s="974"/>
      <c r="BA1116" s="530"/>
      <c r="BB1116" s="399"/>
      <c r="BC1116" s="530"/>
      <c r="BD1116" s="530"/>
      <c r="BE1116" s="530"/>
      <c r="BF1116" s="530"/>
      <c r="BG1116" s="530"/>
      <c r="BH1116" s="530"/>
      <c r="BI1116" s="530"/>
      <c r="BJ1116" s="530"/>
      <c r="BK1116" s="530"/>
      <c r="BL1116" s="530"/>
      <c r="BM1116" s="530"/>
      <c r="BN1116" s="530"/>
      <c r="BO1116" s="530"/>
      <c r="BP1116" s="530"/>
      <c r="BQ1116" s="530"/>
      <c r="BR1116" s="530"/>
      <c r="BS1116" s="530"/>
      <c r="BT1116" s="530"/>
      <c r="BU1116" s="530"/>
      <c r="BV1116" s="530"/>
      <c r="BW1116" s="530"/>
      <c r="BX1116" s="530"/>
      <c r="BY1116" s="530"/>
      <c r="BZ1116" s="372"/>
      <c r="CA1116" s="372"/>
      <c r="CB1116" s="372"/>
      <c r="CC1116" s="372"/>
      <c r="CD1116" s="372"/>
      <c r="CE1116" s="372"/>
      <c r="CF1116" s="372"/>
      <c r="CG1116" s="372"/>
      <c r="CH1116" s="372"/>
      <c r="CI1116" s="372"/>
      <c r="CJ1116" s="372"/>
      <c r="CK1116" s="372"/>
      <c r="CL1116" s="372"/>
      <c r="CM1116" s="372"/>
      <c r="CN1116" s="372"/>
      <c r="CO1116" s="372"/>
      <c r="CP1116" s="372"/>
      <c r="CQ1116" s="372"/>
      <c r="CR1116" s="372"/>
      <c r="CS1116" s="372"/>
      <c r="CT1116" s="372"/>
      <c r="CU1116" s="372"/>
      <c r="CV1116" s="372"/>
      <c r="CW1116" s="372"/>
      <c r="CX1116" s="372"/>
      <c r="CY1116" s="372"/>
      <c r="CZ1116" s="372"/>
    </row>
    <row r="1117" s="928" customFormat="true" ht="17.1" customHeight="true" x14ac:dyDescent="0.2">
      <c r="A1117" s="982"/>
      <c r="B1117" s="975"/>
      <c r="C1117" s="976"/>
      <c r="D1117" s="977"/>
      <c r="E1117" s="977"/>
      <c r="F1117" s="977"/>
      <c r="G1117" s="978"/>
      <c r="H1117" s="977"/>
      <c r="I1117" s="977"/>
      <c r="J1117" s="977"/>
      <c r="K1117" s="977"/>
      <c r="L1117" s="978"/>
      <c r="M1117" s="977"/>
      <c r="N1117" s="977"/>
      <c r="O1117" s="977"/>
      <c r="P1117" s="977"/>
      <c r="Q1117" s="978"/>
      <c r="R1117" s="977"/>
      <c r="S1117" s="977"/>
      <c r="T1117" s="977"/>
      <c r="U1117" s="977"/>
      <c r="V1117" s="977"/>
      <c r="W1117" s="977"/>
      <c r="X1117" s="977"/>
      <c r="Y1117" s="979"/>
      <c r="BA1117" s="530"/>
      <c r="BB1117" s="399"/>
      <c r="BC1117" s="530"/>
      <c r="BD1117" s="530"/>
      <c r="BE1117" s="530"/>
      <c r="BF1117" s="530"/>
      <c r="BG1117" s="530"/>
      <c r="BH1117" s="530"/>
      <c r="BI1117" s="530"/>
      <c r="BJ1117" s="530"/>
      <c r="BK1117" s="530"/>
      <c r="BL1117" s="530"/>
      <c r="BM1117" s="530"/>
      <c r="BN1117" s="530"/>
      <c r="BO1117" s="530"/>
      <c r="BP1117" s="530"/>
      <c r="BQ1117" s="530"/>
      <c r="BR1117" s="530"/>
      <c r="BS1117" s="530"/>
      <c r="BT1117" s="530"/>
      <c r="BU1117" s="530"/>
      <c r="BV1117" s="530"/>
      <c r="BW1117" s="530"/>
      <c r="BX1117" s="530"/>
      <c r="BY1117" s="530"/>
      <c r="BZ1117" s="372"/>
      <c r="CA1117" s="372"/>
      <c r="CB1117" s="372"/>
      <c r="CC1117" s="372"/>
      <c r="CD1117" s="372"/>
      <c r="CE1117" s="372"/>
      <c r="CF1117" s="372"/>
      <c r="CG1117" s="372"/>
      <c r="CH1117" s="372"/>
      <c r="CI1117" s="372"/>
      <c r="CJ1117" s="372"/>
      <c r="CK1117" s="372"/>
      <c r="CL1117" s="372"/>
      <c r="CM1117" s="372"/>
      <c r="CN1117" s="372"/>
      <c r="CO1117" s="372"/>
      <c r="CP1117" s="372"/>
      <c r="CQ1117" s="372"/>
      <c r="CR1117" s="372"/>
      <c r="CS1117" s="372"/>
      <c r="CT1117" s="372"/>
      <c r="CU1117" s="372"/>
      <c r="CV1117" s="372"/>
      <c r="CW1117" s="372"/>
      <c r="CX1117" s="372"/>
      <c r="CY1117" s="372"/>
      <c r="CZ1117" s="372"/>
    </row>
    <row r="1118" s="372" customFormat="true" ht="15" customHeight="true" x14ac:dyDescent="0.2">
      <c r="BA1118" s="530"/>
      <c r="BB1118" s="399"/>
      <c r="BC1118" s="530"/>
      <c r="BD1118" s="530"/>
      <c r="BE1118" s="530"/>
      <c r="BF1118" s="530"/>
      <c r="BG1118" s="530"/>
      <c r="BH1118" s="530"/>
      <c r="BI1118" s="530"/>
      <c r="BJ1118" s="530"/>
      <c r="BK1118" s="530"/>
      <c r="BL1118" s="530"/>
      <c r="BM1118" s="530"/>
      <c r="BN1118" s="530"/>
      <c r="BO1118" s="530"/>
      <c r="BP1118" s="530"/>
      <c r="BQ1118" s="530"/>
      <c r="BR1118" s="530"/>
      <c r="BS1118" s="530"/>
      <c r="BT1118" s="530"/>
      <c r="BU1118" s="530"/>
      <c r="BV1118" s="530"/>
      <c r="BW1118" s="530"/>
      <c r="BX1118" s="530"/>
      <c r="BY1118" s="530"/>
    </row>
    <row r="1119" s="372" customFormat="true" ht="15" customHeight="true" x14ac:dyDescent="0.2">
      <c r="BA1119" s="530"/>
      <c r="BB1119" s="399"/>
      <c r="BC1119" s="530"/>
      <c r="BD1119" s="530"/>
      <c r="BE1119" s="530"/>
      <c r="BF1119" s="530"/>
      <c r="BG1119" s="530"/>
      <c r="BH1119" s="530"/>
      <c r="BI1119" s="530"/>
      <c r="BJ1119" s="530"/>
      <c r="BK1119" s="530"/>
      <c r="BL1119" s="530"/>
      <c r="BM1119" s="530"/>
      <c r="BN1119" s="530"/>
      <c r="BO1119" s="530"/>
      <c r="BP1119" s="530"/>
      <c r="BQ1119" s="530"/>
      <c r="BR1119" s="530"/>
      <c r="BS1119" s="530"/>
      <c r="BT1119" s="530"/>
      <c r="BU1119" s="530"/>
      <c r="BV1119" s="530"/>
      <c r="BW1119" s="530"/>
      <c r="BX1119" s="530"/>
      <c r="BY1119" s="530"/>
    </row>
    <row r="1120" s="372" customFormat="true" ht="15" customHeight="true" x14ac:dyDescent="0.2">
      <c r="BA1120" s="530"/>
      <c r="BB1120" s="399"/>
      <c r="BC1120" s="530"/>
      <c r="BD1120" s="530"/>
      <c r="BE1120" s="530"/>
      <c r="BF1120" s="530"/>
      <c r="BG1120" s="530"/>
      <c r="BH1120" s="530"/>
      <c r="BI1120" s="530"/>
      <c r="BJ1120" s="530"/>
      <c r="BK1120" s="530"/>
      <c r="BL1120" s="530"/>
      <c r="BM1120" s="530"/>
      <c r="BN1120" s="530"/>
      <c r="BO1120" s="530"/>
      <c r="BP1120" s="530"/>
      <c r="BQ1120" s="530"/>
      <c r="BR1120" s="530"/>
      <c r="BS1120" s="530"/>
      <c r="BT1120" s="530"/>
      <c r="BU1120" s="530"/>
      <c r="BV1120" s="530"/>
      <c r="BW1120" s="530"/>
      <c r="BX1120" s="530"/>
      <c r="BY1120" s="530"/>
    </row>
    <row r="1121" s="372" customFormat="true" ht="15" customHeight="true" x14ac:dyDescent="0.2">
      <c r="BA1121" s="530"/>
      <c r="BB1121" s="399"/>
      <c r="BC1121" s="530"/>
      <c r="BD1121" s="530"/>
      <c r="BE1121" s="530"/>
      <c r="BF1121" s="530"/>
      <c r="BG1121" s="530"/>
      <c r="BH1121" s="530"/>
      <c r="BI1121" s="530"/>
      <c r="BJ1121" s="530"/>
      <c r="BK1121" s="530"/>
      <c r="BL1121" s="530"/>
      <c r="BM1121" s="530"/>
      <c r="BN1121" s="530"/>
      <c r="BO1121" s="530"/>
      <c r="BP1121" s="530"/>
      <c r="BQ1121" s="530"/>
      <c r="BR1121" s="530"/>
      <c r="BS1121" s="530"/>
      <c r="BT1121" s="530"/>
      <c r="BU1121" s="530"/>
      <c r="BV1121" s="530"/>
      <c r="BW1121" s="530"/>
      <c r="BX1121" s="530"/>
      <c r="BY1121" s="530"/>
    </row>
    <row r="1122" s="372" customFormat="true" ht="15" customHeight="true" x14ac:dyDescent="0.2">
      <c r="BA1122" s="530"/>
      <c r="BB1122" s="399"/>
      <c r="BC1122" s="530"/>
      <c r="BD1122" s="530"/>
      <c r="BE1122" s="530"/>
      <c r="BF1122" s="530"/>
      <c r="BG1122" s="530"/>
      <c r="BH1122" s="530"/>
      <c r="BI1122" s="530"/>
      <c r="BJ1122" s="530"/>
      <c r="BK1122" s="530"/>
      <c r="BL1122" s="530"/>
      <c r="BM1122" s="530"/>
      <c r="BN1122" s="530"/>
      <c r="BO1122" s="530"/>
      <c r="BP1122" s="530"/>
      <c r="BQ1122" s="530"/>
      <c r="BR1122" s="530"/>
      <c r="BS1122" s="530"/>
      <c r="BT1122" s="530"/>
      <c r="BU1122" s="530"/>
      <c r="BV1122" s="530"/>
      <c r="BW1122" s="530"/>
      <c r="BX1122" s="530"/>
      <c r="BY1122" s="530"/>
    </row>
    <row r="1123" s="372" customFormat="true" ht="15" customHeight="true" x14ac:dyDescent="0.2">
      <c r="BA1123" s="530"/>
      <c r="BB1123" s="399"/>
      <c r="BC1123" s="530"/>
      <c r="BD1123" s="530"/>
      <c r="BE1123" s="530"/>
      <c r="BF1123" s="530"/>
      <c r="BG1123" s="530"/>
      <c r="BH1123" s="530"/>
      <c r="BI1123" s="530"/>
      <c r="BJ1123" s="530"/>
      <c r="BK1123" s="530"/>
      <c r="BL1123" s="530"/>
      <c r="BM1123" s="530"/>
      <c r="BN1123" s="530"/>
      <c r="BO1123" s="530"/>
      <c r="BP1123" s="530"/>
      <c r="BQ1123" s="530"/>
      <c r="BR1123" s="530"/>
      <c r="BS1123" s="530"/>
      <c r="BT1123" s="530"/>
      <c r="BU1123" s="530"/>
      <c r="BV1123" s="530"/>
      <c r="BW1123" s="530"/>
      <c r="BX1123" s="530"/>
      <c r="BY1123" s="530"/>
    </row>
    <row r="1124" s="372" customFormat="true" ht="15" customHeight="true" x14ac:dyDescent="0.2">
      <c r="BA1124" s="530"/>
      <c r="BB1124" s="399"/>
      <c r="BC1124" s="530"/>
      <c r="BD1124" s="530"/>
      <c r="BE1124" s="530"/>
      <c r="BF1124" s="530"/>
      <c r="BG1124" s="530"/>
      <c r="BH1124" s="530"/>
      <c r="BI1124" s="530"/>
      <c r="BJ1124" s="530"/>
      <c r="BK1124" s="530"/>
      <c r="BL1124" s="530"/>
      <c r="BM1124" s="530"/>
      <c r="BN1124" s="530"/>
      <c r="BO1124" s="530"/>
      <c r="BP1124" s="530"/>
      <c r="BQ1124" s="530"/>
      <c r="BR1124" s="530"/>
      <c r="BS1124" s="530"/>
      <c r="BT1124" s="530"/>
      <c r="BU1124" s="530"/>
      <c r="BV1124" s="530"/>
      <c r="BW1124" s="530"/>
      <c r="BX1124" s="530"/>
      <c r="BY1124" s="530"/>
    </row>
    <row r="1125" s="372" customFormat="true" ht="15" customHeight="true" x14ac:dyDescent="0.2">
      <c r="BA1125" s="530"/>
      <c r="BB1125" s="399"/>
      <c r="BC1125" s="530"/>
      <c r="BD1125" s="530"/>
      <c r="BE1125" s="530"/>
      <c r="BF1125" s="530"/>
      <c r="BG1125" s="530"/>
      <c r="BH1125" s="530"/>
      <c r="BI1125" s="530"/>
      <c r="BJ1125" s="530"/>
      <c r="BK1125" s="530"/>
      <c r="BL1125" s="530"/>
      <c r="BM1125" s="530"/>
      <c r="BN1125" s="530"/>
      <c r="BO1125" s="530"/>
      <c r="BP1125" s="530"/>
      <c r="BQ1125" s="530"/>
      <c r="BR1125" s="530"/>
      <c r="BS1125" s="530"/>
      <c r="BT1125" s="530"/>
      <c r="BU1125" s="530"/>
      <c r="BV1125" s="530"/>
      <c r="BW1125" s="530"/>
      <c r="BX1125" s="530"/>
      <c r="BY1125" s="530"/>
    </row>
    <row r="1126" s="372" customFormat="true" ht="15" customHeight="true" x14ac:dyDescent="0.2">
      <c r="BA1126" s="530"/>
      <c r="BB1126" s="399"/>
      <c r="BC1126" s="530"/>
      <c r="BD1126" s="530"/>
      <c r="BE1126" s="530"/>
      <c r="BF1126" s="530"/>
      <c r="BG1126" s="530"/>
      <c r="BH1126" s="530"/>
      <c r="BI1126" s="530"/>
      <c r="BJ1126" s="530"/>
      <c r="BK1126" s="530"/>
      <c r="BL1126" s="530"/>
      <c r="BM1126" s="530"/>
      <c r="BN1126" s="530"/>
      <c r="BO1126" s="530"/>
      <c r="BP1126" s="530"/>
      <c r="BQ1126" s="530"/>
      <c r="BR1126" s="530"/>
      <c r="BS1126" s="530"/>
      <c r="BT1126" s="530"/>
      <c r="BU1126" s="530"/>
      <c r="BV1126" s="530"/>
      <c r="BW1126" s="530"/>
      <c r="BX1126" s="530"/>
      <c r="BY1126" s="530"/>
    </row>
    <row r="1127" s="372" customFormat="true" ht="15" customHeight="true" x14ac:dyDescent="0.2">
      <c r="BA1127" s="530"/>
      <c r="BB1127" s="399"/>
      <c r="BC1127" s="530"/>
      <c r="BD1127" s="530"/>
      <c r="BE1127" s="530"/>
      <c r="BF1127" s="530"/>
      <c r="BG1127" s="530"/>
      <c r="BH1127" s="530"/>
      <c r="BI1127" s="530"/>
      <c r="BJ1127" s="530"/>
      <c r="BK1127" s="530"/>
      <c r="BL1127" s="530"/>
      <c r="BM1127" s="530"/>
      <c r="BN1127" s="530"/>
      <c r="BO1127" s="530"/>
      <c r="BP1127" s="530"/>
      <c r="BQ1127" s="530"/>
      <c r="BR1127" s="530"/>
      <c r="BS1127" s="530"/>
      <c r="BT1127" s="530"/>
      <c r="BU1127" s="530"/>
      <c r="BV1127" s="530"/>
      <c r="BW1127" s="530"/>
      <c r="BX1127" s="530"/>
      <c r="BY1127" s="530"/>
    </row>
    <row r="1128" s="372" customFormat="true" ht="15" customHeight="true" x14ac:dyDescent="0.2">
      <c r="BA1128" s="530"/>
      <c r="BB1128" s="399"/>
      <c r="BC1128" s="530"/>
      <c r="BD1128" s="530"/>
      <c r="BE1128" s="530"/>
      <c r="BF1128" s="530"/>
      <c r="BG1128" s="530"/>
      <c r="BH1128" s="530"/>
      <c r="BI1128" s="530"/>
      <c r="BJ1128" s="530"/>
      <c r="BK1128" s="530"/>
      <c r="BL1128" s="530"/>
      <c r="BM1128" s="530"/>
      <c r="BN1128" s="530"/>
      <c r="BO1128" s="530"/>
      <c r="BP1128" s="530"/>
      <c r="BQ1128" s="530"/>
      <c r="BR1128" s="530"/>
      <c r="BS1128" s="530"/>
      <c r="BT1128" s="530"/>
      <c r="BU1128" s="530"/>
      <c r="BV1128" s="530"/>
      <c r="BW1128" s="530"/>
      <c r="BX1128" s="530"/>
      <c r="BY1128" s="530"/>
    </row>
    <row r="1129" s="372" customFormat="true" ht="15" customHeight="true" x14ac:dyDescent="0.2">
      <c r="BA1129" s="530"/>
      <c r="BB1129" s="399"/>
      <c r="BC1129" s="530"/>
      <c r="BD1129" s="530"/>
      <c r="BE1129" s="530"/>
      <c r="BF1129" s="530"/>
      <c r="BG1129" s="530"/>
      <c r="BH1129" s="530"/>
      <c r="BI1129" s="530"/>
      <c r="BJ1129" s="530"/>
      <c r="BK1129" s="530"/>
      <c r="BL1129" s="530"/>
      <c r="BM1129" s="530"/>
      <c r="BN1129" s="530"/>
      <c r="BO1129" s="530"/>
      <c r="BP1129" s="530"/>
      <c r="BQ1129" s="530"/>
      <c r="BR1129" s="530"/>
      <c r="BS1129" s="530"/>
      <c r="BT1129" s="530"/>
      <c r="BU1129" s="530"/>
      <c r="BV1129" s="530"/>
      <c r="BW1129" s="530"/>
      <c r="BX1129" s="530"/>
      <c r="BY1129" s="530"/>
    </row>
    <row r="1130" s="372" customFormat="true" ht="15" customHeight="true" x14ac:dyDescent="0.2">
      <c r="BA1130" s="530"/>
      <c r="BB1130" s="399"/>
      <c r="BC1130" s="530"/>
      <c r="BD1130" s="530"/>
      <c r="BE1130" s="530"/>
      <c r="BF1130" s="530"/>
      <c r="BG1130" s="530"/>
      <c r="BH1130" s="530"/>
      <c r="BI1130" s="530"/>
      <c r="BJ1130" s="530"/>
      <c r="BK1130" s="530"/>
      <c r="BL1130" s="530"/>
      <c r="BM1130" s="530"/>
      <c r="BN1130" s="530"/>
      <c r="BO1130" s="530"/>
      <c r="BP1130" s="530"/>
      <c r="BQ1130" s="530"/>
      <c r="BR1130" s="530"/>
      <c r="BS1130" s="530"/>
      <c r="BT1130" s="530"/>
      <c r="BU1130" s="530"/>
      <c r="BV1130" s="530"/>
      <c r="BW1130" s="530"/>
      <c r="BX1130" s="530"/>
      <c r="BY1130" s="530"/>
    </row>
    <row r="1131" s="372" customFormat="true" ht="15" customHeight="true" x14ac:dyDescent="0.2">
      <c r="BA1131" s="530"/>
      <c r="BB1131" s="399"/>
      <c r="BC1131" s="530"/>
      <c r="BD1131" s="530"/>
      <c r="BE1131" s="530"/>
      <c r="BF1131" s="530"/>
      <c r="BG1131" s="530"/>
      <c r="BH1131" s="530"/>
      <c r="BI1131" s="530"/>
      <c r="BJ1131" s="530"/>
      <c r="BK1131" s="530"/>
      <c r="BL1131" s="530"/>
      <c r="BM1131" s="530"/>
      <c r="BN1131" s="530"/>
      <c r="BO1131" s="530"/>
      <c r="BP1131" s="530"/>
      <c r="BQ1131" s="530"/>
      <c r="BR1131" s="530"/>
      <c r="BS1131" s="530"/>
      <c r="BT1131" s="530"/>
      <c r="BU1131" s="530"/>
      <c r="BV1131" s="530"/>
      <c r="BW1131" s="530"/>
      <c r="BX1131" s="530"/>
      <c r="BY1131" s="530"/>
    </row>
    <row r="1132" s="372" customFormat="true" ht="15" customHeight="true" x14ac:dyDescent="0.2">
      <c r="BA1132" s="530"/>
      <c r="BB1132" s="399"/>
      <c r="BC1132" s="530"/>
      <c r="BD1132" s="530"/>
      <c r="BE1132" s="530"/>
      <c r="BF1132" s="530"/>
      <c r="BG1132" s="530"/>
      <c r="BH1132" s="530"/>
      <c r="BI1132" s="530"/>
      <c r="BJ1132" s="530"/>
      <c r="BK1132" s="530"/>
      <c r="BL1132" s="530"/>
      <c r="BM1132" s="530"/>
      <c r="BN1132" s="530"/>
      <c r="BO1132" s="530"/>
      <c r="BP1132" s="530"/>
      <c r="BQ1132" s="530"/>
      <c r="BR1132" s="530"/>
      <c r="BS1132" s="530"/>
      <c r="BT1132" s="530"/>
      <c r="BU1132" s="530"/>
      <c r="BV1132" s="530"/>
      <c r="BW1132" s="530"/>
      <c r="BX1132" s="530"/>
      <c r="BY1132" s="530"/>
    </row>
    <row r="1133" s="372" customFormat="true" ht="15" customHeight="true" x14ac:dyDescent="0.2">
      <c r="BA1133" s="530"/>
      <c r="BB1133" s="399"/>
      <c r="BC1133" s="530"/>
      <c r="BD1133" s="530"/>
      <c r="BE1133" s="530"/>
      <c r="BF1133" s="530"/>
      <c r="BG1133" s="530"/>
      <c r="BH1133" s="530"/>
      <c r="BI1133" s="530"/>
      <c r="BJ1133" s="530"/>
      <c r="BK1133" s="530"/>
      <c r="BL1133" s="530"/>
      <c r="BM1133" s="530"/>
      <c r="BN1133" s="530"/>
      <c r="BO1133" s="530"/>
      <c r="BP1133" s="530"/>
      <c r="BQ1133" s="530"/>
      <c r="BR1133" s="530"/>
      <c r="BS1133" s="530"/>
      <c r="BT1133" s="530"/>
      <c r="BU1133" s="530"/>
      <c r="BV1133" s="530"/>
      <c r="BW1133" s="530"/>
      <c r="BX1133" s="530"/>
      <c r="BY1133" s="530"/>
    </row>
    <row r="1134" s="372" customFormat="true" ht="15" customHeight="true" x14ac:dyDescent="0.2">
      <c r="BA1134" s="530"/>
      <c r="BB1134" s="399"/>
      <c r="BC1134" s="530"/>
      <c r="BD1134" s="530"/>
      <c r="BE1134" s="530"/>
      <c r="BF1134" s="530"/>
      <c r="BG1134" s="530"/>
      <c r="BH1134" s="530"/>
      <c r="BI1134" s="530"/>
      <c r="BJ1134" s="530"/>
      <c r="BK1134" s="530"/>
      <c r="BL1134" s="530"/>
      <c r="BM1134" s="530"/>
      <c r="BN1134" s="530"/>
      <c r="BO1134" s="530"/>
      <c r="BP1134" s="530"/>
      <c r="BQ1134" s="530"/>
      <c r="BR1134" s="530"/>
      <c r="BS1134" s="530"/>
      <c r="BT1134" s="530"/>
      <c r="BU1134" s="530"/>
      <c r="BV1134" s="530"/>
      <c r="BW1134" s="530"/>
      <c r="BX1134" s="530"/>
      <c r="BY1134" s="530"/>
    </row>
    <row r="1135" s="372" customFormat="true" ht="15" customHeight="true" x14ac:dyDescent="0.2">
      <c r="BA1135" s="530"/>
      <c r="BB1135" s="399"/>
      <c r="BC1135" s="530"/>
      <c r="BD1135" s="530"/>
      <c r="BE1135" s="530"/>
      <c r="BF1135" s="530"/>
      <c r="BG1135" s="530"/>
      <c r="BH1135" s="530"/>
      <c r="BI1135" s="530"/>
      <c r="BJ1135" s="530"/>
      <c r="BK1135" s="530"/>
      <c r="BL1135" s="530"/>
      <c r="BM1135" s="530"/>
      <c r="BN1135" s="530"/>
      <c r="BO1135" s="530"/>
      <c r="BP1135" s="530"/>
      <c r="BQ1135" s="530"/>
      <c r="BR1135" s="530"/>
      <c r="BS1135" s="530"/>
      <c r="BT1135" s="530"/>
      <c r="BU1135" s="530"/>
      <c r="BV1135" s="530"/>
      <c r="BW1135" s="530"/>
      <c r="BX1135" s="530"/>
      <c r="BY1135" s="530"/>
    </row>
    <row r="1136" s="372" customFormat="true" ht="15" customHeight="true" x14ac:dyDescent="0.2">
      <c r="BA1136" s="530"/>
      <c r="BB1136" s="399"/>
      <c r="BC1136" s="530"/>
      <c r="BD1136" s="530"/>
      <c r="BE1136" s="530"/>
      <c r="BF1136" s="530"/>
      <c r="BG1136" s="530"/>
      <c r="BH1136" s="530"/>
      <c r="BI1136" s="530"/>
      <c r="BJ1136" s="530"/>
      <c r="BK1136" s="530"/>
      <c r="BL1136" s="530"/>
      <c r="BM1136" s="530"/>
      <c r="BN1136" s="530"/>
      <c r="BO1136" s="530"/>
      <c r="BP1136" s="530"/>
      <c r="BQ1136" s="530"/>
      <c r="BR1136" s="530"/>
      <c r="BS1136" s="530"/>
      <c r="BT1136" s="530"/>
      <c r="BU1136" s="530"/>
      <c r="BV1136" s="530"/>
      <c r="BW1136" s="530"/>
      <c r="BX1136" s="530"/>
      <c r="BY1136" s="530"/>
    </row>
    <row r="1137" s="372" customFormat="true" ht="15" customHeight="true" x14ac:dyDescent="0.2">
      <c r="BA1137" s="530"/>
      <c r="BB1137" s="399"/>
      <c r="BC1137" s="530"/>
      <c r="BD1137" s="530"/>
      <c r="BE1137" s="530"/>
      <c r="BF1137" s="530"/>
      <c r="BG1137" s="530"/>
      <c r="BH1137" s="530"/>
      <c r="BI1137" s="530"/>
      <c r="BJ1137" s="530"/>
      <c r="BK1137" s="530"/>
      <c r="BL1137" s="530"/>
      <c r="BM1137" s="530"/>
      <c r="BN1137" s="530"/>
      <c r="BO1137" s="530"/>
      <c r="BP1137" s="530"/>
      <c r="BQ1137" s="530"/>
      <c r="BR1137" s="530"/>
      <c r="BS1137" s="530"/>
      <c r="BT1137" s="530"/>
      <c r="BU1137" s="530"/>
      <c r="BV1137" s="530"/>
      <c r="BW1137" s="530"/>
      <c r="BX1137" s="530"/>
      <c r="BY1137" s="530"/>
    </row>
    <row r="1138" s="372" customFormat="true" ht="15" customHeight="true" x14ac:dyDescent="0.2">
      <c r="BA1138" s="530"/>
      <c r="BB1138" s="399"/>
      <c r="BC1138" s="530"/>
      <c r="BD1138" s="530"/>
      <c r="BE1138" s="530"/>
      <c r="BF1138" s="530"/>
      <c r="BG1138" s="530"/>
      <c r="BH1138" s="530"/>
      <c r="BI1138" s="530"/>
      <c r="BJ1138" s="530"/>
      <c r="BK1138" s="530"/>
      <c r="BL1138" s="530"/>
      <c r="BM1138" s="530"/>
      <c r="BN1138" s="530"/>
      <c r="BO1138" s="530"/>
      <c r="BP1138" s="530"/>
      <c r="BQ1138" s="530"/>
      <c r="BR1138" s="530"/>
      <c r="BS1138" s="530"/>
      <c r="BT1138" s="530"/>
      <c r="BU1138" s="530"/>
      <c r="BV1138" s="530"/>
      <c r="BW1138" s="530"/>
      <c r="BX1138" s="530"/>
      <c r="BY1138" s="530"/>
    </row>
    <row r="1139" s="372" customFormat="true" ht="15" customHeight="true" x14ac:dyDescent="0.2">
      <c r="BA1139" s="530"/>
      <c r="BB1139" s="399"/>
      <c r="BC1139" s="530"/>
      <c r="BD1139" s="530"/>
      <c r="BE1139" s="530"/>
      <c r="BF1139" s="530"/>
      <c r="BG1139" s="530"/>
      <c r="BH1139" s="530"/>
      <c r="BI1139" s="530"/>
      <c r="BJ1139" s="530"/>
      <c r="BK1139" s="530"/>
      <c r="BL1139" s="530"/>
      <c r="BM1139" s="530"/>
      <c r="BN1139" s="530"/>
      <c r="BO1139" s="530"/>
      <c r="BP1139" s="530"/>
      <c r="BQ1139" s="530"/>
      <c r="BR1139" s="530"/>
      <c r="BS1139" s="530"/>
      <c r="BT1139" s="530"/>
      <c r="BU1139" s="530"/>
      <c r="BV1139" s="530"/>
      <c r="BW1139" s="530"/>
      <c r="BX1139" s="530"/>
      <c r="BY1139" s="530"/>
    </row>
    <row r="1140" s="372" customFormat="true" ht="15" customHeight="true" x14ac:dyDescent="0.2">
      <c r="BA1140" s="530"/>
      <c r="BB1140" s="399"/>
      <c r="BC1140" s="530"/>
      <c r="BD1140" s="530"/>
      <c r="BE1140" s="530"/>
      <c r="BF1140" s="530"/>
      <c r="BG1140" s="530"/>
      <c r="BH1140" s="530"/>
      <c r="BI1140" s="530"/>
      <c r="BJ1140" s="530"/>
      <c r="BK1140" s="530"/>
      <c r="BL1140" s="530"/>
      <c r="BM1140" s="530"/>
      <c r="BN1140" s="530"/>
      <c r="BO1140" s="530"/>
      <c r="BP1140" s="530"/>
      <c r="BQ1140" s="530"/>
      <c r="BR1140" s="530"/>
      <c r="BS1140" s="530"/>
      <c r="BT1140" s="530"/>
      <c r="BU1140" s="530"/>
      <c r="BV1140" s="530"/>
      <c r="BW1140" s="530"/>
      <c r="BX1140" s="530"/>
      <c r="BY1140" s="530"/>
    </row>
    <row r="1141" s="372" customFormat="true" ht="15" customHeight="true" x14ac:dyDescent="0.2">
      <c r="BA1141" s="530"/>
      <c r="BB1141" s="399"/>
      <c r="BC1141" s="530"/>
      <c r="BD1141" s="530"/>
      <c r="BE1141" s="530"/>
      <c r="BF1141" s="530"/>
      <c r="BG1141" s="530"/>
      <c r="BH1141" s="530"/>
      <c r="BI1141" s="530"/>
      <c r="BJ1141" s="530"/>
      <c r="BK1141" s="530"/>
      <c r="BL1141" s="530"/>
      <c r="BM1141" s="530"/>
      <c r="BN1141" s="530"/>
      <c r="BO1141" s="530"/>
      <c r="BP1141" s="530"/>
      <c r="BQ1141" s="530"/>
      <c r="BR1141" s="530"/>
      <c r="BS1141" s="530"/>
      <c r="BT1141" s="530"/>
      <c r="BU1141" s="530"/>
      <c r="BV1141" s="530"/>
      <c r="BW1141" s="530"/>
      <c r="BX1141" s="530"/>
      <c r="BY1141" s="530"/>
    </row>
    <row r="1142" s="372" customFormat="true" ht="15" customHeight="true" x14ac:dyDescent="0.2">
      <c r="BA1142" s="530"/>
      <c r="BB1142" s="399"/>
      <c r="BC1142" s="530"/>
      <c r="BD1142" s="530"/>
      <c r="BE1142" s="530"/>
      <c r="BF1142" s="530"/>
      <c r="BG1142" s="530"/>
      <c r="BH1142" s="530"/>
      <c r="BI1142" s="530"/>
      <c r="BJ1142" s="530"/>
      <c r="BK1142" s="530"/>
      <c r="BL1142" s="530"/>
      <c r="BM1142" s="530"/>
      <c r="BN1142" s="530"/>
      <c r="BO1142" s="530"/>
      <c r="BP1142" s="530"/>
      <c r="BQ1142" s="530"/>
      <c r="BR1142" s="530"/>
      <c r="BS1142" s="530"/>
      <c r="BT1142" s="530"/>
      <c r="BU1142" s="530"/>
      <c r="BV1142" s="530"/>
      <c r="BW1142" s="530"/>
      <c r="BX1142" s="530"/>
      <c r="BY1142" s="530"/>
    </row>
    <row r="1143" s="372" customFormat="true" ht="15" customHeight="true" x14ac:dyDescent="0.2">
      <c r="BA1143" s="530"/>
      <c r="BB1143" s="399"/>
      <c r="BC1143" s="530"/>
      <c r="BD1143" s="530"/>
      <c r="BE1143" s="530"/>
      <c r="BF1143" s="530"/>
      <c r="BG1143" s="530"/>
      <c r="BH1143" s="530"/>
      <c r="BI1143" s="530"/>
      <c r="BJ1143" s="530"/>
      <c r="BK1143" s="530"/>
      <c r="BL1143" s="530"/>
      <c r="BM1143" s="530"/>
      <c r="BN1143" s="530"/>
      <c r="BO1143" s="530"/>
      <c r="BP1143" s="530"/>
      <c r="BQ1143" s="530"/>
      <c r="BR1143" s="530"/>
      <c r="BS1143" s="530"/>
      <c r="BT1143" s="530"/>
      <c r="BU1143" s="530"/>
      <c r="BV1143" s="530"/>
      <c r="BW1143" s="530"/>
      <c r="BX1143" s="530"/>
      <c r="BY1143" s="530"/>
    </row>
    <row r="1144" s="372" customFormat="true" ht="15" customHeight="true" x14ac:dyDescent="0.2">
      <c r="BA1144" s="530"/>
      <c r="BB1144" s="399"/>
      <c r="BC1144" s="530"/>
      <c r="BD1144" s="530"/>
      <c r="BE1144" s="530"/>
      <c r="BF1144" s="530"/>
      <c r="BG1144" s="530"/>
      <c r="BH1144" s="530"/>
      <c r="BI1144" s="530"/>
      <c r="BJ1144" s="530"/>
      <c r="BK1144" s="530"/>
      <c r="BL1144" s="530"/>
      <c r="BM1144" s="530"/>
      <c r="BN1144" s="530"/>
      <c r="BO1144" s="530"/>
      <c r="BP1144" s="530"/>
      <c r="BQ1144" s="530"/>
      <c r="BR1144" s="530"/>
      <c r="BS1144" s="530"/>
      <c r="BT1144" s="530"/>
      <c r="BU1144" s="530"/>
      <c r="BV1144" s="530"/>
      <c r="BW1144" s="530"/>
      <c r="BX1144" s="530"/>
      <c r="BY1144" s="530"/>
    </row>
    <row r="1145" s="372" customFormat="true" ht="15" customHeight="true" x14ac:dyDescent="0.2">
      <c r="BA1145" s="530"/>
      <c r="BB1145" s="399"/>
      <c r="BC1145" s="530"/>
      <c r="BD1145" s="530"/>
      <c r="BE1145" s="530"/>
      <c r="BF1145" s="530"/>
      <c r="BG1145" s="530"/>
      <c r="BH1145" s="530"/>
      <c r="BI1145" s="530"/>
      <c r="BJ1145" s="530"/>
      <c r="BK1145" s="530"/>
      <c r="BL1145" s="530"/>
      <c r="BM1145" s="530"/>
      <c r="BN1145" s="530"/>
      <c r="BO1145" s="530"/>
      <c r="BP1145" s="530"/>
      <c r="BQ1145" s="530"/>
      <c r="BR1145" s="530"/>
      <c r="BS1145" s="530"/>
      <c r="BT1145" s="530"/>
      <c r="BU1145" s="530"/>
      <c r="BV1145" s="530"/>
      <c r="BW1145" s="530"/>
      <c r="BX1145" s="530"/>
      <c r="BY1145" s="530"/>
    </row>
    <row r="1146" s="372" customFormat="true" ht="15" customHeight="true" x14ac:dyDescent="0.2">
      <c r="BA1146" s="530"/>
      <c r="BB1146" s="399"/>
      <c r="BC1146" s="530"/>
      <c r="BD1146" s="530"/>
      <c r="BE1146" s="530"/>
      <c r="BF1146" s="530"/>
      <c r="BG1146" s="530"/>
      <c r="BH1146" s="530"/>
      <c r="BI1146" s="530"/>
      <c r="BJ1146" s="530"/>
      <c r="BK1146" s="530"/>
      <c r="BL1146" s="530"/>
      <c r="BM1146" s="530"/>
      <c r="BN1146" s="530"/>
      <c r="BO1146" s="530"/>
      <c r="BP1146" s="530"/>
      <c r="BQ1146" s="530"/>
      <c r="BR1146" s="530"/>
      <c r="BS1146" s="530"/>
      <c r="BT1146" s="530"/>
      <c r="BU1146" s="530"/>
      <c r="BV1146" s="530"/>
      <c r="BW1146" s="530"/>
      <c r="BX1146" s="530"/>
      <c r="BY1146" s="530"/>
    </row>
    <row r="1147" s="372" customFormat="true" ht="15" customHeight="true" x14ac:dyDescent="0.2">
      <c r="BA1147" s="530"/>
      <c r="BB1147" s="399"/>
      <c r="BC1147" s="530"/>
      <c r="BD1147" s="530"/>
      <c r="BE1147" s="530"/>
      <c r="BF1147" s="530"/>
      <c r="BG1147" s="530"/>
      <c r="BH1147" s="530"/>
      <c r="BI1147" s="530"/>
      <c r="BJ1147" s="530"/>
      <c r="BK1147" s="530"/>
      <c r="BL1147" s="530"/>
      <c r="BM1147" s="530"/>
      <c r="BN1147" s="530"/>
      <c r="BO1147" s="530"/>
      <c r="BP1147" s="530"/>
      <c r="BQ1147" s="530"/>
      <c r="BR1147" s="530"/>
      <c r="BS1147" s="530"/>
      <c r="BT1147" s="530"/>
      <c r="BU1147" s="530"/>
      <c r="BV1147" s="530"/>
      <c r="BW1147" s="530"/>
      <c r="BX1147" s="530"/>
      <c r="BY1147" s="530"/>
    </row>
    <row r="1148" s="372" customFormat="true" ht="15" customHeight="true" x14ac:dyDescent="0.2">
      <c r="BA1148" s="530"/>
      <c r="BB1148" s="399"/>
      <c r="BC1148" s="530"/>
      <c r="BD1148" s="530"/>
      <c r="BE1148" s="530"/>
      <c r="BF1148" s="530"/>
      <c r="BG1148" s="530"/>
      <c r="BH1148" s="530"/>
      <c r="BI1148" s="530"/>
      <c r="BJ1148" s="530"/>
      <c r="BK1148" s="530"/>
      <c r="BL1148" s="530"/>
      <c r="BM1148" s="530"/>
      <c r="BN1148" s="530"/>
      <c r="BO1148" s="530"/>
      <c r="BP1148" s="530"/>
      <c r="BQ1148" s="530"/>
      <c r="BR1148" s="530"/>
      <c r="BS1148" s="530"/>
      <c r="BT1148" s="530"/>
      <c r="BU1148" s="530"/>
      <c r="BV1148" s="530"/>
      <c r="BW1148" s="530"/>
      <c r="BX1148" s="530"/>
      <c r="BY1148" s="530"/>
    </row>
    <row r="1149" s="372" customFormat="true" ht="15" customHeight="true" x14ac:dyDescent="0.2">
      <c r="BA1149" s="530"/>
      <c r="BB1149" s="399"/>
      <c r="BC1149" s="530"/>
      <c r="BD1149" s="530"/>
      <c r="BE1149" s="530"/>
      <c r="BF1149" s="530"/>
      <c r="BG1149" s="530"/>
      <c r="BH1149" s="530"/>
      <c r="BI1149" s="530"/>
      <c r="BJ1149" s="530"/>
      <c r="BK1149" s="530"/>
      <c r="BL1149" s="530"/>
      <c r="BM1149" s="530"/>
      <c r="BN1149" s="530"/>
      <c r="BO1149" s="530"/>
      <c r="BP1149" s="530"/>
      <c r="BQ1149" s="530"/>
      <c r="BR1149" s="530"/>
      <c r="BS1149" s="530"/>
      <c r="BT1149" s="530"/>
      <c r="BU1149" s="530"/>
      <c r="BV1149" s="530"/>
      <c r="BW1149" s="530"/>
      <c r="BX1149" s="530"/>
      <c r="BY1149" s="530"/>
    </row>
    <row r="1150" s="372" customFormat="true" ht="15" customHeight="true" x14ac:dyDescent="0.2">
      <c r="BA1150" s="530"/>
      <c r="BB1150" s="399"/>
      <c r="BC1150" s="530"/>
      <c r="BD1150" s="530"/>
      <c r="BE1150" s="530"/>
      <c r="BF1150" s="530"/>
      <c r="BG1150" s="530"/>
      <c r="BH1150" s="530"/>
      <c r="BI1150" s="530"/>
      <c r="BJ1150" s="530"/>
      <c r="BK1150" s="530"/>
      <c r="BL1150" s="530"/>
      <c r="BM1150" s="530"/>
      <c r="BN1150" s="530"/>
      <c r="BO1150" s="530"/>
      <c r="BP1150" s="530"/>
      <c r="BQ1150" s="530"/>
      <c r="BR1150" s="530"/>
      <c r="BS1150" s="530"/>
      <c r="BT1150" s="530"/>
      <c r="BU1150" s="530"/>
      <c r="BV1150" s="530"/>
      <c r="BW1150" s="530"/>
      <c r="BX1150" s="530"/>
      <c r="BY1150" s="530"/>
    </row>
    <row r="1151" s="372" customFormat="true" ht="15" customHeight="true" x14ac:dyDescent="0.2">
      <c r="BA1151" s="530"/>
      <c r="BB1151" s="399"/>
      <c r="BC1151" s="530"/>
      <c r="BD1151" s="530"/>
      <c r="BE1151" s="530"/>
      <c r="BF1151" s="530"/>
      <c r="BG1151" s="530"/>
      <c r="BH1151" s="530"/>
      <c r="BI1151" s="530"/>
      <c r="BJ1151" s="530"/>
      <c r="BK1151" s="530"/>
      <c r="BL1151" s="530"/>
      <c r="BM1151" s="530"/>
      <c r="BN1151" s="530"/>
      <c r="BO1151" s="530"/>
      <c r="BP1151" s="530"/>
      <c r="BQ1151" s="530"/>
      <c r="BR1151" s="530"/>
      <c r="BS1151" s="530"/>
      <c r="BT1151" s="530"/>
      <c r="BU1151" s="530"/>
      <c r="BV1151" s="530"/>
      <c r="BW1151" s="530"/>
      <c r="BX1151" s="530"/>
      <c r="BY1151" s="530"/>
    </row>
    <row r="1152" s="372" customFormat="true" ht="15" customHeight="true" x14ac:dyDescent="0.2">
      <c r="BA1152" s="530"/>
      <c r="BB1152" s="399"/>
      <c r="BC1152" s="530"/>
      <c r="BD1152" s="530"/>
      <c r="BE1152" s="530"/>
      <c r="BF1152" s="530"/>
      <c r="BG1152" s="530"/>
      <c r="BH1152" s="530"/>
      <c r="BI1152" s="530"/>
      <c r="BJ1152" s="530"/>
      <c r="BK1152" s="530"/>
      <c r="BL1152" s="530"/>
      <c r="BM1152" s="530"/>
      <c r="BN1152" s="530"/>
      <c r="BO1152" s="530"/>
      <c r="BP1152" s="530"/>
      <c r="BQ1152" s="530"/>
      <c r="BR1152" s="530"/>
      <c r="BS1152" s="530"/>
      <c r="BT1152" s="530"/>
      <c r="BU1152" s="530"/>
      <c r="BV1152" s="530"/>
      <c r="BW1152" s="530"/>
      <c r="BX1152" s="530"/>
      <c r="BY1152" s="530"/>
    </row>
    <row r="1153" s="372" customFormat="true" ht="15" customHeight="true" x14ac:dyDescent="0.2">
      <c r="BA1153" s="530"/>
      <c r="BB1153" s="399"/>
      <c r="BC1153" s="530"/>
      <c r="BD1153" s="530"/>
      <c r="BE1153" s="530"/>
      <c r="BF1153" s="530"/>
      <c r="BG1153" s="530"/>
      <c r="BH1153" s="530"/>
      <c r="BI1153" s="530"/>
      <c r="BJ1153" s="530"/>
      <c r="BK1153" s="530"/>
      <c r="BL1153" s="530"/>
      <c r="BM1153" s="530"/>
      <c r="BN1153" s="530"/>
      <c r="BO1153" s="530"/>
      <c r="BP1153" s="530"/>
      <c r="BQ1153" s="530"/>
      <c r="BR1153" s="530"/>
      <c r="BS1153" s="530"/>
      <c r="BT1153" s="530"/>
      <c r="BU1153" s="530"/>
      <c r="BV1153" s="530"/>
      <c r="BW1153" s="530"/>
      <c r="BX1153" s="530"/>
      <c r="BY1153" s="530"/>
    </row>
    <row r="1154" s="372" customFormat="true" ht="15" customHeight="true" x14ac:dyDescent="0.2">
      <c r="BA1154" s="530"/>
      <c r="BB1154" s="399"/>
      <c r="BC1154" s="530"/>
      <c r="BD1154" s="530"/>
      <c r="BE1154" s="530"/>
      <c r="BF1154" s="530"/>
      <c r="BG1154" s="530"/>
      <c r="BH1154" s="530"/>
      <c r="BI1154" s="530"/>
      <c r="BJ1154" s="530"/>
      <c r="BK1154" s="530"/>
      <c r="BL1154" s="530"/>
      <c r="BM1154" s="530"/>
      <c r="BN1154" s="530"/>
      <c r="BO1154" s="530"/>
      <c r="BP1154" s="530"/>
      <c r="BQ1154" s="530"/>
      <c r="BR1154" s="530"/>
      <c r="BS1154" s="530"/>
      <c r="BT1154" s="530"/>
      <c r="BU1154" s="530"/>
      <c r="BV1154" s="530"/>
      <c r="BW1154" s="530"/>
      <c r="BX1154" s="530"/>
      <c r="BY1154" s="530"/>
    </row>
    <row r="1155" s="372" customFormat="true" ht="15" customHeight="true" x14ac:dyDescent="0.2">
      <c r="BA1155" s="530"/>
      <c r="BB1155" s="399"/>
      <c r="BC1155" s="530"/>
      <c r="BD1155" s="530"/>
      <c r="BE1155" s="530"/>
      <c r="BF1155" s="530"/>
      <c r="BG1155" s="530"/>
      <c r="BH1155" s="530"/>
      <c r="BI1155" s="530"/>
      <c r="BJ1155" s="530"/>
      <c r="BK1155" s="530"/>
      <c r="BL1155" s="530"/>
      <c r="BM1155" s="530"/>
      <c r="BN1155" s="530"/>
      <c r="BO1155" s="530"/>
      <c r="BP1155" s="530"/>
      <c r="BQ1155" s="530"/>
      <c r="BR1155" s="530"/>
      <c r="BS1155" s="530"/>
      <c r="BT1155" s="530"/>
      <c r="BU1155" s="530"/>
      <c r="BV1155" s="530"/>
      <c r="BW1155" s="530"/>
      <c r="BX1155" s="530"/>
      <c r="BY1155" s="530"/>
    </row>
    <row r="1156" s="372" customFormat="true" ht="15" customHeight="true" x14ac:dyDescent="0.2">
      <c r="BA1156" s="530"/>
      <c r="BB1156" s="399"/>
      <c r="BC1156" s="530"/>
      <c r="BD1156" s="530"/>
      <c r="BE1156" s="530"/>
      <c r="BF1156" s="530"/>
      <c r="BG1156" s="530"/>
      <c r="BH1156" s="530"/>
      <c r="BI1156" s="530"/>
      <c r="BJ1156" s="530"/>
      <c r="BK1156" s="530"/>
      <c r="BL1156" s="530"/>
      <c r="BM1156" s="530"/>
      <c r="BN1156" s="530"/>
      <c r="BO1156" s="530"/>
      <c r="BP1156" s="530"/>
      <c r="BQ1156" s="530"/>
      <c r="BR1156" s="530"/>
      <c r="BS1156" s="530"/>
      <c r="BT1156" s="530"/>
      <c r="BU1156" s="530"/>
      <c r="BV1156" s="530"/>
      <c r="BW1156" s="530"/>
      <c r="BX1156" s="530"/>
      <c r="BY1156" s="530"/>
    </row>
    <row r="1157" s="372" customFormat="true" ht="15" customHeight="true" x14ac:dyDescent="0.2">
      <c r="BA1157" s="530"/>
      <c r="BB1157" s="399"/>
      <c r="BC1157" s="530"/>
      <c r="BD1157" s="530"/>
      <c r="BE1157" s="530"/>
      <c r="BF1157" s="530"/>
      <c r="BG1157" s="530"/>
      <c r="BH1157" s="530"/>
      <c r="BI1157" s="530"/>
      <c r="BJ1157" s="530"/>
      <c r="BK1157" s="530"/>
      <c r="BL1157" s="530"/>
      <c r="BM1157" s="530"/>
      <c r="BN1157" s="530"/>
      <c r="BO1157" s="530"/>
      <c r="BP1157" s="530"/>
      <c r="BQ1157" s="530"/>
      <c r="BR1157" s="530"/>
      <c r="BS1157" s="530"/>
      <c r="BT1157" s="530"/>
      <c r="BU1157" s="530"/>
      <c r="BV1157" s="530"/>
      <c r="BW1157" s="530"/>
      <c r="BX1157" s="530"/>
      <c r="BY1157" s="530"/>
    </row>
    <row r="1158" s="372" customFormat="true" ht="15" customHeight="true" x14ac:dyDescent="0.2">
      <c r="BA1158" s="530"/>
      <c r="BB1158" s="399"/>
      <c r="BC1158" s="530"/>
      <c r="BD1158" s="530"/>
      <c r="BE1158" s="530"/>
      <c r="BF1158" s="530"/>
      <c r="BG1158" s="530"/>
      <c r="BH1158" s="530"/>
      <c r="BI1158" s="530"/>
      <c r="BJ1158" s="530"/>
      <c r="BK1158" s="530"/>
      <c r="BL1158" s="530"/>
      <c r="BM1158" s="530"/>
      <c r="BN1158" s="530"/>
      <c r="BO1158" s="530"/>
      <c r="BP1158" s="530"/>
      <c r="BQ1158" s="530"/>
      <c r="BR1158" s="530"/>
      <c r="BS1158" s="530"/>
      <c r="BT1158" s="530"/>
      <c r="BU1158" s="530"/>
      <c r="BV1158" s="530"/>
      <c r="BW1158" s="530"/>
      <c r="BX1158" s="530"/>
      <c r="BY1158" s="530"/>
    </row>
    <row r="1159" s="372" customFormat="true" ht="15" customHeight="true" x14ac:dyDescent="0.2">
      <c r="BA1159" s="530"/>
      <c r="BB1159" s="399"/>
      <c r="BC1159" s="530"/>
      <c r="BD1159" s="530"/>
      <c r="BE1159" s="530"/>
      <c r="BF1159" s="530"/>
      <c r="BG1159" s="530"/>
      <c r="BH1159" s="530"/>
      <c r="BI1159" s="530"/>
      <c r="BJ1159" s="530"/>
      <c r="BK1159" s="530"/>
      <c r="BL1159" s="530"/>
      <c r="BM1159" s="530"/>
      <c r="BN1159" s="530"/>
      <c r="BO1159" s="530"/>
      <c r="BP1159" s="530"/>
      <c r="BQ1159" s="530"/>
      <c r="BR1159" s="530"/>
      <c r="BS1159" s="530"/>
      <c r="BT1159" s="530"/>
      <c r="BU1159" s="530"/>
      <c r="BV1159" s="530"/>
      <c r="BW1159" s="530"/>
      <c r="BX1159" s="530"/>
      <c r="BY1159" s="530"/>
    </row>
    <row r="1160" s="372" customFormat="true" ht="15" customHeight="true" x14ac:dyDescent="0.2">
      <c r="BA1160" s="530"/>
      <c r="BB1160" s="399"/>
      <c r="BC1160" s="530"/>
      <c r="BD1160" s="530"/>
      <c r="BE1160" s="530"/>
      <c r="BF1160" s="530"/>
      <c r="BG1160" s="530"/>
      <c r="BH1160" s="530"/>
      <c r="BI1160" s="530"/>
      <c r="BJ1160" s="530"/>
      <c r="BK1160" s="530"/>
      <c r="BL1160" s="530"/>
      <c r="BM1160" s="530"/>
      <c r="BN1160" s="530"/>
      <c r="BO1160" s="530"/>
      <c r="BP1160" s="530"/>
      <c r="BQ1160" s="530"/>
      <c r="BR1160" s="530"/>
      <c r="BS1160" s="530"/>
      <c r="BT1160" s="530"/>
      <c r="BU1160" s="530"/>
      <c r="BV1160" s="530"/>
      <c r="BW1160" s="530"/>
      <c r="BX1160" s="530"/>
      <c r="BY1160" s="530"/>
    </row>
    <row r="1161" s="372" customFormat="true" ht="15" customHeight="true" x14ac:dyDescent="0.2">
      <c r="BA1161" s="530"/>
      <c r="BB1161" s="399"/>
      <c r="BC1161" s="530"/>
      <c r="BD1161" s="530"/>
      <c r="BE1161" s="530"/>
      <c r="BF1161" s="530"/>
      <c r="BG1161" s="530"/>
      <c r="BH1161" s="530"/>
      <c r="BI1161" s="530"/>
      <c r="BJ1161" s="530"/>
      <c r="BK1161" s="530"/>
      <c r="BL1161" s="530"/>
      <c r="BM1161" s="530"/>
      <c r="BN1161" s="530"/>
      <c r="BO1161" s="530"/>
      <c r="BP1161" s="530"/>
      <c r="BQ1161" s="530"/>
      <c r="BR1161" s="530"/>
      <c r="BS1161" s="530"/>
      <c r="BT1161" s="530"/>
      <c r="BU1161" s="530"/>
      <c r="BV1161" s="530"/>
      <c r="BW1161" s="530"/>
      <c r="BX1161" s="530"/>
      <c r="BY1161" s="530"/>
    </row>
    <row r="1162" s="372" customFormat="true" ht="15" customHeight="true" x14ac:dyDescent="0.2">
      <c r="BA1162" s="530"/>
      <c r="BB1162" s="399"/>
      <c r="BC1162" s="530"/>
      <c r="BD1162" s="530"/>
      <c r="BE1162" s="530"/>
      <c r="BF1162" s="530"/>
      <c r="BG1162" s="530"/>
      <c r="BH1162" s="530"/>
      <c r="BI1162" s="530"/>
      <c r="BJ1162" s="530"/>
      <c r="BK1162" s="530"/>
      <c r="BL1162" s="530"/>
      <c r="BM1162" s="530"/>
      <c r="BN1162" s="530"/>
      <c r="BO1162" s="530"/>
      <c r="BP1162" s="530"/>
      <c r="BQ1162" s="530"/>
      <c r="BR1162" s="530"/>
      <c r="BS1162" s="530"/>
      <c r="BT1162" s="530"/>
      <c r="BU1162" s="530"/>
      <c r="BV1162" s="530"/>
      <c r="BW1162" s="530"/>
      <c r="BX1162" s="530"/>
      <c r="BY1162" s="530"/>
    </row>
    <row r="1163" s="372" customFormat="true" ht="15" customHeight="true" x14ac:dyDescent="0.2">
      <c r="BA1163" s="530"/>
      <c r="BB1163" s="399"/>
      <c r="BC1163" s="530"/>
      <c r="BD1163" s="530"/>
      <c r="BE1163" s="530"/>
      <c r="BF1163" s="530"/>
      <c r="BG1163" s="530"/>
      <c r="BH1163" s="530"/>
      <c r="BI1163" s="530"/>
      <c r="BJ1163" s="530"/>
      <c r="BK1163" s="530"/>
      <c r="BL1163" s="530"/>
      <c r="BM1163" s="530"/>
      <c r="BN1163" s="530"/>
      <c r="BO1163" s="530"/>
      <c r="BP1163" s="530"/>
      <c r="BQ1163" s="530"/>
      <c r="BR1163" s="530"/>
      <c r="BS1163" s="530"/>
      <c r="BT1163" s="530"/>
      <c r="BU1163" s="530"/>
      <c r="BV1163" s="530"/>
      <c r="BW1163" s="530"/>
      <c r="BX1163" s="530"/>
      <c r="BY1163" s="530"/>
    </row>
    <row r="1164" s="372" customFormat="true" ht="15" customHeight="true" x14ac:dyDescent="0.2">
      <c r="BA1164" s="530"/>
      <c r="BB1164" s="399"/>
      <c r="BC1164" s="530"/>
      <c r="BD1164" s="530"/>
      <c r="BE1164" s="530"/>
      <c r="BF1164" s="530"/>
      <c r="BG1164" s="530"/>
      <c r="BH1164" s="530"/>
      <c r="BI1164" s="530"/>
      <c r="BJ1164" s="530"/>
      <c r="BK1164" s="530"/>
      <c r="BL1164" s="530"/>
      <c r="BM1164" s="530"/>
      <c r="BN1164" s="530"/>
      <c r="BO1164" s="530"/>
      <c r="BP1164" s="530"/>
      <c r="BQ1164" s="530"/>
      <c r="BR1164" s="530"/>
      <c r="BS1164" s="530"/>
      <c r="BT1164" s="530"/>
      <c r="BU1164" s="530"/>
      <c r="BV1164" s="530"/>
      <c r="BW1164" s="530"/>
      <c r="BX1164" s="530"/>
      <c r="BY1164" s="530"/>
    </row>
    <row r="1165" s="372" customFormat="true" ht="15" customHeight="true" x14ac:dyDescent="0.2">
      <c r="BA1165" s="530"/>
      <c r="BB1165" s="399"/>
      <c r="BC1165" s="530"/>
      <c r="BD1165" s="530"/>
      <c r="BE1165" s="530"/>
      <c r="BF1165" s="530"/>
      <c r="BG1165" s="530"/>
      <c r="BH1165" s="530"/>
      <c r="BI1165" s="530"/>
      <c r="BJ1165" s="530"/>
      <c r="BK1165" s="530"/>
      <c r="BL1165" s="530"/>
      <c r="BM1165" s="530"/>
      <c r="BN1165" s="530"/>
      <c r="BO1165" s="530"/>
      <c r="BP1165" s="530"/>
      <c r="BQ1165" s="530"/>
      <c r="BR1165" s="530"/>
      <c r="BS1165" s="530"/>
      <c r="BT1165" s="530"/>
      <c r="BU1165" s="530"/>
      <c r="BV1165" s="530"/>
      <c r="BW1165" s="530"/>
      <c r="BX1165" s="530"/>
      <c r="BY1165" s="530"/>
    </row>
    <row r="1166" s="372" customFormat="true" ht="15" customHeight="true" x14ac:dyDescent="0.2">
      <c r="BA1166" s="530"/>
      <c r="BB1166" s="399"/>
      <c r="BC1166" s="530"/>
      <c r="BD1166" s="530"/>
      <c r="BE1166" s="530"/>
      <c r="BF1166" s="530"/>
      <c r="BG1166" s="530"/>
      <c r="BH1166" s="530"/>
      <c r="BI1166" s="530"/>
      <c r="BJ1166" s="530"/>
      <c r="BK1166" s="530"/>
      <c r="BL1166" s="530"/>
      <c r="BM1166" s="530"/>
      <c r="BN1166" s="530"/>
      <c r="BO1166" s="530"/>
      <c r="BP1166" s="530"/>
      <c r="BQ1166" s="530"/>
      <c r="BR1166" s="530"/>
      <c r="BS1166" s="530"/>
      <c r="BT1166" s="530"/>
      <c r="BU1166" s="530"/>
      <c r="BV1166" s="530"/>
      <c r="BW1166" s="530"/>
      <c r="BX1166" s="530"/>
      <c r="BY1166" s="530"/>
    </row>
    <row r="1167" s="372" customFormat="true" ht="15" customHeight="true" x14ac:dyDescent="0.2">
      <c r="BA1167" s="530"/>
      <c r="BB1167" s="399"/>
      <c r="BC1167" s="530"/>
      <c r="BD1167" s="530"/>
      <c r="BE1167" s="530"/>
      <c r="BF1167" s="530"/>
      <c r="BG1167" s="530"/>
      <c r="BH1167" s="530"/>
      <c r="BI1167" s="530"/>
      <c r="BJ1167" s="530"/>
      <c r="BK1167" s="530"/>
      <c r="BL1167" s="530"/>
      <c r="BM1167" s="530"/>
      <c r="BN1167" s="530"/>
      <c r="BO1167" s="530"/>
      <c r="BP1167" s="530"/>
      <c r="BQ1167" s="530"/>
      <c r="BR1167" s="530"/>
      <c r="BS1167" s="530"/>
      <c r="BT1167" s="530"/>
      <c r="BU1167" s="530"/>
      <c r="BV1167" s="530"/>
      <c r="BW1167" s="530"/>
      <c r="BX1167" s="530"/>
      <c r="BY1167" s="530"/>
    </row>
    <row r="1168" s="372" customFormat="true" ht="15" customHeight="true" x14ac:dyDescent="0.2">
      <c r="BA1168" s="530"/>
      <c r="BB1168" s="399"/>
      <c r="BC1168" s="530"/>
      <c r="BD1168" s="530"/>
      <c r="BE1168" s="530"/>
      <c r="BF1168" s="530"/>
      <c r="BG1168" s="530"/>
      <c r="BH1168" s="530"/>
      <c r="BI1168" s="530"/>
      <c r="BJ1168" s="530"/>
      <c r="BK1168" s="530"/>
      <c r="BL1168" s="530"/>
      <c r="BM1168" s="530"/>
      <c r="BN1168" s="530"/>
      <c r="BO1168" s="530"/>
      <c r="BP1168" s="530"/>
      <c r="BQ1168" s="530"/>
      <c r="BR1168" s="530"/>
      <c r="BS1168" s="530"/>
      <c r="BT1168" s="530"/>
      <c r="BU1168" s="530"/>
      <c r="BV1168" s="530"/>
      <c r="BW1168" s="530"/>
      <c r="BX1168" s="530"/>
      <c r="BY1168" s="530"/>
    </row>
    <row r="1169" s="372" customFormat="true" ht="15" customHeight="true" x14ac:dyDescent="0.2">
      <c r="BA1169" s="530"/>
      <c r="BB1169" s="399"/>
      <c r="BC1169" s="530"/>
      <c r="BD1169" s="530"/>
      <c r="BE1169" s="530"/>
      <c r="BF1169" s="530"/>
      <c r="BG1169" s="530"/>
      <c r="BH1169" s="530"/>
      <c r="BI1169" s="530"/>
      <c r="BJ1169" s="530"/>
      <c r="BK1169" s="530"/>
      <c r="BL1169" s="530"/>
      <c r="BM1169" s="530"/>
      <c r="BN1169" s="530"/>
      <c r="BO1169" s="530"/>
      <c r="BP1169" s="530"/>
      <c r="BQ1169" s="530"/>
      <c r="BR1169" s="530"/>
      <c r="BS1169" s="530"/>
      <c r="BT1169" s="530"/>
      <c r="BU1169" s="530"/>
      <c r="BV1169" s="530"/>
      <c r="BW1169" s="530"/>
      <c r="BX1169" s="530"/>
      <c r="BY1169" s="530"/>
    </row>
    <row r="1170" s="372" customFormat="true" ht="15" customHeight="true" x14ac:dyDescent="0.2">
      <c r="A1170" s="468"/>
      <c r="B1170" s="920"/>
      <c r="C1170" s="921"/>
      <c r="D1170" s="921"/>
      <c r="E1170" s="921"/>
      <c r="F1170" s="921"/>
      <c r="G1170" s="921"/>
      <c r="H1170" s="921"/>
      <c r="I1170" s="921"/>
      <c r="J1170" s="921"/>
      <c r="K1170" s="921"/>
      <c r="L1170" s="921"/>
      <c r="M1170" s="921"/>
      <c r="N1170" s="921"/>
      <c r="O1170" s="921"/>
      <c r="P1170" s="921"/>
      <c r="Q1170" s="921"/>
      <c r="R1170" s="921"/>
      <c r="S1170" s="921"/>
      <c r="T1170" s="921"/>
      <c r="U1170" s="921"/>
      <c r="V1170" s="921"/>
      <c r="W1170" s="921"/>
      <c r="X1170" s="921"/>
      <c r="Y1170" s="921"/>
      <c r="BA1170" s="530"/>
      <c r="BB1170" s="399"/>
      <c r="BC1170" s="530"/>
      <c r="BD1170" s="530"/>
      <c r="BE1170" s="530"/>
      <c r="BF1170" s="530"/>
      <c r="BG1170" s="530"/>
      <c r="BH1170" s="530"/>
      <c r="BI1170" s="530"/>
      <c r="BJ1170" s="530"/>
      <c r="BK1170" s="530"/>
      <c r="BL1170" s="530"/>
      <c r="BM1170" s="530"/>
      <c r="BN1170" s="530"/>
      <c r="BO1170" s="530"/>
      <c r="BP1170" s="530"/>
      <c r="BQ1170" s="530"/>
      <c r="BR1170" s="530"/>
      <c r="BS1170" s="530"/>
      <c r="BT1170" s="530"/>
      <c r="BU1170" s="530"/>
      <c r="BV1170" s="530"/>
      <c r="BW1170" s="530"/>
      <c r="BX1170" s="530"/>
      <c r="BY1170" s="530"/>
    </row>
    <row r="1171" s="372" customFormat="true" ht="15" customHeight="true" x14ac:dyDescent="0.2">
      <c r="A1171" s="468"/>
      <c r="B1171" s="920"/>
      <c r="C1171" s="921"/>
      <c r="D1171" s="921"/>
      <c r="E1171" s="921"/>
      <c r="F1171" s="921"/>
      <c r="G1171" s="921"/>
      <c r="H1171" s="921"/>
      <c r="I1171" s="921"/>
      <c r="J1171" s="921"/>
      <c r="K1171" s="921"/>
      <c r="L1171" s="921"/>
      <c r="M1171" s="921"/>
      <c r="N1171" s="921"/>
      <c r="O1171" s="921"/>
      <c r="P1171" s="921"/>
      <c r="Q1171" s="921"/>
      <c r="R1171" s="921"/>
      <c r="S1171" s="921"/>
      <c r="T1171" s="921"/>
      <c r="U1171" s="921"/>
      <c r="V1171" s="921"/>
      <c r="W1171" s="921"/>
      <c r="X1171" s="921"/>
      <c r="Y1171" s="921"/>
      <c r="BA1171" s="530"/>
      <c r="BB1171" s="399"/>
      <c r="BC1171" s="530"/>
      <c r="BD1171" s="530"/>
      <c r="BE1171" s="530"/>
      <c r="BF1171" s="530"/>
      <c r="BG1171" s="530"/>
      <c r="BH1171" s="530"/>
      <c r="BI1171" s="530"/>
      <c r="BJ1171" s="530"/>
      <c r="BK1171" s="530"/>
      <c r="BL1171" s="530"/>
      <c r="BM1171" s="530"/>
      <c r="BN1171" s="530"/>
      <c r="BO1171" s="530"/>
      <c r="BP1171" s="530"/>
      <c r="BQ1171" s="530"/>
      <c r="BR1171" s="530"/>
      <c r="BS1171" s="530"/>
      <c r="BT1171" s="530"/>
      <c r="BU1171" s="530"/>
      <c r="BV1171" s="530"/>
      <c r="BW1171" s="530"/>
      <c r="BX1171" s="530"/>
      <c r="BY1171" s="530"/>
    </row>
    <row r="1172" s="372" customFormat="true" ht="15" customHeight="true" x14ac:dyDescent="0.2">
      <c r="A1172" s="468"/>
      <c r="B1172" s="920"/>
      <c r="C1172" s="921"/>
      <c r="D1172" s="921"/>
      <c r="E1172" s="921"/>
      <c r="F1172" s="921"/>
      <c r="G1172" s="921"/>
      <c r="H1172" s="921"/>
      <c r="I1172" s="921"/>
      <c r="J1172" s="921"/>
      <c r="K1172" s="921"/>
      <c r="L1172" s="921"/>
      <c r="M1172" s="921"/>
      <c r="N1172" s="921"/>
      <c r="O1172" s="921"/>
      <c r="P1172" s="921"/>
      <c r="Q1172" s="921"/>
      <c r="R1172" s="921"/>
      <c r="S1172" s="921"/>
      <c r="T1172" s="921"/>
      <c r="U1172" s="921"/>
      <c r="V1172" s="921"/>
      <c r="W1172" s="921"/>
      <c r="X1172" s="921"/>
      <c r="Y1172" s="921"/>
      <c r="BA1172" s="530"/>
      <c r="BB1172" s="399"/>
      <c r="BC1172" s="530"/>
      <c r="BD1172" s="530"/>
      <c r="BE1172" s="530"/>
      <c r="BF1172" s="530"/>
      <c r="BG1172" s="530"/>
      <c r="BH1172" s="530"/>
      <c r="BI1172" s="530"/>
      <c r="BJ1172" s="530"/>
      <c r="BK1172" s="530"/>
      <c r="BL1172" s="530"/>
      <c r="BM1172" s="530"/>
      <c r="BN1172" s="530"/>
      <c r="BO1172" s="530"/>
      <c r="BP1172" s="530"/>
      <c r="BQ1172" s="530"/>
      <c r="BR1172" s="530"/>
      <c r="BS1172" s="530"/>
      <c r="BT1172" s="530"/>
      <c r="BU1172" s="530"/>
      <c r="BV1172" s="530"/>
      <c r="BW1172" s="530"/>
      <c r="BX1172" s="530"/>
      <c r="BY1172" s="530"/>
    </row>
    <row r="1173" s="372" customFormat="true" ht="15" customHeight="true" x14ac:dyDescent="0.2">
      <c r="A1173" s="468"/>
      <c r="B1173" s="920"/>
      <c r="C1173" s="921"/>
      <c r="D1173" s="921"/>
      <c r="E1173" s="921"/>
      <c r="F1173" s="921"/>
      <c r="G1173" s="921"/>
      <c r="H1173" s="921"/>
      <c r="I1173" s="921"/>
      <c r="J1173" s="921"/>
      <c r="K1173" s="921"/>
      <c r="L1173" s="921"/>
      <c r="M1173" s="921"/>
      <c r="N1173" s="921"/>
      <c r="O1173" s="921"/>
      <c r="P1173" s="921"/>
      <c r="Q1173" s="921"/>
      <c r="R1173" s="921"/>
      <c r="S1173" s="921"/>
      <c r="T1173" s="921"/>
      <c r="U1173" s="921"/>
      <c r="V1173" s="921"/>
      <c r="W1173" s="921"/>
      <c r="X1173" s="921"/>
      <c r="Y1173" s="921"/>
      <c r="BA1173" s="530"/>
      <c r="BB1173" s="399"/>
      <c r="BC1173" s="530"/>
      <c r="BD1173" s="530"/>
      <c r="BE1173" s="530"/>
      <c r="BF1173" s="530"/>
      <c r="BG1173" s="530"/>
      <c r="BH1173" s="530"/>
      <c r="BI1173" s="530"/>
      <c r="BJ1173" s="530"/>
      <c r="BK1173" s="530"/>
      <c r="BL1173" s="530"/>
      <c r="BM1173" s="530"/>
      <c r="BN1173" s="530"/>
      <c r="BO1173" s="530"/>
      <c r="BP1173" s="530"/>
      <c r="BQ1173" s="530"/>
      <c r="BR1173" s="530"/>
      <c r="BS1173" s="530"/>
      <c r="BT1173" s="530"/>
      <c r="BU1173" s="530"/>
      <c r="BV1173" s="530"/>
      <c r="BW1173" s="530"/>
      <c r="BX1173" s="530"/>
      <c r="BY1173" s="530"/>
    </row>
    <row r="1174" s="372" customFormat="true" ht="15" customHeight="true" x14ac:dyDescent="0.2">
      <c r="A1174" s="468"/>
      <c r="B1174" s="920"/>
      <c r="C1174" s="921"/>
      <c r="D1174" s="921"/>
      <c r="E1174" s="921"/>
      <c r="F1174" s="921"/>
      <c r="G1174" s="921"/>
      <c r="H1174" s="921"/>
      <c r="I1174" s="921"/>
      <c r="J1174" s="921"/>
      <c r="K1174" s="921"/>
      <c r="L1174" s="921"/>
      <c r="M1174" s="921"/>
      <c r="N1174" s="921"/>
      <c r="O1174" s="921"/>
      <c r="P1174" s="921"/>
      <c r="Q1174" s="921"/>
      <c r="R1174" s="921"/>
      <c r="S1174" s="921"/>
      <c r="T1174" s="921"/>
      <c r="U1174" s="921"/>
      <c r="V1174" s="921"/>
      <c r="W1174" s="921"/>
      <c r="X1174" s="921"/>
      <c r="Y1174" s="921"/>
      <c r="BA1174" s="530"/>
      <c r="BB1174" s="399"/>
      <c r="BC1174" s="530"/>
      <c r="BD1174" s="530"/>
      <c r="BE1174" s="530"/>
      <c r="BF1174" s="530"/>
      <c r="BG1174" s="530"/>
      <c r="BH1174" s="530"/>
      <c r="BI1174" s="530"/>
      <c r="BJ1174" s="530"/>
      <c r="BK1174" s="530"/>
      <c r="BL1174" s="530"/>
      <c r="BM1174" s="530"/>
      <c r="BN1174" s="530"/>
      <c r="BO1174" s="530"/>
      <c r="BP1174" s="530"/>
      <c r="BQ1174" s="530"/>
      <c r="BR1174" s="530"/>
      <c r="BS1174" s="530"/>
      <c r="BT1174" s="530"/>
      <c r="BU1174" s="530"/>
      <c r="BV1174" s="530"/>
      <c r="BW1174" s="530"/>
      <c r="BX1174" s="530"/>
      <c r="BY1174" s="530"/>
    </row>
    <row r="1175" s="372" customFormat="true" ht="15" customHeight="true" x14ac:dyDescent="0.2">
      <c r="A1175" s="468"/>
      <c r="B1175" s="920"/>
      <c r="C1175" s="921"/>
      <c r="D1175" s="921"/>
      <c r="E1175" s="921"/>
      <c r="F1175" s="921"/>
      <c r="G1175" s="921"/>
      <c r="H1175" s="921"/>
      <c r="I1175" s="921"/>
      <c r="J1175" s="921"/>
      <c r="K1175" s="921"/>
      <c r="L1175" s="921"/>
      <c r="M1175" s="921"/>
      <c r="N1175" s="921"/>
      <c r="O1175" s="921"/>
      <c r="P1175" s="921"/>
      <c r="Q1175" s="921"/>
      <c r="R1175" s="921"/>
      <c r="S1175" s="921"/>
      <c r="T1175" s="921"/>
      <c r="U1175" s="921"/>
      <c r="V1175" s="921"/>
      <c r="W1175" s="921"/>
      <c r="X1175" s="921"/>
      <c r="Y1175" s="921"/>
      <c r="BA1175" s="530"/>
      <c r="BB1175" s="399"/>
      <c r="BC1175" s="530"/>
      <c r="BD1175" s="530"/>
      <c r="BE1175" s="530"/>
      <c r="BF1175" s="530"/>
      <c r="BG1175" s="530"/>
      <c r="BH1175" s="530"/>
      <c r="BI1175" s="530"/>
      <c r="BJ1175" s="530"/>
      <c r="BK1175" s="530"/>
      <c r="BL1175" s="530"/>
      <c r="BM1175" s="530"/>
      <c r="BN1175" s="530"/>
      <c r="BO1175" s="530"/>
      <c r="BP1175" s="530"/>
      <c r="BQ1175" s="530"/>
      <c r="BR1175" s="530"/>
      <c r="BS1175" s="530"/>
      <c r="BT1175" s="530"/>
      <c r="BU1175" s="530"/>
      <c r="BV1175" s="530"/>
      <c r="BW1175" s="530"/>
      <c r="BX1175" s="530"/>
      <c r="BY1175" s="530"/>
    </row>
    <row r="1176" s="372" customFormat="true" ht="15" customHeight="true" x14ac:dyDescent="0.2">
      <c r="A1176" s="922"/>
      <c r="B1176" s="468"/>
      <c r="C1176" s="923"/>
      <c r="D1176" s="924"/>
      <c r="E1176" s="924"/>
      <c r="F1176" s="924"/>
      <c r="G1176" s="924"/>
      <c r="H1176" s="923"/>
      <c r="I1176" s="924"/>
      <c r="J1176" s="924"/>
      <c r="K1176" s="924"/>
      <c r="L1176" s="924"/>
      <c r="M1176" s="923"/>
      <c r="N1176" s="924"/>
      <c r="O1176" s="924"/>
      <c r="P1176" s="924"/>
      <c r="Q1176" s="924"/>
      <c r="R1176" s="923"/>
      <c r="S1176" s="924"/>
      <c r="T1176" s="924"/>
      <c r="U1176" s="924"/>
      <c r="BA1176" s="530"/>
      <c r="BB1176" s="399"/>
      <c r="BC1176" s="530"/>
      <c r="BD1176" s="530"/>
      <c r="BE1176" s="530"/>
      <c r="BF1176" s="530"/>
      <c r="BG1176" s="530"/>
      <c r="BH1176" s="530"/>
      <c r="BI1176" s="530"/>
      <c r="BJ1176" s="530"/>
      <c r="BK1176" s="530"/>
      <c r="BL1176" s="530"/>
      <c r="BM1176" s="530"/>
      <c r="BN1176" s="530"/>
      <c r="BO1176" s="530"/>
      <c r="BP1176" s="530"/>
      <c r="BQ1176" s="530"/>
      <c r="BR1176" s="530"/>
      <c r="BS1176" s="530"/>
      <c r="BT1176" s="530"/>
      <c r="BU1176" s="530"/>
      <c r="BV1176" s="530"/>
      <c r="BW1176" s="530"/>
      <c r="BX1176" s="530"/>
      <c r="BY1176" s="530"/>
    </row>
    <row r="1177" s="372" customFormat="true" ht="15" customHeight="true" x14ac:dyDescent="0.2">
      <c r="A1177" s="924"/>
      <c r="B1177" s="924"/>
      <c r="C1177" s="923"/>
      <c r="D1177" s="923"/>
      <c r="E1177" s="923"/>
      <c r="F1177" s="923"/>
      <c r="G1177" s="923"/>
      <c r="H1177" s="923"/>
      <c r="I1177" s="923"/>
      <c r="J1177" s="923"/>
      <c r="K1177" s="923"/>
      <c r="L1177" s="923"/>
      <c r="M1177" s="923"/>
      <c r="N1177" s="923"/>
      <c r="O1177" s="923"/>
      <c r="P1177" s="923"/>
      <c r="Q1177" s="923"/>
      <c r="R1177" s="923"/>
      <c r="S1177" s="923"/>
      <c r="T1177" s="923"/>
      <c r="U1177" s="923"/>
      <c r="BA1177" s="530"/>
      <c r="BB1177" s="399"/>
      <c r="BC1177" s="530"/>
      <c r="BD1177" s="530"/>
      <c r="BE1177" s="530"/>
      <c r="BF1177" s="530"/>
      <c r="BG1177" s="530"/>
      <c r="BH1177" s="530"/>
      <c r="BI1177" s="530"/>
      <c r="BJ1177" s="530"/>
      <c r="BK1177" s="530"/>
      <c r="BL1177" s="530"/>
      <c r="BM1177" s="530"/>
      <c r="BN1177" s="530"/>
      <c r="BO1177" s="530"/>
      <c r="BP1177" s="530"/>
      <c r="BQ1177" s="530"/>
      <c r="BR1177" s="530"/>
      <c r="BS1177" s="530"/>
      <c r="BT1177" s="530"/>
      <c r="BU1177" s="530"/>
      <c r="BV1177" s="530"/>
      <c r="BW1177" s="530"/>
      <c r="BX1177" s="530"/>
      <c r="BY1177" s="530"/>
    </row>
    <row r="1178" s="372" customFormat="true" ht="15" customHeight="true" x14ac:dyDescent="0.2">
      <c r="BA1178" s="530"/>
      <c r="BB1178" s="399"/>
      <c r="BC1178" s="530"/>
      <c r="BD1178" s="530"/>
      <c r="BE1178" s="530"/>
      <c r="BF1178" s="530"/>
      <c r="BG1178" s="530"/>
      <c r="BH1178" s="530"/>
      <c r="BI1178" s="530"/>
      <c r="BJ1178" s="530"/>
      <c r="BK1178" s="530"/>
      <c r="BL1178" s="530"/>
      <c r="BM1178" s="530"/>
      <c r="BN1178" s="530"/>
      <c r="BO1178" s="530"/>
      <c r="BP1178" s="530"/>
      <c r="BQ1178" s="530"/>
      <c r="BR1178" s="530"/>
      <c r="BS1178" s="530"/>
      <c r="BT1178" s="530"/>
      <c r="BU1178" s="530"/>
      <c r="BV1178" s="530"/>
      <c r="BW1178" s="530"/>
      <c r="BX1178" s="530"/>
      <c r="BY1178" s="530"/>
    </row>
    <row r="1179" s="372" customFormat="true" ht="15" customHeight="true" x14ac:dyDescent="0.2">
      <c r="BA1179" s="530"/>
      <c r="BB1179" s="399"/>
      <c r="BC1179" s="530"/>
      <c r="BD1179" s="530"/>
      <c r="BE1179" s="530"/>
      <c r="BF1179" s="530"/>
      <c r="BG1179" s="530"/>
      <c r="BH1179" s="530"/>
      <c r="BI1179" s="530"/>
      <c r="BJ1179" s="530"/>
      <c r="BK1179" s="530"/>
      <c r="BL1179" s="530"/>
      <c r="BM1179" s="530"/>
      <c r="BN1179" s="530"/>
      <c r="BO1179" s="530"/>
      <c r="BP1179" s="530"/>
      <c r="BQ1179" s="530"/>
      <c r="BR1179" s="530"/>
      <c r="BS1179" s="530"/>
      <c r="BT1179" s="530"/>
      <c r="BU1179" s="530"/>
      <c r="BV1179" s="530"/>
      <c r="BW1179" s="530"/>
      <c r="BX1179" s="530"/>
      <c r="BY1179" s="530"/>
    </row>
    <row r="1180" s="372" customFormat="true" ht="15" customHeight="true" x14ac:dyDescent="0.2">
      <c r="BA1180" s="530"/>
      <c r="BB1180" s="399"/>
      <c r="BC1180" s="530"/>
      <c r="BD1180" s="530"/>
      <c r="BE1180" s="530"/>
      <c r="BF1180" s="530"/>
      <c r="BG1180" s="530"/>
      <c r="BH1180" s="530"/>
      <c r="BI1180" s="530"/>
      <c r="BJ1180" s="530"/>
      <c r="BK1180" s="530"/>
      <c r="BL1180" s="530"/>
      <c r="BM1180" s="530"/>
      <c r="BN1180" s="530"/>
      <c r="BO1180" s="530"/>
      <c r="BP1180" s="530"/>
      <c r="BQ1180" s="530"/>
      <c r="BR1180" s="530"/>
      <c r="BS1180" s="530"/>
      <c r="BT1180" s="530"/>
      <c r="BU1180" s="530"/>
      <c r="BV1180" s="530"/>
      <c r="BW1180" s="530"/>
      <c r="BX1180" s="530"/>
      <c r="BY1180" s="530"/>
    </row>
    <row r="1181" s="372" customFormat="true" ht="15" customHeight="true" x14ac:dyDescent="0.2">
      <c r="BA1181" s="530"/>
      <c r="BB1181" s="399"/>
      <c r="BC1181" s="530"/>
      <c r="BD1181" s="530"/>
      <c r="BE1181" s="530"/>
      <c r="BF1181" s="530"/>
      <c r="BG1181" s="530"/>
      <c r="BH1181" s="530"/>
      <c r="BI1181" s="530"/>
      <c r="BJ1181" s="530"/>
      <c r="BK1181" s="530"/>
      <c r="BL1181" s="530"/>
      <c r="BM1181" s="530"/>
      <c r="BN1181" s="530"/>
      <c r="BO1181" s="530"/>
      <c r="BP1181" s="530"/>
      <c r="BQ1181" s="530"/>
      <c r="BR1181" s="530"/>
      <c r="BS1181" s="530"/>
      <c r="BT1181" s="530"/>
      <c r="BU1181" s="530"/>
      <c r="BV1181" s="530"/>
      <c r="BW1181" s="530"/>
      <c r="BX1181" s="530"/>
      <c r="BY1181" s="530"/>
    </row>
    <row r="1182" s="372" customFormat="true" ht="15" customHeight="true" x14ac:dyDescent="0.2">
      <c r="BA1182" s="530"/>
      <c r="BB1182" s="399"/>
      <c r="BC1182" s="530"/>
      <c r="BD1182" s="530"/>
      <c r="BE1182" s="530"/>
      <c r="BF1182" s="530"/>
      <c r="BG1182" s="530"/>
      <c r="BH1182" s="530"/>
      <c r="BI1182" s="530"/>
      <c r="BJ1182" s="530"/>
      <c r="BK1182" s="530"/>
      <c r="BL1182" s="530"/>
      <c r="BM1182" s="530"/>
      <c r="BN1182" s="530"/>
      <c r="BO1182" s="530"/>
      <c r="BP1182" s="530"/>
      <c r="BQ1182" s="530"/>
      <c r="BR1182" s="530"/>
      <c r="BS1182" s="530"/>
      <c r="BT1182" s="530"/>
      <c r="BU1182" s="530"/>
      <c r="BV1182" s="530"/>
      <c r="BW1182" s="530"/>
      <c r="BX1182" s="530"/>
      <c r="BY1182" s="530"/>
    </row>
    <row r="1183" s="372" customFormat="true" ht="15" customHeight="true" x14ac:dyDescent="0.2">
      <c r="BA1183" s="530"/>
      <c r="BB1183" s="399"/>
      <c r="BC1183" s="530"/>
      <c r="BD1183" s="530"/>
      <c r="BE1183" s="530"/>
      <c r="BF1183" s="530"/>
      <c r="BG1183" s="530"/>
      <c r="BH1183" s="530"/>
      <c r="BI1183" s="530"/>
      <c r="BJ1183" s="530"/>
      <c r="BK1183" s="530"/>
      <c r="BL1183" s="530"/>
      <c r="BM1183" s="530"/>
      <c r="BN1183" s="530"/>
      <c r="BO1183" s="530"/>
      <c r="BP1183" s="530"/>
      <c r="BQ1183" s="530"/>
      <c r="BR1183" s="530"/>
      <c r="BS1183" s="530"/>
      <c r="BT1183" s="530"/>
      <c r="BU1183" s="530"/>
      <c r="BV1183" s="530"/>
      <c r="BW1183" s="530"/>
      <c r="BX1183" s="530"/>
      <c r="BY1183" s="530"/>
    </row>
    <row r="1184" s="372" customFormat="true" ht="15" customHeight="true" x14ac:dyDescent="0.2">
      <c r="BA1184" s="530"/>
      <c r="BB1184" s="399"/>
      <c r="BC1184" s="530"/>
      <c r="BD1184" s="530"/>
      <c r="BE1184" s="530"/>
      <c r="BF1184" s="530"/>
      <c r="BG1184" s="530"/>
      <c r="BH1184" s="530"/>
      <c r="BI1184" s="530"/>
      <c r="BJ1184" s="530"/>
      <c r="BK1184" s="530"/>
      <c r="BL1184" s="530"/>
      <c r="BM1184" s="530"/>
      <c r="BN1184" s="530"/>
      <c r="BO1184" s="530"/>
      <c r="BP1184" s="530"/>
      <c r="BQ1184" s="530"/>
      <c r="BR1184" s="530"/>
      <c r="BS1184" s="530"/>
      <c r="BT1184" s="530"/>
      <c r="BU1184" s="530"/>
      <c r="BV1184" s="530"/>
      <c r="BW1184" s="530"/>
      <c r="BX1184" s="530"/>
      <c r="BY1184" s="530"/>
    </row>
    <row r="1185" s="372" customFormat="true" ht="15" customHeight="true" x14ac:dyDescent="0.2">
      <c r="BA1185" s="530"/>
      <c r="BB1185" s="399"/>
      <c r="BC1185" s="530"/>
      <c r="BD1185" s="530"/>
      <c r="BE1185" s="530"/>
      <c r="BF1185" s="530"/>
      <c r="BG1185" s="530"/>
      <c r="BH1185" s="530"/>
      <c r="BI1185" s="530"/>
      <c r="BJ1185" s="530"/>
      <c r="BK1185" s="530"/>
      <c r="BL1185" s="530"/>
      <c r="BM1185" s="530"/>
      <c r="BN1185" s="530"/>
      <c r="BO1185" s="530"/>
      <c r="BP1185" s="530"/>
      <c r="BQ1185" s="530"/>
      <c r="BR1185" s="530"/>
      <c r="BS1185" s="530"/>
      <c r="BT1185" s="530"/>
      <c r="BU1185" s="530"/>
      <c r="BV1185" s="530"/>
      <c r="BW1185" s="530"/>
      <c r="BX1185" s="530"/>
      <c r="BY1185" s="530"/>
    </row>
    <row r="1186" s="372" customFormat="true" ht="15" customHeight="true" x14ac:dyDescent="0.2">
      <c r="BA1186" s="530"/>
      <c r="BB1186" s="399"/>
      <c r="BC1186" s="530"/>
      <c r="BD1186" s="530"/>
      <c r="BE1186" s="530"/>
      <c r="BF1186" s="530"/>
      <c r="BG1186" s="530"/>
      <c r="BH1186" s="530"/>
      <c r="BI1186" s="530"/>
      <c r="BJ1186" s="530"/>
      <c r="BK1186" s="530"/>
      <c r="BL1186" s="530"/>
      <c r="BM1186" s="530"/>
      <c r="BN1186" s="530"/>
      <c r="BO1186" s="530"/>
      <c r="BP1186" s="530"/>
      <c r="BQ1186" s="530"/>
      <c r="BR1186" s="530"/>
      <c r="BS1186" s="530"/>
      <c r="BT1186" s="530"/>
      <c r="BU1186" s="530"/>
      <c r="BV1186" s="530"/>
      <c r="BW1186" s="530"/>
      <c r="BX1186" s="530"/>
      <c r="BY1186" s="530"/>
    </row>
    <row r="1187" s="372" customFormat="true" ht="15" customHeight="true" x14ac:dyDescent="0.2">
      <c r="BA1187" s="530"/>
      <c r="BB1187" s="399"/>
      <c r="BC1187" s="530"/>
      <c r="BD1187" s="530"/>
      <c r="BE1187" s="530"/>
      <c r="BF1187" s="530"/>
      <c r="BG1187" s="530"/>
      <c r="BH1187" s="530"/>
      <c r="BI1187" s="530"/>
      <c r="BJ1187" s="530"/>
      <c r="BK1187" s="530"/>
      <c r="BL1187" s="530"/>
      <c r="BM1187" s="530"/>
      <c r="BN1187" s="530"/>
      <c r="BO1187" s="530"/>
      <c r="BP1187" s="530"/>
      <c r="BQ1187" s="530"/>
      <c r="BR1187" s="530"/>
      <c r="BS1187" s="530"/>
      <c r="BT1187" s="530"/>
      <c r="BU1187" s="530"/>
      <c r="BV1187" s="530"/>
      <c r="BW1187" s="530"/>
      <c r="BX1187" s="530"/>
      <c r="BY1187" s="530"/>
    </row>
    <row r="1188" s="372" customFormat="true" ht="15" customHeight="true" x14ac:dyDescent="0.2">
      <c r="BA1188" s="530"/>
      <c r="BB1188" s="399"/>
      <c r="BC1188" s="530"/>
      <c r="BD1188" s="530"/>
      <c r="BE1188" s="530"/>
      <c r="BF1188" s="530"/>
      <c r="BG1188" s="530"/>
      <c r="BH1188" s="530"/>
      <c r="BI1188" s="530"/>
      <c r="BJ1188" s="530"/>
      <c r="BK1188" s="530"/>
      <c r="BL1188" s="530"/>
      <c r="BM1188" s="530"/>
      <c r="BN1188" s="530"/>
      <c r="BO1188" s="530"/>
      <c r="BP1188" s="530"/>
      <c r="BQ1188" s="530"/>
      <c r="BR1188" s="530"/>
      <c r="BS1188" s="530"/>
      <c r="BT1188" s="530"/>
      <c r="BU1188" s="530"/>
      <c r="BV1188" s="530"/>
      <c r="BW1188" s="530"/>
      <c r="BX1188" s="530"/>
      <c r="BY1188" s="530"/>
    </row>
    <row r="1189" s="372" customFormat="true" ht="15" customHeight="true" x14ac:dyDescent="0.2">
      <c r="BA1189" s="530"/>
      <c r="BB1189" s="399"/>
      <c r="BC1189" s="530"/>
      <c r="BD1189" s="530"/>
      <c r="BE1189" s="530"/>
      <c r="BF1189" s="530"/>
      <c r="BG1189" s="530"/>
      <c r="BH1189" s="530"/>
      <c r="BI1189" s="530"/>
      <c r="BJ1189" s="530"/>
      <c r="BK1189" s="530"/>
      <c r="BL1189" s="530"/>
      <c r="BM1189" s="530"/>
      <c r="BN1189" s="530"/>
      <c r="BO1189" s="530"/>
      <c r="BP1189" s="530"/>
      <c r="BQ1189" s="530"/>
      <c r="BR1189" s="530"/>
      <c r="BS1189" s="530"/>
      <c r="BT1189" s="530"/>
      <c r="BU1189" s="530"/>
      <c r="BV1189" s="530"/>
      <c r="BW1189" s="530"/>
      <c r="BX1189" s="530"/>
      <c r="BY1189" s="530"/>
    </row>
    <row r="1190" s="372" customFormat="true" ht="15" customHeight="true" x14ac:dyDescent="0.2">
      <c r="BA1190" s="530"/>
      <c r="BB1190" s="399"/>
      <c r="BC1190" s="530"/>
      <c r="BD1190" s="530"/>
      <c r="BE1190" s="530"/>
      <c r="BF1190" s="530"/>
      <c r="BG1190" s="530"/>
      <c r="BH1190" s="530"/>
      <c r="BI1190" s="530"/>
      <c r="BJ1190" s="530"/>
      <c r="BK1190" s="530"/>
      <c r="BL1190" s="530"/>
      <c r="BM1190" s="530"/>
      <c r="BN1190" s="530"/>
      <c r="BO1190" s="530"/>
      <c r="BP1190" s="530"/>
      <c r="BQ1190" s="530"/>
      <c r="BR1190" s="530"/>
      <c r="BS1190" s="530"/>
      <c r="BT1190" s="530"/>
      <c r="BU1190" s="530"/>
      <c r="BV1190" s="530"/>
      <c r="BW1190" s="530"/>
      <c r="BX1190" s="530"/>
      <c r="BY1190" s="530"/>
    </row>
    <row r="1191" s="372" customFormat="true" ht="15" customHeight="true" x14ac:dyDescent="0.2">
      <c r="BA1191" s="530"/>
      <c r="BB1191" s="399"/>
      <c r="BC1191" s="530"/>
      <c r="BD1191" s="530"/>
      <c r="BE1191" s="530"/>
      <c r="BF1191" s="530"/>
      <c r="BG1191" s="530"/>
      <c r="BH1191" s="530"/>
      <c r="BI1191" s="530"/>
      <c r="BJ1191" s="530"/>
      <c r="BK1191" s="530"/>
      <c r="BL1191" s="530"/>
      <c r="BM1191" s="530"/>
      <c r="BN1191" s="530"/>
      <c r="BO1191" s="530"/>
      <c r="BP1191" s="530"/>
      <c r="BQ1191" s="530"/>
      <c r="BR1191" s="530"/>
      <c r="BS1191" s="530"/>
      <c r="BT1191" s="530"/>
      <c r="BU1191" s="530"/>
      <c r="BV1191" s="530"/>
      <c r="BW1191" s="530"/>
      <c r="BX1191" s="530"/>
      <c r="BY1191" s="530"/>
    </row>
    <row r="1192" s="372" customFormat="true" ht="15" customHeight="true" x14ac:dyDescent="0.2">
      <c r="BA1192" s="530"/>
      <c r="BB1192" s="399"/>
      <c r="BC1192" s="530"/>
      <c r="BD1192" s="530"/>
      <c r="BE1192" s="530"/>
      <c r="BF1192" s="530"/>
      <c r="BG1192" s="530"/>
      <c r="BH1192" s="530"/>
      <c r="BI1192" s="530"/>
      <c r="BJ1192" s="530"/>
      <c r="BK1192" s="530"/>
      <c r="BL1192" s="530"/>
      <c r="BM1192" s="530"/>
      <c r="BN1192" s="530"/>
      <c r="BO1192" s="530"/>
      <c r="BP1192" s="530"/>
      <c r="BQ1192" s="530"/>
      <c r="BR1192" s="530"/>
      <c r="BS1192" s="530"/>
      <c r="BT1192" s="530"/>
      <c r="BU1192" s="530"/>
      <c r="BV1192" s="530"/>
      <c r="BW1192" s="530"/>
      <c r="BX1192" s="530"/>
      <c r="BY1192" s="530"/>
    </row>
    <row r="1193" s="372" customFormat="true" ht="15" customHeight="true" x14ac:dyDescent="0.2">
      <c r="BA1193" s="530"/>
      <c r="BB1193" s="399"/>
      <c r="BC1193" s="530"/>
      <c r="BD1193" s="530"/>
      <c r="BE1193" s="530"/>
      <c r="BF1193" s="530"/>
      <c r="BG1193" s="530"/>
      <c r="BH1193" s="530"/>
      <c r="BI1193" s="530"/>
      <c r="BJ1193" s="530"/>
      <c r="BK1193" s="530"/>
      <c r="BL1193" s="530"/>
      <c r="BM1193" s="530"/>
      <c r="BN1193" s="530"/>
      <c r="BO1193" s="530"/>
      <c r="BP1193" s="530"/>
      <c r="BQ1193" s="530"/>
      <c r="BR1193" s="530"/>
      <c r="BS1193" s="530"/>
      <c r="BT1193" s="530"/>
      <c r="BU1193" s="530"/>
      <c r="BV1193" s="530"/>
      <c r="BW1193" s="530"/>
      <c r="BX1193" s="530"/>
      <c r="BY1193" s="530"/>
    </row>
    <row r="1194" s="372" customFormat="true" ht="15" customHeight="true" x14ac:dyDescent="0.2">
      <c r="BA1194" s="530"/>
      <c r="BB1194" s="399"/>
      <c r="BC1194" s="530"/>
      <c r="BD1194" s="530"/>
      <c r="BE1194" s="530"/>
      <c r="BF1194" s="530"/>
      <c r="BG1194" s="530"/>
      <c r="BH1194" s="530"/>
      <c r="BI1194" s="530"/>
      <c r="BJ1194" s="530"/>
      <c r="BK1194" s="530"/>
      <c r="BL1194" s="530"/>
      <c r="BM1194" s="530"/>
      <c r="BN1194" s="530"/>
      <c r="BO1194" s="530"/>
      <c r="BP1194" s="530"/>
      <c r="BQ1194" s="530"/>
      <c r="BR1194" s="530"/>
      <c r="BS1194" s="530"/>
      <c r="BT1194" s="530"/>
      <c r="BU1194" s="530"/>
      <c r="BV1194" s="530"/>
      <c r="BW1194" s="530"/>
      <c r="BX1194" s="530"/>
      <c r="BY1194" s="530"/>
    </row>
    <row r="1195" s="372" customFormat="true" ht="15" customHeight="true" x14ac:dyDescent="0.2">
      <c r="BA1195" s="530"/>
      <c r="BB1195" s="399"/>
      <c r="BC1195" s="530"/>
      <c r="BD1195" s="530"/>
      <c r="BE1195" s="530"/>
      <c r="BF1195" s="530"/>
      <c r="BG1195" s="530"/>
      <c r="BH1195" s="530"/>
      <c r="BI1195" s="530"/>
      <c r="BJ1195" s="530"/>
      <c r="BK1195" s="530"/>
      <c r="BL1195" s="530"/>
      <c r="BM1195" s="530"/>
      <c r="BN1195" s="530"/>
      <c r="BO1195" s="530"/>
      <c r="BP1195" s="530"/>
      <c r="BQ1195" s="530"/>
      <c r="BR1195" s="530"/>
      <c r="BS1195" s="530"/>
      <c r="BT1195" s="530"/>
      <c r="BU1195" s="530"/>
      <c r="BV1195" s="530"/>
      <c r="BW1195" s="530"/>
      <c r="BX1195" s="530"/>
      <c r="BY1195" s="530"/>
    </row>
    <row r="1196" s="372" customFormat="true" ht="15" customHeight="true" x14ac:dyDescent="0.2">
      <c r="BA1196" s="530"/>
      <c r="BB1196" s="399"/>
      <c r="BC1196" s="530"/>
      <c r="BD1196" s="530"/>
      <c r="BE1196" s="530"/>
      <c r="BF1196" s="530"/>
      <c r="BG1196" s="530"/>
      <c r="BH1196" s="530"/>
      <c r="BI1196" s="530"/>
      <c r="BJ1196" s="530"/>
      <c r="BK1196" s="530"/>
      <c r="BL1196" s="530"/>
      <c r="BM1196" s="530"/>
      <c r="BN1196" s="530"/>
      <c r="BO1196" s="530"/>
      <c r="BP1196" s="530"/>
      <c r="BQ1196" s="530"/>
      <c r="BR1196" s="530"/>
      <c r="BS1196" s="530"/>
      <c r="BT1196" s="530"/>
      <c r="BU1196" s="530"/>
      <c r="BV1196" s="530"/>
      <c r="BW1196" s="530"/>
      <c r="BX1196" s="530"/>
      <c r="BY1196" s="530"/>
    </row>
    <row r="1197" s="372" customFormat="true" ht="15" customHeight="true" x14ac:dyDescent="0.2">
      <c r="BA1197" s="530"/>
      <c r="BB1197" s="399"/>
      <c r="BC1197" s="530"/>
      <c r="BD1197" s="530"/>
      <c r="BE1197" s="530"/>
      <c r="BF1197" s="530"/>
      <c r="BG1197" s="530"/>
      <c r="BH1197" s="530"/>
      <c r="BI1197" s="530"/>
      <c r="BJ1197" s="530"/>
      <c r="BK1197" s="530"/>
      <c r="BL1197" s="530"/>
      <c r="BM1197" s="530"/>
      <c r="BN1197" s="530"/>
      <c r="BO1197" s="530"/>
      <c r="BP1197" s="530"/>
      <c r="BQ1197" s="530"/>
      <c r="BR1197" s="530"/>
      <c r="BS1197" s="530"/>
      <c r="BT1197" s="530"/>
      <c r="BU1197" s="530"/>
      <c r="BV1197" s="530"/>
      <c r="BW1197" s="530"/>
      <c r="BX1197" s="530"/>
      <c r="BY1197" s="530"/>
    </row>
    <row r="1198" s="372" customFormat="true" ht="15" customHeight="true" x14ac:dyDescent="0.2">
      <c r="BA1198" s="530"/>
      <c r="BB1198" s="399"/>
      <c r="BC1198" s="530"/>
      <c r="BD1198" s="530"/>
      <c r="BE1198" s="530"/>
      <c r="BF1198" s="530"/>
      <c r="BG1198" s="530"/>
      <c r="BH1198" s="530"/>
      <c r="BI1198" s="530"/>
      <c r="BJ1198" s="530"/>
      <c r="BK1198" s="530"/>
      <c r="BL1198" s="530"/>
      <c r="BM1198" s="530"/>
      <c r="BN1198" s="530"/>
      <c r="BO1198" s="530"/>
      <c r="BP1198" s="530"/>
      <c r="BQ1198" s="530"/>
      <c r="BR1198" s="530"/>
      <c r="BS1198" s="530"/>
      <c r="BT1198" s="530"/>
      <c r="BU1198" s="530"/>
      <c r="BV1198" s="530"/>
      <c r="BW1198" s="530"/>
      <c r="BX1198" s="530"/>
      <c r="BY1198" s="530"/>
    </row>
    <row r="1199" s="372" customFormat="true" ht="15" customHeight="true" x14ac:dyDescent="0.2">
      <c r="BA1199" s="530"/>
      <c r="BB1199" s="399"/>
      <c r="BC1199" s="530"/>
      <c r="BD1199" s="530"/>
      <c r="BE1199" s="530"/>
      <c r="BF1199" s="530"/>
      <c r="BG1199" s="530"/>
      <c r="BH1199" s="530"/>
      <c r="BI1199" s="530"/>
      <c r="BJ1199" s="530"/>
      <c r="BK1199" s="530"/>
      <c r="BL1199" s="530"/>
      <c r="BM1199" s="530"/>
      <c r="BN1199" s="530"/>
      <c r="BO1199" s="530"/>
      <c r="BP1199" s="530"/>
      <c r="BQ1199" s="530"/>
      <c r="BR1199" s="530"/>
      <c r="BS1199" s="530"/>
      <c r="BT1199" s="530"/>
      <c r="BU1199" s="530"/>
      <c r="BV1199" s="530"/>
      <c r="BW1199" s="530"/>
      <c r="BX1199" s="530"/>
      <c r="BY1199" s="530"/>
    </row>
    <row r="1200" s="372" customFormat="true" ht="15" customHeight="true" x14ac:dyDescent="0.2">
      <c r="BA1200" s="530"/>
      <c r="BB1200" s="399"/>
      <c r="BC1200" s="530"/>
      <c r="BD1200" s="530"/>
      <c r="BE1200" s="530"/>
      <c r="BF1200" s="530"/>
      <c r="BG1200" s="530"/>
      <c r="BH1200" s="530"/>
      <c r="BI1200" s="530"/>
      <c r="BJ1200" s="530"/>
      <c r="BK1200" s="530"/>
      <c r="BL1200" s="530"/>
      <c r="BM1200" s="530"/>
      <c r="BN1200" s="530"/>
      <c r="BO1200" s="530"/>
      <c r="BP1200" s="530"/>
      <c r="BQ1200" s="530"/>
      <c r="BR1200" s="530"/>
      <c r="BS1200" s="530"/>
      <c r="BT1200" s="530"/>
      <c r="BU1200" s="530"/>
      <c r="BV1200" s="530"/>
      <c r="BW1200" s="530"/>
      <c r="BX1200" s="530"/>
      <c r="BY1200" s="530"/>
    </row>
  </sheetData>
  <mergeCells count="1316">
    <mergeCell ref="BC339:BG339"/>
    <mergeCell ref="BH339:BL339"/>
    <mergeCell ref="BM339:BQ339"/>
    <mergeCell ref="BC133:BG133"/>
    <mergeCell ref="BH133:BL133"/>
    <mergeCell ref="BM133:BQ133"/>
    <mergeCell ref="BA135:BA139"/>
    <mergeCell ref="BA41:BA42"/>
    <mergeCell ref="BA43:BA44"/>
    <mergeCell ref="BA45:BA46"/>
    <mergeCell ref="BA140:BA143"/>
    <mergeCell ref="BA341:BA342"/>
    <mergeCell ref="BA343:BA344"/>
    <mergeCell ref="BA345:BA346"/>
    <mergeCell ref="BA347:BA348"/>
    <mergeCell ref="BA349:BA350"/>
    <mergeCell ref="BA351:BA352"/>
    <mergeCell ref="BA353:BA354"/>
    <mergeCell ref="BA153:BA166"/>
    <mergeCell ref="BA231:BA237"/>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H56:L56"/>
    <mergeCell ref="M56:Q56"/>
    <mergeCell ref="A47:A49"/>
    <mergeCell ref="BA47:BA49"/>
    <mergeCell ref="A50:A52"/>
    <mergeCell ref="BA50:BA52"/>
    <mergeCell ref="A53:A55"/>
    <mergeCell ref="BA53:BA55"/>
    <mergeCell ref="A151:A152"/>
    <mergeCell ref="A135:A139"/>
    <mergeCell ref="A153:A165"/>
    <mergeCell ref="A128:A129"/>
    <mergeCell ref="A130:A132"/>
    <mergeCell ref="C133:G133"/>
    <mergeCell ref="H133:L133"/>
    <mergeCell ref="M133:Q133"/>
    <mergeCell ref="C120:G120"/>
    <mergeCell ref="H120:L120"/>
    <mergeCell ref="M120:Q120"/>
    <mergeCell ref="A122:A123"/>
    <mergeCell ref="A124:A127"/>
    <mergeCell ref="A144:A147"/>
    <mergeCell ref="BA144:BA147"/>
    <mergeCell ref="A148:A150"/>
    <mergeCell ref="BA148:BA150"/>
    <mergeCell ref="A108:B108"/>
    <mergeCell ref="A58:A71"/>
    <mergeCell ref="C56:G56"/>
    <mergeCell ref="BA151:BA152"/>
    <mergeCell ref="BA128:BA129"/>
    <mergeCell ref="A1025:C1025"/>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A140:A143"/>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21:D421"/>
    <mergeCell ref="A1026:B1026"/>
    <mergeCell ref="A1031:A1033"/>
    <mergeCell ref="A1034:C1034"/>
    <mergeCell ref="A225:A230"/>
    <mergeCell ref="C220:G220"/>
    <mergeCell ref="H220:L220"/>
    <mergeCell ref="M220:Q220"/>
    <mergeCell ref="A222:A224"/>
    <mergeCell ref="A208:B208"/>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9:D409"/>
    <mergeCell ref="H409:I409"/>
    <mergeCell ref="M409:N409"/>
    <mergeCell ref="C415:D415"/>
    <mergeCell ref="H415:I415"/>
    <mergeCell ref="M415:N415"/>
    <mergeCell ref="C416:D416"/>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5:D475"/>
    <mergeCell ref="H475:I475"/>
    <mergeCell ref="M475:N475"/>
    <mergeCell ref="C476:E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5:D505"/>
    <mergeCell ref="H505:I505"/>
    <mergeCell ref="M505:N505"/>
    <mergeCell ref="C506:D506"/>
    <mergeCell ref="H506:J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O507"/>
    <mergeCell ref="C508:D508"/>
    <mergeCell ref="H508:I508"/>
    <mergeCell ref="M508:N508"/>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53:D553"/>
    <mergeCell ref="H553:I553"/>
    <mergeCell ref="M553:N553"/>
    <mergeCell ref="C554:D554"/>
    <mergeCell ref="H554:I554"/>
    <mergeCell ref="M554:N554"/>
    <mergeCell ref="C551:D552"/>
    <mergeCell ref="E551:G551"/>
    <mergeCell ref="H551:I551"/>
    <mergeCell ref="M551:N551"/>
    <mergeCell ref="H552:I552"/>
    <mergeCell ref="M552:N552"/>
    <mergeCell ref="C549:D549"/>
    <mergeCell ref="H549:I549"/>
    <mergeCell ref="M549:N549"/>
    <mergeCell ref="C550:G550"/>
    <mergeCell ref="H550:I550"/>
    <mergeCell ref="M550:N550"/>
    <mergeCell ref="C560:D560"/>
    <mergeCell ref="H560:I560"/>
    <mergeCell ref="M560:N560"/>
    <mergeCell ref="C561:D561"/>
    <mergeCell ref="H561:I561"/>
    <mergeCell ref="M561:N561"/>
    <mergeCell ref="C557:D558"/>
    <mergeCell ref="H557:I557"/>
    <mergeCell ref="M557:N557"/>
    <mergeCell ref="H558:I558"/>
    <mergeCell ref="M558:N558"/>
    <mergeCell ref="C559:D559"/>
    <mergeCell ref="H559:I559"/>
    <mergeCell ref="M559:N559"/>
    <mergeCell ref="C555:D555"/>
    <mergeCell ref="H555:I555"/>
    <mergeCell ref="M555:N555"/>
    <mergeCell ref="C556:E556"/>
    <mergeCell ref="H556:I556"/>
    <mergeCell ref="M556:N556"/>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5:D615"/>
    <mergeCell ref="H615:I615"/>
    <mergeCell ref="M615:N615"/>
    <mergeCell ref="C616:D616"/>
    <mergeCell ref="H616:J616"/>
    <mergeCell ref="M616:N616"/>
    <mergeCell ref="C613:D613"/>
    <mergeCell ref="H613:I613"/>
    <mergeCell ref="M613:N614"/>
    <mergeCell ref="O613:Q613"/>
    <mergeCell ref="C614:D614"/>
    <mergeCell ref="H614:I614"/>
    <mergeCell ref="C610:D610"/>
    <mergeCell ref="H610:L610"/>
    <mergeCell ref="M610:N610"/>
    <mergeCell ref="C611:D611"/>
    <mergeCell ref="H611:I612"/>
    <mergeCell ref="J611:L611"/>
    <mergeCell ref="M611:N611"/>
    <mergeCell ref="C612:D612"/>
    <mergeCell ref="M612:Q612"/>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7:D617"/>
    <mergeCell ref="H617:I618"/>
    <mergeCell ref="M617:N617"/>
    <mergeCell ref="C618:D618"/>
    <mergeCell ref="M618:O618"/>
    <mergeCell ref="C619:D619"/>
    <mergeCell ref="H619:I619"/>
    <mergeCell ref="M619:N620"/>
    <mergeCell ref="C620:D620"/>
    <mergeCell ref="H620:I620"/>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E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O724"/>
    <mergeCell ref="C721:D721"/>
    <mergeCell ref="H721:J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806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806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806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806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806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807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807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807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807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807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807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807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807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807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807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8080" r:id="rId19" name="B_Matrix">
              <controlPr defaultSize="0" print="0" autoFill="0" autoPict="0" macro="[0]!GoTo_WATER">
                <anchor moveWithCells="1">
                  <from>
                    <xdr:col>1</xdr:col>
                    <xdr:colOff>228600</xdr:colOff>
                    <xdr:row>398</xdr:row>
                    <xdr:rowOff>9525</xdr:rowOff>
                  </from>
                  <to>
                    <xdr:col>1</xdr:col>
                    <xdr:colOff>1704975</xdr:colOff>
                    <xdr:row>400</xdr:row>
                    <xdr:rowOff>9525</xdr:rowOff>
                  </to>
                </anchor>
              </controlPr>
            </control>
          </mc:Choice>
        </mc:AlternateContent>
        <mc:AlternateContent xmlns:mc="http://schemas.openxmlformats.org/markup-compatibility/2006">
          <mc:Choice Requires="x14">
            <control shapeId="25808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808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808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808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808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808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808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808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808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809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809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809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809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809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809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809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809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809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809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810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810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810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810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810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810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810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810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810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810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811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811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811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811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811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811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6BCD2-6FD6-4248-B546-2FE4DEEB6734}">
  <sheetPr codeName="Feuil10"/>
  <dimension ref="A1:CZ1072"/>
  <sheetViews>
    <sheetView showGridLines="false" zoomScaleNormal="100" workbookViewId="0"/>
  </sheetViews>
  <sheetFormatPr defaultColWidth="9.140625" defaultRowHeight="15" customHeight="true" x14ac:dyDescent="0.2"/>
  <cols>
    <col min="1" max="1" width="31.5703125" style="399" customWidth="true"/>
    <col min="2" max="2" width="41.5703125" style="399" customWidth="true"/>
    <col min="3" max="7" width="10.7109375" style="399" customWidth="true"/>
    <col min="8" max="17" width="10.7109375" style="639" customWidth="true"/>
    <col min="18" max="25" width="12.5703125" style="639" customWidth="true"/>
    <col min="26" max="52" width="12.5703125" style="372" customWidth="true"/>
    <col min="53" max="53" width="31.5703125" style="639" customWidth="true"/>
    <col min="54" max="54" width="41.5703125" style="399" customWidth="true"/>
    <col min="55" max="69" width="9.140625" style="639" customWidth="true"/>
    <col min="70" max="77" width="12.5703125" style="639" customWidth="true"/>
    <col min="78" max="104" width="12.5703125" style="372" customWidth="true"/>
    <col min="105" max="115" width="10.5703125" style="639" customWidth="true"/>
    <col min="116" max="16384" width="9.140625" style="639"/>
  </cols>
  <sheetData>
    <row r="1" s="332" customFormat="true" ht="18" customHeight="true" x14ac:dyDescent="0.2">
      <c r="A1" s="343"/>
      <c r="B1" s="343"/>
      <c r="C1" s="343"/>
      <c r="D1" s="343"/>
      <c r="E1" s="343"/>
      <c r="F1" s="343"/>
      <c r="G1" s="343"/>
      <c r="Z1" s="372"/>
      <c r="AA1" s="372"/>
      <c r="AB1" s="372"/>
      <c r="AC1" s="372"/>
      <c r="AD1" s="372"/>
      <c r="AE1" s="372"/>
      <c r="AF1" s="372"/>
      <c r="AG1" s="372"/>
      <c r="AH1" s="372"/>
      <c r="AI1" s="372"/>
      <c r="AJ1" s="372"/>
      <c r="AK1" s="372"/>
      <c r="AL1" s="372"/>
      <c r="AM1" s="372"/>
      <c r="AN1" s="372"/>
      <c r="AO1" s="372"/>
      <c r="AP1" s="372"/>
      <c r="AQ1" s="372"/>
      <c r="AR1" s="372"/>
      <c r="AS1" s="372"/>
      <c r="AT1" s="372"/>
      <c r="AU1" s="372"/>
      <c r="AV1" s="372"/>
      <c r="AW1" s="372"/>
      <c r="AX1" s="372"/>
      <c r="AY1" s="372"/>
      <c r="AZ1" s="372"/>
      <c r="BB1" s="343"/>
      <c r="BZ1" s="372"/>
      <c r="CA1" s="372"/>
      <c r="CB1" s="372"/>
      <c r="CC1" s="372"/>
      <c r="CD1" s="372"/>
      <c r="CE1" s="372"/>
      <c r="CF1" s="372"/>
      <c r="CG1" s="372"/>
      <c r="CH1" s="372"/>
      <c r="CI1" s="372"/>
      <c r="CJ1" s="372"/>
      <c r="CK1" s="372"/>
      <c r="CL1" s="372"/>
      <c r="CM1" s="372"/>
      <c r="CN1" s="372"/>
      <c r="CO1" s="372"/>
      <c r="CP1" s="372"/>
      <c r="CQ1" s="372"/>
      <c r="CR1" s="372"/>
      <c r="CS1" s="372"/>
      <c r="CT1" s="372"/>
      <c r="CU1" s="372"/>
      <c r="CV1" s="372"/>
      <c r="CW1" s="372"/>
      <c r="CX1" s="372"/>
      <c r="CY1" s="372"/>
      <c r="CZ1" s="372"/>
    </row>
    <row r="2" s="332" customFormat="true" ht="22.5" customHeight="true" x14ac:dyDescent="0.35">
      <c r="A2" s="389" t="str">
        <f>A1026</f>
        <v>Mali</v>
      </c>
      <c r="B2" s="390"/>
      <c r="C2" s="343"/>
      <c r="D2" s="343"/>
      <c r="E2" s="343"/>
      <c r="F2" s="343"/>
      <c r="G2" s="343"/>
      <c r="Z2" s="372"/>
      <c r="AA2" s="372"/>
      <c r="AB2" s="372"/>
      <c r="AC2" s="372"/>
      <c r="AD2" s="372"/>
      <c r="AE2" s="372"/>
      <c r="AF2" s="372"/>
      <c r="AG2" s="372"/>
      <c r="AH2" s="372"/>
      <c r="AI2" s="372"/>
      <c r="AJ2" s="372"/>
      <c r="AK2" s="372"/>
      <c r="AL2" s="372"/>
      <c r="AM2" s="372"/>
      <c r="AN2" s="372"/>
      <c r="AO2" s="372"/>
      <c r="AP2" s="372"/>
      <c r="AQ2" s="372"/>
      <c r="AR2" s="372"/>
      <c r="AS2" s="372"/>
      <c r="AT2" s="372"/>
      <c r="AU2" s="372"/>
      <c r="AV2" s="372"/>
      <c r="AW2" s="372"/>
      <c r="AX2" s="372"/>
      <c r="AY2" s="372"/>
      <c r="AZ2" s="372"/>
      <c r="BB2" s="343"/>
      <c r="BZ2" s="372"/>
      <c r="CA2" s="372"/>
      <c r="CB2" s="372"/>
      <c r="CC2" s="372"/>
      <c r="CD2" s="372"/>
      <c r="CE2" s="372"/>
      <c r="CF2" s="372"/>
      <c r="CG2" s="372"/>
      <c r="CH2" s="372"/>
      <c r="CI2" s="372"/>
      <c r="CJ2" s="372"/>
      <c r="CK2" s="372"/>
      <c r="CL2" s="372"/>
      <c r="CM2" s="372"/>
      <c r="CN2" s="372"/>
      <c r="CO2" s="372"/>
      <c r="CP2" s="372"/>
      <c r="CQ2" s="372"/>
      <c r="CR2" s="372"/>
      <c r="CS2" s="372"/>
      <c r="CT2" s="372"/>
      <c r="CU2" s="372"/>
      <c r="CV2" s="372"/>
      <c r="CW2" s="372"/>
      <c r="CX2" s="372"/>
      <c r="CY2" s="372"/>
      <c r="CZ2" s="372"/>
    </row>
    <row r="3" s="332" customFormat="true" ht="22.5" customHeight="true" x14ac:dyDescent="0.35">
      <c r="A3" s="347" t="str">
        <f>A1034</f>
        <v>2018</v>
      </c>
      <c r="B3" s="392"/>
      <c r="C3" s="343"/>
      <c r="D3" s="343"/>
      <c r="E3" s="343"/>
      <c r="F3" s="343"/>
      <c r="G3" s="343"/>
      <c r="Z3" s="372"/>
      <c r="AA3" s="372"/>
      <c r="AB3" s="372"/>
      <c r="AC3" s="372"/>
      <c r="AD3" s="372"/>
      <c r="AE3" s="372"/>
      <c r="AF3" s="372"/>
      <c r="AG3" s="372"/>
      <c r="AH3" s="372"/>
      <c r="AI3" s="372"/>
      <c r="AJ3" s="372"/>
      <c r="AK3" s="372"/>
      <c r="AL3" s="372"/>
      <c r="AM3" s="372"/>
      <c r="AN3" s="372"/>
      <c r="AO3" s="372"/>
      <c r="AP3" s="372"/>
      <c r="AQ3" s="372"/>
      <c r="AR3" s="372"/>
      <c r="AS3" s="372"/>
      <c r="AT3" s="372"/>
      <c r="AU3" s="372"/>
      <c r="AV3" s="372"/>
      <c r="AW3" s="372"/>
      <c r="AX3" s="372"/>
      <c r="AY3" s="372"/>
      <c r="AZ3" s="372"/>
      <c r="BB3" s="343"/>
      <c r="BZ3" s="372"/>
      <c r="CA3" s="372"/>
      <c r="CB3" s="372"/>
      <c r="CC3" s="372"/>
      <c r="CD3" s="372"/>
      <c r="CE3" s="372"/>
      <c r="CF3" s="372"/>
      <c r="CG3" s="372"/>
      <c r="CH3" s="372"/>
      <c r="CI3" s="372"/>
      <c r="CJ3" s="372"/>
      <c r="CK3" s="372"/>
      <c r="CL3" s="372"/>
      <c r="CM3" s="372"/>
      <c r="CN3" s="372"/>
      <c r="CO3" s="372"/>
      <c r="CP3" s="372"/>
      <c r="CQ3" s="372"/>
      <c r="CR3" s="372"/>
      <c r="CS3" s="372"/>
      <c r="CT3" s="372"/>
      <c r="CU3" s="372"/>
      <c r="CV3" s="372"/>
      <c r="CW3" s="372"/>
      <c r="CX3" s="372"/>
      <c r="CY3" s="372"/>
      <c r="CZ3" s="372"/>
    </row>
    <row r="4" s="332" customFormat="true" ht="22.5" customHeight="true" x14ac:dyDescent="0.35">
      <c r="A4" s="391" t="s">
        <v>96</v>
      </c>
      <c r="B4" s="392"/>
      <c r="C4" s="343"/>
      <c r="D4" s="343"/>
      <c r="E4" s="343"/>
      <c r="F4" s="343"/>
      <c r="G4" s="343"/>
      <c r="Z4" s="372"/>
      <c r="AA4" s="372"/>
      <c r="AB4" s="372"/>
      <c r="AC4" s="372"/>
      <c r="AD4" s="372"/>
      <c r="AE4" s="372"/>
      <c r="AF4" s="372"/>
      <c r="AG4" s="372"/>
      <c r="AH4" s="372"/>
      <c r="AI4" s="372"/>
      <c r="AJ4" s="372"/>
      <c r="AK4" s="372"/>
      <c r="AL4" s="372"/>
      <c r="AM4" s="372"/>
      <c r="AN4" s="372"/>
      <c r="AO4" s="372"/>
      <c r="AP4" s="372"/>
      <c r="AQ4" s="372"/>
      <c r="AR4" s="372"/>
      <c r="AS4" s="372"/>
      <c r="AT4" s="372"/>
      <c r="AU4" s="372"/>
      <c r="AV4" s="372"/>
      <c r="AW4" s="372"/>
      <c r="AX4" s="372"/>
      <c r="AY4" s="372"/>
      <c r="AZ4" s="372"/>
      <c r="BB4" s="343"/>
      <c r="BZ4" s="372"/>
      <c r="CA4" s="372"/>
      <c r="CB4" s="372"/>
      <c r="CC4" s="372"/>
      <c r="CD4" s="372"/>
      <c r="CE4" s="372"/>
      <c r="CF4" s="372"/>
      <c r="CG4" s="372"/>
      <c r="CH4" s="372"/>
      <c r="CI4" s="372"/>
      <c r="CJ4" s="372"/>
      <c r="CK4" s="372"/>
      <c r="CL4" s="372"/>
      <c r="CM4" s="372"/>
      <c r="CN4" s="372"/>
      <c r="CO4" s="372"/>
      <c r="CP4" s="372"/>
      <c r="CQ4" s="372"/>
      <c r="CR4" s="372"/>
      <c r="CS4" s="372"/>
      <c r="CT4" s="372"/>
      <c r="CU4" s="372"/>
      <c r="CV4" s="372"/>
      <c r="CW4" s="372"/>
      <c r="CX4" s="372"/>
      <c r="CY4" s="372"/>
      <c r="CZ4" s="372"/>
    </row>
    <row r="5" s="332" customFormat="true" ht="20.1" customHeight="true" x14ac:dyDescent="0.35">
      <c r="A5" s="391" t="s">
        <v>97</v>
      </c>
      <c r="B5" s="392"/>
      <c r="C5" s="343"/>
      <c r="D5" s="343"/>
      <c r="E5" s="343"/>
      <c r="F5" s="343"/>
      <c r="G5" s="343"/>
      <c r="Z5" s="372"/>
      <c r="AA5" s="372"/>
      <c r="AB5" s="372"/>
      <c r="AC5" s="372"/>
      <c r="AD5" s="372"/>
      <c r="AE5" s="372"/>
      <c r="AF5" s="372"/>
      <c r="AG5" s="372"/>
      <c r="AH5" s="372"/>
      <c r="AI5" s="372"/>
      <c r="AJ5" s="372"/>
      <c r="AK5" s="372"/>
      <c r="AL5" s="372"/>
      <c r="AM5" s="372"/>
      <c r="AN5" s="372"/>
      <c r="AO5" s="372"/>
      <c r="AP5" s="372"/>
      <c r="AQ5" s="372"/>
      <c r="AR5" s="372"/>
      <c r="AS5" s="372"/>
      <c r="AT5" s="372"/>
      <c r="AU5" s="372"/>
      <c r="AV5" s="372"/>
      <c r="AW5" s="372"/>
      <c r="AX5" s="372"/>
      <c r="AY5" s="372"/>
      <c r="AZ5" s="372"/>
      <c r="BB5" s="343"/>
      <c r="BZ5" s="372"/>
      <c r="CA5" s="372"/>
      <c r="CB5" s="372"/>
      <c r="CC5" s="372"/>
      <c r="CD5" s="372"/>
      <c r="CE5" s="372"/>
      <c r="CF5" s="372"/>
      <c r="CG5" s="372"/>
      <c r="CH5" s="372"/>
      <c r="CI5" s="372"/>
      <c r="CJ5" s="372"/>
      <c r="CK5" s="372"/>
      <c r="CL5" s="372"/>
      <c r="CM5" s="372"/>
      <c r="CN5" s="372"/>
      <c r="CO5" s="372"/>
      <c r="CP5" s="372"/>
      <c r="CQ5" s="372"/>
      <c r="CR5" s="372"/>
      <c r="CS5" s="372"/>
      <c r="CT5" s="372"/>
      <c r="CU5" s="372"/>
      <c r="CV5" s="372"/>
      <c r="CW5" s="372"/>
      <c r="CX5" s="372"/>
      <c r="CY5" s="372"/>
      <c r="CZ5" s="372"/>
    </row>
    <row r="6" s="332" customFormat="true" ht="15" customHeight="true" x14ac:dyDescent="0.2">
      <c r="A6" s="393" t="s">
        <v>98</v>
      </c>
      <c r="B6" s="394"/>
      <c r="C6" s="343"/>
      <c r="D6" s="343"/>
      <c r="E6" s="343"/>
      <c r="F6" s="343"/>
      <c r="G6" s="343"/>
      <c r="Z6" s="372"/>
      <c r="AA6" s="372"/>
      <c r="AB6" s="372"/>
      <c r="AC6" s="372"/>
      <c r="AD6" s="372"/>
      <c r="AE6" s="372"/>
      <c r="AF6" s="372"/>
      <c r="AG6" s="372"/>
      <c r="AH6" s="372"/>
      <c r="AI6" s="372"/>
      <c r="AJ6" s="372"/>
      <c r="AK6" s="372"/>
      <c r="AL6" s="372"/>
      <c r="AM6" s="372"/>
      <c r="AN6" s="372"/>
      <c r="AO6" s="372"/>
      <c r="AP6" s="372"/>
      <c r="AQ6" s="372"/>
      <c r="AR6" s="372"/>
      <c r="AS6" s="372"/>
      <c r="AT6" s="372"/>
      <c r="AU6" s="372"/>
      <c r="AV6" s="372"/>
      <c r="AW6" s="372"/>
      <c r="AX6" s="372"/>
      <c r="AY6" s="372"/>
      <c r="AZ6" s="372"/>
      <c r="BB6" s="343"/>
      <c r="BZ6" s="372"/>
      <c r="CA6" s="372"/>
      <c r="CB6" s="372"/>
      <c r="CC6" s="372"/>
      <c r="CD6" s="372"/>
      <c r="CE6" s="372"/>
      <c r="CF6" s="372"/>
      <c r="CG6" s="372"/>
      <c r="CH6" s="372"/>
      <c r="CI6" s="372"/>
      <c r="CJ6" s="372"/>
      <c r="CK6" s="372"/>
      <c r="CL6" s="372"/>
      <c r="CM6" s="372"/>
      <c r="CN6" s="372"/>
      <c r="CO6" s="372"/>
      <c r="CP6" s="372"/>
      <c r="CQ6" s="372"/>
      <c r="CR6" s="372"/>
      <c r="CS6" s="372"/>
      <c r="CT6" s="372"/>
      <c r="CU6" s="372"/>
      <c r="CV6" s="372"/>
      <c r="CW6" s="372"/>
      <c r="CX6" s="372"/>
      <c r="CY6" s="372"/>
      <c r="CZ6" s="372"/>
    </row>
    <row r="7" s="332" customFormat="true" ht="15" customHeight="true" x14ac:dyDescent="0.2">
      <c r="A7" s="395" t="s">
        <v>40</v>
      </c>
      <c r="B7" s="396"/>
      <c r="C7" s="343"/>
      <c r="D7" s="343"/>
      <c r="E7" s="343"/>
      <c r="F7" s="343"/>
      <c r="G7" s="343"/>
      <c r="Z7" s="372"/>
      <c r="AA7" s="372"/>
      <c r="AB7" s="372"/>
      <c r="AC7" s="372"/>
      <c r="AD7" s="372"/>
      <c r="AE7" s="372"/>
      <c r="AF7" s="372"/>
      <c r="AG7" s="372"/>
      <c r="AH7" s="372"/>
      <c r="AI7" s="372"/>
      <c r="AJ7" s="372"/>
      <c r="AK7" s="372"/>
      <c r="AL7" s="372"/>
      <c r="AM7" s="372"/>
      <c r="AN7" s="372"/>
      <c r="AO7" s="372"/>
      <c r="AP7" s="372"/>
      <c r="AQ7" s="372"/>
      <c r="AR7" s="372"/>
      <c r="AS7" s="372"/>
      <c r="AT7" s="372"/>
      <c r="AU7" s="372"/>
      <c r="AV7" s="372"/>
      <c r="AW7" s="372"/>
      <c r="AX7" s="372"/>
      <c r="AY7" s="372"/>
      <c r="AZ7" s="372"/>
      <c r="BB7" s="343"/>
      <c r="BZ7" s="372"/>
      <c r="CA7" s="372"/>
      <c r="CB7" s="372"/>
      <c r="CC7" s="372"/>
      <c r="CD7" s="372"/>
      <c r="CE7" s="372"/>
      <c r="CF7" s="372"/>
      <c r="CG7" s="372"/>
      <c r="CH7" s="372"/>
      <c r="CI7" s="372"/>
      <c r="CJ7" s="372"/>
      <c r="CK7" s="372"/>
      <c r="CL7" s="372"/>
      <c r="CM7" s="372"/>
      <c r="CN7" s="372"/>
      <c r="CO7" s="372"/>
      <c r="CP7" s="372"/>
      <c r="CQ7" s="372"/>
      <c r="CR7" s="372"/>
      <c r="CS7" s="372"/>
      <c r="CT7" s="372"/>
      <c r="CU7" s="372"/>
      <c r="CV7" s="372"/>
      <c r="CW7" s="372"/>
      <c r="CX7" s="372"/>
      <c r="CY7" s="372"/>
      <c r="CZ7" s="372"/>
    </row>
    <row r="8" s="332" customFormat="true" ht="15" customHeight="true" x14ac:dyDescent="0.2">
      <c r="A8" s="395" t="s">
        <v>39</v>
      </c>
      <c r="B8" s="396"/>
      <c r="C8" s="343"/>
      <c r="D8" s="343"/>
      <c r="E8" s="343"/>
      <c r="F8" s="343"/>
      <c r="G8" s="343"/>
      <c r="Z8" s="372"/>
      <c r="AA8" s="372"/>
      <c r="AB8" s="372"/>
      <c r="AC8" s="372"/>
      <c r="AD8" s="372"/>
      <c r="AE8" s="372"/>
      <c r="AF8" s="372"/>
      <c r="AG8" s="372"/>
      <c r="AH8" s="372"/>
      <c r="AI8" s="372"/>
      <c r="AJ8" s="372"/>
      <c r="AK8" s="372"/>
      <c r="AL8" s="372"/>
      <c r="AM8" s="372"/>
      <c r="AN8" s="372"/>
      <c r="AO8" s="372"/>
      <c r="AP8" s="372"/>
      <c r="AQ8" s="372"/>
      <c r="AR8" s="372"/>
      <c r="AS8" s="372"/>
      <c r="AT8" s="372"/>
      <c r="AU8" s="372"/>
      <c r="AV8" s="372"/>
      <c r="AW8" s="372"/>
      <c r="AX8" s="372"/>
      <c r="AY8" s="372"/>
      <c r="AZ8" s="372"/>
      <c r="BB8" s="343"/>
      <c r="BZ8" s="372"/>
      <c r="CA8" s="372"/>
      <c r="CB8" s="372"/>
      <c r="CC8" s="372"/>
      <c r="CD8" s="372"/>
      <c r="CE8" s="372"/>
      <c r="CF8" s="372"/>
      <c r="CG8" s="372"/>
      <c r="CH8" s="372"/>
      <c r="CI8" s="372"/>
      <c r="CJ8" s="372"/>
      <c r="CK8" s="372"/>
      <c r="CL8" s="372"/>
      <c r="CM8" s="372"/>
      <c r="CN8" s="372"/>
      <c r="CO8" s="372"/>
      <c r="CP8" s="372"/>
      <c r="CQ8" s="372"/>
      <c r="CR8" s="372"/>
      <c r="CS8" s="372"/>
      <c r="CT8" s="372"/>
      <c r="CU8" s="372"/>
      <c r="CV8" s="372"/>
      <c r="CW8" s="372"/>
      <c r="CX8" s="372"/>
      <c r="CY8" s="372"/>
      <c r="CZ8" s="372"/>
    </row>
    <row r="9" s="332" customFormat="true" ht="15" customHeight="true" x14ac:dyDescent="0.2">
      <c r="A9" s="395" t="s">
        <v>136</v>
      </c>
      <c r="B9" s="397" t="str">
        <f>A1025</f>
        <v>DHS18</v>
      </c>
      <c r="C9" s="343"/>
      <c r="D9" s="343"/>
      <c r="E9" s="343"/>
      <c r="F9" s="343"/>
      <c r="G9" s="343"/>
      <c r="Z9" s="372"/>
      <c r="AA9" s="372"/>
      <c r="AB9" s="372"/>
      <c r="AC9" s="372"/>
      <c r="AD9" s="372"/>
      <c r="AE9" s="372"/>
      <c r="AF9" s="372"/>
      <c r="AG9" s="372"/>
      <c r="AH9" s="372"/>
      <c r="AI9" s="372"/>
      <c r="AJ9" s="372"/>
      <c r="AK9" s="372"/>
      <c r="AL9" s="372"/>
      <c r="AM9" s="372"/>
      <c r="AN9" s="372"/>
      <c r="AO9" s="372"/>
      <c r="AP9" s="372"/>
      <c r="AQ9" s="372"/>
      <c r="AR9" s="372"/>
      <c r="AS9" s="372"/>
      <c r="AT9" s="372"/>
      <c r="AU9" s="372"/>
      <c r="AV9" s="372"/>
      <c r="AW9" s="372"/>
      <c r="AX9" s="372"/>
      <c r="AY9" s="372"/>
      <c r="AZ9" s="372"/>
      <c r="BB9" s="343"/>
      <c r="BZ9" s="372"/>
      <c r="CA9" s="372"/>
      <c r="CB9" s="372"/>
      <c r="CC9" s="372"/>
      <c r="CD9" s="372"/>
      <c r="CE9" s="372"/>
      <c r="CF9" s="372"/>
      <c r="CG9" s="372"/>
      <c r="CH9" s="372"/>
      <c r="CI9" s="372"/>
      <c r="CJ9" s="372"/>
      <c r="CK9" s="372"/>
      <c r="CL9" s="372"/>
      <c r="CM9" s="372"/>
      <c r="CN9" s="372"/>
      <c r="CO9" s="372"/>
      <c r="CP9" s="372"/>
      <c r="CQ9" s="372"/>
      <c r="CR9" s="372"/>
      <c r="CS9" s="372"/>
      <c r="CT9" s="372"/>
      <c r="CU9" s="372"/>
      <c r="CV9" s="372"/>
      <c r="CW9" s="372"/>
      <c r="CX9" s="372"/>
      <c r="CY9" s="372"/>
      <c r="CZ9" s="372"/>
    </row>
    <row r="10" s="332" customFormat="true" ht="15" customHeight="true" x14ac:dyDescent="0.2">
      <c r="A10" s="443" t="str">
        <f>B1028</f>
        <v/>
      </c>
      <c r="B10" s="385"/>
      <c r="C10" s="343"/>
      <c r="D10" s="343"/>
      <c r="E10" s="343"/>
      <c r="F10" s="343"/>
      <c r="G10" s="343"/>
      <c r="Z10" s="372"/>
      <c r="AA10" s="372"/>
      <c r="AB10" s="372"/>
      <c r="AC10" s="372"/>
      <c r="AD10" s="372"/>
      <c r="AE10" s="372"/>
      <c r="AF10" s="372"/>
      <c r="AG10" s="372"/>
      <c r="AH10" s="372"/>
      <c r="AI10" s="372"/>
      <c r="AJ10" s="372"/>
      <c r="AK10" s="372"/>
      <c r="AL10" s="372"/>
      <c r="AM10" s="372"/>
      <c r="AN10" s="372"/>
      <c r="AO10" s="372"/>
      <c r="AP10" s="372"/>
      <c r="AQ10" s="372"/>
      <c r="AR10" s="372"/>
      <c r="AS10" s="372"/>
      <c r="AT10" s="372"/>
      <c r="AU10" s="372"/>
      <c r="AV10" s="372"/>
      <c r="AW10" s="372"/>
      <c r="AX10" s="372"/>
      <c r="AY10" s="372"/>
      <c r="AZ10" s="372"/>
      <c r="BB10" s="343"/>
      <c r="BZ10" s="372"/>
      <c r="CA10" s="372"/>
      <c r="CB10" s="372"/>
      <c r="CC10" s="372"/>
      <c r="CD10" s="372"/>
      <c r="CE10" s="372"/>
      <c r="CF10" s="372"/>
      <c r="CG10" s="372"/>
      <c r="CH10" s="372"/>
      <c r="CI10" s="372"/>
      <c r="CJ10" s="372"/>
      <c r="CK10" s="372"/>
      <c r="CL10" s="372"/>
      <c r="CM10" s="372"/>
      <c r="CN10" s="372"/>
      <c r="CO10" s="372"/>
      <c r="CP10" s="372"/>
      <c r="CQ10" s="372"/>
      <c r="CR10" s="372"/>
      <c r="CS10" s="372"/>
      <c r="CT10" s="372"/>
      <c r="CU10" s="372"/>
      <c r="CV10" s="372"/>
      <c r="CW10" s="372"/>
      <c r="CX10" s="372"/>
      <c r="CY10" s="372"/>
      <c r="CZ10" s="372"/>
    </row>
    <row r="11" s="332" customFormat="true" ht="15" customHeight="true" x14ac:dyDescent="0.2">
      <c r="A11" s="443" t="str">
        <f>B1027</f>
        <v/>
      </c>
      <c r="B11" s="649"/>
      <c r="C11" s="343"/>
      <c r="D11" s="343"/>
      <c r="E11" s="343"/>
      <c r="F11" s="343"/>
      <c r="G11" s="343"/>
      <c r="Z11" s="372"/>
      <c r="AA11" s="372"/>
      <c r="AB11" s="372"/>
      <c r="AC11" s="372"/>
      <c r="AD11" s="372"/>
      <c r="AE11" s="372"/>
      <c r="AF11" s="372"/>
      <c r="AG11" s="372"/>
      <c r="AH11" s="372"/>
      <c r="AI11" s="372"/>
      <c r="AJ11" s="372"/>
      <c r="AK11" s="372"/>
      <c r="AL11" s="372"/>
      <c r="AM11" s="372"/>
      <c r="AN11" s="372"/>
      <c r="AO11" s="372"/>
      <c r="AP11" s="372"/>
      <c r="AQ11" s="372"/>
      <c r="AR11" s="372"/>
      <c r="AS11" s="372"/>
      <c r="AT11" s="372"/>
      <c r="AU11" s="372"/>
      <c r="AV11" s="372"/>
      <c r="AW11" s="372"/>
      <c r="AX11" s="372"/>
      <c r="AY11" s="372"/>
      <c r="AZ11" s="372"/>
      <c r="BB11" s="343"/>
      <c r="BZ11" s="372"/>
      <c r="CA11" s="372"/>
      <c r="CB11" s="372"/>
      <c r="CC11" s="372"/>
      <c r="CD11" s="372"/>
      <c r="CE11" s="372"/>
      <c r="CF11" s="372"/>
      <c r="CG11" s="372"/>
      <c r="CH11" s="372"/>
      <c r="CI11" s="372"/>
      <c r="CJ11" s="372"/>
      <c r="CK11" s="372"/>
      <c r="CL11" s="372"/>
      <c r="CM11" s="372"/>
      <c r="CN11" s="372"/>
      <c r="CO11" s="372"/>
      <c r="CP11" s="372"/>
      <c r="CQ11" s="372"/>
      <c r="CR11" s="372"/>
      <c r="CS11" s="372"/>
      <c r="CT11" s="372"/>
      <c r="CU11" s="372"/>
      <c r="CV11" s="372"/>
      <c r="CW11" s="372"/>
      <c r="CX11" s="372"/>
      <c r="CY11" s="372"/>
      <c r="CZ11" s="372"/>
    </row>
    <row r="12" s="332" customFormat="true" ht="18" customHeight="true" x14ac:dyDescent="0.2">
      <c r="A12" s="648"/>
      <c r="B12" s="385"/>
      <c r="C12" s="343"/>
      <c r="D12" s="343"/>
      <c r="E12" s="343"/>
      <c r="F12" s="343"/>
      <c r="G12" s="343"/>
      <c r="Z12" s="372"/>
      <c r="AA12" s="372"/>
      <c r="AB12" s="372"/>
      <c r="AC12" s="372"/>
      <c r="AD12" s="372"/>
      <c r="AE12" s="372"/>
      <c r="AF12" s="372"/>
      <c r="AG12" s="372"/>
      <c r="AH12" s="372"/>
      <c r="AI12" s="372"/>
      <c r="AJ12" s="372"/>
      <c r="AK12" s="372"/>
      <c r="AL12" s="372"/>
      <c r="AM12" s="372"/>
      <c r="AN12" s="372"/>
      <c r="AO12" s="372"/>
      <c r="AP12" s="372"/>
      <c r="AQ12" s="372"/>
      <c r="AR12" s="372"/>
      <c r="AS12" s="372"/>
      <c r="AT12" s="372"/>
      <c r="AU12" s="372"/>
      <c r="AV12" s="372"/>
      <c r="AW12" s="372"/>
      <c r="AX12" s="372"/>
      <c r="AY12" s="372"/>
      <c r="AZ12" s="372"/>
      <c r="BB12" s="343"/>
      <c r="BZ12" s="372"/>
      <c r="CA12" s="372"/>
      <c r="CB12" s="372"/>
      <c r="CC12" s="372"/>
      <c r="CD12" s="372"/>
      <c r="CE12" s="372"/>
      <c r="CF12" s="372"/>
      <c r="CG12" s="372"/>
      <c r="CH12" s="372"/>
      <c r="CI12" s="372"/>
      <c r="CJ12" s="372"/>
      <c r="CK12" s="372"/>
      <c r="CL12" s="372"/>
      <c r="CM12" s="372"/>
      <c r="CN12" s="372"/>
      <c r="CO12" s="372"/>
      <c r="CP12" s="372"/>
      <c r="CQ12" s="372"/>
      <c r="CR12" s="372"/>
      <c r="CS12" s="372"/>
      <c r="CT12" s="372"/>
      <c r="CU12" s="372"/>
      <c r="CV12" s="372"/>
      <c r="CW12" s="372"/>
      <c r="CX12" s="372"/>
      <c r="CY12" s="372"/>
      <c r="CZ12" s="372"/>
    </row>
    <row r="13" s="332" customFormat="true" ht="18" customHeight="true" x14ac:dyDescent="0.2">
      <c r="A13" s="444"/>
      <c r="B13" s="386"/>
      <c r="C13" s="343"/>
      <c r="D13" s="343"/>
      <c r="E13" s="343"/>
      <c r="F13" s="343"/>
      <c r="G13" s="343"/>
      <c r="Z13" s="372"/>
      <c r="AA13" s="372"/>
      <c r="AB13" s="372"/>
      <c r="AC13" s="372"/>
      <c r="AD13" s="372"/>
      <c r="AE13" s="372"/>
      <c r="AF13" s="372"/>
      <c r="AG13" s="372"/>
      <c r="AH13" s="372"/>
      <c r="AI13" s="372"/>
      <c r="AJ13" s="372"/>
      <c r="AK13" s="372"/>
      <c r="AL13" s="372"/>
      <c r="AM13" s="372"/>
      <c r="AN13" s="372"/>
      <c r="AO13" s="372"/>
      <c r="AP13" s="372"/>
      <c r="AQ13" s="372"/>
      <c r="AR13" s="372"/>
      <c r="AS13" s="372"/>
      <c r="AT13" s="372"/>
      <c r="AU13" s="372"/>
      <c r="AV13" s="372"/>
      <c r="AW13" s="372"/>
      <c r="AX13" s="372"/>
      <c r="AY13" s="372"/>
      <c r="AZ13" s="372"/>
      <c r="BB13" s="343"/>
      <c r="BZ13" s="372"/>
      <c r="CA13" s="372"/>
      <c r="CB13" s="372"/>
      <c r="CC13" s="372"/>
      <c r="CD13" s="372"/>
      <c r="CE13" s="372"/>
      <c r="CF13" s="372"/>
      <c r="CG13" s="372"/>
      <c r="CH13" s="372"/>
      <c r="CI13" s="372"/>
      <c r="CJ13" s="372"/>
      <c r="CK13" s="372"/>
      <c r="CL13" s="372"/>
      <c r="CM13" s="372"/>
      <c r="CN13" s="372"/>
      <c r="CO13" s="372"/>
      <c r="CP13" s="372"/>
      <c r="CQ13" s="372"/>
      <c r="CR13" s="372"/>
      <c r="CS13" s="372"/>
      <c r="CT13" s="372"/>
      <c r="CU13" s="372"/>
      <c r="CV13" s="372"/>
      <c r="CW13" s="372"/>
      <c r="CX13" s="372"/>
      <c r="CY13" s="372"/>
      <c r="CZ13" s="372"/>
    </row>
    <row r="14" s="339" customFormat="true" ht="15" customHeight="true" x14ac:dyDescent="0.2">
      <c r="A14" s="324" t="s">
        <v>96</v>
      </c>
      <c r="B14" s="369"/>
      <c r="C14" s="1167" t="s">
        <v>115</v>
      </c>
      <c r="D14" s="1168"/>
      <c r="E14" s="1168"/>
      <c r="F14" s="1168"/>
      <c r="G14" s="1169"/>
      <c r="H14" s="1170" t="s">
        <v>38</v>
      </c>
      <c r="I14" s="1171"/>
      <c r="J14" s="1171"/>
      <c r="K14" s="1171"/>
      <c r="L14" s="1172"/>
      <c r="M14" s="1151" t="s">
        <v>37</v>
      </c>
      <c r="N14" s="1152"/>
      <c r="O14" s="1152"/>
      <c r="P14" s="1152"/>
      <c r="Q14" s="1153"/>
      <c r="R14" s="528" t="s">
        <v>143</v>
      </c>
      <c r="S14" s="487"/>
      <c r="T14" s="487"/>
      <c r="U14" s="487"/>
      <c r="V14" s="487"/>
      <c r="W14" s="487"/>
      <c r="X14" s="487"/>
      <c r="Y14" s="487"/>
      <c r="Z14" s="472"/>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376"/>
      <c r="BA14" s="378" t="s">
        <v>131</v>
      </c>
      <c r="BB14" s="324" t="s">
        <v>96</v>
      </c>
      <c r="BC14" s="1151" t="s">
        <v>115</v>
      </c>
      <c r="BD14" s="1152"/>
      <c r="BE14" s="1152"/>
      <c r="BF14" s="1152"/>
      <c r="BG14" s="1183"/>
      <c r="BH14" s="1151" t="s">
        <v>38</v>
      </c>
      <c r="BI14" s="1152"/>
      <c r="BJ14" s="1152"/>
      <c r="BK14" s="1152"/>
      <c r="BL14" s="1183"/>
      <c r="BM14" s="1151" t="s">
        <v>37</v>
      </c>
      <c r="BN14" s="1152"/>
      <c r="BO14" s="1152"/>
      <c r="BP14" s="1152"/>
      <c r="BQ14" s="1183"/>
      <c r="BR14" s="528" t="s">
        <v>143</v>
      </c>
      <c r="BS14" s="487"/>
      <c r="BT14" s="487"/>
      <c r="BU14" s="487"/>
      <c r="BV14" s="487"/>
      <c r="BW14" s="487"/>
      <c r="BX14" s="487"/>
      <c r="BY14" s="487"/>
      <c r="BZ14" s="471"/>
      <c r="CA14" s="376"/>
      <c r="CB14" s="376"/>
      <c r="CC14" s="376"/>
      <c r="CD14" s="376"/>
      <c r="CE14" s="376"/>
      <c r="CF14" s="376"/>
      <c r="CG14" s="376"/>
      <c r="CH14" s="376"/>
      <c r="CI14" s="376"/>
      <c r="CJ14" s="376"/>
      <c r="CK14" s="376"/>
      <c r="CL14" s="376"/>
      <c r="CM14" s="376"/>
      <c r="CN14" s="376"/>
      <c r="CO14" s="376"/>
      <c r="CP14" s="376"/>
      <c r="CQ14" s="376"/>
      <c r="CR14" s="376"/>
      <c r="CS14" s="376"/>
      <c r="CT14" s="376"/>
      <c r="CU14" s="376"/>
      <c r="CV14" s="376"/>
      <c r="CW14" s="376"/>
      <c r="CX14" s="376"/>
      <c r="CY14" s="376"/>
      <c r="CZ14" s="376"/>
    </row>
    <row r="15" s="339" customFormat="true" ht="12.75" x14ac:dyDescent="0.2">
      <c r="A15" s="364" t="s">
        <v>87</v>
      </c>
      <c r="B15" s="406"/>
      <c r="C15" s="448" t="s">
        <v>0</v>
      </c>
      <c r="D15" s="642" t="s">
        <v>1</v>
      </c>
      <c r="E15" s="642" t="s">
        <v>2</v>
      </c>
      <c r="F15" s="642" t="s">
        <v>3</v>
      </c>
      <c r="G15" s="643" t="s">
        <v>4</v>
      </c>
      <c r="H15" s="411" t="s">
        <v>0</v>
      </c>
      <c r="I15" s="646" t="s">
        <v>1</v>
      </c>
      <c r="J15" s="646" t="s">
        <v>2</v>
      </c>
      <c r="K15" s="646" t="s">
        <v>3</v>
      </c>
      <c r="L15" s="647" t="s">
        <v>4</v>
      </c>
      <c r="M15" s="412" t="s">
        <v>0</v>
      </c>
      <c r="N15" s="646" t="s">
        <v>1</v>
      </c>
      <c r="O15" s="646" t="s">
        <v>2</v>
      </c>
      <c r="P15" s="646" t="s">
        <v>3</v>
      </c>
      <c r="Q15" s="647" t="s">
        <v>4</v>
      </c>
      <c r="R15" s="412" t="s">
        <v>676</v>
      </c>
      <c r="S15" s="646" t="s">
        <v>677</v>
      </c>
      <c r="T15" s="646" t="s">
        <v>678</v>
      </c>
      <c r="U15" s="646" t="s">
        <v>679</v>
      </c>
      <c r="V15" s="646" t="s">
        <v>680</v>
      </c>
      <c r="W15" s="646" t="s">
        <v>681</v>
      </c>
      <c r="X15" s="646" t="s">
        <v>682</v>
      </c>
      <c r="Y15" s="646" t="s">
        <v>683</v>
      </c>
      <c r="Z15" s="647" t="s">
        <v>684</v>
      </c>
      <c r="AA15" s="992"/>
      <c r="AB15" s="992"/>
      <c r="AC15" s="992"/>
      <c r="AD15" s="992"/>
      <c r="AE15" s="992"/>
      <c r="AF15" s="992"/>
      <c r="AG15" s="992"/>
      <c r="AH15" s="992"/>
      <c r="AI15" s="992"/>
      <c r="AJ15" s="992"/>
      <c r="AK15" s="992"/>
      <c r="AL15" s="992"/>
      <c r="AM15" s="992"/>
      <c r="AN15" s="992"/>
      <c r="AO15" s="992"/>
      <c r="AP15" s="992"/>
      <c r="AQ15" s="992"/>
      <c r="AR15" s="992"/>
      <c r="AS15" s="992"/>
      <c r="AT15" s="992"/>
      <c r="AU15" s="992"/>
      <c r="AV15" s="992"/>
      <c r="AW15" s="992"/>
      <c r="AX15" s="992"/>
      <c r="AY15" s="992"/>
      <c r="AZ15" s="376"/>
      <c r="BA15" s="364" t="s">
        <v>120</v>
      </c>
      <c r="BB15" s="363"/>
      <c r="BC15" s="488" t="s">
        <v>0</v>
      </c>
      <c r="BD15" s="616" t="s">
        <v>1</v>
      </c>
      <c r="BE15" s="616" t="s">
        <v>2</v>
      </c>
      <c r="BF15" s="616" t="s">
        <v>3</v>
      </c>
      <c r="BG15" s="489" t="s">
        <v>4</v>
      </c>
      <c r="BH15" s="488" t="s">
        <v>0</v>
      </c>
      <c r="BI15" s="616" t="s">
        <v>1</v>
      </c>
      <c r="BJ15" s="616" t="s">
        <v>2</v>
      </c>
      <c r="BK15" s="616" t="s">
        <v>3</v>
      </c>
      <c r="BL15" s="489" t="s">
        <v>4</v>
      </c>
      <c r="BM15" s="488" t="s">
        <v>0</v>
      </c>
      <c r="BN15" s="616" t="s">
        <v>1</v>
      </c>
      <c r="BO15" s="616" t="s">
        <v>2</v>
      </c>
      <c r="BP15" s="616" t="s">
        <v>3</v>
      </c>
      <c r="BQ15" s="489" t="s">
        <v>4</v>
      </c>
      <c r="BR15" s="488" t="s">
        <v>676</v>
      </c>
      <c r="BS15" s="616" t="s">
        <v>677</v>
      </c>
      <c r="BT15" s="616" t="s">
        <v>678</v>
      </c>
      <c r="BU15" s="616" t="s">
        <v>679</v>
      </c>
      <c r="BV15" s="616" t="s">
        <v>680</v>
      </c>
      <c r="BW15" s="616" t="s">
        <v>681</v>
      </c>
      <c r="BX15" s="616" t="s">
        <v>682</v>
      </c>
      <c r="BY15" s="617" t="s">
        <v>683</v>
      </c>
      <c r="BZ15" s="617" t="s">
        <v>684</v>
      </c>
      <c r="CA15" s="992"/>
      <c r="CB15" s="992"/>
      <c r="CC15" s="992"/>
      <c r="CD15" s="992"/>
      <c r="CE15" s="992"/>
      <c r="CF15" s="992"/>
      <c r="CG15" s="992"/>
      <c r="CH15" s="992"/>
      <c r="CI15" s="992"/>
      <c r="CJ15" s="992"/>
      <c r="CK15" s="992"/>
      <c r="CL15" s="992"/>
      <c r="CM15" s="992"/>
      <c r="CN15" s="992"/>
      <c r="CO15" s="992"/>
      <c r="CP15" s="992"/>
      <c r="CQ15" s="992"/>
      <c r="CR15" s="992"/>
      <c r="CS15" s="992"/>
      <c r="CT15" s="992"/>
      <c r="CU15" s="992"/>
      <c r="CV15" s="992"/>
      <c r="CW15" s="992"/>
      <c r="CX15" s="992"/>
      <c r="CY15" s="992"/>
      <c r="CZ15" s="992"/>
    </row>
    <row r="16" s="339" customFormat="true" ht="15" customHeight="true" x14ac:dyDescent="0.2">
      <c r="A16" s="1154" t="s">
        <v>13</v>
      </c>
      <c r="B16" s="408" t="s">
        <v>14</v>
      </c>
      <c r="C16" s="499">
        <v>47.778815838396071</v>
      </c>
      <c r="D16" s="490">
        <v>54.228851464856973</v>
      </c>
      <c r="E16" s="490">
        <v>64.470552554081777</v>
      </c>
      <c r="F16" s="490">
        <v>83.659870049297353</v>
      </c>
      <c r="G16" s="505">
        <v>98.086209738911819</v>
      </c>
      <c r="H16" s="495">
        <v>82.864593863719577</v>
      </c>
      <c r="I16" s="490">
        <v>97.093988682736168</v>
      </c>
      <c r="J16" s="490">
        <v>97.533140242614692</v>
      </c>
      <c r="K16" s="490">
        <v>99.530747564078297</v>
      </c>
      <c r="L16" s="501">
        <v>98.833720498200634</v>
      </c>
      <c r="M16" s="499">
        <v>47.632223737699363</v>
      </c>
      <c r="N16" s="490">
        <v>49.924865822315034</v>
      </c>
      <c r="O16" s="490">
        <v>58.021372326066789</v>
      </c>
      <c r="P16" s="490">
        <v>67.76167803962052</v>
      </c>
      <c r="Q16" s="501">
        <v>85.777838739354166</v>
      </c>
      <c r="R16" s="499">
        <v>98.749803634394667</v>
      </c>
      <c r="S16" s="490">
        <v>65.611641133005193</v>
      </c>
      <c r="T16" s="490">
        <v>66.513787115798209</v>
      </c>
      <c r="U16" s="490">
        <v>68.530972775282791</v>
      </c>
      <c r="V16" s="490">
        <v>70.62831296479898</v>
      </c>
      <c r="W16" s="490">
        <v>46.799054621609883</v>
      </c>
      <c r="X16" s="490">
        <v>63.128921883752739</v>
      </c>
      <c r="Y16" s="501">
        <v>66.391939038349179</v>
      </c>
      <c r="Z16" s="501">
        <v>74.512530534529148</v>
      </c>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988"/>
      <c r="BA16" s="1181" t="s">
        <v>13</v>
      </c>
      <c r="BB16" s="652" t="s">
        <v>14</v>
      </c>
      <c r="BC16" s="512">
        <v>5320.1657789999717</v>
      </c>
      <c r="BD16" s="509">
        <v>6038.7614229999917</v>
      </c>
      <c r="BE16" s="509">
        <v>7173.0193300000074</v>
      </c>
      <c r="BF16" s="509">
        <v>9319.1772199999832</v>
      </c>
      <c r="BG16" s="518">
        <v>10921.682678999972</v>
      </c>
      <c r="BH16" s="512">
        <v>2171.1279740000023</v>
      </c>
      <c r="BI16" s="509">
        <v>2531.678273999999</v>
      </c>
      <c r="BJ16" s="509">
        <v>2547.8247960000003</v>
      </c>
      <c r="BK16" s="509">
        <v>2597.1601920000003</v>
      </c>
      <c r="BL16" s="518">
        <v>2584.3751029999994</v>
      </c>
      <c r="BM16" s="512">
        <v>4056.7517079999975</v>
      </c>
      <c r="BN16" s="509">
        <v>4257.6867979999988</v>
      </c>
      <c r="BO16" s="509">
        <v>4942.9967609999976</v>
      </c>
      <c r="BP16" s="509">
        <v>5775.2170099999958</v>
      </c>
      <c r="BQ16" s="518">
        <v>7307.9878150000031</v>
      </c>
      <c r="BR16" s="512">
        <v>8348.4412759999905</v>
      </c>
      <c r="BS16" s="509">
        <v>1031.0741960000021</v>
      </c>
      <c r="BT16" s="509">
        <v>5342.1290089999957</v>
      </c>
      <c r="BU16" s="509">
        <v>34.627443000000021</v>
      </c>
      <c r="BV16" s="509">
        <v>7596.3716219999851</v>
      </c>
      <c r="BW16" s="509">
        <v>3031.2530650000035</v>
      </c>
      <c r="BX16" s="509">
        <v>5579.4534549999962</v>
      </c>
      <c r="BY16" s="515">
        <v>6162.6857520000149</v>
      </c>
      <c r="BZ16" s="515">
        <v>1646.7706130000026</v>
      </c>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8"/>
    </row>
    <row r="17" s="339" customFormat="true" ht="15" customHeight="true" x14ac:dyDescent="0.2">
      <c r="A17" s="1155"/>
      <c r="B17" s="409" t="s">
        <v>51</v>
      </c>
      <c r="C17" s="500">
        <v>52.221184161603482</v>
      </c>
      <c r="D17" s="492">
        <v>45.771148535143155</v>
      </c>
      <c r="E17" s="492">
        <v>35.52944744591823</v>
      </c>
      <c r="F17" s="492">
        <v>16.340129950702291</v>
      </c>
      <c r="G17" s="507">
        <v>1.9137902610881639</v>
      </c>
      <c r="H17" s="496">
        <v>17.135406136280398</v>
      </c>
      <c r="I17" s="492">
        <v>2.9060113172638316</v>
      </c>
      <c r="J17" s="492">
        <v>2.4668597573852939</v>
      </c>
      <c r="K17" s="492">
        <v>0.46925243592170357</v>
      </c>
      <c r="L17" s="503">
        <v>1.1662795017993808</v>
      </c>
      <c r="M17" s="500">
        <v>52.367776262300495</v>
      </c>
      <c r="N17" s="492">
        <v>50.075134177684909</v>
      </c>
      <c r="O17" s="492">
        <v>41.978627673933246</v>
      </c>
      <c r="P17" s="492">
        <v>32.23832196037938</v>
      </c>
      <c r="Q17" s="503">
        <v>14.222161260645761</v>
      </c>
      <c r="R17" s="500">
        <v>1.2501963656053052</v>
      </c>
      <c r="S17" s="492">
        <v>34.388358866995034</v>
      </c>
      <c r="T17" s="492">
        <v>33.486212884201841</v>
      </c>
      <c r="U17" s="492">
        <v>31.469027224717117</v>
      </c>
      <c r="V17" s="492">
        <v>29.371687035201127</v>
      </c>
      <c r="W17" s="492">
        <v>53.200945378390287</v>
      </c>
      <c r="X17" s="492">
        <v>36.87107811624724</v>
      </c>
      <c r="Y17" s="503">
        <v>33.608060961650935</v>
      </c>
      <c r="Z17" s="503">
        <v>25.487469465470607</v>
      </c>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988"/>
      <c r="BA17" s="1182"/>
      <c r="BB17" s="651" t="s">
        <v>51</v>
      </c>
      <c r="BC17" s="513">
        <v>5814.8229930000025</v>
      </c>
      <c r="BD17" s="510">
        <v>5096.9371210000054</v>
      </c>
      <c r="BE17" s="510">
        <v>3953.0204600000043</v>
      </c>
      <c r="BF17" s="510">
        <v>1820.1865090000001</v>
      </c>
      <c r="BG17" s="519">
        <v>213.09631600000003</v>
      </c>
      <c r="BH17" s="513">
        <v>448.96327700000046</v>
      </c>
      <c r="BI17" s="510">
        <v>75.772824000000014</v>
      </c>
      <c r="BJ17" s="510">
        <v>64.440932000000004</v>
      </c>
      <c r="BK17" s="510">
        <v>12.244696000000001</v>
      </c>
      <c r="BL17" s="519">
        <v>30.496714000000001</v>
      </c>
      <c r="BM17" s="513">
        <v>4460.070287000005</v>
      </c>
      <c r="BN17" s="510">
        <v>4270.5019670000029</v>
      </c>
      <c r="BO17" s="510">
        <v>3576.2721960000067</v>
      </c>
      <c r="BP17" s="510">
        <v>2747.6194620000006</v>
      </c>
      <c r="BQ17" s="519">
        <v>1211.6810440000002</v>
      </c>
      <c r="BR17" s="513">
        <v>105.69328300000001</v>
      </c>
      <c r="BS17" s="510">
        <v>540.40638000000024</v>
      </c>
      <c r="BT17" s="510">
        <v>2689.4825420000034</v>
      </c>
      <c r="BU17" s="510">
        <v>15.900722000000009</v>
      </c>
      <c r="BV17" s="510">
        <v>3159.0482699999989</v>
      </c>
      <c r="BW17" s="510">
        <v>3445.9142400000005</v>
      </c>
      <c r="BX17" s="510">
        <v>3258.7355850000017</v>
      </c>
      <c r="BY17" s="516">
        <v>3119.5943580000007</v>
      </c>
      <c r="BZ17" s="516">
        <v>563.28801899999939</v>
      </c>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8"/>
    </row>
    <row r="18" s="339" customFormat="true" ht="15" customHeight="true" x14ac:dyDescent="0.2">
      <c r="A18" s="1155" t="s">
        <v>60</v>
      </c>
      <c r="B18" s="409" t="s">
        <v>15</v>
      </c>
      <c r="C18" s="500">
        <v>41.521043189896019</v>
      </c>
      <c r="D18" s="492">
        <v>51.534670167281028</v>
      </c>
      <c r="E18" s="492">
        <v>62.340789862340742</v>
      </c>
      <c r="F18" s="492">
        <v>80.894104665352231</v>
      </c>
      <c r="G18" s="507">
        <v>95.954820160320139</v>
      </c>
      <c r="H18" s="496">
        <v>80.858513582222386</v>
      </c>
      <c r="I18" s="492">
        <v>94.444018714976409</v>
      </c>
      <c r="J18" s="492">
        <v>95.697330904057736</v>
      </c>
      <c r="K18" s="492">
        <v>97.405710899864118</v>
      </c>
      <c r="L18" s="503">
        <v>96.627505267622567</v>
      </c>
      <c r="M18" s="500">
        <v>41.446529424900696</v>
      </c>
      <c r="N18" s="492">
        <v>46.089275284217216</v>
      </c>
      <c r="O18" s="492">
        <v>55.852125249637972</v>
      </c>
      <c r="P18" s="492">
        <v>65.291341899981035</v>
      </c>
      <c r="Q18" s="503">
        <v>83.001174605874368</v>
      </c>
      <c r="R18" s="500">
        <v>95.833962601945103</v>
      </c>
      <c r="S18" s="492">
        <v>52.189652255082109</v>
      </c>
      <c r="T18" s="492">
        <v>61.330199309322545</v>
      </c>
      <c r="U18" s="492">
        <v>32.039332024684725</v>
      </c>
      <c r="V18" s="492">
        <v>66.965999891161246</v>
      </c>
      <c r="W18" s="492">
        <v>45.73901722018315</v>
      </c>
      <c r="X18" s="492">
        <v>61.453795709467187</v>
      </c>
      <c r="Y18" s="503">
        <v>65.246316543391842</v>
      </c>
      <c r="Z18" s="503">
        <v>67.167853174152242</v>
      </c>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988"/>
      <c r="BA18" s="1182" t="s">
        <v>60</v>
      </c>
      <c r="BB18" s="651" t="s">
        <v>15</v>
      </c>
      <c r="BC18" s="513">
        <v>4599.8692919999867</v>
      </c>
      <c r="BD18" s="510">
        <v>5724.8716849999892</v>
      </c>
      <c r="BE18" s="510">
        <v>6889.8129440000075</v>
      </c>
      <c r="BF18" s="510">
        <v>8967.4221249999919</v>
      </c>
      <c r="BG18" s="519">
        <v>10623.146562999964</v>
      </c>
      <c r="BH18" s="513">
        <v>2100.6945510000028</v>
      </c>
      <c r="BI18" s="510">
        <v>2422.1280299999989</v>
      </c>
      <c r="BJ18" s="510">
        <v>2481.0920830000009</v>
      </c>
      <c r="BK18" s="510">
        <v>2517.7699740000007</v>
      </c>
      <c r="BL18" s="519">
        <v>2526.4670689999994</v>
      </c>
      <c r="BM18" s="513">
        <v>3517.2329429999982</v>
      </c>
      <c r="BN18" s="510">
        <v>3920.1619569999953</v>
      </c>
      <c r="BO18" s="510">
        <v>4739.042701999997</v>
      </c>
      <c r="BP18" s="510">
        <v>5529.069021999996</v>
      </c>
      <c r="BQ18" s="519">
        <v>7051.464278000004</v>
      </c>
      <c r="BR18" s="513">
        <v>8020.0158649999967</v>
      </c>
      <c r="BS18" s="510">
        <v>805.33970500000191</v>
      </c>
      <c r="BT18" s="510">
        <v>4893.9023669999942</v>
      </c>
      <c r="BU18" s="510">
        <v>13.122107000000021</v>
      </c>
      <c r="BV18" s="510">
        <v>7178.8890459999893</v>
      </c>
      <c r="BW18" s="510">
        <v>2961.6097540000042</v>
      </c>
      <c r="BX18" s="510">
        <v>5415.5968559999937</v>
      </c>
      <c r="BY18" s="516">
        <v>6034.0177540000177</v>
      </c>
      <c r="BZ18" s="516">
        <v>1482.6291550000028</v>
      </c>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8"/>
    </row>
    <row r="19" s="339" customFormat="true" ht="15" customHeight="true" x14ac:dyDescent="0.2">
      <c r="A19" s="1155"/>
      <c r="B19" s="409" t="s">
        <v>16</v>
      </c>
      <c r="C19" s="500">
        <v>5.9910487180503544</v>
      </c>
      <c r="D19" s="492">
        <v>2.583258085619843</v>
      </c>
      <c r="E19" s="492">
        <v>1.8912698726044515</v>
      </c>
      <c r="F19" s="492">
        <v>2.6861979102321145</v>
      </c>
      <c r="G19" s="507">
        <v>2.1203623143502286</v>
      </c>
      <c r="H19" s="496">
        <v>1.8602956735342786</v>
      </c>
      <c r="I19" s="492">
        <v>2.6014347378112741</v>
      </c>
      <c r="J19" s="492">
        <v>1.8171405516275183</v>
      </c>
      <c r="K19" s="492">
        <v>2.1205749280910924</v>
      </c>
      <c r="L19" s="503">
        <v>2.2061144423519212</v>
      </c>
      <c r="M19" s="500">
        <v>5.9966916005451836</v>
      </c>
      <c r="N19" s="492">
        <v>3.7025080865189444</v>
      </c>
      <c r="O19" s="492">
        <v>1.9996150325304562</v>
      </c>
      <c r="P19" s="492">
        <v>2.2627325760881805</v>
      </c>
      <c r="Q19" s="503">
        <v>2.7364047202457993</v>
      </c>
      <c r="R19" s="500">
        <v>2.903071551004385</v>
      </c>
      <c r="S19" s="492">
        <v>12.789572197004819</v>
      </c>
      <c r="T19" s="492">
        <v>4.9653072271273819</v>
      </c>
      <c r="U19" s="492">
        <v>29.136985803678687</v>
      </c>
      <c r="V19" s="492">
        <v>3.5658157213303543</v>
      </c>
      <c r="W19" s="492">
        <v>1.0423807848176112</v>
      </c>
      <c r="X19" s="492">
        <v>1.5675154706865899</v>
      </c>
      <c r="Y19" s="503">
        <v>1.0212601746057182</v>
      </c>
      <c r="Z19" s="503">
        <v>7.313393989133619</v>
      </c>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988"/>
      <c r="BA19" s="1182"/>
      <c r="BB19" s="651" t="s">
        <v>16</v>
      </c>
      <c r="BC19" s="513">
        <v>663.71263599999952</v>
      </c>
      <c r="BD19" s="510">
        <v>286.96838500000001</v>
      </c>
      <c r="BE19" s="510">
        <v>209.02038099999996</v>
      </c>
      <c r="BF19" s="510">
        <v>297.775353</v>
      </c>
      <c r="BG19" s="519">
        <v>234.74505599999998</v>
      </c>
      <c r="BH19" s="513">
        <v>48.330259999999996</v>
      </c>
      <c r="BI19" s="510">
        <v>66.716855999999993</v>
      </c>
      <c r="BJ19" s="510">
        <v>47.112003999999992</v>
      </c>
      <c r="BK19" s="510">
        <v>54.813212</v>
      </c>
      <c r="BL19" s="519">
        <v>57.682079999999999</v>
      </c>
      <c r="BM19" s="513">
        <v>508.89089000000001</v>
      </c>
      <c r="BN19" s="510">
        <v>314.91992999999997</v>
      </c>
      <c r="BO19" s="510">
        <v>169.66697299999998</v>
      </c>
      <c r="BP19" s="510">
        <v>191.61506300000002</v>
      </c>
      <c r="BQ19" s="519">
        <v>232.47454300000001</v>
      </c>
      <c r="BR19" s="513">
        <v>242.94810799999996</v>
      </c>
      <c r="BS19" s="510">
        <v>197.35617800000003</v>
      </c>
      <c r="BT19" s="510">
        <v>396.21147600000012</v>
      </c>
      <c r="BU19" s="510">
        <v>11.933415000000009</v>
      </c>
      <c r="BV19" s="510">
        <v>382.2625730000002</v>
      </c>
      <c r="BW19" s="510">
        <v>67.494347000000005</v>
      </c>
      <c r="BX19" s="510">
        <v>138.136819</v>
      </c>
      <c r="BY19" s="516">
        <v>94.446742</v>
      </c>
      <c r="BZ19" s="516">
        <v>161.43215299999997</v>
      </c>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8"/>
    </row>
    <row r="20" s="339" customFormat="true" ht="15" customHeight="true" x14ac:dyDescent="0.2">
      <c r="A20" s="1155"/>
      <c r="B20" s="409" t="s">
        <v>22</v>
      </c>
      <c r="C20" s="500">
        <v>46.413936533887295</v>
      </c>
      <c r="D20" s="492">
        <v>44.033160003992137</v>
      </c>
      <c r="E20" s="492">
        <v>35.166108370660105</v>
      </c>
      <c r="F20" s="492">
        <v>16.159401732052938</v>
      </c>
      <c r="G20" s="507">
        <v>1.8680134077844655</v>
      </c>
      <c r="H20" s="496">
        <v>16.850224526510594</v>
      </c>
      <c r="I20" s="492">
        <v>2.9545465472122947</v>
      </c>
      <c r="J20" s="492">
        <v>2.4855285443147661</v>
      </c>
      <c r="K20" s="492">
        <v>0.47371417204482169</v>
      </c>
      <c r="L20" s="503">
        <v>1.1663802900255336</v>
      </c>
      <c r="M20" s="500">
        <v>45.56726125185547</v>
      </c>
      <c r="N20" s="492">
        <v>47.839746828037057</v>
      </c>
      <c r="O20" s="492">
        <v>41.041095549089199</v>
      </c>
      <c r="P20" s="492">
        <v>31.807850380543268</v>
      </c>
      <c r="Q20" s="503">
        <v>13.954282028130732</v>
      </c>
      <c r="R20" s="500">
        <v>1.2629658470505787</v>
      </c>
      <c r="S20" s="492">
        <v>8.0631367073563851</v>
      </c>
      <c r="T20" s="492">
        <v>30.967673285395179</v>
      </c>
      <c r="U20" s="492">
        <v>19.726298632267149</v>
      </c>
      <c r="V20" s="492">
        <v>29.295618650007864</v>
      </c>
      <c r="W20" s="492">
        <v>50.917320235587646</v>
      </c>
      <c r="X20" s="492">
        <v>36.637048819617704</v>
      </c>
      <c r="Y20" s="503">
        <v>33.732423282002614</v>
      </c>
      <c r="Z20" s="503">
        <v>19.169945908611421</v>
      </c>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988"/>
      <c r="BA20" s="1182"/>
      <c r="BB20" s="651" t="s">
        <v>22</v>
      </c>
      <c r="BC20" s="513">
        <v>5141.9238289999994</v>
      </c>
      <c r="BD20" s="510">
        <v>4891.5456350000077</v>
      </c>
      <c r="BE20" s="510">
        <v>3886.5068790000041</v>
      </c>
      <c r="BF20" s="510">
        <v>1791.3317320000001</v>
      </c>
      <c r="BG20" s="519">
        <v>206.80753900000002</v>
      </c>
      <c r="BH20" s="513">
        <v>437.76682600000021</v>
      </c>
      <c r="BI20" s="510">
        <v>75.772824000000014</v>
      </c>
      <c r="BJ20" s="510">
        <v>64.440932000000004</v>
      </c>
      <c r="BK20" s="510">
        <v>12.244696000000001</v>
      </c>
      <c r="BL20" s="519">
        <v>30.496714000000001</v>
      </c>
      <c r="BM20" s="513">
        <v>3866.9262450000033</v>
      </c>
      <c r="BN20" s="510">
        <v>4069.0497820000005</v>
      </c>
      <c r="BO20" s="510">
        <v>3482.3295170000069</v>
      </c>
      <c r="BP20" s="510">
        <v>2693.5853220000008</v>
      </c>
      <c r="BQ20" s="519">
        <v>1185.5027560000005</v>
      </c>
      <c r="BR20" s="513">
        <v>105.69328300000001</v>
      </c>
      <c r="BS20" s="510">
        <v>124.422445</v>
      </c>
      <c r="BT20" s="510">
        <v>2471.0953380000033</v>
      </c>
      <c r="BU20" s="510">
        <v>8.0791509999999978</v>
      </c>
      <c r="BV20" s="510">
        <v>3140.5488779999982</v>
      </c>
      <c r="BW20" s="510">
        <v>3296.9058240000013</v>
      </c>
      <c r="BX20" s="510">
        <v>3228.628665000002</v>
      </c>
      <c r="BY20" s="516">
        <v>3119.5943580000007</v>
      </c>
      <c r="BZ20" s="516">
        <v>423.14767199999972</v>
      </c>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8"/>
    </row>
    <row r="21" s="339" customFormat="true" ht="15" customHeight="true" x14ac:dyDescent="0.2">
      <c r="A21" s="1155"/>
      <c r="B21" s="409" t="s">
        <v>17</v>
      </c>
      <c r="C21" s="500">
        <v>6.0739715581659652</v>
      </c>
      <c r="D21" s="492">
        <v>1.8489117431070838</v>
      </c>
      <c r="E21" s="492">
        <v>0.60183189439471874</v>
      </c>
      <c r="F21" s="492">
        <v>0.26029569236246924</v>
      </c>
      <c r="G21" s="507">
        <v>5.6804117545088954E-2</v>
      </c>
      <c r="H21" s="496">
        <v>0.4309662177327116</v>
      </c>
      <c r="I21" s="492">
        <v>0</v>
      </c>
      <c r="J21" s="492">
        <v>0</v>
      </c>
      <c r="K21" s="492">
        <v>0</v>
      </c>
      <c r="L21" s="503">
        <v>0</v>
      </c>
      <c r="M21" s="500">
        <v>6.9895177226985128</v>
      </c>
      <c r="N21" s="492">
        <v>2.3684698012266501</v>
      </c>
      <c r="O21" s="492">
        <v>1.1071641687423941</v>
      </c>
      <c r="P21" s="492">
        <v>0.63807514338739324</v>
      </c>
      <c r="Q21" s="503">
        <v>0.30813864574907007</v>
      </c>
      <c r="R21" s="500">
        <v>0</v>
      </c>
      <c r="S21" s="492">
        <v>26.957638840556875</v>
      </c>
      <c r="T21" s="492">
        <v>2.7368201781549137</v>
      </c>
      <c r="U21" s="492">
        <v>19.097383539369464</v>
      </c>
      <c r="V21" s="492">
        <v>0.17256573750068113</v>
      </c>
      <c r="W21" s="492">
        <v>2.3012817594117791</v>
      </c>
      <c r="X21" s="492">
        <v>0.3416400002284945</v>
      </c>
      <c r="Y21" s="503">
        <v>0</v>
      </c>
      <c r="Z21" s="503">
        <v>6.3488069281024853</v>
      </c>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988"/>
      <c r="BA21" s="1182"/>
      <c r="BB21" s="651" t="s">
        <v>17</v>
      </c>
      <c r="BC21" s="513">
        <v>672.89916400000027</v>
      </c>
      <c r="BD21" s="510">
        <v>205.39148599999999</v>
      </c>
      <c r="BE21" s="510">
        <v>66.513580999999988</v>
      </c>
      <c r="BF21" s="510">
        <v>28.854776999999999</v>
      </c>
      <c r="BG21" s="519">
        <v>6.2887769999999996</v>
      </c>
      <c r="BH21" s="513">
        <v>11.196451000000007</v>
      </c>
      <c r="BI21" s="510">
        <v>0</v>
      </c>
      <c r="BJ21" s="510">
        <v>0</v>
      </c>
      <c r="BK21" s="510">
        <v>0</v>
      </c>
      <c r="BL21" s="519">
        <v>0</v>
      </c>
      <c r="BM21" s="513">
        <v>593.14404200000001</v>
      </c>
      <c r="BN21" s="510">
        <v>201.45218500000001</v>
      </c>
      <c r="BO21" s="510">
        <v>93.942679000000012</v>
      </c>
      <c r="BP21" s="510">
        <v>54.034140000000001</v>
      </c>
      <c r="BQ21" s="519">
        <v>26.178287999999998</v>
      </c>
      <c r="BR21" s="513">
        <v>0</v>
      </c>
      <c r="BS21" s="510">
        <v>415.98393499999975</v>
      </c>
      <c r="BT21" s="510">
        <v>218.38720399999994</v>
      </c>
      <c r="BU21" s="510">
        <v>7.8215709999999961</v>
      </c>
      <c r="BV21" s="510">
        <v>18.499392</v>
      </c>
      <c r="BW21" s="510">
        <v>149.00841600000004</v>
      </c>
      <c r="BX21" s="510">
        <v>30.106920000000002</v>
      </c>
      <c r="BY21" s="516">
        <v>0</v>
      </c>
      <c r="BZ21" s="516">
        <v>140.14034700000008</v>
      </c>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8"/>
    </row>
    <row r="22" s="339" customFormat="true" ht="15" customHeight="true" x14ac:dyDescent="0.2">
      <c r="A22" s="1155" t="s">
        <v>54</v>
      </c>
      <c r="B22" s="409" t="s">
        <v>49</v>
      </c>
      <c r="C22" s="500">
        <v>12.609524181039832</v>
      </c>
      <c r="D22" s="492">
        <v>4.773386877538818</v>
      </c>
      <c r="E22" s="492">
        <v>2.9444328586204653</v>
      </c>
      <c r="F22" s="492">
        <v>3.2139126414419241</v>
      </c>
      <c r="G22" s="507">
        <v>2.1619764152851291</v>
      </c>
      <c r="H22" s="496">
        <v>2.2489391352122436</v>
      </c>
      <c r="I22" s="492">
        <v>2.6806353572008033</v>
      </c>
      <c r="J22" s="492">
        <v>1.8634573151055895</v>
      </c>
      <c r="K22" s="492">
        <v>2.130668205339036</v>
      </c>
      <c r="L22" s="503">
        <v>2.2321497976353846</v>
      </c>
      <c r="M22" s="500">
        <v>12.639722748438381</v>
      </c>
      <c r="N22" s="492">
        <v>7.4359820754984209</v>
      </c>
      <c r="O22" s="492">
        <v>3.4564475031821904</v>
      </c>
      <c r="P22" s="492">
        <v>3.3495131028547287</v>
      </c>
      <c r="Q22" s="503">
        <v>3.1916048269071515</v>
      </c>
      <c r="R22" s="500">
        <v>2.9402053402853454</v>
      </c>
      <c r="S22" s="492">
        <v>19.682555932066151</v>
      </c>
      <c r="T22" s="492">
        <v>7.4896587816210518</v>
      </c>
      <c r="U22" s="492">
        <v>47.627884184572238</v>
      </c>
      <c r="V22" s="492">
        <v>5.0556131163860591</v>
      </c>
      <c r="W22" s="492">
        <v>2.228195028943309</v>
      </c>
      <c r="X22" s="492">
        <v>2.4872784163529431</v>
      </c>
      <c r="Y22" s="503">
        <v>1.5411159200097253</v>
      </c>
      <c r="Z22" s="503">
        <v>9.8191078528806113</v>
      </c>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988"/>
      <c r="BA22" s="1182" t="s">
        <v>54</v>
      </c>
      <c r="BB22" s="651" t="s">
        <v>49</v>
      </c>
      <c r="BC22" s="513">
        <v>663.71263599999952</v>
      </c>
      <c r="BD22" s="510">
        <v>286.96838500000001</v>
      </c>
      <c r="BE22" s="510">
        <v>209.02038099999996</v>
      </c>
      <c r="BF22" s="510">
        <v>297.775353</v>
      </c>
      <c r="BG22" s="519">
        <v>234.74505599999998</v>
      </c>
      <c r="BH22" s="513">
        <v>48.330259999999996</v>
      </c>
      <c r="BI22" s="510">
        <v>66.716855999999993</v>
      </c>
      <c r="BJ22" s="510">
        <v>47.112003999999992</v>
      </c>
      <c r="BK22" s="510">
        <v>54.813212</v>
      </c>
      <c r="BL22" s="519">
        <v>57.682079999999999</v>
      </c>
      <c r="BM22" s="513">
        <v>508.89089000000001</v>
      </c>
      <c r="BN22" s="510">
        <v>314.91992999999997</v>
      </c>
      <c r="BO22" s="510">
        <v>169.66697299999998</v>
      </c>
      <c r="BP22" s="510">
        <v>191.61506300000002</v>
      </c>
      <c r="BQ22" s="519">
        <v>232.47454300000001</v>
      </c>
      <c r="BR22" s="513">
        <v>242.94810799999996</v>
      </c>
      <c r="BS22" s="510">
        <v>197.35617800000003</v>
      </c>
      <c r="BT22" s="510">
        <v>396.21147600000012</v>
      </c>
      <c r="BU22" s="510">
        <v>11.933415000000009</v>
      </c>
      <c r="BV22" s="510">
        <v>382.2625730000002</v>
      </c>
      <c r="BW22" s="510">
        <v>67.494347000000005</v>
      </c>
      <c r="BX22" s="510">
        <v>138.136819</v>
      </c>
      <c r="BY22" s="516">
        <v>94.446742</v>
      </c>
      <c r="BZ22" s="516">
        <v>161.43215299999997</v>
      </c>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8"/>
    </row>
    <row r="23" s="339" customFormat="true" ht="15" customHeight="true" x14ac:dyDescent="0.2">
      <c r="A23" s="1156"/>
      <c r="B23" s="410" t="s">
        <v>48</v>
      </c>
      <c r="C23" s="498">
        <v>87.390475818960383</v>
      </c>
      <c r="D23" s="493">
        <v>95.226613122461174</v>
      </c>
      <c r="E23" s="493">
        <v>97.055567141379527</v>
      </c>
      <c r="F23" s="493">
        <v>96.786087358558106</v>
      </c>
      <c r="G23" s="508">
        <v>97.838023584714833</v>
      </c>
      <c r="H23" s="494">
        <v>97.751060864787789</v>
      </c>
      <c r="I23" s="493">
        <v>97.319364642799201</v>
      </c>
      <c r="J23" s="493">
        <v>98.136542684894422</v>
      </c>
      <c r="K23" s="493">
        <v>97.86933179466098</v>
      </c>
      <c r="L23" s="504">
        <v>97.767850202364613</v>
      </c>
      <c r="M23" s="498">
        <v>87.360277251561627</v>
      </c>
      <c r="N23" s="493">
        <v>92.564017924501556</v>
      </c>
      <c r="O23" s="493">
        <v>96.543552496817824</v>
      </c>
      <c r="P23" s="493">
        <v>96.650486897145271</v>
      </c>
      <c r="Q23" s="504">
        <v>96.808395173092848</v>
      </c>
      <c r="R23" s="498">
        <v>97.059794659714683</v>
      </c>
      <c r="S23" s="493">
        <v>80.317444067933806</v>
      </c>
      <c r="T23" s="493">
        <v>92.510341218378912</v>
      </c>
      <c r="U23" s="493">
        <v>52.372115815427954</v>
      </c>
      <c r="V23" s="493">
        <v>94.944386883613987</v>
      </c>
      <c r="W23" s="493">
        <v>97.771804971056696</v>
      </c>
      <c r="X23" s="493">
        <v>97.512721583647021</v>
      </c>
      <c r="Y23" s="504">
        <v>98.458884079990312</v>
      </c>
      <c r="Z23" s="504">
        <v>90.18089214711938</v>
      </c>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988"/>
      <c r="BA23" s="1184"/>
      <c r="BB23" s="653" t="s">
        <v>48</v>
      </c>
      <c r="BC23" s="514">
        <v>4599.8692919999867</v>
      </c>
      <c r="BD23" s="511">
        <v>5724.8716849999892</v>
      </c>
      <c r="BE23" s="511">
        <v>6889.8129440000075</v>
      </c>
      <c r="BF23" s="511">
        <v>8967.4221249999919</v>
      </c>
      <c r="BG23" s="520">
        <v>10623.146562999964</v>
      </c>
      <c r="BH23" s="514">
        <v>2100.6945510000028</v>
      </c>
      <c r="BI23" s="511">
        <v>2422.1280299999989</v>
      </c>
      <c r="BJ23" s="511">
        <v>2481.0920830000009</v>
      </c>
      <c r="BK23" s="511">
        <v>2517.7699740000007</v>
      </c>
      <c r="BL23" s="520">
        <v>2526.4670689999994</v>
      </c>
      <c r="BM23" s="514">
        <v>3517.2329429999982</v>
      </c>
      <c r="BN23" s="511">
        <v>3920.1619569999953</v>
      </c>
      <c r="BO23" s="511">
        <v>4739.042701999997</v>
      </c>
      <c r="BP23" s="511">
        <v>5529.069021999996</v>
      </c>
      <c r="BQ23" s="520">
        <v>7051.464278000004</v>
      </c>
      <c r="BR23" s="514">
        <v>8020.0158649999967</v>
      </c>
      <c r="BS23" s="511">
        <v>805.33970500000191</v>
      </c>
      <c r="BT23" s="511">
        <v>4893.9023669999942</v>
      </c>
      <c r="BU23" s="511">
        <v>13.122107000000021</v>
      </c>
      <c r="BV23" s="511">
        <v>7178.8890459999893</v>
      </c>
      <c r="BW23" s="511">
        <v>2961.6097540000042</v>
      </c>
      <c r="BX23" s="511">
        <v>5415.5968559999937</v>
      </c>
      <c r="BY23" s="517">
        <v>6034.0177540000177</v>
      </c>
      <c r="BZ23" s="517">
        <v>1482.6291550000028</v>
      </c>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8"/>
    </row>
    <row r="24" s="340" customFormat="true" ht="15" hidden="true" customHeight="true" x14ac:dyDescent="0.2">
      <c r="A24" s="1191" t="s">
        <v>47</v>
      </c>
      <c r="B24" s="407" t="s">
        <v>59</v>
      </c>
      <c r="C24" s="413"/>
      <c r="D24" s="414"/>
      <c r="E24" s="414"/>
      <c r="F24" s="414"/>
      <c r="G24" s="415"/>
      <c r="H24" s="416"/>
      <c r="I24" s="414"/>
      <c r="J24" s="414"/>
      <c r="K24" s="414"/>
      <c r="L24" s="417"/>
      <c r="M24" s="413"/>
      <c r="N24" s="414"/>
      <c r="O24" s="414"/>
      <c r="P24" s="414"/>
      <c r="Q24" s="415"/>
      <c r="R24" s="416"/>
      <c r="S24" s="414"/>
      <c r="T24" s="414"/>
      <c r="U24" s="414"/>
      <c r="V24" s="414"/>
      <c r="W24" s="414"/>
      <c r="X24" s="414"/>
      <c r="Y24" s="414"/>
      <c r="Z24" s="417"/>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77"/>
      <c r="BB24" s="342"/>
      <c r="BZ24" s="377"/>
      <c r="CA24" s="377"/>
      <c r="CB24" s="377"/>
      <c r="CC24" s="377"/>
      <c r="CD24" s="377"/>
      <c r="CE24" s="377"/>
      <c r="CF24" s="377"/>
      <c r="CG24" s="377"/>
      <c r="CH24" s="377"/>
      <c r="CI24" s="377"/>
      <c r="CJ24" s="377"/>
      <c r="CK24" s="377"/>
      <c r="CL24" s="377"/>
      <c r="CM24" s="377"/>
      <c r="CN24" s="377"/>
      <c r="CO24" s="377"/>
      <c r="CP24" s="377"/>
      <c r="CQ24" s="377"/>
      <c r="CR24" s="377"/>
      <c r="CS24" s="377"/>
      <c r="CT24" s="377"/>
      <c r="CU24" s="377"/>
      <c r="CV24" s="377"/>
      <c r="CW24" s="377"/>
      <c r="CX24" s="377"/>
      <c r="CY24" s="377"/>
      <c r="CZ24" s="377"/>
    </row>
    <row r="25" s="340" customFormat="true" ht="15" hidden="true" customHeight="true" x14ac:dyDescent="0.2">
      <c r="A25" s="1192"/>
      <c r="B25" s="404" t="s">
        <v>58</v>
      </c>
      <c r="C25" s="418"/>
      <c r="D25" s="419"/>
      <c r="E25" s="419"/>
      <c r="F25" s="419"/>
      <c r="G25" s="420"/>
      <c r="H25" s="421"/>
      <c r="I25" s="419"/>
      <c r="J25" s="419"/>
      <c r="K25" s="419"/>
      <c r="L25" s="422"/>
      <c r="M25" s="418"/>
      <c r="N25" s="419"/>
      <c r="O25" s="419"/>
      <c r="P25" s="419"/>
      <c r="Q25" s="420"/>
      <c r="R25" s="421"/>
      <c r="S25" s="419"/>
      <c r="T25" s="419"/>
      <c r="U25" s="419"/>
      <c r="V25" s="419"/>
      <c r="W25" s="419"/>
      <c r="X25" s="419"/>
      <c r="Y25" s="419"/>
      <c r="Z25" s="422"/>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77"/>
      <c r="BB25" s="342"/>
      <c r="BZ25" s="377"/>
      <c r="CA25" s="377"/>
      <c r="CB25" s="377"/>
      <c r="CC25" s="377"/>
      <c r="CD25" s="377"/>
      <c r="CE25" s="377"/>
      <c r="CF25" s="377"/>
      <c r="CG25" s="377"/>
      <c r="CH25" s="377"/>
      <c r="CI25" s="377"/>
      <c r="CJ25" s="377"/>
      <c r="CK25" s="377"/>
      <c r="CL25" s="377"/>
      <c r="CM25" s="377"/>
      <c r="CN25" s="377"/>
      <c r="CO25" s="377"/>
      <c r="CP25" s="377"/>
      <c r="CQ25" s="377"/>
      <c r="CR25" s="377"/>
      <c r="CS25" s="377"/>
      <c r="CT25" s="377"/>
      <c r="CU25" s="377"/>
      <c r="CV25" s="377"/>
      <c r="CW25" s="377"/>
      <c r="CX25" s="377"/>
      <c r="CY25" s="377"/>
      <c r="CZ25" s="377"/>
    </row>
    <row r="26" s="340" customFormat="true" ht="15" hidden="true" customHeight="true" x14ac:dyDescent="0.2">
      <c r="A26" s="1193"/>
      <c r="B26" s="405" t="s">
        <v>46</v>
      </c>
      <c r="C26" s="423"/>
      <c r="D26" s="424"/>
      <c r="E26" s="424"/>
      <c r="F26" s="424"/>
      <c r="G26" s="425"/>
      <c r="H26" s="426"/>
      <c r="I26" s="424"/>
      <c r="J26" s="424"/>
      <c r="K26" s="424"/>
      <c r="L26" s="427"/>
      <c r="M26" s="423"/>
      <c r="N26" s="424"/>
      <c r="O26" s="424"/>
      <c r="P26" s="424"/>
      <c r="Q26" s="427"/>
      <c r="R26" s="476"/>
      <c r="S26" s="460"/>
      <c r="T26" s="460"/>
      <c r="U26" s="460"/>
      <c r="V26" s="460"/>
      <c r="W26" s="460"/>
      <c r="X26" s="460"/>
      <c r="Y26" s="460"/>
      <c r="Z26" s="8"/>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77"/>
      <c r="BB26" s="342"/>
      <c r="BZ26" s="377"/>
      <c r="CA26" s="377"/>
      <c r="CB26" s="377"/>
      <c r="CC26" s="377"/>
      <c r="CD26" s="377"/>
      <c r="CE26" s="377"/>
      <c r="CF26" s="377"/>
      <c r="CG26" s="377"/>
      <c r="CH26" s="377"/>
      <c r="CI26" s="377"/>
      <c r="CJ26" s="377"/>
      <c r="CK26" s="377"/>
      <c r="CL26" s="377"/>
      <c r="CM26" s="377"/>
      <c r="CN26" s="377"/>
      <c r="CO26" s="377"/>
      <c r="CP26" s="377"/>
      <c r="CQ26" s="377"/>
      <c r="CR26" s="377"/>
      <c r="CS26" s="377"/>
      <c r="CT26" s="377"/>
      <c r="CU26" s="377"/>
      <c r="CV26" s="377"/>
      <c r="CW26" s="377"/>
      <c r="CX26" s="377"/>
      <c r="CY26" s="377"/>
      <c r="CZ26" s="377"/>
    </row>
    <row r="27" s="339" customFormat="true" ht="15" customHeight="true" x14ac:dyDescent="0.2">
      <c r="B27" s="406"/>
      <c r="C27" s="1177" t="s">
        <v>115</v>
      </c>
      <c r="D27" s="1178"/>
      <c r="E27" s="1178"/>
      <c r="F27" s="1178"/>
      <c r="G27" s="1179"/>
      <c r="H27" s="1170" t="s">
        <v>38</v>
      </c>
      <c r="I27" s="1171"/>
      <c r="J27" s="1171"/>
      <c r="K27" s="1171"/>
      <c r="L27" s="1172"/>
      <c r="M27" s="1151" t="s">
        <v>37</v>
      </c>
      <c r="N27" s="1152"/>
      <c r="O27" s="1152"/>
      <c r="P27" s="1152"/>
      <c r="Q27" s="1183"/>
      <c r="R27" s="528" t="s">
        <v>143</v>
      </c>
      <c r="S27" s="487"/>
      <c r="T27" s="487"/>
      <c r="U27" s="487"/>
      <c r="V27" s="487"/>
      <c r="W27" s="487"/>
      <c r="X27" s="487"/>
      <c r="Y27" s="487"/>
      <c r="Z27" s="472"/>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376"/>
      <c r="BA27" s="378" t="s">
        <v>131</v>
      </c>
      <c r="BB27" s="324" t="s">
        <v>96</v>
      </c>
      <c r="BC27" s="1151" t="s">
        <v>115</v>
      </c>
      <c r="BD27" s="1152"/>
      <c r="BE27" s="1152"/>
      <c r="BF27" s="1152"/>
      <c r="BG27" s="1183"/>
      <c r="BH27" s="1151" t="s">
        <v>38</v>
      </c>
      <c r="BI27" s="1152"/>
      <c r="BJ27" s="1152"/>
      <c r="BK27" s="1152"/>
      <c r="BL27" s="1183"/>
      <c r="BM27" s="1151" t="s">
        <v>37</v>
      </c>
      <c r="BN27" s="1152"/>
      <c r="BO27" s="1152"/>
      <c r="BP27" s="1152"/>
      <c r="BQ27" s="1183"/>
      <c r="BR27" s="528" t="s">
        <v>143</v>
      </c>
      <c r="BS27" s="487"/>
      <c r="BT27" s="487"/>
      <c r="BU27" s="487"/>
      <c r="BV27" s="487"/>
      <c r="BW27" s="487"/>
      <c r="BX27" s="487"/>
      <c r="BY27" s="487"/>
      <c r="BZ27" s="471"/>
      <c r="CA27" s="376"/>
      <c r="CB27" s="376"/>
      <c r="CC27" s="376"/>
      <c r="CD27" s="376"/>
      <c r="CE27" s="376"/>
      <c r="CF27" s="376"/>
      <c r="CG27" s="376"/>
      <c r="CH27" s="376"/>
      <c r="CI27" s="376"/>
      <c r="CJ27" s="376"/>
      <c r="CK27" s="376"/>
      <c r="CL27" s="376"/>
      <c r="CM27" s="376"/>
      <c r="CN27" s="376"/>
      <c r="CO27" s="376"/>
      <c r="CP27" s="376"/>
      <c r="CQ27" s="376"/>
      <c r="CR27" s="376"/>
      <c r="CS27" s="376"/>
      <c r="CT27" s="376"/>
      <c r="CU27" s="376"/>
      <c r="CV27" s="376"/>
      <c r="CW27" s="376"/>
      <c r="CX27" s="376"/>
      <c r="CY27" s="376"/>
      <c r="CZ27" s="376"/>
    </row>
    <row r="28" s="339" customFormat="true" ht="12.75" x14ac:dyDescent="0.2">
      <c r="A28" s="364" t="s">
        <v>69</v>
      </c>
      <c r="B28" s="406"/>
      <c r="C28" s="448" t="s">
        <v>0</v>
      </c>
      <c r="D28" s="642" t="s">
        <v>1</v>
      </c>
      <c r="E28" s="642" t="s">
        <v>2</v>
      </c>
      <c r="F28" s="642" t="s">
        <v>3</v>
      </c>
      <c r="G28" s="643" t="s">
        <v>4</v>
      </c>
      <c r="H28" s="411" t="s">
        <v>0</v>
      </c>
      <c r="I28" s="646" t="s">
        <v>1</v>
      </c>
      <c r="J28" s="646" t="s">
        <v>2</v>
      </c>
      <c r="K28" s="646" t="s">
        <v>3</v>
      </c>
      <c r="L28" s="647" t="s">
        <v>4</v>
      </c>
      <c r="M28" s="412" t="s">
        <v>0</v>
      </c>
      <c r="N28" s="646" t="s">
        <v>1</v>
      </c>
      <c r="O28" s="646" t="s">
        <v>2</v>
      </c>
      <c r="P28" s="646" t="s">
        <v>3</v>
      </c>
      <c r="Q28" s="640" t="s">
        <v>4</v>
      </c>
      <c r="R28" s="412" t="s">
        <v>676</v>
      </c>
      <c r="S28" s="646" t="s">
        <v>677</v>
      </c>
      <c r="T28" s="646" t="s">
        <v>678</v>
      </c>
      <c r="U28" s="646" t="s">
        <v>679</v>
      </c>
      <c r="V28" s="646" t="s">
        <v>680</v>
      </c>
      <c r="W28" s="646" t="s">
        <v>681</v>
      </c>
      <c r="X28" s="646" t="s">
        <v>682</v>
      </c>
      <c r="Y28" s="646" t="s">
        <v>683</v>
      </c>
      <c r="Z28" s="647" t="s">
        <v>684</v>
      </c>
      <c r="AA28" s="992"/>
      <c r="AB28" s="992"/>
      <c r="AC28" s="992"/>
      <c r="AD28" s="992"/>
      <c r="AE28" s="992"/>
      <c r="AF28" s="992"/>
      <c r="AG28" s="992"/>
      <c r="AH28" s="992"/>
      <c r="AI28" s="992"/>
      <c r="AJ28" s="992"/>
      <c r="AK28" s="992"/>
      <c r="AL28" s="992"/>
      <c r="AM28" s="992"/>
      <c r="AN28" s="992"/>
      <c r="AO28" s="992"/>
      <c r="AP28" s="992"/>
      <c r="AQ28" s="992"/>
      <c r="AR28" s="992"/>
      <c r="AS28" s="992"/>
      <c r="AT28" s="992"/>
      <c r="AU28" s="992"/>
      <c r="AV28" s="992"/>
      <c r="AW28" s="992"/>
      <c r="AX28" s="992"/>
      <c r="AY28" s="992"/>
      <c r="AZ28" s="376"/>
      <c r="BA28" s="364" t="s">
        <v>120</v>
      </c>
      <c r="BB28" s="363"/>
      <c r="BC28" s="488" t="s">
        <v>0</v>
      </c>
      <c r="BD28" s="616" t="s">
        <v>1</v>
      </c>
      <c r="BE28" s="616" t="s">
        <v>2</v>
      </c>
      <c r="BF28" s="616" t="s">
        <v>3</v>
      </c>
      <c r="BG28" s="489" t="s">
        <v>4</v>
      </c>
      <c r="BH28" s="488" t="s">
        <v>0</v>
      </c>
      <c r="BI28" s="616" t="s">
        <v>1</v>
      </c>
      <c r="BJ28" s="616" t="s">
        <v>2</v>
      </c>
      <c r="BK28" s="616" t="s">
        <v>3</v>
      </c>
      <c r="BL28" s="489" t="s">
        <v>4</v>
      </c>
      <c r="BM28" s="488" t="s">
        <v>0</v>
      </c>
      <c r="BN28" s="616" t="s">
        <v>1</v>
      </c>
      <c r="BO28" s="616" t="s">
        <v>2</v>
      </c>
      <c r="BP28" s="616" t="s">
        <v>3</v>
      </c>
      <c r="BQ28" s="489" t="s">
        <v>4</v>
      </c>
      <c r="BR28" s="488" t="s">
        <v>676</v>
      </c>
      <c r="BS28" s="616" t="s">
        <v>677</v>
      </c>
      <c r="BT28" s="616" t="s">
        <v>678</v>
      </c>
      <c r="BU28" s="616" t="s">
        <v>679</v>
      </c>
      <c r="BV28" s="616" t="s">
        <v>680</v>
      </c>
      <c r="BW28" s="616" t="s">
        <v>681</v>
      </c>
      <c r="BX28" s="616" t="s">
        <v>682</v>
      </c>
      <c r="BY28" s="617" t="s">
        <v>683</v>
      </c>
      <c r="BZ28" s="617" t="s">
        <v>684</v>
      </c>
      <c r="CA28" s="992"/>
      <c r="CB28" s="992"/>
      <c r="CC28" s="992"/>
      <c r="CD28" s="992"/>
      <c r="CE28" s="992"/>
      <c r="CF28" s="992"/>
      <c r="CG28" s="992"/>
      <c r="CH28" s="992"/>
      <c r="CI28" s="992"/>
      <c r="CJ28" s="992"/>
      <c r="CK28" s="992"/>
      <c r="CL28" s="992"/>
      <c r="CM28" s="992"/>
      <c r="CN28" s="992"/>
      <c r="CO28" s="992"/>
      <c r="CP28" s="992"/>
      <c r="CQ28" s="992"/>
      <c r="CR28" s="992"/>
      <c r="CS28" s="992"/>
      <c r="CT28" s="992"/>
      <c r="CU28" s="992"/>
      <c r="CV28" s="992"/>
      <c r="CW28" s="992"/>
      <c r="CX28" s="992"/>
      <c r="CY28" s="992"/>
      <c r="CZ28" s="992"/>
    </row>
    <row r="29" s="339" customFormat="true" ht="15" customHeight="true" x14ac:dyDescent="0.2">
      <c r="A29" s="1154" t="s">
        <v>57</v>
      </c>
      <c r="B29" s="408" t="s">
        <v>49</v>
      </c>
      <c r="C29" s="499">
        <v>10.887809038915101</v>
      </c>
      <c r="D29" s="490">
        <v>13.826117606511247</v>
      </c>
      <c r="E29" s="490">
        <v>19.214887914759089</v>
      </c>
      <c r="F29" s="490">
        <v>45.552638951807694</v>
      </c>
      <c r="G29" s="505">
        <v>80.015440171742796</v>
      </c>
      <c r="H29" s="495">
        <v>57.723877915425945</v>
      </c>
      <c r="I29" s="490">
        <v>78.499309788397809</v>
      </c>
      <c r="J29" s="490">
        <v>76.824627046517676</v>
      </c>
      <c r="K29" s="490">
        <v>86.181213361780109</v>
      </c>
      <c r="L29" s="501">
        <v>88.273513179250429</v>
      </c>
      <c r="M29" s="499">
        <v>10.085360402087387</v>
      </c>
      <c r="N29" s="490">
        <v>13.24702820411831</v>
      </c>
      <c r="O29" s="490">
        <v>14.120903026679727</v>
      </c>
      <c r="P29" s="490">
        <v>18.679266066293696</v>
      </c>
      <c r="Q29" s="505">
        <v>46.560614263892916</v>
      </c>
      <c r="R29" s="499">
        <v>79.680203963973966</v>
      </c>
      <c r="S29" s="490">
        <v>26.339934347365467</v>
      </c>
      <c r="T29" s="490">
        <v>36.807927403211146</v>
      </c>
      <c r="U29" s="490">
        <v>14.638047908527813</v>
      </c>
      <c r="V29" s="490">
        <v>26.235103188289433</v>
      </c>
      <c r="W29" s="490">
        <v>22.290061812754164</v>
      </c>
      <c r="X29" s="490">
        <v>20.945537673179263</v>
      </c>
      <c r="Y29" s="501">
        <v>19.96562921004114</v>
      </c>
      <c r="Z29" s="501">
        <v>35.739643987870267</v>
      </c>
      <c r="AA29" s="29"/>
      <c r="AB29" s="29"/>
      <c r="AC29" s="29"/>
      <c r="AD29" s="29"/>
      <c r="AE29" s="29"/>
      <c r="AF29" s="29"/>
      <c r="AG29" s="29"/>
      <c r="AH29" s="29"/>
      <c r="AI29" s="29"/>
      <c r="AJ29" s="29"/>
      <c r="AK29" s="29"/>
      <c r="AL29" s="29"/>
      <c r="AM29" s="29"/>
      <c r="AN29" s="29"/>
      <c r="AO29" s="29"/>
      <c r="AP29" s="29"/>
      <c r="AQ29" s="29"/>
      <c r="AR29" s="29"/>
      <c r="AS29" s="29"/>
      <c r="AT29" s="29"/>
      <c r="AU29" s="29"/>
      <c r="AV29" s="29"/>
      <c r="AW29" s="29"/>
      <c r="AX29" s="29"/>
      <c r="AY29" s="29"/>
      <c r="AZ29" s="376"/>
      <c r="BA29" s="1181" t="s">
        <v>57</v>
      </c>
      <c r="BB29" s="652" t="s">
        <v>49</v>
      </c>
      <c r="BC29" s="512">
        <v>1212.3563140000003</v>
      </c>
      <c r="BD29" s="509">
        <v>1539.6347769999982</v>
      </c>
      <c r="BE29" s="509">
        <v>2137.8560749999997</v>
      </c>
      <c r="BF29" s="509">
        <v>5074.2741410000026</v>
      </c>
      <c r="BG29" s="518">
        <v>8909.5424249999869</v>
      </c>
      <c r="BH29" s="512">
        <v>1512.4182749999984</v>
      </c>
      <c r="BI29" s="509">
        <v>2046.8311149999995</v>
      </c>
      <c r="BJ29" s="509">
        <v>2006.8634030000005</v>
      </c>
      <c r="BK29" s="509">
        <v>2248.8167939999994</v>
      </c>
      <c r="BL29" s="518">
        <v>2308.2392179999993</v>
      </c>
      <c r="BM29" s="512">
        <v>858.95219300000053</v>
      </c>
      <c r="BN29" s="509">
        <v>1129.7315709999998</v>
      </c>
      <c r="BO29" s="509">
        <v>1202.9977079999996</v>
      </c>
      <c r="BP29" s="509">
        <v>1592.0033009999995</v>
      </c>
      <c r="BQ29" s="518">
        <v>3966.8101540000016</v>
      </c>
      <c r="BR29" s="512">
        <v>6736.2716600000049</v>
      </c>
      <c r="BS29" s="509">
        <v>413.92695200000037</v>
      </c>
      <c r="BT29" s="509">
        <v>2956.2697489999987</v>
      </c>
      <c r="BU29" s="509">
        <v>7.3963369999999928</v>
      </c>
      <c r="BV29" s="509">
        <v>2821.6955070000008</v>
      </c>
      <c r="BW29" s="509">
        <v>1443.7645960000016</v>
      </c>
      <c r="BX29" s="509">
        <v>1851.2062150000004</v>
      </c>
      <c r="BY29" s="515">
        <v>1853.265629</v>
      </c>
      <c r="BZ29" s="515">
        <v>789.86708699999861</v>
      </c>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8"/>
    </row>
    <row r="30" s="339" customFormat="true" ht="15" customHeight="true" x14ac:dyDescent="0.2">
      <c r="A30" s="1155"/>
      <c r="B30" s="409" t="s">
        <v>48</v>
      </c>
      <c r="C30" s="500">
        <v>89.112190961084949</v>
      </c>
      <c r="D30" s="492">
        <v>86.173882393488782</v>
      </c>
      <c r="E30" s="492">
        <v>80.785112085240868</v>
      </c>
      <c r="F30" s="492">
        <v>54.447361048192086</v>
      </c>
      <c r="G30" s="507">
        <v>19.984559828257332</v>
      </c>
      <c r="H30" s="496">
        <v>42.276122084573785</v>
      </c>
      <c r="I30" s="492">
        <v>21.500690211602212</v>
      </c>
      <c r="J30" s="492">
        <v>23.175372953482313</v>
      </c>
      <c r="K30" s="492">
        <v>13.818786638219862</v>
      </c>
      <c r="L30" s="503">
        <v>11.726486820749583</v>
      </c>
      <c r="M30" s="500">
        <v>89.914639597912497</v>
      </c>
      <c r="N30" s="492">
        <v>86.752971795881649</v>
      </c>
      <c r="O30" s="492">
        <v>85.879096973320372</v>
      </c>
      <c r="P30" s="492">
        <v>81.32073393370635</v>
      </c>
      <c r="Q30" s="507">
        <v>53.439385736106992</v>
      </c>
      <c r="R30" s="500">
        <v>20.319796036026183</v>
      </c>
      <c r="S30" s="492">
        <v>73.660065652634827</v>
      </c>
      <c r="T30" s="492">
        <v>63.192072596788904</v>
      </c>
      <c r="U30" s="492">
        <v>85.361952091472233</v>
      </c>
      <c r="V30" s="492">
        <v>73.764896811710727</v>
      </c>
      <c r="W30" s="492">
        <v>77.709938187246038</v>
      </c>
      <c r="X30" s="492">
        <v>79.054462326820754</v>
      </c>
      <c r="Y30" s="503">
        <v>80.0343707899588</v>
      </c>
      <c r="Z30" s="503">
        <v>64.260356012129492</v>
      </c>
      <c r="AA30" s="29"/>
      <c r="AB30" s="29"/>
      <c r="AC30" s="29"/>
      <c r="AD30" s="29"/>
      <c r="AE30" s="29"/>
      <c r="AF30" s="29"/>
      <c r="AG30" s="29"/>
      <c r="AH30" s="29"/>
      <c r="AI30" s="29"/>
      <c r="AJ30" s="29"/>
      <c r="AK30" s="29"/>
      <c r="AL30" s="29"/>
      <c r="AM30" s="29"/>
      <c r="AN30" s="29"/>
      <c r="AO30" s="29"/>
      <c r="AP30" s="29"/>
      <c r="AQ30" s="29"/>
      <c r="AR30" s="29"/>
      <c r="AS30" s="29"/>
      <c r="AT30" s="29"/>
      <c r="AU30" s="29"/>
      <c r="AV30" s="29"/>
      <c r="AW30" s="29"/>
      <c r="AX30" s="29"/>
      <c r="AY30" s="29"/>
      <c r="AZ30" s="376"/>
      <c r="BA30" s="1182"/>
      <c r="BB30" s="651" t="s">
        <v>48</v>
      </c>
      <c r="BC30" s="513">
        <v>9922.6324580000291</v>
      </c>
      <c r="BD30" s="510">
        <v>9596.0637669999887</v>
      </c>
      <c r="BE30" s="510">
        <v>8988.1837150000047</v>
      </c>
      <c r="BF30" s="510">
        <v>6065.0895879999962</v>
      </c>
      <c r="BG30" s="519">
        <v>2225.23657</v>
      </c>
      <c r="BH30" s="513">
        <v>1107.672975999998</v>
      </c>
      <c r="BI30" s="510">
        <v>560.61998300000016</v>
      </c>
      <c r="BJ30" s="510">
        <v>605.40232500000002</v>
      </c>
      <c r="BK30" s="510">
        <v>360.58809399999996</v>
      </c>
      <c r="BL30" s="519">
        <v>306.63259900000003</v>
      </c>
      <c r="BM30" s="513">
        <v>7657.8698020000038</v>
      </c>
      <c r="BN30" s="510">
        <v>7398.4571940000033</v>
      </c>
      <c r="BO30" s="510">
        <v>7316.2712490000113</v>
      </c>
      <c r="BP30" s="510">
        <v>6930.8331710000084</v>
      </c>
      <c r="BQ30" s="519">
        <v>4552.8587050000006</v>
      </c>
      <c r="BR30" s="513">
        <v>1717.8628990000002</v>
      </c>
      <c r="BS30" s="510">
        <v>1157.5536240000031</v>
      </c>
      <c r="BT30" s="510">
        <v>5075.3418020000008</v>
      </c>
      <c r="BU30" s="510">
        <v>43.131828000000098</v>
      </c>
      <c r="BV30" s="510">
        <v>7933.7243849999895</v>
      </c>
      <c r="BW30" s="510">
        <v>5033.4027090000054</v>
      </c>
      <c r="BX30" s="510">
        <v>6986.982825</v>
      </c>
      <c r="BY30" s="516">
        <v>7429.0144809999993</v>
      </c>
      <c r="BZ30" s="516">
        <v>1420.1915450000035</v>
      </c>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8"/>
    </row>
    <row r="31" s="339" customFormat="true" ht="15" customHeight="true" x14ac:dyDescent="0.2">
      <c r="A31" s="1155" t="s">
        <v>104</v>
      </c>
      <c r="B31" s="409" t="s">
        <v>49</v>
      </c>
      <c r="C31" s="500">
        <v>0.84436234220928252</v>
      </c>
      <c r="D31" s="492">
        <v>1.2817515078737951</v>
      </c>
      <c r="E31" s="492">
        <v>2.9903501810144055</v>
      </c>
      <c r="F31" s="492">
        <v>15.628439418561666</v>
      </c>
      <c r="G31" s="507">
        <v>50.023903999362773</v>
      </c>
      <c r="H31" s="496">
        <v>19.323693051024943</v>
      </c>
      <c r="I31" s="492">
        <v>31.534662553429804</v>
      </c>
      <c r="J31" s="492">
        <v>39.957344301230279</v>
      </c>
      <c r="K31" s="492">
        <v>49.005466529194294</v>
      </c>
      <c r="L31" s="503">
        <v>77.865494161620646</v>
      </c>
      <c r="M31" s="500">
        <v>0.59116483859305935</v>
      </c>
      <c r="N31" s="492">
        <v>1.2793450403885369</v>
      </c>
      <c r="O31" s="492">
        <v>1.1809769184165926</v>
      </c>
      <c r="P31" s="492">
        <v>3.2560779373357875</v>
      </c>
      <c r="Q31" s="507">
        <v>19.433497456312317</v>
      </c>
      <c r="R31" s="500">
        <v>40.990157429075822</v>
      </c>
      <c r="S31" s="492">
        <v>13.59938889884187</v>
      </c>
      <c r="T31" s="492">
        <v>17.749736948153387</v>
      </c>
      <c r="U31" s="492">
        <v>11.25250244096533</v>
      </c>
      <c r="V31" s="492">
        <v>10.412719961152053</v>
      </c>
      <c r="W31" s="492">
        <v>7.6877528023031427</v>
      </c>
      <c r="X31" s="492">
        <v>4.6303020239539947</v>
      </c>
      <c r="Y31" s="503">
        <v>5.8451347359738293</v>
      </c>
      <c r="Z31" s="503">
        <v>9.0672543749961179</v>
      </c>
      <c r="AA31" s="29"/>
      <c r="AB31" s="29"/>
      <c r="AC31" s="29"/>
      <c r="AD31" s="29"/>
      <c r="AE31" s="29"/>
      <c r="AF31" s="29"/>
      <c r="AG31" s="29"/>
      <c r="AH31" s="29"/>
      <c r="AI31" s="29"/>
      <c r="AJ31" s="29"/>
      <c r="AK31" s="29"/>
      <c r="AL31" s="29"/>
      <c r="AM31" s="29"/>
      <c r="AN31" s="29"/>
      <c r="AO31" s="29"/>
      <c r="AP31" s="29"/>
      <c r="AQ31" s="29"/>
      <c r="AR31" s="29"/>
      <c r="AS31" s="29"/>
      <c r="AT31" s="29"/>
      <c r="AU31" s="29"/>
      <c r="AV31" s="29"/>
      <c r="AW31" s="29"/>
      <c r="AX31" s="29"/>
      <c r="AY31" s="29"/>
      <c r="AZ31" s="376"/>
      <c r="BA31" s="1182" t="s">
        <v>104</v>
      </c>
      <c r="BB31" s="651" t="s">
        <v>49</v>
      </c>
      <c r="BC31" s="513">
        <v>94.019652000000022</v>
      </c>
      <c r="BD31" s="510">
        <v>142.73198400000001</v>
      </c>
      <c r="BE31" s="510">
        <v>332.70755100000008</v>
      </c>
      <c r="BF31" s="510">
        <v>1740.9087120000002</v>
      </c>
      <c r="BG31" s="519">
        <v>5570.0511549999974</v>
      </c>
      <c r="BH31" s="513">
        <v>506.29839100000015</v>
      </c>
      <c r="BI31" s="510">
        <v>822.25090499999999</v>
      </c>
      <c r="BJ31" s="510">
        <v>1043.792011</v>
      </c>
      <c r="BK31" s="510">
        <v>1278.751039</v>
      </c>
      <c r="BL31" s="519">
        <v>2036.0828619999979</v>
      </c>
      <c r="BM31" s="513">
        <v>50.34845700000001</v>
      </c>
      <c r="BN31" s="510">
        <v>109.10495999999999</v>
      </c>
      <c r="BO31" s="510">
        <v>100.61060000000001</v>
      </c>
      <c r="BP31" s="510">
        <v>277.51019799999995</v>
      </c>
      <c r="BQ31" s="519">
        <v>1655.6696309999995</v>
      </c>
      <c r="BR31" s="513">
        <v>3465.3630650000018</v>
      </c>
      <c r="BS31" s="510">
        <v>213.7117550000001</v>
      </c>
      <c r="BT31" s="510">
        <v>1425.5899230000016</v>
      </c>
      <c r="BU31" s="510">
        <v>5.6856829999999974</v>
      </c>
      <c r="BV31" s="510">
        <v>1119.9317539999997</v>
      </c>
      <c r="BW31" s="510">
        <v>497.94861099999991</v>
      </c>
      <c r="BX31" s="510">
        <v>409.23484600000012</v>
      </c>
      <c r="BY31" s="516">
        <v>542.561779</v>
      </c>
      <c r="BZ31" s="516">
        <v>200.391638</v>
      </c>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8"/>
    </row>
    <row r="32" s="339" customFormat="true" ht="15" customHeight="true" x14ac:dyDescent="0.2">
      <c r="A32" s="1155"/>
      <c r="B32" s="409" t="s">
        <v>48</v>
      </c>
      <c r="C32" s="500">
        <v>99.155637657790706</v>
      </c>
      <c r="D32" s="492">
        <v>98.718248492126264</v>
      </c>
      <c r="E32" s="492">
        <v>97.009649818985636</v>
      </c>
      <c r="F32" s="492">
        <v>84.371560581438104</v>
      </c>
      <c r="G32" s="507">
        <v>49.976096000637519</v>
      </c>
      <c r="H32" s="496">
        <v>80.676306948975054</v>
      </c>
      <c r="I32" s="492">
        <v>68.465337446570246</v>
      </c>
      <c r="J32" s="492">
        <v>60.042655698769678</v>
      </c>
      <c r="K32" s="492">
        <v>50.994533470805692</v>
      </c>
      <c r="L32" s="503">
        <v>22.134505838379308</v>
      </c>
      <c r="M32" s="500">
        <v>99.408835161406913</v>
      </c>
      <c r="N32" s="492">
        <v>98.720654959611494</v>
      </c>
      <c r="O32" s="492">
        <v>98.819023081583339</v>
      </c>
      <c r="P32" s="492">
        <v>96.743922062664282</v>
      </c>
      <c r="Q32" s="507">
        <v>80.566502543687605</v>
      </c>
      <c r="R32" s="500">
        <v>59.009842570924285</v>
      </c>
      <c r="S32" s="492">
        <v>86.400611101158304</v>
      </c>
      <c r="T32" s="492">
        <v>82.25026305184663</v>
      </c>
      <c r="U32" s="492">
        <v>88.747497559034684</v>
      </c>
      <c r="V32" s="492">
        <v>89.587280038847922</v>
      </c>
      <c r="W32" s="492">
        <v>92.312247197696877</v>
      </c>
      <c r="X32" s="492">
        <v>95.36969797604597</v>
      </c>
      <c r="Y32" s="503">
        <v>94.154865264026213</v>
      </c>
      <c r="Z32" s="503">
        <v>90.932745625003832</v>
      </c>
      <c r="AA32" s="29"/>
      <c r="AB32" s="29"/>
      <c r="AC32" s="29"/>
      <c r="AD32" s="29"/>
      <c r="AE32" s="29"/>
      <c r="AF32" s="29"/>
      <c r="AG32" s="29"/>
      <c r="AH32" s="29"/>
      <c r="AI32" s="29"/>
      <c r="AJ32" s="29"/>
      <c r="AK32" s="29"/>
      <c r="AL32" s="29"/>
      <c r="AM32" s="29"/>
      <c r="AN32" s="29"/>
      <c r="AO32" s="29"/>
      <c r="AP32" s="29"/>
      <c r="AQ32" s="29"/>
      <c r="AR32" s="29"/>
      <c r="AS32" s="29"/>
      <c r="AT32" s="29"/>
      <c r="AU32" s="29"/>
      <c r="AV32" s="29"/>
      <c r="AW32" s="29"/>
      <c r="AX32" s="29"/>
      <c r="AY32" s="29"/>
      <c r="AZ32" s="376"/>
      <c r="BA32" s="1182"/>
      <c r="BB32" s="651" t="s">
        <v>48</v>
      </c>
      <c r="BC32" s="513">
        <v>11040.969120000023</v>
      </c>
      <c r="BD32" s="510">
        <v>10992.966559999988</v>
      </c>
      <c r="BE32" s="510">
        <v>10793.332239000014</v>
      </c>
      <c r="BF32" s="510">
        <v>9398.4550169999966</v>
      </c>
      <c r="BG32" s="519">
        <v>5564.7278400000077</v>
      </c>
      <c r="BH32" s="513">
        <v>2113.7928600000032</v>
      </c>
      <c r="BI32" s="510">
        <v>1785.2001930000004</v>
      </c>
      <c r="BJ32" s="510">
        <v>1568.4737169999996</v>
      </c>
      <c r="BK32" s="510">
        <v>1330.6538489999998</v>
      </c>
      <c r="BL32" s="519">
        <v>578.78895499999976</v>
      </c>
      <c r="BM32" s="513">
        <v>8466.4735380000129</v>
      </c>
      <c r="BN32" s="510">
        <v>8419.0838050000093</v>
      </c>
      <c r="BO32" s="510">
        <v>8418.6583569999966</v>
      </c>
      <c r="BP32" s="510">
        <v>8245.32627400001</v>
      </c>
      <c r="BQ32" s="519">
        <v>6863.9992280000033</v>
      </c>
      <c r="BR32" s="513">
        <v>4988.7714939999996</v>
      </c>
      <c r="BS32" s="510">
        <v>1357.7688210000015</v>
      </c>
      <c r="BT32" s="510">
        <v>6606.021627999995</v>
      </c>
      <c r="BU32" s="510">
        <v>44.842482000000082</v>
      </c>
      <c r="BV32" s="510">
        <v>9635.4881379999697</v>
      </c>
      <c r="BW32" s="510">
        <v>5979.2186939999956</v>
      </c>
      <c r="BX32" s="510">
        <v>8428.9541939999963</v>
      </c>
      <c r="BY32" s="516">
        <v>8739.7183310000091</v>
      </c>
      <c r="BZ32" s="516">
        <v>2009.6669940000063</v>
      </c>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8"/>
    </row>
    <row r="33" s="339" customFormat="true" ht="15" customHeight="true" x14ac:dyDescent="0.2">
      <c r="A33" s="1155" t="s">
        <v>105</v>
      </c>
      <c r="B33" s="409" t="s">
        <v>49</v>
      </c>
      <c r="C33" s="500">
        <v>0.59563570613360539</v>
      </c>
      <c r="D33" s="492">
        <v>0.66134251667292732</v>
      </c>
      <c r="E33" s="492">
        <v>1.4649290859672526</v>
      </c>
      <c r="F33" s="492">
        <v>6.3980611849899542</v>
      </c>
      <c r="G33" s="507">
        <v>25.418645653146232</v>
      </c>
      <c r="H33" s="496">
        <v>7.1887192069403154</v>
      </c>
      <c r="I33" s="492">
        <v>14.556013544841573</v>
      </c>
      <c r="J33" s="492">
        <v>18.916319029240817</v>
      </c>
      <c r="K33" s="492">
        <v>22.137849731812111</v>
      </c>
      <c r="L33" s="503">
        <v>43.980221918465098</v>
      </c>
      <c r="M33" s="500">
        <v>0.44904123888525554</v>
      </c>
      <c r="N33" s="492">
        <v>0.68470956271099792</v>
      </c>
      <c r="O33" s="492">
        <v>0.65785954502527832</v>
      </c>
      <c r="P33" s="492">
        <v>1.4613865044716996</v>
      </c>
      <c r="Q33" s="507">
        <v>9.1436441590927693</v>
      </c>
      <c r="R33" s="500">
        <v>21.211292433132435</v>
      </c>
      <c r="S33" s="492">
        <v>7.9740095368509412</v>
      </c>
      <c r="T33" s="492">
        <v>5.2283556834582754</v>
      </c>
      <c r="U33" s="492">
        <v>6.5770862646605046</v>
      </c>
      <c r="V33" s="492">
        <v>5.8513709489678876</v>
      </c>
      <c r="W33" s="492">
        <v>4.8392152964466373</v>
      </c>
      <c r="X33" s="492">
        <v>2.741579003383706</v>
      </c>
      <c r="Y33" s="503">
        <v>2.5651254883321966</v>
      </c>
      <c r="Z33" s="503">
        <v>3.66477272716988</v>
      </c>
      <c r="AA33" s="29"/>
      <c r="AB33" s="29"/>
      <c r="AC33" s="29"/>
      <c r="AD33" s="29"/>
      <c r="AE33" s="29"/>
      <c r="AF33" s="29"/>
      <c r="AG33" s="29"/>
      <c r="AH33" s="29"/>
      <c r="AI33" s="29"/>
      <c r="AJ33" s="29"/>
      <c r="AK33" s="29"/>
      <c r="AL33" s="29"/>
      <c r="AM33" s="29"/>
      <c r="AN33" s="29"/>
      <c r="AO33" s="29"/>
      <c r="AP33" s="29"/>
      <c r="AQ33" s="29"/>
      <c r="AR33" s="29"/>
      <c r="AS33" s="29"/>
      <c r="AT33" s="29"/>
      <c r="AU33" s="29"/>
      <c r="AV33" s="29"/>
      <c r="AW33" s="29"/>
      <c r="AX33" s="29"/>
      <c r="AY33" s="29"/>
      <c r="AZ33" s="376"/>
      <c r="BA33" s="1182" t="s">
        <v>105</v>
      </c>
      <c r="BB33" s="651" t="s">
        <v>49</v>
      </c>
      <c r="BC33" s="513">
        <v>66.323969000000019</v>
      </c>
      <c r="BD33" s="510">
        <v>73.645109000000019</v>
      </c>
      <c r="BE33" s="510">
        <v>162.98859299999998</v>
      </c>
      <c r="BF33" s="510">
        <v>712.703307</v>
      </c>
      <c r="BG33" s="519">
        <v>2830.3100170000002</v>
      </c>
      <c r="BH33" s="513">
        <v>188.35100300000002</v>
      </c>
      <c r="BI33" s="510">
        <v>379.54093500000016</v>
      </c>
      <c r="BJ33" s="510">
        <v>494.14451900000029</v>
      </c>
      <c r="BK33" s="510">
        <v>577.66613300000017</v>
      </c>
      <c r="BL33" s="519">
        <v>1150.0264280000001</v>
      </c>
      <c r="BM33" s="513">
        <v>38.244043000000005</v>
      </c>
      <c r="BN33" s="510">
        <v>58.393324</v>
      </c>
      <c r="BO33" s="510">
        <v>56.044823999999991</v>
      </c>
      <c r="BP33" s="510">
        <v>124.551582</v>
      </c>
      <c r="BQ33" s="519">
        <v>779.00820399999998</v>
      </c>
      <c r="BR33" s="513">
        <v>1793.2312039999997</v>
      </c>
      <c r="BS33" s="510">
        <v>125.31001100000002</v>
      </c>
      <c r="BT33" s="510">
        <v>419.92121899999961</v>
      </c>
      <c r="BU33" s="510">
        <v>3.3232810000000015</v>
      </c>
      <c r="BV33" s="510">
        <v>629.33951499999978</v>
      </c>
      <c r="BW33" s="510">
        <v>313.44407100000006</v>
      </c>
      <c r="BX33" s="510">
        <v>242.30593499999992</v>
      </c>
      <c r="BY33" s="516">
        <v>238.10213299999998</v>
      </c>
      <c r="BZ33" s="516">
        <v>80.99362600000002</v>
      </c>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8"/>
    </row>
    <row r="34" s="339" customFormat="true" ht="15" customHeight="true" x14ac:dyDescent="0.2">
      <c r="A34" s="1155"/>
      <c r="B34" s="409" t="s">
        <v>48</v>
      </c>
      <c r="C34" s="500">
        <v>99.404364293866394</v>
      </c>
      <c r="D34" s="492">
        <v>99.338657483327111</v>
      </c>
      <c r="E34" s="492">
        <v>98.535070914032772</v>
      </c>
      <c r="F34" s="492">
        <v>93.601938815010016</v>
      </c>
      <c r="G34" s="507">
        <v>74.581354346853928</v>
      </c>
      <c r="H34" s="496">
        <v>92.811280793059723</v>
      </c>
      <c r="I34" s="492">
        <v>85.443986455158438</v>
      </c>
      <c r="J34" s="492">
        <v>81.083680970759161</v>
      </c>
      <c r="K34" s="492">
        <v>77.862150268187932</v>
      </c>
      <c r="L34" s="503">
        <v>56.019778081534923</v>
      </c>
      <c r="M34" s="500">
        <v>99.550958761114714</v>
      </c>
      <c r="N34" s="492">
        <v>99.315290437289036</v>
      </c>
      <c r="O34" s="492">
        <v>99.342140454974697</v>
      </c>
      <c r="P34" s="492">
        <v>98.538613495528367</v>
      </c>
      <c r="Q34" s="507">
        <v>90.856355840907128</v>
      </c>
      <c r="R34" s="500">
        <v>78.788707566867672</v>
      </c>
      <c r="S34" s="492">
        <v>92.025990463149228</v>
      </c>
      <c r="T34" s="492">
        <v>94.77164431654171</v>
      </c>
      <c r="U34" s="492">
        <v>93.422913735339534</v>
      </c>
      <c r="V34" s="492">
        <v>94.148629051032117</v>
      </c>
      <c r="W34" s="492">
        <v>95.160784703553375</v>
      </c>
      <c r="X34" s="492">
        <v>97.258420996616294</v>
      </c>
      <c r="Y34" s="503">
        <v>97.4348745116678</v>
      </c>
      <c r="Z34" s="503">
        <v>96.33522727283011</v>
      </c>
      <c r="AA34" s="29"/>
      <c r="AB34" s="29"/>
      <c r="AC34" s="29"/>
      <c r="AD34" s="29"/>
      <c r="AE34" s="29"/>
      <c r="AF34" s="29"/>
      <c r="AG34" s="29"/>
      <c r="AH34" s="29"/>
      <c r="AI34" s="29"/>
      <c r="AJ34" s="29"/>
      <c r="AK34" s="29"/>
      <c r="AL34" s="29"/>
      <c r="AM34" s="29"/>
      <c r="AN34" s="29"/>
      <c r="AO34" s="29"/>
      <c r="AP34" s="29"/>
      <c r="AQ34" s="29"/>
      <c r="AR34" s="29"/>
      <c r="AS34" s="29"/>
      <c r="AT34" s="29"/>
      <c r="AU34" s="29"/>
      <c r="AV34" s="29"/>
      <c r="AW34" s="29"/>
      <c r="AX34" s="29"/>
      <c r="AY34" s="29"/>
      <c r="AZ34" s="376"/>
      <c r="BA34" s="1182"/>
      <c r="BB34" s="651" t="s">
        <v>48</v>
      </c>
      <c r="BC34" s="513">
        <v>11068.664803000025</v>
      </c>
      <c r="BD34" s="510">
        <v>11062.053434999987</v>
      </c>
      <c r="BE34" s="510">
        <v>10963.051197000013</v>
      </c>
      <c r="BF34" s="510">
        <v>10426.660422000019</v>
      </c>
      <c r="BG34" s="519">
        <v>8304.4689779999917</v>
      </c>
      <c r="BH34" s="513">
        <v>2431.7402480000046</v>
      </c>
      <c r="BI34" s="510">
        <v>2227.9101629999991</v>
      </c>
      <c r="BJ34" s="510">
        <v>2118.1212089999999</v>
      </c>
      <c r="BK34" s="510">
        <v>2031.738755000001</v>
      </c>
      <c r="BL34" s="519">
        <v>1464.8453889999992</v>
      </c>
      <c r="BM34" s="513">
        <v>8478.5779520000124</v>
      </c>
      <c r="BN34" s="510">
        <v>8469.7954410000093</v>
      </c>
      <c r="BO34" s="510">
        <v>8463.2241329999997</v>
      </c>
      <c r="BP34" s="510">
        <v>8398.2848900000099</v>
      </c>
      <c r="BQ34" s="519">
        <v>7740.6606550000024</v>
      </c>
      <c r="BR34" s="513">
        <v>6660.9033550000031</v>
      </c>
      <c r="BS34" s="510">
        <v>1446.1705650000013</v>
      </c>
      <c r="BT34" s="510">
        <v>7611.6903319999947</v>
      </c>
      <c r="BU34" s="510">
        <v>47.204884000000092</v>
      </c>
      <c r="BV34" s="510">
        <v>10126.080376999973</v>
      </c>
      <c r="BW34" s="510">
        <v>6163.7232339999937</v>
      </c>
      <c r="BX34" s="510">
        <v>8595.883104999999</v>
      </c>
      <c r="BY34" s="516">
        <v>9044.1779770000048</v>
      </c>
      <c r="BZ34" s="516">
        <v>2129.0650060000071</v>
      </c>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8"/>
    </row>
    <row r="35" s="339" customFormat="true" ht="15" customHeight="true" x14ac:dyDescent="0.2">
      <c r="A35" s="1155" t="s">
        <v>55</v>
      </c>
      <c r="B35" s="409" t="s">
        <v>49</v>
      </c>
      <c r="C35" s="500">
        <v>11.869472875657047</v>
      </c>
      <c r="D35" s="492">
        <v>23.162089174816362</v>
      </c>
      <c r="E35" s="492">
        <v>27.074126965709887</v>
      </c>
      <c r="F35" s="492">
        <v>39.068927506783936</v>
      </c>
      <c r="G35" s="507">
        <v>64.16462275729269</v>
      </c>
      <c r="H35" s="496">
        <v>43.945621991621152</v>
      </c>
      <c r="I35" s="492">
        <v>51.079702665242458</v>
      </c>
      <c r="J35" s="492">
        <v>55.992297771323805</v>
      </c>
      <c r="K35" s="492">
        <v>63.188092142486965</v>
      </c>
      <c r="L35" s="503">
        <v>83.615136840950498</v>
      </c>
      <c r="M35" s="500">
        <v>10.277441955624649</v>
      </c>
      <c r="N35" s="492">
        <v>20.510624919311333</v>
      </c>
      <c r="O35" s="492">
        <v>25.470933996244309</v>
      </c>
      <c r="P35" s="492">
        <v>26.668282460506195</v>
      </c>
      <c r="Q35" s="507">
        <v>41.800581301208005</v>
      </c>
      <c r="R35" s="500">
        <v>54.814835861190225</v>
      </c>
      <c r="S35" s="492">
        <v>23.876211881348798</v>
      </c>
      <c r="T35" s="492">
        <v>27.716204000464167</v>
      </c>
      <c r="U35" s="492">
        <v>19.817891664975363</v>
      </c>
      <c r="V35" s="492">
        <v>36.844431689250577</v>
      </c>
      <c r="W35" s="492">
        <v>18.572885743917048</v>
      </c>
      <c r="X35" s="492">
        <v>27.094836738183204</v>
      </c>
      <c r="Y35" s="503">
        <v>35.43064679180425</v>
      </c>
      <c r="Z35" s="503">
        <v>14.26140684397909</v>
      </c>
      <c r="AA35" s="29"/>
      <c r="AB35" s="29"/>
      <c r="AC35" s="29"/>
      <c r="AD35" s="29"/>
      <c r="AE35" s="29"/>
      <c r="AF35" s="29"/>
      <c r="AG35" s="29"/>
      <c r="AH35" s="29"/>
      <c r="AI35" s="29"/>
      <c r="AJ35" s="29"/>
      <c r="AK35" s="29"/>
      <c r="AL35" s="29"/>
      <c r="AM35" s="29"/>
      <c r="AN35" s="29"/>
      <c r="AO35" s="29"/>
      <c r="AP35" s="29"/>
      <c r="AQ35" s="29"/>
      <c r="AR35" s="29"/>
      <c r="AS35" s="29"/>
      <c r="AT35" s="29"/>
      <c r="AU35" s="29"/>
      <c r="AV35" s="29"/>
      <c r="AW35" s="29"/>
      <c r="AX35" s="29"/>
      <c r="AY35" s="29"/>
      <c r="AZ35" s="376"/>
      <c r="BA35" s="1182" t="s">
        <v>55</v>
      </c>
      <c r="BB35" s="651" t="s">
        <v>49</v>
      </c>
      <c r="BC35" s="513">
        <v>1321.6644720000006</v>
      </c>
      <c r="BD35" s="510">
        <v>2579.2604270000033</v>
      </c>
      <c r="BE35" s="510">
        <v>3012.2781390000046</v>
      </c>
      <c r="BF35" s="510">
        <v>4352.0299400000022</v>
      </c>
      <c r="BG35" s="519">
        <v>7144.5889369999995</v>
      </c>
      <c r="BH35" s="513">
        <v>1151.4153969999993</v>
      </c>
      <c r="BI35" s="510">
        <v>1331.8782679999993</v>
      </c>
      <c r="BJ35" s="510">
        <v>1462.6676050000001</v>
      </c>
      <c r="BK35" s="510">
        <v>1648.8331649999989</v>
      </c>
      <c r="BL35" s="519">
        <v>2186.4286479999978</v>
      </c>
      <c r="BM35" s="513">
        <v>875.31143699999984</v>
      </c>
      <c r="BN35" s="510">
        <v>1749.1848100000007</v>
      </c>
      <c r="BO35" s="510">
        <v>2169.9373730000016</v>
      </c>
      <c r="BP35" s="510">
        <v>2272.8941040000018</v>
      </c>
      <c r="BQ35" s="519">
        <v>3561.2711079999999</v>
      </c>
      <c r="BR35" s="513">
        <v>4634.1199820000038</v>
      </c>
      <c r="BS35" s="510">
        <v>375.21003200000024</v>
      </c>
      <c r="BT35" s="510">
        <v>2226.0578420000029</v>
      </c>
      <c r="BU35" s="510">
        <v>10.013617000000012</v>
      </c>
      <c r="BV35" s="510">
        <v>3962.773334999998</v>
      </c>
      <c r="BW35" s="510">
        <v>1202.9968829999998</v>
      </c>
      <c r="BX35" s="510">
        <v>2394.6928910000011</v>
      </c>
      <c r="BY35" s="516">
        <v>3288.7718800000007</v>
      </c>
      <c r="BZ35" s="516">
        <v>315.18545299999977</v>
      </c>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8"/>
    </row>
    <row r="36" s="339" customFormat="true" ht="15" customHeight="true" x14ac:dyDescent="0.2">
      <c r="A36" s="1155"/>
      <c r="B36" s="409" t="s">
        <v>48</v>
      </c>
      <c r="C36" s="500">
        <v>88.130527124342919</v>
      </c>
      <c r="D36" s="492">
        <v>76.837910825183755</v>
      </c>
      <c r="E36" s="492">
        <v>72.925873034290234</v>
      </c>
      <c r="F36" s="492">
        <v>60.931072493215879</v>
      </c>
      <c r="G36" s="507">
        <v>35.835377242707551</v>
      </c>
      <c r="H36" s="496">
        <v>56.054378008378634</v>
      </c>
      <c r="I36" s="492">
        <v>48.920297334757549</v>
      </c>
      <c r="J36" s="492">
        <v>44.007702228676166</v>
      </c>
      <c r="K36" s="492">
        <v>36.811907857512978</v>
      </c>
      <c r="L36" s="503">
        <v>16.384863159049459</v>
      </c>
      <c r="M36" s="500">
        <v>89.722558044375162</v>
      </c>
      <c r="N36" s="492">
        <v>79.489375080688646</v>
      </c>
      <c r="O36" s="492">
        <v>74.529066003755787</v>
      </c>
      <c r="P36" s="492">
        <v>73.331717539493866</v>
      </c>
      <c r="Q36" s="507">
        <v>58.199418698791902</v>
      </c>
      <c r="R36" s="500">
        <v>45.185164138809924</v>
      </c>
      <c r="S36" s="492">
        <v>76.12378811865149</v>
      </c>
      <c r="T36" s="492">
        <v>72.283795999535855</v>
      </c>
      <c r="U36" s="492">
        <v>80.182108335024679</v>
      </c>
      <c r="V36" s="492">
        <v>63.155568310749523</v>
      </c>
      <c r="W36" s="492">
        <v>81.427114256083016</v>
      </c>
      <c r="X36" s="492">
        <v>72.905163261816782</v>
      </c>
      <c r="Y36" s="503">
        <v>64.569353208195807</v>
      </c>
      <c r="Z36" s="503">
        <v>85.738593156020897</v>
      </c>
      <c r="AA36" s="29"/>
      <c r="AB36" s="29"/>
      <c r="AC36" s="29"/>
      <c r="AD36" s="29"/>
      <c r="AE36" s="29"/>
      <c r="AF36" s="29"/>
      <c r="AG36" s="29"/>
      <c r="AH36" s="29"/>
      <c r="AI36" s="29"/>
      <c r="AJ36" s="29"/>
      <c r="AK36" s="29"/>
      <c r="AL36" s="29"/>
      <c r="AM36" s="29"/>
      <c r="AN36" s="29"/>
      <c r="AO36" s="29"/>
      <c r="AP36" s="29"/>
      <c r="AQ36" s="29"/>
      <c r="AR36" s="29"/>
      <c r="AS36" s="29"/>
      <c r="AT36" s="29"/>
      <c r="AU36" s="29"/>
      <c r="AV36" s="29"/>
      <c r="AW36" s="29"/>
      <c r="AX36" s="29"/>
      <c r="AY36" s="29"/>
      <c r="AZ36" s="376"/>
      <c r="BA36" s="1182"/>
      <c r="BB36" s="651" t="s">
        <v>48</v>
      </c>
      <c r="BC36" s="513">
        <v>9813.3243000000202</v>
      </c>
      <c r="BD36" s="510">
        <v>8556.4381169999924</v>
      </c>
      <c r="BE36" s="510">
        <v>8113.7616510000189</v>
      </c>
      <c r="BF36" s="510">
        <v>6787.3337889999984</v>
      </c>
      <c r="BG36" s="519">
        <v>3990.190058000001</v>
      </c>
      <c r="BH36" s="513">
        <v>1468.6758539999987</v>
      </c>
      <c r="BI36" s="510">
        <v>1275.5728300000001</v>
      </c>
      <c r="BJ36" s="510">
        <v>1149.598123</v>
      </c>
      <c r="BK36" s="510">
        <v>960.57172299999968</v>
      </c>
      <c r="BL36" s="519">
        <v>428.44316900000001</v>
      </c>
      <c r="BM36" s="513">
        <v>7641.5105579999981</v>
      </c>
      <c r="BN36" s="510">
        <v>6779.0039550000038</v>
      </c>
      <c r="BO36" s="510">
        <v>6349.3315840000087</v>
      </c>
      <c r="BP36" s="510">
        <v>6249.9423680000073</v>
      </c>
      <c r="BQ36" s="519">
        <v>4958.3977510000032</v>
      </c>
      <c r="BR36" s="513">
        <v>3820.0145770000013</v>
      </c>
      <c r="BS36" s="510">
        <v>1196.2705440000032</v>
      </c>
      <c r="BT36" s="510">
        <v>5805.5537089999943</v>
      </c>
      <c r="BU36" s="510">
        <v>40.514548000000083</v>
      </c>
      <c r="BV36" s="510">
        <v>6792.6465569999846</v>
      </c>
      <c r="BW36" s="510">
        <v>5274.1704219999974</v>
      </c>
      <c r="BX36" s="510">
        <v>6443.4961489999969</v>
      </c>
      <c r="BY36" s="516">
        <v>5993.5082300000086</v>
      </c>
      <c r="BZ36" s="516">
        <v>1894.8731790000077</v>
      </c>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8"/>
    </row>
    <row r="37" s="339" customFormat="true" ht="15" customHeight="true" x14ac:dyDescent="0.2">
      <c r="A37" s="1155" t="s">
        <v>126</v>
      </c>
      <c r="B37" s="409" t="s">
        <v>49</v>
      </c>
      <c r="C37" s="500">
        <v>8.5844225531980811</v>
      </c>
      <c r="D37" s="492">
        <v>17.746170579257875</v>
      </c>
      <c r="E37" s="492">
        <v>22.201531666582003</v>
      </c>
      <c r="F37" s="492">
        <v>39.168297048438475</v>
      </c>
      <c r="G37" s="507">
        <v>64.834171099066936</v>
      </c>
      <c r="H37" s="496">
        <v>47.195565313092771</v>
      </c>
      <c r="I37" s="492">
        <v>50.879251492126997</v>
      </c>
      <c r="J37" s="492">
        <v>57.132589308546791</v>
      </c>
      <c r="K37" s="492">
        <v>63.235417902169921</v>
      </c>
      <c r="L37" s="503">
        <v>84.601830649968093</v>
      </c>
      <c r="M37" s="500">
        <v>7.182011421242251</v>
      </c>
      <c r="N37" s="492">
        <v>15.450633576641021</v>
      </c>
      <c r="O37" s="492">
        <v>18.388587671583139</v>
      </c>
      <c r="P37" s="492">
        <v>22.630480824130974</v>
      </c>
      <c r="Q37" s="507">
        <v>42.279083794558844</v>
      </c>
      <c r="R37" s="500">
        <v>55.085243519894753</v>
      </c>
      <c r="S37" s="492">
        <v>33.968043847738727</v>
      </c>
      <c r="T37" s="492">
        <v>34.77681963258636</v>
      </c>
      <c r="U37" s="492">
        <v>28.336221649401043</v>
      </c>
      <c r="V37" s="492">
        <v>36.197722239345246</v>
      </c>
      <c r="W37" s="492">
        <v>29.413615916624209</v>
      </c>
      <c r="X37" s="492">
        <v>23.179017701833317</v>
      </c>
      <c r="Y37" s="503">
        <v>29.142531734920059</v>
      </c>
      <c r="Z37" s="503">
        <v>18.512026544160793</v>
      </c>
      <c r="AA37" s="29"/>
      <c r="AB37" s="29"/>
      <c r="AC37" s="29"/>
      <c r="AD37" s="29"/>
      <c r="AE37" s="29"/>
      <c r="AF37" s="29"/>
      <c r="AG37" s="29"/>
      <c r="AH37" s="29"/>
      <c r="AI37" s="29"/>
      <c r="AJ37" s="29"/>
      <c r="AK37" s="29"/>
      <c r="AL37" s="29"/>
      <c r="AM37" s="29"/>
      <c r="AN37" s="29"/>
      <c r="AO37" s="29"/>
      <c r="AP37" s="29"/>
      <c r="AQ37" s="29"/>
      <c r="AR37" s="29"/>
      <c r="AS37" s="29"/>
      <c r="AT37" s="29"/>
      <c r="AU37" s="29"/>
      <c r="AV37" s="29"/>
      <c r="AW37" s="29"/>
      <c r="AX37" s="29"/>
      <c r="AY37" s="29"/>
      <c r="AZ37" s="376"/>
      <c r="BA37" s="1182" t="s">
        <v>126</v>
      </c>
      <c r="BB37" s="651" t="s">
        <v>49</v>
      </c>
      <c r="BC37" s="513">
        <v>456.705511</v>
      </c>
      <c r="BD37" s="510">
        <v>1071.6489029999987</v>
      </c>
      <c r="BE37" s="510">
        <v>1592.5201579999998</v>
      </c>
      <c r="BF37" s="510">
        <v>3650.1630160000036</v>
      </c>
      <c r="BG37" s="519">
        <v>7080.9824349999999</v>
      </c>
      <c r="BH37" s="513">
        <v>1024.6761209999988</v>
      </c>
      <c r="BI37" s="510">
        <v>1288.0989559999994</v>
      </c>
      <c r="BJ37" s="510">
        <v>1455.6382770000002</v>
      </c>
      <c r="BK37" s="510">
        <v>1642.3251009999988</v>
      </c>
      <c r="BL37" s="519">
        <v>2186.4286479999978</v>
      </c>
      <c r="BM37" s="513">
        <v>291.35637099999991</v>
      </c>
      <c r="BN37" s="510">
        <v>657.83958599999983</v>
      </c>
      <c r="BO37" s="510">
        <v>908.94729299999938</v>
      </c>
      <c r="BP37" s="510">
        <v>1306.9593779999993</v>
      </c>
      <c r="BQ37" s="519">
        <v>3089.7502920000011</v>
      </c>
      <c r="BR37" s="513">
        <v>4598.7592070000037</v>
      </c>
      <c r="BS37" s="510">
        <v>350.23573500000026</v>
      </c>
      <c r="BT37" s="510">
        <v>1857.8225700000016</v>
      </c>
      <c r="BU37" s="510">
        <v>9.812109000000012</v>
      </c>
      <c r="BV37" s="510">
        <v>2749.7134999999998</v>
      </c>
      <c r="BW37" s="510">
        <v>891.60113400000023</v>
      </c>
      <c r="BX37" s="510">
        <v>1293.2625039999998</v>
      </c>
      <c r="BY37" s="516">
        <v>1795.9626510000012</v>
      </c>
      <c r="BZ37" s="516">
        <v>304.8506129999999</v>
      </c>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8"/>
    </row>
    <row r="38" s="339" customFormat="true" ht="15" customHeight="true" x14ac:dyDescent="0.2">
      <c r="A38" s="1155"/>
      <c r="B38" s="409" t="s">
        <v>48</v>
      </c>
      <c r="C38" s="500">
        <v>91.415577446802288</v>
      </c>
      <c r="D38" s="492">
        <v>82.253829420742235</v>
      </c>
      <c r="E38" s="492">
        <v>77.798468333417986</v>
      </c>
      <c r="F38" s="492">
        <v>60.831702951561631</v>
      </c>
      <c r="G38" s="507">
        <v>35.165828900933327</v>
      </c>
      <c r="H38" s="496">
        <v>52.804434686907001</v>
      </c>
      <c r="I38" s="492">
        <v>49.120748507873039</v>
      </c>
      <c r="J38" s="492">
        <v>42.867410691453209</v>
      </c>
      <c r="K38" s="492">
        <v>36.764582097830015</v>
      </c>
      <c r="L38" s="503">
        <v>15.398169350031852</v>
      </c>
      <c r="M38" s="500">
        <v>92.817988578757735</v>
      </c>
      <c r="N38" s="492">
        <v>84.549366423358933</v>
      </c>
      <c r="O38" s="492">
        <v>81.611412328416961</v>
      </c>
      <c r="P38" s="492">
        <v>77.36951917586893</v>
      </c>
      <c r="Q38" s="507">
        <v>57.720916205441128</v>
      </c>
      <c r="R38" s="500">
        <v>44.914756480105424</v>
      </c>
      <c r="S38" s="492">
        <v>66.031956152261202</v>
      </c>
      <c r="T38" s="492">
        <v>65.223180367413718</v>
      </c>
      <c r="U38" s="492">
        <v>71.663778350598932</v>
      </c>
      <c r="V38" s="492">
        <v>63.802277760654924</v>
      </c>
      <c r="W38" s="492">
        <v>70.586384083375705</v>
      </c>
      <c r="X38" s="492">
        <v>76.820982298166712</v>
      </c>
      <c r="Y38" s="503">
        <v>70.857468265079731</v>
      </c>
      <c r="Z38" s="503">
        <v>81.487973455839096</v>
      </c>
      <c r="AA38" s="29"/>
      <c r="AB38" s="29"/>
      <c r="AC38" s="29"/>
      <c r="AD38" s="29"/>
      <c r="AE38" s="29"/>
      <c r="AF38" s="29"/>
      <c r="AG38" s="29"/>
      <c r="AH38" s="29"/>
      <c r="AI38" s="29"/>
      <c r="AJ38" s="29"/>
      <c r="AK38" s="29"/>
      <c r="AL38" s="29"/>
      <c r="AM38" s="29"/>
      <c r="AN38" s="29"/>
      <c r="AO38" s="29"/>
      <c r="AP38" s="29"/>
      <c r="AQ38" s="29"/>
      <c r="AR38" s="29"/>
      <c r="AS38" s="29"/>
      <c r="AT38" s="29"/>
      <c r="AU38" s="29"/>
      <c r="AV38" s="29"/>
      <c r="AW38" s="29"/>
      <c r="AX38" s="29"/>
      <c r="AY38" s="29"/>
      <c r="AZ38" s="376"/>
      <c r="BA38" s="1182"/>
      <c r="BB38" s="651" t="s">
        <v>48</v>
      </c>
      <c r="BC38" s="513">
        <v>4863.4602679999916</v>
      </c>
      <c r="BD38" s="510">
        <v>4967.1125199999997</v>
      </c>
      <c r="BE38" s="510">
        <v>5580.4991720000062</v>
      </c>
      <c r="BF38" s="510">
        <v>5669.0142039999891</v>
      </c>
      <c r="BG38" s="519">
        <v>3840.7002440000015</v>
      </c>
      <c r="BH38" s="513">
        <v>1146.4518529999984</v>
      </c>
      <c r="BI38" s="510">
        <v>1243.5793180000003</v>
      </c>
      <c r="BJ38" s="510">
        <v>1092.1865190000001</v>
      </c>
      <c r="BK38" s="510">
        <v>954.83509099999981</v>
      </c>
      <c r="BL38" s="519">
        <v>397.94645500000001</v>
      </c>
      <c r="BM38" s="513">
        <v>3765.3953369999972</v>
      </c>
      <c r="BN38" s="510">
        <v>3599.8472119999969</v>
      </c>
      <c r="BO38" s="510">
        <v>4034.0494680000033</v>
      </c>
      <c r="BP38" s="510">
        <v>4468.2576319999907</v>
      </c>
      <c r="BQ38" s="519">
        <v>4218.2375229999998</v>
      </c>
      <c r="BR38" s="513">
        <v>3749.6820690000018</v>
      </c>
      <c r="BS38" s="510">
        <v>680.83846100000119</v>
      </c>
      <c r="BT38" s="510">
        <v>3484.3064389999981</v>
      </c>
      <c r="BU38" s="510">
        <v>24.815334000000004</v>
      </c>
      <c r="BV38" s="510">
        <v>4846.658121999998</v>
      </c>
      <c r="BW38" s="510">
        <v>2139.6519310000008</v>
      </c>
      <c r="BX38" s="510">
        <v>4286.1909509999978</v>
      </c>
      <c r="BY38" s="516">
        <v>4366.7231010000014</v>
      </c>
      <c r="BZ38" s="516">
        <v>1341.920000000001</v>
      </c>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8"/>
    </row>
    <row r="39" s="339" customFormat="true" ht="15" customHeight="true" x14ac:dyDescent="0.2">
      <c r="A39" s="1155" t="s">
        <v>123</v>
      </c>
      <c r="B39" s="409" t="s">
        <v>49</v>
      </c>
      <c r="C39" s="19" t="s">
        <v>35</v>
      </c>
      <c r="D39" s="17" t="s">
        <v>35</v>
      </c>
      <c r="E39" s="17" t="s">
        <v>35</v>
      </c>
      <c r="F39" s="17" t="s">
        <v>35</v>
      </c>
      <c r="G39" s="15" t="s">
        <v>35</v>
      </c>
      <c r="H39" s="13" t="s">
        <v>35</v>
      </c>
      <c r="I39" s="17" t="s">
        <v>35</v>
      </c>
      <c r="J39" s="17" t="s">
        <v>35</v>
      </c>
      <c r="K39" s="17" t="s">
        <v>35</v>
      </c>
      <c r="L39" s="11" t="s">
        <v>35</v>
      </c>
      <c r="M39" s="19" t="s">
        <v>35</v>
      </c>
      <c r="N39" s="17" t="s">
        <v>35</v>
      </c>
      <c r="O39" s="17" t="s">
        <v>35</v>
      </c>
      <c r="P39" s="17" t="s">
        <v>35</v>
      </c>
      <c r="Q39" s="15" t="s">
        <v>35</v>
      </c>
      <c r="R39" s="19" t="s">
        <v>35</v>
      </c>
      <c r="S39" s="17" t="s">
        <v>35</v>
      </c>
      <c r="T39" s="17" t="s">
        <v>35</v>
      </c>
      <c r="U39" s="17" t="s">
        <v>35</v>
      </c>
      <c r="V39" s="17" t="s">
        <v>35</v>
      </c>
      <c r="W39" s="17" t="s">
        <v>35</v>
      </c>
      <c r="X39" s="17" t="s">
        <v>35</v>
      </c>
      <c r="Y39" s="11" t="s">
        <v>35</v>
      </c>
      <c r="Z39" s="11" t="s">
        <v>35</v>
      </c>
      <c r="AA39" s="30"/>
      <c r="AB39" s="30"/>
      <c r="AC39" s="30"/>
      <c r="AD39" s="30"/>
      <c r="AE39" s="30"/>
      <c r="AF39" s="30"/>
      <c r="AG39" s="30"/>
      <c r="AH39" s="30"/>
      <c r="AI39" s="30"/>
      <c r="AJ39" s="30"/>
      <c r="AK39" s="30"/>
      <c r="AL39" s="30"/>
      <c r="AM39" s="30"/>
      <c r="AN39" s="30"/>
      <c r="AO39" s="30"/>
      <c r="AP39" s="30"/>
      <c r="AQ39" s="30"/>
      <c r="AR39" s="30"/>
      <c r="AS39" s="30"/>
      <c r="AT39" s="30"/>
      <c r="AU39" s="30"/>
      <c r="AV39" s="30"/>
      <c r="AW39" s="30"/>
      <c r="AX39" s="30"/>
      <c r="AY39" s="30"/>
      <c r="AZ39" s="376"/>
      <c r="BA39" s="1182" t="s">
        <v>123</v>
      </c>
      <c r="BB39" s="651" t="s">
        <v>49</v>
      </c>
      <c r="BC39" s="89" t="s">
        <v>35</v>
      </c>
      <c r="BD39" s="85" t="s">
        <v>35</v>
      </c>
      <c r="BE39" s="85" t="s">
        <v>35</v>
      </c>
      <c r="BF39" s="85" t="s">
        <v>35</v>
      </c>
      <c r="BG39" s="80" t="s">
        <v>35</v>
      </c>
      <c r="BH39" s="89" t="s">
        <v>35</v>
      </c>
      <c r="BI39" s="85" t="s">
        <v>35</v>
      </c>
      <c r="BJ39" s="85" t="s">
        <v>35</v>
      </c>
      <c r="BK39" s="85" t="s">
        <v>35</v>
      </c>
      <c r="BL39" s="80" t="s">
        <v>35</v>
      </c>
      <c r="BM39" s="89" t="s">
        <v>35</v>
      </c>
      <c r="BN39" s="85" t="s">
        <v>35</v>
      </c>
      <c r="BO39" s="85" t="s">
        <v>35</v>
      </c>
      <c r="BP39" s="85" t="s">
        <v>35</v>
      </c>
      <c r="BQ39" s="80" t="s">
        <v>35</v>
      </c>
      <c r="BR39" s="89" t="s">
        <v>35</v>
      </c>
      <c r="BS39" s="85" t="s">
        <v>35</v>
      </c>
      <c r="BT39" s="85" t="s">
        <v>35</v>
      </c>
      <c r="BU39" s="85" t="s">
        <v>35</v>
      </c>
      <c r="BV39" s="85" t="s">
        <v>35</v>
      </c>
      <c r="BW39" s="85" t="s">
        <v>35</v>
      </c>
      <c r="BX39" s="85" t="s">
        <v>35</v>
      </c>
      <c r="BY39" s="73" t="s">
        <v>35</v>
      </c>
      <c r="BZ39" s="73" t="s">
        <v>35</v>
      </c>
      <c r="CA39" s="28"/>
      <c r="CB39" s="28"/>
      <c r="CC39" s="28"/>
      <c r="CD39" s="28"/>
      <c r="CE39" s="28"/>
      <c r="CF39" s="28"/>
      <c r="CG39" s="28"/>
      <c r="CH39" s="28"/>
      <c r="CI39" s="28"/>
      <c r="CJ39" s="28"/>
      <c r="CK39" s="28"/>
      <c r="CL39" s="28"/>
      <c r="CM39" s="28"/>
      <c r="CN39" s="28"/>
      <c r="CO39" s="28"/>
      <c r="CP39" s="28"/>
      <c r="CQ39" s="28"/>
      <c r="CR39" s="28"/>
      <c r="CS39" s="28"/>
      <c r="CT39" s="28"/>
      <c r="CU39" s="28"/>
      <c r="CV39" s="28"/>
      <c r="CW39" s="28"/>
      <c r="CX39" s="28"/>
      <c r="CY39" s="28"/>
      <c r="CZ39" s="28"/>
    </row>
    <row r="40" s="339" customFormat="true" ht="15" customHeight="true" x14ac:dyDescent="0.2">
      <c r="A40" s="1155"/>
      <c r="B40" s="409" t="s">
        <v>48</v>
      </c>
      <c r="C40" s="19" t="s">
        <v>35</v>
      </c>
      <c r="D40" s="17" t="s">
        <v>35</v>
      </c>
      <c r="E40" s="17" t="s">
        <v>35</v>
      </c>
      <c r="F40" s="17" t="s">
        <v>35</v>
      </c>
      <c r="G40" s="15" t="s">
        <v>35</v>
      </c>
      <c r="H40" s="13" t="s">
        <v>35</v>
      </c>
      <c r="I40" s="17" t="s">
        <v>35</v>
      </c>
      <c r="J40" s="17" t="s">
        <v>35</v>
      </c>
      <c r="K40" s="17" t="s">
        <v>35</v>
      </c>
      <c r="L40" s="11" t="s">
        <v>35</v>
      </c>
      <c r="M40" s="19" t="s">
        <v>35</v>
      </c>
      <c r="N40" s="17" t="s">
        <v>35</v>
      </c>
      <c r="O40" s="17" t="s">
        <v>35</v>
      </c>
      <c r="P40" s="17" t="s">
        <v>35</v>
      </c>
      <c r="Q40" s="15" t="s">
        <v>35</v>
      </c>
      <c r="R40" s="19" t="s">
        <v>35</v>
      </c>
      <c r="S40" s="17" t="s">
        <v>35</v>
      </c>
      <c r="T40" s="17" t="s">
        <v>35</v>
      </c>
      <c r="U40" s="17" t="s">
        <v>35</v>
      </c>
      <c r="V40" s="17" t="s">
        <v>35</v>
      </c>
      <c r="W40" s="17" t="s">
        <v>35</v>
      </c>
      <c r="X40" s="17" t="s">
        <v>35</v>
      </c>
      <c r="Y40" s="11" t="s">
        <v>35</v>
      </c>
      <c r="Z40" s="11" t="s">
        <v>35</v>
      </c>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76"/>
      <c r="BA40" s="1182"/>
      <c r="BB40" s="651" t="s">
        <v>48</v>
      </c>
      <c r="BC40" s="89" t="s">
        <v>35</v>
      </c>
      <c r="BD40" s="85" t="s">
        <v>35</v>
      </c>
      <c r="BE40" s="85" t="s">
        <v>35</v>
      </c>
      <c r="BF40" s="85" t="s">
        <v>35</v>
      </c>
      <c r="BG40" s="80" t="s">
        <v>35</v>
      </c>
      <c r="BH40" s="89" t="s">
        <v>35</v>
      </c>
      <c r="BI40" s="85" t="s">
        <v>35</v>
      </c>
      <c r="BJ40" s="85" t="s">
        <v>35</v>
      </c>
      <c r="BK40" s="85" t="s">
        <v>35</v>
      </c>
      <c r="BL40" s="80" t="s">
        <v>35</v>
      </c>
      <c r="BM40" s="89" t="s">
        <v>35</v>
      </c>
      <c r="BN40" s="85" t="s">
        <v>35</v>
      </c>
      <c r="BO40" s="85" t="s">
        <v>35</v>
      </c>
      <c r="BP40" s="85" t="s">
        <v>35</v>
      </c>
      <c r="BQ40" s="80" t="s">
        <v>35</v>
      </c>
      <c r="BR40" s="89" t="s">
        <v>35</v>
      </c>
      <c r="BS40" s="85" t="s">
        <v>35</v>
      </c>
      <c r="BT40" s="85" t="s">
        <v>35</v>
      </c>
      <c r="BU40" s="85" t="s">
        <v>35</v>
      </c>
      <c r="BV40" s="85" t="s">
        <v>35</v>
      </c>
      <c r="BW40" s="85" t="s">
        <v>35</v>
      </c>
      <c r="BX40" s="85" t="s">
        <v>35</v>
      </c>
      <c r="BY40" s="73" t="s">
        <v>35</v>
      </c>
      <c r="BZ40" s="73" t="s">
        <v>35</v>
      </c>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row>
    <row r="41" s="339" customFormat="true" ht="15" customHeight="true" x14ac:dyDescent="0.2">
      <c r="A41" s="1155" t="s">
        <v>56</v>
      </c>
      <c r="B41" s="409" t="s">
        <v>49</v>
      </c>
      <c r="C41" s="500">
        <v>10.439524268415996</v>
      </c>
      <c r="D41" s="492">
        <v>4.5191042295013437</v>
      </c>
      <c r="E41" s="492">
        <v>2.3411914510833252</v>
      </c>
      <c r="F41" s="492">
        <v>3.2698014475510782</v>
      </c>
      <c r="G41" s="507">
        <v>2.1278181404968066</v>
      </c>
      <c r="H41" s="496">
        <v>2.491620553284339</v>
      </c>
      <c r="I41" s="492">
        <v>2.6105119630965352</v>
      </c>
      <c r="J41" s="492">
        <v>1.8234211282381347</v>
      </c>
      <c r="K41" s="492">
        <v>2.1248911134651141</v>
      </c>
      <c r="L41" s="503">
        <v>2.2061144423519212</v>
      </c>
      <c r="M41" s="500">
        <v>11.298451981959037</v>
      </c>
      <c r="N41" s="492">
        <v>5.8856546102362</v>
      </c>
      <c r="O41" s="492">
        <v>2.9481412537976248</v>
      </c>
      <c r="P41" s="492">
        <v>3.305791771721704</v>
      </c>
      <c r="Q41" s="507">
        <v>2.7708206266111493</v>
      </c>
      <c r="R41" s="500">
        <v>2.9099035099131978</v>
      </c>
      <c r="S41" s="492">
        <v>27.806060941383638</v>
      </c>
      <c r="T41" s="492">
        <v>5.627864551993782</v>
      </c>
      <c r="U41" s="492">
        <v>59.794213551418451</v>
      </c>
      <c r="V41" s="492">
        <v>5.9525193605455717</v>
      </c>
      <c r="W41" s="492">
        <v>2.805946708282848</v>
      </c>
      <c r="X41" s="492">
        <v>2.2159076467085606</v>
      </c>
      <c r="Y41" s="503">
        <v>1.4121309058891469</v>
      </c>
      <c r="Z41" s="503">
        <v>10.50832973730861</v>
      </c>
      <c r="AA41" s="29"/>
      <c r="AB41" s="29"/>
      <c r="AC41" s="29"/>
      <c r="AD41" s="29"/>
      <c r="AE41" s="29"/>
      <c r="AF41" s="29"/>
      <c r="AG41" s="29"/>
      <c r="AH41" s="29"/>
      <c r="AI41" s="29"/>
      <c r="AJ41" s="29"/>
      <c r="AK41" s="29"/>
      <c r="AL41" s="29"/>
      <c r="AM41" s="29"/>
      <c r="AN41" s="29"/>
      <c r="AO41" s="29"/>
      <c r="AP41" s="29"/>
      <c r="AQ41" s="29"/>
      <c r="AR41" s="29"/>
      <c r="AS41" s="29"/>
      <c r="AT41" s="29"/>
      <c r="AU41" s="29"/>
      <c r="AV41" s="29"/>
      <c r="AW41" s="29"/>
      <c r="AX41" s="29"/>
      <c r="AY41" s="29"/>
      <c r="AZ41" s="376"/>
      <c r="BA41" s="1182" t="s">
        <v>56</v>
      </c>
      <c r="BB41" s="651" t="s">
        <v>49</v>
      </c>
      <c r="BC41" s="513">
        <v>1149.1337300000002</v>
      </c>
      <c r="BD41" s="510">
        <v>500.97841100000028</v>
      </c>
      <c r="BE41" s="510">
        <v>257.49515299999996</v>
      </c>
      <c r="BF41" s="510">
        <v>361.70638800000029</v>
      </c>
      <c r="BG41" s="519">
        <v>235.26875399999997</v>
      </c>
      <c r="BH41" s="513">
        <v>64.703786000000022</v>
      </c>
      <c r="BI41" s="510">
        <v>66.806917999999996</v>
      </c>
      <c r="BJ41" s="510">
        <v>47.112003999999992</v>
      </c>
      <c r="BK41" s="510">
        <v>54.813212</v>
      </c>
      <c r="BL41" s="519">
        <v>57.682079999999999</v>
      </c>
      <c r="BM41" s="513">
        <v>951.14511000000016</v>
      </c>
      <c r="BN41" s="510">
        <v>499.07696900000002</v>
      </c>
      <c r="BO41" s="510">
        <v>249.75915999999995</v>
      </c>
      <c r="BP41" s="510">
        <v>278.19702400000006</v>
      </c>
      <c r="BQ41" s="519">
        <v>235.28617300000002</v>
      </c>
      <c r="BR41" s="513">
        <v>242.94810799999996</v>
      </c>
      <c r="BS41" s="510">
        <v>417.0082670000001</v>
      </c>
      <c r="BT41" s="510">
        <v>443.66612000000015</v>
      </c>
      <c r="BU41" s="510">
        <v>24.489464000000012</v>
      </c>
      <c r="BV41" s="510">
        <v>637.21315400000015</v>
      </c>
      <c r="BW41" s="510">
        <v>181.685564</v>
      </c>
      <c r="BX41" s="510">
        <v>195.08375800000002</v>
      </c>
      <c r="BY41" s="516">
        <v>130.57870400000002</v>
      </c>
      <c r="BZ41" s="516">
        <v>231.90929699999992</v>
      </c>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8"/>
    </row>
    <row r="42" s="339" customFormat="true" ht="15" customHeight="true" x14ac:dyDescent="0.2">
      <c r="A42" s="1155"/>
      <c r="B42" s="409" t="s">
        <v>48</v>
      </c>
      <c r="C42" s="500">
        <v>89.560475731583793</v>
      </c>
      <c r="D42" s="492">
        <v>95.480895770498677</v>
      </c>
      <c r="E42" s="492">
        <v>97.658808548916639</v>
      </c>
      <c r="F42" s="492">
        <v>96.730198552448897</v>
      </c>
      <c r="G42" s="507">
        <v>97.872181859503172</v>
      </c>
      <c r="H42" s="496">
        <v>97.508379446715637</v>
      </c>
      <c r="I42" s="492">
        <v>97.389488036903458</v>
      </c>
      <c r="J42" s="492">
        <v>98.176578871761848</v>
      </c>
      <c r="K42" s="492">
        <v>97.875108886534903</v>
      </c>
      <c r="L42" s="503">
        <v>97.793885557648082</v>
      </c>
      <c r="M42" s="500">
        <v>88.701548018040768</v>
      </c>
      <c r="N42" s="492">
        <v>94.114345389763756</v>
      </c>
      <c r="O42" s="492">
        <v>97.051858746202356</v>
      </c>
      <c r="P42" s="492">
        <v>96.694208228278285</v>
      </c>
      <c r="Q42" s="507">
        <v>97.229179373388831</v>
      </c>
      <c r="R42" s="500">
        <v>97.090096490086879</v>
      </c>
      <c r="S42" s="492">
        <v>72.193939058616607</v>
      </c>
      <c r="T42" s="492">
        <v>94.372135448006219</v>
      </c>
      <c r="U42" s="492">
        <v>40.205786448581513</v>
      </c>
      <c r="V42" s="492">
        <v>94.047480639454477</v>
      </c>
      <c r="W42" s="492">
        <v>97.194053291717196</v>
      </c>
      <c r="X42" s="492">
        <v>97.784092353291413</v>
      </c>
      <c r="Y42" s="503">
        <v>98.587869094110886</v>
      </c>
      <c r="Z42" s="503">
        <v>89.491670262691301</v>
      </c>
      <c r="AA42" s="29"/>
      <c r="AB42" s="29"/>
      <c r="AC42" s="29"/>
      <c r="AD42" s="29"/>
      <c r="AE42" s="29"/>
      <c r="AF42" s="29"/>
      <c r="AG42" s="29"/>
      <c r="AH42" s="29"/>
      <c r="AI42" s="29"/>
      <c r="AJ42" s="29"/>
      <c r="AK42" s="29"/>
      <c r="AL42" s="29"/>
      <c r="AM42" s="29"/>
      <c r="AN42" s="29"/>
      <c r="AO42" s="29"/>
      <c r="AP42" s="29"/>
      <c r="AQ42" s="29"/>
      <c r="AR42" s="29"/>
      <c r="AS42" s="29"/>
      <c r="AT42" s="29"/>
      <c r="AU42" s="29"/>
      <c r="AV42" s="29"/>
      <c r="AW42" s="29"/>
      <c r="AX42" s="29"/>
      <c r="AY42" s="29"/>
      <c r="AZ42" s="376"/>
      <c r="BA42" s="1182"/>
      <c r="BB42" s="651" t="s">
        <v>48</v>
      </c>
      <c r="BC42" s="513">
        <v>9858.3959279999963</v>
      </c>
      <c r="BD42" s="510">
        <v>10584.811726999989</v>
      </c>
      <c r="BE42" s="510">
        <v>10740.971157000009</v>
      </c>
      <c r="BF42" s="510">
        <v>10700.322723000018</v>
      </c>
      <c r="BG42" s="519">
        <v>10821.538663999969</v>
      </c>
      <c r="BH42" s="513">
        <v>2532.1517390000035</v>
      </c>
      <c r="BI42" s="510">
        <v>2492.3431239999995</v>
      </c>
      <c r="BJ42" s="510">
        <v>2536.60293</v>
      </c>
      <c r="BK42" s="510">
        <v>2524.7642380000007</v>
      </c>
      <c r="BL42" s="519">
        <v>2556.9637829999988</v>
      </c>
      <c r="BM42" s="513">
        <v>7467.2215079999942</v>
      </c>
      <c r="BN42" s="510">
        <v>7980.4720710000047</v>
      </c>
      <c r="BO42" s="510">
        <v>8221.9909530000004</v>
      </c>
      <c r="BP42" s="510">
        <v>8137.2460290000063</v>
      </c>
      <c r="BQ42" s="519">
        <v>8256.2838240000074</v>
      </c>
      <c r="BR42" s="513">
        <v>8106.0609629999954</v>
      </c>
      <c r="BS42" s="510">
        <v>1082.6945060000028</v>
      </c>
      <c r="BT42" s="510">
        <v>7439.7169269999968</v>
      </c>
      <c r="BU42" s="510">
        <v>16.466779999999986</v>
      </c>
      <c r="BV42" s="510">
        <v>10067.718915999978</v>
      </c>
      <c r="BW42" s="510">
        <v>6293.3327769999969</v>
      </c>
      <c r="BX42" s="510">
        <v>8608.7018279999957</v>
      </c>
      <c r="BY42" s="516">
        <v>9116.3475870000038</v>
      </c>
      <c r="BZ42" s="516">
        <v>1974.999915000006</v>
      </c>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8"/>
    </row>
    <row r="43" s="339" customFormat="true" ht="15" customHeight="true" x14ac:dyDescent="0.2">
      <c r="A43" s="1155" t="s">
        <v>53</v>
      </c>
      <c r="B43" s="409" t="s">
        <v>49</v>
      </c>
      <c r="C43" s="500">
        <v>84.772277813331982</v>
      </c>
      <c r="D43" s="492">
        <v>88.866378041337029</v>
      </c>
      <c r="E43" s="492">
        <v>89.643129986453161</v>
      </c>
      <c r="F43" s="492">
        <v>88.964433237491718</v>
      </c>
      <c r="G43" s="507">
        <v>82.383263970263542</v>
      </c>
      <c r="H43" s="496">
        <v>80.359165176073077</v>
      </c>
      <c r="I43" s="492">
        <v>86.746511286219473</v>
      </c>
      <c r="J43" s="492">
        <v>79.998651415113471</v>
      </c>
      <c r="K43" s="492">
        <v>81.976113676375903</v>
      </c>
      <c r="L43" s="503">
        <v>79.656471006068458</v>
      </c>
      <c r="M43" s="500">
        <v>84.449189960032982</v>
      </c>
      <c r="N43" s="492">
        <v>86.711476844917883</v>
      </c>
      <c r="O43" s="492">
        <v>90.121107326066479</v>
      </c>
      <c r="P43" s="492">
        <v>92.158659988491394</v>
      </c>
      <c r="Q43" s="507">
        <v>89.797454795993417</v>
      </c>
      <c r="R43" s="500">
        <v>81.565528041552739</v>
      </c>
      <c r="S43" s="492">
        <v>66.018861848566317</v>
      </c>
      <c r="T43" s="492">
        <v>84.900900461221653</v>
      </c>
      <c r="U43" s="492">
        <v>35.887107802550553</v>
      </c>
      <c r="V43" s="492">
        <v>88.621547341979408</v>
      </c>
      <c r="W43" s="492">
        <v>91.600143279672977</v>
      </c>
      <c r="X43" s="492">
        <v>91.950584581294592</v>
      </c>
      <c r="Y43" s="503">
        <v>92.254400431267968</v>
      </c>
      <c r="Z43" s="503">
        <v>73.164031937041358</v>
      </c>
      <c r="AA43" s="29"/>
      <c r="AB43" s="29"/>
      <c r="AC43" s="29"/>
      <c r="AD43" s="29"/>
      <c r="AE43" s="29"/>
      <c r="AF43" s="29"/>
      <c r="AG43" s="29"/>
      <c r="AH43" s="29"/>
      <c r="AI43" s="29"/>
      <c r="AJ43" s="29"/>
      <c r="AK43" s="29"/>
      <c r="AL43" s="29"/>
      <c r="AM43" s="29"/>
      <c r="AN43" s="29"/>
      <c r="AO43" s="29"/>
      <c r="AP43" s="29"/>
      <c r="AQ43" s="29"/>
      <c r="AR43" s="29"/>
      <c r="AS43" s="29"/>
      <c r="AT43" s="29"/>
      <c r="AU43" s="29"/>
      <c r="AV43" s="29"/>
      <c r="AW43" s="29"/>
      <c r="AX43" s="29"/>
      <c r="AY43" s="29"/>
      <c r="AZ43" s="376"/>
      <c r="BA43" s="1182" t="s">
        <v>53</v>
      </c>
      <c r="BB43" s="651" t="s">
        <v>49</v>
      </c>
      <c r="BC43" s="513">
        <v>3261.3518629999953</v>
      </c>
      <c r="BD43" s="510">
        <v>4097.9372160000039</v>
      </c>
      <c r="BE43" s="510">
        <v>5016.2984420000012</v>
      </c>
      <c r="BF43" s="510">
        <v>6795.8451809999997</v>
      </c>
      <c r="BG43" s="519">
        <v>8231.6819659999946</v>
      </c>
      <c r="BH43" s="513">
        <v>1473.2191219999997</v>
      </c>
      <c r="BI43" s="510">
        <v>1961.8825129999998</v>
      </c>
      <c r="BJ43" s="510">
        <v>1851.5452250000003</v>
      </c>
      <c r="BK43" s="510">
        <v>1960.8761170000005</v>
      </c>
      <c r="BL43" s="519">
        <v>2028.7157639999984</v>
      </c>
      <c r="BM43" s="513">
        <v>2432.504366000001</v>
      </c>
      <c r="BN43" s="510">
        <v>2811.7561959999989</v>
      </c>
      <c r="BO43" s="510">
        <v>3430.5512070000018</v>
      </c>
      <c r="BP43" s="510">
        <v>4161.8558329999996</v>
      </c>
      <c r="BQ43" s="519">
        <v>5290.2083249999978</v>
      </c>
      <c r="BR43" s="513">
        <v>6372.9696209999984</v>
      </c>
      <c r="BS43" s="510">
        <v>395.27961100000044</v>
      </c>
      <c r="BT43" s="510">
        <v>4096.3080719999944</v>
      </c>
      <c r="BU43" s="510">
        <v>2.7423459999999986</v>
      </c>
      <c r="BV43" s="510">
        <v>5044.1985979999972</v>
      </c>
      <c r="BW43" s="510">
        <v>1914.8181640000021</v>
      </c>
      <c r="BX43" s="510">
        <v>4145.7441820000013</v>
      </c>
      <c r="BY43" s="516">
        <v>4502.2345390000091</v>
      </c>
      <c r="BZ43" s="516">
        <v>928.81953499999918</v>
      </c>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8"/>
    </row>
    <row r="44" s="339" customFormat="true" ht="15" customHeight="true" x14ac:dyDescent="0.2">
      <c r="A44" s="1155"/>
      <c r="B44" s="409" t="s">
        <v>48</v>
      </c>
      <c r="C44" s="500">
        <v>15.227722186668121</v>
      </c>
      <c r="D44" s="492">
        <v>11.133621958663126</v>
      </c>
      <c r="E44" s="492">
        <v>10.356870013546851</v>
      </c>
      <c r="F44" s="492">
        <v>11.035566762508248</v>
      </c>
      <c r="G44" s="507">
        <v>17.616736029736515</v>
      </c>
      <c r="H44" s="496">
        <v>19.640834823926845</v>
      </c>
      <c r="I44" s="492">
        <v>13.253488713780573</v>
      </c>
      <c r="J44" s="492">
        <v>20.001348584886529</v>
      </c>
      <c r="K44" s="492">
        <v>18.023886323624154</v>
      </c>
      <c r="L44" s="503">
        <v>20.343528993931507</v>
      </c>
      <c r="M44" s="500">
        <v>15.550810039967155</v>
      </c>
      <c r="N44" s="492">
        <v>13.28852315508216</v>
      </c>
      <c r="O44" s="492">
        <v>9.878892673933489</v>
      </c>
      <c r="P44" s="492">
        <v>7.8413400115087102</v>
      </c>
      <c r="Q44" s="507">
        <v>10.202545204006563</v>
      </c>
      <c r="R44" s="500">
        <v>18.434471958447148</v>
      </c>
      <c r="S44" s="492">
        <v>33.98113815143374</v>
      </c>
      <c r="T44" s="492">
        <v>15.099099538778379</v>
      </c>
      <c r="U44" s="492">
        <v>64.112892197449497</v>
      </c>
      <c r="V44" s="492">
        <v>11.378452658020702</v>
      </c>
      <c r="W44" s="492">
        <v>8.3998567203270191</v>
      </c>
      <c r="X44" s="492">
        <v>8.0494154187054008</v>
      </c>
      <c r="Y44" s="503">
        <v>7.7455995687318469</v>
      </c>
      <c r="Z44" s="503">
        <v>26.835968062958493</v>
      </c>
      <c r="AA44" s="29"/>
      <c r="AB44" s="29"/>
      <c r="AC44" s="29"/>
      <c r="AD44" s="29"/>
      <c r="AE44" s="29"/>
      <c r="AF44" s="29"/>
      <c r="AG44" s="29"/>
      <c r="AH44" s="29"/>
      <c r="AI44" s="29"/>
      <c r="AJ44" s="29"/>
      <c r="AK44" s="29"/>
      <c r="AL44" s="29"/>
      <c r="AM44" s="29"/>
      <c r="AN44" s="29"/>
      <c r="AO44" s="29"/>
      <c r="AP44" s="29"/>
      <c r="AQ44" s="29"/>
      <c r="AR44" s="29"/>
      <c r="AS44" s="29"/>
      <c r="AT44" s="29"/>
      <c r="AU44" s="29"/>
      <c r="AV44" s="29"/>
      <c r="AW44" s="29"/>
      <c r="AX44" s="29"/>
      <c r="AY44" s="29"/>
      <c r="AZ44" s="376"/>
      <c r="BA44" s="1182"/>
      <c r="BB44" s="651" t="s">
        <v>48</v>
      </c>
      <c r="BC44" s="513">
        <v>585.83963299999994</v>
      </c>
      <c r="BD44" s="510">
        <v>513.40996199999995</v>
      </c>
      <c r="BE44" s="510">
        <v>579.55529799999999</v>
      </c>
      <c r="BF44" s="510">
        <v>842.98860199999967</v>
      </c>
      <c r="BG44" s="519">
        <v>1760.2527659999985</v>
      </c>
      <c r="BH44" s="513">
        <v>360.07409199999995</v>
      </c>
      <c r="BI44" s="510">
        <v>299.74447800000002</v>
      </c>
      <c r="BJ44" s="510">
        <v>462.92532200000011</v>
      </c>
      <c r="BK44" s="510">
        <v>431.13300500000003</v>
      </c>
      <c r="BL44" s="519">
        <v>518.11532</v>
      </c>
      <c r="BM44" s="513">
        <v>447.93103800000006</v>
      </c>
      <c r="BN44" s="510">
        <v>430.9012909999999</v>
      </c>
      <c r="BO44" s="510">
        <v>376.05005300000016</v>
      </c>
      <c r="BP44" s="510">
        <v>354.11242599999986</v>
      </c>
      <c r="BQ44" s="519">
        <v>601.05923599999983</v>
      </c>
      <c r="BR44" s="513">
        <v>1440.3429069999993</v>
      </c>
      <c r="BS44" s="510">
        <v>203.4577800000001</v>
      </c>
      <c r="BT44" s="510">
        <v>728.50303099999996</v>
      </c>
      <c r="BU44" s="510">
        <v>4.8992449999999987</v>
      </c>
      <c r="BV44" s="510">
        <v>647.64356599999996</v>
      </c>
      <c r="BW44" s="510">
        <v>175.59140900000003</v>
      </c>
      <c r="BX44" s="510">
        <v>362.92120699999998</v>
      </c>
      <c r="BY44" s="516">
        <v>378.003713</v>
      </c>
      <c r="BZ44" s="516">
        <v>340.68340300000006</v>
      </c>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8"/>
    </row>
    <row r="45" s="339" customFormat="true" ht="15" customHeight="true" x14ac:dyDescent="0.2">
      <c r="A45" s="1155" t="s">
        <v>52</v>
      </c>
      <c r="B45" s="409" t="s">
        <v>49</v>
      </c>
      <c r="C45" s="500">
        <v>84.772277813331982</v>
      </c>
      <c r="D45" s="492">
        <v>88.866378041337029</v>
      </c>
      <c r="E45" s="492">
        <v>89.643129986453161</v>
      </c>
      <c r="F45" s="492">
        <v>88.960649095727334</v>
      </c>
      <c r="G45" s="507">
        <v>82.340466989528224</v>
      </c>
      <c r="H45" s="496">
        <v>80.359165176073077</v>
      </c>
      <c r="I45" s="492">
        <v>86.746511286219473</v>
      </c>
      <c r="J45" s="492">
        <v>79.998651415113471</v>
      </c>
      <c r="K45" s="492">
        <v>81.972449394737652</v>
      </c>
      <c r="L45" s="503">
        <v>79.469409785404466</v>
      </c>
      <c r="M45" s="500">
        <v>84.449189960032982</v>
      </c>
      <c r="N45" s="492">
        <v>86.711476844917883</v>
      </c>
      <c r="O45" s="492">
        <v>90.121107326066479</v>
      </c>
      <c r="P45" s="492">
        <v>92.154110713239618</v>
      </c>
      <c r="Q45" s="507">
        <v>89.796547770897348</v>
      </c>
      <c r="R45" s="500">
        <v>81.509461689772849</v>
      </c>
      <c r="S45" s="492">
        <v>66.018861848566317</v>
      </c>
      <c r="T45" s="492">
        <v>84.891060671261386</v>
      </c>
      <c r="U45" s="492">
        <v>35.887107802550553</v>
      </c>
      <c r="V45" s="492">
        <v>88.621547341979408</v>
      </c>
      <c r="W45" s="492">
        <v>91.600143279672977</v>
      </c>
      <c r="X45" s="492">
        <v>91.950584581294592</v>
      </c>
      <c r="Y45" s="503">
        <v>92.254400431267968</v>
      </c>
      <c r="Z45" s="503">
        <v>73.164031937041358</v>
      </c>
      <c r="AA45" s="29"/>
      <c r="AB45" s="29"/>
      <c r="AC45" s="29"/>
      <c r="AD45" s="29"/>
      <c r="AE45" s="29"/>
      <c r="AF45" s="29"/>
      <c r="AG45" s="29"/>
      <c r="AH45" s="29"/>
      <c r="AI45" s="29"/>
      <c r="AJ45" s="29"/>
      <c r="AK45" s="29"/>
      <c r="AL45" s="29"/>
      <c r="AM45" s="29"/>
      <c r="AN45" s="29"/>
      <c r="AO45" s="29"/>
      <c r="AP45" s="29"/>
      <c r="AQ45" s="29"/>
      <c r="AR45" s="29"/>
      <c r="AS45" s="29"/>
      <c r="AT45" s="29"/>
      <c r="AU45" s="29"/>
      <c r="AV45" s="29"/>
      <c r="AW45" s="29"/>
      <c r="AX45" s="29"/>
      <c r="AY45" s="29"/>
      <c r="AZ45" s="376"/>
      <c r="BA45" s="1182" t="s">
        <v>52</v>
      </c>
      <c r="BB45" s="651" t="s">
        <v>49</v>
      </c>
      <c r="BC45" s="513">
        <v>3261.3518629999953</v>
      </c>
      <c r="BD45" s="510">
        <v>4097.9372160000039</v>
      </c>
      <c r="BE45" s="510">
        <v>5016.2984420000012</v>
      </c>
      <c r="BF45" s="510">
        <v>6793.2266909999998</v>
      </c>
      <c r="BG45" s="519">
        <v>8207.4670199999928</v>
      </c>
      <c r="BH45" s="513">
        <v>1473.2191219999997</v>
      </c>
      <c r="BI45" s="510">
        <v>1961.8825129999998</v>
      </c>
      <c r="BJ45" s="510">
        <v>1851.5452250000003</v>
      </c>
      <c r="BK45" s="510">
        <v>1960.3899170000004</v>
      </c>
      <c r="BL45" s="519">
        <v>2005.5107159999986</v>
      </c>
      <c r="BM45" s="513">
        <v>2432.504366000001</v>
      </c>
      <c r="BN45" s="510">
        <v>2811.7561959999989</v>
      </c>
      <c r="BO45" s="510">
        <v>3430.5512070000018</v>
      </c>
      <c r="BP45" s="510">
        <v>4159.2373429999998</v>
      </c>
      <c r="BQ45" s="519">
        <v>5289.6846269999978</v>
      </c>
      <c r="BR45" s="513">
        <v>6349.2783729999992</v>
      </c>
      <c r="BS45" s="510">
        <v>395.27961100000044</v>
      </c>
      <c r="BT45" s="510">
        <v>4093.1658839999945</v>
      </c>
      <c r="BU45" s="510">
        <v>2.7423459999999986</v>
      </c>
      <c r="BV45" s="510">
        <v>5044.1985979999972</v>
      </c>
      <c r="BW45" s="510">
        <v>1914.8181640000021</v>
      </c>
      <c r="BX45" s="510">
        <v>4145.7441820000013</v>
      </c>
      <c r="BY45" s="516">
        <v>4502.2345390000091</v>
      </c>
      <c r="BZ45" s="516">
        <v>928.81953499999918</v>
      </c>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8"/>
    </row>
    <row r="46" s="339" customFormat="true" ht="15" customHeight="true" x14ac:dyDescent="0.2">
      <c r="A46" s="1155"/>
      <c r="B46" s="409" t="s">
        <v>48</v>
      </c>
      <c r="C46" s="500">
        <v>15.227722186668121</v>
      </c>
      <c r="D46" s="492">
        <v>11.133621958663126</v>
      </c>
      <c r="E46" s="492">
        <v>10.356870013546851</v>
      </c>
      <c r="F46" s="492">
        <v>11.039350904272617</v>
      </c>
      <c r="G46" s="507">
        <v>17.659533010471819</v>
      </c>
      <c r="H46" s="496">
        <v>19.640834823926845</v>
      </c>
      <c r="I46" s="492">
        <v>13.253488713780573</v>
      </c>
      <c r="J46" s="492">
        <v>20.001348584886529</v>
      </c>
      <c r="K46" s="492">
        <v>18.027550605262405</v>
      </c>
      <c r="L46" s="503">
        <v>20.530590214595492</v>
      </c>
      <c r="M46" s="500">
        <v>15.550810039967155</v>
      </c>
      <c r="N46" s="492">
        <v>13.28852315508216</v>
      </c>
      <c r="O46" s="492">
        <v>9.878892673933489</v>
      </c>
      <c r="P46" s="492">
        <v>7.8458892867604879</v>
      </c>
      <c r="Q46" s="507">
        <v>10.203452229102632</v>
      </c>
      <c r="R46" s="500">
        <v>18.490538310227041</v>
      </c>
      <c r="S46" s="492">
        <v>33.98113815143374</v>
      </c>
      <c r="T46" s="492">
        <v>15.108939328738646</v>
      </c>
      <c r="U46" s="492">
        <v>64.112892197449497</v>
      </c>
      <c r="V46" s="492">
        <v>11.378452658020702</v>
      </c>
      <c r="W46" s="492">
        <v>8.3998567203270191</v>
      </c>
      <c r="X46" s="492">
        <v>8.0494154187054008</v>
      </c>
      <c r="Y46" s="503">
        <v>7.7455995687318469</v>
      </c>
      <c r="Z46" s="503">
        <v>26.835968062958493</v>
      </c>
      <c r="AA46" s="29"/>
      <c r="AB46" s="29"/>
      <c r="AC46" s="29"/>
      <c r="AD46" s="29"/>
      <c r="AE46" s="29"/>
      <c r="AF46" s="29"/>
      <c r="AG46" s="29"/>
      <c r="AH46" s="29"/>
      <c r="AI46" s="29"/>
      <c r="AJ46" s="29"/>
      <c r="AK46" s="29"/>
      <c r="AL46" s="29"/>
      <c r="AM46" s="29"/>
      <c r="AN46" s="29"/>
      <c r="AO46" s="29"/>
      <c r="AP46" s="29"/>
      <c r="AQ46" s="29"/>
      <c r="AR46" s="29"/>
      <c r="AS46" s="29"/>
      <c r="AT46" s="29"/>
      <c r="AU46" s="29"/>
      <c r="AV46" s="29"/>
      <c r="AW46" s="29"/>
      <c r="AX46" s="29"/>
      <c r="AY46" s="29"/>
      <c r="AZ46" s="376"/>
      <c r="BA46" s="1182"/>
      <c r="BB46" s="651" t="s">
        <v>48</v>
      </c>
      <c r="BC46" s="513">
        <v>585.83963299999994</v>
      </c>
      <c r="BD46" s="510">
        <v>513.40996199999995</v>
      </c>
      <c r="BE46" s="510">
        <v>579.55529799999999</v>
      </c>
      <c r="BF46" s="510">
        <v>842.98860199999967</v>
      </c>
      <c r="BG46" s="519">
        <v>1760.2527659999985</v>
      </c>
      <c r="BH46" s="513">
        <v>360.07409199999995</v>
      </c>
      <c r="BI46" s="510">
        <v>299.74447800000002</v>
      </c>
      <c r="BJ46" s="510">
        <v>462.92532200000011</v>
      </c>
      <c r="BK46" s="510">
        <v>431.13300500000003</v>
      </c>
      <c r="BL46" s="519">
        <v>518.11532</v>
      </c>
      <c r="BM46" s="513">
        <v>447.93103800000006</v>
      </c>
      <c r="BN46" s="510">
        <v>430.9012909999999</v>
      </c>
      <c r="BO46" s="510">
        <v>376.05005300000016</v>
      </c>
      <c r="BP46" s="510">
        <v>354.11242599999986</v>
      </c>
      <c r="BQ46" s="519">
        <v>601.05923599999983</v>
      </c>
      <c r="BR46" s="513">
        <v>1440.3429069999993</v>
      </c>
      <c r="BS46" s="510">
        <v>203.4577800000001</v>
      </c>
      <c r="BT46" s="510">
        <v>728.50303099999996</v>
      </c>
      <c r="BU46" s="510">
        <v>4.8992449999999987</v>
      </c>
      <c r="BV46" s="510">
        <v>647.64356599999996</v>
      </c>
      <c r="BW46" s="510">
        <v>175.59140900000003</v>
      </c>
      <c r="BX46" s="510">
        <v>362.92120699999998</v>
      </c>
      <c r="BY46" s="516">
        <v>378.003713</v>
      </c>
      <c r="BZ46" s="516">
        <v>340.68340300000006</v>
      </c>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8"/>
    </row>
    <row r="47" s="339" customFormat="true" ht="15" customHeight="true" x14ac:dyDescent="0.2">
      <c r="A47" s="1155" t="s">
        <v>102</v>
      </c>
      <c r="B47" s="409" t="s">
        <v>101</v>
      </c>
      <c r="C47" s="19" t="s">
        <v>35</v>
      </c>
      <c r="D47" s="17" t="s">
        <v>35</v>
      </c>
      <c r="E47" s="17" t="s">
        <v>35</v>
      </c>
      <c r="F47" s="17" t="s">
        <v>35</v>
      </c>
      <c r="G47" s="15" t="s">
        <v>35</v>
      </c>
      <c r="H47" s="13" t="s">
        <v>35</v>
      </c>
      <c r="I47" s="17" t="s">
        <v>35</v>
      </c>
      <c r="J47" s="17" t="s">
        <v>35</v>
      </c>
      <c r="K47" s="17" t="s">
        <v>35</v>
      </c>
      <c r="L47" s="11" t="s">
        <v>35</v>
      </c>
      <c r="M47" s="19" t="s">
        <v>35</v>
      </c>
      <c r="N47" s="17" t="s">
        <v>35</v>
      </c>
      <c r="O47" s="17" t="s">
        <v>35</v>
      </c>
      <c r="P47" s="17" t="s">
        <v>35</v>
      </c>
      <c r="Q47" s="15" t="s">
        <v>35</v>
      </c>
      <c r="R47" s="19" t="s">
        <v>35</v>
      </c>
      <c r="S47" s="17" t="s">
        <v>35</v>
      </c>
      <c r="T47" s="17" t="s">
        <v>35</v>
      </c>
      <c r="U47" s="17" t="s">
        <v>35</v>
      </c>
      <c r="V47" s="17" t="s">
        <v>35</v>
      </c>
      <c r="W47" s="17" t="s">
        <v>35</v>
      </c>
      <c r="X47" s="17" t="s">
        <v>35</v>
      </c>
      <c r="Y47" s="11" t="s">
        <v>35</v>
      </c>
      <c r="Z47" s="11" t="s">
        <v>35</v>
      </c>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76"/>
      <c r="BA47" s="1182" t="s">
        <v>102</v>
      </c>
      <c r="BB47" s="651" t="s">
        <v>101</v>
      </c>
      <c r="BC47" s="89" t="s">
        <v>35</v>
      </c>
      <c r="BD47" s="85" t="s">
        <v>35</v>
      </c>
      <c r="BE47" s="85" t="s">
        <v>35</v>
      </c>
      <c r="BF47" s="85" t="s">
        <v>35</v>
      </c>
      <c r="BG47" s="80" t="s">
        <v>35</v>
      </c>
      <c r="BH47" s="89" t="s">
        <v>35</v>
      </c>
      <c r="BI47" s="85" t="s">
        <v>35</v>
      </c>
      <c r="BJ47" s="85" t="s">
        <v>35</v>
      </c>
      <c r="BK47" s="85" t="s">
        <v>35</v>
      </c>
      <c r="BL47" s="80" t="s">
        <v>35</v>
      </c>
      <c r="BM47" s="89" t="s">
        <v>35</v>
      </c>
      <c r="BN47" s="85" t="s">
        <v>35</v>
      </c>
      <c r="BO47" s="85" t="s">
        <v>35</v>
      </c>
      <c r="BP47" s="85" t="s">
        <v>35</v>
      </c>
      <c r="BQ47" s="80" t="s">
        <v>35</v>
      </c>
      <c r="BR47" s="89" t="s">
        <v>35</v>
      </c>
      <c r="BS47" s="85" t="s">
        <v>35</v>
      </c>
      <c r="BT47" s="85" t="s">
        <v>35</v>
      </c>
      <c r="BU47" s="85" t="s">
        <v>35</v>
      </c>
      <c r="BV47" s="85" t="s">
        <v>35</v>
      </c>
      <c r="BW47" s="85" t="s">
        <v>35</v>
      </c>
      <c r="BX47" s="85" t="s">
        <v>35</v>
      </c>
      <c r="BY47" s="73" t="s">
        <v>35</v>
      </c>
      <c r="BZ47" s="73" t="s">
        <v>35</v>
      </c>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row>
    <row r="48" s="339" customFormat="true" ht="15" customHeight="true" x14ac:dyDescent="0.2">
      <c r="A48" s="1155"/>
      <c r="B48" s="409" t="s">
        <v>100</v>
      </c>
      <c r="C48" s="19" t="s">
        <v>35</v>
      </c>
      <c r="D48" s="17" t="s">
        <v>35</v>
      </c>
      <c r="E48" s="17" t="s">
        <v>35</v>
      </c>
      <c r="F48" s="17" t="s">
        <v>35</v>
      </c>
      <c r="G48" s="15" t="s">
        <v>35</v>
      </c>
      <c r="H48" s="13" t="s">
        <v>35</v>
      </c>
      <c r="I48" s="17" t="s">
        <v>35</v>
      </c>
      <c r="J48" s="17" t="s">
        <v>35</v>
      </c>
      <c r="K48" s="17" t="s">
        <v>35</v>
      </c>
      <c r="L48" s="11" t="s">
        <v>35</v>
      </c>
      <c r="M48" s="19" t="s">
        <v>35</v>
      </c>
      <c r="N48" s="17" t="s">
        <v>35</v>
      </c>
      <c r="O48" s="17" t="s">
        <v>35</v>
      </c>
      <c r="P48" s="17" t="s">
        <v>35</v>
      </c>
      <c r="Q48" s="15" t="s">
        <v>35</v>
      </c>
      <c r="R48" s="19" t="s">
        <v>35</v>
      </c>
      <c r="S48" s="17" t="s">
        <v>35</v>
      </c>
      <c r="T48" s="17" t="s">
        <v>35</v>
      </c>
      <c r="U48" s="17" t="s">
        <v>35</v>
      </c>
      <c r="V48" s="17" t="s">
        <v>35</v>
      </c>
      <c r="W48" s="17" t="s">
        <v>35</v>
      </c>
      <c r="X48" s="17" t="s">
        <v>35</v>
      </c>
      <c r="Y48" s="11" t="s">
        <v>35</v>
      </c>
      <c r="Z48" s="11" t="s">
        <v>35</v>
      </c>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76"/>
      <c r="BA48" s="1182"/>
      <c r="BB48" s="651" t="s">
        <v>100</v>
      </c>
      <c r="BC48" s="89" t="s">
        <v>35</v>
      </c>
      <c r="BD48" s="85" t="s">
        <v>35</v>
      </c>
      <c r="BE48" s="85" t="s">
        <v>35</v>
      </c>
      <c r="BF48" s="85" t="s">
        <v>35</v>
      </c>
      <c r="BG48" s="80" t="s">
        <v>35</v>
      </c>
      <c r="BH48" s="89" t="s">
        <v>35</v>
      </c>
      <c r="BI48" s="85" t="s">
        <v>35</v>
      </c>
      <c r="BJ48" s="85" t="s">
        <v>35</v>
      </c>
      <c r="BK48" s="85" t="s">
        <v>35</v>
      </c>
      <c r="BL48" s="80" t="s">
        <v>35</v>
      </c>
      <c r="BM48" s="89" t="s">
        <v>35</v>
      </c>
      <c r="BN48" s="85" t="s">
        <v>35</v>
      </c>
      <c r="BO48" s="85" t="s">
        <v>35</v>
      </c>
      <c r="BP48" s="85" t="s">
        <v>35</v>
      </c>
      <c r="BQ48" s="80" t="s">
        <v>35</v>
      </c>
      <c r="BR48" s="89" t="s">
        <v>35</v>
      </c>
      <c r="BS48" s="85" t="s">
        <v>35</v>
      </c>
      <c r="BT48" s="85" t="s">
        <v>35</v>
      </c>
      <c r="BU48" s="85" t="s">
        <v>35</v>
      </c>
      <c r="BV48" s="85" t="s">
        <v>35</v>
      </c>
      <c r="BW48" s="85" t="s">
        <v>35</v>
      </c>
      <c r="BX48" s="85" t="s">
        <v>35</v>
      </c>
      <c r="BY48" s="73" t="s">
        <v>35</v>
      </c>
      <c r="BZ48" s="73" t="s">
        <v>35</v>
      </c>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row>
    <row r="49" s="339" customFormat="true" ht="15" customHeight="true" x14ac:dyDescent="0.2">
      <c r="A49" s="1155"/>
      <c r="B49" s="409" t="s">
        <v>68</v>
      </c>
      <c r="C49" s="19" t="s">
        <v>35</v>
      </c>
      <c r="D49" s="17" t="s">
        <v>35</v>
      </c>
      <c r="E49" s="17" t="s">
        <v>35</v>
      </c>
      <c r="F49" s="17" t="s">
        <v>35</v>
      </c>
      <c r="G49" s="15" t="s">
        <v>35</v>
      </c>
      <c r="H49" s="13" t="s">
        <v>35</v>
      </c>
      <c r="I49" s="17" t="s">
        <v>35</v>
      </c>
      <c r="J49" s="17" t="s">
        <v>35</v>
      </c>
      <c r="K49" s="17" t="s">
        <v>35</v>
      </c>
      <c r="L49" s="11" t="s">
        <v>35</v>
      </c>
      <c r="M49" s="19" t="s">
        <v>35</v>
      </c>
      <c r="N49" s="17" t="s">
        <v>35</v>
      </c>
      <c r="O49" s="17" t="s">
        <v>35</v>
      </c>
      <c r="P49" s="17" t="s">
        <v>35</v>
      </c>
      <c r="Q49" s="15" t="s">
        <v>35</v>
      </c>
      <c r="R49" s="19" t="s">
        <v>35</v>
      </c>
      <c r="S49" s="17" t="s">
        <v>35</v>
      </c>
      <c r="T49" s="17" t="s">
        <v>35</v>
      </c>
      <c r="U49" s="17" t="s">
        <v>35</v>
      </c>
      <c r="V49" s="17" t="s">
        <v>35</v>
      </c>
      <c r="W49" s="17" t="s">
        <v>35</v>
      </c>
      <c r="X49" s="17" t="s">
        <v>35</v>
      </c>
      <c r="Y49" s="11" t="s">
        <v>35</v>
      </c>
      <c r="Z49" s="11" t="s">
        <v>35</v>
      </c>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76"/>
      <c r="BA49" s="1182"/>
      <c r="BB49" s="651" t="s">
        <v>68</v>
      </c>
      <c r="BC49" s="89" t="s">
        <v>35</v>
      </c>
      <c r="BD49" s="85" t="s">
        <v>35</v>
      </c>
      <c r="BE49" s="85" t="s">
        <v>35</v>
      </c>
      <c r="BF49" s="85" t="s">
        <v>35</v>
      </c>
      <c r="BG49" s="80" t="s">
        <v>35</v>
      </c>
      <c r="BH49" s="89" t="s">
        <v>35</v>
      </c>
      <c r="BI49" s="85" t="s">
        <v>35</v>
      </c>
      <c r="BJ49" s="85" t="s">
        <v>35</v>
      </c>
      <c r="BK49" s="85" t="s">
        <v>35</v>
      </c>
      <c r="BL49" s="80" t="s">
        <v>35</v>
      </c>
      <c r="BM49" s="89" t="s">
        <v>35</v>
      </c>
      <c r="BN49" s="85" t="s">
        <v>35</v>
      </c>
      <c r="BO49" s="85" t="s">
        <v>35</v>
      </c>
      <c r="BP49" s="85" t="s">
        <v>35</v>
      </c>
      <c r="BQ49" s="80" t="s">
        <v>35</v>
      </c>
      <c r="BR49" s="89" t="s">
        <v>35</v>
      </c>
      <c r="BS49" s="85" t="s">
        <v>35</v>
      </c>
      <c r="BT49" s="85" t="s">
        <v>35</v>
      </c>
      <c r="BU49" s="85" t="s">
        <v>35</v>
      </c>
      <c r="BV49" s="85" t="s">
        <v>35</v>
      </c>
      <c r="BW49" s="85" t="s">
        <v>35</v>
      </c>
      <c r="BX49" s="85" t="s">
        <v>35</v>
      </c>
      <c r="BY49" s="73" t="s">
        <v>35</v>
      </c>
      <c r="BZ49" s="73" t="s">
        <v>35</v>
      </c>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row>
    <row r="50" s="339" customFormat="true" ht="15" customHeight="true" x14ac:dyDescent="0.2">
      <c r="A50" s="1155" t="s">
        <v>103</v>
      </c>
      <c r="B50" s="409" t="s">
        <v>101</v>
      </c>
      <c r="C50" s="19" t="s">
        <v>35</v>
      </c>
      <c r="D50" s="17" t="s">
        <v>35</v>
      </c>
      <c r="E50" s="17" t="s">
        <v>35</v>
      </c>
      <c r="F50" s="17" t="s">
        <v>35</v>
      </c>
      <c r="G50" s="15" t="s">
        <v>35</v>
      </c>
      <c r="H50" s="13" t="s">
        <v>35</v>
      </c>
      <c r="I50" s="17" t="s">
        <v>35</v>
      </c>
      <c r="J50" s="17" t="s">
        <v>35</v>
      </c>
      <c r="K50" s="17" t="s">
        <v>35</v>
      </c>
      <c r="L50" s="11" t="s">
        <v>35</v>
      </c>
      <c r="M50" s="19" t="s">
        <v>35</v>
      </c>
      <c r="N50" s="17" t="s">
        <v>35</v>
      </c>
      <c r="O50" s="17" t="s">
        <v>35</v>
      </c>
      <c r="P50" s="17" t="s">
        <v>35</v>
      </c>
      <c r="Q50" s="15" t="s">
        <v>35</v>
      </c>
      <c r="R50" s="19" t="s">
        <v>35</v>
      </c>
      <c r="S50" s="17" t="s">
        <v>35</v>
      </c>
      <c r="T50" s="17" t="s">
        <v>35</v>
      </c>
      <c r="U50" s="17" t="s">
        <v>35</v>
      </c>
      <c r="V50" s="17" t="s">
        <v>35</v>
      </c>
      <c r="W50" s="17" t="s">
        <v>35</v>
      </c>
      <c r="X50" s="17" t="s">
        <v>35</v>
      </c>
      <c r="Y50" s="11" t="s">
        <v>35</v>
      </c>
      <c r="Z50" s="11" t="s">
        <v>35</v>
      </c>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76"/>
      <c r="BA50" s="1182" t="s">
        <v>103</v>
      </c>
      <c r="BB50" s="651" t="s">
        <v>101</v>
      </c>
      <c r="BC50" s="89" t="s">
        <v>35</v>
      </c>
      <c r="BD50" s="85" t="s">
        <v>35</v>
      </c>
      <c r="BE50" s="85" t="s">
        <v>35</v>
      </c>
      <c r="BF50" s="85" t="s">
        <v>35</v>
      </c>
      <c r="BG50" s="80" t="s">
        <v>35</v>
      </c>
      <c r="BH50" s="89" t="s">
        <v>35</v>
      </c>
      <c r="BI50" s="85" t="s">
        <v>35</v>
      </c>
      <c r="BJ50" s="85" t="s">
        <v>35</v>
      </c>
      <c r="BK50" s="85" t="s">
        <v>35</v>
      </c>
      <c r="BL50" s="80" t="s">
        <v>35</v>
      </c>
      <c r="BM50" s="89" t="s">
        <v>35</v>
      </c>
      <c r="BN50" s="85" t="s">
        <v>35</v>
      </c>
      <c r="BO50" s="85" t="s">
        <v>35</v>
      </c>
      <c r="BP50" s="85" t="s">
        <v>35</v>
      </c>
      <c r="BQ50" s="80" t="s">
        <v>35</v>
      </c>
      <c r="BR50" s="89" t="s">
        <v>35</v>
      </c>
      <c r="BS50" s="85" t="s">
        <v>35</v>
      </c>
      <c r="BT50" s="85" t="s">
        <v>35</v>
      </c>
      <c r="BU50" s="85" t="s">
        <v>35</v>
      </c>
      <c r="BV50" s="85" t="s">
        <v>35</v>
      </c>
      <c r="BW50" s="85" t="s">
        <v>35</v>
      </c>
      <c r="BX50" s="85" t="s">
        <v>35</v>
      </c>
      <c r="BY50" s="73" t="s">
        <v>35</v>
      </c>
      <c r="BZ50" s="73" t="s">
        <v>35</v>
      </c>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row>
    <row r="51" s="339" customFormat="true" ht="15" customHeight="true" x14ac:dyDescent="0.2">
      <c r="A51" s="1155"/>
      <c r="B51" s="409" t="s">
        <v>100</v>
      </c>
      <c r="C51" s="19" t="s">
        <v>35</v>
      </c>
      <c r="D51" s="17" t="s">
        <v>35</v>
      </c>
      <c r="E51" s="17" t="s">
        <v>35</v>
      </c>
      <c r="F51" s="17" t="s">
        <v>35</v>
      </c>
      <c r="G51" s="15" t="s">
        <v>35</v>
      </c>
      <c r="H51" s="13" t="s">
        <v>35</v>
      </c>
      <c r="I51" s="17" t="s">
        <v>35</v>
      </c>
      <c r="J51" s="17" t="s">
        <v>35</v>
      </c>
      <c r="K51" s="17" t="s">
        <v>35</v>
      </c>
      <c r="L51" s="11" t="s">
        <v>35</v>
      </c>
      <c r="M51" s="19" t="s">
        <v>35</v>
      </c>
      <c r="N51" s="17" t="s">
        <v>35</v>
      </c>
      <c r="O51" s="17" t="s">
        <v>35</v>
      </c>
      <c r="P51" s="17" t="s">
        <v>35</v>
      </c>
      <c r="Q51" s="15" t="s">
        <v>35</v>
      </c>
      <c r="R51" s="19" t="s">
        <v>35</v>
      </c>
      <c r="S51" s="17" t="s">
        <v>35</v>
      </c>
      <c r="T51" s="17" t="s">
        <v>35</v>
      </c>
      <c r="U51" s="17" t="s">
        <v>35</v>
      </c>
      <c r="V51" s="17" t="s">
        <v>35</v>
      </c>
      <c r="W51" s="17" t="s">
        <v>35</v>
      </c>
      <c r="X51" s="17" t="s">
        <v>35</v>
      </c>
      <c r="Y51" s="11" t="s">
        <v>35</v>
      </c>
      <c r="Z51" s="11" t="s">
        <v>35</v>
      </c>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76"/>
      <c r="BA51" s="1182"/>
      <c r="BB51" s="651" t="s">
        <v>100</v>
      </c>
      <c r="BC51" s="89" t="s">
        <v>35</v>
      </c>
      <c r="BD51" s="85" t="s">
        <v>35</v>
      </c>
      <c r="BE51" s="85" t="s">
        <v>35</v>
      </c>
      <c r="BF51" s="85" t="s">
        <v>35</v>
      </c>
      <c r="BG51" s="80" t="s">
        <v>35</v>
      </c>
      <c r="BH51" s="89" t="s">
        <v>35</v>
      </c>
      <c r="BI51" s="85" t="s">
        <v>35</v>
      </c>
      <c r="BJ51" s="85" t="s">
        <v>35</v>
      </c>
      <c r="BK51" s="85" t="s">
        <v>35</v>
      </c>
      <c r="BL51" s="80" t="s">
        <v>35</v>
      </c>
      <c r="BM51" s="89" t="s">
        <v>35</v>
      </c>
      <c r="BN51" s="85" t="s">
        <v>35</v>
      </c>
      <c r="BO51" s="85" t="s">
        <v>35</v>
      </c>
      <c r="BP51" s="85" t="s">
        <v>35</v>
      </c>
      <c r="BQ51" s="80" t="s">
        <v>35</v>
      </c>
      <c r="BR51" s="89" t="s">
        <v>35</v>
      </c>
      <c r="BS51" s="85" t="s">
        <v>35</v>
      </c>
      <c r="BT51" s="85" t="s">
        <v>35</v>
      </c>
      <c r="BU51" s="85" t="s">
        <v>35</v>
      </c>
      <c r="BV51" s="85" t="s">
        <v>35</v>
      </c>
      <c r="BW51" s="85" t="s">
        <v>35</v>
      </c>
      <c r="BX51" s="85" t="s">
        <v>35</v>
      </c>
      <c r="BY51" s="73" t="s">
        <v>35</v>
      </c>
      <c r="BZ51" s="73" t="s">
        <v>35</v>
      </c>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row>
    <row r="52" s="339" customFormat="true" ht="15" customHeight="true" x14ac:dyDescent="0.2">
      <c r="A52" s="1155"/>
      <c r="B52" s="409" t="s">
        <v>68</v>
      </c>
      <c r="C52" s="19" t="s">
        <v>35</v>
      </c>
      <c r="D52" s="17" t="s">
        <v>35</v>
      </c>
      <c r="E52" s="17" t="s">
        <v>35</v>
      </c>
      <c r="F52" s="17" t="s">
        <v>35</v>
      </c>
      <c r="G52" s="15" t="s">
        <v>35</v>
      </c>
      <c r="H52" s="13" t="s">
        <v>35</v>
      </c>
      <c r="I52" s="17" t="s">
        <v>35</v>
      </c>
      <c r="J52" s="17" t="s">
        <v>35</v>
      </c>
      <c r="K52" s="17" t="s">
        <v>35</v>
      </c>
      <c r="L52" s="11" t="s">
        <v>35</v>
      </c>
      <c r="M52" s="19" t="s">
        <v>35</v>
      </c>
      <c r="N52" s="17" t="s">
        <v>35</v>
      </c>
      <c r="O52" s="17" t="s">
        <v>35</v>
      </c>
      <c r="P52" s="17" t="s">
        <v>35</v>
      </c>
      <c r="Q52" s="15" t="s">
        <v>35</v>
      </c>
      <c r="R52" s="19" t="s">
        <v>35</v>
      </c>
      <c r="S52" s="17" t="s">
        <v>35</v>
      </c>
      <c r="T52" s="17" t="s">
        <v>35</v>
      </c>
      <c r="U52" s="17" t="s">
        <v>35</v>
      </c>
      <c r="V52" s="17" t="s">
        <v>35</v>
      </c>
      <c r="W52" s="17" t="s">
        <v>35</v>
      </c>
      <c r="X52" s="17" t="s">
        <v>35</v>
      </c>
      <c r="Y52" s="11" t="s">
        <v>35</v>
      </c>
      <c r="Z52" s="11" t="s">
        <v>35</v>
      </c>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76"/>
      <c r="BA52" s="1182"/>
      <c r="BB52" s="651" t="s">
        <v>68</v>
      </c>
      <c r="BC52" s="89" t="s">
        <v>35</v>
      </c>
      <c r="BD52" s="85" t="s">
        <v>35</v>
      </c>
      <c r="BE52" s="85" t="s">
        <v>35</v>
      </c>
      <c r="BF52" s="85" t="s">
        <v>35</v>
      </c>
      <c r="BG52" s="80" t="s">
        <v>35</v>
      </c>
      <c r="BH52" s="89" t="s">
        <v>35</v>
      </c>
      <c r="BI52" s="85" t="s">
        <v>35</v>
      </c>
      <c r="BJ52" s="85" t="s">
        <v>35</v>
      </c>
      <c r="BK52" s="85" t="s">
        <v>35</v>
      </c>
      <c r="BL52" s="80" t="s">
        <v>35</v>
      </c>
      <c r="BM52" s="89" t="s">
        <v>35</v>
      </c>
      <c r="BN52" s="85" t="s">
        <v>35</v>
      </c>
      <c r="BO52" s="85" t="s">
        <v>35</v>
      </c>
      <c r="BP52" s="85" t="s">
        <v>35</v>
      </c>
      <c r="BQ52" s="80" t="s">
        <v>35</v>
      </c>
      <c r="BR52" s="89" t="s">
        <v>35</v>
      </c>
      <c r="BS52" s="85" t="s">
        <v>35</v>
      </c>
      <c r="BT52" s="85" t="s">
        <v>35</v>
      </c>
      <c r="BU52" s="85" t="s">
        <v>35</v>
      </c>
      <c r="BV52" s="85" t="s">
        <v>35</v>
      </c>
      <c r="BW52" s="85" t="s">
        <v>35</v>
      </c>
      <c r="BX52" s="85" t="s">
        <v>35</v>
      </c>
      <c r="BY52" s="73" t="s">
        <v>35</v>
      </c>
      <c r="BZ52" s="73" t="s">
        <v>35</v>
      </c>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row>
    <row r="53" s="339" customFormat="true" ht="15" customHeight="true" x14ac:dyDescent="0.2">
      <c r="A53" s="1155" t="s">
        <v>106</v>
      </c>
      <c r="B53" s="409" t="s">
        <v>101</v>
      </c>
      <c r="C53" s="19" t="s">
        <v>35</v>
      </c>
      <c r="D53" s="17" t="s">
        <v>35</v>
      </c>
      <c r="E53" s="17" t="s">
        <v>35</v>
      </c>
      <c r="F53" s="17" t="s">
        <v>35</v>
      </c>
      <c r="G53" s="15" t="s">
        <v>35</v>
      </c>
      <c r="H53" s="13" t="s">
        <v>35</v>
      </c>
      <c r="I53" s="17" t="s">
        <v>35</v>
      </c>
      <c r="J53" s="17" t="s">
        <v>35</v>
      </c>
      <c r="K53" s="17" t="s">
        <v>35</v>
      </c>
      <c r="L53" s="11" t="s">
        <v>35</v>
      </c>
      <c r="M53" s="19" t="s">
        <v>35</v>
      </c>
      <c r="N53" s="17" t="s">
        <v>35</v>
      </c>
      <c r="O53" s="17" t="s">
        <v>35</v>
      </c>
      <c r="P53" s="17" t="s">
        <v>35</v>
      </c>
      <c r="Q53" s="15" t="s">
        <v>35</v>
      </c>
      <c r="R53" s="19" t="s">
        <v>35</v>
      </c>
      <c r="S53" s="17" t="s">
        <v>35</v>
      </c>
      <c r="T53" s="17" t="s">
        <v>35</v>
      </c>
      <c r="U53" s="17" t="s">
        <v>35</v>
      </c>
      <c r="V53" s="17" t="s">
        <v>35</v>
      </c>
      <c r="W53" s="17" t="s">
        <v>35</v>
      </c>
      <c r="X53" s="17" t="s">
        <v>35</v>
      </c>
      <c r="Y53" s="11" t="s">
        <v>35</v>
      </c>
      <c r="Z53" s="11" t="s">
        <v>35</v>
      </c>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76"/>
      <c r="BA53" s="1182" t="s">
        <v>106</v>
      </c>
      <c r="BB53" s="651" t="s">
        <v>101</v>
      </c>
      <c r="BC53" s="89" t="s">
        <v>35</v>
      </c>
      <c r="BD53" s="85" t="s">
        <v>35</v>
      </c>
      <c r="BE53" s="85" t="s">
        <v>35</v>
      </c>
      <c r="BF53" s="85" t="s">
        <v>35</v>
      </c>
      <c r="BG53" s="80" t="s">
        <v>35</v>
      </c>
      <c r="BH53" s="89" t="s">
        <v>35</v>
      </c>
      <c r="BI53" s="85" t="s">
        <v>35</v>
      </c>
      <c r="BJ53" s="85" t="s">
        <v>35</v>
      </c>
      <c r="BK53" s="85" t="s">
        <v>35</v>
      </c>
      <c r="BL53" s="80" t="s">
        <v>35</v>
      </c>
      <c r="BM53" s="89" t="s">
        <v>35</v>
      </c>
      <c r="BN53" s="85" t="s">
        <v>35</v>
      </c>
      <c r="BO53" s="85" t="s">
        <v>35</v>
      </c>
      <c r="BP53" s="85" t="s">
        <v>35</v>
      </c>
      <c r="BQ53" s="80" t="s">
        <v>35</v>
      </c>
      <c r="BR53" s="89" t="s">
        <v>35</v>
      </c>
      <c r="BS53" s="85" t="s">
        <v>35</v>
      </c>
      <c r="BT53" s="85" t="s">
        <v>35</v>
      </c>
      <c r="BU53" s="85" t="s">
        <v>35</v>
      </c>
      <c r="BV53" s="85" t="s">
        <v>35</v>
      </c>
      <c r="BW53" s="85" t="s">
        <v>35</v>
      </c>
      <c r="BX53" s="85" t="s">
        <v>35</v>
      </c>
      <c r="BY53" s="73" t="s">
        <v>35</v>
      </c>
      <c r="BZ53" s="73" t="s">
        <v>35</v>
      </c>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row>
    <row r="54" s="339" customFormat="true" ht="15" customHeight="true" x14ac:dyDescent="0.2">
      <c r="A54" s="1155"/>
      <c r="B54" s="409" t="s">
        <v>100</v>
      </c>
      <c r="C54" s="19" t="s">
        <v>35</v>
      </c>
      <c r="D54" s="17" t="s">
        <v>35</v>
      </c>
      <c r="E54" s="17" t="s">
        <v>35</v>
      </c>
      <c r="F54" s="17" t="s">
        <v>35</v>
      </c>
      <c r="G54" s="15" t="s">
        <v>35</v>
      </c>
      <c r="H54" s="13" t="s">
        <v>35</v>
      </c>
      <c r="I54" s="17" t="s">
        <v>35</v>
      </c>
      <c r="J54" s="17" t="s">
        <v>35</v>
      </c>
      <c r="K54" s="17" t="s">
        <v>35</v>
      </c>
      <c r="L54" s="11" t="s">
        <v>35</v>
      </c>
      <c r="M54" s="19" t="s">
        <v>35</v>
      </c>
      <c r="N54" s="17" t="s">
        <v>35</v>
      </c>
      <c r="O54" s="17" t="s">
        <v>35</v>
      </c>
      <c r="P54" s="17" t="s">
        <v>35</v>
      </c>
      <c r="Q54" s="15" t="s">
        <v>35</v>
      </c>
      <c r="R54" s="19" t="s">
        <v>35</v>
      </c>
      <c r="S54" s="17" t="s">
        <v>35</v>
      </c>
      <c r="T54" s="17" t="s">
        <v>35</v>
      </c>
      <c r="U54" s="17" t="s">
        <v>35</v>
      </c>
      <c r="V54" s="17" t="s">
        <v>35</v>
      </c>
      <c r="W54" s="17" t="s">
        <v>35</v>
      </c>
      <c r="X54" s="17" t="s">
        <v>35</v>
      </c>
      <c r="Y54" s="11" t="s">
        <v>35</v>
      </c>
      <c r="Z54" s="11" t="s">
        <v>35</v>
      </c>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76"/>
      <c r="BA54" s="1182"/>
      <c r="BB54" s="651" t="s">
        <v>100</v>
      </c>
      <c r="BC54" s="89" t="s">
        <v>35</v>
      </c>
      <c r="BD54" s="85" t="s">
        <v>35</v>
      </c>
      <c r="BE54" s="85" t="s">
        <v>35</v>
      </c>
      <c r="BF54" s="85" t="s">
        <v>35</v>
      </c>
      <c r="BG54" s="80" t="s">
        <v>35</v>
      </c>
      <c r="BH54" s="89" t="s">
        <v>35</v>
      </c>
      <c r="BI54" s="85" t="s">
        <v>35</v>
      </c>
      <c r="BJ54" s="85" t="s">
        <v>35</v>
      </c>
      <c r="BK54" s="85" t="s">
        <v>35</v>
      </c>
      <c r="BL54" s="80" t="s">
        <v>35</v>
      </c>
      <c r="BM54" s="89" t="s">
        <v>35</v>
      </c>
      <c r="BN54" s="85" t="s">
        <v>35</v>
      </c>
      <c r="BO54" s="85" t="s">
        <v>35</v>
      </c>
      <c r="BP54" s="85" t="s">
        <v>35</v>
      </c>
      <c r="BQ54" s="80" t="s">
        <v>35</v>
      </c>
      <c r="BR54" s="89" t="s">
        <v>35</v>
      </c>
      <c r="BS54" s="85" t="s">
        <v>35</v>
      </c>
      <c r="BT54" s="85" t="s">
        <v>35</v>
      </c>
      <c r="BU54" s="85" t="s">
        <v>35</v>
      </c>
      <c r="BV54" s="85" t="s">
        <v>35</v>
      </c>
      <c r="BW54" s="85" t="s">
        <v>35</v>
      </c>
      <c r="BX54" s="85" t="s">
        <v>35</v>
      </c>
      <c r="BY54" s="73" t="s">
        <v>35</v>
      </c>
      <c r="BZ54" s="73" t="s">
        <v>35</v>
      </c>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row>
    <row r="55" s="339" customFormat="true" ht="15" customHeight="true" x14ac:dyDescent="0.2">
      <c r="A55" s="1156"/>
      <c r="B55" s="410" t="s">
        <v>68</v>
      </c>
      <c r="C55" s="18" t="s">
        <v>35</v>
      </c>
      <c r="D55" s="16" t="s">
        <v>35</v>
      </c>
      <c r="E55" s="16" t="s">
        <v>35</v>
      </c>
      <c r="F55" s="16" t="s">
        <v>35</v>
      </c>
      <c r="G55" s="14" t="s">
        <v>35</v>
      </c>
      <c r="H55" s="12" t="s">
        <v>35</v>
      </c>
      <c r="I55" s="16" t="s">
        <v>35</v>
      </c>
      <c r="J55" s="16" t="s">
        <v>35</v>
      </c>
      <c r="K55" s="16" t="s">
        <v>35</v>
      </c>
      <c r="L55" s="10" t="s">
        <v>35</v>
      </c>
      <c r="M55" s="18" t="s">
        <v>35</v>
      </c>
      <c r="N55" s="16" t="s">
        <v>35</v>
      </c>
      <c r="O55" s="16" t="s">
        <v>35</v>
      </c>
      <c r="P55" s="16" t="s">
        <v>35</v>
      </c>
      <c r="Q55" s="14" t="s">
        <v>35</v>
      </c>
      <c r="R55" s="9" t="s">
        <v>35</v>
      </c>
      <c r="S55" s="10" t="s">
        <v>35</v>
      </c>
      <c r="T55" s="10" t="s">
        <v>35</v>
      </c>
      <c r="U55" s="10" t="s">
        <v>35</v>
      </c>
      <c r="V55" s="10" t="s">
        <v>35</v>
      </c>
      <c r="W55" s="10" t="s">
        <v>35</v>
      </c>
      <c r="X55" s="10" t="s">
        <v>35</v>
      </c>
      <c r="Y55" s="10" t="s">
        <v>35</v>
      </c>
      <c r="Z55" s="10" t="s">
        <v>35</v>
      </c>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76"/>
      <c r="BA55" s="1184"/>
      <c r="BB55" s="653" t="s">
        <v>68</v>
      </c>
      <c r="BC55" s="87" t="s">
        <v>35</v>
      </c>
      <c r="BD55" s="83" t="s">
        <v>35</v>
      </c>
      <c r="BE55" s="83" t="s">
        <v>35</v>
      </c>
      <c r="BF55" s="83" t="s">
        <v>35</v>
      </c>
      <c r="BG55" s="78" t="s">
        <v>35</v>
      </c>
      <c r="BH55" s="87" t="s">
        <v>35</v>
      </c>
      <c r="BI55" s="83" t="s">
        <v>35</v>
      </c>
      <c r="BJ55" s="83" t="s">
        <v>35</v>
      </c>
      <c r="BK55" s="83" t="s">
        <v>35</v>
      </c>
      <c r="BL55" s="78" t="s">
        <v>35</v>
      </c>
      <c r="BM55" s="87" t="s">
        <v>35</v>
      </c>
      <c r="BN55" s="83" t="s">
        <v>35</v>
      </c>
      <c r="BO55" s="83" t="s">
        <v>35</v>
      </c>
      <c r="BP55" s="83" t="s">
        <v>35</v>
      </c>
      <c r="BQ55" s="78" t="s">
        <v>35</v>
      </c>
      <c r="BR55" s="76" t="s">
        <v>35</v>
      </c>
      <c r="BS55" s="75" t="s">
        <v>35</v>
      </c>
      <c r="BT55" s="75" t="s">
        <v>35</v>
      </c>
      <c r="BU55" s="75" t="s">
        <v>35</v>
      </c>
      <c r="BV55" s="75" t="s">
        <v>35</v>
      </c>
      <c r="BW55" s="75" t="s">
        <v>35</v>
      </c>
      <c r="BX55" s="75" t="s">
        <v>35</v>
      </c>
      <c r="BY55" s="75" t="s">
        <v>35</v>
      </c>
      <c r="BZ55" s="75" t="s">
        <v>35</v>
      </c>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row>
    <row r="56" s="339" customFormat="true" ht="15" customHeight="true" x14ac:dyDescent="0.2">
      <c r="A56" s="341"/>
      <c r="B56" s="406"/>
      <c r="C56" s="1177" t="s">
        <v>115</v>
      </c>
      <c r="D56" s="1178"/>
      <c r="E56" s="1178"/>
      <c r="F56" s="1178"/>
      <c r="G56" s="1179"/>
      <c r="H56" s="1170" t="s">
        <v>38</v>
      </c>
      <c r="I56" s="1171"/>
      <c r="J56" s="1171"/>
      <c r="K56" s="1171"/>
      <c r="L56" s="1172"/>
      <c r="M56" s="1151" t="s">
        <v>37</v>
      </c>
      <c r="N56" s="1152"/>
      <c r="O56" s="1152"/>
      <c r="P56" s="1152"/>
      <c r="Q56" s="1183"/>
      <c r="R56" s="528" t="s">
        <v>143</v>
      </c>
      <c r="S56" s="487"/>
      <c r="T56" s="487"/>
      <c r="U56" s="487"/>
      <c r="V56" s="487"/>
      <c r="W56" s="487"/>
      <c r="X56" s="487"/>
      <c r="Y56" s="487"/>
      <c r="Z56" s="472"/>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376"/>
      <c r="BA56" s="378" t="s">
        <v>131</v>
      </c>
      <c r="BB56" s="324" t="s">
        <v>96</v>
      </c>
      <c r="BC56" s="1180" t="s">
        <v>115</v>
      </c>
      <c r="BD56" s="1171"/>
      <c r="BE56" s="1171"/>
      <c r="BF56" s="1171"/>
      <c r="BG56" s="1185"/>
      <c r="BH56" s="1180" t="s">
        <v>38</v>
      </c>
      <c r="BI56" s="1171"/>
      <c r="BJ56" s="1171"/>
      <c r="BK56" s="1171"/>
      <c r="BL56" s="1185"/>
      <c r="BM56" s="1180" t="s">
        <v>37</v>
      </c>
      <c r="BN56" s="1171"/>
      <c r="BO56" s="1171"/>
      <c r="BP56" s="1171"/>
      <c r="BQ56" s="1185"/>
      <c r="BR56" s="527" t="s">
        <v>143</v>
      </c>
      <c r="BS56" s="457"/>
      <c r="BT56" s="457"/>
      <c r="BU56" s="457"/>
      <c r="BV56" s="457"/>
      <c r="BW56" s="457"/>
      <c r="BX56" s="457"/>
      <c r="BY56" s="457"/>
      <c r="BZ56" s="376"/>
      <c r="CA56" s="376"/>
      <c r="CB56" s="376"/>
      <c r="CC56" s="376"/>
      <c r="CD56" s="376"/>
      <c r="CE56" s="376"/>
      <c r="CF56" s="376"/>
      <c r="CG56" s="376"/>
      <c r="CH56" s="376"/>
      <c r="CI56" s="376"/>
      <c r="CJ56" s="376"/>
      <c r="CK56" s="376"/>
      <c r="CL56" s="376"/>
      <c r="CM56" s="376"/>
      <c r="CN56" s="376"/>
      <c r="CO56" s="376"/>
      <c r="CP56" s="376"/>
      <c r="CQ56" s="376"/>
      <c r="CR56" s="376"/>
      <c r="CS56" s="376"/>
      <c r="CT56" s="376"/>
      <c r="CU56" s="376"/>
      <c r="CV56" s="376"/>
      <c r="CW56" s="376"/>
      <c r="CX56" s="376"/>
      <c r="CY56" s="376"/>
      <c r="CZ56" s="376"/>
    </row>
    <row r="57" s="339" customFormat="true" ht="12.75" x14ac:dyDescent="0.2">
      <c r="A57" s="364" t="s">
        <v>69</v>
      </c>
      <c r="B57" s="406"/>
      <c r="C57" s="448" t="s">
        <v>0</v>
      </c>
      <c r="D57" s="642" t="s">
        <v>1</v>
      </c>
      <c r="E57" s="642" t="s">
        <v>2</v>
      </c>
      <c r="F57" s="642" t="s">
        <v>3</v>
      </c>
      <c r="G57" s="643" t="s">
        <v>4</v>
      </c>
      <c r="H57" s="411" t="s">
        <v>0</v>
      </c>
      <c r="I57" s="646" t="s">
        <v>1</v>
      </c>
      <c r="J57" s="646" t="s">
        <v>2</v>
      </c>
      <c r="K57" s="646" t="s">
        <v>3</v>
      </c>
      <c r="L57" s="647" t="s">
        <v>4</v>
      </c>
      <c r="M57" s="412" t="s">
        <v>0</v>
      </c>
      <c r="N57" s="646" t="s">
        <v>1</v>
      </c>
      <c r="O57" s="646" t="s">
        <v>2</v>
      </c>
      <c r="P57" s="646" t="s">
        <v>3</v>
      </c>
      <c r="Q57" s="640" t="s">
        <v>4</v>
      </c>
      <c r="R57" s="412" t="s">
        <v>676</v>
      </c>
      <c r="S57" s="646" t="s">
        <v>677</v>
      </c>
      <c r="T57" s="646" t="s">
        <v>678</v>
      </c>
      <c r="U57" s="646" t="s">
        <v>679</v>
      </c>
      <c r="V57" s="646" t="s">
        <v>680</v>
      </c>
      <c r="W57" s="646" t="s">
        <v>681</v>
      </c>
      <c r="X57" s="646" t="s">
        <v>682</v>
      </c>
      <c r="Y57" s="646" t="s">
        <v>683</v>
      </c>
      <c r="Z57" s="647" t="s">
        <v>684</v>
      </c>
      <c r="AA57" s="992"/>
      <c r="AB57" s="992"/>
      <c r="AC57" s="992"/>
      <c r="AD57" s="992"/>
      <c r="AE57" s="992"/>
      <c r="AF57" s="992"/>
      <c r="AG57" s="992"/>
      <c r="AH57" s="992"/>
      <c r="AI57" s="992"/>
      <c r="AJ57" s="992"/>
      <c r="AK57" s="992"/>
      <c r="AL57" s="992"/>
      <c r="AM57" s="992"/>
      <c r="AN57" s="992"/>
      <c r="AO57" s="992"/>
      <c r="AP57" s="992"/>
      <c r="AQ57" s="992"/>
      <c r="AR57" s="992"/>
      <c r="AS57" s="992"/>
      <c r="AT57" s="992"/>
      <c r="AU57" s="992"/>
      <c r="AV57" s="992"/>
      <c r="AW57" s="992"/>
      <c r="AX57" s="992"/>
      <c r="AY57" s="992"/>
      <c r="AZ57" s="376"/>
      <c r="BA57" s="364" t="s">
        <v>120</v>
      </c>
      <c r="BB57" s="363"/>
      <c r="BC57" s="488" t="s">
        <v>0</v>
      </c>
      <c r="BD57" s="616" t="s">
        <v>1</v>
      </c>
      <c r="BE57" s="616" t="s">
        <v>2</v>
      </c>
      <c r="BF57" s="616" t="s">
        <v>3</v>
      </c>
      <c r="BG57" s="489" t="s">
        <v>4</v>
      </c>
      <c r="BH57" s="488" t="s">
        <v>0</v>
      </c>
      <c r="BI57" s="616" t="s">
        <v>1</v>
      </c>
      <c r="BJ57" s="616" t="s">
        <v>2</v>
      </c>
      <c r="BK57" s="616" t="s">
        <v>3</v>
      </c>
      <c r="BL57" s="489" t="s">
        <v>4</v>
      </c>
      <c r="BM57" s="488" t="s">
        <v>0</v>
      </c>
      <c r="BN57" s="616" t="s">
        <v>1</v>
      </c>
      <c r="BO57" s="616" t="s">
        <v>2</v>
      </c>
      <c r="BP57" s="616" t="s">
        <v>3</v>
      </c>
      <c r="BQ57" s="489" t="s">
        <v>4</v>
      </c>
      <c r="BR57" s="488" t="s">
        <v>676</v>
      </c>
      <c r="BS57" s="616" t="s">
        <v>677</v>
      </c>
      <c r="BT57" s="616" t="s">
        <v>678</v>
      </c>
      <c r="BU57" s="616" t="s">
        <v>679</v>
      </c>
      <c r="BV57" s="616" t="s">
        <v>680</v>
      </c>
      <c r="BW57" s="616" t="s">
        <v>681</v>
      </c>
      <c r="BX57" s="616" t="s">
        <v>682</v>
      </c>
      <c r="BY57" s="617" t="s">
        <v>683</v>
      </c>
      <c r="BZ57" s="617" t="s">
        <v>684</v>
      </c>
      <c r="CA57" s="992"/>
      <c r="CB57" s="992"/>
      <c r="CC57" s="992"/>
      <c r="CD57" s="992"/>
      <c r="CE57" s="992"/>
      <c r="CF57" s="992"/>
      <c r="CG57" s="992"/>
      <c r="CH57" s="992"/>
      <c r="CI57" s="992"/>
      <c r="CJ57" s="992"/>
      <c r="CK57" s="992"/>
      <c r="CL57" s="992"/>
      <c r="CM57" s="992"/>
      <c r="CN57" s="992"/>
      <c r="CO57" s="992"/>
      <c r="CP57" s="992"/>
      <c r="CQ57" s="992"/>
      <c r="CR57" s="992"/>
      <c r="CS57" s="992"/>
      <c r="CT57" s="992"/>
      <c r="CU57" s="992"/>
      <c r="CV57" s="992"/>
      <c r="CW57" s="992"/>
      <c r="CX57" s="992"/>
      <c r="CY57" s="992"/>
      <c r="CZ57" s="992"/>
    </row>
    <row r="58" s="339" customFormat="true" ht="15" customHeight="true" x14ac:dyDescent="0.2">
      <c r="A58" s="1214" t="s">
        <v>685</v>
      </c>
      <c r="B58" s="408" t="s">
        <v>686</v>
      </c>
      <c r="C58" s="430">
        <v>0.59563570613360539</v>
      </c>
      <c r="D58" s="428">
        <v>0.66134251667292732</v>
      </c>
      <c r="E58" s="428">
        <v>1.4649290859672526</v>
      </c>
      <c r="F58" s="428">
        <v>6.3980611849899542</v>
      </c>
      <c r="G58" s="432">
        <v>24.873709745327606</v>
      </c>
      <c r="H58" s="429">
        <v>7.1887192069403154</v>
      </c>
      <c r="I58" s="428">
        <v>14.556013544841573</v>
      </c>
      <c r="J58" s="428">
        <v>18.479749047949838</v>
      </c>
      <c r="K58" s="428">
        <v>21.773642550178295</v>
      </c>
      <c r="L58" s="431">
        <v>42.459328972912353</v>
      </c>
      <c r="M58" s="430">
        <v>0.44904123888525554</v>
      </c>
      <c r="N58" s="428">
        <v>0.68470956271099792</v>
      </c>
      <c r="O58" s="428">
        <v>0.65785954502527832</v>
      </c>
      <c r="P58" s="428">
        <v>1.4613865044716996</v>
      </c>
      <c r="Q58" s="432">
        <v>9.1436441590927693</v>
      </c>
      <c r="R58" s="430">
        <v>20.988189845063019</v>
      </c>
      <c r="S58" s="428">
        <v>7.9740095368509412</v>
      </c>
      <c r="T58" s="428">
        <v>4.7077127746911867</v>
      </c>
      <c r="U58" s="428">
        <v>6.5770862646605046</v>
      </c>
      <c r="V58" s="428">
        <v>5.8513709489678876</v>
      </c>
      <c r="W58" s="428">
        <v>4.8392152964466373</v>
      </c>
      <c r="X58" s="428">
        <v>2.741579003383706</v>
      </c>
      <c r="Y58" s="431">
        <v>2.5651254883321966</v>
      </c>
      <c r="Z58" s="431">
        <v>3.66477272716988</v>
      </c>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376"/>
      <c r="BA58" s="1198" t="s">
        <v>685</v>
      </c>
      <c r="BB58" s="652" t="s">
        <v>686</v>
      </c>
      <c r="BC58" s="477">
        <v>66.323969000000019</v>
      </c>
      <c r="BD58" s="461">
        <v>73.645109000000019</v>
      </c>
      <c r="BE58" s="461">
        <v>162.98859299999998</v>
      </c>
      <c r="BF58" s="461">
        <v>712.703307</v>
      </c>
      <c r="BG58" s="478">
        <v>2769.6326079999999</v>
      </c>
      <c r="BH58" s="477">
        <v>188.35100300000002</v>
      </c>
      <c r="BI58" s="461">
        <v>379.54093500000016</v>
      </c>
      <c r="BJ58" s="461">
        <v>482.74015100000008</v>
      </c>
      <c r="BK58" s="461">
        <v>568.16249300000027</v>
      </c>
      <c r="BL58" s="478">
        <v>1110.2570270000001</v>
      </c>
      <c r="BM58" s="477">
        <v>38.244043000000005</v>
      </c>
      <c r="BN58" s="461">
        <v>58.393324</v>
      </c>
      <c r="BO58" s="461">
        <v>56.044823999999991</v>
      </c>
      <c r="BP58" s="461">
        <v>124.551582</v>
      </c>
      <c r="BQ58" s="478">
        <v>779.00820399999998</v>
      </c>
      <c r="BR58" s="477">
        <v>1774.3698109999996</v>
      </c>
      <c r="BS58" s="461">
        <v>125.31001100000002</v>
      </c>
      <c r="BT58" s="461">
        <v>378.10520299999973</v>
      </c>
      <c r="BU58" s="461">
        <v>3.3232810000000015</v>
      </c>
      <c r="BV58" s="461">
        <v>629.33951499999978</v>
      </c>
      <c r="BW58" s="461">
        <v>313.44407100000006</v>
      </c>
      <c r="BX58" s="461">
        <v>242.30593499999992</v>
      </c>
      <c r="BY58" s="462">
        <v>238.10213299999998</v>
      </c>
      <c r="BZ58" s="462">
        <v>80.99362600000002</v>
      </c>
      <c r="CA58" s="27"/>
      <c r="CB58" s="27"/>
      <c r="CC58" s="27"/>
      <c r="CD58" s="27"/>
      <c r="CE58" s="27"/>
      <c r="CF58" s="27"/>
      <c r="CG58" s="27"/>
      <c r="CH58" s="27"/>
      <c r="CI58" s="27"/>
      <c r="CJ58" s="27"/>
      <c r="CK58" s="27"/>
      <c r="CL58" s="27"/>
      <c r="CM58" s="27"/>
      <c r="CN58" s="27"/>
      <c r="CO58" s="27"/>
      <c r="CP58" s="27"/>
      <c r="CQ58" s="27"/>
      <c r="CR58" s="27"/>
      <c r="CS58" s="27"/>
      <c r="CT58" s="27"/>
      <c r="CU58" s="27"/>
      <c r="CV58" s="27"/>
      <c r="CW58" s="27"/>
      <c r="CX58" s="27"/>
      <c r="CY58" s="27"/>
      <c r="CZ58" s="27"/>
    </row>
    <row r="59" s="339" customFormat="true" ht="15" customHeight="true" x14ac:dyDescent="0.2">
      <c r="A59" s="1215"/>
      <c r="B59" s="409" t="s">
        <v>687</v>
      </c>
      <c r="C59" s="435">
        <v>0.24872663607567702</v>
      </c>
      <c r="D59" s="433">
        <v>0.62040899120086768</v>
      </c>
      <c r="E59" s="433">
        <v>1.5254210950471521</v>
      </c>
      <c r="F59" s="433">
        <v>9.2303782335717059</v>
      </c>
      <c r="G59" s="437">
        <v>24.49718447240727</v>
      </c>
      <c r="H59" s="434">
        <v>12.134973844084621</v>
      </c>
      <c r="I59" s="433">
        <v>16.978649008588249</v>
      </c>
      <c r="J59" s="433">
        <v>20.910305339350209</v>
      </c>
      <c r="K59" s="433">
        <v>26.817784783731096</v>
      </c>
      <c r="L59" s="436">
        <v>33.634746157807562</v>
      </c>
      <c r="M59" s="435">
        <v>0.14212359970780367</v>
      </c>
      <c r="N59" s="433">
        <v>0.59463547767753899</v>
      </c>
      <c r="O59" s="433">
        <v>0.52311737339131403</v>
      </c>
      <c r="P59" s="433">
        <v>1.7946914328640884</v>
      </c>
      <c r="Q59" s="437">
        <v>10.280841444614634</v>
      </c>
      <c r="R59" s="435">
        <v>19.645604673182028</v>
      </c>
      <c r="S59" s="433">
        <v>5.6253793619909187</v>
      </c>
      <c r="T59" s="433">
        <v>12.511821788429028</v>
      </c>
      <c r="U59" s="433">
        <v>4.6754161763048296</v>
      </c>
      <c r="V59" s="433">
        <v>4.5613490121841647</v>
      </c>
      <c r="W59" s="433">
        <v>2.8485375058565077</v>
      </c>
      <c r="X59" s="433">
        <v>1.8887230205702865</v>
      </c>
      <c r="Y59" s="436">
        <v>3.2800092476416305</v>
      </c>
      <c r="Z59" s="436">
        <v>5.402481647826237</v>
      </c>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376"/>
      <c r="BA59" s="1199"/>
      <c r="BB59" s="651" t="s">
        <v>687</v>
      </c>
      <c r="BC59" s="480">
        <v>27.695682999999995</v>
      </c>
      <c r="BD59" s="465">
        <v>69.086875000000006</v>
      </c>
      <c r="BE59" s="465">
        <v>169.71895800000001</v>
      </c>
      <c r="BF59" s="465">
        <v>1028.2054049999997</v>
      </c>
      <c r="BG59" s="484">
        <v>2727.707351</v>
      </c>
      <c r="BH59" s="480">
        <v>317.94738799999993</v>
      </c>
      <c r="BI59" s="465">
        <v>442.70997000000034</v>
      </c>
      <c r="BJ59" s="465">
        <v>546.23273999999981</v>
      </c>
      <c r="BK59" s="465">
        <v>699.78458699999953</v>
      </c>
      <c r="BL59" s="484">
        <v>879.50549799999987</v>
      </c>
      <c r="BM59" s="480">
        <v>12.104414</v>
      </c>
      <c r="BN59" s="465">
        <v>50.711635999999999</v>
      </c>
      <c r="BO59" s="465">
        <v>44.565776</v>
      </c>
      <c r="BP59" s="465">
        <v>152.95861600000001</v>
      </c>
      <c r="BQ59" s="484">
        <v>875.89364699999976</v>
      </c>
      <c r="BR59" s="480">
        <v>1660.8658539999992</v>
      </c>
      <c r="BS59" s="465">
        <v>88.401743999999951</v>
      </c>
      <c r="BT59" s="465">
        <v>1004.9009240000001</v>
      </c>
      <c r="BU59" s="465">
        <v>2.3624019999999986</v>
      </c>
      <c r="BV59" s="465">
        <v>490.59223899999989</v>
      </c>
      <c r="BW59" s="465">
        <v>184.50453999999999</v>
      </c>
      <c r="BX59" s="465">
        <v>166.928911</v>
      </c>
      <c r="BY59" s="466">
        <v>304.45964599999991</v>
      </c>
      <c r="BZ59" s="466">
        <v>119.39801199999999</v>
      </c>
      <c r="CA59" s="27"/>
      <c r="CB59" s="27"/>
      <c r="CC59" s="27"/>
      <c r="CD59" s="27"/>
      <c r="CE59" s="27"/>
      <c r="CF59" s="27"/>
      <c r="CG59" s="27"/>
      <c r="CH59" s="27"/>
      <c r="CI59" s="27"/>
      <c r="CJ59" s="27"/>
      <c r="CK59" s="27"/>
      <c r="CL59" s="27"/>
      <c r="CM59" s="27"/>
      <c r="CN59" s="27"/>
      <c r="CO59" s="27"/>
      <c r="CP59" s="27"/>
      <c r="CQ59" s="27"/>
      <c r="CR59" s="27"/>
      <c r="CS59" s="27"/>
      <c r="CT59" s="27"/>
      <c r="CU59" s="27"/>
      <c r="CV59" s="27"/>
      <c r="CW59" s="27"/>
      <c r="CX59" s="27"/>
      <c r="CY59" s="27"/>
      <c r="CZ59" s="27"/>
    </row>
    <row r="60" s="339" customFormat="true" ht="15" customHeight="true" x14ac:dyDescent="0.2">
      <c r="A60" s="1215"/>
      <c r="B60" s="409" t="s">
        <v>688</v>
      </c>
      <c r="C60" s="435">
        <v>1.0499623160284557</v>
      </c>
      <c r="D60" s="433">
        <v>0.79907420848730326</v>
      </c>
      <c r="E60" s="433">
        <v>1.3973351968391607</v>
      </c>
      <c r="F60" s="433">
        <v>4.1098486604593329</v>
      </c>
      <c r="G60" s="437">
        <v>3.7652119560546442</v>
      </c>
      <c r="H60" s="434">
        <v>8.7718578088561241</v>
      </c>
      <c r="I60" s="433">
        <v>7.4353285148360646</v>
      </c>
      <c r="J60" s="433">
        <v>5.2116123004160144</v>
      </c>
      <c r="K60" s="433">
        <v>4.9506730287078389</v>
      </c>
      <c r="L60" s="436">
        <v>0.88339852262823215</v>
      </c>
      <c r="M60" s="435">
        <v>0.59159858019317335</v>
      </c>
      <c r="N60" s="433">
        <v>1.090307597102067</v>
      </c>
      <c r="O60" s="433">
        <v>0.41267699350086373</v>
      </c>
      <c r="P60" s="433">
        <v>1.3910802628855126</v>
      </c>
      <c r="Q60" s="437">
        <v>2.6903637898774311</v>
      </c>
      <c r="R60" s="435">
        <v>4.8367946020528958</v>
      </c>
      <c r="S60" s="433">
        <v>4.5270647366881649</v>
      </c>
      <c r="T60" s="433">
        <v>0.50058786763652863</v>
      </c>
      <c r="U60" s="433">
        <v>2.0175064738646231</v>
      </c>
      <c r="V60" s="433">
        <v>2.009144470135769</v>
      </c>
      <c r="W60" s="433">
        <v>1.2516016212429777</v>
      </c>
      <c r="X60" s="433">
        <v>1.7226370165985956</v>
      </c>
      <c r="Y60" s="436">
        <v>2.0935134438643868</v>
      </c>
      <c r="Z60" s="436">
        <v>3.321679748087325</v>
      </c>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376"/>
      <c r="BA60" s="1199"/>
      <c r="BB60" s="651" t="s">
        <v>688</v>
      </c>
      <c r="BC60" s="480">
        <v>116.91318599999994</v>
      </c>
      <c r="BD60" s="465">
        <v>88.982495000000014</v>
      </c>
      <c r="BE60" s="465">
        <v>155.46806999999998</v>
      </c>
      <c r="BF60" s="465">
        <v>457.81099100000023</v>
      </c>
      <c r="BG60" s="484">
        <v>419.24803000000014</v>
      </c>
      <c r="BH60" s="480">
        <v>229.83067899999992</v>
      </c>
      <c r="BI60" s="465">
        <v>193.87255500000001</v>
      </c>
      <c r="BJ60" s="465">
        <v>136.14116199999998</v>
      </c>
      <c r="BK60" s="465">
        <v>129.18310399999999</v>
      </c>
      <c r="BL60" s="484">
        <v>23.099739</v>
      </c>
      <c r="BM60" s="480">
        <v>50.385397999999995</v>
      </c>
      <c r="BN60" s="465">
        <v>92.983490000000018</v>
      </c>
      <c r="BO60" s="465">
        <v>35.157063000000001</v>
      </c>
      <c r="BP60" s="465">
        <v>118.55949600000001</v>
      </c>
      <c r="BQ60" s="484">
        <v>229.21008599999996</v>
      </c>
      <c r="BR60" s="480">
        <v>408.90912400000002</v>
      </c>
      <c r="BS60" s="465">
        <v>71.141942999999998</v>
      </c>
      <c r="BT60" s="465">
        <v>40.205272999999998</v>
      </c>
      <c r="BU60" s="465">
        <v>1.019409</v>
      </c>
      <c r="BV60" s="465">
        <v>216.09192399999995</v>
      </c>
      <c r="BW60" s="465">
        <v>81.068331000000001</v>
      </c>
      <c r="BX60" s="465">
        <v>152.24991600000004</v>
      </c>
      <c r="BY60" s="466">
        <v>194.32578200000009</v>
      </c>
      <c r="BZ60" s="466">
        <v>73.411070000000024</v>
      </c>
      <c r="CA60" s="27"/>
      <c r="CB60" s="27"/>
      <c r="CC60" s="27"/>
      <c r="CD60" s="27"/>
      <c r="CE60" s="27"/>
      <c r="CF60" s="27"/>
      <c r="CG60" s="27"/>
      <c r="CH60" s="27"/>
      <c r="CI60" s="27"/>
      <c r="CJ60" s="27"/>
      <c r="CK60" s="27"/>
      <c r="CL60" s="27"/>
      <c r="CM60" s="27"/>
      <c r="CN60" s="27"/>
      <c r="CO60" s="27"/>
      <c r="CP60" s="27"/>
      <c r="CQ60" s="27"/>
      <c r="CR60" s="27"/>
      <c r="CS60" s="27"/>
      <c r="CT60" s="27"/>
      <c r="CU60" s="27"/>
      <c r="CV60" s="27"/>
      <c r="CW60" s="27"/>
      <c r="CX60" s="27"/>
      <c r="CY60" s="27"/>
      <c r="CZ60" s="27"/>
    </row>
    <row r="61" s="339" customFormat="true" ht="15" customHeight="true" x14ac:dyDescent="0.2">
      <c r="A61" s="1215"/>
      <c r="B61" s="409" t="s">
        <v>689</v>
      </c>
      <c r="C61" s="435">
        <v>8.9934843806773639</v>
      </c>
      <c r="D61" s="433">
        <v>11.745291890150162</v>
      </c>
      <c r="E61" s="433">
        <v>14.827202536905531</v>
      </c>
      <c r="F61" s="433">
        <v>25.783373142963384</v>
      </c>
      <c r="G61" s="437">
        <v>26.209517659133475</v>
      </c>
      <c r="H61" s="434">
        <v>29.628327055544933</v>
      </c>
      <c r="I61" s="433">
        <v>39.501264464366209</v>
      </c>
      <c r="J61" s="433">
        <v>31.632011940555543</v>
      </c>
      <c r="K61" s="433">
        <v>32.225073803877997</v>
      </c>
      <c r="L61" s="436">
        <v>9.5246204950015017</v>
      </c>
      <c r="M61" s="435">
        <v>8.9025969833011498</v>
      </c>
      <c r="N61" s="433">
        <v>10.877375566627713</v>
      </c>
      <c r="O61" s="433">
        <v>12.527249114762276</v>
      </c>
      <c r="P61" s="433">
        <v>14.019818577131554</v>
      </c>
      <c r="Q61" s="437">
        <v>24.402418643346433</v>
      </c>
      <c r="R61" s="435">
        <v>33.837289045212188</v>
      </c>
      <c r="S61" s="433">
        <v>8.2134807118354143</v>
      </c>
      <c r="T61" s="433">
        <v>18.508140895022756</v>
      </c>
      <c r="U61" s="433">
        <v>1.368038993697869</v>
      </c>
      <c r="V61" s="433">
        <v>13.813238757001594</v>
      </c>
      <c r="W61" s="433">
        <v>13.350707389208024</v>
      </c>
      <c r="X61" s="433">
        <v>14.592598632626666</v>
      </c>
      <c r="Y61" s="436">
        <v>12.026981030202927</v>
      </c>
      <c r="Z61" s="436">
        <v>23.350709864786896</v>
      </c>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376"/>
      <c r="BA61" s="1199"/>
      <c r="BB61" s="651" t="s">
        <v>689</v>
      </c>
      <c r="BC61" s="480">
        <v>1001.4234760000003</v>
      </c>
      <c r="BD61" s="465">
        <v>1307.9202979999995</v>
      </c>
      <c r="BE61" s="465">
        <v>1649.6804540000003</v>
      </c>
      <c r="BF61" s="465">
        <v>2872.103715999996</v>
      </c>
      <c r="BG61" s="484">
        <v>2918.3718670000026</v>
      </c>
      <c r="BH61" s="480">
        <v>776.28920499999981</v>
      </c>
      <c r="BI61" s="465">
        <v>1029.9761540000002</v>
      </c>
      <c r="BJ61" s="465">
        <v>826.3122070000004</v>
      </c>
      <c r="BK61" s="465">
        <v>840.88265100000001</v>
      </c>
      <c r="BL61" s="484">
        <v>249.05661700000005</v>
      </c>
      <c r="BM61" s="480">
        <v>758.21833800000013</v>
      </c>
      <c r="BN61" s="465">
        <v>927.64312100000041</v>
      </c>
      <c r="BO61" s="465">
        <v>1067.2300450000002</v>
      </c>
      <c r="BP61" s="465">
        <v>1194.8862110000002</v>
      </c>
      <c r="BQ61" s="484">
        <v>2079.0052619999988</v>
      </c>
      <c r="BR61" s="480">
        <v>2860.6499470000022</v>
      </c>
      <c r="BS61" s="465">
        <v>129.07325399999999</v>
      </c>
      <c r="BT61" s="465">
        <v>1486.5019820000014</v>
      </c>
      <c r="BU61" s="465">
        <v>0.69124499999999989</v>
      </c>
      <c r="BV61" s="465">
        <v>1485.6718289999992</v>
      </c>
      <c r="BW61" s="465">
        <v>864.74765400000047</v>
      </c>
      <c r="BX61" s="465">
        <v>1289.7214529999997</v>
      </c>
      <c r="BY61" s="466">
        <v>1116.378068</v>
      </c>
      <c r="BZ61" s="466">
        <v>516.06437900000003</v>
      </c>
      <c r="CA61" s="27"/>
      <c r="CB61" s="27"/>
      <c r="CC61" s="27"/>
      <c r="CD61" s="27"/>
      <c r="CE61" s="27"/>
      <c r="CF61" s="27"/>
      <c r="CG61" s="27"/>
      <c r="CH61" s="27"/>
      <c r="CI61" s="27"/>
      <c r="CJ61" s="27"/>
      <c r="CK61" s="27"/>
      <c r="CL61" s="27"/>
      <c r="CM61" s="27"/>
      <c r="CN61" s="27"/>
      <c r="CO61" s="27"/>
      <c r="CP61" s="27"/>
      <c r="CQ61" s="27"/>
      <c r="CR61" s="27"/>
      <c r="CS61" s="27"/>
      <c r="CT61" s="27"/>
      <c r="CU61" s="27"/>
      <c r="CV61" s="27"/>
      <c r="CW61" s="27"/>
      <c r="CX61" s="27"/>
      <c r="CY61" s="27"/>
      <c r="CZ61" s="27"/>
    </row>
    <row r="62" s="339" customFormat="true" ht="15" customHeight="true" x14ac:dyDescent="0.2">
      <c r="A62" s="1215"/>
      <c r="B62" s="409" t="s">
        <v>690</v>
      </c>
      <c r="C62" s="435">
        <v>23.936410979615779</v>
      </c>
      <c r="D62" s="433">
        <v>27.759777554912279</v>
      </c>
      <c r="E62" s="433">
        <v>31.584736306250417</v>
      </c>
      <c r="F62" s="433">
        <v>23.632758576205696</v>
      </c>
      <c r="G62" s="437">
        <v>11.048351418132507</v>
      </c>
      <c r="H62" s="434">
        <v>13.018895233889685</v>
      </c>
      <c r="I62" s="433">
        <v>9.5226541809529284</v>
      </c>
      <c r="J62" s="433">
        <v>12.897907528647861</v>
      </c>
      <c r="K62" s="433">
        <v>8.2059865827920522</v>
      </c>
      <c r="L62" s="436">
        <v>8.959180349757089</v>
      </c>
      <c r="M62" s="435">
        <v>24.005912700773756</v>
      </c>
      <c r="N62" s="433">
        <v>24.999350984698772</v>
      </c>
      <c r="O62" s="433">
        <v>30.765057615025139</v>
      </c>
      <c r="P62" s="433">
        <v>34.845216926977976</v>
      </c>
      <c r="Q62" s="437">
        <v>23.374352641608898</v>
      </c>
      <c r="R62" s="435">
        <v>14.413296411313967</v>
      </c>
      <c r="S62" s="433">
        <v>13.040516830416122</v>
      </c>
      <c r="T62" s="433">
        <v>23.301047605657569</v>
      </c>
      <c r="U62" s="433">
        <v>0.75009452648834452</v>
      </c>
      <c r="V62" s="433">
        <v>27.416122965067114</v>
      </c>
      <c r="W62" s="433">
        <v>10.155115948483298</v>
      </c>
      <c r="X62" s="433">
        <v>30.700323977229598</v>
      </c>
      <c r="Y62" s="436">
        <v>32.684751537841692</v>
      </c>
      <c r="Z62" s="436">
        <v>21.919664799191548</v>
      </c>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376"/>
      <c r="BA62" s="1199"/>
      <c r="BB62" s="651" t="s">
        <v>690</v>
      </c>
      <c r="BC62" s="480">
        <v>2665.3166749999982</v>
      </c>
      <c r="BD62" s="465">
        <v>3091.2451450000008</v>
      </c>
      <c r="BE62" s="465">
        <v>3514.1303290000005</v>
      </c>
      <c r="BF62" s="465">
        <v>2632.5389369999994</v>
      </c>
      <c r="BG62" s="484">
        <v>1230.209513</v>
      </c>
      <c r="BH62" s="480">
        <v>341.10693500000008</v>
      </c>
      <c r="BI62" s="465">
        <v>248.29855099999997</v>
      </c>
      <c r="BJ62" s="465">
        <v>336.92761799999994</v>
      </c>
      <c r="BK62" s="465">
        <v>214.12741499999996</v>
      </c>
      <c r="BL62" s="484">
        <v>234.27108200000004</v>
      </c>
      <c r="BM62" s="480">
        <v>2044.5408530000013</v>
      </c>
      <c r="BN62" s="465">
        <v>2131.991841999999</v>
      </c>
      <c r="BO62" s="465">
        <v>2620.9580030000016</v>
      </c>
      <c r="BP62" s="465">
        <v>2969.8008569999984</v>
      </c>
      <c r="BQ62" s="484">
        <v>1991.4174429999996</v>
      </c>
      <c r="BR62" s="480">
        <v>1218.5194729999998</v>
      </c>
      <c r="BS62" s="465">
        <v>204.92918900000006</v>
      </c>
      <c r="BT62" s="465">
        <v>1871.4496310000011</v>
      </c>
      <c r="BU62" s="465">
        <v>0.37900899999999998</v>
      </c>
      <c r="BV62" s="465">
        <v>2948.7191430000012</v>
      </c>
      <c r="BW62" s="465">
        <v>657.76385000000005</v>
      </c>
      <c r="BX62" s="465">
        <v>2713.3526689999985</v>
      </c>
      <c r="BY62" s="466">
        <v>3033.8901910000004</v>
      </c>
      <c r="BZ62" s="466">
        <v>484.43744399999986</v>
      </c>
      <c r="CA62" s="27"/>
      <c r="CB62" s="27"/>
      <c r="CC62" s="27"/>
      <c r="CD62" s="27"/>
      <c r="CE62" s="27"/>
      <c r="CF62" s="27"/>
      <c r="CG62" s="27"/>
      <c r="CH62" s="27"/>
      <c r="CI62" s="27"/>
      <c r="CJ62" s="27"/>
      <c r="CK62" s="27"/>
      <c r="CL62" s="27"/>
      <c r="CM62" s="27"/>
      <c r="CN62" s="27"/>
      <c r="CO62" s="27"/>
      <c r="CP62" s="27"/>
      <c r="CQ62" s="27"/>
      <c r="CR62" s="27"/>
      <c r="CS62" s="27"/>
      <c r="CT62" s="27"/>
      <c r="CU62" s="27"/>
      <c r="CV62" s="27"/>
      <c r="CW62" s="27"/>
      <c r="CX62" s="27"/>
      <c r="CY62" s="27"/>
      <c r="CZ62" s="27"/>
    </row>
    <row r="63" s="339" customFormat="true" ht="15" customHeight="true" x14ac:dyDescent="0.2">
      <c r="A63" s="1215"/>
      <c r="B63" s="409" t="s">
        <v>691</v>
      </c>
      <c r="C63" s="435">
        <v>11.264982782507989</v>
      </c>
      <c r="D63" s="433">
        <v>11.953807080358079</v>
      </c>
      <c r="E63" s="433">
        <v>13.185636692748151</v>
      </c>
      <c r="F63" s="433">
        <v>13.273429559990957</v>
      </c>
      <c r="G63" s="437">
        <v>5.1034390287869495</v>
      </c>
      <c r="H63" s="434">
        <v>10.232279425293948</v>
      </c>
      <c r="I63" s="433">
        <v>5.711060089074012</v>
      </c>
      <c r="J63" s="433">
        <v>4.6335058375807003</v>
      </c>
      <c r="K63" s="433">
        <v>3.6059846991441673</v>
      </c>
      <c r="L63" s="436">
        <v>0.1243714119696752</v>
      </c>
      <c r="M63" s="435">
        <v>11.756624355749477</v>
      </c>
      <c r="N63" s="433">
        <v>10.939891807143869</v>
      </c>
      <c r="O63" s="433">
        <v>12.578028002268175</v>
      </c>
      <c r="P63" s="433">
        <v>13.733064958423844</v>
      </c>
      <c r="Q63" s="437">
        <v>15.11447589467865</v>
      </c>
      <c r="R63" s="435">
        <v>1.82271880018701</v>
      </c>
      <c r="S63" s="433">
        <v>21.440997371895001</v>
      </c>
      <c r="T63" s="433">
        <v>5.3856038760508058</v>
      </c>
      <c r="U63" s="433">
        <v>5.1447366038327251</v>
      </c>
      <c r="V63" s="433">
        <v>16.513664578740421</v>
      </c>
      <c r="W63" s="433">
        <v>13.1292138516098</v>
      </c>
      <c r="X63" s="433">
        <v>11.253139840059356</v>
      </c>
      <c r="Y63" s="436">
        <v>13.040214297088252</v>
      </c>
      <c r="Z63" s="436">
        <v>15.459376916657236</v>
      </c>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376"/>
      <c r="BA63" s="1199"/>
      <c r="BB63" s="651" t="s">
        <v>691</v>
      </c>
      <c r="BC63" s="480">
        <v>1254.3545680000004</v>
      </c>
      <c r="BD63" s="465">
        <v>1331.1399210000016</v>
      </c>
      <c r="BE63" s="465">
        <v>1467.0391850000005</v>
      </c>
      <c r="BF63" s="465">
        <v>1478.5755979999999</v>
      </c>
      <c r="BG63" s="484">
        <v>568.2566569999999</v>
      </c>
      <c r="BH63" s="480">
        <v>268.09505800000017</v>
      </c>
      <c r="BI63" s="465">
        <v>148.91309900000005</v>
      </c>
      <c r="BJ63" s="465">
        <v>121.03948500000001</v>
      </c>
      <c r="BK63" s="465">
        <v>94.094740999999999</v>
      </c>
      <c r="BL63" s="484">
        <v>3.2521529999999998</v>
      </c>
      <c r="BM63" s="480">
        <v>1001.2907690000002</v>
      </c>
      <c r="BN63" s="465">
        <v>932.97462399999972</v>
      </c>
      <c r="BO63" s="465">
        <v>1071.5560350000001</v>
      </c>
      <c r="BP63" s="465">
        <v>1170.4466689999997</v>
      </c>
      <c r="BQ63" s="484">
        <v>1287.7032960000001</v>
      </c>
      <c r="BR63" s="480">
        <v>154.09510000000003</v>
      </c>
      <c r="BS63" s="465">
        <v>336.94110900000015</v>
      </c>
      <c r="BT63" s="465">
        <v>432.55078300000002</v>
      </c>
      <c r="BU63" s="465">
        <v>2.5995409999999994</v>
      </c>
      <c r="BV63" s="465">
        <v>1776.1139650000005</v>
      </c>
      <c r="BW63" s="465">
        <v>850.40114700000038</v>
      </c>
      <c r="BX63" s="465">
        <v>994.57377199999951</v>
      </c>
      <c r="BY63" s="466">
        <v>1210.4292179999998</v>
      </c>
      <c r="BZ63" s="466">
        <v>341.66129399999983</v>
      </c>
      <c r="CA63" s="27"/>
      <c r="CB63" s="27"/>
      <c r="CC63" s="27"/>
      <c r="CD63" s="27"/>
      <c r="CE63" s="27"/>
      <c r="CF63" s="27"/>
      <c r="CG63" s="27"/>
      <c r="CH63" s="27"/>
      <c r="CI63" s="27"/>
      <c r="CJ63" s="27"/>
      <c r="CK63" s="27"/>
      <c r="CL63" s="27"/>
      <c r="CM63" s="27"/>
      <c r="CN63" s="27"/>
      <c r="CO63" s="27"/>
      <c r="CP63" s="27"/>
      <c r="CQ63" s="27"/>
      <c r="CR63" s="27"/>
      <c r="CS63" s="27"/>
      <c r="CT63" s="27"/>
      <c r="CU63" s="27"/>
      <c r="CV63" s="27"/>
      <c r="CW63" s="27"/>
      <c r="CX63" s="27"/>
      <c r="CY63" s="27"/>
      <c r="CZ63" s="27"/>
    </row>
    <row r="64" s="339" customFormat="true" ht="15" customHeight="true" x14ac:dyDescent="0.2">
      <c r="A64" s="1215"/>
      <c r="B64" s="409" t="s">
        <v>692</v>
      </c>
      <c r="C64" s="435">
        <v>45.302517337823403</v>
      </c>
      <c r="D64" s="433">
        <v>42.869905117647136</v>
      </c>
      <c r="E64" s="433">
        <v>34.41261828347281</v>
      </c>
      <c r="F64" s="433">
        <v>15.306538402737496</v>
      </c>
      <c r="G64" s="437">
        <v>0.97821903828456058</v>
      </c>
      <c r="H64" s="434">
        <v>16.414354531959756</v>
      </c>
      <c r="I64" s="433">
        <v>2.142570115422354</v>
      </c>
      <c r="J64" s="433">
        <v>1.4995821665505535</v>
      </c>
      <c r="K64" s="433">
        <v>0.24940797918824165</v>
      </c>
      <c r="L64" s="436">
        <v>0</v>
      </c>
      <c r="M64" s="435">
        <v>44.405992225976966</v>
      </c>
      <c r="N64" s="433">
        <v>46.334876723381221</v>
      </c>
      <c r="O64" s="433">
        <v>40.524333019951229</v>
      </c>
      <c r="P64" s="433">
        <v>31.173032625094343</v>
      </c>
      <c r="Q64" s="437">
        <v>12.755208024922593</v>
      </c>
      <c r="R64" s="435">
        <v>0.28726441282089865</v>
      </c>
      <c r="S64" s="433">
        <v>7.9175299332494014</v>
      </c>
      <c r="T64" s="433">
        <v>28.158252707309046</v>
      </c>
      <c r="U64" s="433">
        <v>3.0002177993204349</v>
      </c>
      <c r="V64" s="433">
        <v>28.572000199506547</v>
      </c>
      <c r="W64" s="433">
        <v>49.853974630349697</v>
      </c>
      <c r="X64" s="433">
        <v>36.444235232153424</v>
      </c>
      <c r="Y64" s="436">
        <v>33.486862960010363</v>
      </c>
      <c r="Z64" s="436">
        <v>18.901054114658361</v>
      </c>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376"/>
      <c r="BA64" s="1199"/>
      <c r="BB64" s="651" t="s">
        <v>692</v>
      </c>
      <c r="BC64" s="480">
        <v>5044.4302190000008</v>
      </c>
      <c r="BD64" s="465">
        <v>4773.8634000000065</v>
      </c>
      <c r="BE64" s="465">
        <v>3828.7616030000036</v>
      </c>
      <c r="BF64" s="465">
        <v>1705.0509870000001</v>
      </c>
      <c r="BG64" s="484">
        <v>108.922528</v>
      </c>
      <c r="BH64" s="480">
        <v>430.07106700000008</v>
      </c>
      <c r="BI64" s="465">
        <v>55.866468000000012</v>
      </c>
      <c r="BJ64" s="465">
        <v>39.173071</v>
      </c>
      <c r="BK64" s="465">
        <v>6.5080640000000001</v>
      </c>
      <c r="BL64" s="484">
        <v>0</v>
      </c>
      <c r="BM64" s="480">
        <v>3781.979313000003</v>
      </c>
      <c r="BN64" s="465">
        <v>3951.5257510000006</v>
      </c>
      <c r="BO64" s="465">
        <v>3452.3769230000066</v>
      </c>
      <c r="BP64" s="465">
        <v>2656.826594000001</v>
      </c>
      <c r="BQ64" s="484">
        <v>1086.7014860000004</v>
      </c>
      <c r="BR64" s="480">
        <v>24.285719999999998</v>
      </c>
      <c r="BS64" s="465">
        <v>124.422445</v>
      </c>
      <c r="BT64" s="465">
        <v>2261.561477000002</v>
      </c>
      <c r="BU64" s="465">
        <v>1.5159550000000004</v>
      </c>
      <c r="BV64" s="465">
        <v>3073.0385929999989</v>
      </c>
      <c r="BW64" s="465">
        <v>3229.1253450000017</v>
      </c>
      <c r="BX64" s="465">
        <v>3221.0104040000024</v>
      </c>
      <c r="BY64" s="466">
        <v>3108.3444200000013</v>
      </c>
      <c r="BZ64" s="466">
        <v>417.72437799999972</v>
      </c>
      <c r="CA64" s="27"/>
      <c r="CB64" s="27"/>
      <c r="CC64" s="27"/>
      <c r="CD64" s="27"/>
      <c r="CE64" s="27"/>
      <c r="CF64" s="27"/>
      <c r="CG64" s="27"/>
      <c r="CH64" s="27"/>
      <c r="CI64" s="27"/>
      <c r="CJ64" s="27"/>
      <c r="CK64" s="27"/>
      <c r="CL64" s="27"/>
      <c r="CM64" s="27"/>
      <c r="CN64" s="27"/>
      <c r="CO64" s="27"/>
      <c r="CP64" s="27"/>
      <c r="CQ64" s="27"/>
      <c r="CR64" s="27"/>
      <c r="CS64" s="27"/>
      <c r="CT64" s="27"/>
      <c r="CU64" s="27"/>
      <c r="CV64" s="27"/>
      <c r="CW64" s="27"/>
      <c r="CX64" s="27"/>
      <c r="CY64" s="27"/>
      <c r="CZ64" s="27"/>
    </row>
    <row r="65" s="339" customFormat="true" ht="15" customHeight="true" x14ac:dyDescent="0.2">
      <c r="A65" s="1215"/>
      <c r="B65" s="409" t="s">
        <v>693</v>
      </c>
      <c r="C65" s="435">
        <v>0.82786721107256622</v>
      </c>
      <c r="D65" s="433">
        <v>0.50299409398236394</v>
      </c>
      <c r="E65" s="433">
        <v>0.40373701557650071</v>
      </c>
      <c r="F65" s="433">
        <v>0.34052685523902176</v>
      </c>
      <c r="G65" s="437">
        <v>5.4083031218708215E-2</v>
      </c>
      <c r="H65" s="434">
        <v>0.57979118071563607</v>
      </c>
      <c r="I65" s="433">
        <v>0</v>
      </c>
      <c r="J65" s="433">
        <v>0</v>
      </c>
      <c r="K65" s="433">
        <v>0</v>
      </c>
      <c r="L65" s="436">
        <v>0</v>
      </c>
      <c r="M65" s="435">
        <v>0.88582134326971895</v>
      </c>
      <c r="N65" s="433">
        <v>0.56301301862658726</v>
      </c>
      <c r="O65" s="433">
        <v>0.37487252910073832</v>
      </c>
      <c r="P65" s="433">
        <v>0.44131109547352088</v>
      </c>
      <c r="Q65" s="437">
        <v>0.33887466141951333</v>
      </c>
      <c r="R65" s="435">
        <v>0</v>
      </c>
      <c r="S65" s="433">
        <v>1.8497948650432461</v>
      </c>
      <c r="T65" s="433">
        <v>0.56667382020403234</v>
      </c>
      <c r="U65" s="433">
        <v>9.0598975838524776E-2</v>
      </c>
      <c r="V65" s="433">
        <v>0.30362410141039692</v>
      </c>
      <c r="W65" s="433">
        <v>1.0064845777516949</v>
      </c>
      <c r="X65" s="433">
        <v>0.10862387030363861</v>
      </c>
      <c r="Y65" s="436">
        <v>0.30988388261426836</v>
      </c>
      <c r="Z65" s="436">
        <v>1.1867976541538157</v>
      </c>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376"/>
      <c r="BA65" s="1199"/>
      <c r="BB65" s="651" t="s">
        <v>693</v>
      </c>
      <c r="BC65" s="480">
        <v>92.182920999999993</v>
      </c>
      <c r="BD65" s="465">
        <v>56.011906000000003</v>
      </c>
      <c r="BE65" s="465">
        <v>44.919941000000001</v>
      </c>
      <c r="BF65" s="465">
        <v>37.932525000000005</v>
      </c>
      <c r="BG65" s="484">
        <v>6.0220260000000003</v>
      </c>
      <c r="BH65" s="480">
        <v>15.191058000000002</v>
      </c>
      <c r="BI65" s="465">
        <v>0</v>
      </c>
      <c r="BJ65" s="465">
        <v>0</v>
      </c>
      <c r="BK65" s="465">
        <v>0</v>
      </c>
      <c r="BL65" s="484">
        <v>0</v>
      </c>
      <c r="BM65" s="480">
        <v>75.443826999999999</v>
      </c>
      <c r="BN65" s="465">
        <v>48.014813000000004</v>
      </c>
      <c r="BO65" s="465">
        <v>31.936398999999998</v>
      </c>
      <c r="BP65" s="465">
        <v>37.612223</v>
      </c>
      <c r="BQ65" s="484">
        <v>28.870999000000001</v>
      </c>
      <c r="BR65" s="480">
        <v>0</v>
      </c>
      <c r="BS65" s="465">
        <v>29.069167000000004</v>
      </c>
      <c r="BT65" s="465">
        <v>45.513040000000004</v>
      </c>
      <c r="BU65" s="465">
        <v>4.5777999999999999E-2</v>
      </c>
      <c r="BV65" s="465">
        <v>32.656047000000001</v>
      </c>
      <c r="BW65" s="465">
        <v>65.191690000000008</v>
      </c>
      <c r="BX65" s="465">
        <v>9.6003830000000008</v>
      </c>
      <c r="BY65" s="466">
        <v>28.764289999999999</v>
      </c>
      <c r="BZ65" s="466">
        <v>26.228923999999999</v>
      </c>
      <c r="CA65" s="27"/>
      <c r="CB65" s="27"/>
      <c r="CC65" s="27"/>
      <c r="CD65" s="27"/>
      <c r="CE65" s="27"/>
      <c r="CF65" s="27"/>
      <c r="CG65" s="27"/>
      <c r="CH65" s="27"/>
      <c r="CI65" s="27"/>
      <c r="CJ65" s="27"/>
      <c r="CK65" s="27"/>
      <c r="CL65" s="27"/>
      <c r="CM65" s="27"/>
      <c r="CN65" s="27"/>
      <c r="CO65" s="27"/>
      <c r="CP65" s="27"/>
      <c r="CQ65" s="27"/>
      <c r="CR65" s="27"/>
      <c r="CS65" s="27"/>
      <c r="CT65" s="27"/>
      <c r="CU65" s="27"/>
      <c r="CV65" s="27"/>
      <c r="CW65" s="27"/>
      <c r="CX65" s="27"/>
      <c r="CY65" s="27"/>
      <c r="CZ65" s="27"/>
    </row>
    <row r="66" s="339" customFormat="true" ht="15" customHeight="true" x14ac:dyDescent="0.2">
      <c r="A66" s="1215"/>
      <c r="B66" s="409" t="s">
        <v>694</v>
      </c>
      <c r="C66" s="435">
        <v>0.87524478017497709</v>
      </c>
      <c r="D66" s="433">
        <v>1.0568015516494766</v>
      </c>
      <c r="E66" s="433">
        <v>0.51901015176937404</v>
      </c>
      <c r="F66" s="433">
        <v>0.60749018208129524</v>
      </c>
      <c r="G66" s="437">
        <v>8.290515693347196E-2</v>
      </c>
      <c r="H66" s="434">
        <v>0.24473140000573174</v>
      </c>
      <c r="I66" s="433">
        <v>0</v>
      </c>
      <c r="J66" s="433">
        <v>0</v>
      </c>
      <c r="K66" s="433">
        <v>0</v>
      </c>
      <c r="L66" s="436">
        <v>0</v>
      </c>
      <c r="M66" s="435">
        <v>0.99740175443222767</v>
      </c>
      <c r="N66" s="433">
        <v>1.3780655451990329</v>
      </c>
      <c r="O66" s="433">
        <v>0.35158643483592505</v>
      </c>
      <c r="P66" s="433">
        <v>0.40057366009732331</v>
      </c>
      <c r="Q66" s="437">
        <v>0.90158181346282651</v>
      </c>
      <c r="R66" s="435">
        <v>0</v>
      </c>
      <c r="S66" s="433">
        <v>0</v>
      </c>
      <c r="T66" s="433">
        <v>2.5632442840735696</v>
      </c>
      <c r="U66" s="433">
        <v>12.690320339161318</v>
      </c>
      <c r="V66" s="433">
        <v>0.48154469579122339</v>
      </c>
      <c r="W66" s="433">
        <v>1.0028642297051189</v>
      </c>
      <c r="X66" s="433">
        <v>5.901366192094936E-2</v>
      </c>
      <c r="Y66" s="436">
        <v>0.10899665685697557</v>
      </c>
      <c r="Z66" s="436">
        <v>0.24539140824024896</v>
      </c>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376"/>
      <c r="BA66" s="1199"/>
      <c r="BB66" s="651" t="s">
        <v>694</v>
      </c>
      <c r="BC66" s="480">
        <v>97.458407999999991</v>
      </c>
      <c r="BD66" s="465">
        <v>117.68223500000001</v>
      </c>
      <c r="BE66" s="465">
        <v>57.745275999999997</v>
      </c>
      <c r="BF66" s="465">
        <v>67.670541</v>
      </c>
      <c r="BG66" s="484">
        <v>9.231306</v>
      </c>
      <c r="BH66" s="480">
        <v>6.4121859999999993</v>
      </c>
      <c r="BI66" s="465">
        <v>0</v>
      </c>
      <c r="BJ66" s="465">
        <v>0</v>
      </c>
      <c r="BK66" s="465">
        <v>0</v>
      </c>
      <c r="BL66" s="484">
        <v>0</v>
      </c>
      <c r="BM66" s="480">
        <v>84.946932000000004</v>
      </c>
      <c r="BN66" s="465">
        <v>117.52403100000001</v>
      </c>
      <c r="BO66" s="465">
        <v>29.952594000000001</v>
      </c>
      <c r="BP66" s="465">
        <v>34.140238000000004</v>
      </c>
      <c r="BQ66" s="484">
        <v>76.811785</v>
      </c>
      <c r="BR66" s="480">
        <v>0</v>
      </c>
      <c r="BS66" s="465">
        <v>0</v>
      </c>
      <c r="BT66" s="465">
        <v>205.86982399999997</v>
      </c>
      <c r="BU66" s="465">
        <v>6.4121859999999993</v>
      </c>
      <c r="BV66" s="465">
        <v>51.792153999999996</v>
      </c>
      <c r="BW66" s="465">
        <v>64.957194000000001</v>
      </c>
      <c r="BX66" s="465">
        <v>5.2157389999999992</v>
      </c>
      <c r="BY66" s="466">
        <v>10.117374999999999</v>
      </c>
      <c r="BZ66" s="466">
        <v>5.4232939999999994</v>
      </c>
      <c r="CA66" s="27"/>
      <c r="CB66" s="27"/>
      <c r="CC66" s="27"/>
      <c r="CD66" s="27"/>
      <c r="CE66" s="27"/>
      <c r="CF66" s="27"/>
      <c r="CG66" s="27"/>
      <c r="CH66" s="27"/>
      <c r="CI66" s="27"/>
      <c r="CJ66" s="27"/>
      <c r="CK66" s="27"/>
      <c r="CL66" s="27"/>
      <c r="CM66" s="27"/>
      <c r="CN66" s="27"/>
      <c r="CO66" s="27"/>
      <c r="CP66" s="27"/>
      <c r="CQ66" s="27"/>
      <c r="CR66" s="27"/>
      <c r="CS66" s="27"/>
      <c r="CT66" s="27"/>
      <c r="CU66" s="27"/>
      <c r="CV66" s="27"/>
      <c r="CW66" s="27"/>
      <c r="CX66" s="27"/>
      <c r="CY66" s="27"/>
      <c r="CZ66" s="27"/>
    </row>
    <row r="67" s="339" customFormat="true" ht="15" customHeight="true" x14ac:dyDescent="0.2">
      <c r="A67" s="1215"/>
      <c r="B67" s="409" t="s">
        <v>695</v>
      </c>
      <c r="C67" s="435">
        <v>6.0431059049836531</v>
      </c>
      <c r="D67" s="433">
        <v>1.8444418658465462</v>
      </c>
      <c r="E67" s="433">
        <v>0.59781901067603427</v>
      </c>
      <c r="F67" s="433">
        <v>0.25903433716667301</v>
      </c>
      <c r="G67" s="437">
        <v>5.6478687209004771E-2</v>
      </c>
      <c r="H67" s="434">
        <v>0.42733057467852265</v>
      </c>
      <c r="I67" s="433">
        <v>0</v>
      </c>
      <c r="J67" s="433">
        <v>0</v>
      </c>
      <c r="K67" s="433">
        <v>0</v>
      </c>
      <c r="L67" s="436">
        <v>0</v>
      </c>
      <c r="M67" s="435">
        <v>6.9643822818912753</v>
      </c>
      <c r="N67" s="433">
        <v>2.3621919091046277</v>
      </c>
      <c r="O67" s="433">
        <v>1.1027082191460855</v>
      </c>
      <c r="P67" s="433">
        <v>0.63399245283560068</v>
      </c>
      <c r="Q67" s="437">
        <v>0.30726884381598668</v>
      </c>
      <c r="R67" s="435">
        <v>0</v>
      </c>
      <c r="S67" s="433">
        <v>26.470828933745604</v>
      </c>
      <c r="T67" s="433">
        <v>2.7190956959666344</v>
      </c>
      <c r="U67" s="433">
        <v>15.47962606597723</v>
      </c>
      <c r="V67" s="433">
        <v>0.17200064884272998</v>
      </c>
      <c r="W67" s="433">
        <v>2.3005182510103492</v>
      </c>
      <c r="X67" s="433">
        <v>0.34064580270620692</v>
      </c>
      <c r="Y67" s="436">
        <v>0</v>
      </c>
      <c r="Z67" s="436">
        <v>6.3410239425720176</v>
      </c>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376"/>
      <c r="BA67" s="1199"/>
      <c r="BB67" s="651" t="s">
        <v>695</v>
      </c>
      <c r="BC67" s="480">
        <v>672.89916400000027</v>
      </c>
      <c r="BD67" s="465">
        <v>205.39148599999999</v>
      </c>
      <c r="BE67" s="465">
        <v>66.513580999999988</v>
      </c>
      <c r="BF67" s="465">
        <v>28.854776999999999</v>
      </c>
      <c r="BG67" s="484">
        <v>6.2887769999999996</v>
      </c>
      <c r="BH67" s="480">
        <v>11.196451000000007</v>
      </c>
      <c r="BI67" s="465">
        <v>0</v>
      </c>
      <c r="BJ67" s="465">
        <v>0</v>
      </c>
      <c r="BK67" s="465">
        <v>0</v>
      </c>
      <c r="BL67" s="484">
        <v>0</v>
      </c>
      <c r="BM67" s="480">
        <v>593.14404200000001</v>
      </c>
      <c r="BN67" s="465">
        <v>201.45218500000001</v>
      </c>
      <c r="BO67" s="465">
        <v>93.942679000000012</v>
      </c>
      <c r="BP67" s="465">
        <v>54.034140000000001</v>
      </c>
      <c r="BQ67" s="484">
        <v>26.178287999999998</v>
      </c>
      <c r="BR67" s="480">
        <v>0</v>
      </c>
      <c r="BS67" s="465">
        <v>415.98393499999975</v>
      </c>
      <c r="BT67" s="465">
        <v>218.38720399999994</v>
      </c>
      <c r="BU67" s="465">
        <v>7.8215709999999961</v>
      </c>
      <c r="BV67" s="465">
        <v>18.499392</v>
      </c>
      <c r="BW67" s="465">
        <v>149.00841600000004</v>
      </c>
      <c r="BX67" s="465">
        <v>30.106920000000002</v>
      </c>
      <c r="BY67" s="466">
        <v>0</v>
      </c>
      <c r="BZ67" s="466">
        <v>140.14034700000008</v>
      </c>
      <c r="CA67" s="27"/>
      <c r="CB67" s="27"/>
      <c r="CC67" s="27"/>
      <c r="CD67" s="27"/>
      <c r="CE67" s="27"/>
      <c r="CF67" s="27"/>
      <c r="CG67" s="27"/>
      <c r="CH67" s="27"/>
      <c r="CI67" s="27"/>
      <c r="CJ67" s="27"/>
      <c r="CK67" s="27"/>
      <c r="CL67" s="27"/>
      <c r="CM67" s="27"/>
      <c r="CN67" s="27"/>
      <c r="CO67" s="27"/>
      <c r="CP67" s="27"/>
      <c r="CQ67" s="27"/>
      <c r="CR67" s="27"/>
      <c r="CS67" s="27"/>
      <c r="CT67" s="27"/>
      <c r="CU67" s="27"/>
      <c r="CV67" s="27"/>
      <c r="CW67" s="27"/>
      <c r="CX67" s="27"/>
      <c r="CY67" s="27"/>
      <c r="CZ67" s="27"/>
    </row>
    <row r="68" s="339" customFormat="true" ht="15" customHeight="true" x14ac:dyDescent="0.2">
      <c r="A68" s="1215"/>
      <c r="B68" s="409" t="s">
        <v>696</v>
      </c>
      <c r="C68" s="435">
        <v>0.86048466650397915</v>
      </c>
      <c r="D68" s="433">
        <v>0.14511912239854205</v>
      </c>
      <c r="E68" s="433">
        <v>7.6759675151224602E-2</v>
      </c>
      <c r="F68" s="433">
        <v>0.17961878691428768</v>
      </c>
      <c r="G68" s="437">
        <v>0</v>
      </c>
      <c r="H68" s="434">
        <v>0.61113234105448278</v>
      </c>
      <c r="I68" s="433">
        <v>0</v>
      </c>
      <c r="J68" s="433">
        <v>0</v>
      </c>
      <c r="K68" s="433">
        <v>0</v>
      </c>
      <c r="L68" s="436">
        <v>0</v>
      </c>
      <c r="M68" s="435">
        <v>0.89850493581907775</v>
      </c>
      <c r="N68" s="433">
        <v>0.14745292753847705</v>
      </c>
      <c r="O68" s="433">
        <v>0.18251115299305365</v>
      </c>
      <c r="P68" s="433">
        <v>6.2818992451507363E-2</v>
      </c>
      <c r="Q68" s="437">
        <v>0.17030791032062556</v>
      </c>
      <c r="R68" s="435">
        <v>0</v>
      </c>
      <c r="S68" s="433">
        <v>2.7294502175253128</v>
      </c>
      <c r="T68" s="433">
        <v>0.2824845282410996</v>
      </c>
      <c r="U68" s="433">
        <v>31.689702169077353</v>
      </c>
      <c r="V68" s="433">
        <v>0.15979813129177683</v>
      </c>
      <c r="W68" s="433">
        <v>0.21817843101090026</v>
      </c>
      <c r="X68" s="433">
        <v>0</v>
      </c>
      <c r="Y68" s="436">
        <v>0.24817102831429191</v>
      </c>
      <c r="Z68" s="436">
        <v>0.20704717665608</v>
      </c>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376"/>
      <c r="BA68" s="1199"/>
      <c r="BB68" s="651" t="s">
        <v>696</v>
      </c>
      <c r="BC68" s="480">
        <v>95.814870999999926</v>
      </c>
      <c r="BD68" s="465">
        <v>16.160028000000001</v>
      </c>
      <c r="BE68" s="465">
        <v>8.5403120000000001</v>
      </c>
      <c r="BF68" s="465">
        <v>20.008390000000002</v>
      </c>
      <c r="BG68" s="484">
        <v>0</v>
      </c>
      <c r="BH68" s="480">
        <v>16.012225000000008</v>
      </c>
      <c r="BI68" s="465">
        <v>0</v>
      </c>
      <c r="BJ68" s="465">
        <v>0</v>
      </c>
      <c r="BK68" s="465">
        <v>0</v>
      </c>
      <c r="BL68" s="484">
        <v>0</v>
      </c>
      <c r="BM68" s="480">
        <v>76.524065999999976</v>
      </c>
      <c r="BN68" s="465">
        <v>12.575064000000001</v>
      </c>
      <c r="BO68" s="465">
        <v>15.548615999999999</v>
      </c>
      <c r="BP68" s="465">
        <v>5.3539599999999998</v>
      </c>
      <c r="BQ68" s="484">
        <v>14.50967</v>
      </c>
      <c r="BR68" s="480">
        <v>0</v>
      </c>
      <c r="BS68" s="465">
        <v>42.892780000000002</v>
      </c>
      <c r="BT68" s="465">
        <v>22.68806</v>
      </c>
      <c r="BU68" s="465">
        <v>16.012225000000008</v>
      </c>
      <c r="BV68" s="465">
        <v>17.186959999999999</v>
      </c>
      <c r="BW68" s="465">
        <v>14.131781999999999</v>
      </c>
      <c r="BX68" s="465">
        <v>0</v>
      </c>
      <c r="BY68" s="466">
        <v>23.03593</v>
      </c>
      <c r="BZ68" s="466">
        <v>4.5758640000000002</v>
      </c>
      <c r="CA68" s="27"/>
      <c r="CB68" s="27"/>
      <c r="CC68" s="27"/>
      <c r="CD68" s="27"/>
      <c r="CE68" s="27"/>
      <c r="CF68" s="27"/>
      <c r="CG68" s="27"/>
      <c r="CH68" s="27"/>
      <c r="CI68" s="27"/>
      <c r="CJ68" s="27"/>
      <c r="CK68" s="27"/>
      <c r="CL68" s="27"/>
      <c r="CM68" s="27"/>
      <c r="CN68" s="27"/>
      <c r="CO68" s="27"/>
      <c r="CP68" s="27"/>
      <c r="CQ68" s="27"/>
      <c r="CR68" s="27"/>
      <c r="CS68" s="27"/>
      <c r="CT68" s="27"/>
      <c r="CU68" s="27"/>
      <c r="CV68" s="27"/>
      <c r="CW68" s="27"/>
      <c r="CX68" s="27"/>
      <c r="CY68" s="27"/>
      <c r="CZ68" s="27"/>
    </row>
    <row r="69" s="339" customFormat="true" ht="15" customHeight="true" x14ac:dyDescent="0.2">
      <c r="A69" s="1215"/>
      <c r="B69" s="409" t="s">
        <v>697</v>
      </c>
      <c r="C69" s="435">
        <v>5.6788561977725422E-4</v>
      </c>
      <c r="D69" s="433">
        <v>5.6387571692871159E-3</v>
      </c>
      <c r="E69" s="433">
        <v>4.1011178156140646E-3</v>
      </c>
      <c r="F69" s="433">
        <v>0.12690708683115284</v>
      </c>
      <c r="G69" s="437">
        <v>8.8633272419970779E-2</v>
      </c>
      <c r="H69" s="434">
        <v>0.11427247042854984</v>
      </c>
      <c r="I69" s="433">
        <v>6.574044672649125E-2</v>
      </c>
      <c r="J69" s="433">
        <v>3.522290975751758E-2</v>
      </c>
      <c r="K69" s="433">
        <v>0.28285752180287937</v>
      </c>
      <c r="L69" s="436">
        <v>3.4654547657316397E-2</v>
      </c>
      <c r="M69" s="435">
        <v>0</v>
      </c>
      <c r="N69" s="433">
        <v>6.0670209613963621E-3</v>
      </c>
      <c r="O69" s="433">
        <v>0</v>
      </c>
      <c r="P69" s="433">
        <v>0</v>
      </c>
      <c r="Q69" s="437">
        <v>0.12583136947482604</v>
      </c>
      <c r="R69" s="435">
        <v>0</v>
      </c>
      <c r="S69" s="433">
        <v>3.2924810392311231E-2</v>
      </c>
      <c r="T69" s="433">
        <v>0</v>
      </c>
      <c r="U69" s="433">
        <v>15.152584702017149</v>
      </c>
      <c r="V69" s="433">
        <v>0</v>
      </c>
      <c r="W69" s="433">
        <v>0</v>
      </c>
      <c r="X69" s="433">
        <v>0.12129652298091149</v>
      </c>
      <c r="Y69" s="436">
        <v>6.7430156446765505E-2</v>
      </c>
      <c r="Z69" s="436">
        <v>0</v>
      </c>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376"/>
      <c r="BA69" s="1199"/>
      <c r="BB69" s="651" t="s">
        <v>697</v>
      </c>
      <c r="BC69" s="480">
        <v>6.3233999999999999E-2</v>
      </c>
      <c r="BD69" s="465">
        <v>0.627915</v>
      </c>
      <c r="BE69" s="465">
        <v>0.45629200000000009</v>
      </c>
      <c r="BF69" s="465">
        <v>14.136642000000004</v>
      </c>
      <c r="BG69" s="484">
        <v>9.8691190000000102</v>
      </c>
      <c r="BH69" s="480">
        <v>2.9940430000000005</v>
      </c>
      <c r="BI69" s="465">
        <v>1.7141500000000005</v>
      </c>
      <c r="BJ69" s="465">
        <v>0.92011599999999982</v>
      </c>
      <c r="BK69" s="465">
        <v>7.3808980000000002</v>
      </c>
      <c r="BL69" s="484">
        <v>0.90617199999999987</v>
      </c>
      <c r="BM69" s="480">
        <v>0</v>
      </c>
      <c r="BN69" s="465">
        <v>0.51740699999999995</v>
      </c>
      <c r="BO69" s="465">
        <v>0</v>
      </c>
      <c r="BP69" s="465">
        <v>0</v>
      </c>
      <c r="BQ69" s="484">
        <v>10.720416</v>
      </c>
      <c r="BR69" s="480">
        <v>0</v>
      </c>
      <c r="BS69" s="465">
        <v>0.51740699999999995</v>
      </c>
      <c r="BT69" s="465">
        <v>0</v>
      </c>
      <c r="BU69" s="465">
        <v>7.6563229999999942</v>
      </c>
      <c r="BV69" s="465">
        <v>0</v>
      </c>
      <c r="BW69" s="465">
        <v>0</v>
      </c>
      <c r="BX69" s="465">
        <v>10.720416</v>
      </c>
      <c r="BY69" s="466">
        <v>6.2590560000000002</v>
      </c>
      <c r="BZ69" s="466">
        <v>0</v>
      </c>
      <c r="CA69" s="27"/>
      <c r="CB69" s="27"/>
      <c r="CC69" s="27"/>
      <c r="CD69" s="27"/>
      <c r="CE69" s="27"/>
      <c r="CF69" s="27"/>
      <c r="CG69" s="27"/>
      <c r="CH69" s="27"/>
      <c r="CI69" s="27"/>
      <c r="CJ69" s="27"/>
      <c r="CK69" s="27"/>
      <c r="CL69" s="27"/>
      <c r="CM69" s="27"/>
      <c r="CN69" s="27"/>
      <c r="CO69" s="27"/>
      <c r="CP69" s="27"/>
      <c r="CQ69" s="27"/>
      <c r="CR69" s="27"/>
      <c r="CS69" s="27"/>
      <c r="CT69" s="27"/>
      <c r="CU69" s="27"/>
      <c r="CV69" s="27"/>
      <c r="CW69" s="27"/>
      <c r="CX69" s="27"/>
      <c r="CY69" s="27"/>
      <c r="CZ69" s="27"/>
    </row>
    <row r="70" s="339" customFormat="true" ht="15" customHeight="true" x14ac:dyDescent="0.2">
      <c r="A70" s="1215"/>
      <c r="B70" s="409" t="s">
        <v>698</v>
      </c>
      <c r="C70" s="435">
        <v>6.9327416112099363E-4</v>
      </c>
      <c r="D70" s="433">
        <v>3.539724952525624E-2</v>
      </c>
      <c r="E70" s="433">
        <v>6.9383178073282746E-4</v>
      </c>
      <c r="F70" s="433">
        <v>0.55399023230871536</v>
      </c>
      <c r="G70" s="437">
        <v>1.7762628166110315</v>
      </c>
      <c r="H70" s="434">
        <v>0.58434529691118675</v>
      </c>
      <c r="I70" s="433">
        <v>3.2952241775849411</v>
      </c>
      <c r="J70" s="433">
        <v>3.141876920110938</v>
      </c>
      <c r="K70" s="433">
        <v>1.2547053985590604</v>
      </c>
      <c r="L70" s="436">
        <v>1.4420010095661229</v>
      </c>
      <c r="M70" s="435">
        <v>0</v>
      </c>
      <c r="N70" s="433">
        <v>2.2061859227619929E-2</v>
      </c>
      <c r="O70" s="433">
        <v>0</v>
      </c>
      <c r="P70" s="433">
        <v>0</v>
      </c>
      <c r="Q70" s="437">
        <v>9.3381997958707164E-2</v>
      </c>
      <c r="R70" s="435">
        <v>2.8335844589198982</v>
      </c>
      <c r="S70" s="433">
        <v>0.17802269036763468</v>
      </c>
      <c r="T70" s="433">
        <v>0.17004988243361333</v>
      </c>
      <c r="U70" s="433">
        <v>1.0652078895008341</v>
      </c>
      <c r="V70" s="433">
        <v>0</v>
      </c>
      <c r="W70" s="433">
        <v>0</v>
      </c>
      <c r="X70" s="433">
        <v>0</v>
      </c>
      <c r="Y70" s="436">
        <v>7.5858926002611196E-2</v>
      </c>
      <c r="Z70" s="436">
        <v>0</v>
      </c>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376"/>
      <c r="BA70" s="1199"/>
      <c r="BB70" s="651" t="s">
        <v>698</v>
      </c>
      <c r="BC70" s="480">
        <v>7.7196000000000001E-2</v>
      </c>
      <c r="BD70" s="465">
        <v>3.9417309999999999</v>
      </c>
      <c r="BE70" s="465">
        <v>7.7196000000000001E-2</v>
      </c>
      <c r="BF70" s="465">
        <v>61.710987000000003</v>
      </c>
      <c r="BG70" s="484">
        <v>197.78293900000003</v>
      </c>
      <c r="BH70" s="480">
        <v>15.310379999999999</v>
      </c>
      <c r="BI70" s="465">
        <v>85.921358999999995</v>
      </c>
      <c r="BJ70" s="465">
        <v>82.074173999999985</v>
      </c>
      <c r="BK70" s="465">
        <v>32.740344</v>
      </c>
      <c r="BL70" s="484">
        <v>37.706478000000004</v>
      </c>
      <c r="BM70" s="480">
        <v>0</v>
      </c>
      <c r="BN70" s="465">
        <v>1.8814770000000001</v>
      </c>
      <c r="BO70" s="465">
        <v>0</v>
      </c>
      <c r="BP70" s="465">
        <v>0</v>
      </c>
      <c r="BQ70" s="484">
        <v>7.9558369999999998</v>
      </c>
      <c r="BR70" s="480">
        <v>239.55504300000007</v>
      </c>
      <c r="BS70" s="465">
        <v>2.7975919999999999</v>
      </c>
      <c r="BT70" s="465">
        <v>13.657745999999999</v>
      </c>
      <c r="BU70" s="465">
        <v>0.53822999999999988</v>
      </c>
      <c r="BV70" s="465">
        <v>0</v>
      </c>
      <c r="BW70" s="465">
        <v>0</v>
      </c>
      <c r="BX70" s="465">
        <v>0</v>
      </c>
      <c r="BY70" s="466">
        <v>7.0414380000000003</v>
      </c>
      <c r="BZ70" s="466">
        <v>0</v>
      </c>
      <c r="CA70" s="27"/>
      <c r="CB70" s="27"/>
      <c r="CC70" s="27"/>
      <c r="CD70" s="27"/>
      <c r="CE70" s="27"/>
      <c r="CF70" s="27"/>
      <c r="CG70" s="27"/>
      <c r="CH70" s="27"/>
      <c r="CI70" s="27"/>
      <c r="CJ70" s="27"/>
      <c r="CK70" s="27"/>
      <c r="CL70" s="27"/>
      <c r="CM70" s="27"/>
      <c r="CN70" s="27"/>
      <c r="CO70" s="27"/>
      <c r="CP70" s="27"/>
      <c r="CQ70" s="27"/>
      <c r="CR70" s="27"/>
      <c r="CS70" s="27"/>
      <c r="CT70" s="27"/>
      <c r="CU70" s="27"/>
      <c r="CV70" s="27"/>
      <c r="CW70" s="27"/>
      <c r="CX70" s="27"/>
      <c r="CY70" s="27"/>
      <c r="CZ70" s="27"/>
    </row>
    <row r="71" s="339" customFormat="true" ht="15" customHeight="true" x14ac:dyDescent="0.2">
      <c r="A71" s="1215"/>
      <c r="B71" s="409" t="s">
        <v>699</v>
      </c>
      <c r="C71" s="435">
        <v>0</v>
      </c>
      <c r="D71" s="433">
        <v>0</v>
      </c>
      <c r="E71" s="433">
        <v>0</v>
      </c>
      <c r="F71" s="433">
        <v>0</v>
      </c>
      <c r="G71" s="437">
        <v>0.22338342782707432</v>
      </c>
      <c r="H71" s="434">
        <v>0</v>
      </c>
      <c r="I71" s="433">
        <v>0</v>
      </c>
      <c r="J71" s="433">
        <v>0</v>
      </c>
      <c r="K71" s="433">
        <v>4.9832013651075834E-2</v>
      </c>
      <c r="L71" s="436">
        <v>0.88153778132215066</v>
      </c>
      <c r="M71" s="435">
        <v>0</v>
      </c>
      <c r="N71" s="433">
        <v>0</v>
      </c>
      <c r="O71" s="433">
        <v>0</v>
      </c>
      <c r="P71" s="433">
        <v>0</v>
      </c>
      <c r="Q71" s="437">
        <v>6.1252263278839649E-3</v>
      </c>
      <c r="R71" s="435">
        <v>0.28804133445068369</v>
      </c>
      <c r="S71" s="433">
        <v>0</v>
      </c>
      <c r="T71" s="433">
        <v>6.4974382374733486E-3</v>
      </c>
      <c r="U71" s="433">
        <v>0</v>
      </c>
      <c r="V71" s="433">
        <v>0</v>
      </c>
      <c r="W71" s="433">
        <v>0</v>
      </c>
      <c r="X71" s="433">
        <v>0</v>
      </c>
      <c r="Y71" s="436">
        <v>0</v>
      </c>
      <c r="Z71" s="436">
        <v>0</v>
      </c>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376"/>
      <c r="BA71" s="1199"/>
      <c r="BB71" s="651" t="s">
        <v>699</v>
      </c>
      <c r="BC71" s="480">
        <v>0</v>
      </c>
      <c r="BD71" s="465">
        <v>0</v>
      </c>
      <c r="BE71" s="465">
        <v>0</v>
      </c>
      <c r="BF71" s="465">
        <v>0</v>
      </c>
      <c r="BG71" s="484">
        <v>24.873250999999996</v>
      </c>
      <c r="BH71" s="480">
        <v>0</v>
      </c>
      <c r="BI71" s="465">
        <v>0</v>
      </c>
      <c r="BJ71" s="465">
        <v>0</v>
      </c>
      <c r="BK71" s="465">
        <v>1.300319</v>
      </c>
      <c r="BL71" s="484">
        <v>23.051082999999998</v>
      </c>
      <c r="BM71" s="480">
        <v>0</v>
      </c>
      <c r="BN71" s="465">
        <v>0</v>
      </c>
      <c r="BO71" s="465">
        <v>0</v>
      </c>
      <c r="BP71" s="465">
        <v>0</v>
      </c>
      <c r="BQ71" s="484">
        <v>0.52184900000000001</v>
      </c>
      <c r="BR71" s="480">
        <v>24.351402</v>
      </c>
      <c r="BS71" s="465">
        <v>0</v>
      </c>
      <c r="BT71" s="465">
        <v>0.52184900000000001</v>
      </c>
      <c r="BU71" s="465">
        <v>0</v>
      </c>
      <c r="BV71" s="465">
        <v>0</v>
      </c>
      <c r="BW71" s="465">
        <v>0</v>
      </c>
      <c r="BX71" s="465">
        <v>0</v>
      </c>
      <c r="BY71" s="466">
        <v>0</v>
      </c>
      <c r="BZ71" s="466">
        <v>0</v>
      </c>
      <c r="CA71" s="27"/>
      <c r="CB71" s="27"/>
      <c r="CC71" s="27"/>
      <c r="CD71" s="27"/>
      <c r="CE71" s="27"/>
      <c r="CF71" s="27"/>
      <c r="CG71" s="27"/>
      <c r="CH71" s="27"/>
      <c r="CI71" s="27"/>
      <c r="CJ71" s="27"/>
      <c r="CK71" s="27"/>
      <c r="CL71" s="27"/>
      <c r="CM71" s="27"/>
      <c r="CN71" s="27"/>
      <c r="CO71" s="27"/>
      <c r="CP71" s="27"/>
      <c r="CQ71" s="27"/>
      <c r="CR71" s="27"/>
      <c r="CS71" s="27"/>
      <c r="CT71" s="27"/>
      <c r="CU71" s="27"/>
      <c r="CV71" s="27"/>
      <c r="CW71" s="27"/>
      <c r="CX71" s="27"/>
      <c r="CY71" s="27"/>
      <c r="CZ71" s="27"/>
    </row>
    <row r="72" s="339" customFormat="true" ht="15" customHeight="true" x14ac:dyDescent="0.2">
      <c r="A72" s="1215"/>
      <c r="B72" s="409" t="s">
        <v>700</v>
      </c>
      <c r="C72" s="435">
        <v>0</v>
      </c>
      <c r="D72" s="433">
        <v>0</v>
      </c>
      <c r="E72" s="433">
        <v>0</v>
      </c>
      <c r="F72" s="433">
        <v>0.10243697286132471</v>
      </c>
      <c r="G72" s="437">
        <v>0.6922943601719882</v>
      </c>
      <c r="H72" s="434">
        <v>4.4199987292732586E-3</v>
      </c>
      <c r="I72" s="433">
        <v>2.8054255765758575E-2</v>
      </c>
      <c r="J72" s="433">
        <v>0.5909484182460627</v>
      </c>
      <c r="K72" s="433">
        <v>0.38283978258570661</v>
      </c>
      <c r="L72" s="436">
        <v>1.7773070824297323</v>
      </c>
      <c r="M72" s="435">
        <v>0</v>
      </c>
      <c r="N72" s="433">
        <v>0</v>
      </c>
      <c r="O72" s="433">
        <v>0</v>
      </c>
      <c r="P72" s="433">
        <v>4.3012511292965683E-2</v>
      </c>
      <c r="Q72" s="437">
        <v>0.14181060555231592</v>
      </c>
      <c r="R72" s="435">
        <v>0.3645171458407116</v>
      </c>
      <c r="S72" s="433">
        <v>0</v>
      </c>
      <c r="T72" s="433">
        <v>0.61878683604677265</v>
      </c>
      <c r="U72" s="433">
        <v>0.22919494503708934</v>
      </c>
      <c r="V72" s="433">
        <v>2.4539571922832806E-2</v>
      </c>
      <c r="W72" s="433">
        <v>4.3588267325140567E-2</v>
      </c>
      <c r="X72" s="433">
        <v>2.7183419466664856E-2</v>
      </c>
      <c r="Y72" s="436">
        <v>0</v>
      </c>
      <c r="Z72" s="436">
        <v>0</v>
      </c>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376"/>
      <c r="BA72" s="1199"/>
      <c r="BB72" s="651" t="s">
        <v>700</v>
      </c>
      <c r="BC72" s="480">
        <v>0</v>
      </c>
      <c r="BD72" s="465">
        <v>0</v>
      </c>
      <c r="BE72" s="465">
        <v>0</v>
      </c>
      <c r="BF72" s="465">
        <v>11.410826999999999</v>
      </c>
      <c r="BG72" s="484">
        <v>77.085447000000002</v>
      </c>
      <c r="BH72" s="480">
        <v>0.11580799999999999</v>
      </c>
      <c r="BI72" s="465">
        <v>0.73150099999999996</v>
      </c>
      <c r="BJ72" s="465">
        <v>15.437142999999999</v>
      </c>
      <c r="BK72" s="465">
        <v>9.9898400000000009</v>
      </c>
      <c r="BL72" s="484">
        <v>46.474302000000009</v>
      </c>
      <c r="BM72" s="480">
        <v>0</v>
      </c>
      <c r="BN72" s="465">
        <v>0</v>
      </c>
      <c r="BO72" s="465">
        <v>0</v>
      </c>
      <c r="BP72" s="465">
        <v>3.665886</v>
      </c>
      <c r="BQ72" s="484">
        <v>12.081794</v>
      </c>
      <c r="BR72" s="480">
        <v>30.816770000000005</v>
      </c>
      <c r="BS72" s="465">
        <v>0</v>
      </c>
      <c r="BT72" s="465">
        <v>49.698554999999999</v>
      </c>
      <c r="BU72" s="465">
        <v>0.11580799999999999</v>
      </c>
      <c r="BV72" s="465">
        <v>2.6393339999999998</v>
      </c>
      <c r="BW72" s="465">
        <v>2.8232849999999998</v>
      </c>
      <c r="BX72" s="465">
        <v>2.4025219999999998</v>
      </c>
      <c r="BY72" s="466">
        <v>0</v>
      </c>
      <c r="BZ72" s="466">
        <v>0</v>
      </c>
      <c r="CA72" s="27"/>
      <c r="CB72" s="27"/>
      <c r="CC72" s="27"/>
      <c r="CD72" s="27"/>
      <c r="CE72" s="27"/>
      <c r="CF72" s="27"/>
      <c r="CG72" s="27"/>
      <c r="CH72" s="27"/>
      <c r="CI72" s="27"/>
      <c r="CJ72" s="27"/>
      <c r="CK72" s="27"/>
      <c r="CL72" s="27"/>
      <c r="CM72" s="27"/>
      <c r="CN72" s="27"/>
      <c r="CO72" s="27"/>
      <c r="CP72" s="27"/>
      <c r="CQ72" s="27"/>
      <c r="CR72" s="27"/>
      <c r="CS72" s="27"/>
      <c r="CT72" s="27"/>
      <c r="CU72" s="27"/>
      <c r="CV72" s="27"/>
      <c r="CW72" s="27"/>
      <c r="CX72" s="27"/>
      <c r="CY72" s="27"/>
      <c r="CZ72" s="27"/>
    </row>
    <row r="73" s="339" customFormat="true" ht="15" customHeight="true" x14ac:dyDescent="0.2">
      <c r="A73" s="1216"/>
      <c r="B73" s="409" t="s">
        <v>701</v>
      </c>
      <c r="C73" s="435">
        <v>3.1613862142832811E-4</v>
      </c>
      <c r="D73" s="433">
        <v>0</v>
      </c>
      <c r="E73" s="433">
        <v>0</v>
      </c>
      <c r="F73" s="433">
        <v>9.5607785678761187E-2</v>
      </c>
      <c r="G73" s="437">
        <v>0.5503259294819991</v>
      </c>
      <c r="H73" s="434">
        <v>4.4569630907103031E-2</v>
      </c>
      <c r="I73" s="433">
        <v>0.76344120184147779</v>
      </c>
      <c r="J73" s="433">
        <v>0.96727759083474019</v>
      </c>
      <c r="K73" s="433">
        <v>0.20121185578157774</v>
      </c>
      <c r="L73" s="436">
        <v>0.27885366894831626</v>
      </c>
      <c r="M73" s="435">
        <v>0</v>
      </c>
      <c r="N73" s="433">
        <v>0</v>
      </c>
      <c r="O73" s="433">
        <v>0</v>
      </c>
      <c r="P73" s="433">
        <v>0</v>
      </c>
      <c r="Q73" s="437">
        <v>0.15351297352577051</v>
      </c>
      <c r="R73" s="435">
        <v>0.68269927095680205</v>
      </c>
      <c r="S73" s="433">
        <v>0</v>
      </c>
      <c r="T73" s="433">
        <v>0</v>
      </c>
      <c r="U73" s="433">
        <v>6.9668075221017714E-2</v>
      </c>
      <c r="V73" s="433">
        <v>0.12160191913779383</v>
      </c>
      <c r="W73" s="433">
        <v>0</v>
      </c>
      <c r="X73" s="433">
        <v>0</v>
      </c>
      <c r="Y73" s="436">
        <v>1.2201344783593256E-2</v>
      </c>
      <c r="Z73" s="436">
        <v>0</v>
      </c>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376"/>
      <c r="BA73" s="1200"/>
      <c r="BB73" s="651" t="s">
        <v>701</v>
      </c>
      <c r="BC73" s="480">
        <v>3.5201999999999997E-2</v>
      </c>
      <c r="BD73" s="465">
        <v>0</v>
      </c>
      <c r="BE73" s="465">
        <v>0</v>
      </c>
      <c r="BF73" s="465">
        <v>10.650099000000001</v>
      </c>
      <c r="BG73" s="484">
        <v>61.277576000000003</v>
      </c>
      <c r="BH73" s="480">
        <v>1.1677649999999999</v>
      </c>
      <c r="BI73" s="465">
        <v>19.906356000000002</v>
      </c>
      <c r="BJ73" s="465">
        <v>25.267860999999996</v>
      </c>
      <c r="BK73" s="465">
        <v>5.250432</v>
      </c>
      <c r="BL73" s="484">
        <v>7.2916659999999993</v>
      </c>
      <c r="BM73" s="480">
        <v>0</v>
      </c>
      <c r="BN73" s="465">
        <v>0</v>
      </c>
      <c r="BO73" s="465">
        <v>0</v>
      </c>
      <c r="BP73" s="465">
        <v>0</v>
      </c>
      <c r="BQ73" s="484">
        <v>13.078797</v>
      </c>
      <c r="BR73" s="480">
        <v>57.716315000000002</v>
      </c>
      <c r="BS73" s="465">
        <v>0</v>
      </c>
      <c r="BT73" s="465">
        <v>0</v>
      </c>
      <c r="BU73" s="465">
        <v>3.5201999999999997E-2</v>
      </c>
      <c r="BV73" s="465">
        <v>13.078797</v>
      </c>
      <c r="BW73" s="465">
        <v>0</v>
      </c>
      <c r="BX73" s="465">
        <v>0</v>
      </c>
      <c r="BY73" s="466">
        <v>1.132563</v>
      </c>
      <c r="BZ73" s="466">
        <v>0</v>
      </c>
      <c r="CA73" s="27"/>
      <c r="CB73" s="27"/>
      <c r="CC73" s="27"/>
      <c r="CD73" s="27"/>
      <c r="CE73" s="27"/>
      <c r="CF73" s="27"/>
      <c r="CG73" s="27"/>
      <c r="CH73" s="27"/>
      <c r="CI73" s="27"/>
      <c r="CJ73" s="27"/>
      <c r="CK73" s="27"/>
      <c r="CL73" s="27"/>
      <c r="CM73" s="27"/>
      <c r="CN73" s="27"/>
      <c r="CO73" s="27"/>
      <c r="CP73" s="27"/>
      <c r="CQ73" s="27"/>
      <c r="CR73" s="27"/>
      <c r="CS73" s="27"/>
      <c r="CT73" s="27"/>
      <c r="CU73" s="27"/>
      <c r="CV73" s="27"/>
      <c r="CW73" s="27"/>
      <c r="CX73" s="27"/>
      <c r="CY73" s="27"/>
      <c r="CZ73" s="27"/>
    </row>
    <row r="74" s="339" customFormat="true" ht="15" customHeight="true" x14ac:dyDescent="0.2">
      <c r="A74" s="645"/>
      <c r="B74" s="409"/>
      <c r="C74" s="435"/>
      <c r="D74" s="433"/>
      <c r="E74" s="433"/>
      <c r="F74" s="433"/>
      <c r="G74" s="437"/>
      <c r="H74" s="434"/>
      <c r="I74" s="433"/>
      <c r="J74" s="433"/>
      <c r="K74" s="433"/>
      <c r="L74" s="436"/>
      <c r="M74" s="435"/>
      <c r="N74" s="433"/>
      <c r="O74" s="433"/>
      <c r="P74" s="433"/>
      <c r="Q74" s="437"/>
      <c r="R74" s="435"/>
      <c r="S74" s="433"/>
      <c r="T74" s="433"/>
      <c r="U74" s="433"/>
      <c r="V74" s="433"/>
      <c r="W74" s="433"/>
      <c r="X74" s="433"/>
      <c r="Y74" s="436"/>
      <c r="Z74" s="436"/>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376"/>
      <c r="BA74" s="991"/>
      <c r="BB74" s="651"/>
      <c r="BC74" s="480"/>
      <c r="BD74" s="465"/>
      <c r="BE74" s="465"/>
      <c r="BF74" s="465"/>
      <c r="BG74" s="484"/>
      <c r="BH74" s="480"/>
      <c r="BI74" s="465"/>
      <c r="BJ74" s="465"/>
      <c r="BK74" s="465"/>
      <c r="BL74" s="484"/>
      <c r="BM74" s="480"/>
      <c r="BN74" s="465"/>
      <c r="BO74" s="465"/>
      <c r="BP74" s="465"/>
      <c r="BQ74" s="484"/>
      <c r="BR74" s="480"/>
      <c r="BS74" s="465"/>
      <c r="BT74" s="465"/>
      <c r="BU74" s="465"/>
      <c r="BV74" s="465"/>
      <c r="BW74" s="465"/>
      <c r="BX74" s="465"/>
      <c r="BY74" s="466"/>
      <c r="BZ74" s="466"/>
      <c r="CA74" s="27"/>
      <c r="CB74" s="27"/>
      <c r="CC74" s="27"/>
      <c r="CD74" s="27"/>
      <c r="CE74" s="27"/>
      <c r="CF74" s="27"/>
      <c r="CG74" s="27"/>
      <c r="CH74" s="27"/>
      <c r="CI74" s="27"/>
      <c r="CJ74" s="27"/>
      <c r="CK74" s="27"/>
      <c r="CL74" s="27"/>
      <c r="CM74" s="27"/>
      <c r="CN74" s="27"/>
      <c r="CO74" s="27"/>
      <c r="CP74" s="27"/>
      <c r="CQ74" s="27"/>
      <c r="CR74" s="27"/>
      <c r="CS74" s="27"/>
      <c r="CT74" s="27"/>
      <c r="CU74" s="27"/>
      <c r="CV74" s="27"/>
      <c r="CW74" s="27"/>
      <c r="CX74" s="27"/>
      <c r="CY74" s="27"/>
      <c r="CZ74" s="27"/>
    </row>
    <row r="75" s="339" customFormat="true" ht="15" customHeight="true" x14ac:dyDescent="0.2">
      <c r="A75" s="645"/>
      <c r="B75" s="409"/>
      <c r="C75" s="435"/>
      <c r="D75" s="433"/>
      <c r="E75" s="433"/>
      <c r="F75" s="433"/>
      <c r="G75" s="437"/>
      <c r="H75" s="434"/>
      <c r="I75" s="433"/>
      <c r="J75" s="433"/>
      <c r="K75" s="433"/>
      <c r="L75" s="436"/>
      <c r="M75" s="435"/>
      <c r="N75" s="433"/>
      <c r="O75" s="433"/>
      <c r="P75" s="433"/>
      <c r="Q75" s="437"/>
      <c r="R75" s="435"/>
      <c r="S75" s="433"/>
      <c r="T75" s="433"/>
      <c r="U75" s="433"/>
      <c r="V75" s="433"/>
      <c r="W75" s="433"/>
      <c r="X75" s="433"/>
      <c r="Y75" s="436"/>
      <c r="Z75" s="436"/>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376"/>
      <c r="BA75" s="991"/>
      <c r="BB75" s="651"/>
      <c r="BC75" s="480"/>
      <c r="BD75" s="465"/>
      <c r="BE75" s="465"/>
      <c r="BF75" s="465"/>
      <c r="BG75" s="484"/>
      <c r="BH75" s="480"/>
      <c r="BI75" s="465"/>
      <c r="BJ75" s="465"/>
      <c r="BK75" s="465"/>
      <c r="BL75" s="484"/>
      <c r="BM75" s="480"/>
      <c r="BN75" s="465"/>
      <c r="BO75" s="465"/>
      <c r="BP75" s="465"/>
      <c r="BQ75" s="484"/>
      <c r="BR75" s="480"/>
      <c r="BS75" s="465"/>
      <c r="BT75" s="465"/>
      <c r="BU75" s="465"/>
      <c r="BV75" s="465"/>
      <c r="BW75" s="465"/>
      <c r="BX75" s="465"/>
      <c r="BY75" s="466"/>
      <c r="BZ75" s="466"/>
      <c r="CA75" s="27"/>
      <c r="CB75" s="27"/>
      <c r="CC75" s="27"/>
      <c r="CD75" s="27"/>
      <c r="CE75" s="27"/>
      <c r="CF75" s="27"/>
      <c r="CG75" s="27"/>
      <c r="CH75" s="27"/>
      <c r="CI75" s="27"/>
      <c r="CJ75" s="27"/>
      <c r="CK75" s="27"/>
      <c r="CL75" s="27"/>
      <c r="CM75" s="27"/>
      <c r="CN75" s="27"/>
      <c r="CO75" s="27"/>
      <c r="CP75" s="27"/>
      <c r="CQ75" s="27"/>
      <c r="CR75" s="27"/>
      <c r="CS75" s="27"/>
      <c r="CT75" s="27"/>
      <c r="CU75" s="27"/>
      <c r="CV75" s="27"/>
      <c r="CW75" s="27"/>
      <c r="CX75" s="27"/>
      <c r="CY75" s="27"/>
      <c r="CZ75" s="27"/>
    </row>
    <row r="76" s="339" customFormat="true" ht="15" customHeight="true" x14ac:dyDescent="0.2">
      <c r="A76" s="645"/>
      <c r="B76" s="409"/>
      <c r="C76" s="435"/>
      <c r="D76" s="433"/>
      <c r="E76" s="433"/>
      <c r="F76" s="433"/>
      <c r="G76" s="437"/>
      <c r="H76" s="434"/>
      <c r="I76" s="433"/>
      <c r="J76" s="433"/>
      <c r="K76" s="433"/>
      <c r="L76" s="436"/>
      <c r="M76" s="435"/>
      <c r="N76" s="433"/>
      <c r="O76" s="433"/>
      <c r="P76" s="433"/>
      <c r="Q76" s="437"/>
      <c r="R76" s="435"/>
      <c r="S76" s="433"/>
      <c r="T76" s="433"/>
      <c r="U76" s="433"/>
      <c r="V76" s="433"/>
      <c r="W76" s="433"/>
      <c r="X76" s="433"/>
      <c r="Y76" s="436"/>
      <c r="Z76" s="436"/>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376"/>
      <c r="BA76" s="991"/>
      <c r="BB76" s="651"/>
      <c r="BC76" s="480"/>
      <c r="BD76" s="465"/>
      <c r="BE76" s="465"/>
      <c r="BF76" s="465"/>
      <c r="BG76" s="484"/>
      <c r="BH76" s="480"/>
      <c r="BI76" s="465"/>
      <c r="BJ76" s="465"/>
      <c r="BK76" s="465"/>
      <c r="BL76" s="484"/>
      <c r="BM76" s="480"/>
      <c r="BN76" s="465"/>
      <c r="BO76" s="465"/>
      <c r="BP76" s="465"/>
      <c r="BQ76" s="484"/>
      <c r="BR76" s="480"/>
      <c r="BS76" s="465"/>
      <c r="BT76" s="465"/>
      <c r="BU76" s="465"/>
      <c r="BV76" s="465"/>
      <c r="BW76" s="465"/>
      <c r="BX76" s="465"/>
      <c r="BY76" s="466"/>
      <c r="BZ76" s="466"/>
      <c r="CA76" s="27"/>
      <c r="CB76" s="27"/>
      <c r="CC76" s="27"/>
      <c r="CD76" s="27"/>
      <c r="CE76" s="27"/>
      <c r="CF76" s="27"/>
      <c r="CG76" s="27"/>
      <c r="CH76" s="27"/>
      <c r="CI76" s="27"/>
      <c r="CJ76" s="27"/>
      <c r="CK76" s="27"/>
      <c r="CL76" s="27"/>
      <c r="CM76" s="27"/>
      <c r="CN76" s="27"/>
      <c r="CO76" s="27"/>
      <c r="CP76" s="27"/>
      <c r="CQ76" s="27"/>
      <c r="CR76" s="27"/>
      <c r="CS76" s="27"/>
      <c r="CT76" s="27"/>
      <c r="CU76" s="27"/>
      <c r="CV76" s="27"/>
      <c r="CW76" s="27"/>
      <c r="CX76" s="27"/>
      <c r="CY76" s="27"/>
      <c r="CZ76" s="27"/>
    </row>
    <row r="77" s="339" customFormat="true" ht="15" customHeight="true" x14ac:dyDescent="0.2">
      <c r="A77" s="645"/>
      <c r="B77" s="409"/>
      <c r="C77" s="435"/>
      <c r="D77" s="433"/>
      <c r="E77" s="433"/>
      <c r="F77" s="433"/>
      <c r="G77" s="437"/>
      <c r="H77" s="434"/>
      <c r="I77" s="433"/>
      <c r="J77" s="433"/>
      <c r="K77" s="433"/>
      <c r="L77" s="436"/>
      <c r="M77" s="435"/>
      <c r="N77" s="433"/>
      <c r="O77" s="433"/>
      <c r="P77" s="433"/>
      <c r="Q77" s="437"/>
      <c r="R77" s="435"/>
      <c r="S77" s="433"/>
      <c r="T77" s="433"/>
      <c r="U77" s="433"/>
      <c r="V77" s="433"/>
      <c r="W77" s="433"/>
      <c r="X77" s="433"/>
      <c r="Y77" s="436"/>
      <c r="Z77" s="436"/>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376"/>
      <c r="BA77" s="991"/>
      <c r="BB77" s="651"/>
      <c r="BC77" s="480"/>
      <c r="BD77" s="465"/>
      <c r="BE77" s="465"/>
      <c r="BF77" s="465"/>
      <c r="BG77" s="484"/>
      <c r="BH77" s="480"/>
      <c r="BI77" s="465"/>
      <c r="BJ77" s="465"/>
      <c r="BK77" s="465"/>
      <c r="BL77" s="484"/>
      <c r="BM77" s="480"/>
      <c r="BN77" s="465"/>
      <c r="BO77" s="465"/>
      <c r="BP77" s="465"/>
      <c r="BQ77" s="484"/>
      <c r="BR77" s="480"/>
      <c r="BS77" s="465"/>
      <c r="BT77" s="465"/>
      <c r="BU77" s="465"/>
      <c r="BV77" s="465"/>
      <c r="BW77" s="465"/>
      <c r="BX77" s="465"/>
      <c r="BY77" s="466"/>
      <c r="BZ77" s="466"/>
      <c r="CA77" s="27"/>
      <c r="CB77" s="27"/>
      <c r="CC77" s="27"/>
      <c r="CD77" s="27"/>
      <c r="CE77" s="27"/>
      <c r="CF77" s="27"/>
      <c r="CG77" s="27"/>
      <c r="CH77" s="27"/>
      <c r="CI77" s="27"/>
      <c r="CJ77" s="27"/>
      <c r="CK77" s="27"/>
      <c r="CL77" s="27"/>
      <c r="CM77" s="27"/>
      <c r="CN77" s="27"/>
      <c r="CO77" s="27"/>
      <c r="CP77" s="27"/>
      <c r="CQ77" s="27"/>
      <c r="CR77" s="27"/>
      <c r="CS77" s="27"/>
      <c r="CT77" s="27"/>
      <c r="CU77" s="27"/>
      <c r="CV77" s="27"/>
      <c r="CW77" s="27"/>
      <c r="CX77" s="27"/>
      <c r="CY77" s="27"/>
      <c r="CZ77" s="27"/>
    </row>
    <row r="78" s="339" customFormat="true" ht="15" customHeight="true" x14ac:dyDescent="0.2">
      <c r="A78" s="645"/>
      <c r="B78" s="409"/>
      <c r="C78" s="435"/>
      <c r="D78" s="433"/>
      <c r="E78" s="433"/>
      <c r="F78" s="433"/>
      <c r="G78" s="437"/>
      <c r="H78" s="434"/>
      <c r="I78" s="433"/>
      <c r="J78" s="433"/>
      <c r="K78" s="433"/>
      <c r="L78" s="436"/>
      <c r="M78" s="435"/>
      <c r="N78" s="433"/>
      <c r="O78" s="433"/>
      <c r="P78" s="433"/>
      <c r="Q78" s="437"/>
      <c r="R78" s="435"/>
      <c r="S78" s="433"/>
      <c r="T78" s="433"/>
      <c r="U78" s="433"/>
      <c r="V78" s="433"/>
      <c r="W78" s="433"/>
      <c r="X78" s="433"/>
      <c r="Y78" s="436"/>
      <c r="Z78" s="436"/>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376"/>
      <c r="BA78" s="991"/>
      <c r="BB78" s="651"/>
      <c r="BC78" s="480"/>
      <c r="BD78" s="465"/>
      <c r="BE78" s="465"/>
      <c r="BF78" s="465"/>
      <c r="BG78" s="484"/>
      <c r="BH78" s="480"/>
      <c r="BI78" s="465"/>
      <c r="BJ78" s="465"/>
      <c r="BK78" s="465"/>
      <c r="BL78" s="484"/>
      <c r="BM78" s="480"/>
      <c r="BN78" s="465"/>
      <c r="BO78" s="465"/>
      <c r="BP78" s="465"/>
      <c r="BQ78" s="484"/>
      <c r="BR78" s="480"/>
      <c r="BS78" s="465"/>
      <c r="BT78" s="465"/>
      <c r="BU78" s="465"/>
      <c r="BV78" s="465"/>
      <c r="BW78" s="465"/>
      <c r="BX78" s="465"/>
      <c r="BY78" s="466"/>
      <c r="BZ78" s="466"/>
      <c r="CA78" s="27"/>
      <c r="CB78" s="27"/>
      <c r="CC78" s="27"/>
      <c r="CD78" s="27"/>
      <c r="CE78" s="27"/>
      <c r="CF78" s="27"/>
      <c r="CG78" s="27"/>
      <c r="CH78" s="27"/>
      <c r="CI78" s="27"/>
      <c r="CJ78" s="27"/>
      <c r="CK78" s="27"/>
      <c r="CL78" s="27"/>
      <c r="CM78" s="27"/>
      <c r="CN78" s="27"/>
      <c r="CO78" s="27"/>
      <c r="CP78" s="27"/>
      <c r="CQ78" s="27"/>
      <c r="CR78" s="27"/>
      <c r="CS78" s="27"/>
      <c r="CT78" s="27"/>
      <c r="CU78" s="27"/>
      <c r="CV78" s="27"/>
      <c r="CW78" s="27"/>
      <c r="CX78" s="27"/>
      <c r="CY78" s="27"/>
      <c r="CZ78" s="27"/>
    </row>
    <row r="79" s="339" customFormat="true" ht="15" customHeight="true" x14ac:dyDescent="0.2">
      <c r="A79" s="645"/>
      <c r="B79" s="409"/>
      <c r="C79" s="435"/>
      <c r="D79" s="433"/>
      <c r="E79" s="433"/>
      <c r="F79" s="433"/>
      <c r="G79" s="437"/>
      <c r="H79" s="434"/>
      <c r="I79" s="433"/>
      <c r="J79" s="433"/>
      <c r="K79" s="433"/>
      <c r="L79" s="436"/>
      <c r="M79" s="435"/>
      <c r="N79" s="433"/>
      <c r="O79" s="433"/>
      <c r="P79" s="433"/>
      <c r="Q79" s="437"/>
      <c r="R79" s="435"/>
      <c r="S79" s="433"/>
      <c r="T79" s="433"/>
      <c r="U79" s="433"/>
      <c r="V79" s="433"/>
      <c r="W79" s="433"/>
      <c r="X79" s="433"/>
      <c r="Y79" s="436"/>
      <c r="Z79" s="436"/>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376"/>
      <c r="BA79" s="991"/>
      <c r="BB79" s="651"/>
      <c r="BC79" s="480"/>
      <c r="BD79" s="465"/>
      <c r="BE79" s="465"/>
      <c r="BF79" s="465"/>
      <c r="BG79" s="484"/>
      <c r="BH79" s="480"/>
      <c r="BI79" s="465"/>
      <c r="BJ79" s="465"/>
      <c r="BK79" s="465"/>
      <c r="BL79" s="484"/>
      <c r="BM79" s="480"/>
      <c r="BN79" s="465"/>
      <c r="BO79" s="465"/>
      <c r="BP79" s="465"/>
      <c r="BQ79" s="484"/>
      <c r="BR79" s="480"/>
      <c r="BS79" s="465"/>
      <c r="BT79" s="465"/>
      <c r="BU79" s="465"/>
      <c r="BV79" s="465"/>
      <c r="BW79" s="465"/>
      <c r="BX79" s="465"/>
      <c r="BY79" s="466"/>
      <c r="BZ79" s="466"/>
      <c r="CA79" s="27"/>
      <c r="CB79" s="27"/>
      <c r="CC79" s="27"/>
      <c r="CD79" s="27"/>
      <c r="CE79" s="27"/>
      <c r="CF79" s="27"/>
      <c r="CG79" s="27"/>
      <c r="CH79" s="27"/>
      <c r="CI79" s="27"/>
      <c r="CJ79" s="27"/>
      <c r="CK79" s="27"/>
      <c r="CL79" s="27"/>
      <c r="CM79" s="27"/>
      <c r="CN79" s="27"/>
      <c r="CO79" s="27"/>
      <c r="CP79" s="27"/>
      <c r="CQ79" s="27"/>
      <c r="CR79" s="27"/>
      <c r="CS79" s="27"/>
      <c r="CT79" s="27"/>
      <c r="CU79" s="27"/>
      <c r="CV79" s="27"/>
      <c r="CW79" s="27"/>
      <c r="CX79" s="27"/>
      <c r="CY79" s="27"/>
      <c r="CZ79" s="27"/>
    </row>
    <row r="80" s="339" customFormat="true" ht="15" customHeight="true" x14ac:dyDescent="0.2">
      <c r="A80" s="645"/>
      <c r="B80" s="409"/>
      <c r="C80" s="435"/>
      <c r="D80" s="433"/>
      <c r="E80" s="433"/>
      <c r="F80" s="433"/>
      <c r="G80" s="437"/>
      <c r="H80" s="434"/>
      <c r="I80" s="433"/>
      <c r="J80" s="433"/>
      <c r="K80" s="433"/>
      <c r="L80" s="436"/>
      <c r="M80" s="435"/>
      <c r="N80" s="433"/>
      <c r="O80" s="433"/>
      <c r="P80" s="433"/>
      <c r="Q80" s="437"/>
      <c r="R80" s="435"/>
      <c r="S80" s="433"/>
      <c r="T80" s="433"/>
      <c r="U80" s="433"/>
      <c r="V80" s="433"/>
      <c r="W80" s="433"/>
      <c r="X80" s="433"/>
      <c r="Y80" s="436"/>
      <c r="Z80" s="436"/>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376"/>
      <c r="BA80" s="991"/>
      <c r="BB80" s="651"/>
      <c r="BC80" s="480"/>
      <c r="BD80" s="465"/>
      <c r="BE80" s="465"/>
      <c r="BF80" s="465"/>
      <c r="BG80" s="484"/>
      <c r="BH80" s="480"/>
      <c r="BI80" s="465"/>
      <c r="BJ80" s="465"/>
      <c r="BK80" s="465"/>
      <c r="BL80" s="484"/>
      <c r="BM80" s="480"/>
      <c r="BN80" s="465"/>
      <c r="BO80" s="465"/>
      <c r="BP80" s="465"/>
      <c r="BQ80" s="484"/>
      <c r="BR80" s="480"/>
      <c r="BS80" s="465"/>
      <c r="BT80" s="465"/>
      <c r="BU80" s="465"/>
      <c r="BV80" s="465"/>
      <c r="BW80" s="465"/>
      <c r="BX80" s="465"/>
      <c r="BY80" s="466"/>
      <c r="BZ80" s="466"/>
      <c r="CA80" s="27"/>
      <c r="CB80" s="27"/>
      <c r="CC80" s="27"/>
      <c r="CD80" s="27"/>
      <c r="CE80" s="27"/>
      <c r="CF80" s="27"/>
      <c r="CG80" s="27"/>
      <c r="CH80" s="27"/>
      <c r="CI80" s="27"/>
      <c r="CJ80" s="27"/>
      <c r="CK80" s="27"/>
      <c r="CL80" s="27"/>
      <c r="CM80" s="27"/>
      <c r="CN80" s="27"/>
      <c r="CO80" s="27"/>
      <c r="CP80" s="27"/>
      <c r="CQ80" s="27"/>
      <c r="CR80" s="27"/>
      <c r="CS80" s="27"/>
      <c r="CT80" s="27"/>
      <c r="CU80" s="27"/>
      <c r="CV80" s="27"/>
      <c r="CW80" s="27"/>
      <c r="CX80" s="27"/>
      <c r="CY80" s="27"/>
      <c r="CZ80" s="27"/>
    </row>
    <row r="81" s="339" customFormat="true" ht="15" customHeight="true" x14ac:dyDescent="0.2">
      <c r="A81" s="645"/>
      <c r="B81" s="409"/>
      <c r="C81" s="435"/>
      <c r="D81" s="433"/>
      <c r="E81" s="433"/>
      <c r="F81" s="433"/>
      <c r="G81" s="437"/>
      <c r="H81" s="434"/>
      <c r="I81" s="433"/>
      <c r="J81" s="433"/>
      <c r="K81" s="433"/>
      <c r="L81" s="436"/>
      <c r="M81" s="435"/>
      <c r="N81" s="433"/>
      <c r="O81" s="433"/>
      <c r="P81" s="433"/>
      <c r="Q81" s="437"/>
      <c r="R81" s="435"/>
      <c r="S81" s="433"/>
      <c r="T81" s="433"/>
      <c r="U81" s="433"/>
      <c r="V81" s="433"/>
      <c r="W81" s="433"/>
      <c r="X81" s="433"/>
      <c r="Y81" s="436"/>
      <c r="Z81" s="436"/>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376"/>
      <c r="BA81" s="991"/>
      <c r="BB81" s="651"/>
      <c r="BC81" s="480"/>
      <c r="BD81" s="465"/>
      <c r="BE81" s="465"/>
      <c r="BF81" s="465"/>
      <c r="BG81" s="484"/>
      <c r="BH81" s="480"/>
      <c r="BI81" s="465"/>
      <c r="BJ81" s="465"/>
      <c r="BK81" s="465"/>
      <c r="BL81" s="484"/>
      <c r="BM81" s="480"/>
      <c r="BN81" s="465"/>
      <c r="BO81" s="465"/>
      <c r="BP81" s="465"/>
      <c r="BQ81" s="484"/>
      <c r="BR81" s="480"/>
      <c r="BS81" s="465"/>
      <c r="BT81" s="465"/>
      <c r="BU81" s="465"/>
      <c r="BV81" s="465"/>
      <c r="BW81" s="465"/>
      <c r="BX81" s="465"/>
      <c r="BY81" s="466"/>
      <c r="BZ81" s="466"/>
      <c r="CA81" s="27"/>
      <c r="CB81" s="27"/>
      <c r="CC81" s="27"/>
      <c r="CD81" s="27"/>
      <c r="CE81" s="27"/>
      <c r="CF81" s="27"/>
      <c r="CG81" s="27"/>
      <c r="CH81" s="27"/>
      <c r="CI81" s="27"/>
      <c r="CJ81" s="27"/>
      <c r="CK81" s="27"/>
      <c r="CL81" s="27"/>
      <c r="CM81" s="27"/>
      <c r="CN81" s="27"/>
      <c r="CO81" s="27"/>
      <c r="CP81" s="27"/>
      <c r="CQ81" s="27"/>
      <c r="CR81" s="27"/>
      <c r="CS81" s="27"/>
      <c r="CT81" s="27"/>
      <c r="CU81" s="27"/>
      <c r="CV81" s="27"/>
      <c r="CW81" s="27"/>
      <c r="CX81" s="27"/>
      <c r="CY81" s="27"/>
      <c r="CZ81" s="27"/>
    </row>
    <row r="82" s="339" customFormat="true" ht="15" customHeight="true" x14ac:dyDescent="0.2">
      <c r="A82" s="645"/>
      <c r="B82" s="409"/>
      <c r="C82" s="435"/>
      <c r="D82" s="433"/>
      <c r="E82" s="433"/>
      <c r="F82" s="433"/>
      <c r="G82" s="437"/>
      <c r="H82" s="434"/>
      <c r="I82" s="433"/>
      <c r="J82" s="433"/>
      <c r="K82" s="433"/>
      <c r="L82" s="436"/>
      <c r="M82" s="435"/>
      <c r="N82" s="433"/>
      <c r="O82" s="433"/>
      <c r="P82" s="433"/>
      <c r="Q82" s="437"/>
      <c r="R82" s="435"/>
      <c r="S82" s="433"/>
      <c r="T82" s="433"/>
      <c r="U82" s="433"/>
      <c r="V82" s="433"/>
      <c r="W82" s="433"/>
      <c r="X82" s="433"/>
      <c r="Y82" s="436"/>
      <c r="Z82" s="436"/>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376"/>
      <c r="BA82" s="991"/>
      <c r="BB82" s="651"/>
      <c r="BC82" s="480"/>
      <c r="BD82" s="465"/>
      <c r="BE82" s="465"/>
      <c r="BF82" s="465"/>
      <c r="BG82" s="484"/>
      <c r="BH82" s="480"/>
      <c r="BI82" s="465"/>
      <c r="BJ82" s="465"/>
      <c r="BK82" s="465"/>
      <c r="BL82" s="484"/>
      <c r="BM82" s="480"/>
      <c r="BN82" s="465"/>
      <c r="BO82" s="465"/>
      <c r="BP82" s="465"/>
      <c r="BQ82" s="484"/>
      <c r="BR82" s="480"/>
      <c r="BS82" s="465"/>
      <c r="BT82" s="465"/>
      <c r="BU82" s="465"/>
      <c r="BV82" s="465"/>
      <c r="BW82" s="465"/>
      <c r="BX82" s="465"/>
      <c r="BY82" s="466"/>
      <c r="BZ82" s="466"/>
      <c r="CA82" s="27"/>
      <c r="CB82" s="27"/>
      <c r="CC82" s="27"/>
      <c r="CD82" s="27"/>
      <c r="CE82" s="27"/>
      <c r="CF82" s="27"/>
      <c r="CG82" s="27"/>
      <c r="CH82" s="27"/>
      <c r="CI82" s="27"/>
      <c r="CJ82" s="27"/>
      <c r="CK82" s="27"/>
      <c r="CL82" s="27"/>
      <c r="CM82" s="27"/>
      <c r="CN82" s="27"/>
      <c r="CO82" s="27"/>
      <c r="CP82" s="27"/>
      <c r="CQ82" s="27"/>
      <c r="CR82" s="27"/>
      <c r="CS82" s="27"/>
      <c r="CT82" s="27"/>
      <c r="CU82" s="27"/>
      <c r="CV82" s="27"/>
      <c r="CW82" s="27"/>
      <c r="CX82" s="27"/>
      <c r="CY82" s="27"/>
      <c r="CZ82" s="27"/>
    </row>
    <row r="83" s="339" customFormat="true" ht="15" customHeight="true" x14ac:dyDescent="0.2">
      <c r="A83" s="645"/>
      <c r="B83" s="409"/>
      <c r="C83" s="435"/>
      <c r="D83" s="433"/>
      <c r="E83" s="433"/>
      <c r="F83" s="433"/>
      <c r="G83" s="437"/>
      <c r="H83" s="434"/>
      <c r="I83" s="433"/>
      <c r="J83" s="433"/>
      <c r="K83" s="433"/>
      <c r="L83" s="436"/>
      <c r="M83" s="435"/>
      <c r="N83" s="433"/>
      <c r="O83" s="433"/>
      <c r="P83" s="433"/>
      <c r="Q83" s="437"/>
      <c r="R83" s="435"/>
      <c r="S83" s="433"/>
      <c r="T83" s="433"/>
      <c r="U83" s="433"/>
      <c r="V83" s="433"/>
      <c r="W83" s="433"/>
      <c r="X83" s="433"/>
      <c r="Y83" s="436"/>
      <c r="Z83" s="436"/>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376"/>
      <c r="BA83" s="991"/>
      <c r="BB83" s="651"/>
      <c r="BC83" s="480"/>
      <c r="BD83" s="465"/>
      <c r="BE83" s="465"/>
      <c r="BF83" s="465"/>
      <c r="BG83" s="484"/>
      <c r="BH83" s="480"/>
      <c r="BI83" s="465"/>
      <c r="BJ83" s="465"/>
      <c r="BK83" s="465"/>
      <c r="BL83" s="484"/>
      <c r="BM83" s="480"/>
      <c r="BN83" s="465"/>
      <c r="BO83" s="465"/>
      <c r="BP83" s="465"/>
      <c r="BQ83" s="484"/>
      <c r="BR83" s="480"/>
      <c r="BS83" s="465"/>
      <c r="BT83" s="465"/>
      <c r="BU83" s="465"/>
      <c r="BV83" s="465"/>
      <c r="BW83" s="465"/>
      <c r="BX83" s="465"/>
      <c r="BY83" s="466"/>
      <c r="BZ83" s="466"/>
      <c r="CA83" s="27"/>
      <c r="CB83" s="27"/>
      <c r="CC83" s="27"/>
      <c r="CD83" s="27"/>
      <c r="CE83" s="27"/>
      <c r="CF83" s="27"/>
      <c r="CG83" s="27"/>
      <c r="CH83" s="27"/>
      <c r="CI83" s="27"/>
      <c r="CJ83" s="27"/>
      <c r="CK83" s="27"/>
      <c r="CL83" s="27"/>
      <c r="CM83" s="27"/>
      <c r="CN83" s="27"/>
      <c r="CO83" s="27"/>
      <c r="CP83" s="27"/>
      <c r="CQ83" s="27"/>
      <c r="CR83" s="27"/>
      <c r="CS83" s="27"/>
      <c r="CT83" s="27"/>
      <c r="CU83" s="27"/>
      <c r="CV83" s="27"/>
      <c r="CW83" s="27"/>
      <c r="CX83" s="27"/>
      <c r="CY83" s="27"/>
      <c r="CZ83" s="27"/>
    </row>
    <row r="84" s="339" customFormat="true" ht="15" customHeight="true" x14ac:dyDescent="0.2">
      <c r="A84" s="645"/>
      <c r="B84" s="409"/>
      <c r="C84" s="435"/>
      <c r="D84" s="433"/>
      <c r="E84" s="433"/>
      <c r="F84" s="433"/>
      <c r="G84" s="437"/>
      <c r="H84" s="434"/>
      <c r="I84" s="433"/>
      <c r="J84" s="433"/>
      <c r="K84" s="433"/>
      <c r="L84" s="436"/>
      <c r="M84" s="435"/>
      <c r="N84" s="433"/>
      <c r="O84" s="433"/>
      <c r="P84" s="433"/>
      <c r="Q84" s="437"/>
      <c r="R84" s="435"/>
      <c r="S84" s="433"/>
      <c r="T84" s="433"/>
      <c r="U84" s="433"/>
      <c r="V84" s="433"/>
      <c r="W84" s="433"/>
      <c r="X84" s="433"/>
      <c r="Y84" s="436"/>
      <c r="Z84" s="436"/>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376"/>
      <c r="BA84" s="991"/>
      <c r="BB84" s="651"/>
      <c r="BC84" s="480"/>
      <c r="BD84" s="465"/>
      <c r="BE84" s="465"/>
      <c r="BF84" s="465"/>
      <c r="BG84" s="484"/>
      <c r="BH84" s="480"/>
      <c r="BI84" s="465"/>
      <c r="BJ84" s="465"/>
      <c r="BK84" s="465"/>
      <c r="BL84" s="484"/>
      <c r="BM84" s="480"/>
      <c r="BN84" s="465"/>
      <c r="BO84" s="465"/>
      <c r="BP84" s="465"/>
      <c r="BQ84" s="484"/>
      <c r="BR84" s="480"/>
      <c r="BS84" s="465"/>
      <c r="BT84" s="465"/>
      <c r="BU84" s="465"/>
      <c r="BV84" s="465"/>
      <c r="BW84" s="465"/>
      <c r="BX84" s="465"/>
      <c r="BY84" s="466"/>
      <c r="BZ84" s="466"/>
      <c r="CA84" s="27"/>
      <c r="CB84" s="27"/>
      <c r="CC84" s="27"/>
      <c r="CD84" s="27"/>
      <c r="CE84" s="27"/>
      <c r="CF84" s="27"/>
      <c r="CG84" s="27"/>
      <c r="CH84" s="27"/>
      <c r="CI84" s="27"/>
      <c r="CJ84" s="27"/>
      <c r="CK84" s="27"/>
      <c r="CL84" s="27"/>
      <c r="CM84" s="27"/>
      <c r="CN84" s="27"/>
      <c r="CO84" s="27"/>
      <c r="CP84" s="27"/>
      <c r="CQ84" s="27"/>
      <c r="CR84" s="27"/>
      <c r="CS84" s="27"/>
      <c r="CT84" s="27"/>
      <c r="CU84" s="27"/>
      <c r="CV84" s="27"/>
      <c r="CW84" s="27"/>
      <c r="CX84" s="27"/>
      <c r="CY84" s="27"/>
      <c r="CZ84" s="27"/>
    </row>
    <row r="85" s="339" customFormat="true" ht="15" customHeight="true" x14ac:dyDescent="0.2">
      <c r="A85" s="645"/>
      <c r="B85" s="409"/>
      <c r="C85" s="435"/>
      <c r="D85" s="433"/>
      <c r="E85" s="433"/>
      <c r="F85" s="433"/>
      <c r="G85" s="437"/>
      <c r="H85" s="434"/>
      <c r="I85" s="433"/>
      <c r="J85" s="433"/>
      <c r="K85" s="433"/>
      <c r="L85" s="436"/>
      <c r="M85" s="435"/>
      <c r="N85" s="433"/>
      <c r="O85" s="433"/>
      <c r="P85" s="433"/>
      <c r="Q85" s="437"/>
      <c r="R85" s="435"/>
      <c r="S85" s="433"/>
      <c r="T85" s="433"/>
      <c r="U85" s="433"/>
      <c r="V85" s="433"/>
      <c r="W85" s="433"/>
      <c r="X85" s="433"/>
      <c r="Y85" s="436"/>
      <c r="Z85" s="436"/>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376"/>
      <c r="BA85" s="991"/>
      <c r="BB85" s="651"/>
      <c r="BC85" s="480"/>
      <c r="BD85" s="465"/>
      <c r="BE85" s="465"/>
      <c r="BF85" s="465"/>
      <c r="BG85" s="484"/>
      <c r="BH85" s="480"/>
      <c r="BI85" s="465"/>
      <c r="BJ85" s="465"/>
      <c r="BK85" s="465"/>
      <c r="BL85" s="484"/>
      <c r="BM85" s="480"/>
      <c r="BN85" s="465"/>
      <c r="BO85" s="465"/>
      <c r="BP85" s="465"/>
      <c r="BQ85" s="484"/>
      <c r="BR85" s="480"/>
      <c r="BS85" s="465"/>
      <c r="BT85" s="465"/>
      <c r="BU85" s="465"/>
      <c r="BV85" s="465"/>
      <c r="BW85" s="465"/>
      <c r="BX85" s="465"/>
      <c r="BY85" s="466"/>
      <c r="BZ85" s="466"/>
      <c r="CA85" s="27"/>
      <c r="CB85" s="27"/>
      <c r="CC85" s="27"/>
      <c r="CD85" s="27"/>
      <c r="CE85" s="27"/>
      <c r="CF85" s="27"/>
      <c r="CG85" s="27"/>
      <c r="CH85" s="27"/>
      <c r="CI85" s="27"/>
      <c r="CJ85" s="27"/>
      <c r="CK85" s="27"/>
      <c r="CL85" s="27"/>
      <c r="CM85" s="27"/>
      <c r="CN85" s="27"/>
      <c r="CO85" s="27"/>
      <c r="CP85" s="27"/>
      <c r="CQ85" s="27"/>
      <c r="CR85" s="27"/>
      <c r="CS85" s="27"/>
      <c r="CT85" s="27"/>
      <c r="CU85" s="27"/>
      <c r="CV85" s="27"/>
      <c r="CW85" s="27"/>
      <c r="CX85" s="27"/>
      <c r="CY85" s="27"/>
      <c r="CZ85" s="27"/>
    </row>
    <row r="86" s="339" customFormat="true" ht="15" customHeight="true" x14ac:dyDescent="0.2">
      <c r="A86" s="645"/>
      <c r="B86" s="409"/>
      <c r="C86" s="435"/>
      <c r="D86" s="433"/>
      <c r="E86" s="433"/>
      <c r="F86" s="433"/>
      <c r="G86" s="437"/>
      <c r="H86" s="434"/>
      <c r="I86" s="433"/>
      <c r="J86" s="433"/>
      <c r="K86" s="433"/>
      <c r="L86" s="436"/>
      <c r="M86" s="435"/>
      <c r="N86" s="433"/>
      <c r="O86" s="433"/>
      <c r="P86" s="433"/>
      <c r="Q86" s="437"/>
      <c r="R86" s="435"/>
      <c r="S86" s="433"/>
      <c r="T86" s="433"/>
      <c r="U86" s="433"/>
      <c r="V86" s="433"/>
      <c r="W86" s="433"/>
      <c r="X86" s="433"/>
      <c r="Y86" s="436"/>
      <c r="Z86" s="436"/>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376"/>
      <c r="BA86" s="991"/>
      <c r="BB86" s="651"/>
      <c r="BC86" s="480"/>
      <c r="BD86" s="465"/>
      <c r="BE86" s="465"/>
      <c r="BF86" s="465"/>
      <c r="BG86" s="484"/>
      <c r="BH86" s="480"/>
      <c r="BI86" s="465"/>
      <c r="BJ86" s="465"/>
      <c r="BK86" s="465"/>
      <c r="BL86" s="484"/>
      <c r="BM86" s="480"/>
      <c r="BN86" s="465"/>
      <c r="BO86" s="465"/>
      <c r="BP86" s="465"/>
      <c r="BQ86" s="484"/>
      <c r="BR86" s="480"/>
      <c r="BS86" s="465"/>
      <c r="BT86" s="465"/>
      <c r="BU86" s="465"/>
      <c r="BV86" s="465"/>
      <c r="BW86" s="465"/>
      <c r="BX86" s="465"/>
      <c r="BY86" s="466"/>
      <c r="BZ86" s="466"/>
      <c r="CA86" s="27"/>
      <c r="CB86" s="27"/>
      <c r="CC86" s="27"/>
      <c r="CD86" s="27"/>
      <c r="CE86" s="27"/>
      <c r="CF86" s="27"/>
      <c r="CG86" s="27"/>
      <c r="CH86" s="27"/>
      <c r="CI86" s="27"/>
      <c r="CJ86" s="27"/>
      <c r="CK86" s="27"/>
      <c r="CL86" s="27"/>
      <c r="CM86" s="27"/>
      <c r="CN86" s="27"/>
      <c r="CO86" s="27"/>
      <c r="CP86" s="27"/>
      <c r="CQ86" s="27"/>
      <c r="CR86" s="27"/>
      <c r="CS86" s="27"/>
      <c r="CT86" s="27"/>
      <c r="CU86" s="27"/>
      <c r="CV86" s="27"/>
      <c r="CW86" s="27"/>
      <c r="CX86" s="27"/>
      <c r="CY86" s="27"/>
      <c r="CZ86" s="27"/>
    </row>
    <row r="87" s="339" customFormat="true" ht="15" customHeight="true" x14ac:dyDescent="0.2">
      <c r="A87" s="645"/>
      <c r="B87" s="409"/>
      <c r="C87" s="435"/>
      <c r="D87" s="433"/>
      <c r="E87" s="433"/>
      <c r="F87" s="433"/>
      <c r="G87" s="437"/>
      <c r="H87" s="434"/>
      <c r="I87" s="433"/>
      <c r="J87" s="433"/>
      <c r="K87" s="433"/>
      <c r="L87" s="436"/>
      <c r="M87" s="435"/>
      <c r="N87" s="433"/>
      <c r="O87" s="433"/>
      <c r="P87" s="433"/>
      <c r="Q87" s="437"/>
      <c r="R87" s="435"/>
      <c r="S87" s="433"/>
      <c r="T87" s="433"/>
      <c r="U87" s="433"/>
      <c r="V87" s="433"/>
      <c r="W87" s="433"/>
      <c r="X87" s="433"/>
      <c r="Y87" s="436"/>
      <c r="Z87" s="436"/>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376"/>
      <c r="BA87" s="991"/>
      <c r="BB87" s="651"/>
      <c r="BC87" s="480"/>
      <c r="BD87" s="465"/>
      <c r="BE87" s="465"/>
      <c r="BF87" s="465"/>
      <c r="BG87" s="484"/>
      <c r="BH87" s="480"/>
      <c r="BI87" s="465"/>
      <c r="BJ87" s="465"/>
      <c r="BK87" s="465"/>
      <c r="BL87" s="484"/>
      <c r="BM87" s="480"/>
      <c r="BN87" s="465"/>
      <c r="BO87" s="465"/>
      <c r="BP87" s="465"/>
      <c r="BQ87" s="484"/>
      <c r="BR87" s="480"/>
      <c r="BS87" s="465"/>
      <c r="BT87" s="465"/>
      <c r="BU87" s="465"/>
      <c r="BV87" s="465"/>
      <c r="BW87" s="465"/>
      <c r="BX87" s="465"/>
      <c r="BY87" s="466"/>
      <c r="BZ87" s="466"/>
      <c r="CA87" s="27"/>
      <c r="CB87" s="27"/>
      <c r="CC87" s="27"/>
      <c r="CD87" s="27"/>
      <c r="CE87" s="27"/>
      <c r="CF87" s="27"/>
      <c r="CG87" s="27"/>
      <c r="CH87" s="27"/>
      <c r="CI87" s="27"/>
      <c r="CJ87" s="27"/>
      <c r="CK87" s="27"/>
      <c r="CL87" s="27"/>
      <c r="CM87" s="27"/>
      <c r="CN87" s="27"/>
      <c r="CO87" s="27"/>
      <c r="CP87" s="27"/>
      <c r="CQ87" s="27"/>
      <c r="CR87" s="27"/>
      <c r="CS87" s="27"/>
      <c r="CT87" s="27"/>
      <c r="CU87" s="27"/>
      <c r="CV87" s="27"/>
      <c r="CW87" s="27"/>
      <c r="CX87" s="27"/>
      <c r="CY87" s="27"/>
      <c r="CZ87" s="27"/>
    </row>
    <row r="88" s="339" customFormat="true" ht="15" customHeight="true" x14ac:dyDescent="0.2">
      <c r="A88" s="645"/>
      <c r="B88" s="409"/>
      <c r="C88" s="435"/>
      <c r="D88" s="433"/>
      <c r="E88" s="433"/>
      <c r="F88" s="433"/>
      <c r="G88" s="437"/>
      <c r="H88" s="434"/>
      <c r="I88" s="433"/>
      <c r="J88" s="433"/>
      <c r="K88" s="433"/>
      <c r="L88" s="436"/>
      <c r="M88" s="435"/>
      <c r="N88" s="433"/>
      <c r="O88" s="433"/>
      <c r="P88" s="433"/>
      <c r="Q88" s="437"/>
      <c r="R88" s="435"/>
      <c r="S88" s="433"/>
      <c r="T88" s="433"/>
      <c r="U88" s="433"/>
      <c r="V88" s="433"/>
      <c r="W88" s="433"/>
      <c r="X88" s="433"/>
      <c r="Y88" s="436"/>
      <c r="Z88" s="436"/>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376"/>
      <c r="BA88" s="991"/>
      <c r="BB88" s="651"/>
      <c r="BC88" s="480"/>
      <c r="BD88" s="465"/>
      <c r="BE88" s="465"/>
      <c r="BF88" s="465"/>
      <c r="BG88" s="484"/>
      <c r="BH88" s="480"/>
      <c r="BI88" s="465"/>
      <c r="BJ88" s="465"/>
      <c r="BK88" s="465"/>
      <c r="BL88" s="484"/>
      <c r="BM88" s="480"/>
      <c r="BN88" s="465"/>
      <c r="BO88" s="465"/>
      <c r="BP88" s="465"/>
      <c r="BQ88" s="484"/>
      <c r="BR88" s="480"/>
      <c r="BS88" s="465"/>
      <c r="BT88" s="465"/>
      <c r="BU88" s="465"/>
      <c r="BV88" s="465"/>
      <c r="BW88" s="465"/>
      <c r="BX88" s="465"/>
      <c r="BY88" s="466"/>
      <c r="BZ88" s="466"/>
      <c r="CA88" s="27"/>
      <c r="CB88" s="27"/>
      <c r="CC88" s="27"/>
      <c r="CD88" s="27"/>
      <c r="CE88" s="27"/>
      <c r="CF88" s="27"/>
      <c r="CG88" s="27"/>
      <c r="CH88" s="27"/>
      <c r="CI88" s="27"/>
      <c r="CJ88" s="27"/>
      <c r="CK88" s="27"/>
      <c r="CL88" s="27"/>
      <c r="CM88" s="27"/>
      <c r="CN88" s="27"/>
      <c r="CO88" s="27"/>
      <c r="CP88" s="27"/>
      <c r="CQ88" s="27"/>
      <c r="CR88" s="27"/>
      <c r="CS88" s="27"/>
      <c r="CT88" s="27"/>
      <c r="CU88" s="27"/>
      <c r="CV88" s="27"/>
      <c r="CW88" s="27"/>
      <c r="CX88" s="27"/>
      <c r="CY88" s="27"/>
      <c r="CZ88" s="27"/>
    </row>
    <row r="89" s="339" customFormat="true" ht="15" customHeight="true" x14ac:dyDescent="0.2">
      <c r="A89" s="645"/>
      <c r="B89" s="409"/>
      <c r="C89" s="435"/>
      <c r="D89" s="433"/>
      <c r="E89" s="433"/>
      <c r="F89" s="433"/>
      <c r="G89" s="437"/>
      <c r="H89" s="434"/>
      <c r="I89" s="433"/>
      <c r="J89" s="433"/>
      <c r="K89" s="433"/>
      <c r="L89" s="436"/>
      <c r="M89" s="435"/>
      <c r="N89" s="433"/>
      <c r="O89" s="433"/>
      <c r="P89" s="433"/>
      <c r="Q89" s="437"/>
      <c r="R89" s="435"/>
      <c r="S89" s="433"/>
      <c r="T89" s="433"/>
      <c r="U89" s="433"/>
      <c r="V89" s="433"/>
      <c r="W89" s="433"/>
      <c r="X89" s="433"/>
      <c r="Y89" s="436"/>
      <c r="Z89" s="436"/>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376"/>
      <c r="BA89" s="991"/>
      <c r="BB89" s="651"/>
      <c r="BC89" s="480"/>
      <c r="BD89" s="465"/>
      <c r="BE89" s="465"/>
      <c r="BF89" s="465"/>
      <c r="BG89" s="484"/>
      <c r="BH89" s="480"/>
      <c r="BI89" s="465"/>
      <c r="BJ89" s="465"/>
      <c r="BK89" s="465"/>
      <c r="BL89" s="484"/>
      <c r="BM89" s="480"/>
      <c r="BN89" s="465"/>
      <c r="BO89" s="465"/>
      <c r="BP89" s="465"/>
      <c r="BQ89" s="484"/>
      <c r="BR89" s="480"/>
      <c r="BS89" s="465"/>
      <c r="BT89" s="465"/>
      <c r="BU89" s="465"/>
      <c r="BV89" s="465"/>
      <c r="BW89" s="465"/>
      <c r="BX89" s="465"/>
      <c r="BY89" s="466"/>
      <c r="BZ89" s="466"/>
      <c r="CA89" s="27"/>
      <c r="CB89" s="27"/>
      <c r="CC89" s="27"/>
      <c r="CD89" s="27"/>
      <c r="CE89" s="27"/>
      <c r="CF89" s="27"/>
      <c r="CG89" s="27"/>
      <c r="CH89" s="27"/>
      <c r="CI89" s="27"/>
      <c r="CJ89" s="27"/>
      <c r="CK89" s="27"/>
      <c r="CL89" s="27"/>
      <c r="CM89" s="27"/>
      <c r="CN89" s="27"/>
      <c r="CO89" s="27"/>
      <c r="CP89" s="27"/>
      <c r="CQ89" s="27"/>
      <c r="CR89" s="27"/>
      <c r="CS89" s="27"/>
      <c r="CT89" s="27"/>
      <c r="CU89" s="27"/>
      <c r="CV89" s="27"/>
      <c r="CW89" s="27"/>
      <c r="CX89" s="27"/>
      <c r="CY89" s="27"/>
      <c r="CZ89" s="27"/>
    </row>
    <row r="90" s="339" customFormat="true" ht="15" customHeight="true" x14ac:dyDescent="0.2">
      <c r="A90" s="645"/>
      <c r="B90" s="409"/>
      <c r="C90" s="435"/>
      <c r="D90" s="433"/>
      <c r="E90" s="433"/>
      <c r="F90" s="433"/>
      <c r="G90" s="437"/>
      <c r="H90" s="434"/>
      <c r="I90" s="433"/>
      <c r="J90" s="433"/>
      <c r="K90" s="433"/>
      <c r="L90" s="436"/>
      <c r="M90" s="435"/>
      <c r="N90" s="433"/>
      <c r="O90" s="433"/>
      <c r="P90" s="433"/>
      <c r="Q90" s="437"/>
      <c r="R90" s="435"/>
      <c r="S90" s="433"/>
      <c r="T90" s="433"/>
      <c r="U90" s="433"/>
      <c r="V90" s="433"/>
      <c r="W90" s="433"/>
      <c r="X90" s="433"/>
      <c r="Y90" s="436"/>
      <c r="Z90" s="436"/>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376"/>
      <c r="BA90" s="991"/>
      <c r="BB90" s="651"/>
      <c r="BC90" s="480"/>
      <c r="BD90" s="465"/>
      <c r="BE90" s="465"/>
      <c r="BF90" s="465"/>
      <c r="BG90" s="484"/>
      <c r="BH90" s="480"/>
      <c r="BI90" s="465"/>
      <c r="BJ90" s="465"/>
      <c r="BK90" s="465"/>
      <c r="BL90" s="484"/>
      <c r="BM90" s="480"/>
      <c r="BN90" s="465"/>
      <c r="BO90" s="465"/>
      <c r="BP90" s="465"/>
      <c r="BQ90" s="484"/>
      <c r="BR90" s="480"/>
      <c r="BS90" s="465"/>
      <c r="BT90" s="465"/>
      <c r="BU90" s="465"/>
      <c r="BV90" s="465"/>
      <c r="BW90" s="465"/>
      <c r="BX90" s="465"/>
      <c r="BY90" s="466"/>
      <c r="BZ90" s="466"/>
      <c r="CA90" s="27"/>
      <c r="CB90" s="27"/>
      <c r="CC90" s="27"/>
      <c r="CD90" s="27"/>
      <c r="CE90" s="27"/>
      <c r="CF90" s="27"/>
      <c r="CG90" s="27"/>
      <c r="CH90" s="27"/>
      <c r="CI90" s="27"/>
      <c r="CJ90" s="27"/>
      <c r="CK90" s="27"/>
      <c r="CL90" s="27"/>
      <c r="CM90" s="27"/>
      <c r="CN90" s="27"/>
      <c r="CO90" s="27"/>
      <c r="CP90" s="27"/>
      <c r="CQ90" s="27"/>
      <c r="CR90" s="27"/>
      <c r="CS90" s="27"/>
      <c r="CT90" s="27"/>
      <c r="CU90" s="27"/>
      <c r="CV90" s="27"/>
      <c r="CW90" s="27"/>
      <c r="CX90" s="27"/>
      <c r="CY90" s="27"/>
      <c r="CZ90" s="27"/>
    </row>
    <row r="91" s="339" customFormat="true" ht="15" customHeight="true" x14ac:dyDescent="0.2">
      <c r="A91" s="645"/>
      <c r="B91" s="409"/>
      <c r="C91" s="435"/>
      <c r="D91" s="433"/>
      <c r="E91" s="433"/>
      <c r="F91" s="433"/>
      <c r="G91" s="437"/>
      <c r="H91" s="434"/>
      <c r="I91" s="433"/>
      <c r="J91" s="433"/>
      <c r="K91" s="433"/>
      <c r="L91" s="436"/>
      <c r="M91" s="435"/>
      <c r="N91" s="433"/>
      <c r="O91" s="433"/>
      <c r="P91" s="433"/>
      <c r="Q91" s="437"/>
      <c r="R91" s="435"/>
      <c r="S91" s="433"/>
      <c r="T91" s="433"/>
      <c r="U91" s="433"/>
      <c r="V91" s="433"/>
      <c r="W91" s="433"/>
      <c r="X91" s="433"/>
      <c r="Y91" s="436"/>
      <c r="Z91" s="436"/>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376"/>
      <c r="BA91" s="991"/>
      <c r="BB91" s="651"/>
      <c r="BC91" s="480"/>
      <c r="BD91" s="465"/>
      <c r="BE91" s="465"/>
      <c r="BF91" s="465"/>
      <c r="BG91" s="484"/>
      <c r="BH91" s="480"/>
      <c r="BI91" s="465"/>
      <c r="BJ91" s="465"/>
      <c r="BK91" s="465"/>
      <c r="BL91" s="484"/>
      <c r="BM91" s="480"/>
      <c r="BN91" s="465"/>
      <c r="BO91" s="465"/>
      <c r="BP91" s="465"/>
      <c r="BQ91" s="484"/>
      <c r="BR91" s="480"/>
      <c r="BS91" s="465"/>
      <c r="BT91" s="465"/>
      <c r="BU91" s="465"/>
      <c r="BV91" s="465"/>
      <c r="BW91" s="465"/>
      <c r="BX91" s="465"/>
      <c r="BY91" s="466"/>
      <c r="BZ91" s="466"/>
      <c r="CA91" s="27"/>
      <c r="CB91" s="27"/>
      <c r="CC91" s="27"/>
      <c r="CD91" s="27"/>
      <c r="CE91" s="27"/>
      <c r="CF91" s="27"/>
      <c r="CG91" s="27"/>
      <c r="CH91" s="27"/>
      <c r="CI91" s="27"/>
      <c r="CJ91" s="27"/>
      <c r="CK91" s="27"/>
      <c r="CL91" s="27"/>
      <c r="CM91" s="27"/>
      <c r="CN91" s="27"/>
      <c r="CO91" s="27"/>
      <c r="CP91" s="27"/>
      <c r="CQ91" s="27"/>
      <c r="CR91" s="27"/>
      <c r="CS91" s="27"/>
      <c r="CT91" s="27"/>
      <c r="CU91" s="27"/>
      <c r="CV91" s="27"/>
      <c r="CW91" s="27"/>
      <c r="CX91" s="27"/>
      <c r="CY91" s="27"/>
      <c r="CZ91" s="27"/>
    </row>
    <row r="92" s="339" customFormat="true" ht="15" customHeight="true" x14ac:dyDescent="0.2">
      <c r="A92" s="645"/>
      <c r="B92" s="409"/>
      <c r="C92" s="435"/>
      <c r="D92" s="433"/>
      <c r="E92" s="433"/>
      <c r="F92" s="433"/>
      <c r="G92" s="437"/>
      <c r="H92" s="434"/>
      <c r="I92" s="433"/>
      <c r="J92" s="433"/>
      <c r="K92" s="433"/>
      <c r="L92" s="436"/>
      <c r="M92" s="435"/>
      <c r="N92" s="433"/>
      <c r="O92" s="433"/>
      <c r="P92" s="433"/>
      <c r="Q92" s="437"/>
      <c r="R92" s="435"/>
      <c r="S92" s="433"/>
      <c r="T92" s="433"/>
      <c r="U92" s="433"/>
      <c r="V92" s="433"/>
      <c r="W92" s="433"/>
      <c r="X92" s="433"/>
      <c r="Y92" s="436"/>
      <c r="Z92" s="436"/>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376"/>
      <c r="BA92" s="991"/>
      <c r="BB92" s="651"/>
      <c r="BC92" s="480"/>
      <c r="BD92" s="465"/>
      <c r="BE92" s="465"/>
      <c r="BF92" s="465"/>
      <c r="BG92" s="484"/>
      <c r="BH92" s="480"/>
      <c r="BI92" s="465"/>
      <c r="BJ92" s="465"/>
      <c r="BK92" s="465"/>
      <c r="BL92" s="484"/>
      <c r="BM92" s="480"/>
      <c r="BN92" s="465"/>
      <c r="BO92" s="465"/>
      <c r="BP92" s="465"/>
      <c r="BQ92" s="484"/>
      <c r="BR92" s="480"/>
      <c r="BS92" s="465"/>
      <c r="BT92" s="465"/>
      <c r="BU92" s="465"/>
      <c r="BV92" s="465"/>
      <c r="BW92" s="465"/>
      <c r="BX92" s="465"/>
      <c r="BY92" s="466"/>
      <c r="BZ92" s="466"/>
      <c r="CA92" s="27"/>
      <c r="CB92" s="27"/>
      <c r="CC92" s="27"/>
      <c r="CD92" s="27"/>
      <c r="CE92" s="27"/>
      <c r="CF92" s="27"/>
      <c r="CG92" s="27"/>
      <c r="CH92" s="27"/>
      <c r="CI92" s="27"/>
      <c r="CJ92" s="27"/>
      <c r="CK92" s="27"/>
      <c r="CL92" s="27"/>
      <c r="CM92" s="27"/>
      <c r="CN92" s="27"/>
      <c r="CO92" s="27"/>
      <c r="CP92" s="27"/>
      <c r="CQ92" s="27"/>
      <c r="CR92" s="27"/>
      <c r="CS92" s="27"/>
      <c r="CT92" s="27"/>
      <c r="CU92" s="27"/>
      <c r="CV92" s="27"/>
      <c r="CW92" s="27"/>
      <c r="CX92" s="27"/>
      <c r="CY92" s="27"/>
      <c r="CZ92" s="27"/>
    </row>
    <row r="93" s="339" customFormat="true" ht="15" customHeight="true" x14ac:dyDescent="0.2">
      <c r="A93" s="645"/>
      <c r="B93" s="409"/>
      <c r="C93" s="435"/>
      <c r="D93" s="433"/>
      <c r="E93" s="433"/>
      <c r="F93" s="433"/>
      <c r="G93" s="437"/>
      <c r="H93" s="434"/>
      <c r="I93" s="433"/>
      <c r="J93" s="433"/>
      <c r="K93" s="433"/>
      <c r="L93" s="436"/>
      <c r="M93" s="435"/>
      <c r="N93" s="433"/>
      <c r="O93" s="433"/>
      <c r="P93" s="433"/>
      <c r="Q93" s="437"/>
      <c r="R93" s="435"/>
      <c r="S93" s="433"/>
      <c r="T93" s="433"/>
      <c r="U93" s="433"/>
      <c r="V93" s="433"/>
      <c r="W93" s="433"/>
      <c r="X93" s="433"/>
      <c r="Y93" s="436"/>
      <c r="Z93" s="436"/>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376"/>
      <c r="BA93" s="991"/>
      <c r="BB93" s="651"/>
      <c r="BC93" s="480"/>
      <c r="BD93" s="465"/>
      <c r="BE93" s="465"/>
      <c r="BF93" s="465"/>
      <c r="BG93" s="484"/>
      <c r="BH93" s="480"/>
      <c r="BI93" s="465"/>
      <c r="BJ93" s="465"/>
      <c r="BK93" s="465"/>
      <c r="BL93" s="484"/>
      <c r="BM93" s="480"/>
      <c r="BN93" s="465"/>
      <c r="BO93" s="465"/>
      <c r="BP93" s="465"/>
      <c r="BQ93" s="484"/>
      <c r="BR93" s="480"/>
      <c r="BS93" s="465"/>
      <c r="BT93" s="465"/>
      <c r="BU93" s="465"/>
      <c r="BV93" s="465"/>
      <c r="BW93" s="465"/>
      <c r="BX93" s="465"/>
      <c r="BY93" s="466"/>
      <c r="BZ93" s="466"/>
      <c r="CA93" s="27"/>
      <c r="CB93" s="27"/>
      <c r="CC93" s="27"/>
      <c r="CD93" s="27"/>
      <c r="CE93" s="27"/>
      <c r="CF93" s="27"/>
      <c r="CG93" s="27"/>
      <c r="CH93" s="27"/>
      <c r="CI93" s="27"/>
      <c r="CJ93" s="27"/>
      <c r="CK93" s="27"/>
      <c r="CL93" s="27"/>
      <c r="CM93" s="27"/>
      <c r="CN93" s="27"/>
      <c r="CO93" s="27"/>
      <c r="CP93" s="27"/>
      <c r="CQ93" s="27"/>
      <c r="CR93" s="27"/>
      <c r="CS93" s="27"/>
      <c r="CT93" s="27"/>
      <c r="CU93" s="27"/>
      <c r="CV93" s="27"/>
      <c r="CW93" s="27"/>
      <c r="CX93" s="27"/>
      <c r="CY93" s="27"/>
      <c r="CZ93" s="27"/>
    </row>
    <row r="94" s="339" customFormat="true" ht="15" customHeight="true" x14ac:dyDescent="0.2">
      <c r="A94" s="645"/>
      <c r="B94" s="409"/>
      <c r="C94" s="435"/>
      <c r="D94" s="433"/>
      <c r="E94" s="433"/>
      <c r="F94" s="433"/>
      <c r="G94" s="437"/>
      <c r="H94" s="434"/>
      <c r="I94" s="433"/>
      <c r="J94" s="433"/>
      <c r="K94" s="433"/>
      <c r="L94" s="436"/>
      <c r="M94" s="435"/>
      <c r="N94" s="433"/>
      <c r="O94" s="433"/>
      <c r="P94" s="433"/>
      <c r="Q94" s="437"/>
      <c r="R94" s="435"/>
      <c r="S94" s="433"/>
      <c r="T94" s="433"/>
      <c r="U94" s="433"/>
      <c r="V94" s="433"/>
      <c r="W94" s="433"/>
      <c r="X94" s="433"/>
      <c r="Y94" s="436"/>
      <c r="Z94" s="436"/>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376"/>
      <c r="BA94" s="991"/>
      <c r="BB94" s="651"/>
      <c r="BC94" s="480"/>
      <c r="BD94" s="465"/>
      <c r="BE94" s="465"/>
      <c r="BF94" s="465"/>
      <c r="BG94" s="484"/>
      <c r="BH94" s="480"/>
      <c r="BI94" s="465"/>
      <c r="BJ94" s="465"/>
      <c r="BK94" s="465"/>
      <c r="BL94" s="484"/>
      <c r="BM94" s="480"/>
      <c r="BN94" s="465"/>
      <c r="BO94" s="465"/>
      <c r="BP94" s="465"/>
      <c r="BQ94" s="484"/>
      <c r="BR94" s="480"/>
      <c r="BS94" s="465"/>
      <c r="BT94" s="465"/>
      <c r="BU94" s="465"/>
      <c r="BV94" s="465"/>
      <c r="BW94" s="465"/>
      <c r="BX94" s="465"/>
      <c r="BY94" s="466"/>
      <c r="BZ94" s="466"/>
      <c r="CA94" s="27"/>
      <c r="CB94" s="27"/>
      <c r="CC94" s="27"/>
      <c r="CD94" s="27"/>
      <c r="CE94" s="27"/>
      <c r="CF94" s="27"/>
      <c r="CG94" s="27"/>
      <c r="CH94" s="27"/>
      <c r="CI94" s="27"/>
      <c r="CJ94" s="27"/>
      <c r="CK94" s="27"/>
      <c r="CL94" s="27"/>
      <c r="CM94" s="27"/>
      <c r="CN94" s="27"/>
      <c r="CO94" s="27"/>
      <c r="CP94" s="27"/>
      <c r="CQ94" s="27"/>
      <c r="CR94" s="27"/>
      <c r="CS94" s="27"/>
      <c r="CT94" s="27"/>
      <c r="CU94" s="27"/>
      <c r="CV94" s="27"/>
      <c r="CW94" s="27"/>
      <c r="CX94" s="27"/>
      <c r="CY94" s="27"/>
      <c r="CZ94" s="27"/>
    </row>
    <row r="95" s="339" customFormat="true" ht="15" customHeight="true" x14ac:dyDescent="0.2">
      <c r="A95" s="645"/>
      <c r="B95" s="409"/>
      <c r="C95" s="435"/>
      <c r="D95" s="433"/>
      <c r="E95" s="433"/>
      <c r="F95" s="433"/>
      <c r="G95" s="437"/>
      <c r="H95" s="434"/>
      <c r="I95" s="433"/>
      <c r="J95" s="433"/>
      <c r="K95" s="433"/>
      <c r="L95" s="436"/>
      <c r="M95" s="435"/>
      <c r="N95" s="433"/>
      <c r="O95" s="433"/>
      <c r="P95" s="433"/>
      <c r="Q95" s="437"/>
      <c r="R95" s="435"/>
      <c r="S95" s="433"/>
      <c r="T95" s="433"/>
      <c r="U95" s="433"/>
      <c r="V95" s="433"/>
      <c r="W95" s="433"/>
      <c r="X95" s="433"/>
      <c r="Y95" s="436"/>
      <c r="Z95" s="436"/>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376"/>
      <c r="BA95" s="991"/>
      <c r="BB95" s="651"/>
      <c r="BC95" s="480"/>
      <c r="BD95" s="465"/>
      <c r="BE95" s="465"/>
      <c r="BF95" s="465"/>
      <c r="BG95" s="484"/>
      <c r="BH95" s="480"/>
      <c r="BI95" s="465"/>
      <c r="BJ95" s="465"/>
      <c r="BK95" s="465"/>
      <c r="BL95" s="484"/>
      <c r="BM95" s="480"/>
      <c r="BN95" s="465"/>
      <c r="BO95" s="465"/>
      <c r="BP95" s="465"/>
      <c r="BQ95" s="484"/>
      <c r="BR95" s="480"/>
      <c r="BS95" s="465"/>
      <c r="BT95" s="465"/>
      <c r="BU95" s="465"/>
      <c r="BV95" s="465"/>
      <c r="BW95" s="465"/>
      <c r="BX95" s="465"/>
      <c r="BY95" s="466"/>
      <c r="BZ95" s="466"/>
      <c r="CA95" s="27"/>
      <c r="CB95" s="27"/>
      <c r="CC95" s="27"/>
      <c r="CD95" s="27"/>
      <c r="CE95" s="27"/>
      <c r="CF95" s="27"/>
      <c r="CG95" s="27"/>
      <c r="CH95" s="27"/>
      <c r="CI95" s="27"/>
      <c r="CJ95" s="27"/>
      <c r="CK95" s="27"/>
      <c r="CL95" s="27"/>
      <c r="CM95" s="27"/>
      <c r="CN95" s="27"/>
      <c r="CO95" s="27"/>
      <c r="CP95" s="27"/>
      <c r="CQ95" s="27"/>
      <c r="CR95" s="27"/>
      <c r="CS95" s="27"/>
      <c r="CT95" s="27"/>
      <c r="CU95" s="27"/>
      <c r="CV95" s="27"/>
      <c r="CW95" s="27"/>
      <c r="CX95" s="27"/>
      <c r="CY95" s="27"/>
      <c r="CZ95" s="27"/>
    </row>
    <row r="96" s="339" customFormat="true" ht="15" customHeight="true" x14ac:dyDescent="0.2">
      <c r="A96" s="645"/>
      <c r="B96" s="409"/>
      <c r="C96" s="435"/>
      <c r="D96" s="433"/>
      <c r="E96" s="433"/>
      <c r="F96" s="433"/>
      <c r="G96" s="437"/>
      <c r="H96" s="434"/>
      <c r="I96" s="433"/>
      <c r="J96" s="433"/>
      <c r="K96" s="433"/>
      <c r="L96" s="436"/>
      <c r="M96" s="435"/>
      <c r="N96" s="433"/>
      <c r="O96" s="433"/>
      <c r="P96" s="433"/>
      <c r="Q96" s="437"/>
      <c r="R96" s="435"/>
      <c r="S96" s="433"/>
      <c r="T96" s="433"/>
      <c r="U96" s="433"/>
      <c r="V96" s="433"/>
      <c r="W96" s="433"/>
      <c r="X96" s="433"/>
      <c r="Y96" s="436"/>
      <c r="Z96" s="436"/>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376"/>
      <c r="BA96" s="991"/>
      <c r="BB96" s="651"/>
      <c r="BC96" s="480"/>
      <c r="BD96" s="465"/>
      <c r="BE96" s="465"/>
      <c r="BF96" s="465"/>
      <c r="BG96" s="484"/>
      <c r="BH96" s="480"/>
      <c r="BI96" s="465"/>
      <c r="BJ96" s="465"/>
      <c r="BK96" s="465"/>
      <c r="BL96" s="484"/>
      <c r="BM96" s="480"/>
      <c r="BN96" s="465"/>
      <c r="BO96" s="465"/>
      <c r="BP96" s="465"/>
      <c r="BQ96" s="484"/>
      <c r="BR96" s="480"/>
      <c r="BS96" s="465"/>
      <c r="BT96" s="465"/>
      <c r="BU96" s="465"/>
      <c r="BV96" s="465"/>
      <c r="BW96" s="465"/>
      <c r="BX96" s="465"/>
      <c r="BY96" s="466"/>
      <c r="BZ96" s="466"/>
      <c r="CA96" s="27"/>
      <c r="CB96" s="27"/>
      <c r="CC96" s="27"/>
      <c r="CD96" s="27"/>
      <c r="CE96" s="27"/>
      <c r="CF96" s="27"/>
      <c r="CG96" s="27"/>
      <c r="CH96" s="27"/>
      <c r="CI96" s="27"/>
      <c r="CJ96" s="27"/>
      <c r="CK96" s="27"/>
      <c r="CL96" s="27"/>
      <c r="CM96" s="27"/>
      <c r="CN96" s="27"/>
      <c r="CO96" s="27"/>
      <c r="CP96" s="27"/>
      <c r="CQ96" s="27"/>
      <c r="CR96" s="27"/>
      <c r="CS96" s="27"/>
      <c r="CT96" s="27"/>
      <c r="CU96" s="27"/>
      <c r="CV96" s="27"/>
      <c r="CW96" s="27"/>
      <c r="CX96" s="27"/>
      <c r="CY96" s="27"/>
      <c r="CZ96" s="27"/>
    </row>
    <row r="97" s="339" customFormat="true" ht="15" customHeight="true" x14ac:dyDescent="0.2">
      <c r="A97" s="645"/>
      <c r="B97" s="409"/>
      <c r="C97" s="435"/>
      <c r="D97" s="433"/>
      <c r="E97" s="433"/>
      <c r="F97" s="433"/>
      <c r="G97" s="437"/>
      <c r="H97" s="434"/>
      <c r="I97" s="433"/>
      <c r="J97" s="433"/>
      <c r="K97" s="433"/>
      <c r="L97" s="436"/>
      <c r="M97" s="435"/>
      <c r="N97" s="433"/>
      <c r="O97" s="433"/>
      <c r="P97" s="433"/>
      <c r="Q97" s="437"/>
      <c r="R97" s="435"/>
      <c r="S97" s="433"/>
      <c r="T97" s="433"/>
      <c r="U97" s="433"/>
      <c r="V97" s="433"/>
      <c r="W97" s="433"/>
      <c r="X97" s="433"/>
      <c r="Y97" s="436"/>
      <c r="Z97" s="436"/>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376"/>
      <c r="BA97" s="991"/>
      <c r="BB97" s="651"/>
      <c r="BC97" s="480"/>
      <c r="BD97" s="465"/>
      <c r="BE97" s="465"/>
      <c r="BF97" s="465"/>
      <c r="BG97" s="484"/>
      <c r="BH97" s="480"/>
      <c r="BI97" s="465"/>
      <c r="BJ97" s="465"/>
      <c r="BK97" s="465"/>
      <c r="BL97" s="484"/>
      <c r="BM97" s="480"/>
      <c r="BN97" s="465"/>
      <c r="BO97" s="465"/>
      <c r="BP97" s="465"/>
      <c r="BQ97" s="484"/>
      <c r="BR97" s="480"/>
      <c r="BS97" s="465"/>
      <c r="BT97" s="465"/>
      <c r="BU97" s="465"/>
      <c r="BV97" s="465"/>
      <c r="BW97" s="465"/>
      <c r="BX97" s="465"/>
      <c r="BY97" s="466"/>
      <c r="BZ97" s="466"/>
      <c r="CA97" s="27"/>
      <c r="CB97" s="27"/>
      <c r="CC97" s="27"/>
      <c r="CD97" s="27"/>
      <c r="CE97" s="27"/>
      <c r="CF97" s="27"/>
      <c r="CG97" s="27"/>
      <c r="CH97" s="27"/>
      <c r="CI97" s="27"/>
      <c r="CJ97" s="27"/>
      <c r="CK97" s="27"/>
      <c r="CL97" s="27"/>
      <c r="CM97" s="27"/>
      <c r="CN97" s="27"/>
      <c r="CO97" s="27"/>
      <c r="CP97" s="27"/>
      <c r="CQ97" s="27"/>
      <c r="CR97" s="27"/>
      <c r="CS97" s="27"/>
      <c r="CT97" s="27"/>
      <c r="CU97" s="27"/>
      <c r="CV97" s="27"/>
      <c r="CW97" s="27"/>
      <c r="CX97" s="27"/>
      <c r="CY97" s="27"/>
      <c r="CZ97" s="27"/>
    </row>
    <row r="98" s="339" customFormat="true" ht="15" customHeight="true" x14ac:dyDescent="0.2">
      <c r="A98" s="645"/>
      <c r="B98" s="409"/>
      <c r="C98" s="435"/>
      <c r="D98" s="433"/>
      <c r="E98" s="433"/>
      <c r="F98" s="433"/>
      <c r="G98" s="437"/>
      <c r="H98" s="434"/>
      <c r="I98" s="433"/>
      <c r="J98" s="433"/>
      <c r="K98" s="433"/>
      <c r="L98" s="436"/>
      <c r="M98" s="435"/>
      <c r="N98" s="433"/>
      <c r="O98" s="433"/>
      <c r="P98" s="433"/>
      <c r="Q98" s="437"/>
      <c r="R98" s="435"/>
      <c r="S98" s="433"/>
      <c r="T98" s="433"/>
      <c r="U98" s="433"/>
      <c r="V98" s="433"/>
      <c r="W98" s="433"/>
      <c r="X98" s="433"/>
      <c r="Y98" s="436"/>
      <c r="Z98" s="436"/>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376"/>
      <c r="BA98" s="991"/>
      <c r="BB98" s="651"/>
      <c r="BC98" s="480"/>
      <c r="BD98" s="465"/>
      <c r="BE98" s="465"/>
      <c r="BF98" s="465"/>
      <c r="BG98" s="484"/>
      <c r="BH98" s="480"/>
      <c r="BI98" s="465"/>
      <c r="BJ98" s="465"/>
      <c r="BK98" s="465"/>
      <c r="BL98" s="484"/>
      <c r="BM98" s="480"/>
      <c r="BN98" s="465"/>
      <c r="BO98" s="465"/>
      <c r="BP98" s="465"/>
      <c r="BQ98" s="484"/>
      <c r="BR98" s="480"/>
      <c r="BS98" s="465"/>
      <c r="BT98" s="465"/>
      <c r="BU98" s="465"/>
      <c r="BV98" s="465"/>
      <c r="BW98" s="465"/>
      <c r="BX98" s="465"/>
      <c r="BY98" s="466"/>
      <c r="BZ98" s="466"/>
      <c r="CA98" s="27"/>
      <c r="CB98" s="27"/>
      <c r="CC98" s="27"/>
      <c r="CD98" s="27"/>
      <c r="CE98" s="27"/>
      <c r="CF98" s="27"/>
      <c r="CG98" s="27"/>
      <c r="CH98" s="27"/>
      <c r="CI98" s="27"/>
      <c r="CJ98" s="27"/>
      <c r="CK98" s="27"/>
      <c r="CL98" s="27"/>
      <c r="CM98" s="27"/>
      <c r="CN98" s="27"/>
      <c r="CO98" s="27"/>
      <c r="CP98" s="27"/>
      <c r="CQ98" s="27"/>
      <c r="CR98" s="27"/>
      <c r="CS98" s="27"/>
      <c r="CT98" s="27"/>
      <c r="CU98" s="27"/>
      <c r="CV98" s="27"/>
      <c r="CW98" s="27"/>
      <c r="CX98" s="27"/>
      <c r="CY98" s="27"/>
      <c r="CZ98" s="27"/>
    </row>
    <row r="99" s="339" customFormat="true" ht="15" customHeight="true" x14ac:dyDescent="0.2">
      <c r="A99" s="645"/>
      <c r="B99" s="409"/>
      <c r="C99" s="435"/>
      <c r="D99" s="433"/>
      <c r="E99" s="433"/>
      <c r="F99" s="433"/>
      <c r="G99" s="437"/>
      <c r="H99" s="434"/>
      <c r="I99" s="433"/>
      <c r="J99" s="433"/>
      <c r="K99" s="433"/>
      <c r="L99" s="436"/>
      <c r="M99" s="435"/>
      <c r="N99" s="433"/>
      <c r="O99" s="433"/>
      <c r="P99" s="433"/>
      <c r="Q99" s="437"/>
      <c r="R99" s="435"/>
      <c r="S99" s="433"/>
      <c r="T99" s="433"/>
      <c r="U99" s="433"/>
      <c r="V99" s="433"/>
      <c r="W99" s="433"/>
      <c r="X99" s="433"/>
      <c r="Y99" s="436"/>
      <c r="Z99" s="436"/>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376"/>
      <c r="BA99" s="991"/>
      <c r="BB99" s="651"/>
      <c r="BC99" s="480"/>
      <c r="BD99" s="465"/>
      <c r="BE99" s="465"/>
      <c r="BF99" s="465"/>
      <c r="BG99" s="484"/>
      <c r="BH99" s="480"/>
      <c r="BI99" s="465"/>
      <c r="BJ99" s="465"/>
      <c r="BK99" s="465"/>
      <c r="BL99" s="484"/>
      <c r="BM99" s="480"/>
      <c r="BN99" s="465"/>
      <c r="BO99" s="465"/>
      <c r="BP99" s="465"/>
      <c r="BQ99" s="484"/>
      <c r="BR99" s="480"/>
      <c r="BS99" s="465"/>
      <c r="BT99" s="465"/>
      <c r="BU99" s="465"/>
      <c r="BV99" s="465"/>
      <c r="BW99" s="465"/>
      <c r="BX99" s="465"/>
      <c r="BY99" s="466"/>
      <c r="BZ99" s="466"/>
      <c r="CA99" s="27"/>
      <c r="CB99" s="27"/>
      <c r="CC99" s="27"/>
      <c r="CD99" s="27"/>
      <c r="CE99" s="27"/>
      <c r="CF99" s="27"/>
      <c r="CG99" s="27"/>
      <c r="CH99" s="27"/>
      <c r="CI99" s="27"/>
      <c r="CJ99" s="27"/>
      <c r="CK99" s="27"/>
      <c r="CL99" s="27"/>
      <c r="CM99" s="27"/>
      <c r="CN99" s="27"/>
      <c r="CO99" s="27"/>
      <c r="CP99" s="27"/>
      <c r="CQ99" s="27"/>
      <c r="CR99" s="27"/>
      <c r="CS99" s="27"/>
      <c r="CT99" s="27"/>
      <c r="CU99" s="27"/>
      <c r="CV99" s="27"/>
      <c r="CW99" s="27"/>
      <c r="CX99" s="27"/>
      <c r="CY99" s="27"/>
      <c r="CZ99" s="27"/>
    </row>
    <row r="100" s="339" customFormat="true" ht="15" customHeight="true" x14ac:dyDescent="0.2">
      <c r="A100" s="645"/>
      <c r="B100" s="409"/>
      <c r="C100" s="435"/>
      <c r="D100" s="433"/>
      <c r="E100" s="433"/>
      <c r="F100" s="433"/>
      <c r="G100" s="437"/>
      <c r="H100" s="434"/>
      <c r="I100" s="433"/>
      <c r="J100" s="433"/>
      <c r="K100" s="433"/>
      <c r="L100" s="436"/>
      <c r="M100" s="435"/>
      <c r="N100" s="433"/>
      <c r="O100" s="433"/>
      <c r="P100" s="433"/>
      <c r="Q100" s="437"/>
      <c r="R100" s="435"/>
      <c r="S100" s="433"/>
      <c r="T100" s="433"/>
      <c r="U100" s="433"/>
      <c r="V100" s="433"/>
      <c r="W100" s="433"/>
      <c r="X100" s="433"/>
      <c r="Y100" s="436"/>
      <c r="Z100" s="436"/>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376"/>
      <c r="BA100" s="991"/>
      <c r="BB100" s="651"/>
      <c r="BC100" s="480"/>
      <c r="BD100" s="465"/>
      <c r="BE100" s="465"/>
      <c r="BF100" s="465"/>
      <c r="BG100" s="484"/>
      <c r="BH100" s="480"/>
      <c r="BI100" s="465"/>
      <c r="BJ100" s="465"/>
      <c r="BK100" s="465"/>
      <c r="BL100" s="484"/>
      <c r="BM100" s="480"/>
      <c r="BN100" s="465"/>
      <c r="BO100" s="465"/>
      <c r="BP100" s="465"/>
      <c r="BQ100" s="484"/>
      <c r="BR100" s="480"/>
      <c r="BS100" s="465"/>
      <c r="BT100" s="465"/>
      <c r="BU100" s="465"/>
      <c r="BV100" s="465"/>
      <c r="BW100" s="465"/>
      <c r="BX100" s="465"/>
      <c r="BY100" s="466"/>
      <c r="BZ100" s="466"/>
      <c r="CA100" s="27"/>
      <c r="CB100" s="27"/>
      <c r="CC100" s="27"/>
      <c r="CD100" s="27"/>
      <c r="CE100" s="27"/>
      <c r="CF100" s="27"/>
      <c r="CG100" s="27"/>
      <c r="CH100" s="27"/>
      <c r="CI100" s="27"/>
      <c r="CJ100" s="27"/>
      <c r="CK100" s="27"/>
      <c r="CL100" s="27"/>
      <c r="CM100" s="27"/>
      <c r="CN100" s="27"/>
      <c r="CO100" s="27"/>
      <c r="CP100" s="27"/>
      <c r="CQ100" s="27"/>
      <c r="CR100" s="27"/>
      <c r="CS100" s="27"/>
      <c r="CT100" s="27"/>
      <c r="CU100" s="27"/>
      <c r="CV100" s="27"/>
      <c r="CW100" s="27"/>
      <c r="CX100" s="27"/>
      <c r="CY100" s="27"/>
      <c r="CZ100" s="27"/>
    </row>
    <row r="101" s="339" customFormat="true" ht="15" customHeight="true" x14ac:dyDescent="0.2">
      <c r="A101" s="645"/>
      <c r="B101" s="409"/>
      <c r="C101" s="435"/>
      <c r="D101" s="433"/>
      <c r="E101" s="433"/>
      <c r="F101" s="433"/>
      <c r="G101" s="437"/>
      <c r="H101" s="434"/>
      <c r="I101" s="433"/>
      <c r="J101" s="433"/>
      <c r="K101" s="433"/>
      <c r="L101" s="436"/>
      <c r="M101" s="435"/>
      <c r="N101" s="433"/>
      <c r="O101" s="433"/>
      <c r="P101" s="433"/>
      <c r="Q101" s="437"/>
      <c r="R101" s="435"/>
      <c r="S101" s="433"/>
      <c r="T101" s="433"/>
      <c r="U101" s="433"/>
      <c r="V101" s="433"/>
      <c r="W101" s="433"/>
      <c r="X101" s="433"/>
      <c r="Y101" s="436"/>
      <c r="Z101" s="436"/>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376"/>
      <c r="BA101" s="991"/>
      <c r="BB101" s="651"/>
      <c r="BC101" s="480"/>
      <c r="BD101" s="465"/>
      <c r="BE101" s="465"/>
      <c r="BF101" s="465"/>
      <c r="BG101" s="484"/>
      <c r="BH101" s="480"/>
      <c r="BI101" s="465"/>
      <c r="BJ101" s="465"/>
      <c r="BK101" s="465"/>
      <c r="BL101" s="484"/>
      <c r="BM101" s="480"/>
      <c r="BN101" s="465"/>
      <c r="BO101" s="465"/>
      <c r="BP101" s="465"/>
      <c r="BQ101" s="484"/>
      <c r="BR101" s="480"/>
      <c r="BS101" s="465"/>
      <c r="BT101" s="465"/>
      <c r="BU101" s="465"/>
      <c r="BV101" s="465"/>
      <c r="BW101" s="465"/>
      <c r="BX101" s="465"/>
      <c r="BY101" s="466"/>
      <c r="BZ101" s="466"/>
      <c r="CA101" s="27"/>
      <c r="CB101" s="27"/>
      <c r="CC101" s="27"/>
      <c r="CD101" s="27"/>
      <c r="CE101" s="27"/>
      <c r="CF101" s="27"/>
      <c r="CG101" s="27"/>
      <c r="CH101" s="27"/>
      <c r="CI101" s="27"/>
      <c r="CJ101" s="27"/>
      <c r="CK101" s="27"/>
      <c r="CL101" s="27"/>
      <c r="CM101" s="27"/>
      <c r="CN101" s="27"/>
      <c r="CO101" s="27"/>
      <c r="CP101" s="27"/>
      <c r="CQ101" s="27"/>
      <c r="CR101" s="27"/>
      <c r="CS101" s="27"/>
      <c r="CT101" s="27"/>
      <c r="CU101" s="27"/>
      <c r="CV101" s="27"/>
      <c r="CW101" s="27"/>
      <c r="CX101" s="27"/>
      <c r="CY101" s="27"/>
      <c r="CZ101" s="27"/>
    </row>
    <row r="102" s="339" customFormat="true" ht="15" customHeight="true" x14ac:dyDescent="0.2">
      <c r="A102" s="645"/>
      <c r="B102" s="409"/>
      <c r="C102" s="435"/>
      <c r="D102" s="433"/>
      <c r="E102" s="433"/>
      <c r="F102" s="433"/>
      <c r="G102" s="437"/>
      <c r="H102" s="434"/>
      <c r="I102" s="433"/>
      <c r="J102" s="433"/>
      <c r="K102" s="433"/>
      <c r="L102" s="436"/>
      <c r="M102" s="435"/>
      <c r="N102" s="433"/>
      <c r="O102" s="433"/>
      <c r="P102" s="433"/>
      <c r="Q102" s="437"/>
      <c r="R102" s="435"/>
      <c r="S102" s="433"/>
      <c r="T102" s="433"/>
      <c r="U102" s="433"/>
      <c r="V102" s="433"/>
      <c r="W102" s="433"/>
      <c r="X102" s="433"/>
      <c r="Y102" s="436"/>
      <c r="Z102" s="436"/>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376"/>
      <c r="BA102" s="991"/>
      <c r="BB102" s="651"/>
      <c r="BC102" s="480"/>
      <c r="BD102" s="465"/>
      <c r="BE102" s="465"/>
      <c r="BF102" s="465"/>
      <c r="BG102" s="484"/>
      <c r="BH102" s="480"/>
      <c r="BI102" s="465"/>
      <c r="BJ102" s="465"/>
      <c r="BK102" s="465"/>
      <c r="BL102" s="484"/>
      <c r="BM102" s="480"/>
      <c r="BN102" s="465"/>
      <c r="BO102" s="465"/>
      <c r="BP102" s="465"/>
      <c r="BQ102" s="484"/>
      <c r="BR102" s="480"/>
      <c r="BS102" s="465"/>
      <c r="BT102" s="465"/>
      <c r="BU102" s="465"/>
      <c r="BV102" s="465"/>
      <c r="BW102" s="465"/>
      <c r="BX102" s="465"/>
      <c r="BY102" s="466"/>
      <c r="BZ102" s="466"/>
      <c r="CA102" s="27"/>
      <c r="CB102" s="27"/>
      <c r="CC102" s="27"/>
      <c r="CD102" s="27"/>
      <c r="CE102" s="27"/>
      <c r="CF102" s="27"/>
      <c r="CG102" s="27"/>
      <c r="CH102" s="27"/>
      <c r="CI102" s="27"/>
      <c r="CJ102" s="27"/>
      <c r="CK102" s="27"/>
      <c r="CL102" s="27"/>
      <c r="CM102" s="27"/>
      <c r="CN102" s="27"/>
      <c r="CO102" s="27"/>
      <c r="CP102" s="27"/>
      <c r="CQ102" s="27"/>
      <c r="CR102" s="27"/>
      <c r="CS102" s="27"/>
      <c r="CT102" s="27"/>
      <c r="CU102" s="27"/>
      <c r="CV102" s="27"/>
      <c r="CW102" s="27"/>
      <c r="CX102" s="27"/>
      <c r="CY102" s="27"/>
      <c r="CZ102" s="27"/>
    </row>
    <row r="103" s="339" customFormat="true" ht="15" customHeight="true" x14ac:dyDescent="0.2">
      <c r="A103" s="645"/>
      <c r="B103" s="409"/>
      <c r="C103" s="435"/>
      <c r="D103" s="433"/>
      <c r="E103" s="433"/>
      <c r="F103" s="433"/>
      <c r="G103" s="437"/>
      <c r="H103" s="434"/>
      <c r="I103" s="433"/>
      <c r="J103" s="433"/>
      <c r="K103" s="433"/>
      <c r="L103" s="436"/>
      <c r="M103" s="435"/>
      <c r="N103" s="433"/>
      <c r="O103" s="433"/>
      <c r="P103" s="433"/>
      <c r="Q103" s="437"/>
      <c r="R103" s="435"/>
      <c r="S103" s="433"/>
      <c r="T103" s="433"/>
      <c r="U103" s="433"/>
      <c r="V103" s="433"/>
      <c r="W103" s="433"/>
      <c r="X103" s="433"/>
      <c r="Y103" s="436"/>
      <c r="Z103" s="436"/>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376"/>
      <c r="BA103" s="991"/>
      <c r="BB103" s="651"/>
      <c r="BC103" s="480"/>
      <c r="BD103" s="465"/>
      <c r="BE103" s="465"/>
      <c r="BF103" s="465"/>
      <c r="BG103" s="484"/>
      <c r="BH103" s="480"/>
      <c r="BI103" s="465"/>
      <c r="BJ103" s="465"/>
      <c r="BK103" s="465"/>
      <c r="BL103" s="484"/>
      <c r="BM103" s="480"/>
      <c r="BN103" s="465"/>
      <c r="BO103" s="465"/>
      <c r="BP103" s="465"/>
      <c r="BQ103" s="484"/>
      <c r="BR103" s="480"/>
      <c r="BS103" s="465"/>
      <c r="BT103" s="465"/>
      <c r="BU103" s="465"/>
      <c r="BV103" s="465"/>
      <c r="BW103" s="465"/>
      <c r="BX103" s="465"/>
      <c r="BY103" s="466"/>
      <c r="BZ103" s="466"/>
      <c r="CA103" s="27"/>
      <c r="CB103" s="27"/>
      <c r="CC103" s="27"/>
      <c r="CD103" s="27"/>
      <c r="CE103" s="27"/>
      <c r="CF103" s="27"/>
      <c r="CG103" s="27"/>
      <c r="CH103" s="27"/>
      <c r="CI103" s="27"/>
      <c r="CJ103" s="27"/>
      <c r="CK103" s="27"/>
      <c r="CL103" s="27"/>
      <c r="CM103" s="27"/>
      <c r="CN103" s="27"/>
      <c r="CO103" s="27"/>
      <c r="CP103" s="27"/>
      <c r="CQ103" s="27"/>
      <c r="CR103" s="27"/>
      <c r="CS103" s="27"/>
      <c r="CT103" s="27"/>
      <c r="CU103" s="27"/>
      <c r="CV103" s="27"/>
      <c r="CW103" s="27"/>
      <c r="CX103" s="27"/>
      <c r="CY103" s="27"/>
      <c r="CZ103" s="27"/>
    </row>
    <row r="104" s="339" customFormat="true" ht="15" customHeight="true" x14ac:dyDescent="0.2">
      <c r="A104" s="645"/>
      <c r="B104" s="409"/>
      <c r="C104" s="435"/>
      <c r="D104" s="433"/>
      <c r="E104" s="433"/>
      <c r="F104" s="433"/>
      <c r="G104" s="437"/>
      <c r="H104" s="434"/>
      <c r="I104" s="433"/>
      <c r="J104" s="433"/>
      <c r="K104" s="433"/>
      <c r="L104" s="436"/>
      <c r="M104" s="435"/>
      <c r="N104" s="433"/>
      <c r="O104" s="433"/>
      <c r="P104" s="433"/>
      <c r="Q104" s="437"/>
      <c r="R104" s="435"/>
      <c r="S104" s="433"/>
      <c r="T104" s="433"/>
      <c r="U104" s="433"/>
      <c r="V104" s="433"/>
      <c r="W104" s="433"/>
      <c r="X104" s="433"/>
      <c r="Y104" s="436"/>
      <c r="Z104" s="436"/>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376"/>
      <c r="BA104" s="991"/>
      <c r="BB104" s="651"/>
      <c r="BC104" s="480"/>
      <c r="BD104" s="465"/>
      <c r="BE104" s="465"/>
      <c r="BF104" s="465"/>
      <c r="BG104" s="484"/>
      <c r="BH104" s="480"/>
      <c r="BI104" s="465"/>
      <c r="BJ104" s="465"/>
      <c r="BK104" s="465"/>
      <c r="BL104" s="484"/>
      <c r="BM104" s="480"/>
      <c r="BN104" s="465"/>
      <c r="BO104" s="465"/>
      <c r="BP104" s="465"/>
      <c r="BQ104" s="484"/>
      <c r="BR104" s="480"/>
      <c r="BS104" s="465"/>
      <c r="BT104" s="465"/>
      <c r="BU104" s="465"/>
      <c r="BV104" s="465"/>
      <c r="BW104" s="465"/>
      <c r="BX104" s="465"/>
      <c r="BY104" s="466"/>
      <c r="BZ104" s="466"/>
      <c r="CA104" s="27"/>
      <c r="CB104" s="27"/>
      <c r="CC104" s="27"/>
      <c r="CD104" s="27"/>
      <c r="CE104" s="27"/>
      <c r="CF104" s="27"/>
      <c r="CG104" s="27"/>
      <c r="CH104" s="27"/>
      <c r="CI104" s="27"/>
      <c r="CJ104" s="27"/>
      <c r="CK104" s="27"/>
      <c r="CL104" s="27"/>
      <c r="CM104" s="27"/>
      <c r="CN104" s="27"/>
      <c r="CO104" s="27"/>
      <c r="CP104" s="27"/>
      <c r="CQ104" s="27"/>
      <c r="CR104" s="27"/>
      <c r="CS104" s="27"/>
      <c r="CT104" s="27"/>
      <c r="CU104" s="27"/>
      <c r="CV104" s="27"/>
      <c r="CW104" s="27"/>
      <c r="CX104" s="27"/>
      <c r="CY104" s="27"/>
      <c r="CZ104" s="27"/>
    </row>
    <row r="105" s="339" customFormat="true" ht="15" customHeight="true" x14ac:dyDescent="0.2">
      <c r="A105" s="641"/>
      <c r="B105" s="410"/>
      <c r="C105" s="440"/>
      <c r="D105" s="438"/>
      <c r="E105" s="438"/>
      <c r="F105" s="438"/>
      <c r="G105" s="442"/>
      <c r="H105" s="439"/>
      <c r="I105" s="438"/>
      <c r="J105" s="438"/>
      <c r="K105" s="438"/>
      <c r="L105" s="441"/>
      <c r="M105" s="440"/>
      <c r="N105" s="438"/>
      <c r="O105" s="438"/>
      <c r="P105" s="438"/>
      <c r="Q105" s="442"/>
      <c r="R105" s="440"/>
      <c r="S105" s="438"/>
      <c r="T105" s="438"/>
      <c r="U105" s="438"/>
      <c r="V105" s="438"/>
      <c r="W105" s="438"/>
      <c r="X105" s="438"/>
      <c r="Y105" s="441"/>
      <c r="Z105" s="441"/>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376"/>
      <c r="BA105" s="991"/>
      <c r="BB105" s="651"/>
      <c r="BC105" s="483"/>
      <c r="BD105" s="482"/>
      <c r="BE105" s="482"/>
      <c r="BF105" s="482"/>
      <c r="BG105" s="486"/>
      <c r="BH105" s="483"/>
      <c r="BI105" s="482"/>
      <c r="BJ105" s="482"/>
      <c r="BK105" s="482"/>
      <c r="BL105" s="486"/>
      <c r="BM105" s="483"/>
      <c r="BN105" s="482"/>
      <c r="BO105" s="482"/>
      <c r="BP105" s="482"/>
      <c r="BQ105" s="486"/>
      <c r="BR105" s="483"/>
      <c r="BS105" s="482"/>
      <c r="BT105" s="482"/>
      <c r="BU105" s="482"/>
      <c r="BV105" s="482"/>
      <c r="BW105" s="482"/>
      <c r="BX105" s="482"/>
      <c r="BY105" s="485"/>
      <c r="BZ105" s="485"/>
      <c r="CA105" s="27"/>
      <c r="CB105" s="27"/>
      <c r="CC105" s="27"/>
      <c r="CD105" s="27"/>
      <c r="CE105" s="27"/>
      <c r="CF105" s="27"/>
      <c r="CG105" s="27"/>
      <c r="CH105" s="27"/>
      <c r="CI105" s="27"/>
      <c r="CJ105" s="27"/>
      <c r="CK105" s="27"/>
      <c r="CL105" s="27"/>
      <c r="CM105" s="27"/>
      <c r="CN105" s="27"/>
      <c r="CO105" s="27"/>
      <c r="CP105" s="27"/>
      <c r="CQ105" s="27"/>
      <c r="CR105" s="27"/>
      <c r="CS105" s="27"/>
      <c r="CT105" s="27"/>
      <c r="CU105" s="27"/>
      <c r="CV105" s="27"/>
      <c r="CW105" s="27"/>
      <c r="CX105" s="27"/>
      <c r="CY105" s="27"/>
      <c r="CZ105" s="27"/>
    </row>
    <row r="106" s="339" customFormat="true" ht="250.15" customHeight="true" x14ac:dyDescent="0.2">
      <c r="A106" s="458"/>
      <c r="B106" s="458"/>
      <c r="C106" s="458"/>
      <c r="D106" s="458"/>
      <c r="E106" s="458"/>
      <c r="F106" s="458"/>
      <c r="G106" s="458"/>
      <c r="H106" s="458"/>
      <c r="I106" s="458"/>
      <c r="J106" s="458"/>
      <c r="K106" s="458"/>
      <c r="L106" s="458"/>
      <c r="M106" s="458"/>
      <c r="N106" s="458"/>
      <c r="O106" s="458"/>
      <c r="P106" s="458"/>
      <c r="Q106" s="458"/>
      <c r="R106" s="458"/>
      <c r="S106" s="458"/>
      <c r="T106" s="458"/>
      <c r="U106" s="458"/>
      <c r="V106" s="458"/>
      <c r="W106" s="458"/>
      <c r="X106" s="458"/>
      <c r="Y106" s="458"/>
      <c r="Z106" s="458"/>
      <c r="AA106" s="376"/>
      <c r="AB106" s="376"/>
      <c r="AC106" s="376"/>
      <c r="AD106" s="376"/>
      <c r="AE106" s="376"/>
      <c r="AF106" s="376"/>
      <c r="AG106" s="376"/>
      <c r="AH106" s="376"/>
      <c r="AI106" s="376"/>
      <c r="AJ106" s="376"/>
      <c r="AK106" s="376"/>
      <c r="AL106" s="376"/>
      <c r="AM106" s="376"/>
      <c r="AN106" s="376"/>
      <c r="AO106" s="376"/>
      <c r="AP106" s="376"/>
      <c r="AQ106" s="376"/>
      <c r="AR106" s="376"/>
      <c r="AS106" s="376"/>
      <c r="AT106" s="376"/>
      <c r="AU106" s="376"/>
      <c r="AV106" s="376"/>
      <c r="AW106" s="376"/>
      <c r="AX106" s="376"/>
      <c r="AY106" s="376"/>
      <c r="AZ106" s="376"/>
      <c r="BA106" s="458"/>
      <c r="BB106" s="459"/>
      <c r="BC106" s="459"/>
      <c r="BD106" s="459"/>
      <c r="BE106" s="459"/>
      <c r="BF106" s="459"/>
      <c r="BG106" s="459"/>
      <c r="BH106" s="459"/>
      <c r="BI106" s="459"/>
      <c r="BJ106" s="459"/>
      <c r="BK106" s="459"/>
      <c r="BL106" s="459"/>
      <c r="BM106" s="459"/>
      <c r="BN106" s="459"/>
      <c r="BO106" s="459"/>
      <c r="BP106" s="459"/>
      <c r="BQ106" s="459"/>
      <c r="BR106" s="459"/>
      <c r="BS106" s="459"/>
      <c r="BT106" s="459"/>
      <c r="BU106" s="459"/>
      <c r="BV106" s="459"/>
      <c r="BW106" s="459"/>
      <c r="BX106" s="459"/>
      <c r="BY106" s="458"/>
      <c r="BZ106" s="458"/>
      <c r="CA106" s="376"/>
      <c r="CB106" s="376"/>
      <c r="CC106" s="376"/>
      <c r="CD106" s="376"/>
      <c r="CE106" s="376"/>
      <c r="CF106" s="376"/>
      <c r="CG106" s="376"/>
      <c r="CH106" s="376"/>
      <c r="CI106" s="376"/>
      <c r="CJ106" s="376"/>
      <c r="CK106" s="376"/>
      <c r="CL106" s="376"/>
      <c r="CM106" s="376"/>
      <c r="CN106" s="376"/>
      <c r="CO106" s="376"/>
      <c r="CP106" s="376"/>
      <c r="CQ106" s="376"/>
      <c r="CR106" s="376"/>
      <c r="CS106" s="376"/>
      <c r="CT106" s="376"/>
      <c r="CU106" s="376"/>
      <c r="CV106" s="376"/>
      <c r="CW106" s="376"/>
      <c r="CX106" s="376"/>
      <c r="CY106" s="376"/>
      <c r="CZ106" s="376"/>
    </row>
    <row r="107" s="332" customFormat="true" ht="18" customHeight="true" x14ac:dyDescent="0.2">
      <c r="A107" s="321"/>
      <c r="B107" s="321"/>
      <c r="C107" s="445"/>
      <c r="D107" s="445"/>
      <c r="E107" s="445"/>
      <c r="F107" s="445"/>
      <c r="G107" s="445"/>
      <c r="H107" s="338"/>
      <c r="I107" s="338"/>
      <c r="J107" s="338"/>
      <c r="K107" s="338"/>
      <c r="L107" s="338"/>
      <c r="M107" s="338"/>
      <c r="N107" s="338"/>
      <c r="O107" s="338"/>
      <c r="P107" s="338"/>
      <c r="Q107" s="338"/>
      <c r="R107" s="338"/>
      <c r="S107" s="338"/>
      <c r="T107" s="338"/>
      <c r="U107" s="338"/>
      <c r="Z107" s="372"/>
      <c r="AA107" s="372"/>
      <c r="AB107" s="372"/>
      <c r="AC107" s="372"/>
      <c r="AD107" s="372"/>
      <c r="AE107" s="372"/>
      <c r="AF107" s="372"/>
      <c r="AG107" s="372"/>
      <c r="AH107" s="372"/>
      <c r="AI107" s="372"/>
      <c r="AJ107" s="372"/>
      <c r="AK107" s="372"/>
      <c r="AL107" s="372"/>
      <c r="AM107" s="372"/>
      <c r="AN107" s="372"/>
      <c r="AO107" s="372"/>
      <c r="AP107" s="372"/>
      <c r="AQ107" s="372"/>
      <c r="AR107" s="372"/>
      <c r="AS107" s="372"/>
      <c r="AT107" s="372"/>
      <c r="AU107" s="372"/>
      <c r="AV107" s="372"/>
      <c r="AW107" s="372"/>
      <c r="AX107" s="372"/>
      <c r="AY107" s="372"/>
      <c r="AZ107" s="372"/>
      <c r="BB107" s="343"/>
      <c r="BZ107" s="372"/>
      <c r="CA107" s="372"/>
      <c r="CB107" s="372"/>
      <c r="CC107" s="372"/>
      <c r="CD107" s="372"/>
      <c r="CE107" s="372"/>
      <c r="CF107" s="372"/>
      <c r="CG107" s="372"/>
      <c r="CH107" s="372"/>
      <c r="CI107" s="372"/>
      <c r="CJ107" s="372"/>
      <c r="CK107" s="372"/>
      <c r="CL107" s="372"/>
      <c r="CM107" s="372"/>
      <c r="CN107" s="372"/>
      <c r="CO107" s="372"/>
      <c r="CP107" s="372"/>
      <c r="CQ107" s="372"/>
      <c r="CR107" s="372"/>
      <c r="CS107" s="372"/>
      <c r="CT107" s="372"/>
      <c r="CU107" s="372"/>
      <c r="CV107" s="372"/>
      <c r="CW107" s="372"/>
      <c r="CX107" s="372"/>
      <c r="CY107" s="372"/>
      <c r="CZ107" s="372"/>
    </row>
    <row r="108" s="332" customFormat="true" ht="22.5" customHeight="true" x14ac:dyDescent="0.35">
      <c r="A108" s="1165" t="str">
        <f>A1026</f>
        <v>Mali</v>
      </c>
      <c r="B108" s="1166"/>
      <c r="C108" s="445"/>
      <c r="D108" s="445"/>
      <c r="E108" s="445"/>
      <c r="F108" s="445"/>
      <c r="G108" s="445"/>
      <c r="H108" s="338"/>
      <c r="I108" s="338"/>
      <c r="J108" s="338"/>
      <c r="K108" s="338"/>
      <c r="L108" s="338"/>
      <c r="M108" s="338"/>
      <c r="N108" s="338"/>
      <c r="O108" s="338"/>
      <c r="P108" s="338"/>
      <c r="Q108" s="338"/>
      <c r="R108" s="338"/>
      <c r="S108" s="338"/>
      <c r="T108" s="338"/>
      <c r="U108" s="338"/>
      <c r="Z108" s="372"/>
      <c r="AA108" s="372"/>
      <c r="AB108" s="372"/>
      <c r="AC108" s="372"/>
      <c r="AD108" s="372"/>
      <c r="AE108" s="372"/>
      <c r="AF108" s="372"/>
      <c r="AG108" s="372"/>
      <c r="AH108" s="372"/>
      <c r="AI108" s="372"/>
      <c r="AJ108" s="372"/>
      <c r="AK108" s="372"/>
      <c r="AL108" s="372"/>
      <c r="AM108" s="372"/>
      <c r="AN108" s="372"/>
      <c r="AO108" s="372"/>
      <c r="AP108" s="372"/>
      <c r="AQ108" s="372"/>
      <c r="AR108" s="372"/>
      <c r="AS108" s="372"/>
      <c r="AT108" s="372"/>
      <c r="AU108" s="372"/>
      <c r="AV108" s="372"/>
      <c r="AW108" s="372"/>
      <c r="AX108" s="372"/>
      <c r="AY108" s="372"/>
      <c r="AZ108" s="372"/>
      <c r="BB108" s="343"/>
      <c r="BZ108" s="372"/>
      <c r="CA108" s="372"/>
      <c r="CB108" s="372"/>
      <c r="CC108" s="372"/>
      <c r="CD108" s="372"/>
      <c r="CE108" s="372"/>
      <c r="CF108" s="372"/>
      <c r="CG108" s="372"/>
      <c r="CH108" s="372"/>
      <c r="CI108" s="372"/>
      <c r="CJ108" s="372"/>
      <c r="CK108" s="372"/>
      <c r="CL108" s="372"/>
      <c r="CM108" s="372"/>
      <c r="CN108" s="372"/>
      <c r="CO108" s="372"/>
      <c r="CP108" s="372"/>
      <c r="CQ108" s="372"/>
      <c r="CR108" s="372"/>
      <c r="CS108" s="372"/>
      <c r="CT108" s="372"/>
      <c r="CU108" s="372"/>
      <c r="CV108" s="372"/>
      <c r="CW108" s="372"/>
      <c r="CX108" s="372"/>
      <c r="CY108" s="372"/>
      <c r="CZ108" s="372"/>
    </row>
    <row r="109" s="332" customFormat="true" ht="22.5" customHeight="true" x14ac:dyDescent="0.35">
      <c r="A109" s="347" t="str">
        <f>A1034</f>
        <v>2018</v>
      </c>
      <c r="B109" s="348"/>
      <c r="C109" s="445"/>
      <c r="D109" s="445"/>
      <c r="E109" s="445"/>
      <c r="F109" s="445"/>
      <c r="G109" s="445"/>
      <c r="H109" s="338"/>
      <c r="I109" s="338"/>
      <c r="J109" s="338"/>
      <c r="K109" s="338"/>
      <c r="L109" s="338"/>
      <c r="M109" s="338"/>
      <c r="N109" s="338"/>
      <c r="O109" s="338"/>
      <c r="P109" s="338"/>
      <c r="Q109" s="338"/>
      <c r="R109" s="338"/>
      <c r="S109" s="338"/>
      <c r="T109" s="338"/>
      <c r="U109" s="338"/>
      <c r="Z109" s="372"/>
      <c r="AA109" s="372"/>
      <c r="AB109" s="372"/>
      <c r="AC109" s="372"/>
      <c r="AD109" s="372"/>
      <c r="AE109" s="372"/>
      <c r="AF109" s="372"/>
      <c r="AG109" s="372"/>
      <c r="AH109" s="372"/>
      <c r="AI109" s="372"/>
      <c r="AJ109" s="372"/>
      <c r="AK109" s="372"/>
      <c r="AL109" s="372"/>
      <c r="AM109" s="372"/>
      <c r="AN109" s="372"/>
      <c r="AO109" s="372"/>
      <c r="AP109" s="372"/>
      <c r="AQ109" s="372"/>
      <c r="AR109" s="372"/>
      <c r="AS109" s="372"/>
      <c r="AT109" s="372"/>
      <c r="AU109" s="372"/>
      <c r="AV109" s="372"/>
      <c r="AW109" s="372"/>
      <c r="AX109" s="372"/>
      <c r="AY109" s="372"/>
      <c r="AZ109" s="372"/>
      <c r="BB109" s="343"/>
      <c r="BZ109" s="372"/>
      <c r="CA109" s="372"/>
      <c r="CB109" s="372"/>
      <c r="CC109" s="372"/>
      <c r="CD109" s="372"/>
      <c r="CE109" s="372"/>
      <c r="CF109" s="372"/>
      <c r="CG109" s="372"/>
      <c r="CH109" s="372"/>
      <c r="CI109" s="372"/>
      <c r="CJ109" s="372"/>
      <c r="CK109" s="372"/>
      <c r="CL109" s="372"/>
      <c r="CM109" s="372"/>
      <c r="CN109" s="372"/>
      <c r="CO109" s="372"/>
      <c r="CP109" s="372"/>
      <c r="CQ109" s="372"/>
      <c r="CR109" s="372"/>
      <c r="CS109" s="372"/>
      <c r="CT109" s="372"/>
      <c r="CU109" s="372"/>
      <c r="CV109" s="372"/>
      <c r="CW109" s="372"/>
      <c r="CX109" s="372"/>
      <c r="CY109" s="372"/>
      <c r="CZ109" s="372"/>
    </row>
    <row r="110" s="332" customFormat="true" ht="23.85" customHeight="true" x14ac:dyDescent="0.35">
      <c r="A110" s="349" t="s">
        <v>99</v>
      </c>
      <c r="B110" s="350"/>
      <c r="C110" s="445"/>
      <c r="D110" s="445"/>
      <c r="E110" s="445"/>
      <c r="F110" s="445"/>
      <c r="G110" s="445"/>
      <c r="H110" s="338"/>
      <c r="I110" s="338"/>
      <c r="J110" s="338"/>
      <c r="K110" s="338"/>
      <c r="L110" s="338"/>
      <c r="M110" s="338"/>
      <c r="N110" s="338"/>
      <c r="O110" s="338"/>
      <c r="P110" s="338"/>
      <c r="Q110" s="338"/>
      <c r="R110" s="338"/>
      <c r="S110" s="338"/>
      <c r="T110" s="338"/>
      <c r="U110" s="338"/>
      <c r="Z110" s="372"/>
      <c r="AA110" s="372"/>
      <c r="AB110" s="372"/>
      <c r="AC110" s="372"/>
      <c r="AD110" s="372"/>
      <c r="AE110" s="372"/>
      <c r="AF110" s="372"/>
      <c r="AG110" s="372"/>
      <c r="AH110" s="372"/>
      <c r="AI110" s="372"/>
      <c r="AJ110" s="372"/>
      <c r="AK110" s="372"/>
      <c r="AL110" s="372"/>
      <c r="AM110" s="372"/>
      <c r="AN110" s="372"/>
      <c r="AO110" s="372"/>
      <c r="AP110" s="372"/>
      <c r="AQ110" s="372"/>
      <c r="AR110" s="372"/>
      <c r="AS110" s="372"/>
      <c r="AT110" s="372"/>
      <c r="AU110" s="372"/>
      <c r="AV110" s="372"/>
      <c r="AW110" s="372"/>
      <c r="AX110" s="372"/>
      <c r="AY110" s="372"/>
      <c r="AZ110" s="372"/>
      <c r="BB110" s="343"/>
      <c r="BZ110" s="372"/>
      <c r="CA110" s="372"/>
      <c r="CB110" s="372"/>
      <c r="CC110" s="372"/>
      <c r="CD110" s="372"/>
      <c r="CE110" s="372"/>
      <c r="CF110" s="372"/>
      <c r="CG110" s="372"/>
      <c r="CH110" s="372"/>
      <c r="CI110" s="372"/>
      <c r="CJ110" s="372"/>
      <c r="CK110" s="372"/>
      <c r="CL110" s="372"/>
      <c r="CM110" s="372"/>
      <c r="CN110" s="372"/>
      <c r="CO110" s="372"/>
      <c r="CP110" s="372"/>
      <c r="CQ110" s="372"/>
      <c r="CR110" s="372"/>
      <c r="CS110" s="372"/>
      <c r="CT110" s="372"/>
      <c r="CU110" s="372"/>
      <c r="CV110" s="372"/>
      <c r="CW110" s="372"/>
      <c r="CX110" s="372"/>
      <c r="CY110" s="372"/>
      <c r="CZ110" s="372"/>
    </row>
    <row r="111" s="332" customFormat="true" ht="20.1" customHeight="true" x14ac:dyDescent="0.35">
      <c r="A111" s="351" t="s">
        <v>97</v>
      </c>
      <c r="B111" s="348"/>
      <c r="C111" s="445"/>
      <c r="D111" s="445"/>
      <c r="E111" s="445"/>
      <c r="F111" s="445"/>
      <c r="G111" s="445"/>
      <c r="H111" s="338"/>
      <c r="I111" s="338"/>
      <c r="J111" s="338"/>
      <c r="K111" s="338"/>
      <c r="L111" s="338"/>
      <c r="M111" s="338"/>
      <c r="N111" s="338"/>
      <c r="O111" s="338"/>
      <c r="P111" s="338"/>
      <c r="Q111" s="338"/>
      <c r="R111" s="338"/>
      <c r="S111" s="338"/>
      <c r="T111" s="338"/>
      <c r="U111" s="338"/>
      <c r="Z111" s="372"/>
      <c r="AA111" s="372"/>
      <c r="AB111" s="372"/>
      <c r="AC111" s="372"/>
      <c r="AD111" s="372"/>
      <c r="AE111" s="372"/>
      <c r="AF111" s="372"/>
      <c r="AG111" s="372"/>
      <c r="AH111" s="372"/>
      <c r="AI111" s="372"/>
      <c r="AJ111" s="372"/>
      <c r="AK111" s="372"/>
      <c r="AL111" s="372"/>
      <c r="AM111" s="372"/>
      <c r="AN111" s="372"/>
      <c r="AO111" s="372"/>
      <c r="AP111" s="372"/>
      <c r="AQ111" s="372"/>
      <c r="AR111" s="372"/>
      <c r="AS111" s="372"/>
      <c r="AT111" s="372"/>
      <c r="AU111" s="372"/>
      <c r="AV111" s="372"/>
      <c r="AW111" s="372"/>
      <c r="AX111" s="372"/>
      <c r="AY111" s="372"/>
      <c r="AZ111" s="372"/>
      <c r="BB111" s="343"/>
      <c r="BZ111" s="372"/>
      <c r="CA111" s="372"/>
      <c r="CB111" s="372"/>
      <c r="CC111" s="372"/>
      <c r="CD111" s="372"/>
      <c r="CE111" s="372"/>
      <c r="CF111" s="372"/>
      <c r="CG111" s="372"/>
      <c r="CH111" s="372"/>
      <c r="CI111" s="372"/>
      <c r="CJ111" s="372"/>
      <c r="CK111" s="372"/>
      <c r="CL111" s="372"/>
      <c r="CM111" s="372"/>
      <c r="CN111" s="372"/>
      <c r="CO111" s="372"/>
      <c r="CP111" s="372"/>
      <c r="CQ111" s="372"/>
      <c r="CR111" s="372"/>
      <c r="CS111" s="372"/>
      <c r="CT111" s="372"/>
      <c r="CU111" s="372"/>
      <c r="CV111" s="372"/>
      <c r="CW111" s="372"/>
      <c r="CX111" s="372"/>
      <c r="CY111" s="372"/>
      <c r="CZ111" s="372"/>
    </row>
    <row r="112" s="332" customFormat="true" ht="15" customHeight="true" x14ac:dyDescent="0.2">
      <c r="A112" s="648" t="s">
        <v>98</v>
      </c>
      <c r="B112" s="385"/>
      <c r="C112" s="445"/>
      <c r="D112" s="445"/>
      <c r="E112" s="445"/>
      <c r="F112" s="445"/>
      <c r="G112" s="445"/>
      <c r="H112" s="338"/>
      <c r="I112" s="338"/>
      <c r="J112" s="338"/>
      <c r="K112" s="338"/>
      <c r="L112" s="338"/>
      <c r="M112" s="338"/>
      <c r="N112" s="338"/>
      <c r="O112" s="338"/>
      <c r="P112" s="338"/>
      <c r="Q112" s="338"/>
      <c r="R112" s="338"/>
      <c r="S112" s="338"/>
      <c r="T112" s="338"/>
      <c r="U112" s="338"/>
      <c r="Z112" s="372"/>
      <c r="AA112" s="372"/>
      <c r="AB112" s="372"/>
      <c r="AC112" s="372"/>
      <c r="AD112" s="372"/>
      <c r="AE112" s="372"/>
      <c r="AF112" s="372"/>
      <c r="AG112" s="372"/>
      <c r="AH112" s="372"/>
      <c r="AI112" s="372"/>
      <c r="AJ112" s="372"/>
      <c r="AK112" s="372"/>
      <c r="AL112" s="372"/>
      <c r="AM112" s="372"/>
      <c r="AN112" s="372"/>
      <c r="AO112" s="372"/>
      <c r="AP112" s="372"/>
      <c r="AQ112" s="372"/>
      <c r="AR112" s="372"/>
      <c r="AS112" s="372"/>
      <c r="AT112" s="372"/>
      <c r="AU112" s="372"/>
      <c r="AV112" s="372"/>
      <c r="AW112" s="372"/>
      <c r="AX112" s="372"/>
      <c r="AY112" s="372"/>
      <c r="AZ112" s="372"/>
      <c r="BB112" s="343"/>
      <c r="BZ112" s="372"/>
      <c r="CA112" s="372"/>
      <c r="CB112" s="372"/>
      <c r="CC112" s="372"/>
      <c r="CD112" s="372"/>
      <c r="CE112" s="372"/>
      <c r="CF112" s="372"/>
      <c r="CG112" s="372"/>
      <c r="CH112" s="372"/>
      <c r="CI112" s="372"/>
      <c r="CJ112" s="372"/>
      <c r="CK112" s="372"/>
      <c r="CL112" s="372"/>
      <c r="CM112" s="372"/>
      <c r="CN112" s="372"/>
      <c r="CO112" s="372"/>
      <c r="CP112" s="372"/>
      <c r="CQ112" s="372"/>
      <c r="CR112" s="372"/>
      <c r="CS112" s="372"/>
      <c r="CT112" s="372"/>
      <c r="CU112" s="372"/>
      <c r="CV112" s="372"/>
      <c r="CW112" s="372"/>
      <c r="CX112" s="372"/>
      <c r="CY112" s="372"/>
      <c r="CZ112" s="372"/>
    </row>
    <row r="113" s="332" customFormat="true" ht="15" customHeight="true" x14ac:dyDescent="0.2">
      <c r="A113" s="361" t="s">
        <v>40</v>
      </c>
      <c r="B113" s="360"/>
      <c r="C113" s="445"/>
      <c r="D113" s="445"/>
      <c r="E113" s="445"/>
      <c r="F113" s="445"/>
      <c r="G113" s="445"/>
      <c r="H113" s="338"/>
      <c r="I113" s="338"/>
      <c r="J113" s="338"/>
      <c r="K113" s="338"/>
      <c r="L113" s="338"/>
      <c r="M113" s="338"/>
      <c r="N113" s="338"/>
      <c r="O113" s="338"/>
      <c r="P113" s="338"/>
      <c r="Q113" s="338"/>
      <c r="R113" s="338"/>
      <c r="S113" s="338"/>
      <c r="T113" s="338"/>
      <c r="U113" s="338"/>
      <c r="Z113" s="372"/>
      <c r="AA113" s="372"/>
      <c r="AB113" s="372"/>
      <c r="AC113" s="372"/>
      <c r="AD113" s="372"/>
      <c r="AE113" s="372"/>
      <c r="AF113" s="372"/>
      <c r="AG113" s="372"/>
      <c r="AH113" s="372"/>
      <c r="AI113" s="372"/>
      <c r="AJ113" s="372"/>
      <c r="AK113" s="372"/>
      <c r="AL113" s="372"/>
      <c r="AM113" s="372"/>
      <c r="AN113" s="372"/>
      <c r="AO113" s="372"/>
      <c r="AP113" s="372"/>
      <c r="AQ113" s="372"/>
      <c r="AR113" s="372"/>
      <c r="AS113" s="372"/>
      <c r="AT113" s="372"/>
      <c r="AU113" s="372"/>
      <c r="AV113" s="372"/>
      <c r="AW113" s="372"/>
      <c r="AX113" s="372"/>
      <c r="AY113" s="372"/>
      <c r="AZ113" s="372"/>
      <c r="BB113" s="343"/>
      <c r="BZ113" s="372"/>
      <c r="CA113" s="372"/>
      <c r="CB113" s="372"/>
      <c r="CC113" s="372"/>
      <c r="CD113" s="372"/>
      <c r="CE113" s="372"/>
      <c r="CF113" s="372"/>
      <c r="CG113" s="372"/>
      <c r="CH113" s="372"/>
      <c r="CI113" s="372"/>
      <c r="CJ113" s="372"/>
      <c r="CK113" s="372"/>
      <c r="CL113" s="372"/>
      <c r="CM113" s="372"/>
      <c r="CN113" s="372"/>
      <c r="CO113" s="372"/>
      <c r="CP113" s="372"/>
      <c r="CQ113" s="372"/>
      <c r="CR113" s="372"/>
      <c r="CS113" s="372"/>
      <c r="CT113" s="372"/>
      <c r="CU113" s="372"/>
      <c r="CV113" s="372"/>
      <c r="CW113" s="372"/>
      <c r="CX113" s="372"/>
      <c r="CY113" s="372"/>
      <c r="CZ113" s="372"/>
    </row>
    <row r="114" s="332" customFormat="true" ht="15" customHeight="true" x14ac:dyDescent="0.2">
      <c r="A114" s="359" t="s">
        <v>39</v>
      </c>
      <c r="B114" s="360"/>
      <c r="C114" s="445"/>
      <c r="D114" s="445"/>
      <c r="E114" s="445"/>
      <c r="F114" s="445"/>
      <c r="G114" s="445"/>
      <c r="H114" s="338"/>
      <c r="I114" s="338"/>
      <c r="J114" s="338"/>
      <c r="K114" s="338"/>
      <c r="L114" s="338"/>
      <c r="M114" s="338"/>
      <c r="N114" s="338"/>
      <c r="O114" s="338"/>
      <c r="P114" s="338"/>
      <c r="Q114" s="338"/>
      <c r="R114" s="338"/>
      <c r="S114" s="338"/>
      <c r="T114" s="338"/>
      <c r="U114" s="338"/>
      <c r="Z114" s="372"/>
      <c r="AA114" s="372"/>
      <c r="AB114" s="372"/>
      <c r="AC114" s="372"/>
      <c r="AD114" s="372"/>
      <c r="AE114" s="372"/>
      <c r="AF114" s="372"/>
      <c r="AG114" s="372"/>
      <c r="AH114" s="372"/>
      <c r="AI114" s="372"/>
      <c r="AJ114" s="372"/>
      <c r="AK114" s="372"/>
      <c r="AL114" s="372"/>
      <c r="AM114" s="372"/>
      <c r="AN114" s="372"/>
      <c r="AO114" s="372"/>
      <c r="AP114" s="372"/>
      <c r="AQ114" s="372"/>
      <c r="AR114" s="372"/>
      <c r="AS114" s="372"/>
      <c r="AT114" s="372"/>
      <c r="AU114" s="372"/>
      <c r="AV114" s="372"/>
      <c r="AW114" s="372"/>
      <c r="AX114" s="372"/>
      <c r="AY114" s="372"/>
      <c r="AZ114" s="372"/>
      <c r="BB114" s="343"/>
      <c r="BZ114" s="372"/>
      <c r="CA114" s="372"/>
      <c r="CB114" s="372"/>
      <c r="CC114" s="372"/>
      <c r="CD114" s="372"/>
      <c r="CE114" s="372"/>
      <c r="CF114" s="372"/>
      <c r="CG114" s="372"/>
      <c r="CH114" s="372"/>
      <c r="CI114" s="372"/>
      <c r="CJ114" s="372"/>
      <c r="CK114" s="372"/>
      <c r="CL114" s="372"/>
      <c r="CM114" s="372"/>
      <c r="CN114" s="372"/>
      <c r="CO114" s="372"/>
      <c r="CP114" s="372"/>
      <c r="CQ114" s="372"/>
      <c r="CR114" s="372"/>
      <c r="CS114" s="372"/>
      <c r="CT114" s="372"/>
      <c r="CU114" s="372"/>
      <c r="CV114" s="372"/>
      <c r="CW114" s="372"/>
      <c r="CX114" s="372"/>
      <c r="CY114" s="372"/>
      <c r="CZ114" s="372"/>
    </row>
    <row r="115" s="332" customFormat="true" ht="15" customHeight="true" x14ac:dyDescent="0.2">
      <c r="A115" s="359" t="s">
        <v>136</v>
      </c>
      <c r="B115" s="384" t="str">
        <f>A1025</f>
        <v>DHS18</v>
      </c>
      <c r="C115" s="445"/>
      <c r="D115" s="445"/>
      <c r="E115" s="445"/>
      <c r="F115" s="445"/>
      <c r="G115" s="445"/>
      <c r="H115" s="338"/>
      <c r="I115" s="338"/>
      <c r="J115" s="338"/>
      <c r="K115" s="338"/>
      <c r="L115" s="338"/>
      <c r="M115" s="338"/>
      <c r="N115" s="338"/>
      <c r="O115" s="338"/>
      <c r="P115" s="338"/>
      <c r="Q115" s="338"/>
      <c r="R115" s="338"/>
      <c r="S115" s="338"/>
      <c r="T115" s="338"/>
      <c r="U115" s="338"/>
      <c r="Z115" s="372"/>
      <c r="AA115" s="372"/>
      <c r="AB115" s="372"/>
      <c r="AC115" s="372"/>
      <c r="AD115" s="372"/>
      <c r="AE115" s="372"/>
      <c r="AF115" s="372"/>
      <c r="AG115" s="372"/>
      <c r="AH115" s="372"/>
      <c r="AI115" s="372"/>
      <c r="AJ115" s="372"/>
      <c r="AK115" s="372"/>
      <c r="AL115" s="372"/>
      <c r="AM115" s="372"/>
      <c r="AN115" s="372"/>
      <c r="AO115" s="372"/>
      <c r="AP115" s="372"/>
      <c r="AQ115" s="372"/>
      <c r="AR115" s="372"/>
      <c r="AS115" s="372"/>
      <c r="AT115" s="372"/>
      <c r="AU115" s="372"/>
      <c r="AV115" s="372"/>
      <c r="AW115" s="372"/>
      <c r="AX115" s="372"/>
      <c r="AY115" s="372"/>
      <c r="AZ115" s="372"/>
      <c r="BB115" s="343"/>
      <c r="BZ115" s="372"/>
      <c r="CA115" s="372"/>
      <c r="CB115" s="372"/>
      <c r="CC115" s="372"/>
      <c r="CD115" s="372"/>
      <c r="CE115" s="372"/>
      <c r="CF115" s="372"/>
      <c r="CG115" s="372"/>
      <c r="CH115" s="372"/>
      <c r="CI115" s="372"/>
      <c r="CJ115" s="372"/>
      <c r="CK115" s="372"/>
      <c r="CL115" s="372"/>
      <c r="CM115" s="372"/>
      <c r="CN115" s="372"/>
      <c r="CO115" s="372"/>
      <c r="CP115" s="372"/>
      <c r="CQ115" s="372"/>
      <c r="CR115" s="372"/>
      <c r="CS115" s="372"/>
      <c r="CT115" s="372"/>
      <c r="CU115" s="372"/>
      <c r="CV115" s="372"/>
      <c r="CW115" s="372"/>
      <c r="CX115" s="372"/>
      <c r="CY115" s="372"/>
      <c r="CZ115" s="372"/>
    </row>
    <row r="116" s="332" customFormat="true" ht="15" customHeight="true" x14ac:dyDescent="0.2">
      <c r="A116" s="443" t="str">
        <f>B1030</f>
        <v/>
      </c>
      <c r="B116" s="385"/>
      <c r="C116" s="445"/>
      <c r="D116" s="445"/>
      <c r="E116" s="445"/>
      <c r="F116" s="445"/>
      <c r="G116" s="445"/>
      <c r="H116" s="338"/>
      <c r="I116" s="338"/>
      <c r="J116" s="338"/>
      <c r="K116" s="338"/>
      <c r="L116" s="338"/>
      <c r="M116" s="338"/>
      <c r="N116" s="338"/>
      <c r="O116" s="338"/>
      <c r="P116" s="338"/>
      <c r="Q116" s="338"/>
      <c r="R116" s="338"/>
      <c r="S116" s="338"/>
      <c r="T116" s="338"/>
      <c r="U116" s="338"/>
      <c r="Z116" s="372"/>
      <c r="AA116" s="372"/>
      <c r="AB116" s="372"/>
      <c r="AC116" s="372"/>
      <c r="AD116" s="372"/>
      <c r="AE116" s="372"/>
      <c r="AF116" s="372"/>
      <c r="AG116" s="372"/>
      <c r="AH116" s="372"/>
      <c r="AI116" s="372"/>
      <c r="AJ116" s="372"/>
      <c r="AK116" s="372"/>
      <c r="AL116" s="372"/>
      <c r="AM116" s="372"/>
      <c r="AN116" s="372"/>
      <c r="AO116" s="372"/>
      <c r="AP116" s="372"/>
      <c r="AQ116" s="372"/>
      <c r="AR116" s="372"/>
      <c r="AS116" s="372"/>
      <c r="AT116" s="372"/>
      <c r="AU116" s="372"/>
      <c r="AV116" s="372"/>
      <c r="AW116" s="372"/>
      <c r="AX116" s="372"/>
      <c r="AY116" s="372"/>
      <c r="AZ116" s="372"/>
      <c r="BB116" s="343"/>
      <c r="BZ116" s="372"/>
      <c r="CA116" s="372"/>
      <c r="CB116" s="372"/>
      <c r="CC116" s="372"/>
      <c r="CD116" s="372"/>
      <c r="CE116" s="372"/>
      <c r="CF116" s="372"/>
      <c r="CG116" s="372"/>
      <c r="CH116" s="372"/>
      <c r="CI116" s="372"/>
      <c r="CJ116" s="372"/>
      <c r="CK116" s="372"/>
      <c r="CL116" s="372"/>
      <c r="CM116" s="372"/>
      <c r="CN116" s="372"/>
      <c r="CO116" s="372"/>
      <c r="CP116" s="372"/>
      <c r="CQ116" s="372"/>
      <c r="CR116" s="372"/>
      <c r="CS116" s="372"/>
      <c r="CT116" s="372"/>
      <c r="CU116" s="372"/>
      <c r="CV116" s="372"/>
      <c r="CW116" s="372"/>
      <c r="CX116" s="372"/>
      <c r="CY116" s="372"/>
      <c r="CZ116" s="372"/>
    </row>
    <row r="117" s="332" customFormat="true" ht="15" customHeight="true" x14ac:dyDescent="0.2">
      <c r="A117" s="443" t="str">
        <f>B1029</f>
        <v/>
      </c>
      <c r="B117" s="649"/>
      <c r="C117" s="445"/>
      <c r="D117" s="445"/>
      <c r="E117" s="445"/>
      <c r="F117" s="445"/>
      <c r="G117" s="445"/>
      <c r="H117" s="338"/>
      <c r="I117" s="338"/>
      <c r="J117" s="338"/>
      <c r="K117" s="338"/>
      <c r="L117" s="338"/>
      <c r="M117" s="338"/>
      <c r="N117" s="338"/>
      <c r="O117" s="338"/>
      <c r="P117" s="338"/>
      <c r="Q117" s="338"/>
      <c r="R117" s="338"/>
      <c r="S117" s="338"/>
      <c r="T117" s="338"/>
      <c r="U117" s="338"/>
      <c r="Z117" s="372"/>
      <c r="AA117" s="372"/>
      <c r="AB117" s="372"/>
      <c r="AC117" s="372"/>
      <c r="AD117" s="372"/>
      <c r="AE117" s="372"/>
      <c r="AF117" s="372"/>
      <c r="AG117" s="372"/>
      <c r="AH117" s="372"/>
      <c r="AI117" s="372"/>
      <c r="AJ117" s="372"/>
      <c r="AK117" s="372"/>
      <c r="AL117" s="372"/>
      <c r="AM117" s="372"/>
      <c r="AN117" s="372"/>
      <c r="AO117" s="372"/>
      <c r="AP117" s="372"/>
      <c r="AQ117" s="372"/>
      <c r="AR117" s="372"/>
      <c r="AS117" s="372"/>
      <c r="AT117" s="372"/>
      <c r="AU117" s="372"/>
      <c r="AV117" s="372"/>
      <c r="AW117" s="372"/>
      <c r="AX117" s="372"/>
      <c r="AY117" s="372"/>
      <c r="AZ117" s="372"/>
      <c r="BB117" s="343"/>
      <c r="BZ117" s="372"/>
      <c r="CA117" s="372"/>
      <c r="CB117" s="372"/>
      <c r="CC117" s="372"/>
      <c r="CD117" s="372"/>
      <c r="CE117" s="372"/>
      <c r="CF117" s="372"/>
      <c r="CG117" s="372"/>
      <c r="CH117" s="372"/>
      <c r="CI117" s="372"/>
      <c r="CJ117" s="372"/>
      <c r="CK117" s="372"/>
      <c r="CL117" s="372"/>
      <c r="CM117" s="372"/>
      <c r="CN117" s="372"/>
      <c r="CO117" s="372"/>
      <c r="CP117" s="372"/>
      <c r="CQ117" s="372"/>
      <c r="CR117" s="372"/>
      <c r="CS117" s="372"/>
      <c r="CT117" s="372"/>
      <c r="CU117" s="372"/>
      <c r="CV117" s="372"/>
      <c r="CW117" s="372"/>
      <c r="CX117" s="372"/>
      <c r="CY117" s="372"/>
      <c r="CZ117" s="372"/>
    </row>
    <row r="118" s="332" customFormat="true" ht="21" customHeight="true" x14ac:dyDescent="0.2">
      <c r="A118" s="648"/>
      <c r="B118" s="385"/>
      <c r="C118" s="445"/>
      <c r="D118" s="445"/>
      <c r="E118" s="445"/>
      <c r="F118" s="445"/>
      <c r="G118" s="445"/>
      <c r="H118" s="338"/>
      <c r="I118" s="338"/>
      <c r="J118" s="338"/>
      <c r="K118" s="338"/>
      <c r="L118" s="338"/>
      <c r="M118" s="338"/>
      <c r="N118" s="338"/>
      <c r="O118" s="338"/>
      <c r="P118" s="338"/>
      <c r="Q118" s="338"/>
      <c r="R118" s="338"/>
      <c r="S118" s="338"/>
      <c r="T118" s="338"/>
      <c r="U118" s="338"/>
      <c r="Z118" s="372"/>
      <c r="AA118" s="372"/>
      <c r="AB118" s="372"/>
      <c r="AC118" s="372"/>
      <c r="AD118" s="372"/>
      <c r="AE118" s="372"/>
      <c r="AF118" s="372"/>
      <c r="AG118" s="372"/>
      <c r="AH118" s="372"/>
      <c r="AI118" s="372"/>
      <c r="AJ118" s="372"/>
      <c r="AK118" s="372"/>
      <c r="AL118" s="372"/>
      <c r="AM118" s="372"/>
      <c r="AN118" s="372"/>
      <c r="AO118" s="372"/>
      <c r="AP118" s="372"/>
      <c r="AQ118" s="372"/>
      <c r="AR118" s="372"/>
      <c r="AS118" s="372"/>
      <c r="AT118" s="372"/>
      <c r="AU118" s="372"/>
      <c r="AV118" s="372"/>
      <c r="AW118" s="372"/>
      <c r="AX118" s="372"/>
      <c r="AY118" s="372"/>
      <c r="AZ118" s="372"/>
      <c r="BB118" s="343"/>
      <c r="BZ118" s="372"/>
      <c r="CA118" s="372"/>
      <c r="CB118" s="372"/>
      <c r="CC118" s="372"/>
      <c r="CD118" s="372"/>
      <c r="CE118" s="372"/>
      <c r="CF118" s="372"/>
      <c r="CG118" s="372"/>
      <c r="CH118" s="372"/>
      <c r="CI118" s="372"/>
      <c r="CJ118" s="372"/>
      <c r="CK118" s="372"/>
      <c r="CL118" s="372"/>
      <c r="CM118" s="372"/>
      <c r="CN118" s="372"/>
      <c r="CO118" s="372"/>
      <c r="CP118" s="372"/>
      <c r="CQ118" s="372"/>
      <c r="CR118" s="372"/>
      <c r="CS118" s="372"/>
      <c r="CT118" s="372"/>
      <c r="CU118" s="372"/>
      <c r="CV118" s="372"/>
      <c r="CW118" s="372"/>
      <c r="CX118" s="372"/>
      <c r="CY118" s="372"/>
      <c r="CZ118" s="372"/>
    </row>
    <row r="119" s="332" customFormat="true" ht="15" customHeight="true" x14ac:dyDescent="0.2">
      <c r="A119" s="444"/>
      <c r="B119" s="386"/>
      <c r="C119" s="445"/>
      <c r="D119" s="445"/>
      <c r="E119" s="445"/>
      <c r="F119" s="445"/>
      <c r="G119" s="445"/>
      <c r="H119" s="338"/>
      <c r="I119" s="338"/>
      <c r="J119" s="338"/>
      <c r="K119" s="338"/>
      <c r="L119" s="338"/>
      <c r="M119" s="338"/>
      <c r="N119" s="338"/>
      <c r="O119" s="338"/>
      <c r="P119" s="338"/>
      <c r="Q119" s="338"/>
      <c r="R119" s="338"/>
      <c r="S119" s="338"/>
      <c r="T119" s="338"/>
      <c r="U119" s="338"/>
      <c r="Z119" s="372"/>
      <c r="AA119" s="372"/>
      <c r="AB119" s="372"/>
      <c r="AC119" s="372"/>
      <c r="AD119" s="372"/>
      <c r="AE119" s="372"/>
      <c r="AF119" s="372"/>
      <c r="AG119" s="372"/>
      <c r="AH119" s="372"/>
      <c r="AI119" s="372"/>
      <c r="AJ119" s="372"/>
      <c r="AK119" s="372"/>
      <c r="AL119" s="372"/>
      <c r="AM119" s="372"/>
      <c r="AN119" s="372"/>
      <c r="AO119" s="372"/>
      <c r="AP119" s="372"/>
      <c r="AQ119" s="372"/>
      <c r="AR119" s="372"/>
      <c r="AS119" s="372"/>
      <c r="AT119" s="372"/>
      <c r="AU119" s="372"/>
      <c r="AV119" s="372"/>
      <c r="AW119" s="372"/>
      <c r="AX119" s="372"/>
      <c r="AY119" s="372"/>
      <c r="AZ119" s="372"/>
      <c r="BB119" s="343"/>
      <c r="BZ119" s="372"/>
      <c r="CA119" s="372"/>
      <c r="CB119" s="372"/>
      <c r="CC119" s="372"/>
      <c r="CD119" s="372"/>
      <c r="CE119" s="372"/>
      <c r="CF119" s="372"/>
      <c r="CG119" s="372"/>
      <c r="CH119" s="372"/>
      <c r="CI119" s="372"/>
      <c r="CJ119" s="372"/>
      <c r="CK119" s="372"/>
      <c r="CL119" s="372"/>
      <c r="CM119" s="372"/>
      <c r="CN119" s="372"/>
      <c r="CO119" s="372"/>
      <c r="CP119" s="372"/>
      <c r="CQ119" s="372"/>
      <c r="CR119" s="372"/>
      <c r="CS119" s="372"/>
      <c r="CT119" s="372"/>
      <c r="CU119" s="372"/>
      <c r="CV119" s="372"/>
      <c r="CW119" s="372"/>
      <c r="CX119" s="372"/>
      <c r="CY119" s="372"/>
      <c r="CZ119" s="372"/>
    </row>
    <row r="120" s="339" customFormat="true" ht="15" customHeight="true" x14ac:dyDescent="0.2">
      <c r="A120" s="325" t="s">
        <v>99</v>
      </c>
      <c r="B120" s="368"/>
      <c r="C120" s="1167" t="s">
        <v>115</v>
      </c>
      <c r="D120" s="1168"/>
      <c r="E120" s="1168"/>
      <c r="F120" s="1168"/>
      <c r="G120" s="1169"/>
      <c r="H120" s="1170" t="s">
        <v>38</v>
      </c>
      <c r="I120" s="1171"/>
      <c r="J120" s="1171"/>
      <c r="K120" s="1171"/>
      <c r="L120" s="1172"/>
      <c r="M120" s="1151" t="s">
        <v>37</v>
      </c>
      <c r="N120" s="1152"/>
      <c r="O120" s="1152"/>
      <c r="P120" s="1152"/>
      <c r="Q120" s="1153"/>
      <c r="R120" s="528" t="s">
        <v>143</v>
      </c>
      <c r="S120" s="487"/>
      <c r="T120" s="487"/>
      <c r="U120" s="487"/>
      <c r="V120" s="487"/>
      <c r="W120" s="487"/>
      <c r="X120" s="487"/>
      <c r="Y120" s="487"/>
      <c r="Z120" s="472"/>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376"/>
      <c r="BA120" s="378" t="s">
        <v>131</v>
      </c>
      <c r="BB120" s="325" t="s">
        <v>99</v>
      </c>
      <c r="BC120" s="1151" t="s">
        <v>115</v>
      </c>
      <c r="BD120" s="1152"/>
      <c r="BE120" s="1152"/>
      <c r="BF120" s="1152"/>
      <c r="BG120" s="1183"/>
      <c r="BH120" s="1151" t="s">
        <v>38</v>
      </c>
      <c r="BI120" s="1152"/>
      <c r="BJ120" s="1152"/>
      <c r="BK120" s="1152"/>
      <c r="BL120" s="1183"/>
      <c r="BM120" s="1151" t="s">
        <v>37</v>
      </c>
      <c r="BN120" s="1152"/>
      <c r="BO120" s="1152"/>
      <c r="BP120" s="1152"/>
      <c r="BQ120" s="1183"/>
      <c r="BR120" s="528" t="s">
        <v>143</v>
      </c>
      <c r="BS120" s="487"/>
      <c r="BT120" s="487"/>
      <c r="BU120" s="487"/>
      <c r="BV120" s="487"/>
      <c r="BW120" s="487"/>
      <c r="BX120" s="487"/>
      <c r="BY120" s="487"/>
      <c r="BZ120" s="471"/>
      <c r="CA120" s="376"/>
      <c r="CB120" s="376"/>
      <c r="CC120" s="376"/>
      <c r="CD120" s="376"/>
      <c r="CE120" s="376"/>
      <c r="CF120" s="376"/>
      <c r="CG120" s="376"/>
      <c r="CH120" s="376"/>
      <c r="CI120" s="376"/>
      <c r="CJ120" s="376"/>
      <c r="CK120" s="376"/>
      <c r="CL120" s="376"/>
      <c r="CM120" s="376"/>
      <c r="CN120" s="376"/>
      <c r="CO120" s="376"/>
      <c r="CP120" s="376"/>
      <c r="CQ120" s="376"/>
      <c r="CR120" s="376"/>
      <c r="CS120" s="376"/>
      <c r="CT120" s="376"/>
      <c r="CU120" s="376"/>
      <c r="CV120" s="376"/>
      <c r="CW120" s="376"/>
      <c r="CX120" s="376"/>
      <c r="CY120" s="376"/>
      <c r="CZ120" s="376"/>
    </row>
    <row r="121" s="339" customFormat="true" ht="12.75" x14ac:dyDescent="0.2">
      <c r="A121" s="364" t="s">
        <v>87</v>
      </c>
      <c r="B121" s="406"/>
      <c r="C121" s="448" t="s">
        <v>0</v>
      </c>
      <c r="D121" s="642" t="s">
        <v>1</v>
      </c>
      <c r="E121" s="642" t="s">
        <v>2</v>
      </c>
      <c r="F121" s="642" t="s">
        <v>3</v>
      </c>
      <c r="G121" s="643" t="s">
        <v>4</v>
      </c>
      <c r="H121" s="411" t="s">
        <v>0</v>
      </c>
      <c r="I121" s="646" t="s">
        <v>1</v>
      </c>
      <c r="J121" s="646" t="s">
        <v>2</v>
      </c>
      <c r="K121" s="646" t="s">
        <v>3</v>
      </c>
      <c r="L121" s="647" t="s">
        <v>4</v>
      </c>
      <c r="M121" s="412" t="s">
        <v>0</v>
      </c>
      <c r="N121" s="646" t="s">
        <v>1</v>
      </c>
      <c r="O121" s="646" t="s">
        <v>2</v>
      </c>
      <c r="P121" s="646" t="s">
        <v>3</v>
      </c>
      <c r="Q121" s="647" t="s">
        <v>4</v>
      </c>
      <c r="R121" s="412" t="s">
        <v>676</v>
      </c>
      <c r="S121" s="646" t="s">
        <v>677</v>
      </c>
      <c r="T121" s="646" t="s">
        <v>678</v>
      </c>
      <c r="U121" s="646" t="s">
        <v>679</v>
      </c>
      <c r="V121" s="646" t="s">
        <v>680</v>
      </c>
      <c r="W121" s="646" t="s">
        <v>681</v>
      </c>
      <c r="X121" s="646" t="s">
        <v>682</v>
      </c>
      <c r="Y121" s="647" t="s">
        <v>683</v>
      </c>
      <c r="Z121" s="647" t="s">
        <v>684</v>
      </c>
      <c r="AA121" s="992"/>
      <c r="AB121" s="992"/>
      <c r="AC121" s="992"/>
      <c r="AD121" s="992"/>
      <c r="AE121" s="992"/>
      <c r="AF121" s="992"/>
      <c r="AG121" s="992"/>
      <c r="AH121" s="992"/>
      <c r="AI121" s="992"/>
      <c r="AJ121" s="992"/>
      <c r="AK121" s="992"/>
      <c r="AL121" s="992"/>
      <c r="AM121" s="992"/>
      <c r="AN121" s="992"/>
      <c r="AO121" s="992"/>
      <c r="AP121" s="992"/>
      <c r="AQ121" s="992"/>
      <c r="AR121" s="992"/>
      <c r="AS121" s="992"/>
      <c r="AT121" s="992"/>
      <c r="AU121" s="992"/>
      <c r="AV121" s="992"/>
      <c r="AW121" s="992"/>
      <c r="AX121" s="992"/>
      <c r="AY121" s="992"/>
      <c r="AZ121" s="376"/>
      <c r="BA121" s="364" t="s">
        <v>117</v>
      </c>
      <c r="BB121" s="363"/>
      <c r="BC121" s="488" t="s">
        <v>0</v>
      </c>
      <c r="BD121" s="616" t="s">
        <v>1</v>
      </c>
      <c r="BE121" s="616" t="s">
        <v>2</v>
      </c>
      <c r="BF121" s="616" t="s">
        <v>3</v>
      </c>
      <c r="BG121" s="489" t="s">
        <v>4</v>
      </c>
      <c r="BH121" s="488" t="s">
        <v>0</v>
      </c>
      <c r="BI121" s="616" t="s">
        <v>1</v>
      </c>
      <c r="BJ121" s="616" t="s">
        <v>2</v>
      </c>
      <c r="BK121" s="616" t="s">
        <v>3</v>
      </c>
      <c r="BL121" s="489" t="s">
        <v>4</v>
      </c>
      <c r="BM121" s="488" t="s">
        <v>0</v>
      </c>
      <c r="BN121" s="616" t="s">
        <v>1</v>
      </c>
      <c r="BO121" s="616" t="s">
        <v>2</v>
      </c>
      <c r="BP121" s="616" t="s">
        <v>3</v>
      </c>
      <c r="BQ121" s="489" t="s">
        <v>4</v>
      </c>
      <c r="BR121" s="488" t="s">
        <v>676</v>
      </c>
      <c r="BS121" s="616" t="s">
        <v>677</v>
      </c>
      <c r="BT121" s="616" t="s">
        <v>678</v>
      </c>
      <c r="BU121" s="616" t="s">
        <v>679</v>
      </c>
      <c r="BV121" s="616" t="s">
        <v>680</v>
      </c>
      <c r="BW121" s="616" t="s">
        <v>681</v>
      </c>
      <c r="BX121" s="616" t="s">
        <v>682</v>
      </c>
      <c r="BY121" s="617" t="s">
        <v>683</v>
      </c>
      <c r="BZ121" s="617" t="s">
        <v>684</v>
      </c>
      <c r="CA121" s="992"/>
      <c r="CB121" s="992"/>
      <c r="CC121" s="992"/>
      <c r="CD121" s="992"/>
      <c r="CE121" s="992"/>
      <c r="CF121" s="992"/>
      <c r="CG121" s="992"/>
      <c r="CH121" s="992"/>
      <c r="CI121" s="992"/>
      <c r="CJ121" s="992"/>
      <c r="CK121" s="992"/>
      <c r="CL121" s="992"/>
      <c r="CM121" s="992"/>
      <c r="CN121" s="992"/>
      <c r="CO121" s="992"/>
      <c r="CP121" s="992"/>
      <c r="CQ121" s="992"/>
      <c r="CR121" s="992"/>
      <c r="CS121" s="992"/>
      <c r="CT121" s="992"/>
      <c r="CU121" s="992"/>
      <c r="CV121" s="992"/>
      <c r="CW121" s="992"/>
      <c r="CX121" s="992"/>
      <c r="CY121" s="992"/>
      <c r="CZ121" s="992"/>
    </row>
    <row r="122" s="339" customFormat="true" ht="15" customHeight="true" x14ac:dyDescent="0.2">
      <c r="A122" s="1154" t="s">
        <v>18</v>
      </c>
      <c r="B122" s="408" t="s">
        <v>14</v>
      </c>
      <c r="C122" s="499">
        <v>25.91255548685875</v>
      </c>
      <c r="D122" s="490">
        <v>36.773395120384365</v>
      </c>
      <c r="E122" s="490">
        <v>46.823707386723221</v>
      </c>
      <c r="F122" s="490">
        <v>76.558518066862391</v>
      </c>
      <c r="G122" s="505">
        <v>94.173449519821276</v>
      </c>
      <c r="H122" s="495">
        <v>58.713401237947885</v>
      </c>
      <c r="I122" s="490">
        <v>82.909158666798518</v>
      </c>
      <c r="J122" s="490">
        <v>90.817114605578126</v>
      </c>
      <c r="K122" s="490">
        <v>96.577724046939878</v>
      </c>
      <c r="L122" s="501">
        <v>96.715569710084978</v>
      </c>
      <c r="M122" s="499">
        <v>24.914626068805109</v>
      </c>
      <c r="N122" s="490">
        <v>34.693245559275518</v>
      </c>
      <c r="O122" s="490">
        <v>38.664272341038171</v>
      </c>
      <c r="P122" s="490">
        <v>54.185277004573294</v>
      </c>
      <c r="Q122" s="501">
        <v>83.216656672172064</v>
      </c>
      <c r="R122" s="499">
        <v>90.643810901283317</v>
      </c>
      <c r="S122" s="490">
        <v>44.820289016413611</v>
      </c>
      <c r="T122" s="490">
        <v>69.525588389602092</v>
      </c>
      <c r="U122" s="490">
        <v>30.102844621410661</v>
      </c>
      <c r="V122" s="490">
        <v>50.465352533909325</v>
      </c>
      <c r="W122" s="490">
        <v>42.204280177999877</v>
      </c>
      <c r="X122" s="490">
        <v>49.019918949368829</v>
      </c>
      <c r="Y122" s="501">
        <v>44.799327554445028</v>
      </c>
      <c r="Z122" s="501">
        <v>26.474143514939925</v>
      </c>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376"/>
      <c r="BA122" s="1181" t="s">
        <v>18</v>
      </c>
      <c r="BB122" s="652" t="s">
        <v>14</v>
      </c>
      <c r="BC122" s="512">
        <v>2885.3601439999984</v>
      </c>
      <c r="BD122" s="509">
        <v>4094.9744250000017</v>
      </c>
      <c r="BE122" s="509">
        <v>5209.6243149999991</v>
      </c>
      <c r="BF122" s="509">
        <v>8528.1317929999987</v>
      </c>
      <c r="BG122" s="518">
        <v>10486.005475999962</v>
      </c>
      <c r="BH122" s="512">
        <v>1538.3446890000002</v>
      </c>
      <c r="BI122" s="509">
        <v>2161.8157679999995</v>
      </c>
      <c r="BJ122" s="509">
        <v>2372.3843600000005</v>
      </c>
      <c r="BK122" s="509">
        <v>2520.1038520000006</v>
      </c>
      <c r="BL122" s="518">
        <v>2528.9881749999995</v>
      </c>
      <c r="BM122" s="512">
        <v>2121.934353000001</v>
      </c>
      <c r="BN122" s="509">
        <v>2958.7054699999981</v>
      </c>
      <c r="BO122" s="509">
        <v>3293.9133510000029</v>
      </c>
      <c r="BP122" s="509">
        <v>4618.122551000004</v>
      </c>
      <c r="BQ122" s="518">
        <v>7089.7835839999971</v>
      </c>
      <c r="BR122" s="512">
        <v>7663.1497429999954</v>
      </c>
      <c r="BS122" s="509">
        <v>704.34213600000078</v>
      </c>
      <c r="BT122" s="509">
        <v>5584.0251879999932</v>
      </c>
      <c r="BU122" s="509">
        <v>15.210415000000028</v>
      </c>
      <c r="BV122" s="509">
        <v>5427.7605649999959</v>
      </c>
      <c r="BW122" s="509">
        <v>2733.641837000001</v>
      </c>
      <c r="BX122" s="509">
        <v>4332.4731039999988</v>
      </c>
      <c r="BY122" s="515">
        <v>4158.3990710000026</v>
      </c>
      <c r="BZ122" s="515">
        <v>585.09409399999993</v>
      </c>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8"/>
    </row>
    <row r="123" s="339" customFormat="true" ht="15" customHeight="true" x14ac:dyDescent="0.2">
      <c r="A123" s="1155"/>
      <c r="B123" s="409" t="s">
        <v>51</v>
      </c>
      <c r="C123" s="500">
        <v>74.087444513141151</v>
      </c>
      <c r="D123" s="492">
        <v>63.226604879615913</v>
      </c>
      <c r="E123" s="492">
        <v>53.176292613276843</v>
      </c>
      <c r="F123" s="492">
        <v>23.441481933137389</v>
      </c>
      <c r="G123" s="507">
        <v>5.8265504801786268</v>
      </c>
      <c r="H123" s="496">
        <v>41.286598762051888</v>
      </c>
      <c r="I123" s="492">
        <v>17.090841333201499</v>
      </c>
      <c r="J123" s="492">
        <v>9.1828853944218629</v>
      </c>
      <c r="K123" s="492">
        <v>3.4222759530601445</v>
      </c>
      <c r="L123" s="503">
        <v>3.2844302899150497</v>
      </c>
      <c r="M123" s="500">
        <v>75.085373931194709</v>
      </c>
      <c r="N123" s="492">
        <v>65.306754440724504</v>
      </c>
      <c r="O123" s="492">
        <v>61.335727658961915</v>
      </c>
      <c r="P123" s="492">
        <v>45.814722995426692</v>
      </c>
      <c r="Q123" s="503">
        <v>16.78334332782779</v>
      </c>
      <c r="R123" s="500">
        <v>9.3561890987167171</v>
      </c>
      <c r="S123" s="492">
        <v>55.179710983586702</v>
      </c>
      <c r="T123" s="492">
        <v>30.474411610397873</v>
      </c>
      <c r="U123" s="492">
        <v>69.897155378589318</v>
      </c>
      <c r="V123" s="492">
        <v>49.534647466090767</v>
      </c>
      <c r="W123" s="492">
        <v>57.795719822000315</v>
      </c>
      <c r="X123" s="492">
        <v>50.980081050631178</v>
      </c>
      <c r="Y123" s="503">
        <v>55.200672445555035</v>
      </c>
      <c r="Z123" s="503">
        <v>73.525856485059876</v>
      </c>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376"/>
      <c r="BA123" s="1182"/>
      <c r="BB123" s="651" t="s">
        <v>51</v>
      </c>
      <c r="BC123" s="513">
        <v>8249.6286280000149</v>
      </c>
      <c r="BD123" s="510">
        <v>7040.7241190000104</v>
      </c>
      <c r="BE123" s="510">
        <v>5916.415475000018</v>
      </c>
      <c r="BF123" s="510">
        <v>2611.2319359999997</v>
      </c>
      <c r="BG123" s="519">
        <v>648.77351899999985</v>
      </c>
      <c r="BH123" s="513">
        <v>1081.7465619999973</v>
      </c>
      <c r="BI123" s="510">
        <v>445.63533000000012</v>
      </c>
      <c r="BJ123" s="510">
        <v>239.88136800000001</v>
      </c>
      <c r="BK123" s="510">
        <v>89.301035999999996</v>
      </c>
      <c r="BL123" s="519">
        <v>85.883641999999995</v>
      </c>
      <c r="BM123" s="513">
        <v>6394.8876419999979</v>
      </c>
      <c r="BN123" s="510">
        <v>5569.48329500001</v>
      </c>
      <c r="BO123" s="510">
        <v>5225.3556060000064</v>
      </c>
      <c r="BP123" s="510">
        <v>3904.7139209999991</v>
      </c>
      <c r="BQ123" s="519">
        <v>1429.8852750000003</v>
      </c>
      <c r="BR123" s="513">
        <v>790.98481600000002</v>
      </c>
      <c r="BS123" s="510">
        <v>867.1384400000029</v>
      </c>
      <c r="BT123" s="510">
        <v>2447.5863629999994</v>
      </c>
      <c r="BU123" s="510">
        <v>35.317750000000032</v>
      </c>
      <c r="BV123" s="510">
        <v>5327.6593269999867</v>
      </c>
      <c r="BW123" s="510">
        <v>3743.5254680000048</v>
      </c>
      <c r="BX123" s="510">
        <v>4505.7159360000014</v>
      </c>
      <c r="BY123" s="516">
        <v>5123.8810390000081</v>
      </c>
      <c r="BZ123" s="516">
        <v>1624.9645380000029</v>
      </c>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8"/>
    </row>
    <row r="124" s="339" customFormat="true" ht="15" customHeight="true" x14ac:dyDescent="0.2">
      <c r="A124" s="1155" t="s">
        <v>50</v>
      </c>
      <c r="B124" s="409" t="s">
        <v>15</v>
      </c>
      <c r="C124" s="500">
        <v>16.704906354978732</v>
      </c>
      <c r="D124" s="492">
        <v>23.825474787385755</v>
      </c>
      <c r="E124" s="492">
        <v>26.925755637622036</v>
      </c>
      <c r="F124" s="492">
        <v>42.042591317919133</v>
      </c>
      <c r="G124" s="507">
        <v>55.879849809268855</v>
      </c>
      <c r="H124" s="496">
        <v>26.7961899697973</v>
      </c>
      <c r="I124" s="492">
        <v>25.712449238808333</v>
      </c>
      <c r="J124" s="492">
        <v>36.890256288658833</v>
      </c>
      <c r="K124" s="492">
        <v>55.456741253716856</v>
      </c>
      <c r="L124" s="503">
        <v>79.015362189740529</v>
      </c>
      <c r="M124" s="500">
        <v>15.83050384041751</v>
      </c>
      <c r="N124" s="492">
        <v>23.17646554813328</v>
      </c>
      <c r="O124" s="492">
        <v>23.154541967819672</v>
      </c>
      <c r="P124" s="492">
        <v>31.898459754936802</v>
      </c>
      <c r="Q124" s="503">
        <v>53.392812881390775</v>
      </c>
      <c r="R124" s="500">
        <v>46.851605440598988</v>
      </c>
      <c r="S124" s="492">
        <v>30.855821790316579</v>
      </c>
      <c r="T124" s="492">
        <v>41.063529555153444</v>
      </c>
      <c r="U124" s="492">
        <v>27.625832048323961</v>
      </c>
      <c r="V124" s="492">
        <v>30.797381806207287</v>
      </c>
      <c r="W124" s="492">
        <v>27.339755291375802</v>
      </c>
      <c r="X124" s="492">
        <v>38.025304491563567</v>
      </c>
      <c r="Y124" s="503">
        <v>20.328242992442945</v>
      </c>
      <c r="Z124" s="503">
        <v>14.735017989332643</v>
      </c>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376"/>
      <c r="BA124" s="1182" t="s">
        <v>50</v>
      </c>
      <c r="BB124" s="651" t="s">
        <v>15</v>
      </c>
      <c r="BC124" s="513">
        <v>1860.0894470000003</v>
      </c>
      <c r="BD124" s="510">
        <v>2653.1330489999982</v>
      </c>
      <c r="BE124" s="510">
        <v>2995.7702859999986</v>
      </c>
      <c r="BF124" s="510">
        <v>4683.277167999996</v>
      </c>
      <c r="BG124" s="519">
        <v>6222.0977790000015</v>
      </c>
      <c r="BH124" s="513">
        <v>702.08462899999961</v>
      </c>
      <c r="BI124" s="510">
        <v>670.43954000000031</v>
      </c>
      <c r="BJ124" s="510">
        <v>963.67152199999964</v>
      </c>
      <c r="BK124" s="510">
        <v>1447.0909170000002</v>
      </c>
      <c r="BL124" s="519">
        <v>2066.150436999998</v>
      </c>
      <c r="BM124" s="513">
        <v>1348.2558330000004</v>
      </c>
      <c r="BN124" s="510">
        <v>1976.5327309999996</v>
      </c>
      <c r="BO124" s="510">
        <v>1972.5977059999987</v>
      </c>
      <c r="BP124" s="510">
        <v>2718.6535619999972</v>
      </c>
      <c r="BQ124" s="519">
        <v>4548.8908519999959</v>
      </c>
      <c r="BR124" s="513">
        <v>3960.8977669999999</v>
      </c>
      <c r="BS124" s="510">
        <v>484.89324600000009</v>
      </c>
      <c r="BT124" s="510">
        <v>3298.0631830000011</v>
      </c>
      <c r="BU124" s="510">
        <v>13.95882600000003</v>
      </c>
      <c r="BV124" s="510">
        <v>3312.3877289999991</v>
      </c>
      <c r="BW124" s="510">
        <v>1770.8416909999989</v>
      </c>
      <c r="BX124" s="510">
        <v>3360.7482939999986</v>
      </c>
      <c r="BY124" s="516">
        <v>1886.9244560000011</v>
      </c>
      <c r="BZ124" s="516">
        <v>325.65253700000005</v>
      </c>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8"/>
    </row>
    <row r="125" s="339" customFormat="true" ht="15" customHeight="true" x14ac:dyDescent="0.2">
      <c r="A125" s="1155"/>
      <c r="B125" s="409" t="s">
        <v>16</v>
      </c>
      <c r="C125" s="500">
        <v>9.2076491318800358</v>
      </c>
      <c r="D125" s="492">
        <v>12.947920332998574</v>
      </c>
      <c r="E125" s="492">
        <v>19.897951749101178</v>
      </c>
      <c r="F125" s="492">
        <v>34.515926748943279</v>
      </c>
      <c r="G125" s="507">
        <v>38.293599710552755</v>
      </c>
      <c r="H125" s="496">
        <v>31.91721126815057</v>
      </c>
      <c r="I125" s="492">
        <v>57.196709427990235</v>
      </c>
      <c r="J125" s="492">
        <v>53.926858316919223</v>
      </c>
      <c r="K125" s="492">
        <v>41.120982793222993</v>
      </c>
      <c r="L125" s="503">
        <v>17.700207520344396</v>
      </c>
      <c r="M125" s="500">
        <v>9.0841222283875886</v>
      </c>
      <c r="N125" s="492">
        <v>11.516780011142256</v>
      </c>
      <c r="O125" s="492">
        <v>15.509730373218442</v>
      </c>
      <c r="P125" s="492">
        <v>22.286817249636414</v>
      </c>
      <c r="Q125" s="503">
        <v>29.823843790781286</v>
      </c>
      <c r="R125" s="500">
        <v>43.792205460684414</v>
      </c>
      <c r="S125" s="492">
        <v>13.964467226096994</v>
      </c>
      <c r="T125" s="492">
        <v>28.462058834448762</v>
      </c>
      <c r="U125" s="492">
        <v>2.4770125730867099</v>
      </c>
      <c r="V125" s="492">
        <v>19.66797072770207</v>
      </c>
      <c r="W125" s="492">
        <v>14.864524886624039</v>
      </c>
      <c r="X125" s="492">
        <v>10.994614457805266</v>
      </c>
      <c r="Y125" s="503">
        <v>24.471084562002066</v>
      </c>
      <c r="Z125" s="503">
        <v>11.739125525607278</v>
      </c>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376"/>
      <c r="BA125" s="1182"/>
      <c r="BB125" s="651" t="s">
        <v>16</v>
      </c>
      <c r="BC125" s="513">
        <v>1025.2706969999997</v>
      </c>
      <c r="BD125" s="510">
        <v>1441.8413760000001</v>
      </c>
      <c r="BE125" s="510">
        <v>2213.8540290000001</v>
      </c>
      <c r="BF125" s="510">
        <v>3844.854625000004</v>
      </c>
      <c r="BG125" s="519">
        <v>4263.9076969999987</v>
      </c>
      <c r="BH125" s="513">
        <v>836.26006000000029</v>
      </c>
      <c r="BI125" s="510">
        <v>1491.3762280000003</v>
      </c>
      <c r="BJ125" s="510">
        <v>1408.712837999999</v>
      </c>
      <c r="BK125" s="510">
        <v>1073.0129349999997</v>
      </c>
      <c r="BL125" s="519">
        <v>462.83773799999994</v>
      </c>
      <c r="BM125" s="513">
        <v>773.67851999999971</v>
      </c>
      <c r="BN125" s="510">
        <v>982.17273900000032</v>
      </c>
      <c r="BO125" s="510">
        <v>1321.3156449999992</v>
      </c>
      <c r="BP125" s="510">
        <v>1899.4689890000006</v>
      </c>
      <c r="BQ125" s="519">
        <v>2540.8927320000012</v>
      </c>
      <c r="BR125" s="513">
        <v>3702.2519760000032</v>
      </c>
      <c r="BS125" s="510">
        <v>219.44889000000009</v>
      </c>
      <c r="BT125" s="510">
        <v>2285.9620050000012</v>
      </c>
      <c r="BU125" s="510">
        <v>1.2515890000000003</v>
      </c>
      <c r="BV125" s="510">
        <v>2115.372836</v>
      </c>
      <c r="BW125" s="510">
        <v>962.8001459999997</v>
      </c>
      <c r="BX125" s="510">
        <v>971.72481000000039</v>
      </c>
      <c r="BY125" s="516">
        <v>2271.4746149999996</v>
      </c>
      <c r="BZ125" s="516">
        <v>259.44155699999988</v>
      </c>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8"/>
    </row>
    <row r="126" s="339" customFormat="true" ht="15" customHeight="true" x14ac:dyDescent="0.2">
      <c r="A126" s="1155"/>
      <c r="B126" s="409" t="s">
        <v>22</v>
      </c>
      <c r="C126" s="500">
        <v>46.431930474873312</v>
      </c>
      <c r="D126" s="492">
        <v>52.611657785552289</v>
      </c>
      <c r="E126" s="492">
        <v>49.116927695258639</v>
      </c>
      <c r="F126" s="492">
        <v>22.456346393355062</v>
      </c>
      <c r="G126" s="507">
        <v>5.8261982863899799</v>
      </c>
      <c r="H126" s="496">
        <v>37.482796205100485</v>
      </c>
      <c r="I126" s="492">
        <v>17.046264926729616</v>
      </c>
      <c r="J126" s="492">
        <v>9.1828853944218629</v>
      </c>
      <c r="K126" s="492">
        <v>3.4207730816514048</v>
      </c>
      <c r="L126" s="503">
        <v>3.2844302899150497</v>
      </c>
      <c r="M126" s="500">
        <v>45.661985718183239</v>
      </c>
      <c r="N126" s="492">
        <v>50.590543911348377</v>
      </c>
      <c r="O126" s="492">
        <v>52.828752111435506</v>
      </c>
      <c r="P126" s="492">
        <v>43.929150996856023</v>
      </c>
      <c r="Q126" s="503">
        <v>15.895448302188509</v>
      </c>
      <c r="R126" s="500">
        <v>9.3223027324658982</v>
      </c>
      <c r="S126" s="492">
        <v>32.206899577993944</v>
      </c>
      <c r="T126" s="492">
        <v>25.171898094950606</v>
      </c>
      <c r="U126" s="492">
        <v>8.5583198994065874</v>
      </c>
      <c r="V126" s="492">
        <v>41.746132666932859</v>
      </c>
      <c r="W126" s="492">
        <v>33.580542582572754</v>
      </c>
      <c r="X126" s="492">
        <v>46.641910320578525</v>
      </c>
      <c r="Y126" s="503">
        <v>52.528340388555684</v>
      </c>
      <c r="Z126" s="503">
        <v>29.882323818818847</v>
      </c>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376"/>
      <c r="BA126" s="1182"/>
      <c r="BB126" s="651" t="s">
        <v>22</v>
      </c>
      <c r="BC126" s="513">
        <v>5170.1902450000007</v>
      </c>
      <c r="BD126" s="510">
        <v>5858.6756100000002</v>
      </c>
      <c r="BE126" s="510">
        <v>5464.768919000011</v>
      </c>
      <c r="BF126" s="510">
        <v>2501.4941049999984</v>
      </c>
      <c r="BG126" s="519">
        <v>648.73430299999984</v>
      </c>
      <c r="BH126" s="513">
        <v>982.08346399999914</v>
      </c>
      <c r="BI126" s="510">
        <v>444.47302200000019</v>
      </c>
      <c r="BJ126" s="510">
        <v>239.88136800000001</v>
      </c>
      <c r="BK126" s="510">
        <v>89.26182</v>
      </c>
      <c r="BL126" s="519">
        <v>85.883641999999995</v>
      </c>
      <c r="BM126" s="513">
        <v>3888.9500429999957</v>
      </c>
      <c r="BN126" s="510">
        <v>4314.4570820000063</v>
      </c>
      <c r="BO126" s="510">
        <v>4500.623479000008</v>
      </c>
      <c r="BP126" s="510">
        <v>3744.0097029999988</v>
      </c>
      <c r="BQ126" s="519">
        <v>1354.2395590000003</v>
      </c>
      <c r="BR126" s="513">
        <v>788.12001700000008</v>
      </c>
      <c r="BS126" s="510">
        <v>506.12517100000048</v>
      </c>
      <c r="BT126" s="510">
        <v>2021.7090750000009</v>
      </c>
      <c r="BU126" s="510">
        <v>4.3243620000000007</v>
      </c>
      <c r="BV126" s="510">
        <v>4489.9718569999959</v>
      </c>
      <c r="BW126" s="510">
        <v>2175.067925000003</v>
      </c>
      <c r="BX126" s="510">
        <v>4122.3002059999999</v>
      </c>
      <c r="BY126" s="516">
        <v>4875.8276920000035</v>
      </c>
      <c r="BZ126" s="516">
        <v>660.41687700000023</v>
      </c>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8"/>
    </row>
    <row r="127" s="339" customFormat="true" ht="15" customHeight="true" x14ac:dyDescent="0.2">
      <c r="A127" s="1155"/>
      <c r="B127" s="409" t="s">
        <v>19</v>
      </c>
      <c r="C127" s="500">
        <v>27.655514038267714</v>
      </c>
      <c r="D127" s="492">
        <v>10.614947094063536</v>
      </c>
      <c r="E127" s="492">
        <v>4.0593649180181419</v>
      </c>
      <c r="F127" s="492">
        <v>0.98513553978231694</v>
      </c>
      <c r="G127" s="507">
        <v>3.5219378864735244E-4</v>
      </c>
      <c r="H127" s="496">
        <v>3.8038025569514695</v>
      </c>
      <c r="I127" s="492">
        <v>4.4576406471880853E-2</v>
      </c>
      <c r="J127" s="492">
        <v>0</v>
      </c>
      <c r="K127" s="492">
        <v>1.5028714087393861E-3</v>
      </c>
      <c r="L127" s="503">
        <v>0</v>
      </c>
      <c r="M127" s="500">
        <v>29.423388213011499</v>
      </c>
      <c r="N127" s="492">
        <v>14.716210529376102</v>
      </c>
      <c r="O127" s="492">
        <v>8.5069755475264284</v>
      </c>
      <c r="P127" s="492">
        <v>1.8855719985706649</v>
      </c>
      <c r="Q127" s="503">
        <v>0.88789502563928135</v>
      </c>
      <c r="R127" s="500">
        <v>3.3886366250821379E-2</v>
      </c>
      <c r="S127" s="492">
        <v>22.972811405592598</v>
      </c>
      <c r="T127" s="492">
        <v>5.3025135154472869</v>
      </c>
      <c r="U127" s="492">
        <v>61.338835479182684</v>
      </c>
      <c r="V127" s="492">
        <v>7.7885147991579915</v>
      </c>
      <c r="W127" s="492">
        <v>24.215177239427511</v>
      </c>
      <c r="X127" s="492">
        <v>4.3381707300526351</v>
      </c>
      <c r="Y127" s="503">
        <v>2.6723320569992999</v>
      </c>
      <c r="Z127" s="503">
        <v>43.64353266624088</v>
      </c>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376"/>
      <c r="BA127" s="1182"/>
      <c r="BB127" s="651" t="s">
        <v>19</v>
      </c>
      <c r="BC127" s="513">
        <v>3079.4383830000006</v>
      </c>
      <c r="BD127" s="510">
        <v>1182.0485090000016</v>
      </c>
      <c r="BE127" s="510">
        <v>451.64655599999975</v>
      </c>
      <c r="BF127" s="510">
        <v>109.737831</v>
      </c>
      <c r="BG127" s="519">
        <v>3.9216000000000001E-2</v>
      </c>
      <c r="BH127" s="513">
        <v>99.663097999999877</v>
      </c>
      <c r="BI127" s="510">
        <v>1.1623079999999999</v>
      </c>
      <c r="BJ127" s="510">
        <v>0</v>
      </c>
      <c r="BK127" s="510">
        <v>3.9216000000000001E-2</v>
      </c>
      <c r="BL127" s="519">
        <v>0</v>
      </c>
      <c r="BM127" s="513">
        <v>2505.9375990000049</v>
      </c>
      <c r="BN127" s="510">
        <v>1255.0262130000008</v>
      </c>
      <c r="BO127" s="510">
        <v>724.73212699999999</v>
      </c>
      <c r="BP127" s="510">
        <v>160.70421800000003</v>
      </c>
      <c r="BQ127" s="519">
        <v>75.645716000000007</v>
      </c>
      <c r="BR127" s="513">
        <v>2.8647990000000001</v>
      </c>
      <c r="BS127" s="510">
        <v>361.01326899999998</v>
      </c>
      <c r="BT127" s="510">
        <v>425.87728800000019</v>
      </c>
      <c r="BU127" s="510">
        <v>30.99338800000001</v>
      </c>
      <c r="BV127" s="510">
        <v>837.68747000000042</v>
      </c>
      <c r="BW127" s="510">
        <v>1568.4575429999986</v>
      </c>
      <c r="BX127" s="510">
        <v>383.41572999999994</v>
      </c>
      <c r="BY127" s="516">
        <v>248.053347</v>
      </c>
      <c r="BZ127" s="516">
        <v>964.54766099999961</v>
      </c>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8"/>
    </row>
    <row r="128" s="339" customFormat="true" ht="15" customHeight="true" x14ac:dyDescent="0.2">
      <c r="A128" s="1155" t="s">
        <v>109</v>
      </c>
      <c r="B128" s="409" t="s">
        <v>49</v>
      </c>
      <c r="C128" s="500">
        <v>35.533543330180564</v>
      </c>
      <c r="D128" s="492">
        <v>35.21002151313801</v>
      </c>
      <c r="E128" s="492">
        <v>42.495464070713908</v>
      </c>
      <c r="F128" s="492">
        <v>45.084371563721739</v>
      </c>
      <c r="G128" s="507">
        <v>40.662840647557317</v>
      </c>
      <c r="H128" s="496">
        <v>54.361032737312634</v>
      </c>
      <c r="I128" s="492">
        <v>68.987202798494934</v>
      </c>
      <c r="J128" s="492">
        <v>59.379620846935552</v>
      </c>
      <c r="K128" s="492">
        <v>42.578123681229926</v>
      </c>
      <c r="L128" s="503">
        <v>18.301300993627621</v>
      </c>
      <c r="M128" s="500">
        <v>36.461001675483942</v>
      </c>
      <c r="N128" s="492">
        <v>33.196029444593584</v>
      </c>
      <c r="O128" s="492">
        <v>40.113855593646974</v>
      </c>
      <c r="P128" s="492">
        <v>41.130761863144826</v>
      </c>
      <c r="Q128" s="503">
        <v>35.838791154841573</v>
      </c>
      <c r="R128" s="500">
        <v>48.31240547507079</v>
      </c>
      <c r="S128" s="492">
        <v>31.156575587861727</v>
      </c>
      <c r="T128" s="492">
        <v>40.93753033049542</v>
      </c>
      <c r="U128" s="492">
        <v>8.2285000113409001</v>
      </c>
      <c r="V128" s="492">
        <v>38.973215761222541</v>
      </c>
      <c r="W128" s="492">
        <v>35.220420355309315</v>
      </c>
      <c r="X128" s="492">
        <v>22.428871147586484</v>
      </c>
      <c r="Y128" s="503">
        <v>54.62377651151602</v>
      </c>
      <c r="Z128" s="503">
        <v>44.341851962019618</v>
      </c>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376"/>
      <c r="BA128" s="1182" t="s">
        <v>109</v>
      </c>
      <c r="BB128" s="651" t="s">
        <v>49</v>
      </c>
      <c r="BC128" s="513">
        <v>1025.2706969999997</v>
      </c>
      <c r="BD128" s="510">
        <v>1441.8413760000001</v>
      </c>
      <c r="BE128" s="510">
        <v>2213.8540290000001</v>
      </c>
      <c r="BF128" s="510">
        <v>3844.854625000004</v>
      </c>
      <c r="BG128" s="519">
        <v>4263.9076969999987</v>
      </c>
      <c r="BH128" s="513">
        <v>836.26006000000029</v>
      </c>
      <c r="BI128" s="510">
        <v>1491.3762280000003</v>
      </c>
      <c r="BJ128" s="510">
        <v>1408.712837999999</v>
      </c>
      <c r="BK128" s="510">
        <v>1073.0129349999997</v>
      </c>
      <c r="BL128" s="519">
        <v>462.83773799999994</v>
      </c>
      <c r="BM128" s="513">
        <v>773.67851999999971</v>
      </c>
      <c r="BN128" s="510">
        <v>982.17273900000032</v>
      </c>
      <c r="BO128" s="510">
        <v>1321.3156449999992</v>
      </c>
      <c r="BP128" s="510">
        <v>1899.4689890000006</v>
      </c>
      <c r="BQ128" s="519">
        <v>2540.8927320000012</v>
      </c>
      <c r="BR128" s="513">
        <v>3702.2519760000032</v>
      </c>
      <c r="BS128" s="510">
        <v>219.44889000000009</v>
      </c>
      <c r="BT128" s="510">
        <v>2285.9620050000012</v>
      </c>
      <c r="BU128" s="510">
        <v>1.2515890000000003</v>
      </c>
      <c r="BV128" s="510">
        <v>2115.372836</v>
      </c>
      <c r="BW128" s="510">
        <v>962.8001459999997</v>
      </c>
      <c r="BX128" s="510">
        <v>971.72481000000039</v>
      </c>
      <c r="BY128" s="516">
        <v>2271.4746149999996</v>
      </c>
      <c r="BZ128" s="516">
        <v>259.44155699999988</v>
      </c>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8"/>
    </row>
    <row r="129" s="339" customFormat="true" ht="15" customHeight="true" x14ac:dyDescent="0.2">
      <c r="A129" s="1156"/>
      <c r="B129" s="410" t="s">
        <v>48</v>
      </c>
      <c r="C129" s="498">
        <v>64.466456669819493</v>
      </c>
      <c r="D129" s="493">
        <v>64.789978486861912</v>
      </c>
      <c r="E129" s="493">
        <v>57.504535929286085</v>
      </c>
      <c r="F129" s="493">
        <v>54.915628436278276</v>
      </c>
      <c r="G129" s="508">
        <v>59.337159352443045</v>
      </c>
      <c r="H129" s="494">
        <v>45.638967262687345</v>
      </c>
      <c r="I129" s="493">
        <v>31.012797201505123</v>
      </c>
      <c r="J129" s="493">
        <v>40.620379153064363</v>
      </c>
      <c r="K129" s="493">
        <v>57.421876318770046</v>
      </c>
      <c r="L129" s="504">
        <v>81.698699006372308</v>
      </c>
      <c r="M129" s="498">
        <v>63.538998324516015</v>
      </c>
      <c r="N129" s="493">
        <v>66.80397055540648</v>
      </c>
      <c r="O129" s="493">
        <v>59.886144406352869</v>
      </c>
      <c r="P129" s="493">
        <v>58.869238136855039</v>
      </c>
      <c r="Q129" s="504">
        <v>64.161208845158427</v>
      </c>
      <c r="R129" s="498">
        <v>51.687594524929303</v>
      </c>
      <c r="S129" s="493">
        <v>68.843424412138191</v>
      </c>
      <c r="T129" s="493">
        <v>59.062469669504736</v>
      </c>
      <c r="U129" s="493">
        <v>91.771499988659116</v>
      </c>
      <c r="V129" s="493">
        <v>61.026784238777523</v>
      </c>
      <c r="W129" s="493">
        <v>64.7795796446906</v>
      </c>
      <c r="X129" s="493">
        <v>77.571128852413523</v>
      </c>
      <c r="Y129" s="504">
        <v>45.376223488483944</v>
      </c>
      <c r="Z129" s="504">
        <v>55.658148037980382</v>
      </c>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376"/>
      <c r="BA129" s="1184"/>
      <c r="BB129" s="653" t="s">
        <v>48</v>
      </c>
      <c r="BC129" s="514">
        <v>1860.0894470000003</v>
      </c>
      <c r="BD129" s="511">
        <v>2653.1330489999982</v>
      </c>
      <c r="BE129" s="511">
        <v>2995.7702859999986</v>
      </c>
      <c r="BF129" s="511">
        <v>4683.277167999996</v>
      </c>
      <c r="BG129" s="520">
        <v>6222.0977790000015</v>
      </c>
      <c r="BH129" s="514">
        <v>702.08462899999961</v>
      </c>
      <c r="BI129" s="511">
        <v>670.43954000000031</v>
      </c>
      <c r="BJ129" s="511">
        <v>963.67152199999964</v>
      </c>
      <c r="BK129" s="511">
        <v>1447.0909170000002</v>
      </c>
      <c r="BL129" s="520">
        <v>2066.150436999998</v>
      </c>
      <c r="BM129" s="514">
        <v>1348.2558330000004</v>
      </c>
      <c r="BN129" s="511">
        <v>1976.5327309999996</v>
      </c>
      <c r="BO129" s="511">
        <v>1972.5977059999987</v>
      </c>
      <c r="BP129" s="511">
        <v>2718.6535619999972</v>
      </c>
      <c r="BQ129" s="520">
        <v>4548.8908519999959</v>
      </c>
      <c r="BR129" s="514">
        <v>3960.8977669999999</v>
      </c>
      <c r="BS129" s="511">
        <v>484.89324600000009</v>
      </c>
      <c r="BT129" s="511">
        <v>3298.0631830000011</v>
      </c>
      <c r="BU129" s="511">
        <v>13.95882600000003</v>
      </c>
      <c r="BV129" s="511">
        <v>3312.3877289999991</v>
      </c>
      <c r="BW129" s="511">
        <v>1770.8416909999989</v>
      </c>
      <c r="BX129" s="511">
        <v>3360.7482939999986</v>
      </c>
      <c r="BY129" s="517">
        <v>1886.9244560000011</v>
      </c>
      <c r="BZ129" s="517">
        <v>325.65253700000005</v>
      </c>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8"/>
    </row>
    <row r="130" s="340" customFormat="true" ht="15" hidden="true" customHeight="true" x14ac:dyDescent="0.2">
      <c r="A130" s="1191" t="s">
        <v>47</v>
      </c>
      <c r="B130" s="407" t="s">
        <v>42</v>
      </c>
      <c r="C130" s="413"/>
      <c r="D130" s="414"/>
      <c r="E130" s="414"/>
      <c r="F130" s="414"/>
      <c r="G130" s="415"/>
      <c r="H130" s="416"/>
      <c r="I130" s="414"/>
      <c r="J130" s="414"/>
      <c r="K130" s="414"/>
      <c r="L130" s="417"/>
      <c r="M130" s="413"/>
      <c r="N130" s="414"/>
      <c r="O130" s="414"/>
      <c r="P130" s="414"/>
      <c r="Q130" s="417"/>
      <c r="R130" s="413"/>
      <c r="S130" s="416"/>
      <c r="T130" s="416"/>
      <c r="U130" s="416"/>
      <c r="V130" s="416"/>
      <c r="W130" s="416"/>
      <c r="X130" s="416"/>
      <c r="Y130" s="416"/>
      <c r="Z130" s="7"/>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77"/>
      <c r="BB130" s="342"/>
      <c r="BZ130" s="377"/>
      <c r="CA130" s="377"/>
      <c r="CB130" s="377"/>
      <c r="CC130" s="377"/>
      <c r="CD130" s="377"/>
      <c r="CE130" s="377"/>
      <c r="CF130" s="377"/>
      <c r="CG130" s="377"/>
      <c r="CH130" s="377"/>
      <c r="CI130" s="377"/>
      <c r="CJ130" s="377"/>
      <c r="CK130" s="377"/>
      <c r="CL130" s="377"/>
      <c r="CM130" s="377"/>
      <c r="CN130" s="377"/>
      <c r="CO130" s="377"/>
      <c r="CP130" s="377"/>
      <c r="CQ130" s="377"/>
      <c r="CR130" s="377"/>
      <c r="CS130" s="377"/>
      <c r="CT130" s="377"/>
      <c r="CU130" s="377"/>
      <c r="CV130" s="377"/>
      <c r="CW130" s="377"/>
      <c r="CX130" s="377"/>
      <c r="CY130" s="377"/>
      <c r="CZ130" s="377"/>
    </row>
    <row r="131" s="340" customFormat="true" ht="15" hidden="true" customHeight="true" x14ac:dyDescent="0.2">
      <c r="A131" s="1192"/>
      <c r="B131" s="404" t="s">
        <v>46</v>
      </c>
      <c r="C131" s="418"/>
      <c r="D131" s="419"/>
      <c r="E131" s="419"/>
      <c r="F131" s="419"/>
      <c r="G131" s="420"/>
      <c r="H131" s="421"/>
      <c r="I131" s="419"/>
      <c r="J131" s="419"/>
      <c r="K131" s="419"/>
      <c r="L131" s="422"/>
      <c r="M131" s="418"/>
      <c r="N131" s="419"/>
      <c r="O131" s="419"/>
      <c r="P131" s="419"/>
      <c r="Q131" s="422"/>
      <c r="R131" s="418"/>
      <c r="S131" s="421"/>
      <c r="T131" s="421"/>
      <c r="U131" s="421"/>
      <c r="V131" s="421"/>
      <c r="W131" s="421"/>
      <c r="X131" s="421"/>
      <c r="Y131" s="421"/>
      <c r="Z131" s="6"/>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77"/>
      <c r="BB131" s="342"/>
      <c r="BZ131" s="377"/>
      <c r="CA131" s="377"/>
      <c r="CB131" s="377"/>
      <c r="CC131" s="377"/>
      <c r="CD131" s="377"/>
      <c r="CE131" s="377"/>
      <c r="CF131" s="377"/>
      <c r="CG131" s="377"/>
      <c r="CH131" s="377"/>
      <c r="CI131" s="377"/>
      <c r="CJ131" s="377"/>
      <c r="CK131" s="377"/>
      <c r="CL131" s="377"/>
      <c r="CM131" s="377"/>
      <c r="CN131" s="377"/>
      <c r="CO131" s="377"/>
      <c r="CP131" s="377"/>
      <c r="CQ131" s="377"/>
      <c r="CR131" s="377"/>
      <c r="CS131" s="377"/>
      <c r="CT131" s="377"/>
      <c r="CU131" s="377"/>
      <c r="CV131" s="377"/>
      <c r="CW131" s="377"/>
      <c r="CX131" s="377"/>
      <c r="CY131" s="377"/>
      <c r="CZ131" s="377"/>
    </row>
    <row r="132" s="340" customFormat="true" ht="15" hidden="true" customHeight="true" x14ac:dyDescent="0.2">
      <c r="A132" s="1193"/>
      <c r="B132" s="405" t="s">
        <v>46</v>
      </c>
      <c r="C132" s="423"/>
      <c r="D132" s="424"/>
      <c r="E132" s="424"/>
      <c r="F132" s="424"/>
      <c r="G132" s="425"/>
      <c r="H132" s="426"/>
      <c r="I132" s="424"/>
      <c r="J132" s="424"/>
      <c r="K132" s="424"/>
      <c r="L132" s="427"/>
      <c r="M132" s="423"/>
      <c r="N132" s="424"/>
      <c r="O132" s="424"/>
      <c r="P132" s="424"/>
      <c r="Q132" s="427"/>
      <c r="R132" s="474"/>
      <c r="S132" s="475"/>
      <c r="T132" s="475"/>
      <c r="U132" s="475"/>
      <c r="V132" s="475"/>
      <c r="W132" s="475"/>
      <c r="X132" s="475"/>
      <c r="Y132" s="475"/>
      <c r="Z132" s="5"/>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77"/>
      <c r="BB132" s="342"/>
      <c r="BZ132" s="377"/>
      <c r="CA132" s="377"/>
      <c r="CB132" s="377"/>
      <c r="CC132" s="377"/>
      <c r="CD132" s="377"/>
      <c r="CE132" s="377"/>
      <c r="CF132" s="377"/>
      <c r="CG132" s="377"/>
      <c r="CH132" s="377"/>
      <c r="CI132" s="377"/>
      <c r="CJ132" s="377"/>
      <c r="CK132" s="377"/>
      <c r="CL132" s="377"/>
      <c r="CM132" s="377"/>
      <c r="CN132" s="377"/>
      <c r="CO132" s="377"/>
      <c r="CP132" s="377"/>
      <c r="CQ132" s="377"/>
      <c r="CR132" s="377"/>
      <c r="CS132" s="377"/>
      <c r="CT132" s="377"/>
      <c r="CU132" s="377"/>
      <c r="CV132" s="377"/>
      <c r="CW132" s="377"/>
      <c r="CX132" s="377"/>
      <c r="CY132" s="377"/>
      <c r="CZ132" s="377"/>
    </row>
    <row r="133" s="339" customFormat="true" ht="15" customHeight="true" x14ac:dyDescent="0.2">
      <c r="B133" s="406"/>
      <c r="C133" s="1177" t="s">
        <v>115</v>
      </c>
      <c r="D133" s="1178"/>
      <c r="E133" s="1178"/>
      <c r="F133" s="1178"/>
      <c r="G133" s="1179"/>
      <c r="H133" s="1170" t="s">
        <v>38</v>
      </c>
      <c r="I133" s="1171"/>
      <c r="J133" s="1171"/>
      <c r="K133" s="1171"/>
      <c r="L133" s="1172"/>
      <c r="M133" s="1151" t="s">
        <v>37</v>
      </c>
      <c r="N133" s="1152"/>
      <c r="O133" s="1152"/>
      <c r="P133" s="1152"/>
      <c r="Q133" s="1153"/>
      <c r="R133" s="528" t="s">
        <v>143</v>
      </c>
      <c r="S133" s="487"/>
      <c r="T133" s="487"/>
      <c r="U133" s="487"/>
      <c r="V133" s="487"/>
      <c r="W133" s="487"/>
      <c r="X133" s="487"/>
      <c r="Y133" s="487"/>
      <c r="Z133" s="472"/>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376"/>
      <c r="BA133" s="378" t="s">
        <v>131</v>
      </c>
      <c r="BB133" s="325" t="s">
        <v>99</v>
      </c>
      <c r="BC133" s="1151" t="s">
        <v>115</v>
      </c>
      <c r="BD133" s="1152"/>
      <c r="BE133" s="1152"/>
      <c r="BF133" s="1152"/>
      <c r="BG133" s="1183"/>
      <c r="BH133" s="1151" t="s">
        <v>38</v>
      </c>
      <c r="BI133" s="1152"/>
      <c r="BJ133" s="1152"/>
      <c r="BK133" s="1152"/>
      <c r="BL133" s="1183"/>
      <c r="BM133" s="1151" t="s">
        <v>37</v>
      </c>
      <c r="BN133" s="1152"/>
      <c r="BO133" s="1152"/>
      <c r="BP133" s="1152"/>
      <c r="BQ133" s="1183"/>
      <c r="BR133" s="528" t="s">
        <v>143</v>
      </c>
      <c r="BS133" s="487"/>
      <c r="BT133" s="487"/>
      <c r="BU133" s="487"/>
      <c r="BV133" s="487"/>
      <c r="BW133" s="487"/>
      <c r="BX133" s="487"/>
      <c r="BY133" s="487"/>
      <c r="BZ133" s="471"/>
      <c r="CA133" s="376"/>
      <c r="CB133" s="376"/>
      <c r="CC133" s="376"/>
      <c r="CD133" s="376"/>
      <c r="CE133" s="376"/>
      <c r="CF133" s="376"/>
      <c r="CG133" s="376"/>
      <c r="CH133" s="376"/>
      <c r="CI133" s="376"/>
      <c r="CJ133" s="376"/>
      <c r="CK133" s="376"/>
      <c r="CL133" s="376"/>
      <c r="CM133" s="376"/>
      <c r="CN133" s="376"/>
      <c r="CO133" s="376"/>
      <c r="CP133" s="376"/>
      <c r="CQ133" s="376"/>
      <c r="CR133" s="376"/>
      <c r="CS133" s="376"/>
      <c r="CT133" s="376"/>
      <c r="CU133" s="376"/>
      <c r="CV133" s="376"/>
      <c r="CW133" s="376"/>
      <c r="CX133" s="376"/>
      <c r="CY133" s="376"/>
      <c r="CZ133" s="376"/>
    </row>
    <row r="134" s="339" customFormat="true" ht="12.75" x14ac:dyDescent="0.2">
      <c r="A134" s="364" t="s">
        <v>69</v>
      </c>
      <c r="B134" s="406"/>
      <c r="C134" s="448" t="s">
        <v>0</v>
      </c>
      <c r="D134" s="642" t="s">
        <v>1</v>
      </c>
      <c r="E134" s="642" t="s">
        <v>2</v>
      </c>
      <c r="F134" s="642" t="s">
        <v>3</v>
      </c>
      <c r="G134" s="643" t="s">
        <v>4</v>
      </c>
      <c r="H134" s="411" t="s">
        <v>0</v>
      </c>
      <c r="I134" s="646" t="s">
        <v>1</v>
      </c>
      <c r="J134" s="646" t="s">
        <v>2</v>
      </c>
      <c r="K134" s="646" t="s">
        <v>3</v>
      </c>
      <c r="L134" s="647" t="s">
        <v>4</v>
      </c>
      <c r="M134" s="412" t="s">
        <v>0</v>
      </c>
      <c r="N134" s="646" t="s">
        <v>1</v>
      </c>
      <c r="O134" s="646" t="s">
        <v>2</v>
      </c>
      <c r="P134" s="646" t="s">
        <v>3</v>
      </c>
      <c r="Q134" s="647" t="s">
        <v>4</v>
      </c>
      <c r="R134" s="412" t="s">
        <v>676</v>
      </c>
      <c r="S134" s="646" t="s">
        <v>677</v>
      </c>
      <c r="T134" s="646" t="s">
        <v>678</v>
      </c>
      <c r="U134" s="646" t="s">
        <v>679</v>
      </c>
      <c r="V134" s="646" t="s">
        <v>680</v>
      </c>
      <c r="W134" s="646" t="s">
        <v>681</v>
      </c>
      <c r="X134" s="646" t="s">
        <v>682</v>
      </c>
      <c r="Y134" s="647" t="s">
        <v>683</v>
      </c>
      <c r="Z134" s="647" t="s">
        <v>684</v>
      </c>
      <c r="AA134" s="992"/>
      <c r="AB134" s="992"/>
      <c r="AC134" s="992"/>
      <c r="AD134" s="992"/>
      <c r="AE134" s="992"/>
      <c r="AF134" s="992"/>
      <c r="AG134" s="992"/>
      <c r="AH134" s="992"/>
      <c r="AI134" s="992"/>
      <c r="AJ134" s="992"/>
      <c r="AK134" s="992"/>
      <c r="AL134" s="992"/>
      <c r="AM134" s="992"/>
      <c r="AN134" s="992"/>
      <c r="AO134" s="992"/>
      <c r="AP134" s="992"/>
      <c r="AQ134" s="992"/>
      <c r="AR134" s="992"/>
      <c r="AS134" s="992"/>
      <c r="AT134" s="992"/>
      <c r="AU134" s="992"/>
      <c r="AV134" s="992"/>
      <c r="AW134" s="992"/>
      <c r="AX134" s="992"/>
      <c r="AY134" s="992"/>
      <c r="AZ134" s="376"/>
      <c r="BA134" s="364" t="s">
        <v>117</v>
      </c>
      <c r="BB134" s="363"/>
      <c r="BC134" s="488" t="s">
        <v>0</v>
      </c>
      <c r="BD134" s="616" t="s">
        <v>1</v>
      </c>
      <c r="BE134" s="616" t="s">
        <v>2</v>
      </c>
      <c r="BF134" s="616" t="s">
        <v>3</v>
      </c>
      <c r="BG134" s="489" t="s">
        <v>4</v>
      </c>
      <c r="BH134" s="488" t="s">
        <v>0</v>
      </c>
      <c r="BI134" s="616" t="s">
        <v>1</v>
      </c>
      <c r="BJ134" s="616" t="s">
        <v>2</v>
      </c>
      <c r="BK134" s="616" t="s">
        <v>3</v>
      </c>
      <c r="BL134" s="489" t="s">
        <v>4</v>
      </c>
      <c r="BM134" s="488" t="s">
        <v>0</v>
      </c>
      <c r="BN134" s="616" t="s">
        <v>1</v>
      </c>
      <c r="BO134" s="616" t="s">
        <v>2</v>
      </c>
      <c r="BP134" s="616" t="s">
        <v>3</v>
      </c>
      <c r="BQ134" s="489" t="s">
        <v>4</v>
      </c>
      <c r="BR134" s="488" t="s">
        <v>676</v>
      </c>
      <c r="BS134" s="616" t="s">
        <v>677</v>
      </c>
      <c r="BT134" s="616" t="s">
        <v>678</v>
      </c>
      <c r="BU134" s="616" t="s">
        <v>679</v>
      </c>
      <c r="BV134" s="616" t="s">
        <v>680</v>
      </c>
      <c r="BW134" s="616" t="s">
        <v>681</v>
      </c>
      <c r="BX134" s="616" t="s">
        <v>682</v>
      </c>
      <c r="BY134" s="617" t="s">
        <v>683</v>
      </c>
      <c r="BZ134" s="617" t="s">
        <v>684</v>
      </c>
      <c r="CA134" s="992"/>
      <c r="CB134" s="992"/>
      <c r="CC134" s="992"/>
      <c r="CD134" s="992"/>
      <c r="CE134" s="992"/>
      <c r="CF134" s="992"/>
      <c r="CG134" s="992"/>
      <c r="CH134" s="992"/>
      <c r="CI134" s="992"/>
      <c r="CJ134" s="992"/>
      <c r="CK134" s="992"/>
      <c r="CL134" s="992"/>
      <c r="CM134" s="992"/>
      <c r="CN134" s="992"/>
      <c r="CO134" s="992"/>
      <c r="CP134" s="992"/>
      <c r="CQ134" s="992"/>
      <c r="CR134" s="992"/>
      <c r="CS134" s="992"/>
      <c r="CT134" s="992"/>
      <c r="CU134" s="992"/>
      <c r="CV134" s="992"/>
      <c r="CW134" s="992"/>
      <c r="CX134" s="992"/>
      <c r="CY134" s="992"/>
      <c r="CZ134" s="992"/>
    </row>
    <row r="135" s="339" customFormat="true" ht="15" customHeight="true" x14ac:dyDescent="0.2">
      <c r="A135" s="1154" t="s">
        <v>45</v>
      </c>
      <c r="B135" s="408" t="s">
        <v>44</v>
      </c>
      <c r="C135" s="499">
        <v>0.52398928453988991</v>
      </c>
      <c r="D135" s="490">
        <v>0.36419987340490689</v>
      </c>
      <c r="E135" s="490">
        <v>0.20351231370169293</v>
      </c>
      <c r="F135" s="490">
        <v>0.40250942594927736</v>
      </c>
      <c r="G135" s="505">
        <v>7.3698265171539861</v>
      </c>
      <c r="H135" s="495">
        <v>0.59563036188314722</v>
      </c>
      <c r="I135" s="490">
        <v>0.98224649427346644</v>
      </c>
      <c r="J135" s="490">
        <v>5.106482030912284</v>
      </c>
      <c r="K135" s="490">
        <v>3.6746577520782213</v>
      </c>
      <c r="L135" s="501">
        <v>15.57826951025646</v>
      </c>
      <c r="M135" s="499">
        <v>0.64215579510887633</v>
      </c>
      <c r="N135" s="490">
        <v>0.41423889612978054</v>
      </c>
      <c r="O135" s="490">
        <v>0.14679494288913544</v>
      </c>
      <c r="P135" s="490">
        <v>0.20709105540139702</v>
      </c>
      <c r="Q135" s="501">
        <v>2.2180539305864553</v>
      </c>
      <c r="R135" s="499">
        <v>6.6600310542797994</v>
      </c>
      <c r="S135" s="490">
        <v>8.7343126027922402</v>
      </c>
      <c r="T135" s="490">
        <v>0.73991256452885734</v>
      </c>
      <c r="U135" s="490">
        <v>0.45838989007417869</v>
      </c>
      <c r="V135" s="490">
        <v>0.97237268326260373</v>
      </c>
      <c r="W135" s="490">
        <v>0.78289410497171108</v>
      </c>
      <c r="X135" s="490">
        <v>0.78751983788751379</v>
      </c>
      <c r="Y135" s="501">
        <v>1.2201344783593256E-2</v>
      </c>
      <c r="Z135" s="501">
        <v>4.5445853130651089E-2</v>
      </c>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376"/>
      <c r="BA135" s="1181" t="s">
        <v>45</v>
      </c>
      <c r="BB135" s="652" t="s">
        <v>44</v>
      </c>
      <c r="BC135" s="512">
        <v>58.346147999999999</v>
      </c>
      <c r="BD135" s="509">
        <v>40.556199999999997</v>
      </c>
      <c r="BE135" s="509">
        <v>22.642860999999996</v>
      </c>
      <c r="BF135" s="509">
        <v>44.836989000000003</v>
      </c>
      <c r="BG135" s="518">
        <v>820.61389500000018</v>
      </c>
      <c r="BH135" s="512">
        <v>15.606058999999998</v>
      </c>
      <c r="BI135" s="509">
        <v>25.611597</v>
      </c>
      <c r="BJ135" s="509">
        <v>133.39488</v>
      </c>
      <c r="BK135" s="509">
        <v>95.886699000000021</v>
      </c>
      <c r="BL135" s="518">
        <v>407.35177899999991</v>
      </c>
      <c r="BM135" s="512">
        <v>54.691266000000006</v>
      </c>
      <c r="BN135" s="509">
        <v>35.327074999999994</v>
      </c>
      <c r="BO135" s="509">
        <v>12.505855999999998</v>
      </c>
      <c r="BP135" s="509">
        <v>17.650031999999999</v>
      </c>
      <c r="BQ135" s="518">
        <v>188.97084999999996</v>
      </c>
      <c r="BR135" s="512">
        <v>563.04798700000015</v>
      </c>
      <c r="BS135" s="509">
        <v>137.25802599999997</v>
      </c>
      <c r="BT135" s="509">
        <v>59.426903000000003</v>
      </c>
      <c r="BU135" s="509">
        <v>0.23161599999999999</v>
      </c>
      <c r="BV135" s="509">
        <v>104.58276499999998</v>
      </c>
      <c r="BW135" s="509">
        <v>50.709361000000001</v>
      </c>
      <c r="BX135" s="509">
        <v>69.602491999999998</v>
      </c>
      <c r="BY135" s="515">
        <v>1.132563</v>
      </c>
      <c r="BZ135" s="515">
        <v>1.0043800000000001</v>
      </c>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8"/>
    </row>
    <row r="136" s="339" customFormat="true" ht="15" customHeight="true" x14ac:dyDescent="0.2">
      <c r="A136" s="1155"/>
      <c r="B136" s="409" t="s">
        <v>43</v>
      </c>
      <c r="C136" s="500">
        <v>0</v>
      </c>
      <c r="D136" s="492">
        <v>0.11582456142322112</v>
      </c>
      <c r="E136" s="492">
        <v>2.6116839907508519E-2</v>
      </c>
      <c r="F136" s="492">
        <v>0.48877988298607866</v>
      </c>
      <c r="G136" s="507">
        <v>7.2379081018302855</v>
      </c>
      <c r="H136" s="496">
        <v>1.0932523052037768</v>
      </c>
      <c r="I136" s="492">
        <v>0.76957953364462317</v>
      </c>
      <c r="J136" s="492">
        <v>1.628904232211402</v>
      </c>
      <c r="K136" s="492">
        <v>5.880601577228286</v>
      </c>
      <c r="L136" s="503">
        <v>21.169233015600643</v>
      </c>
      <c r="M136" s="500">
        <v>0</v>
      </c>
      <c r="N136" s="492">
        <v>0.1103510986837308</v>
      </c>
      <c r="O136" s="492">
        <v>0</v>
      </c>
      <c r="P136" s="492">
        <v>0</v>
      </c>
      <c r="Q136" s="503">
        <v>0.80408989050826574</v>
      </c>
      <c r="R136" s="500">
        <v>8.5954202281582202</v>
      </c>
      <c r="S136" s="492">
        <v>6.3588122898949578E-2</v>
      </c>
      <c r="T136" s="492">
        <v>0.35921538058458341</v>
      </c>
      <c r="U136" s="492">
        <v>0.18827519265740178</v>
      </c>
      <c r="V136" s="492">
        <v>0.40816664938068514</v>
      </c>
      <c r="W136" s="492">
        <v>0.61859143223103819</v>
      </c>
      <c r="X136" s="492">
        <v>0</v>
      </c>
      <c r="Y136" s="503">
        <v>4.2143847779228437E-2</v>
      </c>
      <c r="Z136" s="503">
        <v>1.4335797042329279</v>
      </c>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376"/>
      <c r="BA136" s="1182"/>
      <c r="BB136" s="651" t="s">
        <v>43</v>
      </c>
      <c r="BC136" s="513">
        <v>0</v>
      </c>
      <c r="BD136" s="510">
        <v>12.897874</v>
      </c>
      <c r="BE136" s="510">
        <v>2.90577</v>
      </c>
      <c r="BF136" s="510">
        <v>54.446968999999996</v>
      </c>
      <c r="BG136" s="519">
        <v>805.925071</v>
      </c>
      <c r="BH136" s="513">
        <v>28.64420800000001</v>
      </c>
      <c r="BI136" s="510">
        <v>20.066410000000001</v>
      </c>
      <c r="BJ136" s="510">
        <v>42.551307000000001</v>
      </c>
      <c r="BK136" s="510">
        <v>153.44870499999999</v>
      </c>
      <c r="BL136" s="519">
        <v>553.54830800000013</v>
      </c>
      <c r="BM136" s="513">
        <v>0</v>
      </c>
      <c r="BN136" s="510">
        <v>9.4109499999999997</v>
      </c>
      <c r="BO136" s="510">
        <v>0</v>
      </c>
      <c r="BP136" s="510">
        <v>0</v>
      </c>
      <c r="BQ136" s="519">
        <v>68.505796000000004</v>
      </c>
      <c r="BR136" s="513">
        <v>726.66839200000004</v>
      </c>
      <c r="BS136" s="510">
        <v>0.99927500000000002</v>
      </c>
      <c r="BT136" s="510">
        <v>28.850783999999997</v>
      </c>
      <c r="BU136" s="510">
        <v>9.5131999999999994E-2</v>
      </c>
      <c r="BV136" s="510">
        <v>43.900036999999998</v>
      </c>
      <c r="BW136" s="510">
        <v>40.067201999999995</v>
      </c>
      <c r="BX136" s="510">
        <v>0</v>
      </c>
      <c r="BY136" s="516">
        <v>3.9119100000000002</v>
      </c>
      <c r="BZ136" s="516">
        <v>31.682952</v>
      </c>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8"/>
    </row>
    <row r="137" s="339" customFormat="true" ht="15" customHeight="true" x14ac:dyDescent="0.2">
      <c r="A137" s="1155"/>
      <c r="B137" s="409" t="s">
        <v>42</v>
      </c>
      <c r="C137" s="500">
        <v>25.388566202318852</v>
      </c>
      <c r="D137" s="492">
        <v>36.293370685556233</v>
      </c>
      <c r="E137" s="492">
        <v>46.594078233114026</v>
      </c>
      <c r="F137" s="492">
        <v>75.667228757927035</v>
      </c>
      <c r="G137" s="507">
        <v>79.56571490083715</v>
      </c>
      <c r="H137" s="496">
        <v>57.024518570860948</v>
      </c>
      <c r="I137" s="492">
        <v>81.157332638880433</v>
      </c>
      <c r="J137" s="492">
        <v>84.08172834245444</v>
      </c>
      <c r="K137" s="492">
        <v>87.022464717633312</v>
      </c>
      <c r="L137" s="503">
        <v>59.968067184227877</v>
      </c>
      <c r="M137" s="500">
        <v>24.272470273696229</v>
      </c>
      <c r="N137" s="492">
        <v>34.168655564462</v>
      </c>
      <c r="O137" s="492">
        <v>38.517477398149033</v>
      </c>
      <c r="P137" s="492">
        <v>53.978185949171895</v>
      </c>
      <c r="Q137" s="503">
        <v>80.194512851077405</v>
      </c>
      <c r="R137" s="500">
        <v>75.388359618845485</v>
      </c>
      <c r="S137" s="492">
        <v>36.02238829072239</v>
      </c>
      <c r="T137" s="492">
        <v>68.426460444488654</v>
      </c>
      <c r="U137" s="492">
        <v>29.456179538679088</v>
      </c>
      <c r="V137" s="492">
        <v>49.084813201266087</v>
      </c>
      <c r="W137" s="492">
        <v>40.802794640797117</v>
      </c>
      <c r="X137" s="492">
        <v>48.232399111481328</v>
      </c>
      <c r="Y137" s="503">
        <v>44.744982361882208</v>
      </c>
      <c r="Z137" s="503">
        <v>24.995117957576365</v>
      </c>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376"/>
      <c r="BA137" s="1182"/>
      <c r="BB137" s="651" t="s">
        <v>42</v>
      </c>
      <c r="BC137" s="513">
        <v>2827.0139959999974</v>
      </c>
      <c r="BD137" s="510">
        <v>4041.5203510000019</v>
      </c>
      <c r="BE137" s="510">
        <v>5184.0756839999995</v>
      </c>
      <c r="BF137" s="510">
        <v>8428.8478349999987</v>
      </c>
      <c r="BG137" s="519">
        <v>8859.4665099999784</v>
      </c>
      <c r="BH137" s="513">
        <v>1494.0944219999999</v>
      </c>
      <c r="BI137" s="510">
        <v>2116.1377609999995</v>
      </c>
      <c r="BJ137" s="510">
        <v>2196.4381730000005</v>
      </c>
      <c r="BK137" s="510">
        <v>2270.7684479999989</v>
      </c>
      <c r="BL137" s="519">
        <v>1568.0880879999995</v>
      </c>
      <c r="BM137" s="513">
        <v>2067.2430870000007</v>
      </c>
      <c r="BN137" s="510">
        <v>2913.967444999998</v>
      </c>
      <c r="BO137" s="510">
        <v>3281.4074950000031</v>
      </c>
      <c r="BP137" s="510">
        <v>4600.4725190000045</v>
      </c>
      <c r="BQ137" s="519">
        <v>6832.3069380000034</v>
      </c>
      <c r="BR137" s="513">
        <v>6373.4333640000114</v>
      </c>
      <c r="BS137" s="510">
        <v>566.08483500000034</v>
      </c>
      <c r="BT137" s="510">
        <v>5495.7475009999935</v>
      </c>
      <c r="BU137" s="510">
        <v>14.883667000000029</v>
      </c>
      <c r="BV137" s="510">
        <v>5279.277763000001</v>
      </c>
      <c r="BW137" s="510">
        <v>2642.8652740000007</v>
      </c>
      <c r="BX137" s="510">
        <v>4262.8706119999997</v>
      </c>
      <c r="BY137" s="516">
        <v>4153.3545980000026</v>
      </c>
      <c r="BZ137" s="516">
        <v>552.40676200000041</v>
      </c>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8"/>
    </row>
    <row r="138" s="339" customFormat="true" ht="15" customHeight="true" x14ac:dyDescent="0.2">
      <c r="A138" s="1155"/>
      <c r="B138" s="409" t="s">
        <v>41</v>
      </c>
      <c r="C138" s="500">
        <v>46.431930474873312</v>
      </c>
      <c r="D138" s="492">
        <v>52.611657785552289</v>
      </c>
      <c r="E138" s="492">
        <v>49.116927695258639</v>
      </c>
      <c r="F138" s="492">
        <v>22.456346393355062</v>
      </c>
      <c r="G138" s="507">
        <v>5.8261982863899799</v>
      </c>
      <c r="H138" s="496">
        <v>37.482796205100485</v>
      </c>
      <c r="I138" s="492">
        <v>17.046264926729616</v>
      </c>
      <c r="J138" s="492">
        <v>9.1828853944218629</v>
      </c>
      <c r="K138" s="492">
        <v>3.4207730816514048</v>
      </c>
      <c r="L138" s="503">
        <v>3.2844302899150497</v>
      </c>
      <c r="M138" s="500">
        <v>45.661985718183239</v>
      </c>
      <c r="N138" s="492">
        <v>50.590543911348377</v>
      </c>
      <c r="O138" s="492">
        <v>52.828752111435506</v>
      </c>
      <c r="P138" s="492">
        <v>43.929150996856023</v>
      </c>
      <c r="Q138" s="503">
        <v>15.895448302188509</v>
      </c>
      <c r="R138" s="500">
        <v>9.3223027324658982</v>
      </c>
      <c r="S138" s="492">
        <v>32.206899577993944</v>
      </c>
      <c r="T138" s="492">
        <v>25.171898094950606</v>
      </c>
      <c r="U138" s="492">
        <v>8.5583198994065874</v>
      </c>
      <c r="V138" s="492">
        <v>41.746132666932859</v>
      </c>
      <c r="W138" s="492">
        <v>33.580542582572754</v>
      </c>
      <c r="X138" s="492">
        <v>46.641910320578525</v>
      </c>
      <c r="Y138" s="503">
        <v>52.528340388555684</v>
      </c>
      <c r="Z138" s="503">
        <v>29.882323818818847</v>
      </c>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376"/>
      <c r="BA138" s="1182"/>
      <c r="BB138" s="651" t="s">
        <v>41</v>
      </c>
      <c r="BC138" s="513">
        <v>5170.1902450000007</v>
      </c>
      <c r="BD138" s="510">
        <v>5858.6756100000002</v>
      </c>
      <c r="BE138" s="510">
        <v>5464.768919000011</v>
      </c>
      <c r="BF138" s="510">
        <v>2501.4941049999984</v>
      </c>
      <c r="BG138" s="519">
        <v>648.73430299999984</v>
      </c>
      <c r="BH138" s="513">
        <v>982.08346399999914</v>
      </c>
      <c r="BI138" s="510">
        <v>444.47302200000019</v>
      </c>
      <c r="BJ138" s="510">
        <v>239.88136800000001</v>
      </c>
      <c r="BK138" s="510">
        <v>89.26182</v>
      </c>
      <c r="BL138" s="519">
        <v>85.883641999999995</v>
      </c>
      <c r="BM138" s="513">
        <v>3888.9500429999957</v>
      </c>
      <c r="BN138" s="510">
        <v>4314.4570820000063</v>
      </c>
      <c r="BO138" s="510">
        <v>4500.623479000008</v>
      </c>
      <c r="BP138" s="510">
        <v>3744.0097029999988</v>
      </c>
      <c r="BQ138" s="519">
        <v>1354.2395590000003</v>
      </c>
      <c r="BR138" s="513">
        <v>788.12001700000008</v>
      </c>
      <c r="BS138" s="510">
        <v>506.12517100000048</v>
      </c>
      <c r="BT138" s="510">
        <v>2021.7090750000009</v>
      </c>
      <c r="BU138" s="510">
        <v>4.3243620000000007</v>
      </c>
      <c r="BV138" s="510">
        <v>4489.9718569999959</v>
      </c>
      <c r="BW138" s="510">
        <v>2175.067925000003</v>
      </c>
      <c r="BX138" s="510">
        <v>4122.3002059999999</v>
      </c>
      <c r="BY138" s="516">
        <v>4875.8276920000035</v>
      </c>
      <c r="BZ138" s="516">
        <v>660.41687700000023</v>
      </c>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8"/>
    </row>
    <row r="139" s="339" customFormat="true" ht="15" customHeight="true" x14ac:dyDescent="0.2">
      <c r="A139" s="1155"/>
      <c r="B139" s="409" t="s">
        <v>19</v>
      </c>
      <c r="C139" s="500">
        <v>27.655514038267714</v>
      </c>
      <c r="D139" s="492">
        <v>10.614947094063536</v>
      </c>
      <c r="E139" s="492">
        <v>4.0593649180181419</v>
      </c>
      <c r="F139" s="492">
        <v>0.98513553978231694</v>
      </c>
      <c r="G139" s="507">
        <v>3.5219378864735244E-4</v>
      </c>
      <c r="H139" s="496">
        <v>3.8038025569514695</v>
      </c>
      <c r="I139" s="492">
        <v>4.4576406471880853E-2</v>
      </c>
      <c r="J139" s="492">
        <v>0</v>
      </c>
      <c r="K139" s="492">
        <v>1.5028714087393861E-3</v>
      </c>
      <c r="L139" s="503">
        <v>0</v>
      </c>
      <c r="M139" s="500">
        <v>29.423388213011499</v>
      </c>
      <c r="N139" s="492">
        <v>14.716210529376102</v>
      </c>
      <c r="O139" s="492">
        <v>8.5069755475264284</v>
      </c>
      <c r="P139" s="492">
        <v>1.8855719985706649</v>
      </c>
      <c r="Q139" s="503">
        <v>0.88789502563928135</v>
      </c>
      <c r="R139" s="500">
        <v>3.3886366250821379E-2</v>
      </c>
      <c r="S139" s="492">
        <v>22.972811405592598</v>
      </c>
      <c r="T139" s="492">
        <v>5.3025135154472869</v>
      </c>
      <c r="U139" s="492">
        <v>61.338835479182684</v>
      </c>
      <c r="V139" s="492">
        <v>7.7885147991579915</v>
      </c>
      <c r="W139" s="492">
        <v>24.215177239427511</v>
      </c>
      <c r="X139" s="492">
        <v>4.3381707300526351</v>
      </c>
      <c r="Y139" s="503">
        <v>2.6723320569992999</v>
      </c>
      <c r="Z139" s="503">
        <v>43.64353266624088</v>
      </c>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376"/>
      <c r="BA139" s="1182"/>
      <c r="BB139" s="651" t="s">
        <v>19</v>
      </c>
      <c r="BC139" s="513">
        <v>3079.4383830000006</v>
      </c>
      <c r="BD139" s="510">
        <v>1182.0485090000016</v>
      </c>
      <c r="BE139" s="510">
        <v>451.64655599999975</v>
      </c>
      <c r="BF139" s="510">
        <v>109.737831</v>
      </c>
      <c r="BG139" s="519">
        <v>3.9216000000000001E-2</v>
      </c>
      <c r="BH139" s="513">
        <v>99.663097999999877</v>
      </c>
      <c r="BI139" s="510">
        <v>1.1623079999999999</v>
      </c>
      <c r="BJ139" s="510">
        <v>0</v>
      </c>
      <c r="BK139" s="510">
        <v>3.9216000000000001E-2</v>
      </c>
      <c r="BL139" s="519">
        <v>0</v>
      </c>
      <c r="BM139" s="513">
        <v>2505.9375990000049</v>
      </c>
      <c r="BN139" s="510">
        <v>1255.0262130000008</v>
      </c>
      <c r="BO139" s="510">
        <v>724.73212699999999</v>
      </c>
      <c r="BP139" s="510">
        <v>160.70421800000003</v>
      </c>
      <c r="BQ139" s="519">
        <v>75.645716000000007</v>
      </c>
      <c r="BR139" s="513">
        <v>2.8647990000000001</v>
      </c>
      <c r="BS139" s="510">
        <v>361.01326899999998</v>
      </c>
      <c r="BT139" s="510">
        <v>425.87728800000019</v>
      </c>
      <c r="BU139" s="510">
        <v>30.99338800000001</v>
      </c>
      <c r="BV139" s="510">
        <v>837.68747000000042</v>
      </c>
      <c r="BW139" s="510">
        <v>1568.4575429999986</v>
      </c>
      <c r="BX139" s="510">
        <v>383.41572999999994</v>
      </c>
      <c r="BY139" s="516">
        <v>248.053347</v>
      </c>
      <c r="BZ139" s="516">
        <v>964.54766099999961</v>
      </c>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8"/>
    </row>
    <row r="140" s="339" customFormat="true" ht="15" customHeight="true" x14ac:dyDescent="0.2">
      <c r="A140" s="1155" t="s">
        <v>107</v>
      </c>
      <c r="B140" s="409" t="s">
        <v>64</v>
      </c>
      <c r="C140" s="19" t="s">
        <v>35</v>
      </c>
      <c r="D140" s="17" t="s">
        <v>35</v>
      </c>
      <c r="E140" s="17" t="s">
        <v>35</v>
      </c>
      <c r="F140" s="17" t="s">
        <v>35</v>
      </c>
      <c r="G140" s="15" t="s">
        <v>35</v>
      </c>
      <c r="H140" s="13" t="s">
        <v>35</v>
      </c>
      <c r="I140" s="17" t="s">
        <v>35</v>
      </c>
      <c r="J140" s="17" t="s">
        <v>35</v>
      </c>
      <c r="K140" s="17" t="s">
        <v>35</v>
      </c>
      <c r="L140" s="11" t="s">
        <v>35</v>
      </c>
      <c r="M140" s="19" t="s">
        <v>35</v>
      </c>
      <c r="N140" s="17" t="s">
        <v>35</v>
      </c>
      <c r="O140" s="17" t="s">
        <v>35</v>
      </c>
      <c r="P140" s="17" t="s">
        <v>35</v>
      </c>
      <c r="Q140" s="11" t="s">
        <v>35</v>
      </c>
      <c r="R140" s="19" t="s">
        <v>35</v>
      </c>
      <c r="S140" s="17" t="s">
        <v>35</v>
      </c>
      <c r="T140" s="17" t="s">
        <v>35</v>
      </c>
      <c r="U140" s="17" t="s">
        <v>35</v>
      </c>
      <c r="V140" s="17" t="s">
        <v>35</v>
      </c>
      <c r="W140" s="17" t="s">
        <v>35</v>
      </c>
      <c r="X140" s="17" t="s">
        <v>35</v>
      </c>
      <c r="Y140" s="11" t="s">
        <v>35</v>
      </c>
      <c r="Z140" s="11" t="s">
        <v>35</v>
      </c>
      <c r="AA140" s="30"/>
      <c r="AB140" s="30"/>
      <c r="AC140" s="30"/>
      <c r="AD140" s="30"/>
      <c r="AE140" s="30"/>
      <c r="AF140" s="30"/>
      <c r="AG140" s="30"/>
      <c r="AH140" s="30"/>
      <c r="AI140" s="30"/>
      <c r="AJ140" s="30"/>
      <c r="AK140" s="30"/>
      <c r="AL140" s="30"/>
      <c r="AM140" s="30"/>
      <c r="AN140" s="30"/>
      <c r="AO140" s="30"/>
      <c r="AP140" s="30"/>
      <c r="AQ140" s="30"/>
      <c r="AR140" s="30"/>
      <c r="AS140" s="30"/>
      <c r="AT140" s="30"/>
      <c r="AU140" s="30"/>
      <c r="AV140" s="30"/>
      <c r="AW140" s="30"/>
      <c r="AX140" s="30"/>
      <c r="AY140" s="30"/>
      <c r="AZ140" s="376"/>
      <c r="BA140" s="1182" t="s">
        <v>107</v>
      </c>
      <c r="BB140" s="651" t="s">
        <v>64</v>
      </c>
      <c r="BC140" s="89" t="s">
        <v>35</v>
      </c>
      <c r="BD140" s="85" t="s">
        <v>35</v>
      </c>
      <c r="BE140" s="85" t="s">
        <v>35</v>
      </c>
      <c r="BF140" s="85" t="s">
        <v>35</v>
      </c>
      <c r="BG140" s="80" t="s">
        <v>35</v>
      </c>
      <c r="BH140" s="89" t="s">
        <v>35</v>
      </c>
      <c r="BI140" s="85" t="s">
        <v>35</v>
      </c>
      <c r="BJ140" s="85" t="s">
        <v>35</v>
      </c>
      <c r="BK140" s="85" t="s">
        <v>35</v>
      </c>
      <c r="BL140" s="80" t="s">
        <v>35</v>
      </c>
      <c r="BM140" s="89" t="s">
        <v>35</v>
      </c>
      <c r="BN140" s="85" t="s">
        <v>35</v>
      </c>
      <c r="BO140" s="85" t="s">
        <v>35</v>
      </c>
      <c r="BP140" s="85" t="s">
        <v>35</v>
      </c>
      <c r="BQ140" s="80" t="s">
        <v>35</v>
      </c>
      <c r="BR140" s="89" t="s">
        <v>35</v>
      </c>
      <c r="BS140" s="85" t="s">
        <v>35</v>
      </c>
      <c r="BT140" s="85" t="s">
        <v>35</v>
      </c>
      <c r="BU140" s="85" t="s">
        <v>35</v>
      </c>
      <c r="BV140" s="85" t="s">
        <v>35</v>
      </c>
      <c r="BW140" s="85" t="s">
        <v>35</v>
      </c>
      <c r="BX140" s="85" t="s">
        <v>35</v>
      </c>
      <c r="BY140" s="73" t="s">
        <v>35</v>
      </c>
      <c r="BZ140" s="73" t="s">
        <v>35</v>
      </c>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row>
    <row r="141" s="339" customFormat="true" ht="15" customHeight="true" x14ac:dyDescent="0.2">
      <c r="A141" s="1155"/>
      <c r="B141" s="409" t="s">
        <v>65</v>
      </c>
      <c r="C141" s="19" t="s">
        <v>35</v>
      </c>
      <c r="D141" s="17" t="s">
        <v>35</v>
      </c>
      <c r="E141" s="17" t="s">
        <v>35</v>
      </c>
      <c r="F141" s="17" t="s">
        <v>35</v>
      </c>
      <c r="G141" s="15" t="s">
        <v>35</v>
      </c>
      <c r="H141" s="13" t="s">
        <v>35</v>
      </c>
      <c r="I141" s="17" t="s">
        <v>35</v>
      </c>
      <c r="J141" s="17" t="s">
        <v>35</v>
      </c>
      <c r="K141" s="17" t="s">
        <v>35</v>
      </c>
      <c r="L141" s="11" t="s">
        <v>35</v>
      </c>
      <c r="M141" s="19" t="s">
        <v>35</v>
      </c>
      <c r="N141" s="17" t="s">
        <v>35</v>
      </c>
      <c r="O141" s="17" t="s">
        <v>35</v>
      </c>
      <c r="P141" s="17" t="s">
        <v>35</v>
      </c>
      <c r="Q141" s="11" t="s">
        <v>35</v>
      </c>
      <c r="R141" s="19" t="s">
        <v>35</v>
      </c>
      <c r="S141" s="17" t="s">
        <v>35</v>
      </c>
      <c r="T141" s="17" t="s">
        <v>35</v>
      </c>
      <c r="U141" s="17" t="s">
        <v>35</v>
      </c>
      <c r="V141" s="17" t="s">
        <v>35</v>
      </c>
      <c r="W141" s="17" t="s">
        <v>35</v>
      </c>
      <c r="X141" s="17" t="s">
        <v>35</v>
      </c>
      <c r="Y141" s="11" t="s">
        <v>35</v>
      </c>
      <c r="Z141" s="11" t="s">
        <v>35</v>
      </c>
      <c r="AA141" s="30"/>
      <c r="AB141" s="30"/>
      <c r="AC141" s="30"/>
      <c r="AD141" s="30"/>
      <c r="AE141" s="30"/>
      <c r="AF141" s="30"/>
      <c r="AG141" s="30"/>
      <c r="AH141" s="30"/>
      <c r="AI141" s="30"/>
      <c r="AJ141" s="30"/>
      <c r="AK141" s="30"/>
      <c r="AL141" s="30"/>
      <c r="AM141" s="30"/>
      <c r="AN141" s="30"/>
      <c r="AO141" s="30"/>
      <c r="AP141" s="30"/>
      <c r="AQ141" s="30"/>
      <c r="AR141" s="30"/>
      <c r="AS141" s="30"/>
      <c r="AT141" s="30"/>
      <c r="AU141" s="30"/>
      <c r="AV141" s="30"/>
      <c r="AW141" s="30"/>
      <c r="AX141" s="30"/>
      <c r="AY141" s="30"/>
      <c r="AZ141" s="376"/>
      <c r="BA141" s="1182"/>
      <c r="BB141" s="651" t="s">
        <v>65</v>
      </c>
      <c r="BC141" s="89" t="s">
        <v>35</v>
      </c>
      <c r="BD141" s="85" t="s">
        <v>35</v>
      </c>
      <c r="BE141" s="85" t="s">
        <v>35</v>
      </c>
      <c r="BF141" s="85" t="s">
        <v>35</v>
      </c>
      <c r="BG141" s="80" t="s">
        <v>35</v>
      </c>
      <c r="BH141" s="89" t="s">
        <v>35</v>
      </c>
      <c r="BI141" s="85" t="s">
        <v>35</v>
      </c>
      <c r="BJ141" s="85" t="s">
        <v>35</v>
      </c>
      <c r="BK141" s="85" t="s">
        <v>35</v>
      </c>
      <c r="BL141" s="80" t="s">
        <v>35</v>
      </c>
      <c r="BM141" s="89" t="s">
        <v>35</v>
      </c>
      <c r="BN141" s="85" t="s">
        <v>35</v>
      </c>
      <c r="BO141" s="85" t="s">
        <v>35</v>
      </c>
      <c r="BP141" s="85" t="s">
        <v>35</v>
      </c>
      <c r="BQ141" s="80" t="s">
        <v>35</v>
      </c>
      <c r="BR141" s="89" t="s">
        <v>35</v>
      </c>
      <c r="BS141" s="85" t="s">
        <v>35</v>
      </c>
      <c r="BT141" s="85" t="s">
        <v>35</v>
      </c>
      <c r="BU141" s="85" t="s">
        <v>35</v>
      </c>
      <c r="BV141" s="85" t="s">
        <v>35</v>
      </c>
      <c r="BW141" s="85" t="s">
        <v>35</v>
      </c>
      <c r="BX141" s="85" t="s">
        <v>35</v>
      </c>
      <c r="BY141" s="73" t="s">
        <v>35</v>
      </c>
      <c r="BZ141" s="73" t="s">
        <v>35</v>
      </c>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row>
    <row r="142" s="339" customFormat="true" ht="15" customHeight="true" x14ac:dyDescent="0.2">
      <c r="A142" s="1155"/>
      <c r="B142" s="409" t="s">
        <v>66</v>
      </c>
      <c r="C142" s="19" t="s">
        <v>35</v>
      </c>
      <c r="D142" s="17" t="s">
        <v>35</v>
      </c>
      <c r="E142" s="17" t="s">
        <v>35</v>
      </c>
      <c r="F142" s="17" t="s">
        <v>35</v>
      </c>
      <c r="G142" s="15" t="s">
        <v>35</v>
      </c>
      <c r="H142" s="13" t="s">
        <v>35</v>
      </c>
      <c r="I142" s="17" t="s">
        <v>35</v>
      </c>
      <c r="J142" s="17" t="s">
        <v>35</v>
      </c>
      <c r="K142" s="17" t="s">
        <v>35</v>
      </c>
      <c r="L142" s="11" t="s">
        <v>35</v>
      </c>
      <c r="M142" s="19" t="s">
        <v>35</v>
      </c>
      <c r="N142" s="17" t="s">
        <v>35</v>
      </c>
      <c r="O142" s="17" t="s">
        <v>35</v>
      </c>
      <c r="P142" s="17" t="s">
        <v>35</v>
      </c>
      <c r="Q142" s="11" t="s">
        <v>35</v>
      </c>
      <c r="R142" s="19" t="s">
        <v>35</v>
      </c>
      <c r="S142" s="17" t="s">
        <v>35</v>
      </c>
      <c r="T142" s="17" t="s">
        <v>35</v>
      </c>
      <c r="U142" s="17" t="s">
        <v>35</v>
      </c>
      <c r="V142" s="17" t="s">
        <v>35</v>
      </c>
      <c r="W142" s="17" t="s">
        <v>35</v>
      </c>
      <c r="X142" s="17" t="s">
        <v>35</v>
      </c>
      <c r="Y142" s="11" t="s">
        <v>35</v>
      </c>
      <c r="Z142" s="11" t="s">
        <v>35</v>
      </c>
      <c r="AA142" s="30"/>
      <c r="AB142" s="30"/>
      <c r="AC142" s="30"/>
      <c r="AD142" s="30"/>
      <c r="AE142" s="30"/>
      <c r="AF142" s="30"/>
      <c r="AG142" s="30"/>
      <c r="AH142" s="30"/>
      <c r="AI142" s="30"/>
      <c r="AJ142" s="30"/>
      <c r="AK142" s="30"/>
      <c r="AL142" s="30"/>
      <c r="AM142" s="30"/>
      <c r="AN142" s="30"/>
      <c r="AO142" s="30"/>
      <c r="AP142" s="30"/>
      <c r="AQ142" s="30"/>
      <c r="AR142" s="30"/>
      <c r="AS142" s="30"/>
      <c r="AT142" s="30"/>
      <c r="AU142" s="30"/>
      <c r="AV142" s="30"/>
      <c r="AW142" s="30"/>
      <c r="AX142" s="30"/>
      <c r="AY142" s="30"/>
      <c r="AZ142" s="376"/>
      <c r="BA142" s="1182"/>
      <c r="BB142" s="651" t="s">
        <v>66</v>
      </c>
      <c r="BC142" s="89" t="s">
        <v>35</v>
      </c>
      <c r="BD142" s="85" t="s">
        <v>35</v>
      </c>
      <c r="BE142" s="85" t="s">
        <v>35</v>
      </c>
      <c r="BF142" s="85" t="s">
        <v>35</v>
      </c>
      <c r="BG142" s="80" t="s">
        <v>35</v>
      </c>
      <c r="BH142" s="89" t="s">
        <v>35</v>
      </c>
      <c r="BI142" s="85" t="s">
        <v>35</v>
      </c>
      <c r="BJ142" s="85" t="s">
        <v>35</v>
      </c>
      <c r="BK142" s="85" t="s">
        <v>35</v>
      </c>
      <c r="BL142" s="80" t="s">
        <v>35</v>
      </c>
      <c r="BM142" s="89" t="s">
        <v>35</v>
      </c>
      <c r="BN142" s="85" t="s">
        <v>35</v>
      </c>
      <c r="BO142" s="85" t="s">
        <v>35</v>
      </c>
      <c r="BP142" s="85" t="s">
        <v>35</v>
      </c>
      <c r="BQ142" s="80" t="s">
        <v>35</v>
      </c>
      <c r="BR142" s="89" t="s">
        <v>35</v>
      </c>
      <c r="BS142" s="85" t="s">
        <v>35</v>
      </c>
      <c r="BT142" s="85" t="s">
        <v>35</v>
      </c>
      <c r="BU142" s="85" t="s">
        <v>35</v>
      </c>
      <c r="BV142" s="85" t="s">
        <v>35</v>
      </c>
      <c r="BW142" s="85" t="s">
        <v>35</v>
      </c>
      <c r="BX142" s="85" t="s">
        <v>35</v>
      </c>
      <c r="BY142" s="73" t="s">
        <v>35</v>
      </c>
      <c r="BZ142" s="73" t="s">
        <v>35</v>
      </c>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row>
    <row r="143" s="339" customFormat="true" ht="15" customHeight="true" x14ac:dyDescent="0.2">
      <c r="A143" s="1155"/>
      <c r="B143" s="409" t="s">
        <v>67</v>
      </c>
      <c r="C143" s="19" t="s">
        <v>35</v>
      </c>
      <c r="D143" s="17" t="s">
        <v>35</v>
      </c>
      <c r="E143" s="17" t="s">
        <v>35</v>
      </c>
      <c r="F143" s="17" t="s">
        <v>35</v>
      </c>
      <c r="G143" s="15" t="s">
        <v>35</v>
      </c>
      <c r="H143" s="13" t="s">
        <v>35</v>
      </c>
      <c r="I143" s="17" t="s">
        <v>35</v>
      </c>
      <c r="J143" s="17" t="s">
        <v>35</v>
      </c>
      <c r="K143" s="17" t="s">
        <v>35</v>
      </c>
      <c r="L143" s="11" t="s">
        <v>35</v>
      </c>
      <c r="M143" s="19" t="s">
        <v>35</v>
      </c>
      <c r="N143" s="17" t="s">
        <v>35</v>
      </c>
      <c r="O143" s="17" t="s">
        <v>35</v>
      </c>
      <c r="P143" s="17" t="s">
        <v>35</v>
      </c>
      <c r="Q143" s="11" t="s">
        <v>35</v>
      </c>
      <c r="R143" s="19" t="s">
        <v>35</v>
      </c>
      <c r="S143" s="17" t="s">
        <v>35</v>
      </c>
      <c r="T143" s="17" t="s">
        <v>35</v>
      </c>
      <c r="U143" s="17" t="s">
        <v>35</v>
      </c>
      <c r="V143" s="17" t="s">
        <v>35</v>
      </c>
      <c r="W143" s="17" t="s">
        <v>35</v>
      </c>
      <c r="X143" s="17" t="s">
        <v>35</v>
      </c>
      <c r="Y143" s="11" t="s">
        <v>35</v>
      </c>
      <c r="Z143" s="11" t="s">
        <v>35</v>
      </c>
      <c r="AA143" s="30"/>
      <c r="AB143" s="30"/>
      <c r="AC143" s="30"/>
      <c r="AD143" s="30"/>
      <c r="AE143" s="30"/>
      <c r="AF143" s="30"/>
      <c r="AG143" s="30"/>
      <c r="AH143" s="30"/>
      <c r="AI143" s="30"/>
      <c r="AJ143" s="30"/>
      <c r="AK143" s="30"/>
      <c r="AL143" s="30"/>
      <c r="AM143" s="30"/>
      <c r="AN143" s="30"/>
      <c r="AO143" s="30"/>
      <c r="AP143" s="30"/>
      <c r="AQ143" s="30"/>
      <c r="AR143" s="30"/>
      <c r="AS143" s="30"/>
      <c r="AT143" s="30"/>
      <c r="AU143" s="30"/>
      <c r="AV143" s="30"/>
      <c r="AW143" s="30"/>
      <c r="AX143" s="30"/>
      <c r="AY143" s="30"/>
      <c r="AZ143" s="376"/>
      <c r="BA143" s="1182"/>
      <c r="BB143" s="651" t="s">
        <v>67</v>
      </c>
      <c r="BC143" s="89" t="s">
        <v>35</v>
      </c>
      <c r="BD143" s="85" t="s">
        <v>35</v>
      </c>
      <c r="BE143" s="85" t="s">
        <v>35</v>
      </c>
      <c r="BF143" s="85" t="s">
        <v>35</v>
      </c>
      <c r="BG143" s="80" t="s">
        <v>35</v>
      </c>
      <c r="BH143" s="89" t="s">
        <v>35</v>
      </c>
      <c r="BI143" s="85" t="s">
        <v>35</v>
      </c>
      <c r="BJ143" s="85" t="s">
        <v>35</v>
      </c>
      <c r="BK143" s="85" t="s">
        <v>35</v>
      </c>
      <c r="BL143" s="80" t="s">
        <v>35</v>
      </c>
      <c r="BM143" s="89" t="s">
        <v>35</v>
      </c>
      <c r="BN143" s="85" t="s">
        <v>35</v>
      </c>
      <c r="BO143" s="85" t="s">
        <v>35</v>
      </c>
      <c r="BP143" s="85" t="s">
        <v>35</v>
      </c>
      <c r="BQ143" s="80" t="s">
        <v>35</v>
      </c>
      <c r="BR143" s="89" t="s">
        <v>35</v>
      </c>
      <c r="BS143" s="85" t="s">
        <v>35</v>
      </c>
      <c r="BT143" s="85" t="s">
        <v>35</v>
      </c>
      <c r="BU143" s="85" t="s">
        <v>35</v>
      </c>
      <c r="BV143" s="85" t="s">
        <v>35</v>
      </c>
      <c r="BW143" s="85" t="s">
        <v>35</v>
      </c>
      <c r="BX143" s="85" t="s">
        <v>35</v>
      </c>
      <c r="BY143" s="73" t="s">
        <v>35</v>
      </c>
      <c r="BZ143" s="73" t="s">
        <v>35</v>
      </c>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row>
    <row r="144" s="339" customFormat="true" ht="15" customHeight="true" x14ac:dyDescent="0.2">
      <c r="A144" s="1155" t="s">
        <v>108</v>
      </c>
      <c r="B144" s="409" t="s">
        <v>64</v>
      </c>
      <c r="C144" s="19" t="s">
        <v>35</v>
      </c>
      <c r="D144" s="17" t="s">
        <v>35</v>
      </c>
      <c r="E144" s="17" t="s">
        <v>35</v>
      </c>
      <c r="F144" s="17" t="s">
        <v>35</v>
      </c>
      <c r="G144" s="15" t="s">
        <v>35</v>
      </c>
      <c r="H144" s="13" t="s">
        <v>35</v>
      </c>
      <c r="I144" s="17" t="s">
        <v>35</v>
      </c>
      <c r="J144" s="17" t="s">
        <v>35</v>
      </c>
      <c r="K144" s="17" t="s">
        <v>35</v>
      </c>
      <c r="L144" s="11" t="s">
        <v>35</v>
      </c>
      <c r="M144" s="19" t="s">
        <v>35</v>
      </c>
      <c r="N144" s="17" t="s">
        <v>35</v>
      </c>
      <c r="O144" s="17" t="s">
        <v>35</v>
      </c>
      <c r="P144" s="17" t="s">
        <v>35</v>
      </c>
      <c r="Q144" s="11" t="s">
        <v>35</v>
      </c>
      <c r="R144" s="19" t="s">
        <v>35</v>
      </c>
      <c r="S144" s="17" t="s">
        <v>35</v>
      </c>
      <c r="T144" s="17" t="s">
        <v>35</v>
      </c>
      <c r="U144" s="17" t="s">
        <v>35</v>
      </c>
      <c r="V144" s="17" t="s">
        <v>35</v>
      </c>
      <c r="W144" s="17" t="s">
        <v>35</v>
      </c>
      <c r="X144" s="17" t="s">
        <v>35</v>
      </c>
      <c r="Y144" s="11" t="s">
        <v>35</v>
      </c>
      <c r="Z144" s="11" t="s">
        <v>35</v>
      </c>
      <c r="AA144" s="30"/>
      <c r="AB144" s="30"/>
      <c r="AC144" s="30"/>
      <c r="AD144" s="30"/>
      <c r="AE144" s="30"/>
      <c r="AF144" s="30"/>
      <c r="AG144" s="30"/>
      <c r="AH144" s="30"/>
      <c r="AI144" s="30"/>
      <c r="AJ144" s="30"/>
      <c r="AK144" s="30"/>
      <c r="AL144" s="30"/>
      <c r="AM144" s="30"/>
      <c r="AN144" s="30"/>
      <c r="AO144" s="30"/>
      <c r="AP144" s="30"/>
      <c r="AQ144" s="30"/>
      <c r="AR144" s="30"/>
      <c r="AS144" s="30"/>
      <c r="AT144" s="30"/>
      <c r="AU144" s="30"/>
      <c r="AV144" s="30"/>
      <c r="AW144" s="30"/>
      <c r="AX144" s="30"/>
      <c r="AY144" s="30"/>
      <c r="AZ144" s="376"/>
      <c r="BA144" s="1182" t="s">
        <v>108</v>
      </c>
      <c r="BB144" s="651" t="s">
        <v>64</v>
      </c>
      <c r="BC144" s="89" t="s">
        <v>35</v>
      </c>
      <c r="BD144" s="85" t="s">
        <v>35</v>
      </c>
      <c r="BE144" s="85" t="s">
        <v>35</v>
      </c>
      <c r="BF144" s="85" t="s">
        <v>35</v>
      </c>
      <c r="BG144" s="80" t="s">
        <v>35</v>
      </c>
      <c r="BH144" s="89" t="s">
        <v>35</v>
      </c>
      <c r="BI144" s="85" t="s">
        <v>35</v>
      </c>
      <c r="BJ144" s="85" t="s">
        <v>35</v>
      </c>
      <c r="BK144" s="85" t="s">
        <v>35</v>
      </c>
      <c r="BL144" s="80" t="s">
        <v>35</v>
      </c>
      <c r="BM144" s="89" t="s">
        <v>35</v>
      </c>
      <c r="BN144" s="85" t="s">
        <v>35</v>
      </c>
      <c r="BO144" s="85" t="s">
        <v>35</v>
      </c>
      <c r="BP144" s="85" t="s">
        <v>35</v>
      </c>
      <c r="BQ144" s="80" t="s">
        <v>35</v>
      </c>
      <c r="BR144" s="89" t="s">
        <v>35</v>
      </c>
      <c r="BS144" s="85" t="s">
        <v>35</v>
      </c>
      <c r="BT144" s="85" t="s">
        <v>35</v>
      </c>
      <c r="BU144" s="85" t="s">
        <v>35</v>
      </c>
      <c r="BV144" s="85" t="s">
        <v>35</v>
      </c>
      <c r="BW144" s="85" t="s">
        <v>35</v>
      </c>
      <c r="BX144" s="85" t="s">
        <v>35</v>
      </c>
      <c r="BY144" s="73" t="s">
        <v>35</v>
      </c>
      <c r="BZ144" s="73" t="s">
        <v>35</v>
      </c>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row>
    <row r="145" s="339" customFormat="true" ht="15" customHeight="true" x14ac:dyDescent="0.2">
      <c r="A145" s="1155"/>
      <c r="B145" s="409" t="s">
        <v>65</v>
      </c>
      <c r="C145" s="19" t="s">
        <v>35</v>
      </c>
      <c r="D145" s="17" t="s">
        <v>35</v>
      </c>
      <c r="E145" s="17" t="s">
        <v>35</v>
      </c>
      <c r="F145" s="17" t="s">
        <v>35</v>
      </c>
      <c r="G145" s="15" t="s">
        <v>35</v>
      </c>
      <c r="H145" s="13" t="s">
        <v>35</v>
      </c>
      <c r="I145" s="17" t="s">
        <v>35</v>
      </c>
      <c r="J145" s="17" t="s">
        <v>35</v>
      </c>
      <c r="K145" s="17" t="s">
        <v>35</v>
      </c>
      <c r="L145" s="11" t="s">
        <v>35</v>
      </c>
      <c r="M145" s="19" t="s">
        <v>35</v>
      </c>
      <c r="N145" s="17" t="s">
        <v>35</v>
      </c>
      <c r="O145" s="17" t="s">
        <v>35</v>
      </c>
      <c r="P145" s="17" t="s">
        <v>35</v>
      </c>
      <c r="Q145" s="11" t="s">
        <v>35</v>
      </c>
      <c r="R145" s="19" t="s">
        <v>35</v>
      </c>
      <c r="S145" s="17" t="s">
        <v>35</v>
      </c>
      <c r="T145" s="17" t="s">
        <v>35</v>
      </c>
      <c r="U145" s="17" t="s">
        <v>35</v>
      </c>
      <c r="V145" s="17" t="s">
        <v>35</v>
      </c>
      <c r="W145" s="17" t="s">
        <v>35</v>
      </c>
      <c r="X145" s="17" t="s">
        <v>35</v>
      </c>
      <c r="Y145" s="11" t="s">
        <v>35</v>
      </c>
      <c r="Z145" s="11" t="s">
        <v>35</v>
      </c>
      <c r="AA145" s="30"/>
      <c r="AB145" s="30"/>
      <c r="AC145" s="30"/>
      <c r="AD145" s="30"/>
      <c r="AE145" s="30"/>
      <c r="AF145" s="30"/>
      <c r="AG145" s="30"/>
      <c r="AH145" s="30"/>
      <c r="AI145" s="30"/>
      <c r="AJ145" s="30"/>
      <c r="AK145" s="30"/>
      <c r="AL145" s="30"/>
      <c r="AM145" s="30"/>
      <c r="AN145" s="30"/>
      <c r="AO145" s="30"/>
      <c r="AP145" s="30"/>
      <c r="AQ145" s="30"/>
      <c r="AR145" s="30"/>
      <c r="AS145" s="30"/>
      <c r="AT145" s="30"/>
      <c r="AU145" s="30"/>
      <c r="AV145" s="30"/>
      <c r="AW145" s="30"/>
      <c r="AX145" s="30"/>
      <c r="AY145" s="30"/>
      <c r="AZ145" s="376"/>
      <c r="BA145" s="1182"/>
      <c r="BB145" s="651" t="s">
        <v>65</v>
      </c>
      <c r="BC145" s="89" t="s">
        <v>35</v>
      </c>
      <c r="BD145" s="85" t="s">
        <v>35</v>
      </c>
      <c r="BE145" s="85" t="s">
        <v>35</v>
      </c>
      <c r="BF145" s="85" t="s">
        <v>35</v>
      </c>
      <c r="BG145" s="80" t="s">
        <v>35</v>
      </c>
      <c r="BH145" s="89" t="s">
        <v>35</v>
      </c>
      <c r="BI145" s="85" t="s">
        <v>35</v>
      </c>
      <c r="BJ145" s="85" t="s">
        <v>35</v>
      </c>
      <c r="BK145" s="85" t="s">
        <v>35</v>
      </c>
      <c r="BL145" s="80" t="s">
        <v>35</v>
      </c>
      <c r="BM145" s="89" t="s">
        <v>35</v>
      </c>
      <c r="BN145" s="85" t="s">
        <v>35</v>
      </c>
      <c r="BO145" s="85" t="s">
        <v>35</v>
      </c>
      <c r="BP145" s="85" t="s">
        <v>35</v>
      </c>
      <c r="BQ145" s="80" t="s">
        <v>35</v>
      </c>
      <c r="BR145" s="89" t="s">
        <v>35</v>
      </c>
      <c r="BS145" s="85" t="s">
        <v>35</v>
      </c>
      <c r="BT145" s="85" t="s">
        <v>35</v>
      </c>
      <c r="BU145" s="85" t="s">
        <v>35</v>
      </c>
      <c r="BV145" s="85" t="s">
        <v>35</v>
      </c>
      <c r="BW145" s="85" t="s">
        <v>35</v>
      </c>
      <c r="BX145" s="85" t="s">
        <v>35</v>
      </c>
      <c r="BY145" s="73" t="s">
        <v>35</v>
      </c>
      <c r="BZ145" s="73" t="s">
        <v>35</v>
      </c>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row>
    <row r="146" s="339" customFormat="true" ht="15" customHeight="true" x14ac:dyDescent="0.2">
      <c r="A146" s="1155"/>
      <c r="B146" s="409" t="s">
        <v>66</v>
      </c>
      <c r="C146" s="19" t="s">
        <v>35</v>
      </c>
      <c r="D146" s="17" t="s">
        <v>35</v>
      </c>
      <c r="E146" s="17" t="s">
        <v>35</v>
      </c>
      <c r="F146" s="17" t="s">
        <v>35</v>
      </c>
      <c r="G146" s="15" t="s">
        <v>35</v>
      </c>
      <c r="H146" s="13" t="s">
        <v>35</v>
      </c>
      <c r="I146" s="17" t="s">
        <v>35</v>
      </c>
      <c r="J146" s="17" t="s">
        <v>35</v>
      </c>
      <c r="K146" s="17" t="s">
        <v>35</v>
      </c>
      <c r="L146" s="11" t="s">
        <v>35</v>
      </c>
      <c r="M146" s="19" t="s">
        <v>35</v>
      </c>
      <c r="N146" s="17" t="s">
        <v>35</v>
      </c>
      <c r="O146" s="17" t="s">
        <v>35</v>
      </c>
      <c r="P146" s="17" t="s">
        <v>35</v>
      </c>
      <c r="Q146" s="11" t="s">
        <v>35</v>
      </c>
      <c r="R146" s="19" t="s">
        <v>35</v>
      </c>
      <c r="S146" s="17" t="s">
        <v>35</v>
      </c>
      <c r="T146" s="17" t="s">
        <v>35</v>
      </c>
      <c r="U146" s="17" t="s">
        <v>35</v>
      </c>
      <c r="V146" s="17" t="s">
        <v>35</v>
      </c>
      <c r="W146" s="17" t="s">
        <v>35</v>
      </c>
      <c r="X146" s="17" t="s">
        <v>35</v>
      </c>
      <c r="Y146" s="11" t="s">
        <v>35</v>
      </c>
      <c r="Z146" s="11" t="s">
        <v>35</v>
      </c>
      <c r="AA146" s="30"/>
      <c r="AB146" s="30"/>
      <c r="AC146" s="30"/>
      <c r="AD146" s="30"/>
      <c r="AE146" s="30"/>
      <c r="AF146" s="30"/>
      <c r="AG146" s="30"/>
      <c r="AH146" s="30"/>
      <c r="AI146" s="30"/>
      <c r="AJ146" s="30"/>
      <c r="AK146" s="30"/>
      <c r="AL146" s="30"/>
      <c r="AM146" s="30"/>
      <c r="AN146" s="30"/>
      <c r="AO146" s="30"/>
      <c r="AP146" s="30"/>
      <c r="AQ146" s="30"/>
      <c r="AR146" s="30"/>
      <c r="AS146" s="30"/>
      <c r="AT146" s="30"/>
      <c r="AU146" s="30"/>
      <c r="AV146" s="30"/>
      <c r="AW146" s="30"/>
      <c r="AX146" s="30"/>
      <c r="AY146" s="30"/>
      <c r="AZ146" s="376"/>
      <c r="BA146" s="1182"/>
      <c r="BB146" s="651" t="s">
        <v>66</v>
      </c>
      <c r="BC146" s="89" t="s">
        <v>35</v>
      </c>
      <c r="BD146" s="85" t="s">
        <v>35</v>
      </c>
      <c r="BE146" s="85" t="s">
        <v>35</v>
      </c>
      <c r="BF146" s="85" t="s">
        <v>35</v>
      </c>
      <c r="BG146" s="80" t="s">
        <v>35</v>
      </c>
      <c r="BH146" s="89" t="s">
        <v>35</v>
      </c>
      <c r="BI146" s="85" t="s">
        <v>35</v>
      </c>
      <c r="BJ146" s="85" t="s">
        <v>35</v>
      </c>
      <c r="BK146" s="85" t="s">
        <v>35</v>
      </c>
      <c r="BL146" s="80" t="s">
        <v>35</v>
      </c>
      <c r="BM146" s="89" t="s">
        <v>35</v>
      </c>
      <c r="BN146" s="85" t="s">
        <v>35</v>
      </c>
      <c r="BO146" s="85" t="s">
        <v>35</v>
      </c>
      <c r="BP146" s="85" t="s">
        <v>35</v>
      </c>
      <c r="BQ146" s="80" t="s">
        <v>35</v>
      </c>
      <c r="BR146" s="89" t="s">
        <v>35</v>
      </c>
      <c r="BS146" s="85" t="s">
        <v>35</v>
      </c>
      <c r="BT146" s="85" t="s">
        <v>35</v>
      </c>
      <c r="BU146" s="85" t="s">
        <v>35</v>
      </c>
      <c r="BV146" s="85" t="s">
        <v>35</v>
      </c>
      <c r="BW146" s="85" t="s">
        <v>35</v>
      </c>
      <c r="BX146" s="85" t="s">
        <v>35</v>
      </c>
      <c r="BY146" s="73" t="s">
        <v>35</v>
      </c>
      <c r="BZ146" s="73" t="s">
        <v>35</v>
      </c>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row>
    <row r="147" s="339" customFormat="true" ht="15" customHeight="true" x14ac:dyDescent="0.2">
      <c r="A147" s="1155"/>
      <c r="B147" s="409" t="s">
        <v>67</v>
      </c>
      <c r="C147" s="19" t="s">
        <v>35</v>
      </c>
      <c r="D147" s="17" t="s">
        <v>35</v>
      </c>
      <c r="E147" s="17" t="s">
        <v>35</v>
      </c>
      <c r="F147" s="17" t="s">
        <v>35</v>
      </c>
      <c r="G147" s="15" t="s">
        <v>35</v>
      </c>
      <c r="H147" s="13" t="s">
        <v>35</v>
      </c>
      <c r="I147" s="17" t="s">
        <v>35</v>
      </c>
      <c r="J147" s="17" t="s">
        <v>35</v>
      </c>
      <c r="K147" s="17" t="s">
        <v>35</v>
      </c>
      <c r="L147" s="11" t="s">
        <v>35</v>
      </c>
      <c r="M147" s="19" t="s">
        <v>35</v>
      </c>
      <c r="N147" s="17" t="s">
        <v>35</v>
      </c>
      <c r="O147" s="17" t="s">
        <v>35</v>
      </c>
      <c r="P147" s="17" t="s">
        <v>35</v>
      </c>
      <c r="Q147" s="11" t="s">
        <v>35</v>
      </c>
      <c r="R147" s="19" t="s">
        <v>35</v>
      </c>
      <c r="S147" s="17" t="s">
        <v>35</v>
      </c>
      <c r="T147" s="17" t="s">
        <v>35</v>
      </c>
      <c r="U147" s="17" t="s">
        <v>35</v>
      </c>
      <c r="V147" s="17" t="s">
        <v>35</v>
      </c>
      <c r="W147" s="17" t="s">
        <v>35</v>
      </c>
      <c r="X147" s="17" t="s">
        <v>35</v>
      </c>
      <c r="Y147" s="11" t="s">
        <v>35</v>
      </c>
      <c r="Z147" s="11" t="s">
        <v>35</v>
      </c>
      <c r="AA147" s="30"/>
      <c r="AB147" s="30"/>
      <c r="AC147" s="30"/>
      <c r="AD147" s="30"/>
      <c r="AE147" s="30"/>
      <c r="AF147" s="30"/>
      <c r="AG147" s="30"/>
      <c r="AH147" s="30"/>
      <c r="AI147" s="30"/>
      <c r="AJ147" s="30"/>
      <c r="AK147" s="30"/>
      <c r="AL147" s="30"/>
      <c r="AM147" s="30"/>
      <c r="AN147" s="30"/>
      <c r="AO147" s="30"/>
      <c r="AP147" s="30"/>
      <c r="AQ147" s="30"/>
      <c r="AR147" s="30"/>
      <c r="AS147" s="30"/>
      <c r="AT147" s="30"/>
      <c r="AU147" s="30"/>
      <c r="AV147" s="30"/>
      <c r="AW147" s="30"/>
      <c r="AX147" s="30"/>
      <c r="AY147" s="30"/>
      <c r="AZ147" s="376"/>
      <c r="BA147" s="1182"/>
      <c r="BB147" s="651" t="s">
        <v>67</v>
      </c>
      <c r="BC147" s="89" t="s">
        <v>35</v>
      </c>
      <c r="BD147" s="85" t="s">
        <v>35</v>
      </c>
      <c r="BE147" s="85" t="s">
        <v>35</v>
      </c>
      <c r="BF147" s="85" t="s">
        <v>35</v>
      </c>
      <c r="BG147" s="80" t="s">
        <v>35</v>
      </c>
      <c r="BH147" s="89" t="s">
        <v>35</v>
      </c>
      <c r="BI147" s="85" t="s">
        <v>35</v>
      </c>
      <c r="BJ147" s="85" t="s">
        <v>35</v>
      </c>
      <c r="BK147" s="85" t="s">
        <v>35</v>
      </c>
      <c r="BL147" s="80" t="s">
        <v>35</v>
      </c>
      <c r="BM147" s="89" t="s">
        <v>35</v>
      </c>
      <c r="BN147" s="85" t="s">
        <v>35</v>
      </c>
      <c r="BO147" s="85" t="s">
        <v>35</v>
      </c>
      <c r="BP147" s="85" t="s">
        <v>35</v>
      </c>
      <c r="BQ147" s="80" t="s">
        <v>35</v>
      </c>
      <c r="BR147" s="89" t="s">
        <v>35</v>
      </c>
      <c r="BS147" s="85" t="s">
        <v>35</v>
      </c>
      <c r="BT147" s="85" t="s">
        <v>35</v>
      </c>
      <c r="BU147" s="85" t="s">
        <v>35</v>
      </c>
      <c r="BV147" s="85" t="s">
        <v>35</v>
      </c>
      <c r="BW147" s="85" t="s">
        <v>35</v>
      </c>
      <c r="BX147" s="85" t="s">
        <v>35</v>
      </c>
      <c r="BY147" s="73" t="s">
        <v>35</v>
      </c>
      <c r="BZ147" s="73" t="s">
        <v>35</v>
      </c>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row>
    <row r="148" s="339" customFormat="true" ht="15" customHeight="true" x14ac:dyDescent="0.2">
      <c r="A148" s="1155" t="s">
        <v>109</v>
      </c>
      <c r="B148" s="409" t="s">
        <v>49</v>
      </c>
      <c r="C148" s="500">
        <v>9.2076491318800358</v>
      </c>
      <c r="D148" s="492">
        <v>12.947920332998574</v>
      </c>
      <c r="E148" s="492">
        <v>19.897951749101178</v>
      </c>
      <c r="F148" s="492">
        <v>34.515926748943279</v>
      </c>
      <c r="G148" s="507">
        <v>38.293599710552755</v>
      </c>
      <c r="H148" s="496">
        <v>31.91721126815057</v>
      </c>
      <c r="I148" s="492">
        <v>57.196709427990235</v>
      </c>
      <c r="J148" s="492">
        <v>53.926858316919223</v>
      </c>
      <c r="K148" s="492">
        <v>41.120982793222993</v>
      </c>
      <c r="L148" s="503">
        <v>17.700207520344396</v>
      </c>
      <c r="M148" s="500">
        <v>9.0841222283875886</v>
      </c>
      <c r="N148" s="492">
        <v>11.516780011142256</v>
      </c>
      <c r="O148" s="492">
        <v>15.509730373218442</v>
      </c>
      <c r="P148" s="492">
        <v>22.286817249636414</v>
      </c>
      <c r="Q148" s="503">
        <v>29.823843790781286</v>
      </c>
      <c r="R148" s="500">
        <v>43.792205460684414</v>
      </c>
      <c r="S148" s="492">
        <v>13.964467226096994</v>
      </c>
      <c r="T148" s="492">
        <v>28.462058834448762</v>
      </c>
      <c r="U148" s="492">
        <v>2.4770125730867099</v>
      </c>
      <c r="V148" s="492">
        <v>19.66797072770207</v>
      </c>
      <c r="W148" s="492">
        <v>14.864524886624039</v>
      </c>
      <c r="X148" s="492">
        <v>10.994614457805266</v>
      </c>
      <c r="Y148" s="503">
        <v>24.471084562002066</v>
      </c>
      <c r="Z148" s="503">
        <v>11.739125525607278</v>
      </c>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376"/>
      <c r="BA148" s="1182" t="s">
        <v>109</v>
      </c>
      <c r="BB148" s="651" t="s">
        <v>49</v>
      </c>
      <c r="BC148" s="513">
        <v>1025.2706969999997</v>
      </c>
      <c r="BD148" s="510">
        <v>1441.8413760000001</v>
      </c>
      <c r="BE148" s="510">
        <v>2213.8540290000001</v>
      </c>
      <c r="BF148" s="510">
        <v>3844.854625000004</v>
      </c>
      <c r="BG148" s="519">
        <v>4263.9076969999987</v>
      </c>
      <c r="BH148" s="513">
        <v>836.26006000000029</v>
      </c>
      <c r="BI148" s="510">
        <v>1491.3762280000003</v>
      </c>
      <c r="BJ148" s="510">
        <v>1408.712837999999</v>
      </c>
      <c r="BK148" s="510">
        <v>1073.0129349999997</v>
      </c>
      <c r="BL148" s="519">
        <v>462.83773799999994</v>
      </c>
      <c r="BM148" s="513">
        <v>773.67851999999971</v>
      </c>
      <c r="BN148" s="510">
        <v>982.17273900000032</v>
      </c>
      <c r="BO148" s="510">
        <v>1321.3156449999992</v>
      </c>
      <c r="BP148" s="510">
        <v>1899.4689890000006</v>
      </c>
      <c r="BQ148" s="519">
        <v>2540.8927320000012</v>
      </c>
      <c r="BR148" s="513">
        <v>3702.2519760000032</v>
      </c>
      <c r="BS148" s="510">
        <v>219.44889000000009</v>
      </c>
      <c r="BT148" s="510">
        <v>2285.9620050000012</v>
      </c>
      <c r="BU148" s="510">
        <v>1.2515890000000003</v>
      </c>
      <c r="BV148" s="510">
        <v>2115.372836</v>
      </c>
      <c r="BW148" s="510">
        <v>962.8001459999997</v>
      </c>
      <c r="BX148" s="510">
        <v>971.72481000000039</v>
      </c>
      <c r="BY148" s="516">
        <v>2271.4746149999996</v>
      </c>
      <c r="BZ148" s="516">
        <v>259.44155699999988</v>
      </c>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8"/>
    </row>
    <row r="149" s="339" customFormat="true" ht="15" customHeight="true" x14ac:dyDescent="0.2">
      <c r="A149" s="1155"/>
      <c r="B149" s="409" t="s">
        <v>48</v>
      </c>
      <c r="C149" s="500">
        <v>16.704906354978732</v>
      </c>
      <c r="D149" s="492">
        <v>23.825474787385755</v>
      </c>
      <c r="E149" s="492">
        <v>26.925755637622036</v>
      </c>
      <c r="F149" s="492">
        <v>42.042591317919133</v>
      </c>
      <c r="G149" s="507">
        <v>55.879849809268855</v>
      </c>
      <c r="H149" s="496">
        <v>26.7961899697973</v>
      </c>
      <c r="I149" s="492">
        <v>25.712449238808333</v>
      </c>
      <c r="J149" s="492">
        <v>36.890256288658833</v>
      </c>
      <c r="K149" s="492">
        <v>55.456741253716856</v>
      </c>
      <c r="L149" s="503">
        <v>79.015362189740529</v>
      </c>
      <c r="M149" s="500">
        <v>15.83050384041751</v>
      </c>
      <c r="N149" s="492">
        <v>23.17646554813328</v>
      </c>
      <c r="O149" s="492">
        <v>23.154541967819672</v>
      </c>
      <c r="P149" s="492">
        <v>31.898459754936802</v>
      </c>
      <c r="Q149" s="503">
        <v>53.392812881390775</v>
      </c>
      <c r="R149" s="500">
        <v>46.851605440598988</v>
      </c>
      <c r="S149" s="492">
        <v>30.855821790316579</v>
      </c>
      <c r="T149" s="492">
        <v>41.063529555153444</v>
      </c>
      <c r="U149" s="492">
        <v>27.625832048323961</v>
      </c>
      <c r="V149" s="492">
        <v>30.797381806207287</v>
      </c>
      <c r="W149" s="492">
        <v>27.339755291375802</v>
      </c>
      <c r="X149" s="492">
        <v>38.025304491563567</v>
      </c>
      <c r="Y149" s="503">
        <v>20.328242992442945</v>
      </c>
      <c r="Z149" s="503">
        <v>14.735017989332643</v>
      </c>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376"/>
      <c r="BA149" s="1182"/>
      <c r="BB149" s="651" t="s">
        <v>48</v>
      </c>
      <c r="BC149" s="513">
        <v>1860.0894470000003</v>
      </c>
      <c r="BD149" s="510">
        <v>2653.1330489999982</v>
      </c>
      <c r="BE149" s="510">
        <v>2995.7702859999986</v>
      </c>
      <c r="BF149" s="510">
        <v>4683.277167999996</v>
      </c>
      <c r="BG149" s="519">
        <v>6222.0977790000015</v>
      </c>
      <c r="BH149" s="513">
        <v>702.08462899999961</v>
      </c>
      <c r="BI149" s="510">
        <v>670.43954000000031</v>
      </c>
      <c r="BJ149" s="510">
        <v>963.67152199999964</v>
      </c>
      <c r="BK149" s="510">
        <v>1447.0909170000002</v>
      </c>
      <c r="BL149" s="519">
        <v>2066.150436999998</v>
      </c>
      <c r="BM149" s="513">
        <v>1348.2558330000004</v>
      </c>
      <c r="BN149" s="510">
        <v>1976.5327309999996</v>
      </c>
      <c r="BO149" s="510">
        <v>1972.5977059999987</v>
      </c>
      <c r="BP149" s="510">
        <v>2718.6535619999972</v>
      </c>
      <c r="BQ149" s="519">
        <v>4548.8908519999959</v>
      </c>
      <c r="BR149" s="513">
        <v>3960.8977669999999</v>
      </c>
      <c r="BS149" s="510">
        <v>484.89324600000009</v>
      </c>
      <c r="BT149" s="510">
        <v>3298.0631830000011</v>
      </c>
      <c r="BU149" s="510">
        <v>13.95882600000003</v>
      </c>
      <c r="BV149" s="510">
        <v>3312.3877289999991</v>
      </c>
      <c r="BW149" s="510">
        <v>1770.8416909999989</v>
      </c>
      <c r="BX149" s="510">
        <v>3360.7482939999986</v>
      </c>
      <c r="BY149" s="516">
        <v>1886.9244560000011</v>
      </c>
      <c r="BZ149" s="516">
        <v>325.65253700000005</v>
      </c>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8"/>
    </row>
    <row r="150" s="339" customFormat="true" ht="15" customHeight="true" x14ac:dyDescent="0.2">
      <c r="A150" s="1155"/>
      <c r="B150" s="409" t="s">
        <v>111</v>
      </c>
      <c r="C150" s="500">
        <v>74.087444513141151</v>
      </c>
      <c r="D150" s="492">
        <v>63.226604879615913</v>
      </c>
      <c r="E150" s="492">
        <v>53.176292613276843</v>
      </c>
      <c r="F150" s="492">
        <v>23.441481933137389</v>
      </c>
      <c r="G150" s="507">
        <v>5.8265504801786268</v>
      </c>
      <c r="H150" s="496">
        <v>41.286598762051888</v>
      </c>
      <c r="I150" s="492">
        <v>17.090841333201499</v>
      </c>
      <c r="J150" s="492">
        <v>9.1828853944218629</v>
      </c>
      <c r="K150" s="492">
        <v>3.4222759530601445</v>
      </c>
      <c r="L150" s="503">
        <v>3.2844302899150497</v>
      </c>
      <c r="M150" s="500">
        <v>75.085373931194709</v>
      </c>
      <c r="N150" s="492">
        <v>65.306754440724504</v>
      </c>
      <c r="O150" s="492">
        <v>61.335727658961915</v>
      </c>
      <c r="P150" s="492">
        <v>45.814722995426692</v>
      </c>
      <c r="Q150" s="503">
        <v>16.78334332782779</v>
      </c>
      <c r="R150" s="500">
        <v>9.3561890987167171</v>
      </c>
      <c r="S150" s="492">
        <v>55.179710983586702</v>
      </c>
      <c r="T150" s="492">
        <v>30.474411610397873</v>
      </c>
      <c r="U150" s="492">
        <v>69.897155378589318</v>
      </c>
      <c r="V150" s="492">
        <v>49.534647466090767</v>
      </c>
      <c r="W150" s="492">
        <v>57.795719822000315</v>
      </c>
      <c r="X150" s="492">
        <v>50.980081050631178</v>
      </c>
      <c r="Y150" s="503">
        <v>55.200672445555035</v>
      </c>
      <c r="Z150" s="503">
        <v>73.525856485059876</v>
      </c>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376"/>
      <c r="BA150" s="1182"/>
      <c r="BB150" s="651" t="s">
        <v>111</v>
      </c>
      <c r="BC150" s="513">
        <v>8249.6286280000149</v>
      </c>
      <c r="BD150" s="510">
        <v>7040.7241190000104</v>
      </c>
      <c r="BE150" s="510">
        <v>5916.415475000018</v>
      </c>
      <c r="BF150" s="510">
        <v>2611.2319359999997</v>
      </c>
      <c r="BG150" s="519">
        <v>648.77351899999985</v>
      </c>
      <c r="BH150" s="513">
        <v>1081.7465619999973</v>
      </c>
      <c r="BI150" s="510">
        <v>445.63533000000012</v>
      </c>
      <c r="BJ150" s="510">
        <v>239.88136800000001</v>
      </c>
      <c r="BK150" s="510">
        <v>89.301035999999996</v>
      </c>
      <c r="BL150" s="519">
        <v>85.883641999999995</v>
      </c>
      <c r="BM150" s="513">
        <v>6394.8876419999979</v>
      </c>
      <c r="BN150" s="510">
        <v>5569.48329500001</v>
      </c>
      <c r="BO150" s="510">
        <v>5225.3556060000064</v>
      </c>
      <c r="BP150" s="510">
        <v>3904.7139209999991</v>
      </c>
      <c r="BQ150" s="519">
        <v>1429.8852750000003</v>
      </c>
      <c r="BR150" s="513">
        <v>790.98481600000002</v>
      </c>
      <c r="BS150" s="510">
        <v>867.1384400000029</v>
      </c>
      <c r="BT150" s="510">
        <v>2447.5863629999994</v>
      </c>
      <c r="BU150" s="510">
        <v>35.317750000000032</v>
      </c>
      <c r="BV150" s="510">
        <v>5327.6593269999867</v>
      </c>
      <c r="BW150" s="510">
        <v>3743.5254680000048</v>
      </c>
      <c r="BX150" s="510">
        <v>4505.7159360000014</v>
      </c>
      <c r="BY150" s="516">
        <v>5123.8810390000081</v>
      </c>
      <c r="BZ150" s="516">
        <v>1624.9645380000029</v>
      </c>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8"/>
    </row>
    <row r="151" s="339" customFormat="true" ht="15" customHeight="true" x14ac:dyDescent="0.2">
      <c r="A151" s="1155" t="s">
        <v>110</v>
      </c>
      <c r="B151" s="409" t="s">
        <v>49</v>
      </c>
      <c r="C151" s="500">
        <v>35.656276682499374</v>
      </c>
      <c r="D151" s="492">
        <v>35.810179245467154</v>
      </c>
      <c r="E151" s="492">
        <v>39.4871813938272</v>
      </c>
      <c r="F151" s="492">
        <v>43.19281531446908</v>
      </c>
      <c r="G151" s="507">
        <v>41.603469806602391</v>
      </c>
      <c r="H151" s="496">
        <v>49.791596578789637</v>
      </c>
      <c r="I151" s="492">
        <v>67.540896417699031</v>
      </c>
      <c r="J151" s="492">
        <v>59.431398971368296</v>
      </c>
      <c r="K151" s="492">
        <v>43.548266430938149</v>
      </c>
      <c r="L151" s="503">
        <v>19.694603408546367</v>
      </c>
      <c r="M151" s="500">
        <v>37.017105710445662</v>
      </c>
      <c r="N151" s="492">
        <v>33.67241997535929</v>
      </c>
      <c r="O151" s="492">
        <v>39.098251127257825</v>
      </c>
      <c r="P151" s="492">
        <v>37.756374045504309</v>
      </c>
      <c r="Q151" s="503">
        <v>34.938548083512735</v>
      </c>
      <c r="R151" s="500">
        <v>48.605188222035942</v>
      </c>
      <c r="S151" s="492">
        <v>35.126089283136658</v>
      </c>
      <c r="T151" s="492">
        <v>41.986531563888803</v>
      </c>
      <c r="U151" s="492">
        <v>6.4069786924109877</v>
      </c>
      <c r="V151" s="492">
        <v>40.622329677528839</v>
      </c>
      <c r="W151" s="492">
        <v>34.96609470144503</v>
      </c>
      <c r="X151" s="492">
        <v>19.708021645349131</v>
      </c>
      <c r="Y151" s="503">
        <v>48.340479640006244</v>
      </c>
      <c r="Z151" s="503">
        <v>43.51259496051442</v>
      </c>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376"/>
      <c r="BA151" s="1182" t="s">
        <v>110</v>
      </c>
      <c r="BB151" s="651" t="s">
        <v>49</v>
      </c>
      <c r="BC151" s="513">
        <v>2872.3093349999972</v>
      </c>
      <c r="BD151" s="510">
        <v>3564.4199190000027</v>
      </c>
      <c r="BE151" s="510">
        <v>4215.0170190000044</v>
      </c>
      <c r="BF151" s="510">
        <v>4764.0059440000005</v>
      </c>
      <c r="BG151" s="519">
        <v>4632.4381019999992</v>
      </c>
      <c r="BH151" s="513">
        <v>1254.9614180000001</v>
      </c>
      <c r="BI151" s="510">
        <v>1760.3108120000004</v>
      </c>
      <c r="BJ151" s="510">
        <v>1552.5060669999991</v>
      </c>
      <c r="BK151" s="510">
        <v>1136.3335149999996</v>
      </c>
      <c r="BL151" s="519">
        <v>514.98863400000005</v>
      </c>
      <c r="BM151" s="513">
        <v>2225.0554310000039</v>
      </c>
      <c r="BN151" s="510">
        <v>2449.0498399999997</v>
      </c>
      <c r="BO151" s="510">
        <v>3047.5275840000036</v>
      </c>
      <c r="BP151" s="510">
        <v>3157.2379320000032</v>
      </c>
      <c r="BQ151" s="519">
        <v>2950.219086000001</v>
      </c>
      <c r="BR151" s="513">
        <v>4107.7555740000025</v>
      </c>
      <c r="BS151" s="510">
        <v>425.18982700000049</v>
      </c>
      <c r="BT151" s="510">
        <v>3193.3840169999976</v>
      </c>
      <c r="BU151" s="510">
        <v>1.2515890000000003</v>
      </c>
      <c r="BV151" s="510">
        <v>4028.8139610000003</v>
      </c>
      <c r="BW151" s="510">
        <v>1716.3841039999995</v>
      </c>
      <c r="BX151" s="510">
        <v>1666.2685540000004</v>
      </c>
      <c r="BY151" s="516">
        <v>4367.1885490000113</v>
      </c>
      <c r="BZ151" s="516">
        <v>541.95414400000016</v>
      </c>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8"/>
    </row>
    <row r="152" s="339" customFormat="true" ht="15" customHeight="true" x14ac:dyDescent="0.2">
      <c r="A152" s="1155"/>
      <c r="B152" s="409" t="s">
        <v>48</v>
      </c>
      <c r="C152" s="500">
        <v>64.343723317500405</v>
      </c>
      <c r="D152" s="492">
        <v>64.189820754532803</v>
      </c>
      <c r="E152" s="492">
        <v>60.512818606172772</v>
      </c>
      <c r="F152" s="492">
        <v>56.8071846855307</v>
      </c>
      <c r="G152" s="507">
        <v>58.396530193397865</v>
      </c>
      <c r="H152" s="496">
        <v>50.208403421210221</v>
      </c>
      <c r="I152" s="492">
        <v>32.459103582301054</v>
      </c>
      <c r="J152" s="492">
        <v>40.568601028631619</v>
      </c>
      <c r="K152" s="492">
        <v>56.451733569061858</v>
      </c>
      <c r="L152" s="503">
        <v>80.305396591453601</v>
      </c>
      <c r="M152" s="500">
        <v>62.982894289554324</v>
      </c>
      <c r="N152" s="492">
        <v>66.327580024640653</v>
      </c>
      <c r="O152" s="492">
        <v>60.901748872742111</v>
      </c>
      <c r="P152" s="492">
        <v>62.24362595449562</v>
      </c>
      <c r="Q152" s="503">
        <v>65.061451916487158</v>
      </c>
      <c r="R152" s="500">
        <v>51.394811777964186</v>
      </c>
      <c r="S152" s="492">
        <v>64.87391071686335</v>
      </c>
      <c r="T152" s="492">
        <v>58.013468436111239</v>
      </c>
      <c r="U152" s="492">
        <v>93.593021307589041</v>
      </c>
      <c r="V152" s="492">
        <v>59.377670322471268</v>
      </c>
      <c r="W152" s="492">
        <v>65.033905298554842</v>
      </c>
      <c r="X152" s="492">
        <v>80.291978354650766</v>
      </c>
      <c r="Y152" s="503">
        <v>51.659520359993806</v>
      </c>
      <c r="Z152" s="503">
        <v>56.487405039485573</v>
      </c>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376"/>
      <c r="BA152" s="1182"/>
      <c r="BB152" s="651" t="s">
        <v>48</v>
      </c>
      <c r="BC152" s="513">
        <v>5183.2410539999919</v>
      </c>
      <c r="BD152" s="510">
        <v>6389.2301159999879</v>
      </c>
      <c r="BE152" s="510">
        <v>6459.3762150000093</v>
      </c>
      <c r="BF152" s="510">
        <v>6265.6199539999952</v>
      </c>
      <c r="BG152" s="519">
        <v>6502.3016770000013</v>
      </c>
      <c r="BH152" s="513">
        <v>1265.4667349999991</v>
      </c>
      <c r="BI152" s="510">
        <v>845.97797800000035</v>
      </c>
      <c r="BJ152" s="510">
        <v>1059.7596609999996</v>
      </c>
      <c r="BK152" s="510">
        <v>1473.0321570000003</v>
      </c>
      <c r="BL152" s="519">
        <v>2099.8831829999981</v>
      </c>
      <c r="BM152" s="513">
        <v>3785.8289649999965</v>
      </c>
      <c r="BN152" s="510">
        <v>4824.1127119999965</v>
      </c>
      <c r="BO152" s="510">
        <v>4747.0092459999978</v>
      </c>
      <c r="BP152" s="510">
        <v>5204.8943219999983</v>
      </c>
      <c r="BQ152" s="519">
        <v>5493.8040569999976</v>
      </c>
      <c r="BR152" s="513">
        <v>4343.5141860000031</v>
      </c>
      <c r="BS152" s="510">
        <v>785.27748000000122</v>
      </c>
      <c r="BT152" s="510">
        <v>4412.3502459999991</v>
      </c>
      <c r="BU152" s="510">
        <v>18.283187999999974</v>
      </c>
      <c r="BV152" s="510">
        <v>5888.9184609999966</v>
      </c>
      <c r="BW152" s="510">
        <v>3192.3256580000011</v>
      </c>
      <c r="BX152" s="510">
        <v>6788.5047559999875</v>
      </c>
      <c r="BY152" s="516">
        <v>4667.0382139999956</v>
      </c>
      <c r="BZ152" s="516">
        <v>703.55682699999966</v>
      </c>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8"/>
    </row>
    <row r="153" s="339" customFormat="true" ht="15" customHeight="true" x14ac:dyDescent="0.2">
      <c r="A153" s="1217" t="s">
        <v>783</v>
      </c>
      <c r="B153" s="409" t="s">
        <v>702</v>
      </c>
      <c r="C153" s="524">
        <v>0.52398928453988991</v>
      </c>
      <c r="D153" s="522">
        <v>0.36419987340490689</v>
      </c>
      <c r="E153" s="522">
        <v>0.20351231370169293</v>
      </c>
      <c r="F153" s="522">
        <v>0.40250942594927736</v>
      </c>
      <c r="G153" s="526">
        <v>7.3698265171539861</v>
      </c>
      <c r="H153" s="523">
        <v>0.59563036188314722</v>
      </c>
      <c r="I153" s="522">
        <v>0.98224649427346644</v>
      </c>
      <c r="J153" s="522">
        <v>5.106482030912284</v>
      </c>
      <c r="K153" s="522">
        <v>3.6746577520782213</v>
      </c>
      <c r="L153" s="525">
        <v>15.57826951025646</v>
      </c>
      <c r="M153" s="524">
        <v>0.64215579510887633</v>
      </c>
      <c r="N153" s="522">
        <v>0.41423889612978054</v>
      </c>
      <c r="O153" s="522">
        <v>0.14679494288913544</v>
      </c>
      <c r="P153" s="522">
        <v>0.20709105540139702</v>
      </c>
      <c r="Q153" s="525">
        <v>2.2180539305864553</v>
      </c>
      <c r="R153" s="524">
        <v>6.6600310542797994</v>
      </c>
      <c r="S153" s="522">
        <v>8.7343126027922402</v>
      </c>
      <c r="T153" s="522">
        <v>0.73991256452885734</v>
      </c>
      <c r="U153" s="522">
        <v>0.45838989007417869</v>
      </c>
      <c r="V153" s="522">
        <v>0.97237268326260373</v>
      </c>
      <c r="W153" s="522">
        <v>0.78289410497171108</v>
      </c>
      <c r="X153" s="522">
        <v>0.78751983788751379</v>
      </c>
      <c r="Y153" s="525">
        <v>1.2201344783593256E-2</v>
      </c>
      <c r="Z153" s="525">
        <v>4.5445853130651089E-2</v>
      </c>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376"/>
      <c r="BA153" s="1201" t="s">
        <v>783</v>
      </c>
      <c r="BB153" s="398" t="s">
        <v>702</v>
      </c>
      <c r="BC153" s="479">
        <v>58.346147999999999</v>
      </c>
      <c r="BD153" s="463">
        <v>40.556199999999997</v>
      </c>
      <c r="BE153" s="463">
        <v>22.642860999999996</v>
      </c>
      <c r="BF153" s="463">
        <v>44.836989000000003</v>
      </c>
      <c r="BG153" s="481">
        <v>820.61389500000018</v>
      </c>
      <c r="BH153" s="479">
        <v>15.606058999999998</v>
      </c>
      <c r="BI153" s="463">
        <v>25.611597</v>
      </c>
      <c r="BJ153" s="463">
        <v>133.39488</v>
      </c>
      <c r="BK153" s="463">
        <v>95.886699000000021</v>
      </c>
      <c r="BL153" s="481">
        <v>407.35177899999991</v>
      </c>
      <c r="BM153" s="479">
        <v>54.691266000000006</v>
      </c>
      <c r="BN153" s="463">
        <v>35.327074999999994</v>
      </c>
      <c r="BO153" s="463">
        <v>12.505855999999998</v>
      </c>
      <c r="BP153" s="463">
        <v>17.650031999999999</v>
      </c>
      <c r="BQ153" s="481">
        <v>188.97084999999996</v>
      </c>
      <c r="BR153" s="479">
        <v>563.04798700000015</v>
      </c>
      <c r="BS153" s="463">
        <v>137.25802599999997</v>
      </c>
      <c r="BT153" s="463">
        <v>59.426903000000003</v>
      </c>
      <c r="BU153" s="463">
        <v>0.23161599999999999</v>
      </c>
      <c r="BV153" s="463">
        <v>104.58276499999998</v>
      </c>
      <c r="BW153" s="463">
        <v>50.709361000000001</v>
      </c>
      <c r="BX153" s="463">
        <v>69.602491999999998</v>
      </c>
      <c r="BY153" s="464">
        <v>1.132563</v>
      </c>
      <c r="BZ153" s="464">
        <v>1.0043800000000001</v>
      </c>
      <c r="CA153" s="27"/>
      <c r="CB153" s="27"/>
      <c r="CC153" s="27"/>
      <c r="CD153" s="27"/>
      <c r="CE153" s="27"/>
      <c r="CF153" s="27"/>
      <c r="CG153" s="27"/>
      <c r="CH153" s="27"/>
      <c r="CI153" s="27"/>
      <c r="CJ153" s="27"/>
      <c r="CK153" s="27"/>
      <c r="CL153" s="27"/>
      <c r="CM153" s="27"/>
      <c r="CN153" s="27"/>
      <c r="CO153" s="27"/>
      <c r="CP153" s="27"/>
      <c r="CQ153" s="27"/>
      <c r="CR153" s="27"/>
      <c r="CS153" s="27"/>
      <c r="CT153" s="27"/>
      <c r="CU153" s="27"/>
      <c r="CV153" s="27"/>
      <c r="CW153" s="27"/>
      <c r="CX153" s="27"/>
      <c r="CY153" s="27"/>
      <c r="CZ153" s="27"/>
    </row>
    <row r="154" s="339" customFormat="true" ht="15" customHeight="true" x14ac:dyDescent="0.2">
      <c r="A154" s="1217"/>
      <c r="B154" s="409" t="s">
        <v>703</v>
      </c>
      <c r="C154" s="435">
        <v>0</v>
      </c>
      <c r="D154" s="433">
        <v>0.11582456142322112</v>
      </c>
      <c r="E154" s="433">
        <v>2.6116839907508519E-2</v>
      </c>
      <c r="F154" s="433">
        <v>0.48877988298607866</v>
      </c>
      <c r="G154" s="437">
        <v>7.2379081018302855</v>
      </c>
      <c r="H154" s="434">
        <v>1.0932523052037768</v>
      </c>
      <c r="I154" s="433">
        <v>0.76957953364462317</v>
      </c>
      <c r="J154" s="433">
        <v>1.628904232211402</v>
      </c>
      <c r="K154" s="433">
        <v>5.880601577228286</v>
      </c>
      <c r="L154" s="436">
        <v>21.169233015600643</v>
      </c>
      <c r="M154" s="435">
        <v>0</v>
      </c>
      <c r="N154" s="433">
        <v>0.1103510986837308</v>
      </c>
      <c r="O154" s="433">
        <v>0</v>
      </c>
      <c r="P154" s="433">
        <v>0</v>
      </c>
      <c r="Q154" s="436">
        <v>0.80408989050826574</v>
      </c>
      <c r="R154" s="435">
        <v>8.5954202281582202</v>
      </c>
      <c r="S154" s="433">
        <v>6.3588122898949578E-2</v>
      </c>
      <c r="T154" s="433">
        <v>0.35921538058458341</v>
      </c>
      <c r="U154" s="433">
        <v>0.18827519265740178</v>
      </c>
      <c r="V154" s="433">
        <v>0.40816664938068514</v>
      </c>
      <c r="W154" s="433">
        <v>0.61859143223103819</v>
      </c>
      <c r="X154" s="433">
        <v>0</v>
      </c>
      <c r="Y154" s="436">
        <v>4.2143847779228437E-2</v>
      </c>
      <c r="Z154" s="436">
        <v>1.4335797042329279</v>
      </c>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376"/>
      <c r="BA154" s="1201"/>
      <c r="BB154" s="651" t="s">
        <v>703</v>
      </c>
      <c r="BC154" s="480">
        <v>0</v>
      </c>
      <c r="BD154" s="465">
        <v>12.897874</v>
      </c>
      <c r="BE154" s="465">
        <v>2.90577</v>
      </c>
      <c r="BF154" s="465">
        <v>54.446968999999996</v>
      </c>
      <c r="BG154" s="484">
        <v>805.925071</v>
      </c>
      <c r="BH154" s="480">
        <v>28.64420800000001</v>
      </c>
      <c r="BI154" s="465">
        <v>20.066410000000001</v>
      </c>
      <c r="BJ154" s="465">
        <v>42.551307000000001</v>
      </c>
      <c r="BK154" s="465">
        <v>153.44870499999999</v>
      </c>
      <c r="BL154" s="484">
        <v>553.54830800000013</v>
      </c>
      <c r="BM154" s="480">
        <v>0</v>
      </c>
      <c r="BN154" s="465">
        <v>9.4109499999999997</v>
      </c>
      <c r="BO154" s="465">
        <v>0</v>
      </c>
      <c r="BP154" s="465">
        <v>0</v>
      </c>
      <c r="BQ154" s="484">
        <v>68.505796000000004</v>
      </c>
      <c r="BR154" s="480">
        <v>726.66839200000004</v>
      </c>
      <c r="BS154" s="465">
        <v>0.99927500000000002</v>
      </c>
      <c r="BT154" s="465">
        <v>28.850783999999997</v>
      </c>
      <c r="BU154" s="465">
        <v>9.5131999999999994E-2</v>
      </c>
      <c r="BV154" s="465">
        <v>43.900036999999998</v>
      </c>
      <c r="BW154" s="465">
        <v>40.067201999999995</v>
      </c>
      <c r="BX154" s="465">
        <v>0</v>
      </c>
      <c r="BY154" s="466">
        <v>3.9119100000000002</v>
      </c>
      <c r="BZ154" s="466">
        <v>31.682952</v>
      </c>
      <c r="CA154" s="27"/>
      <c r="CB154" s="27"/>
      <c r="CC154" s="27"/>
      <c r="CD154" s="27"/>
      <c r="CE154" s="27"/>
      <c r="CF154" s="27"/>
      <c r="CG154" s="27"/>
      <c r="CH154" s="27"/>
      <c r="CI154" s="27"/>
      <c r="CJ154" s="27"/>
      <c r="CK154" s="27"/>
      <c r="CL154" s="27"/>
      <c r="CM154" s="27"/>
      <c r="CN154" s="27"/>
      <c r="CO154" s="27"/>
      <c r="CP154" s="27"/>
      <c r="CQ154" s="27"/>
      <c r="CR154" s="27"/>
      <c r="CS154" s="27"/>
      <c r="CT154" s="27"/>
      <c r="CU154" s="27"/>
      <c r="CV154" s="27"/>
      <c r="CW154" s="27"/>
      <c r="CX154" s="27"/>
      <c r="CY154" s="27"/>
      <c r="CZ154" s="27"/>
    </row>
    <row r="155" s="339" customFormat="true" ht="15" customHeight="true" x14ac:dyDescent="0.2">
      <c r="A155" s="1217"/>
      <c r="B155" s="409" t="s">
        <v>704</v>
      </c>
      <c r="C155" s="435">
        <v>0</v>
      </c>
      <c r="D155" s="433">
        <v>0</v>
      </c>
      <c r="E155" s="433">
        <v>0</v>
      </c>
      <c r="F155" s="433">
        <v>0.11679346609474531</v>
      </c>
      <c r="G155" s="437">
        <v>2.6407361666723483</v>
      </c>
      <c r="H155" s="434">
        <v>1.2154996505501463E-2</v>
      </c>
      <c r="I155" s="433">
        <v>0.56093918736266191</v>
      </c>
      <c r="J155" s="433">
        <v>0.515572281014131</v>
      </c>
      <c r="K155" s="433">
        <v>2.227210360004507</v>
      </c>
      <c r="L155" s="436">
        <v>8.4333175556192153</v>
      </c>
      <c r="M155" s="435">
        <v>0</v>
      </c>
      <c r="N155" s="433">
        <v>0</v>
      </c>
      <c r="O155" s="433">
        <v>0</v>
      </c>
      <c r="P155" s="433">
        <v>0</v>
      </c>
      <c r="Q155" s="436">
        <v>0</v>
      </c>
      <c r="R155" s="435">
        <v>2.9610822403282295</v>
      </c>
      <c r="S155" s="433">
        <v>6.6758508887863013E-2</v>
      </c>
      <c r="T155" s="433">
        <v>0</v>
      </c>
      <c r="U155" s="433">
        <v>1.0058865189345374</v>
      </c>
      <c r="V155" s="433">
        <v>0.25318152404495703</v>
      </c>
      <c r="W155" s="433">
        <v>0</v>
      </c>
      <c r="X155" s="433">
        <v>0.3041524895919176</v>
      </c>
      <c r="Y155" s="436">
        <v>0</v>
      </c>
      <c r="Z155" s="436">
        <v>4.7358336328517665E-2</v>
      </c>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376"/>
      <c r="BA155" s="1201"/>
      <c r="BB155" s="651" t="s">
        <v>704</v>
      </c>
      <c r="BC155" s="480">
        <v>0</v>
      </c>
      <c r="BD155" s="465">
        <v>0</v>
      </c>
      <c r="BE155" s="465">
        <v>0</v>
      </c>
      <c r="BF155" s="465">
        <v>13.010048999999999</v>
      </c>
      <c r="BG155" s="484">
        <v>294.04013600000013</v>
      </c>
      <c r="BH155" s="480">
        <v>0.31847199999999998</v>
      </c>
      <c r="BI155" s="465">
        <v>14.626215</v>
      </c>
      <c r="BJ155" s="465">
        <v>13.468117999999999</v>
      </c>
      <c r="BK155" s="465">
        <v>58.116936000000003</v>
      </c>
      <c r="BL155" s="484">
        <v>220.52044400000003</v>
      </c>
      <c r="BM155" s="480">
        <v>0</v>
      </c>
      <c r="BN155" s="465">
        <v>0</v>
      </c>
      <c r="BO155" s="465">
        <v>0</v>
      </c>
      <c r="BP155" s="465">
        <v>0</v>
      </c>
      <c r="BQ155" s="484">
        <v>0</v>
      </c>
      <c r="BR155" s="480">
        <v>250.33387700000006</v>
      </c>
      <c r="BS155" s="465">
        <v>1.0490969999999999</v>
      </c>
      <c r="BT155" s="465">
        <v>0</v>
      </c>
      <c r="BU155" s="465">
        <v>0.50825599999999993</v>
      </c>
      <c r="BV155" s="465">
        <v>27.230736</v>
      </c>
      <c r="BW155" s="465">
        <v>0</v>
      </c>
      <c r="BX155" s="465">
        <v>26.881571999999998</v>
      </c>
      <c r="BY155" s="466">
        <v>0</v>
      </c>
      <c r="BZ155" s="466">
        <v>1.0466470000000001</v>
      </c>
      <c r="CA155" s="27"/>
      <c r="CB155" s="27"/>
      <c r="CC155" s="27"/>
      <c r="CD155" s="27"/>
      <c r="CE155" s="27"/>
      <c r="CF155" s="27"/>
      <c r="CG155" s="27"/>
      <c r="CH155" s="27"/>
      <c r="CI155" s="27"/>
      <c r="CJ155" s="27"/>
      <c r="CK155" s="27"/>
      <c r="CL155" s="27"/>
      <c r="CM155" s="27"/>
      <c r="CN155" s="27"/>
      <c r="CO155" s="27"/>
      <c r="CP155" s="27"/>
      <c r="CQ155" s="27"/>
      <c r="CR155" s="27"/>
      <c r="CS155" s="27"/>
      <c r="CT155" s="27"/>
      <c r="CU155" s="27"/>
      <c r="CV155" s="27"/>
      <c r="CW155" s="27"/>
      <c r="CX155" s="27"/>
      <c r="CY155" s="27"/>
      <c r="CZ155" s="27"/>
    </row>
    <row r="156" s="339" customFormat="true" ht="15" customHeight="true" x14ac:dyDescent="0.2">
      <c r="A156" s="1217"/>
      <c r="B156" s="409" t="s">
        <v>705</v>
      </c>
      <c r="C156" s="435">
        <v>0</v>
      </c>
      <c r="D156" s="433">
        <v>0</v>
      </c>
      <c r="E156" s="433">
        <v>0</v>
      </c>
      <c r="F156" s="433">
        <v>0.1723771524760484</v>
      </c>
      <c r="G156" s="437">
        <v>7.1890326728483195E-2</v>
      </c>
      <c r="H156" s="434">
        <v>3.3798097667858622E-2</v>
      </c>
      <c r="I156" s="433">
        <v>0.60988411296371725</v>
      </c>
      <c r="J156" s="433">
        <v>3.4476584458715516E-3</v>
      </c>
      <c r="K156" s="433">
        <v>0</v>
      </c>
      <c r="L156" s="436">
        <v>0.14710812878060101</v>
      </c>
      <c r="M156" s="435">
        <v>0</v>
      </c>
      <c r="N156" s="433">
        <v>0</v>
      </c>
      <c r="O156" s="433">
        <v>0</v>
      </c>
      <c r="P156" s="433">
        <v>0</v>
      </c>
      <c r="Q156" s="436">
        <v>7.6080715192970536E-2</v>
      </c>
      <c r="R156" s="435">
        <v>1.0474649933946015E-2</v>
      </c>
      <c r="S156" s="433">
        <v>0.24478119925549768</v>
      </c>
      <c r="T156" s="433">
        <v>0</v>
      </c>
      <c r="U156" s="433">
        <v>0.17824118489163396</v>
      </c>
      <c r="V156" s="433">
        <v>6.0265662011217885E-2</v>
      </c>
      <c r="W156" s="433">
        <v>0.18270875897963254</v>
      </c>
      <c r="X156" s="433">
        <v>0</v>
      </c>
      <c r="Y156" s="436">
        <v>0</v>
      </c>
      <c r="Z156" s="436">
        <v>0.18407104413870529</v>
      </c>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376"/>
      <c r="BA156" s="1201"/>
      <c r="BB156" s="651" t="s">
        <v>705</v>
      </c>
      <c r="BC156" s="480">
        <v>0</v>
      </c>
      <c r="BD156" s="465">
        <v>0</v>
      </c>
      <c r="BE156" s="465">
        <v>0</v>
      </c>
      <c r="BF156" s="465">
        <v>19.201718</v>
      </c>
      <c r="BG156" s="484">
        <v>8.0048289999999991</v>
      </c>
      <c r="BH156" s="480">
        <v>0.88554100000000002</v>
      </c>
      <c r="BI156" s="465">
        <v>15.902429999999999</v>
      </c>
      <c r="BJ156" s="465">
        <v>9.0062000000000003E-2</v>
      </c>
      <c r="BK156" s="465">
        <v>0</v>
      </c>
      <c r="BL156" s="484">
        <v>3.846689</v>
      </c>
      <c r="BM156" s="480">
        <v>0</v>
      </c>
      <c r="BN156" s="465">
        <v>0</v>
      </c>
      <c r="BO156" s="465">
        <v>0</v>
      </c>
      <c r="BP156" s="465">
        <v>0</v>
      </c>
      <c r="BQ156" s="484">
        <v>6.4818249999999997</v>
      </c>
      <c r="BR156" s="480">
        <v>0.88554100000000002</v>
      </c>
      <c r="BS156" s="465">
        <v>3.846689</v>
      </c>
      <c r="BT156" s="465">
        <v>0</v>
      </c>
      <c r="BU156" s="465">
        <v>9.0062000000000003E-2</v>
      </c>
      <c r="BV156" s="465">
        <v>6.4818249999999997</v>
      </c>
      <c r="BW156" s="465">
        <v>11.834351999999999</v>
      </c>
      <c r="BX156" s="465">
        <v>0</v>
      </c>
      <c r="BY156" s="466">
        <v>0</v>
      </c>
      <c r="BZ156" s="466">
        <v>4.0680779999999999</v>
      </c>
      <c r="CA156" s="27"/>
      <c r="CB156" s="27"/>
      <c r="CC156" s="27"/>
      <c r="CD156" s="27"/>
      <c r="CE156" s="27"/>
      <c r="CF156" s="27"/>
      <c r="CG156" s="27"/>
      <c r="CH156" s="27"/>
      <c r="CI156" s="27"/>
      <c r="CJ156" s="27"/>
      <c r="CK156" s="27"/>
      <c r="CL156" s="27"/>
      <c r="CM156" s="27"/>
      <c r="CN156" s="27"/>
      <c r="CO156" s="27"/>
      <c r="CP156" s="27"/>
      <c r="CQ156" s="27"/>
      <c r="CR156" s="27"/>
      <c r="CS156" s="27"/>
      <c r="CT156" s="27"/>
      <c r="CU156" s="27"/>
      <c r="CV156" s="27"/>
      <c r="CW156" s="27"/>
      <c r="CX156" s="27"/>
      <c r="CY156" s="27"/>
      <c r="CZ156" s="27"/>
    </row>
    <row r="157" s="339" customFormat="true" ht="15" customHeight="true" x14ac:dyDescent="0.2">
      <c r="A157" s="1217"/>
      <c r="B157" s="409" t="s">
        <v>706</v>
      </c>
      <c r="C157" s="435">
        <v>5.6667187809535995E-2</v>
      </c>
      <c r="D157" s="433">
        <v>3.399814555899499E-2</v>
      </c>
      <c r="E157" s="433">
        <v>1.8904255599466971E-2</v>
      </c>
      <c r="F157" s="433">
        <v>0.13643875332334046</v>
      </c>
      <c r="G157" s="437">
        <v>0.83872154123522602</v>
      </c>
      <c r="H157" s="434">
        <v>3.8138938848737022E-2</v>
      </c>
      <c r="I157" s="433">
        <v>0.435279304325423</v>
      </c>
      <c r="J157" s="433">
        <v>0.82971570494071867</v>
      </c>
      <c r="K157" s="433">
        <v>0.69052200687070986</v>
      </c>
      <c r="L157" s="436">
        <v>1.9906166589733079</v>
      </c>
      <c r="M157" s="435">
        <v>7.4087318059533877E-2</v>
      </c>
      <c r="N157" s="433">
        <v>1.4797714201392902E-2</v>
      </c>
      <c r="O157" s="433">
        <v>2.962641527975414E-2</v>
      </c>
      <c r="P157" s="433">
        <v>2.4678345136738639E-2</v>
      </c>
      <c r="Q157" s="436">
        <v>5.2751592513508916E-2</v>
      </c>
      <c r="R157" s="435">
        <v>0.91546133385833717</v>
      </c>
      <c r="S157" s="433">
        <v>0.89340614287045517</v>
      </c>
      <c r="T157" s="433">
        <v>0.11647882794873486</v>
      </c>
      <c r="U157" s="433">
        <v>0</v>
      </c>
      <c r="V157" s="433">
        <v>0</v>
      </c>
      <c r="W157" s="433">
        <v>0.29634315582959941</v>
      </c>
      <c r="X157" s="433">
        <v>0</v>
      </c>
      <c r="Y157" s="436">
        <v>0</v>
      </c>
      <c r="Z157" s="436">
        <v>3.6356682504520871E-2</v>
      </c>
      <c r="AA157" s="2"/>
      <c r="AB157" s="2"/>
      <c r="AC157" s="2"/>
      <c r="AD157" s="2"/>
      <c r="AE157" s="2"/>
      <c r="AF157" s="2"/>
      <c r="AG157" s="2"/>
      <c r="AH157" s="2"/>
      <c r="AI157" s="2"/>
      <c r="AJ157" s="2"/>
      <c r="AK157" s="2"/>
      <c r="AL157" s="2"/>
      <c r="AM157" s="2"/>
      <c r="AN157" s="2"/>
      <c r="AO157" s="2"/>
      <c r="AP157" s="2"/>
      <c r="AQ157" s="2"/>
      <c r="AR157" s="2"/>
      <c r="AS157" s="2"/>
      <c r="AT157" s="2"/>
      <c r="AU157" s="2"/>
      <c r="AV157" s="2"/>
      <c r="AW157" s="2"/>
      <c r="AX157" s="2"/>
      <c r="AY157" s="2"/>
      <c r="AZ157" s="376"/>
      <c r="BA157" s="1201"/>
      <c r="BB157" s="651" t="s">
        <v>706</v>
      </c>
      <c r="BC157" s="480">
        <v>6.3098849999999995</v>
      </c>
      <c r="BD157" s="465">
        <v>3.7859309999999997</v>
      </c>
      <c r="BE157" s="465">
        <v>2.1032950000000001</v>
      </c>
      <c r="BF157" s="465">
        <v>15.198409</v>
      </c>
      <c r="BG157" s="484">
        <v>93.389789999999991</v>
      </c>
      <c r="BH157" s="480">
        <v>0.99927500000000002</v>
      </c>
      <c r="BI157" s="465">
        <v>11.349694999999999</v>
      </c>
      <c r="BJ157" s="465">
        <v>21.674379000000002</v>
      </c>
      <c r="BK157" s="465">
        <v>18.018515000000001</v>
      </c>
      <c r="BL157" s="484">
        <v>52.052074000000005</v>
      </c>
      <c r="BM157" s="480">
        <v>6.3098849999999995</v>
      </c>
      <c r="BN157" s="465">
        <v>1.2619769999999999</v>
      </c>
      <c r="BO157" s="465">
        <v>2.5239539999999998</v>
      </c>
      <c r="BP157" s="465">
        <v>2.1032950000000001</v>
      </c>
      <c r="BQ157" s="484">
        <v>4.4942609999999998</v>
      </c>
      <c r="BR157" s="480">
        <v>77.394332999999989</v>
      </c>
      <c r="BS157" s="465">
        <v>14.039704</v>
      </c>
      <c r="BT157" s="465">
        <v>9.3551269999999995</v>
      </c>
      <c r="BU157" s="465">
        <v>0</v>
      </c>
      <c r="BV157" s="465">
        <v>0</v>
      </c>
      <c r="BW157" s="465">
        <v>19.194641999999998</v>
      </c>
      <c r="BX157" s="465">
        <v>0</v>
      </c>
      <c r="BY157" s="466">
        <v>0</v>
      </c>
      <c r="BZ157" s="466">
        <v>0.803504</v>
      </c>
      <c r="CA157" s="27"/>
      <c r="CB157" s="27"/>
      <c r="CC157" s="27"/>
      <c r="CD157" s="27"/>
      <c r="CE157" s="27"/>
      <c r="CF157" s="27"/>
      <c r="CG157" s="27"/>
      <c r="CH157" s="27"/>
      <c r="CI157" s="27"/>
      <c r="CJ157" s="27"/>
      <c r="CK157" s="27"/>
      <c r="CL157" s="27"/>
      <c r="CM157" s="27"/>
      <c r="CN157" s="27"/>
      <c r="CO157" s="27"/>
      <c r="CP157" s="27"/>
      <c r="CQ157" s="27"/>
      <c r="CR157" s="27"/>
      <c r="CS157" s="27"/>
      <c r="CT157" s="27"/>
      <c r="CU157" s="27"/>
      <c r="CV157" s="27"/>
      <c r="CW157" s="27"/>
      <c r="CX157" s="27"/>
      <c r="CY157" s="27"/>
      <c r="CZ157" s="27"/>
    </row>
    <row r="158" s="339" customFormat="true" ht="15" customHeight="true" x14ac:dyDescent="0.2">
      <c r="A158" s="1217"/>
      <c r="B158" s="409" t="s">
        <v>707</v>
      </c>
      <c r="C158" s="435">
        <v>0.6435160058731656</v>
      </c>
      <c r="D158" s="433">
        <v>0.76216822559129216</v>
      </c>
      <c r="E158" s="433">
        <v>1.5152943112025297</v>
      </c>
      <c r="F158" s="433">
        <v>3.3524442695752033</v>
      </c>
      <c r="G158" s="437">
        <v>10.848162801815922</v>
      </c>
      <c r="H158" s="434">
        <v>0.82193076259388553</v>
      </c>
      <c r="I158" s="433">
        <v>6.6835229674554784</v>
      </c>
      <c r="J158" s="433">
        <v>11.511416919680231</v>
      </c>
      <c r="K158" s="433">
        <v>12.021820164537072</v>
      </c>
      <c r="L158" s="436">
        <v>14.85922084111094</v>
      </c>
      <c r="M158" s="435">
        <v>0.76432851406564917</v>
      </c>
      <c r="N158" s="433">
        <v>0.75348144571703735</v>
      </c>
      <c r="O158" s="433">
        <v>0.69278128555273866</v>
      </c>
      <c r="P158" s="433">
        <v>2.2675516377078728</v>
      </c>
      <c r="Q158" s="436">
        <v>3.8274333356927439</v>
      </c>
      <c r="R158" s="435">
        <v>13.940357795055066</v>
      </c>
      <c r="S158" s="433">
        <v>6.1194520294217153E-2</v>
      </c>
      <c r="T158" s="433">
        <v>0.79418331669760844</v>
      </c>
      <c r="U158" s="433">
        <v>0.20700336139260123</v>
      </c>
      <c r="V158" s="433">
        <v>1.3902542485693257</v>
      </c>
      <c r="W158" s="433">
        <v>0.11484538919131729</v>
      </c>
      <c r="X158" s="433">
        <v>5.5684985891634664</v>
      </c>
      <c r="Y158" s="436">
        <v>0</v>
      </c>
      <c r="Z158" s="436">
        <v>0.63215205233523208</v>
      </c>
      <c r="AA158" s="2"/>
      <c r="AB158" s="2"/>
      <c r="AC158" s="2"/>
      <c r="AD158" s="2"/>
      <c r="AE158" s="2"/>
      <c r="AF158" s="2"/>
      <c r="AG158" s="2"/>
      <c r="AH158" s="2"/>
      <c r="AI158" s="2"/>
      <c r="AJ158" s="2"/>
      <c r="AK158" s="2"/>
      <c r="AL158" s="2"/>
      <c r="AM158" s="2"/>
      <c r="AN158" s="2"/>
      <c r="AO158" s="2"/>
      <c r="AP158" s="2"/>
      <c r="AQ158" s="2"/>
      <c r="AR158" s="2"/>
      <c r="AS158" s="2"/>
      <c r="AT158" s="2"/>
      <c r="AU158" s="2"/>
      <c r="AV158" s="2"/>
      <c r="AW158" s="2"/>
      <c r="AX158" s="2"/>
      <c r="AY158" s="2"/>
      <c r="AZ158" s="376"/>
      <c r="BA158" s="1201"/>
      <c r="BB158" s="651" t="s">
        <v>707</v>
      </c>
      <c r="BC158" s="480">
        <v>71.655435000000011</v>
      </c>
      <c r="BD158" s="465">
        <v>84.872756000000024</v>
      </c>
      <c r="BE158" s="465">
        <v>168.59224800000001</v>
      </c>
      <c r="BF158" s="465">
        <v>373.44096099999996</v>
      </c>
      <c r="BG158" s="484">
        <v>1207.9189529999999</v>
      </c>
      <c r="BH158" s="480">
        <v>21.535336000000001</v>
      </c>
      <c r="BI158" s="465">
        <v>174.26959299999999</v>
      </c>
      <c r="BJ158" s="465">
        <v>300.70879900000006</v>
      </c>
      <c r="BK158" s="465">
        <v>313.69796300000002</v>
      </c>
      <c r="BL158" s="484">
        <v>388.54957800000011</v>
      </c>
      <c r="BM158" s="480">
        <v>65.096498999999994</v>
      </c>
      <c r="BN158" s="465">
        <v>64.258319999999998</v>
      </c>
      <c r="BO158" s="465">
        <v>59.019900999999997</v>
      </c>
      <c r="BP158" s="465">
        <v>193.25971799999999</v>
      </c>
      <c r="BQ158" s="484">
        <v>326.08464600000002</v>
      </c>
      <c r="BR158" s="480">
        <v>1178.5366059999997</v>
      </c>
      <c r="BS158" s="465">
        <v>0.96165999999999996</v>
      </c>
      <c r="BT158" s="465">
        <v>63.785719</v>
      </c>
      <c r="BU158" s="465">
        <v>0.10459499999999999</v>
      </c>
      <c r="BV158" s="465">
        <v>149.527682</v>
      </c>
      <c r="BW158" s="465">
        <v>7.4387280000000002</v>
      </c>
      <c r="BX158" s="465">
        <v>492.15443200000004</v>
      </c>
      <c r="BY158" s="466">
        <v>0</v>
      </c>
      <c r="BZ158" s="466">
        <v>13.970931</v>
      </c>
      <c r="CA158" s="27"/>
      <c r="CB158" s="27"/>
      <c r="CC158" s="27"/>
      <c r="CD158" s="27"/>
      <c r="CE158" s="27"/>
      <c r="CF158" s="27"/>
      <c r="CG158" s="27"/>
      <c r="CH158" s="27"/>
      <c r="CI158" s="27"/>
      <c r="CJ158" s="27"/>
      <c r="CK158" s="27"/>
      <c r="CL158" s="27"/>
      <c r="CM158" s="27"/>
      <c r="CN158" s="27"/>
      <c r="CO158" s="27"/>
      <c r="CP158" s="27"/>
      <c r="CQ158" s="27"/>
      <c r="CR158" s="27"/>
      <c r="CS158" s="27"/>
      <c r="CT158" s="27"/>
      <c r="CU158" s="27"/>
      <c r="CV158" s="27"/>
      <c r="CW158" s="27"/>
      <c r="CX158" s="27"/>
      <c r="CY158" s="27"/>
      <c r="CZ158" s="27"/>
    </row>
    <row r="159" s="339" customFormat="true" ht="15" customHeight="true" x14ac:dyDescent="0.2">
      <c r="A159" s="1217"/>
      <c r="B159" s="409" t="s">
        <v>708</v>
      </c>
      <c r="C159" s="435">
        <v>24.143888315004684</v>
      </c>
      <c r="D159" s="433">
        <v>35.321587823687125</v>
      </c>
      <c r="E159" s="433">
        <v>45.013504917548005</v>
      </c>
      <c r="F159" s="433">
        <v>71.886280139618421</v>
      </c>
      <c r="G159" s="437">
        <v>64.924205350157578</v>
      </c>
      <c r="H159" s="434">
        <v>55.909495726185256</v>
      </c>
      <c r="I159" s="433">
        <v>72.713108232567109</v>
      </c>
      <c r="J159" s="433">
        <v>70.880083413933576</v>
      </c>
      <c r="K159" s="433">
        <v>71.265732985781099</v>
      </c>
      <c r="L159" s="436">
        <v>34.682587157961635</v>
      </c>
      <c r="M159" s="435">
        <v>22.809850330798149</v>
      </c>
      <c r="N159" s="433">
        <v>33.312818891386208</v>
      </c>
      <c r="O159" s="433">
        <v>37.565518040963077</v>
      </c>
      <c r="P159" s="433">
        <v>51.681020297299916</v>
      </c>
      <c r="Q159" s="436">
        <v>76.284702898216239</v>
      </c>
      <c r="R159" s="435">
        <v>57.221707227856413</v>
      </c>
      <c r="S159" s="433">
        <v>32.890848025346571</v>
      </c>
      <c r="T159" s="433">
        <v>67.515798299842302</v>
      </c>
      <c r="U159" s="433">
        <v>27.677326101195266</v>
      </c>
      <c r="V159" s="433">
        <v>47.441377428651805</v>
      </c>
      <c r="W159" s="433">
        <v>39.665534978797382</v>
      </c>
      <c r="X159" s="433">
        <v>42.125519833868594</v>
      </c>
      <c r="Y159" s="436">
        <v>44.659754541710349</v>
      </c>
      <c r="Z159" s="436">
        <v>24.226612735403595</v>
      </c>
      <c r="AA159" s="2"/>
      <c r="AB159" s="2"/>
      <c r="AC159" s="2"/>
      <c r="AD159" s="2"/>
      <c r="AE159" s="2"/>
      <c r="AF159" s="2"/>
      <c r="AG159" s="2"/>
      <c r="AH159" s="2"/>
      <c r="AI159" s="2"/>
      <c r="AJ159" s="2"/>
      <c r="AK159" s="2"/>
      <c r="AL159" s="2"/>
      <c r="AM159" s="2"/>
      <c r="AN159" s="2"/>
      <c r="AO159" s="2"/>
      <c r="AP159" s="2"/>
      <c r="AQ159" s="2"/>
      <c r="AR159" s="2"/>
      <c r="AS159" s="2"/>
      <c r="AT159" s="2"/>
      <c r="AU159" s="2"/>
      <c r="AV159" s="2"/>
      <c r="AW159" s="2"/>
      <c r="AX159" s="2"/>
      <c r="AY159" s="2"/>
      <c r="AZ159" s="376"/>
      <c r="BA159" s="1201"/>
      <c r="BB159" s="651" t="s">
        <v>708</v>
      </c>
      <c r="BC159" s="480">
        <v>2688.4192529999978</v>
      </c>
      <c r="BD159" s="465">
        <v>3933.3055410000024</v>
      </c>
      <c r="BE159" s="465">
        <v>5008.2204680000023</v>
      </c>
      <c r="BF159" s="465">
        <v>8007.6742160000003</v>
      </c>
      <c r="BG159" s="484">
        <v>7229.166779999995</v>
      </c>
      <c r="BH159" s="480">
        <v>1464.8798060000008</v>
      </c>
      <c r="BI159" s="465">
        <v>1895.958738999999</v>
      </c>
      <c r="BJ159" s="465">
        <v>1851.5761269999996</v>
      </c>
      <c r="BK159" s="465">
        <v>1859.6115200000002</v>
      </c>
      <c r="BL159" s="484">
        <v>906.9051969999997</v>
      </c>
      <c r="BM159" s="480">
        <v>1942.6743500000002</v>
      </c>
      <c r="BN159" s="465">
        <v>2840.9800779999982</v>
      </c>
      <c r="BO159" s="465">
        <v>3200.3075170000025</v>
      </c>
      <c r="BP159" s="465">
        <v>4404.6888470000022</v>
      </c>
      <c r="BQ159" s="484">
        <v>6499.2040770000076</v>
      </c>
      <c r="BR159" s="480">
        <v>4837.6001260000057</v>
      </c>
      <c r="BS159" s="465">
        <v>516.87328800000046</v>
      </c>
      <c r="BT159" s="465">
        <v>5422.6066549999923</v>
      </c>
      <c r="BU159" s="465">
        <v>13.984845000000032</v>
      </c>
      <c r="BV159" s="465">
        <v>5102.5193450000015</v>
      </c>
      <c r="BW159" s="465">
        <v>2569.2030629999999</v>
      </c>
      <c r="BX159" s="465">
        <v>3723.1330770000004</v>
      </c>
      <c r="BY159" s="466">
        <v>4145.4435130000038</v>
      </c>
      <c r="BZ159" s="466">
        <v>535.42234600000029</v>
      </c>
      <c r="CA159" s="27"/>
      <c r="CB159" s="27"/>
      <c r="CC159" s="27"/>
      <c r="CD159" s="27"/>
      <c r="CE159" s="27"/>
      <c r="CF159" s="27"/>
      <c r="CG159" s="27"/>
      <c r="CH159" s="27"/>
      <c r="CI159" s="27"/>
      <c r="CJ159" s="27"/>
      <c r="CK159" s="27"/>
      <c r="CL159" s="27"/>
      <c r="CM159" s="27"/>
      <c r="CN159" s="27"/>
      <c r="CO159" s="27"/>
      <c r="CP159" s="27"/>
      <c r="CQ159" s="27"/>
      <c r="CR159" s="27"/>
      <c r="CS159" s="27"/>
      <c r="CT159" s="27"/>
      <c r="CU159" s="27"/>
      <c r="CV159" s="27"/>
      <c r="CW159" s="27"/>
      <c r="CX159" s="27"/>
      <c r="CY159" s="27"/>
      <c r="CZ159" s="27"/>
    </row>
    <row r="160" s="339" customFormat="true" ht="15" customHeight="true" x14ac:dyDescent="0.2">
      <c r="A160" s="1217"/>
      <c r="B160" s="409" t="s">
        <v>709</v>
      </c>
      <c r="C160" s="435">
        <v>43.097721176579469</v>
      </c>
      <c r="D160" s="433">
        <v>50.040030447864524</v>
      </c>
      <c r="E160" s="433">
        <v>47.143059929682337</v>
      </c>
      <c r="F160" s="433">
        <v>21.436441982619044</v>
      </c>
      <c r="G160" s="437">
        <v>5.2630019173541882</v>
      </c>
      <c r="H160" s="434">
        <v>36.116944539196048</v>
      </c>
      <c r="I160" s="433">
        <v>16.120760551268457</v>
      </c>
      <c r="J160" s="433">
        <v>8.2474075164224594</v>
      </c>
      <c r="K160" s="433">
        <v>3.0836362869570899</v>
      </c>
      <c r="L160" s="436">
        <v>2.5609261060004012</v>
      </c>
      <c r="M160" s="435">
        <v>42.256915068940451</v>
      </c>
      <c r="N160" s="433">
        <v>47.480609676678434</v>
      </c>
      <c r="O160" s="433">
        <v>50.380783945943541</v>
      </c>
      <c r="P160" s="433">
        <v>42.465626342713158</v>
      </c>
      <c r="Q160" s="436">
        <v>15.273500432183857</v>
      </c>
      <c r="R160" s="435">
        <v>8.5107860299435387</v>
      </c>
      <c r="S160" s="433">
        <v>31.901101143486283</v>
      </c>
      <c r="T160" s="433">
        <v>24.615847696890217</v>
      </c>
      <c r="U160" s="433">
        <v>8.1598550036400379</v>
      </c>
      <c r="V160" s="433">
        <v>38.121414163009291</v>
      </c>
      <c r="W160" s="433">
        <v>31.79933827570018</v>
      </c>
      <c r="X160" s="433">
        <v>43.158679710702366</v>
      </c>
      <c r="Y160" s="436">
        <v>51.338382073453715</v>
      </c>
      <c r="Z160" s="436">
        <v>29.350262142728447</v>
      </c>
      <c r="AA160" s="2"/>
      <c r="AB160" s="2"/>
      <c r="AC160" s="2"/>
      <c r="AD160" s="2"/>
      <c r="AE160" s="2"/>
      <c r="AF160" s="2"/>
      <c r="AG160" s="2"/>
      <c r="AH160" s="2"/>
      <c r="AI160" s="2"/>
      <c r="AJ160" s="2"/>
      <c r="AK160" s="2"/>
      <c r="AL160" s="2"/>
      <c r="AM160" s="2"/>
      <c r="AN160" s="2"/>
      <c r="AO160" s="2"/>
      <c r="AP160" s="2"/>
      <c r="AQ160" s="2"/>
      <c r="AR160" s="2"/>
      <c r="AS160" s="2"/>
      <c r="AT160" s="2"/>
      <c r="AU160" s="2"/>
      <c r="AV160" s="2"/>
      <c r="AW160" s="2"/>
      <c r="AX160" s="2"/>
      <c r="AY160" s="2"/>
      <c r="AZ160" s="376"/>
      <c r="BA160" s="1201"/>
      <c r="BB160" s="651" t="s">
        <v>709</v>
      </c>
      <c r="BC160" s="480">
        <v>4798.9264140000005</v>
      </c>
      <c r="BD160" s="465">
        <v>5572.3069419999974</v>
      </c>
      <c r="BE160" s="465">
        <v>5245.1556060000075</v>
      </c>
      <c r="BF160" s="465">
        <v>2387.8832429999993</v>
      </c>
      <c r="BG160" s="484">
        <v>586.02363200000002</v>
      </c>
      <c r="BH160" s="480">
        <v>946.29690399999924</v>
      </c>
      <c r="BI160" s="465">
        <v>420.34094800000008</v>
      </c>
      <c r="BJ160" s="465">
        <v>215.44419999999997</v>
      </c>
      <c r="BK160" s="465">
        <v>80.464556000000002</v>
      </c>
      <c r="BL160" s="484">
        <v>66.964934999999997</v>
      </c>
      <c r="BM160" s="480">
        <v>3598.946236999996</v>
      </c>
      <c r="BN160" s="465">
        <v>4049.2360199999957</v>
      </c>
      <c r="BO160" s="465">
        <v>4292.074487000009</v>
      </c>
      <c r="BP160" s="465">
        <v>3619.2758899999985</v>
      </c>
      <c r="BQ160" s="484">
        <v>1301.2516599999999</v>
      </c>
      <c r="BR160" s="480">
        <v>719.51330300000018</v>
      </c>
      <c r="BS160" s="465">
        <v>501.31960800000047</v>
      </c>
      <c r="BT160" s="465">
        <v>1977.049267000001</v>
      </c>
      <c r="BU160" s="465">
        <v>4.1230250000000002</v>
      </c>
      <c r="BV160" s="465">
        <v>4100.1181619999961</v>
      </c>
      <c r="BW160" s="465">
        <v>2059.6963420000006</v>
      </c>
      <c r="BX160" s="465">
        <v>3814.4456999999998</v>
      </c>
      <c r="BY160" s="466">
        <v>4765.3724280000024</v>
      </c>
      <c r="BZ160" s="466">
        <v>648.65800200000035</v>
      </c>
      <c r="CA160" s="27"/>
      <c r="CB160" s="27"/>
      <c r="CC160" s="27"/>
      <c r="CD160" s="27"/>
      <c r="CE160" s="27"/>
      <c r="CF160" s="27"/>
      <c r="CG160" s="27"/>
      <c r="CH160" s="27"/>
      <c r="CI160" s="27"/>
      <c r="CJ160" s="27"/>
      <c r="CK160" s="27"/>
      <c r="CL160" s="27"/>
      <c r="CM160" s="27"/>
      <c r="CN160" s="27"/>
      <c r="CO160" s="27"/>
      <c r="CP160" s="27"/>
      <c r="CQ160" s="27"/>
      <c r="CR160" s="27"/>
      <c r="CS160" s="27"/>
      <c r="CT160" s="27"/>
      <c r="CU160" s="27"/>
      <c r="CV160" s="27"/>
      <c r="CW160" s="27"/>
      <c r="CX160" s="27"/>
      <c r="CY160" s="27"/>
      <c r="CZ160" s="27"/>
    </row>
    <row r="161" s="339" customFormat="true" ht="15" customHeight="true" x14ac:dyDescent="0.2">
      <c r="A161" s="1217"/>
      <c r="B161" s="409" t="s">
        <v>710</v>
      </c>
      <c r="C161" s="435">
        <v>27.655514038267714</v>
      </c>
      <c r="D161" s="433">
        <v>10.614947094063536</v>
      </c>
      <c r="E161" s="433">
        <v>4.0593649180181419</v>
      </c>
      <c r="F161" s="433">
        <v>0.98513553978231694</v>
      </c>
      <c r="G161" s="437">
        <v>3.5219378864735244E-4</v>
      </c>
      <c r="H161" s="434">
        <v>3.8038025569514695</v>
      </c>
      <c r="I161" s="433">
        <v>4.4576406471880853E-2</v>
      </c>
      <c r="J161" s="433">
        <v>0</v>
      </c>
      <c r="K161" s="433">
        <v>1.5028714087393861E-3</v>
      </c>
      <c r="L161" s="436">
        <v>0</v>
      </c>
      <c r="M161" s="435">
        <v>29.423388213011499</v>
      </c>
      <c r="N161" s="433">
        <v>14.716210529376102</v>
      </c>
      <c r="O161" s="433">
        <v>8.5069755475264284</v>
      </c>
      <c r="P161" s="433">
        <v>1.8855719985706649</v>
      </c>
      <c r="Q161" s="436">
        <v>0.88789502563928135</v>
      </c>
      <c r="R161" s="435">
        <v>3.3886366250821379E-2</v>
      </c>
      <c r="S161" s="433">
        <v>22.972811405592598</v>
      </c>
      <c r="T161" s="433">
        <v>5.3025135154472869</v>
      </c>
      <c r="U161" s="433">
        <v>61.338835479182684</v>
      </c>
      <c r="V161" s="433">
        <v>7.7885147991579915</v>
      </c>
      <c r="W161" s="433">
        <v>24.215177239427511</v>
      </c>
      <c r="X161" s="433">
        <v>4.3381707300526351</v>
      </c>
      <c r="Y161" s="436">
        <v>2.6723320569992999</v>
      </c>
      <c r="Z161" s="436">
        <v>43.64353266624088</v>
      </c>
      <c r="AA161" s="2"/>
      <c r="AB161" s="2"/>
      <c r="AC161" s="2"/>
      <c r="AD161" s="2"/>
      <c r="AE161" s="2"/>
      <c r="AF161" s="2"/>
      <c r="AG161" s="2"/>
      <c r="AH161" s="2"/>
      <c r="AI161" s="2"/>
      <c r="AJ161" s="2"/>
      <c r="AK161" s="2"/>
      <c r="AL161" s="2"/>
      <c r="AM161" s="2"/>
      <c r="AN161" s="2"/>
      <c r="AO161" s="2"/>
      <c r="AP161" s="2"/>
      <c r="AQ161" s="2"/>
      <c r="AR161" s="2"/>
      <c r="AS161" s="2"/>
      <c r="AT161" s="2"/>
      <c r="AU161" s="2"/>
      <c r="AV161" s="2"/>
      <c r="AW161" s="2"/>
      <c r="AX161" s="2"/>
      <c r="AY161" s="2"/>
      <c r="AZ161" s="376"/>
      <c r="BA161" s="1201"/>
      <c r="BB161" s="651" t="s">
        <v>710</v>
      </c>
      <c r="BC161" s="480">
        <v>3079.4383830000006</v>
      </c>
      <c r="BD161" s="465">
        <v>1182.0485090000016</v>
      </c>
      <c r="BE161" s="465">
        <v>451.64655599999975</v>
      </c>
      <c r="BF161" s="465">
        <v>109.737831</v>
      </c>
      <c r="BG161" s="484">
        <v>3.9216000000000001E-2</v>
      </c>
      <c r="BH161" s="480">
        <v>99.663097999999877</v>
      </c>
      <c r="BI161" s="465">
        <v>1.1623079999999999</v>
      </c>
      <c r="BJ161" s="465">
        <v>0</v>
      </c>
      <c r="BK161" s="465">
        <v>3.9216000000000001E-2</v>
      </c>
      <c r="BL161" s="484">
        <v>0</v>
      </c>
      <c r="BM161" s="480">
        <v>2505.9375990000049</v>
      </c>
      <c r="BN161" s="465">
        <v>1255.0262130000008</v>
      </c>
      <c r="BO161" s="465">
        <v>724.73212699999999</v>
      </c>
      <c r="BP161" s="465">
        <v>160.70421800000003</v>
      </c>
      <c r="BQ161" s="484">
        <v>75.645716000000007</v>
      </c>
      <c r="BR161" s="480">
        <v>2.8647990000000001</v>
      </c>
      <c r="BS161" s="465">
        <v>361.01326899999998</v>
      </c>
      <c r="BT161" s="465">
        <v>425.87728800000019</v>
      </c>
      <c r="BU161" s="465">
        <v>30.99338800000001</v>
      </c>
      <c r="BV161" s="465">
        <v>837.68747000000042</v>
      </c>
      <c r="BW161" s="465">
        <v>1568.4575429999986</v>
      </c>
      <c r="BX161" s="465">
        <v>383.41572999999994</v>
      </c>
      <c r="BY161" s="466">
        <v>248.053347</v>
      </c>
      <c r="BZ161" s="466">
        <v>964.54766099999961</v>
      </c>
      <c r="CA161" s="27"/>
      <c r="CB161" s="27"/>
      <c r="CC161" s="27"/>
      <c r="CD161" s="27"/>
      <c r="CE161" s="27"/>
      <c r="CF161" s="27"/>
      <c r="CG161" s="27"/>
      <c r="CH161" s="27"/>
      <c r="CI161" s="27"/>
      <c r="CJ161" s="27"/>
      <c r="CK161" s="27"/>
      <c r="CL161" s="27"/>
      <c r="CM161" s="27"/>
      <c r="CN161" s="27"/>
      <c r="CO161" s="27"/>
      <c r="CP161" s="27"/>
      <c r="CQ161" s="27"/>
      <c r="CR161" s="27"/>
      <c r="CS161" s="27"/>
      <c r="CT161" s="27"/>
      <c r="CU161" s="27"/>
      <c r="CV161" s="27"/>
      <c r="CW161" s="27"/>
      <c r="CX161" s="27"/>
      <c r="CY161" s="27"/>
      <c r="CZ161" s="27"/>
    </row>
    <row r="162" s="339" customFormat="true" ht="15" customHeight="true" x14ac:dyDescent="0.2">
      <c r="A162" s="1217"/>
      <c r="B162" s="409" t="s">
        <v>711</v>
      </c>
      <c r="C162" s="435">
        <v>0.54449469363146896</v>
      </c>
      <c r="D162" s="433">
        <v>0.17561649071882446</v>
      </c>
      <c r="E162" s="433">
        <v>4.6374748764043336E-2</v>
      </c>
      <c r="F162" s="433">
        <v>0.17527212931534897</v>
      </c>
      <c r="G162" s="437">
        <v>0.31388904095621961</v>
      </c>
      <c r="H162" s="434">
        <v>0.24279814672760006</v>
      </c>
      <c r="I162" s="433">
        <v>0.76448294716973464</v>
      </c>
      <c r="J162" s="433">
        <v>0.34494002288575742</v>
      </c>
      <c r="K162" s="433">
        <v>0.81717920043997394</v>
      </c>
      <c r="L162" s="436">
        <v>2.3249705627922191E-3</v>
      </c>
      <c r="M162" s="435">
        <v>0.62420411077289306</v>
      </c>
      <c r="N162" s="433">
        <v>8.7557513157367289E-2</v>
      </c>
      <c r="O162" s="433">
        <v>0.22955165635346422</v>
      </c>
      <c r="P162" s="433">
        <v>4.9356690273477275E-3</v>
      </c>
      <c r="Q162" s="436">
        <v>2.9625024654963489E-2</v>
      </c>
      <c r="R162" s="435">
        <v>0.34975102174737011</v>
      </c>
      <c r="S162" s="433">
        <v>2.1101810933232956</v>
      </c>
      <c r="T162" s="433">
        <v>0</v>
      </c>
      <c r="U162" s="433">
        <v>0.565963557156686</v>
      </c>
      <c r="V162" s="433">
        <v>0</v>
      </c>
      <c r="W162" s="433">
        <v>0.7260711169788141</v>
      </c>
      <c r="X162" s="433">
        <v>0.23422819885735327</v>
      </c>
      <c r="Y162" s="436">
        <v>8.5227820171869348E-2</v>
      </c>
      <c r="Z162" s="436">
        <v>5.2638151004493178E-2</v>
      </c>
      <c r="AA162" s="2"/>
      <c r="AB162" s="2"/>
      <c r="AC162" s="2"/>
      <c r="AD162" s="2"/>
      <c r="AE162" s="2"/>
      <c r="AF162" s="2"/>
      <c r="AG162" s="2"/>
      <c r="AH162" s="2"/>
      <c r="AI162" s="2"/>
      <c r="AJ162" s="2"/>
      <c r="AK162" s="2"/>
      <c r="AL162" s="2"/>
      <c r="AM162" s="2"/>
      <c r="AN162" s="2"/>
      <c r="AO162" s="2"/>
      <c r="AP162" s="2"/>
      <c r="AQ162" s="2"/>
      <c r="AR162" s="2"/>
      <c r="AS162" s="2"/>
      <c r="AT162" s="2"/>
      <c r="AU162" s="2"/>
      <c r="AV162" s="2"/>
      <c r="AW162" s="2"/>
      <c r="AX162" s="2"/>
      <c r="AY162" s="2"/>
      <c r="AZ162" s="376"/>
      <c r="BA162" s="1201"/>
      <c r="BB162" s="651" t="s">
        <v>711</v>
      </c>
      <c r="BC162" s="480">
        <v>60.629423000000003</v>
      </c>
      <c r="BD162" s="465">
        <v>19.556122999999999</v>
      </c>
      <c r="BE162" s="465">
        <v>5.1596729999999997</v>
      </c>
      <c r="BF162" s="465">
        <v>19.5242</v>
      </c>
      <c r="BG162" s="484">
        <v>34.950851</v>
      </c>
      <c r="BH162" s="480">
        <v>6.3615329999999997</v>
      </c>
      <c r="BI162" s="465">
        <v>19.933519</v>
      </c>
      <c r="BJ162" s="465">
        <v>9.0107499999999998</v>
      </c>
      <c r="BK162" s="465">
        <v>21.323513999999999</v>
      </c>
      <c r="BL162" s="484">
        <v>6.0795000000000002E-2</v>
      </c>
      <c r="BM162" s="480">
        <v>53.16235300000001</v>
      </c>
      <c r="BN162" s="465">
        <v>7.4670699999999997</v>
      </c>
      <c r="BO162" s="465">
        <v>19.556122999999999</v>
      </c>
      <c r="BP162" s="465">
        <v>0.42065900000000001</v>
      </c>
      <c r="BQ162" s="484">
        <v>2.5239539999999998</v>
      </c>
      <c r="BR162" s="480">
        <v>29.568421999999998</v>
      </c>
      <c r="BS162" s="465">
        <v>33.161085999999997</v>
      </c>
      <c r="BT162" s="465">
        <v>0</v>
      </c>
      <c r="BU162" s="465">
        <v>0.28597100000000003</v>
      </c>
      <c r="BV162" s="465">
        <v>0</v>
      </c>
      <c r="BW162" s="465">
        <v>47.028841</v>
      </c>
      <c r="BX162" s="465">
        <v>20.701531000000003</v>
      </c>
      <c r="BY162" s="466">
        <v>7.9110849999999999</v>
      </c>
      <c r="BZ162" s="466">
        <v>1.1633340000000001</v>
      </c>
      <c r="CA162" s="27"/>
      <c r="CB162" s="27"/>
      <c r="CC162" s="27"/>
      <c r="CD162" s="27"/>
      <c r="CE162" s="27"/>
      <c r="CF162" s="27"/>
      <c r="CG162" s="27"/>
      <c r="CH162" s="27"/>
      <c r="CI162" s="27"/>
      <c r="CJ162" s="27"/>
      <c r="CK162" s="27"/>
      <c r="CL162" s="27"/>
      <c r="CM162" s="27"/>
      <c r="CN162" s="27"/>
      <c r="CO162" s="27"/>
      <c r="CP162" s="27"/>
      <c r="CQ162" s="27"/>
      <c r="CR162" s="27"/>
      <c r="CS162" s="27"/>
      <c r="CT162" s="27"/>
      <c r="CU162" s="27"/>
      <c r="CV162" s="27"/>
      <c r="CW162" s="27"/>
      <c r="CX162" s="27"/>
      <c r="CY162" s="27"/>
      <c r="CZ162" s="27"/>
    </row>
    <row r="163" s="339" customFormat="true" ht="15" customHeight="true" x14ac:dyDescent="0.2">
      <c r="A163" s="1217"/>
      <c r="B163" s="409" t="s">
        <v>712</v>
      </c>
      <c r="C163" s="435">
        <v>8.358273358481641E-2</v>
      </c>
      <c r="D163" s="433">
        <v>0</v>
      </c>
      <c r="E163" s="433">
        <v>7.8575127943165404E-4</v>
      </c>
      <c r="F163" s="433">
        <v>0</v>
      </c>
      <c r="G163" s="437">
        <v>0</v>
      </c>
      <c r="H163" s="434">
        <v>3.6617426955409455E-3</v>
      </c>
      <c r="I163" s="433">
        <v>0</v>
      </c>
      <c r="J163" s="433">
        <v>0</v>
      </c>
      <c r="K163" s="433">
        <v>0</v>
      </c>
      <c r="L163" s="436">
        <v>0</v>
      </c>
      <c r="M163" s="435">
        <v>0.10917699119999025</v>
      </c>
      <c r="N163" s="433">
        <v>0</v>
      </c>
      <c r="O163" s="433">
        <v>0</v>
      </c>
      <c r="P163" s="433">
        <v>0</v>
      </c>
      <c r="Q163" s="436">
        <v>0</v>
      </c>
      <c r="R163" s="435">
        <v>0</v>
      </c>
      <c r="S163" s="433">
        <v>5.5630977140375465E-3</v>
      </c>
      <c r="T163" s="433">
        <v>0</v>
      </c>
      <c r="U163" s="433">
        <v>1.685792468418354E-2</v>
      </c>
      <c r="V163" s="433">
        <v>0</v>
      </c>
      <c r="W163" s="433">
        <v>0.14355673648914663</v>
      </c>
      <c r="X163" s="433">
        <v>0</v>
      </c>
      <c r="Y163" s="436">
        <v>0</v>
      </c>
      <c r="Z163" s="436">
        <v>0</v>
      </c>
      <c r="AA163" s="2"/>
      <c r="AB163" s="2"/>
      <c r="AC163" s="2"/>
      <c r="AD163" s="2"/>
      <c r="AE163" s="2"/>
      <c r="AF163" s="2"/>
      <c r="AG163" s="2"/>
      <c r="AH163" s="2"/>
      <c r="AI163" s="2"/>
      <c r="AJ163" s="2"/>
      <c r="AK163" s="2"/>
      <c r="AL163" s="2"/>
      <c r="AM163" s="2"/>
      <c r="AN163" s="2"/>
      <c r="AO163" s="2"/>
      <c r="AP163" s="2"/>
      <c r="AQ163" s="2"/>
      <c r="AR163" s="2"/>
      <c r="AS163" s="2"/>
      <c r="AT163" s="2"/>
      <c r="AU163" s="2"/>
      <c r="AV163" s="2"/>
      <c r="AW163" s="2"/>
      <c r="AX163" s="2"/>
      <c r="AY163" s="2"/>
      <c r="AZ163" s="376"/>
      <c r="BA163" s="1201"/>
      <c r="BB163" s="651" t="s">
        <v>712</v>
      </c>
      <c r="BC163" s="480">
        <v>9.306928000000001</v>
      </c>
      <c r="BD163" s="465">
        <v>0</v>
      </c>
      <c r="BE163" s="465">
        <v>8.7423000000000001E-2</v>
      </c>
      <c r="BF163" s="465">
        <v>0</v>
      </c>
      <c r="BG163" s="484">
        <v>0</v>
      </c>
      <c r="BH163" s="480">
        <v>9.5940999999999999E-2</v>
      </c>
      <c r="BI163" s="465">
        <v>0</v>
      </c>
      <c r="BJ163" s="465">
        <v>0</v>
      </c>
      <c r="BK163" s="465">
        <v>0</v>
      </c>
      <c r="BL163" s="484">
        <v>0</v>
      </c>
      <c r="BM163" s="480">
        <v>9.2984100000000005</v>
      </c>
      <c r="BN163" s="465">
        <v>0</v>
      </c>
      <c r="BO163" s="465">
        <v>0</v>
      </c>
      <c r="BP163" s="465">
        <v>0</v>
      </c>
      <c r="BQ163" s="484">
        <v>0</v>
      </c>
      <c r="BR163" s="480">
        <v>0</v>
      </c>
      <c r="BS163" s="465">
        <v>8.7423000000000001E-2</v>
      </c>
      <c r="BT163" s="465">
        <v>0</v>
      </c>
      <c r="BU163" s="465">
        <v>8.5179999999999995E-3</v>
      </c>
      <c r="BV163" s="465">
        <v>0</v>
      </c>
      <c r="BW163" s="465">
        <v>9.2984100000000005</v>
      </c>
      <c r="BX163" s="465">
        <v>0</v>
      </c>
      <c r="BY163" s="466">
        <v>0</v>
      </c>
      <c r="BZ163" s="466">
        <v>0</v>
      </c>
      <c r="CA163" s="27"/>
      <c r="CB163" s="27"/>
      <c r="CC163" s="27"/>
      <c r="CD163" s="27"/>
      <c r="CE163" s="27"/>
      <c r="CF163" s="27"/>
      <c r="CG163" s="27"/>
      <c r="CH163" s="27"/>
      <c r="CI163" s="27"/>
      <c r="CJ163" s="27"/>
      <c r="CK163" s="27"/>
      <c r="CL163" s="27"/>
      <c r="CM163" s="27"/>
      <c r="CN163" s="27"/>
      <c r="CO163" s="27"/>
      <c r="CP163" s="27"/>
      <c r="CQ163" s="27"/>
      <c r="CR163" s="27"/>
      <c r="CS163" s="27"/>
      <c r="CT163" s="27"/>
      <c r="CU163" s="27"/>
      <c r="CV163" s="27"/>
      <c r="CW163" s="27"/>
      <c r="CX163" s="27"/>
      <c r="CY163" s="27"/>
      <c r="CZ163" s="27"/>
    </row>
    <row r="164" s="339" customFormat="true" ht="15" customHeight="true" x14ac:dyDescent="0.2">
      <c r="A164" s="1217"/>
      <c r="B164" s="409" t="s">
        <v>713</v>
      </c>
      <c r="C164" s="435">
        <v>2.8701415200672575</v>
      </c>
      <c r="D164" s="433">
        <v>2.4194060294956961</v>
      </c>
      <c r="E164" s="433">
        <v>1.2786177263886982</v>
      </c>
      <c r="F164" s="433">
        <v>0.78133319027381432</v>
      </c>
      <c r="G164" s="437">
        <v>0.4908341694481933</v>
      </c>
      <c r="H164" s="434">
        <v>1.3272419037591736</v>
      </c>
      <c r="I164" s="433">
        <v>3.081568818745303E-2</v>
      </c>
      <c r="J164" s="433">
        <v>0.93203021955352905</v>
      </c>
      <c r="K164" s="433">
        <v>0.33713679469431579</v>
      </c>
      <c r="L164" s="436">
        <v>0.57639605513404812</v>
      </c>
      <c r="M164" s="435">
        <v>2.9480036702352086</v>
      </c>
      <c r="N164" s="433">
        <v>2.8592916822004679</v>
      </c>
      <c r="O164" s="433">
        <v>1.9668654769059657</v>
      </c>
      <c r="P164" s="433">
        <v>0.94065595724361994</v>
      </c>
      <c r="Q164" s="436">
        <v>0.54586715481167902</v>
      </c>
      <c r="R164" s="435">
        <v>0.80104205258841388</v>
      </c>
      <c r="S164" s="433">
        <v>5.5454137538127647E-2</v>
      </c>
      <c r="T164" s="433">
        <v>0.47840969095692792</v>
      </c>
      <c r="U164" s="433">
        <v>3.9752086781698823E-2</v>
      </c>
      <c r="V164" s="433">
        <v>3.4094706174396658</v>
      </c>
      <c r="W164" s="433">
        <v>1.0552163898443574</v>
      </c>
      <c r="X164" s="433">
        <v>3.3880883136213158</v>
      </c>
      <c r="Y164" s="436">
        <v>0.25566869043774187</v>
      </c>
      <c r="Z164" s="436">
        <v>0.34799063195170354</v>
      </c>
      <c r="AA164" s="2"/>
      <c r="AB164" s="2"/>
      <c r="AC164" s="2"/>
      <c r="AD164" s="2"/>
      <c r="AE164" s="2"/>
      <c r="AF164" s="2"/>
      <c r="AG164" s="2"/>
      <c r="AH164" s="2"/>
      <c r="AI164" s="2"/>
      <c r="AJ164" s="2"/>
      <c r="AK164" s="2"/>
      <c r="AL164" s="2"/>
      <c r="AM164" s="2"/>
      <c r="AN164" s="2"/>
      <c r="AO164" s="2"/>
      <c r="AP164" s="2"/>
      <c r="AQ164" s="2"/>
      <c r="AR164" s="2"/>
      <c r="AS164" s="2"/>
      <c r="AT164" s="2"/>
      <c r="AU164" s="2"/>
      <c r="AV164" s="2"/>
      <c r="AW164" s="2"/>
      <c r="AX164" s="2"/>
      <c r="AY164" s="2"/>
      <c r="AZ164" s="376"/>
      <c r="BA164" s="1201"/>
      <c r="BB164" s="651" t="s">
        <v>713</v>
      </c>
      <c r="BC164" s="480">
        <v>319.58993599999997</v>
      </c>
      <c r="BD164" s="465">
        <v>269.41776200000004</v>
      </c>
      <c r="BE164" s="465">
        <v>142.25951700000002</v>
      </c>
      <c r="BF164" s="465">
        <v>87.035545999999997</v>
      </c>
      <c r="BG164" s="484">
        <v>54.653300000000002</v>
      </c>
      <c r="BH164" s="480">
        <v>34.774948999999992</v>
      </c>
      <c r="BI164" s="465">
        <v>0.803504</v>
      </c>
      <c r="BJ164" s="465">
        <v>24.347106</v>
      </c>
      <c r="BK164" s="465">
        <v>8.7972640000000002</v>
      </c>
      <c r="BL164" s="484">
        <v>15.072018</v>
      </c>
      <c r="BM164" s="480">
        <v>251.07622499999997</v>
      </c>
      <c r="BN164" s="465">
        <v>243.84579199999999</v>
      </c>
      <c r="BO164" s="465">
        <v>167.56255999999999</v>
      </c>
      <c r="BP164" s="465">
        <v>80.170569</v>
      </c>
      <c r="BQ164" s="484">
        <v>46.506073999999998</v>
      </c>
      <c r="BR164" s="480">
        <v>67.721172999999993</v>
      </c>
      <c r="BS164" s="465">
        <v>0.87145099999999998</v>
      </c>
      <c r="BT164" s="465">
        <v>38.424008000000001</v>
      </c>
      <c r="BU164" s="465">
        <v>2.0086E-2</v>
      </c>
      <c r="BV164" s="465">
        <v>366.7028810000001</v>
      </c>
      <c r="BW164" s="465">
        <v>68.348130999999995</v>
      </c>
      <c r="BX164" s="465">
        <v>299.44564999999994</v>
      </c>
      <c r="BY164" s="466">
        <v>23.731884000000001</v>
      </c>
      <c r="BZ164" s="466">
        <v>7.6907969999999999</v>
      </c>
      <c r="CA164" s="27"/>
      <c r="CB164" s="27"/>
      <c r="CC164" s="27"/>
      <c r="CD164" s="27"/>
      <c r="CE164" s="27"/>
      <c r="CF164" s="27"/>
      <c r="CG164" s="27"/>
      <c r="CH164" s="27"/>
      <c r="CI164" s="27"/>
      <c r="CJ164" s="27"/>
      <c r="CK164" s="27"/>
      <c r="CL164" s="27"/>
      <c r="CM164" s="27"/>
      <c r="CN164" s="27"/>
      <c r="CO164" s="27"/>
      <c r="CP164" s="27"/>
      <c r="CQ164" s="27"/>
      <c r="CR164" s="27"/>
      <c r="CS164" s="27"/>
      <c r="CT164" s="27"/>
      <c r="CU164" s="27"/>
      <c r="CV164" s="27"/>
      <c r="CW164" s="27"/>
      <c r="CX164" s="27"/>
      <c r="CY164" s="27"/>
      <c r="CZ164" s="27"/>
    </row>
    <row r="165" s="339" customFormat="true" ht="15" customHeight="true" x14ac:dyDescent="0.2">
      <c r="A165" s="1218"/>
      <c r="B165" s="409" t="s">
        <v>701</v>
      </c>
      <c r="C165" s="435">
        <v>0.38048504464176669</v>
      </c>
      <c r="D165" s="433">
        <v>0.15222130819205146</v>
      </c>
      <c r="E165" s="433">
        <v>0.69446428790814108</v>
      </c>
      <c r="F165" s="433">
        <v>6.6194067986160704E-2</v>
      </c>
      <c r="G165" s="437">
        <v>4.7187285911641145E-4</v>
      </c>
      <c r="H165" s="434">
        <v>1.1499217818654501E-3</v>
      </c>
      <c r="I165" s="433">
        <v>0.28480457430998779</v>
      </c>
      <c r="J165" s="433">
        <v>0</v>
      </c>
      <c r="K165" s="433">
        <v>0</v>
      </c>
      <c r="L165" s="436">
        <v>0</v>
      </c>
      <c r="M165" s="435">
        <v>0.34788998780759361</v>
      </c>
      <c r="N165" s="433">
        <v>0.25064255246934591</v>
      </c>
      <c r="O165" s="433">
        <v>0.48110268858600602</v>
      </c>
      <c r="P165" s="433">
        <v>0.52286869689924487</v>
      </c>
      <c r="Q165" s="436">
        <v>0</v>
      </c>
      <c r="R165" s="435">
        <v>0</v>
      </c>
      <c r="S165" s="433">
        <v>0</v>
      </c>
      <c r="T165" s="433">
        <v>7.7640707103465392E-2</v>
      </c>
      <c r="U165" s="433">
        <v>0.16361369940903231</v>
      </c>
      <c r="V165" s="433">
        <v>0.1549822244726923</v>
      </c>
      <c r="W165" s="433">
        <v>0.39972242155940457</v>
      </c>
      <c r="X165" s="433">
        <v>9.5142296254844536E-2</v>
      </c>
      <c r="Y165" s="436">
        <v>0.93428962466421372</v>
      </c>
      <c r="Z165" s="436">
        <v>0</v>
      </c>
      <c r="AA165" s="2"/>
      <c r="AB165" s="2"/>
      <c r="AC165" s="2"/>
      <c r="AD165" s="2"/>
      <c r="AE165" s="2"/>
      <c r="AF165" s="2"/>
      <c r="AG165" s="2"/>
      <c r="AH165" s="2"/>
      <c r="AI165" s="2"/>
      <c r="AJ165" s="2"/>
      <c r="AK165" s="2"/>
      <c r="AL165" s="2"/>
      <c r="AM165" s="2"/>
      <c r="AN165" s="2"/>
      <c r="AO165" s="2"/>
      <c r="AP165" s="2"/>
      <c r="AQ165" s="2"/>
      <c r="AR165" s="2"/>
      <c r="AS165" s="2"/>
      <c r="AT165" s="2"/>
      <c r="AU165" s="2"/>
      <c r="AV165" s="2"/>
      <c r="AW165" s="2"/>
      <c r="AX165" s="2"/>
      <c r="AY165" s="2"/>
      <c r="AZ165" s="376"/>
      <c r="BA165" s="1202"/>
      <c r="BB165" s="651" t="s">
        <v>701</v>
      </c>
      <c r="BC165" s="480">
        <v>42.366967000000002</v>
      </c>
      <c r="BD165" s="465">
        <v>16.950906</v>
      </c>
      <c r="BE165" s="465">
        <v>77.266373000000002</v>
      </c>
      <c r="BF165" s="465">
        <v>7.3735980000000003</v>
      </c>
      <c r="BG165" s="484">
        <v>5.2541999999999998E-2</v>
      </c>
      <c r="BH165" s="480">
        <v>3.0129E-2</v>
      </c>
      <c r="BI165" s="465">
        <v>7.4261400000000002</v>
      </c>
      <c r="BJ165" s="465">
        <v>0</v>
      </c>
      <c r="BK165" s="465">
        <v>0</v>
      </c>
      <c r="BL165" s="484">
        <v>0</v>
      </c>
      <c r="BM165" s="480">
        <v>29.629170999999999</v>
      </c>
      <c r="BN165" s="465">
        <v>21.37527</v>
      </c>
      <c r="BO165" s="465">
        <v>40.986432000000001</v>
      </c>
      <c r="BP165" s="465">
        <v>44.563243999999997</v>
      </c>
      <c r="BQ165" s="484">
        <v>0</v>
      </c>
      <c r="BR165" s="480">
        <v>0</v>
      </c>
      <c r="BS165" s="465">
        <v>0</v>
      </c>
      <c r="BT165" s="465">
        <v>6.2358000000000002</v>
      </c>
      <c r="BU165" s="465">
        <v>8.2670999999999994E-2</v>
      </c>
      <c r="BV165" s="465">
        <v>16.668989</v>
      </c>
      <c r="BW165" s="465">
        <v>25.890689999999999</v>
      </c>
      <c r="BX165" s="465">
        <v>8.4088560000000001</v>
      </c>
      <c r="BY165" s="466">
        <v>86.723380000000006</v>
      </c>
      <c r="BZ165" s="466">
        <v>0</v>
      </c>
      <c r="CA165" s="27"/>
      <c r="CB165" s="27"/>
      <c r="CC165" s="27"/>
      <c r="CD165" s="27"/>
      <c r="CE165" s="27"/>
      <c r="CF165" s="27"/>
      <c r="CG165" s="27"/>
      <c r="CH165" s="27"/>
      <c r="CI165" s="27"/>
      <c r="CJ165" s="27"/>
      <c r="CK165" s="27"/>
      <c r="CL165" s="27"/>
      <c r="CM165" s="27"/>
      <c r="CN165" s="27"/>
      <c r="CO165" s="27"/>
      <c r="CP165" s="27"/>
      <c r="CQ165" s="27"/>
      <c r="CR165" s="27"/>
      <c r="CS165" s="27"/>
      <c r="CT165" s="27"/>
      <c r="CU165" s="27"/>
      <c r="CV165" s="27"/>
      <c r="CW165" s="27"/>
      <c r="CX165" s="27"/>
      <c r="CY165" s="27"/>
      <c r="CZ165" s="27"/>
    </row>
    <row r="166" s="339" customFormat="true" ht="15" customHeight="true" x14ac:dyDescent="0.2">
      <c r="A166" s="645"/>
      <c r="B166" s="409"/>
      <c r="C166" s="435"/>
      <c r="D166" s="433"/>
      <c r="E166" s="433"/>
      <c r="F166" s="433"/>
      <c r="G166" s="437"/>
      <c r="H166" s="434"/>
      <c r="I166" s="433"/>
      <c r="J166" s="433"/>
      <c r="K166" s="433"/>
      <c r="L166" s="436"/>
      <c r="M166" s="435"/>
      <c r="N166" s="433"/>
      <c r="O166" s="433"/>
      <c r="P166" s="433"/>
      <c r="Q166" s="436"/>
      <c r="R166" s="435"/>
      <c r="S166" s="433"/>
      <c r="T166" s="433"/>
      <c r="U166" s="433"/>
      <c r="V166" s="433"/>
      <c r="W166" s="433"/>
      <c r="X166" s="433"/>
      <c r="Y166" s="436"/>
      <c r="Z166" s="436"/>
      <c r="AA166" s="2"/>
      <c r="AB166" s="2"/>
      <c r="AC166" s="2"/>
      <c r="AD166" s="2"/>
      <c r="AE166" s="2"/>
      <c r="AF166" s="2"/>
      <c r="AG166" s="2"/>
      <c r="AH166" s="2"/>
      <c r="AI166" s="2"/>
      <c r="AJ166" s="2"/>
      <c r="AK166" s="2"/>
      <c r="AL166" s="2"/>
      <c r="AM166" s="2"/>
      <c r="AN166" s="2"/>
      <c r="AO166" s="2"/>
      <c r="AP166" s="2"/>
      <c r="AQ166" s="2"/>
      <c r="AR166" s="2"/>
      <c r="AS166" s="2"/>
      <c r="AT166" s="2"/>
      <c r="AU166" s="2"/>
      <c r="AV166" s="2"/>
      <c r="AW166" s="2"/>
      <c r="AX166" s="2"/>
      <c r="AY166" s="2"/>
      <c r="AZ166" s="376"/>
      <c r="BA166" s="991"/>
      <c r="BB166" s="651"/>
      <c r="BC166" s="480"/>
      <c r="BD166" s="465"/>
      <c r="BE166" s="465"/>
      <c r="BF166" s="465"/>
      <c r="BG166" s="484"/>
      <c r="BH166" s="480"/>
      <c r="BI166" s="465"/>
      <c r="BJ166" s="465"/>
      <c r="BK166" s="465"/>
      <c r="BL166" s="484"/>
      <c r="BM166" s="480"/>
      <c r="BN166" s="465"/>
      <c r="BO166" s="465"/>
      <c r="BP166" s="465"/>
      <c r="BQ166" s="484"/>
      <c r="BR166" s="480"/>
      <c r="BS166" s="465"/>
      <c r="BT166" s="465"/>
      <c r="BU166" s="465"/>
      <c r="BV166" s="465"/>
      <c r="BW166" s="465"/>
      <c r="BX166" s="465"/>
      <c r="BY166" s="466"/>
      <c r="BZ166" s="466"/>
      <c r="CA166" s="27"/>
      <c r="CB166" s="27"/>
      <c r="CC166" s="27"/>
      <c r="CD166" s="27"/>
      <c r="CE166" s="27"/>
      <c r="CF166" s="27"/>
      <c r="CG166" s="27"/>
      <c r="CH166" s="27"/>
      <c r="CI166" s="27"/>
      <c r="CJ166" s="27"/>
      <c r="CK166" s="27"/>
      <c r="CL166" s="27"/>
      <c r="CM166" s="27"/>
      <c r="CN166" s="27"/>
      <c r="CO166" s="27"/>
      <c r="CP166" s="27"/>
      <c r="CQ166" s="27"/>
      <c r="CR166" s="27"/>
      <c r="CS166" s="27"/>
      <c r="CT166" s="27"/>
      <c r="CU166" s="27"/>
      <c r="CV166" s="27"/>
      <c r="CW166" s="27"/>
      <c r="CX166" s="27"/>
      <c r="CY166" s="27"/>
      <c r="CZ166" s="27"/>
    </row>
    <row r="167" s="339" customFormat="true" ht="15" customHeight="true" x14ac:dyDescent="0.2">
      <c r="A167" s="645"/>
      <c r="B167" s="409"/>
      <c r="C167" s="435"/>
      <c r="D167" s="433"/>
      <c r="E167" s="433"/>
      <c r="F167" s="433"/>
      <c r="G167" s="437"/>
      <c r="H167" s="434"/>
      <c r="I167" s="433"/>
      <c r="J167" s="433"/>
      <c r="K167" s="433"/>
      <c r="L167" s="436"/>
      <c r="M167" s="435"/>
      <c r="N167" s="433"/>
      <c r="O167" s="433"/>
      <c r="P167" s="433"/>
      <c r="Q167" s="436"/>
      <c r="R167" s="435"/>
      <c r="S167" s="433"/>
      <c r="T167" s="433"/>
      <c r="U167" s="433"/>
      <c r="V167" s="433"/>
      <c r="W167" s="433"/>
      <c r="X167" s="433"/>
      <c r="Y167" s="436"/>
      <c r="Z167" s="436"/>
      <c r="AA167" s="2"/>
      <c r="AB167" s="2"/>
      <c r="AC167" s="2"/>
      <c r="AD167" s="2"/>
      <c r="AE167" s="2"/>
      <c r="AF167" s="2"/>
      <c r="AG167" s="2"/>
      <c r="AH167" s="2"/>
      <c r="AI167" s="2"/>
      <c r="AJ167" s="2"/>
      <c r="AK167" s="2"/>
      <c r="AL167" s="2"/>
      <c r="AM167" s="2"/>
      <c r="AN167" s="2"/>
      <c r="AO167" s="2"/>
      <c r="AP167" s="2"/>
      <c r="AQ167" s="2"/>
      <c r="AR167" s="2"/>
      <c r="AS167" s="2"/>
      <c r="AT167" s="2"/>
      <c r="AU167" s="2"/>
      <c r="AV167" s="2"/>
      <c r="AW167" s="2"/>
      <c r="AX167" s="2"/>
      <c r="AY167" s="2"/>
      <c r="AZ167" s="376"/>
      <c r="BA167" s="991"/>
      <c r="BB167" s="651"/>
      <c r="BC167" s="480"/>
      <c r="BD167" s="465"/>
      <c r="BE167" s="465"/>
      <c r="BF167" s="465"/>
      <c r="BG167" s="484"/>
      <c r="BH167" s="480"/>
      <c r="BI167" s="465"/>
      <c r="BJ167" s="465"/>
      <c r="BK167" s="465"/>
      <c r="BL167" s="484"/>
      <c r="BM167" s="480"/>
      <c r="BN167" s="465"/>
      <c r="BO167" s="465"/>
      <c r="BP167" s="465"/>
      <c r="BQ167" s="484"/>
      <c r="BR167" s="480"/>
      <c r="BS167" s="465"/>
      <c r="BT167" s="465"/>
      <c r="BU167" s="465"/>
      <c r="BV167" s="465"/>
      <c r="BW167" s="465"/>
      <c r="BX167" s="465"/>
      <c r="BY167" s="466"/>
      <c r="BZ167" s="466"/>
      <c r="CA167" s="27"/>
      <c r="CB167" s="27"/>
      <c r="CC167" s="27"/>
      <c r="CD167" s="27"/>
      <c r="CE167" s="27"/>
      <c r="CF167" s="27"/>
      <c r="CG167" s="27"/>
      <c r="CH167" s="27"/>
      <c r="CI167" s="27"/>
      <c r="CJ167" s="27"/>
      <c r="CK167" s="27"/>
      <c r="CL167" s="27"/>
      <c r="CM167" s="27"/>
      <c r="CN167" s="27"/>
      <c r="CO167" s="27"/>
      <c r="CP167" s="27"/>
      <c r="CQ167" s="27"/>
      <c r="CR167" s="27"/>
      <c r="CS167" s="27"/>
      <c r="CT167" s="27"/>
      <c r="CU167" s="27"/>
      <c r="CV167" s="27"/>
      <c r="CW167" s="27"/>
      <c r="CX167" s="27"/>
      <c r="CY167" s="27"/>
      <c r="CZ167" s="27"/>
    </row>
    <row r="168" s="339" customFormat="true" ht="15" customHeight="true" x14ac:dyDescent="0.2">
      <c r="A168" s="645"/>
      <c r="B168" s="409"/>
      <c r="C168" s="435"/>
      <c r="D168" s="433"/>
      <c r="E168" s="433"/>
      <c r="F168" s="433"/>
      <c r="G168" s="437"/>
      <c r="H168" s="434"/>
      <c r="I168" s="433"/>
      <c r="J168" s="433"/>
      <c r="K168" s="433"/>
      <c r="L168" s="436"/>
      <c r="M168" s="435"/>
      <c r="N168" s="433"/>
      <c r="O168" s="433"/>
      <c r="P168" s="433"/>
      <c r="Q168" s="436"/>
      <c r="R168" s="435"/>
      <c r="S168" s="433"/>
      <c r="T168" s="433"/>
      <c r="U168" s="433"/>
      <c r="V168" s="433"/>
      <c r="W168" s="433"/>
      <c r="X168" s="433"/>
      <c r="Y168" s="436"/>
      <c r="Z168" s="436"/>
      <c r="AA168" s="2"/>
      <c r="AB168" s="2"/>
      <c r="AC168" s="2"/>
      <c r="AD168" s="2"/>
      <c r="AE168" s="2"/>
      <c r="AF168" s="2"/>
      <c r="AG168" s="2"/>
      <c r="AH168" s="2"/>
      <c r="AI168" s="2"/>
      <c r="AJ168" s="2"/>
      <c r="AK168" s="2"/>
      <c r="AL168" s="2"/>
      <c r="AM168" s="2"/>
      <c r="AN168" s="2"/>
      <c r="AO168" s="2"/>
      <c r="AP168" s="2"/>
      <c r="AQ168" s="2"/>
      <c r="AR168" s="2"/>
      <c r="AS168" s="2"/>
      <c r="AT168" s="2"/>
      <c r="AU168" s="2"/>
      <c r="AV168" s="2"/>
      <c r="AW168" s="2"/>
      <c r="AX168" s="2"/>
      <c r="AY168" s="2"/>
      <c r="AZ168" s="376"/>
      <c r="BA168" s="991"/>
      <c r="BB168" s="651"/>
      <c r="BC168" s="480"/>
      <c r="BD168" s="465"/>
      <c r="BE168" s="465"/>
      <c r="BF168" s="465"/>
      <c r="BG168" s="484"/>
      <c r="BH168" s="480"/>
      <c r="BI168" s="465"/>
      <c r="BJ168" s="465"/>
      <c r="BK168" s="465"/>
      <c r="BL168" s="484"/>
      <c r="BM168" s="480"/>
      <c r="BN168" s="465"/>
      <c r="BO168" s="465"/>
      <c r="BP168" s="465"/>
      <c r="BQ168" s="484"/>
      <c r="BR168" s="480"/>
      <c r="BS168" s="465"/>
      <c r="BT168" s="465"/>
      <c r="BU168" s="465"/>
      <c r="BV168" s="465"/>
      <c r="BW168" s="465"/>
      <c r="BX168" s="465"/>
      <c r="BY168" s="466"/>
      <c r="BZ168" s="466"/>
      <c r="CA168" s="27"/>
      <c r="CB168" s="27"/>
      <c r="CC168" s="27"/>
      <c r="CD168" s="27"/>
      <c r="CE168" s="27"/>
      <c r="CF168" s="27"/>
      <c r="CG168" s="27"/>
      <c r="CH168" s="27"/>
      <c r="CI168" s="27"/>
      <c r="CJ168" s="27"/>
      <c r="CK168" s="27"/>
      <c r="CL168" s="27"/>
      <c r="CM168" s="27"/>
      <c r="CN168" s="27"/>
      <c r="CO168" s="27"/>
      <c r="CP168" s="27"/>
      <c r="CQ168" s="27"/>
      <c r="CR168" s="27"/>
      <c r="CS168" s="27"/>
      <c r="CT168" s="27"/>
      <c r="CU168" s="27"/>
      <c r="CV168" s="27"/>
      <c r="CW168" s="27"/>
      <c r="CX168" s="27"/>
      <c r="CY168" s="27"/>
      <c r="CZ168" s="27"/>
    </row>
    <row r="169" s="339" customFormat="true" ht="15" customHeight="true" x14ac:dyDescent="0.2">
      <c r="A169" s="645"/>
      <c r="B169" s="409"/>
      <c r="C169" s="435"/>
      <c r="D169" s="433"/>
      <c r="E169" s="433"/>
      <c r="F169" s="433"/>
      <c r="G169" s="437"/>
      <c r="H169" s="434"/>
      <c r="I169" s="433"/>
      <c r="J169" s="433"/>
      <c r="K169" s="433"/>
      <c r="L169" s="436"/>
      <c r="M169" s="435"/>
      <c r="N169" s="433"/>
      <c r="O169" s="433"/>
      <c r="P169" s="433"/>
      <c r="Q169" s="436"/>
      <c r="R169" s="435"/>
      <c r="S169" s="433"/>
      <c r="T169" s="433"/>
      <c r="U169" s="433"/>
      <c r="V169" s="433"/>
      <c r="W169" s="433"/>
      <c r="X169" s="433"/>
      <c r="Y169" s="436"/>
      <c r="Z169" s="436"/>
      <c r="AA169" s="2"/>
      <c r="AB169" s="2"/>
      <c r="AC169" s="2"/>
      <c r="AD169" s="2"/>
      <c r="AE169" s="2"/>
      <c r="AF169" s="2"/>
      <c r="AG169" s="2"/>
      <c r="AH169" s="2"/>
      <c r="AI169" s="2"/>
      <c r="AJ169" s="2"/>
      <c r="AK169" s="2"/>
      <c r="AL169" s="2"/>
      <c r="AM169" s="2"/>
      <c r="AN169" s="2"/>
      <c r="AO169" s="2"/>
      <c r="AP169" s="2"/>
      <c r="AQ169" s="2"/>
      <c r="AR169" s="2"/>
      <c r="AS169" s="2"/>
      <c r="AT169" s="2"/>
      <c r="AU169" s="2"/>
      <c r="AV169" s="2"/>
      <c r="AW169" s="2"/>
      <c r="AX169" s="2"/>
      <c r="AY169" s="2"/>
      <c r="AZ169" s="376"/>
      <c r="BA169" s="991"/>
      <c r="BB169" s="651"/>
      <c r="BC169" s="480"/>
      <c r="BD169" s="465"/>
      <c r="BE169" s="465"/>
      <c r="BF169" s="465"/>
      <c r="BG169" s="484"/>
      <c r="BH169" s="480"/>
      <c r="BI169" s="465"/>
      <c r="BJ169" s="465"/>
      <c r="BK169" s="465"/>
      <c r="BL169" s="484"/>
      <c r="BM169" s="480"/>
      <c r="BN169" s="465"/>
      <c r="BO169" s="465"/>
      <c r="BP169" s="465"/>
      <c r="BQ169" s="484"/>
      <c r="BR169" s="480"/>
      <c r="BS169" s="465"/>
      <c r="BT169" s="465"/>
      <c r="BU169" s="465"/>
      <c r="BV169" s="465"/>
      <c r="BW169" s="465"/>
      <c r="BX169" s="465"/>
      <c r="BY169" s="466"/>
      <c r="BZ169" s="466"/>
      <c r="CA169" s="27"/>
      <c r="CB169" s="27"/>
      <c r="CC169" s="27"/>
      <c r="CD169" s="27"/>
      <c r="CE169" s="27"/>
      <c r="CF169" s="27"/>
      <c r="CG169" s="27"/>
      <c r="CH169" s="27"/>
      <c r="CI169" s="27"/>
      <c r="CJ169" s="27"/>
      <c r="CK169" s="27"/>
      <c r="CL169" s="27"/>
      <c r="CM169" s="27"/>
      <c r="CN169" s="27"/>
      <c r="CO169" s="27"/>
      <c r="CP169" s="27"/>
      <c r="CQ169" s="27"/>
      <c r="CR169" s="27"/>
      <c r="CS169" s="27"/>
      <c r="CT169" s="27"/>
      <c r="CU169" s="27"/>
      <c r="CV169" s="27"/>
      <c r="CW169" s="27"/>
      <c r="CX169" s="27"/>
      <c r="CY169" s="27"/>
      <c r="CZ169" s="27"/>
    </row>
    <row r="170" s="339" customFormat="true" ht="15" customHeight="true" x14ac:dyDescent="0.2">
      <c r="A170" s="645"/>
      <c r="B170" s="409"/>
      <c r="C170" s="435"/>
      <c r="D170" s="433"/>
      <c r="E170" s="433"/>
      <c r="F170" s="433"/>
      <c r="G170" s="437"/>
      <c r="H170" s="434"/>
      <c r="I170" s="433"/>
      <c r="J170" s="433"/>
      <c r="K170" s="433"/>
      <c r="L170" s="436"/>
      <c r="M170" s="435"/>
      <c r="N170" s="433"/>
      <c r="O170" s="433"/>
      <c r="P170" s="433"/>
      <c r="Q170" s="436"/>
      <c r="R170" s="435"/>
      <c r="S170" s="433"/>
      <c r="T170" s="433"/>
      <c r="U170" s="433"/>
      <c r="V170" s="433"/>
      <c r="W170" s="433"/>
      <c r="X170" s="433"/>
      <c r="Y170" s="436"/>
      <c r="Z170" s="436"/>
      <c r="AA170" s="2"/>
      <c r="AB170" s="2"/>
      <c r="AC170" s="2"/>
      <c r="AD170" s="2"/>
      <c r="AE170" s="2"/>
      <c r="AF170" s="2"/>
      <c r="AG170" s="2"/>
      <c r="AH170" s="2"/>
      <c r="AI170" s="2"/>
      <c r="AJ170" s="2"/>
      <c r="AK170" s="2"/>
      <c r="AL170" s="2"/>
      <c r="AM170" s="2"/>
      <c r="AN170" s="2"/>
      <c r="AO170" s="2"/>
      <c r="AP170" s="2"/>
      <c r="AQ170" s="2"/>
      <c r="AR170" s="2"/>
      <c r="AS170" s="2"/>
      <c r="AT170" s="2"/>
      <c r="AU170" s="2"/>
      <c r="AV170" s="2"/>
      <c r="AW170" s="2"/>
      <c r="AX170" s="2"/>
      <c r="AY170" s="2"/>
      <c r="AZ170" s="376"/>
      <c r="BA170" s="991"/>
      <c r="BB170" s="651"/>
      <c r="BC170" s="480"/>
      <c r="BD170" s="465"/>
      <c r="BE170" s="465"/>
      <c r="BF170" s="465"/>
      <c r="BG170" s="484"/>
      <c r="BH170" s="480"/>
      <c r="BI170" s="465"/>
      <c r="BJ170" s="465"/>
      <c r="BK170" s="465"/>
      <c r="BL170" s="484"/>
      <c r="BM170" s="480"/>
      <c r="BN170" s="465"/>
      <c r="BO170" s="465"/>
      <c r="BP170" s="465"/>
      <c r="BQ170" s="484"/>
      <c r="BR170" s="480"/>
      <c r="BS170" s="465"/>
      <c r="BT170" s="465"/>
      <c r="BU170" s="465"/>
      <c r="BV170" s="465"/>
      <c r="BW170" s="465"/>
      <c r="BX170" s="465"/>
      <c r="BY170" s="466"/>
      <c r="BZ170" s="466"/>
      <c r="CA170" s="27"/>
      <c r="CB170" s="27"/>
      <c r="CC170" s="27"/>
      <c r="CD170" s="27"/>
      <c r="CE170" s="27"/>
      <c r="CF170" s="27"/>
      <c r="CG170" s="27"/>
      <c r="CH170" s="27"/>
      <c r="CI170" s="27"/>
      <c r="CJ170" s="27"/>
      <c r="CK170" s="27"/>
      <c r="CL170" s="27"/>
      <c r="CM170" s="27"/>
      <c r="CN170" s="27"/>
      <c r="CO170" s="27"/>
      <c r="CP170" s="27"/>
      <c r="CQ170" s="27"/>
      <c r="CR170" s="27"/>
      <c r="CS170" s="27"/>
      <c r="CT170" s="27"/>
      <c r="CU170" s="27"/>
      <c r="CV170" s="27"/>
      <c r="CW170" s="27"/>
      <c r="CX170" s="27"/>
      <c r="CY170" s="27"/>
      <c r="CZ170" s="27"/>
    </row>
    <row r="171" s="339" customFormat="true" ht="15" customHeight="true" x14ac:dyDescent="0.2">
      <c r="A171" s="645"/>
      <c r="B171" s="409"/>
      <c r="C171" s="435"/>
      <c r="D171" s="433"/>
      <c r="E171" s="433"/>
      <c r="F171" s="433"/>
      <c r="G171" s="437"/>
      <c r="H171" s="434"/>
      <c r="I171" s="433"/>
      <c r="J171" s="433"/>
      <c r="K171" s="433"/>
      <c r="L171" s="436"/>
      <c r="M171" s="435"/>
      <c r="N171" s="433"/>
      <c r="O171" s="433"/>
      <c r="P171" s="433"/>
      <c r="Q171" s="436"/>
      <c r="R171" s="435"/>
      <c r="S171" s="433"/>
      <c r="T171" s="433"/>
      <c r="U171" s="433"/>
      <c r="V171" s="433"/>
      <c r="W171" s="433"/>
      <c r="X171" s="433"/>
      <c r="Y171" s="436"/>
      <c r="Z171" s="436"/>
      <c r="AA171" s="2"/>
      <c r="AB171" s="2"/>
      <c r="AC171" s="2"/>
      <c r="AD171" s="2"/>
      <c r="AE171" s="2"/>
      <c r="AF171" s="2"/>
      <c r="AG171" s="2"/>
      <c r="AH171" s="2"/>
      <c r="AI171" s="2"/>
      <c r="AJ171" s="2"/>
      <c r="AK171" s="2"/>
      <c r="AL171" s="2"/>
      <c r="AM171" s="2"/>
      <c r="AN171" s="2"/>
      <c r="AO171" s="2"/>
      <c r="AP171" s="2"/>
      <c r="AQ171" s="2"/>
      <c r="AR171" s="2"/>
      <c r="AS171" s="2"/>
      <c r="AT171" s="2"/>
      <c r="AU171" s="2"/>
      <c r="AV171" s="2"/>
      <c r="AW171" s="2"/>
      <c r="AX171" s="2"/>
      <c r="AY171" s="2"/>
      <c r="AZ171" s="376"/>
      <c r="BA171" s="991"/>
      <c r="BB171" s="651"/>
      <c r="BC171" s="480"/>
      <c r="BD171" s="465"/>
      <c r="BE171" s="465"/>
      <c r="BF171" s="465"/>
      <c r="BG171" s="484"/>
      <c r="BH171" s="480"/>
      <c r="BI171" s="465"/>
      <c r="BJ171" s="465"/>
      <c r="BK171" s="465"/>
      <c r="BL171" s="484"/>
      <c r="BM171" s="480"/>
      <c r="BN171" s="465"/>
      <c r="BO171" s="465"/>
      <c r="BP171" s="465"/>
      <c r="BQ171" s="484"/>
      <c r="BR171" s="480"/>
      <c r="BS171" s="465"/>
      <c r="BT171" s="465"/>
      <c r="BU171" s="465"/>
      <c r="BV171" s="465"/>
      <c r="BW171" s="465"/>
      <c r="BX171" s="465"/>
      <c r="BY171" s="466"/>
      <c r="BZ171" s="466"/>
      <c r="CA171" s="27"/>
      <c r="CB171" s="27"/>
      <c r="CC171" s="27"/>
      <c r="CD171" s="27"/>
      <c r="CE171" s="27"/>
      <c r="CF171" s="27"/>
      <c r="CG171" s="27"/>
      <c r="CH171" s="27"/>
      <c r="CI171" s="27"/>
      <c r="CJ171" s="27"/>
      <c r="CK171" s="27"/>
      <c r="CL171" s="27"/>
      <c r="CM171" s="27"/>
      <c r="CN171" s="27"/>
      <c r="CO171" s="27"/>
      <c r="CP171" s="27"/>
      <c r="CQ171" s="27"/>
      <c r="CR171" s="27"/>
      <c r="CS171" s="27"/>
      <c r="CT171" s="27"/>
      <c r="CU171" s="27"/>
      <c r="CV171" s="27"/>
      <c r="CW171" s="27"/>
      <c r="CX171" s="27"/>
      <c r="CY171" s="27"/>
      <c r="CZ171" s="27"/>
    </row>
    <row r="172" s="339" customFormat="true" ht="15" customHeight="true" x14ac:dyDescent="0.2">
      <c r="A172" s="645"/>
      <c r="B172" s="409"/>
      <c r="C172" s="435"/>
      <c r="D172" s="433"/>
      <c r="E172" s="433"/>
      <c r="F172" s="433"/>
      <c r="G172" s="437"/>
      <c r="H172" s="434"/>
      <c r="I172" s="433"/>
      <c r="J172" s="433"/>
      <c r="K172" s="433"/>
      <c r="L172" s="436"/>
      <c r="M172" s="435"/>
      <c r="N172" s="433"/>
      <c r="O172" s="433"/>
      <c r="P172" s="433"/>
      <c r="Q172" s="436"/>
      <c r="R172" s="435"/>
      <c r="S172" s="433"/>
      <c r="T172" s="433"/>
      <c r="U172" s="433"/>
      <c r="V172" s="433"/>
      <c r="W172" s="433"/>
      <c r="X172" s="433"/>
      <c r="Y172" s="436"/>
      <c r="Z172" s="436"/>
      <c r="AA172" s="2"/>
      <c r="AB172" s="2"/>
      <c r="AC172" s="2"/>
      <c r="AD172" s="2"/>
      <c r="AE172" s="2"/>
      <c r="AF172" s="2"/>
      <c r="AG172" s="2"/>
      <c r="AH172" s="2"/>
      <c r="AI172" s="2"/>
      <c r="AJ172" s="2"/>
      <c r="AK172" s="2"/>
      <c r="AL172" s="2"/>
      <c r="AM172" s="2"/>
      <c r="AN172" s="2"/>
      <c r="AO172" s="2"/>
      <c r="AP172" s="2"/>
      <c r="AQ172" s="2"/>
      <c r="AR172" s="2"/>
      <c r="AS172" s="2"/>
      <c r="AT172" s="2"/>
      <c r="AU172" s="2"/>
      <c r="AV172" s="2"/>
      <c r="AW172" s="2"/>
      <c r="AX172" s="2"/>
      <c r="AY172" s="2"/>
      <c r="AZ172" s="376"/>
      <c r="BA172" s="991"/>
      <c r="BB172" s="651"/>
      <c r="BC172" s="480"/>
      <c r="BD172" s="465"/>
      <c r="BE172" s="465"/>
      <c r="BF172" s="465"/>
      <c r="BG172" s="484"/>
      <c r="BH172" s="480"/>
      <c r="BI172" s="465"/>
      <c r="BJ172" s="465"/>
      <c r="BK172" s="465"/>
      <c r="BL172" s="484"/>
      <c r="BM172" s="480"/>
      <c r="BN172" s="465"/>
      <c r="BO172" s="465"/>
      <c r="BP172" s="465"/>
      <c r="BQ172" s="484"/>
      <c r="BR172" s="480"/>
      <c r="BS172" s="465"/>
      <c r="BT172" s="465"/>
      <c r="BU172" s="465"/>
      <c r="BV172" s="465"/>
      <c r="BW172" s="465"/>
      <c r="BX172" s="465"/>
      <c r="BY172" s="466"/>
      <c r="BZ172" s="466"/>
      <c r="CA172" s="27"/>
      <c r="CB172" s="27"/>
      <c r="CC172" s="27"/>
      <c r="CD172" s="27"/>
      <c r="CE172" s="27"/>
      <c r="CF172" s="27"/>
      <c r="CG172" s="27"/>
      <c r="CH172" s="27"/>
      <c r="CI172" s="27"/>
      <c r="CJ172" s="27"/>
      <c r="CK172" s="27"/>
      <c r="CL172" s="27"/>
      <c r="CM172" s="27"/>
      <c r="CN172" s="27"/>
      <c r="CO172" s="27"/>
      <c r="CP172" s="27"/>
      <c r="CQ172" s="27"/>
      <c r="CR172" s="27"/>
      <c r="CS172" s="27"/>
      <c r="CT172" s="27"/>
      <c r="CU172" s="27"/>
      <c r="CV172" s="27"/>
      <c r="CW172" s="27"/>
      <c r="CX172" s="27"/>
      <c r="CY172" s="27"/>
      <c r="CZ172" s="27"/>
    </row>
    <row r="173" s="339" customFormat="true" ht="15" customHeight="true" x14ac:dyDescent="0.2">
      <c r="A173" s="645"/>
      <c r="B173" s="409"/>
      <c r="C173" s="435"/>
      <c r="D173" s="433"/>
      <c r="E173" s="433"/>
      <c r="F173" s="433"/>
      <c r="G173" s="437"/>
      <c r="H173" s="434"/>
      <c r="I173" s="433"/>
      <c r="J173" s="433"/>
      <c r="K173" s="433"/>
      <c r="L173" s="436"/>
      <c r="M173" s="435"/>
      <c r="N173" s="433"/>
      <c r="O173" s="433"/>
      <c r="P173" s="433"/>
      <c r="Q173" s="436"/>
      <c r="R173" s="435"/>
      <c r="S173" s="433"/>
      <c r="T173" s="433"/>
      <c r="U173" s="433"/>
      <c r="V173" s="433"/>
      <c r="W173" s="433"/>
      <c r="X173" s="433"/>
      <c r="Y173" s="436"/>
      <c r="Z173" s="436"/>
      <c r="AA173" s="2"/>
      <c r="AB173" s="2"/>
      <c r="AC173" s="2"/>
      <c r="AD173" s="2"/>
      <c r="AE173" s="2"/>
      <c r="AF173" s="2"/>
      <c r="AG173" s="2"/>
      <c r="AH173" s="2"/>
      <c r="AI173" s="2"/>
      <c r="AJ173" s="2"/>
      <c r="AK173" s="2"/>
      <c r="AL173" s="2"/>
      <c r="AM173" s="2"/>
      <c r="AN173" s="2"/>
      <c r="AO173" s="2"/>
      <c r="AP173" s="2"/>
      <c r="AQ173" s="2"/>
      <c r="AR173" s="2"/>
      <c r="AS173" s="2"/>
      <c r="AT173" s="2"/>
      <c r="AU173" s="2"/>
      <c r="AV173" s="2"/>
      <c r="AW173" s="2"/>
      <c r="AX173" s="2"/>
      <c r="AY173" s="2"/>
      <c r="AZ173" s="376"/>
      <c r="BA173" s="991"/>
      <c r="BB173" s="651"/>
      <c r="BC173" s="480"/>
      <c r="BD173" s="465"/>
      <c r="BE173" s="465"/>
      <c r="BF173" s="465"/>
      <c r="BG173" s="484"/>
      <c r="BH173" s="480"/>
      <c r="BI173" s="465"/>
      <c r="BJ173" s="465"/>
      <c r="BK173" s="465"/>
      <c r="BL173" s="484"/>
      <c r="BM173" s="480"/>
      <c r="BN173" s="465"/>
      <c r="BO173" s="465"/>
      <c r="BP173" s="465"/>
      <c r="BQ173" s="484"/>
      <c r="BR173" s="480"/>
      <c r="BS173" s="465"/>
      <c r="BT173" s="465"/>
      <c r="BU173" s="465"/>
      <c r="BV173" s="465"/>
      <c r="BW173" s="465"/>
      <c r="BX173" s="465"/>
      <c r="BY173" s="466"/>
      <c r="BZ173" s="466"/>
      <c r="CA173" s="27"/>
      <c r="CB173" s="27"/>
      <c r="CC173" s="27"/>
      <c r="CD173" s="27"/>
      <c r="CE173" s="27"/>
      <c r="CF173" s="27"/>
      <c r="CG173" s="27"/>
      <c r="CH173" s="27"/>
      <c r="CI173" s="27"/>
      <c r="CJ173" s="27"/>
      <c r="CK173" s="27"/>
      <c r="CL173" s="27"/>
      <c r="CM173" s="27"/>
      <c r="CN173" s="27"/>
      <c r="CO173" s="27"/>
      <c r="CP173" s="27"/>
      <c r="CQ173" s="27"/>
      <c r="CR173" s="27"/>
      <c r="CS173" s="27"/>
      <c r="CT173" s="27"/>
      <c r="CU173" s="27"/>
      <c r="CV173" s="27"/>
      <c r="CW173" s="27"/>
      <c r="CX173" s="27"/>
      <c r="CY173" s="27"/>
      <c r="CZ173" s="27"/>
    </row>
    <row r="174" s="339" customFormat="true" ht="15" customHeight="true" x14ac:dyDescent="0.2">
      <c r="A174" s="645"/>
      <c r="B174" s="409"/>
      <c r="C174" s="435"/>
      <c r="D174" s="433"/>
      <c r="E174" s="433"/>
      <c r="F174" s="433"/>
      <c r="G174" s="437"/>
      <c r="H174" s="434"/>
      <c r="I174" s="433"/>
      <c r="J174" s="433"/>
      <c r="K174" s="433"/>
      <c r="L174" s="436"/>
      <c r="M174" s="435"/>
      <c r="N174" s="433"/>
      <c r="O174" s="433"/>
      <c r="P174" s="433"/>
      <c r="Q174" s="436"/>
      <c r="R174" s="435"/>
      <c r="S174" s="433"/>
      <c r="T174" s="433"/>
      <c r="U174" s="433"/>
      <c r="V174" s="433"/>
      <c r="W174" s="433"/>
      <c r="X174" s="433"/>
      <c r="Y174" s="436"/>
      <c r="Z174" s="436"/>
      <c r="AA174" s="2"/>
      <c r="AB174" s="2"/>
      <c r="AC174" s="2"/>
      <c r="AD174" s="2"/>
      <c r="AE174" s="2"/>
      <c r="AF174" s="2"/>
      <c r="AG174" s="2"/>
      <c r="AH174" s="2"/>
      <c r="AI174" s="2"/>
      <c r="AJ174" s="2"/>
      <c r="AK174" s="2"/>
      <c r="AL174" s="2"/>
      <c r="AM174" s="2"/>
      <c r="AN174" s="2"/>
      <c r="AO174" s="2"/>
      <c r="AP174" s="2"/>
      <c r="AQ174" s="2"/>
      <c r="AR174" s="2"/>
      <c r="AS174" s="2"/>
      <c r="AT174" s="2"/>
      <c r="AU174" s="2"/>
      <c r="AV174" s="2"/>
      <c r="AW174" s="2"/>
      <c r="AX174" s="2"/>
      <c r="AY174" s="2"/>
      <c r="AZ174" s="376"/>
      <c r="BA174" s="991"/>
      <c r="BB174" s="651"/>
      <c r="BC174" s="480"/>
      <c r="BD174" s="465"/>
      <c r="BE174" s="465"/>
      <c r="BF174" s="465"/>
      <c r="BG174" s="484"/>
      <c r="BH174" s="480"/>
      <c r="BI174" s="465"/>
      <c r="BJ174" s="465"/>
      <c r="BK174" s="465"/>
      <c r="BL174" s="484"/>
      <c r="BM174" s="480"/>
      <c r="BN174" s="465"/>
      <c r="BO174" s="465"/>
      <c r="BP174" s="465"/>
      <c r="BQ174" s="484"/>
      <c r="BR174" s="480"/>
      <c r="BS174" s="465"/>
      <c r="BT174" s="465"/>
      <c r="BU174" s="465"/>
      <c r="BV174" s="465"/>
      <c r="BW174" s="465"/>
      <c r="BX174" s="465"/>
      <c r="BY174" s="466"/>
      <c r="BZ174" s="466"/>
      <c r="CA174" s="27"/>
      <c r="CB174" s="27"/>
      <c r="CC174" s="27"/>
      <c r="CD174" s="27"/>
      <c r="CE174" s="27"/>
      <c r="CF174" s="27"/>
      <c r="CG174" s="27"/>
      <c r="CH174" s="27"/>
      <c r="CI174" s="27"/>
      <c r="CJ174" s="27"/>
      <c r="CK174" s="27"/>
      <c r="CL174" s="27"/>
      <c r="CM174" s="27"/>
      <c r="CN174" s="27"/>
      <c r="CO174" s="27"/>
      <c r="CP174" s="27"/>
      <c r="CQ174" s="27"/>
      <c r="CR174" s="27"/>
      <c r="CS174" s="27"/>
      <c r="CT174" s="27"/>
      <c r="CU174" s="27"/>
      <c r="CV174" s="27"/>
      <c r="CW174" s="27"/>
      <c r="CX174" s="27"/>
      <c r="CY174" s="27"/>
      <c r="CZ174" s="27"/>
    </row>
    <row r="175" s="339" customFormat="true" ht="15" customHeight="true" x14ac:dyDescent="0.2">
      <c r="A175" s="645"/>
      <c r="B175" s="409"/>
      <c r="C175" s="435"/>
      <c r="D175" s="433"/>
      <c r="E175" s="433"/>
      <c r="F175" s="433"/>
      <c r="G175" s="437"/>
      <c r="H175" s="434"/>
      <c r="I175" s="433"/>
      <c r="J175" s="433"/>
      <c r="K175" s="433"/>
      <c r="L175" s="436"/>
      <c r="M175" s="435"/>
      <c r="N175" s="433"/>
      <c r="O175" s="433"/>
      <c r="P175" s="433"/>
      <c r="Q175" s="436"/>
      <c r="R175" s="435"/>
      <c r="S175" s="433"/>
      <c r="T175" s="433"/>
      <c r="U175" s="433"/>
      <c r="V175" s="433"/>
      <c r="W175" s="433"/>
      <c r="X175" s="433"/>
      <c r="Y175" s="436"/>
      <c r="Z175" s="436"/>
      <c r="AA175" s="2"/>
      <c r="AB175" s="2"/>
      <c r="AC175" s="2"/>
      <c r="AD175" s="2"/>
      <c r="AE175" s="2"/>
      <c r="AF175" s="2"/>
      <c r="AG175" s="2"/>
      <c r="AH175" s="2"/>
      <c r="AI175" s="2"/>
      <c r="AJ175" s="2"/>
      <c r="AK175" s="2"/>
      <c r="AL175" s="2"/>
      <c r="AM175" s="2"/>
      <c r="AN175" s="2"/>
      <c r="AO175" s="2"/>
      <c r="AP175" s="2"/>
      <c r="AQ175" s="2"/>
      <c r="AR175" s="2"/>
      <c r="AS175" s="2"/>
      <c r="AT175" s="2"/>
      <c r="AU175" s="2"/>
      <c r="AV175" s="2"/>
      <c r="AW175" s="2"/>
      <c r="AX175" s="2"/>
      <c r="AY175" s="2"/>
      <c r="AZ175" s="376"/>
      <c r="BA175" s="991"/>
      <c r="BB175" s="651"/>
      <c r="BC175" s="480"/>
      <c r="BD175" s="465"/>
      <c r="BE175" s="465"/>
      <c r="BF175" s="465"/>
      <c r="BG175" s="484"/>
      <c r="BH175" s="480"/>
      <c r="BI175" s="465"/>
      <c r="BJ175" s="465"/>
      <c r="BK175" s="465"/>
      <c r="BL175" s="484"/>
      <c r="BM175" s="480"/>
      <c r="BN175" s="465"/>
      <c r="BO175" s="465"/>
      <c r="BP175" s="465"/>
      <c r="BQ175" s="484"/>
      <c r="BR175" s="480"/>
      <c r="BS175" s="465"/>
      <c r="BT175" s="465"/>
      <c r="BU175" s="465"/>
      <c r="BV175" s="465"/>
      <c r="BW175" s="465"/>
      <c r="BX175" s="465"/>
      <c r="BY175" s="466"/>
      <c r="BZ175" s="466"/>
      <c r="CA175" s="27"/>
      <c r="CB175" s="27"/>
      <c r="CC175" s="27"/>
      <c r="CD175" s="27"/>
      <c r="CE175" s="27"/>
      <c r="CF175" s="27"/>
      <c r="CG175" s="27"/>
      <c r="CH175" s="27"/>
      <c r="CI175" s="27"/>
      <c r="CJ175" s="27"/>
      <c r="CK175" s="27"/>
      <c r="CL175" s="27"/>
      <c r="CM175" s="27"/>
      <c r="CN175" s="27"/>
      <c r="CO175" s="27"/>
      <c r="CP175" s="27"/>
      <c r="CQ175" s="27"/>
      <c r="CR175" s="27"/>
      <c r="CS175" s="27"/>
      <c r="CT175" s="27"/>
      <c r="CU175" s="27"/>
      <c r="CV175" s="27"/>
      <c r="CW175" s="27"/>
      <c r="CX175" s="27"/>
      <c r="CY175" s="27"/>
      <c r="CZ175" s="27"/>
    </row>
    <row r="176" s="339" customFormat="true" ht="15" customHeight="true" x14ac:dyDescent="0.2">
      <c r="A176" s="645"/>
      <c r="B176" s="409"/>
      <c r="C176" s="435"/>
      <c r="D176" s="433"/>
      <c r="E176" s="433"/>
      <c r="F176" s="433"/>
      <c r="G176" s="437"/>
      <c r="H176" s="434"/>
      <c r="I176" s="433"/>
      <c r="J176" s="433"/>
      <c r="K176" s="433"/>
      <c r="L176" s="436"/>
      <c r="M176" s="435"/>
      <c r="N176" s="433"/>
      <c r="O176" s="433"/>
      <c r="P176" s="433"/>
      <c r="Q176" s="436"/>
      <c r="R176" s="435"/>
      <c r="S176" s="433"/>
      <c r="T176" s="433"/>
      <c r="U176" s="433"/>
      <c r="V176" s="433"/>
      <c r="W176" s="433"/>
      <c r="X176" s="433"/>
      <c r="Y176" s="436"/>
      <c r="Z176" s="436"/>
      <c r="AA176" s="2"/>
      <c r="AB176" s="2"/>
      <c r="AC176" s="2"/>
      <c r="AD176" s="2"/>
      <c r="AE176" s="2"/>
      <c r="AF176" s="2"/>
      <c r="AG176" s="2"/>
      <c r="AH176" s="2"/>
      <c r="AI176" s="2"/>
      <c r="AJ176" s="2"/>
      <c r="AK176" s="2"/>
      <c r="AL176" s="2"/>
      <c r="AM176" s="2"/>
      <c r="AN176" s="2"/>
      <c r="AO176" s="2"/>
      <c r="AP176" s="2"/>
      <c r="AQ176" s="2"/>
      <c r="AR176" s="2"/>
      <c r="AS176" s="2"/>
      <c r="AT176" s="2"/>
      <c r="AU176" s="2"/>
      <c r="AV176" s="2"/>
      <c r="AW176" s="2"/>
      <c r="AX176" s="2"/>
      <c r="AY176" s="2"/>
      <c r="AZ176" s="376"/>
      <c r="BA176" s="991"/>
      <c r="BB176" s="651"/>
      <c r="BC176" s="480"/>
      <c r="BD176" s="465"/>
      <c r="BE176" s="465"/>
      <c r="BF176" s="465"/>
      <c r="BG176" s="484"/>
      <c r="BH176" s="480"/>
      <c r="BI176" s="465"/>
      <c r="BJ176" s="465"/>
      <c r="BK176" s="465"/>
      <c r="BL176" s="484"/>
      <c r="BM176" s="480"/>
      <c r="BN176" s="465"/>
      <c r="BO176" s="465"/>
      <c r="BP176" s="465"/>
      <c r="BQ176" s="484"/>
      <c r="BR176" s="480"/>
      <c r="BS176" s="465"/>
      <c r="BT176" s="465"/>
      <c r="BU176" s="465"/>
      <c r="BV176" s="465"/>
      <c r="BW176" s="465"/>
      <c r="BX176" s="465"/>
      <c r="BY176" s="466"/>
      <c r="BZ176" s="466"/>
      <c r="CA176" s="27"/>
      <c r="CB176" s="27"/>
      <c r="CC176" s="27"/>
      <c r="CD176" s="27"/>
      <c r="CE176" s="27"/>
      <c r="CF176" s="27"/>
      <c r="CG176" s="27"/>
      <c r="CH176" s="27"/>
      <c r="CI176" s="27"/>
      <c r="CJ176" s="27"/>
      <c r="CK176" s="27"/>
      <c r="CL176" s="27"/>
      <c r="CM176" s="27"/>
      <c r="CN176" s="27"/>
      <c r="CO176" s="27"/>
      <c r="CP176" s="27"/>
      <c r="CQ176" s="27"/>
      <c r="CR176" s="27"/>
      <c r="CS176" s="27"/>
      <c r="CT176" s="27"/>
      <c r="CU176" s="27"/>
      <c r="CV176" s="27"/>
      <c r="CW176" s="27"/>
      <c r="CX176" s="27"/>
      <c r="CY176" s="27"/>
      <c r="CZ176" s="27"/>
    </row>
    <row r="177" s="339" customFormat="true" ht="15" customHeight="true" x14ac:dyDescent="0.2">
      <c r="A177" s="645"/>
      <c r="B177" s="409"/>
      <c r="C177" s="435"/>
      <c r="D177" s="433"/>
      <c r="E177" s="433"/>
      <c r="F177" s="433"/>
      <c r="G177" s="437"/>
      <c r="H177" s="434"/>
      <c r="I177" s="433"/>
      <c r="J177" s="433"/>
      <c r="K177" s="433"/>
      <c r="L177" s="436"/>
      <c r="M177" s="435"/>
      <c r="N177" s="433"/>
      <c r="O177" s="433"/>
      <c r="P177" s="433"/>
      <c r="Q177" s="436"/>
      <c r="R177" s="435"/>
      <c r="S177" s="433"/>
      <c r="T177" s="433"/>
      <c r="U177" s="433"/>
      <c r="V177" s="433"/>
      <c r="W177" s="433"/>
      <c r="X177" s="433"/>
      <c r="Y177" s="436"/>
      <c r="Z177" s="436"/>
      <c r="AA177" s="2"/>
      <c r="AB177" s="2"/>
      <c r="AC177" s="2"/>
      <c r="AD177" s="2"/>
      <c r="AE177" s="2"/>
      <c r="AF177" s="2"/>
      <c r="AG177" s="2"/>
      <c r="AH177" s="2"/>
      <c r="AI177" s="2"/>
      <c r="AJ177" s="2"/>
      <c r="AK177" s="2"/>
      <c r="AL177" s="2"/>
      <c r="AM177" s="2"/>
      <c r="AN177" s="2"/>
      <c r="AO177" s="2"/>
      <c r="AP177" s="2"/>
      <c r="AQ177" s="2"/>
      <c r="AR177" s="2"/>
      <c r="AS177" s="2"/>
      <c r="AT177" s="2"/>
      <c r="AU177" s="2"/>
      <c r="AV177" s="2"/>
      <c r="AW177" s="2"/>
      <c r="AX177" s="2"/>
      <c r="AY177" s="2"/>
      <c r="AZ177" s="376"/>
      <c r="BA177" s="991"/>
      <c r="BB177" s="651"/>
      <c r="BC177" s="480"/>
      <c r="BD177" s="465"/>
      <c r="BE177" s="465"/>
      <c r="BF177" s="465"/>
      <c r="BG177" s="484"/>
      <c r="BH177" s="480"/>
      <c r="BI177" s="465"/>
      <c r="BJ177" s="465"/>
      <c r="BK177" s="465"/>
      <c r="BL177" s="484"/>
      <c r="BM177" s="480"/>
      <c r="BN177" s="465"/>
      <c r="BO177" s="465"/>
      <c r="BP177" s="465"/>
      <c r="BQ177" s="484"/>
      <c r="BR177" s="480"/>
      <c r="BS177" s="465"/>
      <c r="BT177" s="465"/>
      <c r="BU177" s="465"/>
      <c r="BV177" s="465"/>
      <c r="BW177" s="465"/>
      <c r="BX177" s="465"/>
      <c r="BY177" s="466"/>
      <c r="BZ177" s="466"/>
      <c r="CA177" s="27"/>
      <c r="CB177" s="27"/>
      <c r="CC177" s="27"/>
      <c r="CD177" s="27"/>
      <c r="CE177" s="27"/>
      <c r="CF177" s="27"/>
      <c r="CG177" s="27"/>
      <c r="CH177" s="27"/>
      <c r="CI177" s="27"/>
      <c r="CJ177" s="27"/>
      <c r="CK177" s="27"/>
      <c r="CL177" s="27"/>
      <c r="CM177" s="27"/>
      <c r="CN177" s="27"/>
      <c r="CO177" s="27"/>
      <c r="CP177" s="27"/>
      <c r="CQ177" s="27"/>
      <c r="CR177" s="27"/>
      <c r="CS177" s="27"/>
      <c r="CT177" s="27"/>
      <c r="CU177" s="27"/>
      <c r="CV177" s="27"/>
      <c r="CW177" s="27"/>
      <c r="CX177" s="27"/>
      <c r="CY177" s="27"/>
      <c r="CZ177" s="27"/>
    </row>
    <row r="178" s="339" customFormat="true" ht="15" customHeight="true" x14ac:dyDescent="0.2">
      <c r="A178" s="645"/>
      <c r="B178" s="409"/>
      <c r="C178" s="435"/>
      <c r="D178" s="433"/>
      <c r="E178" s="433"/>
      <c r="F178" s="433"/>
      <c r="G178" s="437"/>
      <c r="H178" s="434"/>
      <c r="I178" s="433"/>
      <c r="J178" s="433"/>
      <c r="K178" s="433"/>
      <c r="L178" s="436"/>
      <c r="M178" s="435"/>
      <c r="N178" s="433"/>
      <c r="O178" s="433"/>
      <c r="P178" s="433"/>
      <c r="Q178" s="436"/>
      <c r="R178" s="435"/>
      <c r="S178" s="433"/>
      <c r="T178" s="433"/>
      <c r="U178" s="433"/>
      <c r="V178" s="433"/>
      <c r="W178" s="433"/>
      <c r="X178" s="433"/>
      <c r="Y178" s="436"/>
      <c r="Z178" s="436"/>
      <c r="AA178" s="2"/>
      <c r="AB178" s="2"/>
      <c r="AC178" s="2"/>
      <c r="AD178" s="2"/>
      <c r="AE178" s="2"/>
      <c r="AF178" s="2"/>
      <c r="AG178" s="2"/>
      <c r="AH178" s="2"/>
      <c r="AI178" s="2"/>
      <c r="AJ178" s="2"/>
      <c r="AK178" s="2"/>
      <c r="AL178" s="2"/>
      <c r="AM178" s="2"/>
      <c r="AN178" s="2"/>
      <c r="AO178" s="2"/>
      <c r="AP178" s="2"/>
      <c r="AQ178" s="2"/>
      <c r="AR178" s="2"/>
      <c r="AS178" s="2"/>
      <c r="AT178" s="2"/>
      <c r="AU178" s="2"/>
      <c r="AV178" s="2"/>
      <c r="AW178" s="2"/>
      <c r="AX178" s="2"/>
      <c r="AY178" s="2"/>
      <c r="AZ178" s="376"/>
      <c r="BA178" s="991"/>
      <c r="BB178" s="651"/>
      <c r="BC178" s="480"/>
      <c r="BD178" s="465"/>
      <c r="BE178" s="465"/>
      <c r="BF178" s="465"/>
      <c r="BG178" s="484"/>
      <c r="BH178" s="480"/>
      <c r="BI178" s="465"/>
      <c r="BJ178" s="465"/>
      <c r="BK178" s="465"/>
      <c r="BL178" s="484"/>
      <c r="BM178" s="480"/>
      <c r="BN178" s="465"/>
      <c r="BO178" s="465"/>
      <c r="BP178" s="465"/>
      <c r="BQ178" s="484"/>
      <c r="BR178" s="480"/>
      <c r="BS178" s="465"/>
      <c r="BT178" s="465"/>
      <c r="BU178" s="465"/>
      <c r="BV178" s="465"/>
      <c r="BW178" s="465"/>
      <c r="BX178" s="465"/>
      <c r="BY178" s="466"/>
      <c r="BZ178" s="466"/>
      <c r="CA178" s="27"/>
      <c r="CB178" s="27"/>
      <c r="CC178" s="27"/>
      <c r="CD178" s="27"/>
      <c r="CE178" s="27"/>
      <c r="CF178" s="27"/>
      <c r="CG178" s="27"/>
      <c r="CH178" s="27"/>
      <c r="CI178" s="27"/>
      <c r="CJ178" s="27"/>
      <c r="CK178" s="27"/>
      <c r="CL178" s="27"/>
      <c r="CM178" s="27"/>
      <c r="CN178" s="27"/>
      <c r="CO178" s="27"/>
      <c r="CP178" s="27"/>
      <c r="CQ178" s="27"/>
      <c r="CR178" s="27"/>
      <c r="CS178" s="27"/>
      <c r="CT178" s="27"/>
      <c r="CU178" s="27"/>
      <c r="CV178" s="27"/>
      <c r="CW178" s="27"/>
      <c r="CX178" s="27"/>
      <c r="CY178" s="27"/>
      <c r="CZ178" s="27"/>
    </row>
    <row r="179" s="339" customFormat="true" ht="15" customHeight="true" x14ac:dyDescent="0.2">
      <c r="A179" s="645"/>
      <c r="B179" s="409"/>
      <c r="C179" s="435"/>
      <c r="D179" s="433"/>
      <c r="E179" s="433"/>
      <c r="F179" s="433"/>
      <c r="G179" s="437"/>
      <c r="H179" s="434"/>
      <c r="I179" s="433"/>
      <c r="J179" s="433"/>
      <c r="K179" s="433"/>
      <c r="L179" s="436"/>
      <c r="M179" s="435"/>
      <c r="N179" s="433"/>
      <c r="O179" s="433"/>
      <c r="P179" s="433"/>
      <c r="Q179" s="436"/>
      <c r="R179" s="435"/>
      <c r="S179" s="433"/>
      <c r="T179" s="433"/>
      <c r="U179" s="433"/>
      <c r="V179" s="433"/>
      <c r="W179" s="433"/>
      <c r="X179" s="433"/>
      <c r="Y179" s="436"/>
      <c r="Z179" s="436"/>
      <c r="AA179" s="2"/>
      <c r="AB179" s="2"/>
      <c r="AC179" s="2"/>
      <c r="AD179" s="2"/>
      <c r="AE179" s="2"/>
      <c r="AF179" s="2"/>
      <c r="AG179" s="2"/>
      <c r="AH179" s="2"/>
      <c r="AI179" s="2"/>
      <c r="AJ179" s="2"/>
      <c r="AK179" s="2"/>
      <c r="AL179" s="2"/>
      <c r="AM179" s="2"/>
      <c r="AN179" s="2"/>
      <c r="AO179" s="2"/>
      <c r="AP179" s="2"/>
      <c r="AQ179" s="2"/>
      <c r="AR179" s="2"/>
      <c r="AS179" s="2"/>
      <c r="AT179" s="2"/>
      <c r="AU179" s="2"/>
      <c r="AV179" s="2"/>
      <c r="AW179" s="2"/>
      <c r="AX179" s="2"/>
      <c r="AY179" s="2"/>
      <c r="AZ179" s="376"/>
      <c r="BA179" s="991"/>
      <c r="BB179" s="651"/>
      <c r="BC179" s="480"/>
      <c r="BD179" s="465"/>
      <c r="BE179" s="465"/>
      <c r="BF179" s="465"/>
      <c r="BG179" s="484"/>
      <c r="BH179" s="480"/>
      <c r="BI179" s="465"/>
      <c r="BJ179" s="465"/>
      <c r="BK179" s="465"/>
      <c r="BL179" s="484"/>
      <c r="BM179" s="480"/>
      <c r="BN179" s="465"/>
      <c r="BO179" s="465"/>
      <c r="BP179" s="465"/>
      <c r="BQ179" s="484"/>
      <c r="BR179" s="480"/>
      <c r="BS179" s="465"/>
      <c r="BT179" s="465"/>
      <c r="BU179" s="465"/>
      <c r="BV179" s="465"/>
      <c r="BW179" s="465"/>
      <c r="BX179" s="465"/>
      <c r="BY179" s="466"/>
      <c r="BZ179" s="466"/>
      <c r="CA179" s="27"/>
      <c r="CB179" s="27"/>
      <c r="CC179" s="27"/>
      <c r="CD179" s="27"/>
      <c r="CE179" s="27"/>
      <c r="CF179" s="27"/>
      <c r="CG179" s="27"/>
      <c r="CH179" s="27"/>
      <c r="CI179" s="27"/>
      <c r="CJ179" s="27"/>
      <c r="CK179" s="27"/>
      <c r="CL179" s="27"/>
      <c r="CM179" s="27"/>
      <c r="CN179" s="27"/>
      <c r="CO179" s="27"/>
      <c r="CP179" s="27"/>
      <c r="CQ179" s="27"/>
      <c r="CR179" s="27"/>
      <c r="CS179" s="27"/>
      <c r="CT179" s="27"/>
      <c r="CU179" s="27"/>
      <c r="CV179" s="27"/>
      <c r="CW179" s="27"/>
      <c r="CX179" s="27"/>
      <c r="CY179" s="27"/>
      <c r="CZ179" s="27"/>
    </row>
    <row r="180" s="339" customFormat="true" ht="15" customHeight="true" x14ac:dyDescent="0.2">
      <c r="A180" s="645"/>
      <c r="B180" s="409"/>
      <c r="C180" s="435"/>
      <c r="D180" s="433"/>
      <c r="E180" s="433"/>
      <c r="F180" s="433"/>
      <c r="G180" s="437"/>
      <c r="H180" s="434"/>
      <c r="I180" s="433"/>
      <c r="J180" s="433"/>
      <c r="K180" s="433"/>
      <c r="L180" s="436"/>
      <c r="M180" s="435"/>
      <c r="N180" s="433"/>
      <c r="O180" s="433"/>
      <c r="P180" s="433"/>
      <c r="Q180" s="436"/>
      <c r="R180" s="435"/>
      <c r="S180" s="433"/>
      <c r="T180" s="433"/>
      <c r="U180" s="433"/>
      <c r="V180" s="433"/>
      <c r="W180" s="433"/>
      <c r="X180" s="433"/>
      <c r="Y180" s="436"/>
      <c r="Z180" s="436"/>
      <c r="AA180" s="2"/>
      <c r="AB180" s="2"/>
      <c r="AC180" s="2"/>
      <c r="AD180" s="2"/>
      <c r="AE180" s="2"/>
      <c r="AF180" s="2"/>
      <c r="AG180" s="2"/>
      <c r="AH180" s="2"/>
      <c r="AI180" s="2"/>
      <c r="AJ180" s="2"/>
      <c r="AK180" s="2"/>
      <c r="AL180" s="2"/>
      <c r="AM180" s="2"/>
      <c r="AN180" s="2"/>
      <c r="AO180" s="2"/>
      <c r="AP180" s="2"/>
      <c r="AQ180" s="2"/>
      <c r="AR180" s="2"/>
      <c r="AS180" s="2"/>
      <c r="AT180" s="2"/>
      <c r="AU180" s="2"/>
      <c r="AV180" s="2"/>
      <c r="AW180" s="2"/>
      <c r="AX180" s="2"/>
      <c r="AY180" s="2"/>
      <c r="AZ180" s="376"/>
      <c r="BA180" s="991"/>
      <c r="BB180" s="651"/>
      <c r="BC180" s="480"/>
      <c r="BD180" s="465"/>
      <c r="BE180" s="465"/>
      <c r="BF180" s="465"/>
      <c r="BG180" s="484"/>
      <c r="BH180" s="480"/>
      <c r="BI180" s="465"/>
      <c r="BJ180" s="465"/>
      <c r="BK180" s="465"/>
      <c r="BL180" s="484"/>
      <c r="BM180" s="480"/>
      <c r="BN180" s="465"/>
      <c r="BO180" s="465"/>
      <c r="BP180" s="465"/>
      <c r="BQ180" s="484"/>
      <c r="BR180" s="480"/>
      <c r="BS180" s="465"/>
      <c r="BT180" s="465"/>
      <c r="BU180" s="465"/>
      <c r="BV180" s="465"/>
      <c r="BW180" s="465"/>
      <c r="BX180" s="465"/>
      <c r="BY180" s="466"/>
      <c r="BZ180" s="466"/>
      <c r="CA180" s="27"/>
      <c r="CB180" s="27"/>
      <c r="CC180" s="27"/>
      <c r="CD180" s="27"/>
      <c r="CE180" s="27"/>
      <c r="CF180" s="27"/>
      <c r="CG180" s="27"/>
      <c r="CH180" s="27"/>
      <c r="CI180" s="27"/>
      <c r="CJ180" s="27"/>
      <c r="CK180" s="27"/>
      <c r="CL180" s="27"/>
      <c r="CM180" s="27"/>
      <c r="CN180" s="27"/>
      <c r="CO180" s="27"/>
      <c r="CP180" s="27"/>
      <c r="CQ180" s="27"/>
      <c r="CR180" s="27"/>
      <c r="CS180" s="27"/>
      <c r="CT180" s="27"/>
      <c r="CU180" s="27"/>
      <c r="CV180" s="27"/>
      <c r="CW180" s="27"/>
      <c r="CX180" s="27"/>
      <c r="CY180" s="27"/>
      <c r="CZ180" s="27"/>
    </row>
    <row r="181" s="339" customFormat="true" ht="15" customHeight="true" x14ac:dyDescent="0.2">
      <c r="A181" s="645"/>
      <c r="B181" s="409"/>
      <c r="C181" s="435"/>
      <c r="D181" s="433"/>
      <c r="E181" s="433"/>
      <c r="F181" s="433"/>
      <c r="G181" s="437"/>
      <c r="H181" s="434"/>
      <c r="I181" s="433"/>
      <c r="J181" s="433"/>
      <c r="K181" s="433"/>
      <c r="L181" s="436"/>
      <c r="M181" s="435"/>
      <c r="N181" s="433"/>
      <c r="O181" s="433"/>
      <c r="P181" s="433"/>
      <c r="Q181" s="436"/>
      <c r="R181" s="435"/>
      <c r="S181" s="433"/>
      <c r="T181" s="433"/>
      <c r="U181" s="433"/>
      <c r="V181" s="433"/>
      <c r="W181" s="433"/>
      <c r="X181" s="433"/>
      <c r="Y181" s="436"/>
      <c r="Z181" s="436"/>
      <c r="AA181" s="2"/>
      <c r="AB181" s="2"/>
      <c r="AC181" s="2"/>
      <c r="AD181" s="2"/>
      <c r="AE181" s="2"/>
      <c r="AF181" s="2"/>
      <c r="AG181" s="2"/>
      <c r="AH181" s="2"/>
      <c r="AI181" s="2"/>
      <c r="AJ181" s="2"/>
      <c r="AK181" s="2"/>
      <c r="AL181" s="2"/>
      <c r="AM181" s="2"/>
      <c r="AN181" s="2"/>
      <c r="AO181" s="2"/>
      <c r="AP181" s="2"/>
      <c r="AQ181" s="2"/>
      <c r="AR181" s="2"/>
      <c r="AS181" s="2"/>
      <c r="AT181" s="2"/>
      <c r="AU181" s="2"/>
      <c r="AV181" s="2"/>
      <c r="AW181" s="2"/>
      <c r="AX181" s="2"/>
      <c r="AY181" s="2"/>
      <c r="AZ181" s="376"/>
      <c r="BA181" s="991"/>
      <c r="BB181" s="651"/>
      <c r="BC181" s="480"/>
      <c r="BD181" s="465"/>
      <c r="BE181" s="465"/>
      <c r="BF181" s="465"/>
      <c r="BG181" s="484"/>
      <c r="BH181" s="480"/>
      <c r="BI181" s="465"/>
      <c r="BJ181" s="465"/>
      <c r="BK181" s="465"/>
      <c r="BL181" s="484"/>
      <c r="BM181" s="480"/>
      <c r="BN181" s="465"/>
      <c r="BO181" s="465"/>
      <c r="BP181" s="465"/>
      <c r="BQ181" s="484"/>
      <c r="BR181" s="480"/>
      <c r="BS181" s="465"/>
      <c r="BT181" s="465"/>
      <c r="BU181" s="465"/>
      <c r="BV181" s="465"/>
      <c r="BW181" s="465"/>
      <c r="BX181" s="465"/>
      <c r="BY181" s="466"/>
      <c r="BZ181" s="466"/>
      <c r="CA181" s="27"/>
      <c r="CB181" s="27"/>
      <c r="CC181" s="27"/>
      <c r="CD181" s="27"/>
      <c r="CE181" s="27"/>
      <c r="CF181" s="27"/>
      <c r="CG181" s="27"/>
      <c r="CH181" s="27"/>
      <c r="CI181" s="27"/>
      <c r="CJ181" s="27"/>
      <c r="CK181" s="27"/>
      <c r="CL181" s="27"/>
      <c r="CM181" s="27"/>
      <c r="CN181" s="27"/>
      <c r="CO181" s="27"/>
      <c r="CP181" s="27"/>
      <c r="CQ181" s="27"/>
      <c r="CR181" s="27"/>
      <c r="CS181" s="27"/>
      <c r="CT181" s="27"/>
      <c r="CU181" s="27"/>
      <c r="CV181" s="27"/>
      <c r="CW181" s="27"/>
      <c r="CX181" s="27"/>
      <c r="CY181" s="27"/>
      <c r="CZ181" s="27"/>
    </row>
    <row r="182" s="339" customFormat="true" ht="15" customHeight="true" x14ac:dyDescent="0.2">
      <c r="A182" s="645"/>
      <c r="B182" s="409"/>
      <c r="C182" s="435"/>
      <c r="D182" s="433"/>
      <c r="E182" s="433"/>
      <c r="F182" s="433"/>
      <c r="G182" s="437"/>
      <c r="H182" s="434"/>
      <c r="I182" s="433"/>
      <c r="J182" s="433"/>
      <c r="K182" s="433"/>
      <c r="L182" s="436"/>
      <c r="M182" s="435"/>
      <c r="N182" s="433"/>
      <c r="O182" s="433"/>
      <c r="P182" s="433"/>
      <c r="Q182" s="436"/>
      <c r="R182" s="435"/>
      <c r="S182" s="433"/>
      <c r="T182" s="433"/>
      <c r="U182" s="433"/>
      <c r="V182" s="433"/>
      <c r="W182" s="433"/>
      <c r="X182" s="433"/>
      <c r="Y182" s="436"/>
      <c r="Z182" s="436"/>
      <c r="AA182" s="2"/>
      <c r="AB182" s="2"/>
      <c r="AC182" s="2"/>
      <c r="AD182" s="2"/>
      <c r="AE182" s="2"/>
      <c r="AF182" s="2"/>
      <c r="AG182" s="2"/>
      <c r="AH182" s="2"/>
      <c r="AI182" s="2"/>
      <c r="AJ182" s="2"/>
      <c r="AK182" s="2"/>
      <c r="AL182" s="2"/>
      <c r="AM182" s="2"/>
      <c r="AN182" s="2"/>
      <c r="AO182" s="2"/>
      <c r="AP182" s="2"/>
      <c r="AQ182" s="2"/>
      <c r="AR182" s="2"/>
      <c r="AS182" s="2"/>
      <c r="AT182" s="2"/>
      <c r="AU182" s="2"/>
      <c r="AV182" s="2"/>
      <c r="AW182" s="2"/>
      <c r="AX182" s="2"/>
      <c r="AY182" s="2"/>
      <c r="AZ182" s="376"/>
      <c r="BA182" s="991"/>
      <c r="BB182" s="651"/>
      <c r="BC182" s="480"/>
      <c r="BD182" s="465"/>
      <c r="BE182" s="465"/>
      <c r="BF182" s="465"/>
      <c r="BG182" s="484"/>
      <c r="BH182" s="480"/>
      <c r="BI182" s="465"/>
      <c r="BJ182" s="465"/>
      <c r="BK182" s="465"/>
      <c r="BL182" s="484"/>
      <c r="BM182" s="480"/>
      <c r="BN182" s="465"/>
      <c r="BO182" s="465"/>
      <c r="BP182" s="465"/>
      <c r="BQ182" s="484"/>
      <c r="BR182" s="480"/>
      <c r="BS182" s="465"/>
      <c r="BT182" s="465"/>
      <c r="BU182" s="465"/>
      <c r="BV182" s="465"/>
      <c r="BW182" s="465"/>
      <c r="BX182" s="465"/>
      <c r="BY182" s="466"/>
      <c r="BZ182" s="466"/>
      <c r="CA182" s="27"/>
      <c r="CB182" s="27"/>
      <c r="CC182" s="27"/>
      <c r="CD182" s="27"/>
      <c r="CE182" s="27"/>
      <c r="CF182" s="27"/>
      <c r="CG182" s="27"/>
      <c r="CH182" s="27"/>
      <c r="CI182" s="27"/>
      <c r="CJ182" s="27"/>
      <c r="CK182" s="27"/>
      <c r="CL182" s="27"/>
      <c r="CM182" s="27"/>
      <c r="CN182" s="27"/>
      <c r="CO182" s="27"/>
      <c r="CP182" s="27"/>
      <c r="CQ182" s="27"/>
      <c r="CR182" s="27"/>
      <c r="CS182" s="27"/>
      <c r="CT182" s="27"/>
      <c r="CU182" s="27"/>
      <c r="CV182" s="27"/>
      <c r="CW182" s="27"/>
      <c r="CX182" s="27"/>
      <c r="CY182" s="27"/>
      <c r="CZ182" s="27"/>
    </row>
    <row r="183" s="339" customFormat="true" ht="15" customHeight="true" x14ac:dyDescent="0.2">
      <c r="A183" s="645"/>
      <c r="B183" s="409"/>
      <c r="C183" s="435"/>
      <c r="D183" s="433"/>
      <c r="E183" s="433"/>
      <c r="F183" s="433"/>
      <c r="G183" s="437"/>
      <c r="H183" s="434"/>
      <c r="I183" s="433"/>
      <c r="J183" s="433"/>
      <c r="K183" s="433"/>
      <c r="L183" s="436"/>
      <c r="M183" s="435"/>
      <c r="N183" s="433"/>
      <c r="O183" s="433"/>
      <c r="P183" s="433"/>
      <c r="Q183" s="436"/>
      <c r="R183" s="435"/>
      <c r="S183" s="433"/>
      <c r="T183" s="433"/>
      <c r="U183" s="433"/>
      <c r="V183" s="433"/>
      <c r="W183" s="433"/>
      <c r="X183" s="433"/>
      <c r="Y183" s="436"/>
      <c r="Z183" s="436"/>
      <c r="AA183" s="2"/>
      <c r="AB183" s="2"/>
      <c r="AC183" s="2"/>
      <c r="AD183" s="2"/>
      <c r="AE183" s="2"/>
      <c r="AF183" s="2"/>
      <c r="AG183" s="2"/>
      <c r="AH183" s="2"/>
      <c r="AI183" s="2"/>
      <c r="AJ183" s="2"/>
      <c r="AK183" s="2"/>
      <c r="AL183" s="2"/>
      <c r="AM183" s="2"/>
      <c r="AN183" s="2"/>
      <c r="AO183" s="2"/>
      <c r="AP183" s="2"/>
      <c r="AQ183" s="2"/>
      <c r="AR183" s="2"/>
      <c r="AS183" s="2"/>
      <c r="AT183" s="2"/>
      <c r="AU183" s="2"/>
      <c r="AV183" s="2"/>
      <c r="AW183" s="2"/>
      <c r="AX183" s="2"/>
      <c r="AY183" s="2"/>
      <c r="AZ183" s="376"/>
      <c r="BA183" s="991"/>
      <c r="BB183" s="651"/>
      <c r="BC183" s="480"/>
      <c r="BD183" s="465"/>
      <c r="BE183" s="465"/>
      <c r="BF183" s="465"/>
      <c r="BG183" s="484"/>
      <c r="BH183" s="480"/>
      <c r="BI183" s="465"/>
      <c r="BJ183" s="465"/>
      <c r="BK183" s="465"/>
      <c r="BL183" s="484"/>
      <c r="BM183" s="480"/>
      <c r="BN183" s="465"/>
      <c r="BO183" s="465"/>
      <c r="BP183" s="465"/>
      <c r="BQ183" s="484"/>
      <c r="BR183" s="480"/>
      <c r="BS183" s="465"/>
      <c r="BT183" s="465"/>
      <c r="BU183" s="465"/>
      <c r="BV183" s="465"/>
      <c r="BW183" s="465"/>
      <c r="BX183" s="465"/>
      <c r="BY183" s="466"/>
      <c r="BZ183" s="466"/>
      <c r="CA183" s="27"/>
      <c r="CB183" s="27"/>
      <c r="CC183" s="27"/>
      <c r="CD183" s="27"/>
      <c r="CE183" s="27"/>
      <c r="CF183" s="27"/>
      <c r="CG183" s="27"/>
      <c r="CH183" s="27"/>
      <c r="CI183" s="27"/>
      <c r="CJ183" s="27"/>
      <c r="CK183" s="27"/>
      <c r="CL183" s="27"/>
      <c r="CM183" s="27"/>
      <c r="CN183" s="27"/>
      <c r="CO183" s="27"/>
      <c r="CP183" s="27"/>
      <c r="CQ183" s="27"/>
      <c r="CR183" s="27"/>
      <c r="CS183" s="27"/>
      <c r="CT183" s="27"/>
      <c r="CU183" s="27"/>
      <c r="CV183" s="27"/>
      <c r="CW183" s="27"/>
      <c r="CX183" s="27"/>
      <c r="CY183" s="27"/>
      <c r="CZ183" s="27"/>
    </row>
    <row r="184" s="339" customFormat="true" ht="15" customHeight="true" x14ac:dyDescent="0.2">
      <c r="A184" s="645"/>
      <c r="B184" s="409"/>
      <c r="C184" s="435"/>
      <c r="D184" s="433"/>
      <c r="E184" s="433"/>
      <c r="F184" s="433"/>
      <c r="G184" s="437"/>
      <c r="H184" s="434"/>
      <c r="I184" s="433"/>
      <c r="J184" s="433"/>
      <c r="K184" s="433"/>
      <c r="L184" s="436"/>
      <c r="M184" s="435"/>
      <c r="N184" s="433"/>
      <c r="O184" s="433"/>
      <c r="P184" s="433"/>
      <c r="Q184" s="436"/>
      <c r="R184" s="435"/>
      <c r="S184" s="433"/>
      <c r="T184" s="433"/>
      <c r="U184" s="433"/>
      <c r="V184" s="433"/>
      <c r="W184" s="433"/>
      <c r="X184" s="433"/>
      <c r="Y184" s="436"/>
      <c r="Z184" s="436"/>
      <c r="AA184" s="2"/>
      <c r="AB184" s="2"/>
      <c r="AC184" s="2"/>
      <c r="AD184" s="2"/>
      <c r="AE184" s="2"/>
      <c r="AF184" s="2"/>
      <c r="AG184" s="2"/>
      <c r="AH184" s="2"/>
      <c r="AI184" s="2"/>
      <c r="AJ184" s="2"/>
      <c r="AK184" s="2"/>
      <c r="AL184" s="2"/>
      <c r="AM184" s="2"/>
      <c r="AN184" s="2"/>
      <c r="AO184" s="2"/>
      <c r="AP184" s="2"/>
      <c r="AQ184" s="2"/>
      <c r="AR184" s="2"/>
      <c r="AS184" s="2"/>
      <c r="AT184" s="2"/>
      <c r="AU184" s="2"/>
      <c r="AV184" s="2"/>
      <c r="AW184" s="2"/>
      <c r="AX184" s="2"/>
      <c r="AY184" s="2"/>
      <c r="AZ184" s="376"/>
      <c r="BA184" s="991"/>
      <c r="BB184" s="651"/>
      <c r="BC184" s="480"/>
      <c r="BD184" s="465"/>
      <c r="BE184" s="465"/>
      <c r="BF184" s="465"/>
      <c r="BG184" s="484"/>
      <c r="BH184" s="480"/>
      <c r="BI184" s="465"/>
      <c r="BJ184" s="465"/>
      <c r="BK184" s="465"/>
      <c r="BL184" s="484"/>
      <c r="BM184" s="480"/>
      <c r="BN184" s="465"/>
      <c r="BO184" s="465"/>
      <c r="BP184" s="465"/>
      <c r="BQ184" s="484"/>
      <c r="BR184" s="480"/>
      <c r="BS184" s="465"/>
      <c r="BT184" s="465"/>
      <c r="BU184" s="465"/>
      <c r="BV184" s="465"/>
      <c r="BW184" s="465"/>
      <c r="BX184" s="465"/>
      <c r="BY184" s="466"/>
      <c r="BZ184" s="466"/>
      <c r="CA184" s="27"/>
      <c r="CB184" s="27"/>
      <c r="CC184" s="27"/>
      <c r="CD184" s="27"/>
      <c r="CE184" s="27"/>
      <c r="CF184" s="27"/>
      <c r="CG184" s="27"/>
      <c r="CH184" s="27"/>
      <c r="CI184" s="27"/>
      <c r="CJ184" s="27"/>
      <c r="CK184" s="27"/>
      <c r="CL184" s="27"/>
      <c r="CM184" s="27"/>
      <c r="CN184" s="27"/>
      <c r="CO184" s="27"/>
      <c r="CP184" s="27"/>
      <c r="CQ184" s="27"/>
      <c r="CR184" s="27"/>
      <c r="CS184" s="27"/>
      <c r="CT184" s="27"/>
      <c r="CU184" s="27"/>
      <c r="CV184" s="27"/>
      <c r="CW184" s="27"/>
      <c r="CX184" s="27"/>
      <c r="CY184" s="27"/>
      <c r="CZ184" s="27"/>
    </row>
    <row r="185" s="339" customFormat="true" ht="15" customHeight="true" x14ac:dyDescent="0.2">
      <c r="A185" s="645"/>
      <c r="B185" s="409"/>
      <c r="C185" s="435"/>
      <c r="D185" s="433"/>
      <c r="E185" s="433"/>
      <c r="F185" s="433"/>
      <c r="G185" s="437"/>
      <c r="H185" s="434"/>
      <c r="I185" s="433"/>
      <c r="J185" s="433"/>
      <c r="K185" s="433"/>
      <c r="L185" s="436"/>
      <c r="M185" s="435"/>
      <c r="N185" s="433"/>
      <c r="O185" s="433"/>
      <c r="P185" s="433"/>
      <c r="Q185" s="436"/>
      <c r="R185" s="435"/>
      <c r="S185" s="433"/>
      <c r="T185" s="433"/>
      <c r="U185" s="433"/>
      <c r="V185" s="433"/>
      <c r="W185" s="433"/>
      <c r="X185" s="433"/>
      <c r="Y185" s="436"/>
      <c r="Z185" s="436"/>
      <c r="AA185" s="2"/>
      <c r="AB185" s="2"/>
      <c r="AC185" s="2"/>
      <c r="AD185" s="2"/>
      <c r="AE185" s="2"/>
      <c r="AF185" s="2"/>
      <c r="AG185" s="2"/>
      <c r="AH185" s="2"/>
      <c r="AI185" s="2"/>
      <c r="AJ185" s="2"/>
      <c r="AK185" s="2"/>
      <c r="AL185" s="2"/>
      <c r="AM185" s="2"/>
      <c r="AN185" s="2"/>
      <c r="AO185" s="2"/>
      <c r="AP185" s="2"/>
      <c r="AQ185" s="2"/>
      <c r="AR185" s="2"/>
      <c r="AS185" s="2"/>
      <c r="AT185" s="2"/>
      <c r="AU185" s="2"/>
      <c r="AV185" s="2"/>
      <c r="AW185" s="2"/>
      <c r="AX185" s="2"/>
      <c r="AY185" s="2"/>
      <c r="AZ185" s="376"/>
      <c r="BA185" s="991"/>
      <c r="BB185" s="651"/>
      <c r="BC185" s="480"/>
      <c r="BD185" s="465"/>
      <c r="BE185" s="465"/>
      <c r="BF185" s="465"/>
      <c r="BG185" s="484"/>
      <c r="BH185" s="480"/>
      <c r="BI185" s="465"/>
      <c r="BJ185" s="465"/>
      <c r="BK185" s="465"/>
      <c r="BL185" s="484"/>
      <c r="BM185" s="480"/>
      <c r="BN185" s="465"/>
      <c r="BO185" s="465"/>
      <c r="BP185" s="465"/>
      <c r="BQ185" s="484"/>
      <c r="BR185" s="480"/>
      <c r="BS185" s="465"/>
      <c r="BT185" s="465"/>
      <c r="BU185" s="465"/>
      <c r="BV185" s="465"/>
      <c r="BW185" s="465"/>
      <c r="BX185" s="465"/>
      <c r="BY185" s="466"/>
      <c r="BZ185" s="466"/>
      <c r="CA185" s="27"/>
      <c r="CB185" s="27"/>
      <c r="CC185" s="27"/>
      <c r="CD185" s="27"/>
      <c r="CE185" s="27"/>
      <c r="CF185" s="27"/>
      <c r="CG185" s="27"/>
      <c r="CH185" s="27"/>
      <c r="CI185" s="27"/>
      <c r="CJ185" s="27"/>
      <c r="CK185" s="27"/>
      <c r="CL185" s="27"/>
      <c r="CM185" s="27"/>
      <c r="CN185" s="27"/>
      <c r="CO185" s="27"/>
      <c r="CP185" s="27"/>
      <c r="CQ185" s="27"/>
      <c r="CR185" s="27"/>
      <c r="CS185" s="27"/>
      <c r="CT185" s="27"/>
      <c r="CU185" s="27"/>
      <c r="CV185" s="27"/>
      <c r="CW185" s="27"/>
      <c r="CX185" s="27"/>
      <c r="CY185" s="27"/>
      <c r="CZ185" s="27"/>
    </row>
    <row r="186" s="339" customFormat="true" ht="15" customHeight="true" x14ac:dyDescent="0.2">
      <c r="A186" s="645"/>
      <c r="B186" s="409"/>
      <c r="C186" s="435"/>
      <c r="D186" s="433"/>
      <c r="E186" s="433"/>
      <c r="F186" s="433"/>
      <c r="G186" s="437"/>
      <c r="H186" s="434"/>
      <c r="I186" s="433"/>
      <c r="J186" s="433"/>
      <c r="K186" s="433"/>
      <c r="L186" s="436"/>
      <c r="M186" s="435"/>
      <c r="N186" s="433"/>
      <c r="O186" s="433"/>
      <c r="P186" s="433"/>
      <c r="Q186" s="436"/>
      <c r="R186" s="435"/>
      <c r="S186" s="433"/>
      <c r="T186" s="433"/>
      <c r="U186" s="433"/>
      <c r="V186" s="433"/>
      <c r="W186" s="433"/>
      <c r="X186" s="433"/>
      <c r="Y186" s="436"/>
      <c r="Z186" s="436"/>
      <c r="AA186" s="2"/>
      <c r="AB186" s="2"/>
      <c r="AC186" s="2"/>
      <c r="AD186" s="2"/>
      <c r="AE186" s="2"/>
      <c r="AF186" s="2"/>
      <c r="AG186" s="2"/>
      <c r="AH186" s="2"/>
      <c r="AI186" s="2"/>
      <c r="AJ186" s="2"/>
      <c r="AK186" s="2"/>
      <c r="AL186" s="2"/>
      <c r="AM186" s="2"/>
      <c r="AN186" s="2"/>
      <c r="AO186" s="2"/>
      <c r="AP186" s="2"/>
      <c r="AQ186" s="2"/>
      <c r="AR186" s="2"/>
      <c r="AS186" s="2"/>
      <c r="AT186" s="2"/>
      <c r="AU186" s="2"/>
      <c r="AV186" s="2"/>
      <c r="AW186" s="2"/>
      <c r="AX186" s="2"/>
      <c r="AY186" s="2"/>
      <c r="AZ186" s="376"/>
      <c r="BA186" s="991"/>
      <c r="BB186" s="651"/>
      <c r="BC186" s="480"/>
      <c r="BD186" s="465"/>
      <c r="BE186" s="465"/>
      <c r="BF186" s="465"/>
      <c r="BG186" s="484"/>
      <c r="BH186" s="480"/>
      <c r="BI186" s="465"/>
      <c r="BJ186" s="465"/>
      <c r="BK186" s="465"/>
      <c r="BL186" s="484"/>
      <c r="BM186" s="480"/>
      <c r="BN186" s="465"/>
      <c r="BO186" s="465"/>
      <c r="BP186" s="465"/>
      <c r="BQ186" s="484"/>
      <c r="BR186" s="480"/>
      <c r="BS186" s="465"/>
      <c r="BT186" s="465"/>
      <c r="BU186" s="465"/>
      <c r="BV186" s="465"/>
      <c r="BW186" s="465"/>
      <c r="BX186" s="465"/>
      <c r="BY186" s="466"/>
      <c r="BZ186" s="466"/>
      <c r="CA186" s="27"/>
      <c r="CB186" s="27"/>
      <c r="CC186" s="27"/>
      <c r="CD186" s="27"/>
      <c r="CE186" s="27"/>
      <c r="CF186" s="27"/>
      <c r="CG186" s="27"/>
      <c r="CH186" s="27"/>
      <c r="CI186" s="27"/>
      <c r="CJ186" s="27"/>
      <c r="CK186" s="27"/>
      <c r="CL186" s="27"/>
      <c r="CM186" s="27"/>
      <c r="CN186" s="27"/>
      <c r="CO186" s="27"/>
      <c r="CP186" s="27"/>
      <c r="CQ186" s="27"/>
      <c r="CR186" s="27"/>
      <c r="CS186" s="27"/>
      <c r="CT186" s="27"/>
      <c r="CU186" s="27"/>
      <c r="CV186" s="27"/>
      <c r="CW186" s="27"/>
      <c r="CX186" s="27"/>
      <c r="CY186" s="27"/>
      <c r="CZ186" s="27"/>
    </row>
    <row r="187" s="339" customFormat="true" ht="15" customHeight="true" x14ac:dyDescent="0.2">
      <c r="A187" s="645"/>
      <c r="B187" s="409"/>
      <c r="C187" s="435"/>
      <c r="D187" s="433"/>
      <c r="E187" s="433"/>
      <c r="F187" s="433"/>
      <c r="G187" s="437"/>
      <c r="H187" s="434"/>
      <c r="I187" s="433"/>
      <c r="J187" s="433"/>
      <c r="K187" s="433"/>
      <c r="L187" s="436"/>
      <c r="M187" s="435"/>
      <c r="N187" s="433"/>
      <c r="O187" s="433"/>
      <c r="P187" s="433"/>
      <c r="Q187" s="436"/>
      <c r="R187" s="435"/>
      <c r="S187" s="433"/>
      <c r="T187" s="433"/>
      <c r="U187" s="433"/>
      <c r="V187" s="433"/>
      <c r="W187" s="433"/>
      <c r="X187" s="433"/>
      <c r="Y187" s="436"/>
      <c r="Z187" s="436"/>
      <c r="AA187" s="2"/>
      <c r="AB187" s="2"/>
      <c r="AC187" s="2"/>
      <c r="AD187" s="2"/>
      <c r="AE187" s="2"/>
      <c r="AF187" s="2"/>
      <c r="AG187" s="2"/>
      <c r="AH187" s="2"/>
      <c r="AI187" s="2"/>
      <c r="AJ187" s="2"/>
      <c r="AK187" s="2"/>
      <c r="AL187" s="2"/>
      <c r="AM187" s="2"/>
      <c r="AN187" s="2"/>
      <c r="AO187" s="2"/>
      <c r="AP187" s="2"/>
      <c r="AQ187" s="2"/>
      <c r="AR187" s="2"/>
      <c r="AS187" s="2"/>
      <c r="AT187" s="2"/>
      <c r="AU187" s="2"/>
      <c r="AV187" s="2"/>
      <c r="AW187" s="2"/>
      <c r="AX187" s="2"/>
      <c r="AY187" s="2"/>
      <c r="AZ187" s="376"/>
      <c r="BA187" s="991"/>
      <c r="BB187" s="651"/>
      <c r="BC187" s="480"/>
      <c r="BD187" s="465"/>
      <c r="BE187" s="465"/>
      <c r="BF187" s="465"/>
      <c r="BG187" s="484"/>
      <c r="BH187" s="480"/>
      <c r="BI187" s="465"/>
      <c r="BJ187" s="465"/>
      <c r="BK187" s="465"/>
      <c r="BL187" s="484"/>
      <c r="BM187" s="480"/>
      <c r="BN187" s="465"/>
      <c r="BO187" s="465"/>
      <c r="BP187" s="465"/>
      <c r="BQ187" s="484"/>
      <c r="BR187" s="480"/>
      <c r="BS187" s="465"/>
      <c r="BT187" s="465"/>
      <c r="BU187" s="465"/>
      <c r="BV187" s="465"/>
      <c r="BW187" s="465"/>
      <c r="BX187" s="465"/>
      <c r="BY187" s="466"/>
      <c r="BZ187" s="466"/>
      <c r="CA187" s="27"/>
      <c r="CB187" s="27"/>
      <c r="CC187" s="27"/>
      <c r="CD187" s="27"/>
      <c r="CE187" s="27"/>
      <c r="CF187" s="27"/>
      <c r="CG187" s="27"/>
      <c r="CH187" s="27"/>
      <c r="CI187" s="27"/>
      <c r="CJ187" s="27"/>
      <c r="CK187" s="27"/>
      <c r="CL187" s="27"/>
      <c r="CM187" s="27"/>
      <c r="CN187" s="27"/>
      <c r="CO187" s="27"/>
      <c r="CP187" s="27"/>
      <c r="CQ187" s="27"/>
      <c r="CR187" s="27"/>
      <c r="CS187" s="27"/>
      <c r="CT187" s="27"/>
      <c r="CU187" s="27"/>
      <c r="CV187" s="27"/>
      <c r="CW187" s="27"/>
      <c r="CX187" s="27"/>
      <c r="CY187" s="27"/>
      <c r="CZ187" s="27"/>
    </row>
    <row r="188" s="339" customFormat="true" ht="15" customHeight="true" x14ac:dyDescent="0.2">
      <c r="A188" s="645"/>
      <c r="B188" s="409"/>
      <c r="C188" s="435"/>
      <c r="D188" s="433"/>
      <c r="E188" s="433"/>
      <c r="F188" s="433"/>
      <c r="G188" s="437"/>
      <c r="H188" s="434"/>
      <c r="I188" s="433"/>
      <c r="J188" s="433"/>
      <c r="K188" s="433"/>
      <c r="L188" s="436"/>
      <c r="M188" s="435"/>
      <c r="N188" s="433"/>
      <c r="O188" s="433"/>
      <c r="P188" s="433"/>
      <c r="Q188" s="436"/>
      <c r="R188" s="435"/>
      <c r="S188" s="433"/>
      <c r="T188" s="433"/>
      <c r="U188" s="433"/>
      <c r="V188" s="433"/>
      <c r="W188" s="433"/>
      <c r="X188" s="433"/>
      <c r="Y188" s="436"/>
      <c r="Z188" s="436"/>
      <c r="AA188" s="2"/>
      <c r="AB188" s="2"/>
      <c r="AC188" s="2"/>
      <c r="AD188" s="2"/>
      <c r="AE188" s="2"/>
      <c r="AF188" s="2"/>
      <c r="AG188" s="2"/>
      <c r="AH188" s="2"/>
      <c r="AI188" s="2"/>
      <c r="AJ188" s="2"/>
      <c r="AK188" s="2"/>
      <c r="AL188" s="2"/>
      <c r="AM188" s="2"/>
      <c r="AN188" s="2"/>
      <c r="AO188" s="2"/>
      <c r="AP188" s="2"/>
      <c r="AQ188" s="2"/>
      <c r="AR188" s="2"/>
      <c r="AS188" s="2"/>
      <c r="AT188" s="2"/>
      <c r="AU188" s="2"/>
      <c r="AV188" s="2"/>
      <c r="AW188" s="2"/>
      <c r="AX188" s="2"/>
      <c r="AY188" s="2"/>
      <c r="AZ188" s="376"/>
      <c r="BA188" s="991"/>
      <c r="BB188" s="651"/>
      <c r="BC188" s="480"/>
      <c r="BD188" s="465"/>
      <c r="BE188" s="465"/>
      <c r="BF188" s="465"/>
      <c r="BG188" s="484"/>
      <c r="BH188" s="480"/>
      <c r="BI188" s="465"/>
      <c r="BJ188" s="465"/>
      <c r="BK188" s="465"/>
      <c r="BL188" s="484"/>
      <c r="BM188" s="480"/>
      <c r="BN188" s="465"/>
      <c r="BO188" s="465"/>
      <c r="BP188" s="465"/>
      <c r="BQ188" s="484"/>
      <c r="BR188" s="480"/>
      <c r="BS188" s="465"/>
      <c r="BT188" s="465"/>
      <c r="BU188" s="465"/>
      <c r="BV188" s="465"/>
      <c r="BW188" s="465"/>
      <c r="BX188" s="465"/>
      <c r="BY188" s="466"/>
      <c r="BZ188" s="466"/>
      <c r="CA188" s="27"/>
      <c r="CB188" s="27"/>
      <c r="CC188" s="27"/>
      <c r="CD188" s="27"/>
      <c r="CE188" s="27"/>
      <c r="CF188" s="27"/>
      <c r="CG188" s="27"/>
      <c r="CH188" s="27"/>
      <c r="CI188" s="27"/>
      <c r="CJ188" s="27"/>
      <c r="CK188" s="27"/>
      <c r="CL188" s="27"/>
      <c r="CM188" s="27"/>
      <c r="CN188" s="27"/>
      <c r="CO188" s="27"/>
      <c r="CP188" s="27"/>
      <c r="CQ188" s="27"/>
      <c r="CR188" s="27"/>
      <c r="CS188" s="27"/>
      <c r="CT188" s="27"/>
      <c r="CU188" s="27"/>
      <c r="CV188" s="27"/>
      <c r="CW188" s="27"/>
      <c r="CX188" s="27"/>
      <c r="CY188" s="27"/>
      <c r="CZ188" s="27"/>
    </row>
    <row r="189" s="339" customFormat="true" ht="15" customHeight="true" x14ac:dyDescent="0.2">
      <c r="A189" s="645"/>
      <c r="B189" s="409"/>
      <c r="C189" s="435"/>
      <c r="D189" s="433"/>
      <c r="E189" s="433"/>
      <c r="F189" s="433"/>
      <c r="G189" s="437"/>
      <c r="H189" s="434"/>
      <c r="I189" s="433"/>
      <c r="J189" s="433"/>
      <c r="K189" s="433"/>
      <c r="L189" s="436"/>
      <c r="M189" s="435"/>
      <c r="N189" s="433"/>
      <c r="O189" s="433"/>
      <c r="P189" s="433"/>
      <c r="Q189" s="436"/>
      <c r="R189" s="435"/>
      <c r="S189" s="433"/>
      <c r="T189" s="433"/>
      <c r="U189" s="433"/>
      <c r="V189" s="433"/>
      <c r="W189" s="433"/>
      <c r="X189" s="433"/>
      <c r="Y189" s="436"/>
      <c r="Z189" s="436"/>
      <c r="AA189" s="2"/>
      <c r="AB189" s="2"/>
      <c r="AC189" s="2"/>
      <c r="AD189" s="2"/>
      <c r="AE189" s="2"/>
      <c r="AF189" s="2"/>
      <c r="AG189" s="2"/>
      <c r="AH189" s="2"/>
      <c r="AI189" s="2"/>
      <c r="AJ189" s="2"/>
      <c r="AK189" s="2"/>
      <c r="AL189" s="2"/>
      <c r="AM189" s="2"/>
      <c r="AN189" s="2"/>
      <c r="AO189" s="2"/>
      <c r="AP189" s="2"/>
      <c r="AQ189" s="2"/>
      <c r="AR189" s="2"/>
      <c r="AS189" s="2"/>
      <c r="AT189" s="2"/>
      <c r="AU189" s="2"/>
      <c r="AV189" s="2"/>
      <c r="AW189" s="2"/>
      <c r="AX189" s="2"/>
      <c r="AY189" s="2"/>
      <c r="AZ189" s="376"/>
      <c r="BA189" s="991"/>
      <c r="BB189" s="651"/>
      <c r="BC189" s="480"/>
      <c r="BD189" s="465"/>
      <c r="BE189" s="465"/>
      <c r="BF189" s="465"/>
      <c r="BG189" s="484"/>
      <c r="BH189" s="480"/>
      <c r="BI189" s="465"/>
      <c r="BJ189" s="465"/>
      <c r="BK189" s="465"/>
      <c r="BL189" s="484"/>
      <c r="BM189" s="480"/>
      <c r="BN189" s="465"/>
      <c r="BO189" s="465"/>
      <c r="BP189" s="465"/>
      <c r="BQ189" s="484"/>
      <c r="BR189" s="480"/>
      <c r="BS189" s="465"/>
      <c r="BT189" s="465"/>
      <c r="BU189" s="465"/>
      <c r="BV189" s="465"/>
      <c r="BW189" s="465"/>
      <c r="BX189" s="465"/>
      <c r="BY189" s="466"/>
      <c r="BZ189" s="466"/>
      <c r="CA189" s="27"/>
      <c r="CB189" s="27"/>
      <c r="CC189" s="27"/>
      <c r="CD189" s="27"/>
      <c r="CE189" s="27"/>
      <c r="CF189" s="27"/>
      <c r="CG189" s="27"/>
      <c r="CH189" s="27"/>
      <c r="CI189" s="27"/>
      <c r="CJ189" s="27"/>
      <c r="CK189" s="27"/>
      <c r="CL189" s="27"/>
      <c r="CM189" s="27"/>
      <c r="CN189" s="27"/>
      <c r="CO189" s="27"/>
      <c r="CP189" s="27"/>
      <c r="CQ189" s="27"/>
      <c r="CR189" s="27"/>
      <c r="CS189" s="27"/>
      <c r="CT189" s="27"/>
      <c r="CU189" s="27"/>
      <c r="CV189" s="27"/>
      <c r="CW189" s="27"/>
      <c r="CX189" s="27"/>
      <c r="CY189" s="27"/>
      <c r="CZ189" s="27"/>
    </row>
    <row r="190" s="339" customFormat="true" ht="15" customHeight="true" x14ac:dyDescent="0.2">
      <c r="A190" s="645"/>
      <c r="B190" s="409"/>
      <c r="C190" s="435"/>
      <c r="D190" s="433"/>
      <c r="E190" s="433"/>
      <c r="F190" s="433"/>
      <c r="G190" s="437"/>
      <c r="H190" s="434"/>
      <c r="I190" s="433"/>
      <c r="J190" s="433"/>
      <c r="K190" s="433"/>
      <c r="L190" s="436"/>
      <c r="M190" s="435"/>
      <c r="N190" s="433"/>
      <c r="O190" s="433"/>
      <c r="P190" s="433"/>
      <c r="Q190" s="436"/>
      <c r="R190" s="435"/>
      <c r="S190" s="433"/>
      <c r="T190" s="433"/>
      <c r="U190" s="433"/>
      <c r="V190" s="433"/>
      <c r="W190" s="433"/>
      <c r="X190" s="433"/>
      <c r="Y190" s="436"/>
      <c r="Z190" s="436"/>
      <c r="AA190" s="2"/>
      <c r="AB190" s="2"/>
      <c r="AC190" s="2"/>
      <c r="AD190" s="2"/>
      <c r="AE190" s="2"/>
      <c r="AF190" s="2"/>
      <c r="AG190" s="2"/>
      <c r="AH190" s="2"/>
      <c r="AI190" s="2"/>
      <c r="AJ190" s="2"/>
      <c r="AK190" s="2"/>
      <c r="AL190" s="2"/>
      <c r="AM190" s="2"/>
      <c r="AN190" s="2"/>
      <c r="AO190" s="2"/>
      <c r="AP190" s="2"/>
      <c r="AQ190" s="2"/>
      <c r="AR190" s="2"/>
      <c r="AS190" s="2"/>
      <c r="AT190" s="2"/>
      <c r="AU190" s="2"/>
      <c r="AV190" s="2"/>
      <c r="AW190" s="2"/>
      <c r="AX190" s="2"/>
      <c r="AY190" s="2"/>
      <c r="AZ190" s="376"/>
      <c r="BA190" s="991"/>
      <c r="BB190" s="651"/>
      <c r="BC190" s="480"/>
      <c r="BD190" s="465"/>
      <c r="BE190" s="465"/>
      <c r="BF190" s="465"/>
      <c r="BG190" s="484"/>
      <c r="BH190" s="480"/>
      <c r="BI190" s="465"/>
      <c r="BJ190" s="465"/>
      <c r="BK190" s="465"/>
      <c r="BL190" s="484"/>
      <c r="BM190" s="480"/>
      <c r="BN190" s="465"/>
      <c r="BO190" s="465"/>
      <c r="BP190" s="465"/>
      <c r="BQ190" s="484"/>
      <c r="BR190" s="480"/>
      <c r="BS190" s="465"/>
      <c r="BT190" s="465"/>
      <c r="BU190" s="465"/>
      <c r="BV190" s="465"/>
      <c r="BW190" s="465"/>
      <c r="BX190" s="465"/>
      <c r="BY190" s="466"/>
      <c r="BZ190" s="466"/>
      <c r="CA190" s="27"/>
      <c r="CB190" s="27"/>
      <c r="CC190" s="27"/>
      <c r="CD190" s="27"/>
      <c r="CE190" s="27"/>
      <c r="CF190" s="27"/>
      <c r="CG190" s="27"/>
      <c r="CH190" s="27"/>
      <c r="CI190" s="27"/>
      <c r="CJ190" s="27"/>
      <c r="CK190" s="27"/>
      <c r="CL190" s="27"/>
      <c r="CM190" s="27"/>
      <c r="CN190" s="27"/>
      <c r="CO190" s="27"/>
      <c r="CP190" s="27"/>
      <c r="CQ190" s="27"/>
      <c r="CR190" s="27"/>
      <c r="CS190" s="27"/>
      <c r="CT190" s="27"/>
      <c r="CU190" s="27"/>
      <c r="CV190" s="27"/>
      <c r="CW190" s="27"/>
      <c r="CX190" s="27"/>
      <c r="CY190" s="27"/>
      <c r="CZ190" s="27"/>
    </row>
    <row r="191" s="339" customFormat="true" ht="15" customHeight="true" x14ac:dyDescent="0.2">
      <c r="A191" s="645"/>
      <c r="B191" s="409"/>
      <c r="C191" s="435"/>
      <c r="D191" s="433"/>
      <c r="E191" s="433"/>
      <c r="F191" s="433"/>
      <c r="G191" s="437"/>
      <c r="H191" s="434"/>
      <c r="I191" s="433"/>
      <c r="J191" s="433"/>
      <c r="K191" s="433"/>
      <c r="L191" s="436"/>
      <c r="M191" s="435"/>
      <c r="N191" s="433"/>
      <c r="O191" s="433"/>
      <c r="P191" s="433"/>
      <c r="Q191" s="436"/>
      <c r="R191" s="435"/>
      <c r="S191" s="433"/>
      <c r="T191" s="433"/>
      <c r="U191" s="433"/>
      <c r="V191" s="433"/>
      <c r="W191" s="433"/>
      <c r="X191" s="433"/>
      <c r="Y191" s="436"/>
      <c r="Z191" s="436"/>
      <c r="AA191" s="2"/>
      <c r="AB191" s="2"/>
      <c r="AC191" s="2"/>
      <c r="AD191" s="2"/>
      <c r="AE191" s="2"/>
      <c r="AF191" s="2"/>
      <c r="AG191" s="2"/>
      <c r="AH191" s="2"/>
      <c r="AI191" s="2"/>
      <c r="AJ191" s="2"/>
      <c r="AK191" s="2"/>
      <c r="AL191" s="2"/>
      <c r="AM191" s="2"/>
      <c r="AN191" s="2"/>
      <c r="AO191" s="2"/>
      <c r="AP191" s="2"/>
      <c r="AQ191" s="2"/>
      <c r="AR191" s="2"/>
      <c r="AS191" s="2"/>
      <c r="AT191" s="2"/>
      <c r="AU191" s="2"/>
      <c r="AV191" s="2"/>
      <c r="AW191" s="2"/>
      <c r="AX191" s="2"/>
      <c r="AY191" s="2"/>
      <c r="AZ191" s="376"/>
      <c r="BA191" s="991"/>
      <c r="BB191" s="651"/>
      <c r="BC191" s="480"/>
      <c r="BD191" s="465"/>
      <c r="BE191" s="465"/>
      <c r="BF191" s="465"/>
      <c r="BG191" s="484"/>
      <c r="BH191" s="480"/>
      <c r="BI191" s="465"/>
      <c r="BJ191" s="465"/>
      <c r="BK191" s="465"/>
      <c r="BL191" s="484"/>
      <c r="BM191" s="480"/>
      <c r="BN191" s="465"/>
      <c r="BO191" s="465"/>
      <c r="BP191" s="465"/>
      <c r="BQ191" s="484"/>
      <c r="BR191" s="480"/>
      <c r="BS191" s="465"/>
      <c r="BT191" s="465"/>
      <c r="BU191" s="465"/>
      <c r="BV191" s="465"/>
      <c r="BW191" s="465"/>
      <c r="BX191" s="465"/>
      <c r="BY191" s="466"/>
      <c r="BZ191" s="466"/>
      <c r="CA191" s="27"/>
      <c r="CB191" s="27"/>
      <c r="CC191" s="27"/>
      <c r="CD191" s="27"/>
      <c r="CE191" s="27"/>
      <c r="CF191" s="27"/>
      <c r="CG191" s="27"/>
      <c r="CH191" s="27"/>
      <c r="CI191" s="27"/>
      <c r="CJ191" s="27"/>
      <c r="CK191" s="27"/>
      <c r="CL191" s="27"/>
      <c r="CM191" s="27"/>
      <c r="CN191" s="27"/>
      <c r="CO191" s="27"/>
      <c r="CP191" s="27"/>
      <c r="CQ191" s="27"/>
      <c r="CR191" s="27"/>
      <c r="CS191" s="27"/>
      <c r="CT191" s="27"/>
      <c r="CU191" s="27"/>
      <c r="CV191" s="27"/>
      <c r="CW191" s="27"/>
      <c r="CX191" s="27"/>
      <c r="CY191" s="27"/>
      <c r="CZ191" s="27"/>
    </row>
    <row r="192" s="339" customFormat="true" ht="15" customHeight="true" x14ac:dyDescent="0.2">
      <c r="A192" s="645"/>
      <c r="B192" s="409"/>
      <c r="C192" s="435"/>
      <c r="D192" s="433"/>
      <c r="E192" s="433"/>
      <c r="F192" s="433"/>
      <c r="G192" s="437"/>
      <c r="H192" s="434"/>
      <c r="I192" s="433"/>
      <c r="J192" s="433"/>
      <c r="K192" s="433"/>
      <c r="L192" s="436"/>
      <c r="M192" s="435"/>
      <c r="N192" s="433"/>
      <c r="O192" s="433"/>
      <c r="P192" s="433"/>
      <c r="Q192" s="436"/>
      <c r="R192" s="435"/>
      <c r="S192" s="433"/>
      <c r="T192" s="433"/>
      <c r="U192" s="433"/>
      <c r="V192" s="433"/>
      <c r="W192" s="433"/>
      <c r="X192" s="433"/>
      <c r="Y192" s="436"/>
      <c r="Z192" s="436"/>
      <c r="AA192" s="2"/>
      <c r="AB192" s="2"/>
      <c r="AC192" s="2"/>
      <c r="AD192" s="2"/>
      <c r="AE192" s="2"/>
      <c r="AF192" s="2"/>
      <c r="AG192" s="2"/>
      <c r="AH192" s="2"/>
      <c r="AI192" s="2"/>
      <c r="AJ192" s="2"/>
      <c r="AK192" s="2"/>
      <c r="AL192" s="2"/>
      <c r="AM192" s="2"/>
      <c r="AN192" s="2"/>
      <c r="AO192" s="2"/>
      <c r="AP192" s="2"/>
      <c r="AQ192" s="2"/>
      <c r="AR192" s="2"/>
      <c r="AS192" s="2"/>
      <c r="AT192" s="2"/>
      <c r="AU192" s="2"/>
      <c r="AV192" s="2"/>
      <c r="AW192" s="2"/>
      <c r="AX192" s="2"/>
      <c r="AY192" s="2"/>
      <c r="AZ192" s="376"/>
      <c r="BA192" s="991"/>
      <c r="BB192" s="651"/>
      <c r="BC192" s="480"/>
      <c r="BD192" s="465"/>
      <c r="BE192" s="465"/>
      <c r="BF192" s="465"/>
      <c r="BG192" s="484"/>
      <c r="BH192" s="480"/>
      <c r="BI192" s="465"/>
      <c r="BJ192" s="465"/>
      <c r="BK192" s="465"/>
      <c r="BL192" s="484"/>
      <c r="BM192" s="480"/>
      <c r="BN192" s="465"/>
      <c r="BO192" s="465"/>
      <c r="BP192" s="465"/>
      <c r="BQ192" s="484"/>
      <c r="BR192" s="480"/>
      <c r="BS192" s="465"/>
      <c r="BT192" s="465"/>
      <c r="BU192" s="465"/>
      <c r="BV192" s="465"/>
      <c r="BW192" s="465"/>
      <c r="BX192" s="465"/>
      <c r="BY192" s="466"/>
      <c r="BZ192" s="466"/>
      <c r="CA192" s="27"/>
      <c r="CB192" s="27"/>
      <c r="CC192" s="27"/>
      <c r="CD192" s="27"/>
      <c r="CE192" s="27"/>
      <c r="CF192" s="27"/>
      <c r="CG192" s="27"/>
      <c r="CH192" s="27"/>
      <c r="CI192" s="27"/>
      <c r="CJ192" s="27"/>
      <c r="CK192" s="27"/>
      <c r="CL192" s="27"/>
      <c r="CM192" s="27"/>
      <c r="CN192" s="27"/>
      <c r="CO192" s="27"/>
      <c r="CP192" s="27"/>
      <c r="CQ192" s="27"/>
      <c r="CR192" s="27"/>
      <c r="CS192" s="27"/>
      <c r="CT192" s="27"/>
      <c r="CU192" s="27"/>
      <c r="CV192" s="27"/>
      <c r="CW192" s="27"/>
      <c r="CX192" s="27"/>
      <c r="CY192" s="27"/>
      <c r="CZ192" s="27"/>
    </row>
    <row r="193" s="339" customFormat="true" ht="15" customHeight="true" x14ac:dyDescent="0.2">
      <c r="A193" s="645"/>
      <c r="B193" s="409"/>
      <c r="C193" s="435"/>
      <c r="D193" s="433"/>
      <c r="E193" s="433"/>
      <c r="F193" s="433"/>
      <c r="G193" s="437"/>
      <c r="H193" s="434"/>
      <c r="I193" s="433"/>
      <c r="J193" s="433"/>
      <c r="K193" s="433"/>
      <c r="L193" s="436"/>
      <c r="M193" s="435"/>
      <c r="N193" s="433"/>
      <c r="O193" s="433"/>
      <c r="P193" s="433"/>
      <c r="Q193" s="436"/>
      <c r="R193" s="435"/>
      <c r="S193" s="433"/>
      <c r="T193" s="433"/>
      <c r="U193" s="433"/>
      <c r="V193" s="433"/>
      <c r="W193" s="433"/>
      <c r="X193" s="433"/>
      <c r="Y193" s="436"/>
      <c r="Z193" s="436"/>
      <c r="AA193" s="2"/>
      <c r="AB193" s="2"/>
      <c r="AC193" s="2"/>
      <c r="AD193" s="2"/>
      <c r="AE193" s="2"/>
      <c r="AF193" s="2"/>
      <c r="AG193" s="2"/>
      <c r="AH193" s="2"/>
      <c r="AI193" s="2"/>
      <c r="AJ193" s="2"/>
      <c r="AK193" s="2"/>
      <c r="AL193" s="2"/>
      <c r="AM193" s="2"/>
      <c r="AN193" s="2"/>
      <c r="AO193" s="2"/>
      <c r="AP193" s="2"/>
      <c r="AQ193" s="2"/>
      <c r="AR193" s="2"/>
      <c r="AS193" s="2"/>
      <c r="AT193" s="2"/>
      <c r="AU193" s="2"/>
      <c r="AV193" s="2"/>
      <c r="AW193" s="2"/>
      <c r="AX193" s="2"/>
      <c r="AY193" s="2"/>
      <c r="AZ193" s="376"/>
      <c r="BA193" s="991"/>
      <c r="BB193" s="651"/>
      <c r="BC193" s="480"/>
      <c r="BD193" s="465"/>
      <c r="BE193" s="465"/>
      <c r="BF193" s="465"/>
      <c r="BG193" s="484"/>
      <c r="BH193" s="480"/>
      <c r="BI193" s="465"/>
      <c r="BJ193" s="465"/>
      <c r="BK193" s="465"/>
      <c r="BL193" s="484"/>
      <c r="BM193" s="480"/>
      <c r="BN193" s="465"/>
      <c r="BO193" s="465"/>
      <c r="BP193" s="465"/>
      <c r="BQ193" s="484"/>
      <c r="BR193" s="480"/>
      <c r="BS193" s="465"/>
      <c r="BT193" s="465"/>
      <c r="BU193" s="465"/>
      <c r="BV193" s="465"/>
      <c r="BW193" s="465"/>
      <c r="BX193" s="465"/>
      <c r="BY193" s="466"/>
      <c r="BZ193" s="466"/>
      <c r="CA193" s="27"/>
      <c r="CB193" s="27"/>
      <c r="CC193" s="27"/>
      <c r="CD193" s="27"/>
      <c r="CE193" s="27"/>
      <c r="CF193" s="27"/>
      <c r="CG193" s="27"/>
      <c r="CH193" s="27"/>
      <c r="CI193" s="27"/>
      <c r="CJ193" s="27"/>
      <c r="CK193" s="27"/>
      <c r="CL193" s="27"/>
      <c r="CM193" s="27"/>
      <c r="CN193" s="27"/>
      <c r="CO193" s="27"/>
      <c r="CP193" s="27"/>
      <c r="CQ193" s="27"/>
      <c r="CR193" s="27"/>
      <c r="CS193" s="27"/>
      <c r="CT193" s="27"/>
      <c r="CU193" s="27"/>
      <c r="CV193" s="27"/>
      <c r="CW193" s="27"/>
      <c r="CX193" s="27"/>
      <c r="CY193" s="27"/>
      <c r="CZ193" s="27"/>
    </row>
    <row r="194" s="339" customFormat="true" ht="15" customHeight="true" x14ac:dyDescent="0.2">
      <c r="A194" s="645"/>
      <c r="B194" s="409"/>
      <c r="C194" s="435"/>
      <c r="D194" s="433"/>
      <c r="E194" s="433"/>
      <c r="F194" s="433"/>
      <c r="G194" s="437"/>
      <c r="H194" s="434"/>
      <c r="I194" s="433"/>
      <c r="J194" s="433"/>
      <c r="K194" s="433"/>
      <c r="L194" s="436"/>
      <c r="M194" s="435"/>
      <c r="N194" s="433"/>
      <c r="O194" s="433"/>
      <c r="P194" s="433"/>
      <c r="Q194" s="436"/>
      <c r="R194" s="435"/>
      <c r="S194" s="433"/>
      <c r="T194" s="433"/>
      <c r="U194" s="433"/>
      <c r="V194" s="433"/>
      <c r="W194" s="433"/>
      <c r="X194" s="433"/>
      <c r="Y194" s="436"/>
      <c r="Z194" s="436"/>
      <c r="AA194" s="2"/>
      <c r="AB194" s="2"/>
      <c r="AC194" s="2"/>
      <c r="AD194" s="2"/>
      <c r="AE194" s="2"/>
      <c r="AF194" s="2"/>
      <c r="AG194" s="2"/>
      <c r="AH194" s="2"/>
      <c r="AI194" s="2"/>
      <c r="AJ194" s="2"/>
      <c r="AK194" s="2"/>
      <c r="AL194" s="2"/>
      <c r="AM194" s="2"/>
      <c r="AN194" s="2"/>
      <c r="AO194" s="2"/>
      <c r="AP194" s="2"/>
      <c r="AQ194" s="2"/>
      <c r="AR194" s="2"/>
      <c r="AS194" s="2"/>
      <c r="AT194" s="2"/>
      <c r="AU194" s="2"/>
      <c r="AV194" s="2"/>
      <c r="AW194" s="2"/>
      <c r="AX194" s="2"/>
      <c r="AY194" s="2"/>
      <c r="AZ194" s="376"/>
      <c r="BA194" s="991"/>
      <c r="BB194" s="651"/>
      <c r="BC194" s="480"/>
      <c r="BD194" s="465"/>
      <c r="BE194" s="465"/>
      <c r="BF194" s="465"/>
      <c r="BG194" s="484"/>
      <c r="BH194" s="480"/>
      <c r="BI194" s="465"/>
      <c r="BJ194" s="465"/>
      <c r="BK194" s="465"/>
      <c r="BL194" s="484"/>
      <c r="BM194" s="480"/>
      <c r="BN194" s="465"/>
      <c r="BO194" s="465"/>
      <c r="BP194" s="465"/>
      <c r="BQ194" s="484"/>
      <c r="BR194" s="480"/>
      <c r="BS194" s="465"/>
      <c r="BT194" s="465"/>
      <c r="BU194" s="465"/>
      <c r="BV194" s="465"/>
      <c r="BW194" s="465"/>
      <c r="BX194" s="465"/>
      <c r="BY194" s="466"/>
      <c r="BZ194" s="466"/>
      <c r="CA194" s="27"/>
      <c r="CB194" s="27"/>
      <c r="CC194" s="27"/>
      <c r="CD194" s="27"/>
      <c r="CE194" s="27"/>
      <c r="CF194" s="27"/>
      <c r="CG194" s="27"/>
      <c r="CH194" s="27"/>
      <c r="CI194" s="27"/>
      <c r="CJ194" s="27"/>
      <c r="CK194" s="27"/>
      <c r="CL194" s="27"/>
      <c r="CM194" s="27"/>
      <c r="CN194" s="27"/>
      <c r="CO194" s="27"/>
      <c r="CP194" s="27"/>
      <c r="CQ194" s="27"/>
      <c r="CR194" s="27"/>
      <c r="CS194" s="27"/>
      <c r="CT194" s="27"/>
      <c r="CU194" s="27"/>
      <c r="CV194" s="27"/>
      <c r="CW194" s="27"/>
      <c r="CX194" s="27"/>
      <c r="CY194" s="27"/>
      <c r="CZ194" s="27"/>
    </row>
    <row r="195" s="339" customFormat="true" ht="15" customHeight="true" x14ac:dyDescent="0.2">
      <c r="A195" s="645"/>
      <c r="B195" s="409"/>
      <c r="C195" s="435"/>
      <c r="D195" s="433"/>
      <c r="E195" s="433"/>
      <c r="F195" s="433"/>
      <c r="G195" s="437"/>
      <c r="H195" s="434"/>
      <c r="I195" s="433"/>
      <c r="J195" s="433"/>
      <c r="K195" s="433"/>
      <c r="L195" s="436"/>
      <c r="M195" s="435"/>
      <c r="N195" s="433"/>
      <c r="O195" s="433"/>
      <c r="P195" s="433"/>
      <c r="Q195" s="436"/>
      <c r="R195" s="435"/>
      <c r="S195" s="433"/>
      <c r="T195" s="433"/>
      <c r="U195" s="433"/>
      <c r="V195" s="433"/>
      <c r="W195" s="433"/>
      <c r="X195" s="433"/>
      <c r="Y195" s="436"/>
      <c r="Z195" s="436"/>
      <c r="AA195" s="2"/>
      <c r="AB195" s="2"/>
      <c r="AC195" s="2"/>
      <c r="AD195" s="2"/>
      <c r="AE195" s="2"/>
      <c r="AF195" s="2"/>
      <c r="AG195" s="2"/>
      <c r="AH195" s="2"/>
      <c r="AI195" s="2"/>
      <c r="AJ195" s="2"/>
      <c r="AK195" s="2"/>
      <c r="AL195" s="2"/>
      <c r="AM195" s="2"/>
      <c r="AN195" s="2"/>
      <c r="AO195" s="2"/>
      <c r="AP195" s="2"/>
      <c r="AQ195" s="2"/>
      <c r="AR195" s="2"/>
      <c r="AS195" s="2"/>
      <c r="AT195" s="2"/>
      <c r="AU195" s="2"/>
      <c r="AV195" s="2"/>
      <c r="AW195" s="2"/>
      <c r="AX195" s="2"/>
      <c r="AY195" s="2"/>
      <c r="AZ195" s="376"/>
      <c r="BA195" s="991"/>
      <c r="BB195" s="651"/>
      <c r="BC195" s="480"/>
      <c r="BD195" s="465"/>
      <c r="BE195" s="465"/>
      <c r="BF195" s="465"/>
      <c r="BG195" s="484"/>
      <c r="BH195" s="480"/>
      <c r="BI195" s="465"/>
      <c r="BJ195" s="465"/>
      <c r="BK195" s="465"/>
      <c r="BL195" s="484"/>
      <c r="BM195" s="480"/>
      <c r="BN195" s="465"/>
      <c r="BO195" s="465"/>
      <c r="BP195" s="465"/>
      <c r="BQ195" s="484"/>
      <c r="BR195" s="480"/>
      <c r="BS195" s="465"/>
      <c r="BT195" s="465"/>
      <c r="BU195" s="465"/>
      <c r="BV195" s="465"/>
      <c r="BW195" s="465"/>
      <c r="BX195" s="465"/>
      <c r="BY195" s="466"/>
      <c r="BZ195" s="466"/>
      <c r="CA195" s="27"/>
      <c r="CB195" s="27"/>
      <c r="CC195" s="27"/>
      <c r="CD195" s="27"/>
      <c r="CE195" s="27"/>
      <c r="CF195" s="27"/>
      <c r="CG195" s="27"/>
      <c r="CH195" s="27"/>
      <c r="CI195" s="27"/>
      <c r="CJ195" s="27"/>
      <c r="CK195" s="27"/>
      <c r="CL195" s="27"/>
      <c r="CM195" s="27"/>
      <c r="CN195" s="27"/>
      <c r="CO195" s="27"/>
      <c r="CP195" s="27"/>
      <c r="CQ195" s="27"/>
      <c r="CR195" s="27"/>
      <c r="CS195" s="27"/>
      <c r="CT195" s="27"/>
      <c r="CU195" s="27"/>
      <c r="CV195" s="27"/>
      <c r="CW195" s="27"/>
      <c r="CX195" s="27"/>
      <c r="CY195" s="27"/>
      <c r="CZ195" s="27"/>
    </row>
    <row r="196" s="339" customFormat="true" ht="15" customHeight="true" x14ac:dyDescent="0.2">
      <c r="A196" s="645"/>
      <c r="B196" s="409"/>
      <c r="C196" s="435"/>
      <c r="D196" s="433"/>
      <c r="E196" s="433"/>
      <c r="F196" s="433"/>
      <c r="G196" s="437"/>
      <c r="H196" s="434"/>
      <c r="I196" s="433"/>
      <c r="J196" s="433"/>
      <c r="K196" s="433"/>
      <c r="L196" s="436"/>
      <c r="M196" s="435"/>
      <c r="N196" s="433"/>
      <c r="O196" s="433"/>
      <c r="P196" s="433"/>
      <c r="Q196" s="436"/>
      <c r="R196" s="435"/>
      <c r="S196" s="433"/>
      <c r="T196" s="433"/>
      <c r="U196" s="433"/>
      <c r="V196" s="433"/>
      <c r="W196" s="433"/>
      <c r="X196" s="433"/>
      <c r="Y196" s="436"/>
      <c r="Z196" s="436"/>
      <c r="AA196" s="2"/>
      <c r="AB196" s="2"/>
      <c r="AC196" s="2"/>
      <c r="AD196" s="2"/>
      <c r="AE196" s="2"/>
      <c r="AF196" s="2"/>
      <c r="AG196" s="2"/>
      <c r="AH196" s="2"/>
      <c r="AI196" s="2"/>
      <c r="AJ196" s="2"/>
      <c r="AK196" s="2"/>
      <c r="AL196" s="2"/>
      <c r="AM196" s="2"/>
      <c r="AN196" s="2"/>
      <c r="AO196" s="2"/>
      <c r="AP196" s="2"/>
      <c r="AQ196" s="2"/>
      <c r="AR196" s="2"/>
      <c r="AS196" s="2"/>
      <c r="AT196" s="2"/>
      <c r="AU196" s="2"/>
      <c r="AV196" s="2"/>
      <c r="AW196" s="2"/>
      <c r="AX196" s="2"/>
      <c r="AY196" s="2"/>
      <c r="AZ196" s="376"/>
      <c r="BA196" s="991"/>
      <c r="BB196" s="651"/>
      <c r="BC196" s="480"/>
      <c r="BD196" s="465"/>
      <c r="BE196" s="465"/>
      <c r="BF196" s="465"/>
      <c r="BG196" s="484"/>
      <c r="BH196" s="480"/>
      <c r="BI196" s="465"/>
      <c r="BJ196" s="465"/>
      <c r="BK196" s="465"/>
      <c r="BL196" s="484"/>
      <c r="BM196" s="480"/>
      <c r="BN196" s="465"/>
      <c r="BO196" s="465"/>
      <c r="BP196" s="465"/>
      <c r="BQ196" s="484"/>
      <c r="BR196" s="480"/>
      <c r="BS196" s="465"/>
      <c r="BT196" s="465"/>
      <c r="BU196" s="465"/>
      <c r="BV196" s="465"/>
      <c r="BW196" s="465"/>
      <c r="BX196" s="465"/>
      <c r="BY196" s="466"/>
      <c r="BZ196" s="466"/>
      <c r="CA196" s="27"/>
      <c r="CB196" s="27"/>
      <c r="CC196" s="27"/>
      <c r="CD196" s="27"/>
      <c r="CE196" s="27"/>
      <c r="CF196" s="27"/>
      <c r="CG196" s="27"/>
      <c r="CH196" s="27"/>
      <c r="CI196" s="27"/>
      <c r="CJ196" s="27"/>
      <c r="CK196" s="27"/>
      <c r="CL196" s="27"/>
      <c r="CM196" s="27"/>
      <c r="CN196" s="27"/>
      <c r="CO196" s="27"/>
      <c r="CP196" s="27"/>
      <c r="CQ196" s="27"/>
      <c r="CR196" s="27"/>
      <c r="CS196" s="27"/>
      <c r="CT196" s="27"/>
      <c r="CU196" s="27"/>
      <c r="CV196" s="27"/>
      <c r="CW196" s="27"/>
      <c r="CX196" s="27"/>
      <c r="CY196" s="27"/>
      <c r="CZ196" s="27"/>
    </row>
    <row r="197" s="339" customFormat="true" ht="15" customHeight="true" x14ac:dyDescent="0.2">
      <c r="A197" s="645"/>
      <c r="B197" s="409"/>
      <c r="C197" s="435"/>
      <c r="D197" s="433"/>
      <c r="E197" s="433"/>
      <c r="F197" s="433"/>
      <c r="G197" s="437"/>
      <c r="H197" s="434"/>
      <c r="I197" s="433"/>
      <c r="J197" s="433"/>
      <c r="K197" s="433"/>
      <c r="L197" s="436"/>
      <c r="M197" s="435"/>
      <c r="N197" s="433"/>
      <c r="O197" s="433"/>
      <c r="P197" s="433"/>
      <c r="Q197" s="436"/>
      <c r="R197" s="435"/>
      <c r="S197" s="433"/>
      <c r="T197" s="433"/>
      <c r="U197" s="433"/>
      <c r="V197" s="433"/>
      <c r="W197" s="433"/>
      <c r="X197" s="433"/>
      <c r="Y197" s="436"/>
      <c r="Z197" s="436"/>
      <c r="AA197" s="2"/>
      <c r="AB197" s="2"/>
      <c r="AC197" s="2"/>
      <c r="AD197" s="2"/>
      <c r="AE197" s="2"/>
      <c r="AF197" s="2"/>
      <c r="AG197" s="2"/>
      <c r="AH197" s="2"/>
      <c r="AI197" s="2"/>
      <c r="AJ197" s="2"/>
      <c r="AK197" s="2"/>
      <c r="AL197" s="2"/>
      <c r="AM197" s="2"/>
      <c r="AN197" s="2"/>
      <c r="AO197" s="2"/>
      <c r="AP197" s="2"/>
      <c r="AQ197" s="2"/>
      <c r="AR197" s="2"/>
      <c r="AS197" s="2"/>
      <c r="AT197" s="2"/>
      <c r="AU197" s="2"/>
      <c r="AV197" s="2"/>
      <c r="AW197" s="2"/>
      <c r="AX197" s="2"/>
      <c r="AY197" s="2"/>
      <c r="AZ197" s="376"/>
      <c r="BA197" s="991"/>
      <c r="BB197" s="651"/>
      <c r="BC197" s="480"/>
      <c r="BD197" s="465"/>
      <c r="BE197" s="465"/>
      <c r="BF197" s="465"/>
      <c r="BG197" s="484"/>
      <c r="BH197" s="480"/>
      <c r="BI197" s="465"/>
      <c r="BJ197" s="465"/>
      <c r="BK197" s="465"/>
      <c r="BL197" s="484"/>
      <c r="BM197" s="480"/>
      <c r="BN197" s="465"/>
      <c r="BO197" s="465"/>
      <c r="BP197" s="465"/>
      <c r="BQ197" s="484"/>
      <c r="BR197" s="480"/>
      <c r="BS197" s="465"/>
      <c r="BT197" s="465"/>
      <c r="BU197" s="465"/>
      <c r="BV197" s="465"/>
      <c r="BW197" s="465"/>
      <c r="BX197" s="465"/>
      <c r="BY197" s="466"/>
      <c r="BZ197" s="466"/>
      <c r="CA197" s="27"/>
      <c r="CB197" s="27"/>
      <c r="CC197" s="27"/>
      <c r="CD197" s="27"/>
      <c r="CE197" s="27"/>
      <c r="CF197" s="27"/>
      <c r="CG197" s="27"/>
      <c r="CH197" s="27"/>
      <c r="CI197" s="27"/>
      <c r="CJ197" s="27"/>
      <c r="CK197" s="27"/>
      <c r="CL197" s="27"/>
      <c r="CM197" s="27"/>
      <c r="CN197" s="27"/>
      <c r="CO197" s="27"/>
      <c r="CP197" s="27"/>
      <c r="CQ197" s="27"/>
      <c r="CR197" s="27"/>
      <c r="CS197" s="27"/>
      <c r="CT197" s="27"/>
      <c r="CU197" s="27"/>
      <c r="CV197" s="27"/>
      <c r="CW197" s="27"/>
      <c r="CX197" s="27"/>
      <c r="CY197" s="27"/>
      <c r="CZ197" s="27"/>
    </row>
    <row r="198" s="339" customFormat="true" ht="15" customHeight="true" x14ac:dyDescent="0.2">
      <c r="A198" s="645"/>
      <c r="B198" s="409"/>
      <c r="C198" s="435"/>
      <c r="D198" s="433"/>
      <c r="E198" s="433"/>
      <c r="F198" s="433"/>
      <c r="G198" s="437"/>
      <c r="H198" s="434"/>
      <c r="I198" s="433"/>
      <c r="J198" s="433"/>
      <c r="K198" s="433"/>
      <c r="L198" s="436"/>
      <c r="M198" s="435"/>
      <c r="N198" s="433"/>
      <c r="O198" s="433"/>
      <c r="P198" s="433"/>
      <c r="Q198" s="436"/>
      <c r="R198" s="435"/>
      <c r="S198" s="433"/>
      <c r="T198" s="433"/>
      <c r="U198" s="433"/>
      <c r="V198" s="433"/>
      <c r="W198" s="433"/>
      <c r="X198" s="433"/>
      <c r="Y198" s="436"/>
      <c r="Z198" s="436"/>
      <c r="AA198" s="2"/>
      <c r="AB198" s="2"/>
      <c r="AC198" s="2"/>
      <c r="AD198" s="2"/>
      <c r="AE198" s="2"/>
      <c r="AF198" s="2"/>
      <c r="AG198" s="2"/>
      <c r="AH198" s="2"/>
      <c r="AI198" s="2"/>
      <c r="AJ198" s="2"/>
      <c r="AK198" s="2"/>
      <c r="AL198" s="2"/>
      <c r="AM198" s="2"/>
      <c r="AN198" s="2"/>
      <c r="AO198" s="2"/>
      <c r="AP198" s="2"/>
      <c r="AQ198" s="2"/>
      <c r="AR198" s="2"/>
      <c r="AS198" s="2"/>
      <c r="AT198" s="2"/>
      <c r="AU198" s="2"/>
      <c r="AV198" s="2"/>
      <c r="AW198" s="2"/>
      <c r="AX198" s="2"/>
      <c r="AY198" s="2"/>
      <c r="AZ198" s="376"/>
      <c r="BA198" s="991"/>
      <c r="BB198" s="651"/>
      <c r="BC198" s="480"/>
      <c r="BD198" s="465"/>
      <c r="BE198" s="465"/>
      <c r="BF198" s="465"/>
      <c r="BG198" s="484"/>
      <c r="BH198" s="480"/>
      <c r="BI198" s="465"/>
      <c r="BJ198" s="465"/>
      <c r="BK198" s="465"/>
      <c r="BL198" s="484"/>
      <c r="BM198" s="480"/>
      <c r="BN198" s="465"/>
      <c r="BO198" s="465"/>
      <c r="BP198" s="465"/>
      <c r="BQ198" s="484"/>
      <c r="BR198" s="480"/>
      <c r="BS198" s="465"/>
      <c r="BT198" s="465"/>
      <c r="BU198" s="465"/>
      <c r="BV198" s="465"/>
      <c r="BW198" s="465"/>
      <c r="BX198" s="465"/>
      <c r="BY198" s="466"/>
      <c r="BZ198" s="466"/>
      <c r="CA198" s="27"/>
      <c r="CB198" s="27"/>
      <c r="CC198" s="27"/>
      <c r="CD198" s="27"/>
      <c r="CE198" s="27"/>
      <c r="CF198" s="27"/>
      <c r="CG198" s="27"/>
      <c r="CH198" s="27"/>
      <c r="CI198" s="27"/>
      <c r="CJ198" s="27"/>
      <c r="CK198" s="27"/>
      <c r="CL198" s="27"/>
      <c r="CM198" s="27"/>
      <c r="CN198" s="27"/>
      <c r="CO198" s="27"/>
      <c r="CP198" s="27"/>
      <c r="CQ198" s="27"/>
      <c r="CR198" s="27"/>
      <c r="CS198" s="27"/>
      <c r="CT198" s="27"/>
      <c r="CU198" s="27"/>
      <c r="CV198" s="27"/>
      <c r="CW198" s="27"/>
      <c r="CX198" s="27"/>
      <c r="CY198" s="27"/>
      <c r="CZ198" s="27"/>
    </row>
    <row r="199" s="339" customFormat="true" ht="15" customHeight="true" x14ac:dyDescent="0.2">
      <c r="A199" s="645"/>
      <c r="B199" s="409"/>
      <c r="C199" s="435"/>
      <c r="D199" s="433"/>
      <c r="E199" s="433"/>
      <c r="F199" s="433"/>
      <c r="G199" s="437"/>
      <c r="H199" s="434"/>
      <c r="I199" s="433"/>
      <c r="J199" s="433"/>
      <c r="K199" s="433"/>
      <c r="L199" s="436"/>
      <c r="M199" s="435"/>
      <c r="N199" s="433"/>
      <c r="O199" s="433"/>
      <c r="P199" s="433"/>
      <c r="Q199" s="436"/>
      <c r="R199" s="435"/>
      <c r="S199" s="433"/>
      <c r="T199" s="433"/>
      <c r="U199" s="433"/>
      <c r="V199" s="433"/>
      <c r="W199" s="433"/>
      <c r="X199" s="433"/>
      <c r="Y199" s="436"/>
      <c r="Z199" s="436"/>
      <c r="AA199" s="2"/>
      <c r="AB199" s="2"/>
      <c r="AC199" s="2"/>
      <c r="AD199" s="2"/>
      <c r="AE199" s="2"/>
      <c r="AF199" s="2"/>
      <c r="AG199" s="2"/>
      <c r="AH199" s="2"/>
      <c r="AI199" s="2"/>
      <c r="AJ199" s="2"/>
      <c r="AK199" s="2"/>
      <c r="AL199" s="2"/>
      <c r="AM199" s="2"/>
      <c r="AN199" s="2"/>
      <c r="AO199" s="2"/>
      <c r="AP199" s="2"/>
      <c r="AQ199" s="2"/>
      <c r="AR199" s="2"/>
      <c r="AS199" s="2"/>
      <c r="AT199" s="2"/>
      <c r="AU199" s="2"/>
      <c r="AV199" s="2"/>
      <c r="AW199" s="2"/>
      <c r="AX199" s="2"/>
      <c r="AY199" s="2"/>
      <c r="AZ199" s="376"/>
      <c r="BA199" s="991"/>
      <c r="BB199" s="651"/>
      <c r="BC199" s="480"/>
      <c r="BD199" s="465"/>
      <c r="BE199" s="465"/>
      <c r="BF199" s="465"/>
      <c r="BG199" s="484"/>
      <c r="BH199" s="480"/>
      <c r="BI199" s="465"/>
      <c r="BJ199" s="465"/>
      <c r="BK199" s="465"/>
      <c r="BL199" s="484"/>
      <c r="BM199" s="480"/>
      <c r="BN199" s="465"/>
      <c r="BO199" s="465"/>
      <c r="BP199" s="465"/>
      <c r="BQ199" s="484"/>
      <c r="BR199" s="480"/>
      <c r="BS199" s="465"/>
      <c r="BT199" s="465"/>
      <c r="BU199" s="465"/>
      <c r="BV199" s="465"/>
      <c r="BW199" s="465"/>
      <c r="BX199" s="465"/>
      <c r="BY199" s="466"/>
      <c r="BZ199" s="466"/>
      <c r="CA199" s="27"/>
      <c r="CB199" s="27"/>
      <c r="CC199" s="27"/>
      <c r="CD199" s="27"/>
      <c r="CE199" s="27"/>
      <c r="CF199" s="27"/>
      <c r="CG199" s="27"/>
      <c r="CH199" s="27"/>
      <c r="CI199" s="27"/>
      <c r="CJ199" s="27"/>
      <c r="CK199" s="27"/>
      <c r="CL199" s="27"/>
      <c r="CM199" s="27"/>
      <c r="CN199" s="27"/>
      <c r="CO199" s="27"/>
      <c r="CP199" s="27"/>
      <c r="CQ199" s="27"/>
      <c r="CR199" s="27"/>
      <c r="CS199" s="27"/>
      <c r="CT199" s="27"/>
      <c r="CU199" s="27"/>
      <c r="CV199" s="27"/>
      <c r="CW199" s="27"/>
      <c r="CX199" s="27"/>
      <c r="CY199" s="27"/>
      <c r="CZ199" s="27"/>
    </row>
    <row r="200" s="339" customFormat="true" ht="15" customHeight="true" x14ac:dyDescent="0.2">
      <c r="A200" s="645"/>
      <c r="B200" s="409"/>
      <c r="C200" s="435"/>
      <c r="D200" s="433"/>
      <c r="E200" s="433"/>
      <c r="F200" s="433"/>
      <c r="G200" s="437"/>
      <c r="H200" s="434"/>
      <c r="I200" s="433"/>
      <c r="J200" s="433"/>
      <c r="K200" s="433"/>
      <c r="L200" s="436"/>
      <c r="M200" s="435"/>
      <c r="N200" s="433"/>
      <c r="O200" s="433"/>
      <c r="P200" s="433"/>
      <c r="Q200" s="436"/>
      <c r="R200" s="435"/>
      <c r="S200" s="433"/>
      <c r="T200" s="433"/>
      <c r="U200" s="433"/>
      <c r="V200" s="433"/>
      <c r="W200" s="433"/>
      <c r="X200" s="433"/>
      <c r="Y200" s="436"/>
      <c r="Z200" s="436"/>
      <c r="AA200" s="2"/>
      <c r="AB200" s="2"/>
      <c r="AC200" s="2"/>
      <c r="AD200" s="2"/>
      <c r="AE200" s="2"/>
      <c r="AF200" s="2"/>
      <c r="AG200" s="2"/>
      <c r="AH200" s="2"/>
      <c r="AI200" s="2"/>
      <c r="AJ200" s="2"/>
      <c r="AK200" s="2"/>
      <c r="AL200" s="2"/>
      <c r="AM200" s="2"/>
      <c r="AN200" s="2"/>
      <c r="AO200" s="2"/>
      <c r="AP200" s="2"/>
      <c r="AQ200" s="2"/>
      <c r="AR200" s="2"/>
      <c r="AS200" s="2"/>
      <c r="AT200" s="2"/>
      <c r="AU200" s="2"/>
      <c r="AV200" s="2"/>
      <c r="AW200" s="2"/>
      <c r="AX200" s="2"/>
      <c r="AY200" s="2"/>
      <c r="AZ200" s="376"/>
      <c r="BA200" s="991"/>
      <c r="BB200" s="651"/>
      <c r="BC200" s="480"/>
      <c r="BD200" s="465"/>
      <c r="BE200" s="465"/>
      <c r="BF200" s="465"/>
      <c r="BG200" s="484"/>
      <c r="BH200" s="480"/>
      <c r="BI200" s="465"/>
      <c r="BJ200" s="465"/>
      <c r="BK200" s="465"/>
      <c r="BL200" s="484"/>
      <c r="BM200" s="480"/>
      <c r="BN200" s="465"/>
      <c r="BO200" s="465"/>
      <c r="BP200" s="465"/>
      <c r="BQ200" s="484"/>
      <c r="BR200" s="480"/>
      <c r="BS200" s="465"/>
      <c r="BT200" s="465"/>
      <c r="BU200" s="465"/>
      <c r="BV200" s="465"/>
      <c r="BW200" s="465"/>
      <c r="BX200" s="465"/>
      <c r="BY200" s="466"/>
      <c r="BZ200" s="466"/>
      <c r="CA200" s="27"/>
      <c r="CB200" s="27"/>
      <c r="CC200" s="27"/>
      <c r="CD200" s="27"/>
      <c r="CE200" s="27"/>
      <c r="CF200" s="27"/>
      <c r="CG200" s="27"/>
      <c r="CH200" s="27"/>
      <c r="CI200" s="27"/>
      <c r="CJ200" s="27"/>
      <c r="CK200" s="27"/>
      <c r="CL200" s="27"/>
      <c r="CM200" s="27"/>
      <c r="CN200" s="27"/>
      <c r="CO200" s="27"/>
      <c r="CP200" s="27"/>
      <c r="CQ200" s="27"/>
      <c r="CR200" s="27"/>
      <c r="CS200" s="27"/>
      <c r="CT200" s="27"/>
      <c r="CU200" s="27"/>
      <c r="CV200" s="27"/>
      <c r="CW200" s="27"/>
      <c r="CX200" s="27"/>
      <c r="CY200" s="27"/>
      <c r="CZ200" s="27"/>
    </row>
    <row r="201" s="339" customFormat="true" ht="15" customHeight="true" x14ac:dyDescent="0.2">
      <c r="A201" s="645"/>
      <c r="B201" s="409"/>
      <c r="C201" s="435"/>
      <c r="D201" s="433"/>
      <c r="E201" s="433"/>
      <c r="F201" s="433"/>
      <c r="G201" s="437"/>
      <c r="H201" s="434"/>
      <c r="I201" s="433"/>
      <c r="J201" s="433"/>
      <c r="K201" s="433"/>
      <c r="L201" s="436"/>
      <c r="M201" s="435"/>
      <c r="N201" s="433"/>
      <c r="O201" s="433"/>
      <c r="P201" s="433"/>
      <c r="Q201" s="436"/>
      <c r="R201" s="435"/>
      <c r="S201" s="433"/>
      <c r="T201" s="433"/>
      <c r="U201" s="433"/>
      <c r="V201" s="433"/>
      <c r="W201" s="433"/>
      <c r="X201" s="433"/>
      <c r="Y201" s="436"/>
      <c r="Z201" s="436"/>
      <c r="AA201" s="2"/>
      <c r="AB201" s="2"/>
      <c r="AC201" s="2"/>
      <c r="AD201" s="2"/>
      <c r="AE201" s="2"/>
      <c r="AF201" s="2"/>
      <c r="AG201" s="2"/>
      <c r="AH201" s="2"/>
      <c r="AI201" s="2"/>
      <c r="AJ201" s="2"/>
      <c r="AK201" s="2"/>
      <c r="AL201" s="2"/>
      <c r="AM201" s="2"/>
      <c r="AN201" s="2"/>
      <c r="AO201" s="2"/>
      <c r="AP201" s="2"/>
      <c r="AQ201" s="2"/>
      <c r="AR201" s="2"/>
      <c r="AS201" s="2"/>
      <c r="AT201" s="2"/>
      <c r="AU201" s="2"/>
      <c r="AV201" s="2"/>
      <c r="AW201" s="2"/>
      <c r="AX201" s="2"/>
      <c r="AY201" s="2"/>
      <c r="AZ201" s="376"/>
      <c r="BA201" s="991"/>
      <c r="BB201" s="651"/>
      <c r="BC201" s="480"/>
      <c r="BD201" s="465"/>
      <c r="BE201" s="465"/>
      <c r="BF201" s="465"/>
      <c r="BG201" s="484"/>
      <c r="BH201" s="480"/>
      <c r="BI201" s="465"/>
      <c r="BJ201" s="465"/>
      <c r="BK201" s="465"/>
      <c r="BL201" s="484"/>
      <c r="BM201" s="480"/>
      <c r="BN201" s="465"/>
      <c r="BO201" s="465"/>
      <c r="BP201" s="465"/>
      <c r="BQ201" s="484"/>
      <c r="BR201" s="480"/>
      <c r="BS201" s="465"/>
      <c r="BT201" s="465"/>
      <c r="BU201" s="465"/>
      <c r="BV201" s="465"/>
      <c r="BW201" s="465"/>
      <c r="BX201" s="465"/>
      <c r="BY201" s="466"/>
      <c r="BZ201" s="466"/>
      <c r="CA201" s="27"/>
      <c r="CB201" s="27"/>
      <c r="CC201" s="27"/>
      <c r="CD201" s="27"/>
      <c r="CE201" s="27"/>
      <c r="CF201" s="27"/>
      <c r="CG201" s="27"/>
      <c r="CH201" s="27"/>
      <c r="CI201" s="27"/>
      <c r="CJ201" s="27"/>
      <c r="CK201" s="27"/>
      <c r="CL201" s="27"/>
      <c r="CM201" s="27"/>
      <c r="CN201" s="27"/>
      <c r="CO201" s="27"/>
      <c r="CP201" s="27"/>
      <c r="CQ201" s="27"/>
      <c r="CR201" s="27"/>
      <c r="CS201" s="27"/>
      <c r="CT201" s="27"/>
      <c r="CU201" s="27"/>
      <c r="CV201" s="27"/>
      <c r="CW201" s="27"/>
      <c r="CX201" s="27"/>
      <c r="CY201" s="27"/>
      <c r="CZ201" s="27"/>
    </row>
    <row r="202" s="339" customFormat="true" ht="15" customHeight="true" x14ac:dyDescent="0.2">
      <c r="A202" s="645"/>
      <c r="B202" s="409"/>
      <c r="C202" s="435"/>
      <c r="D202" s="433"/>
      <c r="E202" s="433"/>
      <c r="F202" s="433"/>
      <c r="G202" s="437"/>
      <c r="H202" s="434"/>
      <c r="I202" s="433"/>
      <c r="J202" s="433"/>
      <c r="K202" s="433"/>
      <c r="L202" s="436"/>
      <c r="M202" s="435"/>
      <c r="N202" s="433"/>
      <c r="O202" s="433"/>
      <c r="P202" s="433"/>
      <c r="Q202" s="436"/>
      <c r="R202" s="435"/>
      <c r="S202" s="433"/>
      <c r="T202" s="433"/>
      <c r="U202" s="433"/>
      <c r="V202" s="433"/>
      <c r="W202" s="433"/>
      <c r="X202" s="433"/>
      <c r="Y202" s="436"/>
      <c r="Z202" s="436"/>
      <c r="AA202" s="2"/>
      <c r="AB202" s="2"/>
      <c r="AC202" s="2"/>
      <c r="AD202" s="2"/>
      <c r="AE202" s="2"/>
      <c r="AF202" s="2"/>
      <c r="AG202" s="2"/>
      <c r="AH202" s="2"/>
      <c r="AI202" s="2"/>
      <c r="AJ202" s="2"/>
      <c r="AK202" s="2"/>
      <c r="AL202" s="2"/>
      <c r="AM202" s="2"/>
      <c r="AN202" s="2"/>
      <c r="AO202" s="2"/>
      <c r="AP202" s="2"/>
      <c r="AQ202" s="2"/>
      <c r="AR202" s="2"/>
      <c r="AS202" s="2"/>
      <c r="AT202" s="2"/>
      <c r="AU202" s="2"/>
      <c r="AV202" s="2"/>
      <c r="AW202" s="2"/>
      <c r="AX202" s="2"/>
      <c r="AY202" s="2"/>
      <c r="AZ202" s="376"/>
      <c r="BA202" s="991"/>
      <c r="BB202" s="651"/>
      <c r="BC202" s="480"/>
      <c r="BD202" s="465"/>
      <c r="BE202" s="465"/>
      <c r="BF202" s="465"/>
      <c r="BG202" s="484"/>
      <c r="BH202" s="480"/>
      <c r="BI202" s="465"/>
      <c r="BJ202" s="465"/>
      <c r="BK202" s="465"/>
      <c r="BL202" s="484"/>
      <c r="BM202" s="480"/>
      <c r="BN202" s="465"/>
      <c r="BO202" s="465"/>
      <c r="BP202" s="465"/>
      <c r="BQ202" s="484"/>
      <c r="BR202" s="480"/>
      <c r="BS202" s="465"/>
      <c r="BT202" s="465"/>
      <c r="BU202" s="465"/>
      <c r="BV202" s="465"/>
      <c r="BW202" s="465"/>
      <c r="BX202" s="465"/>
      <c r="BY202" s="466"/>
      <c r="BZ202" s="466"/>
      <c r="CA202" s="27"/>
      <c r="CB202" s="27"/>
      <c r="CC202" s="27"/>
      <c r="CD202" s="27"/>
      <c r="CE202" s="27"/>
      <c r="CF202" s="27"/>
      <c r="CG202" s="27"/>
      <c r="CH202" s="27"/>
      <c r="CI202" s="27"/>
      <c r="CJ202" s="27"/>
      <c r="CK202" s="27"/>
      <c r="CL202" s="27"/>
      <c r="CM202" s="27"/>
      <c r="CN202" s="27"/>
      <c r="CO202" s="27"/>
      <c r="CP202" s="27"/>
      <c r="CQ202" s="27"/>
      <c r="CR202" s="27"/>
      <c r="CS202" s="27"/>
      <c r="CT202" s="27"/>
      <c r="CU202" s="27"/>
      <c r="CV202" s="27"/>
      <c r="CW202" s="27"/>
      <c r="CX202" s="27"/>
      <c r="CY202" s="27"/>
      <c r="CZ202" s="27"/>
    </row>
    <row r="203" s="339" customFormat="true" ht="15" customHeight="true" x14ac:dyDescent="0.2">
      <c r="A203" s="645"/>
      <c r="B203" s="409"/>
      <c r="C203" s="435"/>
      <c r="D203" s="433"/>
      <c r="E203" s="433"/>
      <c r="F203" s="433"/>
      <c r="G203" s="437"/>
      <c r="H203" s="434"/>
      <c r="I203" s="433"/>
      <c r="J203" s="433"/>
      <c r="K203" s="433"/>
      <c r="L203" s="436"/>
      <c r="M203" s="435"/>
      <c r="N203" s="433"/>
      <c r="O203" s="433"/>
      <c r="P203" s="433"/>
      <c r="Q203" s="436"/>
      <c r="R203" s="435"/>
      <c r="S203" s="433"/>
      <c r="T203" s="433"/>
      <c r="U203" s="433"/>
      <c r="V203" s="433"/>
      <c r="W203" s="433"/>
      <c r="X203" s="433"/>
      <c r="Y203" s="436"/>
      <c r="Z203" s="436"/>
      <c r="AA203" s="2"/>
      <c r="AB203" s="2"/>
      <c r="AC203" s="2"/>
      <c r="AD203" s="2"/>
      <c r="AE203" s="2"/>
      <c r="AF203" s="2"/>
      <c r="AG203" s="2"/>
      <c r="AH203" s="2"/>
      <c r="AI203" s="2"/>
      <c r="AJ203" s="2"/>
      <c r="AK203" s="2"/>
      <c r="AL203" s="2"/>
      <c r="AM203" s="2"/>
      <c r="AN203" s="2"/>
      <c r="AO203" s="2"/>
      <c r="AP203" s="2"/>
      <c r="AQ203" s="2"/>
      <c r="AR203" s="2"/>
      <c r="AS203" s="2"/>
      <c r="AT203" s="2"/>
      <c r="AU203" s="2"/>
      <c r="AV203" s="2"/>
      <c r="AW203" s="2"/>
      <c r="AX203" s="2"/>
      <c r="AY203" s="2"/>
      <c r="AZ203" s="376"/>
      <c r="BA203" s="991"/>
      <c r="BB203" s="651"/>
      <c r="BC203" s="480"/>
      <c r="BD203" s="465"/>
      <c r="BE203" s="465"/>
      <c r="BF203" s="465"/>
      <c r="BG203" s="484"/>
      <c r="BH203" s="480"/>
      <c r="BI203" s="465"/>
      <c r="BJ203" s="465"/>
      <c r="BK203" s="465"/>
      <c r="BL203" s="484"/>
      <c r="BM203" s="480"/>
      <c r="BN203" s="465"/>
      <c r="BO203" s="465"/>
      <c r="BP203" s="465"/>
      <c r="BQ203" s="484"/>
      <c r="BR203" s="480"/>
      <c r="BS203" s="465"/>
      <c r="BT203" s="465"/>
      <c r="BU203" s="465"/>
      <c r="BV203" s="465"/>
      <c r="BW203" s="465"/>
      <c r="BX203" s="465"/>
      <c r="BY203" s="466"/>
      <c r="BZ203" s="466"/>
      <c r="CA203" s="27"/>
      <c r="CB203" s="27"/>
      <c r="CC203" s="27"/>
      <c r="CD203" s="27"/>
      <c r="CE203" s="27"/>
      <c r="CF203" s="27"/>
      <c r="CG203" s="27"/>
      <c r="CH203" s="27"/>
      <c r="CI203" s="27"/>
      <c r="CJ203" s="27"/>
      <c r="CK203" s="27"/>
      <c r="CL203" s="27"/>
      <c r="CM203" s="27"/>
      <c r="CN203" s="27"/>
      <c r="CO203" s="27"/>
      <c r="CP203" s="27"/>
      <c r="CQ203" s="27"/>
      <c r="CR203" s="27"/>
      <c r="CS203" s="27"/>
      <c r="CT203" s="27"/>
      <c r="CU203" s="27"/>
      <c r="CV203" s="27"/>
      <c r="CW203" s="27"/>
      <c r="CX203" s="27"/>
      <c r="CY203" s="27"/>
      <c r="CZ203" s="27"/>
    </row>
    <row r="204" s="339" customFormat="true" ht="15" customHeight="true" x14ac:dyDescent="0.2">
      <c r="A204" s="645"/>
      <c r="B204" s="409"/>
      <c r="C204" s="435"/>
      <c r="D204" s="433"/>
      <c r="E204" s="433"/>
      <c r="F204" s="433"/>
      <c r="G204" s="437"/>
      <c r="H204" s="434"/>
      <c r="I204" s="433"/>
      <c r="J204" s="433"/>
      <c r="K204" s="433"/>
      <c r="L204" s="436"/>
      <c r="M204" s="435"/>
      <c r="N204" s="433"/>
      <c r="O204" s="433"/>
      <c r="P204" s="433"/>
      <c r="Q204" s="436"/>
      <c r="R204" s="435"/>
      <c r="S204" s="433"/>
      <c r="T204" s="433"/>
      <c r="U204" s="433"/>
      <c r="V204" s="433"/>
      <c r="W204" s="433"/>
      <c r="X204" s="433"/>
      <c r="Y204" s="436"/>
      <c r="Z204" s="436"/>
      <c r="AA204" s="2"/>
      <c r="AB204" s="2"/>
      <c r="AC204" s="2"/>
      <c r="AD204" s="2"/>
      <c r="AE204" s="2"/>
      <c r="AF204" s="2"/>
      <c r="AG204" s="2"/>
      <c r="AH204" s="2"/>
      <c r="AI204" s="2"/>
      <c r="AJ204" s="2"/>
      <c r="AK204" s="2"/>
      <c r="AL204" s="2"/>
      <c r="AM204" s="2"/>
      <c r="AN204" s="2"/>
      <c r="AO204" s="2"/>
      <c r="AP204" s="2"/>
      <c r="AQ204" s="2"/>
      <c r="AR204" s="2"/>
      <c r="AS204" s="2"/>
      <c r="AT204" s="2"/>
      <c r="AU204" s="2"/>
      <c r="AV204" s="2"/>
      <c r="AW204" s="2"/>
      <c r="AX204" s="2"/>
      <c r="AY204" s="2"/>
      <c r="AZ204" s="376"/>
      <c r="BA204" s="991"/>
      <c r="BB204" s="651"/>
      <c r="BC204" s="480"/>
      <c r="BD204" s="465"/>
      <c r="BE204" s="465"/>
      <c r="BF204" s="465"/>
      <c r="BG204" s="484"/>
      <c r="BH204" s="480"/>
      <c r="BI204" s="465"/>
      <c r="BJ204" s="465"/>
      <c r="BK204" s="465"/>
      <c r="BL204" s="484"/>
      <c r="BM204" s="480"/>
      <c r="BN204" s="465"/>
      <c r="BO204" s="465"/>
      <c r="BP204" s="465"/>
      <c r="BQ204" s="484"/>
      <c r="BR204" s="480"/>
      <c r="BS204" s="465"/>
      <c r="BT204" s="465"/>
      <c r="BU204" s="465"/>
      <c r="BV204" s="465"/>
      <c r="BW204" s="465"/>
      <c r="BX204" s="465"/>
      <c r="BY204" s="466"/>
      <c r="BZ204" s="466"/>
      <c r="CA204" s="27"/>
      <c r="CB204" s="27"/>
      <c r="CC204" s="27"/>
      <c r="CD204" s="27"/>
      <c r="CE204" s="27"/>
      <c r="CF204" s="27"/>
      <c r="CG204" s="27"/>
      <c r="CH204" s="27"/>
      <c r="CI204" s="27"/>
      <c r="CJ204" s="27"/>
      <c r="CK204" s="27"/>
      <c r="CL204" s="27"/>
      <c r="CM204" s="27"/>
      <c r="CN204" s="27"/>
      <c r="CO204" s="27"/>
      <c r="CP204" s="27"/>
      <c r="CQ204" s="27"/>
      <c r="CR204" s="27"/>
      <c r="CS204" s="27"/>
      <c r="CT204" s="27"/>
      <c r="CU204" s="27"/>
      <c r="CV204" s="27"/>
      <c r="CW204" s="27"/>
      <c r="CX204" s="27"/>
      <c r="CY204" s="27"/>
      <c r="CZ204" s="27"/>
    </row>
    <row r="205" s="339" customFormat="true" ht="15" customHeight="true" x14ac:dyDescent="0.2">
      <c r="A205" s="641"/>
      <c r="B205" s="410"/>
      <c r="C205" s="440"/>
      <c r="D205" s="438"/>
      <c r="E205" s="438"/>
      <c r="F205" s="438"/>
      <c r="G205" s="442"/>
      <c r="H205" s="439"/>
      <c r="I205" s="438"/>
      <c r="J205" s="438"/>
      <c r="K205" s="438"/>
      <c r="L205" s="441"/>
      <c r="M205" s="440"/>
      <c r="N205" s="438"/>
      <c r="O205" s="438"/>
      <c r="P205" s="438"/>
      <c r="Q205" s="441"/>
      <c r="R205" s="440"/>
      <c r="S205" s="438"/>
      <c r="T205" s="438"/>
      <c r="U205" s="438"/>
      <c r="V205" s="438"/>
      <c r="W205" s="438"/>
      <c r="X205" s="438"/>
      <c r="Y205" s="441"/>
      <c r="Z205" s="441"/>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376"/>
      <c r="BA205" s="991"/>
      <c r="BB205" s="651"/>
      <c r="BC205" s="483"/>
      <c r="BD205" s="482"/>
      <c r="BE205" s="482"/>
      <c r="BF205" s="482"/>
      <c r="BG205" s="486"/>
      <c r="BH205" s="483"/>
      <c r="BI205" s="482"/>
      <c r="BJ205" s="482"/>
      <c r="BK205" s="482"/>
      <c r="BL205" s="486"/>
      <c r="BM205" s="483"/>
      <c r="BN205" s="482"/>
      <c r="BO205" s="482"/>
      <c r="BP205" s="482"/>
      <c r="BQ205" s="486"/>
      <c r="BR205" s="483"/>
      <c r="BS205" s="482"/>
      <c r="BT205" s="482"/>
      <c r="BU205" s="482"/>
      <c r="BV205" s="482"/>
      <c r="BW205" s="482"/>
      <c r="BX205" s="482"/>
      <c r="BY205" s="485"/>
      <c r="BZ205" s="485"/>
      <c r="CA205" s="27"/>
      <c r="CB205" s="27"/>
      <c r="CC205" s="27"/>
      <c r="CD205" s="27"/>
      <c r="CE205" s="27"/>
      <c r="CF205" s="27"/>
      <c r="CG205" s="27"/>
      <c r="CH205" s="27"/>
      <c r="CI205" s="27"/>
      <c r="CJ205" s="27"/>
      <c r="CK205" s="27"/>
      <c r="CL205" s="27"/>
      <c r="CM205" s="27"/>
      <c r="CN205" s="27"/>
      <c r="CO205" s="27"/>
      <c r="CP205" s="27"/>
      <c r="CQ205" s="27"/>
      <c r="CR205" s="27"/>
      <c r="CS205" s="27"/>
      <c r="CT205" s="27"/>
      <c r="CU205" s="27"/>
      <c r="CV205" s="27"/>
      <c r="CW205" s="27"/>
      <c r="CX205" s="27"/>
      <c r="CY205" s="27"/>
      <c r="CZ205" s="27"/>
    </row>
    <row r="206" s="339" customFormat="true" ht="250.15" customHeight="true" x14ac:dyDescent="0.2">
      <c r="A206" s="341"/>
      <c r="B206" s="341"/>
      <c r="C206" s="341"/>
      <c r="D206" s="341"/>
      <c r="E206" s="341"/>
      <c r="F206" s="341"/>
      <c r="G206" s="341"/>
      <c r="H206" s="341"/>
      <c r="I206" s="341"/>
      <c r="J206" s="341"/>
      <c r="K206" s="341"/>
      <c r="L206" s="341"/>
      <c r="M206" s="341"/>
      <c r="N206" s="341"/>
      <c r="O206" s="341"/>
      <c r="P206" s="341"/>
      <c r="Q206" s="341"/>
      <c r="R206" s="521"/>
      <c r="S206" s="341"/>
      <c r="T206" s="341"/>
      <c r="U206" s="341"/>
      <c r="V206" s="341"/>
      <c r="W206" s="341"/>
      <c r="X206" s="341"/>
      <c r="Y206" s="341"/>
      <c r="Z206" s="376"/>
      <c r="AA206" s="376"/>
      <c r="AB206" s="376"/>
      <c r="AC206" s="376"/>
      <c r="AD206" s="376"/>
      <c r="AE206" s="376"/>
      <c r="AF206" s="376"/>
      <c r="AG206" s="376"/>
      <c r="AH206" s="376"/>
      <c r="AI206" s="376"/>
      <c r="AJ206" s="376"/>
      <c r="AK206" s="376"/>
      <c r="AL206" s="376"/>
      <c r="AM206" s="376"/>
      <c r="AN206" s="376"/>
      <c r="AO206" s="376"/>
      <c r="AP206" s="376"/>
      <c r="AQ206" s="376"/>
      <c r="AR206" s="376"/>
      <c r="AS206" s="376"/>
      <c r="AT206" s="376"/>
      <c r="AU206" s="376"/>
      <c r="AV206" s="376"/>
      <c r="AW206" s="376"/>
      <c r="AX206" s="376"/>
      <c r="AY206" s="376"/>
      <c r="AZ206" s="376"/>
      <c r="BA206" s="341"/>
      <c r="BY206" s="341"/>
      <c r="BZ206" s="376"/>
      <c r="CA206" s="376"/>
      <c r="CB206" s="376"/>
      <c r="CC206" s="376"/>
      <c r="CD206" s="376"/>
      <c r="CE206" s="376"/>
      <c r="CF206" s="376"/>
      <c r="CG206" s="376"/>
      <c r="CH206" s="376"/>
      <c r="CI206" s="376"/>
      <c r="CJ206" s="376"/>
      <c r="CK206" s="376"/>
      <c r="CL206" s="376"/>
      <c r="CM206" s="376"/>
      <c r="CN206" s="376"/>
      <c r="CO206" s="376"/>
      <c r="CP206" s="376"/>
      <c r="CQ206" s="376"/>
      <c r="CR206" s="376"/>
      <c r="CS206" s="376"/>
      <c r="CT206" s="376"/>
      <c r="CU206" s="376"/>
      <c r="CV206" s="376"/>
      <c r="CW206" s="376"/>
      <c r="CX206" s="376"/>
      <c r="CY206" s="376"/>
      <c r="CZ206" s="376"/>
    </row>
    <row r="207" s="332" customFormat="true" ht="18" customHeight="true" x14ac:dyDescent="0.2">
      <c r="A207" s="343"/>
      <c r="B207" s="343"/>
      <c r="C207" s="343"/>
      <c r="D207" s="343"/>
      <c r="E207" s="343"/>
      <c r="F207" s="343"/>
      <c r="G207" s="343"/>
      <c r="Z207" s="372"/>
      <c r="AA207" s="372"/>
      <c r="AB207" s="372"/>
      <c r="AC207" s="372"/>
      <c r="AD207" s="372"/>
      <c r="AE207" s="372"/>
      <c r="AF207" s="372"/>
      <c r="AG207" s="372"/>
      <c r="AH207" s="372"/>
      <c r="AI207" s="372"/>
      <c r="AJ207" s="372"/>
      <c r="AK207" s="372"/>
      <c r="AL207" s="372"/>
      <c r="AM207" s="372"/>
      <c r="AN207" s="372"/>
      <c r="AO207" s="372"/>
      <c r="AP207" s="372"/>
      <c r="AQ207" s="372"/>
      <c r="AR207" s="372"/>
      <c r="AS207" s="372"/>
      <c r="AT207" s="372"/>
      <c r="AU207" s="372"/>
      <c r="AV207" s="372"/>
      <c r="AW207" s="372"/>
      <c r="AX207" s="372"/>
      <c r="AY207" s="372"/>
      <c r="AZ207" s="372"/>
      <c r="BB207" s="343"/>
      <c r="BZ207" s="372"/>
      <c r="CA207" s="372"/>
      <c r="CB207" s="372"/>
      <c r="CC207" s="372"/>
      <c r="CD207" s="372"/>
      <c r="CE207" s="372"/>
      <c r="CF207" s="372"/>
      <c r="CG207" s="372"/>
      <c r="CH207" s="372"/>
      <c r="CI207" s="372"/>
      <c r="CJ207" s="372"/>
      <c r="CK207" s="372"/>
      <c r="CL207" s="372"/>
      <c r="CM207" s="372"/>
      <c r="CN207" s="372"/>
      <c r="CO207" s="372"/>
      <c r="CP207" s="372"/>
      <c r="CQ207" s="372"/>
      <c r="CR207" s="372"/>
      <c r="CS207" s="372"/>
      <c r="CT207" s="372"/>
      <c r="CU207" s="372"/>
      <c r="CV207" s="372"/>
      <c r="CW207" s="372"/>
      <c r="CX207" s="372"/>
      <c r="CY207" s="372"/>
      <c r="CZ207" s="372"/>
    </row>
    <row r="208" s="332" customFormat="true" ht="22.5" customHeight="true" x14ac:dyDescent="0.35">
      <c r="A208" s="1165" t="str">
        <f>A1026</f>
        <v>Mali</v>
      </c>
      <c r="B208" s="1166"/>
      <c r="C208" s="343"/>
      <c r="D208" s="343"/>
      <c r="E208" s="343"/>
      <c r="F208" s="343"/>
      <c r="G208" s="343"/>
      <c r="R208" s="473"/>
      <c r="Z208" s="372"/>
      <c r="AA208" s="372"/>
      <c r="AB208" s="372"/>
      <c r="AC208" s="372"/>
      <c r="AD208" s="372"/>
      <c r="AE208" s="372"/>
      <c r="AF208" s="372"/>
      <c r="AG208" s="372"/>
      <c r="AH208" s="372"/>
      <c r="AI208" s="372"/>
      <c r="AJ208" s="372"/>
      <c r="AK208" s="372"/>
      <c r="AL208" s="372"/>
      <c r="AM208" s="372"/>
      <c r="AN208" s="372"/>
      <c r="AO208" s="372"/>
      <c r="AP208" s="372"/>
      <c r="AQ208" s="372"/>
      <c r="AR208" s="372"/>
      <c r="AS208" s="372"/>
      <c r="AT208" s="372"/>
      <c r="AU208" s="372"/>
      <c r="AV208" s="372"/>
      <c r="AW208" s="372"/>
      <c r="AX208" s="372"/>
      <c r="AY208" s="372"/>
      <c r="AZ208" s="372"/>
      <c r="BB208" s="343"/>
      <c r="BZ208" s="372"/>
      <c r="CA208" s="372"/>
      <c r="CB208" s="372"/>
      <c r="CC208" s="372"/>
      <c r="CD208" s="372"/>
      <c r="CE208" s="372"/>
      <c r="CF208" s="372"/>
      <c r="CG208" s="372"/>
      <c r="CH208" s="372"/>
      <c r="CI208" s="372"/>
      <c r="CJ208" s="372"/>
      <c r="CK208" s="372"/>
      <c r="CL208" s="372"/>
      <c r="CM208" s="372"/>
      <c r="CN208" s="372"/>
      <c r="CO208" s="372"/>
      <c r="CP208" s="372"/>
      <c r="CQ208" s="372"/>
      <c r="CR208" s="372"/>
      <c r="CS208" s="372"/>
      <c r="CT208" s="372"/>
      <c r="CU208" s="372"/>
      <c r="CV208" s="372"/>
      <c r="CW208" s="372"/>
      <c r="CX208" s="372"/>
      <c r="CY208" s="372"/>
      <c r="CZ208" s="372"/>
    </row>
    <row r="209" s="332" customFormat="true" ht="22.5" customHeight="true" x14ac:dyDescent="0.35">
      <c r="A209" s="347" t="str">
        <f>A1034</f>
        <v>2018</v>
      </c>
      <c r="B209" s="348"/>
      <c r="C209" s="343"/>
      <c r="D209" s="343"/>
      <c r="E209" s="343"/>
      <c r="F209" s="343"/>
      <c r="G209" s="343"/>
      <c r="R209" s="473"/>
      <c r="Z209" s="372"/>
      <c r="AA209" s="372"/>
      <c r="AB209" s="372"/>
      <c r="AC209" s="372"/>
      <c r="AD209" s="372"/>
      <c r="AE209" s="372"/>
      <c r="AF209" s="372"/>
      <c r="AG209" s="372"/>
      <c r="AH209" s="372"/>
      <c r="AI209" s="372"/>
      <c r="AJ209" s="372"/>
      <c r="AK209" s="372"/>
      <c r="AL209" s="372"/>
      <c r="AM209" s="372"/>
      <c r="AN209" s="372"/>
      <c r="AO209" s="372"/>
      <c r="AP209" s="372"/>
      <c r="AQ209" s="372"/>
      <c r="AR209" s="372"/>
      <c r="AS209" s="372"/>
      <c r="AT209" s="372"/>
      <c r="AU209" s="372"/>
      <c r="AV209" s="372"/>
      <c r="AW209" s="372"/>
      <c r="AX209" s="372"/>
      <c r="AY209" s="372"/>
      <c r="AZ209" s="372"/>
      <c r="BB209" s="343"/>
      <c r="BZ209" s="372"/>
      <c r="CA209" s="372"/>
      <c r="CB209" s="372"/>
      <c r="CC209" s="372"/>
      <c r="CD209" s="372"/>
      <c r="CE209" s="372"/>
      <c r="CF209" s="372"/>
      <c r="CG209" s="372"/>
      <c r="CH209" s="372"/>
      <c r="CI209" s="372"/>
      <c r="CJ209" s="372"/>
      <c r="CK209" s="372"/>
      <c r="CL209" s="372"/>
      <c r="CM209" s="372"/>
      <c r="CN209" s="372"/>
      <c r="CO209" s="372"/>
      <c r="CP209" s="372"/>
      <c r="CQ209" s="372"/>
      <c r="CR209" s="372"/>
      <c r="CS209" s="372"/>
      <c r="CT209" s="372"/>
      <c r="CU209" s="372"/>
      <c r="CV209" s="372"/>
      <c r="CW209" s="372"/>
      <c r="CX209" s="372"/>
      <c r="CY209" s="372"/>
      <c r="CZ209" s="372"/>
    </row>
    <row r="210" s="332" customFormat="true" ht="22.5" customHeight="true" x14ac:dyDescent="0.35">
      <c r="A210" s="644" t="s">
        <v>112</v>
      </c>
      <c r="B210" s="350"/>
      <c r="C210" s="343"/>
      <c r="D210" s="343"/>
      <c r="E210" s="343"/>
      <c r="F210" s="343"/>
      <c r="G210" s="343"/>
      <c r="R210" s="473"/>
      <c r="Z210" s="372"/>
      <c r="AA210" s="372"/>
      <c r="AB210" s="372"/>
      <c r="AC210" s="372"/>
      <c r="AD210" s="372"/>
      <c r="AE210" s="372"/>
      <c r="AF210" s="372"/>
      <c r="AG210" s="372"/>
      <c r="AH210" s="372"/>
      <c r="AI210" s="372"/>
      <c r="AJ210" s="372"/>
      <c r="AK210" s="372"/>
      <c r="AL210" s="372"/>
      <c r="AM210" s="372"/>
      <c r="AN210" s="372"/>
      <c r="AO210" s="372"/>
      <c r="AP210" s="372"/>
      <c r="AQ210" s="372"/>
      <c r="AR210" s="372"/>
      <c r="AS210" s="372"/>
      <c r="AT210" s="372"/>
      <c r="AU210" s="372"/>
      <c r="AV210" s="372"/>
      <c r="AW210" s="372"/>
      <c r="AX210" s="372"/>
      <c r="AY210" s="372"/>
      <c r="AZ210" s="372"/>
      <c r="BB210" s="343"/>
      <c r="BZ210" s="372"/>
      <c r="CA210" s="372"/>
      <c r="CB210" s="372"/>
      <c r="CC210" s="372"/>
      <c r="CD210" s="372"/>
      <c r="CE210" s="372"/>
      <c r="CF210" s="372"/>
      <c r="CG210" s="372"/>
      <c r="CH210" s="372"/>
      <c r="CI210" s="372"/>
      <c r="CJ210" s="372"/>
      <c r="CK210" s="372"/>
      <c r="CL210" s="372"/>
      <c r="CM210" s="372"/>
      <c r="CN210" s="372"/>
      <c r="CO210" s="372"/>
      <c r="CP210" s="372"/>
      <c r="CQ210" s="372"/>
      <c r="CR210" s="372"/>
      <c r="CS210" s="372"/>
      <c r="CT210" s="372"/>
      <c r="CU210" s="372"/>
      <c r="CV210" s="372"/>
      <c r="CW210" s="372"/>
      <c r="CX210" s="372"/>
      <c r="CY210" s="372"/>
      <c r="CZ210" s="372"/>
    </row>
    <row r="211" s="332" customFormat="true" ht="20.1" customHeight="true" x14ac:dyDescent="0.35">
      <c r="A211" s="352" t="s">
        <v>97</v>
      </c>
      <c r="B211" s="348"/>
      <c r="C211" s="343"/>
      <c r="D211" s="343"/>
      <c r="E211" s="343"/>
      <c r="F211" s="343"/>
      <c r="G211" s="343"/>
      <c r="R211" s="473"/>
      <c r="Z211" s="372"/>
      <c r="AA211" s="372"/>
      <c r="AB211" s="372"/>
      <c r="AC211" s="372"/>
      <c r="AD211" s="372"/>
      <c r="AE211" s="372"/>
      <c r="AF211" s="372"/>
      <c r="AG211" s="372"/>
      <c r="AH211" s="372"/>
      <c r="AI211" s="372"/>
      <c r="AJ211" s="372"/>
      <c r="AK211" s="372"/>
      <c r="AL211" s="372"/>
      <c r="AM211" s="372"/>
      <c r="AN211" s="372"/>
      <c r="AO211" s="372"/>
      <c r="AP211" s="372"/>
      <c r="AQ211" s="372"/>
      <c r="AR211" s="372"/>
      <c r="AS211" s="372"/>
      <c r="AT211" s="372"/>
      <c r="AU211" s="372"/>
      <c r="AV211" s="372"/>
      <c r="AW211" s="372"/>
      <c r="AX211" s="372"/>
      <c r="AY211" s="372"/>
      <c r="AZ211" s="372"/>
      <c r="BB211" s="343"/>
      <c r="BZ211" s="372"/>
      <c r="CA211" s="372"/>
      <c r="CB211" s="372"/>
      <c r="CC211" s="372"/>
      <c r="CD211" s="372"/>
      <c r="CE211" s="372"/>
      <c r="CF211" s="372"/>
      <c r="CG211" s="372"/>
      <c r="CH211" s="372"/>
      <c r="CI211" s="372"/>
      <c r="CJ211" s="372"/>
      <c r="CK211" s="372"/>
      <c r="CL211" s="372"/>
      <c r="CM211" s="372"/>
      <c r="CN211" s="372"/>
      <c r="CO211" s="372"/>
      <c r="CP211" s="372"/>
      <c r="CQ211" s="372"/>
      <c r="CR211" s="372"/>
      <c r="CS211" s="372"/>
      <c r="CT211" s="372"/>
      <c r="CU211" s="372"/>
      <c r="CV211" s="372"/>
      <c r="CW211" s="372"/>
      <c r="CX211" s="372"/>
      <c r="CY211" s="372"/>
      <c r="CZ211" s="372"/>
    </row>
    <row r="212" s="332" customFormat="true" ht="15" customHeight="true" x14ac:dyDescent="0.2">
      <c r="A212" s="648" t="s">
        <v>98</v>
      </c>
      <c r="B212" s="385"/>
      <c r="C212" s="343"/>
      <c r="D212" s="343"/>
      <c r="E212" s="343"/>
      <c r="F212" s="343"/>
      <c r="G212" s="343"/>
      <c r="R212" s="473"/>
      <c r="Z212" s="372"/>
      <c r="AA212" s="372"/>
      <c r="AB212" s="372"/>
      <c r="AC212" s="372"/>
      <c r="AD212" s="372"/>
      <c r="AE212" s="372"/>
      <c r="AF212" s="372"/>
      <c r="AG212" s="372"/>
      <c r="AH212" s="372"/>
      <c r="AI212" s="372"/>
      <c r="AJ212" s="372"/>
      <c r="AK212" s="372"/>
      <c r="AL212" s="372"/>
      <c r="AM212" s="372"/>
      <c r="AN212" s="372"/>
      <c r="AO212" s="372"/>
      <c r="AP212" s="372"/>
      <c r="AQ212" s="372"/>
      <c r="AR212" s="372"/>
      <c r="AS212" s="372"/>
      <c r="AT212" s="372"/>
      <c r="AU212" s="372"/>
      <c r="AV212" s="372"/>
      <c r="AW212" s="372"/>
      <c r="AX212" s="372"/>
      <c r="AY212" s="372"/>
      <c r="AZ212" s="372"/>
      <c r="BB212" s="343"/>
      <c r="BZ212" s="372"/>
      <c r="CA212" s="372"/>
      <c r="CB212" s="372"/>
      <c r="CC212" s="372"/>
      <c r="CD212" s="372"/>
      <c r="CE212" s="372"/>
      <c r="CF212" s="372"/>
      <c r="CG212" s="372"/>
      <c r="CH212" s="372"/>
      <c r="CI212" s="372"/>
      <c r="CJ212" s="372"/>
      <c r="CK212" s="372"/>
      <c r="CL212" s="372"/>
      <c r="CM212" s="372"/>
      <c r="CN212" s="372"/>
      <c r="CO212" s="372"/>
      <c r="CP212" s="372"/>
      <c r="CQ212" s="372"/>
      <c r="CR212" s="372"/>
      <c r="CS212" s="372"/>
      <c r="CT212" s="372"/>
      <c r="CU212" s="372"/>
      <c r="CV212" s="372"/>
      <c r="CW212" s="372"/>
      <c r="CX212" s="372"/>
      <c r="CY212" s="372"/>
      <c r="CZ212" s="372"/>
    </row>
    <row r="213" s="332" customFormat="true" ht="15" customHeight="true" x14ac:dyDescent="0.2">
      <c r="A213" s="361" t="s">
        <v>40</v>
      </c>
      <c r="B213" s="360"/>
      <c r="C213" s="343"/>
      <c r="D213" s="343"/>
      <c r="E213" s="343"/>
      <c r="F213" s="343"/>
      <c r="G213" s="343"/>
      <c r="R213" s="473"/>
      <c r="Z213" s="372"/>
      <c r="AA213" s="372"/>
      <c r="AB213" s="372"/>
      <c r="AC213" s="372"/>
      <c r="AD213" s="372"/>
      <c r="AE213" s="372"/>
      <c r="AF213" s="372"/>
      <c r="AG213" s="372"/>
      <c r="AH213" s="372"/>
      <c r="AI213" s="372"/>
      <c r="AJ213" s="372"/>
      <c r="AK213" s="372"/>
      <c r="AL213" s="372"/>
      <c r="AM213" s="372"/>
      <c r="AN213" s="372"/>
      <c r="AO213" s="372"/>
      <c r="AP213" s="372"/>
      <c r="AQ213" s="372"/>
      <c r="AR213" s="372"/>
      <c r="AS213" s="372"/>
      <c r="AT213" s="372"/>
      <c r="AU213" s="372"/>
      <c r="AV213" s="372"/>
      <c r="AW213" s="372"/>
      <c r="AX213" s="372"/>
      <c r="AY213" s="372"/>
      <c r="AZ213" s="372"/>
      <c r="BB213" s="343"/>
      <c r="BZ213" s="372"/>
      <c r="CA213" s="372"/>
      <c r="CB213" s="372"/>
      <c r="CC213" s="372"/>
      <c r="CD213" s="372"/>
      <c r="CE213" s="372"/>
      <c r="CF213" s="372"/>
      <c r="CG213" s="372"/>
      <c r="CH213" s="372"/>
      <c r="CI213" s="372"/>
      <c r="CJ213" s="372"/>
      <c r="CK213" s="372"/>
      <c r="CL213" s="372"/>
      <c r="CM213" s="372"/>
      <c r="CN213" s="372"/>
      <c r="CO213" s="372"/>
      <c r="CP213" s="372"/>
      <c r="CQ213" s="372"/>
      <c r="CR213" s="372"/>
      <c r="CS213" s="372"/>
      <c r="CT213" s="372"/>
      <c r="CU213" s="372"/>
      <c r="CV213" s="372"/>
      <c r="CW213" s="372"/>
      <c r="CX213" s="372"/>
      <c r="CY213" s="372"/>
      <c r="CZ213" s="372"/>
    </row>
    <row r="214" s="332" customFormat="true" ht="15" customHeight="true" x14ac:dyDescent="0.2">
      <c r="A214" s="359" t="s">
        <v>39</v>
      </c>
      <c r="B214" s="360"/>
      <c r="C214" s="343"/>
      <c r="D214" s="343"/>
      <c r="E214" s="343"/>
      <c r="F214" s="343"/>
      <c r="G214" s="343"/>
      <c r="R214" s="473"/>
      <c r="Z214" s="372"/>
      <c r="AA214" s="372"/>
      <c r="AB214" s="372"/>
      <c r="AC214" s="372"/>
      <c r="AD214" s="372"/>
      <c r="AE214" s="372"/>
      <c r="AF214" s="372"/>
      <c r="AG214" s="372"/>
      <c r="AH214" s="372"/>
      <c r="AI214" s="372"/>
      <c r="AJ214" s="372"/>
      <c r="AK214" s="372"/>
      <c r="AL214" s="372"/>
      <c r="AM214" s="372"/>
      <c r="AN214" s="372"/>
      <c r="AO214" s="372"/>
      <c r="AP214" s="372"/>
      <c r="AQ214" s="372"/>
      <c r="AR214" s="372"/>
      <c r="AS214" s="372"/>
      <c r="AT214" s="372"/>
      <c r="AU214" s="372"/>
      <c r="AV214" s="372"/>
      <c r="AW214" s="372"/>
      <c r="AX214" s="372"/>
      <c r="AY214" s="372"/>
      <c r="AZ214" s="372"/>
      <c r="BB214" s="343"/>
      <c r="BZ214" s="372"/>
      <c r="CA214" s="372"/>
      <c r="CB214" s="372"/>
      <c r="CC214" s="372"/>
      <c r="CD214" s="372"/>
      <c r="CE214" s="372"/>
      <c r="CF214" s="372"/>
      <c r="CG214" s="372"/>
      <c r="CH214" s="372"/>
      <c r="CI214" s="372"/>
      <c r="CJ214" s="372"/>
      <c r="CK214" s="372"/>
      <c r="CL214" s="372"/>
      <c r="CM214" s="372"/>
      <c r="CN214" s="372"/>
      <c r="CO214" s="372"/>
      <c r="CP214" s="372"/>
      <c r="CQ214" s="372"/>
      <c r="CR214" s="372"/>
      <c r="CS214" s="372"/>
      <c r="CT214" s="372"/>
      <c r="CU214" s="372"/>
      <c r="CV214" s="372"/>
      <c r="CW214" s="372"/>
      <c r="CX214" s="372"/>
      <c r="CY214" s="372"/>
      <c r="CZ214" s="372"/>
    </row>
    <row r="215" s="332" customFormat="true" ht="15" customHeight="true" x14ac:dyDescent="0.2">
      <c r="A215" s="359" t="s">
        <v>136</v>
      </c>
      <c r="B215" s="384" t="str">
        <f>A1025</f>
        <v>DHS18</v>
      </c>
      <c r="C215" s="343"/>
      <c r="D215" s="343"/>
      <c r="E215" s="343"/>
      <c r="F215" s="343"/>
      <c r="G215" s="343"/>
      <c r="R215" s="473"/>
      <c r="Z215" s="372"/>
      <c r="AA215" s="372"/>
      <c r="AB215" s="372"/>
      <c r="AC215" s="372"/>
      <c r="AD215" s="372"/>
      <c r="AE215" s="372"/>
      <c r="AF215" s="372"/>
      <c r="AG215" s="372"/>
      <c r="AH215" s="372"/>
      <c r="AI215" s="372"/>
      <c r="AJ215" s="372"/>
      <c r="AK215" s="372"/>
      <c r="AL215" s="372"/>
      <c r="AM215" s="372"/>
      <c r="AN215" s="372"/>
      <c r="AO215" s="372"/>
      <c r="AP215" s="372"/>
      <c r="AQ215" s="372"/>
      <c r="AR215" s="372"/>
      <c r="AS215" s="372"/>
      <c r="AT215" s="372"/>
      <c r="AU215" s="372"/>
      <c r="AV215" s="372"/>
      <c r="AW215" s="372"/>
      <c r="AX215" s="372"/>
      <c r="AY215" s="372"/>
      <c r="AZ215" s="372"/>
      <c r="BB215" s="343"/>
      <c r="BZ215" s="372"/>
      <c r="CA215" s="372"/>
      <c r="CB215" s="372"/>
      <c r="CC215" s="372"/>
      <c r="CD215" s="372"/>
      <c r="CE215" s="372"/>
      <c r="CF215" s="372"/>
      <c r="CG215" s="372"/>
      <c r="CH215" s="372"/>
      <c r="CI215" s="372"/>
      <c r="CJ215" s="372"/>
      <c r="CK215" s="372"/>
      <c r="CL215" s="372"/>
      <c r="CM215" s="372"/>
      <c r="CN215" s="372"/>
      <c r="CO215" s="372"/>
      <c r="CP215" s="372"/>
      <c r="CQ215" s="372"/>
      <c r="CR215" s="372"/>
      <c r="CS215" s="372"/>
      <c r="CT215" s="372"/>
      <c r="CU215" s="372"/>
      <c r="CV215" s="372"/>
      <c r="CW215" s="372"/>
      <c r="CX215" s="372"/>
      <c r="CY215" s="372"/>
      <c r="CZ215" s="372"/>
    </row>
    <row r="216" s="332" customFormat="true" ht="15" customHeight="true" x14ac:dyDescent="0.2">
      <c r="A216" s="446"/>
      <c r="B216" s="400"/>
      <c r="C216" s="343"/>
      <c r="D216" s="343"/>
      <c r="E216" s="343"/>
      <c r="F216" s="343"/>
      <c r="G216" s="343"/>
      <c r="R216" s="473"/>
      <c r="Z216" s="372"/>
      <c r="AA216" s="372"/>
      <c r="AB216" s="372"/>
      <c r="AC216" s="372"/>
      <c r="AD216" s="372"/>
      <c r="AE216" s="372"/>
      <c r="AF216" s="372"/>
      <c r="AG216" s="372"/>
      <c r="AH216" s="372"/>
      <c r="AI216" s="372"/>
      <c r="AJ216" s="372"/>
      <c r="AK216" s="372"/>
      <c r="AL216" s="372"/>
      <c r="AM216" s="372"/>
      <c r="AN216" s="372"/>
      <c r="AO216" s="372"/>
      <c r="AP216" s="372"/>
      <c r="AQ216" s="372"/>
      <c r="AR216" s="372"/>
      <c r="AS216" s="372"/>
      <c r="AT216" s="372"/>
      <c r="AU216" s="372"/>
      <c r="AV216" s="372"/>
      <c r="AW216" s="372"/>
      <c r="AX216" s="372"/>
      <c r="AY216" s="372"/>
      <c r="AZ216" s="372"/>
      <c r="BB216" s="343"/>
      <c r="BZ216" s="372"/>
      <c r="CA216" s="372"/>
      <c r="CB216" s="372"/>
      <c r="CC216" s="372"/>
      <c r="CD216" s="372"/>
      <c r="CE216" s="372"/>
      <c r="CF216" s="372"/>
      <c r="CG216" s="372"/>
      <c r="CH216" s="372"/>
      <c r="CI216" s="372"/>
      <c r="CJ216" s="372"/>
      <c r="CK216" s="372"/>
      <c r="CL216" s="372"/>
      <c r="CM216" s="372"/>
      <c r="CN216" s="372"/>
      <c r="CO216" s="372"/>
      <c r="CP216" s="372"/>
      <c r="CQ216" s="372"/>
      <c r="CR216" s="372"/>
      <c r="CS216" s="372"/>
      <c r="CT216" s="372"/>
      <c r="CU216" s="372"/>
      <c r="CV216" s="372"/>
      <c r="CW216" s="372"/>
      <c r="CX216" s="372"/>
      <c r="CY216" s="372"/>
      <c r="CZ216" s="372"/>
    </row>
    <row r="217" s="332" customFormat="true" ht="15" customHeight="true" x14ac:dyDescent="0.2">
      <c r="A217" s="446"/>
      <c r="B217" s="401"/>
      <c r="C217" s="343"/>
      <c r="D217" s="343"/>
      <c r="E217" s="343"/>
      <c r="F217" s="343"/>
      <c r="G217" s="343"/>
      <c r="R217" s="473"/>
      <c r="Z217" s="372"/>
      <c r="AA217" s="372"/>
      <c r="AB217" s="372"/>
      <c r="AC217" s="372"/>
      <c r="AD217" s="372"/>
      <c r="AE217" s="372"/>
      <c r="AF217" s="372"/>
      <c r="AG217" s="372"/>
      <c r="AH217" s="372"/>
      <c r="AI217" s="372"/>
      <c r="AJ217" s="372"/>
      <c r="AK217" s="372"/>
      <c r="AL217" s="372"/>
      <c r="AM217" s="372"/>
      <c r="AN217" s="372"/>
      <c r="AO217" s="372"/>
      <c r="AP217" s="372"/>
      <c r="AQ217" s="372"/>
      <c r="AR217" s="372"/>
      <c r="AS217" s="372"/>
      <c r="AT217" s="372"/>
      <c r="AU217" s="372"/>
      <c r="AV217" s="372"/>
      <c r="AW217" s="372"/>
      <c r="AX217" s="372"/>
      <c r="AY217" s="372"/>
      <c r="AZ217" s="372"/>
      <c r="BB217" s="343"/>
      <c r="BZ217" s="372"/>
      <c r="CA217" s="372"/>
      <c r="CB217" s="372"/>
      <c r="CC217" s="372"/>
      <c r="CD217" s="372"/>
      <c r="CE217" s="372"/>
      <c r="CF217" s="372"/>
      <c r="CG217" s="372"/>
      <c r="CH217" s="372"/>
      <c r="CI217" s="372"/>
      <c r="CJ217" s="372"/>
      <c r="CK217" s="372"/>
      <c r="CL217" s="372"/>
      <c r="CM217" s="372"/>
      <c r="CN217" s="372"/>
      <c r="CO217" s="372"/>
      <c r="CP217" s="372"/>
      <c r="CQ217" s="372"/>
      <c r="CR217" s="372"/>
      <c r="CS217" s="372"/>
      <c r="CT217" s="372"/>
      <c r="CU217" s="372"/>
      <c r="CV217" s="372"/>
      <c r="CW217" s="372"/>
      <c r="CX217" s="372"/>
      <c r="CY217" s="372"/>
      <c r="CZ217" s="372"/>
    </row>
    <row r="218" s="332" customFormat="true" ht="18" customHeight="true" x14ac:dyDescent="0.2">
      <c r="A218" s="446"/>
      <c r="B218" s="400"/>
      <c r="C218" s="343"/>
      <c r="D218" s="343"/>
      <c r="E218" s="343"/>
      <c r="F218" s="343"/>
      <c r="G218" s="343"/>
      <c r="R218" s="473"/>
      <c r="Z218" s="372"/>
      <c r="AA218" s="372"/>
      <c r="AB218" s="372"/>
      <c r="AC218" s="372"/>
      <c r="AD218" s="372"/>
      <c r="AE218" s="372"/>
      <c r="AF218" s="372"/>
      <c r="AG218" s="372"/>
      <c r="AH218" s="372"/>
      <c r="AI218" s="372"/>
      <c r="AJ218" s="372"/>
      <c r="AK218" s="372"/>
      <c r="AL218" s="372"/>
      <c r="AM218" s="372"/>
      <c r="AN218" s="372"/>
      <c r="AO218" s="372"/>
      <c r="AP218" s="372"/>
      <c r="AQ218" s="372"/>
      <c r="AR218" s="372"/>
      <c r="AS218" s="372"/>
      <c r="AT218" s="372"/>
      <c r="AU218" s="372"/>
      <c r="AV218" s="372"/>
      <c r="AW218" s="372"/>
      <c r="AX218" s="372"/>
      <c r="AY218" s="372"/>
      <c r="AZ218" s="372"/>
      <c r="BB218" s="343"/>
      <c r="BZ218" s="372"/>
      <c r="CA218" s="372"/>
      <c r="CB218" s="372"/>
      <c r="CC218" s="372"/>
      <c r="CD218" s="372"/>
      <c r="CE218" s="372"/>
      <c r="CF218" s="372"/>
      <c r="CG218" s="372"/>
      <c r="CH218" s="372"/>
      <c r="CI218" s="372"/>
      <c r="CJ218" s="372"/>
      <c r="CK218" s="372"/>
      <c r="CL218" s="372"/>
      <c r="CM218" s="372"/>
      <c r="CN218" s="372"/>
      <c r="CO218" s="372"/>
      <c r="CP218" s="372"/>
      <c r="CQ218" s="372"/>
      <c r="CR218" s="372"/>
      <c r="CS218" s="372"/>
      <c r="CT218" s="372"/>
      <c r="CU218" s="372"/>
      <c r="CV218" s="372"/>
      <c r="CW218" s="372"/>
      <c r="CX218" s="372"/>
      <c r="CY218" s="372"/>
      <c r="CZ218" s="372"/>
    </row>
    <row r="219" s="332" customFormat="true" ht="18" customHeight="true" x14ac:dyDescent="0.2">
      <c r="A219" s="447"/>
      <c r="B219" s="402"/>
      <c r="C219" s="343"/>
      <c r="D219" s="343"/>
      <c r="E219" s="343"/>
      <c r="F219" s="343"/>
      <c r="G219" s="343"/>
      <c r="R219" s="473"/>
      <c r="Z219" s="372"/>
      <c r="AA219" s="372"/>
      <c r="AB219" s="372"/>
      <c r="AC219" s="372"/>
      <c r="AD219" s="372"/>
      <c r="AE219" s="372"/>
      <c r="AF219" s="372"/>
      <c r="AG219" s="372"/>
      <c r="AH219" s="372"/>
      <c r="AI219" s="372"/>
      <c r="AJ219" s="372"/>
      <c r="AK219" s="372"/>
      <c r="AL219" s="372"/>
      <c r="AM219" s="372"/>
      <c r="AN219" s="372"/>
      <c r="AO219" s="372"/>
      <c r="AP219" s="372"/>
      <c r="AQ219" s="372"/>
      <c r="AR219" s="372"/>
      <c r="AS219" s="372"/>
      <c r="AT219" s="372"/>
      <c r="AU219" s="372"/>
      <c r="AV219" s="372"/>
      <c r="AW219" s="372"/>
      <c r="AX219" s="372"/>
      <c r="AY219" s="372"/>
      <c r="AZ219" s="372"/>
      <c r="BB219" s="343"/>
      <c r="BZ219" s="372"/>
      <c r="CA219" s="372"/>
      <c r="CB219" s="372"/>
      <c r="CC219" s="372"/>
      <c r="CD219" s="372"/>
      <c r="CE219" s="372"/>
      <c r="CF219" s="372"/>
      <c r="CG219" s="372"/>
      <c r="CH219" s="372"/>
      <c r="CI219" s="372"/>
      <c r="CJ219" s="372"/>
      <c r="CK219" s="372"/>
      <c r="CL219" s="372"/>
      <c r="CM219" s="372"/>
      <c r="CN219" s="372"/>
      <c r="CO219" s="372"/>
      <c r="CP219" s="372"/>
      <c r="CQ219" s="372"/>
      <c r="CR219" s="372"/>
      <c r="CS219" s="372"/>
      <c r="CT219" s="372"/>
      <c r="CU219" s="372"/>
      <c r="CV219" s="372"/>
      <c r="CW219" s="372"/>
      <c r="CX219" s="372"/>
      <c r="CY219" s="372"/>
      <c r="CZ219" s="372"/>
    </row>
    <row r="220" s="339" customFormat="true" ht="15" customHeight="true" x14ac:dyDescent="0.2">
      <c r="A220" s="323" t="s">
        <v>86</v>
      </c>
      <c r="B220" s="367"/>
      <c r="C220" s="1167" t="s">
        <v>115</v>
      </c>
      <c r="D220" s="1168"/>
      <c r="E220" s="1168"/>
      <c r="F220" s="1168"/>
      <c r="G220" s="1169"/>
      <c r="H220" s="1170" t="s">
        <v>38</v>
      </c>
      <c r="I220" s="1171"/>
      <c r="J220" s="1171"/>
      <c r="K220" s="1171"/>
      <c r="L220" s="1172"/>
      <c r="M220" s="1151" t="s">
        <v>37</v>
      </c>
      <c r="N220" s="1152"/>
      <c r="O220" s="1152"/>
      <c r="P220" s="1152"/>
      <c r="Q220" s="1153"/>
      <c r="R220" s="528" t="s">
        <v>143</v>
      </c>
      <c r="S220" s="487"/>
      <c r="T220" s="487"/>
      <c r="U220" s="487"/>
      <c r="V220" s="487"/>
      <c r="W220" s="487"/>
      <c r="X220" s="487"/>
      <c r="Y220" s="487"/>
      <c r="Z220" s="472"/>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376"/>
      <c r="BA220" s="378" t="s">
        <v>131</v>
      </c>
      <c r="BB220" s="323" t="s">
        <v>86</v>
      </c>
      <c r="BC220" s="1151" t="s">
        <v>115</v>
      </c>
      <c r="BD220" s="1152"/>
      <c r="BE220" s="1152"/>
      <c r="BF220" s="1152"/>
      <c r="BG220" s="1183"/>
      <c r="BH220" s="1151" t="s">
        <v>38</v>
      </c>
      <c r="BI220" s="1152"/>
      <c r="BJ220" s="1152"/>
      <c r="BK220" s="1152"/>
      <c r="BL220" s="1183"/>
      <c r="BM220" s="1151" t="s">
        <v>37</v>
      </c>
      <c r="BN220" s="1152"/>
      <c r="BO220" s="1152"/>
      <c r="BP220" s="1152"/>
      <c r="BQ220" s="1183"/>
      <c r="BR220" s="528" t="s">
        <v>143</v>
      </c>
      <c r="BS220" s="487"/>
      <c r="BT220" s="487"/>
      <c r="BU220" s="487"/>
      <c r="BV220" s="487"/>
      <c r="BW220" s="487"/>
      <c r="BX220" s="487"/>
      <c r="BY220" s="487"/>
      <c r="BZ220" s="471"/>
      <c r="CA220" s="376"/>
      <c r="CB220" s="376"/>
      <c r="CC220" s="376"/>
      <c r="CD220" s="376"/>
      <c r="CE220" s="376"/>
      <c r="CF220" s="376"/>
      <c r="CG220" s="376"/>
      <c r="CH220" s="376"/>
      <c r="CI220" s="376"/>
      <c r="CJ220" s="376"/>
      <c r="CK220" s="376"/>
      <c r="CL220" s="376"/>
      <c r="CM220" s="376"/>
      <c r="CN220" s="376"/>
      <c r="CO220" s="376"/>
      <c r="CP220" s="376"/>
      <c r="CQ220" s="376"/>
      <c r="CR220" s="376"/>
      <c r="CS220" s="376"/>
      <c r="CT220" s="376"/>
      <c r="CU220" s="376"/>
      <c r="CV220" s="376"/>
      <c r="CW220" s="376"/>
      <c r="CX220" s="376"/>
      <c r="CY220" s="376"/>
      <c r="CZ220" s="376"/>
    </row>
    <row r="221" s="339" customFormat="true" ht="12.75" x14ac:dyDescent="0.2">
      <c r="A221" s="364" t="s">
        <v>87</v>
      </c>
      <c r="B221" s="406"/>
      <c r="C221" s="448" t="s">
        <v>0</v>
      </c>
      <c r="D221" s="642" t="s">
        <v>1</v>
      </c>
      <c r="E221" s="642" t="s">
        <v>2</v>
      </c>
      <c r="F221" s="642" t="s">
        <v>3</v>
      </c>
      <c r="G221" s="643" t="s">
        <v>4</v>
      </c>
      <c r="H221" s="411" t="s">
        <v>0</v>
      </c>
      <c r="I221" s="646" t="s">
        <v>1</v>
      </c>
      <c r="J221" s="646" t="s">
        <v>2</v>
      </c>
      <c r="K221" s="646" t="s">
        <v>3</v>
      </c>
      <c r="L221" s="647" t="s">
        <v>4</v>
      </c>
      <c r="M221" s="412" t="s">
        <v>0</v>
      </c>
      <c r="N221" s="646" t="s">
        <v>1</v>
      </c>
      <c r="O221" s="646" t="s">
        <v>2</v>
      </c>
      <c r="P221" s="646" t="s">
        <v>3</v>
      </c>
      <c r="Q221" s="647" t="s">
        <v>4</v>
      </c>
      <c r="R221" s="412" t="s">
        <v>676</v>
      </c>
      <c r="S221" s="646" t="s">
        <v>677</v>
      </c>
      <c r="T221" s="646" t="s">
        <v>678</v>
      </c>
      <c r="U221" s="646" t="s">
        <v>679</v>
      </c>
      <c r="V221" s="646" t="s">
        <v>680</v>
      </c>
      <c r="W221" s="646" t="s">
        <v>681</v>
      </c>
      <c r="X221" s="646" t="s">
        <v>682</v>
      </c>
      <c r="Y221" s="647" t="s">
        <v>683</v>
      </c>
      <c r="Z221" s="647" t="s">
        <v>684</v>
      </c>
      <c r="AA221" s="992"/>
      <c r="AB221" s="992"/>
      <c r="AC221" s="992"/>
      <c r="AD221" s="992"/>
      <c r="AE221" s="992"/>
      <c r="AF221" s="992"/>
      <c r="AG221" s="992"/>
      <c r="AH221" s="992"/>
      <c r="AI221" s="992"/>
      <c r="AJ221" s="992"/>
      <c r="AK221" s="992"/>
      <c r="AL221" s="992"/>
      <c r="AM221" s="992"/>
      <c r="AN221" s="992"/>
      <c r="AO221" s="992"/>
      <c r="AP221" s="992"/>
      <c r="AQ221" s="992"/>
      <c r="AR221" s="992"/>
      <c r="AS221" s="992"/>
      <c r="AT221" s="992"/>
      <c r="AU221" s="992"/>
      <c r="AV221" s="992"/>
      <c r="AW221" s="992"/>
      <c r="AX221" s="992"/>
      <c r="AY221" s="992"/>
      <c r="AZ221" s="376"/>
      <c r="BA221" s="364" t="s">
        <v>118</v>
      </c>
      <c r="BB221" s="363"/>
      <c r="BC221" s="488" t="s">
        <v>0</v>
      </c>
      <c r="BD221" s="616" t="s">
        <v>1</v>
      </c>
      <c r="BE221" s="616" t="s">
        <v>2</v>
      </c>
      <c r="BF221" s="616" t="s">
        <v>3</v>
      </c>
      <c r="BG221" s="489" t="s">
        <v>4</v>
      </c>
      <c r="BH221" s="488" t="s">
        <v>0</v>
      </c>
      <c r="BI221" s="616" t="s">
        <v>1</v>
      </c>
      <c r="BJ221" s="616" t="s">
        <v>2</v>
      </c>
      <c r="BK221" s="616" t="s">
        <v>3</v>
      </c>
      <c r="BL221" s="489" t="s">
        <v>4</v>
      </c>
      <c r="BM221" s="488" t="s">
        <v>0</v>
      </c>
      <c r="BN221" s="616" t="s">
        <v>1</v>
      </c>
      <c r="BO221" s="616" t="s">
        <v>2</v>
      </c>
      <c r="BP221" s="616" t="s">
        <v>3</v>
      </c>
      <c r="BQ221" s="489" t="s">
        <v>4</v>
      </c>
      <c r="BR221" s="488" t="s">
        <v>676</v>
      </c>
      <c r="BS221" s="616" t="s">
        <v>677</v>
      </c>
      <c r="BT221" s="616" t="s">
        <v>678</v>
      </c>
      <c r="BU221" s="616" t="s">
        <v>679</v>
      </c>
      <c r="BV221" s="616" t="s">
        <v>680</v>
      </c>
      <c r="BW221" s="616" t="s">
        <v>681</v>
      </c>
      <c r="BX221" s="616" t="s">
        <v>682</v>
      </c>
      <c r="BY221" s="617" t="s">
        <v>683</v>
      </c>
      <c r="BZ221" s="617" t="s">
        <v>684</v>
      </c>
      <c r="CA221" s="992"/>
      <c r="CB221" s="992"/>
      <c r="CC221" s="992"/>
      <c r="CD221" s="992"/>
      <c r="CE221" s="992"/>
      <c r="CF221" s="992"/>
      <c r="CG221" s="992"/>
      <c r="CH221" s="992"/>
      <c r="CI221" s="992"/>
      <c r="CJ221" s="992"/>
      <c r="CK221" s="992"/>
      <c r="CL221" s="992"/>
      <c r="CM221" s="992"/>
      <c r="CN221" s="992"/>
      <c r="CO221" s="992"/>
      <c r="CP221" s="992"/>
      <c r="CQ221" s="992"/>
      <c r="CR221" s="992"/>
      <c r="CS221" s="992"/>
      <c r="CT221" s="992"/>
      <c r="CU221" s="992"/>
      <c r="CV221" s="992"/>
      <c r="CW221" s="992"/>
      <c r="CX221" s="992"/>
      <c r="CY221" s="992"/>
      <c r="CZ221" s="992"/>
    </row>
    <row r="222" s="339" customFormat="true" ht="15" customHeight="true" x14ac:dyDescent="0.2">
      <c r="A222" s="1154" t="s">
        <v>36</v>
      </c>
      <c r="B222" s="408" t="s">
        <v>15</v>
      </c>
      <c r="C222" s="499">
        <v>5.0861150106608113</v>
      </c>
      <c r="D222" s="490">
        <v>5.7979369306252924</v>
      </c>
      <c r="E222" s="490">
        <v>8.9508482196899806</v>
      </c>
      <c r="F222" s="490">
        <v>15.531920221036849</v>
      </c>
      <c r="G222" s="505">
        <v>31.325079721429187</v>
      </c>
      <c r="H222" s="495">
        <v>13.138578329302064</v>
      </c>
      <c r="I222" s="490">
        <v>22.864720200517301</v>
      </c>
      <c r="J222" s="490">
        <v>25.275229088673385</v>
      </c>
      <c r="K222" s="490">
        <v>32.452020145461688</v>
      </c>
      <c r="L222" s="501">
        <v>41.833322340633885</v>
      </c>
      <c r="M222" s="499">
        <v>5.1723787268434176</v>
      </c>
      <c r="N222" s="490">
        <v>5.861168147830405</v>
      </c>
      <c r="O222" s="490">
        <v>6.4227970318767174</v>
      </c>
      <c r="P222" s="490">
        <v>9.1315693509593672</v>
      </c>
      <c r="Q222" s="501">
        <v>18.965109573658193</v>
      </c>
      <c r="R222" s="499">
        <v>27.444474413943905</v>
      </c>
      <c r="S222" s="490">
        <v>19.835503098045336</v>
      </c>
      <c r="T222" s="490">
        <v>13.682031072122513</v>
      </c>
      <c r="U222" s="490">
        <v>7.0343389525776328</v>
      </c>
      <c r="V222" s="490">
        <v>7.1077105211189915</v>
      </c>
      <c r="W222" s="490">
        <v>9.7967762571703343</v>
      </c>
      <c r="X222" s="490">
        <v>14.600318975907115</v>
      </c>
      <c r="Y222" s="501">
        <v>7.32978154006602</v>
      </c>
      <c r="Z222" s="501">
        <v>16.404500159782003</v>
      </c>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c r="AZ222" s="376"/>
      <c r="BA222" s="1181" t="s">
        <v>36</v>
      </c>
      <c r="BB222" s="652" t="s">
        <v>15</v>
      </c>
      <c r="BC222" s="512">
        <v>555.99967800000013</v>
      </c>
      <c r="BD222" s="509">
        <v>635.24387199999978</v>
      </c>
      <c r="BE222" s="509">
        <v>985.99200899999971</v>
      </c>
      <c r="BF222" s="509">
        <v>1713.1225819999995</v>
      </c>
      <c r="BG222" s="518">
        <v>3468.1352690000017</v>
      </c>
      <c r="BH222" s="512">
        <v>339.92787399999997</v>
      </c>
      <c r="BI222" s="509">
        <v>582.73284000000001</v>
      </c>
      <c r="BJ222" s="509">
        <v>655.26071600000012</v>
      </c>
      <c r="BK222" s="509">
        <v>844.96016600000007</v>
      </c>
      <c r="BL222" s="518">
        <v>1093.8877559999996</v>
      </c>
      <c r="BM222" s="512">
        <v>431.6014219999999</v>
      </c>
      <c r="BN222" s="509">
        <v>493.17340499999978</v>
      </c>
      <c r="BO222" s="509">
        <v>538.94022999999993</v>
      </c>
      <c r="BP222" s="509">
        <v>769.50215399999956</v>
      </c>
      <c r="BQ222" s="518">
        <v>1608.5068469999997</v>
      </c>
      <c r="BR222" s="512">
        <v>2289.5838259999982</v>
      </c>
      <c r="BS222" s="509">
        <v>308.07668000000018</v>
      </c>
      <c r="BT222" s="509">
        <v>1098.8875880000003</v>
      </c>
      <c r="BU222" s="509">
        <v>3.3037840000000012</v>
      </c>
      <c r="BV222" s="509">
        <v>763.12272599999949</v>
      </c>
      <c r="BW222" s="509">
        <v>629.10810799999979</v>
      </c>
      <c r="BX222" s="509">
        <v>1223.6814430000006</v>
      </c>
      <c r="BY222" s="515">
        <v>680.37085400000024</v>
      </c>
      <c r="BZ222" s="515">
        <v>362.35840100000007</v>
      </c>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8"/>
    </row>
    <row r="223" s="339" customFormat="true" ht="15" customHeight="true" x14ac:dyDescent="0.2">
      <c r="A223" s="1155"/>
      <c r="B223" s="409" t="s">
        <v>16</v>
      </c>
      <c r="C223" s="500">
        <v>56.454425503143568</v>
      </c>
      <c r="D223" s="492">
        <v>63.266160698977622</v>
      </c>
      <c r="E223" s="492">
        <v>64.265865760282054</v>
      </c>
      <c r="F223" s="492">
        <v>59.523053087331043</v>
      </c>
      <c r="G223" s="507">
        <v>40.690168842447164</v>
      </c>
      <c r="H223" s="496">
        <v>58.461925964746143</v>
      </c>
      <c r="I223" s="492">
        <v>45.004385462801906</v>
      </c>
      <c r="J223" s="492">
        <v>41.363628016135557</v>
      </c>
      <c r="K223" s="492">
        <v>32.48156654872966</v>
      </c>
      <c r="L223" s="503">
        <v>32.392073083405002</v>
      </c>
      <c r="M223" s="500">
        <v>56.113977540840231</v>
      </c>
      <c r="N223" s="492">
        <v>59.43436136064517</v>
      </c>
      <c r="O223" s="492">
        <v>63.962047495689575</v>
      </c>
      <c r="P223" s="492">
        <v>67.411504826941723</v>
      </c>
      <c r="Q223" s="503">
        <v>60.095195778775256</v>
      </c>
      <c r="R223" s="500">
        <v>37.087908106528175</v>
      </c>
      <c r="S223" s="492">
        <v>53.165690303488724</v>
      </c>
      <c r="T223" s="492">
        <v>55.064058488353538</v>
      </c>
      <c r="U223" s="492">
        <v>76.566812480473928</v>
      </c>
      <c r="V223" s="492">
        <v>55.695554354852838</v>
      </c>
      <c r="W223" s="492">
        <v>41.680622058951549</v>
      </c>
      <c r="X223" s="492">
        <v>64.964933789561442</v>
      </c>
      <c r="Y223" s="503">
        <v>75.907186817270045</v>
      </c>
      <c r="Z223" s="503">
        <v>78.191513799630854</v>
      </c>
      <c r="AA223" s="29"/>
      <c r="AB223" s="29"/>
      <c r="AC223" s="29"/>
      <c r="AD223" s="29"/>
      <c r="AE223" s="29"/>
      <c r="AF223" s="29"/>
      <c r="AG223" s="29"/>
      <c r="AH223" s="29"/>
      <c r="AI223" s="29"/>
      <c r="AJ223" s="29"/>
      <c r="AK223" s="29"/>
      <c r="AL223" s="29"/>
      <c r="AM223" s="29"/>
      <c r="AN223" s="29"/>
      <c r="AO223" s="29"/>
      <c r="AP223" s="29"/>
      <c r="AQ223" s="29"/>
      <c r="AR223" s="29"/>
      <c r="AS223" s="29"/>
      <c r="AT223" s="29"/>
      <c r="AU223" s="29"/>
      <c r="AV223" s="29"/>
      <c r="AW223" s="29"/>
      <c r="AX223" s="29"/>
      <c r="AY223" s="29"/>
      <c r="AZ223" s="376"/>
      <c r="BA223" s="1182"/>
      <c r="BB223" s="651" t="s">
        <v>16</v>
      </c>
      <c r="BC223" s="513">
        <v>6171.4377939999949</v>
      </c>
      <c r="BD223" s="510">
        <v>6931.6795560000055</v>
      </c>
      <c r="BE223" s="510">
        <v>7079.2877430000171</v>
      </c>
      <c r="BF223" s="510">
        <v>6565.2079680000106</v>
      </c>
      <c r="BG223" s="519">
        <v>4504.9848530000008</v>
      </c>
      <c r="BH223" s="513">
        <v>1512.5562070000021</v>
      </c>
      <c r="BI223" s="510">
        <v>1146.9868480000002</v>
      </c>
      <c r="BJ223" s="510">
        <v>1072.3527139999999</v>
      </c>
      <c r="BK223" s="510">
        <v>845.72947199999976</v>
      </c>
      <c r="BL223" s="519">
        <v>847.01118999999994</v>
      </c>
      <c r="BM223" s="513">
        <v>4682.3470940000007</v>
      </c>
      <c r="BN223" s="510">
        <v>5000.9564010000031</v>
      </c>
      <c r="BO223" s="510">
        <v>5367.0885780000044</v>
      </c>
      <c r="BP223" s="510">
        <v>5680.6553370000074</v>
      </c>
      <c r="BQ223" s="519">
        <v>5096.9140729999999</v>
      </c>
      <c r="BR223" s="513">
        <v>3094.0973130000016</v>
      </c>
      <c r="BS223" s="510">
        <v>825.74711000000116</v>
      </c>
      <c r="BT223" s="510">
        <v>4422.5312819999963</v>
      </c>
      <c r="BU223" s="510">
        <v>35.960764999999967</v>
      </c>
      <c r="BV223" s="510">
        <v>5979.7797249999876</v>
      </c>
      <c r="BW223" s="510">
        <v>2676.5556950000018</v>
      </c>
      <c r="BX223" s="510">
        <v>5444.8388460000033</v>
      </c>
      <c r="BY223" s="516">
        <v>7045.9177040000031</v>
      </c>
      <c r="BZ223" s="516">
        <v>1727.1694740000046</v>
      </c>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8"/>
    </row>
    <row r="224" s="339" customFormat="true" ht="15" customHeight="true" x14ac:dyDescent="0.2">
      <c r="A224" s="1190"/>
      <c r="B224" s="456" t="s">
        <v>20</v>
      </c>
      <c r="C224" s="500">
        <v>38.459459486195342</v>
      </c>
      <c r="D224" s="492">
        <v>30.935902370397265</v>
      </c>
      <c r="E224" s="492">
        <v>26.783286020027997</v>
      </c>
      <c r="F224" s="492">
        <v>24.94502669163198</v>
      </c>
      <c r="G224" s="507">
        <v>27.984751436123904</v>
      </c>
      <c r="H224" s="496">
        <v>28.399495705951733</v>
      </c>
      <c r="I224" s="492">
        <v>32.130894336680825</v>
      </c>
      <c r="J224" s="492">
        <v>33.361142895191037</v>
      </c>
      <c r="K224" s="492">
        <v>35.066413305808638</v>
      </c>
      <c r="L224" s="503">
        <v>25.774604575961142</v>
      </c>
      <c r="M224" s="500">
        <v>38.713643732316314</v>
      </c>
      <c r="N224" s="492">
        <v>34.704470491524376</v>
      </c>
      <c r="O224" s="492">
        <v>29.615155472433802</v>
      </c>
      <c r="P224" s="492">
        <v>23.456925822098899</v>
      </c>
      <c r="Q224" s="503">
        <v>20.939694647566448</v>
      </c>
      <c r="R224" s="500">
        <v>35.467617479528002</v>
      </c>
      <c r="S224" s="492">
        <v>26.998806598466103</v>
      </c>
      <c r="T224" s="492">
        <v>31.253910439523992</v>
      </c>
      <c r="U224" s="492">
        <v>16.398848566948207</v>
      </c>
      <c r="V224" s="492">
        <v>37.196735124028258</v>
      </c>
      <c r="W224" s="492">
        <v>48.522601683878271</v>
      </c>
      <c r="X224" s="492">
        <v>20.434747234531432</v>
      </c>
      <c r="Y224" s="503">
        <v>16.763031642663922</v>
      </c>
      <c r="Z224" s="503">
        <v>5.4039860405870082</v>
      </c>
      <c r="AA224" s="29"/>
      <c r="AB224" s="29"/>
      <c r="AC224" s="29"/>
      <c r="AD224" s="29"/>
      <c r="AE224" s="29"/>
      <c r="AF224" s="29"/>
      <c r="AG224" s="29"/>
      <c r="AH224" s="29"/>
      <c r="AI224" s="29"/>
      <c r="AJ224" s="29"/>
      <c r="AK224" s="29"/>
      <c r="AL224" s="29"/>
      <c r="AM224" s="29"/>
      <c r="AN224" s="29"/>
      <c r="AO224" s="29"/>
      <c r="AP224" s="29"/>
      <c r="AQ224" s="29"/>
      <c r="AR224" s="29"/>
      <c r="AS224" s="29"/>
      <c r="AT224" s="29"/>
      <c r="AU224" s="29"/>
      <c r="AV224" s="29"/>
      <c r="AW224" s="29"/>
      <c r="AX224" s="29"/>
      <c r="AY224" s="29"/>
      <c r="AZ224" s="376"/>
      <c r="BA224" s="1182"/>
      <c r="BB224" s="651" t="s">
        <v>20</v>
      </c>
      <c r="BC224" s="513">
        <v>4204.2791099999968</v>
      </c>
      <c r="BD224" s="510">
        <v>3389.4543250000015</v>
      </c>
      <c r="BE224" s="510">
        <v>2950.3467540000001</v>
      </c>
      <c r="BF224" s="510">
        <v>2751.359003</v>
      </c>
      <c r="BG224" s="519">
        <v>3098.3130549999983</v>
      </c>
      <c r="BH224" s="513">
        <v>734.76596600000039</v>
      </c>
      <c r="BI224" s="510">
        <v>818.89160000000015</v>
      </c>
      <c r="BJ224" s="510">
        <v>864.88815999999974</v>
      </c>
      <c r="BK224" s="510">
        <v>913.03167799999972</v>
      </c>
      <c r="BL224" s="519">
        <v>673.97287099999994</v>
      </c>
      <c r="BM224" s="513">
        <v>3230.4022130000012</v>
      </c>
      <c r="BN224" s="510">
        <v>2920.1212879999994</v>
      </c>
      <c r="BO224" s="510">
        <v>2485.0230550000024</v>
      </c>
      <c r="BP224" s="510">
        <v>1976.6761060000006</v>
      </c>
      <c r="BQ224" s="519">
        <v>1775.9793100000002</v>
      </c>
      <c r="BR224" s="513">
        <v>2958.9228819999989</v>
      </c>
      <c r="BS224" s="510">
        <v>419.33409300000017</v>
      </c>
      <c r="BT224" s="510">
        <v>2510.1926810000023</v>
      </c>
      <c r="BU224" s="510">
        <v>7.7019679999999981</v>
      </c>
      <c r="BV224" s="510">
        <v>3993.6451859999947</v>
      </c>
      <c r="BW224" s="510">
        <v>3115.9190880000019</v>
      </c>
      <c r="BX224" s="510">
        <v>1712.676348</v>
      </c>
      <c r="BY224" s="516">
        <v>1555.9915520000004</v>
      </c>
      <c r="BZ224" s="516">
        <v>119.36844899999998</v>
      </c>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8"/>
    </row>
    <row r="225" s="339" customFormat="true" ht="15" customHeight="true" x14ac:dyDescent="0.2">
      <c r="A225" s="1155" t="s">
        <v>70</v>
      </c>
      <c r="B225" s="456" t="s">
        <v>71</v>
      </c>
      <c r="C225" s="500">
        <v>9.1908067904521911</v>
      </c>
      <c r="D225" s="492">
        <v>10.721885845941975</v>
      </c>
      <c r="E225" s="492">
        <v>9.6588856425819607</v>
      </c>
      <c r="F225" s="492">
        <v>17.778359901320911</v>
      </c>
      <c r="G225" s="507">
        <v>38.142691800272885</v>
      </c>
      <c r="H225" s="496">
        <v>16.321421009825091</v>
      </c>
      <c r="I225" s="492">
        <v>33.307625796070603</v>
      </c>
      <c r="J225" s="492">
        <v>34.076716398297513</v>
      </c>
      <c r="K225" s="492">
        <v>38.152411802975742</v>
      </c>
      <c r="L225" s="503">
        <v>51.265682896609754</v>
      </c>
      <c r="M225" s="500">
        <v>8.9329137078860672</v>
      </c>
      <c r="N225" s="492">
        <v>9.4731623637943567</v>
      </c>
      <c r="O225" s="492">
        <v>10.918496081944603</v>
      </c>
      <c r="P225" s="492">
        <v>10.464467200092411</v>
      </c>
      <c r="Q225" s="503">
        <v>19.643630097422719</v>
      </c>
      <c r="R225" s="500">
        <v>42.102169788254166</v>
      </c>
      <c r="S225" s="492">
        <v>21.313069643740615</v>
      </c>
      <c r="T225" s="492">
        <v>14.318012337288952</v>
      </c>
      <c r="U225" s="492">
        <v>16.090624140366398</v>
      </c>
      <c r="V225" s="492">
        <v>10.354310255466592</v>
      </c>
      <c r="W225" s="492">
        <v>21.487739387029226</v>
      </c>
      <c r="X225" s="492">
        <v>9.6843136859802961</v>
      </c>
      <c r="Y225" s="503">
        <v>12.876685584954819</v>
      </c>
      <c r="Z225" s="503">
        <v>17.573084972604097</v>
      </c>
      <c r="AA225" s="29"/>
      <c r="AB225" s="29"/>
      <c r="AC225" s="29"/>
      <c r="AD225" s="29"/>
      <c r="AE225" s="29"/>
      <c r="AF225" s="29"/>
      <c r="AG225" s="29"/>
      <c r="AH225" s="29"/>
      <c r="AI225" s="29"/>
      <c r="AJ225" s="29"/>
      <c r="AK225" s="29"/>
      <c r="AL225" s="29"/>
      <c r="AM225" s="29"/>
      <c r="AN225" s="29"/>
      <c r="AO225" s="29"/>
      <c r="AP225" s="29"/>
      <c r="AQ225" s="29"/>
      <c r="AR225" s="29"/>
      <c r="AS225" s="29"/>
      <c r="AT225" s="29"/>
      <c r="AU225" s="29"/>
      <c r="AV225" s="29"/>
      <c r="AW225" s="29"/>
      <c r="AX225" s="29"/>
      <c r="AY225" s="29"/>
      <c r="AZ225" s="376"/>
      <c r="BA225" s="1182" t="s">
        <v>70</v>
      </c>
      <c r="BB225" s="651" t="s">
        <v>71</v>
      </c>
      <c r="BC225" s="513">
        <v>618.30578000000048</v>
      </c>
      <c r="BD225" s="510">
        <v>811.31689199999983</v>
      </c>
      <c r="BE225" s="510">
        <v>779.0161479999997</v>
      </c>
      <c r="BF225" s="510">
        <v>1471.7513990000007</v>
      </c>
      <c r="BG225" s="519">
        <v>3041.1626350000001</v>
      </c>
      <c r="BH225" s="513">
        <v>302.35172599999987</v>
      </c>
      <c r="BI225" s="510">
        <v>576.12856099999988</v>
      </c>
      <c r="BJ225" s="510">
        <v>588.71392900000012</v>
      </c>
      <c r="BK225" s="510">
        <v>645.03887299999974</v>
      </c>
      <c r="BL225" s="519">
        <v>995.01509899999985</v>
      </c>
      <c r="BM225" s="513">
        <v>456.82460799999978</v>
      </c>
      <c r="BN225" s="510">
        <v>520.46783700000003</v>
      </c>
      <c r="BO225" s="510">
        <v>644.84952399999997</v>
      </c>
      <c r="BP225" s="510">
        <v>674.97461499999974</v>
      </c>
      <c r="BQ225" s="519">
        <v>1317.1880820000001</v>
      </c>
      <c r="BR225" s="513">
        <v>2266.6465739999999</v>
      </c>
      <c r="BS225" s="510">
        <v>241.65265399999998</v>
      </c>
      <c r="BT225" s="510">
        <v>790.55743500000017</v>
      </c>
      <c r="BU225" s="510">
        <v>6.3179109999999969</v>
      </c>
      <c r="BV225" s="510">
        <v>698.18103999999971</v>
      </c>
      <c r="BW225" s="510">
        <v>710.31242299999997</v>
      </c>
      <c r="BX225" s="510">
        <v>645.80042299999968</v>
      </c>
      <c r="BY225" s="516">
        <v>994.88988499999994</v>
      </c>
      <c r="BZ225" s="516">
        <v>367.19450899999987</v>
      </c>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8"/>
    </row>
    <row r="226" s="339" customFormat="true" ht="15" customHeight="true" x14ac:dyDescent="0.2">
      <c r="A226" s="1155"/>
      <c r="B226" s="456" t="s">
        <v>72</v>
      </c>
      <c r="C226" s="500">
        <v>90.809193209547828</v>
      </c>
      <c r="D226" s="492">
        <v>89.27811415405796</v>
      </c>
      <c r="E226" s="492">
        <v>90.341114357417993</v>
      </c>
      <c r="F226" s="492">
        <v>82.221640098679046</v>
      </c>
      <c r="G226" s="507">
        <v>61.857308199727122</v>
      </c>
      <c r="H226" s="496">
        <v>83.678578990174827</v>
      </c>
      <c r="I226" s="492">
        <v>66.692374203929347</v>
      </c>
      <c r="J226" s="492">
        <v>65.923283601702437</v>
      </c>
      <c r="K226" s="492">
        <v>61.847588197024258</v>
      </c>
      <c r="L226" s="503">
        <v>48.734317103390339</v>
      </c>
      <c r="M226" s="500">
        <v>91.067086292114112</v>
      </c>
      <c r="N226" s="492">
        <v>90.52683763620567</v>
      </c>
      <c r="O226" s="492">
        <v>89.081503918055347</v>
      </c>
      <c r="P226" s="492">
        <v>89.535532799907529</v>
      </c>
      <c r="Q226" s="503">
        <v>80.356369902577271</v>
      </c>
      <c r="R226" s="500">
        <v>57.897830211745692</v>
      </c>
      <c r="S226" s="492">
        <v>78.686930356259339</v>
      </c>
      <c r="T226" s="492">
        <v>85.681987662711052</v>
      </c>
      <c r="U226" s="492">
        <v>83.909375859633556</v>
      </c>
      <c r="V226" s="492">
        <v>89.645689744533442</v>
      </c>
      <c r="W226" s="492">
        <v>78.512260612970692</v>
      </c>
      <c r="X226" s="492">
        <v>90.315686314019672</v>
      </c>
      <c r="Y226" s="503">
        <v>87.123314415045158</v>
      </c>
      <c r="Z226" s="503">
        <v>82.426915027395779</v>
      </c>
      <c r="AA226" s="29"/>
      <c r="AB226" s="29"/>
      <c r="AC226" s="29"/>
      <c r="AD226" s="29"/>
      <c r="AE226" s="29"/>
      <c r="AF226" s="29"/>
      <c r="AG226" s="29"/>
      <c r="AH226" s="29"/>
      <c r="AI226" s="29"/>
      <c r="AJ226" s="29"/>
      <c r="AK226" s="29"/>
      <c r="AL226" s="29"/>
      <c r="AM226" s="29"/>
      <c r="AN226" s="29"/>
      <c r="AO226" s="29"/>
      <c r="AP226" s="29"/>
      <c r="AQ226" s="29"/>
      <c r="AR226" s="29"/>
      <c r="AS226" s="29"/>
      <c r="AT226" s="29"/>
      <c r="AU226" s="29"/>
      <c r="AV226" s="29"/>
      <c r="AW226" s="29"/>
      <c r="AX226" s="29"/>
      <c r="AY226" s="29"/>
      <c r="AZ226" s="376"/>
      <c r="BA226" s="1182"/>
      <c r="BB226" s="651" t="s">
        <v>72</v>
      </c>
      <c r="BC226" s="513">
        <v>6109.1316919999927</v>
      </c>
      <c r="BD226" s="510">
        <v>6755.6065360000002</v>
      </c>
      <c r="BE226" s="510">
        <v>7286.2636040000152</v>
      </c>
      <c r="BF226" s="510">
        <v>6806.5791510000063</v>
      </c>
      <c r="BG226" s="519">
        <v>4931.9574869999979</v>
      </c>
      <c r="BH226" s="513">
        <v>1550.1323550000025</v>
      </c>
      <c r="BI226" s="510">
        <v>1153.5911269999992</v>
      </c>
      <c r="BJ226" s="510">
        <v>1138.899500999999</v>
      </c>
      <c r="BK226" s="510">
        <v>1045.6507650000001</v>
      </c>
      <c r="BL226" s="519">
        <v>945.88384699999983</v>
      </c>
      <c r="BM226" s="513">
        <v>4657.1239080000059</v>
      </c>
      <c r="BN226" s="510">
        <v>4973.6619690000034</v>
      </c>
      <c r="BO226" s="510">
        <v>5261.1792840000007</v>
      </c>
      <c r="BP226" s="510">
        <v>5775.182876000008</v>
      </c>
      <c r="BQ226" s="519">
        <v>5388.2328380000035</v>
      </c>
      <c r="BR226" s="513">
        <v>3117.0345650000022</v>
      </c>
      <c r="BS226" s="510">
        <v>892.17113600000266</v>
      </c>
      <c r="BT226" s="510">
        <v>4730.8614349999998</v>
      </c>
      <c r="BU226" s="510">
        <v>32.946638000000007</v>
      </c>
      <c r="BV226" s="510">
        <v>6044.7214109999877</v>
      </c>
      <c r="BW226" s="510">
        <v>2595.3513800000005</v>
      </c>
      <c r="BX226" s="510">
        <v>6022.7198659999976</v>
      </c>
      <c r="BY226" s="516">
        <v>6731.3986730000015</v>
      </c>
      <c r="BZ226" s="516">
        <v>1722.3333660000039</v>
      </c>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8"/>
    </row>
    <row r="227" s="339" customFormat="true" ht="15" customHeight="true" x14ac:dyDescent="0.2">
      <c r="A227" s="1155" t="s">
        <v>95</v>
      </c>
      <c r="B227" s="409" t="s">
        <v>61</v>
      </c>
      <c r="C227" s="500">
        <v>8.2646576845062469</v>
      </c>
      <c r="D227" s="492">
        <v>8.3950085929163372</v>
      </c>
      <c r="E227" s="492">
        <v>12.225143321972118</v>
      </c>
      <c r="F227" s="492">
        <v>20.69405868312419</v>
      </c>
      <c r="G227" s="507">
        <v>43.497842951474887</v>
      </c>
      <c r="H227" s="496">
        <v>18.349840491827649</v>
      </c>
      <c r="I227" s="492">
        <v>33.689437892320505</v>
      </c>
      <c r="J227" s="492">
        <v>37.928665326478743</v>
      </c>
      <c r="K227" s="492">
        <v>49.977248751553546</v>
      </c>
      <c r="L227" s="503">
        <v>56.359851101696712</v>
      </c>
      <c r="M227" s="500">
        <v>8.4396904006688711</v>
      </c>
      <c r="N227" s="492">
        <v>8.9763697330452121</v>
      </c>
      <c r="O227" s="492">
        <v>9.1252556924541093</v>
      </c>
      <c r="P227" s="492">
        <v>11.929974656800177</v>
      </c>
      <c r="Q227" s="503">
        <v>23.988156242397363</v>
      </c>
      <c r="R227" s="500">
        <v>42.528221246499683</v>
      </c>
      <c r="S227" s="492">
        <v>27.171477853714759</v>
      </c>
      <c r="T227" s="492">
        <v>19.902268128409546</v>
      </c>
      <c r="U227" s="492">
        <v>8.4141651544246674</v>
      </c>
      <c r="V227" s="492">
        <v>11.317422008482815</v>
      </c>
      <c r="W227" s="492">
        <v>19.031218704971224</v>
      </c>
      <c r="X227" s="492">
        <v>18.3501195162968</v>
      </c>
      <c r="Y227" s="503">
        <v>8.805920836279487</v>
      </c>
      <c r="Z227" s="503">
        <v>17.341639962568049</v>
      </c>
      <c r="AA227" s="29"/>
      <c r="AB227" s="29"/>
      <c r="AC227" s="29"/>
      <c r="AD227" s="29"/>
      <c r="AE227" s="29"/>
      <c r="AF227" s="29"/>
      <c r="AG227" s="29"/>
      <c r="AH227" s="29"/>
      <c r="AI227" s="29"/>
      <c r="AJ227" s="29"/>
      <c r="AK227" s="29"/>
      <c r="AL227" s="29"/>
      <c r="AM227" s="29"/>
      <c r="AN227" s="29"/>
      <c r="AO227" s="29"/>
      <c r="AP227" s="29"/>
      <c r="AQ227" s="29"/>
      <c r="AR227" s="29"/>
      <c r="AS227" s="29"/>
      <c r="AT227" s="29"/>
      <c r="AU227" s="29"/>
      <c r="AV227" s="29"/>
      <c r="AW227" s="29"/>
      <c r="AX227" s="29"/>
      <c r="AY227" s="29"/>
      <c r="AZ227" s="376"/>
      <c r="BA227" s="1182" t="s">
        <v>95</v>
      </c>
      <c r="BB227" s="651" t="s">
        <v>61</v>
      </c>
      <c r="BC227" s="513">
        <v>555.99967800000013</v>
      </c>
      <c r="BD227" s="510">
        <v>635.24387199999978</v>
      </c>
      <c r="BE227" s="510">
        <v>985.99200899999971</v>
      </c>
      <c r="BF227" s="510">
        <v>1713.1225819999995</v>
      </c>
      <c r="BG227" s="519">
        <v>3468.1352690000017</v>
      </c>
      <c r="BH227" s="513">
        <v>339.92787399999997</v>
      </c>
      <c r="BI227" s="510">
        <v>582.73284000000001</v>
      </c>
      <c r="BJ227" s="510">
        <v>655.26071600000012</v>
      </c>
      <c r="BK227" s="510">
        <v>844.96016600000007</v>
      </c>
      <c r="BL227" s="519">
        <v>1093.8877559999996</v>
      </c>
      <c r="BM227" s="513">
        <v>431.6014219999999</v>
      </c>
      <c r="BN227" s="510">
        <v>493.17340499999978</v>
      </c>
      <c r="BO227" s="510">
        <v>538.94022999999993</v>
      </c>
      <c r="BP227" s="510">
        <v>769.50215399999956</v>
      </c>
      <c r="BQ227" s="519">
        <v>1608.5068469999997</v>
      </c>
      <c r="BR227" s="513">
        <v>2289.5838259999982</v>
      </c>
      <c r="BS227" s="510">
        <v>308.07668000000018</v>
      </c>
      <c r="BT227" s="510">
        <v>1098.8875880000003</v>
      </c>
      <c r="BU227" s="510">
        <v>3.3037840000000012</v>
      </c>
      <c r="BV227" s="510">
        <v>763.12272599999949</v>
      </c>
      <c r="BW227" s="510">
        <v>629.10810799999979</v>
      </c>
      <c r="BX227" s="510">
        <v>1223.6814430000006</v>
      </c>
      <c r="BY227" s="516">
        <v>680.37085400000024</v>
      </c>
      <c r="BZ227" s="516">
        <v>362.35840100000007</v>
      </c>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8"/>
    </row>
    <row r="228" s="339" customFormat="true" ht="15" customHeight="true" x14ac:dyDescent="0.2">
      <c r="A228" s="1155"/>
      <c r="B228" s="409" t="s">
        <v>92</v>
      </c>
      <c r="C228" s="500">
        <v>27.656557132546251</v>
      </c>
      <c r="D228" s="492">
        <v>27.839298878127845</v>
      </c>
      <c r="E228" s="492">
        <v>32.431952683989095</v>
      </c>
      <c r="F228" s="492">
        <v>25.943305501373061</v>
      </c>
      <c r="G228" s="507">
        <v>16.113884405866987</v>
      </c>
      <c r="H228" s="496">
        <v>23.154481347470188</v>
      </c>
      <c r="I228" s="492">
        <v>21.613241416721394</v>
      </c>
      <c r="J228" s="492">
        <v>20.158593117674478</v>
      </c>
      <c r="K228" s="492">
        <v>13.637435092625797</v>
      </c>
      <c r="L228" s="503">
        <v>11.854168578645838</v>
      </c>
      <c r="M228" s="500">
        <v>27.58569472465927</v>
      </c>
      <c r="N228" s="492">
        <v>26.299301309227218</v>
      </c>
      <c r="O228" s="492">
        <v>30.739769835541892</v>
      </c>
      <c r="P228" s="492">
        <v>34.461706820361329</v>
      </c>
      <c r="Q228" s="503">
        <v>22.514282384527757</v>
      </c>
      <c r="R228" s="500">
        <v>15.465665619911784</v>
      </c>
      <c r="S228" s="492">
        <v>11.251227141741278</v>
      </c>
      <c r="T228" s="492">
        <v>23.922281067583636</v>
      </c>
      <c r="U228" s="492">
        <v>18.942555535274305</v>
      </c>
      <c r="V228" s="492">
        <v>23.100781114948433</v>
      </c>
      <c r="W228" s="492">
        <v>37.633844853520287</v>
      </c>
      <c r="X228" s="492">
        <v>22.731982978300561</v>
      </c>
      <c r="Y228" s="503">
        <v>30.782385412429473</v>
      </c>
      <c r="Z228" s="503">
        <v>49.337607903411993</v>
      </c>
      <c r="AA228" s="29"/>
      <c r="AB228" s="29"/>
      <c r="AC228" s="29"/>
      <c r="AD228" s="29"/>
      <c r="AE228" s="29"/>
      <c r="AF228" s="29"/>
      <c r="AG228" s="29"/>
      <c r="AH228" s="29"/>
      <c r="AI228" s="29"/>
      <c r="AJ228" s="29"/>
      <c r="AK228" s="29"/>
      <c r="AL228" s="29"/>
      <c r="AM228" s="29"/>
      <c r="AN228" s="29"/>
      <c r="AO228" s="29"/>
      <c r="AP228" s="29"/>
      <c r="AQ228" s="29"/>
      <c r="AR228" s="29"/>
      <c r="AS228" s="29"/>
      <c r="AT228" s="29"/>
      <c r="AU228" s="29"/>
      <c r="AV228" s="29"/>
      <c r="AW228" s="29"/>
      <c r="AX228" s="29"/>
      <c r="AY228" s="29"/>
      <c r="AZ228" s="376"/>
      <c r="BA228" s="1182"/>
      <c r="BB228" s="651" t="s">
        <v>92</v>
      </c>
      <c r="BC228" s="513">
        <v>1860.5775880000028</v>
      </c>
      <c r="BD228" s="510">
        <v>2106.5784289999983</v>
      </c>
      <c r="BE228" s="510">
        <v>2615.7277129999993</v>
      </c>
      <c r="BF228" s="510">
        <v>2147.6725849999993</v>
      </c>
      <c r="BG228" s="519">
        <v>1284.7793600000005</v>
      </c>
      <c r="BH228" s="513">
        <v>428.93308100000036</v>
      </c>
      <c r="BI228" s="510">
        <v>373.84849200000002</v>
      </c>
      <c r="BJ228" s="510">
        <v>348.26256199999995</v>
      </c>
      <c r="BK228" s="510">
        <v>230.56670200000002</v>
      </c>
      <c r="BL228" s="519">
        <v>230.07743300000001</v>
      </c>
      <c r="BM228" s="513">
        <v>1410.7182260000022</v>
      </c>
      <c r="BN228" s="510">
        <v>1444.9177520000012</v>
      </c>
      <c r="BO228" s="510">
        <v>1815.4996619999995</v>
      </c>
      <c r="BP228" s="510">
        <v>2222.8343639999985</v>
      </c>
      <c r="BQ228" s="519">
        <v>1509.6774009999999</v>
      </c>
      <c r="BR228" s="513">
        <v>832.62212299999953</v>
      </c>
      <c r="BS228" s="510">
        <v>127.56908999999999</v>
      </c>
      <c r="BT228" s="510">
        <v>1320.8493410000003</v>
      </c>
      <c r="BU228" s="510">
        <v>7.4377089999999964</v>
      </c>
      <c r="BV228" s="510">
        <v>1557.6631359999997</v>
      </c>
      <c r="BW228" s="510">
        <v>1244.0483869999998</v>
      </c>
      <c r="BX228" s="510">
        <v>1515.8868969999992</v>
      </c>
      <c r="BY228" s="516">
        <v>2378.3359220000007</v>
      </c>
      <c r="BZ228" s="516">
        <v>1030.9230699999998</v>
      </c>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8"/>
    </row>
    <row r="229" s="339" customFormat="true" ht="15" customHeight="true" x14ac:dyDescent="0.2">
      <c r="A229" s="1155"/>
      <c r="B229" s="409" t="s">
        <v>93</v>
      </c>
      <c r="C229" s="500">
        <v>2.9487375219115264</v>
      </c>
      <c r="D229" s="492">
        <v>3.1284082130928619</v>
      </c>
      <c r="E229" s="492">
        <v>2.4534281399344025</v>
      </c>
      <c r="F229" s="492">
        <v>6.818872036947103</v>
      </c>
      <c r="G229" s="507">
        <v>11.185029578813108</v>
      </c>
      <c r="H229" s="496">
        <v>2.1011626712056977</v>
      </c>
      <c r="I229" s="492">
        <v>6.9030770030756585</v>
      </c>
      <c r="J229" s="492">
        <v>7.9792319627892665</v>
      </c>
      <c r="K229" s="492">
        <v>8.8121996877111055</v>
      </c>
      <c r="L229" s="503">
        <v>8.1251153917623977</v>
      </c>
      <c r="M229" s="500">
        <v>3.6831044428918944</v>
      </c>
      <c r="N229" s="492">
        <v>2.6422868793792005</v>
      </c>
      <c r="O229" s="492">
        <v>2.5855004938878707</v>
      </c>
      <c r="P229" s="492">
        <v>3.148319126832924</v>
      </c>
      <c r="Q229" s="503">
        <v>11.887388032905159</v>
      </c>
      <c r="R229" s="500">
        <v>7.6715436396872994</v>
      </c>
      <c r="S229" s="492">
        <v>5.7805059814453017</v>
      </c>
      <c r="T229" s="492">
        <v>4.0891048535863028</v>
      </c>
      <c r="U229" s="492">
        <v>2.246581260872242</v>
      </c>
      <c r="V229" s="492">
        <v>12.406959259449643</v>
      </c>
      <c r="W229" s="492">
        <v>4.4186412383328459</v>
      </c>
      <c r="X229" s="492">
        <v>2.5466253027696242</v>
      </c>
      <c r="Y229" s="503">
        <v>2.8026856022065751</v>
      </c>
      <c r="Z229" s="503">
        <v>0.7191996900256693</v>
      </c>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376"/>
      <c r="BA229" s="1182"/>
      <c r="BB229" s="651" t="s">
        <v>93</v>
      </c>
      <c r="BC229" s="513">
        <v>198.37447299999999</v>
      </c>
      <c r="BD229" s="510">
        <v>236.72425400000006</v>
      </c>
      <c r="BE229" s="510">
        <v>197.87584300000003</v>
      </c>
      <c r="BF229" s="510">
        <v>564.48876699999994</v>
      </c>
      <c r="BG229" s="519">
        <v>891.79584399999942</v>
      </c>
      <c r="BH229" s="513">
        <v>38.923704000000001</v>
      </c>
      <c r="BI229" s="510">
        <v>119.40388200000001</v>
      </c>
      <c r="BJ229" s="510">
        <v>137.85028299999996</v>
      </c>
      <c r="BK229" s="510">
        <v>148.98694700000001</v>
      </c>
      <c r="BL229" s="519">
        <v>157.70027899999999</v>
      </c>
      <c r="BM229" s="513">
        <v>188.35206499999998</v>
      </c>
      <c r="BN229" s="510">
        <v>145.17067099999997</v>
      </c>
      <c r="BO229" s="510">
        <v>152.70040400000002</v>
      </c>
      <c r="BP229" s="510">
        <v>203.07154200000002</v>
      </c>
      <c r="BQ229" s="519">
        <v>797.09940399999948</v>
      </c>
      <c r="BR229" s="513">
        <v>413.01144799999997</v>
      </c>
      <c r="BS229" s="510">
        <v>65.540751999999998</v>
      </c>
      <c r="BT229" s="510">
        <v>225.77660699999998</v>
      </c>
      <c r="BU229" s="510">
        <v>0.88210999999999973</v>
      </c>
      <c r="BV229" s="510">
        <v>836.58915999999965</v>
      </c>
      <c r="BW229" s="510">
        <v>146.06542400000001</v>
      </c>
      <c r="BX229" s="510">
        <v>169.82222500000006</v>
      </c>
      <c r="BY229" s="516">
        <v>216.54357700000008</v>
      </c>
      <c r="BZ229" s="516">
        <v>15.027878000000001</v>
      </c>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8"/>
    </row>
    <row r="230" s="339" customFormat="true" ht="15" customHeight="true" x14ac:dyDescent="0.2">
      <c r="A230" s="1155"/>
      <c r="B230" s="409" t="s">
        <v>94</v>
      </c>
      <c r="C230" s="500">
        <v>61.130047661036194</v>
      </c>
      <c r="D230" s="492">
        <v>60.637284315862928</v>
      </c>
      <c r="E230" s="492">
        <v>52.889475854104226</v>
      </c>
      <c r="F230" s="492">
        <v>46.543763778555572</v>
      </c>
      <c r="G230" s="507">
        <v>29.203243063845068</v>
      </c>
      <c r="H230" s="496">
        <v>56.394515489496236</v>
      </c>
      <c r="I230" s="492">
        <v>37.794243687882464</v>
      </c>
      <c r="J230" s="492">
        <v>33.933509593057543</v>
      </c>
      <c r="K230" s="492">
        <v>27.573116468109564</v>
      </c>
      <c r="L230" s="503">
        <v>23.660864927895148</v>
      </c>
      <c r="M230" s="500">
        <v>60.291510431780182</v>
      </c>
      <c r="N230" s="492">
        <v>62.082042078348344</v>
      </c>
      <c r="O230" s="492">
        <v>57.549473978116119</v>
      </c>
      <c r="P230" s="492">
        <v>50.459999396005337</v>
      </c>
      <c r="Q230" s="503">
        <v>41.610173340169666</v>
      </c>
      <c r="R230" s="500">
        <v>34.334569493901014</v>
      </c>
      <c r="S230" s="492">
        <v>55.796789023098412</v>
      </c>
      <c r="T230" s="492">
        <v>52.086345950420501</v>
      </c>
      <c r="U230" s="492">
        <v>70.396698049428693</v>
      </c>
      <c r="V230" s="492">
        <v>53.17483761711933</v>
      </c>
      <c r="W230" s="492">
        <v>38.916295203175537</v>
      </c>
      <c r="X230" s="492">
        <v>56.371272202633051</v>
      </c>
      <c r="Y230" s="503">
        <v>57.609008149084517</v>
      </c>
      <c r="Z230" s="503">
        <v>32.601552443993967</v>
      </c>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376"/>
      <c r="BA230" s="1182"/>
      <c r="BB230" s="651" t="s">
        <v>94</v>
      </c>
      <c r="BC230" s="513">
        <v>4112.4857330000032</v>
      </c>
      <c r="BD230" s="510">
        <v>4588.3768730000038</v>
      </c>
      <c r="BE230" s="510">
        <v>4265.6841870000071</v>
      </c>
      <c r="BF230" s="510">
        <v>3853.0466160000051</v>
      </c>
      <c r="BG230" s="519">
        <v>2328.4096489999997</v>
      </c>
      <c r="BH230" s="513">
        <v>1044.699421999999</v>
      </c>
      <c r="BI230" s="510">
        <v>653.7344740000002</v>
      </c>
      <c r="BJ230" s="510">
        <v>586.23986900000045</v>
      </c>
      <c r="BK230" s="510">
        <v>466.17582299999992</v>
      </c>
      <c r="BL230" s="519">
        <v>459.2334780000001</v>
      </c>
      <c r="BM230" s="513">
        <v>3083.2768030000061</v>
      </c>
      <c r="BN230" s="510">
        <v>3410.8679779999993</v>
      </c>
      <c r="BO230" s="510">
        <v>3398.8885120000036</v>
      </c>
      <c r="BP230" s="510">
        <v>3254.7494309999988</v>
      </c>
      <c r="BQ230" s="519">
        <v>2790.1372680000013</v>
      </c>
      <c r="BR230" s="513">
        <v>1848.4637419999997</v>
      </c>
      <c r="BS230" s="510">
        <v>632.63726800000018</v>
      </c>
      <c r="BT230" s="510">
        <v>2875.9053339999978</v>
      </c>
      <c r="BU230" s="510">
        <v>27.640945999999992</v>
      </c>
      <c r="BV230" s="510">
        <v>3585.5274290000016</v>
      </c>
      <c r="BW230" s="510">
        <v>1286.4418840000005</v>
      </c>
      <c r="BX230" s="510">
        <v>3759.1297240000013</v>
      </c>
      <c r="BY230" s="516">
        <v>4451.0382050000062</v>
      </c>
      <c r="BZ230" s="516">
        <v>681.21852599999977</v>
      </c>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8"/>
    </row>
    <row r="231" s="339" customFormat="true" ht="15" customHeight="true" x14ac:dyDescent="0.2">
      <c r="A231" s="1219" t="s">
        <v>714</v>
      </c>
      <c r="B231" s="409" t="s">
        <v>715</v>
      </c>
      <c r="C231" s="435">
        <v>5.552819070233717</v>
      </c>
      <c r="D231" s="433">
        <v>7.2857296629778547</v>
      </c>
      <c r="E231" s="433">
        <v>7.0017379292510968</v>
      </c>
      <c r="F231" s="433">
        <v>13.212167542105382</v>
      </c>
      <c r="G231" s="437">
        <v>27.312285554707653</v>
      </c>
      <c r="H231" s="434">
        <v>11.539740300441906</v>
      </c>
      <c r="I231" s="433">
        <v>22.095469458349935</v>
      </c>
      <c r="J231" s="433">
        <v>22.536525388277802</v>
      </c>
      <c r="K231" s="433">
        <v>24.719769475652171</v>
      </c>
      <c r="L231" s="436">
        <v>38.052155846842425</v>
      </c>
      <c r="M231" s="435">
        <v>5.3637918964161582</v>
      </c>
      <c r="N231" s="433">
        <v>6.1029117828162853</v>
      </c>
      <c r="O231" s="433">
        <v>7.5693058554061539</v>
      </c>
      <c r="P231" s="433">
        <v>7.9196006777495676</v>
      </c>
      <c r="Q231" s="436">
        <v>15.460554908874757</v>
      </c>
      <c r="R231" s="435">
        <v>26.81110122131901</v>
      </c>
      <c r="S231" s="433">
        <v>15.377387267178044</v>
      </c>
      <c r="T231" s="433">
        <v>9.8430735846726787</v>
      </c>
      <c r="U231" s="433">
        <v>12.503741230262348</v>
      </c>
      <c r="V231" s="433">
        <v>6.4914345233449815</v>
      </c>
      <c r="W231" s="433">
        <v>10.966405367538993</v>
      </c>
      <c r="X231" s="433">
        <v>7.3069315453338586</v>
      </c>
      <c r="Y231" s="436">
        <v>10.718162705822497</v>
      </c>
      <c r="Z231" s="436">
        <v>16.614695360715597</v>
      </c>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c r="AY231" s="2"/>
      <c r="AZ231" s="376"/>
      <c r="BA231" s="1203" t="s">
        <v>714</v>
      </c>
      <c r="BB231" s="651" t="s">
        <v>715</v>
      </c>
      <c r="BC231" s="480">
        <v>618.30578000000048</v>
      </c>
      <c r="BD231" s="465">
        <v>811.31689199999983</v>
      </c>
      <c r="BE231" s="465">
        <v>779.0161479999997</v>
      </c>
      <c r="BF231" s="465">
        <v>1471.7513990000007</v>
      </c>
      <c r="BG231" s="484">
        <v>3041.1626350000001</v>
      </c>
      <c r="BH231" s="480">
        <v>302.35172599999987</v>
      </c>
      <c r="BI231" s="465">
        <v>576.12856099999988</v>
      </c>
      <c r="BJ231" s="465">
        <v>588.71392900000012</v>
      </c>
      <c r="BK231" s="465">
        <v>645.03887299999974</v>
      </c>
      <c r="BL231" s="484">
        <v>995.01509899999985</v>
      </c>
      <c r="BM231" s="480">
        <v>456.82460799999978</v>
      </c>
      <c r="BN231" s="465">
        <v>520.46783700000003</v>
      </c>
      <c r="BO231" s="465">
        <v>644.84952399999997</v>
      </c>
      <c r="BP231" s="465">
        <v>674.97461499999974</v>
      </c>
      <c r="BQ231" s="484">
        <v>1317.1880820000001</v>
      </c>
      <c r="BR231" s="480">
        <v>2266.6465739999999</v>
      </c>
      <c r="BS231" s="465">
        <v>241.65265399999998</v>
      </c>
      <c r="BT231" s="465">
        <v>790.55743500000017</v>
      </c>
      <c r="BU231" s="465">
        <v>6.3179109999999969</v>
      </c>
      <c r="BV231" s="465">
        <v>698.18103999999971</v>
      </c>
      <c r="BW231" s="465">
        <v>710.31242299999997</v>
      </c>
      <c r="BX231" s="465">
        <v>645.80042299999968</v>
      </c>
      <c r="BY231" s="466">
        <v>994.88988499999994</v>
      </c>
      <c r="BZ231" s="466">
        <v>367.19450899999987</v>
      </c>
      <c r="CA231" s="27"/>
      <c r="CB231" s="27"/>
      <c r="CC231" s="27"/>
      <c r="CD231" s="27"/>
      <c r="CE231" s="27"/>
      <c r="CF231" s="27"/>
      <c r="CG231" s="27"/>
      <c r="CH231" s="27"/>
      <c r="CI231" s="27"/>
      <c r="CJ231" s="27"/>
      <c r="CK231" s="27"/>
      <c r="CL231" s="27"/>
      <c r="CM231" s="27"/>
      <c r="CN231" s="27"/>
      <c r="CO231" s="27"/>
      <c r="CP231" s="27"/>
      <c r="CQ231" s="27"/>
      <c r="CR231" s="27"/>
      <c r="CS231" s="27"/>
      <c r="CT231" s="27"/>
      <c r="CU231" s="27"/>
      <c r="CV231" s="27"/>
      <c r="CW231" s="27"/>
      <c r="CX231" s="27"/>
      <c r="CY231" s="27"/>
      <c r="CZ231" s="27"/>
    </row>
    <row r="232" s="339" customFormat="true" ht="15" customHeight="true" x14ac:dyDescent="0.2">
      <c r="A232" s="1219"/>
      <c r="B232" s="409" t="s">
        <v>716</v>
      </c>
      <c r="C232" s="435">
        <v>54.864282462160887</v>
      </c>
      <c r="D232" s="433">
        <v>60.666212445558557</v>
      </c>
      <c r="E232" s="433">
        <v>65.488383481684536</v>
      </c>
      <c r="F232" s="433">
        <v>61.103841445448793</v>
      </c>
      <c r="G232" s="437">
        <v>44.293267870109261</v>
      </c>
      <c r="H232" s="434">
        <v>59.163296484745231</v>
      </c>
      <c r="I232" s="433">
        <v>44.242100183004069</v>
      </c>
      <c r="J232" s="433">
        <v>43.598148871017102</v>
      </c>
      <c r="K232" s="433">
        <v>40.072384696169088</v>
      </c>
      <c r="L232" s="436">
        <v>36.173239577196462</v>
      </c>
      <c r="M232" s="435">
        <v>54.681475211458817</v>
      </c>
      <c r="N232" s="433">
        <v>58.320261265933645</v>
      </c>
      <c r="O232" s="433">
        <v>61.756229443572899</v>
      </c>
      <c r="P232" s="433">
        <v>67.761277539152161</v>
      </c>
      <c r="Q232" s="436">
        <v>63.244627545681894</v>
      </c>
      <c r="R232" s="435">
        <v>36.869942668249941</v>
      </c>
      <c r="S232" s="433">
        <v>56.772648012672825</v>
      </c>
      <c r="T232" s="433">
        <v>58.90301597580342</v>
      </c>
      <c r="U232" s="433">
        <v>65.204501291507341</v>
      </c>
      <c r="V232" s="433">
        <v>56.20163110039185</v>
      </c>
      <c r="W232" s="433">
        <v>40.06923486439112</v>
      </c>
      <c r="X232" s="433">
        <v>68.1442752439701</v>
      </c>
      <c r="Y232" s="436">
        <v>72.518805651513546</v>
      </c>
      <c r="Z232" s="436">
        <v>77.93156892138046</v>
      </c>
      <c r="AA232" s="2"/>
      <c r="AB232" s="2"/>
      <c r="AC232" s="2"/>
      <c r="AD232" s="2"/>
      <c r="AE232" s="2"/>
      <c r="AF232" s="2"/>
      <c r="AG232" s="2"/>
      <c r="AH232" s="2"/>
      <c r="AI232" s="2"/>
      <c r="AJ232" s="2"/>
      <c r="AK232" s="2"/>
      <c r="AL232" s="2"/>
      <c r="AM232" s="2"/>
      <c r="AN232" s="2"/>
      <c r="AO232" s="2"/>
      <c r="AP232" s="2"/>
      <c r="AQ232" s="2"/>
      <c r="AR232" s="2"/>
      <c r="AS232" s="2"/>
      <c r="AT232" s="2"/>
      <c r="AU232" s="2"/>
      <c r="AV232" s="2"/>
      <c r="AW232" s="2"/>
      <c r="AX232" s="2"/>
      <c r="AY232" s="2"/>
      <c r="AZ232" s="376"/>
      <c r="BA232" s="1203"/>
      <c r="BB232" s="651" t="s">
        <v>716</v>
      </c>
      <c r="BC232" s="480">
        <v>6109.1316919999927</v>
      </c>
      <c r="BD232" s="465">
        <v>6755.6065360000002</v>
      </c>
      <c r="BE232" s="465">
        <v>7286.2636040000152</v>
      </c>
      <c r="BF232" s="465">
        <v>6806.5791510000063</v>
      </c>
      <c r="BG232" s="484">
        <v>4931.9574869999979</v>
      </c>
      <c r="BH232" s="480">
        <v>1550.1323550000025</v>
      </c>
      <c r="BI232" s="465">
        <v>1153.5911269999992</v>
      </c>
      <c r="BJ232" s="465">
        <v>1138.899500999999</v>
      </c>
      <c r="BK232" s="465">
        <v>1045.6507650000001</v>
      </c>
      <c r="BL232" s="484">
        <v>945.88384699999983</v>
      </c>
      <c r="BM232" s="480">
        <v>4657.1239080000059</v>
      </c>
      <c r="BN232" s="465">
        <v>4973.6619690000034</v>
      </c>
      <c r="BO232" s="465">
        <v>5261.1792840000007</v>
      </c>
      <c r="BP232" s="465">
        <v>5775.182876000008</v>
      </c>
      <c r="BQ232" s="484">
        <v>5388.2328380000035</v>
      </c>
      <c r="BR232" s="480">
        <v>3117.0345650000022</v>
      </c>
      <c r="BS232" s="465">
        <v>892.17113600000266</v>
      </c>
      <c r="BT232" s="465">
        <v>4730.8614349999998</v>
      </c>
      <c r="BU232" s="465">
        <v>32.946638000000007</v>
      </c>
      <c r="BV232" s="465">
        <v>6044.7214109999877</v>
      </c>
      <c r="BW232" s="465">
        <v>2595.3513800000005</v>
      </c>
      <c r="BX232" s="465">
        <v>6022.7198659999976</v>
      </c>
      <c r="BY232" s="466">
        <v>6731.3986730000015</v>
      </c>
      <c r="BZ232" s="466">
        <v>1722.3333660000039</v>
      </c>
      <c r="CA232" s="27"/>
      <c r="CB232" s="27"/>
      <c r="CC232" s="27"/>
      <c r="CD232" s="27"/>
      <c r="CE232" s="27"/>
      <c r="CF232" s="27"/>
      <c r="CG232" s="27"/>
      <c r="CH232" s="27"/>
      <c r="CI232" s="27"/>
      <c r="CJ232" s="27"/>
      <c r="CK232" s="27"/>
      <c r="CL232" s="27"/>
      <c r="CM232" s="27"/>
      <c r="CN232" s="27"/>
      <c r="CO232" s="27"/>
      <c r="CP232" s="27"/>
      <c r="CQ232" s="27"/>
      <c r="CR232" s="27"/>
      <c r="CS232" s="27"/>
      <c r="CT232" s="27"/>
      <c r="CU232" s="27"/>
      <c r="CV232" s="27"/>
      <c r="CW232" s="27"/>
      <c r="CX232" s="27"/>
      <c r="CY232" s="27"/>
      <c r="CZ232" s="27"/>
    </row>
    <row r="233" s="339" customFormat="true" ht="15" customHeight="true" x14ac:dyDescent="0.2">
      <c r="A233" s="1219"/>
      <c r="B233" s="409" t="s">
        <v>717</v>
      </c>
      <c r="C233" s="435">
        <v>26.218201012838826</v>
      </c>
      <c r="D233" s="433">
        <v>21.825021541280005</v>
      </c>
      <c r="E233" s="433">
        <v>21.209614036442332</v>
      </c>
      <c r="F233" s="433">
        <v>19.869559786775113</v>
      </c>
      <c r="G233" s="437">
        <v>26.006108942982248</v>
      </c>
      <c r="H233" s="434">
        <v>21.765789866377432</v>
      </c>
      <c r="I233" s="433">
        <v>28.345600328493703</v>
      </c>
      <c r="J233" s="433">
        <v>30.568768729794382</v>
      </c>
      <c r="K233" s="433">
        <v>33.805794572421291</v>
      </c>
      <c r="L233" s="436">
        <v>25.111664278570643</v>
      </c>
      <c r="M233" s="435">
        <v>26.496093734550342</v>
      </c>
      <c r="N233" s="433">
        <v>23.838063204502706</v>
      </c>
      <c r="O233" s="433">
        <v>21.367239996623095</v>
      </c>
      <c r="P233" s="433">
        <v>19.498759274094397</v>
      </c>
      <c r="Q233" s="436">
        <v>16.43457039437498</v>
      </c>
      <c r="R233" s="435">
        <v>34.266158017511643</v>
      </c>
      <c r="S233" s="433">
        <v>20.178605440173147</v>
      </c>
      <c r="T233" s="433">
        <v>19.351152457149041</v>
      </c>
      <c r="U233" s="433">
        <v>14.445962959470208</v>
      </c>
      <c r="V233" s="433">
        <v>34.474230594734308</v>
      </c>
      <c r="W233" s="433">
        <v>21.827563245257263</v>
      </c>
      <c r="X233" s="433">
        <v>19.378136632388664</v>
      </c>
      <c r="Y233" s="436">
        <v>11.783836643990261</v>
      </c>
      <c r="Z233" s="436">
        <v>5.2015800094845455</v>
      </c>
      <c r="AA233" s="2"/>
      <c r="AB233" s="2"/>
      <c r="AC233" s="2"/>
      <c r="AD233" s="2"/>
      <c r="AE233" s="2"/>
      <c r="AF233" s="2"/>
      <c r="AG233" s="2"/>
      <c r="AH233" s="2"/>
      <c r="AI233" s="2"/>
      <c r="AJ233" s="2"/>
      <c r="AK233" s="2"/>
      <c r="AL233" s="2"/>
      <c r="AM233" s="2"/>
      <c r="AN233" s="2"/>
      <c r="AO233" s="2"/>
      <c r="AP233" s="2"/>
      <c r="AQ233" s="2"/>
      <c r="AR233" s="2"/>
      <c r="AS233" s="2"/>
      <c r="AT233" s="2"/>
      <c r="AU233" s="2"/>
      <c r="AV233" s="2"/>
      <c r="AW233" s="2"/>
      <c r="AX233" s="2"/>
      <c r="AY233" s="2"/>
      <c r="AZ233" s="376"/>
      <c r="BA233" s="1203"/>
      <c r="BB233" s="651" t="s">
        <v>717</v>
      </c>
      <c r="BC233" s="480">
        <v>2919.3937390000001</v>
      </c>
      <c r="BD233" s="465">
        <v>2430.368606</v>
      </c>
      <c r="BE233" s="465">
        <v>2359.790097000001</v>
      </c>
      <c r="BF233" s="465">
        <v>2213.342536000001</v>
      </c>
      <c r="BG233" s="484">
        <v>2895.7227559999969</v>
      </c>
      <c r="BH233" s="480">
        <v>570.28355600000043</v>
      </c>
      <c r="BI233" s="465">
        <v>739.09766700000034</v>
      </c>
      <c r="BJ233" s="465">
        <v>798.53746899999976</v>
      </c>
      <c r="BK233" s="465">
        <v>882.13005599999974</v>
      </c>
      <c r="BL233" s="484">
        <v>656.63783199999989</v>
      </c>
      <c r="BM233" s="480">
        <v>2256.6251390000043</v>
      </c>
      <c r="BN233" s="465">
        <v>2032.9550280000003</v>
      </c>
      <c r="BO233" s="465">
        <v>1820.3326439999996</v>
      </c>
      <c r="BP233" s="465">
        <v>1661.8473670000005</v>
      </c>
      <c r="BQ233" s="484">
        <v>1400.1709760000003</v>
      </c>
      <c r="BR233" s="480">
        <v>2896.9071069999986</v>
      </c>
      <c r="BS233" s="465">
        <v>317.10286500000007</v>
      </c>
      <c r="BT233" s="465">
        <v>1554.2093960000018</v>
      </c>
      <c r="BU233" s="465">
        <v>7.2992799999999995</v>
      </c>
      <c r="BV233" s="465">
        <v>3707.8482549999949</v>
      </c>
      <c r="BW233" s="465">
        <v>1413.8077899999989</v>
      </c>
      <c r="BX233" s="465">
        <v>1712.676348</v>
      </c>
      <c r="BY233" s="466">
        <v>1093.8087250000001</v>
      </c>
      <c r="BZ233" s="466">
        <v>114.95796799999999</v>
      </c>
      <c r="CA233" s="27"/>
      <c r="CB233" s="27"/>
      <c r="CC233" s="27"/>
      <c r="CD233" s="27"/>
      <c r="CE233" s="27"/>
      <c r="CF233" s="27"/>
      <c r="CG233" s="27"/>
      <c r="CH233" s="27"/>
      <c r="CI233" s="27"/>
      <c r="CJ233" s="27"/>
      <c r="CK233" s="27"/>
      <c r="CL233" s="27"/>
      <c r="CM233" s="27"/>
      <c r="CN233" s="27"/>
      <c r="CO233" s="27"/>
      <c r="CP233" s="27"/>
      <c r="CQ233" s="27"/>
      <c r="CR233" s="27"/>
      <c r="CS233" s="27"/>
      <c r="CT233" s="27"/>
      <c r="CU233" s="27"/>
      <c r="CV233" s="27"/>
      <c r="CW233" s="27"/>
      <c r="CX233" s="27"/>
      <c r="CY233" s="27"/>
      <c r="CZ233" s="27"/>
    </row>
    <row r="234" s="339" customFormat="true" ht="15" customHeight="true" x14ac:dyDescent="0.2">
      <c r="A234" s="1219"/>
      <c r="B234" s="409" t="s">
        <v>718</v>
      </c>
      <c r="C234" s="435">
        <v>1.8255266723855796</v>
      </c>
      <c r="D234" s="433">
        <v>1.6103236837047796</v>
      </c>
      <c r="E234" s="433">
        <v>0.99238620465152838</v>
      </c>
      <c r="F234" s="433">
        <v>0.98456409780817367</v>
      </c>
      <c r="G234" s="437">
        <v>0.568900541523502</v>
      </c>
      <c r="H234" s="434">
        <v>1.253437413199467</v>
      </c>
      <c r="I234" s="433">
        <v>2.2566026279508011</v>
      </c>
      <c r="J234" s="433">
        <v>0.75658987476483841</v>
      </c>
      <c r="K234" s="433">
        <v>0.21781104289860595</v>
      </c>
      <c r="L234" s="436">
        <v>0</v>
      </c>
      <c r="M234" s="435">
        <v>2.0250659941143887</v>
      </c>
      <c r="N234" s="433">
        <v>1.3360125360686703</v>
      </c>
      <c r="O234" s="433">
        <v>1.5050246053641521</v>
      </c>
      <c r="P234" s="433">
        <v>1.1264193008442358</v>
      </c>
      <c r="Q234" s="436">
        <v>0.44917977016881083</v>
      </c>
      <c r="R234" s="435">
        <v>1.3192425223616564</v>
      </c>
      <c r="S234" s="433">
        <v>1.1659509687760858</v>
      </c>
      <c r="T234" s="433">
        <v>0</v>
      </c>
      <c r="U234" s="433">
        <v>7.0488370199075998</v>
      </c>
      <c r="V234" s="433">
        <v>0.17546739401627118</v>
      </c>
      <c r="W234" s="433">
        <v>0.85815930610734847</v>
      </c>
      <c r="X234" s="433">
        <v>5.1706565783073577</v>
      </c>
      <c r="Y234" s="436">
        <v>0</v>
      </c>
      <c r="Z234" s="436">
        <v>5.2591726896772939E-2</v>
      </c>
      <c r="AA234" s="2"/>
      <c r="AB234" s="2"/>
      <c r="AC234" s="2"/>
      <c r="AD234" s="2"/>
      <c r="AE234" s="2"/>
      <c r="AF234" s="2"/>
      <c r="AG234" s="2"/>
      <c r="AH234" s="2"/>
      <c r="AI234" s="2"/>
      <c r="AJ234" s="2"/>
      <c r="AK234" s="2"/>
      <c r="AL234" s="2"/>
      <c r="AM234" s="2"/>
      <c r="AN234" s="2"/>
      <c r="AO234" s="2"/>
      <c r="AP234" s="2"/>
      <c r="AQ234" s="2"/>
      <c r="AR234" s="2"/>
      <c r="AS234" s="2"/>
      <c r="AT234" s="2"/>
      <c r="AU234" s="2"/>
      <c r="AV234" s="2"/>
      <c r="AW234" s="2"/>
      <c r="AX234" s="2"/>
      <c r="AY234" s="2"/>
      <c r="AZ234" s="376"/>
      <c r="BA234" s="1203"/>
      <c r="BB234" s="651" t="s">
        <v>718</v>
      </c>
      <c r="BC234" s="480">
        <v>203.27218999999997</v>
      </c>
      <c r="BD234" s="465">
        <v>179.32079100000001</v>
      </c>
      <c r="BE234" s="465">
        <v>110.41328399999998</v>
      </c>
      <c r="BF234" s="465">
        <v>109.674176</v>
      </c>
      <c r="BG234" s="484">
        <v>63.345818000000001</v>
      </c>
      <c r="BH234" s="480">
        <v>32.841203999999998</v>
      </c>
      <c r="BI234" s="465">
        <v>58.83981</v>
      </c>
      <c r="BJ234" s="465">
        <v>19.764137999999999</v>
      </c>
      <c r="BK234" s="465">
        <v>5.6835720000000007</v>
      </c>
      <c r="BL234" s="484">
        <v>0</v>
      </c>
      <c r="BM234" s="480">
        <v>172.47126599999996</v>
      </c>
      <c r="BN234" s="465">
        <v>113.93767099999999</v>
      </c>
      <c r="BO234" s="465">
        <v>128.217094</v>
      </c>
      <c r="BP234" s="465">
        <v>96.002874999999989</v>
      </c>
      <c r="BQ234" s="484">
        <v>38.268628999999997</v>
      </c>
      <c r="BR234" s="480">
        <v>111.53053799999999</v>
      </c>
      <c r="BS234" s="465">
        <v>18.322693000000001</v>
      </c>
      <c r="BT234" s="465">
        <v>0</v>
      </c>
      <c r="BU234" s="465">
        <v>3.5616479999999999</v>
      </c>
      <c r="BV234" s="465">
        <v>18.872254999999999</v>
      </c>
      <c r="BW234" s="465">
        <v>55.584413999999995</v>
      </c>
      <c r="BX234" s="465">
        <v>456.99240299999991</v>
      </c>
      <c r="BY234" s="466">
        <v>0</v>
      </c>
      <c r="BZ234" s="466">
        <v>1.1623079999999999</v>
      </c>
      <c r="CA234" s="27"/>
      <c r="CB234" s="27"/>
      <c r="CC234" s="27"/>
      <c r="CD234" s="27"/>
      <c r="CE234" s="27"/>
      <c r="CF234" s="27"/>
      <c r="CG234" s="27"/>
      <c r="CH234" s="27"/>
      <c r="CI234" s="27"/>
      <c r="CJ234" s="27"/>
      <c r="CK234" s="27"/>
      <c r="CL234" s="27"/>
      <c r="CM234" s="27"/>
      <c r="CN234" s="27"/>
      <c r="CO234" s="27"/>
      <c r="CP234" s="27"/>
      <c r="CQ234" s="27"/>
      <c r="CR234" s="27"/>
      <c r="CS234" s="27"/>
      <c r="CT234" s="27"/>
      <c r="CU234" s="27"/>
      <c r="CV234" s="27"/>
      <c r="CW234" s="27"/>
      <c r="CX234" s="27"/>
      <c r="CY234" s="27"/>
      <c r="CZ234" s="27"/>
    </row>
    <row r="235" s="339" customFormat="true" ht="15" customHeight="true" x14ac:dyDescent="0.2">
      <c r="A235" s="1220"/>
      <c r="B235" s="409" t="s">
        <v>719</v>
      </c>
      <c r="C235" s="435">
        <v>11.539170782380701</v>
      </c>
      <c r="D235" s="433">
        <v>8.6127126664789628</v>
      </c>
      <c r="E235" s="433">
        <v>5.3078783479705649</v>
      </c>
      <c r="F235" s="433">
        <v>4.8298671278624061</v>
      </c>
      <c r="G235" s="437">
        <v>1.8194370906775277</v>
      </c>
      <c r="H235" s="434">
        <v>6.2777359352359383</v>
      </c>
      <c r="I235" s="433">
        <v>3.0602274022015057</v>
      </c>
      <c r="J235" s="433">
        <v>2.5399671361458056</v>
      </c>
      <c r="K235" s="433">
        <v>1.1842402128588332</v>
      </c>
      <c r="L235" s="436">
        <v>0.66294029739049376</v>
      </c>
      <c r="M235" s="435">
        <v>11.433573163460228</v>
      </c>
      <c r="N235" s="433">
        <v>10.402751210678659</v>
      </c>
      <c r="O235" s="433">
        <v>7.8022000990336853</v>
      </c>
      <c r="P235" s="433">
        <v>3.693943208159677</v>
      </c>
      <c r="Q235" s="436">
        <v>4.4110673808994747</v>
      </c>
      <c r="R235" s="435">
        <v>0.73355557055784082</v>
      </c>
      <c r="S235" s="433">
        <v>6.5054083112001546</v>
      </c>
      <c r="T235" s="433">
        <v>11.902757982374942</v>
      </c>
      <c r="U235" s="433">
        <v>0.79695749885237166</v>
      </c>
      <c r="V235" s="433">
        <v>2.6572363875126785</v>
      </c>
      <c r="W235" s="433">
        <v>26.278637216705349</v>
      </c>
      <c r="X235" s="433">
        <v>0</v>
      </c>
      <c r="Y235" s="436">
        <v>4.979194998673659</v>
      </c>
      <c r="Z235" s="436">
        <v>0.19956398152245874</v>
      </c>
      <c r="AA235" s="2"/>
      <c r="AB235" s="2"/>
      <c r="AC235" s="2"/>
      <c r="AD235" s="2"/>
      <c r="AE235" s="2"/>
      <c r="AF235" s="2"/>
      <c r="AG235" s="2"/>
      <c r="AH235" s="2"/>
      <c r="AI235" s="2"/>
      <c r="AJ235" s="2"/>
      <c r="AK235" s="2"/>
      <c r="AL235" s="2"/>
      <c r="AM235" s="2"/>
      <c r="AN235" s="2"/>
      <c r="AO235" s="2"/>
      <c r="AP235" s="2"/>
      <c r="AQ235" s="2"/>
      <c r="AR235" s="2"/>
      <c r="AS235" s="2"/>
      <c r="AT235" s="2"/>
      <c r="AU235" s="2"/>
      <c r="AV235" s="2"/>
      <c r="AW235" s="2"/>
      <c r="AX235" s="2"/>
      <c r="AY235" s="2"/>
      <c r="AZ235" s="376"/>
      <c r="BA235" s="1204"/>
      <c r="BB235" s="651" t="s">
        <v>719</v>
      </c>
      <c r="BC235" s="480">
        <v>1284.8853709999985</v>
      </c>
      <c r="BD235" s="465">
        <v>959.08571899999993</v>
      </c>
      <c r="BE235" s="465">
        <v>590.5566570000002</v>
      </c>
      <c r="BF235" s="465">
        <v>538.01646700000003</v>
      </c>
      <c r="BG235" s="484">
        <v>202.59029899999999</v>
      </c>
      <c r="BH235" s="480">
        <v>164.48241000000004</v>
      </c>
      <c r="BI235" s="465">
        <v>79.79393300000001</v>
      </c>
      <c r="BJ235" s="465">
        <v>66.350690999999998</v>
      </c>
      <c r="BK235" s="465">
        <v>30.901622</v>
      </c>
      <c r="BL235" s="484">
        <v>17.335038999999998</v>
      </c>
      <c r="BM235" s="480">
        <v>973.77707399999963</v>
      </c>
      <c r="BN235" s="465">
        <v>887.16625999999962</v>
      </c>
      <c r="BO235" s="465">
        <v>664.69041100000015</v>
      </c>
      <c r="BP235" s="465">
        <v>314.82873900000004</v>
      </c>
      <c r="BQ235" s="484">
        <v>375.80833399999995</v>
      </c>
      <c r="BR235" s="480">
        <v>62.015774999999998</v>
      </c>
      <c r="BS235" s="465">
        <v>102.23122799999999</v>
      </c>
      <c r="BT235" s="465">
        <v>955.98328499999991</v>
      </c>
      <c r="BU235" s="465">
        <v>0.40268799999999999</v>
      </c>
      <c r="BV235" s="465">
        <v>285.79693100000009</v>
      </c>
      <c r="BW235" s="465">
        <v>1702.1112979999989</v>
      </c>
      <c r="BX235" s="465">
        <v>0</v>
      </c>
      <c r="BY235" s="466">
        <v>462.18282700000009</v>
      </c>
      <c r="BZ235" s="466">
        <v>4.4104809999999999</v>
      </c>
      <c r="CA235" s="27"/>
      <c r="CB235" s="27"/>
      <c r="CC235" s="27"/>
      <c r="CD235" s="27"/>
      <c r="CE235" s="27"/>
      <c r="CF235" s="27"/>
      <c r="CG235" s="27"/>
      <c r="CH235" s="27"/>
      <c r="CI235" s="27"/>
      <c r="CJ235" s="27"/>
      <c r="CK235" s="27"/>
      <c r="CL235" s="27"/>
      <c r="CM235" s="27"/>
      <c r="CN235" s="27"/>
      <c r="CO235" s="27"/>
      <c r="CP235" s="27"/>
      <c r="CQ235" s="27"/>
      <c r="CR235" s="27"/>
      <c r="CS235" s="27"/>
      <c r="CT235" s="27"/>
      <c r="CU235" s="27"/>
      <c r="CV235" s="27"/>
      <c r="CW235" s="27"/>
      <c r="CX235" s="27"/>
      <c r="CY235" s="27"/>
      <c r="CZ235" s="27"/>
    </row>
    <row r="236" s="339" customFormat="true" ht="15" customHeight="true" x14ac:dyDescent="0.2">
      <c r="A236" s="645"/>
      <c r="B236" s="409"/>
      <c r="C236" s="435"/>
      <c r="D236" s="433"/>
      <c r="E236" s="433"/>
      <c r="F236" s="433"/>
      <c r="G236" s="437"/>
      <c r="H236" s="434"/>
      <c r="I236" s="433"/>
      <c r="J236" s="433"/>
      <c r="K236" s="433"/>
      <c r="L236" s="436"/>
      <c r="M236" s="435"/>
      <c r="N236" s="433"/>
      <c r="O236" s="433"/>
      <c r="P236" s="433"/>
      <c r="Q236" s="436"/>
      <c r="R236" s="435"/>
      <c r="S236" s="433"/>
      <c r="T236" s="433"/>
      <c r="U236" s="433"/>
      <c r="V236" s="433"/>
      <c r="W236" s="433"/>
      <c r="X236" s="433"/>
      <c r="Y236" s="436"/>
      <c r="Z236" s="436"/>
      <c r="AA236" s="2"/>
      <c r="AB236" s="2"/>
      <c r="AC236" s="2"/>
      <c r="AD236" s="2"/>
      <c r="AE236" s="2"/>
      <c r="AF236" s="2"/>
      <c r="AG236" s="2"/>
      <c r="AH236" s="2"/>
      <c r="AI236" s="2"/>
      <c r="AJ236" s="2"/>
      <c r="AK236" s="2"/>
      <c r="AL236" s="2"/>
      <c r="AM236" s="2"/>
      <c r="AN236" s="2"/>
      <c r="AO236" s="2"/>
      <c r="AP236" s="2"/>
      <c r="AQ236" s="2"/>
      <c r="AR236" s="2"/>
      <c r="AS236" s="2"/>
      <c r="AT236" s="2"/>
      <c r="AU236" s="2"/>
      <c r="AV236" s="2"/>
      <c r="AW236" s="2"/>
      <c r="AX236" s="2"/>
      <c r="AY236" s="2"/>
      <c r="AZ236" s="376"/>
      <c r="BA236" s="991"/>
      <c r="BB236" s="651"/>
      <c r="BC236" s="480"/>
      <c r="BD236" s="465"/>
      <c r="BE236" s="465"/>
      <c r="BF236" s="465"/>
      <c r="BG236" s="484"/>
      <c r="BH236" s="480"/>
      <c r="BI236" s="465"/>
      <c r="BJ236" s="465"/>
      <c r="BK236" s="465"/>
      <c r="BL236" s="484"/>
      <c r="BM236" s="480"/>
      <c r="BN236" s="465"/>
      <c r="BO236" s="465"/>
      <c r="BP236" s="465"/>
      <c r="BQ236" s="484"/>
      <c r="BR236" s="480"/>
      <c r="BS236" s="465"/>
      <c r="BT236" s="465"/>
      <c r="BU236" s="465"/>
      <c r="BV236" s="465"/>
      <c r="BW236" s="465"/>
      <c r="BX236" s="465"/>
      <c r="BY236" s="466"/>
      <c r="BZ236" s="466"/>
      <c r="CA236" s="27"/>
      <c r="CB236" s="27"/>
      <c r="CC236" s="27"/>
      <c r="CD236" s="27"/>
      <c r="CE236" s="27"/>
      <c r="CF236" s="27"/>
      <c r="CG236" s="27"/>
      <c r="CH236" s="27"/>
      <c r="CI236" s="27"/>
      <c r="CJ236" s="27"/>
      <c r="CK236" s="27"/>
      <c r="CL236" s="27"/>
      <c r="CM236" s="27"/>
      <c r="CN236" s="27"/>
      <c r="CO236" s="27"/>
      <c r="CP236" s="27"/>
      <c r="CQ236" s="27"/>
      <c r="CR236" s="27"/>
      <c r="CS236" s="27"/>
      <c r="CT236" s="27"/>
      <c r="CU236" s="27"/>
      <c r="CV236" s="27"/>
      <c r="CW236" s="27"/>
      <c r="CX236" s="27"/>
      <c r="CY236" s="27"/>
      <c r="CZ236" s="27"/>
    </row>
    <row r="237" s="339" customFormat="true" ht="15" customHeight="true" x14ac:dyDescent="0.2">
      <c r="A237" s="645"/>
      <c r="B237" s="409"/>
      <c r="C237" s="435"/>
      <c r="D237" s="433"/>
      <c r="E237" s="433"/>
      <c r="F237" s="433"/>
      <c r="G237" s="437"/>
      <c r="H237" s="434"/>
      <c r="I237" s="433"/>
      <c r="J237" s="433"/>
      <c r="K237" s="433"/>
      <c r="L237" s="436"/>
      <c r="M237" s="435"/>
      <c r="N237" s="433"/>
      <c r="O237" s="433"/>
      <c r="P237" s="433"/>
      <c r="Q237" s="436"/>
      <c r="R237" s="435"/>
      <c r="S237" s="433"/>
      <c r="T237" s="433"/>
      <c r="U237" s="433"/>
      <c r="V237" s="433"/>
      <c r="W237" s="433"/>
      <c r="X237" s="433"/>
      <c r="Y237" s="436"/>
      <c r="Z237" s="436"/>
      <c r="AA237" s="2"/>
      <c r="AB237" s="2"/>
      <c r="AC237" s="2"/>
      <c r="AD237" s="2"/>
      <c r="AE237" s="2"/>
      <c r="AF237" s="2"/>
      <c r="AG237" s="2"/>
      <c r="AH237" s="2"/>
      <c r="AI237" s="2"/>
      <c r="AJ237" s="2"/>
      <c r="AK237" s="2"/>
      <c r="AL237" s="2"/>
      <c r="AM237" s="2"/>
      <c r="AN237" s="2"/>
      <c r="AO237" s="2"/>
      <c r="AP237" s="2"/>
      <c r="AQ237" s="2"/>
      <c r="AR237" s="2"/>
      <c r="AS237" s="2"/>
      <c r="AT237" s="2"/>
      <c r="AU237" s="2"/>
      <c r="AV237" s="2"/>
      <c r="AW237" s="2"/>
      <c r="AX237" s="2"/>
      <c r="AY237" s="2"/>
      <c r="AZ237" s="376"/>
      <c r="BA237" s="991"/>
      <c r="BB237" s="651"/>
      <c r="BC237" s="480"/>
      <c r="BD237" s="465"/>
      <c r="BE237" s="465"/>
      <c r="BF237" s="465"/>
      <c r="BG237" s="484"/>
      <c r="BH237" s="480"/>
      <c r="BI237" s="465"/>
      <c r="BJ237" s="465"/>
      <c r="BK237" s="465"/>
      <c r="BL237" s="484"/>
      <c r="BM237" s="480"/>
      <c r="BN237" s="465"/>
      <c r="BO237" s="465"/>
      <c r="BP237" s="465"/>
      <c r="BQ237" s="484"/>
      <c r="BR237" s="480"/>
      <c r="BS237" s="465"/>
      <c r="BT237" s="465"/>
      <c r="BU237" s="465"/>
      <c r="BV237" s="465"/>
      <c r="BW237" s="465"/>
      <c r="BX237" s="465"/>
      <c r="BY237" s="466"/>
      <c r="BZ237" s="466"/>
      <c r="CA237" s="27"/>
      <c r="CB237" s="27"/>
      <c r="CC237" s="27"/>
      <c r="CD237" s="27"/>
      <c r="CE237" s="27"/>
      <c r="CF237" s="27"/>
      <c r="CG237" s="27"/>
      <c r="CH237" s="27"/>
      <c r="CI237" s="27"/>
      <c r="CJ237" s="27"/>
      <c r="CK237" s="27"/>
      <c r="CL237" s="27"/>
      <c r="CM237" s="27"/>
      <c r="CN237" s="27"/>
      <c r="CO237" s="27"/>
      <c r="CP237" s="27"/>
      <c r="CQ237" s="27"/>
      <c r="CR237" s="27"/>
      <c r="CS237" s="27"/>
      <c r="CT237" s="27"/>
      <c r="CU237" s="27"/>
      <c r="CV237" s="27"/>
      <c r="CW237" s="27"/>
      <c r="CX237" s="27"/>
      <c r="CY237" s="27"/>
      <c r="CZ237" s="27"/>
    </row>
    <row r="238" s="339" customFormat="true" ht="15" customHeight="true" x14ac:dyDescent="0.2">
      <c r="A238" s="645"/>
      <c r="B238" s="409"/>
      <c r="C238" s="435"/>
      <c r="D238" s="433"/>
      <c r="E238" s="433"/>
      <c r="F238" s="433"/>
      <c r="G238" s="437"/>
      <c r="H238" s="434"/>
      <c r="I238" s="433"/>
      <c r="J238" s="433"/>
      <c r="K238" s="433"/>
      <c r="L238" s="436"/>
      <c r="M238" s="435"/>
      <c r="N238" s="433"/>
      <c r="O238" s="433"/>
      <c r="P238" s="433"/>
      <c r="Q238" s="436"/>
      <c r="R238" s="435"/>
      <c r="S238" s="433"/>
      <c r="T238" s="433"/>
      <c r="U238" s="433"/>
      <c r="V238" s="433"/>
      <c r="W238" s="433"/>
      <c r="X238" s="433"/>
      <c r="Y238" s="436"/>
      <c r="Z238" s="436"/>
      <c r="AA238" s="2"/>
      <c r="AB238" s="2"/>
      <c r="AC238" s="2"/>
      <c r="AD238" s="2"/>
      <c r="AE238" s="2"/>
      <c r="AF238" s="2"/>
      <c r="AG238" s="2"/>
      <c r="AH238" s="2"/>
      <c r="AI238" s="2"/>
      <c r="AJ238" s="2"/>
      <c r="AK238" s="2"/>
      <c r="AL238" s="2"/>
      <c r="AM238" s="2"/>
      <c r="AN238" s="2"/>
      <c r="AO238" s="2"/>
      <c r="AP238" s="2"/>
      <c r="AQ238" s="2"/>
      <c r="AR238" s="2"/>
      <c r="AS238" s="2"/>
      <c r="AT238" s="2"/>
      <c r="AU238" s="2"/>
      <c r="AV238" s="2"/>
      <c r="AW238" s="2"/>
      <c r="AX238" s="2"/>
      <c r="AY238" s="2"/>
      <c r="AZ238" s="376"/>
      <c r="BA238" s="991"/>
      <c r="BB238" s="651"/>
      <c r="BC238" s="480"/>
      <c r="BD238" s="465"/>
      <c r="BE238" s="465"/>
      <c r="BF238" s="465"/>
      <c r="BG238" s="484"/>
      <c r="BH238" s="480"/>
      <c r="BI238" s="465"/>
      <c r="BJ238" s="465"/>
      <c r="BK238" s="465"/>
      <c r="BL238" s="484"/>
      <c r="BM238" s="480"/>
      <c r="BN238" s="465"/>
      <c r="BO238" s="465"/>
      <c r="BP238" s="465"/>
      <c r="BQ238" s="484"/>
      <c r="BR238" s="480"/>
      <c r="BS238" s="465"/>
      <c r="BT238" s="465"/>
      <c r="BU238" s="465"/>
      <c r="BV238" s="465"/>
      <c r="BW238" s="465"/>
      <c r="BX238" s="465"/>
      <c r="BY238" s="466"/>
      <c r="BZ238" s="466"/>
      <c r="CA238" s="27"/>
      <c r="CB238" s="27"/>
      <c r="CC238" s="27"/>
      <c r="CD238" s="27"/>
      <c r="CE238" s="27"/>
      <c r="CF238" s="27"/>
      <c r="CG238" s="27"/>
      <c r="CH238" s="27"/>
      <c r="CI238" s="27"/>
      <c r="CJ238" s="27"/>
      <c r="CK238" s="27"/>
      <c r="CL238" s="27"/>
      <c r="CM238" s="27"/>
      <c r="CN238" s="27"/>
      <c r="CO238" s="27"/>
      <c r="CP238" s="27"/>
      <c r="CQ238" s="27"/>
      <c r="CR238" s="27"/>
      <c r="CS238" s="27"/>
      <c r="CT238" s="27"/>
      <c r="CU238" s="27"/>
      <c r="CV238" s="27"/>
      <c r="CW238" s="27"/>
      <c r="CX238" s="27"/>
      <c r="CY238" s="27"/>
      <c r="CZ238" s="27"/>
    </row>
    <row r="239" s="339" customFormat="true" ht="15" customHeight="true" x14ac:dyDescent="0.2">
      <c r="A239" s="645"/>
      <c r="B239" s="409"/>
      <c r="C239" s="435"/>
      <c r="D239" s="433"/>
      <c r="E239" s="433"/>
      <c r="F239" s="433"/>
      <c r="G239" s="437"/>
      <c r="H239" s="434"/>
      <c r="I239" s="433"/>
      <c r="J239" s="433"/>
      <c r="K239" s="433"/>
      <c r="L239" s="436"/>
      <c r="M239" s="435"/>
      <c r="N239" s="433"/>
      <c r="O239" s="433"/>
      <c r="P239" s="433"/>
      <c r="Q239" s="436"/>
      <c r="R239" s="435"/>
      <c r="S239" s="433"/>
      <c r="T239" s="433"/>
      <c r="U239" s="433"/>
      <c r="V239" s="433"/>
      <c r="W239" s="433"/>
      <c r="X239" s="433"/>
      <c r="Y239" s="436"/>
      <c r="Z239" s="436"/>
      <c r="AA239" s="2"/>
      <c r="AB239" s="2"/>
      <c r="AC239" s="2"/>
      <c r="AD239" s="2"/>
      <c r="AE239" s="2"/>
      <c r="AF239" s="2"/>
      <c r="AG239" s="2"/>
      <c r="AH239" s="2"/>
      <c r="AI239" s="2"/>
      <c r="AJ239" s="2"/>
      <c r="AK239" s="2"/>
      <c r="AL239" s="2"/>
      <c r="AM239" s="2"/>
      <c r="AN239" s="2"/>
      <c r="AO239" s="2"/>
      <c r="AP239" s="2"/>
      <c r="AQ239" s="2"/>
      <c r="AR239" s="2"/>
      <c r="AS239" s="2"/>
      <c r="AT239" s="2"/>
      <c r="AU239" s="2"/>
      <c r="AV239" s="2"/>
      <c r="AW239" s="2"/>
      <c r="AX239" s="2"/>
      <c r="AY239" s="2"/>
      <c r="AZ239" s="376"/>
      <c r="BA239" s="991"/>
      <c r="BB239" s="651"/>
      <c r="BC239" s="480"/>
      <c r="BD239" s="465"/>
      <c r="BE239" s="465"/>
      <c r="BF239" s="465"/>
      <c r="BG239" s="484"/>
      <c r="BH239" s="480"/>
      <c r="BI239" s="465"/>
      <c r="BJ239" s="465"/>
      <c r="BK239" s="465"/>
      <c r="BL239" s="484"/>
      <c r="BM239" s="480"/>
      <c r="BN239" s="465"/>
      <c r="BO239" s="465"/>
      <c r="BP239" s="465"/>
      <c r="BQ239" s="484"/>
      <c r="BR239" s="480"/>
      <c r="BS239" s="465"/>
      <c r="BT239" s="465"/>
      <c r="BU239" s="465"/>
      <c r="BV239" s="465"/>
      <c r="BW239" s="465"/>
      <c r="BX239" s="465"/>
      <c r="BY239" s="466"/>
      <c r="BZ239" s="466"/>
      <c r="CA239" s="27"/>
      <c r="CB239" s="27"/>
      <c r="CC239" s="27"/>
      <c r="CD239" s="27"/>
      <c r="CE239" s="27"/>
      <c r="CF239" s="27"/>
      <c r="CG239" s="27"/>
      <c r="CH239" s="27"/>
      <c r="CI239" s="27"/>
      <c r="CJ239" s="27"/>
      <c r="CK239" s="27"/>
      <c r="CL239" s="27"/>
      <c r="CM239" s="27"/>
      <c r="CN239" s="27"/>
      <c r="CO239" s="27"/>
      <c r="CP239" s="27"/>
      <c r="CQ239" s="27"/>
      <c r="CR239" s="27"/>
      <c r="CS239" s="27"/>
      <c r="CT239" s="27"/>
      <c r="CU239" s="27"/>
      <c r="CV239" s="27"/>
      <c r="CW239" s="27"/>
      <c r="CX239" s="27"/>
      <c r="CY239" s="27"/>
      <c r="CZ239" s="27"/>
    </row>
    <row r="240" s="339" customFormat="true" ht="15" customHeight="true" x14ac:dyDescent="0.2">
      <c r="A240" s="645"/>
      <c r="B240" s="409"/>
      <c r="C240" s="435"/>
      <c r="D240" s="433"/>
      <c r="E240" s="433"/>
      <c r="F240" s="433"/>
      <c r="G240" s="437"/>
      <c r="H240" s="434"/>
      <c r="I240" s="433"/>
      <c r="J240" s="433"/>
      <c r="K240" s="433"/>
      <c r="L240" s="436"/>
      <c r="M240" s="435"/>
      <c r="N240" s="433"/>
      <c r="O240" s="433"/>
      <c r="P240" s="433"/>
      <c r="Q240" s="436"/>
      <c r="R240" s="435"/>
      <c r="S240" s="433"/>
      <c r="T240" s="433"/>
      <c r="U240" s="433"/>
      <c r="V240" s="433"/>
      <c r="W240" s="433"/>
      <c r="X240" s="433"/>
      <c r="Y240" s="436"/>
      <c r="Z240" s="436"/>
      <c r="AA240" s="2"/>
      <c r="AB240" s="2"/>
      <c r="AC240" s="2"/>
      <c r="AD240" s="2"/>
      <c r="AE240" s="2"/>
      <c r="AF240" s="2"/>
      <c r="AG240" s="2"/>
      <c r="AH240" s="2"/>
      <c r="AI240" s="2"/>
      <c r="AJ240" s="2"/>
      <c r="AK240" s="2"/>
      <c r="AL240" s="2"/>
      <c r="AM240" s="2"/>
      <c r="AN240" s="2"/>
      <c r="AO240" s="2"/>
      <c r="AP240" s="2"/>
      <c r="AQ240" s="2"/>
      <c r="AR240" s="2"/>
      <c r="AS240" s="2"/>
      <c r="AT240" s="2"/>
      <c r="AU240" s="2"/>
      <c r="AV240" s="2"/>
      <c r="AW240" s="2"/>
      <c r="AX240" s="2"/>
      <c r="AY240" s="2"/>
      <c r="AZ240" s="376"/>
      <c r="BA240" s="991"/>
      <c r="BB240" s="651"/>
      <c r="BC240" s="480"/>
      <c r="BD240" s="465"/>
      <c r="BE240" s="465"/>
      <c r="BF240" s="465"/>
      <c r="BG240" s="484"/>
      <c r="BH240" s="480"/>
      <c r="BI240" s="465"/>
      <c r="BJ240" s="465"/>
      <c r="BK240" s="465"/>
      <c r="BL240" s="484"/>
      <c r="BM240" s="480"/>
      <c r="BN240" s="465"/>
      <c r="BO240" s="465"/>
      <c r="BP240" s="465"/>
      <c r="BQ240" s="484"/>
      <c r="BR240" s="480"/>
      <c r="BS240" s="465"/>
      <c r="BT240" s="465"/>
      <c r="BU240" s="465"/>
      <c r="BV240" s="465"/>
      <c r="BW240" s="465"/>
      <c r="BX240" s="465"/>
      <c r="BY240" s="466"/>
      <c r="BZ240" s="466"/>
      <c r="CA240" s="27"/>
      <c r="CB240" s="27"/>
      <c r="CC240" s="27"/>
      <c r="CD240" s="27"/>
      <c r="CE240" s="27"/>
      <c r="CF240" s="27"/>
      <c r="CG240" s="27"/>
      <c r="CH240" s="27"/>
      <c r="CI240" s="27"/>
      <c r="CJ240" s="27"/>
      <c r="CK240" s="27"/>
      <c r="CL240" s="27"/>
      <c r="CM240" s="27"/>
      <c r="CN240" s="27"/>
      <c r="CO240" s="27"/>
      <c r="CP240" s="27"/>
      <c r="CQ240" s="27"/>
      <c r="CR240" s="27"/>
      <c r="CS240" s="27"/>
      <c r="CT240" s="27"/>
      <c r="CU240" s="27"/>
      <c r="CV240" s="27"/>
      <c r="CW240" s="27"/>
      <c r="CX240" s="27"/>
      <c r="CY240" s="27"/>
      <c r="CZ240" s="27"/>
    </row>
    <row r="241" s="339" customFormat="true" ht="15" customHeight="true" x14ac:dyDescent="0.2">
      <c r="A241" s="645"/>
      <c r="B241" s="409"/>
      <c r="C241" s="435"/>
      <c r="D241" s="433"/>
      <c r="E241" s="433"/>
      <c r="F241" s="433"/>
      <c r="G241" s="437"/>
      <c r="H241" s="434"/>
      <c r="I241" s="433"/>
      <c r="J241" s="433"/>
      <c r="K241" s="433"/>
      <c r="L241" s="436"/>
      <c r="M241" s="435"/>
      <c r="N241" s="433"/>
      <c r="O241" s="433"/>
      <c r="P241" s="433"/>
      <c r="Q241" s="436"/>
      <c r="R241" s="435"/>
      <c r="S241" s="433"/>
      <c r="T241" s="433"/>
      <c r="U241" s="433"/>
      <c r="V241" s="433"/>
      <c r="W241" s="433"/>
      <c r="X241" s="433"/>
      <c r="Y241" s="436"/>
      <c r="Z241" s="436"/>
      <c r="AA241" s="2"/>
      <c r="AB241" s="2"/>
      <c r="AC241" s="2"/>
      <c r="AD241" s="2"/>
      <c r="AE241" s="2"/>
      <c r="AF241" s="2"/>
      <c r="AG241" s="2"/>
      <c r="AH241" s="2"/>
      <c r="AI241" s="2"/>
      <c r="AJ241" s="2"/>
      <c r="AK241" s="2"/>
      <c r="AL241" s="2"/>
      <c r="AM241" s="2"/>
      <c r="AN241" s="2"/>
      <c r="AO241" s="2"/>
      <c r="AP241" s="2"/>
      <c r="AQ241" s="2"/>
      <c r="AR241" s="2"/>
      <c r="AS241" s="2"/>
      <c r="AT241" s="2"/>
      <c r="AU241" s="2"/>
      <c r="AV241" s="2"/>
      <c r="AW241" s="2"/>
      <c r="AX241" s="2"/>
      <c r="AY241" s="2"/>
      <c r="AZ241" s="376"/>
      <c r="BA241" s="991"/>
      <c r="BB241" s="651"/>
      <c r="BC241" s="480"/>
      <c r="BD241" s="465"/>
      <c r="BE241" s="465"/>
      <c r="BF241" s="465"/>
      <c r="BG241" s="484"/>
      <c r="BH241" s="480"/>
      <c r="BI241" s="465"/>
      <c r="BJ241" s="465"/>
      <c r="BK241" s="465"/>
      <c r="BL241" s="484"/>
      <c r="BM241" s="480"/>
      <c r="BN241" s="465"/>
      <c r="BO241" s="465"/>
      <c r="BP241" s="465"/>
      <c r="BQ241" s="484"/>
      <c r="BR241" s="480"/>
      <c r="BS241" s="465"/>
      <c r="BT241" s="465"/>
      <c r="BU241" s="465"/>
      <c r="BV241" s="465"/>
      <c r="BW241" s="465"/>
      <c r="BX241" s="465"/>
      <c r="BY241" s="466"/>
      <c r="BZ241" s="466"/>
      <c r="CA241" s="27"/>
      <c r="CB241" s="27"/>
      <c r="CC241" s="27"/>
      <c r="CD241" s="27"/>
      <c r="CE241" s="27"/>
      <c r="CF241" s="27"/>
      <c r="CG241" s="27"/>
      <c r="CH241" s="27"/>
      <c r="CI241" s="27"/>
      <c r="CJ241" s="27"/>
      <c r="CK241" s="27"/>
      <c r="CL241" s="27"/>
      <c r="CM241" s="27"/>
      <c r="CN241" s="27"/>
      <c r="CO241" s="27"/>
      <c r="CP241" s="27"/>
      <c r="CQ241" s="27"/>
      <c r="CR241" s="27"/>
      <c r="CS241" s="27"/>
      <c r="CT241" s="27"/>
      <c r="CU241" s="27"/>
      <c r="CV241" s="27"/>
      <c r="CW241" s="27"/>
      <c r="CX241" s="27"/>
      <c r="CY241" s="27"/>
      <c r="CZ241" s="27"/>
    </row>
    <row r="242" s="339" customFormat="true" ht="15" customHeight="true" x14ac:dyDescent="0.2">
      <c r="A242" s="645"/>
      <c r="B242" s="409"/>
      <c r="C242" s="435"/>
      <c r="D242" s="433"/>
      <c r="E242" s="433"/>
      <c r="F242" s="433"/>
      <c r="G242" s="437"/>
      <c r="H242" s="434"/>
      <c r="I242" s="433"/>
      <c r="J242" s="433"/>
      <c r="K242" s="433"/>
      <c r="L242" s="436"/>
      <c r="M242" s="435"/>
      <c r="N242" s="433"/>
      <c r="O242" s="433"/>
      <c r="P242" s="433"/>
      <c r="Q242" s="436"/>
      <c r="R242" s="435"/>
      <c r="S242" s="433"/>
      <c r="T242" s="433"/>
      <c r="U242" s="433"/>
      <c r="V242" s="433"/>
      <c r="W242" s="433"/>
      <c r="X242" s="433"/>
      <c r="Y242" s="436"/>
      <c r="Z242" s="436"/>
      <c r="AA242" s="2"/>
      <c r="AB242" s="2"/>
      <c r="AC242" s="2"/>
      <c r="AD242" s="2"/>
      <c r="AE242" s="2"/>
      <c r="AF242" s="2"/>
      <c r="AG242" s="2"/>
      <c r="AH242" s="2"/>
      <c r="AI242" s="2"/>
      <c r="AJ242" s="2"/>
      <c r="AK242" s="2"/>
      <c r="AL242" s="2"/>
      <c r="AM242" s="2"/>
      <c r="AN242" s="2"/>
      <c r="AO242" s="2"/>
      <c r="AP242" s="2"/>
      <c r="AQ242" s="2"/>
      <c r="AR242" s="2"/>
      <c r="AS242" s="2"/>
      <c r="AT242" s="2"/>
      <c r="AU242" s="2"/>
      <c r="AV242" s="2"/>
      <c r="AW242" s="2"/>
      <c r="AX242" s="2"/>
      <c r="AY242" s="2"/>
      <c r="AZ242" s="376"/>
      <c r="BA242" s="991"/>
      <c r="BB242" s="651"/>
      <c r="BC242" s="480"/>
      <c r="BD242" s="465"/>
      <c r="BE242" s="465"/>
      <c r="BF242" s="465"/>
      <c r="BG242" s="484"/>
      <c r="BH242" s="480"/>
      <c r="BI242" s="465"/>
      <c r="BJ242" s="465"/>
      <c r="BK242" s="465"/>
      <c r="BL242" s="484"/>
      <c r="BM242" s="480"/>
      <c r="BN242" s="465"/>
      <c r="BO242" s="465"/>
      <c r="BP242" s="465"/>
      <c r="BQ242" s="484"/>
      <c r="BR242" s="480"/>
      <c r="BS242" s="465"/>
      <c r="BT242" s="465"/>
      <c r="BU242" s="465"/>
      <c r="BV242" s="465"/>
      <c r="BW242" s="465"/>
      <c r="BX242" s="465"/>
      <c r="BY242" s="466"/>
      <c r="BZ242" s="466"/>
      <c r="CA242" s="27"/>
      <c r="CB242" s="27"/>
      <c r="CC242" s="27"/>
      <c r="CD242" s="27"/>
      <c r="CE242" s="27"/>
      <c r="CF242" s="27"/>
      <c r="CG242" s="27"/>
      <c r="CH242" s="27"/>
      <c r="CI242" s="27"/>
      <c r="CJ242" s="27"/>
      <c r="CK242" s="27"/>
      <c r="CL242" s="27"/>
      <c r="CM242" s="27"/>
      <c r="CN242" s="27"/>
      <c r="CO242" s="27"/>
      <c r="CP242" s="27"/>
      <c r="CQ242" s="27"/>
      <c r="CR242" s="27"/>
      <c r="CS242" s="27"/>
      <c r="CT242" s="27"/>
      <c r="CU242" s="27"/>
      <c r="CV242" s="27"/>
      <c r="CW242" s="27"/>
      <c r="CX242" s="27"/>
      <c r="CY242" s="27"/>
      <c r="CZ242" s="27"/>
    </row>
    <row r="243" s="339" customFormat="true" ht="15" customHeight="true" x14ac:dyDescent="0.2">
      <c r="A243" s="645"/>
      <c r="B243" s="409"/>
      <c r="C243" s="435"/>
      <c r="D243" s="433"/>
      <c r="E243" s="433"/>
      <c r="F243" s="433"/>
      <c r="G243" s="437"/>
      <c r="H243" s="434"/>
      <c r="I243" s="433"/>
      <c r="J243" s="433"/>
      <c r="K243" s="433"/>
      <c r="L243" s="436"/>
      <c r="M243" s="435"/>
      <c r="N243" s="433"/>
      <c r="O243" s="433"/>
      <c r="P243" s="433"/>
      <c r="Q243" s="436"/>
      <c r="R243" s="435"/>
      <c r="S243" s="433"/>
      <c r="T243" s="433"/>
      <c r="U243" s="433"/>
      <c r="V243" s="433"/>
      <c r="W243" s="433"/>
      <c r="X243" s="433"/>
      <c r="Y243" s="436"/>
      <c r="Z243" s="436"/>
      <c r="AA243" s="2"/>
      <c r="AB243" s="2"/>
      <c r="AC243" s="2"/>
      <c r="AD243" s="2"/>
      <c r="AE243" s="2"/>
      <c r="AF243" s="2"/>
      <c r="AG243" s="2"/>
      <c r="AH243" s="2"/>
      <c r="AI243" s="2"/>
      <c r="AJ243" s="2"/>
      <c r="AK243" s="2"/>
      <c r="AL243" s="2"/>
      <c r="AM243" s="2"/>
      <c r="AN243" s="2"/>
      <c r="AO243" s="2"/>
      <c r="AP243" s="2"/>
      <c r="AQ243" s="2"/>
      <c r="AR243" s="2"/>
      <c r="AS243" s="2"/>
      <c r="AT243" s="2"/>
      <c r="AU243" s="2"/>
      <c r="AV243" s="2"/>
      <c r="AW243" s="2"/>
      <c r="AX243" s="2"/>
      <c r="AY243" s="2"/>
      <c r="AZ243" s="376"/>
      <c r="BA243" s="991"/>
      <c r="BB243" s="651"/>
      <c r="BC243" s="480"/>
      <c r="BD243" s="465"/>
      <c r="BE243" s="465"/>
      <c r="BF243" s="465"/>
      <c r="BG243" s="484"/>
      <c r="BH243" s="480"/>
      <c r="BI243" s="465"/>
      <c r="BJ243" s="465"/>
      <c r="BK243" s="465"/>
      <c r="BL243" s="484"/>
      <c r="BM243" s="480"/>
      <c r="BN243" s="465"/>
      <c r="BO243" s="465"/>
      <c r="BP243" s="465"/>
      <c r="BQ243" s="484"/>
      <c r="BR243" s="480"/>
      <c r="BS243" s="465"/>
      <c r="BT243" s="465"/>
      <c r="BU243" s="465"/>
      <c r="BV243" s="465"/>
      <c r="BW243" s="465"/>
      <c r="BX243" s="465"/>
      <c r="BY243" s="466"/>
      <c r="BZ243" s="466"/>
      <c r="CA243" s="27"/>
      <c r="CB243" s="27"/>
      <c r="CC243" s="27"/>
      <c r="CD243" s="27"/>
      <c r="CE243" s="27"/>
      <c r="CF243" s="27"/>
      <c r="CG243" s="27"/>
      <c r="CH243" s="27"/>
      <c r="CI243" s="27"/>
      <c r="CJ243" s="27"/>
      <c r="CK243" s="27"/>
      <c r="CL243" s="27"/>
      <c r="CM243" s="27"/>
      <c r="CN243" s="27"/>
      <c r="CO243" s="27"/>
      <c r="CP243" s="27"/>
      <c r="CQ243" s="27"/>
      <c r="CR243" s="27"/>
      <c r="CS243" s="27"/>
      <c r="CT243" s="27"/>
      <c r="CU243" s="27"/>
      <c r="CV243" s="27"/>
      <c r="CW243" s="27"/>
      <c r="CX243" s="27"/>
      <c r="CY243" s="27"/>
      <c r="CZ243" s="27"/>
    </row>
    <row r="244" s="339" customFormat="true" ht="15" customHeight="true" x14ac:dyDescent="0.2">
      <c r="A244" s="645"/>
      <c r="B244" s="409"/>
      <c r="C244" s="435"/>
      <c r="D244" s="433"/>
      <c r="E244" s="433"/>
      <c r="F244" s="433"/>
      <c r="G244" s="437"/>
      <c r="H244" s="434"/>
      <c r="I244" s="433"/>
      <c r="J244" s="433"/>
      <c r="K244" s="433"/>
      <c r="L244" s="436"/>
      <c r="M244" s="435"/>
      <c r="N244" s="433"/>
      <c r="O244" s="433"/>
      <c r="P244" s="433"/>
      <c r="Q244" s="436"/>
      <c r="R244" s="435"/>
      <c r="S244" s="433"/>
      <c r="T244" s="433"/>
      <c r="U244" s="433"/>
      <c r="V244" s="433"/>
      <c r="W244" s="433"/>
      <c r="X244" s="433"/>
      <c r="Y244" s="436"/>
      <c r="Z244" s="436"/>
      <c r="AA244" s="2"/>
      <c r="AB244" s="2"/>
      <c r="AC244" s="2"/>
      <c r="AD244" s="2"/>
      <c r="AE244" s="2"/>
      <c r="AF244" s="2"/>
      <c r="AG244" s="2"/>
      <c r="AH244" s="2"/>
      <c r="AI244" s="2"/>
      <c r="AJ244" s="2"/>
      <c r="AK244" s="2"/>
      <c r="AL244" s="2"/>
      <c r="AM244" s="2"/>
      <c r="AN244" s="2"/>
      <c r="AO244" s="2"/>
      <c r="AP244" s="2"/>
      <c r="AQ244" s="2"/>
      <c r="AR244" s="2"/>
      <c r="AS244" s="2"/>
      <c r="AT244" s="2"/>
      <c r="AU244" s="2"/>
      <c r="AV244" s="2"/>
      <c r="AW244" s="2"/>
      <c r="AX244" s="2"/>
      <c r="AY244" s="2"/>
      <c r="AZ244" s="376"/>
      <c r="BA244" s="991"/>
      <c r="BB244" s="651"/>
      <c r="BC244" s="480"/>
      <c r="BD244" s="465"/>
      <c r="BE244" s="465"/>
      <c r="BF244" s="465"/>
      <c r="BG244" s="484"/>
      <c r="BH244" s="480"/>
      <c r="BI244" s="465"/>
      <c r="BJ244" s="465"/>
      <c r="BK244" s="465"/>
      <c r="BL244" s="484"/>
      <c r="BM244" s="480"/>
      <c r="BN244" s="465"/>
      <c r="BO244" s="465"/>
      <c r="BP244" s="465"/>
      <c r="BQ244" s="484"/>
      <c r="BR244" s="480"/>
      <c r="BS244" s="465"/>
      <c r="BT244" s="465"/>
      <c r="BU244" s="465"/>
      <c r="BV244" s="465"/>
      <c r="BW244" s="465"/>
      <c r="BX244" s="465"/>
      <c r="BY244" s="466"/>
      <c r="BZ244" s="466"/>
      <c r="CA244" s="27"/>
      <c r="CB244" s="27"/>
      <c r="CC244" s="27"/>
      <c r="CD244" s="27"/>
      <c r="CE244" s="27"/>
      <c r="CF244" s="27"/>
      <c r="CG244" s="27"/>
      <c r="CH244" s="27"/>
      <c r="CI244" s="27"/>
      <c r="CJ244" s="27"/>
      <c r="CK244" s="27"/>
      <c r="CL244" s="27"/>
      <c r="CM244" s="27"/>
      <c r="CN244" s="27"/>
      <c r="CO244" s="27"/>
      <c r="CP244" s="27"/>
      <c r="CQ244" s="27"/>
      <c r="CR244" s="27"/>
      <c r="CS244" s="27"/>
      <c r="CT244" s="27"/>
      <c r="CU244" s="27"/>
      <c r="CV244" s="27"/>
      <c r="CW244" s="27"/>
      <c r="CX244" s="27"/>
      <c r="CY244" s="27"/>
      <c r="CZ244" s="27"/>
    </row>
    <row r="245" s="339" customFormat="true" ht="15" customHeight="true" x14ac:dyDescent="0.2">
      <c r="A245" s="645"/>
      <c r="B245" s="409"/>
      <c r="C245" s="435"/>
      <c r="D245" s="433"/>
      <c r="E245" s="433"/>
      <c r="F245" s="433"/>
      <c r="G245" s="437"/>
      <c r="H245" s="434"/>
      <c r="I245" s="433"/>
      <c r="J245" s="433"/>
      <c r="K245" s="433"/>
      <c r="L245" s="436"/>
      <c r="M245" s="435"/>
      <c r="N245" s="433"/>
      <c r="O245" s="433"/>
      <c r="P245" s="433"/>
      <c r="Q245" s="436"/>
      <c r="R245" s="435"/>
      <c r="S245" s="433"/>
      <c r="T245" s="433"/>
      <c r="U245" s="433"/>
      <c r="V245" s="433"/>
      <c r="W245" s="433"/>
      <c r="X245" s="433"/>
      <c r="Y245" s="436"/>
      <c r="Z245" s="436"/>
      <c r="AA245" s="2"/>
      <c r="AB245" s="2"/>
      <c r="AC245" s="2"/>
      <c r="AD245" s="2"/>
      <c r="AE245" s="2"/>
      <c r="AF245" s="2"/>
      <c r="AG245" s="2"/>
      <c r="AH245" s="2"/>
      <c r="AI245" s="2"/>
      <c r="AJ245" s="2"/>
      <c r="AK245" s="2"/>
      <c r="AL245" s="2"/>
      <c r="AM245" s="2"/>
      <c r="AN245" s="2"/>
      <c r="AO245" s="2"/>
      <c r="AP245" s="2"/>
      <c r="AQ245" s="2"/>
      <c r="AR245" s="2"/>
      <c r="AS245" s="2"/>
      <c r="AT245" s="2"/>
      <c r="AU245" s="2"/>
      <c r="AV245" s="2"/>
      <c r="AW245" s="2"/>
      <c r="AX245" s="2"/>
      <c r="AY245" s="2"/>
      <c r="AZ245" s="376"/>
      <c r="BA245" s="991"/>
      <c r="BB245" s="651"/>
      <c r="BC245" s="480"/>
      <c r="BD245" s="465"/>
      <c r="BE245" s="465"/>
      <c r="BF245" s="465"/>
      <c r="BG245" s="484"/>
      <c r="BH245" s="480"/>
      <c r="BI245" s="465"/>
      <c r="BJ245" s="465"/>
      <c r="BK245" s="465"/>
      <c r="BL245" s="484"/>
      <c r="BM245" s="480"/>
      <c r="BN245" s="465"/>
      <c r="BO245" s="465"/>
      <c r="BP245" s="465"/>
      <c r="BQ245" s="484"/>
      <c r="BR245" s="480"/>
      <c r="BS245" s="465"/>
      <c r="BT245" s="465"/>
      <c r="BU245" s="465"/>
      <c r="BV245" s="465"/>
      <c r="BW245" s="465"/>
      <c r="BX245" s="465"/>
      <c r="BY245" s="466"/>
      <c r="BZ245" s="466"/>
      <c r="CA245" s="27"/>
      <c r="CB245" s="27"/>
      <c r="CC245" s="27"/>
      <c r="CD245" s="27"/>
      <c r="CE245" s="27"/>
      <c r="CF245" s="27"/>
      <c r="CG245" s="27"/>
      <c r="CH245" s="27"/>
      <c r="CI245" s="27"/>
      <c r="CJ245" s="27"/>
      <c r="CK245" s="27"/>
      <c r="CL245" s="27"/>
      <c r="CM245" s="27"/>
      <c r="CN245" s="27"/>
      <c r="CO245" s="27"/>
      <c r="CP245" s="27"/>
      <c r="CQ245" s="27"/>
      <c r="CR245" s="27"/>
      <c r="CS245" s="27"/>
      <c r="CT245" s="27"/>
      <c r="CU245" s="27"/>
      <c r="CV245" s="27"/>
      <c r="CW245" s="27"/>
      <c r="CX245" s="27"/>
      <c r="CY245" s="27"/>
      <c r="CZ245" s="27"/>
    </row>
    <row r="246" s="339" customFormat="true" ht="15" customHeight="true" x14ac:dyDescent="0.2">
      <c r="A246" s="645"/>
      <c r="B246" s="409"/>
      <c r="C246" s="435"/>
      <c r="D246" s="433"/>
      <c r="E246" s="433"/>
      <c r="F246" s="433"/>
      <c r="G246" s="437"/>
      <c r="H246" s="434"/>
      <c r="I246" s="433"/>
      <c r="J246" s="433"/>
      <c r="K246" s="433"/>
      <c r="L246" s="436"/>
      <c r="M246" s="435"/>
      <c r="N246" s="433"/>
      <c r="O246" s="433"/>
      <c r="P246" s="433"/>
      <c r="Q246" s="436"/>
      <c r="R246" s="435"/>
      <c r="S246" s="433"/>
      <c r="T246" s="433"/>
      <c r="U246" s="433"/>
      <c r="V246" s="433"/>
      <c r="W246" s="433"/>
      <c r="X246" s="433"/>
      <c r="Y246" s="436"/>
      <c r="Z246" s="436"/>
      <c r="AA246" s="2"/>
      <c r="AB246" s="2"/>
      <c r="AC246" s="2"/>
      <c r="AD246" s="2"/>
      <c r="AE246" s="2"/>
      <c r="AF246" s="2"/>
      <c r="AG246" s="2"/>
      <c r="AH246" s="2"/>
      <c r="AI246" s="2"/>
      <c r="AJ246" s="2"/>
      <c r="AK246" s="2"/>
      <c r="AL246" s="2"/>
      <c r="AM246" s="2"/>
      <c r="AN246" s="2"/>
      <c r="AO246" s="2"/>
      <c r="AP246" s="2"/>
      <c r="AQ246" s="2"/>
      <c r="AR246" s="2"/>
      <c r="AS246" s="2"/>
      <c r="AT246" s="2"/>
      <c r="AU246" s="2"/>
      <c r="AV246" s="2"/>
      <c r="AW246" s="2"/>
      <c r="AX246" s="2"/>
      <c r="AY246" s="2"/>
      <c r="AZ246" s="376"/>
      <c r="BA246" s="991"/>
      <c r="BB246" s="651"/>
      <c r="BC246" s="480"/>
      <c r="BD246" s="465"/>
      <c r="BE246" s="465"/>
      <c r="BF246" s="465"/>
      <c r="BG246" s="484"/>
      <c r="BH246" s="480"/>
      <c r="BI246" s="465"/>
      <c r="BJ246" s="465"/>
      <c r="BK246" s="465"/>
      <c r="BL246" s="484"/>
      <c r="BM246" s="480"/>
      <c r="BN246" s="465"/>
      <c r="BO246" s="465"/>
      <c r="BP246" s="465"/>
      <c r="BQ246" s="484"/>
      <c r="BR246" s="480"/>
      <c r="BS246" s="465"/>
      <c r="BT246" s="465"/>
      <c r="BU246" s="465"/>
      <c r="BV246" s="465"/>
      <c r="BW246" s="465"/>
      <c r="BX246" s="465"/>
      <c r="BY246" s="466"/>
      <c r="BZ246" s="466"/>
      <c r="CA246" s="27"/>
      <c r="CB246" s="27"/>
      <c r="CC246" s="27"/>
      <c r="CD246" s="27"/>
      <c r="CE246" s="27"/>
      <c r="CF246" s="27"/>
      <c r="CG246" s="27"/>
      <c r="CH246" s="27"/>
      <c r="CI246" s="27"/>
      <c r="CJ246" s="27"/>
      <c r="CK246" s="27"/>
      <c r="CL246" s="27"/>
      <c r="CM246" s="27"/>
      <c r="CN246" s="27"/>
      <c r="CO246" s="27"/>
      <c r="CP246" s="27"/>
      <c r="CQ246" s="27"/>
      <c r="CR246" s="27"/>
      <c r="CS246" s="27"/>
      <c r="CT246" s="27"/>
      <c r="CU246" s="27"/>
      <c r="CV246" s="27"/>
      <c r="CW246" s="27"/>
      <c r="CX246" s="27"/>
      <c r="CY246" s="27"/>
      <c r="CZ246" s="27"/>
    </row>
    <row r="247" s="339" customFormat="true" ht="15" customHeight="true" x14ac:dyDescent="0.2">
      <c r="A247" s="645"/>
      <c r="B247" s="409"/>
      <c r="C247" s="435"/>
      <c r="D247" s="433"/>
      <c r="E247" s="433"/>
      <c r="F247" s="433"/>
      <c r="G247" s="437"/>
      <c r="H247" s="434"/>
      <c r="I247" s="433"/>
      <c r="J247" s="433"/>
      <c r="K247" s="433"/>
      <c r="L247" s="436"/>
      <c r="M247" s="435"/>
      <c r="N247" s="433"/>
      <c r="O247" s="433"/>
      <c r="P247" s="433"/>
      <c r="Q247" s="436"/>
      <c r="R247" s="435"/>
      <c r="S247" s="433"/>
      <c r="T247" s="433"/>
      <c r="U247" s="433"/>
      <c r="V247" s="433"/>
      <c r="W247" s="433"/>
      <c r="X247" s="433"/>
      <c r="Y247" s="436"/>
      <c r="Z247" s="436"/>
      <c r="AA247" s="2"/>
      <c r="AB247" s="2"/>
      <c r="AC247" s="2"/>
      <c r="AD247" s="2"/>
      <c r="AE247" s="2"/>
      <c r="AF247" s="2"/>
      <c r="AG247" s="2"/>
      <c r="AH247" s="2"/>
      <c r="AI247" s="2"/>
      <c r="AJ247" s="2"/>
      <c r="AK247" s="2"/>
      <c r="AL247" s="2"/>
      <c r="AM247" s="2"/>
      <c r="AN247" s="2"/>
      <c r="AO247" s="2"/>
      <c r="AP247" s="2"/>
      <c r="AQ247" s="2"/>
      <c r="AR247" s="2"/>
      <c r="AS247" s="2"/>
      <c r="AT247" s="2"/>
      <c r="AU247" s="2"/>
      <c r="AV247" s="2"/>
      <c r="AW247" s="2"/>
      <c r="AX247" s="2"/>
      <c r="AY247" s="2"/>
      <c r="AZ247" s="376"/>
      <c r="BA247" s="991"/>
      <c r="BB247" s="651"/>
      <c r="BC247" s="480"/>
      <c r="BD247" s="465"/>
      <c r="BE247" s="465"/>
      <c r="BF247" s="465"/>
      <c r="BG247" s="484"/>
      <c r="BH247" s="480"/>
      <c r="BI247" s="465"/>
      <c r="BJ247" s="465"/>
      <c r="BK247" s="465"/>
      <c r="BL247" s="484"/>
      <c r="BM247" s="480"/>
      <c r="BN247" s="465"/>
      <c r="BO247" s="465"/>
      <c r="BP247" s="465"/>
      <c r="BQ247" s="484"/>
      <c r="BR247" s="480"/>
      <c r="BS247" s="465"/>
      <c r="BT247" s="465"/>
      <c r="BU247" s="465"/>
      <c r="BV247" s="465"/>
      <c r="BW247" s="465"/>
      <c r="BX247" s="465"/>
      <c r="BY247" s="466"/>
      <c r="BZ247" s="466"/>
      <c r="CA247" s="27"/>
      <c r="CB247" s="27"/>
      <c r="CC247" s="27"/>
      <c r="CD247" s="27"/>
      <c r="CE247" s="27"/>
      <c r="CF247" s="27"/>
      <c r="CG247" s="27"/>
      <c r="CH247" s="27"/>
      <c r="CI247" s="27"/>
      <c r="CJ247" s="27"/>
      <c r="CK247" s="27"/>
      <c r="CL247" s="27"/>
      <c r="CM247" s="27"/>
      <c r="CN247" s="27"/>
      <c r="CO247" s="27"/>
      <c r="CP247" s="27"/>
      <c r="CQ247" s="27"/>
      <c r="CR247" s="27"/>
      <c r="CS247" s="27"/>
      <c r="CT247" s="27"/>
      <c r="CU247" s="27"/>
      <c r="CV247" s="27"/>
      <c r="CW247" s="27"/>
      <c r="CX247" s="27"/>
      <c r="CY247" s="27"/>
      <c r="CZ247" s="27"/>
    </row>
    <row r="248" s="339" customFormat="true" ht="15" customHeight="true" x14ac:dyDescent="0.2">
      <c r="A248" s="641"/>
      <c r="B248" s="410"/>
      <c r="C248" s="440"/>
      <c r="D248" s="438"/>
      <c r="E248" s="438"/>
      <c r="F248" s="438"/>
      <c r="G248" s="442"/>
      <c r="H248" s="439"/>
      <c r="I248" s="438"/>
      <c r="J248" s="438"/>
      <c r="K248" s="438"/>
      <c r="L248" s="441"/>
      <c r="M248" s="440"/>
      <c r="N248" s="438"/>
      <c r="O248" s="438"/>
      <c r="P248" s="438"/>
      <c r="Q248" s="441"/>
      <c r="R248" s="440"/>
      <c r="S248" s="438"/>
      <c r="T248" s="438"/>
      <c r="U248" s="438"/>
      <c r="V248" s="438"/>
      <c r="W248" s="438"/>
      <c r="X248" s="438"/>
      <c r="Y248" s="441"/>
      <c r="Z248" s="441"/>
      <c r="AA248" s="2"/>
      <c r="AB248" s="2"/>
      <c r="AC248" s="2"/>
      <c r="AD248" s="2"/>
      <c r="AE248" s="2"/>
      <c r="AF248" s="2"/>
      <c r="AG248" s="2"/>
      <c r="AH248" s="2"/>
      <c r="AI248" s="2"/>
      <c r="AJ248" s="2"/>
      <c r="AK248" s="2"/>
      <c r="AL248" s="2"/>
      <c r="AM248" s="2"/>
      <c r="AN248" s="2"/>
      <c r="AO248" s="2"/>
      <c r="AP248" s="2"/>
      <c r="AQ248" s="2"/>
      <c r="AR248" s="2"/>
      <c r="AS248" s="2"/>
      <c r="AT248" s="2"/>
      <c r="AU248" s="2"/>
      <c r="AV248" s="2"/>
      <c r="AW248" s="2"/>
      <c r="AX248" s="2"/>
      <c r="AY248" s="2"/>
      <c r="AZ248" s="376"/>
      <c r="BA248" s="991"/>
      <c r="BB248" s="651"/>
      <c r="BC248" s="483"/>
      <c r="BD248" s="482"/>
      <c r="BE248" s="482"/>
      <c r="BF248" s="482"/>
      <c r="BG248" s="486"/>
      <c r="BH248" s="483"/>
      <c r="BI248" s="482"/>
      <c r="BJ248" s="482"/>
      <c r="BK248" s="482"/>
      <c r="BL248" s="486"/>
      <c r="BM248" s="483"/>
      <c r="BN248" s="482"/>
      <c r="BO248" s="482"/>
      <c r="BP248" s="482"/>
      <c r="BQ248" s="486"/>
      <c r="BR248" s="483"/>
      <c r="BS248" s="482"/>
      <c r="BT248" s="482"/>
      <c r="BU248" s="482"/>
      <c r="BV248" s="482"/>
      <c r="BW248" s="482"/>
      <c r="BX248" s="482"/>
      <c r="BY248" s="485"/>
      <c r="BZ248" s="485"/>
      <c r="CA248" s="27"/>
      <c r="CB248" s="27"/>
      <c r="CC248" s="27"/>
      <c r="CD248" s="27"/>
      <c r="CE248" s="27"/>
      <c r="CF248" s="27"/>
      <c r="CG248" s="27"/>
      <c r="CH248" s="27"/>
      <c r="CI248" s="27"/>
      <c r="CJ248" s="27"/>
      <c r="CK248" s="27"/>
      <c r="CL248" s="27"/>
      <c r="CM248" s="27"/>
      <c r="CN248" s="27"/>
      <c r="CO248" s="27"/>
      <c r="CP248" s="27"/>
      <c r="CQ248" s="27"/>
      <c r="CR248" s="27"/>
      <c r="CS248" s="27"/>
      <c r="CT248" s="27"/>
      <c r="CU248" s="27"/>
      <c r="CV248" s="27"/>
      <c r="CW248" s="27"/>
      <c r="CX248" s="27"/>
      <c r="CY248" s="27"/>
      <c r="CZ248" s="27"/>
    </row>
    <row r="249" s="339" customFormat="true" ht="250.15" customHeight="true" x14ac:dyDescent="0.2">
      <c r="A249" s="341"/>
      <c r="B249" s="341"/>
      <c r="C249" s="341"/>
      <c r="D249" s="341"/>
      <c r="E249" s="341"/>
      <c r="F249" s="341"/>
      <c r="G249" s="341"/>
      <c r="H249" s="341"/>
      <c r="I249" s="341"/>
      <c r="J249" s="341"/>
      <c r="K249" s="341"/>
      <c r="L249" s="341"/>
      <c r="M249" s="341"/>
      <c r="N249" s="341"/>
      <c r="O249" s="341"/>
      <c r="P249" s="341"/>
      <c r="Q249" s="341"/>
      <c r="R249" s="521"/>
      <c r="S249" s="341"/>
      <c r="T249" s="341"/>
      <c r="U249" s="341"/>
      <c r="V249" s="341"/>
      <c r="W249" s="341"/>
      <c r="X249" s="341"/>
      <c r="Y249" s="341"/>
      <c r="Z249" s="376"/>
      <c r="AA249" s="376"/>
      <c r="AB249" s="376"/>
      <c r="AC249" s="376"/>
      <c r="AD249" s="376"/>
      <c r="AE249" s="376"/>
      <c r="AF249" s="376"/>
      <c r="AG249" s="376"/>
      <c r="AH249" s="376"/>
      <c r="AI249" s="376"/>
      <c r="AJ249" s="376"/>
      <c r="AK249" s="376"/>
      <c r="AL249" s="376"/>
      <c r="AM249" s="376"/>
      <c r="AN249" s="376"/>
      <c r="AO249" s="376"/>
      <c r="AP249" s="376"/>
      <c r="AQ249" s="376"/>
      <c r="AR249" s="376"/>
      <c r="AS249" s="376"/>
      <c r="AT249" s="376"/>
      <c r="AU249" s="376"/>
      <c r="AV249" s="376"/>
      <c r="AW249" s="376"/>
      <c r="AX249" s="376"/>
      <c r="AY249" s="376"/>
      <c r="AZ249" s="376"/>
      <c r="BA249" s="341"/>
      <c r="BY249" s="341"/>
      <c r="BZ249" s="376"/>
      <c r="CA249" s="376"/>
      <c r="CB249" s="376"/>
      <c r="CC249" s="376"/>
      <c r="CD249" s="376"/>
      <c r="CE249" s="376"/>
      <c r="CF249" s="376"/>
      <c r="CG249" s="376"/>
      <c r="CH249" s="376"/>
      <c r="CI249" s="376"/>
      <c r="CJ249" s="376"/>
      <c r="CK249" s="376"/>
      <c r="CL249" s="376"/>
      <c r="CM249" s="376"/>
      <c r="CN249" s="376"/>
      <c r="CO249" s="376"/>
      <c r="CP249" s="376"/>
      <c r="CQ249" s="376"/>
      <c r="CR249" s="376"/>
      <c r="CS249" s="376"/>
      <c r="CT249" s="376"/>
      <c r="CU249" s="376"/>
      <c r="CV249" s="376"/>
      <c r="CW249" s="376"/>
      <c r="CX249" s="376"/>
      <c r="CY249" s="376"/>
      <c r="CZ249" s="376"/>
    </row>
    <row r="250" ht="19.15" customHeight="true" x14ac:dyDescent="0.2"/>
    <row r="251" ht="22.5" customHeight="true" x14ac:dyDescent="0.35">
      <c r="A251" s="1165" t="str">
        <f>A1026</f>
        <v>Mali</v>
      </c>
      <c r="B251" s="1166"/>
    </row>
    <row r="252" ht="22.5" customHeight="true" x14ac:dyDescent="0.35">
      <c r="A252" s="391" t="str">
        <f>A1034</f>
        <v>2018</v>
      </c>
      <c r="B252" s="348"/>
    </row>
    <row r="253" ht="22.5" customHeight="true" x14ac:dyDescent="0.35">
      <c r="A253" s="1194" t="s">
        <v>129</v>
      </c>
      <c r="B253" s="1195"/>
    </row>
    <row r="254" ht="22.5" customHeight="true" x14ac:dyDescent="0.35">
      <c r="A254" s="1194" t="s">
        <v>97</v>
      </c>
      <c r="B254" s="1195"/>
    </row>
    <row r="255" ht="15" customHeight="true" x14ac:dyDescent="0.2">
      <c r="A255" s="1196" t="s">
        <v>98</v>
      </c>
      <c r="B255" s="1197"/>
    </row>
    <row r="256" ht="15" customHeight="true" x14ac:dyDescent="0.2">
      <c r="A256" s="361" t="s">
        <v>40</v>
      </c>
      <c r="B256" s="360"/>
    </row>
    <row r="257" ht="18" customHeight="true" x14ac:dyDescent="0.2">
      <c r="A257" s="359" t="s">
        <v>39</v>
      </c>
      <c r="B257" s="362"/>
    </row>
    <row r="258" ht="18" customHeight="true" x14ac:dyDescent="0.2">
      <c r="A258" s="382" t="s">
        <v>136</v>
      </c>
      <c r="B258" s="383" t="str">
        <f>A1025</f>
        <v>DHS18</v>
      </c>
    </row>
    <row r="259" s="339" customFormat="true" ht="15" customHeight="true" x14ac:dyDescent="0.2">
      <c r="A259" s="346" t="s">
        <v>85</v>
      </c>
      <c r="B259" s="366"/>
      <c r="C259" s="1167" t="s">
        <v>115</v>
      </c>
      <c r="D259" s="1168"/>
      <c r="E259" s="1168"/>
      <c r="F259" s="1168"/>
      <c r="G259" s="1169"/>
      <c r="H259" s="1151" t="s">
        <v>38</v>
      </c>
      <c r="I259" s="1152"/>
      <c r="J259" s="1152"/>
      <c r="K259" s="1152"/>
      <c r="L259" s="1183"/>
      <c r="M259" s="1151" t="s">
        <v>37</v>
      </c>
      <c r="N259" s="1152"/>
      <c r="O259" s="1152"/>
      <c r="P259" s="1152"/>
      <c r="Q259" s="1153"/>
      <c r="R259" s="527" t="s">
        <v>143</v>
      </c>
      <c r="S259" s="487"/>
      <c r="T259" s="487"/>
      <c r="U259" s="487"/>
      <c r="V259" s="487"/>
      <c r="W259" s="487"/>
      <c r="X259" s="487"/>
      <c r="Y259" s="487"/>
      <c r="Z259" s="471"/>
      <c r="AA259" s="376"/>
      <c r="AB259" s="376"/>
      <c r="AC259" s="376"/>
      <c r="AD259" s="376"/>
      <c r="AE259" s="376"/>
      <c r="AF259" s="376"/>
      <c r="AG259" s="376"/>
      <c r="AH259" s="376"/>
      <c r="AI259" s="376"/>
      <c r="AJ259" s="376"/>
      <c r="AK259" s="376"/>
      <c r="AL259" s="376"/>
      <c r="AM259" s="376"/>
      <c r="AN259" s="376"/>
      <c r="AO259" s="376"/>
      <c r="AP259" s="376"/>
      <c r="AQ259" s="376"/>
      <c r="AR259" s="376"/>
      <c r="AS259" s="376"/>
      <c r="AT259" s="376"/>
      <c r="AU259" s="376"/>
      <c r="AV259" s="376"/>
      <c r="AW259" s="376"/>
      <c r="AX259" s="376"/>
      <c r="AY259" s="376"/>
      <c r="AZ259" s="376"/>
      <c r="BA259" s="378" t="s">
        <v>131</v>
      </c>
      <c r="BB259" s="346" t="s">
        <v>85</v>
      </c>
      <c r="BC259" s="1151" t="s">
        <v>115</v>
      </c>
      <c r="BD259" s="1152"/>
      <c r="BE259" s="1152"/>
      <c r="BF259" s="1152"/>
      <c r="BG259" s="1183"/>
      <c r="BH259" s="1151" t="s">
        <v>38</v>
      </c>
      <c r="BI259" s="1152"/>
      <c r="BJ259" s="1152"/>
      <c r="BK259" s="1152"/>
      <c r="BL259" s="1183"/>
      <c r="BM259" s="1151" t="s">
        <v>37</v>
      </c>
      <c r="BN259" s="1152"/>
      <c r="BO259" s="1152"/>
      <c r="BP259" s="1152"/>
      <c r="BQ259" s="1183"/>
      <c r="BR259" s="528" t="s">
        <v>143</v>
      </c>
      <c r="BS259" s="487"/>
      <c r="BT259" s="487"/>
      <c r="BU259" s="487"/>
      <c r="BV259" s="487"/>
      <c r="BW259" s="487"/>
      <c r="BX259" s="487"/>
      <c r="BY259" s="487"/>
      <c r="BZ259" s="471"/>
      <c r="CA259" s="376"/>
      <c r="CB259" s="376"/>
      <c r="CC259" s="376"/>
      <c r="CD259" s="376"/>
      <c r="CE259" s="376"/>
      <c r="CF259" s="376"/>
      <c r="CG259" s="376"/>
      <c r="CH259" s="376"/>
      <c r="CI259" s="376"/>
      <c r="CJ259" s="376"/>
      <c r="CK259" s="376"/>
      <c r="CL259" s="376"/>
      <c r="CM259" s="376"/>
      <c r="CN259" s="376"/>
      <c r="CO259" s="376"/>
      <c r="CP259" s="376"/>
      <c r="CQ259" s="376"/>
      <c r="CR259" s="376"/>
      <c r="CS259" s="376"/>
      <c r="CT259" s="376"/>
      <c r="CU259" s="376"/>
      <c r="CV259" s="376"/>
      <c r="CW259" s="376"/>
      <c r="CX259" s="376"/>
      <c r="CY259" s="376"/>
      <c r="CZ259" s="376"/>
    </row>
    <row r="260" s="339" customFormat="true" ht="12.75" x14ac:dyDescent="0.2">
      <c r="A260" s="364" t="s">
        <v>88</v>
      </c>
      <c r="B260" s="363"/>
      <c r="C260" s="469" t="s">
        <v>0</v>
      </c>
      <c r="D260" s="449" t="s">
        <v>1</v>
      </c>
      <c r="E260" s="449" t="s">
        <v>2</v>
      </c>
      <c r="F260" s="449" t="s">
        <v>3</v>
      </c>
      <c r="G260" s="470" t="s">
        <v>4</v>
      </c>
      <c r="H260" s="488" t="s">
        <v>0</v>
      </c>
      <c r="I260" s="616" t="s">
        <v>1</v>
      </c>
      <c r="J260" s="616" t="s">
        <v>2</v>
      </c>
      <c r="K260" s="616" t="s">
        <v>3</v>
      </c>
      <c r="L260" s="489" t="s">
        <v>4</v>
      </c>
      <c r="M260" s="488" t="s">
        <v>0</v>
      </c>
      <c r="N260" s="616" t="s">
        <v>1</v>
      </c>
      <c r="O260" s="616" t="s">
        <v>2</v>
      </c>
      <c r="P260" s="616" t="s">
        <v>3</v>
      </c>
      <c r="Q260" s="617" t="s">
        <v>4</v>
      </c>
      <c r="R260" s="488" t="s">
        <v>676</v>
      </c>
      <c r="S260" s="616" t="s">
        <v>677</v>
      </c>
      <c r="T260" s="616" t="s">
        <v>678</v>
      </c>
      <c r="U260" s="616" t="s">
        <v>679</v>
      </c>
      <c r="V260" s="616" t="s">
        <v>680</v>
      </c>
      <c r="W260" s="616" t="s">
        <v>681</v>
      </c>
      <c r="X260" s="616" t="s">
        <v>682</v>
      </c>
      <c r="Y260" s="617" t="s">
        <v>683</v>
      </c>
      <c r="Z260" s="617" t="s">
        <v>684</v>
      </c>
      <c r="AA260" s="992"/>
      <c r="AB260" s="992"/>
      <c r="AC260" s="992"/>
      <c r="AD260" s="992"/>
      <c r="AE260" s="992"/>
      <c r="AF260" s="992"/>
      <c r="AG260" s="992"/>
      <c r="AH260" s="992"/>
      <c r="AI260" s="992"/>
      <c r="AJ260" s="992"/>
      <c r="AK260" s="992"/>
      <c r="AL260" s="992"/>
      <c r="AM260" s="992"/>
      <c r="AN260" s="992"/>
      <c r="AO260" s="992"/>
      <c r="AP260" s="992"/>
      <c r="AQ260" s="992"/>
      <c r="AR260" s="992"/>
      <c r="AS260" s="992"/>
      <c r="AT260" s="992"/>
      <c r="AU260" s="992"/>
      <c r="AV260" s="992"/>
      <c r="AW260" s="992"/>
      <c r="AX260" s="992"/>
      <c r="AY260" s="992"/>
      <c r="AZ260" s="376"/>
      <c r="BA260" s="364" t="s">
        <v>119</v>
      </c>
      <c r="BB260" s="363"/>
      <c r="BC260" s="488" t="s">
        <v>0</v>
      </c>
      <c r="BD260" s="616" t="s">
        <v>1</v>
      </c>
      <c r="BE260" s="616" t="s">
        <v>2</v>
      </c>
      <c r="BF260" s="616" t="s">
        <v>3</v>
      </c>
      <c r="BG260" s="489" t="s">
        <v>4</v>
      </c>
      <c r="BH260" s="488" t="s">
        <v>0</v>
      </c>
      <c r="BI260" s="616" t="s">
        <v>1</v>
      </c>
      <c r="BJ260" s="616" t="s">
        <v>2</v>
      </c>
      <c r="BK260" s="616" t="s">
        <v>3</v>
      </c>
      <c r="BL260" s="489" t="s">
        <v>4</v>
      </c>
      <c r="BM260" s="488" t="s">
        <v>0</v>
      </c>
      <c r="BN260" s="616" t="s">
        <v>1</v>
      </c>
      <c r="BO260" s="616" t="s">
        <v>2</v>
      </c>
      <c r="BP260" s="616" t="s">
        <v>3</v>
      </c>
      <c r="BQ260" s="489" t="s">
        <v>4</v>
      </c>
      <c r="BR260" s="488" t="s">
        <v>676</v>
      </c>
      <c r="BS260" s="616" t="s">
        <v>677</v>
      </c>
      <c r="BT260" s="616" t="s">
        <v>678</v>
      </c>
      <c r="BU260" s="616" t="s">
        <v>679</v>
      </c>
      <c r="BV260" s="616" t="s">
        <v>680</v>
      </c>
      <c r="BW260" s="616" t="s">
        <v>681</v>
      </c>
      <c r="BX260" s="616" t="s">
        <v>682</v>
      </c>
      <c r="BY260" s="617" t="s">
        <v>683</v>
      </c>
      <c r="BZ260" s="617" t="s">
        <v>684</v>
      </c>
      <c r="CA260" s="992"/>
      <c r="CB260" s="992"/>
      <c r="CC260" s="992"/>
      <c r="CD260" s="992"/>
      <c r="CE260" s="992"/>
      <c r="CF260" s="992"/>
      <c r="CG260" s="992"/>
      <c r="CH260" s="992"/>
      <c r="CI260" s="992"/>
      <c r="CJ260" s="992"/>
      <c r="CK260" s="992"/>
      <c r="CL260" s="992"/>
      <c r="CM260" s="992"/>
      <c r="CN260" s="992"/>
      <c r="CO260" s="992"/>
      <c r="CP260" s="992"/>
      <c r="CQ260" s="992"/>
      <c r="CR260" s="992"/>
      <c r="CS260" s="992"/>
      <c r="CT260" s="992"/>
      <c r="CU260" s="992"/>
      <c r="CV260" s="992"/>
      <c r="CW260" s="992"/>
      <c r="CX260" s="992"/>
      <c r="CY260" s="992"/>
      <c r="CZ260" s="992"/>
    </row>
    <row r="261" s="339" customFormat="true" ht="15" customHeight="true" x14ac:dyDescent="0.2">
      <c r="A261" s="1181" t="s">
        <v>73</v>
      </c>
      <c r="B261" s="652" t="s">
        <v>49</v>
      </c>
      <c r="C261" s="1050" t="s">
        <v>35</v>
      </c>
      <c r="D261" s="1051" t="s">
        <v>35</v>
      </c>
      <c r="E261" s="1051" t="s">
        <v>35</v>
      </c>
      <c r="F261" s="1051" t="s">
        <v>35</v>
      </c>
      <c r="G261" s="1053" t="s">
        <v>35</v>
      </c>
      <c r="H261" s="1050" t="s">
        <v>35</v>
      </c>
      <c r="I261" s="1051" t="s">
        <v>35</v>
      </c>
      <c r="J261" s="1051" t="s">
        <v>35</v>
      </c>
      <c r="K261" s="1051" t="s">
        <v>35</v>
      </c>
      <c r="L261" s="1053" t="s">
        <v>35</v>
      </c>
      <c r="M261" s="1050" t="s">
        <v>35</v>
      </c>
      <c r="N261" s="1051" t="s">
        <v>35</v>
      </c>
      <c r="O261" s="1051" t="s">
        <v>35</v>
      </c>
      <c r="P261" s="1051" t="s">
        <v>35</v>
      </c>
      <c r="Q261" s="1056" t="s">
        <v>35</v>
      </c>
      <c r="R261" s="1050" t="s">
        <v>35</v>
      </c>
      <c r="S261" s="1051" t="s">
        <v>35</v>
      </c>
      <c r="T261" s="1051" t="s">
        <v>35</v>
      </c>
      <c r="U261" s="1051" t="s">
        <v>35</v>
      </c>
      <c r="V261" s="1051" t="s">
        <v>35</v>
      </c>
      <c r="W261" s="1051" t="s">
        <v>35</v>
      </c>
      <c r="X261" s="1051" t="s">
        <v>35</v>
      </c>
      <c r="Y261" s="1056" t="s">
        <v>35</v>
      </c>
      <c r="Z261" s="1056" t="s">
        <v>35</v>
      </c>
      <c r="AA261" s="30"/>
      <c r="AB261" s="30"/>
      <c r="AC261" s="30"/>
      <c r="AD261" s="30"/>
      <c r="AE261" s="30"/>
      <c r="AF261" s="30"/>
      <c r="AG261" s="30"/>
      <c r="AH261" s="30"/>
      <c r="AI261" s="30"/>
      <c r="AJ261" s="30"/>
      <c r="AK261" s="30"/>
      <c r="AL261" s="30"/>
      <c r="AM261" s="30"/>
      <c r="AN261" s="30"/>
      <c r="AO261" s="30"/>
      <c r="AP261" s="30"/>
      <c r="AQ261" s="30"/>
      <c r="AR261" s="30"/>
      <c r="AS261" s="30"/>
      <c r="AT261" s="30"/>
      <c r="AU261" s="30"/>
      <c r="AV261" s="30"/>
      <c r="AW261" s="30"/>
      <c r="AX261" s="30"/>
      <c r="AY261" s="30"/>
      <c r="AZ261" s="376"/>
      <c r="BA261" s="1181" t="s">
        <v>73</v>
      </c>
      <c r="BB261" s="652" t="s">
        <v>49</v>
      </c>
      <c r="BC261" s="90" t="s">
        <v>35</v>
      </c>
      <c r="BD261" s="86" t="s">
        <v>35</v>
      </c>
      <c r="BE261" s="86" t="s">
        <v>35</v>
      </c>
      <c r="BF261" s="86" t="s">
        <v>35</v>
      </c>
      <c r="BG261" s="81" t="s">
        <v>35</v>
      </c>
      <c r="BH261" s="90" t="s">
        <v>35</v>
      </c>
      <c r="BI261" s="86" t="s">
        <v>35</v>
      </c>
      <c r="BJ261" s="86" t="s">
        <v>35</v>
      </c>
      <c r="BK261" s="86" t="s">
        <v>35</v>
      </c>
      <c r="BL261" s="81" t="s">
        <v>35</v>
      </c>
      <c r="BM261" s="90" t="s">
        <v>35</v>
      </c>
      <c r="BN261" s="86" t="s">
        <v>35</v>
      </c>
      <c r="BO261" s="86" t="s">
        <v>35</v>
      </c>
      <c r="BP261" s="86" t="s">
        <v>35</v>
      </c>
      <c r="BQ261" s="81" t="s">
        <v>35</v>
      </c>
      <c r="BR261" s="90" t="s">
        <v>35</v>
      </c>
      <c r="BS261" s="86" t="s">
        <v>35</v>
      </c>
      <c r="BT261" s="86" t="s">
        <v>35</v>
      </c>
      <c r="BU261" s="86" t="s">
        <v>35</v>
      </c>
      <c r="BV261" s="86" t="s">
        <v>35</v>
      </c>
      <c r="BW261" s="86" t="s">
        <v>35</v>
      </c>
      <c r="BX261" s="86" t="s">
        <v>35</v>
      </c>
      <c r="BY261" s="74" t="s">
        <v>35</v>
      </c>
      <c r="BZ261" s="74" t="s">
        <v>35</v>
      </c>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row>
    <row r="262" s="339" customFormat="true" ht="15" customHeight="true" x14ac:dyDescent="0.2">
      <c r="A262" s="1182"/>
      <c r="B262" s="651" t="s">
        <v>48</v>
      </c>
      <c r="C262" s="19" t="s">
        <v>35</v>
      </c>
      <c r="D262" s="17" t="s">
        <v>35</v>
      </c>
      <c r="E262" s="17" t="s">
        <v>35</v>
      </c>
      <c r="F262" s="17" t="s">
        <v>35</v>
      </c>
      <c r="G262" s="15" t="s">
        <v>35</v>
      </c>
      <c r="H262" s="19" t="s">
        <v>35</v>
      </c>
      <c r="I262" s="17" t="s">
        <v>35</v>
      </c>
      <c r="J262" s="17" t="s">
        <v>35</v>
      </c>
      <c r="K262" s="17" t="s">
        <v>35</v>
      </c>
      <c r="L262" s="15" t="s">
        <v>35</v>
      </c>
      <c r="M262" s="19" t="s">
        <v>35</v>
      </c>
      <c r="N262" s="17" t="s">
        <v>35</v>
      </c>
      <c r="O262" s="17" t="s">
        <v>35</v>
      </c>
      <c r="P262" s="17" t="s">
        <v>35</v>
      </c>
      <c r="Q262" s="11" t="s">
        <v>35</v>
      </c>
      <c r="R262" s="19" t="s">
        <v>35</v>
      </c>
      <c r="S262" s="17" t="s">
        <v>35</v>
      </c>
      <c r="T262" s="17" t="s">
        <v>35</v>
      </c>
      <c r="U262" s="17" t="s">
        <v>35</v>
      </c>
      <c r="V262" s="17" t="s">
        <v>35</v>
      </c>
      <c r="W262" s="17" t="s">
        <v>35</v>
      </c>
      <c r="X262" s="17" t="s">
        <v>35</v>
      </c>
      <c r="Y262" s="11" t="s">
        <v>35</v>
      </c>
      <c r="Z262" s="11" t="s">
        <v>35</v>
      </c>
      <c r="AA262" s="30"/>
      <c r="AB262" s="30"/>
      <c r="AC262" s="30"/>
      <c r="AD262" s="30"/>
      <c r="AE262" s="30"/>
      <c r="AF262" s="30"/>
      <c r="AG262" s="30"/>
      <c r="AH262" s="30"/>
      <c r="AI262" s="30"/>
      <c r="AJ262" s="30"/>
      <c r="AK262" s="30"/>
      <c r="AL262" s="30"/>
      <c r="AM262" s="30"/>
      <c r="AN262" s="30"/>
      <c r="AO262" s="30"/>
      <c r="AP262" s="30"/>
      <c r="AQ262" s="30"/>
      <c r="AR262" s="30"/>
      <c r="AS262" s="30"/>
      <c r="AT262" s="30"/>
      <c r="AU262" s="30"/>
      <c r="AV262" s="30"/>
      <c r="AW262" s="30"/>
      <c r="AX262" s="30"/>
      <c r="AY262" s="30"/>
      <c r="AZ262" s="376"/>
      <c r="BA262" s="1182"/>
      <c r="BB262" s="651" t="s">
        <v>48</v>
      </c>
      <c r="BC262" s="89" t="s">
        <v>35</v>
      </c>
      <c r="BD262" s="85" t="s">
        <v>35</v>
      </c>
      <c r="BE262" s="85" t="s">
        <v>35</v>
      </c>
      <c r="BF262" s="85" t="s">
        <v>35</v>
      </c>
      <c r="BG262" s="80" t="s">
        <v>35</v>
      </c>
      <c r="BH262" s="89" t="s">
        <v>35</v>
      </c>
      <c r="BI262" s="85" t="s">
        <v>35</v>
      </c>
      <c r="BJ262" s="85" t="s">
        <v>35</v>
      </c>
      <c r="BK262" s="85" t="s">
        <v>35</v>
      </c>
      <c r="BL262" s="80" t="s">
        <v>35</v>
      </c>
      <c r="BM262" s="89" t="s">
        <v>35</v>
      </c>
      <c r="BN262" s="85" t="s">
        <v>35</v>
      </c>
      <c r="BO262" s="85" t="s">
        <v>35</v>
      </c>
      <c r="BP262" s="85" t="s">
        <v>35</v>
      </c>
      <c r="BQ262" s="80" t="s">
        <v>35</v>
      </c>
      <c r="BR262" s="89" t="s">
        <v>35</v>
      </c>
      <c r="BS262" s="85" t="s">
        <v>35</v>
      </c>
      <c r="BT262" s="85" t="s">
        <v>35</v>
      </c>
      <c r="BU262" s="85" t="s">
        <v>35</v>
      </c>
      <c r="BV262" s="85" t="s">
        <v>35</v>
      </c>
      <c r="BW262" s="85" t="s">
        <v>35</v>
      </c>
      <c r="BX262" s="85" t="s">
        <v>35</v>
      </c>
      <c r="BY262" s="73" t="s">
        <v>35</v>
      </c>
      <c r="BZ262" s="73" t="s">
        <v>35</v>
      </c>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row>
    <row r="263" s="339" customFormat="true" ht="15" customHeight="true" x14ac:dyDescent="0.2">
      <c r="A263" s="1182"/>
      <c r="B263" s="651" t="s">
        <v>113</v>
      </c>
      <c r="C263" s="19" t="s">
        <v>35</v>
      </c>
      <c r="D263" s="17" t="s">
        <v>35</v>
      </c>
      <c r="E263" s="17" t="s">
        <v>35</v>
      </c>
      <c r="F263" s="1052" t="s">
        <v>35</v>
      </c>
      <c r="G263" s="15" t="s">
        <v>35</v>
      </c>
      <c r="H263" s="1054" t="s">
        <v>35</v>
      </c>
      <c r="I263" s="1052" t="s">
        <v>35</v>
      </c>
      <c r="J263" s="1052" t="s">
        <v>35</v>
      </c>
      <c r="K263" s="1052" t="s">
        <v>35</v>
      </c>
      <c r="L263" s="1055" t="s">
        <v>35</v>
      </c>
      <c r="M263" s="19" t="s">
        <v>35</v>
      </c>
      <c r="N263" s="17" t="s">
        <v>35</v>
      </c>
      <c r="O263" s="17" t="s">
        <v>35</v>
      </c>
      <c r="P263" s="1052" t="s">
        <v>35</v>
      </c>
      <c r="Q263" s="11" t="s">
        <v>35</v>
      </c>
      <c r="R263" s="19" t="s">
        <v>35</v>
      </c>
      <c r="S263" s="1052" t="s">
        <v>35</v>
      </c>
      <c r="T263" s="17" t="s">
        <v>35</v>
      </c>
      <c r="U263" s="17" t="s">
        <v>35</v>
      </c>
      <c r="V263" s="17" t="s">
        <v>35</v>
      </c>
      <c r="W263" s="1052" t="s">
        <v>35</v>
      </c>
      <c r="X263" s="17" t="s">
        <v>35</v>
      </c>
      <c r="Y263" s="11" t="s">
        <v>35</v>
      </c>
      <c r="Z263" s="11" t="s">
        <v>35</v>
      </c>
      <c r="AA263" s="30"/>
      <c r="AB263" s="30"/>
      <c r="AC263" s="30"/>
      <c r="AD263" s="30"/>
      <c r="AE263" s="30"/>
      <c r="AF263" s="30"/>
      <c r="AG263" s="30"/>
      <c r="AH263" s="30"/>
      <c r="AI263" s="30"/>
      <c r="AJ263" s="30"/>
      <c r="AK263" s="30"/>
      <c r="AL263" s="30"/>
      <c r="AM263" s="30"/>
      <c r="AN263" s="30"/>
      <c r="AO263" s="30"/>
      <c r="AP263" s="30"/>
      <c r="AQ263" s="30"/>
      <c r="AR263" s="30"/>
      <c r="AS263" s="30"/>
      <c r="AT263" s="30"/>
      <c r="AU263" s="30"/>
      <c r="AV263" s="30"/>
      <c r="AW263" s="30"/>
      <c r="AX263" s="30"/>
      <c r="AY263" s="30"/>
      <c r="AZ263" s="376"/>
      <c r="BA263" s="1182"/>
      <c r="BB263" s="651" t="s">
        <v>113</v>
      </c>
      <c r="BC263" s="89" t="s">
        <v>35</v>
      </c>
      <c r="BD263" s="85" t="s">
        <v>35</v>
      </c>
      <c r="BE263" s="85" t="s">
        <v>35</v>
      </c>
      <c r="BF263" s="85" t="s">
        <v>35</v>
      </c>
      <c r="BG263" s="80" t="s">
        <v>35</v>
      </c>
      <c r="BH263" s="89" t="s">
        <v>35</v>
      </c>
      <c r="BI263" s="85" t="s">
        <v>35</v>
      </c>
      <c r="BJ263" s="85" t="s">
        <v>35</v>
      </c>
      <c r="BK263" s="85" t="s">
        <v>35</v>
      </c>
      <c r="BL263" s="80" t="s">
        <v>35</v>
      </c>
      <c r="BM263" s="89" t="s">
        <v>35</v>
      </c>
      <c r="BN263" s="85" t="s">
        <v>35</v>
      </c>
      <c r="BO263" s="85" t="s">
        <v>35</v>
      </c>
      <c r="BP263" s="85" t="s">
        <v>35</v>
      </c>
      <c r="BQ263" s="80" t="s">
        <v>35</v>
      </c>
      <c r="BR263" s="89" t="s">
        <v>35</v>
      </c>
      <c r="BS263" s="85" t="s">
        <v>35</v>
      </c>
      <c r="BT263" s="85" t="s">
        <v>35</v>
      </c>
      <c r="BU263" s="85" t="s">
        <v>35</v>
      </c>
      <c r="BV263" s="85" t="s">
        <v>35</v>
      </c>
      <c r="BW263" s="85" t="s">
        <v>35</v>
      </c>
      <c r="BX263" s="85" t="s">
        <v>35</v>
      </c>
      <c r="BY263" s="73" t="s">
        <v>35</v>
      </c>
      <c r="BZ263" s="73" t="s">
        <v>35</v>
      </c>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row>
    <row r="264" s="339" customFormat="true" ht="15" customHeight="true" x14ac:dyDescent="0.2">
      <c r="A264" s="1182" t="s">
        <v>74</v>
      </c>
      <c r="B264" s="651" t="s">
        <v>89</v>
      </c>
      <c r="C264" s="19" t="s">
        <v>35</v>
      </c>
      <c r="D264" s="17" t="s">
        <v>35</v>
      </c>
      <c r="E264" s="17" t="s">
        <v>35</v>
      </c>
      <c r="F264" s="17" t="s">
        <v>35</v>
      </c>
      <c r="G264" s="15" t="s">
        <v>35</v>
      </c>
      <c r="H264" s="19" t="s">
        <v>35</v>
      </c>
      <c r="I264" s="17" t="s">
        <v>35</v>
      </c>
      <c r="J264" s="17" t="s">
        <v>35</v>
      </c>
      <c r="K264" s="17" t="s">
        <v>35</v>
      </c>
      <c r="L264" s="15" t="s">
        <v>35</v>
      </c>
      <c r="M264" s="19" t="s">
        <v>35</v>
      </c>
      <c r="N264" s="17" t="s">
        <v>35</v>
      </c>
      <c r="O264" s="17" t="s">
        <v>35</v>
      </c>
      <c r="P264" s="17" t="s">
        <v>35</v>
      </c>
      <c r="Q264" s="11" t="s">
        <v>35</v>
      </c>
      <c r="R264" s="19" t="s">
        <v>35</v>
      </c>
      <c r="S264" s="17" t="s">
        <v>35</v>
      </c>
      <c r="T264" s="17" t="s">
        <v>35</v>
      </c>
      <c r="U264" s="17" t="s">
        <v>35</v>
      </c>
      <c r="V264" s="17" t="s">
        <v>35</v>
      </c>
      <c r="W264" s="17" t="s">
        <v>35</v>
      </c>
      <c r="X264" s="17" t="s">
        <v>35</v>
      </c>
      <c r="Y264" s="11" t="s">
        <v>35</v>
      </c>
      <c r="Z264" s="11" t="s">
        <v>35</v>
      </c>
      <c r="AA264" s="30"/>
      <c r="AB264" s="30"/>
      <c r="AC264" s="30"/>
      <c r="AD264" s="30"/>
      <c r="AE264" s="30"/>
      <c r="AF264" s="30"/>
      <c r="AG264" s="30"/>
      <c r="AH264" s="30"/>
      <c r="AI264" s="30"/>
      <c r="AJ264" s="30"/>
      <c r="AK264" s="30"/>
      <c r="AL264" s="30"/>
      <c r="AM264" s="30"/>
      <c r="AN264" s="30"/>
      <c r="AO264" s="30"/>
      <c r="AP264" s="30"/>
      <c r="AQ264" s="30"/>
      <c r="AR264" s="30"/>
      <c r="AS264" s="30"/>
      <c r="AT264" s="30"/>
      <c r="AU264" s="30"/>
      <c r="AV264" s="30"/>
      <c r="AW264" s="30"/>
      <c r="AX264" s="30"/>
      <c r="AY264" s="30"/>
      <c r="AZ264" s="376"/>
      <c r="BA264" s="1182" t="s">
        <v>74</v>
      </c>
      <c r="BB264" s="651" t="s">
        <v>89</v>
      </c>
      <c r="BC264" s="89" t="s">
        <v>35</v>
      </c>
      <c r="BD264" s="85" t="s">
        <v>35</v>
      </c>
      <c r="BE264" s="85" t="s">
        <v>35</v>
      </c>
      <c r="BF264" s="85" t="s">
        <v>35</v>
      </c>
      <c r="BG264" s="80" t="s">
        <v>35</v>
      </c>
      <c r="BH264" s="89" t="s">
        <v>35</v>
      </c>
      <c r="BI264" s="85" t="s">
        <v>35</v>
      </c>
      <c r="BJ264" s="85" t="s">
        <v>35</v>
      </c>
      <c r="BK264" s="85" t="s">
        <v>35</v>
      </c>
      <c r="BL264" s="80" t="s">
        <v>35</v>
      </c>
      <c r="BM264" s="89" t="s">
        <v>35</v>
      </c>
      <c r="BN264" s="85" t="s">
        <v>35</v>
      </c>
      <c r="BO264" s="85" t="s">
        <v>35</v>
      </c>
      <c r="BP264" s="85" t="s">
        <v>35</v>
      </c>
      <c r="BQ264" s="80" t="s">
        <v>35</v>
      </c>
      <c r="BR264" s="89" t="s">
        <v>35</v>
      </c>
      <c r="BS264" s="85" t="s">
        <v>35</v>
      </c>
      <c r="BT264" s="85" t="s">
        <v>35</v>
      </c>
      <c r="BU264" s="85" t="s">
        <v>35</v>
      </c>
      <c r="BV264" s="85" t="s">
        <v>35</v>
      </c>
      <c r="BW264" s="85" t="s">
        <v>35</v>
      </c>
      <c r="BX264" s="85" t="s">
        <v>35</v>
      </c>
      <c r="BY264" s="73" t="s">
        <v>35</v>
      </c>
      <c r="BZ264" s="73" t="s">
        <v>35</v>
      </c>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row>
    <row r="265" s="339" customFormat="true" ht="15" customHeight="true" x14ac:dyDescent="0.2">
      <c r="A265" s="1182"/>
      <c r="B265" s="651" t="s">
        <v>90</v>
      </c>
      <c r="C265" s="19" t="s">
        <v>35</v>
      </c>
      <c r="D265" s="17" t="s">
        <v>35</v>
      </c>
      <c r="E265" s="17" t="s">
        <v>35</v>
      </c>
      <c r="F265" s="17" t="s">
        <v>35</v>
      </c>
      <c r="G265" s="15" t="s">
        <v>35</v>
      </c>
      <c r="H265" s="19" t="s">
        <v>35</v>
      </c>
      <c r="I265" s="17" t="s">
        <v>35</v>
      </c>
      <c r="J265" s="17" t="s">
        <v>35</v>
      </c>
      <c r="K265" s="17" t="s">
        <v>35</v>
      </c>
      <c r="L265" s="15" t="s">
        <v>35</v>
      </c>
      <c r="M265" s="19" t="s">
        <v>35</v>
      </c>
      <c r="N265" s="17" t="s">
        <v>35</v>
      </c>
      <c r="O265" s="17" t="s">
        <v>35</v>
      </c>
      <c r="P265" s="17" t="s">
        <v>35</v>
      </c>
      <c r="Q265" s="11" t="s">
        <v>35</v>
      </c>
      <c r="R265" s="19" t="s">
        <v>35</v>
      </c>
      <c r="S265" s="17" t="s">
        <v>35</v>
      </c>
      <c r="T265" s="17" t="s">
        <v>35</v>
      </c>
      <c r="U265" s="17" t="s">
        <v>35</v>
      </c>
      <c r="V265" s="17" t="s">
        <v>35</v>
      </c>
      <c r="W265" s="17" t="s">
        <v>35</v>
      </c>
      <c r="X265" s="17" t="s">
        <v>35</v>
      </c>
      <c r="Y265" s="11" t="s">
        <v>35</v>
      </c>
      <c r="Z265" s="11" t="s">
        <v>35</v>
      </c>
      <c r="AA265" s="30"/>
      <c r="AB265" s="30"/>
      <c r="AC265" s="30"/>
      <c r="AD265" s="30"/>
      <c r="AE265" s="30"/>
      <c r="AF265" s="30"/>
      <c r="AG265" s="30"/>
      <c r="AH265" s="30"/>
      <c r="AI265" s="30"/>
      <c r="AJ265" s="30"/>
      <c r="AK265" s="30"/>
      <c r="AL265" s="30"/>
      <c r="AM265" s="30"/>
      <c r="AN265" s="30"/>
      <c r="AO265" s="30"/>
      <c r="AP265" s="30"/>
      <c r="AQ265" s="30"/>
      <c r="AR265" s="30"/>
      <c r="AS265" s="30"/>
      <c r="AT265" s="30"/>
      <c r="AU265" s="30"/>
      <c r="AV265" s="30"/>
      <c r="AW265" s="30"/>
      <c r="AX265" s="30"/>
      <c r="AY265" s="30"/>
      <c r="AZ265" s="376"/>
      <c r="BA265" s="1182"/>
      <c r="BB265" s="651" t="s">
        <v>90</v>
      </c>
      <c r="BC265" s="89" t="s">
        <v>35</v>
      </c>
      <c r="BD265" s="85" t="s">
        <v>35</v>
      </c>
      <c r="BE265" s="85" t="s">
        <v>35</v>
      </c>
      <c r="BF265" s="85" t="s">
        <v>35</v>
      </c>
      <c r="BG265" s="80" t="s">
        <v>35</v>
      </c>
      <c r="BH265" s="89" t="s">
        <v>35</v>
      </c>
      <c r="BI265" s="85" t="s">
        <v>35</v>
      </c>
      <c r="BJ265" s="85" t="s">
        <v>35</v>
      </c>
      <c r="BK265" s="85" t="s">
        <v>35</v>
      </c>
      <c r="BL265" s="80" t="s">
        <v>35</v>
      </c>
      <c r="BM265" s="89" t="s">
        <v>35</v>
      </c>
      <c r="BN265" s="85" t="s">
        <v>35</v>
      </c>
      <c r="BO265" s="85" t="s">
        <v>35</v>
      </c>
      <c r="BP265" s="85" t="s">
        <v>35</v>
      </c>
      <c r="BQ265" s="80" t="s">
        <v>35</v>
      </c>
      <c r="BR265" s="89" t="s">
        <v>35</v>
      </c>
      <c r="BS265" s="85" t="s">
        <v>35</v>
      </c>
      <c r="BT265" s="85" t="s">
        <v>35</v>
      </c>
      <c r="BU265" s="85" t="s">
        <v>35</v>
      </c>
      <c r="BV265" s="85" t="s">
        <v>35</v>
      </c>
      <c r="BW265" s="85" t="s">
        <v>35</v>
      </c>
      <c r="BX265" s="85" t="s">
        <v>35</v>
      </c>
      <c r="BY265" s="73" t="s">
        <v>35</v>
      </c>
      <c r="BZ265" s="73" t="s">
        <v>35</v>
      </c>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row>
    <row r="266" s="339" customFormat="true" ht="15" customHeight="true" x14ac:dyDescent="0.2">
      <c r="A266" s="1182"/>
      <c r="B266" s="651" t="s">
        <v>91</v>
      </c>
      <c r="C266" s="19" t="s">
        <v>35</v>
      </c>
      <c r="D266" s="17" t="s">
        <v>35</v>
      </c>
      <c r="E266" s="17" t="s">
        <v>35</v>
      </c>
      <c r="F266" s="17" t="s">
        <v>35</v>
      </c>
      <c r="G266" s="15" t="s">
        <v>35</v>
      </c>
      <c r="H266" s="19" t="s">
        <v>35</v>
      </c>
      <c r="I266" s="17" t="s">
        <v>35</v>
      </c>
      <c r="J266" s="17" t="s">
        <v>35</v>
      </c>
      <c r="K266" s="17" t="s">
        <v>35</v>
      </c>
      <c r="L266" s="15" t="s">
        <v>35</v>
      </c>
      <c r="M266" s="19" t="s">
        <v>35</v>
      </c>
      <c r="N266" s="17" t="s">
        <v>35</v>
      </c>
      <c r="O266" s="17" t="s">
        <v>35</v>
      </c>
      <c r="P266" s="17" t="s">
        <v>35</v>
      </c>
      <c r="Q266" s="11" t="s">
        <v>35</v>
      </c>
      <c r="R266" s="19" t="s">
        <v>35</v>
      </c>
      <c r="S266" s="17" t="s">
        <v>35</v>
      </c>
      <c r="T266" s="17" t="s">
        <v>35</v>
      </c>
      <c r="U266" s="17" t="s">
        <v>35</v>
      </c>
      <c r="V266" s="17" t="s">
        <v>35</v>
      </c>
      <c r="W266" s="17" t="s">
        <v>35</v>
      </c>
      <c r="X266" s="17" t="s">
        <v>35</v>
      </c>
      <c r="Y266" s="11" t="s">
        <v>35</v>
      </c>
      <c r="Z266" s="11" t="s">
        <v>35</v>
      </c>
      <c r="AA266" s="30"/>
      <c r="AB266" s="30"/>
      <c r="AC266" s="30"/>
      <c r="AD266" s="30"/>
      <c r="AE266" s="30"/>
      <c r="AF266" s="30"/>
      <c r="AG266" s="30"/>
      <c r="AH266" s="30"/>
      <c r="AI266" s="30"/>
      <c r="AJ266" s="30"/>
      <c r="AK266" s="30"/>
      <c r="AL266" s="30"/>
      <c r="AM266" s="30"/>
      <c r="AN266" s="30"/>
      <c r="AO266" s="30"/>
      <c r="AP266" s="30"/>
      <c r="AQ266" s="30"/>
      <c r="AR266" s="30"/>
      <c r="AS266" s="30"/>
      <c r="AT266" s="30"/>
      <c r="AU266" s="30"/>
      <c r="AV266" s="30"/>
      <c r="AW266" s="30"/>
      <c r="AX266" s="30"/>
      <c r="AY266" s="30"/>
      <c r="AZ266" s="376"/>
      <c r="BA266" s="1182"/>
      <c r="BB266" s="651" t="s">
        <v>91</v>
      </c>
      <c r="BC266" s="89" t="s">
        <v>35</v>
      </c>
      <c r="BD266" s="85" t="s">
        <v>35</v>
      </c>
      <c r="BE266" s="85" t="s">
        <v>35</v>
      </c>
      <c r="BF266" s="85" t="s">
        <v>35</v>
      </c>
      <c r="BG266" s="80" t="s">
        <v>35</v>
      </c>
      <c r="BH266" s="89" t="s">
        <v>35</v>
      </c>
      <c r="BI266" s="85" t="s">
        <v>35</v>
      </c>
      <c r="BJ266" s="85" t="s">
        <v>35</v>
      </c>
      <c r="BK266" s="85" t="s">
        <v>35</v>
      </c>
      <c r="BL266" s="80" t="s">
        <v>35</v>
      </c>
      <c r="BM266" s="89" t="s">
        <v>35</v>
      </c>
      <c r="BN266" s="85" t="s">
        <v>35</v>
      </c>
      <c r="BO266" s="85" t="s">
        <v>35</v>
      </c>
      <c r="BP266" s="85" t="s">
        <v>35</v>
      </c>
      <c r="BQ266" s="80" t="s">
        <v>35</v>
      </c>
      <c r="BR266" s="89" t="s">
        <v>35</v>
      </c>
      <c r="BS266" s="85" t="s">
        <v>35</v>
      </c>
      <c r="BT266" s="85" t="s">
        <v>35</v>
      </c>
      <c r="BU266" s="85" t="s">
        <v>35</v>
      </c>
      <c r="BV266" s="85" t="s">
        <v>35</v>
      </c>
      <c r="BW266" s="85" t="s">
        <v>35</v>
      </c>
      <c r="BX266" s="85" t="s">
        <v>35</v>
      </c>
      <c r="BY266" s="73" t="s">
        <v>35</v>
      </c>
      <c r="BZ266" s="73" t="s">
        <v>35</v>
      </c>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row>
    <row r="267" s="339" customFormat="true" ht="15" customHeight="true" x14ac:dyDescent="0.2">
      <c r="A267" s="1182"/>
      <c r="B267" s="651" t="s">
        <v>113</v>
      </c>
      <c r="C267" s="19" t="s">
        <v>35</v>
      </c>
      <c r="D267" s="17" t="s">
        <v>35</v>
      </c>
      <c r="E267" s="17" t="s">
        <v>35</v>
      </c>
      <c r="F267" s="17" t="s">
        <v>35</v>
      </c>
      <c r="G267" s="15" t="s">
        <v>35</v>
      </c>
      <c r="H267" s="19" t="s">
        <v>35</v>
      </c>
      <c r="I267" s="17" t="s">
        <v>35</v>
      </c>
      <c r="J267" s="17" t="s">
        <v>35</v>
      </c>
      <c r="K267" s="17" t="s">
        <v>35</v>
      </c>
      <c r="L267" s="15" t="s">
        <v>35</v>
      </c>
      <c r="M267" s="19" t="s">
        <v>35</v>
      </c>
      <c r="N267" s="17" t="s">
        <v>35</v>
      </c>
      <c r="O267" s="17" t="s">
        <v>35</v>
      </c>
      <c r="P267" s="17" t="s">
        <v>35</v>
      </c>
      <c r="Q267" s="11" t="s">
        <v>35</v>
      </c>
      <c r="R267" s="19" t="s">
        <v>35</v>
      </c>
      <c r="S267" s="17" t="s">
        <v>35</v>
      </c>
      <c r="T267" s="17" t="s">
        <v>35</v>
      </c>
      <c r="U267" s="17" t="s">
        <v>35</v>
      </c>
      <c r="V267" s="17" t="s">
        <v>35</v>
      </c>
      <c r="W267" s="17" t="s">
        <v>35</v>
      </c>
      <c r="X267" s="17" t="s">
        <v>35</v>
      </c>
      <c r="Y267" s="11" t="s">
        <v>35</v>
      </c>
      <c r="Z267" s="11" t="s">
        <v>35</v>
      </c>
      <c r="AA267" s="30"/>
      <c r="AB267" s="30"/>
      <c r="AC267" s="30"/>
      <c r="AD267" s="30"/>
      <c r="AE267" s="30"/>
      <c r="AF267" s="30"/>
      <c r="AG267" s="30"/>
      <c r="AH267" s="30"/>
      <c r="AI267" s="30"/>
      <c r="AJ267" s="30"/>
      <c r="AK267" s="30"/>
      <c r="AL267" s="30"/>
      <c r="AM267" s="30"/>
      <c r="AN267" s="30"/>
      <c r="AO267" s="30"/>
      <c r="AP267" s="30"/>
      <c r="AQ267" s="30"/>
      <c r="AR267" s="30"/>
      <c r="AS267" s="30"/>
      <c r="AT267" s="30"/>
      <c r="AU267" s="30"/>
      <c r="AV267" s="30"/>
      <c r="AW267" s="30"/>
      <c r="AX267" s="30"/>
      <c r="AY267" s="30"/>
      <c r="AZ267" s="376"/>
      <c r="BA267" s="1182"/>
      <c r="BB267" s="651" t="s">
        <v>113</v>
      </c>
      <c r="BC267" s="89" t="s">
        <v>35</v>
      </c>
      <c r="BD267" s="85" t="s">
        <v>35</v>
      </c>
      <c r="BE267" s="85" t="s">
        <v>35</v>
      </c>
      <c r="BF267" s="85" t="s">
        <v>35</v>
      </c>
      <c r="BG267" s="80" t="s">
        <v>35</v>
      </c>
      <c r="BH267" s="89" t="s">
        <v>35</v>
      </c>
      <c r="BI267" s="85" t="s">
        <v>35</v>
      </c>
      <c r="BJ267" s="85" t="s">
        <v>35</v>
      </c>
      <c r="BK267" s="85" t="s">
        <v>35</v>
      </c>
      <c r="BL267" s="80" t="s">
        <v>35</v>
      </c>
      <c r="BM267" s="89" t="s">
        <v>35</v>
      </c>
      <c r="BN267" s="85" t="s">
        <v>35</v>
      </c>
      <c r="BO267" s="85" t="s">
        <v>35</v>
      </c>
      <c r="BP267" s="85" t="s">
        <v>35</v>
      </c>
      <c r="BQ267" s="80" t="s">
        <v>35</v>
      </c>
      <c r="BR267" s="89" t="s">
        <v>35</v>
      </c>
      <c r="BS267" s="85" t="s">
        <v>35</v>
      </c>
      <c r="BT267" s="85" t="s">
        <v>35</v>
      </c>
      <c r="BU267" s="85" t="s">
        <v>35</v>
      </c>
      <c r="BV267" s="85" t="s">
        <v>35</v>
      </c>
      <c r="BW267" s="85" t="s">
        <v>35</v>
      </c>
      <c r="BX267" s="85" t="s">
        <v>35</v>
      </c>
      <c r="BY267" s="73" t="s">
        <v>35</v>
      </c>
      <c r="BZ267" s="73" t="s">
        <v>35</v>
      </c>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row>
    <row r="268" s="339" customFormat="true" ht="15" customHeight="true" x14ac:dyDescent="0.2">
      <c r="A268" s="1182" t="s">
        <v>116</v>
      </c>
      <c r="B268" s="651" t="s">
        <v>89</v>
      </c>
      <c r="C268" s="19" t="s">
        <v>35</v>
      </c>
      <c r="D268" s="17" t="s">
        <v>35</v>
      </c>
      <c r="E268" s="17" t="s">
        <v>35</v>
      </c>
      <c r="F268" s="17" t="s">
        <v>35</v>
      </c>
      <c r="G268" s="15" t="s">
        <v>35</v>
      </c>
      <c r="H268" s="19" t="s">
        <v>35</v>
      </c>
      <c r="I268" s="17" t="s">
        <v>35</v>
      </c>
      <c r="J268" s="17" t="s">
        <v>35</v>
      </c>
      <c r="K268" s="17" t="s">
        <v>35</v>
      </c>
      <c r="L268" s="15" t="s">
        <v>35</v>
      </c>
      <c r="M268" s="19" t="s">
        <v>35</v>
      </c>
      <c r="N268" s="17" t="s">
        <v>35</v>
      </c>
      <c r="O268" s="17" t="s">
        <v>35</v>
      </c>
      <c r="P268" s="17" t="s">
        <v>35</v>
      </c>
      <c r="Q268" s="11" t="s">
        <v>35</v>
      </c>
      <c r="R268" s="19" t="s">
        <v>35</v>
      </c>
      <c r="S268" s="17" t="s">
        <v>35</v>
      </c>
      <c r="T268" s="17" t="s">
        <v>35</v>
      </c>
      <c r="U268" s="17" t="s">
        <v>35</v>
      </c>
      <c r="V268" s="17" t="s">
        <v>35</v>
      </c>
      <c r="W268" s="17" t="s">
        <v>35</v>
      </c>
      <c r="X268" s="17" t="s">
        <v>35</v>
      </c>
      <c r="Y268" s="11" t="s">
        <v>35</v>
      </c>
      <c r="Z268" s="11" t="s">
        <v>35</v>
      </c>
      <c r="AA268" s="30"/>
      <c r="AB268" s="30"/>
      <c r="AC268" s="30"/>
      <c r="AD268" s="30"/>
      <c r="AE268" s="30"/>
      <c r="AF268" s="30"/>
      <c r="AG268" s="30"/>
      <c r="AH268" s="30"/>
      <c r="AI268" s="30"/>
      <c r="AJ268" s="30"/>
      <c r="AK268" s="30"/>
      <c r="AL268" s="30"/>
      <c r="AM268" s="30"/>
      <c r="AN268" s="30"/>
      <c r="AO268" s="30"/>
      <c r="AP268" s="30"/>
      <c r="AQ268" s="30"/>
      <c r="AR268" s="30"/>
      <c r="AS268" s="30"/>
      <c r="AT268" s="30"/>
      <c r="AU268" s="30"/>
      <c r="AV268" s="30"/>
      <c r="AW268" s="30"/>
      <c r="AX268" s="30"/>
      <c r="AY268" s="30"/>
      <c r="AZ268" s="376"/>
      <c r="BA268" s="1182" t="s">
        <v>116</v>
      </c>
      <c r="BB268" s="651" t="s">
        <v>89</v>
      </c>
      <c r="BC268" s="89" t="s">
        <v>35</v>
      </c>
      <c r="BD268" s="85" t="s">
        <v>35</v>
      </c>
      <c r="BE268" s="85" t="s">
        <v>35</v>
      </c>
      <c r="BF268" s="85" t="s">
        <v>35</v>
      </c>
      <c r="BG268" s="80" t="s">
        <v>35</v>
      </c>
      <c r="BH268" s="89" t="s">
        <v>35</v>
      </c>
      <c r="BI268" s="85" t="s">
        <v>35</v>
      </c>
      <c r="BJ268" s="85" t="s">
        <v>35</v>
      </c>
      <c r="BK268" s="85" t="s">
        <v>35</v>
      </c>
      <c r="BL268" s="80" t="s">
        <v>35</v>
      </c>
      <c r="BM268" s="89" t="s">
        <v>35</v>
      </c>
      <c r="BN268" s="85" t="s">
        <v>35</v>
      </c>
      <c r="BO268" s="85" t="s">
        <v>35</v>
      </c>
      <c r="BP268" s="85" t="s">
        <v>35</v>
      </c>
      <c r="BQ268" s="80" t="s">
        <v>35</v>
      </c>
      <c r="BR268" s="89" t="s">
        <v>35</v>
      </c>
      <c r="BS268" s="85" t="s">
        <v>35</v>
      </c>
      <c r="BT268" s="85" t="s">
        <v>35</v>
      </c>
      <c r="BU268" s="85" t="s">
        <v>35</v>
      </c>
      <c r="BV268" s="85" t="s">
        <v>35</v>
      </c>
      <c r="BW268" s="85" t="s">
        <v>35</v>
      </c>
      <c r="BX268" s="85" t="s">
        <v>35</v>
      </c>
      <c r="BY268" s="73" t="s">
        <v>35</v>
      </c>
      <c r="BZ268" s="73" t="s">
        <v>35</v>
      </c>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row>
    <row r="269" s="339" customFormat="true" ht="15" customHeight="true" x14ac:dyDescent="0.2">
      <c r="A269" s="1182"/>
      <c r="B269" s="651" t="s">
        <v>90</v>
      </c>
      <c r="C269" s="19" t="s">
        <v>35</v>
      </c>
      <c r="D269" s="17" t="s">
        <v>35</v>
      </c>
      <c r="E269" s="17" t="s">
        <v>35</v>
      </c>
      <c r="F269" s="17" t="s">
        <v>35</v>
      </c>
      <c r="G269" s="15" t="s">
        <v>35</v>
      </c>
      <c r="H269" s="19" t="s">
        <v>35</v>
      </c>
      <c r="I269" s="17" t="s">
        <v>35</v>
      </c>
      <c r="J269" s="17" t="s">
        <v>35</v>
      </c>
      <c r="K269" s="17" t="s">
        <v>35</v>
      </c>
      <c r="L269" s="15" t="s">
        <v>35</v>
      </c>
      <c r="M269" s="19" t="s">
        <v>35</v>
      </c>
      <c r="N269" s="17" t="s">
        <v>35</v>
      </c>
      <c r="O269" s="17" t="s">
        <v>35</v>
      </c>
      <c r="P269" s="17" t="s">
        <v>35</v>
      </c>
      <c r="Q269" s="11" t="s">
        <v>35</v>
      </c>
      <c r="R269" s="19" t="s">
        <v>35</v>
      </c>
      <c r="S269" s="17" t="s">
        <v>35</v>
      </c>
      <c r="T269" s="17" t="s">
        <v>35</v>
      </c>
      <c r="U269" s="17" t="s">
        <v>35</v>
      </c>
      <c r="V269" s="17" t="s">
        <v>35</v>
      </c>
      <c r="W269" s="17" t="s">
        <v>35</v>
      </c>
      <c r="X269" s="17" t="s">
        <v>35</v>
      </c>
      <c r="Y269" s="11" t="s">
        <v>35</v>
      </c>
      <c r="Z269" s="11" t="s">
        <v>35</v>
      </c>
      <c r="AA269" s="30"/>
      <c r="AB269" s="30"/>
      <c r="AC269" s="30"/>
      <c r="AD269" s="30"/>
      <c r="AE269" s="30"/>
      <c r="AF269" s="30"/>
      <c r="AG269" s="30"/>
      <c r="AH269" s="30"/>
      <c r="AI269" s="30"/>
      <c r="AJ269" s="30"/>
      <c r="AK269" s="30"/>
      <c r="AL269" s="30"/>
      <c r="AM269" s="30"/>
      <c r="AN269" s="30"/>
      <c r="AO269" s="30"/>
      <c r="AP269" s="30"/>
      <c r="AQ269" s="30"/>
      <c r="AR269" s="30"/>
      <c r="AS269" s="30"/>
      <c r="AT269" s="30"/>
      <c r="AU269" s="30"/>
      <c r="AV269" s="30"/>
      <c r="AW269" s="30"/>
      <c r="AX269" s="30"/>
      <c r="AY269" s="30"/>
      <c r="AZ269" s="376"/>
      <c r="BA269" s="1182"/>
      <c r="BB269" s="651" t="s">
        <v>90</v>
      </c>
      <c r="BC269" s="89" t="s">
        <v>35</v>
      </c>
      <c r="BD269" s="85" t="s">
        <v>35</v>
      </c>
      <c r="BE269" s="85" t="s">
        <v>35</v>
      </c>
      <c r="BF269" s="85" t="s">
        <v>35</v>
      </c>
      <c r="BG269" s="80" t="s">
        <v>35</v>
      </c>
      <c r="BH269" s="89" t="s">
        <v>35</v>
      </c>
      <c r="BI269" s="85" t="s">
        <v>35</v>
      </c>
      <c r="BJ269" s="85" t="s">
        <v>35</v>
      </c>
      <c r="BK269" s="85" t="s">
        <v>35</v>
      </c>
      <c r="BL269" s="80" t="s">
        <v>35</v>
      </c>
      <c r="BM269" s="89" t="s">
        <v>35</v>
      </c>
      <c r="BN269" s="85" t="s">
        <v>35</v>
      </c>
      <c r="BO269" s="85" t="s">
        <v>35</v>
      </c>
      <c r="BP269" s="85" t="s">
        <v>35</v>
      </c>
      <c r="BQ269" s="80" t="s">
        <v>35</v>
      </c>
      <c r="BR269" s="89" t="s">
        <v>35</v>
      </c>
      <c r="BS269" s="85" t="s">
        <v>35</v>
      </c>
      <c r="BT269" s="85" t="s">
        <v>35</v>
      </c>
      <c r="BU269" s="85" t="s">
        <v>35</v>
      </c>
      <c r="BV269" s="85" t="s">
        <v>35</v>
      </c>
      <c r="BW269" s="85" t="s">
        <v>35</v>
      </c>
      <c r="BX269" s="85" t="s">
        <v>35</v>
      </c>
      <c r="BY269" s="73" t="s">
        <v>35</v>
      </c>
      <c r="BZ269" s="73" t="s">
        <v>35</v>
      </c>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row>
    <row r="270" s="339" customFormat="true" ht="15" customHeight="true" x14ac:dyDescent="0.2">
      <c r="A270" s="1182"/>
      <c r="B270" s="651" t="s">
        <v>91</v>
      </c>
      <c r="C270" s="19" t="s">
        <v>35</v>
      </c>
      <c r="D270" s="17" t="s">
        <v>35</v>
      </c>
      <c r="E270" s="17" t="s">
        <v>35</v>
      </c>
      <c r="F270" s="17" t="s">
        <v>35</v>
      </c>
      <c r="G270" s="15" t="s">
        <v>35</v>
      </c>
      <c r="H270" s="19" t="s">
        <v>35</v>
      </c>
      <c r="I270" s="17" t="s">
        <v>35</v>
      </c>
      <c r="J270" s="17" t="s">
        <v>35</v>
      </c>
      <c r="K270" s="17" t="s">
        <v>35</v>
      </c>
      <c r="L270" s="15" t="s">
        <v>35</v>
      </c>
      <c r="M270" s="19" t="s">
        <v>35</v>
      </c>
      <c r="N270" s="17" t="s">
        <v>35</v>
      </c>
      <c r="O270" s="17" t="s">
        <v>35</v>
      </c>
      <c r="P270" s="17" t="s">
        <v>35</v>
      </c>
      <c r="Q270" s="11" t="s">
        <v>35</v>
      </c>
      <c r="R270" s="19" t="s">
        <v>35</v>
      </c>
      <c r="S270" s="17" t="s">
        <v>35</v>
      </c>
      <c r="T270" s="17" t="s">
        <v>35</v>
      </c>
      <c r="U270" s="17" t="s">
        <v>35</v>
      </c>
      <c r="V270" s="17" t="s">
        <v>35</v>
      </c>
      <c r="W270" s="17" t="s">
        <v>35</v>
      </c>
      <c r="X270" s="17" t="s">
        <v>35</v>
      </c>
      <c r="Y270" s="11" t="s">
        <v>35</v>
      </c>
      <c r="Z270" s="11" t="s">
        <v>35</v>
      </c>
      <c r="AA270" s="30"/>
      <c r="AB270" s="30"/>
      <c r="AC270" s="30"/>
      <c r="AD270" s="30"/>
      <c r="AE270" s="30"/>
      <c r="AF270" s="30"/>
      <c r="AG270" s="30"/>
      <c r="AH270" s="30"/>
      <c r="AI270" s="30"/>
      <c r="AJ270" s="30"/>
      <c r="AK270" s="30"/>
      <c r="AL270" s="30"/>
      <c r="AM270" s="30"/>
      <c r="AN270" s="30"/>
      <c r="AO270" s="30"/>
      <c r="AP270" s="30"/>
      <c r="AQ270" s="30"/>
      <c r="AR270" s="30"/>
      <c r="AS270" s="30"/>
      <c r="AT270" s="30"/>
      <c r="AU270" s="30"/>
      <c r="AV270" s="30"/>
      <c r="AW270" s="30"/>
      <c r="AX270" s="30"/>
      <c r="AY270" s="30"/>
      <c r="AZ270" s="376"/>
      <c r="BA270" s="1182"/>
      <c r="BB270" s="651" t="s">
        <v>91</v>
      </c>
      <c r="BC270" s="89" t="s">
        <v>35</v>
      </c>
      <c r="BD270" s="85" t="s">
        <v>35</v>
      </c>
      <c r="BE270" s="85" t="s">
        <v>35</v>
      </c>
      <c r="BF270" s="85" t="s">
        <v>35</v>
      </c>
      <c r="BG270" s="80" t="s">
        <v>35</v>
      </c>
      <c r="BH270" s="89" t="s">
        <v>35</v>
      </c>
      <c r="BI270" s="85" t="s">
        <v>35</v>
      </c>
      <c r="BJ270" s="85" t="s">
        <v>35</v>
      </c>
      <c r="BK270" s="85" t="s">
        <v>35</v>
      </c>
      <c r="BL270" s="80" t="s">
        <v>35</v>
      </c>
      <c r="BM270" s="89" t="s">
        <v>35</v>
      </c>
      <c r="BN270" s="85" t="s">
        <v>35</v>
      </c>
      <c r="BO270" s="85" t="s">
        <v>35</v>
      </c>
      <c r="BP270" s="85" t="s">
        <v>35</v>
      </c>
      <c r="BQ270" s="80" t="s">
        <v>35</v>
      </c>
      <c r="BR270" s="89" t="s">
        <v>35</v>
      </c>
      <c r="BS270" s="85" t="s">
        <v>35</v>
      </c>
      <c r="BT270" s="85" t="s">
        <v>35</v>
      </c>
      <c r="BU270" s="85" t="s">
        <v>35</v>
      </c>
      <c r="BV270" s="85" t="s">
        <v>35</v>
      </c>
      <c r="BW270" s="85" t="s">
        <v>35</v>
      </c>
      <c r="BX270" s="85" t="s">
        <v>35</v>
      </c>
      <c r="BY270" s="73" t="s">
        <v>35</v>
      </c>
      <c r="BZ270" s="73" t="s">
        <v>35</v>
      </c>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row>
    <row r="271" s="339" customFormat="true" ht="15" customHeight="true" x14ac:dyDescent="0.2">
      <c r="A271" s="1182" t="s">
        <v>75</v>
      </c>
      <c r="B271" s="651" t="s">
        <v>49</v>
      </c>
      <c r="C271" s="89" t="s">
        <v>35</v>
      </c>
      <c r="D271" s="82" t="s">
        <v>35</v>
      </c>
      <c r="E271" s="82" t="s">
        <v>35</v>
      </c>
      <c r="F271" s="82" t="s">
        <v>35</v>
      </c>
      <c r="G271" s="77" t="s">
        <v>35</v>
      </c>
      <c r="H271" s="89" t="s">
        <v>35</v>
      </c>
      <c r="I271" s="82" t="s">
        <v>35</v>
      </c>
      <c r="J271" s="82" t="s">
        <v>35</v>
      </c>
      <c r="K271" s="82" t="s">
        <v>35</v>
      </c>
      <c r="L271" s="77" t="s">
        <v>35</v>
      </c>
      <c r="M271" s="89" t="s">
        <v>35</v>
      </c>
      <c r="N271" s="82" t="s">
        <v>35</v>
      </c>
      <c r="O271" s="82" t="s">
        <v>35</v>
      </c>
      <c r="P271" s="82" t="s">
        <v>35</v>
      </c>
      <c r="Q271" s="71" t="s">
        <v>35</v>
      </c>
      <c r="R271" s="89" t="s">
        <v>35</v>
      </c>
      <c r="S271" s="82" t="s">
        <v>35</v>
      </c>
      <c r="T271" s="82" t="s">
        <v>35</v>
      </c>
      <c r="U271" s="82" t="s">
        <v>35</v>
      </c>
      <c r="V271" s="82" t="s">
        <v>35</v>
      </c>
      <c r="W271" s="82" t="s">
        <v>35</v>
      </c>
      <c r="X271" s="82" t="s">
        <v>35</v>
      </c>
      <c r="Y271" s="71" t="s">
        <v>35</v>
      </c>
      <c r="Z271" s="71" t="s">
        <v>35</v>
      </c>
      <c r="AA271" s="28"/>
      <c r="AB271" s="28"/>
      <c r="AC271" s="28"/>
      <c r="AD271" s="28"/>
      <c r="AE271" s="28"/>
      <c r="AF271" s="28"/>
      <c r="AG271" s="28"/>
      <c r="AH271" s="28"/>
      <c r="AI271" s="28"/>
      <c r="AJ271" s="28"/>
      <c r="AK271" s="28"/>
      <c r="AL271" s="28"/>
      <c r="AM271" s="28"/>
      <c r="AN271" s="28"/>
      <c r="AO271" s="28"/>
      <c r="AP271" s="28"/>
      <c r="AQ271" s="28"/>
      <c r="AR271" s="28"/>
      <c r="AS271" s="28"/>
      <c r="AT271" s="28"/>
      <c r="AU271" s="28"/>
      <c r="AV271" s="28"/>
      <c r="AW271" s="28"/>
      <c r="AX271" s="28"/>
      <c r="AY271" s="28"/>
      <c r="AZ271" s="376"/>
      <c r="BA271" s="1182" t="s">
        <v>75</v>
      </c>
      <c r="BB271" s="651" t="s">
        <v>49</v>
      </c>
      <c r="BC271" s="89" t="s">
        <v>35</v>
      </c>
      <c r="BD271" s="82" t="s">
        <v>35</v>
      </c>
      <c r="BE271" s="82" t="s">
        <v>35</v>
      </c>
      <c r="BF271" s="82" t="s">
        <v>35</v>
      </c>
      <c r="BG271" s="77" t="s">
        <v>35</v>
      </c>
      <c r="BH271" s="89" t="s">
        <v>35</v>
      </c>
      <c r="BI271" s="82" t="s">
        <v>35</v>
      </c>
      <c r="BJ271" s="82" t="s">
        <v>35</v>
      </c>
      <c r="BK271" s="82" t="s">
        <v>35</v>
      </c>
      <c r="BL271" s="77" t="s">
        <v>35</v>
      </c>
      <c r="BM271" s="89" t="s">
        <v>35</v>
      </c>
      <c r="BN271" s="82" t="s">
        <v>35</v>
      </c>
      <c r="BO271" s="82" t="s">
        <v>35</v>
      </c>
      <c r="BP271" s="82" t="s">
        <v>35</v>
      </c>
      <c r="BQ271" s="77" t="s">
        <v>35</v>
      </c>
      <c r="BR271" s="89" t="s">
        <v>35</v>
      </c>
      <c r="BS271" s="82" t="s">
        <v>35</v>
      </c>
      <c r="BT271" s="82" t="s">
        <v>35</v>
      </c>
      <c r="BU271" s="82" t="s">
        <v>35</v>
      </c>
      <c r="BV271" s="82" t="s">
        <v>35</v>
      </c>
      <c r="BW271" s="82" t="s">
        <v>35</v>
      </c>
      <c r="BX271" s="82" t="s">
        <v>35</v>
      </c>
      <c r="BY271" s="71" t="s">
        <v>35</v>
      </c>
      <c r="BZ271" s="71" t="s">
        <v>35</v>
      </c>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row>
    <row r="272" s="339" customFormat="true" ht="15" customHeight="true" x14ac:dyDescent="0.2">
      <c r="A272" s="1182"/>
      <c r="B272" s="651" t="s">
        <v>48</v>
      </c>
      <c r="C272" s="89" t="s">
        <v>35</v>
      </c>
      <c r="D272" s="82" t="s">
        <v>35</v>
      </c>
      <c r="E272" s="82" t="s">
        <v>35</v>
      </c>
      <c r="F272" s="82" t="s">
        <v>35</v>
      </c>
      <c r="G272" s="77" t="s">
        <v>35</v>
      </c>
      <c r="H272" s="89" t="s">
        <v>35</v>
      </c>
      <c r="I272" s="82" t="s">
        <v>35</v>
      </c>
      <c r="J272" s="82" t="s">
        <v>35</v>
      </c>
      <c r="K272" s="82" t="s">
        <v>35</v>
      </c>
      <c r="L272" s="77" t="s">
        <v>35</v>
      </c>
      <c r="M272" s="89" t="s">
        <v>35</v>
      </c>
      <c r="N272" s="82" t="s">
        <v>35</v>
      </c>
      <c r="O272" s="82" t="s">
        <v>35</v>
      </c>
      <c r="P272" s="82" t="s">
        <v>35</v>
      </c>
      <c r="Q272" s="71" t="s">
        <v>35</v>
      </c>
      <c r="R272" s="89" t="s">
        <v>35</v>
      </c>
      <c r="S272" s="82" t="s">
        <v>35</v>
      </c>
      <c r="T272" s="82" t="s">
        <v>35</v>
      </c>
      <c r="U272" s="82" t="s">
        <v>35</v>
      </c>
      <c r="V272" s="82" t="s">
        <v>35</v>
      </c>
      <c r="W272" s="82" t="s">
        <v>35</v>
      </c>
      <c r="X272" s="82" t="s">
        <v>35</v>
      </c>
      <c r="Y272" s="71" t="s">
        <v>35</v>
      </c>
      <c r="Z272" s="71" t="s">
        <v>35</v>
      </c>
      <c r="AA272" s="28"/>
      <c r="AB272" s="28"/>
      <c r="AC272" s="28"/>
      <c r="AD272" s="28"/>
      <c r="AE272" s="28"/>
      <c r="AF272" s="28"/>
      <c r="AG272" s="28"/>
      <c r="AH272" s="28"/>
      <c r="AI272" s="28"/>
      <c r="AJ272" s="28"/>
      <c r="AK272" s="28"/>
      <c r="AL272" s="28"/>
      <c r="AM272" s="28"/>
      <c r="AN272" s="28"/>
      <c r="AO272" s="28"/>
      <c r="AP272" s="28"/>
      <c r="AQ272" s="28"/>
      <c r="AR272" s="28"/>
      <c r="AS272" s="28"/>
      <c r="AT272" s="28"/>
      <c r="AU272" s="28"/>
      <c r="AV272" s="28"/>
      <c r="AW272" s="28"/>
      <c r="AX272" s="28"/>
      <c r="AY272" s="28"/>
      <c r="AZ272" s="376"/>
      <c r="BA272" s="1182"/>
      <c r="BB272" s="651" t="s">
        <v>48</v>
      </c>
      <c r="BC272" s="89" t="s">
        <v>35</v>
      </c>
      <c r="BD272" s="82" t="s">
        <v>35</v>
      </c>
      <c r="BE272" s="82" t="s">
        <v>35</v>
      </c>
      <c r="BF272" s="82" t="s">
        <v>35</v>
      </c>
      <c r="BG272" s="77" t="s">
        <v>35</v>
      </c>
      <c r="BH272" s="89" t="s">
        <v>35</v>
      </c>
      <c r="BI272" s="82" t="s">
        <v>35</v>
      </c>
      <c r="BJ272" s="82" t="s">
        <v>35</v>
      </c>
      <c r="BK272" s="82" t="s">
        <v>35</v>
      </c>
      <c r="BL272" s="77" t="s">
        <v>35</v>
      </c>
      <c r="BM272" s="89" t="s">
        <v>35</v>
      </c>
      <c r="BN272" s="82" t="s">
        <v>35</v>
      </c>
      <c r="BO272" s="82" t="s">
        <v>35</v>
      </c>
      <c r="BP272" s="82" t="s">
        <v>35</v>
      </c>
      <c r="BQ272" s="77" t="s">
        <v>35</v>
      </c>
      <c r="BR272" s="89" t="s">
        <v>35</v>
      </c>
      <c r="BS272" s="82" t="s">
        <v>35</v>
      </c>
      <c r="BT272" s="82" t="s">
        <v>35</v>
      </c>
      <c r="BU272" s="82" t="s">
        <v>35</v>
      </c>
      <c r="BV272" s="82" t="s">
        <v>35</v>
      </c>
      <c r="BW272" s="82" t="s">
        <v>35</v>
      </c>
      <c r="BX272" s="82" t="s">
        <v>35</v>
      </c>
      <c r="BY272" s="71" t="s">
        <v>35</v>
      </c>
      <c r="BZ272" s="71" t="s">
        <v>35</v>
      </c>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row>
    <row r="273" s="339" customFormat="true" ht="15" customHeight="true" x14ac:dyDescent="0.2">
      <c r="A273" s="1182"/>
      <c r="B273" s="651" t="s">
        <v>113</v>
      </c>
      <c r="C273" s="89" t="s">
        <v>35</v>
      </c>
      <c r="D273" s="82" t="s">
        <v>35</v>
      </c>
      <c r="E273" s="82" t="s">
        <v>35</v>
      </c>
      <c r="F273" s="82" t="s">
        <v>35</v>
      </c>
      <c r="G273" s="77" t="s">
        <v>35</v>
      </c>
      <c r="H273" s="89" t="s">
        <v>35</v>
      </c>
      <c r="I273" s="82" t="s">
        <v>35</v>
      </c>
      <c r="J273" s="82" t="s">
        <v>35</v>
      </c>
      <c r="K273" s="82" t="s">
        <v>35</v>
      </c>
      <c r="L273" s="77" t="s">
        <v>35</v>
      </c>
      <c r="M273" s="89" t="s">
        <v>35</v>
      </c>
      <c r="N273" s="82" t="s">
        <v>35</v>
      </c>
      <c r="O273" s="82" t="s">
        <v>35</v>
      </c>
      <c r="P273" s="82" t="s">
        <v>35</v>
      </c>
      <c r="Q273" s="71" t="s">
        <v>35</v>
      </c>
      <c r="R273" s="89" t="s">
        <v>35</v>
      </c>
      <c r="S273" s="82" t="s">
        <v>35</v>
      </c>
      <c r="T273" s="82" t="s">
        <v>35</v>
      </c>
      <c r="U273" s="82" t="s">
        <v>35</v>
      </c>
      <c r="V273" s="82" t="s">
        <v>35</v>
      </c>
      <c r="W273" s="82" t="s">
        <v>35</v>
      </c>
      <c r="X273" s="82" t="s">
        <v>35</v>
      </c>
      <c r="Y273" s="71" t="s">
        <v>35</v>
      </c>
      <c r="Z273" s="71" t="s">
        <v>35</v>
      </c>
      <c r="AA273" s="28"/>
      <c r="AB273" s="28"/>
      <c r="AC273" s="28"/>
      <c r="AD273" s="28"/>
      <c r="AE273" s="28"/>
      <c r="AF273" s="28"/>
      <c r="AG273" s="28"/>
      <c r="AH273" s="28"/>
      <c r="AI273" s="28"/>
      <c r="AJ273" s="28"/>
      <c r="AK273" s="28"/>
      <c r="AL273" s="28"/>
      <c r="AM273" s="28"/>
      <c r="AN273" s="28"/>
      <c r="AO273" s="28"/>
      <c r="AP273" s="28"/>
      <c r="AQ273" s="28"/>
      <c r="AR273" s="28"/>
      <c r="AS273" s="28"/>
      <c r="AT273" s="28"/>
      <c r="AU273" s="28"/>
      <c r="AV273" s="28"/>
      <c r="AW273" s="28"/>
      <c r="AX273" s="28"/>
      <c r="AY273" s="28"/>
      <c r="AZ273" s="376"/>
      <c r="BA273" s="1182"/>
      <c r="BB273" s="651" t="s">
        <v>113</v>
      </c>
      <c r="BC273" s="89" t="s">
        <v>35</v>
      </c>
      <c r="BD273" s="82" t="s">
        <v>35</v>
      </c>
      <c r="BE273" s="82" t="s">
        <v>35</v>
      </c>
      <c r="BF273" s="82" t="s">
        <v>35</v>
      </c>
      <c r="BG273" s="77" t="s">
        <v>35</v>
      </c>
      <c r="BH273" s="89" t="s">
        <v>35</v>
      </c>
      <c r="BI273" s="82" t="s">
        <v>35</v>
      </c>
      <c r="BJ273" s="82" t="s">
        <v>35</v>
      </c>
      <c r="BK273" s="82" t="s">
        <v>35</v>
      </c>
      <c r="BL273" s="77" t="s">
        <v>35</v>
      </c>
      <c r="BM273" s="89" t="s">
        <v>35</v>
      </c>
      <c r="BN273" s="82" t="s">
        <v>35</v>
      </c>
      <c r="BO273" s="82" t="s">
        <v>35</v>
      </c>
      <c r="BP273" s="82" t="s">
        <v>35</v>
      </c>
      <c r="BQ273" s="77" t="s">
        <v>35</v>
      </c>
      <c r="BR273" s="89" t="s">
        <v>35</v>
      </c>
      <c r="BS273" s="82" t="s">
        <v>35</v>
      </c>
      <c r="BT273" s="82" t="s">
        <v>35</v>
      </c>
      <c r="BU273" s="82" t="s">
        <v>35</v>
      </c>
      <c r="BV273" s="82" t="s">
        <v>35</v>
      </c>
      <c r="BW273" s="82" t="s">
        <v>35</v>
      </c>
      <c r="BX273" s="82" t="s">
        <v>35</v>
      </c>
      <c r="BY273" s="71" t="s">
        <v>35</v>
      </c>
      <c r="BZ273" s="71" t="s">
        <v>35</v>
      </c>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row>
    <row r="274" s="339" customFormat="true" ht="15" customHeight="true" x14ac:dyDescent="0.2">
      <c r="A274" s="1182" t="s">
        <v>76</v>
      </c>
      <c r="B274" s="651" t="s">
        <v>49</v>
      </c>
      <c r="C274" s="19" t="s">
        <v>35</v>
      </c>
      <c r="D274" s="17" t="s">
        <v>35</v>
      </c>
      <c r="E274" s="17" t="s">
        <v>35</v>
      </c>
      <c r="F274" s="17" t="s">
        <v>35</v>
      </c>
      <c r="G274" s="15" t="s">
        <v>35</v>
      </c>
      <c r="H274" s="19" t="s">
        <v>35</v>
      </c>
      <c r="I274" s="17" t="s">
        <v>35</v>
      </c>
      <c r="J274" s="17" t="s">
        <v>35</v>
      </c>
      <c r="K274" s="17" t="s">
        <v>35</v>
      </c>
      <c r="L274" s="15" t="s">
        <v>35</v>
      </c>
      <c r="M274" s="19" t="s">
        <v>35</v>
      </c>
      <c r="N274" s="17" t="s">
        <v>35</v>
      </c>
      <c r="O274" s="17" t="s">
        <v>35</v>
      </c>
      <c r="P274" s="17" t="s">
        <v>35</v>
      </c>
      <c r="Q274" s="11" t="s">
        <v>35</v>
      </c>
      <c r="R274" s="19" t="s">
        <v>35</v>
      </c>
      <c r="S274" s="17" t="s">
        <v>35</v>
      </c>
      <c r="T274" s="17" t="s">
        <v>35</v>
      </c>
      <c r="U274" s="17" t="s">
        <v>35</v>
      </c>
      <c r="V274" s="17" t="s">
        <v>35</v>
      </c>
      <c r="W274" s="17" t="s">
        <v>35</v>
      </c>
      <c r="X274" s="17" t="s">
        <v>35</v>
      </c>
      <c r="Y274" s="11" t="s">
        <v>35</v>
      </c>
      <c r="Z274" s="11" t="s">
        <v>35</v>
      </c>
      <c r="AA274" s="30"/>
      <c r="AB274" s="30"/>
      <c r="AC274" s="30"/>
      <c r="AD274" s="30"/>
      <c r="AE274" s="30"/>
      <c r="AF274" s="30"/>
      <c r="AG274" s="30"/>
      <c r="AH274" s="30"/>
      <c r="AI274" s="30"/>
      <c r="AJ274" s="30"/>
      <c r="AK274" s="30"/>
      <c r="AL274" s="30"/>
      <c r="AM274" s="30"/>
      <c r="AN274" s="30"/>
      <c r="AO274" s="30"/>
      <c r="AP274" s="30"/>
      <c r="AQ274" s="30"/>
      <c r="AR274" s="30"/>
      <c r="AS274" s="30"/>
      <c r="AT274" s="30"/>
      <c r="AU274" s="30"/>
      <c r="AV274" s="30"/>
      <c r="AW274" s="30"/>
      <c r="AX274" s="30"/>
      <c r="AY274" s="30"/>
      <c r="AZ274" s="376"/>
      <c r="BA274" s="1182" t="s">
        <v>76</v>
      </c>
      <c r="BB274" s="651" t="s">
        <v>49</v>
      </c>
      <c r="BC274" s="89" t="s">
        <v>35</v>
      </c>
      <c r="BD274" s="85" t="s">
        <v>35</v>
      </c>
      <c r="BE274" s="85" t="s">
        <v>35</v>
      </c>
      <c r="BF274" s="85" t="s">
        <v>35</v>
      </c>
      <c r="BG274" s="80" t="s">
        <v>35</v>
      </c>
      <c r="BH274" s="89" t="s">
        <v>35</v>
      </c>
      <c r="BI274" s="85" t="s">
        <v>35</v>
      </c>
      <c r="BJ274" s="85" t="s">
        <v>35</v>
      </c>
      <c r="BK274" s="85" t="s">
        <v>35</v>
      </c>
      <c r="BL274" s="80" t="s">
        <v>35</v>
      </c>
      <c r="BM274" s="89" t="s">
        <v>35</v>
      </c>
      <c r="BN274" s="85" t="s">
        <v>35</v>
      </c>
      <c r="BO274" s="85" t="s">
        <v>35</v>
      </c>
      <c r="BP274" s="85" t="s">
        <v>35</v>
      </c>
      <c r="BQ274" s="80" t="s">
        <v>35</v>
      </c>
      <c r="BR274" s="89" t="s">
        <v>35</v>
      </c>
      <c r="BS274" s="85" t="s">
        <v>35</v>
      </c>
      <c r="BT274" s="85" t="s">
        <v>35</v>
      </c>
      <c r="BU274" s="85" t="s">
        <v>35</v>
      </c>
      <c r="BV274" s="85" t="s">
        <v>35</v>
      </c>
      <c r="BW274" s="85" t="s">
        <v>35</v>
      </c>
      <c r="BX274" s="85" t="s">
        <v>35</v>
      </c>
      <c r="BY274" s="73" t="s">
        <v>35</v>
      </c>
      <c r="BZ274" s="73" t="s">
        <v>35</v>
      </c>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row>
    <row r="275" s="339" customFormat="true" ht="15" customHeight="true" x14ac:dyDescent="0.2">
      <c r="A275" s="1182"/>
      <c r="B275" s="651" t="s">
        <v>48</v>
      </c>
      <c r="C275" s="19" t="s">
        <v>35</v>
      </c>
      <c r="D275" s="17" t="s">
        <v>35</v>
      </c>
      <c r="E275" s="17" t="s">
        <v>35</v>
      </c>
      <c r="F275" s="17" t="s">
        <v>35</v>
      </c>
      <c r="G275" s="15" t="s">
        <v>35</v>
      </c>
      <c r="H275" s="19" t="s">
        <v>35</v>
      </c>
      <c r="I275" s="17" t="s">
        <v>35</v>
      </c>
      <c r="J275" s="17" t="s">
        <v>35</v>
      </c>
      <c r="K275" s="17" t="s">
        <v>35</v>
      </c>
      <c r="L275" s="15" t="s">
        <v>35</v>
      </c>
      <c r="M275" s="19" t="s">
        <v>35</v>
      </c>
      <c r="N275" s="17" t="s">
        <v>35</v>
      </c>
      <c r="O275" s="17" t="s">
        <v>35</v>
      </c>
      <c r="P275" s="17" t="s">
        <v>35</v>
      </c>
      <c r="Q275" s="11" t="s">
        <v>35</v>
      </c>
      <c r="R275" s="19" t="s">
        <v>35</v>
      </c>
      <c r="S275" s="17" t="s">
        <v>35</v>
      </c>
      <c r="T275" s="17" t="s">
        <v>35</v>
      </c>
      <c r="U275" s="17" t="s">
        <v>35</v>
      </c>
      <c r="V275" s="17" t="s">
        <v>35</v>
      </c>
      <c r="W275" s="17" t="s">
        <v>35</v>
      </c>
      <c r="X275" s="17" t="s">
        <v>35</v>
      </c>
      <c r="Y275" s="11" t="s">
        <v>35</v>
      </c>
      <c r="Z275" s="11" t="s">
        <v>35</v>
      </c>
      <c r="AA275" s="30"/>
      <c r="AB275" s="30"/>
      <c r="AC275" s="30"/>
      <c r="AD275" s="30"/>
      <c r="AE275" s="30"/>
      <c r="AF275" s="30"/>
      <c r="AG275" s="30"/>
      <c r="AH275" s="30"/>
      <c r="AI275" s="30"/>
      <c r="AJ275" s="30"/>
      <c r="AK275" s="30"/>
      <c r="AL275" s="30"/>
      <c r="AM275" s="30"/>
      <c r="AN275" s="30"/>
      <c r="AO275" s="30"/>
      <c r="AP275" s="30"/>
      <c r="AQ275" s="30"/>
      <c r="AR275" s="30"/>
      <c r="AS275" s="30"/>
      <c r="AT275" s="30"/>
      <c r="AU275" s="30"/>
      <c r="AV275" s="30"/>
      <c r="AW275" s="30"/>
      <c r="AX275" s="30"/>
      <c r="AY275" s="30"/>
      <c r="AZ275" s="376"/>
      <c r="BA275" s="1182"/>
      <c r="BB275" s="651" t="s">
        <v>48</v>
      </c>
      <c r="BC275" s="89" t="s">
        <v>35</v>
      </c>
      <c r="BD275" s="85" t="s">
        <v>35</v>
      </c>
      <c r="BE275" s="85" t="s">
        <v>35</v>
      </c>
      <c r="BF275" s="85" t="s">
        <v>35</v>
      </c>
      <c r="BG275" s="80" t="s">
        <v>35</v>
      </c>
      <c r="BH275" s="89" t="s">
        <v>35</v>
      </c>
      <c r="BI275" s="85" t="s">
        <v>35</v>
      </c>
      <c r="BJ275" s="85" t="s">
        <v>35</v>
      </c>
      <c r="BK275" s="85" t="s">
        <v>35</v>
      </c>
      <c r="BL275" s="80" t="s">
        <v>35</v>
      </c>
      <c r="BM275" s="89" t="s">
        <v>35</v>
      </c>
      <c r="BN275" s="85" t="s">
        <v>35</v>
      </c>
      <c r="BO275" s="85" t="s">
        <v>35</v>
      </c>
      <c r="BP275" s="85" t="s">
        <v>35</v>
      </c>
      <c r="BQ275" s="80" t="s">
        <v>35</v>
      </c>
      <c r="BR275" s="89" t="s">
        <v>35</v>
      </c>
      <c r="BS275" s="85" t="s">
        <v>35</v>
      </c>
      <c r="BT275" s="85" t="s">
        <v>35</v>
      </c>
      <c r="BU275" s="85" t="s">
        <v>35</v>
      </c>
      <c r="BV275" s="85" t="s">
        <v>35</v>
      </c>
      <c r="BW275" s="85" t="s">
        <v>35</v>
      </c>
      <c r="BX275" s="85" t="s">
        <v>35</v>
      </c>
      <c r="BY275" s="73" t="s">
        <v>35</v>
      </c>
      <c r="BZ275" s="73" t="s">
        <v>35</v>
      </c>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row>
    <row r="276" s="339" customFormat="true" ht="15" customHeight="true" x14ac:dyDescent="0.2">
      <c r="A276" s="1182"/>
      <c r="B276" s="651" t="s">
        <v>114</v>
      </c>
      <c r="C276" s="89" t="s">
        <v>35</v>
      </c>
      <c r="D276" s="82" t="s">
        <v>35</v>
      </c>
      <c r="E276" s="82" t="s">
        <v>35</v>
      </c>
      <c r="F276" s="82" t="s">
        <v>35</v>
      </c>
      <c r="G276" s="15" t="s">
        <v>35</v>
      </c>
      <c r="H276" s="19" t="s">
        <v>35</v>
      </c>
      <c r="I276" s="17" t="s">
        <v>35</v>
      </c>
      <c r="J276" s="17" t="s">
        <v>35</v>
      </c>
      <c r="K276" s="17" t="s">
        <v>35</v>
      </c>
      <c r="L276" s="15" t="s">
        <v>35</v>
      </c>
      <c r="M276" s="19" t="s">
        <v>35</v>
      </c>
      <c r="N276" s="17" t="s">
        <v>35</v>
      </c>
      <c r="O276" s="17" t="s">
        <v>35</v>
      </c>
      <c r="P276" s="17" t="s">
        <v>35</v>
      </c>
      <c r="Q276" s="11" t="s">
        <v>35</v>
      </c>
      <c r="R276" s="19" t="s">
        <v>35</v>
      </c>
      <c r="S276" s="17" t="s">
        <v>35</v>
      </c>
      <c r="T276" s="17" t="s">
        <v>35</v>
      </c>
      <c r="U276" s="17" t="s">
        <v>35</v>
      </c>
      <c r="V276" s="17" t="s">
        <v>35</v>
      </c>
      <c r="W276" s="17" t="s">
        <v>35</v>
      </c>
      <c r="X276" s="17" t="s">
        <v>35</v>
      </c>
      <c r="Y276" s="11" t="s">
        <v>35</v>
      </c>
      <c r="Z276" s="11" t="s">
        <v>35</v>
      </c>
      <c r="AA276" s="30"/>
      <c r="AB276" s="30"/>
      <c r="AC276" s="30"/>
      <c r="AD276" s="30"/>
      <c r="AE276" s="30"/>
      <c r="AF276" s="30"/>
      <c r="AG276" s="30"/>
      <c r="AH276" s="30"/>
      <c r="AI276" s="30"/>
      <c r="AJ276" s="30"/>
      <c r="AK276" s="30"/>
      <c r="AL276" s="30"/>
      <c r="AM276" s="30"/>
      <c r="AN276" s="30"/>
      <c r="AO276" s="30"/>
      <c r="AP276" s="30"/>
      <c r="AQ276" s="30"/>
      <c r="AR276" s="30"/>
      <c r="AS276" s="30"/>
      <c r="AT276" s="30"/>
      <c r="AU276" s="30"/>
      <c r="AV276" s="30"/>
      <c r="AW276" s="30"/>
      <c r="AX276" s="30"/>
      <c r="AY276" s="30"/>
      <c r="AZ276" s="376"/>
      <c r="BA276" s="1182"/>
      <c r="BB276" s="651" t="s">
        <v>114</v>
      </c>
      <c r="BC276" s="89" t="s">
        <v>35</v>
      </c>
      <c r="BD276" s="85" t="s">
        <v>35</v>
      </c>
      <c r="BE276" s="85" t="s">
        <v>35</v>
      </c>
      <c r="BF276" s="85" t="s">
        <v>35</v>
      </c>
      <c r="BG276" s="80" t="s">
        <v>35</v>
      </c>
      <c r="BH276" s="89" t="s">
        <v>35</v>
      </c>
      <c r="BI276" s="85" t="s">
        <v>35</v>
      </c>
      <c r="BJ276" s="85" t="s">
        <v>35</v>
      </c>
      <c r="BK276" s="85" t="s">
        <v>35</v>
      </c>
      <c r="BL276" s="80" t="s">
        <v>35</v>
      </c>
      <c r="BM276" s="89" t="s">
        <v>35</v>
      </c>
      <c r="BN276" s="85" t="s">
        <v>35</v>
      </c>
      <c r="BO276" s="85" t="s">
        <v>35</v>
      </c>
      <c r="BP276" s="85" t="s">
        <v>35</v>
      </c>
      <c r="BQ276" s="80" t="s">
        <v>35</v>
      </c>
      <c r="BR276" s="89" t="s">
        <v>35</v>
      </c>
      <c r="BS276" s="85" t="s">
        <v>35</v>
      </c>
      <c r="BT276" s="85" t="s">
        <v>35</v>
      </c>
      <c r="BU276" s="85" t="s">
        <v>35</v>
      </c>
      <c r="BV276" s="85" t="s">
        <v>35</v>
      </c>
      <c r="BW276" s="85" t="s">
        <v>35</v>
      </c>
      <c r="BX276" s="85" t="s">
        <v>35</v>
      </c>
      <c r="BY276" s="73" t="s">
        <v>35</v>
      </c>
      <c r="BZ276" s="73" t="s">
        <v>35</v>
      </c>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row>
    <row r="277" s="339" customFormat="true" ht="15" customHeight="true" x14ac:dyDescent="0.2">
      <c r="A277" s="1182" t="s">
        <v>77</v>
      </c>
      <c r="B277" s="651" t="s">
        <v>78</v>
      </c>
      <c r="C277" s="89" t="s">
        <v>35</v>
      </c>
      <c r="D277" s="17" t="s">
        <v>35</v>
      </c>
      <c r="E277" s="17" t="s">
        <v>35</v>
      </c>
      <c r="F277" s="17" t="s">
        <v>35</v>
      </c>
      <c r="G277" s="15" t="s">
        <v>35</v>
      </c>
      <c r="H277" s="19" t="s">
        <v>35</v>
      </c>
      <c r="I277" s="17" t="s">
        <v>35</v>
      </c>
      <c r="J277" s="17" t="s">
        <v>35</v>
      </c>
      <c r="K277" s="17" t="s">
        <v>35</v>
      </c>
      <c r="L277" s="15" t="s">
        <v>35</v>
      </c>
      <c r="M277" s="19" t="s">
        <v>35</v>
      </c>
      <c r="N277" s="17" t="s">
        <v>35</v>
      </c>
      <c r="O277" s="17" t="s">
        <v>35</v>
      </c>
      <c r="P277" s="17" t="s">
        <v>35</v>
      </c>
      <c r="Q277" s="11" t="s">
        <v>35</v>
      </c>
      <c r="R277" s="19" t="s">
        <v>35</v>
      </c>
      <c r="S277" s="17" t="s">
        <v>35</v>
      </c>
      <c r="T277" s="17" t="s">
        <v>35</v>
      </c>
      <c r="U277" s="17" t="s">
        <v>35</v>
      </c>
      <c r="V277" s="17" t="s">
        <v>35</v>
      </c>
      <c r="W277" s="17" t="s">
        <v>35</v>
      </c>
      <c r="X277" s="17" t="s">
        <v>35</v>
      </c>
      <c r="Y277" s="11" t="s">
        <v>35</v>
      </c>
      <c r="Z277" s="11" t="s">
        <v>35</v>
      </c>
      <c r="AA277" s="30"/>
      <c r="AB277" s="30"/>
      <c r="AC277" s="30"/>
      <c r="AD277" s="30"/>
      <c r="AE277" s="30"/>
      <c r="AF277" s="30"/>
      <c r="AG277" s="30"/>
      <c r="AH277" s="30"/>
      <c r="AI277" s="30"/>
      <c r="AJ277" s="30"/>
      <c r="AK277" s="30"/>
      <c r="AL277" s="30"/>
      <c r="AM277" s="30"/>
      <c r="AN277" s="30"/>
      <c r="AO277" s="30"/>
      <c r="AP277" s="30"/>
      <c r="AQ277" s="30"/>
      <c r="AR277" s="30"/>
      <c r="AS277" s="30"/>
      <c r="AT277" s="30"/>
      <c r="AU277" s="30"/>
      <c r="AV277" s="30"/>
      <c r="AW277" s="30"/>
      <c r="AX277" s="30"/>
      <c r="AY277" s="30"/>
      <c r="AZ277" s="376"/>
      <c r="BA277" s="1182" t="s">
        <v>77</v>
      </c>
      <c r="BB277" s="651" t="s">
        <v>78</v>
      </c>
      <c r="BC277" s="89" t="s">
        <v>35</v>
      </c>
      <c r="BD277" s="85" t="s">
        <v>35</v>
      </c>
      <c r="BE277" s="85" t="s">
        <v>35</v>
      </c>
      <c r="BF277" s="85" t="s">
        <v>35</v>
      </c>
      <c r="BG277" s="80" t="s">
        <v>35</v>
      </c>
      <c r="BH277" s="89" t="s">
        <v>35</v>
      </c>
      <c r="BI277" s="85" t="s">
        <v>35</v>
      </c>
      <c r="BJ277" s="85" t="s">
        <v>35</v>
      </c>
      <c r="BK277" s="85" t="s">
        <v>35</v>
      </c>
      <c r="BL277" s="80" t="s">
        <v>35</v>
      </c>
      <c r="BM277" s="89" t="s">
        <v>35</v>
      </c>
      <c r="BN277" s="85" t="s">
        <v>35</v>
      </c>
      <c r="BO277" s="85" t="s">
        <v>35</v>
      </c>
      <c r="BP277" s="85" t="s">
        <v>35</v>
      </c>
      <c r="BQ277" s="80" t="s">
        <v>35</v>
      </c>
      <c r="BR277" s="89" t="s">
        <v>35</v>
      </c>
      <c r="BS277" s="85" t="s">
        <v>35</v>
      </c>
      <c r="BT277" s="85" t="s">
        <v>35</v>
      </c>
      <c r="BU277" s="85" t="s">
        <v>35</v>
      </c>
      <c r="BV277" s="85" t="s">
        <v>35</v>
      </c>
      <c r="BW277" s="85" t="s">
        <v>35</v>
      </c>
      <c r="BX277" s="85" t="s">
        <v>35</v>
      </c>
      <c r="BY277" s="73" t="s">
        <v>35</v>
      </c>
      <c r="BZ277" s="73" t="s">
        <v>35</v>
      </c>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row>
    <row r="278" s="339" customFormat="true" ht="15" customHeight="true" x14ac:dyDescent="0.2">
      <c r="A278" s="1182"/>
      <c r="B278" s="651" t="s">
        <v>79</v>
      </c>
      <c r="C278" s="89" t="s">
        <v>35</v>
      </c>
      <c r="D278" s="17" t="s">
        <v>35</v>
      </c>
      <c r="E278" s="17" t="s">
        <v>35</v>
      </c>
      <c r="F278" s="17" t="s">
        <v>35</v>
      </c>
      <c r="G278" s="15" t="s">
        <v>35</v>
      </c>
      <c r="H278" s="19" t="s">
        <v>35</v>
      </c>
      <c r="I278" s="17" t="s">
        <v>35</v>
      </c>
      <c r="J278" s="17" t="s">
        <v>35</v>
      </c>
      <c r="K278" s="17" t="s">
        <v>35</v>
      </c>
      <c r="L278" s="15" t="s">
        <v>35</v>
      </c>
      <c r="M278" s="19" t="s">
        <v>35</v>
      </c>
      <c r="N278" s="17" t="s">
        <v>35</v>
      </c>
      <c r="O278" s="17" t="s">
        <v>35</v>
      </c>
      <c r="P278" s="17" t="s">
        <v>35</v>
      </c>
      <c r="Q278" s="11" t="s">
        <v>35</v>
      </c>
      <c r="R278" s="19" t="s">
        <v>35</v>
      </c>
      <c r="S278" s="17" t="s">
        <v>35</v>
      </c>
      <c r="T278" s="17" t="s">
        <v>35</v>
      </c>
      <c r="U278" s="17" t="s">
        <v>35</v>
      </c>
      <c r="V278" s="17" t="s">
        <v>35</v>
      </c>
      <c r="W278" s="17" t="s">
        <v>35</v>
      </c>
      <c r="X278" s="17" t="s">
        <v>35</v>
      </c>
      <c r="Y278" s="11" t="s">
        <v>35</v>
      </c>
      <c r="Z278" s="11" t="s">
        <v>35</v>
      </c>
      <c r="AA278" s="30"/>
      <c r="AB278" s="30"/>
      <c r="AC278" s="30"/>
      <c r="AD278" s="30"/>
      <c r="AE278" s="30"/>
      <c r="AF278" s="30"/>
      <c r="AG278" s="30"/>
      <c r="AH278" s="30"/>
      <c r="AI278" s="30"/>
      <c r="AJ278" s="30"/>
      <c r="AK278" s="30"/>
      <c r="AL278" s="30"/>
      <c r="AM278" s="30"/>
      <c r="AN278" s="30"/>
      <c r="AO278" s="30"/>
      <c r="AP278" s="30"/>
      <c r="AQ278" s="30"/>
      <c r="AR278" s="30"/>
      <c r="AS278" s="30"/>
      <c r="AT278" s="30"/>
      <c r="AU278" s="30"/>
      <c r="AV278" s="30"/>
      <c r="AW278" s="30"/>
      <c r="AX278" s="30"/>
      <c r="AY278" s="30"/>
      <c r="AZ278" s="376"/>
      <c r="BA278" s="1182"/>
      <c r="BB278" s="651" t="s">
        <v>79</v>
      </c>
      <c r="BC278" s="89" t="s">
        <v>35</v>
      </c>
      <c r="BD278" s="85" t="s">
        <v>35</v>
      </c>
      <c r="BE278" s="85" t="s">
        <v>35</v>
      </c>
      <c r="BF278" s="85" t="s">
        <v>35</v>
      </c>
      <c r="BG278" s="80" t="s">
        <v>35</v>
      </c>
      <c r="BH278" s="89" t="s">
        <v>35</v>
      </c>
      <c r="BI278" s="85" t="s">
        <v>35</v>
      </c>
      <c r="BJ278" s="85" t="s">
        <v>35</v>
      </c>
      <c r="BK278" s="85" t="s">
        <v>35</v>
      </c>
      <c r="BL278" s="80" t="s">
        <v>35</v>
      </c>
      <c r="BM278" s="89" t="s">
        <v>35</v>
      </c>
      <c r="BN278" s="85" t="s">
        <v>35</v>
      </c>
      <c r="BO278" s="85" t="s">
        <v>35</v>
      </c>
      <c r="BP278" s="85" t="s">
        <v>35</v>
      </c>
      <c r="BQ278" s="80" t="s">
        <v>35</v>
      </c>
      <c r="BR278" s="89" t="s">
        <v>35</v>
      </c>
      <c r="BS278" s="85" t="s">
        <v>35</v>
      </c>
      <c r="BT278" s="85" t="s">
        <v>35</v>
      </c>
      <c r="BU278" s="85" t="s">
        <v>35</v>
      </c>
      <c r="BV278" s="85" t="s">
        <v>35</v>
      </c>
      <c r="BW278" s="85" t="s">
        <v>35</v>
      </c>
      <c r="BX278" s="85" t="s">
        <v>35</v>
      </c>
      <c r="BY278" s="73" t="s">
        <v>35</v>
      </c>
      <c r="BZ278" s="73" t="s">
        <v>35</v>
      </c>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row>
    <row r="279" s="339" customFormat="true" ht="15" customHeight="true" x14ac:dyDescent="0.2">
      <c r="A279" s="1182"/>
      <c r="B279" s="651" t="s">
        <v>80</v>
      </c>
      <c r="C279" s="89" t="s">
        <v>35</v>
      </c>
      <c r="D279" s="82" t="s">
        <v>35</v>
      </c>
      <c r="E279" s="82" t="s">
        <v>35</v>
      </c>
      <c r="F279" s="82" t="s">
        <v>35</v>
      </c>
      <c r="G279" s="77" t="s">
        <v>35</v>
      </c>
      <c r="H279" s="89" t="s">
        <v>35</v>
      </c>
      <c r="I279" s="82" t="s">
        <v>35</v>
      </c>
      <c r="J279" s="82" t="s">
        <v>35</v>
      </c>
      <c r="K279" s="82" t="s">
        <v>35</v>
      </c>
      <c r="L279" s="77" t="s">
        <v>35</v>
      </c>
      <c r="M279" s="89" t="s">
        <v>35</v>
      </c>
      <c r="N279" s="82" t="s">
        <v>35</v>
      </c>
      <c r="O279" s="82" t="s">
        <v>35</v>
      </c>
      <c r="P279" s="82" t="s">
        <v>35</v>
      </c>
      <c r="Q279" s="71" t="s">
        <v>35</v>
      </c>
      <c r="R279" s="89" t="s">
        <v>35</v>
      </c>
      <c r="S279" s="82" t="s">
        <v>35</v>
      </c>
      <c r="T279" s="82" t="s">
        <v>35</v>
      </c>
      <c r="U279" s="82" t="s">
        <v>35</v>
      </c>
      <c r="V279" s="82" t="s">
        <v>35</v>
      </c>
      <c r="W279" s="82" t="s">
        <v>35</v>
      </c>
      <c r="X279" s="82" t="s">
        <v>35</v>
      </c>
      <c r="Y279" s="71" t="s">
        <v>35</v>
      </c>
      <c r="Z279" s="71" t="s">
        <v>35</v>
      </c>
      <c r="AA279" s="28"/>
      <c r="AB279" s="28"/>
      <c r="AC279" s="28"/>
      <c r="AD279" s="28"/>
      <c r="AE279" s="28"/>
      <c r="AF279" s="28"/>
      <c r="AG279" s="28"/>
      <c r="AH279" s="28"/>
      <c r="AI279" s="28"/>
      <c r="AJ279" s="28"/>
      <c r="AK279" s="28"/>
      <c r="AL279" s="28"/>
      <c r="AM279" s="28"/>
      <c r="AN279" s="28"/>
      <c r="AO279" s="28"/>
      <c r="AP279" s="28"/>
      <c r="AQ279" s="28"/>
      <c r="AR279" s="28"/>
      <c r="AS279" s="28"/>
      <c r="AT279" s="28"/>
      <c r="AU279" s="28"/>
      <c r="AV279" s="28"/>
      <c r="AW279" s="28"/>
      <c r="AX279" s="28"/>
      <c r="AY279" s="28"/>
      <c r="AZ279" s="376"/>
      <c r="BA279" s="1182"/>
      <c r="BB279" s="651" t="s">
        <v>80</v>
      </c>
      <c r="BC279" s="89" t="s">
        <v>35</v>
      </c>
      <c r="BD279" s="82" t="s">
        <v>35</v>
      </c>
      <c r="BE279" s="82" t="s">
        <v>35</v>
      </c>
      <c r="BF279" s="82" t="s">
        <v>35</v>
      </c>
      <c r="BG279" s="77" t="s">
        <v>35</v>
      </c>
      <c r="BH279" s="89" t="s">
        <v>35</v>
      </c>
      <c r="BI279" s="82" t="s">
        <v>35</v>
      </c>
      <c r="BJ279" s="82" t="s">
        <v>35</v>
      </c>
      <c r="BK279" s="82" t="s">
        <v>35</v>
      </c>
      <c r="BL279" s="77" t="s">
        <v>35</v>
      </c>
      <c r="BM279" s="89" t="s">
        <v>35</v>
      </c>
      <c r="BN279" s="82" t="s">
        <v>35</v>
      </c>
      <c r="BO279" s="82" t="s">
        <v>35</v>
      </c>
      <c r="BP279" s="82" t="s">
        <v>35</v>
      </c>
      <c r="BQ279" s="77" t="s">
        <v>35</v>
      </c>
      <c r="BR279" s="89" t="s">
        <v>35</v>
      </c>
      <c r="BS279" s="82" t="s">
        <v>35</v>
      </c>
      <c r="BT279" s="82" t="s">
        <v>35</v>
      </c>
      <c r="BU279" s="82" t="s">
        <v>35</v>
      </c>
      <c r="BV279" s="82" t="s">
        <v>35</v>
      </c>
      <c r="BW279" s="82" t="s">
        <v>35</v>
      </c>
      <c r="BX279" s="82" t="s">
        <v>35</v>
      </c>
      <c r="BY279" s="71" t="s">
        <v>35</v>
      </c>
      <c r="BZ279" s="71" t="s">
        <v>35</v>
      </c>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row>
    <row r="280" s="339" customFormat="true" ht="15" customHeight="true" x14ac:dyDescent="0.2">
      <c r="A280" s="1182"/>
      <c r="B280" s="651" t="s">
        <v>81</v>
      </c>
      <c r="C280" s="89" t="s">
        <v>35</v>
      </c>
      <c r="D280" s="82" t="s">
        <v>35</v>
      </c>
      <c r="E280" s="82" t="s">
        <v>35</v>
      </c>
      <c r="F280" s="82" t="s">
        <v>35</v>
      </c>
      <c r="G280" s="77" t="s">
        <v>35</v>
      </c>
      <c r="H280" s="89" t="s">
        <v>35</v>
      </c>
      <c r="I280" s="82" t="s">
        <v>35</v>
      </c>
      <c r="J280" s="82" t="s">
        <v>35</v>
      </c>
      <c r="K280" s="82" t="s">
        <v>35</v>
      </c>
      <c r="L280" s="77" t="s">
        <v>35</v>
      </c>
      <c r="M280" s="89" t="s">
        <v>35</v>
      </c>
      <c r="N280" s="82" t="s">
        <v>35</v>
      </c>
      <c r="O280" s="82" t="s">
        <v>35</v>
      </c>
      <c r="P280" s="82" t="s">
        <v>35</v>
      </c>
      <c r="Q280" s="71" t="s">
        <v>35</v>
      </c>
      <c r="R280" s="89" t="s">
        <v>35</v>
      </c>
      <c r="S280" s="82" t="s">
        <v>35</v>
      </c>
      <c r="T280" s="82" t="s">
        <v>35</v>
      </c>
      <c r="U280" s="82" t="s">
        <v>35</v>
      </c>
      <c r="V280" s="82" t="s">
        <v>35</v>
      </c>
      <c r="W280" s="82" t="s">
        <v>35</v>
      </c>
      <c r="X280" s="82" t="s">
        <v>35</v>
      </c>
      <c r="Y280" s="71" t="s">
        <v>35</v>
      </c>
      <c r="Z280" s="71" t="s">
        <v>35</v>
      </c>
      <c r="AA280" s="28"/>
      <c r="AB280" s="28"/>
      <c r="AC280" s="28"/>
      <c r="AD280" s="28"/>
      <c r="AE280" s="28"/>
      <c r="AF280" s="28"/>
      <c r="AG280" s="28"/>
      <c r="AH280" s="28"/>
      <c r="AI280" s="28"/>
      <c r="AJ280" s="28"/>
      <c r="AK280" s="28"/>
      <c r="AL280" s="28"/>
      <c r="AM280" s="28"/>
      <c r="AN280" s="28"/>
      <c r="AO280" s="28"/>
      <c r="AP280" s="28"/>
      <c r="AQ280" s="28"/>
      <c r="AR280" s="28"/>
      <c r="AS280" s="28"/>
      <c r="AT280" s="28"/>
      <c r="AU280" s="28"/>
      <c r="AV280" s="28"/>
      <c r="AW280" s="28"/>
      <c r="AX280" s="28"/>
      <c r="AY280" s="28"/>
      <c r="AZ280" s="376"/>
      <c r="BA280" s="1182"/>
      <c r="BB280" s="651" t="s">
        <v>81</v>
      </c>
      <c r="BC280" s="89" t="s">
        <v>35</v>
      </c>
      <c r="BD280" s="82" t="s">
        <v>35</v>
      </c>
      <c r="BE280" s="82" t="s">
        <v>35</v>
      </c>
      <c r="BF280" s="82" t="s">
        <v>35</v>
      </c>
      <c r="BG280" s="77" t="s">
        <v>35</v>
      </c>
      <c r="BH280" s="89" t="s">
        <v>35</v>
      </c>
      <c r="BI280" s="82" t="s">
        <v>35</v>
      </c>
      <c r="BJ280" s="82" t="s">
        <v>35</v>
      </c>
      <c r="BK280" s="82" t="s">
        <v>35</v>
      </c>
      <c r="BL280" s="77" t="s">
        <v>35</v>
      </c>
      <c r="BM280" s="89" t="s">
        <v>35</v>
      </c>
      <c r="BN280" s="82" t="s">
        <v>35</v>
      </c>
      <c r="BO280" s="82" t="s">
        <v>35</v>
      </c>
      <c r="BP280" s="82" t="s">
        <v>35</v>
      </c>
      <c r="BQ280" s="77" t="s">
        <v>35</v>
      </c>
      <c r="BR280" s="89" t="s">
        <v>35</v>
      </c>
      <c r="BS280" s="82" t="s">
        <v>35</v>
      </c>
      <c r="BT280" s="82" t="s">
        <v>35</v>
      </c>
      <c r="BU280" s="82" t="s">
        <v>35</v>
      </c>
      <c r="BV280" s="82" t="s">
        <v>35</v>
      </c>
      <c r="BW280" s="82" t="s">
        <v>35</v>
      </c>
      <c r="BX280" s="82" t="s">
        <v>35</v>
      </c>
      <c r="BY280" s="71" t="s">
        <v>35</v>
      </c>
      <c r="BZ280" s="71" t="s">
        <v>35</v>
      </c>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row>
    <row r="281" s="339" customFormat="true" ht="15" customHeight="true" x14ac:dyDescent="0.2">
      <c r="A281" s="1182"/>
      <c r="B281" s="651" t="s">
        <v>82</v>
      </c>
      <c r="C281" s="89" t="s">
        <v>35</v>
      </c>
      <c r="D281" s="82" t="s">
        <v>35</v>
      </c>
      <c r="E281" s="82" t="s">
        <v>35</v>
      </c>
      <c r="F281" s="82" t="s">
        <v>35</v>
      </c>
      <c r="G281" s="77" t="s">
        <v>35</v>
      </c>
      <c r="H281" s="89" t="s">
        <v>35</v>
      </c>
      <c r="I281" s="82" t="s">
        <v>35</v>
      </c>
      <c r="J281" s="82" t="s">
        <v>35</v>
      </c>
      <c r="K281" s="82" t="s">
        <v>35</v>
      </c>
      <c r="L281" s="77" t="s">
        <v>35</v>
      </c>
      <c r="M281" s="89" t="s">
        <v>35</v>
      </c>
      <c r="N281" s="82" t="s">
        <v>35</v>
      </c>
      <c r="O281" s="82" t="s">
        <v>35</v>
      </c>
      <c r="P281" s="82" t="s">
        <v>35</v>
      </c>
      <c r="Q281" s="71" t="s">
        <v>35</v>
      </c>
      <c r="R281" s="89" t="s">
        <v>35</v>
      </c>
      <c r="S281" s="82" t="s">
        <v>35</v>
      </c>
      <c r="T281" s="82" t="s">
        <v>35</v>
      </c>
      <c r="U281" s="82" t="s">
        <v>35</v>
      </c>
      <c r="V281" s="82" t="s">
        <v>35</v>
      </c>
      <c r="W281" s="82" t="s">
        <v>35</v>
      </c>
      <c r="X281" s="82" t="s">
        <v>35</v>
      </c>
      <c r="Y281" s="71" t="s">
        <v>35</v>
      </c>
      <c r="Z281" s="71" t="s">
        <v>35</v>
      </c>
      <c r="AA281" s="28"/>
      <c r="AB281" s="28"/>
      <c r="AC281" s="28"/>
      <c r="AD281" s="28"/>
      <c r="AE281" s="28"/>
      <c r="AF281" s="28"/>
      <c r="AG281" s="28"/>
      <c r="AH281" s="28"/>
      <c r="AI281" s="28"/>
      <c r="AJ281" s="28"/>
      <c r="AK281" s="28"/>
      <c r="AL281" s="28"/>
      <c r="AM281" s="28"/>
      <c r="AN281" s="28"/>
      <c r="AO281" s="28"/>
      <c r="AP281" s="28"/>
      <c r="AQ281" s="28"/>
      <c r="AR281" s="28"/>
      <c r="AS281" s="28"/>
      <c r="AT281" s="28"/>
      <c r="AU281" s="28"/>
      <c r="AV281" s="28"/>
      <c r="AW281" s="28"/>
      <c r="AX281" s="28"/>
      <c r="AY281" s="28"/>
      <c r="AZ281" s="376"/>
      <c r="BA281" s="1182"/>
      <c r="BB281" s="651" t="s">
        <v>82</v>
      </c>
      <c r="BC281" s="89" t="s">
        <v>35</v>
      </c>
      <c r="BD281" s="82" t="s">
        <v>35</v>
      </c>
      <c r="BE281" s="82" t="s">
        <v>35</v>
      </c>
      <c r="BF281" s="82" t="s">
        <v>35</v>
      </c>
      <c r="BG281" s="77" t="s">
        <v>35</v>
      </c>
      <c r="BH281" s="89" t="s">
        <v>35</v>
      </c>
      <c r="BI281" s="82" t="s">
        <v>35</v>
      </c>
      <c r="BJ281" s="82" t="s">
        <v>35</v>
      </c>
      <c r="BK281" s="82" t="s">
        <v>35</v>
      </c>
      <c r="BL281" s="77" t="s">
        <v>35</v>
      </c>
      <c r="BM281" s="89" t="s">
        <v>35</v>
      </c>
      <c r="BN281" s="82" t="s">
        <v>35</v>
      </c>
      <c r="BO281" s="82" t="s">
        <v>35</v>
      </c>
      <c r="BP281" s="82" t="s">
        <v>35</v>
      </c>
      <c r="BQ281" s="77" t="s">
        <v>35</v>
      </c>
      <c r="BR281" s="89" t="s">
        <v>35</v>
      </c>
      <c r="BS281" s="82" t="s">
        <v>35</v>
      </c>
      <c r="BT281" s="82" t="s">
        <v>35</v>
      </c>
      <c r="BU281" s="82" t="s">
        <v>35</v>
      </c>
      <c r="BV281" s="82" t="s">
        <v>35</v>
      </c>
      <c r="BW281" s="82" t="s">
        <v>35</v>
      </c>
      <c r="BX281" s="82" t="s">
        <v>35</v>
      </c>
      <c r="BY281" s="71" t="s">
        <v>35</v>
      </c>
      <c r="BZ281" s="71" t="s">
        <v>35</v>
      </c>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row>
    <row r="282" s="339" customFormat="true" ht="15" customHeight="true" x14ac:dyDescent="0.2">
      <c r="A282" s="1182"/>
      <c r="B282" s="651" t="s">
        <v>83</v>
      </c>
      <c r="C282" s="89" t="s">
        <v>35</v>
      </c>
      <c r="D282" s="82" t="s">
        <v>35</v>
      </c>
      <c r="E282" s="82" t="s">
        <v>35</v>
      </c>
      <c r="F282" s="82" t="s">
        <v>35</v>
      </c>
      <c r="G282" s="77" t="s">
        <v>35</v>
      </c>
      <c r="H282" s="89" t="s">
        <v>35</v>
      </c>
      <c r="I282" s="82" t="s">
        <v>35</v>
      </c>
      <c r="J282" s="82" t="s">
        <v>35</v>
      </c>
      <c r="K282" s="82" t="s">
        <v>35</v>
      </c>
      <c r="L282" s="77" t="s">
        <v>35</v>
      </c>
      <c r="M282" s="89" t="s">
        <v>35</v>
      </c>
      <c r="N282" s="82" t="s">
        <v>35</v>
      </c>
      <c r="O282" s="82" t="s">
        <v>35</v>
      </c>
      <c r="P282" s="82" t="s">
        <v>35</v>
      </c>
      <c r="Q282" s="71" t="s">
        <v>35</v>
      </c>
      <c r="R282" s="89" t="s">
        <v>35</v>
      </c>
      <c r="S282" s="82" t="s">
        <v>35</v>
      </c>
      <c r="T282" s="82" t="s">
        <v>35</v>
      </c>
      <c r="U282" s="82" t="s">
        <v>35</v>
      </c>
      <c r="V282" s="82" t="s">
        <v>35</v>
      </c>
      <c r="W282" s="82" t="s">
        <v>35</v>
      </c>
      <c r="X282" s="82" t="s">
        <v>35</v>
      </c>
      <c r="Y282" s="71" t="s">
        <v>35</v>
      </c>
      <c r="Z282" s="71" t="s">
        <v>35</v>
      </c>
      <c r="AA282" s="28"/>
      <c r="AB282" s="28"/>
      <c r="AC282" s="28"/>
      <c r="AD282" s="28"/>
      <c r="AE282" s="28"/>
      <c r="AF282" s="28"/>
      <c r="AG282" s="28"/>
      <c r="AH282" s="28"/>
      <c r="AI282" s="28"/>
      <c r="AJ282" s="28"/>
      <c r="AK282" s="28"/>
      <c r="AL282" s="28"/>
      <c r="AM282" s="28"/>
      <c r="AN282" s="28"/>
      <c r="AO282" s="28"/>
      <c r="AP282" s="28"/>
      <c r="AQ282" s="28"/>
      <c r="AR282" s="28"/>
      <c r="AS282" s="28"/>
      <c r="AT282" s="28"/>
      <c r="AU282" s="28"/>
      <c r="AV282" s="28"/>
      <c r="AW282" s="28"/>
      <c r="AX282" s="28"/>
      <c r="AY282" s="28"/>
      <c r="AZ282" s="376"/>
      <c r="BA282" s="1182"/>
      <c r="BB282" s="651" t="s">
        <v>83</v>
      </c>
      <c r="BC282" s="89" t="s">
        <v>35</v>
      </c>
      <c r="BD282" s="82" t="s">
        <v>35</v>
      </c>
      <c r="BE282" s="82" t="s">
        <v>35</v>
      </c>
      <c r="BF282" s="82" t="s">
        <v>35</v>
      </c>
      <c r="BG282" s="77" t="s">
        <v>35</v>
      </c>
      <c r="BH282" s="89" t="s">
        <v>35</v>
      </c>
      <c r="BI282" s="82" t="s">
        <v>35</v>
      </c>
      <c r="BJ282" s="82" t="s">
        <v>35</v>
      </c>
      <c r="BK282" s="82" t="s">
        <v>35</v>
      </c>
      <c r="BL282" s="77" t="s">
        <v>35</v>
      </c>
      <c r="BM282" s="89" t="s">
        <v>35</v>
      </c>
      <c r="BN282" s="82" t="s">
        <v>35</v>
      </c>
      <c r="BO282" s="82" t="s">
        <v>35</v>
      </c>
      <c r="BP282" s="82" t="s">
        <v>35</v>
      </c>
      <c r="BQ282" s="77" t="s">
        <v>35</v>
      </c>
      <c r="BR282" s="89" t="s">
        <v>35</v>
      </c>
      <c r="BS282" s="82" t="s">
        <v>35</v>
      </c>
      <c r="BT282" s="82" t="s">
        <v>35</v>
      </c>
      <c r="BU282" s="82" t="s">
        <v>35</v>
      </c>
      <c r="BV282" s="82" t="s">
        <v>35</v>
      </c>
      <c r="BW282" s="82" t="s">
        <v>35</v>
      </c>
      <c r="BX282" s="82" t="s">
        <v>35</v>
      </c>
      <c r="BY282" s="71" t="s">
        <v>35</v>
      </c>
      <c r="BZ282" s="71" t="s">
        <v>35</v>
      </c>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row>
    <row r="283" s="339" customFormat="true" ht="15" customHeight="true" x14ac:dyDescent="0.2">
      <c r="A283" s="1182"/>
      <c r="B283" s="651" t="s">
        <v>84</v>
      </c>
      <c r="C283" s="89" t="s">
        <v>35</v>
      </c>
      <c r="D283" s="82" t="s">
        <v>35</v>
      </c>
      <c r="E283" s="82" t="s">
        <v>35</v>
      </c>
      <c r="F283" s="82" t="s">
        <v>35</v>
      </c>
      <c r="G283" s="77" t="s">
        <v>35</v>
      </c>
      <c r="H283" s="89" t="s">
        <v>35</v>
      </c>
      <c r="I283" s="82" t="s">
        <v>35</v>
      </c>
      <c r="J283" s="82" t="s">
        <v>35</v>
      </c>
      <c r="K283" s="82" t="s">
        <v>35</v>
      </c>
      <c r="L283" s="77" t="s">
        <v>35</v>
      </c>
      <c r="M283" s="89" t="s">
        <v>35</v>
      </c>
      <c r="N283" s="82" t="s">
        <v>35</v>
      </c>
      <c r="O283" s="82" t="s">
        <v>35</v>
      </c>
      <c r="P283" s="82" t="s">
        <v>35</v>
      </c>
      <c r="Q283" s="71" t="s">
        <v>35</v>
      </c>
      <c r="R283" s="89" t="s">
        <v>35</v>
      </c>
      <c r="S283" s="82" t="s">
        <v>35</v>
      </c>
      <c r="T283" s="82" t="s">
        <v>35</v>
      </c>
      <c r="U283" s="82" t="s">
        <v>35</v>
      </c>
      <c r="V283" s="82" t="s">
        <v>35</v>
      </c>
      <c r="W283" s="82" t="s">
        <v>35</v>
      </c>
      <c r="X283" s="82" t="s">
        <v>35</v>
      </c>
      <c r="Y283" s="71" t="s">
        <v>35</v>
      </c>
      <c r="Z283" s="71" t="s">
        <v>35</v>
      </c>
      <c r="AA283" s="28"/>
      <c r="AB283" s="28"/>
      <c r="AC283" s="28"/>
      <c r="AD283" s="28"/>
      <c r="AE283" s="28"/>
      <c r="AF283" s="28"/>
      <c r="AG283" s="28"/>
      <c r="AH283" s="28"/>
      <c r="AI283" s="28"/>
      <c r="AJ283" s="28"/>
      <c r="AK283" s="28"/>
      <c r="AL283" s="28"/>
      <c r="AM283" s="28"/>
      <c r="AN283" s="28"/>
      <c r="AO283" s="28"/>
      <c r="AP283" s="28"/>
      <c r="AQ283" s="28"/>
      <c r="AR283" s="28"/>
      <c r="AS283" s="28"/>
      <c r="AT283" s="28"/>
      <c r="AU283" s="28"/>
      <c r="AV283" s="28"/>
      <c r="AW283" s="28"/>
      <c r="AX283" s="28"/>
      <c r="AY283" s="28"/>
      <c r="AZ283" s="376"/>
      <c r="BA283" s="1182"/>
      <c r="BB283" s="651" t="s">
        <v>84</v>
      </c>
      <c r="BC283" s="89" t="s">
        <v>35</v>
      </c>
      <c r="BD283" s="82" t="s">
        <v>35</v>
      </c>
      <c r="BE283" s="82" t="s">
        <v>35</v>
      </c>
      <c r="BF283" s="82" t="s">
        <v>35</v>
      </c>
      <c r="BG283" s="77" t="s">
        <v>35</v>
      </c>
      <c r="BH283" s="89" t="s">
        <v>35</v>
      </c>
      <c r="BI283" s="82" t="s">
        <v>35</v>
      </c>
      <c r="BJ283" s="82" t="s">
        <v>35</v>
      </c>
      <c r="BK283" s="82" t="s">
        <v>35</v>
      </c>
      <c r="BL283" s="77" t="s">
        <v>35</v>
      </c>
      <c r="BM283" s="89" t="s">
        <v>35</v>
      </c>
      <c r="BN283" s="82" t="s">
        <v>35</v>
      </c>
      <c r="BO283" s="82" t="s">
        <v>35</v>
      </c>
      <c r="BP283" s="82" t="s">
        <v>35</v>
      </c>
      <c r="BQ283" s="77" t="s">
        <v>35</v>
      </c>
      <c r="BR283" s="89" t="s">
        <v>35</v>
      </c>
      <c r="BS283" s="82" t="s">
        <v>35</v>
      </c>
      <c r="BT283" s="82" t="s">
        <v>35</v>
      </c>
      <c r="BU283" s="82" t="s">
        <v>35</v>
      </c>
      <c r="BV283" s="82" t="s">
        <v>35</v>
      </c>
      <c r="BW283" s="82" t="s">
        <v>35</v>
      </c>
      <c r="BX283" s="82" t="s">
        <v>35</v>
      </c>
      <c r="BY283" s="71" t="s">
        <v>35</v>
      </c>
      <c r="BZ283" s="71" t="s">
        <v>35</v>
      </c>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row>
    <row r="284" s="339" customFormat="true" ht="15" customHeight="true" x14ac:dyDescent="0.2">
      <c r="A284" s="1184"/>
      <c r="B284" s="653" t="s">
        <v>114</v>
      </c>
      <c r="C284" s="18" t="s">
        <v>35</v>
      </c>
      <c r="D284" s="16" t="s">
        <v>35</v>
      </c>
      <c r="E284" s="16" t="s">
        <v>35</v>
      </c>
      <c r="F284" s="16" t="s">
        <v>35</v>
      </c>
      <c r="G284" s="14" t="s">
        <v>35</v>
      </c>
      <c r="H284" s="18" t="s">
        <v>35</v>
      </c>
      <c r="I284" s="16" t="s">
        <v>35</v>
      </c>
      <c r="J284" s="16" t="s">
        <v>35</v>
      </c>
      <c r="K284" s="16" t="s">
        <v>35</v>
      </c>
      <c r="L284" s="14" t="s">
        <v>35</v>
      </c>
      <c r="M284" s="18" t="s">
        <v>35</v>
      </c>
      <c r="N284" s="16" t="s">
        <v>35</v>
      </c>
      <c r="O284" s="16" t="s">
        <v>35</v>
      </c>
      <c r="P284" s="16" t="s">
        <v>35</v>
      </c>
      <c r="Q284" s="10" t="s">
        <v>35</v>
      </c>
      <c r="R284" s="18" t="s">
        <v>35</v>
      </c>
      <c r="S284" s="16" t="s">
        <v>35</v>
      </c>
      <c r="T284" s="16" t="s">
        <v>35</v>
      </c>
      <c r="U284" s="16" t="s">
        <v>35</v>
      </c>
      <c r="V284" s="16" t="s">
        <v>35</v>
      </c>
      <c r="W284" s="16" t="s">
        <v>35</v>
      </c>
      <c r="X284" s="16" t="s">
        <v>35</v>
      </c>
      <c r="Y284" s="10" t="s">
        <v>35</v>
      </c>
      <c r="Z284" s="10" t="s">
        <v>35</v>
      </c>
      <c r="AA284" s="30"/>
      <c r="AB284" s="30"/>
      <c r="AC284" s="30"/>
      <c r="AD284" s="30"/>
      <c r="AE284" s="30"/>
      <c r="AF284" s="30"/>
      <c r="AG284" s="30"/>
      <c r="AH284" s="30"/>
      <c r="AI284" s="30"/>
      <c r="AJ284" s="30"/>
      <c r="AK284" s="30"/>
      <c r="AL284" s="30"/>
      <c r="AM284" s="30"/>
      <c r="AN284" s="30"/>
      <c r="AO284" s="30"/>
      <c r="AP284" s="30"/>
      <c r="AQ284" s="30"/>
      <c r="AR284" s="30"/>
      <c r="AS284" s="30"/>
      <c r="AT284" s="30"/>
      <c r="AU284" s="30"/>
      <c r="AV284" s="30"/>
      <c r="AW284" s="30"/>
      <c r="AX284" s="30"/>
      <c r="AY284" s="30"/>
      <c r="AZ284" s="376"/>
      <c r="BA284" s="1184"/>
      <c r="BB284" s="653" t="s">
        <v>114</v>
      </c>
      <c r="BC284" s="88" t="s">
        <v>35</v>
      </c>
      <c r="BD284" s="84" t="s">
        <v>35</v>
      </c>
      <c r="BE284" s="84" t="s">
        <v>35</v>
      </c>
      <c r="BF284" s="84" t="s">
        <v>35</v>
      </c>
      <c r="BG284" s="79" t="s">
        <v>35</v>
      </c>
      <c r="BH284" s="88" t="s">
        <v>35</v>
      </c>
      <c r="BI284" s="84" t="s">
        <v>35</v>
      </c>
      <c r="BJ284" s="84" t="s">
        <v>35</v>
      </c>
      <c r="BK284" s="84" t="s">
        <v>35</v>
      </c>
      <c r="BL284" s="79" t="s">
        <v>35</v>
      </c>
      <c r="BM284" s="88" t="s">
        <v>35</v>
      </c>
      <c r="BN284" s="84" t="s">
        <v>35</v>
      </c>
      <c r="BO284" s="84" t="s">
        <v>35</v>
      </c>
      <c r="BP284" s="84" t="s">
        <v>35</v>
      </c>
      <c r="BQ284" s="79" t="s">
        <v>35</v>
      </c>
      <c r="BR284" s="88" t="s">
        <v>35</v>
      </c>
      <c r="BS284" s="84" t="s">
        <v>35</v>
      </c>
      <c r="BT284" s="84" t="s">
        <v>35</v>
      </c>
      <c r="BU284" s="84" t="s">
        <v>35</v>
      </c>
      <c r="BV284" s="84" t="s">
        <v>35</v>
      </c>
      <c r="BW284" s="84" t="s">
        <v>35</v>
      </c>
      <c r="BX284" s="84" t="s">
        <v>35</v>
      </c>
      <c r="BY284" s="72" t="s">
        <v>35</v>
      </c>
      <c r="BZ284" s="72" t="s">
        <v>35</v>
      </c>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row>
    <row r="285" s="339" customFormat="true" ht="15" customHeight="true" x14ac:dyDescent="0.2">
      <c r="Y285" s="341"/>
      <c r="Z285" s="376"/>
      <c r="AA285" s="376"/>
      <c r="AB285" s="376"/>
      <c r="AC285" s="376"/>
      <c r="AD285" s="376"/>
      <c r="AE285" s="376"/>
      <c r="AF285" s="376"/>
      <c r="AG285" s="376"/>
      <c r="AH285" s="376"/>
      <c r="AI285" s="376"/>
      <c r="AJ285" s="376"/>
      <c r="AK285" s="376"/>
      <c r="AL285" s="376"/>
      <c r="AM285" s="376"/>
      <c r="AN285" s="376"/>
      <c r="AO285" s="376"/>
      <c r="AP285" s="376"/>
      <c r="AQ285" s="376"/>
      <c r="AR285" s="376"/>
      <c r="AS285" s="376"/>
      <c r="AT285" s="376"/>
      <c r="AU285" s="376"/>
      <c r="AV285" s="376"/>
      <c r="AW285" s="376"/>
      <c r="AX285" s="376"/>
      <c r="AY285" s="376"/>
      <c r="AZ285" s="376"/>
      <c r="BA285" s="341"/>
      <c r="BY285" s="341"/>
      <c r="BZ285" s="376"/>
      <c r="CA285" s="376"/>
      <c r="CB285" s="376"/>
      <c r="CC285" s="376"/>
      <c r="CD285" s="376"/>
      <c r="CE285" s="376"/>
      <c r="CF285" s="376"/>
      <c r="CG285" s="376"/>
      <c r="CH285" s="376"/>
      <c r="CI285" s="376"/>
      <c r="CJ285" s="376"/>
      <c r="CK285" s="376"/>
      <c r="CL285" s="376"/>
      <c r="CM285" s="376"/>
      <c r="CN285" s="376"/>
      <c r="CO285" s="376"/>
      <c r="CP285" s="376"/>
      <c r="CQ285" s="376"/>
      <c r="CR285" s="376"/>
      <c r="CS285" s="376"/>
      <c r="CT285" s="376"/>
      <c r="CU285" s="376"/>
      <c r="CV285" s="376"/>
      <c r="CW285" s="376"/>
      <c r="CX285" s="376"/>
      <c r="CY285" s="376"/>
      <c r="CZ285" s="376"/>
    </row>
    <row r="286" s="339" customFormat="true" ht="15" customHeight="true" x14ac:dyDescent="0.2">
      <c r="Y286" s="341"/>
      <c r="Z286" s="376"/>
      <c r="AA286" s="376"/>
      <c r="AB286" s="376"/>
      <c r="AC286" s="376"/>
      <c r="AD286" s="376"/>
      <c r="AE286" s="376"/>
      <c r="AF286" s="376"/>
      <c r="AG286" s="376"/>
      <c r="AH286" s="376"/>
      <c r="AI286" s="376"/>
      <c r="AJ286" s="376"/>
      <c r="AK286" s="376"/>
      <c r="AL286" s="376"/>
      <c r="AM286" s="376"/>
      <c r="AN286" s="376"/>
      <c r="AO286" s="376"/>
      <c r="AP286" s="376"/>
      <c r="AQ286" s="376"/>
      <c r="AR286" s="376"/>
      <c r="AS286" s="376"/>
      <c r="AT286" s="376"/>
      <c r="AU286" s="376"/>
      <c r="AV286" s="376"/>
      <c r="AW286" s="376"/>
      <c r="AX286" s="376"/>
      <c r="AY286" s="376"/>
      <c r="AZ286" s="376"/>
      <c r="BA286" s="341"/>
      <c r="BY286" s="341"/>
      <c r="BZ286" s="376"/>
      <c r="CA286" s="376"/>
      <c r="CB286" s="376"/>
      <c r="CC286" s="376"/>
      <c r="CD286" s="376"/>
      <c r="CE286" s="376"/>
      <c r="CF286" s="376"/>
      <c r="CG286" s="376"/>
      <c r="CH286" s="376"/>
      <c r="CI286" s="376"/>
      <c r="CJ286" s="376"/>
      <c r="CK286" s="376"/>
      <c r="CL286" s="376"/>
      <c r="CM286" s="376"/>
      <c r="CN286" s="376"/>
      <c r="CO286" s="376"/>
      <c r="CP286" s="376"/>
      <c r="CQ286" s="376"/>
      <c r="CR286" s="376"/>
      <c r="CS286" s="376"/>
      <c r="CT286" s="376"/>
      <c r="CU286" s="376"/>
      <c r="CV286" s="376"/>
      <c r="CW286" s="376"/>
      <c r="CX286" s="376"/>
      <c r="CY286" s="376"/>
      <c r="CZ286" s="376"/>
    </row>
    <row r="287" s="339" customFormat="true" ht="15" customHeight="true" x14ac:dyDescent="0.2">
      <c r="Y287" s="341"/>
      <c r="Z287" s="376"/>
      <c r="AA287" s="376"/>
      <c r="AB287" s="376"/>
      <c r="AC287" s="376"/>
      <c r="AD287" s="376"/>
      <c r="AE287" s="376"/>
      <c r="AF287" s="376"/>
      <c r="AG287" s="376"/>
      <c r="AH287" s="376"/>
      <c r="AI287" s="376"/>
      <c r="AJ287" s="376"/>
      <c r="AK287" s="376"/>
      <c r="AL287" s="376"/>
      <c r="AM287" s="376"/>
      <c r="AN287" s="376"/>
      <c r="AO287" s="376"/>
      <c r="AP287" s="376"/>
      <c r="AQ287" s="376"/>
      <c r="AR287" s="376"/>
      <c r="AS287" s="376"/>
      <c r="AT287" s="376"/>
      <c r="AU287" s="376"/>
      <c r="AV287" s="376"/>
      <c r="AW287" s="376"/>
      <c r="AX287" s="376"/>
      <c r="AY287" s="376"/>
      <c r="AZ287" s="376"/>
      <c r="BA287" s="341"/>
      <c r="BY287" s="341"/>
      <c r="BZ287" s="376"/>
      <c r="CA287" s="376"/>
      <c r="CB287" s="376"/>
      <c r="CC287" s="376"/>
      <c r="CD287" s="376"/>
      <c r="CE287" s="376"/>
      <c r="CF287" s="376"/>
      <c r="CG287" s="376"/>
      <c r="CH287" s="376"/>
      <c r="CI287" s="376"/>
      <c r="CJ287" s="376"/>
      <c r="CK287" s="376"/>
      <c r="CL287" s="376"/>
      <c r="CM287" s="376"/>
      <c r="CN287" s="376"/>
      <c r="CO287" s="376"/>
      <c r="CP287" s="376"/>
      <c r="CQ287" s="376"/>
      <c r="CR287" s="376"/>
      <c r="CS287" s="376"/>
      <c r="CT287" s="376"/>
      <c r="CU287" s="376"/>
      <c r="CV287" s="376"/>
      <c r="CW287" s="376"/>
      <c r="CX287" s="376"/>
      <c r="CY287" s="376"/>
      <c r="CZ287" s="376"/>
    </row>
    <row r="288" s="339" customFormat="true" ht="15" customHeight="true" x14ac:dyDescent="0.2">
      <c r="Y288" s="341"/>
      <c r="Z288" s="376"/>
      <c r="AA288" s="376"/>
      <c r="AB288" s="376"/>
      <c r="AC288" s="376"/>
      <c r="AD288" s="376"/>
      <c r="AE288" s="376"/>
      <c r="AF288" s="376"/>
      <c r="AG288" s="376"/>
      <c r="AH288" s="376"/>
      <c r="AI288" s="376"/>
      <c r="AJ288" s="376"/>
      <c r="AK288" s="376"/>
      <c r="AL288" s="376"/>
      <c r="AM288" s="376"/>
      <c r="AN288" s="376"/>
      <c r="AO288" s="376"/>
      <c r="AP288" s="376"/>
      <c r="AQ288" s="376"/>
      <c r="AR288" s="376"/>
      <c r="AS288" s="376"/>
      <c r="AT288" s="376"/>
      <c r="AU288" s="376"/>
      <c r="AV288" s="376"/>
      <c r="AW288" s="376"/>
      <c r="AX288" s="376"/>
      <c r="AY288" s="376"/>
      <c r="AZ288" s="376"/>
      <c r="BA288" s="341"/>
      <c r="BY288" s="341"/>
      <c r="BZ288" s="376"/>
      <c r="CA288" s="376"/>
      <c r="CB288" s="376"/>
      <c r="CC288" s="376"/>
      <c r="CD288" s="376"/>
      <c r="CE288" s="376"/>
      <c r="CF288" s="376"/>
      <c r="CG288" s="376"/>
      <c r="CH288" s="376"/>
      <c r="CI288" s="376"/>
      <c r="CJ288" s="376"/>
      <c r="CK288" s="376"/>
      <c r="CL288" s="376"/>
      <c r="CM288" s="376"/>
      <c r="CN288" s="376"/>
      <c r="CO288" s="376"/>
      <c r="CP288" s="376"/>
      <c r="CQ288" s="376"/>
      <c r="CR288" s="376"/>
      <c r="CS288" s="376"/>
      <c r="CT288" s="376"/>
      <c r="CU288" s="376"/>
      <c r="CV288" s="376"/>
      <c r="CW288" s="376"/>
      <c r="CX288" s="376"/>
      <c r="CY288" s="376"/>
      <c r="CZ288" s="376"/>
    </row>
    <row r="289" s="339" customFormat="true" ht="15" customHeight="true" x14ac:dyDescent="0.2">
      <c r="Y289" s="341"/>
      <c r="Z289" s="376"/>
      <c r="AA289" s="376"/>
      <c r="AB289" s="376"/>
      <c r="AC289" s="376"/>
      <c r="AD289" s="376"/>
      <c r="AE289" s="376"/>
      <c r="AF289" s="376"/>
      <c r="AG289" s="376"/>
      <c r="AH289" s="376"/>
      <c r="AI289" s="376"/>
      <c r="AJ289" s="376"/>
      <c r="AK289" s="376"/>
      <c r="AL289" s="376"/>
      <c r="AM289" s="376"/>
      <c r="AN289" s="376"/>
      <c r="AO289" s="376"/>
      <c r="AP289" s="376"/>
      <c r="AQ289" s="376"/>
      <c r="AR289" s="376"/>
      <c r="AS289" s="376"/>
      <c r="AT289" s="376"/>
      <c r="AU289" s="376"/>
      <c r="AV289" s="376"/>
      <c r="AW289" s="376"/>
      <c r="AX289" s="376"/>
      <c r="AY289" s="376"/>
      <c r="AZ289" s="376"/>
      <c r="BA289" s="341"/>
      <c r="BY289" s="341"/>
      <c r="BZ289" s="376"/>
      <c r="CA289" s="376"/>
      <c r="CB289" s="376"/>
      <c r="CC289" s="376"/>
      <c r="CD289" s="376"/>
      <c r="CE289" s="376"/>
      <c r="CF289" s="376"/>
      <c r="CG289" s="376"/>
      <c r="CH289" s="376"/>
      <c r="CI289" s="376"/>
      <c r="CJ289" s="376"/>
      <c r="CK289" s="376"/>
      <c r="CL289" s="376"/>
      <c r="CM289" s="376"/>
      <c r="CN289" s="376"/>
      <c r="CO289" s="376"/>
      <c r="CP289" s="376"/>
      <c r="CQ289" s="376"/>
      <c r="CR289" s="376"/>
      <c r="CS289" s="376"/>
      <c r="CT289" s="376"/>
      <c r="CU289" s="376"/>
      <c r="CV289" s="376"/>
      <c r="CW289" s="376"/>
      <c r="CX289" s="376"/>
      <c r="CY289" s="376"/>
      <c r="CZ289" s="376"/>
    </row>
    <row r="290" s="339" customFormat="true" ht="15" customHeight="true" x14ac:dyDescent="0.2">
      <c r="Y290" s="341"/>
      <c r="Z290" s="376"/>
      <c r="AA290" s="376"/>
      <c r="AB290" s="376"/>
      <c r="AC290" s="376"/>
      <c r="AD290" s="376"/>
      <c r="AE290" s="376"/>
      <c r="AF290" s="376"/>
      <c r="AG290" s="376"/>
      <c r="AH290" s="376"/>
      <c r="AI290" s="376"/>
      <c r="AJ290" s="376"/>
      <c r="AK290" s="376"/>
      <c r="AL290" s="376"/>
      <c r="AM290" s="376"/>
      <c r="AN290" s="376"/>
      <c r="AO290" s="376"/>
      <c r="AP290" s="376"/>
      <c r="AQ290" s="376"/>
      <c r="AR290" s="376"/>
      <c r="AS290" s="376"/>
      <c r="AT290" s="376"/>
      <c r="AU290" s="376"/>
      <c r="AV290" s="376"/>
      <c r="AW290" s="376"/>
      <c r="AX290" s="376"/>
      <c r="AY290" s="376"/>
      <c r="AZ290" s="376"/>
      <c r="BA290" s="341"/>
      <c r="BY290" s="341"/>
      <c r="BZ290" s="376"/>
      <c r="CA290" s="376"/>
      <c r="CB290" s="376"/>
      <c r="CC290" s="376"/>
      <c r="CD290" s="376"/>
      <c r="CE290" s="376"/>
      <c r="CF290" s="376"/>
      <c r="CG290" s="376"/>
      <c r="CH290" s="376"/>
      <c r="CI290" s="376"/>
      <c r="CJ290" s="376"/>
      <c r="CK290" s="376"/>
      <c r="CL290" s="376"/>
      <c r="CM290" s="376"/>
      <c r="CN290" s="376"/>
      <c r="CO290" s="376"/>
      <c r="CP290" s="376"/>
      <c r="CQ290" s="376"/>
      <c r="CR290" s="376"/>
      <c r="CS290" s="376"/>
      <c r="CT290" s="376"/>
      <c r="CU290" s="376"/>
      <c r="CV290" s="376"/>
      <c r="CW290" s="376"/>
      <c r="CX290" s="376"/>
      <c r="CY290" s="376"/>
      <c r="CZ290" s="376"/>
    </row>
    <row r="291" s="339" customFormat="true" ht="15" customHeight="true" x14ac:dyDescent="0.2">
      <c r="Y291" s="341"/>
      <c r="Z291" s="376"/>
      <c r="AA291" s="376"/>
      <c r="AB291" s="376"/>
      <c r="AC291" s="376"/>
      <c r="AD291" s="376"/>
      <c r="AE291" s="376"/>
      <c r="AF291" s="376"/>
      <c r="AG291" s="376"/>
      <c r="AH291" s="376"/>
      <c r="AI291" s="376"/>
      <c r="AJ291" s="376"/>
      <c r="AK291" s="376"/>
      <c r="AL291" s="376"/>
      <c r="AM291" s="376"/>
      <c r="AN291" s="376"/>
      <c r="AO291" s="376"/>
      <c r="AP291" s="376"/>
      <c r="AQ291" s="376"/>
      <c r="AR291" s="376"/>
      <c r="AS291" s="376"/>
      <c r="AT291" s="376"/>
      <c r="AU291" s="376"/>
      <c r="AV291" s="376"/>
      <c r="AW291" s="376"/>
      <c r="AX291" s="376"/>
      <c r="AY291" s="376"/>
      <c r="AZ291" s="376"/>
      <c r="BA291" s="341"/>
      <c r="BY291" s="341"/>
      <c r="BZ291" s="376"/>
      <c r="CA291" s="376"/>
      <c r="CB291" s="376"/>
      <c r="CC291" s="376"/>
      <c r="CD291" s="376"/>
      <c r="CE291" s="376"/>
      <c r="CF291" s="376"/>
      <c r="CG291" s="376"/>
      <c r="CH291" s="376"/>
      <c r="CI291" s="376"/>
      <c r="CJ291" s="376"/>
      <c r="CK291" s="376"/>
      <c r="CL291" s="376"/>
      <c r="CM291" s="376"/>
      <c r="CN291" s="376"/>
      <c r="CO291" s="376"/>
      <c r="CP291" s="376"/>
      <c r="CQ291" s="376"/>
      <c r="CR291" s="376"/>
      <c r="CS291" s="376"/>
      <c r="CT291" s="376"/>
      <c r="CU291" s="376"/>
      <c r="CV291" s="376"/>
      <c r="CW291" s="376"/>
      <c r="CX291" s="376"/>
      <c r="CY291" s="376"/>
      <c r="CZ291" s="376"/>
    </row>
    <row r="292" s="339" customFormat="true" ht="15" customHeight="true" x14ac:dyDescent="0.2">
      <c r="Y292" s="341"/>
      <c r="Z292" s="376"/>
      <c r="AA292" s="376"/>
      <c r="AB292" s="376"/>
      <c r="AC292" s="376"/>
      <c r="AD292" s="376"/>
      <c r="AE292" s="376"/>
      <c r="AF292" s="376"/>
      <c r="AG292" s="376"/>
      <c r="AH292" s="376"/>
      <c r="AI292" s="376"/>
      <c r="AJ292" s="376"/>
      <c r="AK292" s="376"/>
      <c r="AL292" s="376"/>
      <c r="AM292" s="376"/>
      <c r="AN292" s="376"/>
      <c r="AO292" s="376"/>
      <c r="AP292" s="376"/>
      <c r="AQ292" s="376"/>
      <c r="AR292" s="376"/>
      <c r="AS292" s="376"/>
      <c r="AT292" s="376"/>
      <c r="AU292" s="376"/>
      <c r="AV292" s="376"/>
      <c r="AW292" s="376"/>
      <c r="AX292" s="376"/>
      <c r="AY292" s="376"/>
      <c r="AZ292" s="376"/>
      <c r="BA292" s="341"/>
      <c r="BY292" s="341"/>
      <c r="BZ292" s="376"/>
      <c r="CA292" s="376"/>
      <c r="CB292" s="376"/>
      <c r="CC292" s="376"/>
      <c r="CD292" s="376"/>
      <c r="CE292" s="376"/>
      <c r="CF292" s="376"/>
      <c r="CG292" s="376"/>
      <c r="CH292" s="376"/>
      <c r="CI292" s="376"/>
      <c r="CJ292" s="376"/>
      <c r="CK292" s="376"/>
      <c r="CL292" s="376"/>
      <c r="CM292" s="376"/>
      <c r="CN292" s="376"/>
      <c r="CO292" s="376"/>
      <c r="CP292" s="376"/>
      <c r="CQ292" s="376"/>
      <c r="CR292" s="376"/>
      <c r="CS292" s="376"/>
      <c r="CT292" s="376"/>
      <c r="CU292" s="376"/>
      <c r="CV292" s="376"/>
      <c r="CW292" s="376"/>
      <c r="CX292" s="376"/>
      <c r="CY292" s="376"/>
      <c r="CZ292" s="376"/>
    </row>
    <row r="293" s="339" customFormat="true" ht="15" customHeight="true" x14ac:dyDescent="0.2">
      <c r="Y293" s="341"/>
      <c r="Z293" s="376"/>
      <c r="AA293" s="376"/>
      <c r="AB293" s="376"/>
      <c r="AC293" s="376"/>
      <c r="AD293" s="376"/>
      <c r="AE293" s="376"/>
      <c r="AF293" s="376"/>
      <c r="AG293" s="376"/>
      <c r="AH293" s="376"/>
      <c r="AI293" s="376"/>
      <c r="AJ293" s="376"/>
      <c r="AK293" s="376"/>
      <c r="AL293" s="376"/>
      <c r="AM293" s="376"/>
      <c r="AN293" s="376"/>
      <c r="AO293" s="376"/>
      <c r="AP293" s="376"/>
      <c r="AQ293" s="376"/>
      <c r="AR293" s="376"/>
      <c r="AS293" s="376"/>
      <c r="AT293" s="376"/>
      <c r="AU293" s="376"/>
      <c r="AV293" s="376"/>
      <c r="AW293" s="376"/>
      <c r="AX293" s="376"/>
      <c r="AY293" s="376"/>
      <c r="AZ293" s="376"/>
      <c r="BA293" s="341"/>
      <c r="BY293" s="341"/>
      <c r="BZ293" s="376"/>
      <c r="CA293" s="376"/>
      <c r="CB293" s="376"/>
      <c r="CC293" s="376"/>
      <c r="CD293" s="376"/>
      <c r="CE293" s="376"/>
      <c r="CF293" s="376"/>
      <c r="CG293" s="376"/>
      <c r="CH293" s="376"/>
      <c r="CI293" s="376"/>
      <c r="CJ293" s="376"/>
      <c r="CK293" s="376"/>
      <c r="CL293" s="376"/>
      <c r="CM293" s="376"/>
      <c r="CN293" s="376"/>
      <c r="CO293" s="376"/>
      <c r="CP293" s="376"/>
      <c r="CQ293" s="376"/>
      <c r="CR293" s="376"/>
      <c r="CS293" s="376"/>
      <c r="CT293" s="376"/>
      <c r="CU293" s="376"/>
      <c r="CV293" s="376"/>
      <c r="CW293" s="376"/>
      <c r="CX293" s="376"/>
      <c r="CY293" s="376"/>
      <c r="CZ293" s="376"/>
    </row>
    <row r="294" s="339" customFormat="true" ht="15" customHeight="true" x14ac:dyDescent="0.2">
      <c r="Y294" s="341"/>
      <c r="Z294" s="376"/>
      <c r="AA294" s="376"/>
      <c r="AB294" s="376"/>
      <c r="AC294" s="376"/>
      <c r="AD294" s="376"/>
      <c r="AE294" s="376"/>
      <c r="AF294" s="376"/>
      <c r="AG294" s="376"/>
      <c r="AH294" s="376"/>
      <c r="AI294" s="376"/>
      <c r="AJ294" s="376"/>
      <c r="AK294" s="376"/>
      <c r="AL294" s="376"/>
      <c r="AM294" s="376"/>
      <c r="AN294" s="376"/>
      <c r="AO294" s="376"/>
      <c r="AP294" s="376"/>
      <c r="AQ294" s="376"/>
      <c r="AR294" s="376"/>
      <c r="AS294" s="376"/>
      <c r="AT294" s="376"/>
      <c r="AU294" s="376"/>
      <c r="AV294" s="376"/>
      <c r="AW294" s="376"/>
      <c r="AX294" s="376"/>
      <c r="AY294" s="376"/>
      <c r="AZ294" s="376"/>
      <c r="BA294" s="341"/>
      <c r="BY294" s="341"/>
      <c r="BZ294" s="376"/>
      <c r="CA294" s="376"/>
      <c r="CB294" s="376"/>
      <c r="CC294" s="376"/>
      <c r="CD294" s="376"/>
      <c r="CE294" s="376"/>
      <c r="CF294" s="376"/>
      <c r="CG294" s="376"/>
      <c r="CH294" s="376"/>
      <c r="CI294" s="376"/>
      <c r="CJ294" s="376"/>
      <c r="CK294" s="376"/>
      <c r="CL294" s="376"/>
      <c r="CM294" s="376"/>
      <c r="CN294" s="376"/>
      <c r="CO294" s="376"/>
      <c r="CP294" s="376"/>
      <c r="CQ294" s="376"/>
      <c r="CR294" s="376"/>
      <c r="CS294" s="376"/>
      <c r="CT294" s="376"/>
      <c r="CU294" s="376"/>
      <c r="CV294" s="376"/>
      <c r="CW294" s="376"/>
      <c r="CX294" s="376"/>
      <c r="CY294" s="376"/>
      <c r="CZ294" s="376"/>
    </row>
    <row r="295" s="339" customFormat="true" ht="15" customHeight="true" x14ac:dyDescent="0.2">
      <c r="Y295" s="341"/>
      <c r="Z295" s="376"/>
      <c r="AA295" s="376"/>
      <c r="AB295" s="376"/>
      <c r="AC295" s="376"/>
      <c r="AD295" s="376"/>
      <c r="AE295" s="376"/>
      <c r="AF295" s="376"/>
      <c r="AG295" s="376"/>
      <c r="AH295" s="376"/>
      <c r="AI295" s="376"/>
      <c r="AJ295" s="376"/>
      <c r="AK295" s="376"/>
      <c r="AL295" s="376"/>
      <c r="AM295" s="376"/>
      <c r="AN295" s="376"/>
      <c r="AO295" s="376"/>
      <c r="AP295" s="376"/>
      <c r="AQ295" s="376"/>
      <c r="AR295" s="376"/>
      <c r="AS295" s="376"/>
      <c r="AT295" s="376"/>
      <c r="AU295" s="376"/>
      <c r="AV295" s="376"/>
      <c r="AW295" s="376"/>
      <c r="AX295" s="376"/>
      <c r="AY295" s="376"/>
      <c r="AZ295" s="376"/>
      <c r="BA295" s="341"/>
      <c r="BY295" s="341"/>
      <c r="BZ295" s="376"/>
      <c r="CA295" s="376"/>
      <c r="CB295" s="376"/>
      <c r="CC295" s="376"/>
      <c r="CD295" s="376"/>
      <c r="CE295" s="376"/>
      <c r="CF295" s="376"/>
      <c r="CG295" s="376"/>
      <c r="CH295" s="376"/>
      <c r="CI295" s="376"/>
      <c r="CJ295" s="376"/>
      <c r="CK295" s="376"/>
      <c r="CL295" s="376"/>
      <c r="CM295" s="376"/>
      <c r="CN295" s="376"/>
      <c r="CO295" s="376"/>
      <c r="CP295" s="376"/>
      <c r="CQ295" s="376"/>
      <c r="CR295" s="376"/>
      <c r="CS295" s="376"/>
      <c r="CT295" s="376"/>
      <c r="CU295" s="376"/>
      <c r="CV295" s="376"/>
      <c r="CW295" s="376"/>
      <c r="CX295" s="376"/>
      <c r="CY295" s="376"/>
      <c r="CZ295" s="376"/>
    </row>
    <row r="296" s="339" customFormat="true" ht="15" customHeight="true" x14ac:dyDescent="0.2">
      <c r="Y296" s="341"/>
      <c r="Z296" s="376"/>
      <c r="AA296" s="376"/>
      <c r="AB296" s="376"/>
      <c r="AC296" s="376"/>
      <c r="AD296" s="376"/>
      <c r="AE296" s="376"/>
      <c r="AF296" s="376"/>
      <c r="AG296" s="376"/>
      <c r="AH296" s="376"/>
      <c r="AI296" s="376"/>
      <c r="AJ296" s="376"/>
      <c r="AK296" s="376"/>
      <c r="AL296" s="376"/>
      <c r="AM296" s="376"/>
      <c r="AN296" s="376"/>
      <c r="AO296" s="376"/>
      <c r="AP296" s="376"/>
      <c r="AQ296" s="376"/>
      <c r="AR296" s="376"/>
      <c r="AS296" s="376"/>
      <c r="AT296" s="376"/>
      <c r="AU296" s="376"/>
      <c r="AV296" s="376"/>
      <c r="AW296" s="376"/>
      <c r="AX296" s="376"/>
      <c r="AY296" s="376"/>
      <c r="AZ296" s="376"/>
      <c r="BA296" s="341"/>
      <c r="BY296" s="341"/>
      <c r="BZ296" s="376"/>
      <c r="CA296" s="376"/>
      <c r="CB296" s="376"/>
      <c r="CC296" s="376"/>
      <c r="CD296" s="376"/>
      <c r="CE296" s="376"/>
      <c r="CF296" s="376"/>
      <c r="CG296" s="376"/>
      <c r="CH296" s="376"/>
      <c r="CI296" s="376"/>
      <c r="CJ296" s="376"/>
      <c r="CK296" s="376"/>
      <c r="CL296" s="376"/>
      <c r="CM296" s="376"/>
      <c r="CN296" s="376"/>
      <c r="CO296" s="376"/>
      <c r="CP296" s="376"/>
      <c r="CQ296" s="376"/>
      <c r="CR296" s="376"/>
      <c r="CS296" s="376"/>
      <c r="CT296" s="376"/>
      <c r="CU296" s="376"/>
      <c r="CV296" s="376"/>
      <c r="CW296" s="376"/>
      <c r="CX296" s="376"/>
      <c r="CY296" s="376"/>
      <c r="CZ296" s="376"/>
    </row>
    <row r="297" s="339" customFormat="true" ht="15" customHeight="true" x14ac:dyDescent="0.2">
      <c r="Y297" s="341"/>
      <c r="Z297" s="376"/>
      <c r="AA297" s="376"/>
      <c r="AB297" s="376"/>
      <c r="AC297" s="376"/>
      <c r="AD297" s="376"/>
      <c r="AE297" s="376"/>
      <c r="AF297" s="376"/>
      <c r="AG297" s="376"/>
      <c r="AH297" s="376"/>
      <c r="AI297" s="376"/>
      <c r="AJ297" s="376"/>
      <c r="AK297" s="376"/>
      <c r="AL297" s="376"/>
      <c r="AM297" s="376"/>
      <c r="AN297" s="376"/>
      <c r="AO297" s="376"/>
      <c r="AP297" s="376"/>
      <c r="AQ297" s="376"/>
      <c r="AR297" s="376"/>
      <c r="AS297" s="376"/>
      <c r="AT297" s="376"/>
      <c r="AU297" s="376"/>
      <c r="AV297" s="376"/>
      <c r="AW297" s="376"/>
      <c r="AX297" s="376"/>
      <c r="AY297" s="376"/>
      <c r="AZ297" s="376"/>
      <c r="BA297" s="341"/>
      <c r="BY297" s="341"/>
      <c r="BZ297" s="376"/>
      <c r="CA297" s="376"/>
      <c r="CB297" s="376"/>
      <c r="CC297" s="376"/>
      <c r="CD297" s="376"/>
      <c r="CE297" s="376"/>
      <c r="CF297" s="376"/>
      <c r="CG297" s="376"/>
      <c r="CH297" s="376"/>
      <c r="CI297" s="376"/>
      <c r="CJ297" s="376"/>
      <c r="CK297" s="376"/>
      <c r="CL297" s="376"/>
      <c r="CM297" s="376"/>
      <c r="CN297" s="376"/>
      <c r="CO297" s="376"/>
      <c r="CP297" s="376"/>
      <c r="CQ297" s="376"/>
      <c r="CR297" s="376"/>
      <c r="CS297" s="376"/>
      <c r="CT297" s="376"/>
      <c r="CU297" s="376"/>
      <c r="CV297" s="376"/>
      <c r="CW297" s="376"/>
      <c r="CX297" s="376"/>
      <c r="CY297" s="376"/>
      <c r="CZ297" s="376"/>
    </row>
    <row r="298" s="339" customFormat="true" ht="15" customHeight="true" x14ac:dyDescent="0.2">
      <c r="Y298" s="341"/>
      <c r="Z298" s="376"/>
      <c r="AA298" s="376"/>
      <c r="AB298" s="376"/>
      <c r="AC298" s="376"/>
      <c r="AD298" s="376"/>
      <c r="AE298" s="376"/>
      <c r="AF298" s="376"/>
      <c r="AG298" s="376"/>
      <c r="AH298" s="376"/>
      <c r="AI298" s="376"/>
      <c r="AJ298" s="376"/>
      <c r="AK298" s="376"/>
      <c r="AL298" s="376"/>
      <c r="AM298" s="376"/>
      <c r="AN298" s="376"/>
      <c r="AO298" s="376"/>
      <c r="AP298" s="376"/>
      <c r="AQ298" s="376"/>
      <c r="AR298" s="376"/>
      <c r="AS298" s="376"/>
      <c r="AT298" s="376"/>
      <c r="AU298" s="376"/>
      <c r="AV298" s="376"/>
      <c r="AW298" s="376"/>
      <c r="AX298" s="376"/>
      <c r="AY298" s="376"/>
      <c r="AZ298" s="376"/>
      <c r="BA298" s="341"/>
      <c r="BY298" s="341"/>
      <c r="BZ298" s="376"/>
      <c r="CA298" s="376"/>
      <c r="CB298" s="376"/>
      <c r="CC298" s="376"/>
      <c r="CD298" s="376"/>
      <c r="CE298" s="376"/>
      <c r="CF298" s="376"/>
      <c r="CG298" s="376"/>
      <c r="CH298" s="376"/>
      <c r="CI298" s="376"/>
      <c r="CJ298" s="376"/>
      <c r="CK298" s="376"/>
      <c r="CL298" s="376"/>
      <c r="CM298" s="376"/>
      <c r="CN298" s="376"/>
      <c r="CO298" s="376"/>
      <c r="CP298" s="376"/>
      <c r="CQ298" s="376"/>
      <c r="CR298" s="376"/>
      <c r="CS298" s="376"/>
      <c r="CT298" s="376"/>
      <c r="CU298" s="376"/>
      <c r="CV298" s="376"/>
      <c r="CW298" s="376"/>
      <c r="CX298" s="376"/>
      <c r="CY298" s="376"/>
      <c r="CZ298" s="376"/>
    </row>
    <row r="299" s="339" customFormat="true" ht="15" customHeight="true" x14ac:dyDescent="0.2">
      <c r="Y299" s="341"/>
      <c r="Z299" s="376"/>
      <c r="AA299" s="376"/>
      <c r="AB299" s="376"/>
      <c r="AC299" s="376"/>
      <c r="AD299" s="376"/>
      <c r="AE299" s="376"/>
      <c r="AF299" s="376"/>
      <c r="AG299" s="376"/>
      <c r="AH299" s="376"/>
      <c r="AI299" s="376"/>
      <c r="AJ299" s="376"/>
      <c r="AK299" s="376"/>
      <c r="AL299" s="376"/>
      <c r="AM299" s="376"/>
      <c r="AN299" s="376"/>
      <c r="AO299" s="376"/>
      <c r="AP299" s="376"/>
      <c r="AQ299" s="376"/>
      <c r="AR299" s="376"/>
      <c r="AS299" s="376"/>
      <c r="AT299" s="376"/>
      <c r="AU299" s="376"/>
      <c r="AV299" s="376"/>
      <c r="AW299" s="376"/>
      <c r="AX299" s="376"/>
      <c r="AY299" s="376"/>
      <c r="AZ299" s="376"/>
      <c r="BA299" s="341"/>
      <c r="BY299" s="341"/>
      <c r="BZ299" s="376"/>
      <c r="CA299" s="376"/>
      <c r="CB299" s="376"/>
      <c r="CC299" s="376"/>
      <c r="CD299" s="376"/>
      <c r="CE299" s="376"/>
      <c r="CF299" s="376"/>
      <c r="CG299" s="376"/>
      <c r="CH299" s="376"/>
      <c r="CI299" s="376"/>
      <c r="CJ299" s="376"/>
      <c r="CK299" s="376"/>
      <c r="CL299" s="376"/>
      <c r="CM299" s="376"/>
      <c r="CN299" s="376"/>
      <c r="CO299" s="376"/>
      <c r="CP299" s="376"/>
      <c r="CQ299" s="376"/>
      <c r="CR299" s="376"/>
      <c r="CS299" s="376"/>
      <c r="CT299" s="376"/>
      <c r="CU299" s="376"/>
      <c r="CV299" s="376"/>
      <c r="CW299" s="376"/>
      <c r="CX299" s="376"/>
      <c r="CY299" s="376"/>
      <c r="CZ299" s="376"/>
    </row>
    <row r="300" s="339" customFormat="true" ht="15" customHeight="true" x14ac:dyDescent="0.2">
      <c r="Y300" s="341"/>
      <c r="Z300" s="376"/>
      <c r="AA300" s="376"/>
      <c r="AB300" s="376"/>
      <c r="AC300" s="376"/>
      <c r="AD300" s="376"/>
      <c r="AE300" s="376"/>
      <c r="AF300" s="376"/>
      <c r="AG300" s="376"/>
      <c r="AH300" s="376"/>
      <c r="AI300" s="376"/>
      <c r="AJ300" s="376"/>
      <c r="AK300" s="376"/>
      <c r="AL300" s="376"/>
      <c r="AM300" s="376"/>
      <c r="AN300" s="376"/>
      <c r="AO300" s="376"/>
      <c r="AP300" s="376"/>
      <c r="AQ300" s="376"/>
      <c r="AR300" s="376"/>
      <c r="AS300" s="376"/>
      <c r="AT300" s="376"/>
      <c r="AU300" s="376"/>
      <c r="AV300" s="376"/>
      <c r="AW300" s="376"/>
      <c r="AX300" s="376"/>
      <c r="AY300" s="376"/>
      <c r="AZ300" s="376"/>
      <c r="BA300" s="341"/>
      <c r="BY300" s="341"/>
      <c r="BZ300" s="376"/>
      <c r="CA300" s="376"/>
      <c r="CB300" s="376"/>
      <c r="CC300" s="376"/>
      <c r="CD300" s="376"/>
      <c r="CE300" s="376"/>
      <c r="CF300" s="376"/>
      <c r="CG300" s="376"/>
      <c r="CH300" s="376"/>
      <c r="CI300" s="376"/>
      <c r="CJ300" s="376"/>
      <c r="CK300" s="376"/>
      <c r="CL300" s="376"/>
      <c r="CM300" s="376"/>
      <c r="CN300" s="376"/>
      <c r="CO300" s="376"/>
      <c r="CP300" s="376"/>
      <c r="CQ300" s="376"/>
      <c r="CR300" s="376"/>
      <c r="CS300" s="376"/>
      <c r="CT300" s="376"/>
      <c r="CU300" s="376"/>
      <c r="CV300" s="376"/>
      <c r="CW300" s="376"/>
      <c r="CX300" s="376"/>
      <c r="CY300" s="376"/>
      <c r="CZ300" s="376"/>
    </row>
    <row r="301" s="339" customFormat="true" ht="15" customHeight="true" x14ac:dyDescent="0.2">
      <c r="Y301" s="341"/>
      <c r="Z301" s="376"/>
      <c r="AA301" s="376"/>
      <c r="AB301" s="376"/>
      <c r="AC301" s="376"/>
      <c r="AD301" s="376"/>
      <c r="AE301" s="376"/>
      <c r="AF301" s="376"/>
      <c r="AG301" s="376"/>
      <c r="AH301" s="376"/>
      <c r="AI301" s="376"/>
      <c r="AJ301" s="376"/>
      <c r="AK301" s="376"/>
      <c r="AL301" s="376"/>
      <c r="AM301" s="376"/>
      <c r="AN301" s="376"/>
      <c r="AO301" s="376"/>
      <c r="AP301" s="376"/>
      <c r="AQ301" s="376"/>
      <c r="AR301" s="376"/>
      <c r="AS301" s="376"/>
      <c r="AT301" s="376"/>
      <c r="AU301" s="376"/>
      <c r="AV301" s="376"/>
      <c r="AW301" s="376"/>
      <c r="AX301" s="376"/>
      <c r="AY301" s="376"/>
      <c r="AZ301" s="376"/>
      <c r="BA301" s="341"/>
      <c r="BY301" s="341"/>
      <c r="BZ301" s="376"/>
      <c r="CA301" s="376"/>
      <c r="CB301" s="376"/>
      <c r="CC301" s="376"/>
      <c r="CD301" s="376"/>
      <c r="CE301" s="376"/>
      <c r="CF301" s="376"/>
      <c r="CG301" s="376"/>
      <c r="CH301" s="376"/>
      <c r="CI301" s="376"/>
      <c r="CJ301" s="376"/>
      <c r="CK301" s="376"/>
      <c r="CL301" s="376"/>
      <c r="CM301" s="376"/>
      <c r="CN301" s="376"/>
      <c r="CO301" s="376"/>
      <c r="CP301" s="376"/>
      <c r="CQ301" s="376"/>
      <c r="CR301" s="376"/>
      <c r="CS301" s="376"/>
      <c r="CT301" s="376"/>
      <c r="CU301" s="376"/>
      <c r="CV301" s="376"/>
      <c r="CW301" s="376"/>
      <c r="CX301" s="376"/>
      <c r="CY301" s="376"/>
      <c r="CZ301" s="376"/>
    </row>
    <row r="302" s="339" customFormat="true" ht="15" customHeight="true" x14ac:dyDescent="0.2">
      <c r="Y302" s="341"/>
      <c r="Z302" s="376"/>
      <c r="AA302" s="376"/>
      <c r="AB302" s="376"/>
      <c r="AC302" s="376"/>
      <c r="AD302" s="376"/>
      <c r="AE302" s="376"/>
      <c r="AF302" s="376"/>
      <c r="AG302" s="376"/>
      <c r="AH302" s="376"/>
      <c r="AI302" s="376"/>
      <c r="AJ302" s="376"/>
      <c r="AK302" s="376"/>
      <c r="AL302" s="376"/>
      <c r="AM302" s="376"/>
      <c r="AN302" s="376"/>
      <c r="AO302" s="376"/>
      <c r="AP302" s="376"/>
      <c r="AQ302" s="376"/>
      <c r="AR302" s="376"/>
      <c r="AS302" s="376"/>
      <c r="AT302" s="376"/>
      <c r="AU302" s="376"/>
      <c r="AV302" s="376"/>
      <c r="AW302" s="376"/>
      <c r="AX302" s="376"/>
      <c r="AY302" s="376"/>
      <c r="AZ302" s="376"/>
      <c r="BA302" s="341"/>
      <c r="BY302" s="341"/>
      <c r="BZ302" s="376"/>
      <c r="CA302" s="376"/>
      <c r="CB302" s="376"/>
      <c r="CC302" s="376"/>
      <c r="CD302" s="376"/>
      <c r="CE302" s="376"/>
      <c r="CF302" s="376"/>
      <c r="CG302" s="376"/>
      <c r="CH302" s="376"/>
      <c r="CI302" s="376"/>
      <c r="CJ302" s="376"/>
      <c r="CK302" s="376"/>
      <c r="CL302" s="376"/>
      <c r="CM302" s="376"/>
      <c r="CN302" s="376"/>
      <c r="CO302" s="376"/>
      <c r="CP302" s="376"/>
      <c r="CQ302" s="376"/>
      <c r="CR302" s="376"/>
      <c r="CS302" s="376"/>
      <c r="CT302" s="376"/>
      <c r="CU302" s="376"/>
      <c r="CV302" s="376"/>
      <c r="CW302" s="376"/>
      <c r="CX302" s="376"/>
      <c r="CY302" s="376"/>
      <c r="CZ302" s="376"/>
    </row>
    <row r="303" s="339" customFormat="true" ht="15" customHeight="true" x14ac:dyDescent="0.2">
      <c r="Y303" s="341"/>
      <c r="Z303" s="376"/>
      <c r="AA303" s="376"/>
      <c r="AB303" s="376"/>
      <c r="AC303" s="376"/>
      <c r="AD303" s="376"/>
      <c r="AE303" s="376"/>
      <c r="AF303" s="376"/>
      <c r="AG303" s="376"/>
      <c r="AH303" s="376"/>
      <c r="AI303" s="376"/>
      <c r="AJ303" s="376"/>
      <c r="AK303" s="376"/>
      <c r="AL303" s="376"/>
      <c r="AM303" s="376"/>
      <c r="AN303" s="376"/>
      <c r="AO303" s="376"/>
      <c r="AP303" s="376"/>
      <c r="AQ303" s="376"/>
      <c r="AR303" s="376"/>
      <c r="AS303" s="376"/>
      <c r="AT303" s="376"/>
      <c r="AU303" s="376"/>
      <c r="AV303" s="376"/>
      <c r="AW303" s="376"/>
      <c r="AX303" s="376"/>
      <c r="AY303" s="376"/>
      <c r="AZ303" s="376"/>
      <c r="BA303" s="341"/>
      <c r="BY303" s="341"/>
      <c r="BZ303" s="376"/>
      <c r="CA303" s="376"/>
      <c r="CB303" s="376"/>
      <c r="CC303" s="376"/>
      <c r="CD303" s="376"/>
      <c r="CE303" s="376"/>
      <c r="CF303" s="376"/>
      <c r="CG303" s="376"/>
      <c r="CH303" s="376"/>
      <c r="CI303" s="376"/>
      <c r="CJ303" s="376"/>
      <c r="CK303" s="376"/>
      <c r="CL303" s="376"/>
      <c r="CM303" s="376"/>
      <c r="CN303" s="376"/>
      <c r="CO303" s="376"/>
      <c r="CP303" s="376"/>
      <c r="CQ303" s="376"/>
      <c r="CR303" s="376"/>
      <c r="CS303" s="376"/>
      <c r="CT303" s="376"/>
      <c r="CU303" s="376"/>
      <c r="CV303" s="376"/>
      <c r="CW303" s="376"/>
      <c r="CX303" s="376"/>
      <c r="CY303" s="376"/>
      <c r="CZ303" s="376"/>
    </row>
    <row r="304" s="339" customFormat="true" ht="15" customHeight="true" x14ac:dyDescent="0.2">
      <c r="Y304" s="341"/>
      <c r="Z304" s="376"/>
      <c r="AA304" s="376"/>
      <c r="AB304" s="376"/>
      <c r="AC304" s="376"/>
      <c r="AD304" s="376"/>
      <c r="AE304" s="376"/>
      <c r="AF304" s="376"/>
      <c r="AG304" s="376"/>
      <c r="AH304" s="376"/>
      <c r="AI304" s="376"/>
      <c r="AJ304" s="376"/>
      <c r="AK304" s="376"/>
      <c r="AL304" s="376"/>
      <c r="AM304" s="376"/>
      <c r="AN304" s="376"/>
      <c r="AO304" s="376"/>
      <c r="AP304" s="376"/>
      <c r="AQ304" s="376"/>
      <c r="AR304" s="376"/>
      <c r="AS304" s="376"/>
      <c r="AT304" s="376"/>
      <c r="AU304" s="376"/>
      <c r="AV304" s="376"/>
      <c r="AW304" s="376"/>
      <c r="AX304" s="376"/>
      <c r="AY304" s="376"/>
      <c r="AZ304" s="376"/>
      <c r="BA304" s="341"/>
      <c r="BY304" s="341"/>
      <c r="BZ304" s="376"/>
      <c r="CA304" s="376"/>
      <c r="CB304" s="376"/>
      <c r="CC304" s="376"/>
      <c r="CD304" s="376"/>
      <c r="CE304" s="376"/>
      <c r="CF304" s="376"/>
      <c r="CG304" s="376"/>
      <c r="CH304" s="376"/>
      <c r="CI304" s="376"/>
      <c r="CJ304" s="376"/>
      <c r="CK304" s="376"/>
      <c r="CL304" s="376"/>
      <c r="CM304" s="376"/>
      <c r="CN304" s="376"/>
      <c r="CO304" s="376"/>
      <c r="CP304" s="376"/>
      <c r="CQ304" s="376"/>
      <c r="CR304" s="376"/>
      <c r="CS304" s="376"/>
      <c r="CT304" s="376"/>
      <c r="CU304" s="376"/>
      <c r="CV304" s="376"/>
      <c r="CW304" s="376"/>
      <c r="CX304" s="376"/>
      <c r="CY304" s="376"/>
      <c r="CZ304" s="376"/>
    </row>
    <row r="305" s="339" customFormat="true" ht="15" customHeight="true" x14ac:dyDescent="0.2">
      <c r="Y305" s="341"/>
      <c r="Z305" s="376"/>
      <c r="AA305" s="376"/>
      <c r="AB305" s="376"/>
      <c r="AC305" s="376"/>
      <c r="AD305" s="376"/>
      <c r="AE305" s="376"/>
      <c r="AF305" s="376"/>
      <c r="AG305" s="376"/>
      <c r="AH305" s="376"/>
      <c r="AI305" s="376"/>
      <c r="AJ305" s="376"/>
      <c r="AK305" s="376"/>
      <c r="AL305" s="376"/>
      <c r="AM305" s="376"/>
      <c r="AN305" s="376"/>
      <c r="AO305" s="376"/>
      <c r="AP305" s="376"/>
      <c r="AQ305" s="376"/>
      <c r="AR305" s="376"/>
      <c r="AS305" s="376"/>
      <c r="AT305" s="376"/>
      <c r="AU305" s="376"/>
      <c r="AV305" s="376"/>
      <c r="AW305" s="376"/>
      <c r="AX305" s="376"/>
      <c r="AY305" s="376"/>
      <c r="AZ305" s="376"/>
      <c r="BA305" s="341"/>
      <c r="BY305" s="341"/>
      <c r="BZ305" s="376"/>
      <c r="CA305" s="376"/>
      <c r="CB305" s="376"/>
      <c r="CC305" s="376"/>
      <c r="CD305" s="376"/>
      <c r="CE305" s="376"/>
      <c r="CF305" s="376"/>
      <c r="CG305" s="376"/>
      <c r="CH305" s="376"/>
      <c r="CI305" s="376"/>
      <c r="CJ305" s="376"/>
      <c r="CK305" s="376"/>
      <c r="CL305" s="376"/>
      <c r="CM305" s="376"/>
      <c r="CN305" s="376"/>
      <c r="CO305" s="376"/>
      <c r="CP305" s="376"/>
      <c r="CQ305" s="376"/>
      <c r="CR305" s="376"/>
      <c r="CS305" s="376"/>
      <c r="CT305" s="376"/>
      <c r="CU305" s="376"/>
      <c r="CV305" s="376"/>
      <c r="CW305" s="376"/>
      <c r="CX305" s="376"/>
      <c r="CY305" s="376"/>
      <c r="CZ305" s="376"/>
    </row>
    <row r="306" s="339" customFormat="true" ht="15" customHeight="true" x14ac:dyDescent="0.2">
      <c r="Y306" s="341"/>
      <c r="Z306" s="376"/>
      <c r="AA306" s="376"/>
      <c r="AB306" s="376"/>
      <c r="AC306" s="376"/>
      <c r="AD306" s="376"/>
      <c r="AE306" s="376"/>
      <c r="AF306" s="376"/>
      <c r="AG306" s="376"/>
      <c r="AH306" s="376"/>
      <c r="AI306" s="376"/>
      <c r="AJ306" s="376"/>
      <c r="AK306" s="376"/>
      <c r="AL306" s="376"/>
      <c r="AM306" s="376"/>
      <c r="AN306" s="376"/>
      <c r="AO306" s="376"/>
      <c r="AP306" s="376"/>
      <c r="AQ306" s="376"/>
      <c r="AR306" s="376"/>
      <c r="AS306" s="376"/>
      <c r="AT306" s="376"/>
      <c r="AU306" s="376"/>
      <c r="AV306" s="376"/>
      <c r="AW306" s="376"/>
      <c r="AX306" s="376"/>
      <c r="AY306" s="376"/>
      <c r="AZ306" s="376"/>
      <c r="BA306" s="341"/>
      <c r="BY306" s="341"/>
      <c r="BZ306" s="376"/>
      <c r="CA306" s="376"/>
      <c r="CB306" s="376"/>
      <c r="CC306" s="376"/>
      <c r="CD306" s="376"/>
      <c r="CE306" s="376"/>
      <c r="CF306" s="376"/>
      <c r="CG306" s="376"/>
      <c r="CH306" s="376"/>
      <c r="CI306" s="376"/>
      <c r="CJ306" s="376"/>
      <c r="CK306" s="376"/>
      <c r="CL306" s="376"/>
      <c r="CM306" s="376"/>
      <c r="CN306" s="376"/>
      <c r="CO306" s="376"/>
      <c r="CP306" s="376"/>
      <c r="CQ306" s="376"/>
      <c r="CR306" s="376"/>
      <c r="CS306" s="376"/>
      <c r="CT306" s="376"/>
      <c r="CU306" s="376"/>
      <c r="CV306" s="376"/>
      <c r="CW306" s="376"/>
      <c r="CX306" s="376"/>
      <c r="CY306" s="376"/>
      <c r="CZ306" s="376"/>
    </row>
    <row r="307" s="339" customFormat="true" ht="15" customHeight="true" x14ac:dyDescent="0.2">
      <c r="Y307" s="341"/>
      <c r="Z307" s="376"/>
      <c r="AA307" s="376"/>
      <c r="AB307" s="376"/>
      <c r="AC307" s="376"/>
      <c r="AD307" s="376"/>
      <c r="AE307" s="376"/>
      <c r="AF307" s="376"/>
      <c r="AG307" s="376"/>
      <c r="AH307" s="376"/>
      <c r="AI307" s="376"/>
      <c r="AJ307" s="376"/>
      <c r="AK307" s="376"/>
      <c r="AL307" s="376"/>
      <c r="AM307" s="376"/>
      <c r="AN307" s="376"/>
      <c r="AO307" s="376"/>
      <c r="AP307" s="376"/>
      <c r="AQ307" s="376"/>
      <c r="AR307" s="376"/>
      <c r="AS307" s="376"/>
      <c r="AT307" s="376"/>
      <c r="AU307" s="376"/>
      <c r="AV307" s="376"/>
      <c r="AW307" s="376"/>
      <c r="AX307" s="376"/>
      <c r="AY307" s="376"/>
      <c r="AZ307" s="376"/>
      <c r="BA307" s="341"/>
      <c r="BY307" s="341"/>
      <c r="BZ307" s="376"/>
      <c r="CA307" s="376"/>
      <c r="CB307" s="376"/>
      <c r="CC307" s="376"/>
      <c r="CD307" s="376"/>
      <c r="CE307" s="376"/>
      <c r="CF307" s="376"/>
      <c r="CG307" s="376"/>
      <c r="CH307" s="376"/>
      <c r="CI307" s="376"/>
      <c r="CJ307" s="376"/>
      <c r="CK307" s="376"/>
      <c r="CL307" s="376"/>
      <c r="CM307" s="376"/>
      <c r="CN307" s="376"/>
      <c r="CO307" s="376"/>
      <c r="CP307" s="376"/>
      <c r="CQ307" s="376"/>
      <c r="CR307" s="376"/>
      <c r="CS307" s="376"/>
      <c r="CT307" s="376"/>
      <c r="CU307" s="376"/>
      <c r="CV307" s="376"/>
      <c r="CW307" s="376"/>
      <c r="CX307" s="376"/>
      <c r="CY307" s="376"/>
      <c r="CZ307" s="376"/>
    </row>
    <row r="308" s="339" customFormat="true" ht="15" customHeight="true" x14ac:dyDescent="0.2">
      <c r="Y308" s="341"/>
      <c r="Z308" s="376"/>
      <c r="AA308" s="376"/>
      <c r="AB308" s="376"/>
      <c r="AC308" s="376"/>
      <c r="AD308" s="376"/>
      <c r="AE308" s="376"/>
      <c r="AF308" s="376"/>
      <c r="AG308" s="376"/>
      <c r="AH308" s="376"/>
      <c r="AI308" s="376"/>
      <c r="AJ308" s="376"/>
      <c r="AK308" s="376"/>
      <c r="AL308" s="376"/>
      <c r="AM308" s="376"/>
      <c r="AN308" s="376"/>
      <c r="AO308" s="376"/>
      <c r="AP308" s="376"/>
      <c r="AQ308" s="376"/>
      <c r="AR308" s="376"/>
      <c r="AS308" s="376"/>
      <c r="AT308" s="376"/>
      <c r="AU308" s="376"/>
      <c r="AV308" s="376"/>
      <c r="AW308" s="376"/>
      <c r="AX308" s="376"/>
      <c r="AY308" s="376"/>
      <c r="AZ308" s="376"/>
      <c r="BA308" s="341"/>
      <c r="BY308" s="341"/>
      <c r="BZ308" s="376"/>
      <c r="CA308" s="376"/>
      <c r="CB308" s="376"/>
      <c r="CC308" s="376"/>
      <c r="CD308" s="376"/>
      <c r="CE308" s="376"/>
      <c r="CF308" s="376"/>
      <c r="CG308" s="376"/>
      <c r="CH308" s="376"/>
      <c r="CI308" s="376"/>
      <c r="CJ308" s="376"/>
      <c r="CK308" s="376"/>
      <c r="CL308" s="376"/>
      <c r="CM308" s="376"/>
      <c r="CN308" s="376"/>
      <c r="CO308" s="376"/>
      <c r="CP308" s="376"/>
      <c r="CQ308" s="376"/>
      <c r="CR308" s="376"/>
      <c r="CS308" s="376"/>
      <c r="CT308" s="376"/>
      <c r="CU308" s="376"/>
      <c r="CV308" s="376"/>
      <c r="CW308" s="376"/>
      <c r="CX308" s="376"/>
      <c r="CY308" s="376"/>
      <c r="CZ308" s="376"/>
    </row>
    <row r="309" s="339" customFormat="true" ht="15" customHeight="true" x14ac:dyDescent="0.2">
      <c r="Y309" s="341"/>
      <c r="Z309" s="376"/>
      <c r="AA309" s="376"/>
      <c r="AB309" s="376"/>
      <c r="AC309" s="376"/>
      <c r="AD309" s="376"/>
      <c r="AE309" s="376"/>
      <c r="AF309" s="376"/>
      <c r="AG309" s="376"/>
      <c r="AH309" s="376"/>
      <c r="AI309" s="376"/>
      <c r="AJ309" s="376"/>
      <c r="AK309" s="376"/>
      <c r="AL309" s="376"/>
      <c r="AM309" s="376"/>
      <c r="AN309" s="376"/>
      <c r="AO309" s="376"/>
      <c r="AP309" s="376"/>
      <c r="AQ309" s="376"/>
      <c r="AR309" s="376"/>
      <c r="AS309" s="376"/>
      <c r="AT309" s="376"/>
      <c r="AU309" s="376"/>
      <c r="AV309" s="376"/>
      <c r="AW309" s="376"/>
      <c r="AX309" s="376"/>
      <c r="AY309" s="376"/>
      <c r="AZ309" s="376"/>
      <c r="BA309" s="341"/>
      <c r="BY309" s="341"/>
      <c r="BZ309" s="376"/>
      <c r="CA309" s="376"/>
      <c r="CB309" s="376"/>
      <c r="CC309" s="376"/>
      <c r="CD309" s="376"/>
      <c r="CE309" s="376"/>
      <c r="CF309" s="376"/>
      <c r="CG309" s="376"/>
      <c r="CH309" s="376"/>
      <c r="CI309" s="376"/>
      <c r="CJ309" s="376"/>
      <c r="CK309" s="376"/>
      <c r="CL309" s="376"/>
      <c r="CM309" s="376"/>
      <c r="CN309" s="376"/>
      <c r="CO309" s="376"/>
      <c r="CP309" s="376"/>
      <c r="CQ309" s="376"/>
      <c r="CR309" s="376"/>
      <c r="CS309" s="376"/>
      <c r="CT309" s="376"/>
      <c r="CU309" s="376"/>
      <c r="CV309" s="376"/>
      <c r="CW309" s="376"/>
      <c r="CX309" s="376"/>
      <c r="CY309" s="376"/>
      <c r="CZ309" s="376"/>
    </row>
    <row r="310" s="339" customFormat="true" ht="15" customHeight="true" x14ac:dyDescent="0.2">
      <c r="Y310" s="341"/>
      <c r="Z310" s="376"/>
      <c r="AA310" s="376"/>
      <c r="AB310" s="376"/>
      <c r="AC310" s="376"/>
      <c r="AD310" s="376"/>
      <c r="AE310" s="376"/>
      <c r="AF310" s="376"/>
      <c r="AG310" s="376"/>
      <c r="AH310" s="376"/>
      <c r="AI310" s="376"/>
      <c r="AJ310" s="376"/>
      <c r="AK310" s="376"/>
      <c r="AL310" s="376"/>
      <c r="AM310" s="376"/>
      <c r="AN310" s="376"/>
      <c r="AO310" s="376"/>
      <c r="AP310" s="376"/>
      <c r="AQ310" s="376"/>
      <c r="AR310" s="376"/>
      <c r="AS310" s="376"/>
      <c r="AT310" s="376"/>
      <c r="AU310" s="376"/>
      <c r="AV310" s="376"/>
      <c r="AW310" s="376"/>
      <c r="AX310" s="376"/>
      <c r="AY310" s="376"/>
      <c r="AZ310" s="376"/>
      <c r="BA310" s="341"/>
      <c r="BY310" s="341"/>
      <c r="BZ310" s="376"/>
      <c r="CA310" s="376"/>
      <c r="CB310" s="376"/>
      <c r="CC310" s="376"/>
      <c r="CD310" s="376"/>
      <c r="CE310" s="376"/>
      <c r="CF310" s="376"/>
      <c r="CG310" s="376"/>
      <c r="CH310" s="376"/>
      <c r="CI310" s="376"/>
      <c r="CJ310" s="376"/>
      <c r="CK310" s="376"/>
      <c r="CL310" s="376"/>
      <c r="CM310" s="376"/>
      <c r="CN310" s="376"/>
      <c r="CO310" s="376"/>
      <c r="CP310" s="376"/>
      <c r="CQ310" s="376"/>
      <c r="CR310" s="376"/>
      <c r="CS310" s="376"/>
      <c r="CT310" s="376"/>
      <c r="CU310" s="376"/>
      <c r="CV310" s="376"/>
      <c r="CW310" s="376"/>
      <c r="CX310" s="376"/>
      <c r="CY310" s="376"/>
      <c r="CZ310" s="376"/>
    </row>
    <row r="311" s="339" customFormat="true" ht="15" customHeight="true" x14ac:dyDescent="0.2">
      <c r="Y311" s="341"/>
      <c r="Z311" s="376"/>
      <c r="AA311" s="376"/>
      <c r="AB311" s="376"/>
      <c r="AC311" s="376"/>
      <c r="AD311" s="376"/>
      <c r="AE311" s="376"/>
      <c r="AF311" s="376"/>
      <c r="AG311" s="376"/>
      <c r="AH311" s="376"/>
      <c r="AI311" s="376"/>
      <c r="AJ311" s="376"/>
      <c r="AK311" s="376"/>
      <c r="AL311" s="376"/>
      <c r="AM311" s="376"/>
      <c r="AN311" s="376"/>
      <c r="AO311" s="376"/>
      <c r="AP311" s="376"/>
      <c r="AQ311" s="376"/>
      <c r="AR311" s="376"/>
      <c r="AS311" s="376"/>
      <c r="AT311" s="376"/>
      <c r="AU311" s="376"/>
      <c r="AV311" s="376"/>
      <c r="AW311" s="376"/>
      <c r="AX311" s="376"/>
      <c r="AY311" s="376"/>
      <c r="AZ311" s="376"/>
      <c r="BA311" s="341"/>
      <c r="BY311" s="341"/>
      <c r="BZ311" s="376"/>
      <c r="CA311" s="376"/>
      <c r="CB311" s="376"/>
      <c r="CC311" s="376"/>
      <c r="CD311" s="376"/>
      <c r="CE311" s="376"/>
      <c r="CF311" s="376"/>
      <c r="CG311" s="376"/>
      <c r="CH311" s="376"/>
      <c r="CI311" s="376"/>
      <c r="CJ311" s="376"/>
      <c r="CK311" s="376"/>
      <c r="CL311" s="376"/>
      <c r="CM311" s="376"/>
      <c r="CN311" s="376"/>
      <c r="CO311" s="376"/>
      <c r="CP311" s="376"/>
      <c r="CQ311" s="376"/>
      <c r="CR311" s="376"/>
      <c r="CS311" s="376"/>
      <c r="CT311" s="376"/>
      <c r="CU311" s="376"/>
      <c r="CV311" s="376"/>
      <c r="CW311" s="376"/>
      <c r="CX311" s="376"/>
      <c r="CY311" s="376"/>
      <c r="CZ311" s="376"/>
    </row>
    <row r="312" s="339" customFormat="true" ht="15" customHeight="true" x14ac:dyDescent="0.2">
      <c r="Y312" s="341"/>
      <c r="Z312" s="376"/>
      <c r="AA312" s="376"/>
      <c r="AB312" s="376"/>
      <c r="AC312" s="376"/>
      <c r="AD312" s="376"/>
      <c r="AE312" s="376"/>
      <c r="AF312" s="376"/>
      <c r="AG312" s="376"/>
      <c r="AH312" s="376"/>
      <c r="AI312" s="376"/>
      <c r="AJ312" s="376"/>
      <c r="AK312" s="376"/>
      <c r="AL312" s="376"/>
      <c r="AM312" s="376"/>
      <c r="AN312" s="376"/>
      <c r="AO312" s="376"/>
      <c r="AP312" s="376"/>
      <c r="AQ312" s="376"/>
      <c r="AR312" s="376"/>
      <c r="AS312" s="376"/>
      <c r="AT312" s="376"/>
      <c r="AU312" s="376"/>
      <c r="AV312" s="376"/>
      <c r="AW312" s="376"/>
      <c r="AX312" s="376"/>
      <c r="AY312" s="376"/>
      <c r="AZ312" s="376"/>
      <c r="BA312" s="341"/>
      <c r="BY312" s="341"/>
      <c r="BZ312" s="376"/>
      <c r="CA312" s="376"/>
      <c r="CB312" s="376"/>
      <c r="CC312" s="376"/>
      <c r="CD312" s="376"/>
      <c r="CE312" s="376"/>
      <c r="CF312" s="376"/>
      <c r="CG312" s="376"/>
      <c r="CH312" s="376"/>
      <c r="CI312" s="376"/>
      <c r="CJ312" s="376"/>
      <c r="CK312" s="376"/>
      <c r="CL312" s="376"/>
      <c r="CM312" s="376"/>
      <c r="CN312" s="376"/>
      <c r="CO312" s="376"/>
      <c r="CP312" s="376"/>
      <c r="CQ312" s="376"/>
      <c r="CR312" s="376"/>
      <c r="CS312" s="376"/>
      <c r="CT312" s="376"/>
      <c r="CU312" s="376"/>
      <c r="CV312" s="376"/>
      <c r="CW312" s="376"/>
      <c r="CX312" s="376"/>
      <c r="CY312" s="376"/>
      <c r="CZ312" s="376"/>
    </row>
    <row r="313" s="339" customFormat="true" ht="15" customHeight="true" x14ac:dyDescent="0.2">
      <c r="Y313" s="341"/>
      <c r="Z313" s="376"/>
      <c r="AA313" s="376"/>
      <c r="AB313" s="376"/>
      <c r="AC313" s="376"/>
      <c r="AD313" s="376"/>
      <c r="AE313" s="376"/>
      <c r="AF313" s="376"/>
      <c r="AG313" s="376"/>
      <c r="AH313" s="376"/>
      <c r="AI313" s="376"/>
      <c r="AJ313" s="376"/>
      <c r="AK313" s="376"/>
      <c r="AL313" s="376"/>
      <c r="AM313" s="376"/>
      <c r="AN313" s="376"/>
      <c r="AO313" s="376"/>
      <c r="AP313" s="376"/>
      <c r="AQ313" s="376"/>
      <c r="AR313" s="376"/>
      <c r="AS313" s="376"/>
      <c r="AT313" s="376"/>
      <c r="AU313" s="376"/>
      <c r="AV313" s="376"/>
      <c r="AW313" s="376"/>
      <c r="AX313" s="376"/>
      <c r="AY313" s="376"/>
      <c r="AZ313" s="376"/>
      <c r="BA313" s="341"/>
      <c r="BY313" s="341"/>
      <c r="BZ313" s="376"/>
      <c r="CA313" s="376"/>
      <c r="CB313" s="376"/>
      <c r="CC313" s="376"/>
      <c r="CD313" s="376"/>
      <c r="CE313" s="376"/>
      <c r="CF313" s="376"/>
      <c r="CG313" s="376"/>
      <c r="CH313" s="376"/>
      <c r="CI313" s="376"/>
      <c r="CJ313" s="376"/>
      <c r="CK313" s="376"/>
      <c r="CL313" s="376"/>
      <c r="CM313" s="376"/>
      <c r="CN313" s="376"/>
      <c r="CO313" s="376"/>
      <c r="CP313" s="376"/>
      <c r="CQ313" s="376"/>
      <c r="CR313" s="376"/>
      <c r="CS313" s="376"/>
      <c r="CT313" s="376"/>
      <c r="CU313" s="376"/>
      <c r="CV313" s="376"/>
      <c r="CW313" s="376"/>
      <c r="CX313" s="376"/>
      <c r="CY313" s="376"/>
      <c r="CZ313" s="376"/>
    </row>
    <row r="314" s="339" customFormat="true" ht="15" customHeight="true" x14ac:dyDescent="0.2">
      <c r="Y314" s="341"/>
      <c r="Z314" s="376"/>
      <c r="AA314" s="376"/>
      <c r="AB314" s="376"/>
      <c r="AC314" s="376"/>
      <c r="AD314" s="376"/>
      <c r="AE314" s="376"/>
      <c r="AF314" s="376"/>
      <c r="AG314" s="376"/>
      <c r="AH314" s="376"/>
      <c r="AI314" s="376"/>
      <c r="AJ314" s="376"/>
      <c r="AK314" s="376"/>
      <c r="AL314" s="376"/>
      <c r="AM314" s="376"/>
      <c r="AN314" s="376"/>
      <c r="AO314" s="376"/>
      <c r="AP314" s="376"/>
      <c r="AQ314" s="376"/>
      <c r="AR314" s="376"/>
      <c r="AS314" s="376"/>
      <c r="AT314" s="376"/>
      <c r="AU314" s="376"/>
      <c r="AV314" s="376"/>
      <c r="AW314" s="376"/>
      <c r="AX314" s="376"/>
      <c r="AY314" s="376"/>
      <c r="AZ314" s="376"/>
      <c r="BA314" s="341"/>
      <c r="BY314" s="341"/>
      <c r="BZ314" s="376"/>
      <c r="CA314" s="376"/>
      <c r="CB314" s="376"/>
      <c r="CC314" s="376"/>
      <c r="CD314" s="376"/>
      <c r="CE314" s="376"/>
      <c r="CF314" s="376"/>
      <c r="CG314" s="376"/>
      <c r="CH314" s="376"/>
      <c r="CI314" s="376"/>
      <c r="CJ314" s="376"/>
      <c r="CK314" s="376"/>
      <c r="CL314" s="376"/>
      <c r="CM314" s="376"/>
      <c r="CN314" s="376"/>
      <c r="CO314" s="376"/>
      <c r="CP314" s="376"/>
      <c r="CQ314" s="376"/>
      <c r="CR314" s="376"/>
      <c r="CS314" s="376"/>
      <c r="CT314" s="376"/>
      <c r="CU314" s="376"/>
      <c r="CV314" s="376"/>
      <c r="CW314" s="376"/>
      <c r="CX314" s="376"/>
      <c r="CY314" s="376"/>
      <c r="CZ314" s="376"/>
    </row>
    <row r="315" s="339" customFormat="true" ht="15" customHeight="true" x14ac:dyDescent="0.2">
      <c r="Y315" s="341"/>
      <c r="Z315" s="376"/>
      <c r="AA315" s="376"/>
      <c r="AB315" s="376"/>
      <c r="AC315" s="376"/>
      <c r="AD315" s="376"/>
      <c r="AE315" s="376"/>
      <c r="AF315" s="376"/>
      <c r="AG315" s="376"/>
      <c r="AH315" s="376"/>
      <c r="AI315" s="376"/>
      <c r="AJ315" s="376"/>
      <c r="AK315" s="376"/>
      <c r="AL315" s="376"/>
      <c r="AM315" s="376"/>
      <c r="AN315" s="376"/>
      <c r="AO315" s="376"/>
      <c r="AP315" s="376"/>
      <c r="AQ315" s="376"/>
      <c r="AR315" s="376"/>
      <c r="AS315" s="376"/>
      <c r="AT315" s="376"/>
      <c r="AU315" s="376"/>
      <c r="AV315" s="376"/>
      <c r="AW315" s="376"/>
      <c r="AX315" s="376"/>
      <c r="AY315" s="376"/>
      <c r="AZ315" s="376"/>
      <c r="BA315" s="341"/>
      <c r="BY315" s="341"/>
      <c r="BZ315" s="376"/>
      <c r="CA315" s="376"/>
      <c r="CB315" s="376"/>
      <c r="CC315" s="376"/>
      <c r="CD315" s="376"/>
      <c r="CE315" s="376"/>
      <c r="CF315" s="376"/>
      <c r="CG315" s="376"/>
      <c r="CH315" s="376"/>
      <c r="CI315" s="376"/>
      <c r="CJ315" s="376"/>
      <c r="CK315" s="376"/>
      <c r="CL315" s="376"/>
      <c r="CM315" s="376"/>
      <c r="CN315" s="376"/>
      <c r="CO315" s="376"/>
      <c r="CP315" s="376"/>
      <c r="CQ315" s="376"/>
      <c r="CR315" s="376"/>
      <c r="CS315" s="376"/>
      <c r="CT315" s="376"/>
      <c r="CU315" s="376"/>
      <c r="CV315" s="376"/>
      <c r="CW315" s="376"/>
      <c r="CX315" s="376"/>
      <c r="CY315" s="376"/>
      <c r="CZ315" s="376"/>
    </row>
    <row r="316" s="339" customFormat="true" ht="15" customHeight="true" x14ac:dyDescent="0.2">
      <c r="Y316" s="341"/>
      <c r="Z316" s="376"/>
      <c r="AA316" s="376"/>
      <c r="AB316" s="376"/>
      <c r="AC316" s="376"/>
      <c r="AD316" s="376"/>
      <c r="AE316" s="376"/>
      <c r="AF316" s="376"/>
      <c r="AG316" s="376"/>
      <c r="AH316" s="376"/>
      <c r="AI316" s="376"/>
      <c r="AJ316" s="376"/>
      <c r="AK316" s="376"/>
      <c r="AL316" s="376"/>
      <c r="AM316" s="376"/>
      <c r="AN316" s="376"/>
      <c r="AO316" s="376"/>
      <c r="AP316" s="376"/>
      <c r="AQ316" s="376"/>
      <c r="AR316" s="376"/>
      <c r="AS316" s="376"/>
      <c r="AT316" s="376"/>
      <c r="AU316" s="376"/>
      <c r="AV316" s="376"/>
      <c r="AW316" s="376"/>
      <c r="AX316" s="376"/>
      <c r="AY316" s="376"/>
      <c r="AZ316" s="376"/>
      <c r="BA316" s="341"/>
      <c r="BY316" s="341"/>
      <c r="BZ316" s="376"/>
      <c r="CA316" s="376"/>
      <c r="CB316" s="376"/>
      <c r="CC316" s="376"/>
      <c r="CD316" s="376"/>
      <c r="CE316" s="376"/>
      <c r="CF316" s="376"/>
      <c r="CG316" s="376"/>
      <c r="CH316" s="376"/>
      <c r="CI316" s="376"/>
      <c r="CJ316" s="376"/>
      <c r="CK316" s="376"/>
      <c r="CL316" s="376"/>
      <c r="CM316" s="376"/>
      <c r="CN316" s="376"/>
      <c r="CO316" s="376"/>
      <c r="CP316" s="376"/>
      <c r="CQ316" s="376"/>
      <c r="CR316" s="376"/>
      <c r="CS316" s="376"/>
      <c r="CT316" s="376"/>
      <c r="CU316" s="376"/>
      <c r="CV316" s="376"/>
      <c r="CW316" s="376"/>
      <c r="CX316" s="376"/>
      <c r="CY316" s="376"/>
      <c r="CZ316" s="376"/>
    </row>
    <row r="317" s="339" customFormat="true" ht="15" customHeight="true" x14ac:dyDescent="0.2">
      <c r="Y317" s="341"/>
      <c r="Z317" s="376"/>
      <c r="AA317" s="376"/>
      <c r="AB317" s="376"/>
      <c r="AC317" s="376"/>
      <c r="AD317" s="376"/>
      <c r="AE317" s="376"/>
      <c r="AF317" s="376"/>
      <c r="AG317" s="376"/>
      <c r="AH317" s="376"/>
      <c r="AI317" s="376"/>
      <c r="AJ317" s="376"/>
      <c r="AK317" s="376"/>
      <c r="AL317" s="376"/>
      <c r="AM317" s="376"/>
      <c r="AN317" s="376"/>
      <c r="AO317" s="376"/>
      <c r="AP317" s="376"/>
      <c r="AQ317" s="376"/>
      <c r="AR317" s="376"/>
      <c r="AS317" s="376"/>
      <c r="AT317" s="376"/>
      <c r="AU317" s="376"/>
      <c r="AV317" s="376"/>
      <c r="AW317" s="376"/>
      <c r="AX317" s="376"/>
      <c r="AY317" s="376"/>
      <c r="AZ317" s="376"/>
      <c r="BA317" s="341"/>
      <c r="BY317" s="341"/>
      <c r="BZ317" s="376"/>
      <c r="CA317" s="376"/>
      <c r="CB317" s="376"/>
      <c r="CC317" s="376"/>
      <c r="CD317" s="376"/>
      <c r="CE317" s="376"/>
      <c r="CF317" s="376"/>
      <c r="CG317" s="376"/>
      <c r="CH317" s="376"/>
      <c r="CI317" s="376"/>
      <c r="CJ317" s="376"/>
      <c r="CK317" s="376"/>
      <c r="CL317" s="376"/>
      <c r="CM317" s="376"/>
      <c r="CN317" s="376"/>
      <c r="CO317" s="376"/>
      <c r="CP317" s="376"/>
      <c r="CQ317" s="376"/>
      <c r="CR317" s="376"/>
      <c r="CS317" s="376"/>
      <c r="CT317" s="376"/>
      <c r="CU317" s="376"/>
      <c r="CV317" s="376"/>
      <c r="CW317" s="376"/>
      <c r="CX317" s="376"/>
      <c r="CY317" s="376"/>
      <c r="CZ317" s="376"/>
    </row>
    <row r="318" s="339" customFormat="true" ht="15" customHeight="true" x14ac:dyDescent="0.2">
      <c r="Y318" s="341"/>
      <c r="Z318" s="376"/>
      <c r="AA318" s="376"/>
      <c r="AB318" s="376"/>
      <c r="AC318" s="376"/>
      <c r="AD318" s="376"/>
      <c r="AE318" s="376"/>
      <c r="AF318" s="376"/>
      <c r="AG318" s="376"/>
      <c r="AH318" s="376"/>
      <c r="AI318" s="376"/>
      <c r="AJ318" s="376"/>
      <c r="AK318" s="376"/>
      <c r="AL318" s="376"/>
      <c r="AM318" s="376"/>
      <c r="AN318" s="376"/>
      <c r="AO318" s="376"/>
      <c r="AP318" s="376"/>
      <c r="AQ318" s="376"/>
      <c r="AR318" s="376"/>
      <c r="AS318" s="376"/>
      <c r="AT318" s="376"/>
      <c r="AU318" s="376"/>
      <c r="AV318" s="376"/>
      <c r="AW318" s="376"/>
      <c r="AX318" s="376"/>
      <c r="AY318" s="376"/>
      <c r="AZ318" s="376"/>
      <c r="BA318" s="341"/>
      <c r="BY318" s="341"/>
      <c r="BZ318" s="376"/>
      <c r="CA318" s="376"/>
      <c r="CB318" s="376"/>
      <c r="CC318" s="376"/>
      <c r="CD318" s="376"/>
      <c r="CE318" s="376"/>
      <c r="CF318" s="376"/>
      <c r="CG318" s="376"/>
      <c r="CH318" s="376"/>
      <c r="CI318" s="376"/>
      <c r="CJ318" s="376"/>
      <c r="CK318" s="376"/>
      <c r="CL318" s="376"/>
      <c r="CM318" s="376"/>
      <c r="CN318" s="376"/>
      <c r="CO318" s="376"/>
      <c r="CP318" s="376"/>
      <c r="CQ318" s="376"/>
      <c r="CR318" s="376"/>
      <c r="CS318" s="376"/>
      <c r="CT318" s="376"/>
      <c r="CU318" s="376"/>
      <c r="CV318" s="376"/>
      <c r="CW318" s="376"/>
      <c r="CX318" s="376"/>
      <c r="CY318" s="376"/>
      <c r="CZ318" s="376"/>
    </row>
    <row r="319" s="339" customFormat="true" ht="15" customHeight="true" x14ac:dyDescent="0.2">
      <c r="Y319" s="341"/>
      <c r="Z319" s="376"/>
      <c r="AA319" s="376"/>
      <c r="AB319" s="376"/>
      <c r="AC319" s="376"/>
      <c r="AD319" s="376"/>
      <c r="AE319" s="376"/>
      <c r="AF319" s="376"/>
      <c r="AG319" s="376"/>
      <c r="AH319" s="376"/>
      <c r="AI319" s="376"/>
      <c r="AJ319" s="376"/>
      <c r="AK319" s="376"/>
      <c r="AL319" s="376"/>
      <c r="AM319" s="376"/>
      <c r="AN319" s="376"/>
      <c r="AO319" s="376"/>
      <c r="AP319" s="376"/>
      <c r="AQ319" s="376"/>
      <c r="AR319" s="376"/>
      <c r="AS319" s="376"/>
      <c r="AT319" s="376"/>
      <c r="AU319" s="376"/>
      <c r="AV319" s="376"/>
      <c r="AW319" s="376"/>
      <c r="AX319" s="376"/>
      <c r="AY319" s="376"/>
      <c r="AZ319" s="376"/>
      <c r="BA319" s="341"/>
      <c r="BY319" s="341"/>
      <c r="BZ319" s="376"/>
      <c r="CA319" s="376"/>
      <c r="CB319" s="376"/>
      <c r="CC319" s="376"/>
      <c r="CD319" s="376"/>
      <c r="CE319" s="376"/>
      <c r="CF319" s="376"/>
      <c r="CG319" s="376"/>
      <c r="CH319" s="376"/>
      <c r="CI319" s="376"/>
      <c r="CJ319" s="376"/>
      <c r="CK319" s="376"/>
      <c r="CL319" s="376"/>
      <c r="CM319" s="376"/>
      <c r="CN319" s="376"/>
      <c r="CO319" s="376"/>
      <c r="CP319" s="376"/>
      <c r="CQ319" s="376"/>
      <c r="CR319" s="376"/>
      <c r="CS319" s="376"/>
      <c r="CT319" s="376"/>
      <c r="CU319" s="376"/>
      <c r="CV319" s="376"/>
      <c r="CW319" s="376"/>
      <c r="CX319" s="376"/>
      <c r="CY319" s="376"/>
      <c r="CZ319" s="376"/>
    </row>
    <row r="320" s="339" customFormat="true" ht="15" customHeight="true" x14ac:dyDescent="0.2">
      <c r="Y320" s="341"/>
      <c r="Z320" s="376"/>
      <c r="AA320" s="376"/>
      <c r="AB320" s="376"/>
      <c r="AC320" s="376"/>
      <c r="AD320" s="376"/>
      <c r="AE320" s="376"/>
      <c r="AF320" s="376"/>
      <c r="AG320" s="376"/>
      <c r="AH320" s="376"/>
      <c r="AI320" s="376"/>
      <c r="AJ320" s="376"/>
      <c r="AK320" s="376"/>
      <c r="AL320" s="376"/>
      <c r="AM320" s="376"/>
      <c r="AN320" s="376"/>
      <c r="AO320" s="376"/>
      <c r="AP320" s="376"/>
      <c r="AQ320" s="376"/>
      <c r="AR320" s="376"/>
      <c r="AS320" s="376"/>
      <c r="AT320" s="376"/>
      <c r="AU320" s="376"/>
      <c r="AV320" s="376"/>
      <c r="AW320" s="376"/>
      <c r="AX320" s="376"/>
      <c r="AY320" s="376"/>
      <c r="AZ320" s="376"/>
      <c r="BA320" s="341"/>
      <c r="BY320" s="341"/>
      <c r="BZ320" s="376"/>
      <c r="CA320" s="376"/>
      <c r="CB320" s="376"/>
      <c r="CC320" s="376"/>
      <c r="CD320" s="376"/>
      <c r="CE320" s="376"/>
      <c r="CF320" s="376"/>
      <c r="CG320" s="376"/>
      <c r="CH320" s="376"/>
      <c r="CI320" s="376"/>
      <c r="CJ320" s="376"/>
      <c r="CK320" s="376"/>
      <c r="CL320" s="376"/>
      <c r="CM320" s="376"/>
      <c r="CN320" s="376"/>
      <c r="CO320" s="376"/>
      <c r="CP320" s="376"/>
      <c r="CQ320" s="376"/>
      <c r="CR320" s="376"/>
      <c r="CS320" s="376"/>
      <c r="CT320" s="376"/>
      <c r="CU320" s="376"/>
      <c r="CV320" s="376"/>
      <c r="CW320" s="376"/>
      <c r="CX320" s="376"/>
      <c r="CY320" s="376"/>
      <c r="CZ320" s="376"/>
    </row>
    <row r="321" s="339" customFormat="true" ht="15" customHeight="true" x14ac:dyDescent="0.2">
      <c r="Y321" s="341"/>
      <c r="Z321" s="376"/>
      <c r="AA321" s="376"/>
      <c r="AB321" s="376"/>
      <c r="AC321" s="376"/>
      <c r="AD321" s="376"/>
      <c r="AE321" s="376"/>
      <c r="AF321" s="376"/>
      <c r="AG321" s="376"/>
      <c r="AH321" s="376"/>
      <c r="AI321" s="376"/>
      <c r="AJ321" s="376"/>
      <c r="AK321" s="376"/>
      <c r="AL321" s="376"/>
      <c r="AM321" s="376"/>
      <c r="AN321" s="376"/>
      <c r="AO321" s="376"/>
      <c r="AP321" s="376"/>
      <c r="AQ321" s="376"/>
      <c r="AR321" s="376"/>
      <c r="AS321" s="376"/>
      <c r="AT321" s="376"/>
      <c r="AU321" s="376"/>
      <c r="AV321" s="376"/>
      <c r="AW321" s="376"/>
      <c r="AX321" s="376"/>
      <c r="AY321" s="376"/>
      <c r="AZ321" s="376"/>
      <c r="BA321" s="341"/>
      <c r="BY321" s="341"/>
      <c r="BZ321" s="376"/>
      <c r="CA321" s="376"/>
      <c r="CB321" s="376"/>
      <c r="CC321" s="376"/>
      <c r="CD321" s="376"/>
      <c r="CE321" s="376"/>
      <c r="CF321" s="376"/>
      <c r="CG321" s="376"/>
      <c r="CH321" s="376"/>
      <c r="CI321" s="376"/>
      <c r="CJ321" s="376"/>
      <c r="CK321" s="376"/>
      <c r="CL321" s="376"/>
      <c r="CM321" s="376"/>
      <c r="CN321" s="376"/>
      <c r="CO321" s="376"/>
      <c r="CP321" s="376"/>
      <c r="CQ321" s="376"/>
      <c r="CR321" s="376"/>
      <c r="CS321" s="376"/>
      <c r="CT321" s="376"/>
      <c r="CU321" s="376"/>
      <c r="CV321" s="376"/>
      <c r="CW321" s="376"/>
      <c r="CX321" s="376"/>
      <c r="CY321" s="376"/>
      <c r="CZ321" s="376"/>
    </row>
    <row r="322" s="339" customFormat="true" ht="15" customHeight="true" x14ac:dyDescent="0.2">
      <c r="Y322" s="341"/>
      <c r="Z322" s="376"/>
      <c r="AA322" s="376"/>
      <c r="AB322" s="376"/>
      <c r="AC322" s="376"/>
      <c r="AD322" s="376"/>
      <c r="AE322" s="376"/>
      <c r="AF322" s="376"/>
      <c r="AG322" s="376"/>
      <c r="AH322" s="376"/>
      <c r="AI322" s="376"/>
      <c r="AJ322" s="376"/>
      <c r="AK322" s="376"/>
      <c r="AL322" s="376"/>
      <c r="AM322" s="376"/>
      <c r="AN322" s="376"/>
      <c r="AO322" s="376"/>
      <c r="AP322" s="376"/>
      <c r="AQ322" s="376"/>
      <c r="AR322" s="376"/>
      <c r="AS322" s="376"/>
      <c r="AT322" s="376"/>
      <c r="AU322" s="376"/>
      <c r="AV322" s="376"/>
      <c r="AW322" s="376"/>
      <c r="AX322" s="376"/>
      <c r="AY322" s="376"/>
      <c r="AZ322" s="376"/>
      <c r="BA322" s="341"/>
      <c r="BY322" s="341"/>
      <c r="BZ322" s="376"/>
      <c r="CA322" s="376"/>
      <c r="CB322" s="376"/>
      <c r="CC322" s="376"/>
      <c r="CD322" s="376"/>
      <c r="CE322" s="376"/>
      <c r="CF322" s="376"/>
      <c r="CG322" s="376"/>
      <c r="CH322" s="376"/>
      <c r="CI322" s="376"/>
      <c r="CJ322" s="376"/>
      <c r="CK322" s="376"/>
      <c r="CL322" s="376"/>
      <c r="CM322" s="376"/>
      <c r="CN322" s="376"/>
      <c r="CO322" s="376"/>
      <c r="CP322" s="376"/>
      <c r="CQ322" s="376"/>
      <c r="CR322" s="376"/>
      <c r="CS322" s="376"/>
      <c r="CT322" s="376"/>
      <c r="CU322" s="376"/>
      <c r="CV322" s="376"/>
      <c r="CW322" s="376"/>
      <c r="CX322" s="376"/>
      <c r="CY322" s="376"/>
      <c r="CZ322" s="376"/>
    </row>
    <row r="323" s="339" customFormat="true" ht="15" customHeight="true" x14ac:dyDescent="0.2">
      <c r="Y323" s="341"/>
      <c r="Z323" s="376"/>
      <c r="AA323" s="376"/>
      <c r="AB323" s="376"/>
      <c r="AC323" s="376"/>
      <c r="AD323" s="376"/>
      <c r="AE323" s="376"/>
      <c r="AF323" s="376"/>
      <c r="AG323" s="376"/>
      <c r="AH323" s="376"/>
      <c r="AI323" s="376"/>
      <c r="AJ323" s="376"/>
      <c r="AK323" s="376"/>
      <c r="AL323" s="376"/>
      <c r="AM323" s="376"/>
      <c r="AN323" s="376"/>
      <c r="AO323" s="376"/>
      <c r="AP323" s="376"/>
      <c r="AQ323" s="376"/>
      <c r="AR323" s="376"/>
      <c r="AS323" s="376"/>
      <c r="AT323" s="376"/>
      <c r="AU323" s="376"/>
      <c r="AV323" s="376"/>
      <c r="AW323" s="376"/>
      <c r="AX323" s="376"/>
      <c r="AY323" s="376"/>
      <c r="AZ323" s="376"/>
      <c r="BA323" s="341"/>
      <c r="BY323" s="341"/>
      <c r="BZ323" s="376"/>
      <c r="CA323" s="376"/>
      <c r="CB323" s="376"/>
      <c r="CC323" s="376"/>
      <c r="CD323" s="376"/>
      <c r="CE323" s="376"/>
      <c r="CF323" s="376"/>
      <c r="CG323" s="376"/>
      <c r="CH323" s="376"/>
      <c r="CI323" s="376"/>
      <c r="CJ323" s="376"/>
      <c r="CK323" s="376"/>
      <c r="CL323" s="376"/>
      <c r="CM323" s="376"/>
      <c r="CN323" s="376"/>
      <c r="CO323" s="376"/>
      <c r="CP323" s="376"/>
      <c r="CQ323" s="376"/>
      <c r="CR323" s="376"/>
      <c r="CS323" s="376"/>
      <c r="CT323" s="376"/>
      <c r="CU323" s="376"/>
      <c r="CV323" s="376"/>
      <c r="CW323" s="376"/>
      <c r="CX323" s="376"/>
      <c r="CY323" s="376"/>
      <c r="CZ323" s="376"/>
    </row>
    <row r="324" s="339" customFormat="true" ht="15" customHeight="true" x14ac:dyDescent="0.2">
      <c r="Y324" s="341"/>
      <c r="Z324" s="376"/>
      <c r="AA324" s="376"/>
      <c r="AB324" s="376"/>
      <c r="AC324" s="376"/>
      <c r="AD324" s="376"/>
      <c r="AE324" s="376"/>
      <c r="AF324" s="376"/>
      <c r="AG324" s="376"/>
      <c r="AH324" s="376"/>
      <c r="AI324" s="376"/>
      <c r="AJ324" s="376"/>
      <c r="AK324" s="376"/>
      <c r="AL324" s="376"/>
      <c r="AM324" s="376"/>
      <c r="AN324" s="376"/>
      <c r="AO324" s="376"/>
      <c r="AP324" s="376"/>
      <c r="AQ324" s="376"/>
      <c r="AR324" s="376"/>
      <c r="AS324" s="376"/>
      <c r="AT324" s="376"/>
      <c r="AU324" s="376"/>
      <c r="AV324" s="376"/>
      <c r="AW324" s="376"/>
      <c r="AX324" s="376"/>
      <c r="AY324" s="376"/>
      <c r="AZ324" s="376"/>
      <c r="BA324" s="341"/>
      <c r="BY324" s="341"/>
      <c r="BZ324" s="376"/>
      <c r="CA324" s="376"/>
      <c r="CB324" s="376"/>
      <c r="CC324" s="376"/>
      <c r="CD324" s="376"/>
      <c r="CE324" s="376"/>
      <c r="CF324" s="376"/>
      <c r="CG324" s="376"/>
      <c r="CH324" s="376"/>
      <c r="CI324" s="376"/>
      <c r="CJ324" s="376"/>
      <c r="CK324" s="376"/>
      <c r="CL324" s="376"/>
      <c r="CM324" s="376"/>
      <c r="CN324" s="376"/>
      <c r="CO324" s="376"/>
      <c r="CP324" s="376"/>
      <c r="CQ324" s="376"/>
      <c r="CR324" s="376"/>
      <c r="CS324" s="376"/>
      <c r="CT324" s="376"/>
      <c r="CU324" s="376"/>
      <c r="CV324" s="376"/>
      <c r="CW324" s="376"/>
      <c r="CX324" s="376"/>
      <c r="CY324" s="376"/>
      <c r="CZ324" s="376"/>
    </row>
    <row r="325" s="339" customFormat="true" ht="15" customHeight="true" x14ac:dyDescent="0.2">
      <c r="Y325" s="341"/>
      <c r="Z325" s="376"/>
      <c r="AA325" s="376"/>
      <c r="AB325" s="376"/>
      <c r="AC325" s="376"/>
      <c r="AD325" s="376"/>
      <c r="AE325" s="376"/>
      <c r="AF325" s="376"/>
      <c r="AG325" s="376"/>
      <c r="AH325" s="376"/>
      <c r="AI325" s="376"/>
      <c r="AJ325" s="376"/>
      <c r="AK325" s="376"/>
      <c r="AL325" s="376"/>
      <c r="AM325" s="376"/>
      <c r="AN325" s="376"/>
      <c r="AO325" s="376"/>
      <c r="AP325" s="376"/>
      <c r="AQ325" s="376"/>
      <c r="AR325" s="376"/>
      <c r="AS325" s="376"/>
      <c r="AT325" s="376"/>
      <c r="AU325" s="376"/>
      <c r="AV325" s="376"/>
      <c r="AW325" s="376"/>
      <c r="AX325" s="376"/>
      <c r="AY325" s="376"/>
      <c r="AZ325" s="376"/>
      <c r="BA325" s="341"/>
      <c r="BY325" s="341"/>
      <c r="BZ325" s="376"/>
      <c r="CA325" s="376"/>
      <c r="CB325" s="376"/>
      <c r="CC325" s="376"/>
      <c r="CD325" s="376"/>
      <c r="CE325" s="376"/>
      <c r="CF325" s="376"/>
      <c r="CG325" s="376"/>
      <c r="CH325" s="376"/>
      <c r="CI325" s="376"/>
      <c r="CJ325" s="376"/>
      <c r="CK325" s="376"/>
      <c r="CL325" s="376"/>
      <c r="CM325" s="376"/>
      <c r="CN325" s="376"/>
      <c r="CO325" s="376"/>
      <c r="CP325" s="376"/>
      <c r="CQ325" s="376"/>
      <c r="CR325" s="376"/>
      <c r="CS325" s="376"/>
      <c r="CT325" s="376"/>
      <c r="CU325" s="376"/>
      <c r="CV325" s="376"/>
      <c r="CW325" s="376"/>
      <c r="CX325" s="376"/>
      <c r="CY325" s="376"/>
      <c r="CZ325" s="376"/>
    </row>
    <row r="326" s="339" customFormat="true" ht="15" customHeight="true" x14ac:dyDescent="0.2">
      <c r="Y326" s="341"/>
      <c r="Z326" s="376"/>
      <c r="AA326" s="376"/>
      <c r="AB326" s="376"/>
      <c r="AC326" s="376"/>
      <c r="AD326" s="376"/>
      <c r="AE326" s="376"/>
      <c r="AF326" s="376"/>
      <c r="AG326" s="376"/>
      <c r="AH326" s="376"/>
      <c r="AI326" s="376"/>
      <c r="AJ326" s="376"/>
      <c r="AK326" s="376"/>
      <c r="AL326" s="376"/>
      <c r="AM326" s="376"/>
      <c r="AN326" s="376"/>
      <c r="AO326" s="376"/>
      <c r="AP326" s="376"/>
      <c r="AQ326" s="376"/>
      <c r="AR326" s="376"/>
      <c r="AS326" s="376"/>
      <c r="AT326" s="376"/>
      <c r="AU326" s="376"/>
      <c r="AV326" s="376"/>
      <c r="AW326" s="376"/>
      <c r="AX326" s="376"/>
      <c r="AY326" s="376"/>
      <c r="AZ326" s="376"/>
      <c r="BA326" s="341"/>
      <c r="BY326" s="341"/>
      <c r="BZ326" s="376"/>
      <c r="CA326" s="376"/>
      <c r="CB326" s="376"/>
      <c r="CC326" s="376"/>
      <c r="CD326" s="376"/>
      <c r="CE326" s="376"/>
      <c r="CF326" s="376"/>
      <c r="CG326" s="376"/>
      <c r="CH326" s="376"/>
      <c r="CI326" s="376"/>
      <c r="CJ326" s="376"/>
      <c r="CK326" s="376"/>
      <c r="CL326" s="376"/>
      <c r="CM326" s="376"/>
      <c r="CN326" s="376"/>
      <c r="CO326" s="376"/>
      <c r="CP326" s="376"/>
      <c r="CQ326" s="376"/>
      <c r="CR326" s="376"/>
      <c r="CS326" s="376"/>
      <c r="CT326" s="376"/>
      <c r="CU326" s="376"/>
      <c r="CV326" s="376"/>
      <c r="CW326" s="376"/>
      <c r="CX326" s="376"/>
      <c r="CY326" s="376"/>
      <c r="CZ326" s="376"/>
    </row>
    <row r="327" s="339" customFormat="true" ht="15" customHeight="true" x14ac:dyDescent="0.2">
      <c r="Y327" s="341"/>
      <c r="Z327" s="376"/>
      <c r="AA327" s="376"/>
      <c r="AB327" s="376"/>
      <c r="AC327" s="376"/>
      <c r="AD327" s="376"/>
      <c r="AE327" s="376"/>
      <c r="AF327" s="376"/>
      <c r="AG327" s="376"/>
      <c r="AH327" s="376"/>
      <c r="AI327" s="376"/>
      <c r="AJ327" s="376"/>
      <c r="AK327" s="376"/>
      <c r="AL327" s="376"/>
      <c r="AM327" s="376"/>
      <c r="AN327" s="376"/>
      <c r="AO327" s="376"/>
      <c r="AP327" s="376"/>
      <c r="AQ327" s="376"/>
      <c r="AR327" s="376"/>
      <c r="AS327" s="376"/>
      <c r="AT327" s="376"/>
      <c r="AU327" s="376"/>
      <c r="AV327" s="376"/>
      <c r="AW327" s="376"/>
      <c r="AX327" s="376"/>
      <c r="AY327" s="376"/>
      <c r="AZ327" s="376"/>
      <c r="BA327" s="341"/>
      <c r="BY327" s="341"/>
      <c r="BZ327" s="376"/>
      <c r="CA327" s="376"/>
      <c r="CB327" s="376"/>
      <c r="CC327" s="376"/>
      <c r="CD327" s="376"/>
      <c r="CE327" s="376"/>
      <c r="CF327" s="376"/>
      <c r="CG327" s="376"/>
      <c r="CH327" s="376"/>
      <c r="CI327" s="376"/>
      <c r="CJ327" s="376"/>
      <c r="CK327" s="376"/>
      <c r="CL327" s="376"/>
      <c r="CM327" s="376"/>
      <c r="CN327" s="376"/>
      <c r="CO327" s="376"/>
      <c r="CP327" s="376"/>
      <c r="CQ327" s="376"/>
      <c r="CR327" s="376"/>
      <c r="CS327" s="376"/>
      <c r="CT327" s="376"/>
      <c r="CU327" s="376"/>
      <c r="CV327" s="376"/>
      <c r="CW327" s="376"/>
      <c r="CX327" s="376"/>
      <c r="CY327" s="376"/>
      <c r="CZ327" s="376"/>
    </row>
    <row r="328" s="339" customFormat="true" ht="15" customHeight="true" x14ac:dyDescent="0.2">
      <c r="Y328" s="341"/>
      <c r="Z328" s="376"/>
      <c r="AA328" s="376"/>
      <c r="AB328" s="376"/>
      <c r="AC328" s="376"/>
      <c r="AD328" s="376"/>
      <c r="AE328" s="376"/>
      <c r="AF328" s="376"/>
      <c r="AG328" s="376"/>
      <c r="AH328" s="376"/>
      <c r="AI328" s="376"/>
      <c r="AJ328" s="376"/>
      <c r="AK328" s="376"/>
      <c r="AL328" s="376"/>
      <c r="AM328" s="376"/>
      <c r="AN328" s="376"/>
      <c r="AO328" s="376"/>
      <c r="AP328" s="376"/>
      <c r="AQ328" s="376"/>
      <c r="AR328" s="376"/>
      <c r="AS328" s="376"/>
      <c r="AT328" s="376"/>
      <c r="AU328" s="376"/>
      <c r="AV328" s="376"/>
      <c r="AW328" s="376"/>
      <c r="AX328" s="376"/>
      <c r="AY328" s="376"/>
      <c r="AZ328" s="376"/>
      <c r="BA328" s="341"/>
      <c r="BY328" s="341"/>
      <c r="BZ328" s="376"/>
      <c r="CA328" s="376"/>
      <c r="CB328" s="376"/>
      <c r="CC328" s="376"/>
      <c r="CD328" s="376"/>
      <c r="CE328" s="376"/>
      <c r="CF328" s="376"/>
      <c r="CG328" s="376"/>
      <c r="CH328" s="376"/>
      <c r="CI328" s="376"/>
      <c r="CJ328" s="376"/>
      <c r="CK328" s="376"/>
      <c r="CL328" s="376"/>
      <c r="CM328" s="376"/>
      <c r="CN328" s="376"/>
      <c r="CO328" s="376"/>
      <c r="CP328" s="376"/>
      <c r="CQ328" s="376"/>
      <c r="CR328" s="376"/>
      <c r="CS328" s="376"/>
      <c r="CT328" s="376"/>
      <c r="CU328" s="376"/>
      <c r="CV328" s="376"/>
      <c r="CW328" s="376"/>
      <c r="CX328" s="376"/>
      <c r="CY328" s="376"/>
      <c r="CZ328" s="376"/>
    </row>
    <row r="329" s="339" customFormat="true" ht="250.15" customHeight="true" x14ac:dyDescent="0.2">
      <c r="Y329" s="341"/>
      <c r="Z329" s="376"/>
      <c r="AA329" s="376"/>
      <c r="AB329" s="376"/>
      <c r="AC329" s="376"/>
      <c r="AD329" s="376"/>
      <c r="AE329" s="376"/>
      <c r="AF329" s="376"/>
      <c r="AG329" s="376"/>
      <c r="AH329" s="376"/>
      <c r="AI329" s="376"/>
      <c r="AJ329" s="376"/>
      <c r="AK329" s="376"/>
      <c r="AL329" s="376"/>
      <c r="AM329" s="376"/>
      <c r="AN329" s="376"/>
      <c r="AO329" s="376"/>
      <c r="AP329" s="376"/>
      <c r="AQ329" s="376"/>
      <c r="AR329" s="376"/>
      <c r="AS329" s="376"/>
      <c r="AT329" s="376"/>
      <c r="AU329" s="376"/>
      <c r="AV329" s="376"/>
      <c r="AW329" s="376"/>
      <c r="AX329" s="376"/>
      <c r="AY329" s="376"/>
      <c r="AZ329" s="376"/>
      <c r="BA329" s="341"/>
      <c r="BY329" s="341"/>
      <c r="BZ329" s="376"/>
      <c r="CA329" s="376"/>
      <c r="CB329" s="376"/>
      <c r="CC329" s="376"/>
      <c r="CD329" s="376"/>
      <c r="CE329" s="376"/>
      <c r="CF329" s="376"/>
      <c r="CG329" s="376"/>
      <c r="CH329" s="376"/>
      <c r="CI329" s="376"/>
      <c r="CJ329" s="376"/>
      <c r="CK329" s="376"/>
      <c r="CL329" s="376"/>
      <c r="CM329" s="376"/>
      <c r="CN329" s="376"/>
      <c r="CO329" s="376"/>
      <c r="CP329" s="376"/>
      <c r="CQ329" s="376"/>
      <c r="CR329" s="376"/>
      <c r="CS329" s="376"/>
      <c r="CT329" s="376"/>
      <c r="CU329" s="376"/>
      <c r="CV329" s="376"/>
      <c r="CW329" s="376"/>
      <c r="CX329" s="376"/>
      <c r="CY329" s="376"/>
      <c r="CZ329" s="376"/>
    </row>
    <row r="330" ht="19.15" customHeight="true" x14ac:dyDescent="0.2">
      <c r="A330" s="344"/>
      <c r="B330" s="344"/>
      <c r="BA330" s="344"/>
      <c r="BB330" s="344"/>
    </row>
    <row r="331" ht="22.5" customHeight="true" x14ac:dyDescent="0.2">
      <c r="A331" s="355" t="str">
        <f>A1026</f>
        <v>Mali</v>
      </c>
      <c r="B331" s="356"/>
      <c r="BA331" s="344"/>
      <c r="BB331" s="344"/>
    </row>
    <row r="332" ht="22.5" customHeight="true" x14ac:dyDescent="0.2">
      <c r="A332" s="353" t="str">
        <f>A1034</f>
        <v>2018</v>
      </c>
      <c r="B332" s="354"/>
      <c r="BA332" s="344"/>
      <c r="BB332" s="344"/>
    </row>
    <row r="333" ht="22.5" customHeight="true" x14ac:dyDescent="0.2">
      <c r="A333" s="357" t="s">
        <v>128</v>
      </c>
      <c r="B333" s="358"/>
      <c r="BA333" s="344"/>
      <c r="BB333" s="344"/>
    </row>
    <row r="334" ht="22.5" customHeight="true" x14ac:dyDescent="0.2">
      <c r="A334" s="357" t="s">
        <v>97</v>
      </c>
      <c r="B334" s="358"/>
      <c r="BA334" s="344"/>
      <c r="BB334" s="344"/>
    </row>
    <row r="335" ht="15" customHeight="true" x14ac:dyDescent="0.2">
      <c r="A335" s="359" t="s">
        <v>98</v>
      </c>
      <c r="B335" s="360"/>
      <c r="BA335" s="344"/>
      <c r="BB335" s="344"/>
    </row>
    <row r="336" ht="15" customHeight="true" x14ac:dyDescent="0.2">
      <c r="A336" s="361" t="s">
        <v>40</v>
      </c>
      <c r="B336" s="360"/>
      <c r="BA336" s="344"/>
      <c r="BB336" s="344"/>
    </row>
    <row r="337" ht="18" customHeight="true" x14ac:dyDescent="0.2">
      <c r="A337" s="359" t="s">
        <v>39</v>
      </c>
      <c r="B337" s="362"/>
      <c r="BA337" s="344"/>
      <c r="BB337" s="344"/>
    </row>
    <row r="338" ht="18" customHeight="true" x14ac:dyDescent="0.2">
      <c r="A338" s="382" t="s">
        <v>136</v>
      </c>
      <c r="B338" s="383" t="str">
        <f>A1025</f>
        <v>DHS18</v>
      </c>
      <c r="BA338" s="344"/>
      <c r="BB338" s="344"/>
    </row>
    <row r="339" s="339" customFormat="true" ht="15" customHeight="true" x14ac:dyDescent="0.2">
      <c r="A339" s="326" t="s">
        <v>130</v>
      </c>
      <c r="B339" s="365"/>
      <c r="C339" s="1167" t="s">
        <v>115</v>
      </c>
      <c r="D339" s="1168"/>
      <c r="E339" s="1168"/>
      <c r="F339" s="1168"/>
      <c r="G339" s="1169"/>
      <c r="H339" s="1151" t="s">
        <v>38</v>
      </c>
      <c r="I339" s="1152"/>
      <c r="J339" s="1152"/>
      <c r="K339" s="1152"/>
      <c r="L339" s="1183"/>
      <c r="M339" s="1151" t="s">
        <v>37</v>
      </c>
      <c r="N339" s="1152"/>
      <c r="O339" s="1152"/>
      <c r="P339" s="1152"/>
      <c r="Q339" s="1183"/>
      <c r="R339" s="528" t="s">
        <v>143</v>
      </c>
      <c r="S339" s="487"/>
      <c r="T339" s="487"/>
      <c r="U339" s="487"/>
      <c r="V339" s="487"/>
      <c r="W339" s="487"/>
      <c r="X339" s="487"/>
      <c r="Y339" s="487"/>
      <c r="Z339" s="471"/>
      <c r="AA339" s="376"/>
      <c r="AB339" s="376"/>
      <c r="AC339" s="376"/>
      <c r="AD339" s="376"/>
      <c r="AE339" s="376"/>
      <c r="AF339" s="376"/>
      <c r="AG339" s="376"/>
      <c r="AH339" s="376"/>
      <c r="AI339" s="376"/>
      <c r="AJ339" s="376"/>
      <c r="AK339" s="376"/>
      <c r="AL339" s="376"/>
      <c r="AM339" s="376"/>
      <c r="AN339" s="376"/>
      <c r="AO339" s="376"/>
      <c r="AP339" s="376"/>
      <c r="AQ339" s="376"/>
      <c r="AR339" s="376"/>
      <c r="AS339" s="376"/>
      <c r="AT339" s="376"/>
      <c r="AU339" s="376"/>
      <c r="AV339" s="376"/>
      <c r="AW339" s="376"/>
      <c r="AX339" s="376"/>
      <c r="AY339" s="376"/>
      <c r="AZ339" s="376"/>
      <c r="BA339" s="378" t="s">
        <v>131</v>
      </c>
      <c r="BB339" s="326" t="s">
        <v>130</v>
      </c>
      <c r="BC339" s="1151" t="s">
        <v>115</v>
      </c>
      <c r="BD339" s="1152"/>
      <c r="BE339" s="1152"/>
      <c r="BF339" s="1152"/>
      <c r="BG339" s="1183"/>
      <c r="BH339" s="1151" t="s">
        <v>38</v>
      </c>
      <c r="BI339" s="1152"/>
      <c r="BJ339" s="1152"/>
      <c r="BK339" s="1152"/>
      <c r="BL339" s="1183"/>
      <c r="BM339" s="1151" t="s">
        <v>37</v>
      </c>
      <c r="BN339" s="1152"/>
      <c r="BO339" s="1152"/>
      <c r="BP339" s="1152"/>
      <c r="BQ339" s="1183"/>
      <c r="BR339" s="528" t="s">
        <v>143</v>
      </c>
      <c r="BS339" s="487"/>
      <c r="BT339" s="487"/>
      <c r="BU339" s="487"/>
      <c r="BV339" s="487"/>
      <c r="BW339" s="487"/>
      <c r="BX339" s="487"/>
      <c r="BY339" s="487"/>
      <c r="BZ339" s="471"/>
      <c r="CA339" s="376"/>
      <c r="CB339" s="376"/>
      <c r="CC339" s="376"/>
      <c r="CD339" s="376"/>
      <c r="CE339" s="376"/>
      <c r="CF339" s="376"/>
      <c r="CG339" s="376"/>
      <c r="CH339" s="376"/>
      <c r="CI339" s="376"/>
      <c r="CJ339" s="376"/>
      <c r="CK339" s="376"/>
      <c r="CL339" s="376"/>
      <c r="CM339" s="376"/>
      <c r="CN339" s="376"/>
      <c r="CO339" s="376"/>
      <c r="CP339" s="376"/>
      <c r="CQ339" s="376"/>
      <c r="CR339" s="376"/>
      <c r="CS339" s="376"/>
      <c r="CT339" s="376"/>
      <c r="CU339" s="376"/>
      <c r="CV339" s="376"/>
      <c r="CW339" s="376"/>
      <c r="CX339" s="376"/>
      <c r="CY339" s="376"/>
      <c r="CZ339" s="376"/>
    </row>
    <row r="340" s="339" customFormat="true" ht="12.75" x14ac:dyDescent="0.2">
      <c r="A340" s="364" t="s">
        <v>69</v>
      </c>
      <c r="B340" s="363"/>
      <c r="C340" s="469" t="s">
        <v>0</v>
      </c>
      <c r="D340" s="449" t="s">
        <v>1</v>
      </c>
      <c r="E340" s="449" t="s">
        <v>2</v>
      </c>
      <c r="F340" s="449" t="s">
        <v>3</v>
      </c>
      <c r="G340" s="470" t="s">
        <v>4</v>
      </c>
      <c r="H340" s="488" t="s">
        <v>0</v>
      </c>
      <c r="I340" s="616" t="s">
        <v>1</v>
      </c>
      <c r="J340" s="616" t="s">
        <v>2</v>
      </c>
      <c r="K340" s="616" t="s">
        <v>3</v>
      </c>
      <c r="L340" s="489" t="s">
        <v>4</v>
      </c>
      <c r="M340" s="488" t="s">
        <v>0</v>
      </c>
      <c r="N340" s="616" t="s">
        <v>1</v>
      </c>
      <c r="O340" s="616" t="s">
        <v>2</v>
      </c>
      <c r="P340" s="616" t="s">
        <v>3</v>
      </c>
      <c r="Q340" s="489" t="s">
        <v>4</v>
      </c>
      <c r="R340" s="488" t="s">
        <v>676</v>
      </c>
      <c r="S340" s="616" t="s">
        <v>677</v>
      </c>
      <c r="T340" s="616" t="s">
        <v>678</v>
      </c>
      <c r="U340" s="616" t="s">
        <v>679</v>
      </c>
      <c r="V340" s="616" t="s">
        <v>680</v>
      </c>
      <c r="W340" s="616" t="s">
        <v>681</v>
      </c>
      <c r="X340" s="616" t="s">
        <v>682</v>
      </c>
      <c r="Y340" s="617" t="s">
        <v>683</v>
      </c>
      <c r="Z340" s="617" t="s">
        <v>684</v>
      </c>
      <c r="AA340" s="992"/>
      <c r="AB340" s="992"/>
      <c r="AC340" s="992"/>
      <c r="AD340" s="992"/>
      <c r="AE340" s="992"/>
      <c r="AF340" s="992"/>
      <c r="AG340" s="992"/>
      <c r="AH340" s="992"/>
      <c r="AI340" s="992"/>
      <c r="AJ340" s="992"/>
      <c r="AK340" s="992"/>
      <c r="AL340" s="992"/>
      <c r="AM340" s="992"/>
      <c r="AN340" s="992"/>
      <c r="AO340" s="992"/>
      <c r="AP340" s="992"/>
      <c r="AQ340" s="992"/>
      <c r="AR340" s="992"/>
      <c r="AS340" s="992"/>
      <c r="AT340" s="992"/>
      <c r="AU340" s="992"/>
      <c r="AV340" s="992"/>
      <c r="AW340" s="992"/>
      <c r="AX340" s="992"/>
      <c r="AY340" s="992"/>
      <c r="AZ340" s="376"/>
      <c r="BA340" s="364" t="s">
        <v>127</v>
      </c>
      <c r="BB340" s="363"/>
      <c r="BC340" s="488" t="s">
        <v>0</v>
      </c>
      <c r="BD340" s="616" t="s">
        <v>1</v>
      </c>
      <c r="BE340" s="616" t="s">
        <v>2</v>
      </c>
      <c r="BF340" s="616" t="s">
        <v>3</v>
      </c>
      <c r="BG340" s="489" t="s">
        <v>4</v>
      </c>
      <c r="BH340" s="488" t="s">
        <v>0</v>
      </c>
      <c r="BI340" s="616" t="s">
        <v>1</v>
      </c>
      <c r="BJ340" s="616" t="s">
        <v>2</v>
      </c>
      <c r="BK340" s="616" t="s">
        <v>3</v>
      </c>
      <c r="BL340" s="489" t="s">
        <v>4</v>
      </c>
      <c r="BM340" s="488" t="s">
        <v>0</v>
      </c>
      <c r="BN340" s="616" t="s">
        <v>1</v>
      </c>
      <c r="BO340" s="616" t="s">
        <v>2</v>
      </c>
      <c r="BP340" s="616" t="s">
        <v>3</v>
      </c>
      <c r="BQ340" s="489" t="s">
        <v>4</v>
      </c>
      <c r="BR340" s="488" t="s">
        <v>676</v>
      </c>
      <c r="BS340" s="616" t="s">
        <v>677</v>
      </c>
      <c r="BT340" s="616" t="s">
        <v>678</v>
      </c>
      <c r="BU340" s="616" t="s">
        <v>679</v>
      </c>
      <c r="BV340" s="616" t="s">
        <v>680</v>
      </c>
      <c r="BW340" s="616" t="s">
        <v>681</v>
      </c>
      <c r="BX340" s="616" t="s">
        <v>682</v>
      </c>
      <c r="BY340" s="617" t="s">
        <v>683</v>
      </c>
      <c r="BZ340" s="617" t="s">
        <v>684</v>
      </c>
      <c r="CA340" s="992"/>
      <c r="CB340" s="992"/>
      <c r="CC340" s="992"/>
      <c r="CD340" s="992"/>
      <c r="CE340" s="992"/>
      <c r="CF340" s="992"/>
      <c r="CG340" s="992"/>
      <c r="CH340" s="992"/>
      <c r="CI340" s="992"/>
      <c r="CJ340" s="992"/>
      <c r="CK340" s="992"/>
      <c r="CL340" s="992"/>
      <c r="CM340" s="992"/>
      <c r="CN340" s="992"/>
      <c r="CO340" s="992"/>
      <c r="CP340" s="992"/>
      <c r="CQ340" s="992"/>
      <c r="CR340" s="992"/>
      <c r="CS340" s="992"/>
      <c r="CT340" s="992"/>
      <c r="CU340" s="992"/>
      <c r="CV340" s="992"/>
      <c r="CW340" s="992"/>
      <c r="CX340" s="992"/>
      <c r="CY340" s="992"/>
      <c r="CZ340" s="992"/>
    </row>
    <row r="341" s="339" customFormat="true" ht="15" customHeight="true" x14ac:dyDescent="0.2">
      <c r="A341" s="1225" t="s">
        <v>150</v>
      </c>
      <c r="B341" s="652" t="s">
        <v>49</v>
      </c>
      <c r="C341" s="497">
        <v>1.1089108910891088</v>
      </c>
      <c r="D341" s="491">
        <v>1.4560279557367501</v>
      </c>
      <c r="E341" s="491">
        <v>3.949843260188088</v>
      </c>
      <c r="F341" s="491">
        <v>7.3915372254954468</v>
      </c>
      <c r="G341" s="506">
        <v>18.272425249169437</v>
      </c>
      <c r="H341" s="497">
        <v>3.2345013477088949</v>
      </c>
      <c r="I341" s="491">
        <v>7.6923076923076925</v>
      </c>
      <c r="J341" s="491">
        <v>8.4388185654008439</v>
      </c>
      <c r="K341" s="491">
        <v>17.848970251716249</v>
      </c>
      <c r="L341" s="506">
        <v>33.97790055248619</v>
      </c>
      <c r="M341" s="497">
        <v>1.0285714285714285</v>
      </c>
      <c r="N341" s="491">
        <v>1.9747235387045814</v>
      </c>
      <c r="O341" s="491">
        <v>2.2670025188916876</v>
      </c>
      <c r="P341" s="491">
        <v>3.9417309340188522</v>
      </c>
      <c r="Q341" s="506">
        <v>12.426532325776659</v>
      </c>
      <c r="R341" s="497">
        <v>12.416666666666666</v>
      </c>
      <c r="S341" s="491">
        <v>6.6147859922178993</v>
      </c>
      <c r="T341" s="491">
        <v>7.010135135135136</v>
      </c>
      <c r="U341" s="491">
        <v>5.1724137931034484</v>
      </c>
      <c r="V341" s="491">
        <v>3.7692307692307692</v>
      </c>
      <c r="W341" s="491">
        <v>3.5856573705179287</v>
      </c>
      <c r="X341" s="491">
        <v>6.8016194331983808</v>
      </c>
      <c r="Y341" s="502">
        <v>2.6276276276276276</v>
      </c>
      <c r="Z341" s="502">
        <v>6.8297655453618749</v>
      </c>
      <c r="AA341" s="29"/>
      <c r="AB341" s="29"/>
      <c r="AC341" s="29"/>
      <c r="AD341" s="29"/>
      <c r="AE341" s="29"/>
      <c r="AF341" s="29"/>
      <c r="AG341" s="29"/>
      <c r="AH341" s="29"/>
      <c r="AI341" s="29"/>
      <c r="AJ341" s="29"/>
      <c r="AK341" s="29"/>
      <c r="AL341" s="29"/>
      <c r="AM341" s="29"/>
      <c r="AN341" s="29"/>
      <c r="AO341" s="29"/>
      <c r="AP341" s="29"/>
      <c r="AQ341" s="29"/>
      <c r="AR341" s="29"/>
      <c r="AS341" s="29"/>
      <c r="AT341" s="29"/>
      <c r="AU341" s="29"/>
      <c r="AV341" s="29"/>
      <c r="AW341" s="29"/>
      <c r="AX341" s="29"/>
      <c r="AY341" s="29"/>
      <c r="AZ341" s="376"/>
      <c r="BA341" s="1186" t="s">
        <v>156</v>
      </c>
      <c r="BB341" s="652" t="s">
        <v>49</v>
      </c>
      <c r="BC341" s="512">
        <v>28</v>
      </c>
      <c r="BD341" s="509">
        <v>25</v>
      </c>
      <c r="BE341" s="509">
        <v>63</v>
      </c>
      <c r="BF341" s="509">
        <v>138</v>
      </c>
      <c r="BG341" s="518">
        <v>330</v>
      </c>
      <c r="BH341" s="512">
        <v>36</v>
      </c>
      <c r="BI341" s="509">
        <v>43</v>
      </c>
      <c r="BJ341" s="509">
        <v>40</v>
      </c>
      <c r="BK341" s="509">
        <v>78</v>
      </c>
      <c r="BL341" s="518">
        <v>123</v>
      </c>
      <c r="BM341" s="512">
        <v>18</v>
      </c>
      <c r="BN341" s="509">
        <v>25</v>
      </c>
      <c r="BO341" s="509">
        <v>27</v>
      </c>
      <c r="BP341" s="509">
        <v>46</v>
      </c>
      <c r="BQ341" s="518">
        <v>148</v>
      </c>
      <c r="BR341" s="512">
        <v>149</v>
      </c>
      <c r="BS341" s="509">
        <v>51</v>
      </c>
      <c r="BT341" s="509">
        <v>83</v>
      </c>
      <c r="BU341" s="509">
        <v>39</v>
      </c>
      <c r="BV341" s="509">
        <v>49</v>
      </c>
      <c r="BW341" s="509">
        <v>27</v>
      </c>
      <c r="BX341" s="509">
        <v>84</v>
      </c>
      <c r="BY341" s="515">
        <v>35</v>
      </c>
      <c r="BZ341" s="515">
        <v>67</v>
      </c>
      <c r="CA341" s="26"/>
      <c r="CB341" s="26"/>
      <c r="CC341" s="26"/>
      <c r="CD341" s="26"/>
      <c r="CE341" s="26"/>
      <c r="CF341" s="26"/>
      <c r="CG341" s="26"/>
      <c r="CH341" s="26"/>
      <c r="CI341" s="26"/>
      <c r="CJ341" s="26"/>
      <c r="CK341" s="26"/>
      <c r="CL341" s="26"/>
      <c r="CM341" s="26"/>
      <c r="CN341" s="26"/>
      <c r="CO341" s="26"/>
      <c r="CP341" s="26"/>
      <c r="CQ341" s="26"/>
      <c r="CR341" s="26"/>
      <c r="CS341" s="26"/>
      <c r="CT341" s="26"/>
      <c r="CU341" s="26"/>
      <c r="CV341" s="26"/>
      <c r="CW341" s="26"/>
      <c r="CX341" s="26"/>
      <c r="CY341" s="26"/>
      <c r="CZ341" s="28"/>
    </row>
    <row r="342" s="339" customFormat="true" ht="15" customHeight="true" x14ac:dyDescent="0.2">
      <c r="A342" s="1223"/>
      <c r="B342" s="651" t="s">
        <v>48</v>
      </c>
      <c r="C342" s="500">
        <v>98.89108910891089</v>
      </c>
      <c r="D342" s="492">
        <v>98.543972044263256</v>
      </c>
      <c r="E342" s="492">
        <v>96.050156739811911</v>
      </c>
      <c r="F342" s="492">
        <v>92.608462774504545</v>
      </c>
      <c r="G342" s="507">
        <v>81.72757475083057</v>
      </c>
      <c r="H342" s="500">
        <v>96.7654986522911</v>
      </c>
      <c r="I342" s="492">
        <v>92.307692307692307</v>
      </c>
      <c r="J342" s="492">
        <v>91.561181434599163</v>
      </c>
      <c r="K342" s="492">
        <v>82.151029748283761</v>
      </c>
      <c r="L342" s="507">
        <v>66.02209944751381</v>
      </c>
      <c r="M342" s="500">
        <v>98.971428571428575</v>
      </c>
      <c r="N342" s="492">
        <v>98.025276461295419</v>
      </c>
      <c r="O342" s="492">
        <v>97.732997481108313</v>
      </c>
      <c r="P342" s="492">
        <v>96.05826906598115</v>
      </c>
      <c r="Q342" s="507">
        <v>87.573467674223338</v>
      </c>
      <c r="R342" s="500">
        <v>87.583333333333329</v>
      </c>
      <c r="S342" s="492">
        <v>93.385214007782096</v>
      </c>
      <c r="T342" s="492">
        <v>92.98986486486487</v>
      </c>
      <c r="U342" s="492">
        <v>94.827586206896555</v>
      </c>
      <c r="V342" s="492">
        <v>96.230769230769226</v>
      </c>
      <c r="W342" s="492">
        <v>96.414342629482078</v>
      </c>
      <c r="X342" s="492">
        <v>93.198380566801617</v>
      </c>
      <c r="Y342" s="503">
        <v>97.372372372372368</v>
      </c>
      <c r="Z342" s="503">
        <v>93.17023445463812</v>
      </c>
      <c r="AA342" s="29"/>
      <c r="AB342" s="29"/>
      <c r="AC342" s="29"/>
      <c r="AD342" s="29"/>
      <c r="AE342" s="29"/>
      <c r="AF342" s="29"/>
      <c r="AG342" s="29"/>
      <c r="AH342" s="29"/>
      <c r="AI342" s="29"/>
      <c r="AJ342" s="29"/>
      <c r="AK342" s="29"/>
      <c r="AL342" s="29"/>
      <c r="AM342" s="29"/>
      <c r="AN342" s="29"/>
      <c r="AO342" s="29"/>
      <c r="AP342" s="29"/>
      <c r="AQ342" s="29"/>
      <c r="AR342" s="29"/>
      <c r="AS342" s="29"/>
      <c r="AT342" s="29"/>
      <c r="AU342" s="29"/>
      <c r="AV342" s="29"/>
      <c r="AW342" s="29"/>
      <c r="AX342" s="29"/>
      <c r="AY342" s="29"/>
      <c r="AZ342" s="376"/>
      <c r="BA342" s="1182"/>
      <c r="BB342" s="651" t="s">
        <v>48</v>
      </c>
      <c r="BC342" s="513">
        <v>2497</v>
      </c>
      <c r="BD342" s="510">
        <v>1692</v>
      </c>
      <c r="BE342" s="510">
        <v>1532</v>
      </c>
      <c r="BF342" s="510">
        <v>1729</v>
      </c>
      <c r="BG342" s="519">
        <v>1476</v>
      </c>
      <c r="BH342" s="513">
        <v>1077</v>
      </c>
      <c r="BI342" s="510">
        <v>516</v>
      </c>
      <c r="BJ342" s="510">
        <v>434</v>
      </c>
      <c r="BK342" s="510">
        <v>359</v>
      </c>
      <c r="BL342" s="519">
        <v>239</v>
      </c>
      <c r="BM342" s="513">
        <v>1732</v>
      </c>
      <c r="BN342" s="510">
        <v>1241</v>
      </c>
      <c r="BO342" s="510">
        <v>1164</v>
      </c>
      <c r="BP342" s="510">
        <v>1121</v>
      </c>
      <c r="BQ342" s="519">
        <v>1043</v>
      </c>
      <c r="BR342" s="513">
        <v>1051</v>
      </c>
      <c r="BS342" s="510">
        <v>720</v>
      </c>
      <c r="BT342" s="510">
        <v>1101</v>
      </c>
      <c r="BU342" s="510">
        <v>715</v>
      </c>
      <c r="BV342" s="510">
        <v>1251</v>
      </c>
      <c r="BW342" s="510">
        <v>726</v>
      </c>
      <c r="BX342" s="510">
        <v>1151</v>
      </c>
      <c r="BY342" s="516">
        <v>1297</v>
      </c>
      <c r="BZ342" s="516">
        <v>914</v>
      </c>
      <c r="CA342" s="26"/>
      <c r="CB342" s="26"/>
      <c r="CC342" s="26"/>
      <c r="CD342" s="26"/>
      <c r="CE342" s="26"/>
      <c r="CF342" s="26"/>
      <c r="CG342" s="26"/>
      <c r="CH342" s="26"/>
      <c r="CI342" s="26"/>
      <c r="CJ342" s="26"/>
      <c r="CK342" s="26"/>
      <c r="CL342" s="26"/>
      <c r="CM342" s="26"/>
      <c r="CN342" s="26"/>
      <c r="CO342" s="26"/>
      <c r="CP342" s="26"/>
      <c r="CQ342" s="26"/>
      <c r="CR342" s="26"/>
      <c r="CS342" s="26"/>
      <c r="CT342" s="26"/>
      <c r="CU342" s="26"/>
      <c r="CV342" s="26"/>
      <c r="CW342" s="26"/>
      <c r="CX342" s="26"/>
      <c r="CY342" s="26"/>
      <c r="CZ342" s="28"/>
    </row>
    <row r="343" s="339" customFormat="true" ht="15" customHeight="true" x14ac:dyDescent="0.2">
      <c r="A343" s="1223" t="s">
        <v>145</v>
      </c>
      <c r="B343" s="651" t="s">
        <v>49</v>
      </c>
      <c r="C343" s="500">
        <v>6.8910891089108919</v>
      </c>
      <c r="D343" s="492">
        <v>13.395457192778101</v>
      </c>
      <c r="E343" s="492">
        <v>20.376175548589341</v>
      </c>
      <c r="F343" s="492">
        <v>33.851098018211033</v>
      </c>
      <c r="G343" s="507">
        <v>48.172757475083053</v>
      </c>
      <c r="H343" s="500">
        <v>15.992812219227314</v>
      </c>
      <c r="I343" s="492">
        <v>29.516994633273701</v>
      </c>
      <c r="J343" s="492">
        <v>31.645569620253166</v>
      </c>
      <c r="K343" s="492">
        <v>45.995423340961104</v>
      </c>
      <c r="L343" s="507">
        <v>72.099447513812152</v>
      </c>
      <c r="M343" s="500">
        <v>7.4857142857142858</v>
      </c>
      <c r="N343" s="492">
        <v>11.927330173775671</v>
      </c>
      <c r="O343" s="492">
        <v>15.785054575986566</v>
      </c>
      <c r="P343" s="492">
        <v>22.622107969151671</v>
      </c>
      <c r="Q343" s="507">
        <v>45.507976490344248</v>
      </c>
      <c r="R343" s="500">
        <v>36.916666666666664</v>
      </c>
      <c r="S343" s="492">
        <v>17.769130998702984</v>
      </c>
      <c r="T343" s="492">
        <v>28.885135135135137</v>
      </c>
      <c r="U343" s="492">
        <v>25.72944297082228</v>
      </c>
      <c r="V343" s="492">
        <v>23.076923076923077</v>
      </c>
      <c r="W343" s="492">
        <v>14.741035856573706</v>
      </c>
      <c r="X343" s="492">
        <v>28.663967611336034</v>
      </c>
      <c r="Y343" s="503">
        <v>15.315315315315313</v>
      </c>
      <c r="Z343" s="503">
        <v>14.882772680937819</v>
      </c>
      <c r="AA343" s="29"/>
      <c r="AB343" s="29"/>
      <c r="AC343" s="29"/>
      <c r="AD343" s="29"/>
      <c r="AE343" s="29"/>
      <c r="AF343" s="29"/>
      <c r="AG343" s="29"/>
      <c r="AH343" s="29"/>
      <c r="AI343" s="29"/>
      <c r="AJ343" s="29"/>
      <c r="AK343" s="29"/>
      <c r="AL343" s="29"/>
      <c r="AM343" s="29"/>
      <c r="AN343" s="29"/>
      <c r="AO343" s="29"/>
      <c r="AP343" s="29"/>
      <c r="AQ343" s="29"/>
      <c r="AR343" s="29"/>
      <c r="AS343" s="29"/>
      <c r="AT343" s="29"/>
      <c r="AU343" s="29"/>
      <c r="AV343" s="29"/>
      <c r="AW343" s="29"/>
      <c r="AX343" s="29"/>
      <c r="AY343" s="29"/>
      <c r="AZ343" s="376"/>
      <c r="BA343" s="1187" t="s">
        <v>151</v>
      </c>
      <c r="BB343" s="651" t="s">
        <v>49</v>
      </c>
      <c r="BC343" s="513">
        <v>174</v>
      </c>
      <c r="BD343" s="510">
        <v>230</v>
      </c>
      <c r="BE343" s="510">
        <v>325</v>
      </c>
      <c r="BF343" s="510">
        <v>632</v>
      </c>
      <c r="BG343" s="519">
        <v>870</v>
      </c>
      <c r="BH343" s="513">
        <v>178</v>
      </c>
      <c r="BI343" s="510">
        <v>165</v>
      </c>
      <c r="BJ343" s="510">
        <v>150</v>
      </c>
      <c r="BK343" s="510">
        <v>201</v>
      </c>
      <c r="BL343" s="519">
        <v>261</v>
      </c>
      <c r="BM343" s="513">
        <v>131</v>
      </c>
      <c r="BN343" s="510">
        <v>151</v>
      </c>
      <c r="BO343" s="510">
        <v>188</v>
      </c>
      <c r="BP343" s="510">
        <v>264</v>
      </c>
      <c r="BQ343" s="519">
        <v>542</v>
      </c>
      <c r="BR343" s="513">
        <v>443</v>
      </c>
      <c r="BS343" s="510">
        <v>137</v>
      </c>
      <c r="BT343" s="510">
        <v>342</v>
      </c>
      <c r="BU343" s="510">
        <v>194</v>
      </c>
      <c r="BV343" s="510">
        <v>300</v>
      </c>
      <c r="BW343" s="510">
        <v>111</v>
      </c>
      <c r="BX343" s="510">
        <v>354</v>
      </c>
      <c r="BY343" s="516">
        <v>204</v>
      </c>
      <c r="BZ343" s="516">
        <v>146</v>
      </c>
      <c r="CA343" s="26"/>
      <c r="CB343" s="26"/>
      <c r="CC343" s="26"/>
      <c r="CD343" s="26"/>
      <c r="CE343" s="26"/>
      <c r="CF343" s="26"/>
      <c r="CG343" s="26"/>
      <c r="CH343" s="26"/>
      <c r="CI343" s="26"/>
      <c r="CJ343" s="26"/>
      <c r="CK343" s="26"/>
      <c r="CL343" s="26"/>
      <c r="CM343" s="26"/>
      <c r="CN343" s="26"/>
      <c r="CO343" s="26"/>
      <c r="CP343" s="26"/>
      <c r="CQ343" s="26"/>
      <c r="CR343" s="26"/>
      <c r="CS343" s="26"/>
      <c r="CT343" s="26"/>
      <c r="CU343" s="26"/>
      <c r="CV343" s="26"/>
      <c r="CW343" s="26"/>
      <c r="CX343" s="26"/>
      <c r="CY343" s="26"/>
      <c r="CZ343" s="28"/>
    </row>
    <row r="344" s="339" customFormat="true" ht="15" customHeight="true" x14ac:dyDescent="0.2">
      <c r="A344" s="1223"/>
      <c r="B344" s="651" t="s">
        <v>48</v>
      </c>
      <c r="C344" s="500">
        <v>93.10891089108911</v>
      </c>
      <c r="D344" s="492">
        <v>86.60454280722189</v>
      </c>
      <c r="E344" s="492">
        <v>79.62382445141067</v>
      </c>
      <c r="F344" s="492">
        <v>66.148901981788967</v>
      </c>
      <c r="G344" s="507">
        <v>51.82724252491694</v>
      </c>
      <c r="H344" s="500">
        <v>84.007187780772682</v>
      </c>
      <c r="I344" s="492">
        <v>70.483005366726289</v>
      </c>
      <c r="J344" s="492">
        <v>68.35443037974683</v>
      </c>
      <c r="K344" s="492">
        <v>54.004576659038904</v>
      </c>
      <c r="L344" s="507">
        <v>27.900552486187845</v>
      </c>
      <c r="M344" s="500">
        <v>92.51428571428572</v>
      </c>
      <c r="N344" s="492">
        <v>88.072669826224327</v>
      </c>
      <c r="O344" s="492">
        <v>84.214945424013436</v>
      </c>
      <c r="P344" s="492">
        <v>77.377892030848329</v>
      </c>
      <c r="Q344" s="507">
        <v>54.492023509655752</v>
      </c>
      <c r="R344" s="500">
        <v>63.083333333333336</v>
      </c>
      <c r="S344" s="492">
        <v>82.230869001297009</v>
      </c>
      <c r="T344" s="492">
        <v>71.11486486486487</v>
      </c>
      <c r="U344" s="492">
        <v>74.270557029177724</v>
      </c>
      <c r="V344" s="492">
        <v>76.923076923076934</v>
      </c>
      <c r="W344" s="492">
        <v>85.258964143426297</v>
      </c>
      <c r="X344" s="492">
        <v>71.336032388663966</v>
      </c>
      <c r="Y344" s="503">
        <v>84.684684684684683</v>
      </c>
      <c r="Z344" s="503">
        <v>85.117227319062181</v>
      </c>
      <c r="AA344" s="29"/>
      <c r="AB344" s="29"/>
      <c r="AC344" s="29"/>
      <c r="AD344" s="29"/>
      <c r="AE344" s="29"/>
      <c r="AF344" s="29"/>
      <c r="AG344" s="29"/>
      <c r="AH344" s="29"/>
      <c r="AI344" s="29"/>
      <c r="AJ344" s="29"/>
      <c r="AK344" s="29"/>
      <c r="AL344" s="29"/>
      <c r="AM344" s="29"/>
      <c r="AN344" s="29"/>
      <c r="AO344" s="29"/>
      <c r="AP344" s="29"/>
      <c r="AQ344" s="29"/>
      <c r="AR344" s="29"/>
      <c r="AS344" s="29"/>
      <c r="AT344" s="29"/>
      <c r="AU344" s="29"/>
      <c r="AV344" s="29"/>
      <c r="AW344" s="29"/>
      <c r="AX344" s="29"/>
      <c r="AY344" s="29"/>
      <c r="AZ344" s="376"/>
      <c r="BA344" s="1182"/>
      <c r="BB344" s="651" t="s">
        <v>48</v>
      </c>
      <c r="BC344" s="513">
        <v>2351</v>
      </c>
      <c r="BD344" s="510">
        <v>1487</v>
      </c>
      <c r="BE344" s="510">
        <v>1270</v>
      </c>
      <c r="BF344" s="510">
        <v>1235</v>
      </c>
      <c r="BG344" s="519">
        <v>936</v>
      </c>
      <c r="BH344" s="513">
        <v>935</v>
      </c>
      <c r="BI344" s="510">
        <v>394</v>
      </c>
      <c r="BJ344" s="510">
        <v>324</v>
      </c>
      <c r="BK344" s="510">
        <v>236</v>
      </c>
      <c r="BL344" s="519">
        <v>101</v>
      </c>
      <c r="BM344" s="513">
        <v>1619</v>
      </c>
      <c r="BN344" s="510">
        <v>1115</v>
      </c>
      <c r="BO344" s="510">
        <v>1003</v>
      </c>
      <c r="BP344" s="510">
        <v>903</v>
      </c>
      <c r="BQ344" s="519">
        <v>649</v>
      </c>
      <c r="BR344" s="513">
        <v>757</v>
      </c>
      <c r="BS344" s="510">
        <v>634</v>
      </c>
      <c r="BT344" s="510">
        <v>842</v>
      </c>
      <c r="BU344" s="510">
        <v>560</v>
      </c>
      <c r="BV344" s="510">
        <v>1000</v>
      </c>
      <c r="BW344" s="510">
        <v>642</v>
      </c>
      <c r="BX344" s="510">
        <v>881</v>
      </c>
      <c r="BY344" s="516">
        <v>1128</v>
      </c>
      <c r="BZ344" s="516">
        <v>835</v>
      </c>
      <c r="CA344" s="26"/>
      <c r="CB344" s="26"/>
      <c r="CC344" s="26"/>
      <c r="CD344" s="26"/>
      <c r="CE344" s="26"/>
      <c r="CF344" s="26"/>
      <c r="CG344" s="26"/>
      <c r="CH344" s="26"/>
      <c r="CI344" s="26"/>
      <c r="CJ344" s="26"/>
      <c r="CK344" s="26"/>
      <c r="CL344" s="26"/>
      <c r="CM344" s="26"/>
      <c r="CN344" s="26"/>
      <c r="CO344" s="26"/>
      <c r="CP344" s="26"/>
      <c r="CQ344" s="26"/>
      <c r="CR344" s="26"/>
      <c r="CS344" s="26"/>
      <c r="CT344" s="26"/>
      <c r="CU344" s="26"/>
      <c r="CV344" s="26"/>
      <c r="CW344" s="26"/>
      <c r="CX344" s="26"/>
      <c r="CY344" s="26"/>
      <c r="CZ344" s="28"/>
    </row>
    <row r="345" s="339" customFormat="true" ht="15" customHeight="true" x14ac:dyDescent="0.2">
      <c r="A345" s="1223" t="s">
        <v>146</v>
      </c>
      <c r="B345" s="651" t="s">
        <v>49</v>
      </c>
      <c r="C345" s="500">
        <v>3.8415841584158414</v>
      </c>
      <c r="D345" s="492">
        <v>4.775771694816541</v>
      </c>
      <c r="E345" s="492">
        <v>8.4639498432601883</v>
      </c>
      <c r="F345" s="492">
        <v>15.265131226566684</v>
      </c>
      <c r="G345" s="507">
        <v>31.284606866002214</v>
      </c>
      <c r="H345" s="500">
        <v>10.152740341419586</v>
      </c>
      <c r="I345" s="492">
        <v>22.182468694096602</v>
      </c>
      <c r="J345" s="492">
        <v>25.949367088607595</v>
      </c>
      <c r="K345" s="492">
        <v>32.036613272311214</v>
      </c>
      <c r="L345" s="507">
        <v>41.988950276243095</v>
      </c>
      <c r="M345" s="500">
        <v>3.5999999999999996</v>
      </c>
      <c r="N345" s="492">
        <v>4.8973143759873619</v>
      </c>
      <c r="O345" s="492">
        <v>6.1293031066330812</v>
      </c>
      <c r="P345" s="492">
        <v>8.4832904884318765</v>
      </c>
      <c r="Q345" s="507">
        <v>18.052057094878254</v>
      </c>
      <c r="R345" s="500">
        <v>25.583333333333336</v>
      </c>
      <c r="S345" s="492">
        <v>13.229571984435799</v>
      </c>
      <c r="T345" s="492">
        <v>13.175675675675674</v>
      </c>
      <c r="U345" s="492">
        <v>6.1007957559681696</v>
      </c>
      <c r="V345" s="492">
        <v>6.5384615384615392</v>
      </c>
      <c r="W345" s="492">
        <v>8.6321381142098286</v>
      </c>
      <c r="X345" s="492">
        <v>11.821862348178138</v>
      </c>
      <c r="Y345" s="503">
        <v>7.4324324324324325</v>
      </c>
      <c r="Z345" s="503">
        <v>16.106014271151885</v>
      </c>
      <c r="AA345" s="29"/>
      <c r="AB345" s="29"/>
      <c r="AC345" s="29"/>
      <c r="AD345" s="29"/>
      <c r="AE345" s="29"/>
      <c r="AF345" s="29"/>
      <c r="AG345" s="29"/>
      <c r="AH345" s="29"/>
      <c r="AI345" s="29"/>
      <c r="AJ345" s="29"/>
      <c r="AK345" s="29"/>
      <c r="AL345" s="29"/>
      <c r="AM345" s="29"/>
      <c r="AN345" s="29"/>
      <c r="AO345" s="29"/>
      <c r="AP345" s="29"/>
      <c r="AQ345" s="29"/>
      <c r="AR345" s="29"/>
      <c r="AS345" s="29"/>
      <c r="AT345" s="29"/>
      <c r="AU345" s="29"/>
      <c r="AV345" s="29"/>
      <c r="AW345" s="29"/>
      <c r="AX345" s="29"/>
      <c r="AY345" s="29"/>
      <c r="AZ345" s="376"/>
      <c r="BA345" s="1187" t="s">
        <v>152</v>
      </c>
      <c r="BB345" s="651" t="s">
        <v>49</v>
      </c>
      <c r="BC345" s="513">
        <v>97</v>
      </c>
      <c r="BD345" s="510">
        <v>82</v>
      </c>
      <c r="BE345" s="510">
        <v>135</v>
      </c>
      <c r="BF345" s="510">
        <v>285</v>
      </c>
      <c r="BG345" s="519">
        <v>565</v>
      </c>
      <c r="BH345" s="513">
        <v>113</v>
      </c>
      <c r="BI345" s="510">
        <v>124</v>
      </c>
      <c r="BJ345" s="510">
        <v>123</v>
      </c>
      <c r="BK345" s="510">
        <v>140</v>
      </c>
      <c r="BL345" s="519">
        <v>152</v>
      </c>
      <c r="BM345" s="513">
        <v>63</v>
      </c>
      <c r="BN345" s="510">
        <v>62</v>
      </c>
      <c r="BO345" s="510">
        <v>73</v>
      </c>
      <c r="BP345" s="510">
        <v>99</v>
      </c>
      <c r="BQ345" s="519">
        <v>215</v>
      </c>
      <c r="BR345" s="513">
        <v>307</v>
      </c>
      <c r="BS345" s="510">
        <v>102</v>
      </c>
      <c r="BT345" s="510">
        <v>156</v>
      </c>
      <c r="BU345" s="510">
        <v>46</v>
      </c>
      <c r="BV345" s="510">
        <v>85</v>
      </c>
      <c r="BW345" s="510">
        <v>65</v>
      </c>
      <c r="BX345" s="510">
        <v>146</v>
      </c>
      <c r="BY345" s="516">
        <v>99</v>
      </c>
      <c r="BZ345" s="516">
        <v>158</v>
      </c>
      <c r="CA345" s="26"/>
      <c r="CB345" s="26"/>
      <c r="CC345" s="26"/>
      <c r="CD345" s="26"/>
      <c r="CE345" s="26"/>
      <c r="CF345" s="26"/>
      <c r="CG345" s="26"/>
      <c r="CH345" s="26"/>
      <c r="CI345" s="26"/>
      <c r="CJ345" s="26"/>
      <c r="CK345" s="26"/>
      <c r="CL345" s="26"/>
      <c r="CM345" s="26"/>
      <c r="CN345" s="26"/>
      <c r="CO345" s="26"/>
      <c r="CP345" s="26"/>
      <c r="CQ345" s="26"/>
      <c r="CR345" s="26"/>
      <c r="CS345" s="26"/>
      <c r="CT345" s="26"/>
      <c r="CU345" s="26"/>
      <c r="CV345" s="26"/>
      <c r="CW345" s="26"/>
      <c r="CX345" s="26"/>
      <c r="CY345" s="26"/>
      <c r="CZ345" s="28"/>
    </row>
    <row r="346" s="339" customFormat="true" ht="15" customHeight="true" x14ac:dyDescent="0.2">
      <c r="A346" s="1223"/>
      <c r="B346" s="651" t="s">
        <v>48</v>
      </c>
      <c r="C346" s="500">
        <v>96.158415841584159</v>
      </c>
      <c r="D346" s="492">
        <v>95.224228305183459</v>
      </c>
      <c r="E346" s="492">
        <v>91.536050156739819</v>
      </c>
      <c r="F346" s="492">
        <v>84.73486877343332</v>
      </c>
      <c r="G346" s="507">
        <v>68.715393133997779</v>
      </c>
      <c r="H346" s="500">
        <v>89.847259658580413</v>
      </c>
      <c r="I346" s="492">
        <v>77.817531305903401</v>
      </c>
      <c r="J346" s="492">
        <v>74.050632911392398</v>
      </c>
      <c r="K346" s="492">
        <v>67.963386727688786</v>
      </c>
      <c r="L346" s="507">
        <v>58.011049723756905</v>
      </c>
      <c r="M346" s="500">
        <v>96.399999999999991</v>
      </c>
      <c r="N346" s="492">
        <v>95.102685624012636</v>
      </c>
      <c r="O346" s="492">
        <v>93.870696893366926</v>
      </c>
      <c r="P346" s="492">
        <v>91.516709511568124</v>
      </c>
      <c r="Q346" s="507">
        <v>81.947942905121749</v>
      </c>
      <c r="R346" s="500">
        <v>74.416666666666657</v>
      </c>
      <c r="S346" s="492">
        <v>86.770428015564207</v>
      </c>
      <c r="T346" s="492">
        <v>86.824324324324323</v>
      </c>
      <c r="U346" s="492">
        <v>93.899204244031836</v>
      </c>
      <c r="V346" s="492">
        <v>93.461538461538467</v>
      </c>
      <c r="W346" s="492">
        <v>91.367861885790163</v>
      </c>
      <c r="X346" s="492">
        <v>88.178137651821871</v>
      </c>
      <c r="Y346" s="503">
        <v>92.567567567567565</v>
      </c>
      <c r="Z346" s="503">
        <v>83.893985728848122</v>
      </c>
      <c r="AA346" s="29"/>
      <c r="AB346" s="29"/>
      <c r="AC346" s="29"/>
      <c r="AD346" s="29"/>
      <c r="AE346" s="29"/>
      <c r="AF346" s="29"/>
      <c r="AG346" s="29"/>
      <c r="AH346" s="29"/>
      <c r="AI346" s="29"/>
      <c r="AJ346" s="29"/>
      <c r="AK346" s="29"/>
      <c r="AL346" s="29"/>
      <c r="AM346" s="29"/>
      <c r="AN346" s="29"/>
      <c r="AO346" s="29"/>
      <c r="AP346" s="29"/>
      <c r="AQ346" s="29"/>
      <c r="AR346" s="29"/>
      <c r="AS346" s="29"/>
      <c r="AT346" s="29"/>
      <c r="AU346" s="29"/>
      <c r="AV346" s="29"/>
      <c r="AW346" s="29"/>
      <c r="AX346" s="29"/>
      <c r="AY346" s="29"/>
      <c r="AZ346" s="376"/>
      <c r="BA346" s="1182"/>
      <c r="BB346" s="651" t="s">
        <v>48</v>
      </c>
      <c r="BC346" s="513">
        <v>2428</v>
      </c>
      <c r="BD346" s="510">
        <v>1635</v>
      </c>
      <c r="BE346" s="510">
        <v>1460</v>
      </c>
      <c r="BF346" s="510">
        <v>1582</v>
      </c>
      <c r="BG346" s="519">
        <v>1241</v>
      </c>
      <c r="BH346" s="513">
        <v>1000</v>
      </c>
      <c r="BI346" s="510">
        <v>435</v>
      </c>
      <c r="BJ346" s="510">
        <v>351</v>
      </c>
      <c r="BK346" s="510">
        <v>297</v>
      </c>
      <c r="BL346" s="519">
        <v>210</v>
      </c>
      <c r="BM346" s="513">
        <v>1687</v>
      </c>
      <c r="BN346" s="510">
        <v>1204</v>
      </c>
      <c r="BO346" s="510">
        <v>1118</v>
      </c>
      <c r="BP346" s="510">
        <v>1068</v>
      </c>
      <c r="BQ346" s="519">
        <v>976</v>
      </c>
      <c r="BR346" s="513">
        <v>893</v>
      </c>
      <c r="BS346" s="510">
        <v>669</v>
      </c>
      <c r="BT346" s="510">
        <v>1028</v>
      </c>
      <c r="BU346" s="510">
        <v>708</v>
      </c>
      <c r="BV346" s="510">
        <v>1215</v>
      </c>
      <c r="BW346" s="510">
        <v>688</v>
      </c>
      <c r="BX346" s="510">
        <v>1089</v>
      </c>
      <c r="BY346" s="516">
        <v>1233</v>
      </c>
      <c r="BZ346" s="516">
        <v>823</v>
      </c>
      <c r="CA346" s="26"/>
      <c r="CB346" s="26"/>
      <c r="CC346" s="26"/>
      <c r="CD346" s="26"/>
      <c r="CE346" s="26"/>
      <c r="CF346" s="26"/>
      <c r="CG346" s="26"/>
      <c r="CH346" s="26"/>
      <c r="CI346" s="26"/>
      <c r="CJ346" s="26"/>
      <c r="CK346" s="26"/>
      <c r="CL346" s="26"/>
      <c r="CM346" s="26"/>
      <c r="CN346" s="26"/>
      <c r="CO346" s="26"/>
      <c r="CP346" s="26"/>
      <c r="CQ346" s="26"/>
      <c r="CR346" s="26"/>
      <c r="CS346" s="26"/>
      <c r="CT346" s="26"/>
      <c r="CU346" s="26"/>
      <c r="CV346" s="26"/>
      <c r="CW346" s="26"/>
      <c r="CX346" s="26"/>
      <c r="CY346" s="26"/>
      <c r="CZ346" s="28"/>
    </row>
    <row r="347" s="339" customFormat="true" ht="15" customHeight="true" x14ac:dyDescent="0.2">
      <c r="A347" s="1223" t="s">
        <v>147</v>
      </c>
      <c r="B347" s="651" t="s">
        <v>49</v>
      </c>
      <c r="C347" s="500">
        <v>2.1386138613861387</v>
      </c>
      <c r="D347" s="492">
        <v>2.2714036109493305</v>
      </c>
      <c r="E347" s="492">
        <v>5.2037617554858935</v>
      </c>
      <c r="F347" s="492">
        <v>8.7841456882699518</v>
      </c>
      <c r="G347" s="507">
        <v>19.324473975636767</v>
      </c>
      <c r="H347" s="500">
        <v>3.8634321653189576</v>
      </c>
      <c r="I347" s="492">
        <v>8.7656529516994635</v>
      </c>
      <c r="J347" s="492">
        <v>8.6497890295358655</v>
      </c>
      <c r="K347" s="492">
        <v>18.993135011441648</v>
      </c>
      <c r="L347" s="507">
        <v>35.635359116022094</v>
      </c>
      <c r="M347" s="500">
        <v>2.3428571428571425</v>
      </c>
      <c r="N347" s="492">
        <v>2.8436018957345972</v>
      </c>
      <c r="O347" s="492">
        <v>3.3585222502099077</v>
      </c>
      <c r="P347" s="492">
        <v>5.1413881748071981</v>
      </c>
      <c r="Q347" s="507">
        <v>14.021830394626363</v>
      </c>
      <c r="R347" s="500">
        <v>13</v>
      </c>
      <c r="S347" s="492">
        <v>10.376134889753567</v>
      </c>
      <c r="T347" s="492">
        <v>9.121621621621621</v>
      </c>
      <c r="U347" s="492">
        <v>7.0291777188328908</v>
      </c>
      <c r="V347" s="492">
        <v>4.1538461538461542</v>
      </c>
      <c r="W347" s="492">
        <v>4.2496679946879148</v>
      </c>
      <c r="X347" s="492">
        <v>7.9352226720647776</v>
      </c>
      <c r="Y347" s="503">
        <v>2.7777777777777777</v>
      </c>
      <c r="Z347" s="503">
        <v>7.2375127420998986</v>
      </c>
      <c r="AA347" s="29"/>
      <c r="AB347" s="29"/>
      <c r="AC347" s="29"/>
      <c r="AD347" s="29"/>
      <c r="AE347" s="29"/>
      <c r="AF347" s="29"/>
      <c r="AG347" s="29"/>
      <c r="AH347" s="29"/>
      <c r="AI347" s="29"/>
      <c r="AJ347" s="29"/>
      <c r="AK347" s="29"/>
      <c r="AL347" s="29"/>
      <c r="AM347" s="29"/>
      <c r="AN347" s="29"/>
      <c r="AO347" s="29"/>
      <c r="AP347" s="29"/>
      <c r="AQ347" s="29"/>
      <c r="AR347" s="29"/>
      <c r="AS347" s="29"/>
      <c r="AT347" s="29"/>
      <c r="AU347" s="29"/>
      <c r="AV347" s="29"/>
      <c r="AW347" s="29"/>
      <c r="AX347" s="29"/>
      <c r="AY347" s="29"/>
      <c r="AZ347" s="376"/>
      <c r="BA347" s="1187" t="s">
        <v>153</v>
      </c>
      <c r="BB347" s="651" t="s">
        <v>49</v>
      </c>
      <c r="BC347" s="513">
        <v>54</v>
      </c>
      <c r="BD347" s="510">
        <v>39</v>
      </c>
      <c r="BE347" s="510">
        <v>83</v>
      </c>
      <c r="BF347" s="510">
        <v>164</v>
      </c>
      <c r="BG347" s="519">
        <v>349</v>
      </c>
      <c r="BH347" s="513">
        <v>43</v>
      </c>
      <c r="BI347" s="510">
        <v>49</v>
      </c>
      <c r="BJ347" s="510">
        <v>41</v>
      </c>
      <c r="BK347" s="510">
        <v>83</v>
      </c>
      <c r="BL347" s="519">
        <v>129</v>
      </c>
      <c r="BM347" s="513">
        <v>41</v>
      </c>
      <c r="BN347" s="510">
        <v>36</v>
      </c>
      <c r="BO347" s="510">
        <v>40</v>
      </c>
      <c r="BP347" s="510">
        <v>60</v>
      </c>
      <c r="BQ347" s="519">
        <v>167</v>
      </c>
      <c r="BR347" s="513">
        <v>156</v>
      </c>
      <c r="BS347" s="510">
        <v>80</v>
      </c>
      <c r="BT347" s="510">
        <v>108</v>
      </c>
      <c r="BU347" s="510">
        <v>53</v>
      </c>
      <c r="BV347" s="510">
        <v>54</v>
      </c>
      <c r="BW347" s="510">
        <v>32</v>
      </c>
      <c r="BX347" s="510">
        <v>98</v>
      </c>
      <c r="BY347" s="516">
        <v>37</v>
      </c>
      <c r="BZ347" s="516">
        <v>71</v>
      </c>
      <c r="CA347" s="26"/>
      <c r="CB347" s="26"/>
      <c r="CC347" s="26"/>
      <c r="CD347" s="26"/>
      <c r="CE347" s="26"/>
      <c r="CF347" s="26"/>
      <c r="CG347" s="26"/>
      <c r="CH347" s="26"/>
      <c r="CI347" s="26"/>
      <c r="CJ347" s="26"/>
      <c r="CK347" s="26"/>
      <c r="CL347" s="26"/>
      <c r="CM347" s="26"/>
      <c r="CN347" s="26"/>
      <c r="CO347" s="26"/>
      <c r="CP347" s="26"/>
      <c r="CQ347" s="26"/>
      <c r="CR347" s="26"/>
      <c r="CS347" s="26"/>
      <c r="CT347" s="26"/>
      <c r="CU347" s="26"/>
      <c r="CV347" s="26"/>
      <c r="CW347" s="26"/>
      <c r="CX347" s="26"/>
      <c r="CY347" s="26"/>
      <c r="CZ347" s="28"/>
    </row>
    <row r="348" s="339" customFormat="true" ht="15" customHeight="true" x14ac:dyDescent="0.2">
      <c r="A348" s="1223"/>
      <c r="B348" s="651" t="s">
        <v>48</v>
      </c>
      <c r="C348" s="500">
        <v>97.861386138613852</v>
      </c>
      <c r="D348" s="492">
        <v>97.728596389050665</v>
      </c>
      <c r="E348" s="492">
        <v>94.796238244514115</v>
      </c>
      <c r="F348" s="492">
        <v>91.215854311730055</v>
      </c>
      <c r="G348" s="507">
        <v>80.675526024363236</v>
      </c>
      <c r="H348" s="500">
        <v>96.136567834681045</v>
      </c>
      <c r="I348" s="492">
        <v>91.234347048300535</v>
      </c>
      <c r="J348" s="492">
        <v>91.350210970464133</v>
      </c>
      <c r="K348" s="492">
        <v>81.006864988558348</v>
      </c>
      <c r="L348" s="507">
        <v>64.364640883977899</v>
      </c>
      <c r="M348" s="500">
        <v>97.657142857142858</v>
      </c>
      <c r="N348" s="492">
        <v>97.156398104265406</v>
      </c>
      <c r="O348" s="492">
        <v>96.641477749790099</v>
      </c>
      <c r="P348" s="492">
        <v>94.85861182519281</v>
      </c>
      <c r="Q348" s="507">
        <v>85.978169605373637</v>
      </c>
      <c r="R348" s="500">
        <v>87</v>
      </c>
      <c r="S348" s="492">
        <v>89.623865110246442</v>
      </c>
      <c r="T348" s="492">
        <v>90.878378378378372</v>
      </c>
      <c r="U348" s="492">
        <v>92.970822281167102</v>
      </c>
      <c r="V348" s="492">
        <v>95.846153846153854</v>
      </c>
      <c r="W348" s="492">
        <v>95.750332005312089</v>
      </c>
      <c r="X348" s="492">
        <v>92.064777327935218</v>
      </c>
      <c r="Y348" s="503">
        <v>97.222222222222214</v>
      </c>
      <c r="Z348" s="503">
        <v>92.762487257900105</v>
      </c>
      <c r="AA348" s="29"/>
      <c r="AB348" s="29"/>
      <c r="AC348" s="29"/>
      <c r="AD348" s="29"/>
      <c r="AE348" s="29"/>
      <c r="AF348" s="29"/>
      <c r="AG348" s="29"/>
      <c r="AH348" s="29"/>
      <c r="AI348" s="29"/>
      <c r="AJ348" s="29"/>
      <c r="AK348" s="29"/>
      <c r="AL348" s="29"/>
      <c r="AM348" s="29"/>
      <c r="AN348" s="29"/>
      <c r="AO348" s="29"/>
      <c r="AP348" s="29"/>
      <c r="AQ348" s="29"/>
      <c r="AR348" s="29"/>
      <c r="AS348" s="29"/>
      <c r="AT348" s="29"/>
      <c r="AU348" s="29"/>
      <c r="AV348" s="29"/>
      <c r="AW348" s="29"/>
      <c r="AX348" s="29"/>
      <c r="AY348" s="29"/>
      <c r="AZ348" s="376"/>
      <c r="BA348" s="1182"/>
      <c r="BB348" s="651" t="s">
        <v>48</v>
      </c>
      <c r="BC348" s="513">
        <v>2471</v>
      </c>
      <c r="BD348" s="510">
        <v>1678</v>
      </c>
      <c r="BE348" s="510">
        <v>1512</v>
      </c>
      <c r="BF348" s="510">
        <v>1703</v>
      </c>
      <c r="BG348" s="519">
        <v>1457</v>
      </c>
      <c r="BH348" s="513">
        <v>1070</v>
      </c>
      <c r="BI348" s="510">
        <v>510</v>
      </c>
      <c r="BJ348" s="510">
        <v>433</v>
      </c>
      <c r="BK348" s="510">
        <v>354</v>
      </c>
      <c r="BL348" s="519">
        <v>233</v>
      </c>
      <c r="BM348" s="513">
        <v>1709</v>
      </c>
      <c r="BN348" s="510">
        <v>1230</v>
      </c>
      <c r="BO348" s="510">
        <v>1151</v>
      </c>
      <c r="BP348" s="510">
        <v>1107</v>
      </c>
      <c r="BQ348" s="519">
        <v>1024</v>
      </c>
      <c r="BR348" s="513">
        <v>1044</v>
      </c>
      <c r="BS348" s="510">
        <v>691</v>
      </c>
      <c r="BT348" s="510">
        <v>1076</v>
      </c>
      <c r="BU348" s="510">
        <v>701</v>
      </c>
      <c r="BV348" s="510">
        <v>1246</v>
      </c>
      <c r="BW348" s="510">
        <v>721</v>
      </c>
      <c r="BX348" s="510">
        <v>1137</v>
      </c>
      <c r="BY348" s="516">
        <v>1295</v>
      </c>
      <c r="BZ348" s="516">
        <v>910</v>
      </c>
      <c r="CA348" s="26"/>
      <c r="CB348" s="26"/>
      <c r="CC348" s="26"/>
      <c r="CD348" s="26"/>
      <c r="CE348" s="26"/>
      <c r="CF348" s="26"/>
      <c r="CG348" s="26"/>
      <c r="CH348" s="26"/>
      <c r="CI348" s="26"/>
      <c r="CJ348" s="26"/>
      <c r="CK348" s="26"/>
      <c r="CL348" s="26"/>
      <c r="CM348" s="26"/>
      <c r="CN348" s="26"/>
      <c r="CO348" s="26"/>
      <c r="CP348" s="26"/>
      <c r="CQ348" s="26"/>
      <c r="CR348" s="26"/>
      <c r="CS348" s="26"/>
      <c r="CT348" s="26"/>
      <c r="CU348" s="26"/>
      <c r="CV348" s="26"/>
      <c r="CW348" s="26"/>
      <c r="CX348" s="26"/>
      <c r="CY348" s="26"/>
      <c r="CZ348" s="28"/>
    </row>
    <row r="349" s="339" customFormat="true" ht="15" customHeight="true" x14ac:dyDescent="0.2">
      <c r="A349" s="1223" t="s">
        <v>148</v>
      </c>
      <c r="B349" s="651" t="s">
        <v>49</v>
      </c>
      <c r="C349" s="500">
        <v>39.683168316831683</v>
      </c>
      <c r="D349" s="492">
        <v>55.445544554455452</v>
      </c>
      <c r="E349" s="492">
        <v>65.768025078369902</v>
      </c>
      <c r="F349" s="492">
        <v>80.021424745581143</v>
      </c>
      <c r="G349" s="507">
        <v>92.691029900332225</v>
      </c>
      <c r="H349" s="500">
        <v>55.16621743036837</v>
      </c>
      <c r="I349" s="492">
        <v>87.835420393559929</v>
      </c>
      <c r="J349" s="492">
        <v>91.983122362869196</v>
      </c>
      <c r="K349" s="492">
        <v>93.363844393592672</v>
      </c>
      <c r="L349" s="507">
        <v>93.922651933701658</v>
      </c>
      <c r="M349" s="500">
        <v>43.714285714285715</v>
      </c>
      <c r="N349" s="492">
        <v>51.342812006319114</v>
      </c>
      <c r="O349" s="492">
        <v>58.522250209907646</v>
      </c>
      <c r="P349" s="492">
        <v>67.095115681233935</v>
      </c>
      <c r="Q349" s="507">
        <v>82.871536523929464</v>
      </c>
      <c r="R349" s="500">
        <v>95.416666666666671</v>
      </c>
      <c r="S349" s="492">
        <v>52.918287937743195</v>
      </c>
      <c r="T349" s="492">
        <v>64.780405405405403</v>
      </c>
      <c r="U349" s="492">
        <v>32.625994694960212</v>
      </c>
      <c r="V349" s="492">
        <v>66.153846153846146</v>
      </c>
      <c r="W349" s="492">
        <v>52.191235059760956</v>
      </c>
      <c r="X349" s="492">
        <v>62.995951417004051</v>
      </c>
      <c r="Y349" s="503">
        <v>66.516516516516518</v>
      </c>
      <c r="Z349" s="503">
        <v>70.132517838939862</v>
      </c>
      <c r="AA349" s="29"/>
      <c r="AB349" s="29"/>
      <c r="AC349" s="29"/>
      <c r="AD349" s="29"/>
      <c r="AE349" s="29"/>
      <c r="AF349" s="29"/>
      <c r="AG349" s="29"/>
      <c r="AH349" s="29"/>
      <c r="AI349" s="29"/>
      <c r="AJ349" s="29"/>
      <c r="AK349" s="29"/>
      <c r="AL349" s="29"/>
      <c r="AM349" s="29"/>
      <c r="AN349" s="29"/>
      <c r="AO349" s="29"/>
      <c r="AP349" s="29"/>
      <c r="AQ349" s="29"/>
      <c r="AR349" s="29"/>
      <c r="AS349" s="29"/>
      <c r="AT349" s="29"/>
      <c r="AU349" s="29"/>
      <c r="AV349" s="29"/>
      <c r="AW349" s="29"/>
      <c r="AX349" s="29"/>
      <c r="AY349" s="29"/>
      <c r="AZ349" s="376"/>
      <c r="BA349" s="1187" t="s">
        <v>154</v>
      </c>
      <c r="BB349" s="651" t="s">
        <v>49</v>
      </c>
      <c r="BC349" s="513">
        <v>1002</v>
      </c>
      <c r="BD349" s="510">
        <v>952</v>
      </c>
      <c r="BE349" s="510">
        <v>1049</v>
      </c>
      <c r="BF349" s="510">
        <v>1494</v>
      </c>
      <c r="BG349" s="519">
        <v>1674</v>
      </c>
      <c r="BH349" s="513">
        <v>614</v>
      </c>
      <c r="BI349" s="510">
        <v>491</v>
      </c>
      <c r="BJ349" s="510">
        <v>436</v>
      </c>
      <c r="BK349" s="510">
        <v>408</v>
      </c>
      <c r="BL349" s="519">
        <v>340</v>
      </c>
      <c r="BM349" s="513">
        <v>765</v>
      </c>
      <c r="BN349" s="510">
        <v>650</v>
      </c>
      <c r="BO349" s="510">
        <v>697</v>
      </c>
      <c r="BP349" s="510">
        <v>783</v>
      </c>
      <c r="BQ349" s="519">
        <v>987</v>
      </c>
      <c r="BR349" s="513">
        <v>1145</v>
      </c>
      <c r="BS349" s="510">
        <v>408</v>
      </c>
      <c r="BT349" s="510">
        <v>767</v>
      </c>
      <c r="BU349" s="510">
        <v>246</v>
      </c>
      <c r="BV349" s="510">
        <v>860</v>
      </c>
      <c r="BW349" s="510">
        <v>393</v>
      </c>
      <c r="BX349" s="510">
        <v>778</v>
      </c>
      <c r="BY349" s="516">
        <v>886</v>
      </c>
      <c r="BZ349" s="516">
        <v>688</v>
      </c>
      <c r="CA349" s="26"/>
      <c r="CB349" s="26"/>
      <c r="CC349" s="26"/>
      <c r="CD349" s="26"/>
      <c r="CE349" s="26"/>
      <c r="CF349" s="26"/>
      <c r="CG349" s="26"/>
      <c r="CH349" s="26"/>
      <c r="CI349" s="26"/>
      <c r="CJ349" s="26"/>
      <c r="CK349" s="26"/>
      <c r="CL349" s="26"/>
      <c r="CM349" s="26"/>
      <c r="CN349" s="26"/>
      <c r="CO349" s="26"/>
      <c r="CP349" s="26"/>
      <c r="CQ349" s="26"/>
      <c r="CR349" s="26"/>
      <c r="CS349" s="26"/>
      <c r="CT349" s="26"/>
      <c r="CU349" s="26"/>
      <c r="CV349" s="26"/>
      <c r="CW349" s="26"/>
      <c r="CX349" s="26"/>
      <c r="CY349" s="26"/>
      <c r="CZ349" s="28"/>
    </row>
    <row r="350" s="339" customFormat="true" ht="15" customHeight="true" x14ac:dyDescent="0.2">
      <c r="A350" s="1223"/>
      <c r="B350" s="651" t="s">
        <v>48</v>
      </c>
      <c r="C350" s="500">
        <v>60.316831683168317</v>
      </c>
      <c r="D350" s="492">
        <v>44.554455445544555</v>
      </c>
      <c r="E350" s="492">
        <v>34.231974921630091</v>
      </c>
      <c r="F350" s="492">
        <v>19.978575254418853</v>
      </c>
      <c r="G350" s="507">
        <v>7.3089700996677749</v>
      </c>
      <c r="H350" s="500">
        <v>44.833782569631623</v>
      </c>
      <c r="I350" s="492">
        <v>12.164579606440071</v>
      </c>
      <c r="J350" s="492">
        <v>8.0168776371308024</v>
      </c>
      <c r="K350" s="492">
        <v>6.6361556064073222</v>
      </c>
      <c r="L350" s="507">
        <v>6.0773480662983426</v>
      </c>
      <c r="M350" s="500">
        <v>56.285714285714285</v>
      </c>
      <c r="N350" s="492">
        <v>48.657187993680886</v>
      </c>
      <c r="O350" s="492">
        <v>41.477749790092361</v>
      </c>
      <c r="P350" s="492">
        <v>32.904884318766065</v>
      </c>
      <c r="Q350" s="507">
        <v>17.128463476070529</v>
      </c>
      <c r="R350" s="500">
        <v>4.583333333333333</v>
      </c>
      <c r="S350" s="492">
        <v>47.081712062256805</v>
      </c>
      <c r="T350" s="492">
        <v>35.219594594594597</v>
      </c>
      <c r="U350" s="492">
        <v>67.374005305039788</v>
      </c>
      <c r="V350" s="492">
        <v>33.846153846153847</v>
      </c>
      <c r="W350" s="492">
        <v>47.808764940239044</v>
      </c>
      <c r="X350" s="492">
        <v>37.004048582995949</v>
      </c>
      <c r="Y350" s="503">
        <v>33.483483483483482</v>
      </c>
      <c r="Z350" s="503">
        <v>29.867482161060146</v>
      </c>
      <c r="AA350" s="29"/>
      <c r="AB350" s="29"/>
      <c r="AC350" s="29"/>
      <c r="AD350" s="29"/>
      <c r="AE350" s="29"/>
      <c r="AF350" s="29"/>
      <c r="AG350" s="29"/>
      <c r="AH350" s="29"/>
      <c r="AI350" s="29"/>
      <c r="AJ350" s="29"/>
      <c r="AK350" s="29"/>
      <c r="AL350" s="29"/>
      <c r="AM350" s="29"/>
      <c r="AN350" s="29"/>
      <c r="AO350" s="29"/>
      <c r="AP350" s="29"/>
      <c r="AQ350" s="29"/>
      <c r="AR350" s="29"/>
      <c r="AS350" s="29"/>
      <c r="AT350" s="29"/>
      <c r="AU350" s="29"/>
      <c r="AV350" s="29"/>
      <c r="AW350" s="29"/>
      <c r="AX350" s="29"/>
      <c r="AY350" s="29"/>
      <c r="AZ350" s="376"/>
      <c r="BA350" s="1182"/>
      <c r="BB350" s="651" t="s">
        <v>48</v>
      </c>
      <c r="BC350" s="513">
        <v>1523</v>
      </c>
      <c r="BD350" s="510">
        <v>765</v>
      </c>
      <c r="BE350" s="510">
        <v>546</v>
      </c>
      <c r="BF350" s="510">
        <v>373</v>
      </c>
      <c r="BG350" s="519">
        <v>132</v>
      </c>
      <c r="BH350" s="513">
        <v>499</v>
      </c>
      <c r="BI350" s="510">
        <v>68</v>
      </c>
      <c r="BJ350" s="510">
        <v>38</v>
      </c>
      <c r="BK350" s="510">
        <v>29</v>
      </c>
      <c r="BL350" s="519">
        <v>22</v>
      </c>
      <c r="BM350" s="513">
        <v>985</v>
      </c>
      <c r="BN350" s="510">
        <v>616</v>
      </c>
      <c r="BO350" s="510">
        <v>494</v>
      </c>
      <c r="BP350" s="510">
        <v>384</v>
      </c>
      <c r="BQ350" s="519">
        <v>204</v>
      </c>
      <c r="BR350" s="513">
        <v>55</v>
      </c>
      <c r="BS350" s="510">
        <v>363</v>
      </c>
      <c r="BT350" s="510">
        <v>417</v>
      </c>
      <c r="BU350" s="510">
        <v>508</v>
      </c>
      <c r="BV350" s="510">
        <v>440</v>
      </c>
      <c r="BW350" s="510">
        <v>360</v>
      </c>
      <c r="BX350" s="510">
        <v>457</v>
      </c>
      <c r="BY350" s="516">
        <v>446</v>
      </c>
      <c r="BZ350" s="516">
        <v>293</v>
      </c>
      <c r="CA350" s="26"/>
      <c r="CB350" s="26"/>
      <c r="CC350" s="26"/>
      <c r="CD350" s="26"/>
      <c r="CE350" s="26"/>
      <c r="CF350" s="26"/>
      <c r="CG350" s="26"/>
      <c r="CH350" s="26"/>
      <c r="CI350" s="26"/>
      <c r="CJ350" s="26"/>
      <c r="CK350" s="26"/>
      <c r="CL350" s="26"/>
      <c r="CM350" s="26"/>
      <c r="CN350" s="26"/>
      <c r="CO350" s="26"/>
      <c r="CP350" s="26"/>
      <c r="CQ350" s="26"/>
      <c r="CR350" s="26"/>
      <c r="CS350" s="26"/>
      <c r="CT350" s="26"/>
      <c r="CU350" s="26"/>
      <c r="CV350" s="26"/>
      <c r="CW350" s="26"/>
      <c r="CX350" s="26"/>
      <c r="CY350" s="26"/>
      <c r="CZ350" s="28"/>
    </row>
    <row r="351" s="339" customFormat="true" ht="15" customHeight="true" x14ac:dyDescent="0.2">
      <c r="A351" s="1223" t="s">
        <v>149</v>
      </c>
      <c r="B351" s="651" t="s">
        <v>49</v>
      </c>
      <c r="C351" s="500">
        <v>13.425742574257427</v>
      </c>
      <c r="D351" s="492">
        <v>21.258008153756553</v>
      </c>
      <c r="E351" s="492">
        <v>27.021943573667713</v>
      </c>
      <c r="F351" s="492">
        <v>41.992501339046598</v>
      </c>
      <c r="G351" s="507">
        <v>52.823920265780735</v>
      </c>
      <c r="H351" s="500">
        <v>21.203953279424979</v>
      </c>
      <c r="I351" s="492">
        <v>36.135957066189626</v>
      </c>
      <c r="J351" s="492">
        <v>35.864978902953588</v>
      </c>
      <c r="K351" s="492">
        <v>51.258581235697939</v>
      </c>
      <c r="L351" s="507">
        <v>76.795580110497241</v>
      </c>
      <c r="M351" s="500">
        <v>15.2</v>
      </c>
      <c r="N351" s="492">
        <v>20.300157977883096</v>
      </c>
      <c r="O351" s="492">
        <v>22.670025188916874</v>
      </c>
      <c r="P351" s="492">
        <v>29.991431019708653</v>
      </c>
      <c r="Q351" s="507">
        <v>52.057094878253572</v>
      </c>
      <c r="R351" s="500">
        <v>38.416666666666664</v>
      </c>
      <c r="S351" s="492">
        <v>29.05317769130999</v>
      </c>
      <c r="T351" s="492">
        <v>40.033783783783782</v>
      </c>
      <c r="U351" s="492">
        <v>41.114058355437663</v>
      </c>
      <c r="V351" s="492">
        <v>26.692307692307693</v>
      </c>
      <c r="W351" s="492">
        <v>24.833997343957503</v>
      </c>
      <c r="X351" s="492">
        <v>35.87044534412955</v>
      </c>
      <c r="Y351" s="503">
        <v>19.51951951951952</v>
      </c>
      <c r="Z351" s="503">
        <v>17.023445463812436</v>
      </c>
      <c r="AA351" s="29"/>
      <c r="AB351" s="29"/>
      <c r="AC351" s="29"/>
      <c r="AD351" s="29"/>
      <c r="AE351" s="29"/>
      <c r="AF351" s="29"/>
      <c r="AG351" s="29"/>
      <c r="AH351" s="29"/>
      <c r="AI351" s="29"/>
      <c r="AJ351" s="29"/>
      <c r="AK351" s="29"/>
      <c r="AL351" s="29"/>
      <c r="AM351" s="29"/>
      <c r="AN351" s="29"/>
      <c r="AO351" s="29"/>
      <c r="AP351" s="29"/>
      <c r="AQ351" s="29"/>
      <c r="AR351" s="29"/>
      <c r="AS351" s="29"/>
      <c r="AT351" s="29"/>
      <c r="AU351" s="29"/>
      <c r="AV351" s="29"/>
      <c r="AW351" s="29"/>
      <c r="AX351" s="29"/>
      <c r="AY351" s="29"/>
      <c r="AZ351" s="376"/>
      <c r="BA351" s="1187" t="s">
        <v>155</v>
      </c>
      <c r="BB351" s="651" t="s">
        <v>49</v>
      </c>
      <c r="BC351" s="513">
        <v>339</v>
      </c>
      <c r="BD351" s="510">
        <v>365</v>
      </c>
      <c r="BE351" s="510">
        <v>431</v>
      </c>
      <c r="BF351" s="510">
        <v>784</v>
      </c>
      <c r="BG351" s="519">
        <v>954</v>
      </c>
      <c r="BH351" s="513">
        <v>236</v>
      </c>
      <c r="BI351" s="510">
        <v>202</v>
      </c>
      <c r="BJ351" s="510">
        <v>170</v>
      </c>
      <c r="BK351" s="510">
        <v>224</v>
      </c>
      <c r="BL351" s="519">
        <v>278</v>
      </c>
      <c r="BM351" s="513">
        <v>266</v>
      </c>
      <c r="BN351" s="510">
        <v>257</v>
      </c>
      <c r="BO351" s="510">
        <v>270</v>
      </c>
      <c r="BP351" s="510">
        <v>350</v>
      </c>
      <c r="BQ351" s="519">
        <v>620</v>
      </c>
      <c r="BR351" s="513">
        <v>461</v>
      </c>
      <c r="BS351" s="510">
        <v>224</v>
      </c>
      <c r="BT351" s="510">
        <v>474</v>
      </c>
      <c r="BU351" s="510">
        <v>310</v>
      </c>
      <c r="BV351" s="510">
        <v>347</v>
      </c>
      <c r="BW351" s="510">
        <v>187</v>
      </c>
      <c r="BX351" s="510">
        <v>443</v>
      </c>
      <c r="BY351" s="516">
        <v>260</v>
      </c>
      <c r="BZ351" s="516">
        <v>167</v>
      </c>
      <c r="CA351" s="26"/>
      <c r="CB351" s="26"/>
      <c r="CC351" s="26"/>
      <c r="CD351" s="26"/>
      <c r="CE351" s="26"/>
      <c r="CF351" s="26"/>
      <c r="CG351" s="26"/>
      <c r="CH351" s="26"/>
      <c r="CI351" s="26"/>
      <c r="CJ351" s="26"/>
      <c r="CK351" s="26"/>
      <c r="CL351" s="26"/>
      <c r="CM351" s="26"/>
      <c r="CN351" s="26"/>
      <c r="CO351" s="26"/>
      <c r="CP351" s="26"/>
      <c r="CQ351" s="26"/>
      <c r="CR351" s="26"/>
      <c r="CS351" s="26"/>
      <c r="CT351" s="26"/>
      <c r="CU351" s="26"/>
      <c r="CV351" s="26"/>
      <c r="CW351" s="26"/>
      <c r="CX351" s="26"/>
      <c r="CY351" s="26"/>
      <c r="CZ351" s="28"/>
    </row>
    <row r="352" s="339" customFormat="true" ht="15" customHeight="true" x14ac:dyDescent="0.2">
      <c r="A352" s="1223"/>
      <c r="B352" s="651" t="s">
        <v>48</v>
      </c>
      <c r="C352" s="500">
        <v>86.574257425742573</v>
      </c>
      <c r="D352" s="492">
        <v>78.741991846243451</v>
      </c>
      <c r="E352" s="492">
        <v>72.978056426332287</v>
      </c>
      <c r="F352" s="492">
        <v>58.007498660953402</v>
      </c>
      <c r="G352" s="507">
        <v>47.176079734219265</v>
      </c>
      <c r="H352" s="500">
        <v>78.796046720575021</v>
      </c>
      <c r="I352" s="492">
        <v>63.864042933810374</v>
      </c>
      <c r="J352" s="492">
        <v>64.135021097046419</v>
      </c>
      <c r="K352" s="492">
        <v>48.741418764302061</v>
      </c>
      <c r="L352" s="507">
        <v>23.204419889502763</v>
      </c>
      <c r="M352" s="500">
        <v>84.8</v>
      </c>
      <c r="N352" s="492">
        <v>79.699842022116911</v>
      </c>
      <c r="O352" s="492">
        <v>77.329974811083119</v>
      </c>
      <c r="P352" s="492">
        <v>70.008568980291344</v>
      </c>
      <c r="Q352" s="507">
        <v>47.942905121746435</v>
      </c>
      <c r="R352" s="500">
        <v>61.583333333333336</v>
      </c>
      <c r="S352" s="492">
        <v>70.946822308690017</v>
      </c>
      <c r="T352" s="492">
        <v>59.966216216216218</v>
      </c>
      <c r="U352" s="492">
        <v>58.885941644562337</v>
      </c>
      <c r="V352" s="492">
        <v>73.307692307692307</v>
      </c>
      <c r="W352" s="492">
        <v>75.166002656042494</v>
      </c>
      <c r="X352" s="492">
        <v>64.12955465587045</v>
      </c>
      <c r="Y352" s="503">
        <v>80.48048048048048</v>
      </c>
      <c r="Z352" s="503">
        <v>82.976554536187564</v>
      </c>
      <c r="AA352" s="29"/>
      <c r="AB352" s="29"/>
      <c r="AC352" s="29"/>
      <c r="AD352" s="29"/>
      <c r="AE352" s="29"/>
      <c r="AF352" s="29"/>
      <c r="AG352" s="29"/>
      <c r="AH352" s="29"/>
      <c r="AI352" s="29"/>
      <c r="AJ352" s="29"/>
      <c r="AK352" s="29"/>
      <c r="AL352" s="29"/>
      <c r="AM352" s="29"/>
      <c r="AN352" s="29"/>
      <c r="AO352" s="29"/>
      <c r="AP352" s="29"/>
      <c r="AQ352" s="29"/>
      <c r="AR352" s="29"/>
      <c r="AS352" s="29"/>
      <c r="AT352" s="29"/>
      <c r="AU352" s="29"/>
      <c r="AV352" s="29"/>
      <c r="AW352" s="29"/>
      <c r="AX352" s="29"/>
      <c r="AY352" s="29"/>
      <c r="AZ352" s="376"/>
      <c r="BA352" s="1182"/>
      <c r="BB352" s="651" t="s">
        <v>48</v>
      </c>
      <c r="BC352" s="513">
        <v>2186</v>
      </c>
      <c r="BD352" s="510">
        <v>1352</v>
      </c>
      <c r="BE352" s="510">
        <v>1164</v>
      </c>
      <c r="BF352" s="510">
        <v>1083</v>
      </c>
      <c r="BG352" s="519">
        <v>852</v>
      </c>
      <c r="BH352" s="513">
        <v>877</v>
      </c>
      <c r="BI352" s="510">
        <v>357</v>
      </c>
      <c r="BJ352" s="510">
        <v>304</v>
      </c>
      <c r="BK352" s="510">
        <v>213</v>
      </c>
      <c r="BL352" s="519">
        <v>84</v>
      </c>
      <c r="BM352" s="513">
        <v>1484</v>
      </c>
      <c r="BN352" s="510">
        <v>1009</v>
      </c>
      <c r="BO352" s="510">
        <v>921</v>
      </c>
      <c r="BP352" s="510">
        <v>817</v>
      </c>
      <c r="BQ352" s="519">
        <v>571</v>
      </c>
      <c r="BR352" s="513">
        <v>739</v>
      </c>
      <c r="BS352" s="510">
        <v>547</v>
      </c>
      <c r="BT352" s="510">
        <v>710</v>
      </c>
      <c r="BU352" s="510">
        <v>444</v>
      </c>
      <c r="BV352" s="510">
        <v>953</v>
      </c>
      <c r="BW352" s="510">
        <v>566</v>
      </c>
      <c r="BX352" s="510">
        <v>792</v>
      </c>
      <c r="BY352" s="516">
        <v>1072</v>
      </c>
      <c r="BZ352" s="516">
        <v>814</v>
      </c>
      <c r="CA352" s="26"/>
      <c r="CB352" s="26"/>
      <c r="CC352" s="26"/>
      <c r="CD352" s="26"/>
      <c r="CE352" s="26"/>
      <c r="CF352" s="26"/>
      <c r="CG352" s="26"/>
      <c r="CH352" s="26"/>
      <c r="CI352" s="26"/>
      <c r="CJ352" s="26"/>
      <c r="CK352" s="26"/>
      <c r="CL352" s="26"/>
      <c r="CM352" s="26"/>
      <c r="CN352" s="26"/>
      <c r="CO352" s="26"/>
      <c r="CP352" s="26"/>
      <c r="CQ352" s="26"/>
      <c r="CR352" s="26"/>
      <c r="CS352" s="26"/>
      <c r="CT352" s="26"/>
      <c r="CU352" s="26"/>
      <c r="CV352" s="26"/>
      <c r="CW352" s="26"/>
      <c r="CX352" s="26"/>
      <c r="CY352" s="26"/>
      <c r="CZ352" s="28"/>
    </row>
    <row r="353" s="339" customFormat="true" ht="15" customHeight="true" x14ac:dyDescent="0.2">
      <c r="A353" s="1223" t="s">
        <v>137</v>
      </c>
      <c r="B353" s="651" t="s">
        <v>49</v>
      </c>
      <c r="C353" s="500">
        <v>7.1683168316831676</v>
      </c>
      <c r="D353" s="492">
        <v>7.5131042516016304</v>
      </c>
      <c r="E353" s="492">
        <v>11.097178683385579</v>
      </c>
      <c r="F353" s="492">
        <v>17.35404392072844</v>
      </c>
      <c r="G353" s="507">
        <v>32.89036544850498</v>
      </c>
      <c r="H353" s="500">
        <v>11.769991015274034</v>
      </c>
      <c r="I353" s="492">
        <v>23.613595706618963</v>
      </c>
      <c r="J353" s="492">
        <v>27.215189873417721</v>
      </c>
      <c r="K353" s="492">
        <v>33.409610983981693</v>
      </c>
      <c r="L353" s="507">
        <v>44.19889502762431</v>
      </c>
      <c r="M353" s="500">
        <v>7.7142857142857135</v>
      </c>
      <c r="N353" s="492">
        <v>8.0568720379146921</v>
      </c>
      <c r="O353" s="492">
        <v>8.1444164567590267</v>
      </c>
      <c r="P353" s="492">
        <v>11.053984575835475</v>
      </c>
      <c r="Q353" s="507">
        <v>20.486985726280437</v>
      </c>
      <c r="R353" s="500">
        <v>26.75</v>
      </c>
      <c r="S353" s="492">
        <v>20.881971465629054</v>
      </c>
      <c r="T353" s="492">
        <v>15.793918918918919</v>
      </c>
      <c r="U353" s="492">
        <v>8.3554376657824925</v>
      </c>
      <c r="V353" s="492">
        <v>7.7692307692307683</v>
      </c>
      <c r="W353" s="492">
        <v>11.155378486055776</v>
      </c>
      <c r="X353" s="492">
        <v>14.5748987854251</v>
      </c>
      <c r="Y353" s="503">
        <v>8.8588588588588593</v>
      </c>
      <c r="Z353" s="503">
        <v>19.367991845056064</v>
      </c>
      <c r="AA353" s="29"/>
      <c r="AB353" s="29"/>
      <c r="AC353" s="29"/>
      <c r="AD353" s="29"/>
      <c r="AE353" s="29"/>
      <c r="AF353" s="29"/>
      <c r="AG353" s="29"/>
      <c r="AH353" s="29"/>
      <c r="AI353" s="29"/>
      <c r="AJ353" s="29"/>
      <c r="AK353" s="29"/>
      <c r="AL353" s="29"/>
      <c r="AM353" s="29"/>
      <c r="AN353" s="29"/>
      <c r="AO353" s="29"/>
      <c r="AP353" s="29"/>
      <c r="AQ353" s="29"/>
      <c r="AR353" s="29"/>
      <c r="AS353" s="29"/>
      <c r="AT353" s="29"/>
      <c r="AU353" s="29"/>
      <c r="AV353" s="29"/>
      <c r="AW353" s="29"/>
      <c r="AX353" s="29"/>
      <c r="AY353" s="29"/>
      <c r="AZ353" s="376"/>
      <c r="BA353" s="1187" t="s">
        <v>144</v>
      </c>
      <c r="BB353" s="651" t="s">
        <v>49</v>
      </c>
      <c r="BC353" s="513">
        <v>181</v>
      </c>
      <c r="BD353" s="510">
        <v>129</v>
      </c>
      <c r="BE353" s="510">
        <v>177</v>
      </c>
      <c r="BF353" s="510">
        <v>324</v>
      </c>
      <c r="BG353" s="519">
        <v>594</v>
      </c>
      <c r="BH353" s="513">
        <v>131</v>
      </c>
      <c r="BI353" s="510">
        <v>132</v>
      </c>
      <c r="BJ353" s="510">
        <v>129</v>
      </c>
      <c r="BK353" s="510">
        <v>146</v>
      </c>
      <c r="BL353" s="519">
        <v>160</v>
      </c>
      <c r="BM353" s="513">
        <v>135</v>
      </c>
      <c r="BN353" s="510">
        <v>102</v>
      </c>
      <c r="BO353" s="510">
        <v>97</v>
      </c>
      <c r="BP353" s="510">
        <v>129</v>
      </c>
      <c r="BQ353" s="519">
        <v>244</v>
      </c>
      <c r="BR353" s="513">
        <v>321</v>
      </c>
      <c r="BS353" s="510">
        <v>161</v>
      </c>
      <c r="BT353" s="510">
        <v>187</v>
      </c>
      <c r="BU353" s="510">
        <v>63</v>
      </c>
      <c r="BV353" s="510">
        <v>101</v>
      </c>
      <c r="BW353" s="510">
        <v>84</v>
      </c>
      <c r="BX353" s="510">
        <v>180</v>
      </c>
      <c r="BY353" s="516">
        <v>118</v>
      </c>
      <c r="BZ353" s="516">
        <v>190</v>
      </c>
      <c r="CA353" s="26"/>
      <c r="CB353" s="26"/>
      <c r="CC353" s="26"/>
      <c r="CD353" s="26"/>
      <c r="CE353" s="26"/>
      <c r="CF353" s="26"/>
      <c r="CG353" s="26"/>
      <c r="CH353" s="26"/>
      <c r="CI353" s="26"/>
      <c r="CJ353" s="26"/>
      <c r="CK353" s="26"/>
      <c r="CL353" s="26"/>
      <c r="CM353" s="26"/>
      <c r="CN353" s="26"/>
      <c r="CO353" s="26"/>
      <c r="CP353" s="26"/>
      <c r="CQ353" s="26"/>
      <c r="CR353" s="26"/>
      <c r="CS353" s="26"/>
      <c r="CT353" s="26"/>
      <c r="CU353" s="26"/>
      <c r="CV353" s="26"/>
      <c r="CW353" s="26"/>
      <c r="CX353" s="26"/>
      <c r="CY353" s="26"/>
      <c r="CZ353" s="28"/>
    </row>
    <row r="354" s="339" customFormat="true" ht="15" customHeight="true" x14ac:dyDescent="0.2">
      <c r="A354" s="1224"/>
      <c r="B354" s="653" t="s">
        <v>48</v>
      </c>
      <c r="C354" s="498">
        <v>92.831683168316843</v>
      </c>
      <c r="D354" s="493">
        <v>92.486895748398368</v>
      </c>
      <c r="E354" s="493">
        <v>88.902821316614421</v>
      </c>
      <c r="F354" s="493">
        <v>82.645956079271556</v>
      </c>
      <c r="G354" s="508">
        <v>67.109634551495006</v>
      </c>
      <c r="H354" s="498">
        <v>88.230008984725956</v>
      </c>
      <c r="I354" s="493">
        <v>76.386404293381034</v>
      </c>
      <c r="J354" s="493">
        <v>72.784810126582272</v>
      </c>
      <c r="K354" s="493">
        <v>66.590389016018307</v>
      </c>
      <c r="L354" s="508">
        <v>55.80110497237569</v>
      </c>
      <c r="M354" s="498">
        <v>92.285714285714278</v>
      </c>
      <c r="N354" s="493">
        <v>91.943127962085299</v>
      </c>
      <c r="O354" s="493">
        <v>91.855583543240968</v>
      </c>
      <c r="P354" s="493">
        <v>88.946015424164528</v>
      </c>
      <c r="Q354" s="508">
        <v>79.513014273719563</v>
      </c>
      <c r="R354" s="498">
        <v>73.25</v>
      </c>
      <c r="S354" s="493">
        <v>79.11802853437095</v>
      </c>
      <c r="T354" s="493">
        <v>84.206081081081081</v>
      </c>
      <c r="U354" s="493">
        <v>91.644562334217511</v>
      </c>
      <c r="V354" s="493">
        <v>92.230769230769226</v>
      </c>
      <c r="W354" s="493">
        <v>88.844621513944219</v>
      </c>
      <c r="X354" s="493">
        <v>85.425101214574894</v>
      </c>
      <c r="Y354" s="504">
        <v>91.141141141141148</v>
      </c>
      <c r="Z354" s="504">
        <v>80.632008154943932</v>
      </c>
      <c r="AA354" s="29"/>
      <c r="AB354" s="29"/>
      <c r="AC354" s="29"/>
      <c r="AD354" s="29"/>
      <c r="AE354" s="29"/>
      <c r="AF354" s="29"/>
      <c r="AG354" s="29"/>
      <c r="AH354" s="29"/>
      <c r="AI354" s="29"/>
      <c r="AJ354" s="29"/>
      <c r="AK354" s="29"/>
      <c r="AL354" s="29"/>
      <c r="AM354" s="29"/>
      <c r="AN354" s="29"/>
      <c r="AO354" s="29"/>
      <c r="AP354" s="29"/>
      <c r="AQ354" s="29"/>
      <c r="AR354" s="29"/>
      <c r="AS354" s="29"/>
      <c r="AT354" s="29"/>
      <c r="AU354" s="29"/>
      <c r="AV354" s="29"/>
      <c r="AW354" s="29"/>
      <c r="AX354" s="29"/>
      <c r="AY354" s="29"/>
      <c r="AZ354" s="376"/>
      <c r="BA354" s="1184"/>
      <c r="BB354" s="653" t="s">
        <v>48</v>
      </c>
      <c r="BC354" s="514">
        <v>2344</v>
      </c>
      <c r="BD354" s="511">
        <v>1588</v>
      </c>
      <c r="BE354" s="511">
        <v>1418</v>
      </c>
      <c r="BF354" s="511">
        <v>1543</v>
      </c>
      <c r="BG354" s="520">
        <v>1212</v>
      </c>
      <c r="BH354" s="514">
        <v>982</v>
      </c>
      <c r="BI354" s="511">
        <v>427</v>
      </c>
      <c r="BJ354" s="511">
        <v>345</v>
      </c>
      <c r="BK354" s="511">
        <v>291</v>
      </c>
      <c r="BL354" s="520">
        <v>202</v>
      </c>
      <c r="BM354" s="514">
        <v>1615</v>
      </c>
      <c r="BN354" s="511">
        <v>1164</v>
      </c>
      <c r="BO354" s="511">
        <v>1094</v>
      </c>
      <c r="BP354" s="511">
        <v>1038</v>
      </c>
      <c r="BQ354" s="520">
        <v>947</v>
      </c>
      <c r="BR354" s="514">
        <v>879</v>
      </c>
      <c r="BS354" s="511">
        <v>610</v>
      </c>
      <c r="BT354" s="511">
        <v>997</v>
      </c>
      <c r="BU354" s="511">
        <v>691</v>
      </c>
      <c r="BV354" s="511">
        <v>1199</v>
      </c>
      <c r="BW354" s="511">
        <v>669</v>
      </c>
      <c r="BX354" s="511">
        <v>1055</v>
      </c>
      <c r="BY354" s="517">
        <v>1214</v>
      </c>
      <c r="BZ354" s="517">
        <v>791</v>
      </c>
      <c r="CA354" s="26"/>
      <c r="CB354" s="26"/>
      <c r="CC354" s="26"/>
      <c r="CD354" s="26"/>
      <c r="CE354" s="26"/>
      <c r="CF354" s="26"/>
      <c r="CG354" s="26"/>
      <c r="CH354" s="26"/>
      <c r="CI354" s="26"/>
      <c r="CJ354" s="26"/>
      <c r="CK354" s="26"/>
      <c r="CL354" s="26"/>
      <c r="CM354" s="26"/>
      <c r="CN354" s="26"/>
      <c r="CO354" s="26"/>
      <c r="CP354" s="26"/>
      <c r="CQ354" s="26"/>
      <c r="CR354" s="26"/>
      <c r="CS354" s="26"/>
      <c r="CT354" s="26"/>
      <c r="CU354" s="26"/>
      <c r="CV354" s="26"/>
      <c r="CW354" s="26"/>
      <c r="CX354" s="26"/>
      <c r="CY354" s="26"/>
      <c r="CZ354" s="28"/>
    </row>
    <row r="355" s="403" customFormat="true" ht="15" customHeight="true" x14ac:dyDescent="0.2">
      <c r="A355" s="344"/>
      <c r="B355" s="344"/>
      <c r="C355" s="344"/>
      <c r="D355" s="344"/>
      <c r="E355" s="344"/>
      <c r="F355" s="344"/>
      <c r="G355" s="344"/>
      <c r="Z355" s="377"/>
      <c r="AA355" s="377"/>
      <c r="AB355" s="377"/>
      <c r="AC355" s="377"/>
      <c r="AD355" s="377"/>
      <c r="AE355" s="377"/>
      <c r="AF355" s="377"/>
      <c r="AG355" s="377"/>
      <c r="AH355" s="377"/>
      <c r="AI355" s="377"/>
      <c r="AJ355" s="377"/>
      <c r="AK355" s="377"/>
      <c r="AL355" s="377"/>
      <c r="AM355" s="377"/>
      <c r="AN355" s="377"/>
      <c r="AO355" s="377"/>
      <c r="AP355" s="377"/>
      <c r="AQ355" s="377"/>
      <c r="AR355" s="377"/>
      <c r="AS355" s="377"/>
      <c r="AT355" s="377"/>
      <c r="AU355" s="377"/>
      <c r="AV355" s="377"/>
      <c r="AW355" s="377"/>
      <c r="AX355" s="377"/>
      <c r="AY355" s="377"/>
      <c r="AZ355" s="377"/>
      <c r="BB355" s="344"/>
      <c r="BC355" s="467"/>
      <c r="BD355" s="467"/>
      <c r="BE355" s="467"/>
      <c r="BF355" s="467"/>
      <c r="BG355" s="467"/>
      <c r="BH355" s="467"/>
      <c r="BI355" s="467"/>
      <c r="BJ355" s="467"/>
      <c r="BK355" s="467"/>
      <c r="BL355" s="467"/>
      <c r="BM355" s="467"/>
      <c r="BN355" s="467"/>
      <c r="BO355" s="467"/>
      <c r="BP355" s="467"/>
      <c r="BQ355" s="467"/>
      <c r="BR355" s="467"/>
      <c r="BS355" s="467"/>
      <c r="BT355" s="467"/>
      <c r="BU355" s="467"/>
      <c r="BV355" s="467"/>
      <c r="BW355" s="467"/>
      <c r="BX355" s="467"/>
      <c r="BY355" s="467"/>
      <c r="BZ355" s="468"/>
      <c r="CA355" s="468"/>
      <c r="CB355" s="468"/>
      <c r="CC355" s="468"/>
      <c r="CD355" s="468"/>
      <c r="CE355" s="468"/>
      <c r="CF355" s="468"/>
      <c r="CG355" s="468"/>
      <c r="CH355" s="468"/>
      <c r="CI355" s="468"/>
      <c r="CJ355" s="468"/>
      <c r="CK355" s="468"/>
      <c r="CL355" s="468"/>
      <c r="CM355" s="468"/>
      <c r="CN355" s="468"/>
      <c r="CO355" s="468"/>
      <c r="CP355" s="468"/>
      <c r="CQ355" s="468"/>
      <c r="CR355" s="468"/>
      <c r="CS355" s="468"/>
      <c r="CT355" s="468"/>
      <c r="CU355" s="468"/>
      <c r="CV355" s="468"/>
      <c r="CW355" s="468"/>
      <c r="CX355" s="468"/>
      <c r="CY355" s="468"/>
      <c r="CZ355" s="468"/>
    </row>
    <row r="356" s="403" customFormat="true" ht="15" customHeight="true" x14ac:dyDescent="0.2">
      <c r="A356" s="344"/>
      <c r="B356" s="344"/>
      <c r="C356" s="344"/>
      <c r="D356" s="344"/>
      <c r="E356" s="344"/>
      <c r="F356" s="344"/>
      <c r="G356" s="344"/>
      <c r="Z356" s="377"/>
      <c r="AA356" s="377"/>
      <c r="AB356" s="377"/>
      <c r="AC356" s="377"/>
      <c r="AD356" s="377"/>
      <c r="AE356" s="377"/>
      <c r="AF356" s="377"/>
      <c r="AG356" s="377"/>
      <c r="AH356" s="377"/>
      <c r="AI356" s="377"/>
      <c r="AJ356" s="377"/>
      <c r="AK356" s="377"/>
      <c r="AL356" s="377"/>
      <c r="AM356" s="377"/>
      <c r="AN356" s="377"/>
      <c r="AO356" s="377"/>
      <c r="AP356" s="377"/>
      <c r="AQ356" s="377"/>
      <c r="AR356" s="377"/>
      <c r="AS356" s="377"/>
      <c r="AT356" s="377"/>
      <c r="AU356" s="377"/>
      <c r="AV356" s="377"/>
      <c r="AW356" s="377"/>
      <c r="AX356" s="377"/>
      <c r="AY356" s="377"/>
      <c r="AZ356" s="377"/>
      <c r="BB356" s="344"/>
      <c r="BZ356" s="377"/>
      <c r="CA356" s="377"/>
      <c r="CB356" s="377"/>
      <c r="CC356" s="377"/>
      <c r="CD356" s="377"/>
      <c r="CE356" s="377"/>
      <c r="CF356" s="377"/>
      <c r="CG356" s="377"/>
      <c r="CH356" s="377"/>
      <c r="CI356" s="377"/>
      <c r="CJ356" s="377"/>
      <c r="CK356" s="377"/>
      <c r="CL356" s="377"/>
      <c r="CM356" s="377"/>
      <c r="CN356" s="377"/>
      <c r="CO356" s="377"/>
      <c r="CP356" s="377"/>
      <c r="CQ356" s="377"/>
      <c r="CR356" s="377"/>
      <c r="CS356" s="377"/>
      <c r="CT356" s="377"/>
      <c r="CU356" s="377"/>
      <c r="CV356" s="377"/>
      <c r="CW356" s="377"/>
      <c r="CX356" s="377"/>
      <c r="CY356" s="377"/>
      <c r="CZ356" s="377"/>
    </row>
    <row r="357" s="403" customFormat="true" ht="15" customHeight="true" x14ac:dyDescent="0.2">
      <c r="A357" s="344"/>
      <c r="B357" s="344"/>
      <c r="C357" s="344"/>
      <c r="D357" s="344"/>
      <c r="E357" s="344"/>
      <c r="F357" s="344"/>
      <c r="G357" s="344"/>
      <c r="Z357" s="377"/>
      <c r="AA357" s="377"/>
      <c r="AB357" s="377"/>
      <c r="AC357" s="377"/>
      <c r="AD357" s="377"/>
      <c r="AE357" s="377"/>
      <c r="AF357" s="377"/>
      <c r="AG357" s="377"/>
      <c r="AH357" s="377"/>
      <c r="AI357" s="377"/>
      <c r="AJ357" s="377"/>
      <c r="AK357" s="377"/>
      <c r="AL357" s="377"/>
      <c r="AM357" s="377"/>
      <c r="AN357" s="377"/>
      <c r="AO357" s="377"/>
      <c r="AP357" s="377"/>
      <c r="AQ357" s="377"/>
      <c r="AR357" s="377"/>
      <c r="AS357" s="377"/>
      <c r="AT357" s="377"/>
      <c r="AU357" s="377"/>
      <c r="AV357" s="377"/>
      <c r="AW357" s="377"/>
      <c r="AX357" s="377"/>
      <c r="AY357" s="377"/>
      <c r="AZ357" s="377"/>
      <c r="BB357" s="344"/>
      <c r="BZ357" s="377"/>
      <c r="CA357" s="377"/>
      <c r="CB357" s="377"/>
      <c r="CC357" s="377"/>
      <c r="CD357" s="377"/>
      <c r="CE357" s="377"/>
      <c r="CF357" s="377"/>
      <c r="CG357" s="377"/>
      <c r="CH357" s="377"/>
      <c r="CI357" s="377"/>
      <c r="CJ357" s="377"/>
      <c r="CK357" s="377"/>
      <c r="CL357" s="377"/>
      <c r="CM357" s="377"/>
      <c r="CN357" s="377"/>
      <c r="CO357" s="377"/>
      <c r="CP357" s="377"/>
      <c r="CQ357" s="377"/>
      <c r="CR357" s="377"/>
      <c r="CS357" s="377"/>
      <c r="CT357" s="377"/>
      <c r="CU357" s="377"/>
      <c r="CV357" s="377"/>
      <c r="CW357" s="377"/>
      <c r="CX357" s="377"/>
      <c r="CY357" s="377"/>
      <c r="CZ357" s="377"/>
    </row>
    <row r="358" s="403" customFormat="true" ht="15" customHeight="true" x14ac:dyDescent="0.2">
      <c r="A358" s="344"/>
      <c r="B358" s="344"/>
      <c r="C358" s="344"/>
      <c r="D358" s="344"/>
      <c r="E358" s="344"/>
      <c r="F358" s="344"/>
      <c r="G358" s="344"/>
      <c r="Z358" s="377"/>
      <c r="AA358" s="377"/>
      <c r="AB358" s="377"/>
      <c r="AC358" s="377"/>
      <c r="AD358" s="377"/>
      <c r="AE358" s="377"/>
      <c r="AF358" s="377"/>
      <c r="AG358" s="377"/>
      <c r="AH358" s="377"/>
      <c r="AI358" s="377"/>
      <c r="AJ358" s="377"/>
      <c r="AK358" s="377"/>
      <c r="AL358" s="377"/>
      <c r="AM358" s="377"/>
      <c r="AN358" s="377"/>
      <c r="AO358" s="377"/>
      <c r="AP358" s="377"/>
      <c r="AQ358" s="377"/>
      <c r="AR358" s="377"/>
      <c r="AS358" s="377"/>
      <c r="AT358" s="377"/>
      <c r="AU358" s="377"/>
      <c r="AV358" s="377"/>
      <c r="AW358" s="377"/>
      <c r="AX358" s="377"/>
      <c r="AY358" s="377"/>
      <c r="AZ358" s="377"/>
      <c r="BB358" s="344"/>
      <c r="BZ358" s="377"/>
      <c r="CA358" s="377"/>
      <c r="CB358" s="377"/>
      <c r="CC358" s="377"/>
      <c r="CD358" s="377"/>
      <c r="CE358" s="377"/>
      <c r="CF358" s="377"/>
      <c r="CG358" s="377"/>
      <c r="CH358" s="377"/>
      <c r="CI358" s="377"/>
      <c r="CJ358" s="377"/>
      <c r="CK358" s="377"/>
      <c r="CL358" s="377"/>
      <c r="CM358" s="377"/>
      <c r="CN358" s="377"/>
      <c r="CO358" s="377"/>
      <c r="CP358" s="377"/>
      <c r="CQ358" s="377"/>
      <c r="CR358" s="377"/>
      <c r="CS358" s="377"/>
      <c r="CT358" s="377"/>
      <c r="CU358" s="377"/>
      <c r="CV358" s="377"/>
      <c r="CW358" s="377"/>
      <c r="CX358" s="377"/>
      <c r="CY358" s="377"/>
      <c r="CZ358" s="377"/>
    </row>
    <row r="359" s="403" customFormat="true" ht="15" customHeight="true" x14ac:dyDescent="0.2">
      <c r="A359" s="344"/>
      <c r="B359" s="344"/>
      <c r="C359" s="344"/>
      <c r="D359" s="344"/>
      <c r="E359" s="344"/>
      <c r="F359" s="344"/>
      <c r="G359" s="344"/>
      <c r="Z359" s="377"/>
      <c r="AA359" s="377"/>
      <c r="AB359" s="377"/>
      <c r="AC359" s="377"/>
      <c r="AD359" s="377"/>
      <c r="AE359" s="377"/>
      <c r="AF359" s="377"/>
      <c r="AG359" s="377"/>
      <c r="AH359" s="377"/>
      <c r="AI359" s="377"/>
      <c r="AJ359" s="377"/>
      <c r="AK359" s="377"/>
      <c r="AL359" s="377"/>
      <c r="AM359" s="377"/>
      <c r="AN359" s="377"/>
      <c r="AO359" s="377"/>
      <c r="AP359" s="377"/>
      <c r="AQ359" s="377"/>
      <c r="AR359" s="377"/>
      <c r="AS359" s="377"/>
      <c r="AT359" s="377"/>
      <c r="AU359" s="377"/>
      <c r="AV359" s="377"/>
      <c r="AW359" s="377"/>
      <c r="AX359" s="377"/>
      <c r="AY359" s="377"/>
      <c r="AZ359" s="377"/>
      <c r="BB359" s="344"/>
      <c r="BZ359" s="377"/>
      <c r="CA359" s="377"/>
      <c r="CB359" s="377"/>
      <c r="CC359" s="377"/>
      <c r="CD359" s="377"/>
      <c r="CE359" s="377"/>
      <c r="CF359" s="377"/>
      <c r="CG359" s="377"/>
      <c r="CH359" s="377"/>
      <c r="CI359" s="377"/>
      <c r="CJ359" s="377"/>
      <c r="CK359" s="377"/>
      <c r="CL359" s="377"/>
      <c r="CM359" s="377"/>
      <c r="CN359" s="377"/>
      <c r="CO359" s="377"/>
      <c r="CP359" s="377"/>
      <c r="CQ359" s="377"/>
      <c r="CR359" s="377"/>
      <c r="CS359" s="377"/>
      <c r="CT359" s="377"/>
      <c r="CU359" s="377"/>
      <c r="CV359" s="377"/>
      <c r="CW359" s="377"/>
      <c r="CX359" s="377"/>
      <c r="CY359" s="377"/>
      <c r="CZ359" s="377"/>
    </row>
    <row r="360" s="403" customFormat="true" ht="15" customHeight="true" x14ac:dyDescent="0.2">
      <c r="A360" s="344"/>
      <c r="B360" s="344"/>
      <c r="C360" s="344"/>
      <c r="D360" s="344"/>
      <c r="E360" s="344"/>
      <c r="F360" s="344"/>
      <c r="G360" s="344"/>
      <c r="Z360" s="377"/>
      <c r="AA360" s="377"/>
      <c r="AB360" s="377"/>
      <c r="AC360" s="377"/>
      <c r="AD360" s="377"/>
      <c r="AE360" s="377"/>
      <c r="AF360" s="377"/>
      <c r="AG360" s="377"/>
      <c r="AH360" s="377"/>
      <c r="AI360" s="377"/>
      <c r="AJ360" s="377"/>
      <c r="AK360" s="377"/>
      <c r="AL360" s="377"/>
      <c r="AM360" s="377"/>
      <c r="AN360" s="377"/>
      <c r="AO360" s="377"/>
      <c r="AP360" s="377"/>
      <c r="AQ360" s="377"/>
      <c r="AR360" s="377"/>
      <c r="AS360" s="377"/>
      <c r="AT360" s="377"/>
      <c r="AU360" s="377"/>
      <c r="AV360" s="377"/>
      <c r="AW360" s="377"/>
      <c r="AX360" s="377"/>
      <c r="AY360" s="377"/>
      <c r="AZ360" s="377"/>
      <c r="BB360" s="344"/>
      <c r="BZ360" s="377"/>
      <c r="CA360" s="377"/>
      <c r="CB360" s="377"/>
      <c r="CC360" s="377"/>
      <c r="CD360" s="377"/>
      <c r="CE360" s="377"/>
      <c r="CF360" s="377"/>
      <c r="CG360" s="377"/>
      <c r="CH360" s="377"/>
      <c r="CI360" s="377"/>
      <c r="CJ360" s="377"/>
      <c r="CK360" s="377"/>
      <c r="CL360" s="377"/>
      <c r="CM360" s="377"/>
      <c r="CN360" s="377"/>
      <c r="CO360" s="377"/>
      <c r="CP360" s="377"/>
      <c r="CQ360" s="377"/>
      <c r="CR360" s="377"/>
      <c r="CS360" s="377"/>
      <c r="CT360" s="377"/>
      <c r="CU360" s="377"/>
      <c r="CV360" s="377"/>
      <c r="CW360" s="377"/>
      <c r="CX360" s="377"/>
      <c r="CY360" s="377"/>
      <c r="CZ360" s="377"/>
    </row>
    <row r="361" s="403" customFormat="true" ht="15" customHeight="true" x14ac:dyDescent="0.2">
      <c r="A361" s="344"/>
      <c r="B361" s="344"/>
      <c r="C361" s="344"/>
      <c r="D361" s="344"/>
      <c r="E361" s="344"/>
      <c r="F361" s="344"/>
      <c r="G361" s="344"/>
      <c r="Z361" s="377"/>
      <c r="AA361" s="377"/>
      <c r="AB361" s="377"/>
      <c r="AC361" s="377"/>
      <c r="AD361" s="377"/>
      <c r="AE361" s="377"/>
      <c r="AF361" s="377"/>
      <c r="AG361" s="377"/>
      <c r="AH361" s="377"/>
      <c r="AI361" s="377"/>
      <c r="AJ361" s="377"/>
      <c r="AK361" s="377"/>
      <c r="AL361" s="377"/>
      <c r="AM361" s="377"/>
      <c r="AN361" s="377"/>
      <c r="AO361" s="377"/>
      <c r="AP361" s="377"/>
      <c r="AQ361" s="377"/>
      <c r="AR361" s="377"/>
      <c r="AS361" s="377"/>
      <c r="AT361" s="377"/>
      <c r="AU361" s="377"/>
      <c r="AV361" s="377"/>
      <c r="AW361" s="377"/>
      <c r="AX361" s="377"/>
      <c r="AY361" s="377"/>
      <c r="AZ361" s="377"/>
      <c r="BB361" s="344"/>
      <c r="BZ361" s="377"/>
      <c r="CA361" s="377"/>
      <c r="CB361" s="377"/>
      <c r="CC361" s="377"/>
      <c r="CD361" s="377"/>
      <c r="CE361" s="377"/>
      <c r="CF361" s="377"/>
      <c r="CG361" s="377"/>
      <c r="CH361" s="377"/>
      <c r="CI361" s="377"/>
      <c r="CJ361" s="377"/>
      <c r="CK361" s="377"/>
      <c r="CL361" s="377"/>
      <c r="CM361" s="377"/>
      <c r="CN361" s="377"/>
      <c r="CO361" s="377"/>
      <c r="CP361" s="377"/>
      <c r="CQ361" s="377"/>
      <c r="CR361" s="377"/>
      <c r="CS361" s="377"/>
      <c r="CT361" s="377"/>
      <c r="CU361" s="377"/>
      <c r="CV361" s="377"/>
      <c r="CW361" s="377"/>
      <c r="CX361" s="377"/>
      <c r="CY361" s="377"/>
      <c r="CZ361" s="377"/>
    </row>
    <row r="362" s="403" customFormat="true" ht="15" customHeight="true" x14ac:dyDescent="0.2">
      <c r="A362" s="344"/>
      <c r="B362" s="344"/>
      <c r="C362" s="344"/>
      <c r="D362" s="344"/>
      <c r="E362" s="344"/>
      <c r="F362" s="344"/>
      <c r="G362" s="344"/>
      <c r="Z362" s="377"/>
      <c r="AA362" s="377"/>
      <c r="AB362" s="377"/>
      <c r="AC362" s="377"/>
      <c r="AD362" s="377"/>
      <c r="AE362" s="377"/>
      <c r="AF362" s="377"/>
      <c r="AG362" s="377"/>
      <c r="AH362" s="377"/>
      <c r="AI362" s="377"/>
      <c r="AJ362" s="377"/>
      <c r="AK362" s="377"/>
      <c r="AL362" s="377"/>
      <c r="AM362" s="377"/>
      <c r="AN362" s="377"/>
      <c r="AO362" s="377"/>
      <c r="AP362" s="377"/>
      <c r="AQ362" s="377"/>
      <c r="AR362" s="377"/>
      <c r="AS362" s="377"/>
      <c r="AT362" s="377"/>
      <c r="AU362" s="377"/>
      <c r="AV362" s="377"/>
      <c r="AW362" s="377"/>
      <c r="AX362" s="377"/>
      <c r="AY362" s="377"/>
      <c r="AZ362" s="377"/>
      <c r="BB362" s="344"/>
      <c r="BZ362" s="377"/>
      <c r="CA362" s="377"/>
      <c r="CB362" s="377"/>
      <c r="CC362" s="377"/>
      <c r="CD362" s="377"/>
      <c r="CE362" s="377"/>
      <c r="CF362" s="377"/>
      <c r="CG362" s="377"/>
      <c r="CH362" s="377"/>
      <c r="CI362" s="377"/>
      <c r="CJ362" s="377"/>
      <c r="CK362" s="377"/>
      <c r="CL362" s="377"/>
      <c r="CM362" s="377"/>
      <c r="CN362" s="377"/>
      <c r="CO362" s="377"/>
      <c r="CP362" s="377"/>
      <c r="CQ362" s="377"/>
      <c r="CR362" s="377"/>
      <c r="CS362" s="377"/>
      <c r="CT362" s="377"/>
      <c r="CU362" s="377"/>
      <c r="CV362" s="377"/>
      <c r="CW362" s="377"/>
      <c r="CX362" s="377"/>
      <c r="CY362" s="377"/>
      <c r="CZ362" s="377"/>
    </row>
    <row r="363" s="403" customFormat="true" ht="15" customHeight="true" x14ac:dyDescent="0.2">
      <c r="A363" s="344"/>
      <c r="B363" s="344"/>
      <c r="C363" s="344"/>
      <c r="D363" s="344"/>
      <c r="E363" s="344"/>
      <c r="F363" s="344"/>
      <c r="G363" s="344"/>
      <c r="Z363" s="377"/>
      <c r="AA363" s="377"/>
      <c r="AB363" s="377"/>
      <c r="AC363" s="377"/>
      <c r="AD363" s="377"/>
      <c r="AE363" s="377"/>
      <c r="AF363" s="377"/>
      <c r="AG363" s="377"/>
      <c r="AH363" s="377"/>
      <c r="AI363" s="377"/>
      <c r="AJ363" s="377"/>
      <c r="AK363" s="377"/>
      <c r="AL363" s="377"/>
      <c r="AM363" s="377"/>
      <c r="AN363" s="377"/>
      <c r="AO363" s="377"/>
      <c r="AP363" s="377"/>
      <c r="AQ363" s="377"/>
      <c r="AR363" s="377"/>
      <c r="AS363" s="377"/>
      <c r="AT363" s="377"/>
      <c r="AU363" s="377"/>
      <c r="AV363" s="377"/>
      <c r="AW363" s="377"/>
      <c r="AX363" s="377"/>
      <c r="AY363" s="377"/>
      <c r="AZ363" s="377"/>
      <c r="BB363" s="344"/>
      <c r="BZ363" s="377"/>
      <c r="CA363" s="377"/>
      <c r="CB363" s="377"/>
      <c r="CC363" s="377"/>
      <c r="CD363" s="377"/>
      <c r="CE363" s="377"/>
      <c r="CF363" s="377"/>
      <c r="CG363" s="377"/>
      <c r="CH363" s="377"/>
      <c r="CI363" s="377"/>
      <c r="CJ363" s="377"/>
      <c r="CK363" s="377"/>
      <c r="CL363" s="377"/>
      <c r="CM363" s="377"/>
      <c r="CN363" s="377"/>
      <c r="CO363" s="377"/>
      <c r="CP363" s="377"/>
      <c r="CQ363" s="377"/>
      <c r="CR363" s="377"/>
      <c r="CS363" s="377"/>
      <c r="CT363" s="377"/>
      <c r="CU363" s="377"/>
      <c r="CV363" s="377"/>
      <c r="CW363" s="377"/>
      <c r="CX363" s="377"/>
      <c r="CY363" s="377"/>
      <c r="CZ363" s="377"/>
    </row>
    <row r="364" s="403" customFormat="true" ht="15" customHeight="true" x14ac:dyDescent="0.2">
      <c r="A364" s="344"/>
      <c r="B364" s="344"/>
      <c r="C364" s="344"/>
      <c r="D364" s="344"/>
      <c r="E364" s="344"/>
      <c r="F364" s="344"/>
      <c r="G364" s="344"/>
      <c r="Z364" s="377"/>
      <c r="AA364" s="377"/>
      <c r="AB364" s="377"/>
      <c r="AC364" s="377"/>
      <c r="AD364" s="377"/>
      <c r="AE364" s="377"/>
      <c r="AF364" s="377"/>
      <c r="AG364" s="377"/>
      <c r="AH364" s="377"/>
      <c r="AI364" s="377"/>
      <c r="AJ364" s="377"/>
      <c r="AK364" s="377"/>
      <c r="AL364" s="377"/>
      <c r="AM364" s="377"/>
      <c r="AN364" s="377"/>
      <c r="AO364" s="377"/>
      <c r="AP364" s="377"/>
      <c r="AQ364" s="377"/>
      <c r="AR364" s="377"/>
      <c r="AS364" s="377"/>
      <c r="AT364" s="377"/>
      <c r="AU364" s="377"/>
      <c r="AV364" s="377"/>
      <c r="AW364" s="377"/>
      <c r="AX364" s="377"/>
      <c r="AY364" s="377"/>
      <c r="AZ364" s="377"/>
      <c r="BB364" s="344"/>
      <c r="BZ364" s="377"/>
      <c r="CA364" s="377"/>
      <c r="CB364" s="377"/>
      <c r="CC364" s="377"/>
      <c r="CD364" s="377"/>
      <c r="CE364" s="377"/>
      <c r="CF364" s="377"/>
      <c r="CG364" s="377"/>
      <c r="CH364" s="377"/>
      <c r="CI364" s="377"/>
      <c r="CJ364" s="377"/>
      <c r="CK364" s="377"/>
      <c r="CL364" s="377"/>
      <c r="CM364" s="377"/>
      <c r="CN364" s="377"/>
      <c r="CO364" s="377"/>
      <c r="CP364" s="377"/>
      <c r="CQ364" s="377"/>
      <c r="CR364" s="377"/>
      <c r="CS364" s="377"/>
      <c r="CT364" s="377"/>
      <c r="CU364" s="377"/>
      <c r="CV364" s="377"/>
      <c r="CW364" s="377"/>
      <c r="CX364" s="377"/>
      <c r="CY364" s="377"/>
      <c r="CZ364" s="377"/>
    </row>
    <row r="365" s="403" customFormat="true" ht="15" customHeight="true" x14ac:dyDescent="0.2">
      <c r="A365" s="344"/>
      <c r="B365" s="344"/>
      <c r="C365" s="344"/>
      <c r="D365" s="344"/>
      <c r="E365" s="344"/>
      <c r="F365" s="344"/>
      <c r="G365" s="344"/>
      <c r="Z365" s="377"/>
      <c r="AA365" s="377"/>
      <c r="AB365" s="377"/>
      <c r="AC365" s="377"/>
      <c r="AD365" s="377"/>
      <c r="AE365" s="377"/>
      <c r="AF365" s="377"/>
      <c r="AG365" s="377"/>
      <c r="AH365" s="377"/>
      <c r="AI365" s="377"/>
      <c r="AJ365" s="377"/>
      <c r="AK365" s="377"/>
      <c r="AL365" s="377"/>
      <c r="AM365" s="377"/>
      <c r="AN365" s="377"/>
      <c r="AO365" s="377"/>
      <c r="AP365" s="377"/>
      <c r="AQ365" s="377"/>
      <c r="AR365" s="377"/>
      <c r="AS365" s="377"/>
      <c r="AT365" s="377"/>
      <c r="AU365" s="377"/>
      <c r="AV365" s="377"/>
      <c r="AW365" s="377"/>
      <c r="AX365" s="377"/>
      <c r="AY365" s="377"/>
      <c r="AZ365" s="377"/>
      <c r="BB365" s="344"/>
      <c r="BZ365" s="377"/>
      <c r="CA365" s="377"/>
      <c r="CB365" s="377"/>
      <c r="CC365" s="377"/>
      <c r="CD365" s="377"/>
      <c r="CE365" s="377"/>
      <c r="CF365" s="377"/>
      <c r="CG365" s="377"/>
      <c r="CH365" s="377"/>
      <c r="CI365" s="377"/>
      <c r="CJ365" s="377"/>
      <c r="CK365" s="377"/>
      <c r="CL365" s="377"/>
      <c r="CM365" s="377"/>
      <c r="CN365" s="377"/>
      <c r="CO365" s="377"/>
      <c r="CP365" s="377"/>
      <c r="CQ365" s="377"/>
      <c r="CR365" s="377"/>
      <c r="CS365" s="377"/>
      <c r="CT365" s="377"/>
      <c r="CU365" s="377"/>
      <c r="CV365" s="377"/>
      <c r="CW365" s="377"/>
      <c r="CX365" s="377"/>
      <c r="CY365" s="377"/>
      <c r="CZ365" s="377"/>
    </row>
    <row r="366" s="403" customFormat="true" ht="15" customHeight="true" x14ac:dyDescent="0.2">
      <c r="A366" s="344"/>
      <c r="B366" s="344"/>
      <c r="C366" s="344"/>
      <c r="D366" s="344"/>
      <c r="E366" s="344"/>
      <c r="F366" s="344"/>
      <c r="G366" s="344"/>
      <c r="Z366" s="377"/>
      <c r="AA366" s="377"/>
      <c r="AB366" s="377"/>
      <c r="AC366" s="377"/>
      <c r="AD366" s="377"/>
      <c r="AE366" s="377"/>
      <c r="AF366" s="377"/>
      <c r="AG366" s="377"/>
      <c r="AH366" s="377"/>
      <c r="AI366" s="377"/>
      <c r="AJ366" s="377"/>
      <c r="AK366" s="377"/>
      <c r="AL366" s="377"/>
      <c r="AM366" s="377"/>
      <c r="AN366" s="377"/>
      <c r="AO366" s="377"/>
      <c r="AP366" s="377"/>
      <c r="AQ366" s="377"/>
      <c r="AR366" s="377"/>
      <c r="AS366" s="377"/>
      <c r="AT366" s="377"/>
      <c r="AU366" s="377"/>
      <c r="AV366" s="377"/>
      <c r="AW366" s="377"/>
      <c r="AX366" s="377"/>
      <c r="AY366" s="377"/>
      <c r="AZ366" s="377"/>
      <c r="BB366" s="344"/>
      <c r="BZ366" s="377"/>
      <c r="CA366" s="377"/>
      <c r="CB366" s="377"/>
      <c r="CC366" s="377"/>
      <c r="CD366" s="377"/>
      <c r="CE366" s="377"/>
      <c r="CF366" s="377"/>
      <c r="CG366" s="377"/>
      <c r="CH366" s="377"/>
      <c r="CI366" s="377"/>
      <c r="CJ366" s="377"/>
      <c r="CK366" s="377"/>
      <c r="CL366" s="377"/>
      <c r="CM366" s="377"/>
      <c r="CN366" s="377"/>
      <c r="CO366" s="377"/>
      <c r="CP366" s="377"/>
      <c r="CQ366" s="377"/>
      <c r="CR366" s="377"/>
      <c r="CS366" s="377"/>
      <c r="CT366" s="377"/>
      <c r="CU366" s="377"/>
      <c r="CV366" s="377"/>
      <c r="CW366" s="377"/>
      <c r="CX366" s="377"/>
      <c r="CY366" s="377"/>
      <c r="CZ366" s="377"/>
    </row>
    <row r="367" s="403" customFormat="true" ht="15" customHeight="true" x14ac:dyDescent="0.2">
      <c r="A367" s="344"/>
      <c r="B367" s="344"/>
      <c r="C367" s="344"/>
      <c r="D367" s="344"/>
      <c r="E367" s="344"/>
      <c r="F367" s="344"/>
      <c r="G367" s="344"/>
      <c r="Z367" s="377"/>
      <c r="AA367" s="377"/>
      <c r="AB367" s="377"/>
      <c r="AC367" s="377"/>
      <c r="AD367" s="377"/>
      <c r="AE367" s="377"/>
      <c r="AF367" s="377"/>
      <c r="AG367" s="377"/>
      <c r="AH367" s="377"/>
      <c r="AI367" s="377"/>
      <c r="AJ367" s="377"/>
      <c r="AK367" s="377"/>
      <c r="AL367" s="377"/>
      <c r="AM367" s="377"/>
      <c r="AN367" s="377"/>
      <c r="AO367" s="377"/>
      <c r="AP367" s="377"/>
      <c r="AQ367" s="377"/>
      <c r="AR367" s="377"/>
      <c r="AS367" s="377"/>
      <c r="AT367" s="377"/>
      <c r="AU367" s="377"/>
      <c r="AV367" s="377"/>
      <c r="AW367" s="377"/>
      <c r="AX367" s="377"/>
      <c r="AY367" s="377"/>
      <c r="AZ367" s="377"/>
      <c r="BB367" s="344"/>
      <c r="BZ367" s="377"/>
      <c r="CA367" s="377"/>
      <c r="CB367" s="377"/>
      <c r="CC367" s="377"/>
      <c r="CD367" s="377"/>
      <c r="CE367" s="377"/>
      <c r="CF367" s="377"/>
      <c r="CG367" s="377"/>
      <c r="CH367" s="377"/>
      <c r="CI367" s="377"/>
      <c r="CJ367" s="377"/>
      <c r="CK367" s="377"/>
      <c r="CL367" s="377"/>
      <c r="CM367" s="377"/>
      <c r="CN367" s="377"/>
      <c r="CO367" s="377"/>
      <c r="CP367" s="377"/>
      <c r="CQ367" s="377"/>
      <c r="CR367" s="377"/>
      <c r="CS367" s="377"/>
      <c r="CT367" s="377"/>
      <c r="CU367" s="377"/>
      <c r="CV367" s="377"/>
      <c r="CW367" s="377"/>
      <c r="CX367" s="377"/>
      <c r="CY367" s="377"/>
      <c r="CZ367" s="377"/>
    </row>
    <row r="368" s="403" customFormat="true" ht="15" customHeight="true" x14ac:dyDescent="0.2">
      <c r="A368" s="344"/>
      <c r="B368" s="344"/>
      <c r="C368" s="344"/>
      <c r="D368" s="344"/>
      <c r="E368" s="344"/>
      <c r="F368" s="344"/>
      <c r="G368" s="344"/>
      <c r="Z368" s="377"/>
      <c r="AA368" s="377"/>
      <c r="AB368" s="377"/>
      <c r="AC368" s="377"/>
      <c r="AD368" s="377"/>
      <c r="AE368" s="377"/>
      <c r="AF368" s="377"/>
      <c r="AG368" s="377"/>
      <c r="AH368" s="377"/>
      <c r="AI368" s="377"/>
      <c r="AJ368" s="377"/>
      <c r="AK368" s="377"/>
      <c r="AL368" s="377"/>
      <c r="AM368" s="377"/>
      <c r="AN368" s="377"/>
      <c r="AO368" s="377"/>
      <c r="AP368" s="377"/>
      <c r="AQ368" s="377"/>
      <c r="AR368" s="377"/>
      <c r="AS368" s="377"/>
      <c r="AT368" s="377"/>
      <c r="AU368" s="377"/>
      <c r="AV368" s="377"/>
      <c r="AW368" s="377"/>
      <c r="AX368" s="377"/>
      <c r="AY368" s="377"/>
      <c r="AZ368" s="377"/>
      <c r="BB368" s="344"/>
      <c r="BZ368" s="377"/>
      <c r="CA368" s="377"/>
      <c r="CB368" s="377"/>
      <c r="CC368" s="377"/>
      <c r="CD368" s="377"/>
      <c r="CE368" s="377"/>
      <c r="CF368" s="377"/>
      <c r="CG368" s="377"/>
      <c r="CH368" s="377"/>
      <c r="CI368" s="377"/>
      <c r="CJ368" s="377"/>
      <c r="CK368" s="377"/>
      <c r="CL368" s="377"/>
      <c r="CM368" s="377"/>
      <c r="CN368" s="377"/>
      <c r="CO368" s="377"/>
      <c r="CP368" s="377"/>
      <c r="CQ368" s="377"/>
      <c r="CR368" s="377"/>
      <c r="CS368" s="377"/>
      <c r="CT368" s="377"/>
      <c r="CU368" s="377"/>
      <c r="CV368" s="377"/>
      <c r="CW368" s="377"/>
      <c r="CX368" s="377"/>
      <c r="CY368" s="377"/>
      <c r="CZ368" s="377"/>
    </row>
    <row r="369" s="403" customFormat="true" ht="15" customHeight="true" x14ac:dyDescent="0.2">
      <c r="A369" s="344"/>
      <c r="B369" s="344"/>
      <c r="C369" s="344"/>
      <c r="D369" s="344"/>
      <c r="E369" s="344"/>
      <c r="F369" s="344"/>
      <c r="G369" s="344"/>
      <c r="Z369" s="377"/>
      <c r="AA369" s="377"/>
      <c r="AB369" s="377"/>
      <c r="AC369" s="377"/>
      <c r="AD369" s="377"/>
      <c r="AE369" s="377"/>
      <c r="AF369" s="377"/>
      <c r="AG369" s="377"/>
      <c r="AH369" s="377"/>
      <c r="AI369" s="377"/>
      <c r="AJ369" s="377"/>
      <c r="AK369" s="377"/>
      <c r="AL369" s="377"/>
      <c r="AM369" s="377"/>
      <c r="AN369" s="377"/>
      <c r="AO369" s="377"/>
      <c r="AP369" s="377"/>
      <c r="AQ369" s="377"/>
      <c r="AR369" s="377"/>
      <c r="AS369" s="377"/>
      <c r="AT369" s="377"/>
      <c r="AU369" s="377"/>
      <c r="AV369" s="377"/>
      <c r="AW369" s="377"/>
      <c r="AX369" s="377"/>
      <c r="AY369" s="377"/>
      <c r="AZ369" s="377"/>
      <c r="BB369" s="344"/>
      <c r="BZ369" s="377"/>
      <c r="CA369" s="377"/>
      <c r="CB369" s="377"/>
      <c r="CC369" s="377"/>
      <c r="CD369" s="377"/>
      <c r="CE369" s="377"/>
      <c r="CF369" s="377"/>
      <c r="CG369" s="377"/>
      <c r="CH369" s="377"/>
      <c r="CI369" s="377"/>
      <c r="CJ369" s="377"/>
      <c r="CK369" s="377"/>
      <c r="CL369" s="377"/>
      <c r="CM369" s="377"/>
      <c r="CN369" s="377"/>
      <c r="CO369" s="377"/>
      <c r="CP369" s="377"/>
      <c r="CQ369" s="377"/>
      <c r="CR369" s="377"/>
      <c r="CS369" s="377"/>
      <c r="CT369" s="377"/>
      <c r="CU369" s="377"/>
      <c r="CV369" s="377"/>
      <c r="CW369" s="377"/>
      <c r="CX369" s="377"/>
      <c r="CY369" s="377"/>
      <c r="CZ369" s="377"/>
    </row>
    <row r="370" s="403" customFormat="true" ht="15" customHeight="true" x14ac:dyDescent="0.2">
      <c r="A370" s="344"/>
      <c r="B370" s="344"/>
      <c r="C370" s="344"/>
      <c r="D370" s="344"/>
      <c r="E370" s="344"/>
      <c r="F370" s="344"/>
      <c r="G370" s="344"/>
      <c r="Z370" s="377"/>
      <c r="AA370" s="377"/>
      <c r="AB370" s="377"/>
      <c r="AC370" s="377"/>
      <c r="AD370" s="377"/>
      <c r="AE370" s="377"/>
      <c r="AF370" s="377"/>
      <c r="AG370" s="377"/>
      <c r="AH370" s="377"/>
      <c r="AI370" s="377"/>
      <c r="AJ370" s="377"/>
      <c r="AK370" s="377"/>
      <c r="AL370" s="377"/>
      <c r="AM370" s="377"/>
      <c r="AN370" s="377"/>
      <c r="AO370" s="377"/>
      <c r="AP370" s="377"/>
      <c r="AQ370" s="377"/>
      <c r="AR370" s="377"/>
      <c r="AS370" s="377"/>
      <c r="AT370" s="377"/>
      <c r="AU370" s="377"/>
      <c r="AV370" s="377"/>
      <c r="AW370" s="377"/>
      <c r="AX370" s="377"/>
      <c r="AY370" s="377"/>
      <c r="AZ370" s="377"/>
      <c r="BB370" s="344"/>
      <c r="BZ370" s="377"/>
      <c r="CA370" s="377"/>
      <c r="CB370" s="377"/>
      <c r="CC370" s="377"/>
      <c r="CD370" s="377"/>
      <c r="CE370" s="377"/>
      <c r="CF370" s="377"/>
      <c r="CG370" s="377"/>
      <c r="CH370" s="377"/>
      <c r="CI370" s="377"/>
      <c r="CJ370" s="377"/>
      <c r="CK370" s="377"/>
      <c r="CL370" s="377"/>
      <c r="CM370" s="377"/>
      <c r="CN370" s="377"/>
      <c r="CO370" s="377"/>
      <c r="CP370" s="377"/>
      <c r="CQ370" s="377"/>
      <c r="CR370" s="377"/>
      <c r="CS370" s="377"/>
      <c r="CT370" s="377"/>
      <c r="CU370" s="377"/>
      <c r="CV370" s="377"/>
      <c r="CW370" s="377"/>
      <c r="CX370" s="377"/>
      <c r="CY370" s="377"/>
      <c r="CZ370" s="377"/>
    </row>
    <row r="371" s="403" customFormat="true" ht="15" customHeight="true" x14ac:dyDescent="0.2">
      <c r="A371" s="344"/>
      <c r="B371" s="344"/>
      <c r="C371" s="344"/>
      <c r="D371" s="344"/>
      <c r="E371" s="344"/>
      <c r="F371" s="344"/>
      <c r="G371" s="344"/>
      <c r="Z371" s="377"/>
      <c r="AA371" s="377"/>
      <c r="AB371" s="377"/>
      <c r="AC371" s="377"/>
      <c r="AD371" s="377"/>
      <c r="AE371" s="377"/>
      <c r="AF371" s="377"/>
      <c r="AG371" s="377"/>
      <c r="AH371" s="377"/>
      <c r="AI371" s="377"/>
      <c r="AJ371" s="377"/>
      <c r="AK371" s="377"/>
      <c r="AL371" s="377"/>
      <c r="AM371" s="377"/>
      <c r="AN371" s="377"/>
      <c r="AO371" s="377"/>
      <c r="AP371" s="377"/>
      <c r="AQ371" s="377"/>
      <c r="AR371" s="377"/>
      <c r="AS371" s="377"/>
      <c r="AT371" s="377"/>
      <c r="AU371" s="377"/>
      <c r="AV371" s="377"/>
      <c r="AW371" s="377"/>
      <c r="AX371" s="377"/>
      <c r="AY371" s="377"/>
      <c r="AZ371" s="377"/>
      <c r="BB371" s="344"/>
      <c r="BZ371" s="377"/>
      <c r="CA371" s="377"/>
      <c r="CB371" s="377"/>
      <c r="CC371" s="377"/>
      <c r="CD371" s="377"/>
      <c r="CE371" s="377"/>
      <c r="CF371" s="377"/>
      <c r="CG371" s="377"/>
      <c r="CH371" s="377"/>
      <c r="CI371" s="377"/>
      <c r="CJ371" s="377"/>
      <c r="CK371" s="377"/>
      <c r="CL371" s="377"/>
      <c r="CM371" s="377"/>
      <c r="CN371" s="377"/>
      <c r="CO371" s="377"/>
      <c r="CP371" s="377"/>
      <c r="CQ371" s="377"/>
      <c r="CR371" s="377"/>
      <c r="CS371" s="377"/>
      <c r="CT371" s="377"/>
      <c r="CU371" s="377"/>
      <c r="CV371" s="377"/>
      <c r="CW371" s="377"/>
      <c r="CX371" s="377"/>
      <c r="CY371" s="377"/>
      <c r="CZ371" s="377"/>
    </row>
    <row r="372" s="403" customFormat="true" ht="15" customHeight="true" x14ac:dyDescent="0.2">
      <c r="A372" s="344"/>
      <c r="B372" s="344"/>
      <c r="C372" s="344"/>
      <c r="D372" s="344"/>
      <c r="E372" s="344"/>
      <c r="F372" s="344"/>
      <c r="G372" s="344"/>
      <c r="Z372" s="377"/>
      <c r="AA372" s="377"/>
      <c r="AB372" s="377"/>
      <c r="AC372" s="377"/>
      <c r="AD372" s="377"/>
      <c r="AE372" s="377"/>
      <c r="AF372" s="377"/>
      <c r="AG372" s="377"/>
      <c r="AH372" s="377"/>
      <c r="AI372" s="377"/>
      <c r="AJ372" s="377"/>
      <c r="AK372" s="377"/>
      <c r="AL372" s="377"/>
      <c r="AM372" s="377"/>
      <c r="AN372" s="377"/>
      <c r="AO372" s="377"/>
      <c r="AP372" s="377"/>
      <c r="AQ372" s="377"/>
      <c r="AR372" s="377"/>
      <c r="AS372" s="377"/>
      <c r="AT372" s="377"/>
      <c r="AU372" s="377"/>
      <c r="AV372" s="377"/>
      <c r="AW372" s="377"/>
      <c r="AX372" s="377"/>
      <c r="AY372" s="377"/>
      <c r="AZ372" s="377"/>
      <c r="BB372" s="344"/>
      <c r="BZ372" s="377"/>
      <c r="CA372" s="377"/>
      <c r="CB372" s="377"/>
      <c r="CC372" s="377"/>
      <c r="CD372" s="377"/>
      <c r="CE372" s="377"/>
      <c r="CF372" s="377"/>
      <c r="CG372" s="377"/>
      <c r="CH372" s="377"/>
      <c r="CI372" s="377"/>
      <c r="CJ372" s="377"/>
      <c r="CK372" s="377"/>
      <c r="CL372" s="377"/>
      <c r="CM372" s="377"/>
      <c r="CN372" s="377"/>
      <c r="CO372" s="377"/>
      <c r="CP372" s="377"/>
      <c r="CQ372" s="377"/>
      <c r="CR372" s="377"/>
      <c r="CS372" s="377"/>
      <c r="CT372" s="377"/>
      <c r="CU372" s="377"/>
      <c r="CV372" s="377"/>
      <c r="CW372" s="377"/>
      <c r="CX372" s="377"/>
      <c r="CY372" s="377"/>
      <c r="CZ372" s="377"/>
    </row>
    <row r="373" s="403" customFormat="true" ht="15" customHeight="true" x14ac:dyDescent="0.2">
      <c r="A373" s="344"/>
      <c r="B373" s="344"/>
      <c r="C373" s="344"/>
      <c r="D373" s="344"/>
      <c r="E373" s="344"/>
      <c r="F373" s="344"/>
      <c r="G373" s="344"/>
      <c r="Z373" s="377"/>
      <c r="AA373" s="377"/>
      <c r="AB373" s="377"/>
      <c r="AC373" s="377"/>
      <c r="AD373" s="377"/>
      <c r="AE373" s="377"/>
      <c r="AF373" s="377"/>
      <c r="AG373" s="377"/>
      <c r="AH373" s="377"/>
      <c r="AI373" s="377"/>
      <c r="AJ373" s="377"/>
      <c r="AK373" s="377"/>
      <c r="AL373" s="377"/>
      <c r="AM373" s="377"/>
      <c r="AN373" s="377"/>
      <c r="AO373" s="377"/>
      <c r="AP373" s="377"/>
      <c r="AQ373" s="377"/>
      <c r="AR373" s="377"/>
      <c r="AS373" s="377"/>
      <c r="AT373" s="377"/>
      <c r="AU373" s="377"/>
      <c r="AV373" s="377"/>
      <c r="AW373" s="377"/>
      <c r="AX373" s="377"/>
      <c r="AY373" s="377"/>
      <c r="AZ373" s="377"/>
      <c r="BB373" s="344"/>
      <c r="BZ373" s="377"/>
      <c r="CA373" s="377"/>
      <c r="CB373" s="377"/>
      <c r="CC373" s="377"/>
      <c r="CD373" s="377"/>
      <c r="CE373" s="377"/>
      <c r="CF373" s="377"/>
      <c r="CG373" s="377"/>
      <c r="CH373" s="377"/>
      <c r="CI373" s="377"/>
      <c r="CJ373" s="377"/>
      <c r="CK373" s="377"/>
      <c r="CL373" s="377"/>
      <c r="CM373" s="377"/>
      <c r="CN373" s="377"/>
      <c r="CO373" s="377"/>
      <c r="CP373" s="377"/>
      <c r="CQ373" s="377"/>
      <c r="CR373" s="377"/>
      <c r="CS373" s="377"/>
      <c r="CT373" s="377"/>
      <c r="CU373" s="377"/>
      <c r="CV373" s="377"/>
      <c r="CW373" s="377"/>
      <c r="CX373" s="377"/>
      <c r="CY373" s="377"/>
      <c r="CZ373" s="377"/>
    </row>
    <row r="374" s="403" customFormat="true" ht="15" customHeight="true" x14ac:dyDescent="0.2">
      <c r="A374" s="344"/>
      <c r="B374" s="344"/>
      <c r="C374" s="344"/>
      <c r="D374" s="344"/>
      <c r="E374" s="344"/>
      <c r="F374" s="344"/>
      <c r="G374" s="344"/>
      <c r="Z374" s="377"/>
      <c r="AA374" s="377"/>
      <c r="AB374" s="377"/>
      <c r="AC374" s="377"/>
      <c r="AD374" s="377"/>
      <c r="AE374" s="377"/>
      <c r="AF374" s="377"/>
      <c r="AG374" s="377"/>
      <c r="AH374" s="377"/>
      <c r="AI374" s="377"/>
      <c r="AJ374" s="377"/>
      <c r="AK374" s="377"/>
      <c r="AL374" s="377"/>
      <c r="AM374" s="377"/>
      <c r="AN374" s="377"/>
      <c r="AO374" s="377"/>
      <c r="AP374" s="377"/>
      <c r="AQ374" s="377"/>
      <c r="AR374" s="377"/>
      <c r="AS374" s="377"/>
      <c r="AT374" s="377"/>
      <c r="AU374" s="377"/>
      <c r="AV374" s="377"/>
      <c r="AW374" s="377"/>
      <c r="AX374" s="377"/>
      <c r="AY374" s="377"/>
      <c r="AZ374" s="377"/>
      <c r="BB374" s="344"/>
      <c r="BZ374" s="377"/>
      <c r="CA374" s="377"/>
      <c r="CB374" s="377"/>
      <c r="CC374" s="377"/>
      <c r="CD374" s="377"/>
      <c r="CE374" s="377"/>
      <c r="CF374" s="377"/>
      <c r="CG374" s="377"/>
      <c r="CH374" s="377"/>
      <c r="CI374" s="377"/>
      <c r="CJ374" s="377"/>
      <c r="CK374" s="377"/>
      <c r="CL374" s="377"/>
      <c r="CM374" s="377"/>
      <c r="CN374" s="377"/>
      <c r="CO374" s="377"/>
      <c r="CP374" s="377"/>
      <c r="CQ374" s="377"/>
      <c r="CR374" s="377"/>
      <c r="CS374" s="377"/>
      <c r="CT374" s="377"/>
      <c r="CU374" s="377"/>
      <c r="CV374" s="377"/>
      <c r="CW374" s="377"/>
      <c r="CX374" s="377"/>
      <c r="CY374" s="377"/>
      <c r="CZ374" s="377"/>
    </row>
    <row r="375" s="339" customFormat="true" ht="15" customHeight="true" x14ac:dyDescent="0.2">
      <c r="Y375" s="341"/>
      <c r="Z375" s="376"/>
      <c r="AA375" s="376"/>
      <c r="AB375" s="376"/>
      <c r="AC375" s="376"/>
      <c r="AD375" s="376"/>
      <c r="AE375" s="376"/>
      <c r="AF375" s="376"/>
      <c r="AG375" s="376"/>
      <c r="AH375" s="376"/>
      <c r="AI375" s="376"/>
      <c r="AJ375" s="376"/>
      <c r="AK375" s="376"/>
      <c r="AL375" s="376"/>
      <c r="AM375" s="376"/>
      <c r="AN375" s="376"/>
      <c r="AO375" s="376"/>
      <c r="AP375" s="376"/>
      <c r="AQ375" s="376"/>
      <c r="AR375" s="376"/>
      <c r="AS375" s="376"/>
      <c r="AT375" s="376"/>
      <c r="AU375" s="376"/>
      <c r="AV375" s="376"/>
      <c r="AW375" s="376"/>
      <c r="AX375" s="376"/>
      <c r="AY375" s="376"/>
      <c r="AZ375" s="376"/>
      <c r="BA375" s="341"/>
      <c r="BY375" s="341"/>
      <c r="BZ375" s="376"/>
      <c r="CA375" s="376"/>
      <c r="CB375" s="376"/>
      <c r="CC375" s="376"/>
      <c r="CD375" s="376"/>
      <c r="CE375" s="376"/>
      <c r="CF375" s="376"/>
      <c r="CG375" s="376"/>
      <c r="CH375" s="376"/>
      <c r="CI375" s="376"/>
      <c r="CJ375" s="376"/>
      <c r="CK375" s="376"/>
      <c r="CL375" s="376"/>
      <c r="CM375" s="376"/>
      <c r="CN375" s="376"/>
      <c r="CO375" s="376"/>
      <c r="CP375" s="376"/>
      <c r="CQ375" s="376"/>
      <c r="CR375" s="376"/>
      <c r="CS375" s="376"/>
      <c r="CT375" s="376"/>
      <c r="CU375" s="376"/>
      <c r="CV375" s="376"/>
      <c r="CW375" s="376"/>
      <c r="CX375" s="376"/>
      <c r="CY375" s="376"/>
      <c r="CZ375" s="376"/>
    </row>
    <row r="376" s="339" customFormat="true" ht="15" customHeight="true" x14ac:dyDescent="0.2">
      <c r="Y376" s="341"/>
      <c r="Z376" s="376"/>
      <c r="AA376" s="376"/>
      <c r="AB376" s="376"/>
      <c r="AC376" s="376"/>
      <c r="AD376" s="376"/>
      <c r="AE376" s="376"/>
      <c r="AF376" s="376"/>
      <c r="AG376" s="376"/>
      <c r="AH376" s="376"/>
      <c r="AI376" s="376"/>
      <c r="AJ376" s="376"/>
      <c r="AK376" s="376"/>
      <c r="AL376" s="376"/>
      <c r="AM376" s="376"/>
      <c r="AN376" s="376"/>
      <c r="AO376" s="376"/>
      <c r="AP376" s="376"/>
      <c r="AQ376" s="376"/>
      <c r="AR376" s="376"/>
      <c r="AS376" s="376"/>
      <c r="AT376" s="376"/>
      <c r="AU376" s="376"/>
      <c r="AV376" s="376"/>
      <c r="AW376" s="376"/>
      <c r="AX376" s="376"/>
      <c r="AY376" s="376"/>
      <c r="AZ376" s="376"/>
      <c r="BA376" s="341"/>
      <c r="BY376" s="341"/>
      <c r="BZ376" s="376"/>
      <c r="CA376" s="376"/>
      <c r="CB376" s="376"/>
      <c r="CC376" s="376"/>
      <c r="CD376" s="376"/>
      <c r="CE376" s="376"/>
      <c r="CF376" s="376"/>
      <c r="CG376" s="376"/>
      <c r="CH376" s="376"/>
      <c r="CI376" s="376"/>
      <c r="CJ376" s="376"/>
      <c r="CK376" s="376"/>
      <c r="CL376" s="376"/>
      <c r="CM376" s="376"/>
      <c r="CN376" s="376"/>
      <c r="CO376" s="376"/>
      <c r="CP376" s="376"/>
      <c r="CQ376" s="376"/>
      <c r="CR376" s="376"/>
      <c r="CS376" s="376"/>
      <c r="CT376" s="376"/>
      <c r="CU376" s="376"/>
      <c r="CV376" s="376"/>
      <c r="CW376" s="376"/>
      <c r="CX376" s="376"/>
      <c r="CY376" s="376"/>
      <c r="CZ376" s="376"/>
    </row>
    <row r="377" s="339" customFormat="true" ht="15" customHeight="true" x14ac:dyDescent="0.2">
      <c r="Y377" s="341"/>
      <c r="Z377" s="376"/>
      <c r="AA377" s="376"/>
      <c r="AB377" s="376"/>
      <c r="AC377" s="376"/>
      <c r="AD377" s="376"/>
      <c r="AE377" s="376"/>
      <c r="AF377" s="376"/>
      <c r="AG377" s="376"/>
      <c r="AH377" s="376"/>
      <c r="AI377" s="376"/>
      <c r="AJ377" s="376"/>
      <c r="AK377" s="376"/>
      <c r="AL377" s="376"/>
      <c r="AM377" s="376"/>
      <c r="AN377" s="376"/>
      <c r="AO377" s="376"/>
      <c r="AP377" s="376"/>
      <c r="AQ377" s="376"/>
      <c r="AR377" s="376"/>
      <c r="AS377" s="376"/>
      <c r="AT377" s="376"/>
      <c r="AU377" s="376"/>
      <c r="AV377" s="376"/>
      <c r="AW377" s="376"/>
      <c r="AX377" s="376"/>
      <c r="AY377" s="376"/>
      <c r="AZ377" s="376"/>
      <c r="BA377" s="341"/>
      <c r="BY377" s="341"/>
      <c r="BZ377" s="376"/>
      <c r="CA377" s="376"/>
      <c r="CB377" s="376"/>
      <c r="CC377" s="376"/>
      <c r="CD377" s="376"/>
      <c r="CE377" s="376"/>
      <c r="CF377" s="376"/>
      <c r="CG377" s="376"/>
      <c r="CH377" s="376"/>
      <c r="CI377" s="376"/>
      <c r="CJ377" s="376"/>
      <c r="CK377" s="376"/>
      <c r="CL377" s="376"/>
      <c r="CM377" s="376"/>
      <c r="CN377" s="376"/>
      <c r="CO377" s="376"/>
      <c r="CP377" s="376"/>
      <c r="CQ377" s="376"/>
      <c r="CR377" s="376"/>
      <c r="CS377" s="376"/>
      <c r="CT377" s="376"/>
      <c r="CU377" s="376"/>
      <c r="CV377" s="376"/>
      <c r="CW377" s="376"/>
      <c r="CX377" s="376"/>
      <c r="CY377" s="376"/>
      <c r="CZ377" s="376"/>
    </row>
    <row r="378" s="339" customFormat="true" ht="15" customHeight="true" x14ac:dyDescent="0.2">
      <c r="Y378" s="341"/>
      <c r="Z378" s="376"/>
      <c r="AA378" s="376"/>
      <c r="AB378" s="376"/>
      <c r="AC378" s="376"/>
      <c r="AD378" s="376"/>
      <c r="AE378" s="376"/>
      <c r="AF378" s="376"/>
      <c r="AG378" s="376"/>
      <c r="AH378" s="376"/>
      <c r="AI378" s="376"/>
      <c r="AJ378" s="376"/>
      <c r="AK378" s="376"/>
      <c r="AL378" s="376"/>
      <c r="AM378" s="376"/>
      <c r="AN378" s="376"/>
      <c r="AO378" s="376"/>
      <c r="AP378" s="376"/>
      <c r="AQ378" s="376"/>
      <c r="AR378" s="376"/>
      <c r="AS378" s="376"/>
      <c r="AT378" s="376"/>
      <c r="AU378" s="376"/>
      <c r="AV378" s="376"/>
      <c r="AW378" s="376"/>
      <c r="AX378" s="376"/>
      <c r="AY378" s="376"/>
      <c r="AZ378" s="376"/>
      <c r="BA378" s="341"/>
      <c r="BY378" s="341"/>
      <c r="BZ378" s="376"/>
      <c r="CA378" s="376"/>
      <c r="CB378" s="376"/>
      <c r="CC378" s="376"/>
      <c r="CD378" s="376"/>
      <c r="CE378" s="376"/>
      <c r="CF378" s="376"/>
      <c r="CG378" s="376"/>
      <c r="CH378" s="376"/>
      <c r="CI378" s="376"/>
      <c r="CJ378" s="376"/>
      <c r="CK378" s="376"/>
      <c r="CL378" s="376"/>
      <c r="CM378" s="376"/>
      <c r="CN378" s="376"/>
      <c r="CO378" s="376"/>
      <c r="CP378" s="376"/>
      <c r="CQ378" s="376"/>
      <c r="CR378" s="376"/>
      <c r="CS378" s="376"/>
      <c r="CT378" s="376"/>
      <c r="CU378" s="376"/>
      <c r="CV378" s="376"/>
      <c r="CW378" s="376"/>
      <c r="CX378" s="376"/>
      <c r="CY378" s="376"/>
      <c r="CZ378" s="376"/>
    </row>
    <row r="379" s="339" customFormat="true" ht="15" customHeight="true" x14ac:dyDescent="0.2">
      <c r="Y379" s="341"/>
      <c r="Z379" s="376"/>
      <c r="AA379" s="376"/>
      <c r="AB379" s="376"/>
      <c r="AC379" s="376"/>
      <c r="AD379" s="376"/>
      <c r="AE379" s="376"/>
      <c r="AF379" s="376"/>
      <c r="AG379" s="376"/>
      <c r="AH379" s="376"/>
      <c r="AI379" s="376"/>
      <c r="AJ379" s="376"/>
      <c r="AK379" s="376"/>
      <c r="AL379" s="376"/>
      <c r="AM379" s="376"/>
      <c r="AN379" s="376"/>
      <c r="AO379" s="376"/>
      <c r="AP379" s="376"/>
      <c r="AQ379" s="376"/>
      <c r="AR379" s="376"/>
      <c r="AS379" s="376"/>
      <c r="AT379" s="376"/>
      <c r="AU379" s="376"/>
      <c r="AV379" s="376"/>
      <c r="AW379" s="376"/>
      <c r="AX379" s="376"/>
      <c r="AY379" s="376"/>
      <c r="AZ379" s="376"/>
      <c r="BA379" s="341"/>
      <c r="BY379" s="341"/>
      <c r="BZ379" s="376"/>
      <c r="CA379" s="376"/>
      <c r="CB379" s="376"/>
      <c r="CC379" s="376"/>
      <c r="CD379" s="376"/>
      <c r="CE379" s="376"/>
      <c r="CF379" s="376"/>
      <c r="CG379" s="376"/>
      <c r="CH379" s="376"/>
      <c r="CI379" s="376"/>
      <c r="CJ379" s="376"/>
      <c r="CK379" s="376"/>
      <c r="CL379" s="376"/>
      <c r="CM379" s="376"/>
      <c r="CN379" s="376"/>
      <c r="CO379" s="376"/>
      <c r="CP379" s="376"/>
      <c r="CQ379" s="376"/>
      <c r="CR379" s="376"/>
      <c r="CS379" s="376"/>
      <c r="CT379" s="376"/>
      <c r="CU379" s="376"/>
      <c r="CV379" s="376"/>
      <c r="CW379" s="376"/>
      <c r="CX379" s="376"/>
      <c r="CY379" s="376"/>
      <c r="CZ379" s="376"/>
    </row>
    <row r="380" s="339" customFormat="true" ht="15" customHeight="true" x14ac:dyDescent="0.2">
      <c r="Y380" s="341"/>
      <c r="Z380" s="376"/>
      <c r="AA380" s="376"/>
      <c r="AB380" s="376"/>
      <c r="AC380" s="376"/>
      <c r="AD380" s="376"/>
      <c r="AE380" s="376"/>
      <c r="AF380" s="376"/>
      <c r="AG380" s="376"/>
      <c r="AH380" s="376"/>
      <c r="AI380" s="376"/>
      <c r="AJ380" s="376"/>
      <c r="AK380" s="376"/>
      <c r="AL380" s="376"/>
      <c r="AM380" s="376"/>
      <c r="AN380" s="376"/>
      <c r="AO380" s="376"/>
      <c r="AP380" s="376"/>
      <c r="AQ380" s="376"/>
      <c r="AR380" s="376"/>
      <c r="AS380" s="376"/>
      <c r="AT380" s="376"/>
      <c r="AU380" s="376"/>
      <c r="AV380" s="376"/>
      <c r="AW380" s="376"/>
      <c r="AX380" s="376"/>
      <c r="AY380" s="376"/>
      <c r="AZ380" s="376"/>
      <c r="BA380" s="341"/>
      <c r="BY380" s="341"/>
      <c r="BZ380" s="376"/>
      <c r="CA380" s="376"/>
      <c r="CB380" s="376"/>
      <c r="CC380" s="376"/>
      <c r="CD380" s="376"/>
      <c r="CE380" s="376"/>
      <c r="CF380" s="376"/>
      <c r="CG380" s="376"/>
      <c r="CH380" s="376"/>
      <c r="CI380" s="376"/>
      <c r="CJ380" s="376"/>
      <c r="CK380" s="376"/>
      <c r="CL380" s="376"/>
      <c r="CM380" s="376"/>
      <c r="CN380" s="376"/>
      <c r="CO380" s="376"/>
      <c r="CP380" s="376"/>
      <c r="CQ380" s="376"/>
      <c r="CR380" s="376"/>
      <c r="CS380" s="376"/>
      <c r="CT380" s="376"/>
      <c r="CU380" s="376"/>
      <c r="CV380" s="376"/>
      <c r="CW380" s="376"/>
      <c r="CX380" s="376"/>
      <c r="CY380" s="376"/>
      <c r="CZ380" s="376"/>
    </row>
    <row r="381" s="339" customFormat="true" ht="15" customHeight="true" x14ac:dyDescent="0.2">
      <c r="Y381" s="341"/>
      <c r="Z381" s="376"/>
      <c r="AA381" s="376"/>
      <c r="AB381" s="376"/>
      <c r="AC381" s="376"/>
      <c r="AD381" s="376"/>
      <c r="AE381" s="376"/>
      <c r="AF381" s="376"/>
      <c r="AG381" s="376"/>
      <c r="AH381" s="376"/>
      <c r="AI381" s="376"/>
      <c r="AJ381" s="376"/>
      <c r="AK381" s="376"/>
      <c r="AL381" s="376"/>
      <c r="AM381" s="376"/>
      <c r="AN381" s="376"/>
      <c r="AO381" s="376"/>
      <c r="AP381" s="376"/>
      <c r="AQ381" s="376"/>
      <c r="AR381" s="376"/>
      <c r="AS381" s="376"/>
      <c r="AT381" s="376"/>
      <c r="AU381" s="376"/>
      <c r="AV381" s="376"/>
      <c r="AW381" s="376"/>
      <c r="AX381" s="376"/>
      <c r="AY381" s="376"/>
      <c r="AZ381" s="376"/>
      <c r="BA381" s="341"/>
      <c r="BY381" s="341"/>
      <c r="BZ381" s="376"/>
      <c r="CA381" s="376"/>
      <c r="CB381" s="376"/>
      <c r="CC381" s="376"/>
      <c r="CD381" s="376"/>
      <c r="CE381" s="376"/>
      <c r="CF381" s="376"/>
      <c r="CG381" s="376"/>
      <c r="CH381" s="376"/>
      <c r="CI381" s="376"/>
      <c r="CJ381" s="376"/>
      <c r="CK381" s="376"/>
      <c r="CL381" s="376"/>
      <c r="CM381" s="376"/>
      <c r="CN381" s="376"/>
      <c r="CO381" s="376"/>
      <c r="CP381" s="376"/>
      <c r="CQ381" s="376"/>
      <c r="CR381" s="376"/>
      <c r="CS381" s="376"/>
      <c r="CT381" s="376"/>
      <c r="CU381" s="376"/>
      <c r="CV381" s="376"/>
      <c r="CW381" s="376"/>
      <c r="CX381" s="376"/>
      <c r="CY381" s="376"/>
      <c r="CZ381" s="376"/>
    </row>
    <row r="382" s="339" customFormat="true" ht="15" customHeight="true" x14ac:dyDescent="0.2">
      <c r="Y382" s="341"/>
      <c r="Z382" s="376"/>
      <c r="AA382" s="376"/>
      <c r="AB382" s="376"/>
      <c r="AC382" s="376"/>
      <c r="AD382" s="376"/>
      <c r="AE382" s="376"/>
      <c r="AF382" s="376"/>
      <c r="AG382" s="376"/>
      <c r="AH382" s="376"/>
      <c r="AI382" s="376"/>
      <c r="AJ382" s="376"/>
      <c r="AK382" s="376"/>
      <c r="AL382" s="376"/>
      <c r="AM382" s="376"/>
      <c r="AN382" s="376"/>
      <c r="AO382" s="376"/>
      <c r="AP382" s="376"/>
      <c r="AQ382" s="376"/>
      <c r="AR382" s="376"/>
      <c r="AS382" s="376"/>
      <c r="AT382" s="376"/>
      <c r="AU382" s="376"/>
      <c r="AV382" s="376"/>
      <c r="AW382" s="376"/>
      <c r="AX382" s="376"/>
      <c r="AY382" s="376"/>
      <c r="AZ382" s="376"/>
      <c r="BA382" s="341"/>
      <c r="BY382" s="341"/>
      <c r="BZ382" s="376"/>
      <c r="CA382" s="376"/>
      <c r="CB382" s="376"/>
      <c r="CC382" s="376"/>
      <c r="CD382" s="376"/>
      <c r="CE382" s="376"/>
      <c r="CF382" s="376"/>
      <c r="CG382" s="376"/>
      <c r="CH382" s="376"/>
      <c r="CI382" s="376"/>
      <c r="CJ382" s="376"/>
      <c r="CK382" s="376"/>
      <c r="CL382" s="376"/>
      <c r="CM382" s="376"/>
      <c r="CN382" s="376"/>
      <c r="CO382" s="376"/>
      <c r="CP382" s="376"/>
      <c r="CQ382" s="376"/>
      <c r="CR382" s="376"/>
      <c r="CS382" s="376"/>
      <c r="CT382" s="376"/>
      <c r="CU382" s="376"/>
      <c r="CV382" s="376"/>
      <c r="CW382" s="376"/>
      <c r="CX382" s="376"/>
      <c r="CY382" s="376"/>
      <c r="CZ382" s="376"/>
    </row>
    <row r="383" s="339" customFormat="true" ht="15" customHeight="true" x14ac:dyDescent="0.2">
      <c r="Y383" s="341"/>
      <c r="Z383" s="376"/>
      <c r="AA383" s="376"/>
      <c r="AB383" s="376"/>
      <c r="AC383" s="376"/>
      <c r="AD383" s="376"/>
      <c r="AE383" s="376"/>
      <c r="AF383" s="376"/>
      <c r="AG383" s="376"/>
      <c r="AH383" s="376"/>
      <c r="AI383" s="376"/>
      <c r="AJ383" s="376"/>
      <c r="AK383" s="376"/>
      <c r="AL383" s="376"/>
      <c r="AM383" s="376"/>
      <c r="AN383" s="376"/>
      <c r="AO383" s="376"/>
      <c r="AP383" s="376"/>
      <c r="AQ383" s="376"/>
      <c r="AR383" s="376"/>
      <c r="AS383" s="376"/>
      <c r="AT383" s="376"/>
      <c r="AU383" s="376"/>
      <c r="AV383" s="376"/>
      <c r="AW383" s="376"/>
      <c r="AX383" s="376"/>
      <c r="AY383" s="376"/>
      <c r="AZ383" s="376"/>
      <c r="BA383" s="341"/>
      <c r="BY383" s="341"/>
      <c r="BZ383" s="376"/>
      <c r="CA383" s="376"/>
      <c r="CB383" s="376"/>
      <c r="CC383" s="376"/>
      <c r="CD383" s="376"/>
      <c r="CE383" s="376"/>
      <c r="CF383" s="376"/>
      <c r="CG383" s="376"/>
      <c r="CH383" s="376"/>
      <c r="CI383" s="376"/>
      <c r="CJ383" s="376"/>
      <c r="CK383" s="376"/>
      <c r="CL383" s="376"/>
      <c r="CM383" s="376"/>
      <c r="CN383" s="376"/>
      <c r="CO383" s="376"/>
      <c r="CP383" s="376"/>
      <c r="CQ383" s="376"/>
      <c r="CR383" s="376"/>
      <c r="CS383" s="376"/>
      <c r="CT383" s="376"/>
      <c r="CU383" s="376"/>
      <c r="CV383" s="376"/>
      <c r="CW383" s="376"/>
      <c r="CX383" s="376"/>
      <c r="CY383" s="376"/>
      <c r="CZ383" s="376"/>
    </row>
    <row r="384" s="339" customFormat="true" ht="15" customHeight="true" x14ac:dyDescent="0.2">
      <c r="Y384" s="341"/>
      <c r="Z384" s="376"/>
      <c r="AA384" s="376"/>
      <c r="AB384" s="376"/>
      <c r="AC384" s="376"/>
      <c r="AD384" s="376"/>
      <c r="AE384" s="376"/>
      <c r="AF384" s="376"/>
      <c r="AG384" s="376"/>
      <c r="AH384" s="376"/>
      <c r="AI384" s="376"/>
      <c r="AJ384" s="376"/>
      <c r="AK384" s="376"/>
      <c r="AL384" s="376"/>
      <c r="AM384" s="376"/>
      <c r="AN384" s="376"/>
      <c r="AO384" s="376"/>
      <c r="AP384" s="376"/>
      <c r="AQ384" s="376"/>
      <c r="AR384" s="376"/>
      <c r="AS384" s="376"/>
      <c r="AT384" s="376"/>
      <c r="AU384" s="376"/>
      <c r="AV384" s="376"/>
      <c r="AW384" s="376"/>
      <c r="AX384" s="376"/>
      <c r="AY384" s="376"/>
      <c r="AZ384" s="376"/>
      <c r="BA384" s="341"/>
      <c r="BY384" s="341"/>
      <c r="BZ384" s="376"/>
      <c r="CA384" s="376"/>
      <c r="CB384" s="376"/>
      <c r="CC384" s="376"/>
      <c r="CD384" s="376"/>
      <c r="CE384" s="376"/>
      <c r="CF384" s="376"/>
      <c r="CG384" s="376"/>
      <c r="CH384" s="376"/>
      <c r="CI384" s="376"/>
      <c r="CJ384" s="376"/>
      <c r="CK384" s="376"/>
      <c r="CL384" s="376"/>
      <c r="CM384" s="376"/>
      <c r="CN384" s="376"/>
      <c r="CO384" s="376"/>
      <c r="CP384" s="376"/>
      <c r="CQ384" s="376"/>
      <c r="CR384" s="376"/>
      <c r="CS384" s="376"/>
      <c r="CT384" s="376"/>
      <c r="CU384" s="376"/>
      <c r="CV384" s="376"/>
      <c r="CW384" s="376"/>
      <c r="CX384" s="376"/>
      <c r="CY384" s="376"/>
      <c r="CZ384" s="376"/>
    </row>
    <row r="385" s="339" customFormat="true" ht="15" customHeight="true" x14ac:dyDescent="0.2">
      <c r="Y385" s="341"/>
      <c r="Z385" s="376"/>
      <c r="AA385" s="376"/>
      <c r="AB385" s="376"/>
      <c r="AC385" s="376"/>
      <c r="AD385" s="376"/>
      <c r="AE385" s="376"/>
      <c r="AF385" s="376"/>
      <c r="AG385" s="376"/>
      <c r="AH385" s="376"/>
      <c r="AI385" s="376"/>
      <c r="AJ385" s="376"/>
      <c r="AK385" s="376"/>
      <c r="AL385" s="376"/>
      <c r="AM385" s="376"/>
      <c r="AN385" s="376"/>
      <c r="AO385" s="376"/>
      <c r="AP385" s="376"/>
      <c r="AQ385" s="376"/>
      <c r="AR385" s="376"/>
      <c r="AS385" s="376"/>
      <c r="AT385" s="376"/>
      <c r="AU385" s="376"/>
      <c r="AV385" s="376"/>
      <c r="AW385" s="376"/>
      <c r="AX385" s="376"/>
      <c r="AY385" s="376"/>
      <c r="AZ385" s="376"/>
      <c r="BA385" s="341"/>
      <c r="BY385" s="341"/>
      <c r="BZ385" s="376"/>
      <c r="CA385" s="376"/>
      <c r="CB385" s="376"/>
      <c r="CC385" s="376"/>
      <c r="CD385" s="376"/>
      <c r="CE385" s="376"/>
      <c r="CF385" s="376"/>
      <c r="CG385" s="376"/>
      <c r="CH385" s="376"/>
      <c r="CI385" s="376"/>
      <c r="CJ385" s="376"/>
      <c r="CK385" s="376"/>
      <c r="CL385" s="376"/>
      <c r="CM385" s="376"/>
      <c r="CN385" s="376"/>
      <c r="CO385" s="376"/>
      <c r="CP385" s="376"/>
      <c r="CQ385" s="376"/>
      <c r="CR385" s="376"/>
      <c r="CS385" s="376"/>
      <c r="CT385" s="376"/>
      <c r="CU385" s="376"/>
      <c r="CV385" s="376"/>
      <c r="CW385" s="376"/>
      <c r="CX385" s="376"/>
      <c r="CY385" s="376"/>
      <c r="CZ385" s="376"/>
    </row>
    <row r="386" s="339" customFormat="true" ht="15" customHeight="true" x14ac:dyDescent="0.2">
      <c r="Y386" s="341"/>
      <c r="Z386" s="376"/>
      <c r="AA386" s="376"/>
      <c r="AB386" s="376"/>
      <c r="AC386" s="376"/>
      <c r="AD386" s="376"/>
      <c r="AE386" s="376"/>
      <c r="AF386" s="376"/>
      <c r="AG386" s="376"/>
      <c r="AH386" s="376"/>
      <c r="AI386" s="376"/>
      <c r="AJ386" s="376"/>
      <c r="AK386" s="376"/>
      <c r="AL386" s="376"/>
      <c r="AM386" s="376"/>
      <c r="AN386" s="376"/>
      <c r="AO386" s="376"/>
      <c r="AP386" s="376"/>
      <c r="AQ386" s="376"/>
      <c r="AR386" s="376"/>
      <c r="AS386" s="376"/>
      <c r="AT386" s="376"/>
      <c r="AU386" s="376"/>
      <c r="AV386" s="376"/>
      <c r="AW386" s="376"/>
      <c r="AX386" s="376"/>
      <c r="AY386" s="376"/>
      <c r="AZ386" s="376"/>
      <c r="BA386" s="341"/>
      <c r="BY386" s="341"/>
      <c r="BZ386" s="376"/>
      <c r="CA386" s="376"/>
      <c r="CB386" s="376"/>
      <c r="CC386" s="376"/>
      <c r="CD386" s="376"/>
      <c r="CE386" s="376"/>
      <c r="CF386" s="376"/>
      <c r="CG386" s="376"/>
      <c r="CH386" s="376"/>
      <c r="CI386" s="376"/>
      <c r="CJ386" s="376"/>
      <c r="CK386" s="376"/>
      <c r="CL386" s="376"/>
      <c r="CM386" s="376"/>
      <c r="CN386" s="376"/>
      <c r="CO386" s="376"/>
      <c r="CP386" s="376"/>
      <c r="CQ386" s="376"/>
      <c r="CR386" s="376"/>
      <c r="CS386" s="376"/>
      <c r="CT386" s="376"/>
      <c r="CU386" s="376"/>
      <c r="CV386" s="376"/>
      <c r="CW386" s="376"/>
      <c r="CX386" s="376"/>
      <c r="CY386" s="376"/>
      <c r="CZ386" s="376"/>
    </row>
    <row r="387" s="339" customFormat="true" ht="15" customHeight="true" x14ac:dyDescent="0.2">
      <c r="Y387" s="341"/>
      <c r="Z387" s="376"/>
      <c r="AA387" s="376"/>
      <c r="AB387" s="376"/>
      <c r="AC387" s="376"/>
      <c r="AD387" s="376"/>
      <c r="AE387" s="376"/>
      <c r="AF387" s="376"/>
      <c r="AG387" s="376"/>
      <c r="AH387" s="376"/>
      <c r="AI387" s="376"/>
      <c r="AJ387" s="376"/>
      <c r="AK387" s="376"/>
      <c r="AL387" s="376"/>
      <c r="AM387" s="376"/>
      <c r="AN387" s="376"/>
      <c r="AO387" s="376"/>
      <c r="AP387" s="376"/>
      <c r="AQ387" s="376"/>
      <c r="AR387" s="376"/>
      <c r="AS387" s="376"/>
      <c r="AT387" s="376"/>
      <c r="AU387" s="376"/>
      <c r="AV387" s="376"/>
      <c r="AW387" s="376"/>
      <c r="AX387" s="376"/>
      <c r="AY387" s="376"/>
      <c r="AZ387" s="376"/>
      <c r="BA387" s="341"/>
      <c r="BY387" s="341"/>
      <c r="BZ387" s="376"/>
      <c r="CA387" s="376"/>
      <c r="CB387" s="376"/>
      <c r="CC387" s="376"/>
      <c r="CD387" s="376"/>
      <c r="CE387" s="376"/>
      <c r="CF387" s="376"/>
      <c r="CG387" s="376"/>
      <c r="CH387" s="376"/>
      <c r="CI387" s="376"/>
      <c r="CJ387" s="376"/>
      <c r="CK387" s="376"/>
      <c r="CL387" s="376"/>
      <c r="CM387" s="376"/>
      <c r="CN387" s="376"/>
      <c r="CO387" s="376"/>
      <c r="CP387" s="376"/>
      <c r="CQ387" s="376"/>
      <c r="CR387" s="376"/>
      <c r="CS387" s="376"/>
      <c r="CT387" s="376"/>
      <c r="CU387" s="376"/>
      <c r="CV387" s="376"/>
      <c r="CW387" s="376"/>
      <c r="CX387" s="376"/>
      <c r="CY387" s="376"/>
      <c r="CZ387" s="376"/>
    </row>
    <row r="388" s="339" customFormat="true" ht="15" customHeight="true" x14ac:dyDescent="0.2">
      <c r="Y388" s="341"/>
      <c r="Z388" s="376"/>
      <c r="AA388" s="376"/>
      <c r="AB388" s="376"/>
      <c r="AC388" s="376"/>
      <c r="AD388" s="376"/>
      <c r="AE388" s="376"/>
      <c r="AF388" s="376"/>
      <c r="AG388" s="376"/>
      <c r="AH388" s="376"/>
      <c r="AI388" s="376"/>
      <c r="AJ388" s="376"/>
      <c r="AK388" s="376"/>
      <c r="AL388" s="376"/>
      <c r="AM388" s="376"/>
      <c r="AN388" s="376"/>
      <c r="AO388" s="376"/>
      <c r="AP388" s="376"/>
      <c r="AQ388" s="376"/>
      <c r="AR388" s="376"/>
      <c r="AS388" s="376"/>
      <c r="AT388" s="376"/>
      <c r="AU388" s="376"/>
      <c r="AV388" s="376"/>
      <c r="AW388" s="376"/>
      <c r="AX388" s="376"/>
      <c r="AY388" s="376"/>
      <c r="AZ388" s="376"/>
      <c r="BA388" s="341"/>
      <c r="BY388" s="341"/>
      <c r="BZ388" s="376"/>
      <c r="CA388" s="376"/>
      <c r="CB388" s="376"/>
      <c r="CC388" s="376"/>
      <c r="CD388" s="376"/>
      <c r="CE388" s="376"/>
      <c r="CF388" s="376"/>
      <c r="CG388" s="376"/>
      <c r="CH388" s="376"/>
      <c r="CI388" s="376"/>
      <c r="CJ388" s="376"/>
      <c r="CK388" s="376"/>
      <c r="CL388" s="376"/>
      <c r="CM388" s="376"/>
      <c r="CN388" s="376"/>
      <c r="CO388" s="376"/>
      <c r="CP388" s="376"/>
      <c r="CQ388" s="376"/>
      <c r="CR388" s="376"/>
      <c r="CS388" s="376"/>
      <c r="CT388" s="376"/>
      <c r="CU388" s="376"/>
      <c r="CV388" s="376"/>
      <c r="CW388" s="376"/>
      <c r="CX388" s="376"/>
      <c r="CY388" s="376"/>
      <c r="CZ388" s="376"/>
    </row>
    <row r="389" s="339" customFormat="true" ht="15" customHeight="true" x14ac:dyDescent="0.2">
      <c r="Y389" s="341"/>
      <c r="Z389" s="376"/>
      <c r="AA389" s="376"/>
      <c r="AB389" s="376"/>
      <c r="AC389" s="376"/>
      <c r="AD389" s="376"/>
      <c r="AE389" s="376"/>
      <c r="AF389" s="376"/>
      <c r="AG389" s="376"/>
      <c r="AH389" s="376"/>
      <c r="AI389" s="376"/>
      <c r="AJ389" s="376"/>
      <c r="AK389" s="376"/>
      <c r="AL389" s="376"/>
      <c r="AM389" s="376"/>
      <c r="AN389" s="376"/>
      <c r="AO389" s="376"/>
      <c r="AP389" s="376"/>
      <c r="AQ389" s="376"/>
      <c r="AR389" s="376"/>
      <c r="AS389" s="376"/>
      <c r="AT389" s="376"/>
      <c r="AU389" s="376"/>
      <c r="AV389" s="376"/>
      <c r="AW389" s="376"/>
      <c r="AX389" s="376"/>
      <c r="AY389" s="376"/>
      <c r="AZ389" s="376"/>
      <c r="BA389" s="341"/>
      <c r="BY389" s="341"/>
      <c r="BZ389" s="376"/>
      <c r="CA389" s="376"/>
      <c r="CB389" s="376"/>
      <c r="CC389" s="376"/>
      <c r="CD389" s="376"/>
      <c r="CE389" s="376"/>
      <c r="CF389" s="376"/>
      <c r="CG389" s="376"/>
      <c r="CH389" s="376"/>
      <c r="CI389" s="376"/>
      <c r="CJ389" s="376"/>
      <c r="CK389" s="376"/>
      <c r="CL389" s="376"/>
      <c r="CM389" s="376"/>
      <c r="CN389" s="376"/>
      <c r="CO389" s="376"/>
      <c r="CP389" s="376"/>
      <c r="CQ389" s="376"/>
      <c r="CR389" s="376"/>
      <c r="CS389" s="376"/>
      <c r="CT389" s="376"/>
      <c r="CU389" s="376"/>
      <c r="CV389" s="376"/>
      <c r="CW389" s="376"/>
      <c r="CX389" s="376"/>
      <c r="CY389" s="376"/>
      <c r="CZ389" s="376"/>
    </row>
    <row r="390" s="339" customFormat="true" ht="15" customHeight="true" x14ac:dyDescent="0.2">
      <c r="Y390" s="341"/>
      <c r="Z390" s="376"/>
      <c r="AA390" s="376"/>
      <c r="AB390" s="376"/>
      <c r="AC390" s="376"/>
      <c r="AD390" s="376"/>
      <c r="AE390" s="376"/>
      <c r="AF390" s="376"/>
      <c r="AG390" s="376"/>
      <c r="AH390" s="376"/>
      <c r="AI390" s="376"/>
      <c r="AJ390" s="376"/>
      <c r="AK390" s="376"/>
      <c r="AL390" s="376"/>
      <c r="AM390" s="376"/>
      <c r="AN390" s="376"/>
      <c r="AO390" s="376"/>
      <c r="AP390" s="376"/>
      <c r="AQ390" s="376"/>
      <c r="AR390" s="376"/>
      <c r="AS390" s="376"/>
      <c r="AT390" s="376"/>
      <c r="AU390" s="376"/>
      <c r="AV390" s="376"/>
      <c r="AW390" s="376"/>
      <c r="AX390" s="376"/>
      <c r="AY390" s="376"/>
      <c r="AZ390" s="376"/>
      <c r="BA390" s="341"/>
      <c r="BY390" s="341"/>
      <c r="BZ390" s="376"/>
      <c r="CA390" s="376"/>
      <c r="CB390" s="376"/>
      <c r="CC390" s="376"/>
      <c r="CD390" s="376"/>
      <c r="CE390" s="376"/>
      <c r="CF390" s="376"/>
      <c r="CG390" s="376"/>
      <c r="CH390" s="376"/>
      <c r="CI390" s="376"/>
      <c r="CJ390" s="376"/>
      <c r="CK390" s="376"/>
      <c r="CL390" s="376"/>
      <c r="CM390" s="376"/>
      <c r="CN390" s="376"/>
      <c r="CO390" s="376"/>
      <c r="CP390" s="376"/>
      <c r="CQ390" s="376"/>
      <c r="CR390" s="376"/>
      <c r="CS390" s="376"/>
      <c r="CT390" s="376"/>
      <c r="CU390" s="376"/>
      <c r="CV390" s="376"/>
      <c r="CW390" s="376"/>
      <c r="CX390" s="376"/>
      <c r="CY390" s="376"/>
      <c r="CZ390" s="376"/>
    </row>
    <row r="391" s="339" customFormat="true" ht="15" customHeight="true" x14ac:dyDescent="0.2">
      <c r="Y391" s="341"/>
      <c r="Z391" s="376"/>
      <c r="AA391" s="376"/>
      <c r="AB391" s="376"/>
      <c r="AC391" s="376"/>
      <c r="AD391" s="376"/>
      <c r="AE391" s="376"/>
      <c r="AF391" s="376"/>
      <c r="AG391" s="376"/>
      <c r="AH391" s="376"/>
      <c r="AI391" s="376"/>
      <c r="AJ391" s="376"/>
      <c r="AK391" s="376"/>
      <c r="AL391" s="376"/>
      <c r="AM391" s="376"/>
      <c r="AN391" s="376"/>
      <c r="AO391" s="376"/>
      <c r="AP391" s="376"/>
      <c r="AQ391" s="376"/>
      <c r="AR391" s="376"/>
      <c r="AS391" s="376"/>
      <c r="AT391" s="376"/>
      <c r="AU391" s="376"/>
      <c r="AV391" s="376"/>
      <c r="AW391" s="376"/>
      <c r="AX391" s="376"/>
      <c r="AY391" s="376"/>
      <c r="AZ391" s="376"/>
      <c r="BA391" s="341"/>
      <c r="BY391" s="341"/>
      <c r="BZ391" s="376"/>
      <c r="CA391" s="376"/>
      <c r="CB391" s="376"/>
      <c r="CC391" s="376"/>
      <c r="CD391" s="376"/>
      <c r="CE391" s="376"/>
      <c r="CF391" s="376"/>
      <c r="CG391" s="376"/>
      <c r="CH391" s="376"/>
      <c r="CI391" s="376"/>
      <c r="CJ391" s="376"/>
      <c r="CK391" s="376"/>
      <c r="CL391" s="376"/>
      <c r="CM391" s="376"/>
      <c r="CN391" s="376"/>
      <c r="CO391" s="376"/>
      <c r="CP391" s="376"/>
      <c r="CQ391" s="376"/>
      <c r="CR391" s="376"/>
      <c r="CS391" s="376"/>
      <c r="CT391" s="376"/>
      <c r="CU391" s="376"/>
      <c r="CV391" s="376"/>
      <c r="CW391" s="376"/>
      <c r="CX391" s="376"/>
      <c r="CY391" s="376"/>
      <c r="CZ391" s="376"/>
    </row>
    <row r="392" s="339" customFormat="true" ht="15" customHeight="true" x14ac:dyDescent="0.2">
      <c r="Y392" s="341"/>
      <c r="Z392" s="376"/>
      <c r="AA392" s="376"/>
      <c r="AB392" s="376"/>
      <c r="AC392" s="376"/>
      <c r="AD392" s="376"/>
      <c r="AE392" s="376"/>
      <c r="AF392" s="376"/>
      <c r="AG392" s="376"/>
      <c r="AH392" s="376"/>
      <c r="AI392" s="376"/>
      <c r="AJ392" s="376"/>
      <c r="AK392" s="376"/>
      <c r="AL392" s="376"/>
      <c r="AM392" s="376"/>
      <c r="AN392" s="376"/>
      <c r="AO392" s="376"/>
      <c r="AP392" s="376"/>
      <c r="AQ392" s="376"/>
      <c r="AR392" s="376"/>
      <c r="AS392" s="376"/>
      <c r="AT392" s="376"/>
      <c r="AU392" s="376"/>
      <c r="AV392" s="376"/>
      <c r="AW392" s="376"/>
      <c r="AX392" s="376"/>
      <c r="AY392" s="376"/>
      <c r="AZ392" s="376"/>
      <c r="BA392" s="341"/>
      <c r="BY392" s="341"/>
      <c r="BZ392" s="376"/>
      <c r="CA392" s="376"/>
      <c r="CB392" s="376"/>
      <c r="CC392" s="376"/>
      <c r="CD392" s="376"/>
      <c r="CE392" s="376"/>
      <c r="CF392" s="376"/>
      <c r="CG392" s="376"/>
      <c r="CH392" s="376"/>
      <c r="CI392" s="376"/>
      <c r="CJ392" s="376"/>
      <c r="CK392" s="376"/>
      <c r="CL392" s="376"/>
      <c r="CM392" s="376"/>
      <c r="CN392" s="376"/>
      <c r="CO392" s="376"/>
      <c r="CP392" s="376"/>
      <c r="CQ392" s="376"/>
      <c r="CR392" s="376"/>
      <c r="CS392" s="376"/>
      <c r="CT392" s="376"/>
      <c r="CU392" s="376"/>
      <c r="CV392" s="376"/>
      <c r="CW392" s="376"/>
      <c r="CX392" s="376"/>
      <c r="CY392" s="376"/>
      <c r="CZ392" s="376"/>
    </row>
    <row r="393" s="339" customFormat="true" ht="15" customHeight="true" x14ac:dyDescent="0.2">
      <c r="Y393" s="341"/>
      <c r="Z393" s="376"/>
      <c r="AA393" s="376"/>
      <c r="AB393" s="376"/>
      <c r="AC393" s="376"/>
      <c r="AD393" s="376"/>
      <c r="AE393" s="376"/>
      <c r="AF393" s="376"/>
      <c r="AG393" s="376"/>
      <c r="AH393" s="376"/>
      <c r="AI393" s="376"/>
      <c r="AJ393" s="376"/>
      <c r="AK393" s="376"/>
      <c r="AL393" s="376"/>
      <c r="AM393" s="376"/>
      <c r="AN393" s="376"/>
      <c r="AO393" s="376"/>
      <c r="AP393" s="376"/>
      <c r="AQ393" s="376"/>
      <c r="AR393" s="376"/>
      <c r="AS393" s="376"/>
      <c r="AT393" s="376"/>
      <c r="AU393" s="376"/>
      <c r="AV393" s="376"/>
      <c r="AW393" s="376"/>
      <c r="AX393" s="376"/>
      <c r="AY393" s="376"/>
      <c r="AZ393" s="376"/>
      <c r="BA393" s="341"/>
      <c r="BY393" s="341"/>
      <c r="BZ393" s="376"/>
      <c r="CA393" s="376"/>
      <c r="CB393" s="376"/>
      <c r="CC393" s="376"/>
      <c r="CD393" s="376"/>
      <c r="CE393" s="376"/>
      <c r="CF393" s="376"/>
      <c r="CG393" s="376"/>
      <c r="CH393" s="376"/>
      <c r="CI393" s="376"/>
      <c r="CJ393" s="376"/>
      <c r="CK393" s="376"/>
      <c r="CL393" s="376"/>
      <c r="CM393" s="376"/>
      <c r="CN393" s="376"/>
      <c r="CO393" s="376"/>
      <c r="CP393" s="376"/>
      <c r="CQ393" s="376"/>
      <c r="CR393" s="376"/>
      <c r="CS393" s="376"/>
      <c r="CT393" s="376"/>
      <c r="CU393" s="376"/>
      <c r="CV393" s="376"/>
      <c r="CW393" s="376"/>
      <c r="CX393" s="376"/>
      <c r="CY393" s="376"/>
      <c r="CZ393" s="376"/>
    </row>
    <row r="394" s="339" customFormat="true" ht="15" customHeight="true" x14ac:dyDescent="0.2">
      <c r="Y394" s="341"/>
      <c r="Z394" s="376"/>
      <c r="AA394" s="376"/>
      <c r="AB394" s="376"/>
      <c r="AC394" s="376"/>
      <c r="AD394" s="376"/>
      <c r="AE394" s="376"/>
      <c r="AF394" s="376"/>
      <c r="AG394" s="376"/>
      <c r="AH394" s="376"/>
      <c r="AI394" s="376"/>
      <c r="AJ394" s="376"/>
      <c r="AK394" s="376"/>
      <c r="AL394" s="376"/>
      <c r="AM394" s="376"/>
      <c r="AN394" s="376"/>
      <c r="AO394" s="376"/>
      <c r="AP394" s="376"/>
      <c r="AQ394" s="376"/>
      <c r="AR394" s="376"/>
      <c r="AS394" s="376"/>
      <c r="AT394" s="376"/>
      <c r="AU394" s="376"/>
      <c r="AV394" s="376"/>
      <c r="AW394" s="376"/>
      <c r="AX394" s="376"/>
      <c r="AY394" s="376"/>
      <c r="AZ394" s="376"/>
      <c r="BA394" s="341"/>
      <c r="BY394" s="341"/>
      <c r="BZ394" s="376"/>
      <c r="CA394" s="376"/>
      <c r="CB394" s="376"/>
      <c r="CC394" s="376"/>
      <c r="CD394" s="376"/>
      <c r="CE394" s="376"/>
      <c r="CF394" s="376"/>
      <c r="CG394" s="376"/>
      <c r="CH394" s="376"/>
      <c r="CI394" s="376"/>
      <c r="CJ394" s="376"/>
      <c r="CK394" s="376"/>
      <c r="CL394" s="376"/>
      <c r="CM394" s="376"/>
      <c r="CN394" s="376"/>
      <c r="CO394" s="376"/>
      <c r="CP394" s="376"/>
      <c r="CQ394" s="376"/>
      <c r="CR394" s="376"/>
      <c r="CS394" s="376"/>
      <c r="CT394" s="376"/>
      <c r="CU394" s="376"/>
      <c r="CV394" s="376"/>
      <c r="CW394" s="376"/>
      <c r="CX394" s="376"/>
      <c r="CY394" s="376"/>
      <c r="CZ394" s="376"/>
    </row>
    <row r="395" s="339" customFormat="true" ht="15" customHeight="true" x14ac:dyDescent="0.2">
      <c r="Y395" s="341"/>
      <c r="Z395" s="376"/>
      <c r="AA395" s="376"/>
      <c r="AB395" s="376"/>
      <c r="AC395" s="376"/>
      <c r="AD395" s="376"/>
      <c r="AE395" s="376"/>
      <c r="AF395" s="376"/>
      <c r="AG395" s="376"/>
      <c r="AH395" s="376"/>
      <c r="AI395" s="376"/>
      <c r="AJ395" s="376"/>
      <c r="AK395" s="376"/>
      <c r="AL395" s="376"/>
      <c r="AM395" s="376"/>
      <c r="AN395" s="376"/>
      <c r="AO395" s="376"/>
      <c r="AP395" s="376"/>
      <c r="AQ395" s="376"/>
      <c r="AR395" s="376"/>
      <c r="AS395" s="376"/>
      <c r="AT395" s="376"/>
      <c r="AU395" s="376"/>
      <c r="AV395" s="376"/>
      <c r="AW395" s="376"/>
      <c r="AX395" s="376"/>
      <c r="AY395" s="376"/>
      <c r="AZ395" s="376"/>
      <c r="BA395" s="341"/>
      <c r="BY395" s="341"/>
      <c r="BZ395" s="376"/>
      <c r="CA395" s="376"/>
      <c r="CB395" s="376"/>
      <c r="CC395" s="376"/>
      <c r="CD395" s="376"/>
      <c r="CE395" s="376"/>
      <c r="CF395" s="376"/>
      <c r="CG395" s="376"/>
      <c r="CH395" s="376"/>
      <c r="CI395" s="376"/>
      <c r="CJ395" s="376"/>
      <c r="CK395" s="376"/>
      <c r="CL395" s="376"/>
      <c r="CM395" s="376"/>
      <c r="CN395" s="376"/>
      <c r="CO395" s="376"/>
      <c r="CP395" s="376"/>
      <c r="CQ395" s="376"/>
      <c r="CR395" s="376"/>
      <c r="CS395" s="376"/>
      <c r="CT395" s="376"/>
      <c r="CU395" s="376"/>
      <c r="CV395" s="376"/>
      <c r="CW395" s="376"/>
      <c r="CX395" s="376"/>
      <c r="CY395" s="376"/>
      <c r="CZ395" s="376"/>
    </row>
    <row r="396" s="339" customFormat="true" ht="15" customHeight="true" x14ac:dyDescent="0.2">
      <c r="Y396" s="341"/>
      <c r="Z396" s="376"/>
      <c r="AA396" s="376"/>
      <c r="AB396" s="376"/>
      <c r="AC396" s="376"/>
      <c r="AD396" s="376"/>
      <c r="AE396" s="376"/>
      <c r="AF396" s="376"/>
      <c r="AG396" s="376"/>
      <c r="AH396" s="376"/>
      <c r="AI396" s="376"/>
      <c r="AJ396" s="376"/>
      <c r="AK396" s="376"/>
      <c r="AL396" s="376"/>
      <c r="AM396" s="376"/>
      <c r="AN396" s="376"/>
      <c r="AO396" s="376"/>
      <c r="AP396" s="376"/>
      <c r="AQ396" s="376"/>
      <c r="AR396" s="376"/>
      <c r="AS396" s="376"/>
      <c r="AT396" s="376"/>
      <c r="AU396" s="376"/>
      <c r="AV396" s="376"/>
      <c r="AW396" s="376"/>
      <c r="AX396" s="376"/>
      <c r="AY396" s="376"/>
      <c r="AZ396" s="376"/>
      <c r="BA396" s="341"/>
      <c r="BY396" s="341"/>
      <c r="BZ396" s="376"/>
      <c r="CA396" s="376"/>
      <c r="CB396" s="376"/>
      <c r="CC396" s="376"/>
      <c r="CD396" s="376"/>
      <c r="CE396" s="376"/>
      <c r="CF396" s="376"/>
      <c r="CG396" s="376"/>
      <c r="CH396" s="376"/>
      <c r="CI396" s="376"/>
      <c r="CJ396" s="376"/>
      <c r="CK396" s="376"/>
      <c r="CL396" s="376"/>
      <c r="CM396" s="376"/>
      <c r="CN396" s="376"/>
      <c r="CO396" s="376"/>
      <c r="CP396" s="376"/>
      <c r="CQ396" s="376"/>
      <c r="CR396" s="376"/>
      <c r="CS396" s="376"/>
      <c r="CT396" s="376"/>
      <c r="CU396" s="376"/>
      <c r="CV396" s="376"/>
      <c r="CW396" s="376"/>
      <c r="CX396" s="376"/>
      <c r="CY396" s="376"/>
      <c r="CZ396" s="376"/>
    </row>
    <row r="397" s="339" customFormat="true" ht="15" customHeight="true" x14ac:dyDescent="0.2">
      <c r="Y397" s="341"/>
      <c r="Z397" s="376"/>
      <c r="AA397" s="376"/>
      <c r="AB397" s="376"/>
      <c r="AC397" s="376"/>
      <c r="AD397" s="376"/>
      <c r="AE397" s="376"/>
      <c r="AF397" s="376"/>
      <c r="AG397" s="376"/>
      <c r="AH397" s="376"/>
      <c r="AI397" s="376"/>
      <c r="AJ397" s="376"/>
      <c r="AK397" s="376"/>
      <c r="AL397" s="376"/>
      <c r="AM397" s="376"/>
      <c r="AN397" s="376"/>
      <c r="AO397" s="376"/>
      <c r="AP397" s="376"/>
      <c r="AQ397" s="376"/>
      <c r="AR397" s="376"/>
      <c r="AS397" s="376"/>
      <c r="AT397" s="376"/>
      <c r="AU397" s="376"/>
      <c r="AV397" s="376"/>
      <c r="AW397" s="376"/>
      <c r="AX397" s="376"/>
      <c r="AY397" s="376"/>
      <c r="AZ397" s="376"/>
      <c r="BA397" s="341"/>
      <c r="BY397" s="341"/>
      <c r="BZ397" s="376"/>
      <c r="CA397" s="376"/>
      <c r="CB397" s="376"/>
      <c r="CC397" s="376"/>
      <c r="CD397" s="376"/>
      <c r="CE397" s="376"/>
      <c r="CF397" s="376"/>
      <c r="CG397" s="376"/>
      <c r="CH397" s="376"/>
      <c r="CI397" s="376"/>
      <c r="CJ397" s="376"/>
      <c r="CK397" s="376"/>
      <c r="CL397" s="376"/>
      <c r="CM397" s="376"/>
      <c r="CN397" s="376"/>
      <c r="CO397" s="376"/>
      <c r="CP397" s="376"/>
      <c r="CQ397" s="376"/>
      <c r="CR397" s="376"/>
      <c r="CS397" s="376"/>
      <c r="CT397" s="376"/>
      <c r="CU397" s="376"/>
      <c r="CV397" s="376"/>
      <c r="CW397" s="376"/>
      <c r="CX397" s="376"/>
      <c r="CY397" s="376"/>
      <c r="CZ397" s="376"/>
    </row>
    <row r="398" s="339" customFormat="true" ht="15" customHeight="true" x14ac:dyDescent="0.2">
      <c r="Y398" s="341"/>
      <c r="Z398" s="376"/>
      <c r="AA398" s="376"/>
      <c r="AB398" s="376"/>
      <c r="AC398" s="376"/>
      <c r="AD398" s="376"/>
      <c r="AE398" s="376"/>
      <c r="AF398" s="376"/>
      <c r="AG398" s="376"/>
      <c r="AH398" s="376"/>
      <c r="AI398" s="376"/>
      <c r="AJ398" s="376"/>
      <c r="AK398" s="376"/>
      <c r="AL398" s="376"/>
      <c r="AM398" s="376"/>
      <c r="AN398" s="376"/>
      <c r="AO398" s="376"/>
      <c r="AP398" s="376"/>
      <c r="AQ398" s="376"/>
      <c r="AR398" s="376"/>
      <c r="AS398" s="376"/>
      <c r="AT398" s="376"/>
      <c r="AU398" s="376"/>
      <c r="AV398" s="376"/>
      <c r="AW398" s="376"/>
      <c r="AX398" s="376"/>
      <c r="AY398" s="376"/>
      <c r="AZ398" s="376"/>
      <c r="BA398" s="341"/>
      <c r="BY398" s="341"/>
      <c r="BZ398" s="376"/>
      <c r="CA398" s="376"/>
      <c r="CB398" s="376"/>
      <c r="CC398" s="376"/>
      <c r="CD398" s="376"/>
      <c r="CE398" s="376"/>
      <c r="CF398" s="376"/>
      <c r="CG398" s="376"/>
      <c r="CH398" s="376"/>
      <c r="CI398" s="376"/>
      <c r="CJ398" s="376"/>
      <c r="CK398" s="376"/>
      <c r="CL398" s="376"/>
      <c r="CM398" s="376"/>
      <c r="CN398" s="376"/>
      <c r="CO398" s="376"/>
      <c r="CP398" s="376"/>
      <c r="CQ398" s="376"/>
      <c r="CR398" s="376"/>
      <c r="CS398" s="376"/>
      <c r="CT398" s="376"/>
      <c r="CU398" s="376"/>
      <c r="CV398" s="376"/>
      <c r="CW398" s="376"/>
      <c r="CX398" s="376"/>
      <c r="CY398" s="376"/>
      <c r="CZ398" s="376"/>
    </row>
    <row r="399" s="914" customFormat="true" ht="15" customHeight="true" x14ac:dyDescent="0.25">
      <c r="A399" s="345"/>
      <c r="B399" s="345"/>
      <c r="C399" s="1157" t="s">
        <v>132</v>
      </c>
      <c r="D399" s="1158"/>
      <c r="E399" s="1158"/>
      <c r="F399" s="1158"/>
      <c r="G399" s="345"/>
      <c r="H399" s="1159" t="s">
        <v>133</v>
      </c>
      <c r="I399" s="1160"/>
      <c r="J399" s="1160"/>
      <c r="K399" s="1160"/>
      <c r="M399" s="1159" t="s">
        <v>134</v>
      </c>
      <c r="N399" s="1160"/>
      <c r="O399" s="1160"/>
      <c r="P399" s="1160"/>
      <c r="Z399" s="372"/>
      <c r="AA399" s="372"/>
      <c r="AB399" s="372"/>
      <c r="AC399" s="372"/>
      <c r="AD399" s="372"/>
      <c r="AE399" s="372"/>
      <c r="AF399" s="372"/>
      <c r="AG399" s="372"/>
      <c r="AH399" s="372"/>
      <c r="AI399" s="372"/>
      <c r="AJ399" s="372"/>
      <c r="AK399" s="372"/>
      <c r="AL399" s="372"/>
      <c r="AM399" s="372"/>
      <c r="AN399" s="372"/>
      <c r="AO399" s="372"/>
      <c r="AP399" s="372"/>
      <c r="AQ399" s="372"/>
      <c r="AR399" s="372"/>
      <c r="AS399" s="372"/>
      <c r="AT399" s="372"/>
      <c r="AU399" s="372"/>
      <c r="AV399" s="372"/>
      <c r="AW399" s="372"/>
      <c r="AX399" s="372"/>
      <c r="AY399" s="372"/>
      <c r="AZ399" s="372"/>
      <c r="BB399" s="345"/>
      <c r="BZ399" s="372"/>
      <c r="CA399" s="372"/>
      <c r="CB399" s="372"/>
      <c r="CC399" s="372"/>
      <c r="CD399" s="372"/>
      <c r="CE399" s="372"/>
      <c r="CF399" s="372"/>
      <c r="CG399" s="372"/>
      <c r="CH399" s="372"/>
      <c r="CI399" s="372"/>
      <c r="CJ399" s="372"/>
      <c r="CK399" s="372"/>
      <c r="CL399" s="372"/>
      <c r="CM399" s="372"/>
      <c r="CN399" s="372"/>
      <c r="CO399" s="372"/>
      <c r="CP399" s="372"/>
      <c r="CQ399" s="372"/>
      <c r="CR399" s="372"/>
      <c r="CS399" s="372"/>
      <c r="CT399" s="372"/>
      <c r="CU399" s="372"/>
      <c r="CV399" s="372"/>
      <c r="CW399" s="372"/>
      <c r="CX399" s="372"/>
      <c r="CY399" s="372"/>
      <c r="CZ399" s="372"/>
    </row>
    <row r="400" s="914" customFormat="true" ht="15" customHeight="true" x14ac:dyDescent="0.2">
      <c r="A400" s="345"/>
      <c r="B400" s="345"/>
      <c r="C400" s="1226" t="s">
        <v>211</v>
      </c>
      <c r="D400" s="1227"/>
      <c r="E400" s="1227"/>
      <c r="F400"/>
      <c r="G400"/>
      <c r="H400" s="1227" t="s">
        <v>211</v>
      </c>
      <c r="I400" s="1227"/>
      <c r="J400" s="1227"/>
      <c r="K400"/>
      <c r="L400"/>
      <c r="M400" s="1227" t="s">
        <v>211</v>
      </c>
      <c r="N400" s="1227"/>
      <c r="O400" s="1227"/>
      <c r="P400"/>
      <c r="Q400"/>
      <c r="R400" s="372"/>
      <c r="Z400" s="372"/>
      <c r="AA400" s="372"/>
      <c r="AB400" s="372"/>
      <c r="AC400" s="372"/>
      <c r="AD400" s="372"/>
      <c r="AE400" s="372"/>
      <c r="AF400" s="372"/>
      <c r="AG400" s="372"/>
      <c r="AH400" s="372"/>
      <c r="AI400" s="372"/>
      <c r="AJ400" s="372"/>
      <c r="AK400" s="372"/>
      <c r="AL400" s="372"/>
      <c r="AM400" s="372"/>
      <c r="AN400" s="372"/>
      <c r="AO400" s="372"/>
      <c r="AP400" s="372"/>
      <c r="AQ400" s="372"/>
      <c r="AR400" s="372"/>
      <c r="AS400" s="372"/>
      <c r="AT400" s="372"/>
      <c r="AU400" s="372"/>
      <c r="AV400" s="372"/>
      <c r="AW400" s="372"/>
      <c r="AX400" s="372"/>
      <c r="AY400" s="372"/>
      <c r="AZ400" s="372"/>
      <c r="BB400" s="345"/>
      <c r="BZ400" s="372"/>
      <c r="CA400" s="372"/>
      <c r="CB400" s="372"/>
      <c r="CC400" s="372"/>
      <c r="CD400" s="372"/>
      <c r="CE400" s="372"/>
      <c r="CF400" s="372"/>
      <c r="CG400" s="372"/>
      <c r="CH400" s="372"/>
      <c r="CI400" s="372"/>
      <c r="CJ400" s="372"/>
      <c r="CK400" s="372"/>
      <c r="CL400" s="372"/>
      <c r="CM400" s="372"/>
      <c r="CN400" s="372"/>
      <c r="CO400" s="372"/>
      <c r="CP400" s="372"/>
      <c r="CQ400" s="372"/>
      <c r="CR400" s="372"/>
      <c r="CS400" s="372"/>
      <c r="CT400" s="372"/>
      <c r="CU400" s="372"/>
      <c r="CV400" s="372"/>
      <c r="CW400" s="372"/>
      <c r="CX400" s="372"/>
      <c r="CY400" s="372"/>
      <c r="CZ400" s="372"/>
    </row>
    <row r="401" s="914" customFormat="true" ht="25.15" customHeight="true" x14ac:dyDescent="0.2">
      <c r="A401" s="345"/>
      <c r="B401" s="345"/>
      <c r="C401" s="1221" t="s">
        <v>200</v>
      </c>
      <c r="D401" s="1222"/>
      <c r="E401" s="1004" t="s">
        <v>212</v>
      </c>
      <c r="F401" s="20"/>
      <c r="G401" s="20"/>
      <c r="H401" s="1222" t="s">
        <v>200</v>
      </c>
      <c r="I401" s="1222"/>
      <c r="J401" s="1005" t="s">
        <v>212</v>
      </c>
      <c r="K401" s="20"/>
      <c r="L401" s="20"/>
      <c r="M401" s="1222" t="s">
        <v>200</v>
      </c>
      <c r="N401" s="1222"/>
      <c r="O401" s="1006" t="s">
        <v>212</v>
      </c>
      <c r="P401" s="20"/>
      <c r="Q401" s="20"/>
      <c r="R401" s="372"/>
      <c r="Z401" s="372"/>
      <c r="AA401" s="372"/>
      <c r="AB401" s="372"/>
      <c r="AC401" s="372"/>
      <c r="AD401" s="372"/>
      <c r="AE401" s="372"/>
      <c r="AF401" s="372"/>
      <c r="AG401" s="372"/>
      <c r="AH401" s="372"/>
      <c r="AI401" s="372"/>
      <c r="AJ401" s="372"/>
      <c r="AK401" s="372"/>
      <c r="AL401" s="372"/>
      <c r="AM401" s="372"/>
      <c r="AN401" s="372"/>
      <c r="AO401" s="372"/>
      <c r="AP401" s="372"/>
      <c r="AQ401" s="372"/>
      <c r="AR401" s="372"/>
      <c r="AS401" s="372"/>
      <c r="AT401" s="372"/>
      <c r="AU401" s="372"/>
      <c r="AV401" s="372"/>
      <c r="AW401" s="372"/>
      <c r="AX401" s="372"/>
      <c r="AY401" s="372"/>
      <c r="AZ401" s="372"/>
      <c r="BB401" s="345"/>
      <c r="BZ401" s="372"/>
      <c r="CA401" s="372"/>
      <c r="CB401" s="372"/>
      <c r="CC401" s="372"/>
      <c r="CD401" s="372"/>
      <c r="CE401" s="372"/>
      <c r="CF401" s="372"/>
      <c r="CG401" s="372"/>
      <c r="CH401" s="372"/>
      <c r="CI401" s="372"/>
      <c r="CJ401" s="372"/>
      <c r="CK401" s="372"/>
      <c r="CL401" s="372"/>
      <c r="CM401" s="372"/>
      <c r="CN401" s="372"/>
      <c r="CO401" s="372"/>
      <c r="CP401" s="372"/>
      <c r="CQ401" s="372"/>
      <c r="CR401" s="372"/>
      <c r="CS401" s="372"/>
      <c r="CT401" s="372"/>
      <c r="CU401" s="372"/>
      <c r="CV401" s="372"/>
      <c r="CW401" s="372"/>
      <c r="CX401" s="372"/>
      <c r="CY401" s="372"/>
      <c r="CZ401" s="372"/>
    </row>
    <row r="402" s="914" customFormat="true" ht="25.15" customHeight="true" x14ac:dyDescent="0.2">
      <c r="A402" s="345"/>
      <c r="B402" s="1163" t="s">
        <v>140</v>
      </c>
      <c r="C402" s="1222"/>
      <c r="D402" s="1222"/>
      <c r="E402" s="1007" t="s">
        <v>213</v>
      </c>
      <c r="F402" s="20"/>
      <c r="G402" s="20"/>
      <c r="H402" s="1222"/>
      <c r="I402" s="1222"/>
      <c r="J402" s="1008" t="s">
        <v>213</v>
      </c>
      <c r="K402" s="20"/>
      <c r="L402" s="20"/>
      <c r="M402" s="1222"/>
      <c r="N402" s="1222"/>
      <c r="O402" s="1009" t="s">
        <v>213</v>
      </c>
      <c r="P402" s="20"/>
      <c r="Q402" s="20"/>
      <c r="R402" s="372"/>
      <c r="Z402" s="372"/>
      <c r="AA402" s="372"/>
      <c r="AB402" s="372"/>
      <c r="AC402" s="372"/>
      <c r="AD402" s="372"/>
      <c r="AE402" s="372"/>
      <c r="AF402" s="372"/>
      <c r="AG402" s="372"/>
      <c r="AH402" s="372"/>
      <c r="AI402" s="372"/>
      <c r="AJ402" s="372"/>
      <c r="AK402" s="372"/>
      <c r="AL402" s="372"/>
      <c r="AM402" s="372"/>
      <c r="AN402" s="372"/>
      <c r="AO402" s="372"/>
      <c r="AP402" s="372"/>
      <c r="AQ402" s="372"/>
      <c r="AR402" s="372"/>
      <c r="AS402" s="372"/>
      <c r="AT402" s="372"/>
      <c r="AU402" s="372"/>
      <c r="AV402" s="372"/>
      <c r="AW402" s="372"/>
      <c r="AX402" s="372"/>
      <c r="AY402" s="372"/>
      <c r="AZ402" s="372"/>
      <c r="BB402" s="345"/>
      <c r="BZ402" s="372"/>
      <c r="CA402" s="372"/>
      <c r="CB402" s="372"/>
      <c r="CC402" s="372"/>
      <c r="CD402" s="372"/>
      <c r="CE402" s="372"/>
      <c r="CF402" s="372"/>
      <c r="CG402" s="372"/>
      <c r="CH402" s="372"/>
      <c r="CI402" s="372"/>
      <c r="CJ402" s="372"/>
      <c r="CK402" s="372"/>
      <c r="CL402" s="372"/>
      <c r="CM402" s="372"/>
      <c r="CN402" s="372"/>
      <c r="CO402" s="372"/>
      <c r="CP402" s="372"/>
      <c r="CQ402" s="372"/>
      <c r="CR402" s="372"/>
      <c r="CS402" s="372"/>
      <c r="CT402" s="372"/>
      <c r="CU402" s="372"/>
      <c r="CV402" s="372"/>
      <c r="CW402" s="372"/>
      <c r="CX402" s="372"/>
      <c r="CY402" s="372"/>
      <c r="CZ402" s="372"/>
    </row>
    <row r="403" s="374" customFormat="true" ht="25.15" customHeight="true" x14ac:dyDescent="0.2">
      <c r="A403" s="450"/>
      <c r="B403" s="1063"/>
      <c r="C403" s="1221" t="s">
        <v>509</v>
      </c>
      <c r="D403" s="1222"/>
      <c r="E403" s="1010">
        <v>0.68587788553854201</v>
      </c>
      <c r="F403" s="20"/>
      <c r="G403" s="20"/>
      <c r="H403" s="1222" t="s">
        <v>720</v>
      </c>
      <c r="I403" s="1222"/>
      <c r="J403" s="1011">
        <v>0.75970893841643405</v>
      </c>
      <c r="K403" s="20"/>
      <c r="L403" s="20"/>
      <c r="M403" s="1222" t="s">
        <v>511</v>
      </c>
      <c r="N403" s="1222"/>
      <c r="O403" s="1012">
        <v>0.61514224524026662</v>
      </c>
      <c r="P403" s="20"/>
      <c r="Q403" s="20"/>
      <c r="R403" s="375"/>
      <c r="Z403" s="375"/>
      <c r="AA403" s="375"/>
      <c r="AB403" s="375"/>
      <c r="AC403" s="375"/>
      <c r="AD403" s="375"/>
      <c r="AE403" s="375"/>
      <c r="AF403" s="375"/>
      <c r="AG403" s="375"/>
      <c r="AH403" s="375"/>
      <c r="AI403" s="375"/>
      <c r="AJ403" s="375"/>
      <c r="AK403" s="375"/>
      <c r="AL403" s="375"/>
      <c r="AM403" s="375"/>
      <c r="AN403" s="375"/>
      <c r="AO403" s="375"/>
      <c r="AP403" s="375"/>
      <c r="AQ403" s="375"/>
      <c r="AR403" s="375"/>
      <c r="AS403" s="375"/>
      <c r="AT403" s="375"/>
      <c r="AU403" s="375"/>
      <c r="AV403" s="375"/>
      <c r="AW403" s="375"/>
      <c r="AX403" s="375"/>
      <c r="AY403" s="375"/>
      <c r="AZ403" s="375"/>
      <c r="BB403" s="450"/>
      <c r="BZ403" s="375"/>
      <c r="CA403" s="375"/>
      <c r="CB403" s="375"/>
      <c r="CC403" s="375"/>
      <c r="CD403" s="375"/>
      <c r="CE403" s="375"/>
      <c r="CF403" s="375"/>
      <c r="CG403" s="375"/>
      <c r="CH403" s="375"/>
      <c r="CI403" s="375"/>
      <c r="CJ403" s="375"/>
      <c r="CK403" s="375"/>
      <c r="CL403" s="375"/>
      <c r="CM403" s="375"/>
      <c r="CN403" s="375"/>
      <c r="CO403" s="375"/>
      <c r="CP403" s="375"/>
      <c r="CQ403" s="375"/>
      <c r="CR403" s="375"/>
      <c r="CS403" s="375"/>
      <c r="CT403" s="375"/>
      <c r="CU403" s="375"/>
      <c r="CV403" s="375"/>
      <c r="CW403" s="375"/>
      <c r="CX403" s="375"/>
      <c r="CY403" s="375"/>
      <c r="CZ403" s="375"/>
    </row>
    <row r="404" s="374" customFormat="true" ht="25.15" customHeight="true" x14ac:dyDescent="0.2">
      <c r="A404" s="450"/>
      <c r="B404" s="1063"/>
      <c r="C404" s="1221" t="s">
        <v>721</v>
      </c>
      <c r="D404" s="1222"/>
      <c r="E404" s="1013">
        <v>0.67910394624919612</v>
      </c>
      <c r="F404" s="20"/>
      <c r="G404" s="20"/>
      <c r="H404" s="1222" t="s">
        <v>722</v>
      </c>
      <c r="I404" s="1222"/>
      <c r="J404" s="1014">
        <v>0.74803469358816865</v>
      </c>
      <c r="K404" s="20"/>
      <c r="L404" s="20"/>
      <c r="M404" s="1222" t="s">
        <v>509</v>
      </c>
      <c r="N404" s="1222"/>
      <c r="O404" s="1015">
        <v>0.60791598277332726</v>
      </c>
      <c r="P404" s="20"/>
      <c r="Q404" s="20"/>
      <c r="R404" s="375"/>
      <c r="Z404" s="375"/>
      <c r="AA404" s="375"/>
      <c r="AB404" s="375"/>
      <c r="AC404" s="375"/>
      <c r="AD404" s="375"/>
      <c r="AE404" s="375"/>
      <c r="AF404" s="375"/>
      <c r="AG404" s="375"/>
      <c r="AH404" s="375"/>
      <c r="AI404" s="375"/>
      <c r="AJ404" s="375"/>
      <c r="AK404" s="375"/>
      <c r="AL404" s="375"/>
      <c r="AM404" s="375"/>
      <c r="AN404" s="375"/>
      <c r="AO404" s="375"/>
      <c r="AP404" s="375"/>
      <c r="AQ404" s="375"/>
      <c r="AR404" s="375"/>
      <c r="AS404" s="375"/>
      <c r="AT404" s="375"/>
      <c r="AU404" s="375"/>
      <c r="AV404" s="375"/>
      <c r="AW404" s="375"/>
      <c r="AX404" s="375"/>
      <c r="AY404" s="375"/>
      <c r="AZ404" s="375"/>
      <c r="BB404" s="450"/>
      <c r="BZ404" s="375"/>
      <c r="CA404" s="375"/>
      <c r="CB404" s="375"/>
      <c r="CC404" s="375"/>
      <c r="CD404" s="375"/>
      <c r="CE404" s="375"/>
      <c r="CF404" s="375"/>
      <c r="CG404" s="375"/>
      <c r="CH404" s="375"/>
      <c r="CI404" s="375"/>
      <c r="CJ404" s="375"/>
      <c r="CK404" s="375"/>
      <c r="CL404" s="375"/>
      <c r="CM404" s="375"/>
      <c r="CN404" s="375"/>
      <c r="CO404" s="375"/>
      <c r="CP404" s="375"/>
      <c r="CQ404" s="375"/>
      <c r="CR404" s="375"/>
      <c r="CS404" s="375"/>
      <c r="CT404" s="375"/>
      <c r="CU404" s="375"/>
      <c r="CV404" s="375"/>
      <c r="CW404" s="375"/>
      <c r="CX404" s="375"/>
      <c r="CY404" s="375"/>
      <c r="CZ404" s="375"/>
    </row>
    <row r="405" s="374" customFormat="true" ht="25.15" customHeight="true" x14ac:dyDescent="0.2">
      <c r="A405" s="450"/>
      <c r="B405" s="1063"/>
      <c r="C405" s="1221" t="s">
        <v>722</v>
      </c>
      <c r="D405" s="1222"/>
      <c r="E405" s="1013">
        <v>0.67169982056285094</v>
      </c>
      <c r="F405" s="20"/>
      <c r="G405" s="20"/>
      <c r="H405" s="1222" t="s">
        <v>620</v>
      </c>
      <c r="I405" s="1222"/>
      <c r="J405" s="1014">
        <v>-0.69786248952542207</v>
      </c>
      <c r="K405" s="20"/>
      <c r="L405" s="20"/>
      <c r="M405" s="1222" t="s">
        <v>720</v>
      </c>
      <c r="N405" s="1222"/>
      <c r="O405" s="1015">
        <v>0.60076984841651104</v>
      </c>
      <c r="P405" s="20"/>
      <c r="Q405" s="20"/>
      <c r="R405" s="375"/>
      <c r="Z405" s="375"/>
      <c r="AA405" s="375"/>
      <c r="AB405" s="375"/>
      <c r="AC405" s="375"/>
      <c r="AD405" s="375"/>
      <c r="AE405" s="375"/>
      <c r="AF405" s="375"/>
      <c r="AG405" s="375"/>
      <c r="AH405" s="375"/>
      <c r="AI405" s="375"/>
      <c r="AJ405" s="375"/>
      <c r="AK405" s="375"/>
      <c r="AL405" s="375"/>
      <c r="AM405" s="375"/>
      <c r="AN405" s="375"/>
      <c r="AO405" s="375"/>
      <c r="AP405" s="375"/>
      <c r="AQ405" s="375"/>
      <c r="AR405" s="375"/>
      <c r="AS405" s="375"/>
      <c r="AT405" s="375"/>
      <c r="AU405" s="375"/>
      <c r="AV405" s="375"/>
      <c r="AW405" s="375"/>
      <c r="AX405" s="375"/>
      <c r="AY405" s="375"/>
      <c r="AZ405" s="375"/>
      <c r="BB405" s="450"/>
      <c r="BZ405" s="375"/>
      <c r="CA405" s="375"/>
      <c r="CB405" s="375"/>
      <c r="CC405" s="375"/>
      <c r="CD405" s="375"/>
      <c r="CE405" s="375"/>
      <c r="CF405" s="375"/>
      <c r="CG405" s="375"/>
      <c r="CH405" s="375"/>
      <c r="CI405" s="375"/>
      <c r="CJ405" s="375"/>
      <c r="CK405" s="375"/>
      <c r="CL405" s="375"/>
      <c r="CM405" s="375"/>
      <c r="CN405" s="375"/>
      <c r="CO405" s="375"/>
      <c r="CP405" s="375"/>
      <c r="CQ405" s="375"/>
      <c r="CR405" s="375"/>
      <c r="CS405" s="375"/>
      <c r="CT405" s="375"/>
      <c r="CU405" s="375"/>
      <c r="CV405" s="375"/>
      <c r="CW405" s="375"/>
      <c r="CX405" s="375"/>
      <c r="CY405" s="375"/>
      <c r="CZ405" s="375"/>
    </row>
    <row r="406" s="374" customFormat="true" ht="25.15" customHeight="true" x14ac:dyDescent="0.2">
      <c r="A406" s="450"/>
      <c r="B406" s="1063"/>
      <c r="C406" s="1221" t="s">
        <v>723</v>
      </c>
      <c r="D406" s="1222"/>
      <c r="E406" s="1013">
        <v>0.66443783093449615</v>
      </c>
      <c r="F406" s="20"/>
      <c r="G406" s="20"/>
      <c r="H406" s="1222" t="s">
        <v>723</v>
      </c>
      <c r="I406" s="1222"/>
      <c r="J406" s="1014">
        <v>0.66873531938969077</v>
      </c>
      <c r="K406" s="20"/>
      <c r="L406" s="20"/>
      <c r="M406" s="1222" t="s">
        <v>722</v>
      </c>
      <c r="N406" s="1222"/>
      <c r="O406" s="1015">
        <v>0.5993434871544393</v>
      </c>
      <c r="P406" s="20"/>
      <c r="Q406" s="20"/>
      <c r="R406" s="375"/>
      <c r="Z406" s="375"/>
      <c r="AA406" s="375"/>
      <c r="AB406" s="375"/>
      <c r="AC406" s="375"/>
      <c r="AD406" s="375"/>
      <c r="AE406" s="375"/>
      <c r="AF406" s="375"/>
      <c r="AG406" s="375"/>
      <c r="AH406" s="375"/>
      <c r="AI406" s="375"/>
      <c r="AJ406" s="375"/>
      <c r="AK406" s="375"/>
      <c r="AL406" s="375"/>
      <c r="AM406" s="375"/>
      <c r="AN406" s="375"/>
      <c r="AO406" s="375"/>
      <c r="AP406" s="375"/>
      <c r="AQ406" s="375"/>
      <c r="AR406" s="375"/>
      <c r="AS406" s="375"/>
      <c r="AT406" s="375"/>
      <c r="AU406" s="375"/>
      <c r="AV406" s="375"/>
      <c r="AW406" s="375"/>
      <c r="AX406" s="375"/>
      <c r="AY406" s="375"/>
      <c r="AZ406" s="375"/>
      <c r="BB406" s="450"/>
      <c r="BZ406" s="375"/>
      <c r="CA406" s="375"/>
      <c r="CB406" s="375"/>
      <c r="CC406" s="375"/>
      <c r="CD406" s="375"/>
      <c r="CE406" s="375"/>
      <c r="CF406" s="375"/>
      <c r="CG406" s="375"/>
      <c r="CH406" s="375"/>
      <c r="CI406" s="375"/>
      <c r="CJ406" s="375"/>
      <c r="CK406" s="375"/>
      <c r="CL406" s="375"/>
      <c r="CM406" s="375"/>
      <c r="CN406" s="375"/>
      <c r="CO406" s="375"/>
      <c r="CP406" s="375"/>
      <c r="CQ406" s="375"/>
      <c r="CR406" s="375"/>
      <c r="CS406" s="375"/>
      <c r="CT406" s="375"/>
      <c r="CU406" s="375"/>
      <c r="CV406" s="375"/>
      <c r="CW406" s="375"/>
      <c r="CX406" s="375"/>
      <c r="CY406" s="375"/>
      <c r="CZ406" s="375"/>
    </row>
    <row r="407" s="374" customFormat="true" ht="25.15" customHeight="true" x14ac:dyDescent="0.2">
      <c r="A407" s="450"/>
      <c r="B407" s="1063"/>
      <c r="C407" s="1221" t="s">
        <v>720</v>
      </c>
      <c r="D407" s="1222"/>
      <c r="E407" s="1013">
        <v>0.6497206772054307</v>
      </c>
      <c r="F407" s="20"/>
      <c r="G407" s="20"/>
      <c r="H407" s="1222" t="s">
        <v>510</v>
      </c>
      <c r="I407" s="1222"/>
      <c r="J407" s="1014">
        <v>-0.62322777019726605</v>
      </c>
      <c r="K407" s="20"/>
      <c r="L407" s="20"/>
      <c r="M407" s="1222" t="s">
        <v>510</v>
      </c>
      <c r="N407" s="1222"/>
      <c r="O407" s="1015">
        <v>-0.55936722618009016</v>
      </c>
      <c r="P407" s="20"/>
      <c r="Q407" s="20"/>
      <c r="R407" s="375"/>
      <c r="Z407" s="375"/>
      <c r="AA407" s="375"/>
      <c r="AB407" s="375"/>
      <c r="AC407" s="375"/>
      <c r="AD407" s="375"/>
      <c r="AE407" s="375"/>
      <c r="AF407" s="375"/>
      <c r="AG407" s="375"/>
      <c r="AH407" s="375"/>
      <c r="AI407" s="375"/>
      <c r="AJ407" s="375"/>
      <c r="AK407" s="375"/>
      <c r="AL407" s="375"/>
      <c r="AM407" s="375"/>
      <c r="AN407" s="375"/>
      <c r="AO407" s="375"/>
      <c r="AP407" s="375"/>
      <c r="AQ407" s="375"/>
      <c r="AR407" s="375"/>
      <c r="AS407" s="375"/>
      <c r="AT407" s="375"/>
      <c r="AU407" s="375"/>
      <c r="AV407" s="375"/>
      <c r="AW407" s="375"/>
      <c r="AX407" s="375"/>
      <c r="AY407" s="375"/>
      <c r="AZ407" s="375"/>
      <c r="BB407" s="450"/>
      <c r="BZ407" s="375"/>
      <c r="CA407" s="375"/>
      <c r="CB407" s="375"/>
      <c r="CC407" s="375"/>
      <c r="CD407" s="375"/>
      <c r="CE407" s="375"/>
      <c r="CF407" s="375"/>
      <c r="CG407" s="375"/>
      <c r="CH407" s="375"/>
      <c r="CI407" s="375"/>
      <c r="CJ407" s="375"/>
      <c r="CK407" s="375"/>
      <c r="CL407" s="375"/>
      <c r="CM407" s="375"/>
      <c r="CN407" s="375"/>
      <c r="CO407" s="375"/>
      <c r="CP407" s="375"/>
      <c r="CQ407" s="375"/>
      <c r="CR407" s="375"/>
      <c r="CS407" s="375"/>
      <c r="CT407" s="375"/>
      <c r="CU407" s="375"/>
      <c r="CV407" s="375"/>
      <c r="CW407" s="375"/>
      <c r="CX407" s="375"/>
      <c r="CY407" s="375"/>
      <c r="CZ407" s="375"/>
    </row>
    <row r="408" s="374" customFormat="true" ht="25.15" customHeight="true" x14ac:dyDescent="0.2">
      <c r="A408" s="450"/>
      <c r="B408" s="1063"/>
      <c r="C408" s="1221" t="s">
        <v>513</v>
      </c>
      <c r="D408" s="1222"/>
      <c r="E408" s="1013">
        <v>-0.62185016763645184</v>
      </c>
      <c r="F408" s="20"/>
      <c r="G408" s="20"/>
      <c r="H408" s="1222" t="s">
        <v>721</v>
      </c>
      <c r="I408" s="1222"/>
      <c r="J408" s="1014">
        <v>0.59545308878229231</v>
      </c>
      <c r="K408" s="20"/>
      <c r="L408" s="20"/>
      <c r="M408" s="1222" t="s">
        <v>721</v>
      </c>
      <c r="N408" s="1222"/>
      <c r="O408" s="1015">
        <v>0.53023114291076168</v>
      </c>
      <c r="P408" s="20"/>
      <c r="Q408" s="20"/>
      <c r="R408" s="375"/>
      <c r="Z408" s="375"/>
      <c r="AA408" s="375"/>
      <c r="AB408" s="375"/>
      <c r="AC408" s="375"/>
      <c r="AD408" s="375"/>
      <c r="AE408" s="375"/>
      <c r="AF408" s="375"/>
      <c r="AG408" s="375"/>
      <c r="AH408" s="375"/>
      <c r="AI408" s="375"/>
      <c r="AJ408" s="375"/>
      <c r="AK408" s="375"/>
      <c r="AL408" s="375"/>
      <c r="AM408" s="375"/>
      <c r="AN408" s="375"/>
      <c r="AO408" s="375"/>
      <c r="AP408" s="375"/>
      <c r="AQ408" s="375"/>
      <c r="AR408" s="375"/>
      <c r="AS408" s="375"/>
      <c r="AT408" s="375"/>
      <c r="AU408" s="375"/>
      <c r="AV408" s="375"/>
      <c r="AW408" s="375"/>
      <c r="AX408" s="375"/>
      <c r="AY408" s="375"/>
      <c r="AZ408" s="375"/>
      <c r="BB408" s="450"/>
      <c r="BZ408" s="375"/>
      <c r="CA408" s="375"/>
      <c r="CB408" s="375"/>
      <c r="CC408" s="375"/>
      <c r="CD408" s="375"/>
      <c r="CE408" s="375"/>
      <c r="CF408" s="375"/>
      <c r="CG408" s="375"/>
      <c r="CH408" s="375"/>
      <c r="CI408" s="375"/>
      <c r="CJ408" s="375"/>
      <c r="CK408" s="375"/>
      <c r="CL408" s="375"/>
      <c r="CM408" s="375"/>
      <c r="CN408" s="375"/>
      <c r="CO408" s="375"/>
      <c r="CP408" s="375"/>
      <c r="CQ408" s="375"/>
      <c r="CR408" s="375"/>
      <c r="CS408" s="375"/>
      <c r="CT408" s="375"/>
      <c r="CU408" s="375"/>
      <c r="CV408" s="375"/>
      <c r="CW408" s="375"/>
      <c r="CX408" s="375"/>
      <c r="CY408" s="375"/>
      <c r="CZ408" s="375"/>
    </row>
    <row r="409" s="374" customFormat="true" ht="25.15" customHeight="true" x14ac:dyDescent="0.2">
      <c r="A409" s="450"/>
      <c r="B409" s="1063"/>
      <c r="C409" s="1221" t="s">
        <v>512</v>
      </c>
      <c r="D409" s="1222"/>
      <c r="E409" s="1013">
        <v>0.59053200798031202</v>
      </c>
      <c r="F409" s="20"/>
      <c r="G409" s="20"/>
      <c r="H409" s="1222" t="s">
        <v>724</v>
      </c>
      <c r="I409" s="1222"/>
      <c r="J409" s="1014">
        <v>-0.59263317866851006</v>
      </c>
      <c r="K409" s="20"/>
      <c r="L409" s="20"/>
      <c r="M409" s="1222" t="s">
        <v>723</v>
      </c>
      <c r="N409" s="1222"/>
      <c r="O409" s="1015">
        <v>0.52402585576095739</v>
      </c>
      <c r="P409" s="20"/>
      <c r="Q409" s="20"/>
      <c r="R409" s="375"/>
      <c r="Z409" s="375"/>
      <c r="AA409" s="375"/>
      <c r="AB409" s="375"/>
      <c r="AC409" s="375"/>
      <c r="AD409" s="375"/>
      <c r="AE409" s="375"/>
      <c r="AF409" s="375"/>
      <c r="AG409" s="375"/>
      <c r="AH409" s="375"/>
      <c r="AI409" s="375"/>
      <c r="AJ409" s="375"/>
      <c r="AK409" s="375"/>
      <c r="AL409" s="375"/>
      <c r="AM409" s="375"/>
      <c r="AN409" s="375"/>
      <c r="AO409" s="375"/>
      <c r="AP409" s="375"/>
      <c r="AQ409" s="375"/>
      <c r="AR409" s="375"/>
      <c r="AS409" s="375"/>
      <c r="AT409" s="375"/>
      <c r="AU409" s="375"/>
      <c r="AV409" s="375"/>
      <c r="AW409" s="375"/>
      <c r="AX409" s="375"/>
      <c r="AY409" s="375"/>
      <c r="AZ409" s="375"/>
      <c r="BB409" s="450"/>
      <c r="BZ409" s="375"/>
      <c r="CA409" s="375"/>
      <c r="CB409" s="375"/>
      <c r="CC409" s="375"/>
      <c r="CD409" s="375"/>
      <c r="CE409" s="375"/>
      <c r="CF409" s="375"/>
      <c r="CG409" s="375"/>
      <c r="CH409" s="375"/>
      <c r="CI409" s="375"/>
      <c r="CJ409" s="375"/>
      <c r="CK409" s="375"/>
      <c r="CL409" s="375"/>
      <c r="CM409" s="375"/>
      <c r="CN409" s="375"/>
      <c r="CO409" s="375"/>
      <c r="CP409" s="375"/>
      <c r="CQ409" s="375"/>
      <c r="CR409" s="375"/>
      <c r="CS409" s="375"/>
      <c r="CT409" s="375"/>
      <c r="CU409" s="375"/>
      <c r="CV409" s="375"/>
      <c r="CW409" s="375"/>
      <c r="CX409" s="375"/>
      <c r="CY409" s="375"/>
      <c r="CZ409" s="375"/>
    </row>
    <row r="410" s="374" customFormat="true" ht="25.15" customHeight="true" x14ac:dyDescent="0.2">
      <c r="A410" s="450"/>
      <c r="B410" s="1063"/>
      <c r="C410" s="1221" t="s">
        <v>725</v>
      </c>
      <c r="D410" s="1222"/>
      <c r="E410" s="1013">
        <v>0.58224664060510201</v>
      </c>
      <c r="F410" s="20"/>
      <c r="G410" s="20"/>
      <c r="H410" s="1222" t="s">
        <v>509</v>
      </c>
      <c r="I410" s="1222"/>
      <c r="J410" s="1014">
        <v>0.57563101218797386</v>
      </c>
      <c r="K410" s="20"/>
      <c r="L410" s="20"/>
      <c r="M410" s="1222" t="s">
        <v>725</v>
      </c>
      <c r="N410" s="1222"/>
      <c r="O410" s="1015">
        <v>0.50807838930757443</v>
      </c>
      <c r="P410" s="20"/>
      <c r="Q410" s="20"/>
      <c r="R410" s="375"/>
      <c r="Z410" s="375"/>
      <c r="AA410" s="375"/>
      <c r="AB410" s="375"/>
      <c r="AC410" s="375"/>
      <c r="AD410" s="375"/>
      <c r="AE410" s="375"/>
      <c r="AF410" s="375"/>
      <c r="AG410" s="375"/>
      <c r="AH410" s="375"/>
      <c r="AI410" s="375"/>
      <c r="AJ410" s="375"/>
      <c r="AK410" s="375"/>
      <c r="AL410" s="375"/>
      <c r="AM410" s="375"/>
      <c r="AN410" s="375"/>
      <c r="AO410" s="375"/>
      <c r="AP410" s="375"/>
      <c r="AQ410" s="375"/>
      <c r="AR410" s="375"/>
      <c r="AS410" s="375"/>
      <c r="AT410" s="375"/>
      <c r="AU410" s="375"/>
      <c r="AV410" s="375"/>
      <c r="AW410" s="375"/>
      <c r="AX410" s="375"/>
      <c r="AY410" s="375"/>
      <c r="AZ410" s="375"/>
      <c r="BB410" s="450"/>
      <c r="BZ410" s="375"/>
      <c r="CA410" s="375"/>
      <c r="CB410" s="375"/>
      <c r="CC410" s="375"/>
      <c r="CD410" s="375"/>
      <c r="CE410" s="375"/>
      <c r="CF410" s="375"/>
      <c r="CG410" s="375"/>
      <c r="CH410" s="375"/>
      <c r="CI410" s="375"/>
      <c r="CJ410" s="375"/>
      <c r="CK410" s="375"/>
      <c r="CL410" s="375"/>
      <c r="CM410" s="375"/>
      <c r="CN410" s="375"/>
      <c r="CO410" s="375"/>
      <c r="CP410" s="375"/>
      <c r="CQ410" s="375"/>
      <c r="CR410" s="375"/>
      <c r="CS410" s="375"/>
      <c r="CT410" s="375"/>
      <c r="CU410" s="375"/>
      <c r="CV410" s="375"/>
      <c r="CW410" s="375"/>
      <c r="CX410" s="375"/>
      <c r="CY410" s="375"/>
      <c r="CZ410" s="375"/>
    </row>
    <row r="411" s="374" customFormat="true" ht="25.15" customHeight="true" x14ac:dyDescent="0.2">
      <c r="A411" s="450"/>
      <c r="B411" s="1063"/>
      <c r="C411" s="1221" t="s">
        <v>591</v>
      </c>
      <c r="D411" s="1222"/>
      <c r="E411" s="1013">
        <v>0.57317642855201545</v>
      </c>
      <c r="F411" s="20"/>
      <c r="G411" s="20"/>
      <c r="H411" s="1222" t="s">
        <v>725</v>
      </c>
      <c r="I411" s="1222"/>
      <c r="J411" s="1014">
        <v>0.55626613619398846</v>
      </c>
      <c r="K411" s="20"/>
      <c r="L411" s="20"/>
      <c r="M411" s="1222" t="s">
        <v>591</v>
      </c>
      <c r="N411" s="1222"/>
      <c r="O411" s="1015">
        <v>0.44969885244310537</v>
      </c>
      <c r="P411" s="20"/>
      <c r="Q411" s="20"/>
      <c r="R411" s="375"/>
      <c r="Z411" s="375"/>
      <c r="AA411" s="375"/>
      <c r="AB411" s="375"/>
      <c r="AC411" s="375"/>
      <c r="AD411" s="375"/>
      <c r="AE411" s="375"/>
      <c r="AF411" s="375"/>
      <c r="AG411" s="375"/>
      <c r="AH411" s="375"/>
      <c r="AI411" s="375"/>
      <c r="AJ411" s="375"/>
      <c r="AK411" s="375"/>
      <c r="AL411" s="375"/>
      <c r="AM411" s="375"/>
      <c r="AN411" s="375"/>
      <c r="AO411" s="375"/>
      <c r="AP411" s="375"/>
      <c r="AQ411" s="375"/>
      <c r="AR411" s="375"/>
      <c r="AS411" s="375"/>
      <c r="AT411" s="375"/>
      <c r="AU411" s="375"/>
      <c r="AV411" s="375"/>
      <c r="AW411" s="375"/>
      <c r="AX411" s="375"/>
      <c r="AY411" s="375"/>
      <c r="AZ411" s="375"/>
      <c r="BB411" s="450"/>
      <c r="BZ411" s="375"/>
      <c r="CA411" s="375"/>
      <c r="CB411" s="375"/>
      <c r="CC411" s="375"/>
      <c r="CD411" s="375"/>
      <c r="CE411" s="375"/>
      <c r="CF411" s="375"/>
      <c r="CG411" s="375"/>
      <c r="CH411" s="375"/>
      <c r="CI411" s="375"/>
      <c r="CJ411" s="375"/>
      <c r="CK411" s="375"/>
      <c r="CL411" s="375"/>
      <c r="CM411" s="375"/>
      <c r="CN411" s="375"/>
      <c r="CO411" s="375"/>
      <c r="CP411" s="375"/>
      <c r="CQ411" s="375"/>
      <c r="CR411" s="375"/>
      <c r="CS411" s="375"/>
      <c r="CT411" s="375"/>
      <c r="CU411" s="375"/>
      <c r="CV411" s="375"/>
      <c r="CW411" s="375"/>
      <c r="CX411" s="375"/>
      <c r="CY411" s="375"/>
      <c r="CZ411" s="375"/>
    </row>
    <row r="412" s="374" customFormat="true" ht="25.15" customHeight="true" x14ac:dyDescent="0.2">
      <c r="A412" s="450"/>
      <c r="B412" s="1063"/>
      <c r="C412" s="1221" t="s">
        <v>510</v>
      </c>
      <c r="D412" s="1222"/>
      <c r="E412" s="1013">
        <v>-0.556466008993454</v>
      </c>
      <c r="F412" s="20"/>
      <c r="G412" s="20"/>
      <c r="H412" s="1222" t="s">
        <v>726</v>
      </c>
      <c r="I412" s="1222"/>
      <c r="J412" s="1014">
        <v>0.52322188042083839</v>
      </c>
      <c r="K412" s="20"/>
      <c r="L412" s="20"/>
      <c r="M412" s="1222" t="s">
        <v>727</v>
      </c>
      <c r="N412" s="1222"/>
      <c r="O412" s="1015">
        <v>0.43869778395910602</v>
      </c>
      <c r="P412" s="20"/>
      <c r="Q412" s="20"/>
      <c r="R412" s="375"/>
      <c r="Z412" s="375"/>
      <c r="AA412" s="375"/>
      <c r="AB412" s="375"/>
      <c r="AC412" s="375"/>
      <c r="AD412" s="375"/>
      <c r="AE412" s="375"/>
      <c r="AF412" s="375"/>
      <c r="AG412" s="375"/>
      <c r="AH412" s="375"/>
      <c r="AI412" s="375"/>
      <c r="AJ412" s="375"/>
      <c r="AK412" s="375"/>
      <c r="AL412" s="375"/>
      <c r="AM412" s="375"/>
      <c r="AN412" s="375"/>
      <c r="AO412" s="375"/>
      <c r="AP412" s="375"/>
      <c r="AQ412" s="375"/>
      <c r="AR412" s="375"/>
      <c r="AS412" s="375"/>
      <c r="AT412" s="375"/>
      <c r="AU412" s="375"/>
      <c r="AV412" s="375"/>
      <c r="AW412" s="375"/>
      <c r="AX412" s="375"/>
      <c r="AY412" s="375"/>
      <c r="AZ412" s="375"/>
      <c r="BB412" s="450"/>
      <c r="BZ412" s="375"/>
      <c r="CA412" s="375"/>
      <c r="CB412" s="375"/>
      <c r="CC412" s="375"/>
      <c r="CD412" s="375"/>
      <c r="CE412" s="375"/>
      <c r="CF412" s="375"/>
      <c r="CG412" s="375"/>
      <c r="CH412" s="375"/>
      <c r="CI412" s="375"/>
      <c r="CJ412" s="375"/>
      <c r="CK412" s="375"/>
      <c r="CL412" s="375"/>
      <c r="CM412" s="375"/>
      <c r="CN412" s="375"/>
      <c r="CO412" s="375"/>
      <c r="CP412" s="375"/>
      <c r="CQ412" s="375"/>
      <c r="CR412" s="375"/>
      <c r="CS412" s="375"/>
      <c r="CT412" s="375"/>
      <c r="CU412" s="375"/>
      <c r="CV412" s="375"/>
      <c r="CW412" s="375"/>
      <c r="CX412" s="375"/>
      <c r="CY412" s="375"/>
      <c r="CZ412" s="375"/>
    </row>
    <row r="413" s="374" customFormat="true" ht="25.15" customHeight="true" x14ac:dyDescent="0.2">
      <c r="A413" s="450"/>
      <c r="B413" s="1063"/>
      <c r="C413" s="1221" t="s">
        <v>726</v>
      </c>
      <c r="D413" s="1222"/>
      <c r="E413" s="1013">
        <v>0.55225144628544243</v>
      </c>
      <c r="F413" s="20"/>
      <c r="G413" s="20"/>
      <c r="H413" s="1222" t="s">
        <v>591</v>
      </c>
      <c r="I413" s="1222"/>
      <c r="J413" s="1014">
        <v>0.49407222357267266</v>
      </c>
      <c r="K413" s="20"/>
      <c r="L413" s="20"/>
      <c r="M413" s="1222" t="s">
        <v>728</v>
      </c>
      <c r="N413" s="1222"/>
      <c r="O413" s="1015">
        <v>0.41812724466316031</v>
      </c>
      <c r="P413" s="20"/>
      <c r="Q413" s="20"/>
      <c r="R413" s="375"/>
      <c r="Z413" s="375"/>
      <c r="AA413" s="375"/>
      <c r="AB413" s="375"/>
      <c r="AC413" s="375"/>
      <c r="AD413" s="375"/>
      <c r="AE413" s="375"/>
      <c r="AF413" s="375"/>
      <c r="AG413" s="375"/>
      <c r="AH413" s="375"/>
      <c r="AI413" s="375"/>
      <c r="AJ413" s="375"/>
      <c r="AK413" s="375"/>
      <c r="AL413" s="375"/>
      <c r="AM413" s="375"/>
      <c r="AN413" s="375"/>
      <c r="AO413" s="375"/>
      <c r="AP413" s="375"/>
      <c r="AQ413" s="375"/>
      <c r="AR413" s="375"/>
      <c r="AS413" s="375"/>
      <c r="AT413" s="375"/>
      <c r="AU413" s="375"/>
      <c r="AV413" s="375"/>
      <c r="AW413" s="375"/>
      <c r="AX413" s="375"/>
      <c r="AY413" s="375"/>
      <c r="AZ413" s="375"/>
      <c r="BB413" s="450"/>
      <c r="BZ413" s="375"/>
      <c r="CA413" s="375"/>
      <c r="CB413" s="375"/>
      <c r="CC413" s="375"/>
      <c r="CD413" s="375"/>
      <c r="CE413" s="375"/>
      <c r="CF413" s="375"/>
      <c r="CG413" s="375"/>
      <c r="CH413" s="375"/>
      <c r="CI413" s="375"/>
      <c r="CJ413" s="375"/>
      <c r="CK413" s="375"/>
      <c r="CL413" s="375"/>
      <c r="CM413" s="375"/>
      <c r="CN413" s="375"/>
      <c r="CO413" s="375"/>
      <c r="CP413" s="375"/>
      <c r="CQ413" s="375"/>
      <c r="CR413" s="375"/>
      <c r="CS413" s="375"/>
      <c r="CT413" s="375"/>
      <c r="CU413" s="375"/>
      <c r="CV413" s="375"/>
      <c r="CW413" s="375"/>
      <c r="CX413" s="375"/>
      <c r="CY413" s="375"/>
      <c r="CZ413" s="375"/>
    </row>
    <row r="414" s="374" customFormat="true" ht="25.15" customHeight="true" x14ac:dyDescent="0.2">
      <c r="A414" s="450"/>
      <c r="B414" s="1063"/>
      <c r="C414" s="1221" t="s">
        <v>729</v>
      </c>
      <c r="D414" s="1222"/>
      <c r="E414" s="1013">
        <v>0.508262550418073</v>
      </c>
      <c r="F414" s="20"/>
      <c r="G414" s="20"/>
      <c r="H414" s="1222" t="s">
        <v>727</v>
      </c>
      <c r="I414" s="1222"/>
      <c r="J414" s="1014">
        <v>0.47376877267606643</v>
      </c>
      <c r="K414" s="20"/>
      <c r="L414" s="20"/>
      <c r="M414" s="1222" t="s">
        <v>726</v>
      </c>
      <c r="N414" s="1222"/>
      <c r="O414" s="1015">
        <v>0.40828424850921075</v>
      </c>
      <c r="P414" s="20"/>
      <c r="Q414" s="20"/>
      <c r="R414" s="375"/>
      <c r="Z414" s="375"/>
      <c r="AA414" s="375"/>
      <c r="AB414" s="375"/>
      <c r="AC414" s="375"/>
      <c r="AD414" s="375"/>
      <c r="AE414" s="375"/>
      <c r="AF414" s="375"/>
      <c r="AG414" s="375"/>
      <c r="AH414" s="375"/>
      <c r="AI414" s="375"/>
      <c r="AJ414" s="375"/>
      <c r="AK414" s="375"/>
      <c r="AL414" s="375"/>
      <c r="AM414" s="375"/>
      <c r="AN414" s="375"/>
      <c r="AO414" s="375"/>
      <c r="AP414" s="375"/>
      <c r="AQ414" s="375"/>
      <c r="AR414" s="375"/>
      <c r="AS414" s="375"/>
      <c r="AT414" s="375"/>
      <c r="AU414" s="375"/>
      <c r="AV414" s="375"/>
      <c r="AW414" s="375"/>
      <c r="AX414" s="375"/>
      <c r="AY414" s="375"/>
      <c r="AZ414" s="375"/>
      <c r="BB414" s="450"/>
      <c r="BZ414" s="375"/>
      <c r="CA414" s="375"/>
      <c r="CB414" s="375"/>
      <c r="CC414" s="375"/>
      <c r="CD414" s="375"/>
      <c r="CE414" s="375"/>
      <c r="CF414" s="375"/>
      <c r="CG414" s="375"/>
      <c r="CH414" s="375"/>
      <c r="CI414" s="375"/>
      <c r="CJ414" s="375"/>
      <c r="CK414" s="375"/>
      <c r="CL414" s="375"/>
      <c r="CM414" s="375"/>
      <c r="CN414" s="375"/>
      <c r="CO414" s="375"/>
      <c r="CP414" s="375"/>
      <c r="CQ414" s="375"/>
      <c r="CR414" s="375"/>
      <c r="CS414" s="375"/>
      <c r="CT414" s="375"/>
      <c r="CU414" s="375"/>
      <c r="CV414" s="375"/>
      <c r="CW414" s="375"/>
      <c r="CX414" s="375"/>
      <c r="CY414" s="375"/>
      <c r="CZ414" s="375"/>
    </row>
    <row r="415" s="374" customFormat="true" ht="25.15" customHeight="true" x14ac:dyDescent="0.2">
      <c r="A415" s="450"/>
      <c r="B415" s="1063"/>
      <c r="C415" s="1221" t="s">
        <v>730</v>
      </c>
      <c r="D415" s="1222"/>
      <c r="E415" s="1013">
        <v>0.48293496855638246</v>
      </c>
      <c r="F415" s="20"/>
      <c r="G415" s="20"/>
      <c r="H415" s="1222" t="s">
        <v>513</v>
      </c>
      <c r="I415" s="1222"/>
      <c r="J415" s="1014">
        <v>-0.47017899147728226</v>
      </c>
      <c r="K415" s="20"/>
      <c r="L415" s="20"/>
      <c r="M415" s="1222" t="s">
        <v>731</v>
      </c>
      <c r="N415" s="1222"/>
      <c r="O415" s="1015">
        <v>0.38220388172572811</v>
      </c>
      <c r="P415" s="20"/>
      <c r="Q415" s="20"/>
      <c r="R415" s="375"/>
      <c r="Z415" s="375"/>
      <c r="AA415" s="375"/>
      <c r="AB415" s="375"/>
      <c r="AC415" s="375"/>
      <c r="AD415" s="375"/>
      <c r="AE415" s="375"/>
      <c r="AF415" s="375"/>
      <c r="AG415" s="375"/>
      <c r="AH415" s="375"/>
      <c r="AI415" s="375"/>
      <c r="AJ415" s="375"/>
      <c r="AK415" s="375"/>
      <c r="AL415" s="375"/>
      <c r="AM415" s="375"/>
      <c r="AN415" s="375"/>
      <c r="AO415" s="375"/>
      <c r="AP415" s="375"/>
      <c r="AQ415" s="375"/>
      <c r="AR415" s="375"/>
      <c r="AS415" s="375"/>
      <c r="AT415" s="375"/>
      <c r="AU415" s="375"/>
      <c r="AV415" s="375"/>
      <c r="AW415" s="375"/>
      <c r="AX415" s="375"/>
      <c r="AY415" s="375"/>
      <c r="AZ415" s="375"/>
      <c r="BB415" s="450"/>
      <c r="BZ415" s="375"/>
      <c r="CA415" s="375"/>
      <c r="CB415" s="375"/>
      <c r="CC415" s="375"/>
      <c r="CD415" s="375"/>
      <c r="CE415" s="375"/>
      <c r="CF415" s="375"/>
      <c r="CG415" s="375"/>
      <c r="CH415" s="375"/>
      <c r="CI415" s="375"/>
      <c r="CJ415" s="375"/>
      <c r="CK415" s="375"/>
      <c r="CL415" s="375"/>
      <c r="CM415" s="375"/>
      <c r="CN415" s="375"/>
      <c r="CO415" s="375"/>
      <c r="CP415" s="375"/>
      <c r="CQ415" s="375"/>
      <c r="CR415" s="375"/>
      <c r="CS415" s="375"/>
      <c r="CT415" s="375"/>
      <c r="CU415" s="375"/>
      <c r="CV415" s="375"/>
      <c r="CW415" s="375"/>
      <c r="CX415" s="375"/>
      <c r="CY415" s="375"/>
      <c r="CZ415" s="375"/>
    </row>
    <row r="416" s="374" customFormat="true" ht="25.15" customHeight="true" x14ac:dyDescent="0.2">
      <c r="A416" s="450"/>
      <c r="B416" s="1063"/>
      <c r="C416" s="1221" t="s">
        <v>511</v>
      </c>
      <c r="D416" s="1222"/>
      <c r="E416" s="1013">
        <v>0.46982437548387862</v>
      </c>
      <c r="F416" s="20"/>
      <c r="G416" s="20"/>
      <c r="H416" s="1222" t="s">
        <v>537</v>
      </c>
      <c r="I416" s="1222"/>
      <c r="J416" s="1014">
        <v>-0.45607672067702165</v>
      </c>
      <c r="K416" s="20"/>
      <c r="L416" s="20"/>
      <c r="M416" s="1222" t="s">
        <v>729</v>
      </c>
      <c r="N416" s="1222"/>
      <c r="O416" s="1015">
        <v>0.34350285008097464</v>
      </c>
      <c r="P416" s="20"/>
      <c r="Q416" s="20"/>
      <c r="R416" s="375"/>
      <c r="Z416" s="375"/>
      <c r="AA416" s="375"/>
      <c r="AB416" s="375"/>
      <c r="AC416" s="375"/>
      <c r="AD416" s="375"/>
      <c r="AE416" s="375"/>
      <c r="AF416" s="375"/>
      <c r="AG416" s="375"/>
      <c r="AH416" s="375"/>
      <c r="AI416" s="375"/>
      <c r="AJ416" s="375"/>
      <c r="AK416" s="375"/>
      <c r="AL416" s="375"/>
      <c r="AM416" s="375"/>
      <c r="AN416" s="375"/>
      <c r="AO416" s="375"/>
      <c r="AP416" s="375"/>
      <c r="AQ416" s="375"/>
      <c r="AR416" s="375"/>
      <c r="AS416" s="375"/>
      <c r="AT416" s="375"/>
      <c r="AU416" s="375"/>
      <c r="AV416" s="375"/>
      <c r="AW416" s="375"/>
      <c r="AX416" s="375"/>
      <c r="AY416" s="375"/>
      <c r="AZ416" s="375"/>
      <c r="BB416" s="450"/>
      <c r="BZ416" s="375"/>
      <c r="CA416" s="375"/>
      <c r="CB416" s="375"/>
      <c r="CC416" s="375"/>
      <c r="CD416" s="375"/>
      <c r="CE416" s="375"/>
      <c r="CF416" s="375"/>
      <c r="CG416" s="375"/>
      <c r="CH416" s="375"/>
      <c r="CI416" s="375"/>
      <c r="CJ416" s="375"/>
      <c r="CK416" s="375"/>
      <c r="CL416" s="375"/>
      <c r="CM416" s="375"/>
      <c r="CN416" s="375"/>
      <c r="CO416" s="375"/>
      <c r="CP416" s="375"/>
      <c r="CQ416" s="375"/>
      <c r="CR416" s="375"/>
      <c r="CS416" s="375"/>
      <c r="CT416" s="375"/>
      <c r="CU416" s="375"/>
      <c r="CV416" s="375"/>
      <c r="CW416" s="375"/>
      <c r="CX416" s="375"/>
      <c r="CY416" s="375"/>
      <c r="CZ416" s="375"/>
    </row>
    <row r="417" s="374" customFormat="true" ht="25.15" customHeight="true" x14ac:dyDescent="0.2">
      <c r="A417" s="450"/>
      <c r="B417" s="1063"/>
      <c r="C417" s="1221" t="s">
        <v>521</v>
      </c>
      <c r="D417" s="1222"/>
      <c r="E417" s="1013">
        <v>0.46921084863811613</v>
      </c>
      <c r="F417" s="20"/>
      <c r="G417" s="20"/>
      <c r="H417" s="1222" t="s">
        <v>729</v>
      </c>
      <c r="I417" s="1222"/>
      <c r="J417" s="1014">
        <v>0.44609640507713882</v>
      </c>
      <c r="K417" s="20"/>
      <c r="L417" s="20"/>
      <c r="M417" s="1222" t="s">
        <v>623</v>
      </c>
      <c r="N417" s="1222"/>
      <c r="O417" s="1015">
        <v>-0.32214828748682633</v>
      </c>
      <c r="P417" s="20"/>
      <c r="Q417" s="20"/>
      <c r="R417" s="375"/>
      <c r="Z417" s="375"/>
      <c r="AA417" s="375"/>
      <c r="AB417" s="375"/>
      <c r="AC417" s="375"/>
      <c r="AD417" s="375"/>
      <c r="AE417" s="375"/>
      <c r="AF417" s="375"/>
      <c r="AG417" s="375"/>
      <c r="AH417" s="375"/>
      <c r="AI417" s="375"/>
      <c r="AJ417" s="375"/>
      <c r="AK417" s="375"/>
      <c r="AL417" s="375"/>
      <c r="AM417" s="375"/>
      <c r="AN417" s="375"/>
      <c r="AO417" s="375"/>
      <c r="AP417" s="375"/>
      <c r="AQ417" s="375"/>
      <c r="AR417" s="375"/>
      <c r="AS417" s="375"/>
      <c r="AT417" s="375"/>
      <c r="AU417" s="375"/>
      <c r="AV417" s="375"/>
      <c r="AW417" s="375"/>
      <c r="AX417" s="375"/>
      <c r="AY417" s="375"/>
      <c r="AZ417" s="375"/>
      <c r="BB417" s="450"/>
      <c r="BZ417" s="375"/>
      <c r="CA417" s="375"/>
      <c r="CB417" s="375"/>
      <c r="CC417" s="375"/>
      <c r="CD417" s="375"/>
      <c r="CE417" s="375"/>
      <c r="CF417" s="375"/>
      <c r="CG417" s="375"/>
      <c r="CH417" s="375"/>
      <c r="CI417" s="375"/>
      <c r="CJ417" s="375"/>
      <c r="CK417" s="375"/>
      <c r="CL417" s="375"/>
      <c r="CM417" s="375"/>
      <c r="CN417" s="375"/>
      <c r="CO417" s="375"/>
      <c r="CP417" s="375"/>
      <c r="CQ417" s="375"/>
      <c r="CR417" s="375"/>
      <c r="CS417" s="375"/>
      <c r="CT417" s="375"/>
      <c r="CU417" s="375"/>
      <c r="CV417" s="375"/>
      <c r="CW417" s="375"/>
      <c r="CX417" s="375"/>
      <c r="CY417" s="375"/>
      <c r="CZ417" s="375"/>
    </row>
    <row r="418" s="374" customFormat="true" ht="25.15" customHeight="true" x14ac:dyDescent="0.2">
      <c r="A418" s="450"/>
      <c r="B418" s="1063"/>
      <c r="C418" s="1221" t="s">
        <v>731</v>
      </c>
      <c r="D418" s="1222"/>
      <c r="E418" s="1013">
        <v>0.44524738509553397</v>
      </c>
      <c r="F418" s="20"/>
      <c r="G418" s="20"/>
      <c r="H418" s="1222" t="s">
        <v>730</v>
      </c>
      <c r="I418" s="1222"/>
      <c r="J418" s="1014">
        <v>0.43242431386628799</v>
      </c>
      <c r="K418" s="20"/>
      <c r="L418" s="20"/>
      <c r="M418" s="1222" t="s">
        <v>512</v>
      </c>
      <c r="N418" s="1222"/>
      <c r="O418" s="1015">
        <v>0.31598337668922821</v>
      </c>
      <c r="P418" s="20"/>
      <c r="Q418" s="20"/>
      <c r="R418" s="375"/>
      <c r="Z418" s="375"/>
      <c r="AA418" s="375"/>
      <c r="AB418" s="375"/>
      <c r="AC418" s="375"/>
      <c r="AD418" s="375"/>
      <c r="AE418" s="375"/>
      <c r="AF418" s="375"/>
      <c r="AG418" s="375"/>
      <c r="AH418" s="375"/>
      <c r="AI418" s="375"/>
      <c r="AJ418" s="375"/>
      <c r="AK418" s="375"/>
      <c r="AL418" s="375"/>
      <c r="AM418" s="375"/>
      <c r="AN418" s="375"/>
      <c r="AO418" s="375"/>
      <c r="AP418" s="375"/>
      <c r="AQ418" s="375"/>
      <c r="AR418" s="375"/>
      <c r="AS418" s="375"/>
      <c r="AT418" s="375"/>
      <c r="AU418" s="375"/>
      <c r="AV418" s="375"/>
      <c r="AW418" s="375"/>
      <c r="AX418" s="375"/>
      <c r="AY418" s="375"/>
      <c r="AZ418" s="375"/>
      <c r="BB418" s="450"/>
      <c r="BZ418" s="375"/>
      <c r="CA418" s="375"/>
      <c r="CB418" s="375"/>
      <c r="CC418" s="375"/>
      <c r="CD418" s="375"/>
      <c r="CE418" s="375"/>
      <c r="CF418" s="375"/>
      <c r="CG418" s="375"/>
      <c r="CH418" s="375"/>
      <c r="CI418" s="375"/>
      <c r="CJ418" s="375"/>
      <c r="CK418" s="375"/>
      <c r="CL418" s="375"/>
      <c r="CM418" s="375"/>
      <c r="CN418" s="375"/>
      <c r="CO418" s="375"/>
      <c r="CP418" s="375"/>
      <c r="CQ418" s="375"/>
      <c r="CR418" s="375"/>
      <c r="CS418" s="375"/>
      <c r="CT418" s="375"/>
      <c r="CU418" s="375"/>
      <c r="CV418" s="375"/>
      <c r="CW418" s="375"/>
      <c r="CX418" s="375"/>
      <c r="CY418" s="375"/>
      <c r="CZ418" s="375"/>
    </row>
    <row r="419" s="374" customFormat="true" ht="25.15" customHeight="true" x14ac:dyDescent="0.2">
      <c r="A419" s="450"/>
      <c r="B419" s="1063"/>
      <c r="C419" s="1221" t="s">
        <v>727</v>
      </c>
      <c r="D419" s="1222"/>
      <c r="E419" s="1013">
        <v>0.35259088277791312</v>
      </c>
      <c r="F419" s="20"/>
      <c r="G419" s="20"/>
      <c r="H419" s="1222" t="s">
        <v>521</v>
      </c>
      <c r="I419" s="1222"/>
      <c r="J419" s="1014">
        <v>0.40673100479209023</v>
      </c>
      <c r="K419" s="20"/>
      <c r="L419" s="20"/>
      <c r="M419" s="1222" t="s">
        <v>732</v>
      </c>
      <c r="N419" s="1222"/>
      <c r="O419" s="1015">
        <v>0.28820604554570056</v>
      </c>
      <c r="P419" s="20"/>
      <c r="Q419" s="20"/>
      <c r="R419" s="375"/>
      <c r="Z419" s="375"/>
      <c r="AA419" s="375"/>
      <c r="AB419" s="375"/>
      <c r="AC419" s="375"/>
      <c r="AD419" s="375"/>
      <c r="AE419" s="375"/>
      <c r="AF419" s="375"/>
      <c r="AG419" s="375"/>
      <c r="AH419" s="375"/>
      <c r="AI419" s="375"/>
      <c r="AJ419" s="375"/>
      <c r="AK419" s="375"/>
      <c r="AL419" s="375"/>
      <c r="AM419" s="375"/>
      <c r="AN419" s="375"/>
      <c r="AO419" s="375"/>
      <c r="AP419" s="375"/>
      <c r="AQ419" s="375"/>
      <c r="AR419" s="375"/>
      <c r="AS419" s="375"/>
      <c r="AT419" s="375"/>
      <c r="AU419" s="375"/>
      <c r="AV419" s="375"/>
      <c r="AW419" s="375"/>
      <c r="AX419" s="375"/>
      <c r="AY419" s="375"/>
      <c r="AZ419" s="375"/>
      <c r="BB419" s="450"/>
      <c r="BZ419" s="375"/>
      <c r="CA419" s="375"/>
      <c r="CB419" s="375"/>
      <c r="CC419" s="375"/>
      <c r="CD419" s="375"/>
      <c r="CE419" s="375"/>
      <c r="CF419" s="375"/>
      <c r="CG419" s="375"/>
      <c r="CH419" s="375"/>
      <c r="CI419" s="375"/>
      <c r="CJ419" s="375"/>
      <c r="CK419" s="375"/>
      <c r="CL419" s="375"/>
      <c r="CM419" s="375"/>
      <c r="CN419" s="375"/>
      <c r="CO419" s="375"/>
      <c r="CP419" s="375"/>
      <c r="CQ419" s="375"/>
      <c r="CR419" s="375"/>
      <c r="CS419" s="375"/>
      <c r="CT419" s="375"/>
      <c r="CU419" s="375"/>
      <c r="CV419" s="375"/>
      <c r="CW419" s="375"/>
      <c r="CX419" s="375"/>
      <c r="CY419" s="375"/>
      <c r="CZ419" s="375"/>
    </row>
    <row r="420" s="374" customFormat="true" ht="25.15" customHeight="true" x14ac:dyDescent="0.2">
      <c r="A420" s="450"/>
      <c r="B420" s="1063"/>
      <c r="C420" s="1221" t="s">
        <v>733</v>
      </c>
      <c r="D420" s="1222"/>
      <c r="E420" s="1013">
        <v>0.348308071978155</v>
      </c>
      <c r="F420" s="20"/>
      <c r="G420" s="20"/>
      <c r="H420" s="1222" t="s">
        <v>512</v>
      </c>
      <c r="I420" s="1222"/>
      <c r="J420" s="1014">
        <v>0.40583346457876152</v>
      </c>
      <c r="K420" s="20"/>
      <c r="L420" s="20"/>
      <c r="M420" s="1222" t="s">
        <v>513</v>
      </c>
      <c r="N420" s="1222"/>
      <c r="O420" s="1015">
        <v>-0.28497840550679054</v>
      </c>
      <c r="P420" s="20"/>
      <c r="Q420" s="20"/>
      <c r="R420" s="375"/>
      <c r="Z420" s="375"/>
      <c r="AA420" s="375"/>
      <c r="AB420" s="375"/>
      <c r="AC420" s="375"/>
      <c r="AD420" s="375"/>
      <c r="AE420" s="375"/>
      <c r="AF420" s="375"/>
      <c r="AG420" s="375"/>
      <c r="AH420" s="375"/>
      <c r="AI420" s="375"/>
      <c r="AJ420" s="375"/>
      <c r="AK420" s="375"/>
      <c r="AL420" s="375"/>
      <c r="AM420" s="375"/>
      <c r="AN420" s="375"/>
      <c r="AO420" s="375"/>
      <c r="AP420" s="375"/>
      <c r="AQ420" s="375"/>
      <c r="AR420" s="375"/>
      <c r="AS420" s="375"/>
      <c r="AT420" s="375"/>
      <c r="AU420" s="375"/>
      <c r="AV420" s="375"/>
      <c r="AW420" s="375"/>
      <c r="AX420" s="375"/>
      <c r="AY420" s="375"/>
      <c r="AZ420" s="375"/>
      <c r="BB420" s="450"/>
      <c r="BZ420" s="375"/>
      <c r="CA420" s="375"/>
      <c r="CB420" s="375"/>
      <c r="CC420" s="375"/>
      <c r="CD420" s="375"/>
      <c r="CE420" s="375"/>
      <c r="CF420" s="375"/>
      <c r="CG420" s="375"/>
      <c r="CH420" s="375"/>
      <c r="CI420" s="375"/>
      <c r="CJ420" s="375"/>
      <c r="CK420" s="375"/>
      <c r="CL420" s="375"/>
      <c r="CM420" s="375"/>
      <c r="CN420" s="375"/>
      <c r="CO420" s="375"/>
      <c r="CP420" s="375"/>
      <c r="CQ420" s="375"/>
      <c r="CR420" s="375"/>
      <c r="CS420" s="375"/>
      <c r="CT420" s="375"/>
      <c r="CU420" s="375"/>
      <c r="CV420" s="375"/>
      <c r="CW420" s="375"/>
      <c r="CX420" s="375"/>
      <c r="CY420" s="375"/>
      <c r="CZ420" s="375"/>
    </row>
    <row r="421" s="374" customFormat="true" ht="25.15" customHeight="true" x14ac:dyDescent="0.2">
      <c r="A421" s="450"/>
      <c r="B421" s="1063"/>
      <c r="C421" s="1221" t="s">
        <v>734</v>
      </c>
      <c r="D421" s="1222"/>
      <c r="E421" s="1013">
        <v>-0.31764051173253333</v>
      </c>
      <c r="F421" s="20"/>
      <c r="G421" s="20"/>
      <c r="H421" s="1222" t="s">
        <v>511</v>
      </c>
      <c r="I421" s="1222"/>
      <c r="J421" s="1014">
        <v>0.40410035491492391</v>
      </c>
      <c r="K421" s="20"/>
      <c r="L421" s="20"/>
      <c r="M421" s="1222" t="s">
        <v>521</v>
      </c>
      <c r="N421" s="1222"/>
      <c r="O421" s="1015">
        <v>0.27672914847823255</v>
      </c>
      <c r="P421" s="20"/>
      <c r="Q421" s="20"/>
      <c r="R421" s="375"/>
      <c r="Z421" s="375"/>
      <c r="AA421" s="375"/>
      <c r="AB421" s="375"/>
      <c r="AC421" s="375"/>
      <c r="AD421" s="375"/>
      <c r="AE421" s="375"/>
      <c r="AF421" s="375"/>
      <c r="AG421" s="375"/>
      <c r="AH421" s="375"/>
      <c r="AI421" s="375"/>
      <c r="AJ421" s="375"/>
      <c r="AK421" s="375"/>
      <c r="AL421" s="375"/>
      <c r="AM421" s="375"/>
      <c r="AN421" s="375"/>
      <c r="AO421" s="375"/>
      <c r="AP421" s="375"/>
      <c r="AQ421" s="375"/>
      <c r="AR421" s="375"/>
      <c r="AS421" s="375"/>
      <c r="AT421" s="375"/>
      <c r="AU421" s="375"/>
      <c r="AV421" s="375"/>
      <c r="AW421" s="375"/>
      <c r="AX421" s="375"/>
      <c r="AY421" s="375"/>
      <c r="AZ421" s="375"/>
      <c r="BB421" s="450"/>
      <c r="BZ421" s="375"/>
      <c r="CA421" s="375"/>
      <c r="CB421" s="375"/>
      <c r="CC421" s="375"/>
      <c r="CD421" s="375"/>
      <c r="CE421" s="375"/>
      <c r="CF421" s="375"/>
      <c r="CG421" s="375"/>
      <c r="CH421" s="375"/>
      <c r="CI421" s="375"/>
      <c r="CJ421" s="375"/>
      <c r="CK421" s="375"/>
      <c r="CL421" s="375"/>
      <c r="CM421" s="375"/>
      <c r="CN421" s="375"/>
      <c r="CO421" s="375"/>
      <c r="CP421" s="375"/>
      <c r="CQ421" s="375"/>
      <c r="CR421" s="375"/>
      <c r="CS421" s="375"/>
      <c r="CT421" s="375"/>
      <c r="CU421" s="375"/>
      <c r="CV421" s="375"/>
      <c r="CW421" s="375"/>
      <c r="CX421" s="375"/>
      <c r="CY421" s="375"/>
      <c r="CZ421" s="375"/>
    </row>
    <row r="422" s="374" customFormat="true" ht="25.15" customHeight="true" x14ac:dyDescent="0.2">
      <c r="A422" s="450"/>
      <c r="B422" s="1063"/>
      <c r="C422" s="1221" t="s">
        <v>528</v>
      </c>
      <c r="D422" s="1222"/>
      <c r="E422" s="1013">
        <v>0.27099375305989792</v>
      </c>
      <c r="F422" s="20"/>
      <c r="G422" s="20"/>
      <c r="H422" s="1222" t="s">
        <v>731</v>
      </c>
      <c r="I422" s="1222"/>
      <c r="J422" s="1014">
        <v>0.37305716845994824</v>
      </c>
      <c r="K422" s="20"/>
      <c r="L422" s="20"/>
      <c r="M422" s="1222" t="s">
        <v>458</v>
      </c>
      <c r="N422" s="1222"/>
      <c r="O422" s="1015">
        <v>0.2526629945279204</v>
      </c>
      <c r="P422" s="20"/>
      <c r="Q422" s="20"/>
      <c r="R422" s="375"/>
      <c r="Z422" s="375"/>
      <c r="AA422" s="375"/>
      <c r="AB422" s="375"/>
      <c r="AC422" s="375"/>
      <c r="AD422" s="375"/>
      <c r="AE422" s="375"/>
      <c r="AF422" s="375"/>
      <c r="AG422" s="375"/>
      <c r="AH422" s="375"/>
      <c r="AI422" s="375"/>
      <c r="AJ422" s="375"/>
      <c r="AK422" s="375"/>
      <c r="AL422" s="375"/>
      <c r="AM422" s="375"/>
      <c r="AN422" s="375"/>
      <c r="AO422" s="375"/>
      <c r="AP422" s="375"/>
      <c r="AQ422" s="375"/>
      <c r="AR422" s="375"/>
      <c r="AS422" s="375"/>
      <c r="AT422" s="375"/>
      <c r="AU422" s="375"/>
      <c r="AV422" s="375"/>
      <c r="AW422" s="375"/>
      <c r="AX422" s="375"/>
      <c r="AY422" s="375"/>
      <c r="AZ422" s="375"/>
      <c r="BB422" s="450"/>
      <c r="BZ422" s="375"/>
      <c r="CA422" s="375"/>
      <c r="CB422" s="375"/>
      <c r="CC422" s="375"/>
      <c r="CD422" s="375"/>
      <c r="CE422" s="375"/>
      <c r="CF422" s="375"/>
      <c r="CG422" s="375"/>
      <c r="CH422" s="375"/>
      <c r="CI422" s="375"/>
      <c r="CJ422" s="375"/>
      <c r="CK422" s="375"/>
      <c r="CL422" s="375"/>
      <c r="CM422" s="375"/>
      <c r="CN422" s="375"/>
      <c r="CO422" s="375"/>
      <c r="CP422" s="375"/>
      <c r="CQ422" s="375"/>
      <c r="CR422" s="375"/>
      <c r="CS422" s="375"/>
      <c r="CT422" s="375"/>
      <c r="CU422" s="375"/>
      <c r="CV422" s="375"/>
      <c r="CW422" s="375"/>
      <c r="CX422" s="375"/>
      <c r="CY422" s="375"/>
      <c r="CZ422" s="375"/>
    </row>
    <row r="423" s="374" customFormat="true" ht="25.15" customHeight="true" x14ac:dyDescent="0.2">
      <c r="A423" s="450"/>
      <c r="B423" s="1063"/>
      <c r="C423" s="1221" t="s">
        <v>623</v>
      </c>
      <c r="D423" s="1222"/>
      <c r="E423" s="1013">
        <v>-0.26696637398801798</v>
      </c>
      <c r="F423" s="20"/>
      <c r="G423" s="20"/>
      <c r="H423" s="1222" t="s">
        <v>461</v>
      </c>
      <c r="I423" s="1222"/>
      <c r="J423" s="1014">
        <v>-0.35164819596445301</v>
      </c>
      <c r="K423" s="20"/>
      <c r="L423" s="20"/>
      <c r="M423" s="1222" t="s">
        <v>461</v>
      </c>
      <c r="N423" s="1222"/>
      <c r="O423" s="1015">
        <v>-0.24777365746638533</v>
      </c>
      <c r="P423" s="20"/>
      <c r="Q423" s="20"/>
      <c r="R423" s="375"/>
      <c r="Z423" s="375"/>
      <c r="AA423" s="375"/>
      <c r="AB423" s="375"/>
      <c r="AC423" s="375"/>
      <c r="AD423" s="375"/>
      <c r="AE423" s="375"/>
      <c r="AF423" s="375"/>
      <c r="AG423" s="375"/>
      <c r="AH423" s="375"/>
      <c r="AI423" s="375"/>
      <c r="AJ423" s="375"/>
      <c r="AK423" s="375"/>
      <c r="AL423" s="375"/>
      <c r="AM423" s="375"/>
      <c r="AN423" s="375"/>
      <c r="AO423" s="375"/>
      <c r="AP423" s="375"/>
      <c r="AQ423" s="375"/>
      <c r="AR423" s="375"/>
      <c r="AS423" s="375"/>
      <c r="AT423" s="375"/>
      <c r="AU423" s="375"/>
      <c r="AV423" s="375"/>
      <c r="AW423" s="375"/>
      <c r="AX423" s="375"/>
      <c r="AY423" s="375"/>
      <c r="AZ423" s="375"/>
      <c r="BB423" s="450"/>
      <c r="BZ423" s="375"/>
      <c r="CA423" s="375"/>
      <c r="CB423" s="375"/>
      <c r="CC423" s="375"/>
      <c r="CD423" s="375"/>
      <c r="CE423" s="375"/>
      <c r="CF423" s="375"/>
      <c r="CG423" s="375"/>
      <c r="CH423" s="375"/>
      <c r="CI423" s="375"/>
      <c r="CJ423" s="375"/>
      <c r="CK423" s="375"/>
      <c r="CL423" s="375"/>
      <c r="CM423" s="375"/>
      <c r="CN423" s="375"/>
      <c r="CO423" s="375"/>
      <c r="CP423" s="375"/>
      <c r="CQ423" s="375"/>
      <c r="CR423" s="375"/>
      <c r="CS423" s="375"/>
      <c r="CT423" s="375"/>
      <c r="CU423" s="375"/>
      <c r="CV423" s="375"/>
      <c r="CW423" s="375"/>
      <c r="CX423" s="375"/>
      <c r="CY423" s="375"/>
      <c r="CZ423" s="375"/>
    </row>
    <row r="424" s="374" customFormat="true" ht="25.15" customHeight="true" x14ac:dyDescent="0.2">
      <c r="A424" s="450"/>
      <c r="B424" s="1063"/>
      <c r="C424" s="1221" t="s">
        <v>620</v>
      </c>
      <c r="D424" s="1222"/>
      <c r="E424" s="1013">
        <v>-0.2539845476863522</v>
      </c>
      <c r="F424" s="20"/>
      <c r="G424" s="20"/>
      <c r="H424" s="1222" t="s">
        <v>458</v>
      </c>
      <c r="I424" s="1222"/>
      <c r="J424" s="1014">
        <v>0.30705420676907474</v>
      </c>
      <c r="K424" s="20"/>
      <c r="L424" s="20"/>
      <c r="M424" s="1222" t="s">
        <v>733</v>
      </c>
      <c r="N424" s="1222"/>
      <c r="O424" s="1015">
        <v>0.23607936352721381</v>
      </c>
      <c r="P424" s="20"/>
      <c r="Q424" s="20"/>
      <c r="R424" s="375"/>
      <c r="Z424" s="375"/>
      <c r="AA424" s="375"/>
      <c r="AB424" s="375"/>
      <c r="AC424" s="375"/>
      <c r="AD424" s="375"/>
      <c r="AE424" s="375"/>
      <c r="AF424" s="375"/>
      <c r="AG424" s="375"/>
      <c r="AH424" s="375"/>
      <c r="AI424" s="375"/>
      <c r="AJ424" s="375"/>
      <c r="AK424" s="375"/>
      <c r="AL424" s="375"/>
      <c r="AM424" s="375"/>
      <c r="AN424" s="375"/>
      <c r="AO424" s="375"/>
      <c r="AP424" s="375"/>
      <c r="AQ424" s="375"/>
      <c r="AR424" s="375"/>
      <c r="AS424" s="375"/>
      <c r="AT424" s="375"/>
      <c r="AU424" s="375"/>
      <c r="AV424" s="375"/>
      <c r="AW424" s="375"/>
      <c r="AX424" s="375"/>
      <c r="AY424" s="375"/>
      <c r="AZ424" s="375"/>
      <c r="BB424" s="450"/>
      <c r="BZ424" s="375"/>
      <c r="CA424" s="375"/>
      <c r="CB424" s="375"/>
      <c r="CC424" s="375"/>
      <c r="CD424" s="375"/>
      <c r="CE424" s="375"/>
      <c r="CF424" s="375"/>
      <c r="CG424" s="375"/>
      <c r="CH424" s="375"/>
      <c r="CI424" s="375"/>
      <c r="CJ424" s="375"/>
      <c r="CK424" s="375"/>
      <c r="CL424" s="375"/>
      <c r="CM424" s="375"/>
      <c r="CN424" s="375"/>
      <c r="CO424" s="375"/>
      <c r="CP424" s="375"/>
      <c r="CQ424" s="375"/>
      <c r="CR424" s="375"/>
      <c r="CS424" s="375"/>
      <c r="CT424" s="375"/>
      <c r="CU424" s="375"/>
      <c r="CV424" s="375"/>
      <c r="CW424" s="375"/>
      <c r="CX424" s="375"/>
      <c r="CY424" s="375"/>
      <c r="CZ424" s="375"/>
    </row>
    <row r="425" s="374" customFormat="true" ht="25.15" customHeight="true" x14ac:dyDescent="0.2">
      <c r="A425" s="450"/>
      <c r="B425" s="1063"/>
      <c r="C425" s="1221" t="s">
        <v>732</v>
      </c>
      <c r="D425" s="1222"/>
      <c r="E425" s="1013">
        <v>0.23843780469808873</v>
      </c>
      <c r="F425" s="20"/>
      <c r="G425" s="20"/>
      <c r="H425" s="1222" t="s">
        <v>735</v>
      </c>
      <c r="I425" s="1222"/>
      <c r="J425" s="1014">
        <v>0.28146815764127953</v>
      </c>
      <c r="K425" s="20"/>
      <c r="L425" s="20"/>
      <c r="M425" s="1222" t="s">
        <v>735</v>
      </c>
      <c r="N425" s="1222"/>
      <c r="O425" s="1015">
        <v>0.23103333774987189</v>
      </c>
      <c r="P425" s="20"/>
      <c r="Q425" s="20"/>
      <c r="R425" s="375"/>
      <c r="Z425" s="375"/>
      <c r="AA425" s="375"/>
      <c r="AB425" s="375"/>
      <c r="AC425" s="375"/>
      <c r="AD425" s="375"/>
      <c r="AE425" s="375"/>
      <c r="AF425" s="375"/>
      <c r="AG425" s="375"/>
      <c r="AH425" s="375"/>
      <c r="AI425" s="375"/>
      <c r="AJ425" s="375"/>
      <c r="AK425" s="375"/>
      <c r="AL425" s="375"/>
      <c r="AM425" s="375"/>
      <c r="AN425" s="375"/>
      <c r="AO425" s="375"/>
      <c r="AP425" s="375"/>
      <c r="AQ425" s="375"/>
      <c r="AR425" s="375"/>
      <c r="AS425" s="375"/>
      <c r="AT425" s="375"/>
      <c r="AU425" s="375"/>
      <c r="AV425" s="375"/>
      <c r="AW425" s="375"/>
      <c r="AX425" s="375"/>
      <c r="AY425" s="375"/>
      <c r="AZ425" s="375"/>
      <c r="BB425" s="450"/>
      <c r="BZ425" s="375"/>
      <c r="CA425" s="375"/>
      <c r="CB425" s="375"/>
      <c r="CC425" s="375"/>
      <c r="CD425" s="375"/>
      <c r="CE425" s="375"/>
      <c r="CF425" s="375"/>
      <c r="CG425" s="375"/>
      <c r="CH425" s="375"/>
      <c r="CI425" s="375"/>
      <c r="CJ425" s="375"/>
      <c r="CK425" s="375"/>
      <c r="CL425" s="375"/>
      <c r="CM425" s="375"/>
      <c r="CN425" s="375"/>
      <c r="CO425" s="375"/>
      <c r="CP425" s="375"/>
      <c r="CQ425" s="375"/>
      <c r="CR425" s="375"/>
      <c r="CS425" s="375"/>
      <c r="CT425" s="375"/>
      <c r="CU425" s="375"/>
      <c r="CV425" s="375"/>
      <c r="CW425" s="375"/>
      <c r="CX425" s="375"/>
      <c r="CY425" s="375"/>
      <c r="CZ425" s="375"/>
    </row>
    <row r="426" s="374" customFormat="true" ht="25.15" customHeight="true" x14ac:dyDescent="0.2">
      <c r="A426" s="450"/>
      <c r="B426" s="1063"/>
      <c r="C426" s="1221" t="s">
        <v>736</v>
      </c>
      <c r="D426" s="1222"/>
      <c r="E426" s="1013">
        <v>0.22301698095978553</v>
      </c>
      <c r="F426" s="20"/>
      <c r="G426" s="20"/>
      <c r="H426" s="1222" t="s">
        <v>655</v>
      </c>
      <c r="I426" s="1222"/>
      <c r="J426" s="1014">
        <v>-0.27504739002721151</v>
      </c>
      <c r="K426" s="20"/>
      <c r="L426" s="20"/>
      <c r="M426" s="1222" t="s">
        <v>730</v>
      </c>
      <c r="N426" s="1222"/>
      <c r="O426" s="1015">
        <v>0.22333049161669893</v>
      </c>
      <c r="P426" s="20"/>
      <c r="Q426" s="20"/>
      <c r="R426" s="375"/>
      <c r="Z426" s="375"/>
      <c r="AA426" s="375"/>
      <c r="AB426" s="375"/>
      <c r="AC426" s="375"/>
      <c r="AD426" s="375"/>
      <c r="AE426" s="375"/>
      <c r="AF426" s="375"/>
      <c r="AG426" s="375"/>
      <c r="AH426" s="375"/>
      <c r="AI426" s="375"/>
      <c r="AJ426" s="375"/>
      <c r="AK426" s="375"/>
      <c r="AL426" s="375"/>
      <c r="AM426" s="375"/>
      <c r="AN426" s="375"/>
      <c r="AO426" s="375"/>
      <c r="AP426" s="375"/>
      <c r="AQ426" s="375"/>
      <c r="AR426" s="375"/>
      <c r="AS426" s="375"/>
      <c r="AT426" s="375"/>
      <c r="AU426" s="375"/>
      <c r="AV426" s="375"/>
      <c r="AW426" s="375"/>
      <c r="AX426" s="375"/>
      <c r="AY426" s="375"/>
      <c r="AZ426" s="375"/>
      <c r="BB426" s="450"/>
      <c r="BZ426" s="375"/>
      <c r="CA426" s="375"/>
      <c r="CB426" s="375"/>
      <c r="CC426" s="375"/>
      <c r="CD426" s="375"/>
      <c r="CE426" s="375"/>
      <c r="CF426" s="375"/>
      <c r="CG426" s="375"/>
      <c r="CH426" s="375"/>
      <c r="CI426" s="375"/>
      <c r="CJ426" s="375"/>
      <c r="CK426" s="375"/>
      <c r="CL426" s="375"/>
      <c r="CM426" s="375"/>
      <c r="CN426" s="375"/>
      <c r="CO426" s="375"/>
      <c r="CP426" s="375"/>
      <c r="CQ426" s="375"/>
      <c r="CR426" s="375"/>
      <c r="CS426" s="375"/>
      <c r="CT426" s="375"/>
      <c r="CU426" s="375"/>
      <c r="CV426" s="375"/>
      <c r="CW426" s="375"/>
      <c r="CX426" s="375"/>
      <c r="CY426" s="375"/>
      <c r="CZ426" s="375"/>
    </row>
    <row r="427" s="374" customFormat="true" ht="25.15" customHeight="true" x14ac:dyDescent="0.2">
      <c r="A427" s="450"/>
      <c r="B427" s="1063"/>
      <c r="C427" s="1221" t="s">
        <v>735</v>
      </c>
      <c r="D427" s="1222"/>
      <c r="E427" s="1013">
        <v>0.21320270708306624</v>
      </c>
      <c r="F427" s="20"/>
      <c r="G427" s="20"/>
      <c r="H427" s="1222" t="s">
        <v>733</v>
      </c>
      <c r="I427" s="1222"/>
      <c r="J427" s="1014">
        <v>0.24880752689075011</v>
      </c>
      <c r="K427" s="20"/>
      <c r="L427" s="20"/>
      <c r="M427" s="1222" t="s">
        <v>737</v>
      </c>
      <c r="N427" s="1222"/>
      <c r="O427" s="1015">
        <v>-0.20375283506795705</v>
      </c>
      <c r="P427" s="20"/>
      <c r="Q427" s="20"/>
      <c r="R427" s="375"/>
      <c r="Z427" s="375"/>
      <c r="AA427" s="375"/>
      <c r="AB427" s="375"/>
      <c r="AC427" s="375"/>
      <c r="AD427" s="375"/>
      <c r="AE427" s="375"/>
      <c r="AF427" s="375"/>
      <c r="AG427" s="375"/>
      <c r="AH427" s="375"/>
      <c r="AI427" s="375"/>
      <c r="AJ427" s="375"/>
      <c r="AK427" s="375"/>
      <c r="AL427" s="375"/>
      <c r="AM427" s="375"/>
      <c r="AN427" s="375"/>
      <c r="AO427" s="375"/>
      <c r="AP427" s="375"/>
      <c r="AQ427" s="375"/>
      <c r="AR427" s="375"/>
      <c r="AS427" s="375"/>
      <c r="AT427" s="375"/>
      <c r="AU427" s="375"/>
      <c r="AV427" s="375"/>
      <c r="AW427" s="375"/>
      <c r="AX427" s="375"/>
      <c r="AY427" s="375"/>
      <c r="AZ427" s="375"/>
      <c r="BB427" s="450"/>
      <c r="BZ427" s="375"/>
      <c r="CA427" s="375"/>
      <c r="CB427" s="375"/>
      <c r="CC427" s="375"/>
      <c r="CD427" s="375"/>
      <c r="CE427" s="375"/>
      <c r="CF427" s="375"/>
      <c r="CG427" s="375"/>
      <c r="CH427" s="375"/>
      <c r="CI427" s="375"/>
      <c r="CJ427" s="375"/>
      <c r="CK427" s="375"/>
      <c r="CL427" s="375"/>
      <c r="CM427" s="375"/>
      <c r="CN427" s="375"/>
      <c r="CO427" s="375"/>
      <c r="CP427" s="375"/>
      <c r="CQ427" s="375"/>
      <c r="CR427" s="375"/>
      <c r="CS427" s="375"/>
      <c r="CT427" s="375"/>
      <c r="CU427" s="375"/>
      <c r="CV427" s="375"/>
      <c r="CW427" s="375"/>
      <c r="CX427" s="375"/>
      <c r="CY427" s="375"/>
      <c r="CZ427" s="375"/>
    </row>
    <row r="428" s="374" customFormat="true" ht="25.15" customHeight="true" x14ac:dyDescent="0.2">
      <c r="A428" s="450"/>
      <c r="B428" s="1063"/>
      <c r="C428" s="1221" t="s">
        <v>737</v>
      </c>
      <c r="D428" s="1222"/>
      <c r="E428" s="1013">
        <v>-0.20270333165828811</v>
      </c>
      <c r="F428" s="20"/>
      <c r="G428" s="20"/>
      <c r="H428" s="1222" t="s">
        <v>738</v>
      </c>
      <c r="I428" s="1222"/>
      <c r="J428" s="1014">
        <v>0.24684422452155738</v>
      </c>
      <c r="K428" s="20"/>
      <c r="L428" s="20"/>
      <c r="M428" s="1222" t="s">
        <v>528</v>
      </c>
      <c r="N428" s="1222"/>
      <c r="O428" s="1015">
        <v>0.19575611340178284</v>
      </c>
      <c r="P428" s="20"/>
      <c r="Q428" s="20"/>
      <c r="R428" s="375"/>
      <c r="Z428" s="375"/>
      <c r="AA428" s="375"/>
      <c r="AB428" s="375"/>
      <c r="AC428" s="375"/>
      <c r="AD428" s="375"/>
      <c r="AE428" s="375"/>
      <c r="AF428" s="375"/>
      <c r="AG428" s="375"/>
      <c r="AH428" s="375"/>
      <c r="AI428" s="375"/>
      <c r="AJ428" s="375"/>
      <c r="AK428" s="375"/>
      <c r="AL428" s="375"/>
      <c r="AM428" s="375"/>
      <c r="AN428" s="375"/>
      <c r="AO428" s="375"/>
      <c r="AP428" s="375"/>
      <c r="AQ428" s="375"/>
      <c r="AR428" s="375"/>
      <c r="AS428" s="375"/>
      <c r="AT428" s="375"/>
      <c r="AU428" s="375"/>
      <c r="AV428" s="375"/>
      <c r="AW428" s="375"/>
      <c r="AX428" s="375"/>
      <c r="AY428" s="375"/>
      <c r="AZ428" s="375"/>
      <c r="BB428" s="450"/>
      <c r="BZ428" s="375"/>
      <c r="CA428" s="375"/>
      <c r="CB428" s="375"/>
      <c r="CC428" s="375"/>
      <c r="CD428" s="375"/>
      <c r="CE428" s="375"/>
      <c r="CF428" s="375"/>
      <c r="CG428" s="375"/>
      <c r="CH428" s="375"/>
      <c r="CI428" s="375"/>
      <c r="CJ428" s="375"/>
      <c r="CK428" s="375"/>
      <c r="CL428" s="375"/>
      <c r="CM428" s="375"/>
      <c r="CN428" s="375"/>
      <c r="CO428" s="375"/>
      <c r="CP428" s="375"/>
      <c r="CQ428" s="375"/>
      <c r="CR428" s="375"/>
      <c r="CS428" s="375"/>
      <c r="CT428" s="375"/>
      <c r="CU428" s="375"/>
      <c r="CV428" s="375"/>
      <c r="CW428" s="375"/>
      <c r="CX428" s="375"/>
      <c r="CY428" s="375"/>
      <c r="CZ428" s="375"/>
    </row>
    <row r="429" s="374" customFormat="true" ht="25.15" customHeight="true" x14ac:dyDescent="0.2">
      <c r="A429" s="450"/>
      <c r="B429" s="1063"/>
      <c r="C429" s="1221" t="s">
        <v>739</v>
      </c>
      <c r="D429" s="1222"/>
      <c r="E429" s="1013">
        <v>0.18684598034380598</v>
      </c>
      <c r="F429" s="20"/>
      <c r="G429" s="20"/>
      <c r="H429" s="1222" t="s">
        <v>732</v>
      </c>
      <c r="I429" s="1222"/>
      <c r="J429" s="1014">
        <v>0.22461847491561132</v>
      </c>
      <c r="K429" s="20"/>
      <c r="L429" s="20"/>
      <c r="M429" s="1222" t="s">
        <v>740</v>
      </c>
      <c r="N429" s="1222"/>
      <c r="O429" s="1015">
        <v>-0.17136757109681555</v>
      </c>
      <c r="P429" s="20"/>
      <c r="Q429" s="20"/>
      <c r="R429" s="375"/>
      <c r="Z429" s="375"/>
      <c r="AA429" s="375"/>
      <c r="AB429" s="375"/>
      <c r="AC429" s="375"/>
      <c r="AD429" s="375"/>
      <c r="AE429" s="375"/>
      <c r="AF429" s="375"/>
      <c r="AG429" s="375"/>
      <c r="AH429" s="375"/>
      <c r="AI429" s="375"/>
      <c r="AJ429" s="375"/>
      <c r="AK429" s="375"/>
      <c r="AL429" s="375"/>
      <c r="AM429" s="375"/>
      <c r="AN429" s="375"/>
      <c r="AO429" s="375"/>
      <c r="AP429" s="375"/>
      <c r="AQ429" s="375"/>
      <c r="AR429" s="375"/>
      <c r="AS429" s="375"/>
      <c r="AT429" s="375"/>
      <c r="AU429" s="375"/>
      <c r="AV429" s="375"/>
      <c r="AW429" s="375"/>
      <c r="AX429" s="375"/>
      <c r="AY429" s="375"/>
      <c r="AZ429" s="375"/>
      <c r="BB429" s="450"/>
      <c r="BZ429" s="375"/>
      <c r="CA429" s="375"/>
      <c r="CB429" s="375"/>
      <c r="CC429" s="375"/>
      <c r="CD429" s="375"/>
      <c r="CE429" s="375"/>
      <c r="CF429" s="375"/>
      <c r="CG429" s="375"/>
      <c r="CH429" s="375"/>
      <c r="CI429" s="375"/>
      <c r="CJ429" s="375"/>
      <c r="CK429" s="375"/>
      <c r="CL429" s="375"/>
      <c r="CM429" s="375"/>
      <c r="CN429" s="375"/>
      <c r="CO429" s="375"/>
      <c r="CP429" s="375"/>
      <c r="CQ429" s="375"/>
      <c r="CR429" s="375"/>
      <c r="CS429" s="375"/>
      <c r="CT429" s="375"/>
      <c r="CU429" s="375"/>
      <c r="CV429" s="375"/>
      <c r="CW429" s="375"/>
      <c r="CX429" s="375"/>
      <c r="CY429" s="375"/>
      <c r="CZ429" s="375"/>
    </row>
    <row r="430" s="374" customFormat="true" ht="25.15" customHeight="true" x14ac:dyDescent="0.2">
      <c r="A430" s="450"/>
      <c r="B430" s="1063"/>
      <c r="C430" s="1221" t="s">
        <v>537</v>
      </c>
      <c r="D430" s="1222"/>
      <c r="E430" s="1013">
        <v>-0.1718804799378538</v>
      </c>
      <c r="F430" s="20"/>
      <c r="G430" s="20"/>
      <c r="H430" s="1222" t="s">
        <v>728</v>
      </c>
      <c r="I430" s="1222"/>
      <c r="J430" s="1014">
        <v>0.22272782574562144</v>
      </c>
      <c r="K430" s="20"/>
      <c r="L430" s="20"/>
      <c r="M430" s="1222" t="s">
        <v>558</v>
      </c>
      <c r="N430" s="1222"/>
      <c r="O430" s="1015">
        <v>-0.17029564070269151</v>
      </c>
      <c r="P430" s="20"/>
      <c r="Q430" s="20"/>
      <c r="R430" s="375"/>
      <c r="Z430" s="375"/>
      <c r="AA430" s="375"/>
      <c r="AB430" s="375"/>
      <c r="AC430" s="375"/>
      <c r="AD430" s="375"/>
      <c r="AE430" s="375"/>
      <c r="AF430" s="375"/>
      <c r="AG430" s="375"/>
      <c r="AH430" s="375"/>
      <c r="AI430" s="375"/>
      <c r="AJ430" s="375"/>
      <c r="AK430" s="375"/>
      <c r="AL430" s="375"/>
      <c r="AM430" s="375"/>
      <c r="AN430" s="375"/>
      <c r="AO430" s="375"/>
      <c r="AP430" s="375"/>
      <c r="AQ430" s="375"/>
      <c r="AR430" s="375"/>
      <c r="AS430" s="375"/>
      <c r="AT430" s="375"/>
      <c r="AU430" s="375"/>
      <c r="AV430" s="375"/>
      <c r="AW430" s="375"/>
      <c r="AX430" s="375"/>
      <c r="AY430" s="375"/>
      <c r="AZ430" s="375"/>
      <c r="BB430" s="450"/>
      <c r="BZ430" s="375"/>
      <c r="CA430" s="375"/>
      <c r="CB430" s="375"/>
      <c r="CC430" s="375"/>
      <c r="CD430" s="375"/>
      <c r="CE430" s="375"/>
      <c r="CF430" s="375"/>
      <c r="CG430" s="375"/>
      <c r="CH430" s="375"/>
      <c r="CI430" s="375"/>
      <c r="CJ430" s="375"/>
      <c r="CK430" s="375"/>
      <c r="CL430" s="375"/>
      <c r="CM430" s="375"/>
      <c r="CN430" s="375"/>
      <c r="CO430" s="375"/>
      <c r="CP430" s="375"/>
      <c r="CQ430" s="375"/>
      <c r="CR430" s="375"/>
      <c r="CS430" s="375"/>
      <c r="CT430" s="375"/>
      <c r="CU430" s="375"/>
      <c r="CV430" s="375"/>
      <c r="CW430" s="375"/>
      <c r="CX430" s="375"/>
      <c r="CY430" s="375"/>
      <c r="CZ430" s="375"/>
    </row>
    <row r="431" s="374" customFormat="true" ht="25.15" customHeight="true" x14ac:dyDescent="0.2">
      <c r="A431" s="450"/>
      <c r="B431" s="1063"/>
      <c r="C431" s="1221" t="s">
        <v>552</v>
      </c>
      <c r="D431" s="1222"/>
      <c r="E431" s="1013">
        <v>-0.16986930232068778</v>
      </c>
      <c r="F431" s="20"/>
      <c r="G431" s="20"/>
      <c r="H431" s="1222" t="s">
        <v>528</v>
      </c>
      <c r="I431" s="1222"/>
      <c r="J431" s="1014">
        <v>0.20604399462149212</v>
      </c>
      <c r="K431" s="20"/>
      <c r="L431" s="20"/>
      <c r="M431" s="1222" t="s">
        <v>537</v>
      </c>
      <c r="N431" s="1222"/>
      <c r="O431" s="1015">
        <v>-0.1679149784659954</v>
      </c>
      <c r="P431" s="20"/>
      <c r="Q431" s="20"/>
      <c r="R431" s="375"/>
      <c r="Z431" s="375"/>
      <c r="AA431" s="375"/>
      <c r="AB431" s="375"/>
      <c r="AC431" s="375"/>
      <c r="AD431" s="375"/>
      <c r="AE431" s="375"/>
      <c r="AF431" s="375"/>
      <c r="AG431" s="375"/>
      <c r="AH431" s="375"/>
      <c r="AI431" s="375"/>
      <c r="AJ431" s="375"/>
      <c r="AK431" s="375"/>
      <c r="AL431" s="375"/>
      <c r="AM431" s="375"/>
      <c r="AN431" s="375"/>
      <c r="AO431" s="375"/>
      <c r="AP431" s="375"/>
      <c r="AQ431" s="375"/>
      <c r="AR431" s="375"/>
      <c r="AS431" s="375"/>
      <c r="AT431" s="375"/>
      <c r="AU431" s="375"/>
      <c r="AV431" s="375"/>
      <c r="AW431" s="375"/>
      <c r="AX431" s="375"/>
      <c r="AY431" s="375"/>
      <c r="AZ431" s="375"/>
      <c r="BB431" s="450"/>
      <c r="BZ431" s="375"/>
      <c r="CA431" s="375"/>
      <c r="CB431" s="375"/>
      <c r="CC431" s="375"/>
      <c r="CD431" s="375"/>
      <c r="CE431" s="375"/>
      <c r="CF431" s="375"/>
      <c r="CG431" s="375"/>
      <c r="CH431" s="375"/>
      <c r="CI431" s="375"/>
      <c r="CJ431" s="375"/>
      <c r="CK431" s="375"/>
      <c r="CL431" s="375"/>
      <c r="CM431" s="375"/>
      <c r="CN431" s="375"/>
      <c r="CO431" s="375"/>
      <c r="CP431" s="375"/>
      <c r="CQ431" s="375"/>
      <c r="CR431" s="375"/>
      <c r="CS431" s="375"/>
      <c r="CT431" s="375"/>
      <c r="CU431" s="375"/>
      <c r="CV431" s="375"/>
      <c r="CW431" s="375"/>
      <c r="CX431" s="375"/>
      <c r="CY431" s="375"/>
      <c r="CZ431" s="375"/>
    </row>
    <row r="432" s="374" customFormat="true" ht="25.15" customHeight="true" x14ac:dyDescent="0.2">
      <c r="A432" s="450"/>
      <c r="B432" s="1063"/>
      <c r="C432" s="1221" t="s">
        <v>514</v>
      </c>
      <c r="D432" s="1222"/>
      <c r="E432" s="1013">
        <v>-0.16720442991067994</v>
      </c>
      <c r="F432" s="20"/>
      <c r="G432" s="20"/>
      <c r="H432" s="1222" t="s">
        <v>736</v>
      </c>
      <c r="I432" s="1222"/>
      <c r="J432" s="1014">
        <v>0.19967843026337737</v>
      </c>
      <c r="K432" s="20"/>
      <c r="L432" s="20"/>
      <c r="M432" s="1222" t="s">
        <v>507</v>
      </c>
      <c r="N432" s="1222"/>
      <c r="O432" s="1015">
        <v>-0.16003841857028359</v>
      </c>
      <c r="P432" s="20"/>
      <c r="Q432" s="20"/>
      <c r="R432" s="375"/>
      <c r="Z432" s="375"/>
      <c r="AA432" s="375"/>
      <c r="AB432" s="375"/>
      <c r="AC432" s="375"/>
      <c r="AD432" s="375"/>
      <c r="AE432" s="375"/>
      <c r="AF432" s="375"/>
      <c r="AG432" s="375"/>
      <c r="AH432" s="375"/>
      <c r="AI432" s="375"/>
      <c r="AJ432" s="375"/>
      <c r="AK432" s="375"/>
      <c r="AL432" s="375"/>
      <c r="AM432" s="375"/>
      <c r="AN432" s="375"/>
      <c r="AO432" s="375"/>
      <c r="AP432" s="375"/>
      <c r="AQ432" s="375"/>
      <c r="AR432" s="375"/>
      <c r="AS432" s="375"/>
      <c r="AT432" s="375"/>
      <c r="AU432" s="375"/>
      <c r="AV432" s="375"/>
      <c r="AW432" s="375"/>
      <c r="AX432" s="375"/>
      <c r="AY432" s="375"/>
      <c r="AZ432" s="375"/>
      <c r="BB432" s="450"/>
      <c r="BZ432" s="375"/>
      <c r="CA432" s="375"/>
      <c r="CB432" s="375"/>
      <c r="CC432" s="375"/>
      <c r="CD432" s="375"/>
      <c r="CE432" s="375"/>
      <c r="CF432" s="375"/>
      <c r="CG432" s="375"/>
      <c r="CH432" s="375"/>
      <c r="CI432" s="375"/>
      <c r="CJ432" s="375"/>
      <c r="CK432" s="375"/>
      <c r="CL432" s="375"/>
      <c r="CM432" s="375"/>
      <c r="CN432" s="375"/>
      <c r="CO432" s="375"/>
      <c r="CP432" s="375"/>
      <c r="CQ432" s="375"/>
      <c r="CR432" s="375"/>
      <c r="CS432" s="375"/>
      <c r="CT432" s="375"/>
      <c r="CU432" s="375"/>
      <c r="CV432" s="375"/>
      <c r="CW432" s="375"/>
      <c r="CX432" s="375"/>
      <c r="CY432" s="375"/>
      <c r="CZ432" s="375"/>
    </row>
    <row r="433" s="374" customFormat="true" ht="25.15" customHeight="true" x14ac:dyDescent="0.2">
      <c r="A433" s="450"/>
      <c r="B433" s="1063"/>
      <c r="C433" s="1221" t="s">
        <v>546</v>
      </c>
      <c r="D433" s="1222"/>
      <c r="E433" s="1013">
        <v>-0.16623370042987787</v>
      </c>
      <c r="F433" s="20"/>
      <c r="G433" s="20"/>
      <c r="H433" s="1222" t="s">
        <v>628</v>
      </c>
      <c r="I433" s="1222"/>
      <c r="J433" s="1014">
        <v>-0.1924142784419243</v>
      </c>
      <c r="K433" s="20"/>
      <c r="L433" s="20"/>
      <c r="M433" s="1222" t="s">
        <v>741</v>
      </c>
      <c r="N433" s="1222"/>
      <c r="O433" s="1015">
        <v>-0.15839073679705293</v>
      </c>
      <c r="P433" s="20"/>
      <c r="Q433" s="20"/>
      <c r="R433" s="375"/>
      <c r="Z433" s="375"/>
      <c r="AA433" s="375"/>
      <c r="AB433" s="375"/>
      <c r="AC433" s="375"/>
      <c r="AD433" s="375"/>
      <c r="AE433" s="375"/>
      <c r="AF433" s="375"/>
      <c r="AG433" s="375"/>
      <c r="AH433" s="375"/>
      <c r="AI433" s="375"/>
      <c r="AJ433" s="375"/>
      <c r="AK433" s="375"/>
      <c r="AL433" s="375"/>
      <c r="AM433" s="375"/>
      <c r="AN433" s="375"/>
      <c r="AO433" s="375"/>
      <c r="AP433" s="375"/>
      <c r="AQ433" s="375"/>
      <c r="AR433" s="375"/>
      <c r="AS433" s="375"/>
      <c r="AT433" s="375"/>
      <c r="AU433" s="375"/>
      <c r="AV433" s="375"/>
      <c r="AW433" s="375"/>
      <c r="AX433" s="375"/>
      <c r="AY433" s="375"/>
      <c r="AZ433" s="375"/>
      <c r="BB433" s="450"/>
      <c r="BZ433" s="375"/>
      <c r="CA433" s="375"/>
      <c r="CB433" s="375"/>
      <c r="CC433" s="375"/>
      <c r="CD433" s="375"/>
      <c r="CE433" s="375"/>
      <c r="CF433" s="375"/>
      <c r="CG433" s="375"/>
      <c r="CH433" s="375"/>
      <c r="CI433" s="375"/>
      <c r="CJ433" s="375"/>
      <c r="CK433" s="375"/>
      <c r="CL433" s="375"/>
      <c r="CM433" s="375"/>
      <c r="CN433" s="375"/>
      <c r="CO433" s="375"/>
      <c r="CP433" s="375"/>
      <c r="CQ433" s="375"/>
      <c r="CR433" s="375"/>
      <c r="CS433" s="375"/>
      <c r="CT433" s="375"/>
      <c r="CU433" s="375"/>
      <c r="CV433" s="375"/>
      <c r="CW433" s="375"/>
      <c r="CX433" s="375"/>
      <c r="CY433" s="375"/>
      <c r="CZ433" s="375"/>
    </row>
    <row r="434" s="374" customFormat="true" ht="25.15" customHeight="true" x14ac:dyDescent="0.2">
      <c r="A434" s="450"/>
      <c r="B434" s="1063"/>
      <c r="C434" s="1221" t="s">
        <v>728</v>
      </c>
      <c r="D434" s="1222"/>
      <c r="E434" s="1013">
        <v>0.16565900495903627</v>
      </c>
      <c r="F434" s="20"/>
      <c r="G434" s="20"/>
      <c r="H434" s="1222" t="s">
        <v>547</v>
      </c>
      <c r="I434" s="1222"/>
      <c r="J434" s="1014">
        <v>-0.17996552162305593</v>
      </c>
      <c r="K434" s="20"/>
      <c r="L434" s="20"/>
      <c r="M434" s="1222" t="s">
        <v>742</v>
      </c>
      <c r="N434" s="1222"/>
      <c r="O434" s="1015">
        <v>0.15491073831323787</v>
      </c>
      <c r="P434" s="20"/>
      <c r="Q434" s="20"/>
      <c r="R434" s="375"/>
      <c r="Z434" s="375"/>
      <c r="AA434" s="375"/>
      <c r="AB434" s="375"/>
      <c r="AC434" s="375"/>
      <c r="AD434" s="375"/>
      <c r="AE434" s="375"/>
      <c r="AF434" s="375"/>
      <c r="AG434" s="375"/>
      <c r="AH434" s="375"/>
      <c r="AI434" s="375"/>
      <c r="AJ434" s="375"/>
      <c r="AK434" s="375"/>
      <c r="AL434" s="375"/>
      <c r="AM434" s="375"/>
      <c r="AN434" s="375"/>
      <c r="AO434" s="375"/>
      <c r="AP434" s="375"/>
      <c r="AQ434" s="375"/>
      <c r="AR434" s="375"/>
      <c r="AS434" s="375"/>
      <c r="AT434" s="375"/>
      <c r="AU434" s="375"/>
      <c r="AV434" s="375"/>
      <c r="AW434" s="375"/>
      <c r="AX434" s="375"/>
      <c r="AY434" s="375"/>
      <c r="AZ434" s="375"/>
      <c r="BB434" s="450"/>
      <c r="BZ434" s="375"/>
      <c r="CA434" s="375"/>
      <c r="CB434" s="375"/>
      <c r="CC434" s="375"/>
      <c r="CD434" s="375"/>
      <c r="CE434" s="375"/>
      <c r="CF434" s="375"/>
      <c r="CG434" s="375"/>
      <c r="CH434" s="375"/>
      <c r="CI434" s="375"/>
      <c r="CJ434" s="375"/>
      <c r="CK434" s="375"/>
      <c r="CL434" s="375"/>
      <c r="CM434" s="375"/>
      <c r="CN434" s="375"/>
      <c r="CO434" s="375"/>
      <c r="CP434" s="375"/>
      <c r="CQ434" s="375"/>
      <c r="CR434" s="375"/>
      <c r="CS434" s="375"/>
      <c r="CT434" s="375"/>
      <c r="CU434" s="375"/>
      <c r="CV434" s="375"/>
      <c r="CW434" s="375"/>
      <c r="CX434" s="375"/>
      <c r="CY434" s="375"/>
      <c r="CZ434" s="375"/>
    </row>
    <row r="435" s="374" customFormat="true" ht="25.15" customHeight="true" x14ac:dyDescent="0.2">
      <c r="A435" s="450"/>
      <c r="B435" s="1063"/>
      <c r="C435" s="1221" t="s">
        <v>738</v>
      </c>
      <c r="D435" s="1222"/>
      <c r="E435" s="1013">
        <v>-0.16114069922885496</v>
      </c>
      <c r="F435" s="20"/>
      <c r="G435" s="20"/>
      <c r="H435" s="1222" t="s">
        <v>742</v>
      </c>
      <c r="I435" s="1222"/>
      <c r="J435" s="1014">
        <v>0.17679957367607671</v>
      </c>
      <c r="K435" s="20"/>
      <c r="L435" s="20"/>
      <c r="M435" s="1222" t="s">
        <v>743</v>
      </c>
      <c r="N435" s="1222"/>
      <c r="O435" s="1015">
        <v>-0.14109320574408935</v>
      </c>
      <c r="P435" s="20"/>
      <c r="Q435" s="20"/>
      <c r="R435" s="375"/>
      <c r="Z435" s="375"/>
      <c r="AA435" s="375"/>
      <c r="AB435" s="375"/>
      <c r="AC435" s="375"/>
      <c r="AD435" s="375"/>
      <c r="AE435" s="375"/>
      <c r="AF435" s="375"/>
      <c r="AG435" s="375"/>
      <c r="AH435" s="375"/>
      <c r="AI435" s="375"/>
      <c r="AJ435" s="375"/>
      <c r="AK435" s="375"/>
      <c r="AL435" s="375"/>
      <c r="AM435" s="375"/>
      <c r="AN435" s="375"/>
      <c r="AO435" s="375"/>
      <c r="AP435" s="375"/>
      <c r="AQ435" s="375"/>
      <c r="AR435" s="375"/>
      <c r="AS435" s="375"/>
      <c r="AT435" s="375"/>
      <c r="AU435" s="375"/>
      <c r="AV435" s="375"/>
      <c r="AW435" s="375"/>
      <c r="AX435" s="375"/>
      <c r="AY435" s="375"/>
      <c r="AZ435" s="375"/>
      <c r="BB435" s="450"/>
      <c r="BZ435" s="375"/>
      <c r="CA435" s="375"/>
      <c r="CB435" s="375"/>
      <c r="CC435" s="375"/>
      <c r="CD435" s="375"/>
      <c r="CE435" s="375"/>
      <c r="CF435" s="375"/>
      <c r="CG435" s="375"/>
      <c r="CH435" s="375"/>
      <c r="CI435" s="375"/>
      <c r="CJ435" s="375"/>
      <c r="CK435" s="375"/>
      <c r="CL435" s="375"/>
      <c r="CM435" s="375"/>
      <c r="CN435" s="375"/>
      <c r="CO435" s="375"/>
      <c r="CP435" s="375"/>
      <c r="CQ435" s="375"/>
      <c r="CR435" s="375"/>
      <c r="CS435" s="375"/>
      <c r="CT435" s="375"/>
      <c r="CU435" s="375"/>
      <c r="CV435" s="375"/>
      <c r="CW435" s="375"/>
      <c r="CX435" s="375"/>
      <c r="CY435" s="375"/>
      <c r="CZ435" s="375"/>
    </row>
    <row r="436" s="374" customFormat="true" ht="25.15" customHeight="true" x14ac:dyDescent="0.2">
      <c r="A436" s="450"/>
      <c r="B436" s="1063"/>
      <c r="C436" s="1221" t="s">
        <v>724</v>
      </c>
      <c r="D436" s="1222"/>
      <c r="E436" s="1013">
        <v>-0.15918578258312241</v>
      </c>
      <c r="F436" s="20"/>
      <c r="G436" s="20"/>
      <c r="H436" s="1222" t="s">
        <v>741</v>
      </c>
      <c r="I436" s="1222"/>
      <c r="J436" s="1014">
        <v>-0.15616738923400339</v>
      </c>
      <c r="K436" s="20"/>
      <c r="L436" s="20"/>
      <c r="M436" s="1222" t="s">
        <v>514</v>
      </c>
      <c r="N436" s="1222"/>
      <c r="O436" s="1015">
        <v>-0.14048593783497723</v>
      </c>
      <c r="P436" s="20"/>
      <c r="Q436" s="20"/>
      <c r="R436" s="375"/>
      <c r="Z436" s="375"/>
      <c r="AA436" s="375"/>
      <c r="AB436" s="375"/>
      <c r="AC436" s="375"/>
      <c r="AD436" s="375"/>
      <c r="AE436" s="375"/>
      <c r="AF436" s="375"/>
      <c r="AG436" s="375"/>
      <c r="AH436" s="375"/>
      <c r="AI436" s="375"/>
      <c r="AJ436" s="375"/>
      <c r="AK436" s="375"/>
      <c r="AL436" s="375"/>
      <c r="AM436" s="375"/>
      <c r="AN436" s="375"/>
      <c r="AO436" s="375"/>
      <c r="AP436" s="375"/>
      <c r="AQ436" s="375"/>
      <c r="AR436" s="375"/>
      <c r="AS436" s="375"/>
      <c r="AT436" s="375"/>
      <c r="AU436" s="375"/>
      <c r="AV436" s="375"/>
      <c r="AW436" s="375"/>
      <c r="AX436" s="375"/>
      <c r="AY436" s="375"/>
      <c r="AZ436" s="375"/>
      <c r="BB436" s="450"/>
      <c r="BZ436" s="375"/>
      <c r="CA436" s="375"/>
      <c r="CB436" s="375"/>
      <c r="CC436" s="375"/>
      <c r="CD436" s="375"/>
      <c r="CE436" s="375"/>
      <c r="CF436" s="375"/>
      <c r="CG436" s="375"/>
      <c r="CH436" s="375"/>
      <c r="CI436" s="375"/>
      <c r="CJ436" s="375"/>
      <c r="CK436" s="375"/>
      <c r="CL436" s="375"/>
      <c r="CM436" s="375"/>
      <c r="CN436" s="375"/>
      <c r="CO436" s="375"/>
      <c r="CP436" s="375"/>
      <c r="CQ436" s="375"/>
      <c r="CR436" s="375"/>
      <c r="CS436" s="375"/>
      <c r="CT436" s="375"/>
      <c r="CU436" s="375"/>
      <c r="CV436" s="375"/>
      <c r="CW436" s="375"/>
      <c r="CX436" s="375"/>
      <c r="CY436" s="375"/>
      <c r="CZ436" s="375"/>
    </row>
    <row r="437" s="374" customFormat="true" ht="25.15" customHeight="true" x14ac:dyDescent="0.2">
      <c r="A437" s="450"/>
      <c r="B437" s="1063"/>
      <c r="C437" s="1221" t="s">
        <v>507</v>
      </c>
      <c r="D437" s="1222"/>
      <c r="E437" s="1013">
        <v>-0.15487636315504899</v>
      </c>
      <c r="F437" s="20"/>
      <c r="G437" s="20"/>
      <c r="H437" s="1222" t="s">
        <v>623</v>
      </c>
      <c r="I437" s="1222"/>
      <c r="J437" s="1014">
        <v>-0.13378189320521655</v>
      </c>
      <c r="K437" s="20"/>
      <c r="L437" s="20"/>
      <c r="M437" s="1222" t="s">
        <v>524</v>
      </c>
      <c r="N437" s="1222"/>
      <c r="O437" s="1015">
        <v>-0.13250114816187072</v>
      </c>
      <c r="P437" s="20"/>
      <c r="Q437" s="20"/>
      <c r="R437" s="375"/>
      <c r="Z437" s="375"/>
      <c r="AA437" s="375"/>
      <c r="AB437" s="375"/>
      <c r="AC437" s="375"/>
      <c r="AD437" s="375"/>
      <c r="AE437" s="375"/>
      <c r="AF437" s="375"/>
      <c r="AG437" s="375"/>
      <c r="AH437" s="375"/>
      <c r="AI437" s="375"/>
      <c r="AJ437" s="375"/>
      <c r="AK437" s="375"/>
      <c r="AL437" s="375"/>
      <c r="AM437" s="375"/>
      <c r="AN437" s="375"/>
      <c r="AO437" s="375"/>
      <c r="AP437" s="375"/>
      <c r="AQ437" s="375"/>
      <c r="AR437" s="375"/>
      <c r="AS437" s="375"/>
      <c r="AT437" s="375"/>
      <c r="AU437" s="375"/>
      <c r="AV437" s="375"/>
      <c r="AW437" s="375"/>
      <c r="AX437" s="375"/>
      <c r="AY437" s="375"/>
      <c r="AZ437" s="375"/>
      <c r="BB437" s="450"/>
      <c r="BZ437" s="375"/>
      <c r="CA437" s="375"/>
      <c r="CB437" s="375"/>
      <c r="CC437" s="375"/>
      <c r="CD437" s="375"/>
      <c r="CE437" s="375"/>
      <c r="CF437" s="375"/>
      <c r="CG437" s="375"/>
      <c r="CH437" s="375"/>
      <c r="CI437" s="375"/>
      <c r="CJ437" s="375"/>
      <c r="CK437" s="375"/>
      <c r="CL437" s="375"/>
      <c r="CM437" s="375"/>
      <c r="CN437" s="375"/>
      <c r="CO437" s="375"/>
      <c r="CP437" s="375"/>
      <c r="CQ437" s="375"/>
      <c r="CR437" s="375"/>
      <c r="CS437" s="375"/>
      <c r="CT437" s="375"/>
      <c r="CU437" s="375"/>
      <c r="CV437" s="375"/>
      <c r="CW437" s="375"/>
      <c r="CX437" s="375"/>
      <c r="CY437" s="375"/>
      <c r="CZ437" s="375"/>
    </row>
    <row r="438" s="374" customFormat="true" ht="25.15" customHeight="true" x14ac:dyDescent="0.2">
      <c r="A438" s="450"/>
      <c r="B438" s="1063"/>
      <c r="C438" s="1221" t="s">
        <v>742</v>
      </c>
      <c r="D438" s="1222"/>
      <c r="E438" s="1013">
        <v>-0.15324697197688461</v>
      </c>
      <c r="F438" s="20"/>
      <c r="G438" s="20"/>
      <c r="H438" s="1222" t="s">
        <v>739</v>
      </c>
      <c r="I438" s="1222"/>
      <c r="J438" s="1014">
        <v>0.12703712986403598</v>
      </c>
      <c r="K438" s="20"/>
      <c r="L438" s="20"/>
      <c r="M438" s="1222" t="s">
        <v>620</v>
      </c>
      <c r="N438" s="1222"/>
      <c r="O438" s="1015">
        <v>-0.11379231800970498</v>
      </c>
      <c r="P438" s="20"/>
      <c r="Q438" s="20"/>
      <c r="R438" s="375"/>
      <c r="Z438" s="375"/>
      <c r="AA438" s="375"/>
      <c r="AB438" s="375"/>
      <c r="AC438" s="375"/>
      <c r="AD438" s="375"/>
      <c r="AE438" s="375"/>
      <c r="AF438" s="375"/>
      <c r="AG438" s="375"/>
      <c r="AH438" s="375"/>
      <c r="AI438" s="375"/>
      <c r="AJ438" s="375"/>
      <c r="AK438" s="375"/>
      <c r="AL438" s="375"/>
      <c r="AM438" s="375"/>
      <c r="AN438" s="375"/>
      <c r="AO438" s="375"/>
      <c r="AP438" s="375"/>
      <c r="AQ438" s="375"/>
      <c r="AR438" s="375"/>
      <c r="AS438" s="375"/>
      <c r="AT438" s="375"/>
      <c r="AU438" s="375"/>
      <c r="AV438" s="375"/>
      <c r="AW438" s="375"/>
      <c r="AX438" s="375"/>
      <c r="AY438" s="375"/>
      <c r="AZ438" s="375"/>
      <c r="BB438" s="450"/>
      <c r="BZ438" s="375"/>
      <c r="CA438" s="375"/>
      <c r="CB438" s="375"/>
      <c r="CC438" s="375"/>
      <c r="CD438" s="375"/>
      <c r="CE438" s="375"/>
      <c r="CF438" s="375"/>
      <c r="CG438" s="375"/>
      <c r="CH438" s="375"/>
      <c r="CI438" s="375"/>
      <c r="CJ438" s="375"/>
      <c r="CK438" s="375"/>
      <c r="CL438" s="375"/>
      <c r="CM438" s="375"/>
      <c r="CN438" s="375"/>
      <c r="CO438" s="375"/>
      <c r="CP438" s="375"/>
      <c r="CQ438" s="375"/>
      <c r="CR438" s="375"/>
      <c r="CS438" s="375"/>
      <c r="CT438" s="375"/>
      <c r="CU438" s="375"/>
      <c r="CV438" s="375"/>
      <c r="CW438" s="375"/>
      <c r="CX438" s="375"/>
      <c r="CY438" s="375"/>
      <c r="CZ438" s="375"/>
    </row>
    <row r="439" s="374" customFormat="true" ht="25.15" customHeight="true" x14ac:dyDescent="0.2">
      <c r="A439" s="450"/>
      <c r="B439" s="1063"/>
      <c r="C439" s="1221" t="s">
        <v>539</v>
      </c>
      <c r="D439" s="1222"/>
      <c r="E439" s="1013">
        <v>-0.14196487558509277</v>
      </c>
      <c r="F439" s="20"/>
      <c r="G439" s="20"/>
      <c r="H439" s="1222" t="s">
        <v>514</v>
      </c>
      <c r="I439" s="1222"/>
      <c r="J439" s="1014">
        <v>-0.12094171540467329</v>
      </c>
      <c r="K439" s="20"/>
      <c r="L439" s="20"/>
      <c r="M439" s="1222" t="s">
        <v>656</v>
      </c>
      <c r="N439" s="1222"/>
      <c r="O439" s="1015">
        <v>-0.11340457229935341</v>
      </c>
      <c r="P439" s="20"/>
      <c r="Q439" s="20"/>
      <c r="R439" s="375"/>
      <c r="Z439" s="375"/>
      <c r="AA439" s="375"/>
      <c r="AB439" s="375"/>
      <c r="AC439" s="375"/>
      <c r="AD439" s="375"/>
      <c r="AE439" s="375"/>
      <c r="AF439" s="375"/>
      <c r="AG439" s="375"/>
      <c r="AH439" s="375"/>
      <c r="AI439" s="375"/>
      <c r="AJ439" s="375"/>
      <c r="AK439" s="375"/>
      <c r="AL439" s="375"/>
      <c r="AM439" s="375"/>
      <c r="AN439" s="375"/>
      <c r="AO439" s="375"/>
      <c r="AP439" s="375"/>
      <c r="AQ439" s="375"/>
      <c r="AR439" s="375"/>
      <c r="AS439" s="375"/>
      <c r="AT439" s="375"/>
      <c r="AU439" s="375"/>
      <c r="AV439" s="375"/>
      <c r="AW439" s="375"/>
      <c r="AX439" s="375"/>
      <c r="AY439" s="375"/>
      <c r="AZ439" s="375"/>
      <c r="BB439" s="450"/>
      <c r="BZ439" s="375"/>
      <c r="CA439" s="375"/>
      <c r="CB439" s="375"/>
      <c r="CC439" s="375"/>
      <c r="CD439" s="375"/>
      <c r="CE439" s="375"/>
      <c r="CF439" s="375"/>
      <c r="CG439" s="375"/>
      <c r="CH439" s="375"/>
      <c r="CI439" s="375"/>
      <c r="CJ439" s="375"/>
      <c r="CK439" s="375"/>
      <c r="CL439" s="375"/>
      <c r="CM439" s="375"/>
      <c r="CN439" s="375"/>
      <c r="CO439" s="375"/>
      <c r="CP439" s="375"/>
      <c r="CQ439" s="375"/>
      <c r="CR439" s="375"/>
      <c r="CS439" s="375"/>
      <c r="CT439" s="375"/>
      <c r="CU439" s="375"/>
      <c r="CV439" s="375"/>
      <c r="CW439" s="375"/>
      <c r="CX439" s="375"/>
      <c r="CY439" s="375"/>
      <c r="CZ439" s="375"/>
    </row>
    <row r="440" s="374" customFormat="true" ht="25.15" customHeight="true" x14ac:dyDescent="0.2">
      <c r="A440" s="450"/>
      <c r="B440" s="1063"/>
      <c r="C440" s="1221" t="s">
        <v>744</v>
      </c>
      <c r="D440" s="1222"/>
      <c r="E440" s="1013">
        <v>-0.13574771924417639</v>
      </c>
      <c r="F440" s="20"/>
      <c r="G440" s="20"/>
      <c r="H440" s="1222" t="s">
        <v>507</v>
      </c>
      <c r="I440" s="1222"/>
      <c r="J440" s="1014">
        <v>-9.8879393451576578E-2</v>
      </c>
      <c r="K440" s="20"/>
      <c r="L440" s="20"/>
      <c r="M440" s="1222" t="s">
        <v>739</v>
      </c>
      <c r="N440" s="1222"/>
      <c r="O440" s="1015">
        <v>0.11179604950204909</v>
      </c>
      <c r="P440" s="20"/>
      <c r="Q440" s="20"/>
      <c r="R440" s="375"/>
      <c r="Z440" s="375"/>
      <c r="AA440" s="375"/>
      <c r="AB440" s="375"/>
      <c r="AC440" s="375"/>
      <c r="AD440" s="375"/>
      <c r="AE440" s="375"/>
      <c r="AF440" s="375"/>
      <c r="AG440" s="375"/>
      <c r="AH440" s="375"/>
      <c r="AI440" s="375"/>
      <c r="AJ440" s="375"/>
      <c r="AK440" s="375"/>
      <c r="AL440" s="375"/>
      <c r="AM440" s="375"/>
      <c r="AN440" s="375"/>
      <c r="AO440" s="375"/>
      <c r="AP440" s="375"/>
      <c r="AQ440" s="375"/>
      <c r="AR440" s="375"/>
      <c r="AS440" s="375"/>
      <c r="AT440" s="375"/>
      <c r="AU440" s="375"/>
      <c r="AV440" s="375"/>
      <c r="AW440" s="375"/>
      <c r="AX440" s="375"/>
      <c r="AY440" s="375"/>
      <c r="AZ440" s="375"/>
      <c r="BB440" s="450"/>
      <c r="BZ440" s="375"/>
      <c r="CA440" s="375"/>
      <c r="CB440" s="375"/>
      <c r="CC440" s="375"/>
      <c r="CD440" s="375"/>
      <c r="CE440" s="375"/>
      <c r="CF440" s="375"/>
      <c r="CG440" s="375"/>
      <c r="CH440" s="375"/>
      <c r="CI440" s="375"/>
      <c r="CJ440" s="375"/>
      <c r="CK440" s="375"/>
      <c r="CL440" s="375"/>
      <c r="CM440" s="375"/>
      <c r="CN440" s="375"/>
      <c r="CO440" s="375"/>
      <c r="CP440" s="375"/>
      <c r="CQ440" s="375"/>
      <c r="CR440" s="375"/>
      <c r="CS440" s="375"/>
      <c r="CT440" s="375"/>
      <c r="CU440" s="375"/>
      <c r="CV440" s="375"/>
      <c r="CW440" s="375"/>
      <c r="CX440" s="375"/>
      <c r="CY440" s="375"/>
      <c r="CZ440" s="375"/>
    </row>
    <row r="441" s="374" customFormat="true" ht="25.15" customHeight="true" x14ac:dyDescent="0.2">
      <c r="A441" s="450"/>
      <c r="B441" s="1063"/>
      <c r="C441" s="1221" t="s">
        <v>741</v>
      </c>
      <c r="D441" s="1222"/>
      <c r="E441" s="1013">
        <v>-0.12627379665237845</v>
      </c>
      <c r="F441" s="20"/>
      <c r="G441" s="20"/>
      <c r="H441" s="1222" t="s">
        <v>744</v>
      </c>
      <c r="I441" s="1222"/>
      <c r="J441" s="1014">
        <v>-9.2939241724017296E-2</v>
      </c>
      <c r="K441" s="20"/>
      <c r="L441" s="20"/>
      <c r="M441" s="1222" t="s">
        <v>670</v>
      </c>
      <c r="N441" s="1222"/>
      <c r="O441" s="1015">
        <v>-0.11008539980613666</v>
      </c>
      <c r="P441" s="20"/>
      <c r="Q441" s="20"/>
      <c r="R441" s="375"/>
      <c r="Z441" s="375"/>
      <c r="AA441" s="375"/>
      <c r="AB441" s="375"/>
      <c r="AC441" s="375"/>
      <c r="AD441" s="375"/>
      <c r="AE441" s="375"/>
      <c r="AF441" s="375"/>
      <c r="AG441" s="375"/>
      <c r="AH441" s="375"/>
      <c r="AI441" s="375"/>
      <c r="AJ441" s="375"/>
      <c r="AK441" s="375"/>
      <c r="AL441" s="375"/>
      <c r="AM441" s="375"/>
      <c r="AN441" s="375"/>
      <c r="AO441" s="375"/>
      <c r="AP441" s="375"/>
      <c r="AQ441" s="375"/>
      <c r="AR441" s="375"/>
      <c r="AS441" s="375"/>
      <c r="AT441" s="375"/>
      <c r="AU441" s="375"/>
      <c r="AV441" s="375"/>
      <c r="AW441" s="375"/>
      <c r="AX441" s="375"/>
      <c r="AY441" s="375"/>
      <c r="AZ441" s="375"/>
      <c r="BB441" s="450"/>
      <c r="BZ441" s="375"/>
      <c r="CA441" s="375"/>
      <c r="CB441" s="375"/>
      <c r="CC441" s="375"/>
      <c r="CD441" s="375"/>
      <c r="CE441" s="375"/>
      <c r="CF441" s="375"/>
      <c r="CG441" s="375"/>
      <c r="CH441" s="375"/>
      <c r="CI441" s="375"/>
      <c r="CJ441" s="375"/>
      <c r="CK441" s="375"/>
      <c r="CL441" s="375"/>
      <c r="CM441" s="375"/>
      <c r="CN441" s="375"/>
      <c r="CO441" s="375"/>
      <c r="CP441" s="375"/>
      <c r="CQ441" s="375"/>
      <c r="CR441" s="375"/>
      <c r="CS441" s="375"/>
      <c r="CT441" s="375"/>
      <c r="CU441" s="375"/>
      <c r="CV441" s="375"/>
      <c r="CW441" s="375"/>
      <c r="CX441" s="375"/>
      <c r="CY441" s="375"/>
      <c r="CZ441" s="375"/>
    </row>
    <row r="442" s="374" customFormat="true" ht="25.15" customHeight="true" x14ac:dyDescent="0.2">
      <c r="A442" s="450"/>
      <c r="B442" s="1063"/>
      <c r="C442" s="1221" t="s">
        <v>656</v>
      </c>
      <c r="D442" s="1222"/>
      <c r="E442" s="1013">
        <v>-0.11714365209577163</v>
      </c>
      <c r="F442" s="20"/>
      <c r="G442" s="20"/>
      <c r="H442" s="1222" t="s">
        <v>539</v>
      </c>
      <c r="I442" s="1222"/>
      <c r="J442" s="1014">
        <v>-9.0892724494912008E-2</v>
      </c>
      <c r="K442" s="20"/>
      <c r="L442" s="20"/>
      <c r="M442" s="1222" t="s">
        <v>736</v>
      </c>
      <c r="N442" s="1222"/>
      <c r="O442" s="1015">
        <v>0.10631884131905239</v>
      </c>
      <c r="P442" s="20"/>
      <c r="Q442" s="20"/>
      <c r="R442" s="375"/>
      <c r="Z442" s="375"/>
      <c r="AA442" s="375"/>
      <c r="AB442" s="375"/>
      <c r="AC442" s="375"/>
      <c r="AD442" s="375"/>
      <c r="AE442" s="375"/>
      <c r="AF442" s="375"/>
      <c r="AG442" s="375"/>
      <c r="AH442" s="375"/>
      <c r="AI442" s="375"/>
      <c r="AJ442" s="375"/>
      <c r="AK442" s="375"/>
      <c r="AL442" s="375"/>
      <c r="AM442" s="375"/>
      <c r="AN442" s="375"/>
      <c r="AO442" s="375"/>
      <c r="AP442" s="375"/>
      <c r="AQ442" s="375"/>
      <c r="AR442" s="375"/>
      <c r="AS442" s="375"/>
      <c r="AT442" s="375"/>
      <c r="AU442" s="375"/>
      <c r="AV442" s="375"/>
      <c r="AW442" s="375"/>
      <c r="AX442" s="375"/>
      <c r="AY442" s="375"/>
      <c r="AZ442" s="375"/>
      <c r="BB442" s="450"/>
      <c r="BZ442" s="375"/>
      <c r="CA442" s="375"/>
      <c r="CB442" s="375"/>
      <c r="CC442" s="375"/>
      <c r="CD442" s="375"/>
      <c r="CE442" s="375"/>
      <c r="CF442" s="375"/>
      <c r="CG442" s="375"/>
      <c r="CH442" s="375"/>
      <c r="CI442" s="375"/>
      <c r="CJ442" s="375"/>
      <c r="CK442" s="375"/>
      <c r="CL442" s="375"/>
      <c r="CM442" s="375"/>
      <c r="CN442" s="375"/>
      <c r="CO442" s="375"/>
      <c r="CP442" s="375"/>
      <c r="CQ442" s="375"/>
      <c r="CR442" s="375"/>
      <c r="CS442" s="375"/>
      <c r="CT442" s="375"/>
      <c r="CU442" s="375"/>
      <c r="CV442" s="375"/>
      <c r="CW442" s="375"/>
      <c r="CX442" s="375"/>
      <c r="CY442" s="375"/>
      <c r="CZ442" s="375"/>
    </row>
    <row r="443" s="374" customFormat="true" ht="25.15" customHeight="true" x14ac:dyDescent="0.2">
      <c r="A443" s="450"/>
      <c r="B443" s="1063"/>
      <c r="C443" s="1221" t="s">
        <v>458</v>
      </c>
      <c r="D443" s="1222"/>
      <c r="E443" s="1013">
        <v>-9.4681948730032564E-2</v>
      </c>
      <c r="F443" s="20"/>
      <c r="G443" s="20"/>
      <c r="H443" s="1222" t="s">
        <v>745</v>
      </c>
      <c r="I443" s="1222"/>
      <c r="J443" s="1014">
        <v>-8.9286153377198405E-2</v>
      </c>
      <c r="K443" s="20"/>
      <c r="L443" s="20"/>
      <c r="M443" s="1222" t="s">
        <v>538</v>
      </c>
      <c r="N443" s="1222"/>
      <c r="O443" s="1015">
        <v>-0.10065274675471253</v>
      </c>
      <c r="P443" s="20"/>
      <c r="Q443" s="20"/>
      <c r="R443" s="375"/>
      <c r="Z443" s="375"/>
      <c r="AA443" s="375"/>
      <c r="AB443" s="375"/>
      <c r="AC443" s="375"/>
      <c r="AD443" s="375"/>
      <c r="AE443" s="375"/>
      <c r="AF443" s="375"/>
      <c r="AG443" s="375"/>
      <c r="AH443" s="375"/>
      <c r="AI443" s="375"/>
      <c r="AJ443" s="375"/>
      <c r="AK443" s="375"/>
      <c r="AL443" s="375"/>
      <c r="AM443" s="375"/>
      <c r="AN443" s="375"/>
      <c r="AO443" s="375"/>
      <c r="AP443" s="375"/>
      <c r="AQ443" s="375"/>
      <c r="AR443" s="375"/>
      <c r="AS443" s="375"/>
      <c r="AT443" s="375"/>
      <c r="AU443" s="375"/>
      <c r="AV443" s="375"/>
      <c r="AW443" s="375"/>
      <c r="AX443" s="375"/>
      <c r="AY443" s="375"/>
      <c r="AZ443" s="375"/>
      <c r="BB443" s="450"/>
      <c r="BZ443" s="375"/>
      <c r="CA443" s="375"/>
      <c r="CB443" s="375"/>
      <c r="CC443" s="375"/>
      <c r="CD443" s="375"/>
      <c r="CE443" s="375"/>
      <c r="CF443" s="375"/>
      <c r="CG443" s="375"/>
      <c r="CH443" s="375"/>
      <c r="CI443" s="375"/>
      <c r="CJ443" s="375"/>
      <c r="CK443" s="375"/>
      <c r="CL443" s="375"/>
      <c r="CM443" s="375"/>
      <c r="CN443" s="375"/>
      <c r="CO443" s="375"/>
      <c r="CP443" s="375"/>
      <c r="CQ443" s="375"/>
      <c r="CR443" s="375"/>
      <c r="CS443" s="375"/>
      <c r="CT443" s="375"/>
      <c r="CU443" s="375"/>
      <c r="CV443" s="375"/>
      <c r="CW443" s="375"/>
      <c r="CX443" s="375"/>
      <c r="CY443" s="375"/>
      <c r="CZ443" s="375"/>
    </row>
    <row r="444" s="374" customFormat="true" ht="25.15" customHeight="true" x14ac:dyDescent="0.2">
      <c r="A444" s="450"/>
      <c r="B444" s="1063"/>
      <c r="C444" s="1221" t="s">
        <v>746</v>
      </c>
      <c r="D444" s="1222"/>
      <c r="E444" s="1013">
        <v>-8.5549052940071327E-2</v>
      </c>
      <c r="F444" s="20"/>
      <c r="G444" s="20"/>
      <c r="H444" s="1222" t="s">
        <v>656</v>
      </c>
      <c r="I444" s="1222"/>
      <c r="J444" s="1014">
        <v>-7.9852898795199426E-2</v>
      </c>
      <c r="K444" s="20"/>
      <c r="L444" s="20"/>
      <c r="M444" s="1222" t="s">
        <v>738</v>
      </c>
      <c r="N444" s="1222"/>
      <c r="O444" s="1015">
        <v>0.10039782345465914</v>
      </c>
      <c r="P444" s="20"/>
      <c r="Q444" s="20"/>
      <c r="R444" s="375"/>
      <c r="Z444" s="375"/>
      <c r="AA444" s="375"/>
      <c r="AB444" s="375"/>
      <c r="AC444" s="375"/>
      <c r="AD444" s="375"/>
      <c r="AE444" s="375"/>
      <c r="AF444" s="375"/>
      <c r="AG444" s="375"/>
      <c r="AH444" s="375"/>
      <c r="AI444" s="375"/>
      <c r="AJ444" s="375"/>
      <c r="AK444" s="375"/>
      <c r="AL444" s="375"/>
      <c r="AM444" s="375"/>
      <c r="AN444" s="375"/>
      <c r="AO444" s="375"/>
      <c r="AP444" s="375"/>
      <c r="AQ444" s="375"/>
      <c r="AR444" s="375"/>
      <c r="AS444" s="375"/>
      <c r="AT444" s="375"/>
      <c r="AU444" s="375"/>
      <c r="AV444" s="375"/>
      <c r="AW444" s="375"/>
      <c r="AX444" s="375"/>
      <c r="AY444" s="375"/>
      <c r="AZ444" s="375"/>
      <c r="BB444" s="450"/>
      <c r="BZ444" s="375"/>
      <c r="CA444" s="375"/>
      <c r="CB444" s="375"/>
      <c r="CC444" s="375"/>
      <c r="CD444" s="375"/>
      <c r="CE444" s="375"/>
      <c r="CF444" s="375"/>
      <c r="CG444" s="375"/>
      <c r="CH444" s="375"/>
      <c r="CI444" s="375"/>
      <c r="CJ444" s="375"/>
      <c r="CK444" s="375"/>
      <c r="CL444" s="375"/>
      <c r="CM444" s="375"/>
      <c r="CN444" s="375"/>
      <c r="CO444" s="375"/>
      <c r="CP444" s="375"/>
      <c r="CQ444" s="375"/>
      <c r="CR444" s="375"/>
      <c r="CS444" s="375"/>
      <c r="CT444" s="375"/>
      <c r="CU444" s="375"/>
      <c r="CV444" s="375"/>
      <c r="CW444" s="375"/>
      <c r="CX444" s="375"/>
      <c r="CY444" s="375"/>
      <c r="CZ444" s="375"/>
    </row>
    <row r="445" s="374" customFormat="true" ht="25.15" customHeight="true" x14ac:dyDescent="0.2">
      <c r="A445" s="450"/>
      <c r="B445" s="1063"/>
      <c r="C445" s="1221" t="s">
        <v>747</v>
      </c>
      <c r="D445" s="1222"/>
      <c r="E445" s="1013">
        <v>8.2151849288673695E-2</v>
      </c>
      <c r="F445" s="20"/>
      <c r="G445" s="20"/>
      <c r="H445" s="1222" t="s">
        <v>737</v>
      </c>
      <c r="I445" s="1222"/>
      <c r="J445" s="1014">
        <v>-6.563244568342777E-2</v>
      </c>
      <c r="K445" s="20"/>
      <c r="L445" s="20"/>
      <c r="M445" s="1222" t="s">
        <v>536</v>
      </c>
      <c r="N445" s="1222"/>
      <c r="O445" s="1015">
        <v>-9.9486756700333967E-2</v>
      </c>
      <c r="P445" s="20"/>
      <c r="Q445" s="20"/>
      <c r="R445" s="375"/>
      <c r="Z445" s="375"/>
      <c r="AA445" s="375"/>
      <c r="AB445" s="375"/>
      <c r="AC445" s="375"/>
      <c r="AD445" s="375"/>
      <c r="AE445" s="375"/>
      <c r="AF445" s="375"/>
      <c r="AG445" s="375"/>
      <c r="AH445" s="375"/>
      <c r="AI445" s="375"/>
      <c r="AJ445" s="375"/>
      <c r="AK445" s="375"/>
      <c r="AL445" s="375"/>
      <c r="AM445" s="375"/>
      <c r="AN445" s="375"/>
      <c r="AO445" s="375"/>
      <c r="AP445" s="375"/>
      <c r="AQ445" s="375"/>
      <c r="AR445" s="375"/>
      <c r="AS445" s="375"/>
      <c r="AT445" s="375"/>
      <c r="AU445" s="375"/>
      <c r="AV445" s="375"/>
      <c r="AW445" s="375"/>
      <c r="AX445" s="375"/>
      <c r="AY445" s="375"/>
      <c r="AZ445" s="375"/>
      <c r="BB445" s="450"/>
      <c r="BZ445" s="375"/>
      <c r="CA445" s="375"/>
      <c r="CB445" s="375"/>
      <c r="CC445" s="375"/>
      <c r="CD445" s="375"/>
      <c r="CE445" s="375"/>
      <c r="CF445" s="375"/>
      <c r="CG445" s="375"/>
      <c r="CH445" s="375"/>
      <c r="CI445" s="375"/>
      <c r="CJ445" s="375"/>
      <c r="CK445" s="375"/>
      <c r="CL445" s="375"/>
      <c r="CM445" s="375"/>
      <c r="CN445" s="375"/>
      <c r="CO445" s="375"/>
      <c r="CP445" s="375"/>
      <c r="CQ445" s="375"/>
      <c r="CR445" s="375"/>
      <c r="CS445" s="375"/>
      <c r="CT445" s="375"/>
      <c r="CU445" s="375"/>
      <c r="CV445" s="375"/>
      <c r="CW445" s="375"/>
      <c r="CX445" s="375"/>
      <c r="CY445" s="375"/>
      <c r="CZ445" s="375"/>
    </row>
    <row r="446" s="374" customFormat="true" ht="25.15" customHeight="true" x14ac:dyDescent="0.2">
      <c r="A446" s="450"/>
      <c r="B446" s="450"/>
      <c r="C446" s="1221" t="s">
        <v>536</v>
      </c>
      <c r="D446" s="1222"/>
      <c r="E446" s="1013">
        <v>-8.0012538370007227E-2</v>
      </c>
      <c r="F446" s="20"/>
      <c r="G446" s="20"/>
      <c r="H446" s="1222" t="s">
        <v>747</v>
      </c>
      <c r="I446" s="1222"/>
      <c r="J446" s="1014">
        <v>6.4219398421056353E-2</v>
      </c>
      <c r="K446" s="20"/>
      <c r="L446" s="20"/>
      <c r="M446" s="1222" t="s">
        <v>748</v>
      </c>
      <c r="N446" s="1222"/>
      <c r="O446" s="1015">
        <v>9.8190282507635979E-2</v>
      </c>
      <c r="P446" s="20"/>
      <c r="Q446" s="20"/>
      <c r="R446" s="375"/>
      <c r="Z446" s="375"/>
      <c r="AA446" s="375"/>
      <c r="AB446" s="375"/>
      <c r="AC446" s="375"/>
      <c r="AD446" s="375"/>
      <c r="AE446" s="375"/>
      <c r="AF446" s="375"/>
      <c r="AG446" s="375"/>
      <c r="AH446" s="375"/>
      <c r="AI446" s="375"/>
      <c r="AJ446" s="375"/>
      <c r="AK446" s="375"/>
      <c r="AL446" s="375"/>
      <c r="AM446" s="375"/>
      <c r="AN446" s="375"/>
      <c r="AO446" s="375"/>
      <c r="AP446" s="375"/>
      <c r="AQ446" s="375"/>
      <c r="AR446" s="375"/>
      <c r="AS446" s="375"/>
      <c r="AT446" s="375"/>
      <c r="AU446" s="375"/>
      <c r="AV446" s="375"/>
      <c r="AW446" s="375"/>
      <c r="AX446" s="375"/>
      <c r="AY446" s="375"/>
      <c r="AZ446" s="375"/>
      <c r="BB446" s="450"/>
      <c r="BZ446" s="375"/>
      <c r="CA446" s="375"/>
      <c r="CB446" s="375"/>
      <c r="CC446" s="375"/>
      <c r="CD446" s="375"/>
      <c r="CE446" s="375"/>
      <c r="CF446" s="375"/>
      <c r="CG446" s="375"/>
      <c r="CH446" s="375"/>
      <c r="CI446" s="375"/>
      <c r="CJ446" s="375"/>
      <c r="CK446" s="375"/>
      <c r="CL446" s="375"/>
      <c r="CM446" s="375"/>
      <c r="CN446" s="375"/>
      <c r="CO446" s="375"/>
      <c r="CP446" s="375"/>
      <c r="CQ446" s="375"/>
      <c r="CR446" s="375"/>
      <c r="CS446" s="375"/>
      <c r="CT446" s="375"/>
      <c r="CU446" s="375"/>
      <c r="CV446" s="375"/>
      <c r="CW446" s="375"/>
      <c r="CX446" s="375"/>
      <c r="CY446" s="375"/>
      <c r="CZ446" s="375"/>
    </row>
    <row r="447" s="374" customFormat="true" ht="25.15" customHeight="true" x14ac:dyDescent="0.2">
      <c r="A447" s="450"/>
      <c r="B447" s="450"/>
      <c r="C447" s="1221" t="s">
        <v>749</v>
      </c>
      <c r="D447" s="1222"/>
      <c r="E447" s="1013">
        <v>7.5519904042536154E-2</v>
      </c>
      <c r="F447" s="20"/>
      <c r="G447" s="20"/>
      <c r="H447" s="1222" t="s">
        <v>750</v>
      </c>
      <c r="I447" s="1222"/>
      <c r="J447" s="1014">
        <v>-6.2077857840868167E-2</v>
      </c>
      <c r="K447" s="20"/>
      <c r="L447" s="20"/>
      <c r="M447" s="1222" t="s">
        <v>745</v>
      </c>
      <c r="N447" s="1222"/>
      <c r="O447" s="1015">
        <v>-9.6907317189039874E-2</v>
      </c>
      <c r="P447" s="20"/>
      <c r="Q447" s="20"/>
      <c r="R447" s="375"/>
      <c r="Z447" s="375"/>
      <c r="AA447" s="375"/>
      <c r="AB447" s="375"/>
      <c r="AC447" s="375"/>
      <c r="AD447" s="375"/>
      <c r="AE447" s="375"/>
      <c r="AF447" s="375"/>
      <c r="AG447" s="375"/>
      <c r="AH447" s="375"/>
      <c r="AI447" s="375"/>
      <c r="AJ447" s="375"/>
      <c r="AK447" s="375"/>
      <c r="AL447" s="375"/>
      <c r="AM447" s="375"/>
      <c r="AN447" s="375"/>
      <c r="AO447" s="375"/>
      <c r="AP447" s="375"/>
      <c r="AQ447" s="375"/>
      <c r="AR447" s="375"/>
      <c r="AS447" s="375"/>
      <c r="AT447" s="375"/>
      <c r="AU447" s="375"/>
      <c r="AV447" s="375"/>
      <c r="AW447" s="375"/>
      <c r="AX447" s="375"/>
      <c r="AY447" s="375"/>
      <c r="AZ447" s="375"/>
      <c r="BB447" s="450"/>
      <c r="BZ447" s="375"/>
      <c r="CA447" s="375"/>
      <c r="CB447" s="375"/>
      <c r="CC447" s="375"/>
      <c r="CD447" s="375"/>
      <c r="CE447" s="375"/>
      <c r="CF447" s="375"/>
      <c r="CG447" s="375"/>
      <c r="CH447" s="375"/>
      <c r="CI447" s="375"/>
      <c r="CJ447" s="375"/>
      <c r="CK447" s="375"/>
      <c r="CL447" s="375"/>
      <c r="CM447" s="375"/>
      <c r="CN447" s="375"/>
      <c r="CO447" s="375"/>
      <c r="CP447" s="375"/>
      <c r="CQ447" s="375"/>
      <c r="CR447" s="375"/>
      <c r="CS447" s="375"/>
      <c r="CT447" s="375"/>
      <c r="CU447" s="375"/>
      <c r="CV447" s="375"/>
      <c r="CW447" s="375"/>
      <c r="CX447" s="375"/>
      <c r="CY447" s="375"/>
      <c r="CZ447" s="375"/>
    </row>
    <row r="448" s="374" customFormat="true" ht="25.15" customHeight="true" x14ac:dyDescent="0.2">
      <c r="A448" s="450"/>
      <c r="B448" s="450"/>
      <c r="C448" s="1221" t="s">
        <v>655</v>
      </c>
      <c r="D448" s="1222"/>
      <c r="E448" s="1013">
        <v>-7.4689485619154547E-2</v>
      </c>
      <c r="F448" s="20"/>
      <c r="G448" s="20"/>
      <c r="H448" s="1222" t="s">
        <v>552</v>
      </c>
      <c r="I448" s="1222"/>
      <c r="J448" s="1014">
        <v>-6.1790695315030196E-2</v>
      </c>
      <c r="K448" s="20"/>
      <c r="L448" s="20"/>
      <c r="M448" s="1222" t="s">
        <v>751</v>
      </c>
      <c r="N448" s="1222"/>
      <c r="O448" s="1015">
        <v>-9.6729006152582314E-2</v>
      </c>
      <c r="P448" s="20"/>
      <c r="Q448" s="20"/>
      <c r="R448" s="375"/>
      <c r="Z448" s="375"/>
      <c r="AA448" s="375"/>
      <c r="AB448" s="375"/>
      <c r="AC448" s="375"/>
      <c r="AD448" s="375"/>
      <c r="AE448" s="375"/>
      <c r="AF448" s="375"/>
      <c r="AG448" s="375"/>
      <c r="AH448" s="375"/>
      <c r="AI448" s="375"/>
      <c r="AJ448" s="375"/>
      <c r="AK448" s="375"/>
      <c r="AL448" s="375"/>
      <c r="AM448" s="375"/>
      <c r="AN448" s="375"/>
      <c r="AO448" s="375"/>
      <c r="AP448" s="375"/>
      <c r="AQ448" s="375"/>
      <c r="AR448" s="375"/>
      <c r="AS448" s="375"/>
      <c r="AT448" s="375"/>
      <c r="AU448" s="375"/>
      <c r="AV448" s="375"/>
      <c r="AW448" s="375"/>
      <c r="AX448" s="375"/>
      <c r="AY448" s="375"/>
      <c r="AZ448" s="375"/>
      <c r="BB448" s="450"/>
      <c r="BZ448" s="375"/>
      <c r="CA448" s="375"/>
      <c r="CB448" s="375"/>
      <c r="CC448" s="375"/>
      <c r="CD448" s="375"/>
      <c r="CE448" s="375"/>
      <c r="CF448" s="375"/>
      <c r="CG448" s="375"/>
      <c r="CH448" s="375"/>
      <c r="CI448" s="375"/>
      <c r="CJ448" s="375"/>
      <c r="CK448" s="375"/>
      <c r="CL448" s="375"/>
      <c r="CM448" s="375"/>
      <c r="CN448" s="375"/>
      <c r="CO448" s="375"/>
      <c r="CP448" s="375"/>
      <c r="CQ448" s="375"/>
      <c r="CR448" s="375"/>
      <c r="CS448" s="375"/>
      <c r="CT448" s="375"/>
      <c r="CU448" s="375"/>
      <c r="CV448" s="375"/>
      <c r="CW448" s="375"/>
      <c r="CX448" s="375"/>
      <c r="CY448" s="375"/>
      <c r="CZ448" s="375"/>
    </row>
    <row r="449" s="374" customFormat="true" ht="25.15" customHeight="true" x14ac:dyDescent="0.2">
      <c r="A449" s="450"/>
      <c r="B449" s="450"/>
      <c r="C449" s="1221" t="s">
        <v>752</v>
      </c>
      <c r="D449" s="1222"/>
      <c r="E449" s="1013">
        <v>-7.4662791618333155E-2</v>
      </c>
      <c r="F449" s="20"/>
      <c r="G449" s="20"/>
      <c r="H449" s="1222" t="s">
        <v>749</v>
      </c>
      <c r="I449" s="1222"/>
      <c r="J449" s="1014">
        <v>6.121496913623662E-2</v>
      </c>
      <c r="K449" s="20"/>
      <c r="L449" s="20"/>
      <c r="M449" s="1222" t="s">
        <v>724</v>
      </c>
      <c r="N449" s="1222"/>
      <c r="O449" s="1015">
        <v>-9.3856193714828257E-2</v>
      </c>
      <c r="P449" s="20"/>
      <c r="Q449" s="20"/>
      <c r="R449" s="375"/>
      <c r="Z449" s="375"/>
      <c r="AA449" s="375"/>
      <c r="AB449" s="375"/>
      <c r="AC449" s="375"/>
      <c r="AD449" s="375"/>
      <c r="AE449" s="375"/>
      <c r="AF449" s="375"/>
      <c r="AG449" s="375"/>
      <c r="AH449" s="375"/>
      <c r="AI449" s="375"/>
      <c r="AJ449" s="375"/>
      <c r="AK449" s="375"/>
      <c r="AL449" s="375"/>
      <c r="AM449" s="375"/>
      <c r="AN449" s="375"/>
      <c r="AO449" s="375"/>
      <c r="AP449" s="375"/>
      <c r="AQ449" s="375"/>
      <c r="AR449" s="375"/>
      <c r="AS449" s="375"/>
      <c r="AT449" s="375"/>
      <c r="AU449" s="375"/>
      <c r="AV449" s="375"/>
      <c r="AW449" s="375"/>
      <c r="AX449" s="375"/>
      <c r="AY449" s="375"/>
      <c r="AZ449" s="375"/>
      <c r="BB449" s="450"/>
      <c r="BZ449" s="375"/>
      <c r="CA449" s="375"/>
      <c r="CB449" s="375"/>
      <c r="CC449" s="375"/>
      <c r="CD449" s="375"/>
      <c r="CE449" s="375"/>
      <c r="CF449" s="375"/>
      <c r="CG449" s="375"/>
      <c r="CH449" s="375"/>
      <c r="CI449" s="375"/>
      <c r="CJ449" s="375"/>
      <c r="CK449" s="375"/>
      <c r="CL449" s="375"/>
      <c r="CM449" s="375"/>
      <c r="CN449" s="375"/>
      <c r="CO449" s="375"/>
      <c r="CP449" s="375"/>
      <c r="CQ449" s="375"/>
      <c r="CR449" s="375"/>
      <c r="CS449" s="375"/>
      <c r="CT449" s="375"/>
      <c r="CU449" s="375"/>
      <c r="CV449" s="375"/>
      <c r="CW449" s="375"/>
      <c r="CX449" s="375"/>
      <c r="CY449" s="375"/>
      <c r="CZ449" s="375"/>
    </row>
    <row r="450" s="374" customFormat="true" ht="25.15" customHeight="true" x14ac:dyDescent="0.2">
      <c r="A450" s="450"/>
      <c r="B450" s="450"/>
      <c r="C450" s="1221" t="s">
        <v>628</v>
      </c>
      <c r="D450" s="1222"/>
      <c r="E450" s="1013">
        <v>-7.4196471458792018E-2</v>
      </c>
      <c r="F450" s="20"/>
      <c r="G450" s="20"/>
      <c r="H450" s="1222" t="s">
        <v>746</v>
      </c>
      <c r="I450" s="1222"/>
      <c r="J450" s="1014">
        <v>-5.4751014279253107E-2</v>
      </c>
      <c r="K450" s="20"/>
      <c r="L450" s="20"/>
      <c r="M450" s="1222" t="s">
        <v>628</v>
      </c>
      <c r="N450" s="1222"/>
      <c r="O450" s="1015">
        <v>-9.0718051852520618E-2</v>
      </c>
      <c r="P450" s="20"/>
      <c r="Q450" s="20"/>
      <c r="R450" s="375"/>
      <c r="Z450" s="375"/>
      <c r="AA450" s="375"/>
      <c r="AB450" s="375"/>
      <c r="AC450" s="375"/>
      <c r="AD450" s="375"/>
      <c r="AE450" s="375"/>
      <c r="AF450" s="375"/>
      <c r="AG450" s="375"/>
      <c r="AH450" s="375"/>
      <c r="AI450" s="375"/>
      <c r="AJ450" s="375"/>
      <c r="AK450" s="375"/>
      <c r="AL450" s="375"/>
      <c r="AM450" s="375"/>
      <c r="AN450" s="375"/>
      <c r="AO450" s="375"/>
      <c r="AP450" s="375"/>
      <c r="AQ450" s="375"/>
      <c r="AR450" s="375"/>
      <c r="AS450" s="375"/>
      <c r="AT450" s="375"/>
      <c r="AU450" s="375"/>
      <c r="AV450" s="375"/>
      <c r="AW450" s="375"/>
      <c r="AX450" s="375"/>
      <c r="AY450" s="375"/>
      <c r="AZ450" s="375"/>
      <c r="BB450" s="450"/>
      <c r="BZ450" s="375"/>
      <c r="CA450" s="375"/>
      <c r="CB450" s="375"/>
      <c r="CC450" s="375"/>
      <c r="CD450" s="375"/>
      <c r="CE450" s="375"/>
      <c r="CF450" s="375"/>
      <c r="CG450" s="375"/>
      <c r="CH450" s="375"/>
      <c r="CI450" s="375"/>
      <c r="CJ450" s="375"/>
      <c r="CK450" s="375"/>
      <c r="CL450" s="375"/>
      <c r="CM450" s="375"/>
      <c r="CN450" s="375"/>
      <c r="CO450" s="375"/>
      <c r="CP450" s="375"/>
      <c r="CQ450" s="375"/>
      <c r="CR450" s="375"/>
      <c r="CS450" s="375"/>
      <c r="CT450" s="375"/>
      <c r="CU450" s="375"/>
      <c r="CV450" s="375"/>
      <c r="CW450" s="375"/>
      <c r="CX450" s="375"/>
      <c r="CY450" s="375"/>
      <c r="CZ450" s="375"/>
    </row>
    <row r="451" s="374" customFormat="true" ht="25.15" customHeight="true" x14ac:dyDescent="0.2">
      <c r="A451" s="450"/>
      <c r="B451" s="450"/>
      <c r="C451" s="1221" t="s">
        <v>540</v>
      </c>
      <c r="D451" s="1222"/>
      <c r="E451" s="1013">
        <v>7.2068210585403886E-2</v>
      </c>
      <c r="F451" s="20"/>
      <c r="G451" s="20"/>
      <c r="H451" s="1222" t="s">
        <v>540</v>
      </c>
      <c r="I451" s="1222"/>
      <c r="J451" s="1014">
        <v>5.2544002502968097E-2</v>
      </c>
      <c r="K451" s="20"/>
      <c r="L451" s="20"/>
      <c r="M451" s="1222" t="s">
        <v>753</v>
      </c>
      <c r="N451" s="1222"/>
      <c r="O451" s="1015">
        <v>-9.051745633634431E-2</v>
      </c>
      <c r="P451" s="20"/>
      <c r="Q451" s="20"/>
      <c r="R451" s="375"/>
      <c r="Z451" s="375"/>
      <c r="AA451" s="375"/>
      <c r="AB451" s="375"/>
      <c r="AC451" s="375"/>
      <c r="AD451" s="375"/>
      <c r="AE451" s="375"/>
      <c r="AF451" s="375"/>
      <c r="AG451" s="375"/>
      <c r="AH451" s="375"/>
      <c r="AI451" s="375"/>
      <c r="AJ451" s="375"/>
      <c r="AK451" s="375"/>
      <c r="AL451" s="375"/>
      <c r="AM451" s="375"/>
      <c r="AN451" s="375"/>
      <c r="AO451" s="375"/>
      <c r="AP451" s="375"/>
      <c r="AQ451" s="375"/>
      <c r="AR451" s="375"/>
      <c r="AS451" s="375"/>
      <c r="AT451" s="375"/>
      <c r="AU451" s="375"/>
      <c r="AV451" s="375"/>
      <c r="AW451" s="375"/>
      <c r="AX451" s="375"/>
      <c r="AY451" s="375"/>
      <c r="AZ451" s="375"/>
      <c r="BB451" s="450"/>
      <c r="BZ451" s="375"/>
      <c r="CA451" s="375"/>
      <c r="CB451" s="375"/>
      <c r="CC451" s="375"/>
      <c r="CD451" s="375"/>
      <c r="CE451" s="375"/>
      <c r="CF451" s="375"/>
      <c r="CG451" s="375"/>
      <c r="CH451" s="375"/>
      <c r="CI451" s="375"/>
      <c r="CJ451" s="375"/>
      <c r="CK451" s="375"/>
      <c r="CL451" s="375"/>
      <c r="CM451" s="375"/>
      <c r="CN451" s="375"/>
      <c r="CO451" s="375"/>
      <c r="CP451" s="375"/>
      <c r="CQ451" s="375"/>
      <c r="CR451" s="375"/>
      <c r="CS451" s="375"/>
      <c r="CT451" s="375"/>
      <c r="CU451" s="375"/>
      <c r="CV451" s="375"/>
      <c r="CW451" s="375"/>
      <c r="CX451" s="375"/>
      <c r="CY451" s="375"/>
      <c r="CZ451" s="375"/>
    </row>
    <row r="452" s="374" customFormat="true" ht="25.15" customHeight="true" x14ac:dyDescent="0.2">
      <c r="A452" s="450"/>
      <c r="B452" s="450"/>
      <c r="C452" s="1221" t="s">
        <v>754</v>
      </c>
      <c r="D452" s="1222"/>
      <c r="E452" s="1013">
        <v>7.0957749845528259E-2</v>
      </c>
      <c r="F452" s="20"/>
      <c r="G452" s="20"/>
      <c r="H452" s="1222" t="s">
        <v>646</v>
      </c>
      <c r="I452" s="1222"/>
      <c r="J452" s="1014">
        <v>-5.1742193628659665E-2</v>
      </c>
      <c r="K452" s="20"/>
      <c r="L452" s="20"/>
      <c r="M452" s="1222" t="s">
        <v>754</v>
      </c>
      <c r="N452" s="1222"/>
      <c r="O452" s="1015">
        <v>8.8285210916166437E-2</v>
      </c>
      <c r="P452" s="20"/>
      <c r="Q452" s="20"/>
      <c r="R452" s="375"/>
      <c r="Z452" s="375"/>
      <c r="AA452" s="375"/>
      <c r="AB452" s="375"/>
      <c r="AC452" s="375"/>
      <c r="AD452" s="375"/>
      <c r="AE452" s="375"/>
      <c r="AF452" s="375"/>
      <c r="AG452" s="375"/>
      <c r="AH452" s="375"/>
      <c r="AI452" s="375"/>
      <c r="AJ452" s="375"/>
      <c r="AK452" s="375"/>
      <c r="AL452" s="375"/>
      <c r="AM452" s="375"/>
      <c r="AN452" s="375"/>
      <c r="AO452" s="375"/>
      <c r="AP452" s="375"/>
      <c r="AQ452" s="375"/>
      <c r="AR452" s="375"/>
      <c r="AS452" s="375"/>
      <c r="AT452" s="375"/>
      <c r="AU452" s="375"/>
      <c r="AV452" s="375"/>
      <c r="AW452" s="375"/>
      <c r="AX452" s="375"/>
      <c r="AY452" s="375"/>
      <c r="AZ452" s="375"/>
      <c r="BB452" s="450"/>
      <c r="BZ452" s="375"/>
      <c r="CA452" s="375"/>
      <c r="CB452" s="375"/>
      <c r="CC452" s="375"/>
      <c r="CD452" s="375"/>
      <c r="CE452" s="375"/>
      <c r="CF452" s="375"/>
      <c r="CG452" s="375"/>
      <c r="CH452" s="375"/>
      <c r="CI452" s="375"/>
      <c r="CJ452" s="375"/>
      <c r="CK452" s="375"/>
      <c r="CL452" s="375"/>
      <c r="CM452" s="375"/>
      <c r="CN452" s="375"/>
      <c r="CO452" s="375"/>
      <c r="CP452" s="375"/>
      <c r="CQ452" s="375"/>
      <c r="CR452" s="375"/>
      <c r="CS452" s="375"/>
      <c r="CT452" s="375"/>
      <c r="CU452" s="375"/>
      <c r="CV452" s="375"/>
      <c r="CW452" s="375"/>
      <c r="CX452" s="375"/>
      <c r="CY452" s="375"/>
      <c r="CZ452" s="375"/>
    </row>
    <row r="453" s="374" customFormat="true" ht="25.15" customHeight="true" x14ac:dyDescent="0.2">
      <c r="A453" s="450"/>
      <c r="B453" s="450"/>
      <c r="C453" s="1221" t="s">
        <v>646</v>
      </c>
      <c r="D453" s="1222"/>
      <c r="E453" s="1013">
        <v>-6.5091934659321213E-2</v>
      </c>
      <c r="F453" s="20"/>
      <c r="G453" s="20"/>
      <c r="H453" s="1222" t="s">
        <v>755</v>
      </c>
      <c r="I453" s="1222"/>
      <c r="J453" s="1014">
        <v>-4.9561827038890796E-2</v>
      </c>
      <c r="K453" s="20"/>
      <c r="L453" s="20"/>
      <c r="M453" s="1222" t="s">
        <v>744</v>
      </c>
      <c r="N453" s="1222"/>
      <c r="O453" s="1015">
        <v>-8.7090918817563881E-2</v>
      </c>
      <c r="P453" s="20"/>
      <c r="Q453" s="20"/>
      <c r="R453" s="375"/>
      <c r="Z453" s="375"/>
      <c r="AA453" s="375"/>
      <c r="AB453" s="375"/>
      <c r="AC453" s="375"/>
      <c r="AD453" s="375"/>
      <c r="AE453" s="375"/>
      <c r="AF453" s="375"/>
      <c r="AG453" s="375"/>
      <c r="AH453" s="375"/>
      <c r="AI453" s="375"/>
      <c r="AJ453" s="375"/>
      <c r="AK453" s="375"/>
      <c r="AL453" s="375"/>
      <c r="AM453" s="375"/>
      <c r="AN453" s="375"/>
      <c r="AO453" s="375"/>
      <c r="AP453" s="375"/>
      <c r="AQ453" s="375"/>
      <c r="AR453" s="375"/>
      <c r="AS453" s="375"/>
      <c r="AT453" s="375"/>
      <c r="AU453" s="375"/>
      <c r="AV453" s="375"/>
      <c r="AW453" s="375"/>
      <c r="AX453" s="375"/>
      <c r="AY453" s="375"/>
      <c r="AZ453" s="375"/>
      <c r="BB453" s="450"/>
      <c r="BZ453" s="375"/>
      <c r="CA453" s="375"/>
      <c r="CB453" s="375"/>
      <c r="CC453" s="375"/>
      <c r="CD453" s="375"/>
      <c r="CE453" s="375"/>
      <c r="CF453" s="375"/>
      <c r="CG453" s="375"/>
      <c r="CH453" s="375"/>
      <c r="CI453" s="375"/>
      <c r="CJ453" s="375"/>
      <c r="CK453" s="375"/>
      <c r="CL453" s="375"/>
      <c r="CM453" s="375"/>
      <c r="CN453" s="375"/>
      <c r="CO453" s="375"/>
      <c r="CP453" s="375"/>
      <c r="CQ453" s="375"/>
      <c r="CR453" s="375"/>
      <c r="CS453" s="375"/>
      <c r="CT453" s="375"/>
      <c r="CU453" s="375"/>
      <c r="CV453" s="375"/>
      <c r="CW453" s="375"/>
      <c r="CX453" s="375"/>
      <c r="CY453" s="375"/>
      <c r="CZ453" s="375"/>
    </row>
    <row r="454" s="374" customFormat="true" ht="25.15" customHeight="true" x14ac:dyDescent="0.2">
      <c r="A454" s="450"/>
      <c r="B454" s="450"/>
      <c r="C454" s="1221" t="s">
        <v>550</v>
      </c>
      <c r="D454" s="1222"/>
      <c r="E454" s="1013">
        <v>6.2241087206319302E-2</v>
      </c>
      <c r="F454" s="20"/>
      <c r="G454" s="20"/>
      <c r="H454" s="1222" t="s">
        <v>546</v>
      </c>
      <c r="I454" s="1222"/>
      <c r="J454" s="1014">
        <v>-4.6030847126446672E-2</v>
      </c>
      <c r="K454" s="20"/>
      <c r="L454" s="20"/>
      <c r="M454" s="1222" t="s">
        <v>756</v>
      </c>
      <c r="N454" s="1222"/>
      <c r="O454" s="1015">
        <v>8.1592601346634416E-2</v>
      </c>
      <c r="P454" s="20"/>
      <c r="Q454" s="20"/>
      <c r="R454" s="375"/>
      <c r="Z454" s="375"/>
      <c r="AA454" s="375"/>
      <c r="AB454" s="375"/>
      <c r="AC454" s="375"/>
      <c r="AD454" s="375"/>
      <c r="AE454" s="375"/>
      <c r="AF454" s="375"/>
      <c r="AG454" s="375"/>
      <c r="AH454" s="375"/>
      <c r="AI454" s="375"/>
      <c r="AJ454" s="375"/>
      <c r="AK454" s="375"/>
      <c r="AL454" s="375"/>
      <c r="AM454" s="375"/>
      <c r="AN454" s="375"/>
      <c r="AO454" s="375"/>
      <c r="AP454" s="375"/>
      <c r="AQ454" s="375"/>
      <c r="AR454" s="375"/>
      <c r="AS454" s="375"/>
      <c r="AT454" s="375"/>
      <c r="AU454" s="375"/>
      <c r="AV454" s="375"/>
      <c r="AW454" s="375"/>
      <c r="AX454" s="375"/>
      <c r="AY454" s="375"/>
      <c r="AZ454" s="375"/>
      <c r="BB454" s="450"/>
      <c r="BZ454" s="375"/>
      <c r="CA454" s="375"/>
      <c r="CB454" s="375"/>
      <c r="CC454" s="375"/>
      <c r="CD454" s="375"/>
      <c r="CE454" s="375"/>
      <c r="CF454" s="375"/>
      <c r="CG454" s="375"/>
      <c r="CH454" s="375"/>
      <c r="CI454" s="375"/>
      <c r="CJ454" s="375"/>
      <c r="CK454" s="375"/>
      <c r="CL454" s="375"/>
      <c r="CM454" s="375"/>
      <c r="CN454" s="375"/>
      <c r="CO454" s="375"/>
      <c r="CP454" s="375"/>
      <c r="CQ454" s="375"/>
      <c r="CR454" s="375"/>
      <c r="CS454" s="375"/>
      <c r="CT454" s="375"/>
      <c r="CU454" s="375"/>
      <c r="CV454" s="375"/>
      <c r="CW454" s="375"/>
      <c r="CX454" s="375"/>
      <c r="CY454" s="375"/>
      <c r="CZ454" s="375"/>
    </row>
    <row r="455" s="374" customFormat="true" ht="25.15" customHeight="true" x14ac:dyDescent="0.2">
      <c r="A455" s="450"/>
      <c r="B455" s="450"/>
      <c r="C455" s="1221" t="s">
        <v>745</v>
      </c>
      <c r="D455" s="1222"/>
      <c r="E455" s="1013">
        <v>-5.9051130566508646E-2</v>
      </c>
      <c r="F455" s="20"/>
      <c r="G455" s="20"/>
      <c r="H455" s="1222" t="s">
        <v>536</v>
      </c>
      <c r="I455" s="1222"/>
      <c r="J455" s="1014">
        <v>-4.2235309846583698E-2</v>
      </c>
      <c r="K455" s="20"/>
      <c r="L455" s="20"/>
      <c r="M455" s="1222" t="s">
        <v>757</v>
      </c>
      <c r="N455" s="1222"/>
      <c r="O455" s="1015">
        <v>-7.9477861270661601E-2</v>
      </c>
      <c r="P455" s="20"/>
      <c r="Q455" s="20"/>
      <c r="R455" s="375"/>
      <c r="Z455" s="375"/>
      <c r="AA455" s="375"/>
      <c r="AB455" s="375"/>
      <c r="AC455" s="375"/>
      <c r="AD455" s="375"/>
      <c r="AE455" s="375"/>
      <c r="AF455" s="375"/>
      <c r="AG455" s="375"/>
      <c r="AH455" s="375"/>
      <c r="AI455" s="375"/>
      <c r="AJ455" s="375"/>
      <c r="AK455" s="375"/>
      <c r="AL455" s="375"/>
      <c r="AM455" s="375"/>
      <c r="AN455" s="375"/>
      <c r="AO455" s="375"/>
      <c r="AP455" s="375"/>
      <c r="AQ455" s="375"/>
      <c r="AR455" s="375"/>
      <c r="AS455" s="375"/>
      <c r="AT455" s="375"/>
      <c r="AU455" s="375"/>
      <c r="AV455" s="375"/>
      <c r="AW455" s="375"/>
      <c r="AX455" s="375"/>
      <c r="AY455" s="375"/>
      <c r="AZ455" s="375"/>
      <c r="BB455" s="450"/>
      <c r="BZ455" s="375"/>
      <c r="CA455" s="375"/>
      <c r="CB455" s="375"/>
      <c r="CC455" s="375"/>
      <c r="CD455" s="375"/>
      <c r="CE455" s="375"/>
      <c r="CF455" s="375"/>
      <c r="CG455" s="375"/>
      <c r="CH455" s="375"/>
      <c r="CI455" s="375"/>
      <c r="CJ455" s="375"/>
      <c r="CK455" s="375"/>
      <c r="CL455" s="375"/>
      <c r="CM455" s="375"/>
      <c r="CN455" s="375"/>
      <c r="CO455" s="375"/>
      <c r="CP455" s="375"/>
      <c r="CQ455" s="375"/>
      <c r="CR455" s="375"/>
      <c r="CS455" s="375"/>
      <c r="CT455" s="375"/>
      <c r="CU455" s="375"/>
      <c r="CV455" s="375"/>
      <c r="CW455" s="375"/>
      <c r="CX455" s="375"/>
      <c r="CY455" s="375"/>
      <c r="CZ455" s="375"/>
    </row>
    <row r="456" s="374" customFormat="true" ht="25.15" customHeight="true" x14ac:dyDescent="0.2">
      <c r="A456" s="450"/>
      <c r="B456" s="450"/>
      <c r="C456" s="1221" t="s">
        <v>461</v>
      </c>
      <c r="D456" s="1222"/>
      <c r="E456" s="1013">
        <v>5.035427322861552E-2</v>
      </c>
      <c r="F456" s="20"/>
      <c r="G456" s="20"/>
      <c r="H456" s="1222" t="s">
        <v>758</v>
      </c>
      <c r="I456" s="1222"/>
      <c r="J456" s="1014">
        <v>-4.2193456150080307E-2</v>
      </c>
      <c r="K456" s="20"/>
      <c r="L456" s="20"/>
      <c r="M456" s="1222" t="s">
        <v>749</v>
      </c>
      <c r="N456" s="1222"/>
      <c r="O456" s="1015">
        <v>7.8381835136584185E-2</v>
      </c>
      <c r="P456" s="20"/>
      <c r="Q456" s="20"/>
      <c r="R456" s="375"/>
      <c r="Z456" s="375"/>
      <c r="AA456" s="375"/>
      <c r="AB456" s="375"/>
      <c r="AC456" s="375"/>
      <c r="AD456" s="375"/>
      <c r="AE456" s="375"/>
      <c r="AF456" s="375"/>
      <c r="AG456" s="375"/>
      <c r="AH456" s="375"/>
      <c r="AI456" s="375"/>
      <c r="AJ456" s="375"/>
      <c r="AK456" s="375"/>
      <c r="AL456" s="375"/>
      <c r="AM456" s="375"/>
      <c r="AN456" s="375"/>
      <c r="AO456" s="375"/>
      <c r="AP456" s="375"/>
      <c r="AQ456" s="375"/>
      <c r="AR456" s="375"/>
      <c r="AS456" s="375"/>
      <c r="AT456" s="375"/>
      <c r="AU456" s="375"/>
      <c r="AV456" s="375"/>
      <c r="AW456" s="375"/>
      <c r="AX456" s="375"/>
      <c r="AY456" s="375"/>
      <c r="AZ456" s="375"/>
      <c r="BB456" s="450"/>
      <c r="BZ456" s="375"/>
      <c r="CA456" s="375"/>
      <c r="CB456" s="375"/>
      <c r="CC456" s="375"/>
      <c r="CD456" s="375"/>
      <c r="CE456" s="375"/>
      <c r="CF456" s="375"/>
      <c r="CG456" s="375"/>
      <c r="CH456" s="375"/>
      <c r="CI456" s="375"/>
      <c r="CJ456" s="375"/>
      <c r="CK456" s="375"/>
      <c r="CL456" s="375"/>
      <c r="CM456" s="375"/>
      <c r="CN456" s="375"/>
      <c r="CO456" s="375"/>
      <c r="CP456" s="375"/>
      <c r="CQ456" s="375"/>
      <c r="CR456" s="375"/>
      <c r="CS456" s="375"/>
      <c r="CT456" s="375"/>
      <c r="CU456" s="375"/>
      <c r="CV456" s="375"/>
      <c r="CW456" s="375"/>
      <c r="CX456" s="375"/>
      <c r="CY456" s="375"/>
      <c r="CZ456" s="375"/>
    </row>
    <row r="457" s="374" customFormat="true" ht="25.15" customHeight="true" x14ac:dyDescent="0.2">
      <c r="A457" s="450"/>
      <c r="B457" s="450"/>
      <c r="C457" s="1221" t="s">
        <v>547</v>
      </c>
      <c r="D457" s="1222"/>
      <c r="E457" s="1013">
        <v>-4.8332266255944611E-2</v>
      </c>
      <c r="F457" s="20"/>
      <c r="G457" s="20"/>
      <c r="H457" s="1222" t="s">
        <v>752</v>
      </c>
      <c r="I457" s="1222"/>
      <c r="J457" s="1014">
        <v>-4.13831488577866E-2</v>
      </c>
      <c r="K457" s="20"/>
      <c r="L457" s="20"/>
      <c r="M457" s="1222" t="s">
        <v>550</v>
      </c>
      <c r="N457" s="1222"/>
      <c r="O457" s="1015">
        <v>7.7014879256736779E-2</v>
      </c>
      <c r="P457" s="20"/>
      <c r="Q457" s="20"/>
      <c r="R457" s="375"/>
      <c r="Z457" s="375"/>
      <c r="AA457" s="375"/>
      <c r="AB457" s="375"/>
      <c r="AC457" s="375"/>
      <c r="AD457" s="375"/>
      <c r="AE457" s="375"/>
      <c r="AF457" s="375"/>
      <c r="AG457" s="375"/>
      <c r="AH457" s="375"/>
      <c r="AI457" s="375"/>
      <c r="AJ457" s="375"/>
      <c r="AK457" s="375"/>
      <c r="AL457" s="375"/>
      <c r="AM457" s="375"/>
      <c r="AN457" s="375"/>
      <c r="AO457" s="375"/>
      <c r="AP457" s="375"/>
      <c r="AQ457" s="375"/>
      <c r="AR457" s="375"/>
      <c r="AS457" s="375"/>
      <c r="AT457" s="375"/>
      <c r="AU457" s="375"/>
      <c r="AV457" s="375"/>
      <c r="AW457" s="375"/>
      <c r="AX457" s="375"/>
      <c r="AY457" s="375"/>
      <c r="AZ457" s="375"/>
      <c r="BB457" s="450"/>
      <c r="BZ457" s="375"/>
      <c r="CA457" s="375"/>
      <c r="CB457" s="375"/>
      <c r="CC457" s="375"/>
      <c r="CD457" s="375"/>
      <c r="CE457" s="375"/>
      <c r="CF457" s="375"/>
      <c r="CG457" s="375"/>
      <c r="CH457" s="375"/>
      <c r="CI457" s="375"/>
      <c r="CJ457" s="375"/>
      <c r="CK457" s="375"/>
      <c r="CL457" s="375"/>
      <c r="CM457" s="375"/>
      <c r="CN457" s="375"/>
      <c r="CO457" s="375"/>
      <c r="CP457" s="375"/>
      <c r="CQ457" s="375"/>
      <c r="CR457" s="375"/>
      <c r="CS457" s="375"/>
      <c r="CT457" s="375"/>
      <c r="CU457" s="375"/>
      <c r="CV457" s="375"/>
      <c r="CW457" s="375"/>
      <c r="CX457" s="375"/>
      <c r="CY457" s="375"/>
      <c r="CZ457" s="375"/>
    </row>
    <row r="458" s="374" customFormat="true" ht="25.15" customHeight="true" x14ac:dyDescent="0.2">
      <c r="A458" s="450"/>
      <c r="B458" s="450"/>
      <c r="C458" s="1221" t="s">
        <v>551</v>
      </c>
      <c r="D458" s="1222"/>
      <c r="E458" s="1013">
        <v>4.2926235821012751E-2</v>
      </c>
      <c r="F458" s="20"/>
      <c r="G458" s="20"/>
      <c r="H458" s="1222" t="s">
        <v>550</v>
      </c>
      <c r="I458" s="1222"/>
      <c r="J458" s="1014">
        <v>3.6616558851720021E-2</v>
      </c>
      <c r="K458" s="20"/>
      <c r="L458" s="20"/>
      <c r="M458" s="1222" t="s">
        <v>747</v>
      </c>
      <c r="N458" s="1222"/>
      <c r="O458" s="1015">
        <v>7.490385159675686E-2</v>
      </c>
      <c r="P458" s="20"/>
      <c r="Q458" s="20"/>
      <c r="R458" s="375"/>
      <c r="Z458" s="375"/>
      <c r="AA458" s="375"/>
      <c r="AB458" s="375"/>
      <c r="AC458" s="375"/>
      <c r="AD458" s="375"/>
      <c r="AE458" s="375"/>
      <c r="AF458" s="375"/>
      <c r="AG458" s="375"/>
      <c r="AH458" s="375"/>
      <c r="AI458" s="375"/>
      <c r="AJ458" s="375"/>
      <c r="AK458" s="375"/>
      <c r="AL458" s="375"/>
      <c r="AM458" s="375"/>
      <c r="AN458" s="375"/>
      <c r="AO458" s="375"/>
      <c r="AP458" s="375"/>
      <c r="AQ458" s="375"/>
      <c r="AR458" s="375"/>
      <c r="AS458" s="375"/>
      <c r="AT458" s="375"/>
      <c r="AU458" s="375"/>
      <c r="AV458" s="375"/>
      <c r="AW458" s="375"/>
      <c r="AX458" s="375"/>
      <c r="AY458" s="375"/>
      <c r="AZ458" s="375"/>
      <c r="BB458" s="450"/>
      <c r="BZ458" s="375"/>
      <c r="CA458" s="375"/>
      <c r="CB458" s="375"/>
      <c r="CC458" s="375"/>
      <c r="CD458" s="375"/>
      <c r="CE458" s="375"/>
      <c r="CF458" s="375"/>
      <c r="CG458" s="375"/>
      <c r="CH458" s="375"/>
      <c r="CI458" s="375"/>
      <c r="CJ458" s="375"/>
      <c r="CK458" s="375"/>
      <c r="CL458" s="375"/>
      <c r="CM458" s="375"/>
      <c r="CN458" s="375"/>
      <c r="CO458" s="375"/>
      <c r="CP458" s="375"/>
      <c r="CQ458" s="375"/>
      <c r="CR458" s="375"/>
      <c r="CS458" s="375"/>
      <c r="CT458" s="375"/>
      <c r="CU458" s="375"/>
      <c r="CV458" s="375"/>
      <c r="CW458" s="375"/>
      <c r="CX458" s="375"/>
      <c r="CY458" s="375"/>
      <c r="CZ458" s="375"/>
    </row>
    <row r="459" s="374" customFormat="true" ht="25.15" customHeight="true" x14ac:dyDescent="0.2">
      <c r="A459" s="450"/>
      <c r="B459" s="450"/>
      <c r="C459" s="1221" t="s">
        <v>759</v>
      </c>
      <c r="D459" s="1222"/>
      <c r="E459" s="1013">
        <v>4.1136371236295072E-2</v>
      </c>
      <c r="F459" s="20"/>
      <c r="G459" s="20"/>
      <c r="H459" s="1222" t="s">
        <v>670</v>
      </c>
      <c r="I459" s="1222"/>
      <c r="J459" s="1014">
        <v>-3.1724260775046469E-2</v>
      </c>
      <c r="K459" s="20"/>
      <c r="L459" s="20"/>
      <c r="M459" s="1222" t="s">
        <v>552</v>
      </c>
      <c r="N459" s="1222"/>
      <c r="O459" s="1015">
        <v>-7.2509109268235089E-2</v>
      </c>
      <c r="P459" s="20"/>
      <c r="Q459" s="20"/>
      <c r="R459" s="375"/>
      <c r="Z459" s="375"/>
      <c r="AA459" s="375"/>
      <c r="AB459" s="375"/>
      <c r="AC459" s="375"/>
      <c r="AD459" s="375"/>
      <c r="AE459" s="375"/>
      <c r="AF459" s="375"/>
      <c r="AG459" s="375"/>
      <c r="AH459" s="375"/>
      <c r="AI459" s="375"/>
      <c r="AJ459" s="375"/>
      <c r="AK459" s="375"/>
      <c r="AL459" s="375"/>
      <c r="AM459" s="375"/>
      <c r="AN459" s="375"/>
      <c r="AO459" s="375"/>
      <c r="AP459" s="375"/>
      <c r="AQ459" s="375"/>
      <c r="AR459" s="375"/>
      <c r="AS459" s="375"/>
      <c r="AT459" s="375"/>
      <c r="AU459" s="375"/>
      <c r="AV459" s="375"/>
      <c r="AW459" s="375"/>
      <c r="AX459" s="375"/>
      <c r="AY459" s="375"/>
      <c r="AZ459" s="375"/>
      <c r="BB459" s="450"/>
      <c r="BZ459" s="375"/>
      <c r="CA459" s="375"/>
      <c r="CB459" s="375"/>
      <c r="CC459" s="375"/>
      <c r="CD459" s="375"/>
      <c r="CE459" s="375"/>
      <c r="CF459" s="375"/>
      <c r="CG459" s="375"/>
      <c r="CH459" s="375"/>
      <c r="CI459" s="375"/>
      <c r="CJ459" s="375"/>
      <c r="CK459" s="375"/>
      <c r="CL459" s="375"/>
      <c r="CM459" s="375"/>
      <c r="CN459" s="375"/>
      <c r="CO459" s="375"/>
      <c r="CP459" s="375"/>
      <c r="CQ459" s="375"/>
      <c r="CR459" s="375"/>
      <c r="CS459" s="375"/>
      <c r="CT459" s="375"/>
      <c r="CU459" s="375"/>
      <c r="CV459" s="375"/>
      <c r="CW459" s="375"/>
      <c r="CX459" s="375"/>
      <c r="CY459" s="375"/>
      <c r="CZ459" s="375"/>
    </row>
    <row r="460" s="374" customFormat="true" ht="25.15" customHeight="true" x14ac:dyDescent="0.2">
      <c r="A460" s="450"/>
      <c r="B460" s="450"/>
      <c r="C460" s="1221" t="s">
        <v>755</v>
      </c>
      <c r="D460" s="1222"/>
      <c r="E460" s="1013">
        <v>-3.9861984883739342E-2</v>
      </c>
      <c r="F460" s="20"/>
      <c r="G460" s="20"/>
      <c r="H460" s="1222" t="s">
        <v>760</v>
      </c>
      <c r="I460" s="1222"/>
      <c r="J460" s="1014">
        <v>3.0215151728545914E-2</v>
      </c>
      <c r="K460" s="20"/>
      <c r="L460" s="20"/>
      <c r="M460" s="1222" t="s">
        <v>539</v>
      </c>
      <c r="N460" s="1222"/>
      <c r="O460" s="1015">
        <v>-7.1599632982325648E-2</v>
      </c>
      <c r="P460" s="20"/>
      <c r="Q460" s="20"/>
      <c r="R460" s="375"/>
      <c r="Z460" s="375"/>
      <c r="AA460" s="375"/>
      <c r="AB460" s="375"/>
      <c r="AC460" s="375"/>
      <c r="AD460" s="375"/>
      <c r="AE460" s="375"/>
      <c r="AF460" s="375"/>
      <c r="AG460" s="375"/>
      <c r="AH460" s="375"/>
      <c r="AI460" s="375"/>
      <c r="AJ460" s="375"/>
      <c r="AK460" s="375"/>
      <c r="AL460" s="375"/>
      <c r="AM460" s="375"/>
      <c r="AN460" s="375"/>
      <c r="AO460" s="375"/>
      <c r="AP460" s="375"/>
      <c r="AQ460" s="375"/>
      <c r="AR460" s="375"/>
      <c r="AS460" s="375"/>
      <c r="AT460" s="375"/>
      <c r="AU460" s="375"/>
      <c r="AV460" s="375"/>
      <c r="AW460" s="375"/>
      <c r="AX460" s="375"/>
      <c r="AY460" s="375"/>
      <c r="AZ460" s="375"/>
      <c r="BB460" s="450"/>
      <c r="BZ460" s="375"/>
      <c r="CA460" s="375"/>
      <c r="CB460" s="375"/>
      <c r="CC460" s="375"/>
      <c r="CD460" s="375"/>
      <c r="CE460" s="375"/>
      <c r="CF460" s="375"/>
      <c r="CG460" s="375"/>
      <c r="CH460" s="375"/>
      <c r="CI460" s="375"/>
      <c r="CJ460" s="375"/>
      <c r="CK460" s="375"/>
      <c r="CL460" s="375"/>
      <c r="CM460" s="375"/>
      <c r="CN460" s="375"/>
      <c r="CO460" s="375"/>
      <c r="CP460" s="375"/>
      <c r="CQ460" s="375"/>
      <c r="CR460" s="375"/>
      <c r="CS460" s="375"/>
      <c r="CT460" s="375"/>
      <c r="CU460" s="375"/>
      <c r="CV460" s="375"/>
      <c r="CW460" s="375"/>
      <c r="CX460" s="375"/>
      <c r="CY460" s="375"/>
      <c r="CZ460" s="375"/>
    </row>
    <row r="461" s="374" customFormat="true" ht="25.15" customHeight="true" x14ac:dyDescent="0.2">
      <c r="A461" s="450"/>
      <c r="B461" s="450"/>
      <c r="C461" s="1221" t="s">
        <v>554</v>
      </c>
      <c r="D461" s="1222"/>
      <c r="E461" s="1013">
        <v>-3.142073533046208E-2</v>
      </c>
      <c r="F461" s="20"/>
      <c r="G461" s="20"/>
      <c r="H461" s="1222" t="s">
        <v>734</v>
      </c>
      <c r="I461" s="1222"/>
      <c r="J461" s="1014">
        <v>-2.7993655090958861E-2</v>
      </c>
      <c r="K461" s="20"/>
      <c r="L461" s="20"/>
      <c r="M461" s="1222" t="s">
        <v>546</v>
      </c>
      <c r="N461" s="1222"/>
      <c r="O461" s="1015">
        <v>-6.9401083130274696E-2</v>
      </c>
      <c r="P461" s="20"/>
      <c r="Q461" s="20"/>
      <c r="R461" s="375"/>
      <c r="Z461" s="375"/>
      <c r="AA461" s="375"/>
      <c r="AB461" s="375"/>
      <c r="AC461" s="375"/>
      <c r="AD461" s="375"/>
      <c r="AE461" s="375"/>
      <c r="AF461" s="375"/>
      <c r="AG461" s="375"/>
      <c r="AH461" s="375"/>
      <c r="AI461" s="375"/>
      <c r="AJ461" s="375"/>
      <c r="AK461" s="375"/>
      <c r="AL461" s="375"/>
      <c r="AM461" s="375"/>
      <c r="AN461" s="375"/>
      <c r="AO461" s="375"/>
      <c r="AP461" s="375"/>
      <c r="AQ461" s="375"/>
      <c r="AR461" s="375"/>
      <c r="AS461" s="375"/>
      <c r="AT461" s="375"/>
      <c r="AU461" s="375"/>
      <c r="AV461" s="375"/>
      <c r="AW461" s="375"/>
      <c r="AX461" s="375"/>
      <c r="AY461" s="375"/>
      <c r="AZ461" s="375"/>
      <c r="BB461" s="450"/>
      <c r="BZ461" s="375"/>
      <c r="CA461" s="375"/>
      <c r="CB461" s="375"/>
      <c r="CC461" s="375"/>
      <c r="CD461" s="375"/>
      <c r="CE461" s="375"/>
      <c r="CF461" s="375"/>
      <c r="CG461" s="375"/>
      <c r="CH461" s="375"/>
      <c r="CI461" s="375"/>
      <c r="CJ461" s="375"/>
      <c r="CK461" s="375"/>
      <c r="CL461" s="375"/>
      <c r="CM461" s="375"/>
      <c r="CN461" s="375"/>
      <c r="CO461" s="375"/>
      <c r="CP461" s="375"/>
      <c r="CQ461" s="375"/>
      <c r="CR461" s="375"/>
      <c r="CS461" s="375"/>
      <c r="CT461" s="375"/>
      <c r="CU461" s="375"/>
      <c r="CV461" s="375"/>
      <c r="CW461" s="375"/>
      <c r="CX461" s="375"/>
      <c r="CY461" s="375"/>
      <c r="CZ461" s="375"/>
    </row>
    <row r="462" s="374" customFormat="true" ht="25.15" customHeight="true" x14ac:dyDescent="0.2">
      <c r="A462" s="450"/>
      <c r="B462" s="450"/>
      <c r="C462" s="1221" t="s">
        <v>553</v>
      </c>
      <c r="D462" s="1222"/>
      <c r="E462" s="1013">
        <v>2.858794347054491E-2</v>
      </c>
      <c r="F462" s="20"/>
      <c r="G462" s="20"/>
      <c r="H462" s="1222" t="s">
        <v>551</v>
      </c>
      <c r="I462" s="1222"/>
      <c r="J462" s="1014">
        <v>2.6799185535792937E-2</v>
      </c>
      <c r="K462" s="20"/>
      <c r="L462" s="20"/>
      <c r="M462" s="1222" t="s">
        <v>646</v>
      </c>
      <c r="N462" s="1222"/>
      <c r="O462" s="1015">
        <v>-6.2979937625640844E-2</v>
      </c>
      <c r="P462" s="20"/>
      <c r="Q462" s="20"/>
      <c r="R462" s="375"/>
      <c r="Z462" s="375"/>
      <c r="AA462" s="375"/>
      <c r="AB462" s="375"/>
      <c r="AC462" s="375"/>
      <c r="AD462" s="375"/>
      <c r="AE462" s="375"/>
      <c r="AF462" s="375"/>
      <c r="AG462" s="375"/>
      <c r="AH462" s="375"/>
      <c r="AI462" s="375"/>
      <c r="AJ462" s="375"/>
      <c r="AK462" s="375"/>
      <c r="AL462" s="375"/>
      <c r="AM462" s="375"/>
      <c r="AN462" s="375"/>
      <c r="AO462" s="375"/>
      <c r="AP462" s="375"/>
      <c r="AQ462" s="375"/>
      <c r="AR462" s="375"/>
      <c r="AS462" s="375"/>
      <c r="AT462" s="375"/>
      <c r="AU462" s="375"/>
      <c r="AV462" s="375"/>
      <c r="AW462" s="375"/>
      <c r="AX462" s="375"/>
      <c r="AY462" s="375"/>
      <c r="AZ462" s="375"/>
      <c r="BB462" s="450"/>
      <c r="BZ462" s="375"/>
      <c r="CA462" s="375"/>
      <c r="CB462" s="375"/>
      <c r="CC462" s="375"/>
      <c r="CD462" s="375"/>
      <c r="CE462" s="375"/>
      <c r="CF462" s="375"/>
      <c r="CG462" s="375"/>
      <c r="CH462" s="375"/>
      <c r="CI462" s="375"/>
      <c r="CJ462" s="375"/>
      <c r="CK462" s="375"/>
      <c r="CL462" s="375"/>
      <c r="CM462" s="375"/>
      <c r="CN462" s="375"/>
      <c r="CO462" s="375"/>
      <c r="CP462" s="375"/>
      <c r="CQ462" s="375"/>
      <c r="CR462" s="375"/>
      <c r="CS462" s="375"/>
      <c r="CT462" s="375"/>
      <c r="CU462" s="375"/>
      <c r="CV462" s="375"/>
      <c r="CW462" s="375"/>
      <c r="CX462" s="375"/>
      <c r="CY462" s="375"/>
      <c r="CZ462" s="375"/>
    </row>
    <row r="463" s="374" customFormat="true" ht="25.15" customHeight="true" x14ac:dyDescent="0.2">
      <c r="A463" s="450"/>
      <c r="B463" s="450"/>
      <c r="C463" s="1221" t="s">
        <v>761</v>
      </c>
      <c r="D463" s="1222"/>
      <c r="E463" s="1013">
        <v>1.8514338090857146E-2</v>
      </c>
      <c r="F463" s="20"/>
      <c r="G463" s="20"/>
      <c r="H463" s="1222" t="s">
        <v>553</v>
      </c>
      <c r="I463" s="1222"/>
      <c r="J463" s="1014">
        <v>2.1620808498565455E-2</v>
      </c>
      <c r="K463" s="20"/>
      <c r="L463" s="20"/>
      <c r="M463" s="1222" t="s">
        <v>762</v>
      </c>
      <c r="N463" s="1222"/>
      <c r="O463" s="1015">
        <v>-6.1756938395501247E-2</v>
      </c>
      <c r="P463" s="20"/>
      <c r="Q463" s="20"/>
      <c r="R463" s="375"/>
      <c r="Z463" s="375"/>
      <c r="AA463" s="375"/>
      <c r="AB463" s="375"/>
      <c r="AC463" s="375"/>
      <c r="AD463" s="375"/>
      <c r="AE463" s="375"/>
      <c r="AF463" s="375"/>
      <c r="AG463" s="375"/>
      <c r="AH463" s="375"/>
      <c r="AI463" s="375"/>
      <c r="AJ463" s="375"/>
      <c r="AK463" s="375"/>
      <c r="AL463" s="375"/>
      <c r="AM463" s="375"/>
      <c r="AN463" s="375"/>
      <c r="AO463" s="375"/>
      <c r="AP463" s="375"/>
      <c r="AQ463" s="375"/>
      <c r="AR463" s="375"/>
      <c r="AS463" s="375"/>
      <c r="AT463" s="375"/>
      <c r="AU463" s="375"/>
      <c r="AV463" s="375"/>
      <c r="AW463" s="375"/>
      <c r="AX463" s="375"/>
      <c r="AY463" s="375"/>
      <c r="AZ463" s="375"/>
      <c r="BB463" s="450"/>
      <c r="BZ463" s="375"/>
      <c r="CA463" s="375"/>
      <c r="CB463" s="375"/>
      <c r="CC463" s="375"/>
      <c r="CD463" s="375"/>
      <c r="CE463" s="375"/>
      <c r="CF463" s="375"/>
      <c r="CG463" s="375"/>
      <c r="CH463" s="375"/>
      <c r="CI463" s="375"/>
      <c r="CJ463" s="375"/>
      <c r="CK463" s="375"/>
      <c r="CL463" s="375"/>
      <c r="CM463" s="375"/>
      <c r="CN463" s="375"/>
      <c r="CO463" s="375"/>
      <c r="CP463" s="375"/>
      <c r="CQ463" s="375"/>
      <c r="CR463" s="375"/>
      <c r="CS463" s="375"/>
      <c r="CT463" s="375"/>
      <c r="CU463" s="375"/>
      <c r="CV463" s="375"/>
      <c r="CW463" s="375"/>
      <c r="CX463" s="375"/>
      <c r="CY463" s="375"/>
      <c r="CZ463" s="375"/>
    </row>
    <row r="464" s="374" customFormat="true" ht="25.15" customHeight="true" x14ac:dyDescent="0.2">
      <c r="A464" s="450"/>
      <c r="B464" s="450"/>
      <c r="C464" s="1221" t="s">
        <v>763</v>
      </c>
      <c r="D464" s="1222"/>
      <c r="E464" s="1013">
        <v>-1.7177426815087146E-2</v>
      </c>
      <c r="F464" s="20"/>
      <c r="G464" s="20"/>
      <c r="H464" s="1222" t="s">
        <v>541</v>
      </c>
      <c r="I464" s="1222"/>
      <c r="J464" s="1014">
        <v>1.8555716161871304E-2</v>
      </c>
      <c r="K464" s="20"/>
      <c r="L464" s="20"/>
      <c r="M464" s="1222" t="s">
        <v>547</v>
      </c>
      <c r="N464" s="1222"/>
      <c r="O464" s="1015">
        <v>-6.0630765034037651E-2</v>
      </c>
      <c r="P464" s="20"/>
      <c r="Q464" s="20"/>
      <c r="R464" s="375"/>
      <c r="Z464" s="375"/>
      <c r="AA464" s="375"/>
      <c r="AB464" s="375"/>
      <c r="AC464" s="375"/>
      <c r="AD464" s="375"/>
      <c r="AE464" s="375"/>
      <c r="AF464" s="375"/>
      <c r="AG464" s="375"/>
      <c r="AH464" s="375"/>
      <c r="AI464" s="375"/>
      <c r="AJ464" s="375"/>
      <c r="AK464" s="375"/>
      <c r="AL464" s="375"/>
      <c r="AM464" s="375"/>
      <c r="AN464" s="375"/>
      <c r="AO464" s="375"/>
      <c r="AP464" s="375"/>
      <c r="AQ464" s="375"/>
      <c r="AR464" s="375"/>
      <c r="AS464" s="375"/>
      <c r="AT464" s="375"/>
      <c r="AU464" s="375"/>
      <c r="AV464" s="375"/>
      <c r="AW464" s="375"/>
      <c r="AX464" s="375"/>
      <c r="AY464" s="375"/>
      <c r="AZ464" s="375"/>
      <c r="BB464" s="450"/>
      <c r="BZ464" s="375"/>
      <c r="CA464" s="375"/>
      <c r="CB464" s="375"/>
      <c r="CC464" s="375"/>
      <c r="CD464" s="375"/>
      <c r="CE464" s="375"/>
      <c r="CF464" s="375"/>
      <c r="CG464" s="375"/>
      <c r="CH464" s="375"/>
      <c r="CI464" s="375"/>
      <c r="CJ464" s="375"/>
      <c r="CK464" s="375"/>
      <c r="CL464" s="375"/>
      <c r="CM464" s="375"/>
      <c r="CN464" s="375"/>
      <c r="CO464" s="375"/>
      <c r="CP464" s="375"/>
      <c r="CQ464" s="375"/>
      <c r="CR464" s="375"/>
      <c r="CS464" s="375"/>
      <c r="CT464" s="375"/>
      <c r="CU464" s="375"/>
      <c r="CV464" s="375"/>
      <c r="CW464" s="375"/>
      <c r="CX464" s="375"/>
      <c r="CY464" s="375"/>
      <c r="CZ464" s="375"/>
    </row>
    <row r="465" s="374" customFormat="true" ht="25.15" customHeight="true" x14ac:dyDescent="0.2">
      <c r="A465" s="450"/>
      <c r="B465" s="450"/>
      <c r="C465" s="1221" t="s">
        <v>750</v>
      </c>
      <c r="D465" s="1222"/>
      <c r="E465" s="1013">
        <v>-1.6787009346764695E-2</v>
      </c>
      <c r="F465" s="20"/>
      <c r="G465" s="20"/>
      <c r="H465" s="1222" t="s">
        <v>764</v>
      </c>
      <c r="I465" s="1222"/>
      <c r="J465" s="1014">
        <v>-1.8415457940923367E-2</v>
      </c>
      <c r="K465" s="20"/>
      <c r="L465" s="20"/>
      <c r="M465" s="1222" t="s">
        <v>765</v>
      </c>
      <c r="N465" s="1222"/>
      <c r="O465" s="1015">
        <v>-5.9191607137229207E-2</v>
      </c>
      <c r="P465" s="20"/>
      <c r="Q465" s="20"/>
      <c r="R465" s="375"/>
      <c r="Z465" s="375"/>
      <c r="AA465" s="375"/>
      <c r="AB465" s="375"/>
      <c r="AC465" s="375"/>
      <c r="AD465" s="375"/>
      <c r="AE465" s="375"/>
      <c r="AF465" s="375"/>
      <c r="AG465" s="375"/>
      <c r="AH465" s="375"/>
      <c r="AI465" s="375"/>
      <c r="AJ465" s="375"/>
      <c r="AK465" s="375"/>
      <c r="AL465" s="375"/>
      <c r="AM465" s="375"/>
      <c r="AN465" s="375"/>
      <c r="AO465" s="375"/>
      <c r="AP465" s="375"/>
      <c r="AQ465" s="375"/>
      <c r="AR465" s="375"/>
      <c r="AS465" s="375"/>
      <c r="AT465" s="375"/>
      <c r="AU465" s="375"/>
      <c r="AV465" s="375"/>
      <c r="AW465" s="375"/>
      <c r="AX465" s="375"/>
      <c r="AY465" s="375"/>
      <c r="AZ465" s="375"/>
      <c r="BB465" s="450"/>
      <c r="BZ465" s="375"/>
      <c r="CA465" s="375"/>
      <c r="CB465" s="375"/>
      <c r="CC465" s="375"/>
      <c r="CD465" s="375"/>
      <c r="CE465" s="375"/>
      <c r="CF465" s="375"/>
      <c r="CG465" s="375"/>
      <c r="CH465" s="375"/>
      <c r="CI465" s="375"/>
      <c r="CJ465" s="375"/>
      <c r="CK465" s="375"/>
      <c r="CL465" s="375"/>
      <c r="CM465" s="375"/>
      <c r="CN465" s="375"/>
      <c r="CO465" s="375"/>
      <c r="CP465" s="375"/>
      <c r="CQ465" s="375"/>
      <c r="CR465" s="375"/>
      <c r="CS465" s="375"/>
      <c r="CT465" s="375"/>
      <c r="CU465" s="375"/>
      <c r="CV465" s="375"/>
      <c r="CW465" s="375"/>
      <c r="CX465" s="375"/>
      <c r="CY465" s="375"/>
      <c r="CZ465" s="375"/>
    </row>
    <row r="466" s="374" customFormat="true" ht="25.15" customHeight="true" x14ac:dyDescent="0.2">
      <c r="A466" s="450"/>
      <c r="B466" s="450"/>
      <c r="C466" s="1221" t="s">
        <v>766</v>
      </c>
      <c r="D466" s="1222"/>
      <c r="E466" s="1013">
        <v>-1.6140342982843916E-2</v>
      </c>
      <c r="F466" s="20"/>
      <c r="G466" s="20"/>
      <c r="H466" s="1222" t="s">
        <v>759</v>
      </c>
      <c r="I466" s="1222"/>
      <c r="J466" s="1014">
        <v>1.7124362917383937E-2</v>
      </c>
      <c r="K466" s="20"/>
      <c r="L466" s="20"/>
      <c r="M466" s="1222" t="s">
        <v>767</v>
      </c>
      <c r="N466" s="1222"/>
      <c r="O466" s="1015">
        <v>5.7558376742509146E-2</v>
      </c>
      <c r="P466" s="20"/>
      <c r="Q466" s="20"/>
      <c r="R466" s="375"/>
      <c r="Z466" s="375"/>
      <c r="AA466" s="375"/>
      <c r="AB466" s="375"/>
      <c r="AC466" s="375"/>
      <c r="AD466" s="375"/>
      <c r="AE466" s="375"/>
      <c r="AF466" s="375"/>
      <c r="AG466" s="375"/>
      <c r="AH466" s="375"/>
      <c r="AI466" s="375"/>
      <c r="AJ466" s="375"/>
      <c r="AK466" s="375"/>
      <c r="AL466" s="375"/>
      <c r="AM466" s="375"/>
      <c r="AN466" s="375"/>
      <c r="AO466" s="375"/>
      <c r="AP466" s="375"/>
      <c r="AQ466" s="375"/>
      <c r="AR466" s="375"/>
      <c r="AS466" s="375"/>
      <c r="AT466" s="375"/>
      <c r="AU466" s="375"/>
      <c r="AV466" s="375"/>
      <c r="AW466" s="375"/>
      <c r="AX466" s="375"/>
      <c r="AY466" s="375"/>
      <c r="AZ466" s="375"/>
      <c r="BB466" s="450"/>
      <c r="BZ466" s="375"/>
      <c r="CA466" s="375"/>
      <c r="CB466" s="375"/>
      <c r="CC466" s="375"/>
      <c r="CD466" s="375"/>
      <c r="CE466" s="375"/>
      <c r="CF466" s="375"/>
      <c r="CG466" s="375"/>
      <c r="CH466" s="375"/>
      <c r="CI466" s="375"/>
      <c r="CJ466" s="375"/>
      <c r="CK466" s="375"/>
      <c r="CL466" s="375"/>
      <c r="CM466" s="375"/>
      <c r="CN466" s="375"/>
      <c r="CO466" s="375"/>
      <c r="CP466" s="375"/>
      <c r="CQ466" s="375"/>
      <c r="CR466" s="375"/>
      <c r="CS466" s="375"/>
      <c r="CT466" s="375"/>
      <c r="CU466" s="375"/>
      <c r="CV466" s="375"/>
      <c r="CW466" s="375"/>
      <c r="CX466" s="375"/>
      <c r="CY466" s="375"/>
      <c r="CZ466" s="375"/>
    </row>
    <row r="467" s="374" customFormat="true" ht="25.15" customHeight="true" x14ac:dyDescent="0.2">
      <c r="A467" s="450"/>
      <c r="B467" s="450"/>
      <c r="C467" s="1221" t="s">
        <v>768</v>
      </c>
      <c r="D467" s="1222"/>
      <c r="E467" s="1013">
        <v>-1.3476288628868214E-2</v>
      </c>
      <c r="F467" s="20"/>
      <c r="G467" s="20"/>
      <c r="H467" s="1222" t="s">
        <v>554</v>
      </c>
      <c r="I467" s="1222"/>
      <c r="J467" s="1014">
        <v>-1.5355164355728385E-2</v>
      </c>
      <c r="K467" s="20"/>
      <c r="L467" s="20"/>
      <c r="M467" s="1222" t="s">
        <v>655</v>
      </c>
      <c r="N467" s="1222"/>
      <c r="O467" s="1015">
        <v>-5.7323274528565067E-2</v>
      </c>
      <c r="P467" s="20"/>
      <c r="Q467" s="20"/>
      <c r="R467" s="375"/>
      <c r="Z467" s="375"/>
      <c r="AA467" s="375"/>
      <c r="AB467" s="375"/>
      <c r="AC467" s="375"/>
      <c r="AD467" s="375"/>
      <c r="AE467" s="375"/>
      <c r="AF467" s="375"/>
      <c r="AG467" s="375"/>
      <c r="AH467" s="375"/>
      <c r="AI467" s="375"/>
      <c r="AJ467" s="375"/>
      <c r="AK467" s="375"/>
      <c r="AL467" s="375"/>
      <c r="AM467" s="375"/>
      <c r="AN467" s="375"/>
      <c r="AO467" s="375"/>
      <c r="AP467" s="375"/>
      <c r="AQ467" s="375"/>
      <c r="AR467" s="375"/>
      <c r="AS467" s="375"/>
      <c r="AT467" s="375"/>
      <c r="AU467" s="375"/>
      <c r="AV467" s="375"/>
      <c r="AW467" s="375"/>
      <c r="AX467" s="375"/>
      <c r="AY467" s="375"/>
      <c r="AZ467" s="375"/>
      <c r="BB467" s="450"/>
      <c r="BZ467" s="375"/>
      <c r="CA467" s="375"/>
      <c r="CB467" s="375"/>
      <c r="CC467" s="375"/>
      <c r="CD467" s="375"/>
      <c r="CE467" s="375"/>
      <c r="CF467" s="375"/>
      <c r="CG467" s="375"/>
      <c r="CH467" s="375"/>
      <c r="CI467" s="375"/>
      <c r="CJ467" s="375"/>
      <c r="CK467" s="375"/>
      <c r="CL467" s="375"/>
      <c r="CM467" s="375"/>
      <c r="CN467" s="375"/>
      <c r="CO467" s="375"/>
      <c r="CP467" s="375"/>
      <c r="CQ467" s="375"/>
      <c r="CR467" s="375"/>
      <c r="CS467" s="375"/>
      <c r="CT467" s="375"/>
      <c r="CU467" s="375"/>
      <c r="CV467" s="375"/>
      <c r="CW467" s="375"/>
      <c r="CX467" s="375"/>
      <c r="CY467" s="375"/>
      <c r="CZ467" s="375"/>
    </row>
    <row r="468" s="374" customFormat="true" ht="25.15" customHeight="true" x14ac:dyDescent="0.2">
      <c r="A468" s="450"/>
      <c r="B468" s="450"/>
      <c r="C468" s="1221" t="s">
        <v>769</v>
      </c>
      <c r="D468" s="1222"/>
      <c r="E468" s="1013">
        <v>1.2600383261082588E-2</v>
      </c>
      <c r="F468" s="20"/>
      <c r="G468" s="20"/>
      <c r="H468" s="1222" t="s">
        <v>761</v>
      </c>
      <c r="I468" s="1222"/>
      <c r="J468" s="1014">
        <v>1.2929272489546445E-2</v>
      </c>
      <c r="K468" s="20"/>
      <c r="L468" s="20"/>
      <c r="M468" s="1222" t="s">
        <v>752</v>
      </c>
      <c r="N468" s="1222"/>
      <c r="O468" s="1015">
        <v>-5.5251868195435254E-2</v>
      </c>
      <c r="P468" s="20"/>
      <c r="Q468" s="20"/>
      <c r="R468" s="375"/>
      <c r="Z468" s="375"/>
      <c r="AA468" s="375"/>
      <c r="AB468" s="375"/>
      <c r="AC468" s="375"/>
      <c r="AD468" s="375"/>
      <c r="AE468" s="375"/>
      <c r="AF468" s="375"/>
      <c r="AG468" s="375"/>
      <c r="AH468" s="375"/>
      <c r="AI468" s="375"/>
      <c r="AJ468" s="375"/>
      <c r="AK468" s="375"/>
      <c r="AL468" s="375"/>
      <c r="AM468" s="375"/>
      <c r="AN468" s="375"/>
      <c r="AO468" s="375"/>
      <c r="AP468" s="375"/>
      <c r="AQ468" s="375"/>
      <c r="AR468" s="375"/>
      <c r="AS468" s="375"/>
      <c r="AT468" s="375"/>
      <c r="AU468" s="375"/>
      <c r="AV468" s="375"/>
      <c r="AW468" s="375"/>
      <c r="AX468" s="375"/>
      <c r="AY468" s="375"/>
      <c r="AZ468" s="375"/>
      <c r="BB468" s="450"/>
      <c r="BZ468" s="375"/>
      <c r="CA468" s="375"/>
      <c r="CB468" s="375"/>
      <c r="CC468" s="375"/>
      <c r="CD468" s="375"/>
      <c r="CE468" s="375"/>
      <c r="CF468" s="375"/>
      <c r="CG468" s="375"/>
      <c r="CH468" s="375"/>
      <c r="CI468" s="375"/>
      <c r="CJ468" s="375"/>
      <c r="CK468" s="375"/>
      <c r="CL468" s="375"/>
      <c r="CM468" s="375"/>
      <c r="CN468" s="375"/>
      <c r="CO468" s="375"/>
      <c r="CP468" s="375"/>
      <c r="CQ468" s="375"/>
      <c r="CR468" s="375"/>
      <c r="CS468" s="375"/>
      <c r="CT468" s="375"/>
      <c r="CU468" s="375"/>
      <c r="CV468" s="375"/>
      <c r="CW468" s="375"/>
      <c r="CX468" s="375"/>
      <c r="CY468" s="375"/>
      <c r="CZ468" s="375"/>
    </row>
    <row r="469" s="374" customFormat="true" ht="25.15" customHeight="true" x14ac:dyDescent="0.2">
      <c r="A469" s="450"/>
      <c r="B469" s="450"/>
      <c r="C469" s="1221" t="s">
        <v>548</v>
      </c>
      <c r="D469" s="1222"/>
      <c r="E469" s="1013">
        <v>1.0543206725289222E-2</v>
      </c>
      <c r="F469" s="20"/>
      <c r="G469" s="20"/>
      <c r="H469" s="1222" t="s">
        <v>754</v>
      </c>
      <c r="I469" s="1222"/>
      <c r="J469" s="1014">
        <v>1.1714524922581257E-2</v>
      </c>
      <c r="K469" s="20"/>
      <c r="L469" s="20"/>
      <c r="M469" s="1222" t="s">
        <v>517</v>
      </c>
      <c r="N469" s="1222"/>
      <c r="O469" s="1015">
        <v>5.3274290391474403E-2</v>
      </c>
      <c r="P469" s="20"/>
      <c r="Q469" s="20"/>
      <c r="R469" s="375"/>
      <c r="Z469" s="375"/>
      <c r="AA469" s="375"/>
      <c r="AB469" s="375"/>
      <c r="AC469" s="375"/>
      <c r="AD469" s="375"/>
      <c r="AE469" s="375"/>
      <c r="AF469" s="375"/>
      <c r="AG469" s="375"/>
      <c r="AH469" s="375"/>
      <c r="AI469" s="375"/>
      <c r="AJ469" s="375"/>
      <c r="AK469" s="375"/>
      <c r="AL469" s="375"/>
      <c r="AM469" s="375"/>
      <c r="AN469" s="375"/>
      <c r="AO469" s="375"/>
      <c r="AP469" s="375"/>
      <c r="AQ469" s="375"/>
      <c r="AR469" s="375"/>
      <c r="AS469" s="375"/>
      <c r="AT469" s="375"/>
      <c r="AU469" s="375"/>
      <c r="AV469" s="375"/>
      <c r="AW469" s="375"/>
      <c r="AX469" s="375"/>
      <c r="AY469" s="375"/>
      <c r="AZ469" s="375"/>
      <c r="BB469" s="450"/>
      <c r="BZ469" s="375"/>
      <c r="CA469" s="375"/>
      <c r="CB469" s="375"/>
      <c r="CC469" s="375"/>
      <c r="CD469" s="375"/>
      <c r="CE469" s="375"/>
      <c r="CF469" s="375"/>
      <c r="CG469" s="375"/>
      <c r="CH469" s="375"/>
      <c r="CI469" s="375"/>
      <c r="CJ469" s="375"/>
      <c r="CK469" s="375"/>
      <c r="CL469" s="375"/>
      <c r="CM469" s="375"/>
      <c r="CN469" s="375"/>
      <c r="CO469" s="375"/>
      <c r="CP469" s="375"/>
      <c r="CQ469" s="375"/>
      <c r="CR469" s="375"/>
      <c r="CS469" s="375"/>
      <c r="CT469" s="375"/>
      <c r="CU469" s="375"/>
      <c r="CV469" s="375"/>
      <c r="CW469" s="375"/>
      <c r="CX469" s="375"/>
      <c r="CY469" s="375"/>
      <c r="CZ469" s="375"/>
    </row>
    <row r="470" s="374" customFormat="true" ht="25.15" customHeight="true" x14ac:dyDescent="0.2">
      <c r="A470" s="450"/>
      <c r="B470" s="450"/>
      <c r="C470" s="1221" t="s">
        <v>758</v>
      </c>
      <c r="D470" s="1222"/>
      <c r="E470" s="1013">
        <v>-9.0183850919309198E-3</v>
      </c>
      <c r="F470" s="20"/>
      <c r="G470" s="20"/>
      <c r="H470" s="1222" t="s">
        <v>657</v>
      </c>
      <c r="I470" s="1222"/>
      <c r="J470" s="1014">
        <v>-1.0188974194598362E-2</v>
      </c>
      <c r="K470" s="20"/>
      <c r="L470" s="20"/>
      <c r="M470" s="1222" t="s">
        <v>764</v>
      </c>
      <c r="N470" s="1222"/>
      <c r="O470" s="1015">
        <v>5.1202989227614196E-2</v>
      </c>
      <c r="P470" s="20"/>
      <c r="Q470" s="20"/>
      <c r="R470" s="375"/>
      <c r="Z470" s="375"/>
      <c r="AA470" s="375"/>
      <c r="AB470" s="375"/>
      <c r="AC470" s="375"/>
      <c r="AD470" s="375"/>
      <c r="AE470" s="375"/>
      <c r="AF470" s="375"/>
      <c r="AG470" s="375"/>
      <c r="AH470" s="375"/>
      <c r="AI470" s="375"/>
      <c r="AJ470" s="375"/>
      <c r="AK470" s="375"/>
      <c r="AL470" s="375"/>
      <c r="AM470" s="375"/>
      <c r="AN470" s="375"/>
      <c r="AO470" s="375"/>
      <c r="AP470" s="375"/>
      <c r="AQ470" s="375"/>
      <c r="AR470" s="375"/>
      <c r="AS470" s="375"/>
      <c r="AT470" s="375"/>
      <c r="AU470" s="375"/>
      <c r="AV470" s="375"/>
      <c r="AW470" s="375"/>
      <c r="AX470" s="375"/>
      <c r="AY470" s="375"/>
      <c r="AZ470" s="375"/>
      <c r="BB470" s="450"/>
      <c r="BZ470" s="375"/>
      <c r="CA470" s="375"/>
      <c r="CB470" s="375"/>
      <c r="CC470" s="375"/>
      <c r="CD470" s="375"/>
      <c r="CE470" s="375"/>
      <c r="CF470" s="375"/>
      <c r="CG470" s="375"/>
      <c r="CH470" s="375"/>
      <c r="CI470" s="375"/>
      <c r="CJ470" s="375"/>
      <c r="CK470" s="375"/>
      <c r="CL470" s="375"/>
      <c r="CM470" s="375"/>
      <c r="CN470" s="375"/>
      <c r="CO470" s="375"/>
      <c r="CP470" s="375"/>
      <c r="CQ470" s="375"/>
      <c r="CR470" s="375"/>
      <c r="CS470" s="375"/>
      <c r="CT470" s="375"/>
      <c r="CU470" s="375"/>
      <c r="CV470" s="375"/>
      <c r="CW470" s="375"/>
      <c r="CX470" s="375"/>
      <c r="CY470" s="375"/>
      <c r="CZ470" s="375"/>
    </row>
    <row r="471" s="374" customFormat="true" ht="25.15" customHeight="true" x14ac:dyDescent="0.2">
      <c r="A471" s="450"/>
      <c r="B471" s="450"/>
      <c r="C471" s="1221" t="s">
        <v>770</v>
      </c>
      <c r="D471" s="1222"/>
      <c r="E471" s="1013">
        <v>8.5589178660894667E-3</v>
      </c>
      <c r="F471" s="20"/>
      <c r="G471" s="20"/>
      <c r="H471" s="1222" t="s">
        <v>766</v>
      </c>
      <c r="I471" s="1222"/>
      <c r="J471" s="1014">
        <v>-9.4866072936954579E-3</v>
      </c>
      <c r="K471" s="20"/>
      <c r="L471" s="20"/>
      <c r="M471" s="1222" t="s">
        <v>755</v>
      </c>
      <c r="N471" s="1222"/>
      <c r="O471" s="1015">
        <v>-4.6380162373153073E-2</v>
      </c>
      <c r="P471" s="20"/>
      <c r="Q471" s="20"/>
      <c r="R471" s="375"/>
      <c r="Z471" s="375"/>
      <c r="AA471" s="375"/>
      <c r="AB471" s="375"/>
      <c r="AC471" s="375"/>
      <c r="AD471" s="375"/>
      <c r="AE471" s="375"/>
      <c r="AF471" s="375"/>
      <c r="AG471" s="375"/>
      <c r="AH471" s="375"/>
      <c r="AI471" s="375"/>
      <c r="AJ471" s="375"/>
      <c r="AK471" s="375"/>
      <c r="AL471" s="375"/>
      <c r="AM471" s="375"/>
      <c r="AN471" s="375"/>
      <c r="AO471" s="375"/>
      <c r="AP471" s="375"/>
      <c r="AQ471" s="375"/>
      <c r="AR471" s="375"/>
      <c r="AS471" s="375"/>
      <c r="AT471" s="375"/>
      <c r="AU471" s="375"/>
      <c r="AV471" s="375"/>
      <c r="AW471" s="375"/>
      <c r="AX471" s="375"/>
      <c r="AY471" s="375"/>
      <c r="AZ471" s="375"/>
      <c r="BB471" s="450"/>
      <c r="BZ471" s="375"/>
      <c r="CA471" s="375"/>
      <c r="CB471" s="375"/>
      <c r="CC471" s="375"/>
      <c r="CD471" s="375"/>
      <c r="CE471" s="375"/>
      <c r="CF471" s="375"/>
      <c r="CG471" s="375"/>
      <c r="CH471" s="375"/>
      <c r="CI471" s="375"/>
      <c r="CJ471" s="375"/>
      <c r="CK471" s="375"/>
      <c r="CL471" s="375"/>
      <c r="CM471" s="375"/>
      <c r="CN471" s="375"/>
      <c r="CO471" s="375"/>
      <c r="CP471" s="375"/>
      <c r="CQ471" s="375"/>
      <c r="CR471" s="375"/>
      <c r="CS471" s="375"/>
      <c r="CT471" s="375"/>
      <c r="CU471" s="375"/>
      <c r="CV471" s="375"/>
      <c r="CW471" s="375"/>
      <c r="CX471" s="375"/>
      <c r="CY471" s="375"/>
      <c r="CZ471" s="375"/>
    </row>
    <row r="472" s="374" customFormat="true" ht="25.15" customHeight="true" x14ac:dyDescent="0.2">
      <c r="A472" s="450"/>
      <c r="B472" s="450"/>
      <c r="C472" s="1221" t="s">
        <v>670</v>
      </c>
      <c r="D472" s="1222"/>
      <c r="E472" s="1013">
        <v>-8.102245534627503E-3</v>
      </c>
      <c r="F472" s="20"/>
      <c r="G472" s="20"/>
      <c r="H472" s="1222" t="s">
        <v>548</v>
      </c>
      <c r="I472" s="1222"/>
      <c r="J472" s="1014">
        <v>-7.569296554253621E-3</v>
      </c>
      <c r="K472" s="20"/>
      <c r="L472" s="20"/>
      <c r="M472" s="1222" t="s">
        <v>771</v>
      </c>
      <c r="N472" s="1222"/>
      <c r="O472" s="1015">
        <v>4.2102905756387247E-2</v>
      </c>
      <c r="P472" s="20"/>
      <c r="Q472" s="20"/>
      <c r="R472" s="375"/>
      <c r="Z472" s="375"/>
      <c r="AA472" s="375"/>
      <c r="AB472" s="375"/>
      <c r="AC472" s="375"/>
      <c r="AD472" s="375"/>
      <c r="AE472" s="375"/>
      <c r="AF472" s="375"/>
      <c r="AG472" s="375"/>
      <c r="AH472" s="375"/>
      <c r="AI472" s="375"/>
      <c r="AJ472" s="375"/>
      <c r="AK472" s="375"/>
      <c r="AL472" s="375"/>
      <c r="AM472" s="375"/>
      <c r="AN472" s="375"/>
      <c r="AO472" s="375"/>
      <c r="AP472" s="375"/>
      <c r="AQ472" s="375"/>
      <c r="AR472" s="375"/>
      <c r="AS472" s="375"/>
      <c r="AT472" s="375"/>
      <c r="AU472" s="375"/>
      <c r="AV472" s="375"/>
      <c r="AW472" s="375"/>
      <c r="AX472" s="375"/>
      <c r="AY472" s="375"/>
      <c r="AZ472" s="375"/>
      <c r="BB472" s="450"/>
      <c r="BZ472" s="375"/>
      <c r="CA472" s="375"/>
      <c r="CB472" s="375"/>
      <c r="CC472" s="375"/>
      <c r="CD472" s="375"/>
      <c r="CE472" s="375"/>
      <c r="CF472" s="375"/>
      <c r="CG472" s="375"/>
      <c r="CH472" s="375"/>
      <c r="CI472" s="375"/>
      <c r="CJ472" s="375"/>
      <c r="CK472" s="375"/>
      <c r="CL472" s="375"/>
      <c r="CM472" s="375"/>
      <c r="CN472" s="375"/>
      <c r="CO472" s="375"/>
      <c r="CP472" s="375"/>
      <c r="CQ472" s="375"/>
      <c r="CR472" s="375"/>
      <c r="CS472" s="375"/>
      <c r="CT472" s="375"/>
      <c r="CU472" s="375"/>
      <c r="CV472" s="375"/>
      <c r="CW472" s="375"/>
      <c r="CX472" s="375"/>
      <c r="CY472" s="375"/>
      <c r="CZ472" s="375"/>
    </row>
    <row r="473" s="374" customFormat="true" ht="25.15" customHeight="true" x14ac:dyDescent="0.2">
      <c r="A473" s="450"/>
      <c r="B473" s="450"/>
      <c r="C473" s="1221" t="s">
        <v>764</v>
      </c>
      <c r="D473" s="1222"/>
      <c r="E473" s="1013">
        <v>-8.02406720123215E-3</v>
      </c>
      <c r="F473" s="20"/>
      <c r="G473" s="20"/>
      <c r="H473" s="1222" t="s">
        <v>770</v>
      </c>
      <c r="I473" s="1222"/>
      <c r="J473" s="1014">
        <v>4.7648910293151938E-3</v>
      </c>
      <c r="K473" s="20"/>
      <c r="L473" s="20"/>
      <c r="M473" s="1222" t="s">
        <v>772</v>
      </c>
      <c r="N473" s="1222"/>
      <c r="O473" s="1015">
        <v>3.8028915665487259E-2</v>
      </c>
      <c r="P473" s="20"/>
      <c r="Q473" s="20"/>
      <c r="R473" s="375"/>
      <c r="Z473" s="375"/>
      <c r="AA473" s="375"/>
      <c r="AB473" s="375"/>
      <c r="AC473" s="375"/>
      <c r="AD473" s="375"/>
      <c r="AE473" s="375"/>
      <c r="AF473" s="375"/>
      <c r="AG473" s="375"/>
      <c r="AH473" s="375"/>
      <c r="AI473" s="375"/>
      <c r="AJ473" s="375"/>
      <c r="AK473" s="375"/>
      <c r="AL473" s="375"/>
      <c r="AM473" s="375"/>
      <c r="AN473" s="375"/>
      <c r="AO473" s="375"/>
      <c r="AP473" s="375"/>
      <c r="AQ473" s="375"/>
      <c r="AR473" s="375"/>
      <c r="AS473" s="375"/>
      <c r="AT473" s="375"/>
      <c r="AU473" s="375"/>
      <c r="AV473" s="375"/>
      <c r="AW473" s="375"/>
      <c r="AX473" s="375"/>
      <c r="AY473" s="375"/>
      <c r="AZ473" s="375"/>
      <c r="BB473" s="450"/>
      <c r="BZ473" s="375"/>
      <c r="CA473" s="375"/>
      <c r="CB473" s="375"/>
      <c r="CC473" s="375"/>
      <c r="CD473" s="375"/>
      <c r="CE473" s="375"/>
      <c r="CF473" s="375"/>
      <c r="CG473" s="375"/>
      <c r="CH473" s="375"/>
      <c r="CI473" s="375"/>
      <c r="CJ473" s="375"/>
      <c r="CK473" s="375"/>
      <c r="CL473" s="375"/>
      <c r="CM473" s="375"/>
      <c r="CN473" s="375"/>
      <c r="CO473" s="375"/>
      <c r="CP473" s="375"/>
      <c r="CQ473" s="375"/>
      <c r="CR473" s="375"/>
      <c r="CS473" s="375"/>
      <c r="CT473" s="375"/>
      <c r="CU473" s="375"/>
      <c r="CV473" s="375"/>
      <c r="CW473" s="375"/>
      <c r="CX473" s="375"/>
      <c r="CY473" s="375"/>
      <c r="CZ473" s="375"/>
    </row>
    <row r="474" s="374" customFormat="true" ht="25.15" customHeight="true" x14ac:dyDescent="0.2">
      <c r="A474" s="450"/>
      <c r="B474" s="450"/>
      <c r="C474" s="1221" t="s">
        <v>657</v>
      </c>
      <c r="D474" s="1222"/>
      <c r="E474" s="1013">
        <v>-7.6105695890502966E-3</v>
      </c>
      <c r="F474" s="20"/>
      <c r="G474" s="20"/>
      <c r="H474" s="1222" t="s">
        <v>773</v>
      </c>
      <c r="I474" s="1222"/>
      <c r="J474" s="1016">
        <v>4.371975307879904E-3</v>
      </c>
      <c r="K474" s="20"/>
      <c r="L474" s="20"/>
      <c r="M474" s="1222" t="s">
        <v>763</v>
      </c>
      <c r="N474" s="1222"/>
      <c r="O474" s="1015">
        <v>-3.5545507259698482E-2</v>
      </c>
      <c r="P474" s="20"/>
      <c r="Q474" s="20"/>
      <c r="R474" s="375"/>
      <c r="Z474" s="375"/>
      <c r="AA474" s="375"/>
      <c r="AB474" s="375"/>
      <c r="AC474" s="375"/>
      <c r="AD474" s="375"/>
      <c r="AE474" s="375"/>
      <c r="AF474" s="375"/>
      <c r="AG474" s="375"/>
      <c r="AH474" s="375"/>
      <c r="AI474" s="375"/>
      <c r="AJ474" s="375"/>
      <c r="AK474" s="375"/>
      <c r="AL474" s="375"/>
      <c r="AM474" s="375"/>
      <c r="AN474" s="375"/>
      <c r="AO474" s="375"/>
      <c r="AP474" s="375"/>
      <c r="AQ474" s="375"/>
      <c r="AR474" s="375"/>
      <c r="AS474" s="375"/>
      <c r="AT474" s="375"/>
      <c r="AU474" s="375"/>
      <c r="AV474" s="375"/>
      <c r="AW474" s="375"/>
      <c r="AX474" s="375"/>
      <c r="AY474" s="375"/>
      <c r="AZ474" s="375"/>
      <c r="BB474" s="450"/>
      <c r="BZ474" s="375"/>
      <c r="CA474" s="375"/>
      <c r="CB474" s="375"/>
      <c r="CC474" s="375"/>
      <c r="CD474" s="375"/>
      <c r="CE474" s="375"/>
      <c r="CF474" s="375"/>
      <c r="CG474" s="375"/>
      <c r="CH474" s="375"/>
      <c r="CI474" s="375"/>
      <c r="CJ474" s="375"/>
      <c r="CK474" s="375"/>
      <c r="CL474" s="375"/>
      <c r="CM474" s="375"/>
      <c r="CN474" s="375"/>
      <c r="CO474" s="375"/>
      <c r="CP474" s="375"/>
      <c r="CQ474" s="375"/>
      <c r="CR474" s="375"/>
      <c r="CS474" s="375"/>
      <c r="CT474" s="375"/>
      <c r="CU474" s="375"/>
      <c r="CV474" s="375"/>
      <c r="CW474" s="375"/>
      <c r="CX474" s="375"/>
      <c r="CY474" s="375"/>
      <c r="CZ474" s="375"/>
    </row>
    <row r="475" s="374" customFormat="true" ht="25.15" customHeight="true" x14ac:dyDescent="0.2">
      <c r="A475" s="450"/>
      <c r="B475" s="450"/>
      <c r="C475" s="1221" t="s">
        <v>760</v>
      </c>
      <c r="D475" s="1222"/>
      <c r="E475" s="1013">
        <v>4.3535645974647217E-3</v>
      </c>
      <c r="F475" s="20"/>
      <c r="G475" s="20"/>
      <c r="H475" s="1228"/>
      <c r="I475" s="1228"/>
      <c r="J475" s="20"/>
      <c r="K475" s="20"/>
      <c r="L475" s="20"/>
      <c r="M475" s="1222" t="s">
        <v>551</v>
      </c>
      <c r="N475" s="1222"/>
      <c r="O475" s="1015">
        <v>3.5107221613804085E-2</v>
      </c>
      <c r="P475" s="20"/>
      <c r="Q475" s="20"/>
      <c r="R475" s="375"/>
      <c r="Z475" s="375"/>
      <c r="AA475" s="375"/>
      <c r="AB475" s="375"/>
      <c r="AC475" s="375"/>
      <c r="AD475" s="375"/>
      <c r="AE475" s="375"/>
      <c r="AF475" s="375"/>
      <c r="AG475" s="375"/>
      <c r="AH475" s="375"/>
      <c r="AI475" s="375"/>
      <c r="AJ475" s="375"/>
      <c r="AK475" s="375"/>
      <c r="AL475" s="375"/>
      <c r="AM475" s="375"/>
      <c r="AN475" s="375"/>
      <c r="AO475" s="375"/>
      <c r="AP475" s="375"/>
      <c r="AQ475" s="375"/>
      <c r="AR475" s="375"/>
      <c r="AS475" s="375"/>
      <c r="AT475" s="375"/>
      <c r="AU475" s="375"/>
      <c r="AV475" s="375"/>
      <c r="AW475" s="375"/>
      <c r="AX475" s="375"/>
      <c r="AY475" s="375"/>
      <c r="AZ475" s="375"/>
      <c r="BB475" s="450"/>
      <c r="BZ475" s="375"/>
      <c r="CA475" s="375"/>
      <c r="CB475" s="375"/>
      <c r="CC475" s="375"/>
      <c r="CD475" s="375"/>
      <c r="CE475" s="375"/>
      <c r="CF475" s="375"/>
      <c r="CG475" s="375"/>
      <c r="CH475" s="375"/>
      <c r="CI475" s="375"/>
      <c r="CJ475" s="375"/>
      <c r="CK475" s="375"/>
      <c r="CL475" s="375"/>
      <c r="CM475" s="375"/>
      <c r="CN475" s="375"/>
      <c r="CO475" s="375"/>
      <c r="CP475" s="375"/>
      <c r="CQ475" s="375"/>
      <c r="CR475" s="375"/>
      <c r="CS475" s="375"/>
      <c r="CT475" s="375"/>
      <c r="CU475" s="375"/>
      <c r="CV475" s="375"/>
      <c r="CW475" s="375"/>
      <c r="CX475" s="375"/>
      <c r="CY475" s="375"/>
      <c r="CZ475" s="375"/>
    </row>
    <row r="476" s="374" customFormat="true" ht="25.15" customHeight="true" x14ac:dyDescent="0.2">
      <c r="A476" s="450"/>
      <c r="B476" s="450"/>
      <c r="C476" s="1221" t="s">
        <v>773</v>
      </c>
      <c r="D476" s="1222"/>
      <c r="E476" s="1013">
        <v>-4.3282321105380297E-3</v>
      </c>
      <c r="F476" s="20"/>
      <c r="G476" s="20"/>
      <c r="H476" s="1228"/>
      <c r="I476" s="1228"/>
      <c r="J476" s="20"/>
      <c r="K476" s="20"/>
      <c r="L476" s="20"/>
      <c r="M476" s="1222" t="s">
        <v>746</v>
      </c>
      <c r="N476" s="1222"/>
      <c r="O476" s="1015">
        <v>-3.4046923225463016E-2</v>
      </c>
      <c r="P476" s="20"/>
      <c r="Q476" s="20"/>
      <c r="R476" s="375"/>
      <c r="Z476" s="375"/>
      <c r="AA476" s="375"/>
      <c r="AB476" s="375"/>
      <c r="AC476" s="375"/>
      <c r="AD476" s="375"/>
      <c r="AE476" s="375"/>
      <c r="AF476" s="375"/>
      <c r="AG476" s="375"/>
      <c r="AH476" s="375"/>
      <c r="AI476" s="375"/>
      <c r="AJ476" s="375"/>
      <c r="AK476" s="375"/>
      <c r="AL476" s="375"/>
      <c r="AM476" s="375"/>
      <c r="AN476" s="375"/>
      <c r="AO476" s="375"/>
      <c r="AP476" s="375"/>
      <c r="AQ476" s="375"/>
      <c r="AR476" s="375"/>
      <c r="AS476" s="375"/>
      <c r="AT476" s="375"/>
      <c r="AU476" s="375"/>
      <c r="AV476" s="375"/>
      <c r="AW476" s="375"/>
      <c r="AX476" s="375"/>
      <c r="AY476" s="375"/>
      <c r="AZ476" s="375"/>
      <c r="BB476" s="450"/>
      <c r="BZ476" s="375"/>
      <c r="CA476" s="375"/>
      <c r="CB476" s="375"/>
      <c r="CC476" s="375"/>
      <c r="CD476" s="375"/>
      <c r="CE476" s="375"/>
      <c r="CF476" s="375"/>
      <c r="CG476" s="375"/>
      <c r="CH476" s="375"/>
      <c r="CI476" s="375"/>
      <c r="CJ476" s="375"/>
      <c r="CK476" s="375"/>
      <c r="CL476" s="375"/>
      <c r="CM476" s="375"/>
      <c r="CN476" s="375"/>
      <c r="CO476" s="375"/>
      <c r="CP476" s="375"/>
      <c r="CQ476" s="375"/>
      <c r="CR476" s="375"/>
      <c r="CS476" s="375"/>
      <c r="CT476" s="375"/>
      <c r="CU476" s="375"/>
      <c r="CV476" s="375"/>
      <c r="CW476" s="375"/>
      <c r="CX476" s="375"/>
      <c r="CY476" s="375"/>
      <c r="CZ476" s="375"/>
    </row>
    <row r="477" s="374" customFormat="true" ht="25.15" customHeight="true" x14ac:dyDescent="0.2">
      <c r="A477" s="450"/>
      <c r="B477" s="450"/>
      <c r="C477" s="1221" t="s">
        <v>541</v>
      </c>
      <c r="D477" s="1222"/>
      <c r="E477" s="1017">
        <v>-1.8263873917634254E-3</v>
      </c>
      <c r="F477" s="20"/>
      <c r="G477" s="20"/>
      <c r="H477" s="1228"/>
      <c r="I477" s="1228"/>
      <c r="J477" s="20"/>
      <c r="K477" s="20"/>
      <c r="L477" s="20"/>
      <c r="M477" s="1222" t="s">
        <v>554</v>
      </c>
      <c r="N477" s="1222"/>
      <c r="O477" s="1015">
        <v>-3.1692170270844304E-2</v>
      </c>
      <c r="P477" s="20"/>
      <c r="Q477" s="20"/>
      <c r="R477" s="375"/>
      <c r="Z477" s="375"/>
      <c r="AA477" s="375"/>
      <c r="AB477" s="375"/>
      <c r="AC477" s="375"/>
      <c r="AD477" s="375"/>
      <c r="AE477" s="375"/>
      <c r="AF477" s="375"/>
      <c r="AG477" s="375"/>
      <c r="AH477" s="375"/>
      <c r="AI477" s="375"/>
      <c r="AJ477" s="375"/>
      <c r="AK477" s="375"/>
      <c r="AL477" s="375"/>
      <c r="AM477" s="375"/>
      <c r="AN477" s="375"/>
      <c r="AO477" s="375"/>
      <c r="AP477" s="375"/>
      <c r="AQ477" s="375"/>
      <c r="AR477" s="375"/>
      <c r="AS477" s="375"/>
      <c r="AT477" s="375"/>
      <c r="AU477" s="375"/>
      <c r="AV477" s="375"/>
      <c r="AW477" s="375"/>
      <c r="AX477" s="375"/>
      <c r="AY477" s="375"/>
      <c r="AZ477" s="375"/>
      <c r="BB477" s="450"/>
      <c r="BZ477" s="375"/>
      <c r="CA477" s="375"/>
      <c r="CB477" s="375"/>
      <c r="CC477" s="375"/>
      <c r="CD477" s="375"/>
      <c r="CE477" s="375"/>
      <c r="CF477" s="375"/>
      <c r="CG477" s="375"/>
      <c r="CH477" s="375"/>
      <c r="CI477" s="375"/>
      <c r="CJ477" s="375"/>
      <c r="CK477" s="375"/>
      <c r="CL477" s="375"/>
      <c r="CM477" s="375"/>
      <c r="CN477" s="375"/>
      <c r="CO477" s="375"/>
      <c r="CP477" s="375"/>
      <c r="CQ477" s="375"/>
      <c r="CR477" s="375"/>
      <c r="CS477" s="375"/>
      <c r="CT477" s="375"/>
      <c r="CU477" s="375"/>
      <c r="CV477" s="375"/>
      <c r="CW477" s="375"/>
      <c r="CX477" s="375"/>
      <c r="CY477" s="375"/>
      <c r="CZ477" s="375"/>
    </row>
    <row r="478" s="374" customFormat="true" ht="25.15" customHeight="true" x14ac:dyDescent="0.2">
      <c r="A478" s="450"/>
      <c r="B478" s="450"/>
      <c r="C478" s="1221"/>
      <c r="D478" s="1228"/>
      <c r="E478" s="20"/>
      <c r="F478" s="20"/>
      <c r="G478" s="20"/>
      <c r="H478" s="1222" t="s">
        <v>249</v>
      </c>
      <c r="I478" s="1222"/>
      <c r="J478" s="1222"/>
      <c r="K478" s="20"/>
      <c r="L478" s="20"/>
      <c r="M478" s="1222" t="s">
        <v>769</v>
      </c>
      <c r="N478" s="1222"/>
      <c r="O478" s="1015">
        <v>3.1614986206211428E-2</v>
      </c>
      <c r="P478" s="20"/>
      <c r="Q478" s="20"/>
      <c r="R478" s="375"/>
      <c r="Z478" s="375"/>
      <c r="AA478" s="375"/>
      <c r="AB478" s="375"/>
      <c r="AC478" s="375"/>
      <c r="AD478" s="375"/>
      <c r="AE478" s="375"/>
      <c r="AF478" s="375"/>
      <c r="AG478" s="375"/>
      <c r="AH478" s="375"/>
      <c r="AI478" s="375"/>
      <c r="AJ478" s="375"/>
      <c r="AK478" s="375"/>
      <c r="AL478" s="375"/>
      <c r="AM478" s="375"/>
      <c r="AN478" s="375"/>
      <c r="AO478" s="375"/>
      <c r="AP478" s="375"/>
      <c r="AQ478" s="375"/>
      <c r="AR478" s="375"/>
      <c r="AS478" s="375"/>
      <c r="AT478" s="375"/>
      <c r="AU478" s="375"/>
      <c r="AV478" s="375"/>
      <c r="AW478" s="375"/>
      <c r="AX478" s="375"/>
      <c r="AY478" s="375"/>
      <c r="AZ478" s="375"/>
      <c r="BB478" s="450"/>
      <c r="BZ478" s="375"/>
      <c r="CA478" s="375"/>
      <c r="CB478" s="375"/>
      <c r="CC478" s="375"/>
      <c r="CD478" s="375"/>
      <c r="CE478" s="375"/>
      <c r="CF478" s="375"/>
      <c r="CG478" s="375"/>
      <c r="CH478" s="375"/>
      <c r="CI478" s="375"/>
      <c r="CJ478" s="375"/>
      <c r="CK478" s="375"/>
      <c r="CL478" s="375"/>
      <c r="CM478" s="375"/>
      <c r="CN478" s="375"/>
      <c r="CO478" s="375"/>
      <c r="CP478" s="375"/>
      <c r="CQ478" s="375"/>
      <c r="CR478" s="375"/>
      <c r="CS478" s="375"/>
      <c r="CT478" s="375"/>
      <c r="CU478" s="375"/>
      <c r="CV478" s="375"/>
      <c r="CW478" s="375"/>
      <c r="CX478" s="375"/>
      <c r="CY478" s="375"/>
      <c r="CZ478" s="375"/>
    </row>
    <row r="479" s="374" customFormat="true" ht="25.15" customHeight="true" x14ac:dyDescent="0.2">
      <c r="A479" s="450"/>
      <c r="B479" s="450"/>
      <c r="C479" s="1221"/>
      <c r="D479" s="1228"/>
      <c r="E479" s="20"/>
      <c r="F479" s="20"/>
      <c r="G479" s="20"/>
      <c r="H479" s="1222" t="s">
        <v>200</v>
      </c>
      <c r="I479" s="1222"/>
      <c r="J479" s="1018" t="s">
        <v>250</v>
      </c>
      <c r="K479" s="20"/>
      <c r="L479" s="20"/>
      <c r="M479" s="1222" t="s">
        <v>766</v>
      </c>
      <c r="N479" s="1222"/>
      <c r="O479" s="1015">
        <v>-2.9591623004578262E-2</v>
      </c>
      <c r="P479" s="20"/>
      <c r="Q479" s="20"/>
      <c r="R479" s="375"/>
      <c r="Z479" s="375"/>
      <c r="AA479" s="375"/>
      <c r="AB479" s="375"/>
      <c r="AC479" s="375"/>
      <c r="AD479" s="375"/>
      <c r="AE479" s="375"/>
      <c r="AF479" s="375"/>
      <c r="AG479" s="375"/>
      <c r="AH479" s="375"/>
      <c r="AI479" s="375"/>
      <c r="AJ479" s="375"/>
      <c r="AK479" s="375"/>
      <c r="AL479" s="375"/>
      <c r="AM479" s="375"/>
      <c r="AN479" s="375"/>
      <c r="AO479" s="375"/>
      <c r="AP479" s="375"/>
      <c r="AQ479" s="375"/>
      <c r="AR479" s="375"/>
      <c r="AS479" s="375"/>
      <c r="AT479" s="375"/>
      <c r="AU479" s="375"/>
      <c r="AV479" s="375"/>
      <c r="AW479" s="375"/>
      <c r="AX479" s="375"/>
      <c r="AY479" s="375"/>
      <c r="AZ479" s="375"/>
      <c r="BB479" s="450"/>
      <c r="BZ479" s="375"/>
      <c r="CA479" s="375"/>
      <c r="CB479" s="375"/>
      <c r="CC479" s="375"/>
      <c r="CD479" s="375"/>
      <c r="CE479" s="375"/>
      <c r="CF479" s="375"/>
      <c r="CG479" s="375"/>
      <c r="CH479" s="375"/>
      <c r="CI479" s="375"/>
      <c r="CJ479" s="375"/>
      <c r="CK479" s="375"/>
      <c r="CL479" s="375"/>
      <c r="CM479" s="375"/>
      <c r="CN479" s="375"/>
      <c r="CO479" s="375"/>
      <c r="CP479" s="375"/>
      <c r="CQ479" s="375"/>
      <c r="CR479" s="375"/>
      <c r="CS479" s="375"/>
      <c r="CT479" s="375"/>
      <c r="CU479" s="375"/>
      <c r="CV479" s="375"/>
      <c r="CW479" s="375"/>
      <c r="CX479" s="375"/>
      <c r="CY479" s="375"/>
      <c r="CZ479" s="375"/>
    </row>
    <row r="480" s="374" customFormat="true" ht="25.15" customHeight="true" x14ac:dyDescent="0.2">
      <c r="A480" s="450"/>
      <c r="B480" s="450"/>
      <c r="C480" s="1221"/>
      <c r="D480" s="1228"/>
      <c r="E480" s="20"/>
      <c r="F480" s="20"/>
      <c r="G480" s="20"/>
      <c r="H480" s="1222" t="s">
        <v>537</v>
      </c>
      <c r="I480" s="1222"/>
      <c r="J480" s="1011">
        <v>0.20800597514350602</v>
      </c>
      <c r="K480" s="20"/>
      <c r="L480" s="20"/>
      <c r="M480" s="1222" t="s">
        <v>774</v>
      </c>
      <c r="N480" s="1222"/>
      <c r="O480" s="1015">
        <v>2.4467869691888217E-2</v>
      </c>
      <c r="P480" s="20"/>
      <c r="Q480" s="20"/>
      <c r="R480" s="375"/>
      <c r="Z480" s="375"/>
      <c r="AA480" s="375"/>
      <c r="AB480" s="375"/>
      <c r="AC480" s="375"/>
      <c r="AD480" s="375"/>
      <c r="AE480" s="375"/>
      <c r="AF480" s="375"/>
      <c r="AG480" s="375"/>
      <c r="AH480" s="375"/>
      <c r="AI480" s="375"/>
      <c r="AJ480" s="375"/>
      <c r="AK480" s="375"/>
      <c r="AL480" s="375"/>
      <c r="AM480" s="375"/>
      <c r="AN480" s="375"/>
      <c r="AO480" s="375"/>
      <c r="AP480" s="375"/>
      <c r="AQ480" s="375"/>
      <c r="AR480" s="375"/>
      <c r="AS480" s="375"/>
      <c r="AT480" s="375"/>
      <c r="AU480" s="375"/>
      <c r="AV480" s="375"/>
      <c r="AW480" s="375"/>
      <c r="AX480" s="375"/>
      <c r="AY480" s="375"/>
      <c r="AZ480" s="375"/>
      <c r="BB480" s="450"/>
      <c r="BZ480" s="375"/>
      <c r="CA480" s="375"/>
      <c r="CB480" s="375"/>
      <c r="CC480" s="375"/>
      <c r="CD480" s="375"/>
      <c r="CE480" s="375"/>
      <c r="CF480" s="375"/>
      <c r="CG480" s="375"/>
      <c r="CH480" s="375"/>
      <c r="CI480" s="375"/>
      <c r="CJ480" s="375"/>
      <c r="CK480" s="375"/>
      <c r="CL480" s="375"/>
      <c r="CM480" s="375"/>
      <c r="CN480" s="375"/>
      <c r="CO480" s="375"/>
      <c r="CP480" s="375"/>
      <c r="CQ480" s="375"/>
      <c r="CR480" s="375"/>
      <c r="CS480" s="375"/>
      <c r="CT480" s="375"/>
      <c r="CU480" s="375"/>
      <c r="CV480" s="375"/>
      <c r="CW480" s="375"/>
      <c r="CX480" s="375"/>
      <c r="CY480" s="375"/>
      <c r="CZ480" s="375"/>
    </row>
    <row r="481" s="374" customFormat="true" ht="25.15" customHeight="true" x14ac:dyDescent="0.2">
      <c r="A481" s="450"/>
      <c r="B481" s="450"/>
      <c r="C481" s="1221" t="s">
        <v>249</v>
      </c>
      <c r="D481" s="1222"/>
      <c r="E481" s="1222"/>
      <c r="F481" s="20"/>
      <c r="G481" s="20"/>
      <c r="H481" s="1222" t="s">
        <v>720</v>
      </c>
      <c r="I481" s="1222"/>
      <c r="J481" s="1014">
        <v>0.57715767110982519</v>
      </c>
      <c r="K481" s="20"/>
      <c r="L481" s="20"/>
      <c r="M481" s="1222" t="s">
        <v>734</v>
      </c>
      <c r="N481" s="1222"/>
      <c r="O481" s="1015">
        <v>-1.7323190546964844E-2</v>
      </c>
      <c r="P481" s="20"/>
      <c r="Q481" s="20"/>
      <c r="R481" s="375"/>
      <c r="Z481" s="375"/>
      <c r="AA481" s="375"/>
      <c r="AB481" s="375"/>
      <c r="AC481" s="375"/>
      <c r="AD481" s="375"/>
      <c r="AE481" s="375"/>
      <c r="AF481" s="375"/>
      <c r="AG481" s="375"/>
      <c r="AH481" s="375"/>
      <c r="AI481" s="375"/>
      <c r="AJ481" s="375"/>
      <c r="AK481" s="375"/>
      <c r="AL481" s="375"/>
      <c r="AM481" s="375"/>
      <c r="AN481" s="375"/>
      <c r="AO481" s="375"/>
      <c r="AP481" s="375"/>
      <c r="AQ481" s="375"/>
      <c r="AR481" s="375"/>
      <c r="AS481" s="375"/>
      <c r="AT481" s="375"/>
      <c r="AU481" s="375"/>
      <c r="AV481" s="375"/>
      <c r="AW481" s="375"/>
      <c r="AX481" s="375"/>
      <c r="AY481" s="375"/>
      <c r="AZ481" s="375"/>
      <c r="BB481" s="450"/>
      <c r="BZ481" s="375"/>
      <c r="CA481" s="375"/>
      <c r="CB481" s="375"/>
      <c r="CC481" s="375"/>
      <c r="CD481" s="375"/>
      <c r="CE481" s="375"/>
      <c r="CF481" s="375"/>
      <c r="CG481" s="375"/>
      <c r="CH481" s="375"/>
      <c r="CI481" s="375"/>
      <c r="CJ481" s="375"/>
      <c r="CK481" s="375"/>
      <c r="CL481" s="375"/>
      <c r="CM481" s="375"/>
      <c r="CN481" s="375"/>
      <c r="CO481" s="375"/>
      <c r="CP481" s="375"/>
      <c r="CQ481" s="375"/>
      <c r="CR481" s="375"/>
      <c r="CS481" s="375"/>
      <c r="CT481" s="375"/>
      <c r="CU481" s="375"/>
      <c r="CV481" s="375"/>
      <c r="CW481" s="375"/>
      <c r="CX481" s="375"/>
      <c r="CY481" s="375"/>
      <c r="CZ481" s="375"/>
    </row>
    <row r="482" s="374" customFormat="true" ht="25.15" customHeight="true" x14ac:dyDescent="0.2">
      <c r="A482" s="450"/>
      <c r="B482" s="450"/>
      <c r="C482" s="1221" t="s">
        <v>200</v>
      </c>
      <c r="D482" s="1222"/>
      <c r="E482" s="1019" t="s">
        <v>250</v>
      </c>
      <c r="F482" s="20"/>
      <c r="G482" s="20"/>
      <c r="H482" s="1222" t="s">
        <v>732</v>
      </c>
      <c r="I482" s="1222"/>
      <c r="J482" s="1014">
        <v>5.0453459273415109E-2</v>
      </c>
      <c r="K482" s="20"/>
      <c r="L482" s="20"/>
      <c r="M482" s="1222" t="s">
        <v>775</v>
      </c>
      <c r="N482" s="1222"/>
      <c r="O482" s="1015">
        <v>1.6332644386377257E-2</v>
      </c>
      <c r="P482" s="20"/>
      <c r="Q482" s="20"/>
      <c r="R482" s="375"/>
      <c r="Z482" s="375"/>
      <c r="AA482" s="375"/>
      <c r="AB482" s="375"/>
      <c r="AC482" s="375"/>
      <c r="AD482" s="375"/>
      <c r="AE482" s="375"/>
      <c r="AF482" s="375"/>
      <c r="AG482" s="375"/>
      <c r="AH482" s="375"/>
      <c r="AI482" s="375"/>
      <c r="AJ482" s="375"/>
      <c r="AK482" s="375"/>
      <c r="AL482" s="375"/>
      <c r="AM482" s="375"/>
      <c r="AN482" s="375"/>
      <c r="AO482" s="375"/>
      <c r="AP482" s="375"/>
      <c r="AQ482" s="375"/>
      <c r="AR482" s="375"/>
      <c r="AS482" s="375"/>
      <c r="AT482" s="375"/>
      <c r="AU482" s="375"/>
      <c r="AV482" s="375"/>
      <c r="AW482" s="375"/>
      <c r="AX482" s="375"/>
      <c r="AY482" s="375"/>
      <c r="AZ482" s="375"/>
      <c r="BB482" s="450"/>
      <c r="BZ482" s="375"/>
      <c r="CA482" s="375"/>
      <c r="CB482" s="375"/>
      <c r="CC482" s="375"/>
      <c r="CD482" s="375"/>
      <c r="CE482" s="375"/>
      <c r="CF482" s="375"/>
      <c r="CG482" s="375"/>
      <c r="CH482" s="375"/>
      <c r="CI482" s="375"/>
      <c r="CJ482" s="375"/>
      <c r="CK482" s="375"/>
      <c r="CL482" s="375"/>
      <c r="CM482" s="375"/>
      <c r="CN482" s="375"/>
      <c r="CO482" s="375"/>
      <c r="CP482" s="375"/>
      <c r="CQ482" s="375"/>
      <c r="CR482" s="375"/>
      <c r="CS482" s="375"/>
      <c r="CT482" s="375"/>
      <c r="CU482" s="375"/>
      <c r="CV482" s="375"/>
      <c r="CW482" s="375"/>
      <c r="CX482" s="375"/>
      <c r="CY482" s="375"/>
      <c r="CZ482" s="375"/>
    </row>
    <row r="483" s="374" customFormat="true" ht="25.15" customHeight="true" x14ac:dyDescent="0.2">
      <c r="A483" s="450"/>
      <c r="B483" s="450"/>
      <c r="C483" s="1221" t="s">
        <v>537</v>
      </c>
      <c r="D483" s="1222"/>
      <c r="E483" s="1010">
        <v>2.954289938366696E-2</v>
      </c>
      <c r="F483" s="20"/>
      <c r="G483" s="20"/>
      <c r="H483" s="1222" t="s">
        <v>722</v>
      </c>
      <c r="I483" s="1222"/>
      <c r="J483" s="1014">
        <v>0.55955590281154532</v>
      </c>
      <c r="K483" s="20"/>
      <c r="L483" s="20"/>
      <c r="M483" s="1222" t="s">
        <v>773</v>
      </c>
      <c r="N483" s="1222"/>
      <c r="O483" s="1015">
        <v>-1.4847858129147207E-2</v>
      </c>
      <c r="P483" s="20"/>
      <c r="Q483" s="20"/>
      <c r="R483" s="375"/>
      <c r="Z483" s="375"/>
      <c r="AA483" s="375"/>
      <c r="AB483" s="375"/>
      <c r="AC483" s="375"/>
      <c r="AD483" s="375"/>
      <c r="AE483" s="375"/>
      <c r="AF483" s="375"/>
      <c r="AG483" s="375"/>
      <c r="AH483" s="375"/>
      <c r="AI483" s="375"/>
      <c r="AJ483" s="375"/>
      <c r="AK483" s="375"/>
      <c r="AL483" s="375"/>
      <c r="AM483" s="375"/>
      <c r="AN483" s="375"/>
      <c r="AO483" s="375"/>
      <c r="AP483" s="375"/>
      <c r="AQ483" s="375"/>
      <c r="AR483" s="375"/>
      <c r="AS483" s="375"/>
      <c r="AT483" s="375"/>
      <c r="AU483" s="375"/>
      <c r="AV483" s="375"/>
      <c r="AW483" s="375"/>
      <c r="AX483" s="375"/>
      <c r="AY483" s="375"/>
      <c r="AZ483" s="375"/>
      <c r="BB483" s="450"/>
      <c r="BZ483" s="375"/>
      <c r="CA483" s="375"/>
      <c r="CB483" s="375"/>
      <c r="CC483" s="375"/>
      <c r="CD483" s="375"/>
      <c r="CE483" s="375"/>
      <c r="CF483" s="375"/>
      <c r="CG483" s="375"/>
      <c r="CH483" s="375"/>
      <c r="CI483" s="375"/>
      <c r="CJ483" s="375"/>
      <c r="CK483" s="375"/>
      <c r="CL483" s="375"/>
      <c r="CM483" s="375"/>
      <c r="CN483" s="375"/>
      <c r="CO483" s="375"/>
      <c r="CP483" s="375"/>
      <c r="CQ483" s="375"/>
      <c r="CR483" s="375"/>
      <c r="CS483" s="375"/>
      <c r="CT483" s="375"/>
      <c r="CU483" s="375"/>
      <c r="CV483" s="375"/>
      <c r="CW483" s="375"/>
      <c r="CX483" s="375"/>
      <c r="CY483" s="375"/>
      <c r="CZ483" s="375"/>
    </row>
    <row r="484" s="374" customFormat="true" ht="25.15" customHeight="true" x14ac:dyDescent="0.2">
      <c r="A484" s="450"/>
      <c r="B484" s="450"/>
      <c r="C484" s="1221" t="s">
        <v>720</v>
      </c>
      <c r="D484" s="1222"/>
      <c r="E484" s="1013">
        <v>0.42213695838828347</v>
      </c>
      <c r="F484" s="20"/>
      <c r="G484" s="20"/>
      <c r="H484" s="1222" t="s">
        <v>721</v>
      </c>
      <c r="I484" s="1222"/>
      <c r="J484" s="1014">
        <v>0.35456438094037246</v>
      </c>
      <c r="K484" s="20"/>
      <c r="L484" s="20"/>
      <c r="M484" s="1222" t="s">
        <v>750</v>
      </c>
      <c r="N484" s="1222"/>
      <c r="O484" s="1015">
        <v>-1.4658915235763801E-2</v>
      </c>
      <c r="P484" s="20"/>
      <c r="Q484" s="20"/>
      <c r="R484" s="375"/>
      <c r="Z484" s="375"/>
      <c r="AA484" s="375"/>
      <c r="AB484" s="375"/>
      <c r="AC484" s="375"/>
      <c r="AD484" s="375"/>
      <c r="AE484" s="375"/>
      <c r="AF484" s="375"/>
      <c r="AG484" s="375"/>
      <c r="AH484" s="375"/>
      <c r="AI484" s="375"/>
      <c r="AJ484" s="375"/>
      <c r="AK484" s="375"/>
      <c r="AL484" s="375"/>
      <c r="AM484" s="375"/>
      <c r="AN484" s="375"/>
      <c r="AO484" s="375"/>
      <c r="AP484" s="375"/>
      <c r="AQ484" s="375"/>
      <c r="AR484" s="375"/>
      <c r="AS484" s="375"/>
      <c r="AT484" s="375"/>
      <c r="AU484" s="375"/>
      <c r="AV484" s="375"/>
      <c r="AW484" s="375"/>
      <c r="AX484" s="375"/>
      <c r="AY484" s="375"/>
      <c r="AZ484" s="375"/>
      <c r="BB484" s="450"/>
      <c r="BZ484" s="375"/>
      <c r="CA484" s="375"/>
      <c r="CB484" s="375"/>
      <c r="CC484" s="375"/>
      <c r="CD484" s="375"/>
      <c r="CE484" s="375"/>
      <c r="CF484" s="375"/>
      <c r="CG484" s="375"/>
      <c r="CH484" s="375"/>
      <c r="CI484" s="375"/>
      <c r="CJ484" s="375"/>
      <c r="CK484" s="375"/>
      <c r="CL484" s="375"/>
      <c r="CM484" s="375"/>
      <c r="CN484" s="375"/>
      <c r="CO484" s="375"/>
      <c r="CP484" s="375"/>
      <c r="CQ484" s="375"/>
      <c r="CR484" s="375"/>
      <c r="CS484" s="375"/>
      <c r="CT484" s="375"/>
      <c r="CU484" s="375"/>
      <c r="CV484" s="375"/>
      <c r="CW484" s="375"/>
      <c r="CX484" s="375"/>
      <c r="CY484" s="375"/>
      <c r="CZ484" s="375"/>
    </row>
    <row r="485" s="374" customFormat="true" ht="25.15" customHeight="true" x14ac:dyDescent="0.2">
      <c r="A485" s="450"/>
      <c r="B485" s="450"/>
      <c r="C485" s="1221" t="s">
        <v>732</v>
      </c>
      <c r="D485" s="1222"/>
      <c r="E485" s="1013">
        <v>5.6852586709243903E-2</v>
      </c>
      <c r="F485" s="20"/>
      <c r="G485" s="20"/>
      <c r="H485" s="1222" t="s">
        <v>738</v>
      </c>
      <c r="I485" s="1222"/>
      <c r="J485" s="1014">
        <v>6.0932071179649029E-2</v>
      </c>
      <c r="K485" s="20"/>
      <c r="L485" s="20"/>
      <c r="M485" s="1222" t="s">
        <v>657</v>
      </c>
      <c r="N485" s="1222"/>
      <c r="O485" s="1015">
        <v>-1.2667603933641773E-2</v>
      </c>
      <c r="P485" s="20"/>
      <c r="Q485" s="20"/>
      <c r="R485" s="375"/>
      <c r="Z485" s="375"/>
      <c r="AA485" s="375"/>
      <c r="AB485" s="375"/>
      <c r="AC485" s="375"/>
      <c r="AD485" s="375"/>
      <c r="AE485" s="375"/>
      <c r="AF485" s="375"/>
      <c r="AG485" s="375"/>
      <c r="AH485" s="375"/>
      <c r="AI485" s="375"/>
      <c r="AJ485" s="375"/>
      <c r="AK485" s="375"/>
      <c r="AL485" s="375"/>
      <c r="AM485" s="375"/>
      <c r="AN485" s="375"/>
      <c r="AO485" s="375"/>
      <c r="AP485" s="375"/>
      <c r="AQ485" s="375"/>
      <c r="AR485" s="375"/>
      <c r="AS485" s="375"/>
      <c r="AT485" s="375"/>
      <c r="AU485" s="375"/>
      <c r="AV485" s="375"/>
      <c r="AW485" s="375"/>
      <c r="AX485" s="375"/>
      <c r="AY485" s="375"/>
      <c r="AZ485" s="375"/>
      <c r="BB485" s="450"/>
      <c r="BZ485" s="375"/>
      <c r="CA485" s="375"/>
      <c r="CB485" s="375"/>
      <c r="CC485" s="375"/>
      <c r="CD485" s="375"/>
      <c r="CE485" s="375"/>
      <c r="CF485" s="375"/>
      <c r="CG485" s="375"/>
      <c r="CH485" s="375"/>
      <c r="CI485" s="375"/>
      <c r="CJ485" s="375"/>
      <c r="CK485" s="375"/>
      <c r="CL485" s="375"/>
      <c r="CM485" s="375"/>
      <c r="CN485" s="375"/>
      <c r="CO485" s="375"/>
      <c r="CP485" s="375"/>
      <c r="CQ485" s="375"/>
      <c r="CR485" s="375"/>
      <c r="CS485" s="375"/>
      <c r="CT485" s="375"/>
      <c r="CU485" s="375"/>
      <c r="CV485" s="375"/>
      <c r="CW485" s="375"/>
      <c r="CX485" s="375"/>
      <c r="CY485" s="375"/>
      <c r="CZ485" s="375"/>
    </row>
    <row r="486" s="374" customFormat="true" ht="25.15" customHeight="true" x14ac:dyDescent="0.2">
      <c r="A486" s="450"/>
      <c r="B486" s="450"/>
      <c r="C486" s="1221" t="s">
        <v>722</v>
      </c>
      <c r="D486" s="1222"/>
      <c r="E486" s="1013">
        <v>0.45118064894416615</v>
      </c>
      <c r="F486" s="20"/>
      <c r="G486" s="20"/>
      <c r="H486" s="1222" t="s">
        <v>727</v>
      </c>
      <c r="I486" s="1222"/>
      <c r="J486" s="1014">
        <v>0.22445684996298632</v>
      </c>
      <c r="K486" s="20"/>
      <c r="L486" s="20"/>
      <c r="M486" s="1222" t="s">
        <v>541</v>
      </c>
      <c r="N486" s="1222"/>
      <c r="O486" s="1015">
        <v>-1.2609470604019447E-2</v>
      </c>
      <c r="P486" s="20"/>
      <c r="Q486" s="20"/>
      <c r="R486" s="375"/>
      <c r="Z486" s="375"/>
      <c r="AA486" s="375"/>
      <c r="AB486" s="375"/>
      <c r="AC486" s="375"/>
      <c r="AD486" s="375"/>
      <c r="AE486" s="375"/>
      <c r="AF486" s="375"/>
      <c r="AG486" s="375"/>
      <c r="AH486" s="375"/>
      <c r="AI486" s="375"/>
      <c r="AJ486" s="375"/>
      <c r="AK486" s="375"/>
      <c r="AL486" s="375"/>
      <c r="AM486" s="375"/>
      <c r="AN486" s="375"/>
      <c r="AO486" s="375"/>
      <c r="AP486" s="375"/>
      <c r="AQ486" s="375"/>
      <c r="AR486" s="375"/>
      <c r="AS486" s="375"/>
      <c r="AT486" s="375"/>
      <c r="AU486" s="375"/>
      <c r="AV486" s="375"/>
      <c r="AW486" s="375"/>
      <c r="AX486" s="375"/>
      <c r="AY486" s="375"/>
      <c r="AZ486" s="375"/>
      <c r="BB486" s="450"/>
      <c r="BZ486" s="375"/>
      <c r="CA486" s="375"/>
      <c r="CB486" s="375"/>
      <c r="CC486" s="375"/>
      <c r="CD486" s="375"/>
      <c r="CE486" s="375"/>
      <c r="CF486" s="375"/>
      <c r="CG486" s="375"/>
      <c r="CH486" s="375"/>
      <c r="CI486" s="375"/>
      <c r="CJ486" s="375"/>
      <c r="CK486" s="375"/>
      <c r="CL486" s="375"/>
      <c r="CM486" s="375"/>
      <c r="CN486" s="375"/>
      <c r="CO486" s="375"/>
      <c r="CP486" s="375"/>
      <c r="CQ486" s="375"/>
      <c r="CR486" s="375"/>
      <c r="CS486" s="375"/>
      <c r="CT486" s="375"/>
      <c r="CU486" s="375"/>
      <c r="CV486" s="375"/>
      <c r="CW486" s="375"/>
      <c r="CX486" s="375"/>
      <c r="CY486" s="375"/>
      <c r="CZ486" s="375"/>
    </row>
    <row r="487" s="374" customFormat="true" ht="25.15" customHeight="true" x14ac:dyDescent="0.2">
      <c r="A487" s="450"/>
      <c r="B487" s="450"/>
      <c r="C487" s="1221" t="s">
        <v>721</v>
      </c>
      <c r="D487" s="1222"/>
      <c r="E487" s="1013">
        <v>0.46118216981123106</v>
      </c>
      <c r="F487" s="20"/>
      <c r="G487" s="20"/>
      <c r="H487" s="1222" t="s">
        <v>729</v>
      </c>
      <c r="I487" s="1222"/>
      <c r="J487" s="1014">
        <v>0.19900200262274673</v>
      </c>
      <c r="K487" s="20"/>
      <c r="L487" s="20"/>
      <c r="M487" s="1222" t="s">
        <v>770</v>
      </c>
      <c r="N487" s="1222"/>
      <c r="O487" s="1015">
        <v>-1.2249820665637685E-2</v>
      </c>
      <c r="P487" s="20"/>
      <c r="Q487" s="20"/>
      <c r="R487" s="375"/>
      <c r="Z487" s="375"/>
      <c r="AA487" s="375"/>
      <c r="AB487" s="375"/>
      <c r="AC487" s="375"/>
      <c r="AD487" s="375"/>
      <c r="AE487" s="375"/>
      <c r="AF487" s="375"/>
      <c r="AG487" s="375"/>
      <c r="AH487" s="375"/>
      <c r="AI487" s="375"/>
      <c r="AJ487" s="375"/>
      <c r="AK487" s="375"/>
      <c r="AL487" s="375"/>
      <c r="AM487" s="375"/>
      <c r="AN487" s="375"/>
      <c r="AO487" s="375"/>
      <c r="AP487" s="375"/>
      <c r="AQ487" s="375"/>
      <c r="AR487" s="375"/>
      <c r="AS487" s="375"/>
      <c r="AT487" s="375"/>
      <c r="AU487" s="375"/>
      <c r="AV487" s="375"/>
      <c r="AW487" s="375"/>
      <c r="AX487" s="375"/>
      <c r="AY487" s="375"/>
      <c r="AZ487" s="375"/>
      <c r="BB487" s="450"/>
      <c r="BZ487" s="375"/>
      <c r="CA487" s="375"/>
      <c r="CB487" s="375"/>
      <c r="CC487" s="375"/>
      <c r="CD487" s="375"/>
      <c r="CE487" s="375"/>
      <c r="CF487" s="375"/>
      <c r="CG487" s="375"/>
      <c r="CH487" s="375"/>
      <c r="CI487" s="375"/>
      <c r="CJ487" s="375"/>
      <c r="CK487" s="375"/>
      <c r="CL487" s="375"/>
      <c r="CM487" s="375"/>
      <c r="CN487" s="375"/>
      <c r="CO487" s="375"/>
      <c r="CP487" s="375"/>
      <c r="CQ487" s="375"/>
      <c r="CR487" s="375"/>
      <c r="CS487" s="375"/>
      <c r="CT487" s="375"/>
      <c r="CU487" s="375"/>
      <c r="CV487" s="375"/>
      <c r="CW487" s="375"/>
      <c r="CX487" s="375"/>
      <c r="CY487" s="375"/>
      <c r="CZ487" s="375"/>
    </row>
    <row r="488" s="374" customFormat="true" ht="25.15" customHeight="true" x14ac:dyDescent="0.2">
      <c r="A488" s="450"/>
      <c r="B488" s="450"/>
      <c r="C488" s="1221" t="s">
        <v>738</v>
      </c>
      <c r="D488" s="1222"/>
      <c r="E488" s="1013">
        <v>2.5966324947964296E-2</v>
      </c>
      <c r="F488" s="20"/>
      <c r="G488" s="20"/>
      <c r="H488" s="1222" t="s">
        <v>736</v>
      </c>
      <c r="I488" s="1222"/>
      <c r="J488" s="1014">
        <v>3.9871475512446457E-2</v>
      </c>
      <c r="K488" s="20"/>
      <c r="L488" s="20"/>
      <c r="M488" s="1222" t="s">
        <v>768</v>
      </c>
      <c r="N488" s="1222"/>
      <c r="O488" s="1015">
        <v>-1.0403860519514939E-2</v>
      </c>
      <c r="P488" s="20"/>
      <c r="Q488" s="20"/>
      <c r="R488" s="375"/>
      <c r="Z488" s="375"/>
      <c r="AA488" s="375"/>
      <c r="AB488" s="375"/>
      <c r="AC488" s="375"/>
      <c r="AD488" s="375"/>
      <c r="AE488" s="375"/>
      <c r="AF488" s="375"/>
      <c r="AG488" s="375"/>
      <c r="AH488" s="375"/>
      <c r="AI488" s="375"/>
      <c r="AJ488" s="375"/>
      <c r="AK488" s="375"/>
      <c r="AL488" s="375"/>
      <c r="AM488" s="375"/>
      <c r="AN488" s="375"/>
      <c r="AO488" s="375"/>
      <c r="AP488" s="375"/>
      <c r="AQ488" s="375"/>
      <c r="AR488" s="375"/>
      <c r="AS488" s="375"/>
      <c r="AT488" s="375"/>
      <c r="AU488" s="375"/>
      <c r="AV488" s="375"/>
      <c r="AW488" s="375"/>
      <c r="AX488" s="375"/>
      <c r="AY488" s="375"/>
      <c r="AZ488" s="375"/>
      <c r="BB488" s="450"/>
      <c r="BZ488" s="375"/>
      <c r="CA488" s="375"/>
      <c r="CB488" s="375"/>
      <c r="CC488" s="375"/>
      <c r="CD488" s="375"/>
      <c r="CE488" s="375"/>
      <c r="CF488" s="375"/>
      <c r="CG488" s="375"/>
      <c r="CH488" s="375"/>
      <c r="CI488" s="375"/>
      <c r="CJ488" s="375"/>
      <c r="CK488" s="375"/>
      <c r="CL488" s="375"/>
      <c r="CM488" s="375"/>
      <c r="CN488" s="375"/>
      <c r="CO488" s="375"/>
      <c r="CP488" s="375"/>
      <c r="CQ488" s="375"/>
      <c r="CR488" s="375"/>
      <c r="CS488" s="375"/>
      <c r="CT488" s="375"/>
      <c r="CU488" s="375"/>
      <c r="CV488" s="375"/>
      <c r="CW488" s="375"/>
      <c r="CX488" s="375"/>
      <c r="CY488" s="375"/>
      <c r="CZ488" s="375"/>
    </row>
    <row r="489" s="374" customFormat="true" ht="25.15" customHeight="true" x14ac:dyDescent="0.2">
      <c r="A489" s="450"/>
      <c r="B489" s="450"/>
      <c r="C489" s="1221" t="s">
        <v>727</v>
      </c>
      <c r="D489" s="1222"/>
      <c r="E489" s="1013">
        <v>0.12432033061810807</v>
      </c>
      <c r="F489" s="20"/>
      <c r="G489" s="20"/>
      <c r="H489" s="1222" t="s">
        <v>510</v>
      </c>
      <c r="I489" s="1222"/>
      <c r="J489" s="1014">
        <v>0.38841285354505628</v>
      </c>
      <c r="K489" s="20"/>
      <c r="L489" s="20"/>
      <c r="M489" s="1222" t="s">
        <v>776</v>
      </c>
      <c r="N489" s="1222"/>
      <c r="O489" s="1015">
        <v>-6.1923624706716725E-3</v>
      </c>
      <c r="P489" s="20"/>
      <c r="Q489" s="20"/>
      <c r="R489" s="375"/>
      <c r="Z489" s="375"/>
      <c r="AA489" s="375"/>
      <c r="AB489" s="375"/>
      <c r="AC489" s="375"/>
      <c r="AD489" s="375"/>
      <c r="AE489" s="375"/>
      <c r="AF489" s="375"/>
      <c r="AG489" s="375"/>
      <c r="AH489" s="375"/>
      <c r="AI489" s="375"/>
      <c r="AJ489" s="375"/>
      <c r="AK489" s="375"/>
      <c r="AL489" s="375"/>
      <c r="AM489" s="375"/>
      <c r="AN489" s="375"/>
      <c r="AO489" s="375"/>
      <c r="AP489" s="375"/>
      <c r="AQ489" s="375"/>
      <c r="AR489" s="375"/>
      <c r="AS489" s="375"/>
      <c r="AT489" s="375"/>
      <c r="AU489" s="375"/>
      <c r="AV489" s="375"/>
      <c r="AW489" s="375"/>
      <c r="AX489" s="375"/>
      <c r="AY489" s="375"/>
      <c r="AZ489" s="375"/>
      <c r="BB489" s="450"/>
      <c r="BZ489" s="375"/>
      <c r="CA489" s="375"/>
      <c r="CB489" s="375"/>
      <c r="CC489" s="375"/>
      <c r="CD489" s="375"/>
      <c r="CE489" s="375"/>
      <c r="CF489" s="375"/>
      <c r="CG489" s="375"/>
      <c r="CH489" s="375"/>
      <c r="CI489" s="375"/>
      <c r="CJ489" s="375"/>
      <c r="CK489" s="375"/>
      <c r="CL489" s="375"/>
      <c r="CM489" s="375"/>
      <c r="CN489" s="375"/>
      <c r="CO489" s="375"/>
      <c r="CP489" s="375"/>
      <c r="CQ489" s="375"/>
      <c r="CR489" s="375"/>
      <c r="CS489" s="375"/>
      <c r="CT489" s="375"/>
      <c r="CU489" s="375"/>
      <c r="CV489" s="375"/>
      <c r="CW489" s="375"/>
      <c r="CX489" s="375"/>
      <c r="CY489" s="375"/>
      <c r="CZ489" s="375"/>
    </row>
    <row r="490" s="374" customFormat="true" ht="25.15" customHeight="true" x14ac:dyDescent="0.2">
      <c r="A490" s="450"/>
      <c r="B490" s="450"/>
      <c r="C490" s="1221" t="s">
        <v>729</v>
      </c>
      <c r="D490" s="1222"/>
      <c r="E490" s="1013">
        <v>0.25833082015748421</v>
      </c>
      <c r="F490" s="20"/>
      <c r="G490" s="20"/>
      <c r="H490" s="1222" t="s">
        <v>539</v>
      </c>
      <c r="I490" s="1222"/>
      <c r="J490" s="1014">
        <v>8.2614873661079769E-3</v>
      </c>
      <c r="K490" s="20"/>
      <c r="L490" s="20"/>
      <c r="M490" s="1222" t="s">
        <v>777</v>
      </c>
      <c r="N490" s="1222"/>
      <c r="O490" s="1015">
        <v>-4.3650204926092206E-3</v>
      </c>
      <c r="P490" s="20"/>
      <c r="Q490" s="20"/>
      <c r="R490" s="375"/>
      <c r="Z490" s="375"/>
      <c r="AA490" s="375"/>
      <c r="AB490" s="375"/>
      <c r="AC490" s="375"/>
      <c r="AD490" s="375"/>
      <c r="AE490" s="375"/>
      <c r="AF490" s="375"/>
      <c r="AG490" s="375"/>
      <c r="AH490" s="375"/>
      <c r="AI490" s="375"/>
      <c r="AJ490" s="375"/>
      <c r="AK490" s="375"/>
      <c r="AL490" s="375"/>
      <c r="AM490" s="375"/>
      <c r="AN490" s="375"/>
      <c r="AO490" s="375"/>
      <c r="AP490" s="375"/>
      <c r="AQ490" s="375"/>
      <c r="AR490" s="375"/>
      <c r="AS490" s="375"/>
      <c r="AT490" s="375"/>
      <c r="AU490" s="375"/>
      <c r="AV490" s="375"/>
      <c r="AW490" s="375"/>
      <c r="AX490" s="375"/>
      <c r="AY490" s="375"/>
      <c r="AZ490" s="375"/>
      <c r="BB490" s="450"/>
      <c r="BZ490" s="375"/>
      <c r="CA490" s="375"/>
      <c r="CB490" s="375"/>
      <c r="CC490" s="375"/>
      <c r="CD490" s="375"/>
      <c r="CE490" s="375"/>
      <c r="CF490" s="375"/>
      <c r="CG490" s="375"/>
      <c r="CH490" s="375"/>
      <c r="CI490" s="375"/>
      <c r="CJ490" s="375"/>
      <c r="CK490" s="375"/>
      <c r="CL490" s="375"/>
      <c r="CM490" s="375"/>
      <c r="CN490" s="375"/>
      <c r="CO490" s="375"/>
      <c r="CP490" s="375"/>
      <c r="CQ490" s="375"/>
      <c r="CR490" s="375"/>
      <c r="CS490" s="375"/>
      <c r="CT490" s="375"/>
      <c r="CU490" s="375"/>
      <c r="CV490" s="375"/>
      <c r="CW490" s="375"/>
      <c r="CX490" s="375"/>
      <c r="CY490" s="375"/>
      <c r="CZ490" s="375"/>
    </row>
    <row r="491" s="374" customFormat="true" ht="25.15" customHeight="true" x14ac:dyDescent="0.2">
      <c r="A491" s="450"/>
      <c r="B491" s="450"/>
      <c r="C491" s="1221" t="s">
        <v>736</v>
      </c>
      <c r="D491" s="1222"/>
      <c r="E491" s="1013">
        <v>4.9736573796417341E-2</v>
      </c>
      <c r="F491" s="20"/>
      <c r="G491" s="20"/>
      <c r="H491" s="1222" t="s">
        <v>750</v>
      </c>
      <c r="I491" s="1222"/>
      <c r="J491" s="1014">
        <v>3.8536604341110376E-3</v>
      </c>
      <c r="K491" s="20"/>
      <c r="L491" s="20"/>
      <c r="M491" s="1222" t="s">
        <v>760</v>
      </c>
      <c r="N491" s="1222"/>
      <c r="O491" s="1015">
        <v>4.3485716985613267E-3</v>
      </c>
      <c r="P491" s="20"/>
      <c r="Q491" s="20"/>
      <c r="R491" s="375"/>
      <c r="Z491" s="375"/>
      <c r="AA491" s="375"/>
      <c r="AB491" s="375"/>
      <c r="AC491" s="375"/>
      <c r="AD491" s="375"/>
      <c r="AE491" s="375"/>
      <c r="AF491" s="375"/>
      <c r="AG491" s="375"/>
      <c r="AH491" s="375"/>
      <c r="AI491" s="375"/>
      <c r="AJ491" s="375"/>
      <c r="AK491" s="375"/>
      <c r="AL491" s="375"/>
      <c r="AM491" s="375"/>
      <c r="AN491" s="375"/>
      <c r="AO491" s="375"/>
      <c r="AP491" s="375"/>
      <c r="AQ491" s="375"/>
      <c r="AR491" s="375"/>
      <c r="AS491" s="375"/>
      <c r="AT491" s="375"/>
      <c r="AU491" s="375"/>
      <c r="AV491" s="375"/>
      <c r="AW491" s="375"/>
      <c r="AX491" s="375"/>
      <c r="AY491" s="375"/>
      <c r="AZ491" s="375"/>
      <c r="BB491" s="450"/>
      <c r="BZ491" s="375"/>
      <c r="CA491" s="375"/>
      <c r="CB491" s="375"/>
      <c r="CC491" s="375"/>
      <c r="CD491" s="375"/>
      <c r="CE491" s="375"/>
      <c r="CF491" s="375"/>
      <c r="CG491" s="375"/>
      <c r="CH491" s="375"/>
      <c r="CI491" s="375"/>
      <c r="CJ491" s="375"/>
      <c r="CK491" s="375"/>
      <c r="CL491" s="375"/>
      <c r="CM491" s="375"/>
      <c r="CN491" s="375"/>
      <c r="CO491" s="375"/>
      <c r="CP491" s="375"/>
      <c r="CQ491" s="375"/>
      <c r="CR491" s="375"/>
      <c r="CS491" s="375"/>
      <c r="CT491" s="375"/>
      <c r="CU491" s="375"/>
      <c r="CV491" s="375"/>
      <c r="CW491" s="375"/>
      <c r="CX491" s="375"/>
      <c r="CY491" s="375"/>
      <c r="CZ491" s="375"/>
    </row>
    <row r="492" s="374" customFormat="true" ht="25.15" customHeight="true" x14ac:dyDescent="0.2">
      <c r="A492" s="450"/>
      <c r="B492" s="450"/>
      <c r="C492" s="1221" t="s">
        <v>510</v>
      </c>
      <c r="D492" s="1222"/>
      <c r="E492" s="1013">
        <v>0.30965441916510283</v>
      </c>
      <c r="F492" s="20"/>
      <c r="G492" s="20"/>
      <c r="H492" s="1222" t="s">
        <v>752</v>
      </c>
      <c r="I492" s="1222"/>
      <c r="J492" s="1014">
        <v>1.7125650093857245E-3</v>
      </c>
      <c r="K492" s="20"/>
      <c r="L492" s="20"/>
      <c r="M492" s="1222" t="s">
        <v>778</v>
      </c>
      <c r="N492" s="1222"/>
      <c r="O492" s="1015">
        <v>-4.0988825942376355E-3</v>
      </c>
      <c r="P492" s="20"/>
      <c r="Q492" s="20"/>
      <c r="R492" s="375"/>
      <c r="Z492" s="375"/>
      <c r="AA492" s="375"/>
      <c r="AB492" s="375"/>
      <c r="AC492" s="375"/>
      <c r="AD492" s="375"/>
      <c r="AE492" s="375"/>
      <c r="AF492" s="375"/>
      <c r="AG492" s="375"/>
      <c r="AH492" s="375"/>
      <c r="AI492" s="375"/>
      <c r="AJ492" s="375"/>
      <c r="AK492" s="375"/>
      <c r="AL492" s="375"/>
      <c r="AM492" s="375"/>
      <c r="AN492" s="375"/>
      <c r="AO492" s="375"/>
      <c r="AP492" s="375"/>
      <c r="AQ492" s="375"/>
      <c r="AR492" s="375"/>
      <c r="AS492" s="375"/>
      <c r="AT492" s="375"/>
      <c r="AU492" s="375"/>
      <c r="AV492" s="375"/>
      <c r="AW492" s="375"/>
      <c r="AX492" s="375"/>
      <c r="AY492" s="375"/>
      <c r="AZ492" s="375"/>
      <c r="BB492" s="450"/>
      <c r="BZ492" s="375"/>
      <c r="CA492" s="375"/>
      <c r="CB492" s="375"/>
      <c r="CC492" s="375"/>
      <c r="CD492" s="375"/>
      <c r="CE492" s="375"/>
      <c r="CF492" s="375"/>
      <c r="CG492" s="375"/>
      <c r="CH492" s="375"/>
      <c r="CI492" s="375"/>
      <c r="CJ492" s="375"/>
      <c r="CK492" s="375"/>
      <c r="CL492" s="375"/>
      <c r="CM492" s="375"/>
      <c r="CN492" s="375"/>
      <c r="CO492" s="375"/>
      <c r="CP492" s="375"/>
      <c r="CQ492" s="375"/>
      <c r="CR492" s="375"/>
      <c r="CS492" s="375"/>
      <c r="CT492" s="375"/>
      <c r="CU492" s="375"/>
      <c r="CV492" s="375"/>
      <c r="CW492" s="375"/>
      <c r="CX492" s="375"/>
      <c r="CY492" s="375"/>
      <c r="CZ492" s="375"/>
    </row>
    <row r="493" s="374" customFormat="true" ht="25.15" customHeight="true" x14ac:dyDescent="0.2">
      <c r="A493" s="450"/>
      <c r="B493" s="450"/>
      <c r="C493" s="1221" t="s">
        <v>539</v>
      </c>
      <c r="D493" s="1222"/>
      <c r="E493" s="1013">
        <v>2.0154025899890869E-2</v>
      </c>
      <c r="F493" s="20"/>
      <c r="G493" s="20"/>
      <c r="H493" s="1222" t="s">
        <v>760</v>
      </c>
      <c r="I493" s="1222"/>
      <c r="J493" s="1014">
        <v>9.1295539397905111E-4</v>
      </c>
      <c r="K493" s="20"/>
      <c r="L493" s="20"/>
      <c r="M493" s="1222" t="s">
        <v>759</v>
      </c>
      <c r="N493" s="1222"/>
      <c r="O493" s="1015">
        <v>-3.3826996450795344E-3</v>
      </c>
      <c r="P493" s="20"/>
      <c r="Q493" s="20"/>
      <c r="R493" s="375"/>
      <c r="Z493" s="375"/>
      <c r="AA493" s="375"/>
      <c r="AB493" s="375"/>
      <c r="AC493" s="375"/>
      <c r="AD493" s="375"/>
      <c r="AE493" s="375"/>
      <c r="AF493" s="375"/>
      <c r="AG493" s="375"/>
      <c r="AH493" s="375"/>
      <c r="AI493" s="375"/>
      <c r="AJ493" s="375"/>
      <c r="AK493" s="375"/>
      <c r="AL493" s="375"/>
      <c r="AM493" s="375"/>
      <c r="AN493" s="375"/>
      <c r="AO493" s="375"/>
      <c r="AP493" s="375"/>
      <c r="AQ493" s="375"/>
      <c r="AR493" s="375"/>
      <c r="AS493" s="375"/>
      <c r="AT493" s="375"/>
      <c r="AU493" s="375"/>
      <c r="AV493" s="375"/>
      <c r="AW493" s="375"/>
      <c r="AX493" s="375"/>
      <c r="AY493" s="375"/>
      <c r="AZ493" s="375"/>
      <c r="BB493" s="450"/>
      <c r="BZ493" s="375"/>
      <c r="CA493" s="375"/>
      <c r="CB493" s="375"/>
      <c r="CC493" s="375"/>
      <c r="CD493" s="375"/>
      <c r="CE493" s="375"/>
      <c r="CF493" s="375"/>
      <c r="CG493" s="375"/>
      <c r="CH493" s="375"/>
      <c r="CI493" s="375"/>
      <c r="CJ493" s="375"/>
      <c r="CK493" s="375"/>
      <c r="CL493" s="375"/>
      <c r="CM493" s="375"/>
      <c r="CN493" s="375"/>
      <c r="CO493" s="375"/>
      <c r="CP493" s="375"/>
      <c r="CQ493" s="375"/>
      <c r="CR493" s="375"/>
      <c r="CS493" s="375"/>
      <c r="CT493" s="375"/>
      <c r="CU493" s="375"/>
      <c r="CV493" s="375"/>
      <c r="CW493" s="375"/>
      <c r="CX493" s="375"/>
      <c r="CY493" s="375"/>
      <c r="CZ493" s="375"/>
    </row>
    <row r="494" s="374" customFormat="true" ht="25.15" customHeight="true" x14ac:dyDescent="0.2">
      <c r="A494" s="450"/>
      <c r="B494" s="450"/>
      <c r="C494" s="1221" t="s">
        <v>750</v>
      </c>
      <c r="D494" s="1222"/>
      <c r="E494" s="1013">
        <v>2.8180368280836525E-4</v>
      </c>
      <c r="F494" s="20"/>
      <c r="G494" s="20"/>
      <c r="H494" s="1222" t="s">
        <v>770</v>
      </c>
      <c r="I494" s="1222"/>
      <c r="J494" s="1020">
        <v>2.2704186521248406E-5</v>
      </c>
      <c r="K494" s="20"/>
      <c r="L494" s="20"/>
      <c r="M494" s="1222" t="s">
        <v>540</v>
      </c>
      <c r="N494" s="1222"/>
      <c r="O494" s="1015">
        <v>3.1084614892208946E-3</v>
      </c>
      <c r="P494" s="20"/>
      <c r="Q494" s="20"/>
      <c r="R494" s="375"/>
      <c r="Z494" s="375"/>
      <c r="AA494" s="375"/>
      <c r="AB494" s="375"/>
      <c r="AC494" s="375"/>
      <c r="AD494" s="375"/>
      <c r="AE494" s="375"/>
      <c r="AF494" s="375"/>
      <c r="AG494" s="375"/>
      <c r="AH494" s="375"/>
      <c r="AI494" s="375"/>
      <c r="AJ494" s="375"/>
      <c r="AK494" s="375"/>
      <c r="AL494" s="375"/>
      <c r="AM494" s="375"/>
      <c r="AN494" s="375"/>
      <c r="AO494" s="375"/>
      <c r="AP494" s="375"/>
      <c r="AQ494" s="375"/>
      <c r="AR494" s="375"/>
      <c r="AS494" s="375"/>
      <c r="AT494" s="375"/>
      <c r="AU494" s="375"/>
      <c r="AV494" s="375"/>
      <c r="AW494" s="375"/>
      <c r="AX494" s="375"/>
      <c r="AY494" s="375"/>
      <c r="AZ494" s="375"/>
      <c r="BB494" s="450"/>
      <c r="BZ494" s="375"/>
      <c r="CA494" s="375"/>
      <c r="CB494" s="375"/>
      <c r="CC494" s="375"/>
      <c r="CD494" s="375"/>
      <c r="CE494" s="375"/>
      <c r="CF494" s="375"/>
      <c r="CG494" s="375"/>
      <c r="CH494" s="375"/>
      <c r="CI494" s="375"/>
      <c r="CJ494" s="375"/>
      <c r="CK494" s="375"/>
      <c r="CL494" s="375"/>
      <c r="CM494" s="375"/>
      <c r="CN494" s="375"/>
      <c r="CO494" s="375"/>
      <c r="CP494" s="375"/>
      <c r="CQ494" s="375"/>
      <c r="CR494" s="375"/>
      <c r="CS494" s="375"/>
      <c r="CT494" s="375"/>
      <c r="CU494" s="375"/>
      <c r="CV494" s="375"/>
      <c r="CW494" s="375"/>
      <c r="CX494" s="375"/>
      <c r="CY494" s="375"/>
      <c r="CZ494" s="375"/>
    </row>
    <row r="495" s="374" customFormat="true" ht="25.15" customHeight="true" x14ac:dyDescent="0.2">
      <c r="A495" s="450"/>
      <c r="B495" s="450"/>
      <c r="C495" s="1221" t="s">
        <v>752</v>
      </c>
      <c r="D495" s="1222"/>
      <c r="E495" s="1013">
        <v>5.5745324522426393E-3</v>
      </c>
      <c r="F495" s="20"/>
      <c r="G495" s="20"/>
      <c r="H495" s="1222" t="s">
        <v>521</v>
      </c>
      <c r="I495" s="1222"/>
      <c r="J495" s="1014">
        <v>0.16543011025918333</v>
      </c>
      <c r="K495" s="20"/>
      <c r="L495" s="20"/>
      <c r="M495" s="1222" t="s">
        <v>553</v>
      </c>
      <c r="N495" s="1222"/>
      <c r="O495" s="1015">
        <v>-2.4737826823592367E-3</v>
      </c>
      <c r="P495" s="20"/>
      <c r="Q495" s="20"/>
      <c r="R495" s="375"/>
      <c r="Z495" s="375"/>
      <c r="AA495" s="375"/>
      <c r="AB495" s="375"/>
      <c r="AC495" s="375"/>
      <c r="AD495" s="375"/>
      <c r="AE495" s="375"/>
      <c r="AF495" s="375"/>
      <c r="AG495" s="375"/>
      <c r="AH495" s="375"/>
      <c r="AI495" s="375"/>
      <c r="AJ495" s="375"/>
      <c r="AK495" s="375"/>
      <c r="AL495" s="375"/>
      <c r="AM495" s="375"/>
      <c r="AN495" s="375"/>
      <c r="AO495" s="375"/>
      <c r="AP495" s="375"/>
      <c r="AQ495" s="375"/>
      <c r="AR495" s="375"/>
      <c r="AS495" s="375"/>
      <c r="AT495" s="375"/>
      <c r="AU495" s="375"/>
      <c r="AV495" s="375"/>
      <c r="AW495" s="375"/>
      <c r="AX495" s="375"/>
      <c r="AY495" s="375"/>
      <c r="AZ495" s="375"/>
      <c r="BB495" s="450"/>
      <c r="BZ495" s="375"/>
      <c r="CA495" s="375"/>
      <c r="CB495" s="375"/>
      <c r="CC495" s="375"/>
      <c r="CD495" s="375"/>
      <c r="CE495" s="375"/>
      <c r="CF495" s="375"/>
      <c r="CG495" s="375"/>
      <c r="CH495" s="375"/>
      <c r="CI495" s="375"/>
      <c r="CJ495" s="375"/>
      <c r="CK495" s="375"/>
      <c r="CL495" s="375"/>
      <c r="CM495" s="375"/>
      <c r="CN495" s="375"/>
      <c r="CO495" s="375"/>
      <c r="CP495" s="375"/>
      <c r="CQ495" s="375"/>
      <c r="CR495" s="375"/>
      <c r="CS495" s="375"/>
      <c r="CT495" s="375"/>
      <c r="CU495" s="375"/>
      <c r="CV495" s="375"/>
      <c r="CW495" s="375"/>
      <c r="CX495" s="375"/>
      <c r="CY495" s="375"/>
      <c r="CZ495" s="375"/>
    </row>
    <row r="496" s="374" customFormat="true" ht="25.15" customHeight="true" x14ac:dyDescent="0.2">
      <c r="A496" s="450"/>
      <c r="B496" s="450"/>
      <c r="C496" s="1221" t="s">
        <v>760</v>
      </c>
      <c r="D496" s="1222"/>
      <c r="E496" s="1021">
        <v>1.8953524704298165E-5</v>
      </c>
      <c r="F496" s="20"/>
      <c r="G496" s="20"/>
      <c r="H496" s="1222" t="s">
        <v>511</v>
      </c>
      <c r="I496" s="1222"/>
      <c r="J496" s="1014">
        <v>0.16329709684236746</v>
      </c>
      <c r="K496" s="20"/>
      <c r="L496" s="20"/>
      <c r="M496" s="1222" t="s">
        <v>548</v>
      </c>
      <c r="N496" s="1222"/>
      <c r="O496" s="1022">
        <v>-2.1113752433489213E-3</v>
      </c>
      <c r="P496" s="20"/>
      <c r="Q496" s="20"/>
      <c r="R496" s="375"/>
      <c r="Z496" s="375"/>
      <c r="AA496" s="375"/>
      <c r="AB496" s="375"/>
      <c r="AC496" s="375"/>
      <c r="AD496" s="375"/>
      <c r="AE496" s="375"/>
      <c r="AF496" s="375"/>
      <c r="AG496" s="375"/>
      <c r="AH496" s="375"/>
      <c r="AI496" s="375"/>
      <c r="AJ496" s="375"/>
      <c r="AK496" s="375"/>
      <c r="AL496" s="375"/>
      <c r="AM496" s="375"/>
      <c r="AN496" s="375"/>
      <c r="AO496" s="375"/>
      <c r="AP496" s="375"/>
      <c r="AQ496" s="375"/>
      <c r="AR496" s="375"/>
      <c r="AS496" s="375"/>
      <c r="AT496" s="375"/>
      <c r="AU496" s="375"/>
      <c r="AV496" s="375"/>
      <c r="AW496" s="375"/>
      <c r="AX496" s="375"/>
      <c r="AY496" s="375"/>
      <c r="AZ496" s="375"/>
      <c r="BB496" s="450"/>
      <c r="BZ496" s="375"/>
      <c r="CA496" s="375"/>
      <c r="CB496" s="375"/>
      <c r="CC496" s="375"/>
      <c r="CD496" s="375"/>
      <c r="CE496" s="375"/>
      <c r="CF496" s="375"/>
      <c r="CG496" s="375"/>
      <c r="CH496" s="375"/>
      <c r="CI496" s="375"/>
      <c r="CJ496" s="375"/>
      <c r="CK496" s="375"/>
      <c r="CL496" s="375"/>
      <c r="CM496" s="375"/>
      <c r="CN496" s="375"/>
      <c r="CO496" s="375"/>
      <c r="CP496" s="375"/>
      <c r="CQ496" s="375"/>
      <c r="CR496" s="375"/>
      <c r="CS496" s="375"/>
      <c r="CT496" s="375"/>
      <c r="CU496" s="375"/>
      <c r="CV496" s="375"/>
      <c r="CW496" s="375"/>
      <c r="CX496" s="375"/>
      <c r="CY496" s="375"/>
      <c r="CZ496" s="375"/>
    </row>
    <row r="497" s="374" customFormat="true" ht="25.15" customHeight="true" x14ac:dyDescent="0.2">
      <c r="A497" s="450"/>
      <c r="B497" s="450"/>
      <c r="C497" s="1221" t="s">
        <v>770</v>
      </c>
      <c r="D497" s="1222"/>
      <c r="E497" s="1021">
        <v>7.3255075038465475E-5</v>
      </c>
      <c r="F497" s="20"/>
      <c r="G497" s="20"/>
      <c r="H497" s="1222" t="s">
        <v>747</v>
      </c>
      <c r="I497" s="1222"/>
      <c r="J497" s="1014">
        <v>4.1241311335623752E-3</v>
      </c>
      <c r="K497" s="20"/>
      <c r="L497" s="20"/>
      <c r="M497" s="1228"/>
      <c r="N497" s="1228"/>
      <c r="O497" s="20"/>
      <c r="P497" s="20"/>
      <c r="Q497" s="20"/>
      <c r="R497" s="375"/>
      <c r="Z497" s="375"/>
      <c r="AA497" s="375"/>
      <c r="AB497" s="375"/>
      <c r="AC497" s="375"/>
      <c r="AD497" s="375"/>
      <c r="AE497" s="375"/>
      <c r="AF497" s="375"/>
      <c r="AG497" s="375"/>
      <c r="AH497" s="375"/>
      <c r="AI497" s="375"/>
      <c r="AJ497" s="375"/>
      <c r="AK497" s="375"/>
      <c r="AL497" s="375"/>
      <c r="AM497" s="375"/>
      <c r="AN497" s="375"/>
      <c r="AO497" s="375"/>
      <c r="AP497" s="375"/>
      <c r="AQ497" s="375"/>
      <c r="AR497" s="375"/>
      <c r="AS497" s="375"/>
      <c r="AT497" s="375"/>
      <c r="AU497" s="375"/>
      <c r="AV497" s="375"/>
      <c r="AW497" s="375"/>
      <c r="AX497" s="375"/>
      <c r="AY497" s="375"/>
      <c r="AZ497" s="375"/>
      <c r="BB497" s="450"/>
      <c r="BZ497" s="375"/>
      <c r="CA497" s="375"/>
      <c r="CB497" s="375"/>
      <c r="CC497" s="375"/>
      <c r="CD497" s="375"/>
      <c r="CE497" s="375"/>
      <c r="CF497" s="375"/>
      <c r="CG497" s="375"/>
      <c r="CH497" s="375"/>
      <c r="CI497" s="375"/>
      <c r="CJ497" s="375"/>
      <c r="CK497" s="375"/>
      <c r="CL497" s="375"/>
      <c r="CM497" s="375"/>
      <c r="CN497" s="375"/>
      <c r="CO497" s="375"/>
      <c r="CP497" s="375"/>
      <c r="CQ497" s="375"/>
      <c r="CR497" s="375"/>
      <c r="CS497" s="375"/>
      <c r="CT497" s="375"/>
      <c r="CU497" s="375"/>
      <c r="CV497" s="375"/>
      <c r="CW497" s="375"/>
      <c r="CX497" s="375"/>
      <c r="CY497" s="375"/>
      <c r="CZ497" s="375"/>
    </row>
    <row r="498" s="374" customFormat="true" ht="25.15" customHeight="true" x14ac:dyDescent="0.2">
      <c r="A498" s="450"/>
      <c r="B498" s="450"/>
      <c r="C498" s="1221" t="s">
        <v>521</v>
      </c>
      <c r="D498" s="1222"/>
      <c r="E498" s="1013">
        <v>0.22015882047970112</v>
      </c>
      <c r="F498" s="20"/>
      <c r="G498" s="20"/>
      <c r="H498" s="1222" t="s">
        <v>547</v>
      </c>
      <c r="I498" s="1222"/>
      <c r="J498" s="1014">
        <v>3.2387588973058615E-2</v>
      </c>
      <c r="K498" s="20"/>
      <c r="L498" s="20"/>
      <c r="M498" s="1228"/>
      <c r="N498" s="1228"/>
      <c r="O498" s="20"/>
      <c r="P498" s="20"/>
      <c r="Q498" s="20"/>
      <c r="R498" s="375"/>
      <c r="Z498" s="375"/>
      <c r="AA498" s="375"/>
      <c r="AB498" s="375"/>
      <c r="AC498" s="375"/>
      <c r="AD498" s="375"/>
      <c r="AE498" s="375"/>
      <c r="AF498" s="375"/>
      <c r="AG498" s="375"/>
      <c r="AH498" s="375"/>
      <c r="AI498" s="375"/>
      <c r="AJ498" s="375"/>
      <c r="AK498" s="375"/>
      <c r="AL498" s="375"/>
      <c r="AM498" s="375"/>
      <c r="AN498" s="375"/>
      <c r="AO498" s="375"/>
      <c r="AP498" s="375"/>
      <c r="AQ498" s="375"/>
      <c r="AR498" s="375"/>
      <c r="AS498" s="375"/>
      <c r="AT498" s="375"/>
      <c r="AU498" s="375"/>
      <c r="AV498" s="375"/>
      <c r="AW498" s="375"/>
      <c r="AX498" s="375"/>
      <c r="AY498" s="375"/>
      <c r="AZ498" s="375"/>
      <c r="BB498" s="450"/>
      <c r="BZ498" s="375"/>
      <c r="CA498" s="375"/>
      <c r="CB498" s="375"/>
      <c r="CC498" s="375"/>
      <c r="CD498" s="375"/>
      <c r="CE498" s="375"/>
      <c r="CF498" s="375"/>
      <c r="CG498" s="375"/>
      <c r="CH498" s="375"/>
      <c r="CI498" s="375"/>
      <c r="CJ498" s="375"/>
      <c r="CK498" s="375"/>
      <c r="CL498" s="375"/>
      <c r="CM498" s="375"/>
      <c r="CN498" s="375"/>
      <c r="CO498" s="375"/>
      <c r="CP498" s="375"/>
      <c r="CQ498" s="375"/>
      <c r="CR498" s="375"/>
      <c r="CS498" s="375"/>
      <c r="CT498" s="375"/>
      <c r="CU498" s="375"/>
      <c r="CV498" s="375"/>
      <c r="CW498" s="375"/>
      <c r="CX498" s="375"/>
      <c r="CY498" s="375"/>
      <c r="CZ498" s="375"/>
    </row>
    <row r="499" s="374" customFormat="true" ht="25.15" customHeight="true" x14ac:dyDescent="0.2">
      <c r="A499" s="450"/>
      <c r="B499" s="450"/>
      <c r="C499" s="1221" t="s">
        <v>511</v>
      </c>
      <c r="D499" s="1222"/>
      <c r="E499" s="1013">
        <v>0.22073494379881656</v>
      </c>
      <c r="F499" s="20"/>
      <c r="G499" s="20"/>
      <c r="H499" s="1222" t="s">
        <v>620</v>
      </c>
      <c r="I499" s="1222"/>
      <c r="J499" s="1014">
        <v>0.48701205428661981</v>
      </c>
      <c r="K499" s="20"/>
      <c r="L499" s="20"/>
      <c r="M499" s="1228"/>
      <c r="N499" s="1228"/>
      <c r="O499" s="20"/>
      <c r="P499" s="20"/>
      <c r="Q499" s="20"/>
      <c r="R499" s="375"/>
      <c r="Z499" s="375"/>
      <c r="AA499" s="375"/>
      <c r="AB499" s="375"/>
      <c r="AC499" s="375"/>
      <c r="AD499" s="375"/>
      <c r="AE499" s="375"/>
      <c r="AF499" s="375"/>
      <c r="AG499" s="375"/>
      <c r="AH499" s="375"/>
      <c r="AI499" s="375"/>
      <c r="AJ499" s="375"/>
      <c r="AK499" s="375"/>
      <c r="AL499" s="375"/>
      <c r="AM499" s="375"/>
      <c r="AN499" s="375"/>
      <c r="AO499" s="375"/>
      <c r="AP499" s="375"/>
      <c r="AQ499" s="375"/>
      <c r="AR499" s="375"/>
      <c r="AS499" s="375"/>
      <c r="AT499" s="375"/>
      <c r="AU499" s="375"/>
      <c r="AV499" s="375"/>
      <c r="AW499" s="375"/>
      <c r="AX499" s="375"/>
      <c r="AY499" s="375"/>
      <c r="AZ499" s="375"/>
      <c r="BB499" s="450"/>
      <c r="BZ499" s="375"/>
      <c r="CA499" s="375"/>
      <c r="CB499" s="375"/>
      <c r="CC499" s="375"/>
      <c r="CD499" s="375"/>
      <c r="CE499" s="375"/>
      <c r="CF499" s="375"/>
      <c r="CG499" s="375"/>
      <c r="CH499" s="375"/>
      <c r="CI499" s="375"/>
      <c r="CJ499" s="375"/>
      <c r="CK499" s="375"/>
      <c r="CL499" s="375"/>
      <c r="CM499" s="375"/>
      <c r="CN499" s="375"/>
      <c r="CO499" s="375"/>
      <c r="CP499" s="375"/>
      <c r="CQ499" s="375"/>
      <c r="CR499" s="375"/>
      <c r="CS499" s="375"/>
      <c r="CT499" s="375"/>
      <c r="CU499" s="375"/>
      <c r="CV499" s="375"/>
      <c r="CW499" s="375"/>
      <c r="CX499" s="375"/>
      <c r="CY499" s="375"/>
      <c r="CZ499" s="375"/>
    </row>
    <row r="500" s="374" customFormat="true" ht="25.15" customHeight="true" x14ac:dyDescent="0.2">
      <c r="A500" s="450"/>
      <c r="B500" s="450"/>
      <c r="C500" s="1221" t="s">
        <v>747</v>
      </c>
      <c r="D500" s="1222"/>
      <c r="E500" s="1013">
        <v>6.7489263415489564E-3</v>
      </c>
      <c r="F500" s="20"/>
      <c r="G500" s="20"/>
      <c r="H500" s="1222" t="s">
        <v>746</v>
      </c>
      <c r="I500" s="1222"/>
      <c r="J500" s="1014">
        <v>2.9976735646069777E-3</v>
      </c>
      <c r="K500" s="20"/>
      <c r="L500" s="20"/>
      <c r="M500" s="1222" t="s">
        <v>249</v>
      </c>
      <c r="N500" s="1222"/>
      <c r="O500" s="1222"/>
      <c r="P500" s="20"/>
      <c r="Q500" s="20"/>
      <c r="R500" s="375"/>
      <c r="Z500" s="375"/>
      <c r="AA500" s="375"/>
      <c r="AB500" s="375"/>
      <c r="AC500" s="375"/>
      <c r="AD500" s="375"/>
      <c r="AE500" s="375"/>
      <c r="AF500" s="375"/>
      <c r="AG500" s="375"/>
      <c r="AH500" s="375"/>
      <c r="AI500" s="375"/>
      <c r="AJ500" s="375"/>
      <c r="AK500" s="375"/>
      <c r="AL500" s="375"/>
      <c r="AM500" s="375"/>
      <c r="AN500" s="375"/>
      <c r="AO500" s="375"/>
      <c r="AP500" s="375"/>
      <c r="AQ500" s="375"/>
      <c r="AR500" s="375"/>
      <c r="AS500" s="375"/>
      <c r="AT500" s="375"/>
      <c r="AU500" s="375"/>
      <c r="AV500" s="375"/>
      <c r="AW500" s="375"/>
      <c r="AX500" s="375"/>
      <c r="AY500" s="375"/>
      <c r="AZ500" s="375"/>
      <c r="BB500" s="450"/>
      <c r="BZ500" s="375"/>
      <c r="CA500" s="375"/>
      <c r="CB500" s="375"/>
      <c r="CC500" s="375"/>
      <c r="CD500" s="375"/>
      <c r="CE500" s="375"/>
      <c r="CF500" s="375"/>
      <c r="CG500" s="375"/>
      <c r="CH500" s="375"/>
      <c r="CI500" s="375"/>
      <c r="CJ500" s="375"/>
      <c r="CK500" s="375"/>
      <c r="CL500" s="375"/>
      <c r="CM500" s="375"/>
      <c r="CN500" s="375"/>
      <c r="CO500" s="375"/>
      <c r="CP500" s="375"/>
      <c r="CQ500" s="375"/>
      <c r="CR500" s="375"/>
      <c r="CS500" s="375"/>
      <c r="CT500" s="375"/>
      <c r="CU500" s="375"/>
      <c r="CV500" s="375"/>
      <c r="CW500" s="375"/>
      <c r="CX500" s="375"/>
      <c r="CY500" s="375"/>
      <c r="CZ500" s="375"/>
    </row>
    <row r="501" s="374" customFormat="true" ht="25.15" customHeight="true" x14ac:dyDescent="0.2">
      <c r="A501" s="450"/>
      <c r="B501" s="450"/>
      <c r="C501" s="1221" t="s">
        <v>547</v>
      </c>
      <c r="D501" s="1222"/>
      <c r="E501" s="1013">
        <v>2.3360079614355221E-3</v>
      </c>
      <c r="F501" s="20"/>
      <c r="G501" s="20"/>
      <c r="H501" s="1222" t="s">
        <v>514</v>
      </c>
      <c r="I501" s="1222"/>
      <c r="J501" s="1014">
        <v>1.4626898525024988E-2</v>
      </c>
      <c r="K501" s="20"/>
      <c r="L501" s="20"/>
      <c r="M501" s="1222" t="s">
        <v>200</v>
      </c>
      <c r="N501" s="1222"/>
      <c r="O501" s="1023" t="s">
        <v>250</v>
      </c>
      <c r="P501" s="20"/>
      <c r="Q501" s="20"/>
      <c r="R501" s="375"/>
      <c r="Z501" s="375"/>
      <c r="AA501" s="375"/>
      <c r="AB501" s="375"/>
      <c r="AC501" s="375"/>
      <c r="AD501" s="375"/>
      <c r="AE501" s="375"/>
      <c r="AF501" s="375"/>
      <c r="AG501" s="375"/>
      <c r="AH501" s="375"/>
      <c r="AI501" s="375"/>
      <c r="AJ501" s="375"/>
      <c r="AK501" s="375"/>
      <c r="AL501" s="375"/>
      <c r="AM501" s="375"/>
      <c r="AN501" s="375"/>
      <c r="AO501" s="375"/>
      <c r="AP501" s="375"/>
      <c r="AQ501" s="375"/>
      <c r="AR501" s="375"/>
      <c r="AS501" s="375"/>
      <c r="AT501" s="375"/>
      <c r="AU501" s="375"/>
      <c r="AV501" s="375"/>
      <c r="AW501" s="375"/>
      <c r="AX501" s="375"/>
      <c r="AY501" s="375"/>
      <c r="AZ501" s="375"/>
      <c r="BB501" s="450"/>
      <c r="BZ501" s="375"/>
      <c r="CA501" s="375"/>
      <c r="CB501" s="375"/>
      <c r="CC501" s="375"/>
      <c r="CD501" s="375"/>
      <c r="CE501" s="375"/>
      <c r="CF501" s="375"/>
      <c r="CG501" s="375"/>
      <c r="CH501" s="375"/>
      <c r="CI501" s="375"/>
      <c r="CJ501" s="375"/>
      <c r="CK501" s="375"/>
      <c r="CL501" s="375"/>
      <c r="CM501" s="375"/>
      <c r="CN501" s="375"/>
      <c r="CO501" s="375"/>
      <c r="CP501" s="375"/>
      <c r="CQ501" s="375"/>
      <c r="CR501" s="375"/>
      <c r="CS501" s="375"/>
      <c r="CT501" s="375"/>
      <c r="CU501" s="375"/>
      <c r="CV501" s="375"/>
      <c r="CW501" s="375"/>
      <c r="CX501" s="375"/>
      <c r="CY501" s="375"/>
      <c r="CZ501" s="375"/>
    </row>
    <row r="502" s="374" customFormat="true" ht="25.15" customHeight="true" x14ac:dyDescent="0.2">
      <c r="A502" s="450"/>
      <c r="B502" s="450"/>
      <c r="C502" s="1221" t="s">
        <v>620</v>
      </c>
      <c r="D502" s="1222"/>
      <c r="E502" s="1013">
        <v>6.4508150463440911E-2</v>
      </c>
      <c r="F502" s="20"/>
      <c r="G502" s="20"/>
      <c r="H502" s="1222" t="s">
        <v>744</v>
      </c>
      <c r="I502" s="1222"/>
      <c r="J502" s="1014">
        <v>8.6377026522353167E-3</v>
      </c>
      <c r="K502" s="20"/>
      <c r="L502" s="20"/>
      <c r="M502" s="1222" t="s">
        <v>537</v>
      </c>
      <c r="N502" s="1222"/>
      <c r="O502" s="1012">
        <v>2.8195439993235698E-2</v>
      </c>
      <c r="P502" s="20"/>
      <c r="Q502" s="20"/>
      <c r="R502" s="375"/>
      <c r="Z502" s="375"/>
      <c r="AA502" s="375"/>
      <c r="AB502" s="375"/>
      <c r="AC502" s="375"/>
      <c r="AD502" s="375"/>
      <c r="AE502" s="375"/>
      <c r="AF502" s="375"/>
      <c r="AG502" s="375"/>
      <c r="AH502" s="375"/>
      <c r="AI502" s="375"/>
      <c r="AJ502" s="375"/>
      <c r="AK502" s="375"/>
      <c r="AL502" s="375"/>
      <c r="AM502" s="375"/>
      <c r="AN502" s="375"/>
      <c r="AO502" s="375"/>
      <c r="AP502" s="375"/>
      <c r="AQ502" s="375"/>
      <c r="AR502" s="375"/>
      <c r="AS502" s="375"/>
      <c r="AT502" s="375"/>
      <c r="AU502" s="375"/>
      <c r="AV502" s="375"/>
      <c r="AW502" s="375"/>
      <c r="AX502" s="375"/>
      <c r="AY502" s="375"/>
      <c r="AZ502" s="375"/>
      <c r="BB502" s="450"/>
      <c r="BZ502" s="375"/>
      <c r="CA502" s="375"/>
      <c r="CB502" s="375"/>
      <c r="CC502" s="375"/>
      <c r="CD502" s="375"/>
      <c r="CE502" s="375"/>
      <c r="CF502" s="375"/>
      <c r="CG502" s="375"/>
      <c r="CH502" s="375"/>
      <c r="CI502" s="375"/>
      <c r="CJ502" s="375"/>
      <c r="CK502" s="375"/>
      <c r="CL502" s="375"/>
      <c r="CM502" s="375"/>
      <c r="CN502" s="375"/>
      <c r="CO502" s="375"/>
      <c r="CP502" s="375"/>
      <c r="CQ502" s="375"/>
      <c r="CR502" s="375"/>
      <c r="CS502" s="375"/>
      <c r="CT502" s="375"/>
      <c r="CU502" s="375"/>
      <c r="CV502" s="375"/>
      <c r="CW502" s="375"/>
      <c r="CX502" s="375"/>
      <c r="CY502" s="375"/>
      <c r="CZ502" s="375"/>
    </row>
    <row r="503" s="374" customFormat="true" ht="25.15" customHeight="true" x14ac:dyDescent="0.2">
      <c r="A503" s="450"/>
      <c r="B503" s="450"/>
      <c r="C503" s="1221" t="s">
        <v>746</v>
      </c>
      <c r="D503" s="1222"/>
      <c r="E503" s="1013">
        <v>7.3186404589431269E-3</v>
      </c>
      <c r="F503" s="20"/>
      <c r="G503" s="20"/>
      <c r="H503" s="1222" t="s">
        <v>536</v>
      </c>
      <c r="I503" s="1222"/>
      <c r="J503" s="1014">
        <v>1.7838213978369297E-3</v>
      </c>
      <c r="K503" s="20"/>
      <c r="L503" s="20"/>
      <c r="M503" s="1222" t="s">
        <v>720</v>
      </c>
      <c r="N503" s="1222"/>
      <c r="O503" s="1015">
        <v>0.36092441076639764</v>
      </c>
      <c r="P503" s="20"/>
      <c r="Q503" s="20"/>
      <c r="R503" s="375"/>
      <c r="Z503" s="375"/>
      <c r="AA503" s="375"/>
      <c r="AB503" s="375"/>
      <c r="AC503" s="375"/>
      <c r="AD503" s="375"/>
      <c r="AE503" s="375"/>
      <c r="AF503" s="375"/>
      <c r="AG503" s="375"/>
      <c r="AH503" s="375"/>
      <c r="AI503" s="375"/>
      <c r="AJ503" s="375"/>
      <c r="AK503" s="375"/>
      <c r="AL503" s="375"/>
      <c r="AM503" s="375"/>
      <c r="AN503" s="375"/>
      <c r="AO503" s="375"/>
      <c r="AP503" s="375"/>
      <c r="AQ503" s="375"/>
      <c r="AR503" s="375"/>
      <c r="AS503" s="375"/>
      <c r="AT503" s="375"/>
      <c r="AU503" s="375"/>
      <c r="AV503" s="375"/>
      <c r="AW503" s="375"/>
      <c r="AX503" s="375"/>
      <c r="AY503" s="375"/>
      <c r="AZ503" s="375"/>
      <c r="BB503" s="450"/>
      <c r="BZ503" s="375"/>
      <c r="CA503" s="375"/>
      <c r="CB503" s="375"/>
      <c r="CC503" s="375"/>
      <c r="CD503" s="375"/>
      <c r="CE503" s="375"/>
      <c r="CF503" s="375"/>
      <c r="CG503" s="375"/>
      <c r="CH503" s="375"/>
      <c r="CI503" s="375"/>
      <c r="CJ503" s="375"/>
      <c r="CK503" s="375"/>
      <c r="CL503" s="375"/>
      <c r="CM503" s="375"/>
      <c r="CN503" s="375"/>
      <c r="CO503" s="375"/>
      <c r="CP503" s="375"/>
      <c r="CQ503" s="375"/>
      <c r="CR503" s="375"/>
      <c r="CS503" s="375"/>
      <c r="CT503" s="375"/>
      <c r="CU503" s="375"/>
      <c r="CV503" s="375"/>
      <c r="CW503" s="375"/>
      <c r="CX503" s="375"/>
      <c r="CY503" s="375"/>
      <c r="CZ503" s="375"/>
    </row>
    <row r="504" s="374" customFormat="true" ht="25.15" customHeight="true" x14ac:dyDescent="0.2">
      <c r="A504" s="450"/>
      <c r="B504" s="450"/>
      <c r="C504" s="1221" t="s">
        <v>514</v>
      </c>
      <c r="D504" s="1222"/>
      <c r="E504" s="1013">
        <v>2.7957321381755478E-2</v>
      </c>
      <c r="F504" s="20"/>
      <c r="G504" s="20"/>
      <c r="H504" s="1222" t="s">
        <v>552</v>
      </c>
      <c r="I504" s="1222"/>
      <c r="J504" s="1014">
        <v>3.8180900275148946E-3</v>
      </c>
      <c r="K504" s="20"/>
      <c r="L504" s="20"/>
      <c r="M504" s="1222" t="s">
        <v>732</v>
      </c>
      <c r="N504" s="1222"/>
      <c r="O504" s="1015">
        <v>8.3062724689090428E-2</v>
      </c>
      <c r="P504" s="20"/>
      <c r="Q504" s="20"/>
      <c r="R504" s="375"/>
      <c r="Z504" s="375"/>
      <c r="AA504" s="375"/>
      <c r="AB504" s="375"/>
      <c r="AC504" s="375"/>
      <c r="AD504" s="375"/>
      <c r="AE504" s="375"/>
      <c r="AF504" s="375"/>
      <c r="AG504" s="375"/>
      <c r="AH504" s="375"/>
      <c r="AI504" s="375"/>
      <c r="AJ504" s="375"/>
      <c r="AK504" s="375"/>
      <c r="AL504" s="375"/>
      <c r="AM504" s="375"/>
      <c r="AN504" s="375"/>
      <c r="AO504" s="375"/>
      <c r="AP504" s="375"/>
      <c r="AQ504" s="375"/>
      <c r="AR504" s="375"/>
      <c r="AS504" s="375"/>
      <c r="AT504" s="375"/>
      <c r="AU504" s="375"/>
      <c r="AV504" s="375"/>
      <c r="AW504" s="375"/>
      <c r="AX504" s="375"/>
      <c r="AY504" s="375"/>
      <c r="AZ504" s="375"/>
      <c r="BB504" s="450"/>
      <c r="BZ504" s="375"/>
      <c r="CA504" s="375"/>
      <c r="CB504" s="375"/>
      <c r="CC504" s="375"/>
      <c r="CD504" s="375"/>
      <c r="CE504" s="375"/>
      <c r="CF504" s="375"/>
      <c r="CG504" s="375"/>
      <c r="CH504" s="375"/>
      <c r="CI504" s="375"/>
      <c r="CJ504" s="375"/>
      <c r="CK504" s="375"/>
      <c r="CL504" s="375"/>
      <c r="CM504" s="375"/>
      <c r="CN504" s="375"/>
      <c r="CO504" s="375"/>
      <c r="CP504" s="375"/>
      <c r="CQ504" s="375"/>
      <c r="CR504" s="375"/>
      <c r="CS504" s="375"/>
      <c r="CT504" s="375"/>
      <c r="CU504" s="375"/>
      <c r="CV504" s="375"/>
      <c r="CW504" s="375"/>
      <c r="CX504" s="375"/>
      <c r="CY504" s="375"/>
      <c r="CZ504" s="375"/>
    </row>
    <row r="505" s="374" customFormat="true" ht="25.15" customHeight="true" x14ac:dyDescent="0.2">
      <c r="A505" s="450"/>
      <c r="B505" s="450"/>
      <c r="C505" s="1221" t="s">
        <v>744</v>
      </c>
      <c r="D505" s="1222"/>
      <c r="E505" s="1013">
        <v>1.8427443279995737E-2</v>
      </c>
      <c r="F505" s="20"/>
      <c r="G505" s="20"/>
      <c r="H505" s="1222" t="s">
        <v>758</v>
      </c>
      <c r="I505" s="1222"/>
      <c r="J505" s="1014">
        <v>1.7802877418887496E-3</v>
      </c>
      <c r="K505" s="20"/>
      <c r="L505" s="20"/>
      <c r="M505" s="1222" t="s">
        <v>722</v>
      </c>
      <c r="N505" s="1222"/>
      <c r="O505" s="1015">
        <v>0.35921261559444356</v>
      </c>
      <c r="P505" s="20"/>
      <c r="Q505" s="20"/>
      <c r="R505" s="375"/>
      <c r="Z505" s="375"/>
      <c r="AA505" s="375"/>
      <c r="AB505" s="375"/>
      <c r="AC505" s="375"/>
      <c r="AD505" s="375"/>
      <c r="AE505" s="375"/>
      <c r="AF505" s="375"/>
      <c r="AG505" s="375"/>
      <c r="AH505" s="375"/>
      <c r="AI505" s="375"/>
      <c r="AJ505" s="375"/>
      <c r="AK505" s="375"/>
      <c r="AL505" s="375"/>
      <c r="AM505" s="375"/>
      <c r="AN505" s="375"/>
      <c r="AO505" s="375"/>
      <c r="AP505" s="375"/>
      <c r="AQ505" s="375"/>
      <c r="AR505" s="375"/>
      <c r="AS505" s="375"/>
      <c r="AT505" s="375"/>
      <c r="AU505" s="375"/>
      <c r="AV505" s="375"/>
      <c r="AW505" s="375"/>
      <c r="AX505" s="375"/>
      <c r="AY505" s="375"/>
      <c r="AZ505" s="375"/>
      <c r="BB505" s="450"/>
      <c r="BZ505" s="375"/>
      <c r="CA505" s="375"/>
      <c r="CB505" s="375"/>
      <c r="CC505" s="375"/>
      <c r="CD505" s="375"/>
      <c r="CE505" s="375"/>
      <c r="CF505" s="375"/>
      <c r="CG505" s="375"/>
      <c r="CH505" s="375"/>
      <c r="CI505" s="375"/>
      <c r="CJ505" s="375"/>
      <c r="CK505" s="375"/>
      <c r="CL505" s="375"/>
      <c r="CM505" s="375"/>
      <c r="CN505" s="375"/>
      <c r="CO505" s="375"/>
      <c r="CP505" s="375"/>
      <c r="CQ505" s="375"/>
      <c r="CR505" s="375"/>
      <c r="CS505" s="375"/>
      <c r="CT505" s="375"/>
      <c r="CU505" s="375"/>
      <c r="CV505" s="375"/>
      <c r="CW505" s="375"/>
      <c r="CX505" s="375"/>
      <c r="CY505" s="375"/>
      <c r="CZ505" s="375"/>
    </row>
    <row r="506" s="374" customFormat="true" ht="25.15" customHeight="true" x14ac:dyDescent="0.2">
      <c r="A506" s="450"/>
      <c r="B506" s="450"/>
      <c r="C506" s="1221" t="s">
        <v>536</v>
      </c>
      <c r="D506" s="1222"/>
      <c r="E506" s="1013">
        <v>6.4020062964118786E-3</v>
      </c>
      <c r="F506" s="20"/>
      <c r="G506" s="20"/>
      <c r="H506" s="1222" t="s">
        <v>646</v>
      </c>
      <c r="I506" s="1222"/>
      <c r="J506" s="1014">
        <v>2.677254601505709E-3</v>
      </c>
      <c r="K506" s="20"/>
      <c r="L506" s="20"/>
      <c r="M506" s="1222" t="s">
        <v>721</v>
      </c>
      <c r="N506" s="1222"/>
      <c r="O506" s="1015">
        <v>0.28114506491245256</v>
      </c>
      <c r="P506" s="20"/>
      <c r="Q506" s="20"/>
      <c r="R506" s="375"/>
      <c r="Z506" s="375"/>
      <c r="AA506" s="375"/>
      <c r="AB506" s="375"/>
      <c r="AC506" s="375"/>
      <c r="AD506" s="375"/>
      <c r="AE506" s="375"/>
      <c r="AF506" s="375"/>
      <c r="AG506" s="375"/>
      <c r="AH506" s="375"/>
      <c r="AI506" s="375"/>
      <c r="AJ506" s="375"/>
      <c r="AK506" s="375"/>
      <c r="AL506" s="375"/>
      <c r="AM506" s="375"/>
      <c r="AN506" s="375"/>
      <c r="AO506" s="375"/>
      <c r="AP506" s="375"/>
      <c r="AQ506" s="375"/>
      <c r="AR506" s="375"/>
      <c r="AS506" s="375"/>
      <c r="AT506" s="375"/>
      <c r="AU506" s="375"/>
      <c r="AV506" s="375"/>
      <c r="AW506" s="375"/>
      <c r="AX506" s="375"/>
      <c r="AY506" s="375"/>
      <c r="AZ506" s="375"/>
      <c r="BB506" s="450"/>
      <c r="BZ506" s="375"/>
      <c r="CA506" s="375"/>
      <c r="CB506" s="375"/>
      <c r="CC506" s="375"/>
      <c r="CD506" s="375"/>
      <c r="CE506" s="375"/>
      <c r="CF506" s="375"/>
      <c r="CG506" s="375"/>
      <c r="CH506" s="375"/>
      <c r="CI506" s="375"/>
      <c r="CJ506" s="375"/>
      <c r="CK506" s="375"/>
      <c r="CL506" s="375"/>
      <c r="CM506" s="375"/>
      <c r="CN506" s="375"/>
      <c r="CO506" s="375"/>
      <c r="CP506" s="375"/>
      <c r="CQ506" s="375"/>
      <c r="CR506" s="375"/>
      <c r="CS506" s="375"/>
      <c r="CT506" s="375"/>
      <c r="CU506" s="375"/>
      <c r="CV506" s="375"/>
      <c r="CW506" s="375"/>
      <c r="CX506" s="375"/>
      <c r="CY506" s="375"/>
      <c r="CZ506" s="375"/>
    </row>
    <row r="507" s="374" customFormat="true" ht="25.15" customHeight="true" x14ac:dyDescent="0.2">
      <c r="A507" s="450"/>
      <c r="B507" s="450"/>
      <c r="C507" s="1221" t="s">
        <v>552</v>
      </c>
      <c r="D507" s="1222"/>
      <c r="E507" s="1013">
        <v>2.8855579870917223E-2</v>
      </c>
      <c r="F507" s="20"/>
      <c r="G507" s="20"/>
      <c r="H507" s="1222" t="s">
        <v>509</v>
      </c>
      <c r="I507" s="1222"/>
      <c r="J507" s="1014">
        <v>0.33135106219255128</v>
      </c>
      <c r="K507" s="20"/>
      <c r="L507" s="20"/>
      <c r="M507" s="1222" t="s">
        <v>738</v>
      </c>
      <c r="N507" s="1222"/>
      <c r="O507" s="1015">
        <v>1.0079722954432905E-2</v>
      </c>
      <c r="P507" s="20"/>
      <c r="Q507" s="20"/>
      <c r="R507" s="375"/>
      <c r="Z507" s="375"/>
      <c r="AA507" s="375"/>
      <c r="AB507" s="375"/>
      <c r="AC507" s="375"/>
      <c r="AD507" s="375"/>
      <c r="AE507" s="375"/>
      <c r="AF507" s="375"/>
      <c r="AG507" s="375"/>
      <c r="AH507" s="375"/>
      <c r="AI507" s="375"/>
      <c r="AJ507" s="375"/>
      <c r="AK507" s="375"/>
      <c r="AL507" s="375"/>
      <c r="AM507" s="375"/>
      <c r="AN507" s="375"/>
      <c r="AO507" s="375"/>
      <c r="AP507" s="375"/>
      <c r="AQ507" s="375"/>
      <c r="AR507" s="375"/>
      <c r="AS507" s="375"/>
      <c r="AT507" s="375"/>
      <c r="AU507" s="375"/>
      <c r="AV507" s="375"/>
      <c r="AW507" s="375"/>
      <c r="AX507" s="375"/>
      <c r="AY507" s="375"/>
      <c r="AZ507" s="375"/>
      <c r="BB507" s="450"/>
      <c r="BZ507" s="375"/>
      <c r="CA507" s="375"/>
      <c r="CB507" s="375"/>
      <c r="CC507" s="375"/>
      <c r="CD507" s="375"/>
      <c r="CE507" s="375"/>
      <c r="CF507" s="375"/>
      <c r="CG507" s="375"/>
      <c r="CH507" s="375"/>
      <c r="CI507" s="375"/>
      <c r="CJ507" s="375"/>
      <c r="CK507" s="375"/>
      <c r="CL507" s="375"/>
      <c r="CM507" s="375"/>
      <c r="CN507" s="375"/>
      <c r="CO507" s="375"/>
      <c r="CP507" s="375"/>
      <c r="CQ507" s="375"/>
      <c r="CR507" s="375"/>
      <c r="CS507" s="375"/>
      <c r="CT507" s="375"/>
      <c r="CU507" s="375"/>
      <c r="CV507" s="375"/>
      <c r="CW507" s="375"/>
      <c r="CX507" s="375"/>
      <c r="CY507" s="375"/>
      <c r="CZ507" s="375"/>
    </row>
    <row r="508" s="374" customFormat="true" ht="25.15" customHeight="true" x14ac:dyDescent="0.2">
      <c r="A508" s="450"/>
      <c r="B508" s="450"/>
      <c r="C508" s="1221" t="s">
        <v>769</v>
      </c>
      <c r="D508" s="1222"/>
      <c r="E508" s="1013">
        <v>1.5876965832617025E-4</v>
      </c>
      <c r="F508" s="20"/>
      <c r="G508" s="20"/>
      <c r="H508" s="1222" t="s">
        <v>551</v>
      </c>
      <c r="I508" s="1222"/>
      <c r="J508" s="1014">
        <v>7.1819634538185337E-4</v>
      </c>
      <c r="K508" s="20"/>
      <c r="L508" s="20"/>
      <c r="M508" s="1222" t="s">
        <v>727</v>
      </c>
      <c r="N508" s="1222"/>
      <c r="O508" s="1015">
        <v>0.19245574565063045</v>
      </c>
      <c r="P508" s="20"/>
      <c r="Q508" s="20"/>
      <c r="R508" s="375"/>
      <c r="Z508" s="375"/>
      <c r="AA508" s="375"/>
      <c r="AB508" s="375"/>
      <c r="AC508" s="375"/>
      <c r="AD508" s="375"/>
      <c r="AE508" s="375"/>
      <c r="AF508" s="375"/>
      <c r="AG508" s="375"/>
      <c r="AH508" s="375"/>
      <c r="AI508" s="375"/>
      <c r="AJ508" s="375"/>
      <c r="AK508" s="375"/>
      <c r="AL508" s="375"/>
      <c r="AM508" s="375"/>
      <c r="AN508" s="375"/>
      <c r="AO508" s="375"/>
      <c r="AP508" s="375"/>
      <c r="AQ508" s="375"/>
      <c r="AR508" s="375"/>
      <c r="AS508" s="375"/>
      <c r="AT508" s="375"/>
      <c r="AU508" s="375"/>
      <c r="AV508" s="375"/>
      <c r="AW508" s="375"/>
      <c r="AX508" s="375"/>
      <c r="AY508" s="375"/>
      <c r="AZ508" s="375"/>
      <c r="BB508" s="450"/>
      <c r="BZ508" s="375"/>
      <c r="CA508" s="375"/>
      <c r="CB508" s="375"/>
      <c r="CC508" s="375"/>
      <c r="CD508" s="375"/>
      <c r="CE508" s="375"/>
      <c r="CF508" s="375"/>
      <c r="CG508" s="375"/>
      <c r="CH508" s="375"/>
      <c r="CI508" s="375"/>
      <c r="CJ508" s="375"/>
      <c r="CK508" s="375"/>
      <c r="CL508" s="375"/>
      <c r="CM508" s="375"/>
      <c r="CN508" s="375"/>
      <c r="CO508" s="375"/>
      <c r="CP508" s="375"/>
      <c r="CQ508" s="375"/>
      <c r="CR508" s="375"/>
      <c r="CS508" s="375"/>
      <c r="CT508" s="375"/>
      <c r="CU508" s="375"/>
      <c r="CV508" s="375"/>
      <c r="CW508" s="375"/>
      <c r="CX508" s="375"/>
      <c r="CY508" s="375"/>
      <c r="CZ508" s="375"/>
    </row>
    <row r="509" s="374" customFormat="true" ht="25.15" customHeight="true" x14ac:dyDescent="0.2">
      <c r="A509" s="450"/>
      <c r="B509" s="450"/>
      <c r="C509" s="1221" t="s">
        <v>758</v>
      </c>
      <c r="D509" s="1222"/>
      <c r="E509" s="1021">
        <v>8.133126966636187E-5</v>
      </c>
      <c r="F509" s="20"/>
      <c r="G509" s="20"/>
      <c r="H509" s="1222" t="s">
        <v>554</v>
      </c>
      <c r="I509" s="1222"/>
      <c r="J509" s="1014">
        <v>2.3578107239143151E-4</v>
      </c>
      <c r="K509" s="20"/>
      <c r="L509" s="20"/>
      <c r="M509" s="1222" t="s">
        <v>729</v>
      </c>
      <c r="N509" s="1222"/>
      <c r="O509" s="1015">
        <v>0.11799420801375254</v>
      </c>
      <c r="P509" s="20"/>
      <c r="Q509" s="20"/>
      <c r="R509" s="375"/>
      <c r="Z509" s="375"/>
      <c r="AA509" s="375"/>
      <c r="AB509" s="375"/>
      <c r="AC509" s="375"/>
      <c r="AD509" s="375"/>
      <c r="AE509" s="375"/>
      <c r="AF509" s="375"/>
      <c r="AG509" s="375"/>
      <c r="AH509" s="375"/>
      <c r="AI509" s="375"/>
      <c r="AJ509" s="375"/>
      <c r="AK509" s="375"/>
      <c r="AL509" s="375"/>
      <c r="AM509" s="375"/>
      <c r="AN509" s="375"/>
      <c r="AO509" s="375"/>
      <c r="AP509" s="375"/>
      <c r="AQ509" s="375"/>
      <c r="AR509" s="375"/>
      <c r="AS509" s="375"/>
      <c r="AT509" s="375"/>
      <c r="AU509" s="375"/>
      <c r="AV509" s="375"/>
      <c r="AW509" s="375"/>
      <c r="AX509" s="375"/>
      <c r="AY509" s="375"/>
      <c r="AZ509" s="375"/>
      <c r="BB509" s="450"/>
      <c r="BZ509" s="375"/>
      <c r="CA509" s="375"/>
      <c r="CB509" s="375"/>
      <c r="CC509" s="375"/>
      <c r="CD509" s="375"/>
      <c r="CE509" s="375"/>
      <c r="CF509" s="375"/>
      <c r="CG509" s="375"/>
      <c r="CH509" s="375"/>
      <c r="CI509" s="375"/>
      <c r="CJ509" s="375"/>
      <c r="CK509" s="375"/>
      <c r="CL509" s="375"/>
      <c r="CM509" s="375"/>
      <c r="CN509" s="375"/>
      <c r="CO509" s="375"/>
      <c r="CP509" s="375"/>
      <c r="CQ509" s="375"/>
      <c r="CR509" s="375"/>
      <c r="CS509" s="375"/>
      <c r="CT509" s="375"/>
      <c r="CU509" s="375"/>
      <c r="CV509" s="375"/>
      <c r="CW509" s="375"/>
      <c r="CX509" s="375"/>
      <c r="CY509" s="375"/>
      <c r="CZ509" s="375"/>
    </row>
    <row r="510" s="374" customFormat="true" ht="25.15" customHeight="true" x14ac:dyDescent="0.2">
      <c r="A510" s="450"/>
      <c r="B510" s="450"/>
      <c r="C510" s="1221" t="s">
        <v>646</v>
      </c>
      <c r="D510" s="1222"/>
      <c r="E510" s="1013">
        <v>4.2369599576933424E-3</v>
      </c>
      <c r="F510" s="20"/>
      <c r="G510" s="20"/>
      <c r="H510" s="1222" t="s">
        <v>528</v>
      </c>
      <c r="I510" s="1222"/>
      <c r="J510" s="1014">
        <v>4.2454127719581472E-2</v>
      </c>
      <c r="K510" s="20"/>
      <c r="L510" s="20"/>
      <c r="M510" s="1222" t="s">
        <v>736</v>
      </c>
      <c r="N510" s="1222"/>
      <c r="O510" s="1015">
        <v>1.1303696019425843E-2</v>
      </c>
      <c r="P510" s="20"/>
      <c r="Q510" s="20"/>
      <c r="R510" s="375"/>
      <c r="Z510" s="375"/>
      <c r="AA510" s="375"/>
      <c r="AB510" s="375"/>
      <c r="AC510" s="375"/>
      <c r="AD510" s="375"/>
      <c r="AE510" s="375"/>
      <c r="AF510" s="375"/>
      <c r="AG510" s="375"/>
      <c r="AH510" s="375"/>
      <c r="AI510" s="375"/>
      <c r="AJ510" s="375"/>
      <c r="AK510" s="375"/>
      <c r="AL510" s="375"/>
      <c r="AM510" s="375"/>
      <c r="AN510" s="375"/>
      <c r="AO510" s="375"/>
      <c r="AP510" s="375"/>
      <c r="AQ510" s="375"/>
      <c r="AR510" s="375"/>
      <c r="AS510" s="375"/>
      <c r="AT510" s="375"/>
      <c r="AU510" s="375"/>
      <c r="AV510" s="375"/>
      <c r="AW510" s="375"/>
      <c r="AX510" s="375"/>
      <c r="AY510" s="375"/>
      <c r="AZ510" s="375"/>
      <c r="BB510" s="450"/>
      <c r="BZ510" s="375"/>
      <c r="CA510" s="375"/>
      <c r="CB510" s="375"/>
      <c r="CC510" s="375"/>
      <c r="CD510" s="375"/>
      <c r="CE510" s="375"/>
      <c r="CF510" s="375"/>
      <c r="CG510" s="375"/>
      <c r="CH510" s="375"/>
      <c r="CI510" s="375"/>
      <c r="CJ510" s="375"/>
      <c r="CK510" s="375"/>
      <c r="CL510" s="375"/>
      <c r="CM510" s="375"/>
      <c r="CN510" s="375"/>
      <c r="CO510" s="375"/>
      <c r="CP510" s="375"/>
      <c r="CQ510" s="375"/>
      <c r="CR510" s="375"/>
      <c r="CS510" s="375"/>
      <c r="CT510" s="375"/>
      <c r="CU510" s="375"/>
      <c r="CV510" s="375"/>
      <c r="CW510" s="375"/>
      <c r="CX510" s="375"/>
      <c r="CY510" s="375"/>
      <c r="CZ510" s="375"/>
    </row>
    <row r="511" s="374" customFormat="true" ht="25.15" customHeight="true" x14ac:dyDescent="0.2">
      <c r="A511" s="450"/>
      <c r="B511" s="450"/>
      <c r="C511" s="1221" t="s">
        <v>509</v>
      </c>
      <c r="D511" s="1222"/>
      <c r="E511" s="1013">
        <v>0.47042847387082132</v>
      </c>
      <c r="F511" s="20"/>
      <c r="G511" s="20"/>
      <c r="H511" s="1222" t="s">
        <v>546</v>
      </c>
      <c r="I511" s="1222"/>
      <c r="J511" s="1014">
        <v>2.118838887178304E-3</v>
      </c>
      <c r="K511" s="20"/>
      <c r="L511" s="20"/>
      <c r="M511" s="1222" t="s">
        <v>510</v>
      </c>
      <c r="N511" s="1222"/>
      <c r="O511" s="1015">
        <v>0.31289169372440812</v>
      </c>
      <c r="P511" s="20"/>
      <c r="Q511" s="20"/>
      <c r="R511" s="375"/>
      <c r="Z511" s="375"/>
      <c r="AA511" s="375"/>
      <c r="AB511" s="375"/>
      <c r="AC511" s="375"/>
      <c r="AD511" s="375"/>
      <c r="AE511" s="375"/>
      <c r="AF511" s="375"/>
      <c r="AG511" s="375"/>
      <c r="AH511" s="375"/>
      <c r="AI511" s="375"/>
      <c r="AJ511" s="375"/>
      <c r="AK511" s="375"/>
      <c r="AL511" s="375"/>
      <c r="AM511" s="375"/>
      <c r="AN511" s="375"/>
      <c r="AO511" s="375"/>
      <c r="AP511" s="375"/>
      <c r="AQ511" s="375"/>
      <c r="AR511" s="375"/>
      <c r="AS511" s="375"/>
      <c r="AT511" s="375"/>
      <c r="AU511" s="375"/>
      <c r="AV511" s="375"/>
      <c r="AW511" s="375"/>
      <c r="AX511" s="375"/>
      <c r="AY511" s="375"/>
      <c r="AZ511" s="375"/>
      <c r="BB511" s="450"/>
      <c r="BZ511" s="375"/>
      <c r="CA511" s="375"/>
      <c r="CB511" s="375"/>
      <c r="CC511" s="375"/>
      <c r="CD511" s="375"/>
      <c r="CE511" s="375"/>
      <c r="CF511" s="375"/>
      <c r="CG511" s="375"/>
      <c r="CH511" s="375"/>
      <c r="CI511" s="375"/>
      <c r="CJ511" s="375"/>
      <c r="CK511" s="375"/>
      <c r="CL511" s="375"/>
      <c r="CM511" s="375"/>
      <c r="CN511" s="375"/>
      <c r="CO511" s="375"/>
      <c r="CP511" s="375"/>
      <c r="CQ511" s="375"/>
      <c r="CR511" s="375"/>
      <c r="CS511" s="375"/>
      <c r="CT511" s="375"/>
      <c r="CU511" s="375"/>
      <c r="CV511" s="375"/>
      <c r="CW511" s="375"/>
      <c r="CX511" s="375"/>
      <c r="CY511" s="375"/>
      <c r="CZ511" s="375"/>
    </row>
    <row r="512" s="374" customFormat="true" ht="25.15" customHeight="true" x14ac:dyDescent="0.2">
      <c r="A512" s="450"/>
      <c r="B512" s="450"/>
      <c r="C512" s="1221" t="s">
        <v>551</v>
      </c>
      <c r="D512" s="1222"/>
      <c r="E512" s="1013">
        <v>1.8426617217611983E-3</v>
      </c>
      <c r="F512" s="20"/>
      <c r="G512" s="20"/>
      <c r="H512" s="1222" t="s">
        <v>541</v>
      </c>
      <c r="I512" s="1222"/>
      <c r="J512" s="1014">
        <v>3.4431460227993195E-4</v>
      </c>
      <c r="K512" s="20"/>
      <c r="L512" s="20"/>
      <c r="M512" s="1222" t="s">
        <v>539</v>
      </c>
      <c r="N512" s="1222"/>
      <c r="O512" s="1015">
        <v>5.1265074432037348E-3</v>
      </c>
      <c r="P512" s="20"/>
      <c r="Q512" s="20"/>
      <c r="R512" s="375"/>
      <c r="Z512" s="375"/>
      <c r="AA512" s="375"/>
      <c r="AB512" s="375"/>
      <c r="AC512" s="375"/>
      <c r="AD512" s="375"/>
      <c r="AE512" s="375"/>
      <c r="AF512" s="375"/>
      <c r="AG512" s="375"/>
      <c r="AH512" s="375"/>
      <c r="AI512" s="375"/>
      <c r="AJ512" s="375"/>
      <c r="AK512" s="375"/>
      <c r="AL512" s="375"/>
      <c r="AM512" s="375"/>
      <c r="AN512" s="375"/>
      <c r="AO512" s="375"/>
      <c r="AP512" s="375"/>
      <c r="AQ512" s="375"/>
      <c r="AR512" s="375"/>
      <c r="AS512" s="375"/>
      <c r="AT512" s="375"/>
      <c r="AU512" s="375"/>
      <c r="AV512" s="375"/>
      <c r="AW512" s="375"/>
      <c r="AX512" s="375"/>
      <c r="AY512" s="375"/>
      <c r="AZ512" s="375"/>
      <c r="BB512" s="450"/>
      <c r="BZ512" s="375"/>
      <c r="CA512" s="375"/>
      <c r="CB512" s="375"/>
      <c r="CC512" s="375"/>
      <c r="CD512" s="375"/>
      <c r="CE512" s="375"/>
      <c r="CF512" s="375"/>
      <c r="CG512" s="375"/>
      <c r="CH512" s="375"/>
      <c r="CI512" s="375"/>
      <c r="CJ512" s="375"/>
      <c r="CK512" s="375"/>
      <c r="CL512" s="375"/>
      <c r="CM512" s="375"/>
      <c r="CN512" s="375"/>
      <c r="CO512" s="375"/>
      <c r="CP512" s="375"/>
      <c r="CQ512" s="375"/>
      <c r="CR512" s="375"/>
      <c r="CS512" s="375"/>
      <c r="CT512" s="375"/>
      <c r="CU512" s="375"/>
      <c r="CV512" s="375"/>
      <c r="CW512" s="375"/>
      <c r="CX512" s="375"/>
      <c r="CY512" s="375"/>
      <c r="CZ512" s="375"/>
    </row>
    <row r="513" s="374" customFormat="true" ht="25.15" customHeight="true" x14ac:dyDescent="0.2">
      <c r="A513" s="450"/>
      <c r="B513" s="450"/>
      <c r="C513" s="1221" t="s">
        <v>554</v>
      </c>
      <c r="D513" s="1222"/>
      <c r="E513" s="1013">
        <v>9.8726260870694795E-4</v>
      </c>
      <c r="F513" s="20"/>
      <c r="G513" s="20"/>
      <c r="H513" s="1222" t="s">
        <v>755</v>
      </c>
      <c r="I513" s="1222"/>
      <c r="J513" s="1014">
        <v>2.4563746994329268E-3</v>
      </c>
      <c r="K513" s="20"/>
      <c r="L513" s="20"/>
      <c r="M513" s="1222" t="s">
        <v>750</v>
      </c>
      <c r="N513" s="1222"/>
      <c r="O513" s="1015">
        <v>2.1488379588930809E-4</v>
      </c>
      <c r="P513" s="20"/>
      <c r="Q513" s="20"/>
      <c r="R513" s="375"/>
      <c r="Z513" s="375"/>
      <c r="AA513" s="375"/>
      <c r="AB513" s="375"/>
      <c r="AC513" s="375"/>
      <c r="AD513" s="375"/>
      <c r="AE513" s="375"/>
      <c r="AF513" s="375"/>
      <c r="AG513" s="375"/>
      <c r="AH513" s="375"/>
      <c r="AI513" s="375"/>
      <c r="AJ513" s="375"/>
      <c r="AK513" s="375"/>
      <c r="AL513" s="375"/>
      <c r="AM513" s="375"/>
      <c r="AN513" s="375"/>
      <c r="AO513" s="375"/>
      <c r="AP513" s="375"/>
      <c r="AQ513" s="375"/>
      <c r="AR513" s="375"/>
      <c r="AS513" s="375"/>
      <c r="AT513" s="375"/>
      <c r="AU513" s="375"/>
      <c r="AV513" s="375"/>
      <c r="AW513" s="375"/>
      <c r="AX513" s="375"/>
      <c r="AY513" s="375"/>
      <c r="AZ513" s="375"/>
      <c r="BB513" s="450"/>
      <c r="BZ513" s="375"/>
      <c r="CA513" s="375"/>
      <c r="CB513" s="375"/>
      <c r="CC513" s="375"/>
      <c r="CD513" s="375"/>
      <c r="CE513" s="375"/>
      <c r="CF513" s="375"/>
      <c r="CG513" s="375"/>
      <c r="CH513" s="375"/>
      <c r="CI513" s="375"/>
      <c r="CJ513" s="375"/>
      <c r="CK513" s="375"/>
      <c r="CL513" s="375"/>
      <c r="CM513" s="375"/>
      <c r="CN513" s="375"/>
      <c r="CO513" s="375"/>
      <c r="CP513" s="375"/>
      <c r="CQ513" s="375"/>
      <c r="CR513" s="375"/>
      <c r="CS513" s="375"/>
      <c r="CT513" s="375"/>
      <c r="CU513" s="375"/>
      <c r="CV513" s="375"/>
      <c r="CW513" s="375"/>
      <c r="CX513" s="375"/>
      <c r="CY513" s="375"/>
      <c r="CZ513" s="375"/>
    </row>
    <row r="514" s="374" customFormat="true" ht="25.15" customHeight="true" x14ac:dyDescent="0.2">
      <c r="A514" s="450"/>
      <c r="B514" s="450"/>
      <c r="C514" s="1221" t="s">
        <v>528</v>
      </c>
      <c r="D514" s="1222"/>
      <c r="E514" s="1013">
        <v>7.343761419748894E-2</v>
      </c>
      <c r="F514" s="20"/>
      <c r="G514" s="20"/>
      <c r="H514" s="1222" t="s">
        <v>655</v>
      </c>
      <c r="I514" s="1222"/>
      <c r="J514" s="1014">
        <v>7.5651066760781011E-2</v>
      </c>
      <c r="K514" s="20"/>
      <c r="L514" s="20"/>
      <c r="M514" s="1222" t="s">
        <v>752</v>
      </c>
      <c r="N514" s="1222"/>
      <c r="O514" s="1015">
        <v>3.0527689390857497E-3</v>
      </c>
      <c r="P514" s="20"/>
      <c r="Q514" s="20"/>
      <c r="R514" s="375"/>
      <c r="Z514" s="375"/>
      <c r="AA514" s="375"/>
      <c r="AB514" s="375"/>
      <c r="AC514" s="375"/>
      <c r="AD514" s="375"/>
      <c r="AE514" s="375"/>
      <c r="AF514" s="375"/>
      <c r="AG514" s="375"/>
      <c r="AH514" s="375"/>
      <c r="AI514" s="375"/>
      <c r="AJ514" s="375"/>
      <c r="AK514" s="375"/>
      <c r="AL514" s="375"/>
      <c r="AM514" s="375"/>
      <c r="AN514" s="375"/>
      <c r="AO514" s="375"/>
      <c r="AP514" s="375"/>
      <c r="AQ514" s="375"/>
      <c r="AR514" s="375"/>
      <c r="AS514" s="375"/>
      <c r="AT514" s="375"/>
      <c r="AU514" s="375"/>
      <c r="AV514" s="375"/>
      <c r="AW514" s="375"/>
      <c r="AX514" s="375"/>
      <c r="AY514" s="375"/>
      <c r="AZ514" s="375"/>
      <c r="BB514" s="450"/>
      <c r="BZ514" s="375"/>
      <c r="CA514" s="375"/>
      <c r="CB514" s="375"/>
      <c r="CC514" s="375"/>
      <c r="CD514" s="375"/>
      <c r="CE514" s="375"/>
      <c r="CF514" s="375"/>
      <c r="CG514" s="375"/>
      <c r="CH514" s="375"/>
      <c r="CI514" s="375"/>
      <c r="CJ514" s="375"/>
      <c r="CK514" s="375"/>
      <c r="CL514" s="375"/>
      <c r="CM514" s="375"/>
      <c r="CN514" s="375"/>
      <c r="CO514" s="375"/>
      <c r="CP514" s="375"/>
      <c r="CQ514" s="375"/>
      <c r="CR514" s="375"/>
      <c r="CS514" s="375"/>
      <c r="CT514" s="375"/>
      <c r="CU514" s="375"/>
      <c r="CV514" s="375"/>
      <c r="CW514" s="375"/>
      <c r="CX514" s="375"/>
      <c r="CY514" s="375"/>
      <c r="CZ514" s="375"/>
    </row>
    <row r="515" s="374" customFormat="true" ht="25.15" customHeight="true" x14ac:dyDescent="0.2">
      <c r="A515" s="450"/>
      <c r="B515" s="450"/>
      <c r="C515" s="1221" t="s">
        <v>546</v>
      </c>
      <c r="D515" s="1222"/>
      <c r="E515" s="1013">
        <v>2.7633643158610378E-2</v>
      </c>
      <c r="F515" s="20"/>
      <c r="G515" s="20"/>
      <c r="H515" s="1222" t="s">
        <v>507</v>
      </c>
      <c r="I515" s="1222"/>
      <c r="J515" s="1014">
        <v>9.7771344493516842E-3</v>
      </c>
      <c r="K515" s="20"/>
      <c r="L515" s="20"/>
      <c r="M515" s="1222" t="s">
        <v>760</v>
      </c>
      <c r="N515" s="1222"/>
      <c r="O515" s="1024">
        <v>1.8910075817528542E-5</v>
      </c>
      <c r="P515" s="20"/>
      <c r="Q515" s="20"/>
      <c r="R515" s="375"/>
      <c r="Z515" s="375"/>
      <c r="AA515" s="375"/>
      <c r="AB515" s="375"/>
      <c r="AC515" s="375"/>
      <c r="AD515" s="375"/>
      <c r="AE515" s="375"/>
      <c r="AF515" s="375"/>
      <c r="AG515" s="375"/>
      <c r="AH515" s="375"/>
      <c r="AI515" s="375"/>
      <c r="AJ515" s="375"/>
      <c r="AK515" s="375"/>
      <c r="AL515" s="375"/>
      <c r="AM515" s="375"/>
      <c r="AN515" s="375"/>
      <c r="AO515" s="375"/>
      <c r="AP515" s="375"/>
      <c r="AQ515" s="375"/>
      <c r="AR515" s="375"/>
      <c r="AS515" s="375"/>
      <c r="AT515" s="375"/>
      <c r="AU515" s="375"/>
      <c r="AV515" s="375"/>
      <c r="AW515" s="375"/>
      <c r="AX515" s="375"/>
      <c r="AY515" s="375"/>
      <c r="AZ515" s="375"/>
      <c r="BB515" s="450"/>
      <c r="BZ515" s="375"/>
      <c r="CA515" s="375"/>
      <c r="CB515" s="375"/>
      <c r="CC515" s="375"/>
      <c r="CD515" s="375"/>
      <c r="CE515" s="375"/>
      <c r="CF515" s="375"/>
      <c r="CG515" s="375"/>
      <c r="CH515" s="375"/>
      <c r="CI515" s="375"/>
      <c r="CJ515" s="375"/>
      <c r="CK515" s="375"/>
      <c r="CL515" s="375"/>
      <c r="CM515" s="375"/>
      <c r="CN515" s="375"/>
      <c r="CO515" s="375"/>
      <c r="CP515" s="375"/>
      <c r="CQ515" s="375"/>
      <c r="CR515" s="375"/>
      <c r="CS515" s="375"/>
      <c r="CT515" s="375"/>
      <c r="CU515" s="375"/>
      <c r="CV515" s="375"/>
      <c r="CW515" s="375"/>
      <c r="CX515" s="375"/>
      <c r="CY515" s="375"/>
      <c r="CZ515" s="375"/>
    </row>
    <row r="516" s="374" customFormat="true" ht="25.15" customHeight="true" x14ac:dyDescent="0.2">
      <c r="A516" s="450"/>
      <c r="B516" s="450"/>
      <c r="C516" s="1221" t="s">
        <v>541</v>
      </c>
      <c r="D516" s="1222"/>
      <c r="E516" s="1021">
        <v>3.3356909047924079E-6</v>
      </c>
      <c r="F516" s="20"/>
      <c r="G516" s="20"/>
      <c r="H516" s="1222" t="s">
        <v>623</v>
      </c>
      <c r="I516" s="1222"/>
      <c r="J516" s="1014">
        <v>1.7897594949571966E-2</v>
      </c>
      <c r="K516" s="20"/>
      <c r="L516" s="20"/>
      <c r="M516" s="1222" t="s">
        <v>770</v>
      </c>
      <c r="N516" s="1222"/>
      <c r="O516" s="1015">
        <v>1.500581063402841E-4</v>
      </c>
      <c r="P516" s="20"/>
      <c r="Q516" s="20"/>
      <c r="R516" s="375"/>
      <c r="Z516" s="375"/>
      <c r="AA516" s="375"/>
      <c r="AB516" s="375"/>
      <c r="AC516" s="375"/>
      <c r="AD516" s="375"/>
      <c r="AE516" s="375"/>
      <c r="AF516" s="375"/>
      <c r="AG516" s="375"/>
      <c r="AH516" s="375"/>
      <c r="AI516" s="375"/>
      <c r="AJ516" s="375"/>
      <c r="AK516" s="375"/>
      <c r="AL516" s="375"/>
      <c r="AM516" s="375"/>
      <c r="AN516" s="375"/>
      <c r="AO516" s="375"/>
      <c r="AP516" s="375"/>
      <c r="AQ516" s="375"/>
      <c r="AR516" s="375"/>
      <c r="AS516" s="375"/>
      <c r="AT516" s="375"/>
      <c r="AU516" s="375"/>
      <c r="AV516" s="375"/>
      <c r="AW516" s="375"/>
      <c r="AX516" s="375"/>
      <c r="AY516" s="375"/>
      <c r="AZ516" s="375"/>
      <c r="BB516" s="450"/>
      <c r="BZ516" s="375"/>
      <c r="CA516" s="375"/>
      <c r="CB516" s="375"/>
      <c r="CC516" s="375"/>
      <c r="CD516" s="375"/>
      <c r="CE516" s="375"/>
      <c r="CF516" s="375"/>
      <c r="CG516" s="375"/>
      <c r="CH516" s="375"/>
      <c r="CI516" s="375"/>
      <c r="CJ516" s="375"/>
      <c r="CK516" s="375"/>
      <c r="CL516" s="375"/>
      <c r="CM516" s="375"/>
      <c r="CN516" s="375"/>
      <c r="CO516" s="375"/>
      <c r="CP516" s="375"/>
      <c r="CQ516" s="375"/>
      <c r="CR516" s="375"/>
      <c r="CS516" s="375"/>
      <c r="CT516" s="375"/>
      <c r="CU516" s="375"/>
      <c r="CV516" s="375"/>
      <c r="CW516" s="375"/>
      <c r="CX516" s="375"/>
      <c r="CY516" s="375"/>
      <c r="CZ516" s="375"/>
    </row>
    <row r="517" s="374" customFormat="true" ht="25.15" customHeight="true" x14ac:dyDescent="0.2">
      <c r="A517" s="450"/>
      <c r="B517" s="450"/>
      <c r="C517" s="1221" t="s">
        <v>755</v>
      </c>
      <c r="D517" s="1222"/>
      <c r="E517" s="1013">
        <v>1.5889778388714637E-3</v>
      </c>
      <c r="F517" s="20"/>
      <c r="G517" s="20"/>
      <c r="H517" s="1222" t="s">
        <v>628</v>
      </c>
      <c r="I517" s="1222"/>
      <c r="J517" s="1014">
        <v>3.7023254548326376E-2</v>
      </c>
      <c r="K517" s="20"/>
      <c r="L517" s="20"/>
      <c r="M517" s="1222" t="s">
        <v>521</v>
      </c>
      <c r="N517" s="1222"/>
      <c r="O517" s="1015">
        <v>7.6579021617487669E-2</v>
      </c>
      <c r="P517" s="20"/>
      <c r="Q517" s="20"/>
      <c r="R517" s="375"/>
      <c r="Z517" s="375"/>
      <c r="AA517" s="375"/>
      <c r="AB517" s="375"/>
      <c r="AC517" s="375"/>
      <c r="AD517" s="375"/>
      <c r="AE517" s="375"/>
      <c r="AF517" s="375"/>
      <c r="AG517" s="375"/>
      <c r="AH517" s="375"/>
      <c r="AI517" s="375"/>
      <c r="AJ517" s="375"/>
      <c r="AK517" s="375"/>
      <c r="AL517" s="375"/>
      <c r="AM517" s="375"/>
      <c r="AN517" s="375"/>
      <c r="AO517" s="375"/>
      <c r="AP517" s="375"/>
      <c r="AQ517" s="375"/>
      <c r="AR517" s="375"/>
      <c r="AS517" s="375"/>
      <c r="AT517" s="375"/>
      <c r="AU517" s="375"/>
      <c r="AV517" s="375"/>
      <c r="AW517" s="375"/>
      <c r="AX517" s="375"/>
      <c r="AY517" s="375"/>
      <c r="AZ517" s="375"/>
      <c r="BB517" s="450"/>
      <c r="BZ517" s="375"/>
      <c r="CA517" s="375"/>
      <c r="CB517" s="375"/>
      <c r="CC517" s="375"/>
      <c r="CD517" s="375"/>
      <c r="CE517" s="375"/>
      <c r="CF517" s="375"/>
      <c r="CG517" s="375"/>
      <c r="CH517" s="375"/>
      <c r="CI517" s="375"/>
      <c r="CJ517" s="375"/>
      <c r="CK517" s="375"/>
      <c r="CL517" s="375"/>
      <c r="CM517" s="375"/>
      <c r="CN517" s="375"/>
      <c r="CO517" s="375"/>
      <c r="CP517" s="375"/>
      <c r="CQ517" s="375"/>
      <c r="CR517" s="375"/>
      <c r="CS517" s="375"/>
      <c r="CT517" s="375"/>
      <c r="CU517" s="375"/>
      <c r="CV517" s="375"/>
      <c r="CW517" s="375"/>
      <c r="CX517" s="375"/>
      <c r="CY517" s="375"/>
      <c r="CZ517" s="375"/>
    </row>
    <row r="518" s="374" customFormat="true" ht="25.15" customHeight="true" x14ac:dyDescent="0.2">
      <c r="A518" s="450"/>
      <c r="B518" s="450"/>
      <c r="C518" s="1221" t="s">
        <v>655</v>
      </c>
      <c r="D518" s="1222"/>
      <c r="E518" s="1013">
        <v>5.5785192620538939E-3</v>
      </c>
      <c r="F518" s="20"/>
      <c r="G518" s="20"/>
      <c r="H518" s="1222" t="s">
        <v>737</v>
      </c>
      <c r="I518" s="1222"/>
      <c r="J518" s="1014">
        <v>4.3076179263880961E-3</v>
      </c>
      <c r="K518" s="20"/>
      <c r="L518" s="20"/>
      <c r="M518" s="1222" t="s">
        <v>511</v>
      </c>
      <c r="N518" s="1222"/>
      <c r="O518" s="1015">
        <v>0.37839998187923629</v>
      </c>
      <c r="P518" s="20"/>
      <c r="Q518" s="20"/>
      <c r="R518" s="375"/>
      <c r="Z518" s="375"/>
      <c r="AA518" s="375"/>
      <c r="AB518" s="375"/>
      <c r="AC518" s="375"/>
      <c r="AD518" s="375"/>
      <c r="AE518" s="375"/>
      <c r="AF518" s="375"/>
      <c r="AG518" s="375"/>
      <c r="AH518" s="375"/>
      <c r="AI518" s="375"/>
      <c r="AJ518" s="375"/>
      <c r="AK518" s="375"/>
      <c r="AL518" s="375"/>
      <c r="AM518" s="375"/>
      <c r="AN518" s="375"/>
      <c r="AO518" s="375"/>
      <c r="AP518" s="375"/>
      <c r="AQ518" s="375"/>
      <c r="AR518" s="375"/>
      <c r="AS518" s="375"/>
      <c r="AT518" s="375"/>
      <c r="AU518" s="375"/>
      <c r="AV518" s="375"/>
      <c r="AW518" s="375"/>
      <c r="AX518" s="375"/>
      <c r="AY518" s="375"/>
      <c r="AZ518" s="375"/>
      <c r="BB518" s="450"/>
      <c r="BZ518" s="375"/>
      <c r="CA518" s="375"/>
      <c r="CB518" s="375"/>
      <c r="CC518" s="375"/>
      <c r="CD518" s="375"/>
      <c r="CE518" s="375"/>
      <c r="CF518" s="375"/>
      <c r="CG518" s="375"/>
      <c r="CH518" s="375"/>
      <c r="CI518" s="375"/>
      <c r="CJ518" s="375"/>
      <c r="CK518" s="375"/>
      <c r="CL518" s="375"/>
      <c r="CM518" s="375"/>
      <c r="CN518" s="375"/>
      <c r="CO518" s="375"/>
      <c r="CP518" s="375"/>
      <c r="CQ518" s="375"/>
      <c r="CR518" s="375"/>
      <c r="CS518" s="375"/>
      <c r="CT518" s="375"/>
      <c r="CU518" s="375"/>
      <c r="CV518" s="375"/>
      <c r="CW518" s="375"/>
      <c r="CX518" s="375"/>
      <c r="CY518" s="375"/>
      <c r="CZ518" s="375"/>
    </row>
    <row r="519" s="374" customFormat="true" ht="25.15" customHeight="true" x14ac:dyDescent="0.2">
      <c r="A519" s="450"/>
      <c r="B519" s="450"/>
      <c r="C519" s="1221" t="s">
        <v>507</v>
      </c>
      <c r="D519" s="1222"/>
      <c r="E519" s="1013">
        <v>2.3986687864134618E-2</v>
      </c>
      <c r="F519" s="20"/>
      <c r="G519" s="20"/>
      <c r="H519" s="1222" t="s">
        <v>656</v>
      </c>
      <c r="I519" s="1222"/>
      <c r="J519" s="1014">
        <v>6.3764854459963617E-3</v>
      </c>
      <c r="K519" s="20"/>
      <c r="L519" s="20"/>
      <c r="M519" s="1222" t="s">
        <v>747</v>
      </c>
      <c r="N519" s="1222"/>
      <c r="O519" s="1015">
        <v>5.6105869840289754E-3</v>
      </c>
      <c r="P519" s="20"/>
      <c r="Q519" s="20"/>
      <c r="R519" s="375"/>
      <c r="Z519" s="375"/>
      <c r="AA519" s="375"/>
      <c r="AB519" s="375"/>
      <c r="AC519" s="375"/>
      <c r="AD519" s="375"/>
      <c r="AE519" s="375"/>
      <c r="AF519" s="375"/>
      <c r="AG519" s="375"/>
      <c r="AH519" s="375"/>
      <c r="AI519" s="375"/>
      <c r="AJ519" s="375"/>
      <c r="AK519" s="375"/>
      <c r="AL519" s="375"/>
      <c r="AM519" s="375"/>
      <c r="AN519" s="375"/>
      <c r="AO519" s="375"/>
      <c r="AP519" s="375"/>
      <c r="AQ519" s="375"/>
      <c r="AR519" s="375"/>
      <c r="AS519" s="375"/>
      <c r="AT519" s="375"/>
      <c r="AU519" s="375"/>
      <c r="AV519" s="375"/>
      <c r="AW519" s="375"/>
      <c r="AX519" s="375"/>
      <c r="AY519" s="375"/>
      <c r="AZ519" s="375"/>
      <c r="BB519" s="450"/>
      <c r="BZ519" s="375"/>
      <c r="CA519" s="375"/>
      <c r="CB519" s="375"/>
      <c r="CC519" s="375"/>
      <c r="CD519" s="375"/>
      <c r="CE519" s="375"/>
      <c r="CF519" s="375"/>
      <c r="CG519" s="375"/>
      <c r="CH519" s="375"/>
      <c r="CI519" s="375"/>
      <c r="CJ519" s="375"/>
      <c r="CK519" s="375"/>
      <c r="CL519" s="375"/>
      <c r="CM519" s="375"/>
      <c r="CN519" s="375"/>
      <c r="CO519" s="375"/>
      <c r="CP519" s="375"/>
      <c r="CQ519" s="375"/>
      <c r="CR519" s="375"/>
      <c r="CS519" s="375"/>
      <c r="CT519" s="375"/>
      <c r="CU519" s="375"/>
      <c r="CV519" s="375"/>
      <c r="CW519" s="375"/>
      <c r="CX519" s="375"/>
      <c r="CY519" s="375"/>
      <c r="CZ519" s="375"/>
    </row>
    <row r="520" s="374" customFormat="true" ht="25.15" customHeight="true" x14ac:dyDescent="0.2">
      <c r="A520" s="450"/>
      <c r="B520" s="450"/>
      <c r="C520" s="1221" t="s">
        <v>623</v>
      </c>
      <c r="D520" s="1222"/>
      <c r="E520" s="1013">
        <v>7.1271044840310285E-2</v>
      </c>
      <c r="F520" s="20"/>
      <c r="G520" s="20"/>
      <c r="H520" s="1222" t="s">
        <v>657</v>
      </c>
      <c r="I520" s="1222"/>
      <c r="J520" s="1014">
        <v>1.0381519513819134E-4</v>
      </c>
      <c r="K520" s="20"/>
      <c r="L520" s="20"/>
      <c r="M520" s="1222" t="s">
        <v>547</v>
      </c>
      <c r="N520" s="1222"/>
      <c r="O520" s="1015">
        <v>3.6760896686126826E-3</v>
      </c>
      <c r="P520" s="20"/>
      <c r="Q520" s="20"/>
      <c r="R520" s="375"/>
      <c r="Z520" s="375"/>
      <c r="AA520" s="375"/>
      <c r="AB520" s="375"/>
      <c r="AC520" s="375"/>
      <c r="AD520" s="375"/>
      <c r="AE520" s="375"/>
      <c r="AF520" s="375"/>
      <c r="AG520" s="375"/>
      <c r="AH520" s="375"/>
      <c r="AI520" s="375"/>
      <c r="AJ520" s="375"/>
      <c r="AK520" s="375"/>
      <c r="AL520" s="375"/>
      <c r="AM520" s="375"/>
      <c r="AN520" s="375"/>
      <c r="AO520" s="375"/>
      <c r="AP520" s="375"/>
      <c r="AQ520" s="375"/>
      <c r="AR520" s="375"/>
      <c r="AS520" s="375"/>
      <c r="AT520" s="375"/>
      <c r="AU520" s="375"/>
      <c r="AV520" s="375"/>
      <c r="AW520" s="375"/>
      <c r="AX520" s="375"/>
      <c r="AY520" s="375"/>
      <c r="AZ520" s="375"/>
      <c r="BB520" s="450"/>
      <c r="BZ520" s="375"/>
      <c r="CA520" s="375"/>
      <c r="CB520" s="375"/>
      <c r="CC520" s="375"/>
      <c r="CD520" s="375"/>
      <c r="CE520" s="375"/>
      <c r="CF520" s="375"/>
      <c r="CG520" s="375"/>
      <c r="CH520" s="375"/>
      <c r="CI520" s="375"/>
      <c r="CJ520" s="375"/>
      <c r="CK520" s="375"/>
      <c r="CL520" s="375"/>
      <c r="CM520" s="375"/>
      <c r="CN520" s="375"/>
      <c r="CO520" s="375"/>
      <c r="CP520" s="375"/>
      <c r="CQ520" s="375"/>
      <c r="CR520" s="375"/>
      <c r="CS520" s="375"/>
      <c r="CT520" s="375"/>
      <c r="CU520" s="375"/>
      <c r="CV520" s="375"/>
      <c r="CW520" s="375"/>
      <c r="CX520" s="375"/>
      <c r="CY520" s="375"/>
      <c r="CZ520" s="375"/>
    </row>
    <row r="521" s="374" customFormat="true" ht="25.15" customHeight="true" x14ac:dyDescent="0.2">
      <c r="A521" s="450"/>
      <c r="B521" s="450"/>
      <c r="C521" s="1221" t="s">
        <v>628</v>
      </c>
      <c r="D521" s="1222"/>
      <c r="E521" s="1013">
        <v>5.5051163769353388E-3</v>
      </c>
      <c r="F521" s="20"/>
      <c r="G521" s="20"/>
      <c r="H521" s="1222" t="s">
        <v>728</v>
      </c>
      <c r="I521" s="1222"/>
      <c r="J521" s="1014">
        <v>4.9607684361371911E-2</v>
      </c>
      <c r="K521" s="20"/>
      <c r="L521" s="20"/>
      <c r="M521" s="1222" t="s">
        <v>620</v>
      </c>
      <c r="N521" s="1222"/>
      <c r="O521" s="1015">
        <v>1.2948691638021828E-2</v>
      </c>
      <c r="P521" s="20"/>
      <c r="Q521" s="20"/>
      <c r="R521" s="375"/>
      <c r="Z521" s="375"/>
      <c r="AA521" s="375"/>
      <c r="AB521" s="375"/>
      <c r="AC521" s="375"/>
      <c r="AD521" s="375"/>
      <c r="AE521" s="375"/>
      <c r="AF521" s="375"/>
      <c r="AG521" s="375"/>
      <c r="AH521" s="375"/>
      <c r="AI521" s="375"/>
      <c r="AJ521" s="375"/>
      <c r="AK521" s="375"/>
      <c r="AL521" s="375"/>
      <c r="AM521" s="375"/>
      <c r="AN521" s="375"/>
      <c r="AO521" s="375"/>
      <c r="AP521" s="375"/>
      <c r="AQ521" s="375"/>
      <c r="AR521" s="375"/>
      <c r="AS521" s="375"/>
      <c r="AT521" s="375"/>
      <c r="AU521" s="375"/>
      <c r="AV521" s="375"/>
      <c r="AW521" s="375"/>
      <c r="AX521" s="375"/>
      <c r="AY521" s="375"/>
      <c r="AZ521" s="375"/>
      <c r="BB521" s="450"/>
      <c r="BZ521" s="375"/>
      <c r="CA521" s="375"/>
      <c r="CB521" s="375"/>
      <c r="CC521" s="375"/>
      <c r="CD521" s="375"/>
      <c r="CE521" s="375"/>
      <c r="CF521" s="375"/>
      <c r="CG521" s="375"/>
      <c r="CH521" s="375"/>
      <c r="CI521" s="375"/>
      <c r="CJ521" s="375"/>
      <c r="CK521" s="375"/>
      <c r="CL521" s="375"/>
      <c r="CM521" s="375"/>
      <c r="CN521" s="375"/>
      <c r="CO521" s="375"/>
      <c r="CP521" s="375"/>
      <c r="CQ521" s="375"/>
      <c r="CR521" s="375"/>
      <c r="CS521" s="375"/>
      <c r="CT521" s="375"/>
      <c r="CU521" s="375"/>
      <c r="CV521" s="375"/>
      <c r="CW521" s="375"/>
      <c r="CX521" s="375"/>
      <c r="CY521" s="375"/>
      <c r="CZ521" s="375"/>
    </row>
    <row r="522" s="374" customFormat="true" ht="25.15" customHeight="true" x14ac:dyDescent="0.2">
      <c r="A522" s="450"/>
      <c r="B522" s="450"/>
      <c r="C522" s="1221" t="s">
        <v>737</v>
      </c>
      <c r="D522" s="1222"/>
      <c r="E522" s="1013">
        <v>4.1088640665369942E-2</v>
      </c>
      <c r="F522" s="20"/>
      <c r="G522" s="20"/>
      <c r="H522" s="1222" t="s">
        <v>670</v>
      </c>
      <c r="I522" s="1222"/>
      <c r="J522" s="1014">
        <v>1.0064287217231519E-3</v>
      </c>
      <c r="K522" s="20"/>
      <c r="L522" s="20"/>
      <c r="M522" s="1222" t="s">
        <v>746</v>
      </c>
      <c r="N522" s="1222"/>
      <c r="O522" s="1015">
        <v>1.1591929811205729E-3</v>
      </c>
      <c r="P522" s="20"/>
      <c r="Q522" s="20"/>
      <c r="R522" s="375"/>
      <c r="Z522" s="375"/>
      <c r="AA522" s="375"/>
      <c r="AB522" s="375"/>
      <c r="AC522" s="375"/>
      <c r="AD522" s="375"/>
      <c r="AE522" s="375"/>
      <c r="AF522" s="375"/>
      <c r="AG522" s="375"/>
      <c r="AH522" s="375"/>
      <c r="AI522" s="375"/>
      <c r="AJ522" s="375"/>
      <c r="AK522" s="375"/>
      <c r="AL522" s="375"/>
      <c r="AM522" s="375"/>
      <c r="AN522" s="375"/>
      <c r="AO522" s="375"/>
      <c r="AP522" s="375"/>
      <c r="AQ522" s="375"/>
      <c r="AR522" s="375"/>
      <c r="AS522" s="375"/>
      <c r="AT522" s="375"/>
      <c r="AU522" s="375"/>
      <c r="AV522" s="375"/>
      <c r="AW522" s="375"/>
      <c r="AX522" s="375"/>
      <c r="AY522" s="375"/>
      <c r="AZ522" s="375"/>
      <c r="BB522" s="450"/>
      <c r="BZ522" s="375"/>
      <c r="CA522" s="375"/>
      <c r="CB522" s="375"/>
      <c r="CC522" s="375"/>
      <c r="CD522" s="375"/>
      <c r="CE522" s="375"/>
      <c r="CF522" s="375"/>
      <c r="CG522" s="375"/>
      <c r="CH522" s="375"/>
      <c r="CI522" s="375"/>
      <c r="CJ522" s="375"/>
      <c r="CK522" s="375"/>
      <c r="CL522" s="375"/>
      <c r="CM522" s="375"/>
      <c r="CN522" s="375"/>
      <c r="CO522" s="375"/>
      <c r="CP522" s="375"/>
      <c r="CQ522" s="375"/>
      <c r="CR522" s="375"/>
      <c r="CS522" s="375"/>
      <c r="CT522" s="375"/>
      <c r="CU522" s="375"/>
      <c r="CV522" s="375"/>
      <c r="CW522" s="375"/>
      <c r="CX522" s="375"/>
      <c r="CY522" s="375"/>
      <c r="CZ522" s="375"/>
    </row>
    <row r="523" s="374" customFormat="true" ht="25.15" customHeight="true" x14ac:dyDescent="0.2">
      <c r="A523" s="450"/>
      <c r="B523" s="450"/>
      <c r="C523" s="1221" t="s">
        <v>656</v>
      </c>
      <c r="D523" s="1222"/>
      <c r="E523" s="1013">
        <v>1.372263522633518E-2</v>
      </c>
      <c r="F523" s="20"/>
      <c r="G523" s="20"/>
      <c r="H523" s="1222" t="s">
        <v>749</v>
      </c>
      <c r="I523" s="1222"/>
      <c r="J523" s="1014">
        <v>3.7472724463504018E-3</v>
      </c>
      <c r="K523" s="20"/>
      <c r="L523" s="20"/>
      <c r="M523" s="1222" t="s">
        <v>514</v>
      </c>
      <c r="N523" s="1222"/>
      <c r="O523" s="1015">
        <v>1.9736298729373086E-2</v>
      </c>
      <c r="P523" s="20"/>
      <c r="Q523" s="20"/>
      <c r="R523" s="375"/>
      <c r="Z523" s="375"/>
      <c r="AA523" s="375"/>
      <c r="AB523" s="375"/>
      <c r="AC523" s="375"/>
      <c r="AD523" s="375"/>
      <c r="AE523" s="375"/>
      <c r="AF523" s="375"/>
      <c r="AG523" s="375"/>
      <c r="AH523" s="375"/>
      <c r="AI523" s="375"/>
      <c r="AJ523" s="375"/>
      <c r="AK523" s="375"/>
      <c r="AL523" s="375"/>
      <c r="AM523" s="375"/>
      <c r="AN523" s="375"/>
      <c r="AO523" s="375"/>
      <c r="AP523" s="375"/>
      <c r="AQ523" s="375"/>
      <c r="AR523" s="375"/>
      <c r="AS523" s="375"/>
      <c r="AT523" s="375"/>
      <c r="AU523" s="375"/>
      <c r="AV523" s="375"/>
      <c r="AW523" s="375"/>
      <c r="AX523" s="375"/>
      <c r="AY523" s="375"/>
      <c r="AZ523" s="375"/>
      <c r="BB523" s="450"/>
      <c r="BZ523" s="375"/>
      <c r="CA523" s="375"/>
      <c r="CB523" s="375"/>
      <c r="CC523" s="375"/>
      <c r="CD523" s="375"/>
      <c r="CE523" s="375"/>
      <c r="CF523" s="375"/>
      <c r="CG523" s="375"/>
      <c r="CH523" s="375"/>
      <c r="CI523" s="375"/>
      <c r="CJ523" s="375"/>
      <c r="CK523" s="375"/>
      <c r="CL523" s="375"/>
      <c r="CM523" s="375"/>
      <c r="CN523" s="375"/>
      <c r="CO523" s="375"/>
      <c r="CP523" s="375"/>
      <c r="CQ523" s="375"/>
      <c r="CR523" s="375"/>
      <c r="CS523" s="375"/>
      <c r="CT523" s="375"/>
      <c r="CU523" s="375"/>
      <c r="CV523" s="375"/>
      <c r="CW523" s="375"/>
      <c r="CX523" s="375"/>
      <c r="CY523" s="375"/>
      <c r="CZ523" s="375"/>
    </row>
    <row r="524" s="374" customFormat="true" ht="25.15" customHeight="true" x14ac:dyDescent="0.2">
      <c r="A524" s="450"/>
      <c r="B524" s="450"/>
      <c r="C524" s="1221" t="s">
        <v>657</v>
      </c>
      <c r="D524" s="1222"/>
      <c r="E524" s="1021">
        <v>5.7920769469777203E-5</v>
      </c>
      <c r="F524" s="20"/>
      <c r="G524" s="20"/>
      <c r="H524" s="1222" t="s">
        <v>759</v>
      </c>
      <c r="I524" s="1222"/>
      <c r="J524" s="1014">
        <v>2.9324380532627409E-4</v>
      </c>
      <c r="K524" s="20"/>
      <c r="L524" s="20"/>
      <c r="M524" s="1222" t="s">
        <v>744</v>
      </c>
      <c r="N524" s="1222"/>
      <c r="O524" s="1015">
        <v>7.5848281404875028E-3</v>
      </c>
      <c r="P524" s="20"/>
      <c r="Q524" s="20"/>
      <c r="R524" s="375"/>
      <c r="Z524" s="375"/>
      <c r="AA524" s="375"/>
      <c r="AB524" s="375"/>
      <c r="AC524" s="375"/>
      <c r="AD524" s="375"/>
      <c r="AE524" s="375"/>
      <c r="AF524" s="375"/>
      <c r="AG524" s="375"/>
      <c r="AH524" s="375"/>
      <c r="AI524" s="375"/>
      <c r="AJ524" s="375"/>
      <c r="AK524" s="375"/>
      <c r="AL524" s="375"/>
      <c r="AM524" s="375"/>
      <c r="AN524" s="375"/>
      <c r="AO524" s="375"/>
      <c r="AP524" s="375"/>
      <c r="AQ524" s="375"/>
      <c r="AR524" s="375"/>
      <c r="AS524" s="375"/>
      <c r="AT524" s="375"/>
      <c r="AU524" s="375"/>
      <c r="AV524" s="375"/>
      <c r="AW524" s="375"/>
      <c r="AX524" s="375"/>
      <c r="AY524" s="375"/>
      <c r="AZ524" s="375"/>
      <c r="BB524" s="450"/>
      <c r="BZ524" s="375"/>
      <c r="CA524" s="375"/>
      <c r="CB524" s="375"/>
      <c r="CC524" s="375"/>
      <c r="CD524" s="375"/>
      <c r="CE524" s="375"/>
      <c r="CF524" s="375"/>
      <c r="CG524" s="375"/>
      <c r="CH524" s="375"/>
      <c r="CI524" s="375"/>
      <c r="CJ524" s="375"/>
      <c r="CK524" s="375"/>
      <c r="CL524" s="375"/>
      <c r="CM524" s="375"/>
      <c r="CN524" s="375"/>
      <c r="CO524" s="375"/>
      <c r="CP524" s="375"/>
      <c r="CQ524" s="375"/>
      <c r="CR524" s="375"/>
      <c r="CS524" s="375"/>
      <c r="CT524" s="375"/>
      <c r="CU524" s="375"/>
      <c r="CV524" s="375"/>
      <c r="CW524" s="375"/>
      <c r="CX524" s="375"/>
      <c r="CY524" s="375"/>
      <c r="CZ524" s="375"/>
    </row>
    <row r="525" s="374" customFormat="true" ht="25.15" customHeight="true" x14ac:dyDescent="0.2">
      <c r="A525" s="450"/>
      <c r="B525" s="450"/>
      <c r="C525" s="1221" t="s">
        <v>728</v>
      </c>
      <c r="D525" s="1222"/>
      <c r="E525" s="1013">
        <v>2.7442905924018001E-2</v>
      </c>
      <c r="F525" s="20"/>
      <c r="G525" s="20"/>
      <c r="H525" s="1222" t="s">
        <v>591</v>
      </c>
      <c r="I525" s="1222"/>
      <c r="J525" s="1014">
        <v>0.24410736210604503</v>
      </c>
      <c r="K525" s="20"/>
      <c r="L525" s="20"/>
      <c r="M525" s="1222" t="s">
        <v>536</v>
      </c>
      <c r="N525" s="1222"/>
      <c r="O525" s="1015">
        <v>9.8976147587514461E-3</v>
      </c>
      <c r="P525" s="20"/>
      <c r="Q525" s="20"/>
      <c r="R525" s="375"/>
      <c r="Z525" s="375"/>
      <c r="AA525" s="375"/>
      <c r="AB525" s="375"/>
      <c r="AC525" s="375"/>
      <c r="AD525" s="375"/>
      <c r="AE525" s="375"/>
      <c r="AF525" s="375"/>
      <c r="AG525" s="375"/>
      <c r="AH525" s="375"/>
      <c r="AI525" s="375"/>
      <c r="AJ525" s="375"/>
      <c r="AK525" s="375"/>
      <c r="AL525" s="375"/>
      <c r="AM525" s="375"/>
      <c r="AN525" s="375"/>
      <c r="AO525" s="375"/>
      <c r="AP525" s="375"/>
      <c r="AQ525" s="375"/>
      <c r="AR525" s="375"/>
      <c r="AS525" s="375"/>
      <c r="AT525" s="375"/>
      <c r="AU525" s="375"/>
      <c r="AV525" s="375"/>
      <c r="AW525" s="375"/>
      <c r="AX525" s="375"/>
      <c r="AY525" s="375"/>
      <c r="AZ525" s="375"/>
      <c r="BB525" s="450"/>
      <c r="BZ525" s="375"/>
      <c r="CA525" s="375"/>
      <c r="CB525" s="375"/>
      <c r="CC525" s="375"/>
      <c r="CD525" s="375"/>
      <c r="CE525" s="375"/>
      <c r="CF525" s="375"/>
      <c r="CG525" s="375"/>
      <c r="CH525" s="375"/>
      <c r="CI525" s="375"/>
      <c r="CJ525" s="375"/>
      <c r="CK525" s="375"/>
      <c r="CL525" s="375"/>
      <c r="CM525" s="375"/>
      <c r="CN525" s="375"/>
      <c r="CO525" s="375"/>
      <c r="CP525" s="375"/>
      <c r="CQ525" s="375"/>
      <c r="CR525" s="375"/>
      <c r="CS525" s="375"/>
      <c r="CT525" s="375"/>
      <c r="CU525" s="375"/>
      <c r="CV525" s="375"/>
      <c r="CW525" s="375"/>
      <c r="CX525" s="375"/>
      <c r="CY525" s="375"/>
      <c r="CZ525" s="375"/>
    </row>
    <row r="526" s="374" customFormat="true" ht="25.15" customHeight="true" x14ac:dyDescent="0.2">
      <c r="A526" s="450"/>
      <c r="B526" s="450"/>
      <c r="C526" s="1221" t="s">
        <v>670</v>
      </c>
      <c r="D526" s="1222"/>
      <c r="E526" s="1021">
        <v>6.5646382703391317E-5</v>
      </c>
      <c r="F526" s="20"/>
      <c r="G526" s="20"/>
      <c r="H526" s="1222" t="s">
        <v>724</v>
      </c>
      <c r="I526" s="1222"/>
      <c r="J526" s="1014">
        <v>0.35121408445874219</v>
      </c>
      <c r="K526" s="20"/>
      <c r="L526" s="20"/>
      <c r="M526" s="1222" t="s">
        <v>552</v>
      </c>
      <c r="N526" s="1222"/>
      <c r="O526" s="1015">
        <v>5.2575709268728558E-3</v>
      </c>
      <c r="P526" s="20"/>
      <c r="Q526" s="20"/>
      <c r="R526" s="375"/>
      <c r="Z526" s="375"/>
      <c r="AA526" s="375"/>
      <c r="AB526" s="375"/>
      <c r="AC526" s="375"/>
      <c r="AD526" s="375"/>
      <c r="AE526" s="375"/>
      <c r="AF526" s="375"/>
      <c r="AG526" s="375"/>
      <c r="AH526" s="375"/>
      <c r="AI526" s="375"/>
      <c r="AJ526" s="375"/>
      <c r="AK526" s="375"/>
      <c r="AL526" s="375"/>
      <c r="AM526" s="375"/>
      <c r="AN526" s="375"/>
      <c r="AO526" s="375"/>
      <c r="AP526" s="375"/>
      <c r="AQ526" s="375"/>
      <c r="AR526" s="375"/>
      <c r="AS526" s="375"/>
      <c r="AT526" s="375"/>
      <c r="AU526" s="375"/>
      <c r="AV526" s="375"/>
      <c r="AW526" s="375"/>
      <c r="AX526" s="375"/>
      <c r="AY526" s="375"/>
      <c r="AZ526" s="375"/>
      <c r="BB526" s="450"/>
      <c r="BZ526" s="375"/>
      <c r="CA526" s="375"/>
      <c r="CB526" s="375"/>
      <c r="CC526" s="375"/>
      <c r="CD526" s="375"/>
      <c r="CE526" s="375"/>
      <c r="CF526" s="375"/>
      <c r="CG526" s="375"/>
      <c r="CH526" s="375"/>
      <c r="CI526" s="375"/>
      <c r="CJ526" s="375"/>
      <c r="CK526" s="375"/>
      <c r="CL526" s="375"/>
      <c r="CM526" s="375"/>
      <c r="CN526" s="375"/>
      <c r="CO526" s="375"/>
      <c r="CP526" s="375"/>
      <c r="CQ526" s="375"/>
      <c r="CR526" s="375"/>
      <c r="CS526" s="375"/>
      <c r="CT526" s="375"/>
      <c r="CU526" s="375"/>
      <c r="CV526" s="375"/>
      <c r="CW526" s="375"/>
      <c r="CX526" s="375"/>
      <c r="CY526" s="375"/>
      <c r="CZ526" s="375"/>
    </row>
    <row r="527" s="374" customFormat="true" ht="25.15" customHeight="true" x14ac:dyDescent="0.2">
      <c r="A527" s="450"/>
      <c r="B527" s="450"/>
      <c r="C527" s="1221" t="s">
        <v>749</v>
      </c>
      <c r="D527" s="1222"/>
      <c r="E527" s="1013">
        <v>5.7032559065938685E-3</v>
      </c>
      <c r="F527" s="20"/>
      <c r="G527" s="20"/>
      <c r="H527" s="1222" t="s">
        <v>550</v>
      </c>
      <c r="I527" s="1222"/>
      <c r="J527" s="1014">
        <v>1.3407723821414759E-3</v>
      </c>
      <c r="K527" s="20"/>
      <c r="L527" s="20"/>
      <c r="M527" s="1222" t="s">
        <v>769</v>
      </c>
      <c r="N527" s="1222"/>
      <c r="O527" s="1015">
        <v>9.9950735281893873E-4</v>
      </c>
      <c r="P527" s="20"/>
      <c r="Q527" s="20"/>
      <c r="R527" s="375"/>
      <c r="Z527" s="375"/>
      <c r="AA527" s="375"/>
      <c r="AB527" s="375"/>
      <c r="AC527" s="375"/>
      <c r="AD527" s="375"/>
      <c r="AE527" s="375"/>
      <c r="AF527" s="375"/>
      <c r="AG527" s="375"/>
      <c r="AH527" s="375"/>
      <c r="AI527" s="375"/>
      <c r="AJ527" s="375"/>
      <c r="AK527" s="375"/>
      <c r="AL527" s="375"/>
      <c r="AM527" s="375"/>
      <c r="AN527" s="375"/>
      <c r="AO527" s="375"/>
      <c r="AP527" s="375"/>
      <c r="AQ527" s="375"/>
      <c r="AR527" s="375"/>
      <c r="AS527" s="375"/>
      <c r="AT527" s="375"/>
      <c r="AU527" s="375"/>
      <c r="AV527" s="375"/>
      <c r="AW527" s="375"/>
      <c r="AX527" s="375"/>
      <c r="AY527" s="375"/>
      <c r="AZ527" s="375"/>
      <c r="BB527" s="450"/>
      <c r="BZ527" s="375"/>
      <c r="CA527" s="375"/>
      <c r="CB527" s="375"/>
      <c r="CC527" s="375"/>
      <c r="CD527" s="375"/>
      <c r="CE527" s="375"/>
      <c r="CF527" s="375"/>
      <c r="CG527" s="375"/>
      <c r="CH527" s="375"/>
      <c r="CI527" s="375"/>
      <c r="CJ527" s="375"/>
      <c r="CK527" s="375"/>
      <c r="CL527" s="375"/>
      <c r="CM527" s="375"/>
      <c r="CN527" s="375"/>
      <c r="CO527" s="375"/>
      <c r="CP527" s="375"/>
      <c r="CQ527" s="375"/>
      <c r="CR527" s="375"/>
      <c r="CS527" s="375"/>
      <c r="CT527" s="375"/>
      <c r="CU527" s="375"/>
      <c r="CV527" s="375"/>
      <c r="CW527" s="375"/>
      <c r="CX527" s="375"/>
      <c r="CY527" s="375"/>
      <c r="CZ527" s="375"/>
    </row>
    <row r="528" s="374" customFormat="true" ht="25.15" customHeight="true" x14ac:dyDescent="0.2">
      <c r="A528" s="450"/>
      <c r="B528" s="450"/>
      <c r="C528" s="1221" t="s">
        <v>759</v>
      </c>
      <c r="D528" s="1222"/>
      <c r="E528" s="1013">
        <v>1.6922010384902845E-3</v>
      </c>
      <c r="F528" s="20"/>
      <c r="G528" s="20"/>
      <c r="H528" s="1222" t="s">
        <v>540</v>
      </c>
      <c r="I528" s="1222"/>
      <c r="J528" s="1014">
        <v>2.7608721990319178E-3</v>
      </c>
      <c r="K528" s="20"/>
      <c r="L528" s="20"/>
      <c r="M528" s="1222" t="s">
        <v>646</v>
      </c>
      <c r="N528" s="1222"/>
      <c r="O528" s="1015">
        <v>3.9664725433296117E-3</v>
      </c>
      <c r="P528" s="20"/>
      <c r="Q528" s="20"/>
      <c r="R528" s="375"/>
      <c r="Z528" s="375"/>
      <c r="AA528" s="375"/>
      <c r="AB528" s="375"/>
      <c r="AC528" s="375"/>
      <c r="AD528" s="375"/>
      <c r="AE528" s="375"/>
      <c r="AF528" s="375"/>
      <c r="AG528" s="375"/>
      <c r="AH528" s="375"/>
      <c r="AI528" s="375"/>
      <c r="AJ528" s="375"/>
      <c r="AK528" s="375"/>
      <c r="AL528" s="375"/>
      <c r="AM528" s="375"/>
      <c r="AN528" s="375"/>
      <c r="AO528" s="375"/>
      <c r="AP528" s="375"/>
      <c r="AQ528" s="375"/>
      <c r="AR528" s="375"/>
      <c r="AS528" s="375"/>
      <c r="AT528" s="375"/>
      <c r="AU528" s="375"/>
      <c r="AV528" s="375"/>
      <c r="AW528" s="375"/>
      <c r="AX528" s="375"/>
      <c r="AY528" s="375"/>
      <c r="AZ528" s="375"/>
      <c r="BB528" s="450"/>
      <c r="BZ528" s="375"/>
      <c r="CA528" s="375"/>
      <c r="CB528" s="375"/>
      <c r="CC528" s="375"/>
      <c r="CD528" s="375"/>
      <c r="CE528" s="375"/>
      <c r="CF528" s="375"/>
      <c r="CG528" s="375"/>
      <c r="CH528" s="375"/>
      <c r="CI528" s="375"/>
      <c r="CJ528" s="375"/>
      <c r="CK528" s="375"/>
      <c r="CL528" s="375"/>
      <c r="CM528" s="375"/>
      <c r="CN528" s="375"/>
      <c r="CO528" s="375"/>
      <c r="CP528" s="375"/>
      <c r="CQ528" s="375"/>
      <c r="CR528" s="375"/>
      <c r="CS528" s="375"/>
      <c r="CT528" s="375"/>
      <c r="CU528" s="375"/>
      <c r="CV528" s="375"/>
      <c r="CW528" s="375"/>
      <c r="CX528" s="375"/>
      <c r="CY528" s="375"/>
      <c r="CZ528" s="375"/>
    </row>
    <row r="529" s="374" customFormat="true" ht="25.15" customHeight="true" x14ac:dyDescent="0.2">
      <c r="A529" s="450"/>
      <c r="B529" s="450"/>
      <c r="C529" s="1221" t="s">
        <v>591</v>
      </c>
      <c r="D529" s="1222"/>
      <c r="E529" s="1013">
        <v>0.3285312182476437</v>
      </c>
      <c r="F529" s="20"/>
      <c r="G529" s="20"/>
      <c r="H529" s="1222" t="s">
        <v>739</v>
      </c>
      <c r="I529" s="1222"/>
      <c r="J529" s="1014">
        <v>1.6138432364091942E-2</v>
      </c>
      <c r="K529" s="20"/>
      <c r="L529" s="20"/>
      <c r="M529" s="1222" t="s">
        <v>509</v>
      </c>
      <c r="N529" s="1222"/>
      <c r="O529" s="1015">
        <v>0.36956184211126031</v>
      </c>
      <c r="P529" s="20"/>
      <c r="Q529" s="20"/>
      <c r="R529" s="375"/>
      <c r="Z529" s="375"/>
      <c r="AA529" s="375"/>
      <c r="AB529" s="375"/>
      <c r="AC529" s="375"/>
      <c r="AD529" s="375"/>
      <c r="AE529" s="375"/>
      <c r="AF529" s="375"/>
      <c r="AG529" s="375"/>
      <c r="AH529" s="375"/>
      <c r="AI529" s="375"/>
      <c r="AJ529" s="375"/>
      <c r="AK529" s="375"/>
      <c r="AL529" s="375"/>
      <c r="AM529" s="375"/>
      <c r="AN529" s="375"/>
      <c r="AO529" s="375"/>
      <c r="AP529" s="375"/>
      <c r="AQ529" s="375"/>
      <c r="AR529" s="375"/>
      <c r="AS529" s="375"/>
      <c r="AT529" s="375"/>
      <c r="AU529" s="375"/>
      <c r="AV529" s="375"/>
      <c r="AW529" s="375"/>
      <c r="AX529" s="375"/>
      <c r="AY529" s="375"/>
      <c r="AZ529" s="375"/>
      <c r="BB529" s="450"/>
      <c r="BZ529" s="375"/>
      <c r="CA529" s="375"/>
      <c r="CB529" s="375"/>
      <c r="CC529" s="375"/>
      <c r="CD529" s="375"/>
      <c r="CE529" s="375"/>
      <c r="CF529" s="375"/>
      <c r="CG529" s="375"/>
      <c r="CH529" s="375"/>
      <c r="CI529" s="375"/>
      <c r="CJ529" s="375"/>
      <c r="CK529" s="375"/>
      <c r="CL529" s="375"/>
      <c r="CM529" s="375"/>
      <c r="CN529" s="375"/>
      <c r="CO529" s="375"/>
      <c r="CP529" s="375"/>
      <c r="CQ529" s="375"/>
      <c r="CR529" s="375"/>
      <c r="CS529" s="375"/>
      <c r="CT529" s="375"/>
      <c r="CU529" s="375"/>
      <c r="CV529" s="375"/>
      <c r="CW529" s="375"/>
      <c r="CX529" s="375"/>
      <c r="CY529" s="375"/>
      <c r="CZ529" s="375"/>
    </row>
    <row r="530" s="374" customFormat="true" ht="25.15" customHeight="true" x14ac:dyDescent="0.2">
      <c r="A530" s="450"/>
      <c r="B530" s="450"/>
      <c r="C530" s="1221" t="s">
        <v>768</v>
      </c>
      <c r="D530" s="1222"/>
      <c r="E530" s="1013">
        <v>1.8161035520856272E-4</v>
      </c>
      <c r="F530" s="20"/>
      <c r="G530" s="20"/>
      <c r="H530" s="1222" t="s">
        <v>761</v>
      </c>
      <c r="I530" s="1222"/>
      <c r="J530" s="1014">
        <v>1.6716608710894254E-4</v>
      </c>
      <c r="K530" s="20"/>
      <c r="L530" s="20"/>
      <c r="M530" s="1222" t="s">
        <v>551</v>
      </c>
      <c r="N530" s="1222"/>
      <c r="O530" s="1015">
        <v>1.2325170094407527E-3</v>
      </c>
      <c r="P530" s="20"/>
      <c r="Q530" s="20"/>
      <c r="R530" s="375"/>
      <c r="Z530" s="375"/>
      <c r="AA530" s="375"/>
      <c r="AB530" s="375"/>
      <c r="AC530" s="375"/>
      <c r="AD530" s="375"/>
      <c r="AE530" s="375"/>
      <c r="AF530" s="375"/>
      <c r="AG530" s="375"/>
      <c r="AH530" s="375"/>
      <c r="AI530" s="375"/>
      <c r="AJ530" s="375"/>
      <c r="AK530" s="375"/>
      <c r="AL530" s="375"/>
      <c r="AM530" s="375"/>
      <c r="AN530" s="375"/>
      <c r="AO530" s="375"/>
      <c r="AP530" s="375"/>
      <c r="AQ530" s="375"/>
      <c r="AR530" s="375"/>
      <c r="AS530" s="375"/>
      <c r="AT530" s="375"/>
      <c r="AU530" s="375"/>
      <c r="AV530" s="375"/>
      <c r="AW530" s="375"/>
      <c r="AX530" s="375"/>
      <c r="AY530" s="375"/>
      <c r="AZ530" s="375"/>
      <c r="BB530" s="450"/>
      <c r="BZ530" s="375"/>
      <c r="CA530" s="375"/>
      <c r="CB530" s="375"/>
      <c r="CC530" s="375"/>
      <c r="CD530" s="375"/>
      <c r="CE530" s="375"/>
      <c r="CF530" s="375"/>
      <c r="CG530" s="375"/>
      <c r="CH530" s="375"/>
      <c r="CI530" s="375"/>
      <c r="CJ530" s="375"/>
      <c r="CK530" s="375"/>
      <c r="CL530" s="375"/>
      <c r="CM530" s="375"/>
      <c r="CN530" s="375"/>
      <c r="CO530" s="375"/>
      <c r="CP530" s="375"/>
      <c r="CQ530" s="375"/>
      <c r="CR530" s="375"/>
      <c r="CS530" s="375"/>
      <c r="CT530" s="375"/>
      <c r="CU530" s="375"/>
      <c r="CV530" s="375"/>
      <c r="CW530" s="375"/>
      <c r="CX530" s="375"/>
      <c r="CY530" s="375"/>
      <c r="CZ530" s="375"/>
    </row>
    <row r="531" s="374" customFormat="true" ht="25.15" customHeight="true" x14ac:dyDescent="0.2">
      <c r="A531" s="450"/>
      <c r="B531" s="450"/>
      <c r="C531" s="1221" t="s">
        <v>724</v>
      </c>
      <c r="D531" s="1222"/>
      <c r="E531" s="1013">
        <v>2.5340113376601119E-2</v>
      </c>
      <c r="F531" s="20"/>
      <c r="G531" s="20"/>
      <c r="H531" s="1222" t="s">
        <v>754</v>
      </c>
      <c r="I531" s="1222"/>
      <c r="J531" s="1014">
        <v>1.372300941617774E-4</v>
      </c>
      <c r="K531" s="20"/>
      <c r="L531" s="20"/>
      <c r="M531" s="1222" t="s">
        <v>554</v>
      </c>
      <c r="N531" s="1222"/>
      <c r="O531" s="1015">
        <v>1.0043936564761876E-3</v>
      </c>
      <c r="P531" s="20"/>
      <c r="Q531" s="20"/>
      <c r="R531" s="375"/>
      <c r="Z531" s="375"/>
      <c r="AA531" s="375"/>
      <c r="AB531" s="375"/>
      <c r="AC531" s="375"/>
      <c r="AD531" s="375"/>
      <c r="AE531" s="375"/>
      <c r="AF531" s="375"/>
      <c r="AG531" s="375"/>
      <c r="AH531" s="375"/>
      <c r="AI531" s="375"/>
      <c r="AJ531" s="375"/>
      <c r="AK531" s="375"/>
      <c r="AL531" s="375"/>
      <c r="AM531" s="375"/>
      <c r="AN531" s="375"/>
      <c r="AO531" s="375"/>
      <c r="AP531" s="375"/>
      <c r="AQ531" s="375"/>
      <c r="AR531" s="375"/>
      <c r="AS531" s="375"/>
      <c r="AT531" s="375"/>
      <c r="AU531" s="375"/>
      <c r="AV531" s="375"/>
      <c r="AW531" s="375"/>
      <c r="AX531" s="375"/>
      <c r="AY531" s="375"/>
      <c r="AZ531" s="375"/>
      <c r="BB531" s="450"/>
      <c r="BZ531" s="375"/>
      <c r="CA531" s="375"/>
      <c r="CB531" s="375"/>
      <c r="CC531" s="375"/>
      <c r="CD531" s="375"/>
      <c r="CE531" s="375"/>
      <c r="CF531" s="375"/>
      <c r="CG531" s="375"/>
      <c r="CH531" s="375"/>
      <c r="CI531" s="375"/>
      <c r="CJ531" s="375"/>
      <c r="CK531" s="375"/>
      <c r="CL531" s="375"/>
      <c r="CM531" s="375"/>
      <c r="CN531" s="375"/>
      <c r="CO531" s="375"/>
      <c r="CP531" s="375"/>
      <c r="CQ531" s="375"/>
      <c r="CR531" s="375"/>
      <c r="CS531" s="375"/>
      <c r="CT531" s="375"/>
      <c r="CU531" s="375"/>
      <c r="CV531" s="375"/>
      <c r="CW531" s="375"/>
      <c r="CX531" s="375"/>
      <c r="CY531" s="375"/>
      <c r="CZ531" s="375"/>
    </row>
    <row r="532" s="374" customFormat="true" ht="25.15" customHeight="true" x14ac:dyDescent="0.2">
      <c r="A532" s="450"/>
      <c r="B532" s="450"/>
      <c r="C532" s="1221" t="s">
        <v>550</v>
      </c>
      <c r="D532" s="1222"/>
      <c r="E532" s="1013">
        <v>3.8739529366246445E-3</v>
      </c>
      <c r="F532" s="20"/>
      <c r="G532" s="20"/>
      <c r="H532" s="1222" t="s">
        <v>512</v>
      </c>
      <c r="I532" s="1222"/>
      <c r="J532" s="1014">
        <v>0.16470080097200088</v>
      </c>
      <c r="K532" s="20"/>
      <c r="L532" s="20"/>
      <c r="M532" s="1222" t="s">
        <v>528</v>
      </c>
      <c r="N532" s="1222"/>
      <c r="O532" s="1015">
        <v>3.832045593417166E-2</v>
      </c>
      <c r="P532" s="20"/>
      <c r="Q532" s="20"/>
      <c r="R532" s="375"/>
      <c r="Z532" s="375"/>
      <c r="AA532" s="375"/>
      <c r="AB532" s="375"/>
      <c r="AC532" s="375"/>
      <c r="AD532" s="375"/>
      <c r="AE532" s="375"/>
      <c r="AF532" s="375"/>
      <c r="AG532" s="375"/>
      <c r="AH532" s="375"/>
      <c r="AI532" s="375"/>
      <c r="AJ532" s="375"/>
      <c r="AK532" s="375"/>
      <c r="AL532" s="375"/>
      <c r="AM532" s="375"/>
      <c r="AN532" s="375"/>
      <c r="AO532" s="375"/>
      <c r="AP532" s="375"/>
      <c r="AQ532" s="375"/>
      <c r="AR532" s="375"/>
      <c r="AS532" s="375"/>
      <c r="AT532" s="375"/>
      <c r="AU532" s="375"/>
      <c r="AV532" s="375"/>
      <c r="AW532" s="375"/>
      <c r="AX532" s="375"/>
      <c r="AY532" s="375"/>
      <c r="AZ532" s="375"/>
      <c r="BB532" s="450"/>
      <c r="BZ532" s="375"/>
      <c r="CA532" s="375"/>
      <c r="CB532" s="375"/>
      <c r="CC532" s="375"/>
      <c r="CD532" s="375"/>
      <c r="CE532" s="375"/>
      <c r="CF532" s="375"/>
      <c r="CG532" s="375"/>
      <c r="CH532" s="375"/>
      <c r="CI532" s="375"/>
      <c r="CJ532" s="375"/>
      <c r="CK532" s="375"/>
      <c r="CL532" s="375"/>
      <c r="CM532" s="375"/>
      <c r="CN532" s="375"/>
      <c r="CO532" s="375"/>
      <c r="CP532" s="375"/>
      <c r="CQ532" s="375"/>
      <c r="CR532" s="375"/>
      <c r="CS532" s="375"/>
      <c r="CT532" s="375"/>
      <c r="CU532" s="375"/>
      <c r="CV532" s="375"/>
      <c r="CW532" s="375"/>
      <c r="CX532" s="375"/>
      <c r="CY532" s="375"/>
      <c r="CZ532" s="375"/>
    </row>
    <row r="533" s="374" customFormat="true" ht="25.15" customHeight="true" x14ac:dyDescent="0.2">
      <c r="A533" s="450"/>
      <c r="B533" s="450"/>
      <c r="C533" s="1221" t="s">
        <v>540</v>
      </c>
      <c r="D533" s="1222"/>
      <c r="E533" s="1013">
        <v>5.1938269769821205E-3</v>
      </c>
      <c r="F533" s="20"/>
      <c r="G533" s="20"/>
      <c r="H533" s="1222" t="s">
        <v>513</v>
      </c>
      <c r="I533" s="1222"/>
      <c r="J533" s="1014">
        <v>0.22106828402659426</v>
      </c>
      <c r="K533" s="20"/>
      <c r="L533" s="20"/>
      <c r="M533" s="1222" t="s">
        <v>546</v>
      </c>
      <c r="N533" s="1222"/>
      <c r="O533" s="1015">
        <v>4.8165103396552991E-3</v>
      </c>
      <c r="P533" s="20"/>
      <c r="Q533" s="20"/>
      <c r="R533" s="375"/>
      <c r="Z533" s="375"/>
      <c r="AA533" s="375"/>
      <c r="AB533" s="375"/>
      <c r="AC533" s="375"/>
      <c r="AD533" s="375"/>
      <c r="AE533" s="375"/>
      <c r="AF533" s="375"/>
      <c r="AG533" s="375"/>
      <c r="AH533" s="375"/>
      <c r="AI533" s="375"/>
      <c r="AJ533" s="375"/>
      <c r="AK533" s="375"/>
      <c r="AL533" s="375"/>
      <c r="AM533" s="375"/>
      <c r="AN533" s="375"/>
      <c r="AO533" s="375"/>
      <c r="AP533" s="375"/>
      <c r="AQ533" s="375"/>
      <c r="AR533" s="375"/>
      <c r="AS533" s="375"/>
      <c r="AT533" s="375"/>
      <c r="AU533" s="375"/>
      <c r="AV533" s="375"/>
      <c r="AW533" s="375"/>
      <c r="AX533" s="375"/>
      <c r="AY533" s="375"/>
      <c r="AZ533" s="375"/>
      <c r="BB533" s="450"/>
      <c r="BZ533" s="375"/>
      <c r="CA533" s="375"/>
      <c r="CB533" s="375"/>
      <c r="CC533" s="375"/>
      <c r="CD533" s="375"/>
      <c r="CE533" s="375"/>
      <c r="CF533" s="375"/>
      <c r="CG533" s="375"/>
      <c r="CH533" s="375"/>
      <c r="CI533" s="375"/>
      <c r="CJ533" s="375"/>
      <c r="CK533" s="375"/>
      <c r="CL533" s="375"/>
      <c r="CM533" s="375"/>
      <c r="CN533" s="375"/>
      <c r="CO533" s="375"/>
      <c r="CP533" s="375"/>
      <c r="CQ533" s="375"/>
      <c r="CR533" s="375"/>
      <c r="CS533" s="375"/>
      <c r="CT533" s="375"/>
      <c r="CU533" s="375"/>
      <c r="CV533" s="375"/>
      <c r="CW533" s="375"/>
      <c r="CX533" s="375"/>
      <c r="CY533" s="375"/>
      <c r="CZ533" s="375"/>
    </row>
    <row r="534" s="374" customFormat="true" ht="25.15" customHeight="true" x14ac:dyDescent="0.2">
      <c r="A534" s="450"/>
      <c r="B534" s="450"/>
      <c r="C534" s="1221" t="s">
        <v>739</v>
      </c>
      <c r="D534" s="1222"/>
      <c r="E534" s="1013">
        <v>3.4911420370637929E-2</v>
      </c>
      <c r="F534" s="20"/>
      <c r="G534" s="20"/>
      <c r="H534" s="1222" t="s">
        <v>766</v>
      </c>
      <c r="I534" s="1222"/>
      <c r="J534" s="1020">
        <v>8.9995717944795867E-5</v>
      </c>
      <c r="K534" s="20"/>
      <c r="L534" s="20"/>
      <c r="M534" s="1222" t="s">
        <v>541</v>
      </c>
      <c r="N534" s="1222"/>
      <c r="O534" s="1015">
        <v>1.5899874891363056E-4</v>
      </c>
      <c r="P534" s="20"/>
      <c r="Q534" s="20"/>
      <c r="R534" s="375"/>
      <c r="Z534" s="375"/>
      <c r="AA534" s="375"/>
      <c r="AB534" s="375"/>
      <c r="AC534" s="375"/>
      <c r="AD534" s="375"/>
      <c r="AE534" s="375"/>
      <c r="AF534" s="375"/>
      <c r="AG534" s="375"/>
      <c r="AH534" s="375"/>
      <c r="AI534" s="375"/>
      <c r="AJ534" s="375"/>
      <c r="AK534" s="375"/>
      <c r="AL534" s="375"/>
      <c r="AM534" s="375"/>
      <c r="AN534" s="375"/>
      <c r="AO534" s="375"/>
      <c r="AP534" s="375"/>
      <c r="AQ534" s="375"/>
      <c r="AR534" s="375"/>
      <c r="AS534" s="375"/>
      <c r="AT534" s="375"/>
      <c r="AU534" s="375"/>
      <c r="AV534" s="375"/>
      <c r="AW534" s="375"/>
      <c r="AX534" s="375"/>
      <c r="AY534" s="375"/>
      <c r="AZ534" s="375"/>
      <c r="BB534" s="450"/>
      <c r="BZ534" s="375"/>
      <c r="CA534" s="375"/>
      <c r="CB534" s="375"/>
      <c r="CC534" s="375"/>
      <c r="CD534" s="375"/>
      <c r="CE534" s="375"/>
      <c r="CF534" s="375"/>
      <c r="CG534" s="375"/>
      <c r="CH534" s="375"/>
      <c r="CI534" s="375"/>
      <c r="CJ534" s="375"/>
      <c r="CK534" s="375"/>
      <c r="CL534" s="375"/>
      <c r="CM534" s="375"/>
      <c r="CN534" s="375"/>
      <c r="CO534" s="375"/>
      <c r="CP534" s="375"/>
      <c r="CQ534" s="375"/>
      <c r="CR534" s="375"/>
      <c r="CS534" s="375"/>
      <c r="CT534" s="375"/>
      <c r="CU534" s="375"/>
      <c r="CV534" s="375"/>
      <c r="CW534" s="375"/>
      <c r="CX534" s="375"/>
      <c r="CY534" s="375"/>
      <c r="CZ534" s="375"/>
    </row>
    <row r="535" s="374" customFormat="true" ht="25.15" customHeight="true" x14ac:dyDescent="0.2">
      <c r="A535" s="450"/>
      <c r="B535" s="450"/>
      <c r="C535" s="1221" t="s">
        <v>761</v>
      </c>
      <c r="D535" s="1222"/>
      <c r="E535" s="1013">
        <v>3.4278071494256386E-4</v>
      </c>
      <c r="F535" s="20"/>
      <c r="G535" s="20"/>
      <c r="H535" s="1222" t="s">
        <v>745</v>
      </c>
      <c r="I535" s="1222"/>
      <c r="J535" s="1014">
        <v>7.9720171848965977E-3</v>
      </c>
      <c r="K535" s="20"/>
      <c r="L535" s="20"/>
      <c r="M535" s="1222" t="s">
        <v>755</v>
      </c>
      <c r="N535" s="1222"/>
      <c r="O535" s="1015">
        <v>2.1511194617600442E-3</v>
      </c>
      <c r="P535" s="20"/>
      <c r="Q535" s="20"/>
      <c r="R535" s="375"/>
      <c r="Z535" s="375"/>
      <c r="AA535" s="375"/>
      <c r="AB535" s="375"/>
      <c r="AC535" s="375"/>
      <c r="AD535" s="375"/>
      <c r="AE535" s="375"/>
      <c r="AF535" s="375"/>
      <c r="AG535" s="375"/>
      <c r="AH535" s="375"/>
      <c r="AI535" s="375"/>
      <c r="AJ535" s="375"/>
      <c r="AK535" s="375"/>
      <c r="AL535" s="375"/>
      <c r="AM535" s="375"/>
      <c r="AN535" s="375"/>
      <c r="AO535" s="375"/>
      <c r="AP535" s="375"/>
      <c r="AQ535" s="375"/>
      <c r="AR535" s="375"/>
      <c r="AS535" s="375"/>
      <c r="AT535" s="375"/>
      <c r="AU535" s="375"/>
      <c r="AV535" s="375"/>
      <c r="AW535" s="375"/>
      <c r="AX535" s="375"/>
      <c r="AY535" s="375"/>
      <c r="AZ535" s="375"/>
      <c r="BB535" s="450"/>
      <c r="BZ535" s="375"/>
      <c r="CA535" s="375"/>
      <c r="CB535" s="375"/>
      <c r="CC535" s="375"/>
      <c r="CD535" s="375"/>
      <c r="CE535" s="375"/>
      <c r="CF535" s="375"/>
      <c r="CG535" s="375"/>
      <c r="CH535" s="375"/>
      <c r="CI535" s="375"/>
      <c r="CJ535" s="375"/>
      <c r="CK535" s="375"/>
      <c r="CL535" s="375"/>
      <c r="CM535" s="375"/>
      <c r="CN535" s="375"/>
      <c r="CO535" s="375"/>
      <c r="CP535" s="375"/>
      <c r="CQ535" s="375"/>
      <c r="CR535" s="375"/>
      <c r="CS535" s="375"/>
      <c r="CT535" s="375"/>
      <c r="CU535" s="375"/>
      <c r="CV535" s="375"/>
      <c r="CW535" s="375"/>
      <c r="CX535" s="375"/>
      <c r="CY535" s="375"/>
      <c r="CZ535" s="375"/>
    </row>
    <row r="536" s="374" customFormat="true" ht="25.15" customHeight="true" x14ac:dyDescent="0.2">
      <c r="A536" s="450"/>
      <c r="B536" s="450"/>
      <c r="C536" s="1221" t="s">
        <v>754</v>
      </c>
      <c r="D536" s="1222"/>
      <c r="E536" s="1013">
        <v>5.035002263140566E-3</v>
      </c>
      <c r="F536" s="20"/>
      <c r="G536" s="20"/>
      <c r="H536" s="1222" t="s">
        <v>553</v>
      </c>
      <c r="I536" s="1222"/>
      <c r="J536" s="1014">
        <v>4.6745936013164021E-4</v>
      </c>
      <c r="K536" s="20"/>
      <c r="L536" s="20"/>
      <c r="M536" s="1222" t="s">
        <v>655</v>
      </c>
      <c r="N536" s="1222"/>
      <c r="O536" s="1015">
        <v>3.2859578026772367E-3</v>
      </c>
      <c r="P536" s="20"/>
      <c r="Q536" s="20"/>
      <c r="R536" s="375"/>
      <c r="Z536" s="375"/>
      <c r="AA536" s="375"/>
      <c r="AB536" s="375"/>
      <c r="AC536" s="375"/>
      <c r="AD536" s="375"/>
      <c r="AE536" s="375"/>
      <c r="AF536" s="375"/>
      <c r="AG536" s="375"/>
      <c r="AH536" s="375"/>
      <c r="AI536" s="375"/>
      <c r="AJ536" s="375"/>
      <c r="AK536" s="375"/>
      <c r="AL536" s="375"/>
      <c r="AM536" s="375"/>
      <c r="AN536" s="375"/>
      <c r="AO536" s="375"/>
      <c r="AP536" s="375"/>
      <c r="AQ536" s="375"/>
      <c r="AR536" s="375"/>
      <c r="AS536" s="375"/>
      <c r="AT536" s="375"/>
      <c r="AU536" s="375"/>
      <c r="AV536" s="375"/>
      <c r="AW536" s="375"/>
      <c r="AX536" s="375"/>
      <c r="AY536" s="375"/>
      <c r="AZ536" s="375"/>
      <c r="BB536" s="450"/>
      <c r="BZ536" s="375"/>
      <c r="CA536" s="375"/>
      <c r="CB536" s="375"/>
      <c r="CC536" s="375"/>
      <c r="CD536" s="375"/>
      <c r="CE536" s="375"/>
      <c r="CF536" s="375"/>
      <c r="CG536" s="375"/>
      <c r="CH536" s="375"/>
      <c r="CI536" s="375"/>
      <c r="CJ536" s="375"/>
      <c r="CK536" s="375"/>
      <c r="CL536" s="375"/>
      <c r="CM536" s="375"/>
      <c r="CN536" s="375"/>
      <c r="CO536" s="375"/>
      <c r="CP536" s="375"/>
      <c r="CQ536" s="375"/>
      <c r="CR536" s="375"/>
      <c r="CS536" s="375"/>
      <c r="CT536" s="375"/>
      <c r="CU536" s="375"/>
      <c r="CV536" s="375"/>
      <c r="CW536" s="375"/>
      <c r="CX536" s="375"/>
      <c r="CY536" s="375"/>
      <c r="CZ536" s="375"/>
    </row>
    <row r="537" s="374" customFormat="true" ht="25.15" customHeight="true" x14ac:dyDescent="0.2">
      <c r="A537" s="450"/>
      <c r="B537" s="450"/>
      <c r="C537" s="1221" t="s">
        <v>512</v>
      </c>
      <c r="D537" s="1222"/>
      <c r="E537" s="1013">
        <v>0.34872805244925931</v>
      </c>
      <c r="F537" s="20"/>
      <c r="G537" s="20"/>
      <c r="H537" s="1222" t="s">
        <v>548</v>
      </c>
      <c r="I537" s="1222"/>
      <c r="J537" s="1020">
        <v>5.7294250326235737E-5</v>
      </c>
      <c r="K537" s="20"/>
      <c r="L537" s="20"/>
      <c r="M537" s="1222" t="s">
        <v>507</v>
      </c>
      <c r="N537" s="1222"/>
      <c r="O537" s="1015">
        <v>2.5612295418477291E-2</v>
      </c>
      <c r="P537" s="20"/>
      <c r="Q537" s="20"/>
      <c r="R537" s="375"/>
      <c r="Z537" s="375"/>
      <c r="AA537" s="375"/>
      <c r="AB537" s="375"/>
      <c r="AC537" s="375"/>
      <c r="AD537" s="375"/>
      <c r="AE537" s="375"/>
      <c r="AF537" s="375"/>
      <c r="AG537" s="375"/>
      <c r="AH537" s="375"/>
      <c r="AI537" s="375"/>
      <c r="AJ537" s="375"/>
      <c r="AK537" s="375"/>
      <c r="AL537" s="375"/>
      <c r="AM537" s="375"/>
      <c r="AN537" s="375"/>
      <c r="AO537" s="375"/>
      <c r="AP537" s="375"/>
      <c r="AQ537" s="375"/>
      <c r="AR537" s="375"/>
      <c r="AS537" s="375"/>
      <c r="AT537" s="375"/>
      <c r="AU537" s="375"/>
      <c r="AV537" s="375"/>
      <c r="AW537" s="375"/>
      <c r="AX537" s="375"/>
      <c r="AY537" s="375"/>
      <c r="AZ537" s="375"/>
      <c r="BB537" s="450"/>
      <c r="BZ537" s="375"/>
      <c r="CA537" s="375"/>
      <c r="CB537" s="375"/>
      <c r="CC537" s="375"/>
      <c r="CD537" s="375"/>
      <c r="CE537" s="375"/>
      <c r="CF537" s="375"/>
      <c r="CG537" s="375"/>
      <c r="CH537" s="375"/>
      <c r="CI537" s="375"/>
      <c r="CJ537" s="375"/>
      <c r="CK537" s="375"/>
      <c r="CL537" s="375"/>
      <c r="CM537" s="375"/>
      <c r="CN537" s="375"/>
      <c r="CO537" s="375"/>
      <c r="CP537" s="375"/>
      <c r="CQ537" s="375"/>
      <c r="CR537" s="375"/>
      <c r="CS537" s="375"/>
      <c r="CT537" s="375"/>
      <c r="CU537" s="375"/>
      <c r="CV537" s="375"/>
      <c r="CW537" s="375"/>
      <c r="CX537" s="375"/>
      <c r="CY537" s="375"/>
      <c r="CZ537" s="375"/>
    </row>
    <row r="538" s="374" customFormat="true" ht="25.15" customHeight="true" x14ac:dyDescent="0.2">
      <c r="A538" s="450"/>
      <c r="B538" s="450"/>
      <c r="C538" s="1221" t="s">
        <v>513</v>
      </c>
      <c r="D538" s="1222"/>
      <c r="E538" s="1013">
        <v>0.38669763098948329</v>
      </c>
      <c r="F538" s="20"/>
      <c r="G538" s="20"/>
      <c r="H538" s="1222" t="s">
        <v>458</v>
      </c>
      <c r="I538" s="1222"/>
      <c r="J538" s="1014">
        <v>9.4282285894585705E-2</v>
      </c>
      <c r="K538" s="20"/>
      <c r="L538" s="20"/>
      <c r="M538" s="1222" t="s">
        <v>623</v>
      </c>
      <c r="N538" s="1222"/>
      <c r="O538" s="1015">
        <v>0.10377951913069491</v>
      </c>
      <c r="P538" s="20"/>
      <c r="Q538" s="20"/>
      <c r="R538" s="375"/>
      <c r="Z538" s="375"/>
      <c r="AA538" s="375"/>
      <c r="AB538" s="375"/>
      <c r="AC538" s="375"/>
      <c r="AD538" s="375"/>
      <c r="AE538" s="375"/>
      <c r="AF538" s="375"/>
      <c r="AG538" s="375"/>
      <c r="AH538" s="375"/>
      <c r="AI538" s="375"/>
      <c r="AJ538" s="375"/>
      <c r="AK538" s="375"/>
      <c r="AL538" s="375"/>
      <c r="AM538" s="375"/>
      <c r="AN538" s="375"/>
      <c r="AO538" s="375"/>
      <c r="AP538" s="375"/>
      <c r="AQ538" s="375"/>
      <c r="AR538" s="375"/>
      <c r="AS538" s="375"/>
      <c r="AT538" s="375"/>
      <c r="AU538" s="375"/>
      <c r="AV538" s="375"/>
      <c r="AW538" s="375"/>
      <c r="AX538" s="375"/>
      <c r="AY538" s="375"/>
      <c r="AZ538" s="375"/>
      <c r="BB538" s="450"/>
      <c r="BZ538" s="375"/>
      <c r="CA538" s="375"/>
      <c r="CB538" s="375"/>
      <c r="CC538" s="375"/>
      <c r="CD538" s="375"/>
      <c r="CE538" s="375"/>
      <c r="CF538" s="375"/>
      <c r="CG538" s="375"/>
      <c r="CH538" s="375"/>
      <c r="CI538" s="375"/>
      <c r="CJ538" s="375"/>
      <c r="CK538" s="375"/>
      <c r="CL538" s="375"/>
      <c r="CM538" s="375"/>
      <c r="CN538" s="375"/>
      <c r="CO538" s="375"/>
      <c r="CP538" s="375"/>
      <c r="CQ538" s="375"/>
      <c r="CR538" s="375"/>
      <c r="CS538" s="375"/>
      <c r="CT538" s="375"/>
      <c r="CU538" s="375"/>
      <c r="CV538" s="375"/>
      <c r="CW538" s="375"/>
      <c r="CX538" s="375"/>
      <c r="CY538" s="375"/>
      <c r="CZ538" s="375"/>
    </row>
    <row r="539" s="374" customFormat="true" ht="25.15" customHeight="true" x14ac:dyDescent="0.2">
      <c r="A539" s="450"/>
      <c r="B539" s="450"/>
      <c r="C539" s="1221" t="s">
        <v>766</v>
      </c>
      <c r="D539" s="1222"/>
      <c r="E539" s="1013">
        <v>2.6051067160383882E-4</v>
      </c>
      <c r="F539" s="20"/>
      <c r="G539" s="20"/>
      <c r="H539" s="1222" t="s">
        <v>461</v>
      </c>
      <c r="I539" s="1222"/>
      <c r="J539" s="1014">
        <v>0.12365645372505435</v>
      </c>
      <c r="K539" s="20"/>
      <c r="L539" s="20"/>
      <c r="M539" s="1222" t="s">
        <v>628</v>
      </c>
      <c r="N539" s="1222"/>
      <c r="O539" s="1015">
        <v>8.2297649319166191E-3</v>
      </c>
      <c r="P539" s="20"/>
      <c r="Q539" s="20"/>
      <c r="R539" s="375"/>
      <c r="Z539" s="375"/>
      <c r="AA539" s="375"/>
      <c r="AB539" s="375"/>
      <c r="AC539" s="375"/>
      <c r="AD539" s="375"/>
      <c r="AE539" s="375"/>
      <c r="AF539" s="375"/>
      <c r="AG539" s="375"/>
      <c r="AH539" s="375"/>
      <c r="AI539" s="375"/>
      <c r="AJ539" s="375"/>
      <c r="AK539" s="375"/>
      <c r="AL539" s="375"/>
      <c r="AM539" s="375"/>
      <c r="AN539" s="375"/>
      <c r="AO539" s="375"/>
      <c r="AP539" s="375"/>
      <c r="AQ539" s="375"/>
      <c r="AR539" s="375"/>
      <c r="AS539" s="375"/>
      <c r="AT539" s="375"/>
      <c r="AU539" s="375"/>
      <c r="AV539" s="375"/>
      <c r="AW539" s="375"/>
      <c r="AX539" s="375"/>
      <c r="AY539" s="375"/>
      <c r="AZ539" s="375"/>
      <c r="BB539" s="450"/>
      <c r="BZ539" s="375"/>
      <c r="CA539" s="375"/>
      <c r="CB539" s="375"/>
      <c r="CC539" s="375"/>
      <c r="CD539" s="375"/>
      <c r="CE539" s="375"/>
      <c r="CF539" s="375"/>
      <c r="CG539" s="375"/>
      <c r="CH539" s="375"/>
      <c r="CI539" s="375"/>
      <c r="CJ539" s="375"/>
      <c r="CK539" s="375"/>
      <c r="CL539" s="375"/>
      <c r="CM539" s="375"/>
      <c r="CN539" s="375"/>
      <c r="CO539" s="375"/>
      <c r="CP539" s="375"/>
      <c r="CQ539" s="375"/>
      <c r="CR539" s="375"/>
      <c r="CS539" s="375"/>
      <c r="CT539" s="375"/>
      <c r="CU539" s="375"/>
      <c r="CV539" s="375"/>
      <c r="CW539" s="375"/>
      <c r="CX539" s="375"/>
      <c r="CY539" s="375"/>
      <c r="CZ539" s="375"/>
    </row>
    <row r="540" s="374" customFormat="true" ht="25.15" customHeight="true" x14ac:dyDescent="0.2">
      <c r="A540" s="450"/>
      <c r="B540" s="450"/>
      <c r="C540" s="1221" t="s">
        <v>763</v>
      </c>
      <c r="D540" s="1222"/>
      <c r="E540" s="1013">
        <v>2.9506399198767492E-4</v>
      </c>
      <c r="F540" s="20"/>
      <c r="G540" s="20"/>
      <c r="H540" s="1222" t="s">
        <v>773</v>
      </c>
      <c r="I540" s="1222"/>
      <c r="J540" s="1020">
        <v>1.9114168092711581E-5</v>
      </c>
      <c r="K540" s="20"/>
      <c r="L540" s="20"/>
      <c r="M540" s="1222" t="s">
        <v>737</v>
      </c>
      <c r="N540" s="1222"/>
      <c r="O540" s="1015">
        <v>4.1515217798230107E-2</v>
      </c>
      <c r="P540" s="20"/>
      <c r="Q540" s="20"/>
      <c r="R540" s="375"/>
      <c r="Z540" s="375"/>
      <c r="AA540" s="375"/>
      <c r="AB540" s="375"/>
      <c r="AC540" s="375"/>
      <c r="AD540" s="375"/>
      <c r="AE540" s="375"/>
      <c r="AF540" s="375"/>
      <c r="AG540" s="375"/>
      <c r="AH540" s="375"/>
      <c r="AI540" s="375"/>
      <c r="AJ540" s="375"/>
      <c r="AK540" s="375"/>
      <c r="AL540" s="375"/>
      <c r="AM540" s="375"/>
      <c r="AN540" s="375"/>
      <c r="AO540" s="375"/>
      <c r="AP540" s="375"/>
      <c r="AQ540" s="375"/>
      <c r="AR540" s="375"/>
      <c r="AS540" s="375"/>
      <c r="AT540" s="375"/>
      <c r="AU540" s="375"/>
      <c r="AV540" s="375"/>
      <c r="AW540" s="375"/>
      <c r="AX540" s="375"/>
      <c r="AY540" s="375"/>
      <c r="AZ540" s="375"/>
      <c r="BB540" s="450"/>
      <c r="BZ540" s="375"/>
      <c r="CA540" s="375"/>
      <c r="CB540" s="375"/>
      <c r="CC540" s="375"/>
      <c r="CD540" s="375"/>
      <c r="CE540" s="375"/>
      <c r="CF540" s="375"/>
      <c r="CG540" s="375"/>
      <c r="CH540" s="375"/>
      <c r="CI540" s="375"/>
      <c r="CJ540" s="375"/>
      <c r="CK540" s="375"/>
      <c r="CL540" s="375"/>
      <c r="CM540" s="375"/>
      <c r="CN540" s="375"/>
      <c r="CO540" s="375"/>
      <c r="CP540" s="375"/>
      <c r="CQ540" s="375"/>
      <c r="CR540" s="375"/>
      <c r="CS540" s="375"/>
      <c r="CT540" s="375"/>
      <c r="CU540" s="375"/>
      <c r="CV540" s="375"/>
      <c r="CW540" s="375"/>
      <c r="CX540" s="375"/>
      <c r="CY540" s="375"/>
      <c r="CZ540" s="375"/>
    </row>
    <row r="541" s="374" customFormat="true" ht="25.15" customHeight="true" x14ac:dyDescent="0.2">
      <c r="A541" s="450"/>
      <c r="B541" s="450"/>
      <c r="C541" s="1221" t="s">
        <v>745</v>
      </c>
      <c r="D541" s="1222"/>
      <c r="E541" s="1013">
        <v>3.4870360211828517E-3</v>
      </c>
      <c r="F541" s="20"/>
      <c r="G541" s="20"/>
      <c r="H541" s="1222" t="s">
        <v>725</v>
      </c>
      <c r="I541" s="1222"/>
      <c r="J541" s="1014">
        <v>0.30943201427618894</v>
      </c>
      <c r="K541" s="20"/>
      <c r="L541" s="20"/>
      <c r="M541" s="1222" t="s">
        <v>656</v>
      </c>
      <c r="N541" s="1222"/>
      <c r="O541" s="1015">
        <v>1.2860597018399275E-2</v>
      </c>
      <c r="P541" s="20"/>
      <c r="Q541" s="20"/>
      <c r="R541" s="375"/>
      <c r="Z541" s="375"/>
      <c r="AA541" s="375"/>
      <c r="AB541" s="375"/>
      <c r="AC541" s="375"/>
      <c r="AD541" s="375"/>
      <c r="AE541" s="375"/>
      <c r="AF541" s="375"/>
      <c r="AG541" s="375"/>
      <c r="AH541" s="375"/>
      <c r="AI541" s="375"/>
      <c r="AJ541" s="375"/>
      <c r="AK541" s="375"/>
      <c r="AL541" s="375"/>
      <c r="AM541" s="375"/>
      <c r="AN541" s="375"/>
      <c r="AO541" s="375"/>
      <c r="AP541" s="375"/>
      <c r="AQ541" s="375"/>
      <c r="AR541" s="375"/>
      <c r="AS541" s="375"/>
      <c r="AT541" s="375"/>
      <c r="AU541" s="375"/>
      <c r="AV541" s="375"/>
      <c r="AW541" s="375"/>
      <c r="AX541" s="375"/>
      <c r="AY541" s="375"/>
      <c r="AZ541" s="375"/>
      <c r="BB541" s="450"/>
      <c r="BZ541" s="375"/>
      <c r="CA541" s="375"/>
      <c r="CB541" s="375"/>
      <c r="CC541" s="375"/>
      <c r="CD541" s="375"/>
      <c r="CE541" s="375"/>
      <c r="CF541" s="375"/>
      <c r="CG541" s="375"/>
      <c r="CH541" s="375"/>
      <c r="CI541" s="375"/>
      <c r="CJ541" s="375"/>
      <c r="CK541" s="375"/>
      <c r="CL541" s="375"/>
      <c r="CM541" s="375"/>
      <c r="CN541" s="375"/>
      <c r="CO541" s="375"/>
      <c r="CP541" s="375"/>
      <c r="CQ541" s="375"/>
      <c r="CR541" s="375"/>
      <c r="CS541" s="375"/>
      <c r="CT541" s="375"/>
      <c r="CU541" s="375"/>
      <c r="CV541" s="375"/>
      <c r="CW541" s="375"/>
      <c r="CX541" s="375"/>
      <c r="CY541" s="375"/>
      <c r="CZ541" s="375"/>
    </row>
    <row r="542" s="374" customFormat="true" ht="25.15" customHeight="true" x14ac:dyDescent="0.2">
      <c r="A542" s="450"/>
      <c r="B542" s="450"/>
      <c r="C542" s="1221" t="s">
        <v>553</v>
      </c>
      <c r="D542" s="1222"/>
      <c r="E542" s="1013">
        <v>8.1727051187507134E-4</v>
      </c>
      <c r="F542" s="20"/>
      <c r="G542" s="20"/>
      <c r="H542" s="1222" t="s">
        <v>742</v>
      </c>
      <c r="I542" s="1222"/>
      <c r="J542" s="1014">
        <v>3.125808925204248E-2</v>
      </c>
      <c r="K542" s="20"/>
      <c r="L542" s="20"/>
      <c r="M542" s="1222" t="s">
        <v>657</v>
      </c>
      <c r="N542" s="1222"/>
      <c r="O542" s="1015">
        <v>1.604681894196165E-4</v>
      </c>
      <c r="P542" s="20"/>
      <c r="Q542" s="20"/>
      <c r="R542" s="375"/>
      <c r="Z542" s="375"/>
      <c r="AA542" s="375"/>
      <c r="AB542" s="375"/>
      <c r="AC542" s="375"/>
      <c r="AD542" s="375"/>
      <c r="AE542" s="375"/>
      <c r="AF542" s="375"/>
      <c r="AG542" s="375"/>
      <c r="AH542" s="375"/>
      <c r="AI542" s="375"/>
      <c r="AJ542" s="375"/>
      <c r="AK542" s="375"/>
      <c r="AL542" s="375"/>
      <c r="AM542" s="375"/>
      <c r="AN542" s="375"/>
      <c r="AO542" s="375"/>
      <c r="AP542" s="375"/>
      <c r="AQ542" s="375"/>
      <c r="AR542" s="375"/>
      <c r="AS542" s="375"/>
      <c r="AT542" s="375"/>
      <c r="AU542" s="375"/>
      <c r="AV542" s="375"/>
      <c r="AW542" s="375"/>
      <c r="AX542" s="375"/>
      <c r="AY542" s="375"/>
      <c r="AZ542" s="375"/>
      <c r="BB542" s="450"/>
      <c r="BZ542" s="375"/>
      <c r="CA542" s="375"/>
      <c r="CB542" s="375"/>
      <c r="CC542" s="375"/>
      <c r="CD542" s="375"/>
      <c r="CE542" s="375"/>
      <c r="CF542" s="375"/>
      <c r="CG542" s="375"/>
      <c r="CH542" s="375"/>
      <c r="CI542" s="375"/>
      <c r="CJ542" s="375"/>
      <c r="CK542" s="375"/>
      <c r="CL542" s="375"/>
      <c r="CM542" s="375"/>
      <c r="CN542" s="375"/>
      <c r="CO542" s="375"/>
      <c r="CP542" s="375"/>
      <c r="CQ542" s="375"/>
      <c r="CR542" s="375"/>
      <c r="CS542" s="375"/>
      <c r="CT542" s="375"/>
      <c r="CU542" s="375"/>
      <c r="CV542" s="375"/>
      <c r="CW542" s="375"/>
      <c r="CX542" s="375"/>
      <c r="CY542" s="375"/>
      <c r="CZ542" s="375"/>
    </row>
    <row r="543" s="374" customFormat="true" ht="25.15" customHeight="true" x14ac:dyDescent="0.2">
      <c r="A543" s="450"/>
      <c r="B543" s="450"/>
      <c r="C543" s="1221" t="s">
        <v>548</v>
      </c>
      <c r="D543" s="1222"/>
      <c r="E543" s="1013">
        <v>1.1115920805218389E-4</v>
      </c>
      <c r="F543" s="20"/>
      <c r="G543" s="20"/>
      <c r="H543" s="1222" t="s">
        <v>723</v>
      </c>
      <c r="I543" s="1222"/>
      <c r="J543" s="1014">
        <v>0.44720692739923174</v>
      </c>
      <c r="K543" s="20"/>
      <c r="L543" s="20"/>
      <c r="M543" s="1222" t="s">
        <v>728</v>
      </c>
      <c r="N543" s="1222"/>
      <c r="O543" s="1015">
        <v>0.17483039272960632</v>
      </c>
      <c r="P543" s="20"/>
      <c r="Q543" s="20"/>
      <c r="R543" s="375"/>
      <c r="Z543" s="375"/>
      <c r="AA543" s="375"/>
      <c r="AB543" s="375"/>
      <c r="AC543" s="375"/>
      <c r="AD543" s="375"/>
      <c r="AE543" s="375"/>
      <c r="AF543" s="375"/>
      <c r="AG543" s="375"/>
      <c r="AH543" s="375"/>
      <c r="AI543" s="375"/>
      <c r="AJ543" s="375"/>
      <c r="AK543" s="375"/>
      <c r="AL543" s="375"/>
      <c r="AM543" s="375"/>
      <c r="AN543" s="375"/>
      <c r="AO543" s="375"/>
      <c r="AP543" s="375"/>
      <c r="AQ543" s="375"/>
      <c r="AR543" s="375"/>
      <c r="AS543" s="375"/>
      <c r="AT543" s="375"/>
      <c r="AU543" s="375"/>
      <c r="AV543" s="375"/>
      <c r="AW543" s="375"/>
      <c r="AX543" s="375"/>
      <c r="AY543" s="375"/>
      <c r="AZ543" s="375"/>
      <c r="BB543" s="450"/>
      <c r="BZ543" s="375"/>
      <c r="CA543" s="375"/>
      <c r="CB543" s="375"/>
      <c r="CC543" s="375"/>
      <c r="CD543" s="375"/>
      <c r="CE543" s="375"/>
      <c r="CF543" s="375"/>
      <c r="CG543" s="375"/>
      <c r="CH543" s="375"/>
      <c r="CI543" s="375"/>
      <c r="CJ543" s="375"/>
      <c r="CK543" s="375"/>
      <c r="CL543" s="375"/>
      <c r="CM543" s="375"/>
      <c r="CN543" s="375"/>
      <c r="CO543" s="375"/>
      <c r="CP543" s="375"/>
      <c r="CQ543" s="375"/>
      <c r="CR543" s="375"/>
      <c r="CS543" s="375"/>
      <c r="CT543" s="375"/>
      <c r="CU543" s="375"/>
      <c r="CV543" s="375"/>
      <c r="CW543" s="375"/>
      <c r="CX543" s="375"/>
      <c r="CY543" s="375"/>
      <c r="CZ543" s="375"/>
    </row>
    <row r="544" s="374" customFormat="true" ht="25.15" customHeight="true" x14ac:dyDescent="0.2">
      <c r="A544" s="450"/>
      <c r="B544" s="450"/>
      <c r="C544" s="1221" t="s">
        <v>458</v>
      </c>
      <c r="D544" s="1222"/>
      <c r="E544" s="1013">
        <v>8.9646714153165143E-3</v>
      </c>
      <c r="F544" s="20"/>
      <c r="G544" s="20"/>
      <c r="H544" s="1222" t="s">
        <v>733</v>
      </c>
      <c r="I544" s="1222"/>
      <c r="J544" s="1014">
        <v>6.1905185437491343E-2</v>
      </c>
      <c r="K544" s="20"/>
      <c r="L544" s="20"/>
      <c r="M544" s="1222" t="s">
        <v>670</v>
      </c>
      <c r="N544" s="1222"/>
      <c r="O544" s="1015">
        <v>1.2118795250476953E-2</v>
      </c>
      <c r="P544" s="20"/>
      <c r="Q544" s="20"/>
      <c r="R544" s="375"/>
      <c r="Z544" s="375"/>
      <c r="AA544" s="375"/>
      <c r="AB544" s="375"/>
      <c r="AC544" s="375"/>
      <c r="AD544" s="375"/>
      <c r="AE544" s="375"/>
      <c r="AF544" s="375"/>
      <c r="AG544" s="375"/>
      <c r="AH544" s="375"/>
      <c r="AI544" s="375"/>
      <c r="AJ544" s="375"/>
      <c r="AK544" s="375"/>
      <c r="AL544" s="375"/>
      <c r="AM544" s="375"/>
      <c r="AN544" s="375"/>
      <c r="AO544" s="375"/>
      <c r="AP544" s="375"/>
      <c r="AQ544" s="375"/>
      <c r="AR544" s="375"/>
      <c r="AS544" s="375"/>
      <c r="AT544" s="375"/>
      <c r="AU544" s="375"/>
      <c r="AV544" s="375"/>
      <c r="AW544" s="375"/>
      <c r="AX544" s="375"/>
      <c r="AY544" s="375"/>
      <c r="AZ544" s="375"/>
      <c r="BB544" s="450"/>
      <c r="BZ544" s="375"/>
      <c r="CA544" s="375"/>
      <c r="CB544" s="375"/>
      <c r="CC544" s="375"/>
      <c r="CD544" s="375"/>
      <c r="CE544" s="375"/>
      <c r="CF544" s="375"/>
      <c r="CG544" s="375"/>
      <c r="CH544" s="375"/>
      <c r="CI544" s="375"/>
      <c r="CJ544" s="375"/>
      <c r="CK544" s="375"/>
      <c r="CL544" s="375"/>
      <c r="CM544" s="375"/>
      <c r="CN544" s="375"/>
      <c r="CO544" s="375"/>
      <c r="CP544" s="375"/>
      <c r="CQ544" s="375"/>
      <c r="CR544" s="375"/>
      <c r="CS544" s="375"/>
      <c r="CT544" s="375"/>
      <c r="CU544" s="375"/>
      <c r="CV544" s="375"/>
      <c r="CW544" s="375"/>
      <c r="CX544" s="375"/>
      <c r="CY544" s="375"/>
      <c r="CZ544" s="375"/>
    </row>
    <row r="545" s="374" customFormat="true" ht="25.15" customHeight="true" x14ac:dyDescent="0.2">
      <c r="A545" s="450"/>
      <c r="B545" s="450"/>
      <c r="C545" s="1221" t="s">
        <v>461</v>
      </c>
      <c r="D545" s="1222"/>
      <c r="E545" s="1013">
        <v>2.5355528323820656E-3</v>
      </c>
      <c r="F545" s="20"/>
      <c r="G545" s="20"/>
      <c r="H545" s="1222" t="s">
        <v>731</v>
      </c>
      <c r="I545" s="1222"/>
      <c r="J545" s="1014">
        <v>0.13917165093935421</v>
      </c>
      <c r="K545" s="20"/>
      <c r="L545" s="20"/>
      <c r="M545" s="1222" t="s">
        <v>749</v>
      </c>
      <c r="N545" s="1222"/>
      <c r="O545" s="1015">
        <v>6.1437120793786633E-3</v>
      </c>
      <c r="P545" s="20"/>
      <c r="Q545" s="20"/>
      <c r="R545" s="375"/>
      <c r="Z545" s="375"/>
      <c r="AA545" s="375"/>
      <c r="AB545" s="375"/>
      <c r="AC545" s="375"/>
      <c r="AD545" s="375"/>
      <c r="AE545" s="375"/>
      <c r="AF545" s="375"/>
      <c r="AG545" s="375"/>
      <c r="AH545" s="375"/>
      <c r="AI545" s="375"/>
      <c r="AJ545" s="375"/>
      <c r="AK545" s="375"/>
      <c r="AL545" s="375"/>
      <c r="AM545" s="375"/>
      <c r="AN545" s="375"/>
      <c r="AO545" s="375"/>
      <c r="AP545" s="375"/>
      <c r="AQ545" s="375"/>
      <c r="AR545" s="375"/>
      <c r="AS545" s="375"/>
      <c r="AT545" s="375"/>
      <c r="AU545" s="375"/>
      <c r="AV545" s="375"/>
      <c r="AW545" s="375"/>
      <c r="AX545" s="375"/>
      <c r="AY545" s="375"/>
      <c r="AZ545" s="375"/>
      <c r="BB545" s="450"/>
      <c r="BZ545" s="375"/>
      <c r="CA545" s="375"/>
      <c r="CB545" s="375"/>
      <c r="CC545" s="375"/>
      <c r="CD545" s="375"/>
      <c r="CE545" s="375"/>
      <c r="CF545" s="375"/>
      <c r="CG545" s="375"/>
      <c r="CH545" s="375"/>
      <c r="CI545" s="375"/>
      <c r="CJ545" s="375"/>
      <c r="CK545" s="375"/>
      <c r="CL545" s="375"/>
      <c r="CM545" s="375"/>
      <c r="CN545" s="375"/>
      <c r="CO545" s="375"/>
      <c r="CP545" s="375"/>
      <c r="CQ545" s="375"/>
      <c r="CR545" s="375"/>
      <c r="CS545" s="375"/>
      <c r="CT545" s="375"/>
      <c r="CU545" s="375"/>
      <c r="CV545" s="375"/>
      <c r="CW545" s="375"/>
      <c r="CX545" s="375"/>
      <c r="CY545" s="375"/>
      <c r="CZ545" s="375"/>
    </row>
    <row r="546" s="374" customFormat="true" ht="25.15" customHeight="true" x14ac:dyDescent="0.2">
      <c r="A546" s="450"/>
      <c r="B546" s="450"/>
      <c r="C546" s="1221" t="s">
        <v>773</v>
      </c>
      <c r="D546" s="1222"/>
      <c r="E546" s="1021">
        <v>1.8733593202692488E-5</v>
      </c>
      <c r="F546" s="20"/>
      <c r="G546" s="20"/>
      <c r="H546" s="1222" t="s">
        <v>735</v>
      </c>
      <c r="I546" s="1222"/>
      <c r="J546" s="1014">
        <v>7.9224323765976185E-2</v>
      </c>
      <c r="K546" s="20"/>
      <c r="L546" s="20"/>
      <c r="M546" s="1222" t="s">
        <v>759</v>
      </c>
      <c r="N546" s="1222"/>
      <c r="O546" s="1024">
        <v>1.1442656888821207E-5</v>
      </c>
      <c r="P546" s="20"/>
      <c r="Q546" s="20"/>
      <c r="R546" s="375"/>
      <c r="Z546" s="375"/>
      <c r="AA546" s="375"/>
      <c r="AB546" s="375"/>
      <c r="AC546" s="375"/>
      <c r="AD546" s="375"/>
      <c r="AE546" s="375"/>
      <c r="AF546" s="375"/>
      <c r="AG546" s="375"/>
      <c r="AH546" s="375"/>
      <c r="AI546" s="375"/>
      <c r="AJ546" s="375"/>
      <c r="AK546" s="375"/>
      <c r="AL546" s="375"/>
      <c r="AM546" s="375"/>
      <c r="AN546" s="375"/>
      <c r="AO546" s="375"/>
      <c r="AP546" s="375"/>
      <c r="AQ546" s="375"/>
      <c r="AR546" s="375"/>
      <c r="AS546" s="375"/>
      <c r="AT546" s="375"/>
      <c r="AU546" s="375"/>
      <c r="AV546" s="375"/>
      <c r="AW546" s="375"/>
      <c r="AX546" s="375"/>
      <c r="AY546" s="375"/>
      <c r="AZ546" s="375"/>
      <c r="BB546" s="450"/>
      <c r="BZ546" s="375"/>
      <c r="CA546" s="375"/>
      <c r="CB546" s="375"/>
      <c r="CC546" s="375"/>
      <c r="CD546" s="375"/>
      <c r="CE546" s="375"/>
      <c r="CF546" s="375"/>
      <c r="CG546" s="375"/>
      <c r="CH546" s="375"/>
      <c r="CI546" s="375"/>
      <c r="CJ546" s="375"/>
      <c r="CK546" s="375"/>
      <c r="CL546" s="375"/>
      <c r="CM546" s="375"/>
      <c r="CN546" s="375"/>
      <c r="CO546" s="375"/>
      <c r="CP546" s="375"/>
      <c r="CQ546" s="375"/>
      <c r="CR546" s="375"/>
      <c r="CS546" s="375"/>
      <c r="CT546" s="375"/>
      <c r="CU546" s="375"/>
      <c r="CV546" s="375"/>
      <c r="CW546" s="375"/>
      <c r="CX546" s="375"/>
      <c r="CY546" s="375"/>
      <c r="CZ546" s="375"/>
    </row>
    <row r="547" s="374" customFormat="true" ht="25.15" customHeight="true" x14ac:dyDescent="0.2">
      <c r="A547" s="450"/>
      <c r="B547" s="450"/>
      <c r="C547" s="1221" t="s">
        <v>725</v>
      </c>
      <c r="D547" s="1222"/>
      <c r="E547" s="1013">
        <v>0.33901115049592684</v>
      </c>
      <c r="F547" s="20"/>
      <c r="G547" s="20"/>
      <c r="H547" s="1222" t="s">
        <v>730</v>
      </c>
      <c r="I547" s="1222"/>
      <c r="J547" s="1014">
        <v>0.18699078722272994</v>
      </c>
      <c r="K547" s="20"/>
      <c r="L547" s="20"/>
      <c r="M547" s="1222" t="s">
        <v>591</v>
      </c>
      <c r="N547" s="1222"/>
      <c r="O547" s="1015">
        <v>0.20222905788864584</v>
      </c>
      <c r="P547" s="20"/>
      <c r="Q547" s="20"/>
      <c r="R547" s="375"/>
      <c r="Z547" s="375"/>
      <c r="AA547" s="375"/>
      <c r="AB547" s="375"/>
      <c r="AC547" s="375"/>
      <c r="AD547" s="375"/>
      <c r="AE547" s="375"/>
      <c r="AF547" s="375"/>
      <c r="AG547" s="375"/>
      <c r="AH547" s="375"/>
      <c r="AI547" s="375"/>
      <c r="AJ547" s="375"/>
      <c r="AK547" s="375"/>
      <c r="AL547" s="375"/>
      <c r="AM547" s="375"/>
      <c r="AN547" s="375"/>
      <c r="AO547" s="375"/>
      <c r="AP547" s="375"/>
      <c r="AQ547" s="375"/>
      <c r="AR547" s="375"/>
      <c r="AS547" s="375"/>
      <c r="AT547" s="375"/>
      <c r="AU547" s="375"/>
      <c r="AV547" s="375"/>
      <c r="AW547" s="375"/>
      <c r="AX547" s="375"/>
      <c r="AY547" s="375"/>
      <c r="AZ547" s="375"/>
      <c r="BB547" s="450"/>
      <c r="BZ547" s="375"/>
      <c r="CA547" s="375"/>
      <c r="CB547" s="375"/>
      <c r="CC547" s="375"/>
      <c r="CD547" s="375"/>
      <c r="CE547" s="375"/>
      <c r="CF547" s="375"/>
      <c r="CG547" s="375"/>
      <c r="CH547" s="375"/>
      <c r="CI547" s="375"/>
      <c r="CJ547" s="375"/>
      <c r="CK547" s="375"/>
      <c r="CL547" s="375"/>
      <c r="CM547" s="375"/>
      <c r="CN547" s="375"/>
      <c r="CO547" s="375"/>
      <c r="CP547" s="375"/>
      <c r="CQ547" s="375"/>
      <c r="CR547" s="375"/>
      <c r="CS547" s="375"/>
      <c r="CT547" s="375"/>
      <c r="CU547" s="375"/>
      <c r="CV547" s="375"/>
      <c r="CW547" s="375"/>
      <c r="CX547" s="375"/>
      <c r="CY547" s="375"/>
      <c r="CZ547" s="375"/>
    </row>
    <row r="548" s="374" customFormat="true" ht="25.15" customHeight="true" x14ac:dyDescent="0.2">
      <c r="A548" s="450"/>
      <c r="B548" s="450"/>
      <c r="C548" s="1221" t="s">
        <v>742</v>
      </c>
      <c r="D548" s="1222"/>
      <c r="E548" s="1013">
        <v>2.3484634420084059E-2</v>
      </c>
      <c r="F548" s="20"/>
      <c r="G548" s="20"/>
      <c r="H548" s="1222" t="s">
        <v>726</v>
      </c>
      <c r="I548" s="1222"/>
      <c r="J548" s="1014">
        <v>0.27376113615111813</v>
      </c>
      <c r="K548" s="20"/>
      <c r="L548" s="20"/>
      <c r="M548" s="1222" t="s">
        <v>768</v>
      </c>
      <c r="N548" s="1222"/>
      <c r="O548" s="1015">
        <v>1.0824031370952165E-4</v>
      </c>
      <c r="P548" s="20"/>
      <c r="Q548" s="20"/>
      <c r="R548" s="375"/>
      <c r="Z548" s="375"/>
      <c r="AA548" s="375"/>
      <c r="AB548" s="375"/>
      <c r="AC548" s="375"/>
      <c r="AD548" s="375"/>
      <c r="AE548" s="375"/>
      <c r="AF548" s="375"/>
      <c r="AG548" s="375"/>
      <c r="AH548" s="375"/>
      <c r="AI548" s="375"/>
      <c r="AJ548" s="375"/>
      <c r="AK548" s="375"/>
      <c r="AL548" s="375"/>
      <c r="AM548" s="375"/>
      <c r="AN548" s="375"/>
      <c r="AO548" s="375"/>
      <c r="AP548" s="375"/>
      <c r="AQ548" s="375"/>
      <c r="AR548" s="375"/>
      <c r="AS548" s="375"/>
      <c r="AT548" s="375"/>
      <c r="AU548" s="375"/>
      <c r="AV548" s="375"/>
      <c r="AW548" s="375"/>
      <c r="AX548" s="375"/>
      <c r="AY548" s="375"/>
      <c r="AZ548" s="375"/>
      <c r="BB548" s="450"/>
      <c r="BZ548" s="375"/>
      <c r="CA548" s="375"/>
      <c r="CB548" s="375"/>
      <c r="CC548" s="375"/>
      <c r="CD548" s="375"/>
      <c r="CE548" s="375"/>
      <c r="CF548" s="375"/>
      <c r="CG548" s="375"/>
      <c r="CH548" s="375"/>
      <c r="CI548" s="375"/>
      <c r="CJ548" s="375"/>
      <c r="CK548" s="375"/>
      <c r="CL548" s="375"/>
      <c r="CM548" s="375"/>
      <c r="CN548" s="375"/>
      <c r="CO548" s="375"/>
      <c r="CP548" s="375"/>
      <c r="CQ548" s="375"/>
      <c r="CR548" s="375"/>
      <c r="CS548" s="375"/>
      <c r="CT548" s="375"/>
      <c r="CU548" s="375"/>
      <c r="CV548" s="375"/>
      <c r="CW548" s="375"/>
      <c r="CX548" s="375"/>
      <c r="CY548" s="375"/>
      <c r="CZ548" s="375"/>
    </row>
    <row r="549" s="374" customFormat="true" ht="25.15" customHeight="true" x14ac:dyDescent="0.2">
      <c r="A549" s="450"/>
      <c r="B549" s="450"/>
      <c r="C549" s="1221" t="s">
        <v>723</v>
      </c>
      <c r="D549" s="1222"/>
      <c r="E549" s="1013">
        <v>0.44147763117693811</v>
      </c>
      <c r="F549" s="20"/>
      <c r="G549" s="20"/>
      <c r="H549" s="1222" t="s">
        <v>734</v>
      </c>
      <c r="I549" s="1222"/>
      <c r="J549" s="1014">
        <v>7.8364472535156701E-4</v>
      </c>
      <c r="K549" s="20"/>
      <c r="L549" s="20"/>
      <c r="M549" s="1222" t="s">
        <v>724</v>
      </c>
      <c r="N549" s="1222"/>
      <c r="O549" s="1015">
        <v>8.8089850986353673E-3</v>
      </c>
      <c r="P549" s="20"/>
      <c r="Q549" s="20"/>
      <c r="R549" s="375"/>
      <c r="Z549" s="375"/>
      <c r="AA549" s="375"/>
      <c r="AB549" s="375"/>
      <c r="AC549" s="375"/>
      <c r="AD549" s="375"/>
      <c r="AE549" s="375"/>
      <c r="AF549" s="375"/>
      <c r="AG549" s="375"/>
      <c r="AH549" s="375"/>
      <c r="AI549" s="375"/>
      <c r="AJ549" s="375"/>
      <c r="AK549" s="375"/>
      <c r="AL549" s="375"/>
      <c r="AM549" s="375"/>
      <c r="AN549" s="375"/>
      <c r="AO549" s="375"/>
      <c r="AP549" s="375"/>
      <c r="AQ549" s="375"/>
      <c r="AR549" s="375"/>
      <c r="AS549" s="375"/>
      <c r="AT549" s="375"/>
      <c r="AU549" s="375"/>
      <c r="AV549" s="375"/>
      <c r="AW549" s="375"/>
      <c r="AX549" s="375"/>
      <c r="AY549" s="375"/>
      <c r="AZ549" s="375"/>
      <c r="BB549" s="450"/>
      <c r="BZ549" s="375"/>
      <c r="CA549" s="375"/>
      <c r="CB549" s="375"/>
      <c r="CC549" s="375"/>
      <c r="CD549" s="375"/>
      <c r="CE549" s="375"/>
      <c r="CF549" s="375"/>
      <c r="CG549" s="375"/>
      <c r="CH549" s="375"/>
      <c r="CI549" s="375"/>
      <c r="CJ549" s="375"/>
      <c r="CK549" s="375"/>
      <c r="CL549" s="375"/>
      <c r="CM549" s="375"/>
      <c r="CN549" s="375"/>
      <c r="CO549" s="375"/>
      <c r="CP549" s="375"/>
      <c r="CQ549" s="375"/>
      <c r="CR549" s="375"/>
      <c r="CS549" s="375"/>
      <c r="CT549" s="375"/>
      <c r="CU549" s="375"/>
      <c r="CV549" s="375"/>
      <c r="CW549" s="375"/>
      <c r="CX549" s="375"/>
      <c r="CY549" s="375"/>
      <c r="CZ549" s="375"/>
    </row>
    <row r="550" s="374" customFormat="true" ht="25.15" customHeight="true" x14ac:dyDescent="0.2">
      <c r="A550" s="450"/>
      <c r="B550" s="450"/>
      <c r="C550" s="1221" t="s">
        <v>733</v>
      </c>
      <c r="D550" s="1222"/>
      <c r="E550" s="1013">
        <v>0.1213185130051396</v>
      </c>
      <c r="F550" s="20"/>
      <c r="G550" s="20"/>
      <c r="H550" s="1222" t="s">
        <v>741</v>
      </c>
      <c r="I550" s="1222"/>
      <c r="J550" s="1014">
        <v>2.4388253460164717E-2</v>
      </c>
      <c r="K550" s="20"/>
      <c r="L550" s="20"/>
      <c r="M550" s="1222" t="s">
        <v>550</v>
      </c>
      <c r="N550" s="1222"/>
      <c r="O550" s="1015">
        <v>5.9312916269297451E-3</v>
      </c>
      <c r="P550" s="20"/>
      <c r="Q550" s="20"/>
      <c r="R550" s="375"/>
      <c r="Z550" s="375"/>
      <c r="AA550" s="375"/>
      <c r="AB550" s="375"/>
      <c r="AC550" s="375"/>
      <c r="AD550" s="375"/>
      <c r="AE550" s="375"/>
      <c r="AF550" s="375"/>
      <c r="AG550" s="375"/>
      <c r="AH550" s="375"/>
      <c r="AI550" s="375"/>
      <c r="AJ550" s="375"/>
      <c r="AK550" s="375"/>
      <c r="AL550" s="375"/>
      <c r="AM550" s="375"/>
      <c r="AN550" s="375"/>
      <c r="AO550" s="375"/>
      <c r="AP550" s="375"/>
      <c r="AQ550" s="375"/>
      <c r="AR550" s="375"/>
      <c r="AS550" s="375"/>
      <c r="AT550" s="375"/>
      <c r="AU550" s="375"/>
      <c r="AV550" s="375"/>
      <c r="AW550" s="375"/>
      <c r="AX550" s="375"/>
      <c r="AY550" s="375"/>
      <c r="AZ550" s="375"/>
      <c r="BB550" s="450"/>
      <c r="BZ550" s="375"/>
      <c r="CA550" s="375"/>
      <c r="CB550" s="375"/>
      <c r="CC550" s="375"/>
      <c r="CD550" s="375"/>
      <c r="CE550" s="375"/>
      <c r="CF550" s="375"/>
      <c r="CG550" s="375"/>
      <c r="CH550" s="375"/>
      <c r="CI550" s="375"/>
      <c r="CJ550" s="375"/>
      <c r="CK550" s="375"/>
      <c r="CL550" s="375"/>
      <c r="CM550" s="375"/>
      <c r="CN550" s="375"/>
      <c r="CO550" s="375"/>
      <c r="CP550" s="375"/>
      <c r="CQ550" s="375"/>
      <c r="CR550" s="375"/>
      <c r="CS550" s="375"/>
      <c r="CT550" s="375"/>
      <c r="CU550" s="375"/>
      <c r="CV550" s="375"/>
      <c r="CW550" s="375"/>
      <c r="CX550" s="375"/>
      <c r="CY550" s="375"/>
      <c r="CZ550" s="375"/>
    </row>
    <row r="551" s="374" customFormat="true" ht="25.15" customHeight="true" x14ac:dyDescent="0.2">
      <c r="A551" s="450"/>
      <c r="B551" s="450"/>
      <c r="C551" s="1221" t="s">
        <v>731</v>
      </c>
      <c r="D551" s="1222"/>
      <c r="E551" s="1013">
        <v>0.19824523393441071</v>
      </c>
      <c r="F551" s="20"/>
      <c r="G551" s="20"/>
      <c r="H551" s="1222" t="s">
        <v>764</v>
      </c>
      <c r="I551" s="1222"/>
      <c r="J551" s="1016">
        <v>3.3912909117391751E-4</v>
      </c>
      <c r="K551" s="20"/>
      <c r="L551" s="20"/>
      <c r="M551" s="1222" t="s">
        <v>540</v>
      </c>
      <c r="N551" s="1222"/>
      <c r="O551" s="1024">
        <v>9.6625328299693824E-6</v>
      </c>
      <c r="P551" s="20"/>
      <c r="Q551" s="20"/>
      <c r="R551" s="375"/>
      <c r="Z551" s="375"/>
      <c r="AA551" s="375"/>
      <c r="AB551" s="375"/>
      <c r="AC551" s="375"/>
      <c r="AD551" s="375"/>
      <c r="AE551" s="375"/>
      <c r="AF551" s="375"/>
      <c r="AG551" s="375"/>
      <c r="AH551" s="375"/>
      <c r="AI551" s="375"/>
      <c r="AJ551" s="375"/>
      <c r="AK551" s="375"/>
      <c r="AL551" s="375"/>
      <c r="AM551" s="375"/>
      <c r="AN551" s="375"/>
      <c r="AO551" s="375"/>
      <c r="AP551" s="375"/>
      <c r="AQ551" s="375"/>
      <c r="AR551" s="375"/>
      <c r="AS551" s="375"/>
      <c r="AT551" s="375"/>
      <c r="AU551" s="375"/>
      <c r="AV551" s="375"/>
      <c r="AW551" s="375"/>
      <c r="AX551" s="375"/>
      <c r="AY551" s="375"/>
      <c r="AZ551" s="375"/>
      <c r="BB551" s="450"/>
      <c r="BZ551" s="375"/>
      <c r="CA551" s="375"/>
      <c r="CB551" s="375"/>
      <c r="CC551" s="375"/>
      <c r="CD551" s="375"/>
      <c r="CE551" s="375"/>
      <c r="CF551" s="375"/>
      <c r="CG551" s="375"/>
      <c r="CH551" s="375"/>
      <c r="CI551" s="375"/>
      <c r="CJ551" s="375"/>
      <c r="CK551" s="375"/>
      <c r="CL551" s="375"/>
      <c r="CM551" s="375"/>
      <c r="CN551" s="375"/>
      <c r="CO551" s="375"/>
      <c r="CP551" s="375"/>
      <c r="CQ551" s="375"/>
      <c r="CR551" s="375"/>
      <c r="CS551" s="375"/>
      <c r="CT551" s="375"/>
      <c r="CU551" s="375"/>
      <c r="CV551" s="375"/>
      <c r="CW551" s="375"/>
      <c r="CX551" s="375"/>
      <c r="CY551" s="375"/>
      <c r="CZ551" s="375"/>
    </row>
    <row r="552" s="374" customFormat="true" ht="25.15" customHeight="true" x14ac:dyDescent="0.2">
      <c r="A552" s="450"/>
      <c r="B552" s="450"/>
      <c r="C552" s="1221" t="s">
        <v>735</v>
      </c>
      <c r="D552" s="1222"/>
      <c r="E552" s="1013">
        <v>4.545539430754774E-2</v>
      </c>
      <c r="F552" s="20"/>
      <c r="G552" s="20"/>
      <c r="H552" s="1228"/>
      <c r="I552" s="1228"/>
      <c r="J552" s="20"/>
      <c r="K552" s="20"/>
      <c r="L552" s="20"/>
      <c r="M552" s="1222" t="s">
        <v>739</v>
      </c>
      <c r="N552" s="1222"/>
      <c r="O552" s="1015">
        <v>1.2498356684264611E-2</v>
      </c>
      <c r="P552" s="20"/>
      <c r="Q552" s="20"/>
      <c r="R552" s="375"/>
      <c r="Z552" s="375"/>
      <c r="AA552" s="375"/>
      <c r="AB552" s="375"/>
      <c r="AC552" s="375"/>
      <c r="AD552" s="375"/>
      <c r="AE552" s="375"/>
      <c r="AF552" s="375"/>
      <c r="AG552" s="375"/>
      <c r="AH552" s="375"/>
      <c r="AI552" s="375"/>
      <c r="AJ552" s="375"/>
      <c r="AK552" s="375"/>
      <c r="AL552" s="375"/>
      <c r="AM552" s="375"/>
      <c r="AN552" s="375"/>
      <c r="AO552" s="375"/>
      <c r="AP552" s="375"/>
      <c r="AQ552" s="375"/>
      <c r="AR552" s="375"/>
      <c r="AS552" s="375"/>
      <c r="AT552" s="375"/>
      <c r="AU552" s="375"/>
      <c r="AV552" s="375"/>
      <c r="AW552" s="375"/>
      <c r="AX552" s="375"/>
      <c r="AY552" s="375"/>
      <c r="AZ552" s="375"/>
      <c r="BB552" s="450"/>
      <c r="BZ552" s="375"/>
      <c r="CA552" s="375"/>
      <c r="CB552" s="375"/>
      <c r="CC552" s="375"/>
      <c r="CD552" s="375"/>
      <c r="CE552" s="375"/>
      <c r="CF552" s="375"/>
      <c r="CG552" s="375"/>
      <c r="CH552" s="375"/>
      <c r="CI552" s="375"/>
      <c r="CJ552" s="375"/>
      <c r="CK552" s="375"/>
      <c r="CL552" s="375"/>
      <c r="CM552" s="375"/>
      <c r="CN552" s="375"/>
      <c r="CO552" s="375"/>
      <c r="CP552" s="375"/>
      <c r="CQ552" s="375"/>
      <c r="CR552" s="375"/>
      <c r="CS552" s="375"/>
      <c r="CT552" s="375"/>
      <c r="CU552" s="375"/>
      <c r="CV552" s="375"/>
      <c r="CW552" s="375"/>
      <c r="CX552" s="375"/>
      <c r="CY552" s="375"/>
      <c r="CZ552" s="375"/>
    </row>
    <row r="553" s="374" customFormat="true" ht="25.15" customHeight="true" x14ac:dyDescent="0.2">
      <c r="A553" s="450"/>
      <c r="B553" s="450"/>
      <c r="C553" s="1221" t="s">
        <v>730</v>
      </c>
      <c r="D553" s="1222"/>
      <c r="E553" s="1013">
        <v>0.23322618385455413</v>
      </c>
      <c r="F553" s="20"/>
      <c r="G553" s="20"/>
      <c r="H553" s="1228"/>
      <c r="I553" s="1228"/>
      <c r="J553" s="20"/>
      <c r="K553" s="20"/>
      <c r="L553" s="20"/>
      <c r="M553" s="1222" t="s">
        <v>754</v>
      </c>
      <c r="N553" s="1222"/>
      <c r="O553" s="1015">
        <v>7.7942784665119931E-3</v>
      </c>
      <c r="P553" s="20"/>
      <c r="Q553" s="20"/>
      <c r="R553" s="375"/>
      <c r="Z553" s="375"/>
      <c r="AA553" s="375"/>
      <c r="AB553" s="375"/>
      <c r="AC553" s="375"/>
      <c r="AD553" s="375"/>
      <c r="AE553" s="375"/>
      <c r="AF553" s="375"/>
      <c r="AG553" s="375"/>
      <c r="AH553" s="375"/>
      <c r="AI553" s="375"/>
      <c r="AJ553" s="375"/>
      <c r="AK553" s="375"/>
      <c r="AL553" s="375"/>
      <c r="AM553" s="375"/>
      <c r="AN553" s="375"/>
      <c r="AO553" s="375"/>
      <c r="AP553" s="375"/>
      <c r="AQ553" s="375"/>
      <c r="AR553" s="375"/>
      <c r="AS553" s="375"/>
      <c r="AT553" s="375"/>
      <c r="AU553" s="375"/>
      <c r="AV553" s="375"/>
      <c r="AW553" s="375"/>
      <c r="AX553" s="375"/>
      <c r="AY553" s="375"/>
      <c r="AZ553" s="375"/>
      <c r="BB553" s="450"/>
      <c r="BZ553" s="375"/>
      <c r="CA553" s="375"/>
      <c r="CB553" s="375"/>
      <c r="CC553" s="375"/>
      <c r="CD553" s="375"/>
      <c r="CE553" s="375"/>
      <c r="CF553" s="375"/>
      <c r="CG553" s="375"/>
      <c r="CH553" s="375"/>
      <c r="CI553" s="375"/>
      <c r="CJ553" s="375"/>
      <c r="CK553" s="375"/>
      <c r="CL553" s="375"/>
      <c r="CM553" s="375"/>
      <c r="CN553" s="375"/>
      <c r="CO553" s="375"/>
      <c r="CP553" s="375"/>
      <c r="CQ553" s="375"/>
      <c r="CR553" s="375"/>
      <c r="CS553" s="375"/>
      <c r="CT553" s="375"/>
      <c r="CU553" s="375"/>
      <c r="CV553" s="375"/>
      <c r="CW553" s="375"/>
      <c r="CX553" s="375"/>
      <c r="CY553" s="375"/>
      <c r="CZ553" s="375"/>
    </row>
    <row r="554" s="374" customFormat="true" ht="25.15" customHeight="true" x14ac:dyDescent="0.2">
      <c r="A554" s="450"/>
      <c r="B554" s="450"/>
      <c r="C554" s="1221" t="s">
        <v>726</v>
      </c>
      <c r="D554" s="1222"/>
      <c r="E554" s="1013">
        <v>0.30498165992436288</v>
      </c>
      <c r="F554" s="20"/>
      <c r="G554" s="20"/>
      <c r="H554" s="1222" t="s">
        <v>251</v>
      </c>
      <c r="I554" s="1222"/>
      <c r="J554" s="1222"/>
      <c r="K554" s="1222"/>
      <c r="L554" s="1222"/>
      <c r="M554" s="1222" t="s">
        <v>512</v>
      </c>
      <c r="N554" s="1222"/>
      <c r="O554" s="1015">
        <v>9.9845494343926686E-2</v>
      </c>
      <c r="P554" s="20"/>
      <c r="Q554" s="20"/>
      <c r="R554" s="375"/>
      <c r="Z554" s="375"/>
      <c r="AA554" s="375"/>
      <c r="AB554" s="375"/>
      <c r="AC554" s="375"/>
      <c r="AD554" s="375"/>
      <c r="AE554" s="375"/>
      <c r="AF554" s="375"/>
      <c r="AG554" s="375"/>
      <c r="AH554" s="375"/>
      <c r="AI554" s="375"/>
      <c r="AJ554" s="375"/>
      <c r="AK554" s="375"/>
      <c r="AL554" s="375"/>
      <c r="AM554" s="375"/>
      <c r="AN554" s="375"/>
      <c r="AO554" s="375"/>
      <c r="AP554" s="375"/>
      <c r="AQ554" s="375"/>
      <c r="AR554" s="375"/>
      <c r="AS554" s="375"/>
      <c r="AT554" s="375"/>
      <c r="AU554" s="375"/>
      <c r="AV554" s="375"/>
      <c r="AW554" s="375"/>
      <c r="AX554" s="375"/>
      <c r="AY554" s="375"/>
      <c r="AZ554" s="375"/>
      <c r="BB554" s="450"/>
      <c r="BZ554" s="375"/>
      <c r="CA554" s="375"/>
      <c r="CB554" s="375"/>
      <c r="CC554" s="375"/>
      <c r="CD554" s="375"/>
      <c r="CE554" s="375"/>
      <c r="CF554" s="375"/>
      <c r="CG554" s="375"/>
      <c r="CH554" s="375"/>
      <c r="CI554" s="375"/>
      <c r="CJ554" s="375"/>
      <c r="CK554" s="375"/>
      <c r="CL554" s="375"/>
      <c r="CM554" s="375"/>
      <c r="CN554" s="375"/>
      <c r="CO554" s="375"/>
      <c r="CP554" s="375"/>
      <c r="CQ554" s="375"/>
      <c r="CR554" s="375"/>
      <c r="CS554" s="375"/>
      <c r="CT554" s="375"/>
      <c r="CU554" s="375"/>
      <c r="CV554" s="375"/>
      <c r="CW554" s="375"/>
      <c r="CX554" s="375"/>
      <c r="CY554" s="375"/>
      <c r="CZ554" s="375"/>
    </row>
    <row r="555" s="374" customFormat="true" ht="25.15" customHeight="true" x14ac:dyDescent="0.2">
      <c r="A555" s="450"/>
      <c r="B555" s="450"/>
      <c r="C555" s="1221" t="s">
        <v>734</v>
      </c>
      <c r="D555" s="1222"/>
      <c r="E555" s="1013">
        <v>0.10089549469370564</v>
      </c>
      <c r="F555" s="20"/>
      <c r="G555" s="20"/>
      <c r="H555" s="1222" t="s">
        <v>212</v>
      </c>
      <c r="I555" s="1222"/>
      <c r="J555" s="1229" t="s">
        <v>252</v>
      </c>
      <c r="K555" s="1230"/>
      <c r="L555" s="1231"/>
      <c r="M555" s="1222" t="s">
        <v>513</v>
      </c>
      <c r="N555" s="1222"/>
      <c r="O555" s="1015">
        <v>8.1212691605192747E-2</v>
      </c>
      <c r="P555" s="20"/>
      <c r="Q555" s="20"/>
      <c r="R555" s="375"/>
      <c r="Z555" s="375"/>
      <c r="AA555" s="375"/>
      <c r="AB555" s="375"/>
      <c r="AC555" s="375"/>
      <c r="AD555" s="375"/>
      <c r="AE555" s="375"/>
      <c r="AF555" s="375"/>
      <c r="AG555" s="375"/>
      <c r="AH555" s="375"/>
      <c r="AI555" s="375"/>
      <c r="AJ555" s="375"/>
      <c r="AK555" s="375"/>
      <c r="AL555" s="375"/>
      <c r="AM555" s="375"/>
      <c r="AN555" s="375"/>
      <c r="AO555" s="375"/>
      <c r="AP555" s="375"/>
      <c r="AQ555" s="375"/>
      <c r="AR555" s="375"/>
      <c r="AS555" s="375"/>
      <c r="AT555" s="375"/>
      <c r="AU555" s="375"/>
      <c r="AV555" s="375"/>
      <c r="AW555" s="375"/>
      <c r="AX555" s="375"/>
      <c r="AY555" s="375"/>
      <c r="AZ555" s="375"/>
      <c r="BB555" s="450"/>
      <c r="BZ555" s="375"/>
      <c r="CA555" s="375"/>
      <c r="CB555" s="375"/>
      <c r="CC555" s="375"/>
      <c r="CD555" s="375"/>
      <c r="CE555" s="375"/>
      <c r="CF555" s="375"/>
      <c r="CG555" s="375"/>
      <c r="CH555" s="375"/>
      <c r="CI555" s="375"/>
      <c r="CJ555" s="375"/>
      <c r="CK555" s="375"/>
      <c r="CL555" s="375"/>
      <c r="CM555" s="375"/>
      <c r="CN555" s="375"/>
      <c r="CO555" s="375"/>
      <c r="CP555" s="375"/>
      <c r="CQ555" s="375"/>
      <c r="CR555" s="375"/>
      <c r="CS555" s="375"/>
      <c r="CT555" s="375"/>
      <c r="CU555" s="375"/>
      <c r="CV555" s="375"/>
      <c r="CW555" s="375"/>
      <c r="CX555" s="375"/>
      <c r="CY555" s="375"/>
      <c r="CZ555" s="375"/>
    </row>
    <row r="556" s="374" customFormat="true" ht="25.15" customHeight="true" x14ac:dyDescent="0.2">
      <c r="A556" s="450"/>
      <c r="B556" s="450"/>
      <c r="C556" s="1221" t="s">
        <v>741</v>
      </c>
      <c r="D556" s="1222"/>
      <c r="E556" s="1013">
        <v>1.5945071721006222E-2</v>
      </c>
      <c r="F556" s="20"/>
      <c r="G556" s="20"/>
      <c r="H556" s="1222"/>
      <c r="I556" s="1222"/>
      <c r="J556" s="1025" t="s">
        <v>191</v>
      </c>
      <c r="K556" s="1026" t="s">
        <v>253</v>
      </c>
      <c r="L556" s="1027" t="s">
        <v>254</v>
      </c>
      <c r="M556" s="1222" t="s">
        <v>766</v>
      </c>
      <c r="N556" s="1222"/>
      <c r="O556" s="1015">
        <v>8.7566415204508546E-4</v>
      </c>
      <c r="P556" s="20"/>
      <c r="Q556" s="20"/>
      <c r="R556" s="375"/>
      <c r="Z556" s="375"/>
      <c r="AA556" s="375"/>
      <c r="AB556" s="375"/>
      <c r="AC556" s="375"/>
      <c r="AD556" s="375"/>
      <c r="AE556" s="375"/>
      <c r="AF556" s="375"/>
      <c r="AG556" s="375"/>
      <c r="AH556" s="375"/>
      <c r="AI556" s="375"/>
      <c r="AJ556" s="375"/>
      <c r="AK556" s="375"/>
      <c r="AL556" s="375"/>
      <c r="AM556" s="375"/>
      <c r="AN556" s="375"/>
      <c r="AO556" s="375"/>
      <c r="AP556" s="375"/>
      <c r="AQ556" s="375"/>
      <c r="AR556" s="375"/>
      <c r="AS556" s="375"/>
      <c r="AT556" s="375"/>
      <c r="AU556" s="375"/>
      <c r="AV556" s="375"/>
      <c r="AW556" s="375"/>
      <c r="AX556" s="375"/>
      <c r="AY556" s="375"/>
      <c r="AZ556" s="375"/>
      <c r="BB556" s="450"/>
      <c r="BZ556" s="375"/>
      <c r="CA556" s="375"/>
      <c r="CB556" s="375"/>
      <c r="CC556" s="375"/>
      <c r="CD556" s="375"/>
      <c r="CE556" s="375"/>
      <c r="CF556" s="375"/>
      <c r="CG556" s="375"/>
      <c r="CH556" s="375"/>
      <c r="CI556" s="375"/>
      <c r="CJ556" s="375"/>
      <c r="CK556" s="375"/>
      <c r="CL556" s="375"/>
      <c r="CM556" s="375"/>
      <c r="CN556" s="375"/>
      <c r="CO556" s="375"/>
      <c r="CP556" s="375"/>
      <c r="CQ556" s="375"/>
      <c r="CR556" s="375"/>
      <c r="CS556" s="375"/>
      <c r="CT556" s="375"/>
      <c r="CU556" s="375"/>
      <c r="CV556" s="375"/>
      <c r="CW556" s="375"/>
      <c r="CX556" s="375"/>
      <c r="CY556" s="375"/>
      <c r="CZ556" s="375"/>
    </row>
    <row r="557" s="374" customFormat="true" ht="25.15" customHeight="true" x14ac:dyDescent="0.2">
      <c r="A557" s="450"/>
      <c r="B557" s="450"/>
      <c r="C557" s="1221" t="s">
        <v>764</v>
      </c>
      <c r="D557" s="1222"/>
      <c r="E557" s="1028">
        <v>6.4385654449889546E-5</v>
      </c>
      <c r="F557" s="20"/>
      <c r="G557" s="20"/>
      <c r="H557" s="1222" t="s">
        <v>213</v>
      </c>
      <c r="I557" s="1222"/>
      <c r="J557" s="1029">
        <v>6.9338597853379547</v>
      </c>
      <c r="K557" s="1030">
        <v>9.6303608129693803</v>
      </c>
      <c r="L557" s="1031">
        <v>9.6303608129693803</v>
      </c>
      <c r="M557" s="1222" t="s">
        <v>763</v>
      </c>
      <c r="N557" s="1222"/>
      <c r="O557" s="1015">
        <v>1.2634830863492775E-3</v>
      </c>
      <c r="P557" s="20"/>
      <c r="Q557" s="20"/>
      <c r="R557" s="375"/>
      <c r="Z557" s="375"/>
      <c r="AA557" s="375"/>
      <c r="AB557" s="375"/>
      <c r="AC557" s="375"/>
      <c r="AD557" s="375"/>
      <c r="AE557" s="375"/>
      <c r="AF557" s="375"/>
      <c r="AG557" s="375"/>
      <c r="AH557" s="375"/>
      <c r="AI557" s="375"/>
      <c r="AJ557" s="375"/>
      <c r="AK557" s="375"/>
      <c r="AL557" s="375"/>
      <c r="AM557" s="375"/>
      <c r="AN557" s="375"/>
      <c r="AO557" s="375"/>
      <c r="AP557" s="375"/>
      <c r="AQ557" s="375"/>
      <c r="AR557" s="375"/>
      <c r="AS557" s="375"/>
      <c r="AT557" s="375"/>
      <c r="AU557" s="375"/>
      <c r="AV557" s="375"/>
      <c r="AW557" s="375"/>
      <c r="AX557" s="375"/>
      <c r="AY557" s="375"/>
      <c r="AZ557" s="375"/>
      <c r="BB557" s="450"/>
      <c r="BZ557" s="375"/>
      <c r="CA557" s="375"/>
      <c r="CB557" s="375"/>
      <c r="CC557" s="375"/>
      <c r="CD557" s="375"/>
      <c r="CE557" s="375"/>
      <c r="CF557" s="375"/>
      <c r="CG557" s="375"/>
      <c r="CH557" s="375"/>
      <c r="CI557" s="375"/>
      <c r="CJ557" s="375"/>
      <c r="CK557" s="375"/>
      <c r="CL557" s="375"/>
      <c r="CM557" s="375"/>
      <c r="CN557" s="375"/>
      <c r="CO557" s="375"/>
      <c r="CP557" s="375"/>
      <c r="CQ557" s="375"/>
      <c r="CR557" s="375"/>
      <c r="CS557" s="375"/>
      <c r="CT557" s="375"/>
      <c r="CU557" s="375"/>
      <c r="CV557" s="375"/>
      <c r="CW557" s="375"/>
      <c r="CX557" s="375"/>
      <c r="CY557" s="375"/>
      <c r="CZ557" s="375"/>
    </row>
    <row r="558" s="374" customFormat="true" ht="25.15" customHeight="true" x14ac:dyDescent="0.2">
      <c r="A558" s="450"/>
      <c r="B558" s="450"/>
      <c r="C558" s="1221"/>
      <c r="D558" s="1228"/>
      <c r="E558" s="20"/>
      <c r="F558" s="20"/>
      <c r="G558" s="20"/>
      <c r="H558" s="1228"/>
      <c r="I558" s="1228"/>
      <c r="J558" s="20"/>
      <c r="K558" s="20"/>
      <c r="L558" s="20"/>
      <c r="M558" s="1222" t="s">
        <v>745</v>
      </c>
      <c r="N558" s="1222"/>
      <c r="O558" s="1015">
        <v>9.3910281247771826E-3</v>
      </c>
      <c r="P558" s="20"/>
      <c r="Q558" s="20"/>
      <c r="R558" s="375"/>
      <c r="Z558" s="375"/>
      <c r="AA558" s="375"/>
      <c r="AB558" s="375"/>
      <c r="AC558" s="375"/>
      <c r="AD558" s="375"/>
      <c r="AE558" s="375"/>
      <c r="AF558" s="375"/>
      <c r="AG558" s="375"/>
      <c r="AH558" s="375"/>
      <c r="AI558" s="375"/>
      <c r="AJ558" s="375"/>
      <c r="AK558" s="375"/>
      <c r="AL558" s="375"/>
      <c r="AM558" s="375"/>
      <c r="AN558" s="375"/>
      <c r="AO558" s="375"/>
      <c r="AP558" s="375"/>
      <c r="AQ558" s="375"/>
      <c r="AR558" s="375"/>
      <c r="AS558" s="375"/>
      <c r="AT558" s="375"/>
      <c r="AU558" s="375"/>
      <c r="AV558" s="375"/>
      <c r="AW558" s="375"/>
      <c r="AX558" s="375"/>
      <c r="AY558" s="375"/>
      <c r="AZ558" s="375"/>
      <c r="BB558" s="450"/>
      <c r="BZ558" s="375"/>
      <c r="CA558" s="375"/>
      <c r="CB558" s="375"/>
      <c r="CC558" s="375"/>
      <c r="CD558" s="375"/>
      <c r="CE558" s="375"/>
      <c r="CF558" s="375"/>
      <c r="CG558" s="375"/>
      <c r="CH558" s="375"/>
      <c r="CI558" s="375"/>
      <c r="CJ558" s="375"/>
      <c r="CK558" s="375"/>
      <c r="CL558" s="375"/>
      <c r="CM558" s="375"/>
      <c r="CN558" s="375"/>
      <c r="CO558" s="375"/>
      <c r="CP558" s="375"/>
      <c r="CQ558" s="375"/>
      <c r="CR558" s="375"/>
      <c r="CS558" s="375"/>
      <c r="CT558" s="375"/>
      <c r="CU558" s="375"/>
      <c r="CV558" s="375"/>
      <c r="CW558" s="375"/>
      <c r="CX558" s="375"/>
      <c r="CY558" s="375"/>
      <c r="CZ558" s="375"/>
    </row>
    <row r="559" s="374" customFormat="true" ht="25.15" customHeight="true" x14ac:dyDescent="0.2">
      <c r="A559" s="450"/>
      <c r="B559" s="450"/>
      <c r="C559" s="1221"/>
      <c r="D559" s="1228"/>
      <c r="E559" s="20"/>
      <c r="F559" s="20"/>
      <c r="G559" s="20"/>
      <c r="H559" s="1228"/>
      <c r="I559" s="1228"/>
      <c r="J559" s="20"/>
      <c r="K559" s="20"/>
      <c r="L559" s="20"/>
      <c r="M559" s="1222" t="s">
        <v>553</v>
      </c>
      <c r="N559" s="1222"/>
      <c r="O559" s="1024">
        <v>6.1196007595404601E-6</v>
      </c>
      <c r="P559" s="20"/>
      <c r="Q559" s="20"/>
      <c r="R559" s="375"/>
      <c r="Z559" s="375"/>
      <c r="AA559" s="375"/>
      <c r="AB559" s="375"/>
      <c r="AC559" s="375"/>
      <c r="AD559" s="375"/>
      <c r="AE559" s="375"/>
      <c r="AF559" s="375"/>
      <c r="AG559" s="375"/>
      <c r="AH559" s="375"/>
      <c r="AI559" s="375"/>
      <c r="AJ559" s="375"/>
      <c r="AK559" s="375"/>
      <c r="AL559" s="375"/>
      <c r="AM559" s="375"/>
      <c r="AN559" s="375"/>
      <c r="AO559" s="375"/>
      <c r="AP559" s="375"/>
      <c r="AQ559" s="375"/>
      <c r="AR559" s="375"/>
      <c r="AS559" s="375"/>
      <c r="AT559" s="375"/>
      <c r="AU559" s="375"/>
      <c r="AV559" s="375"/>
      <c r="AW559" s="375"/>
      <c r="AX559" s="375"/>
      <c r="AY559" s="375"/>
      <c r="AZ559" s="375"/>
      <c r="BB559" s="450"/>
      <c r="BZ559" s="375"/>
      <c r="CA559" s="375"/>
      <c r="CB559" s="375"/>
      <c r="CC559" s="375"/>
      <c r="CD559" s="375"/>
      <c r="CE559" s="375"/>
      <c r="CF559" s="375"/>
      <c r="CG559" s="375"/>
      <c r="CH559" s="375"/>
      <c r="CI559" s="375"/>
      <c r="CJ559" s="375"/>
      <c r="CK559" s="375"/>
      <c r="CL559" s="375"/>
      <c r="CM559" s="375"/>
      <c r="CN559" s="375"/>
      <c r="CO559" s="375"/>
      <c r="CP559" s="375"/>
      <c r="CQ559" s="375"/>
      <c r="CR559" s="375"/>
      <c r="CS559" s="375"/>
      <c r="CT559" s="375"/>
      <c r="CU559" s="375"/>
      <c r="CV559" s="375"/>
      <c r="CW559" s="375"/>
      <c r="CX559" s="375"/>
      <c r="CY559" s="375"/>
      <c r="CZ559" s="375"/>
    </row>
    <row r="560" s="374" customFormat="true" ht="25.15" customHeight="true" x14ac:dyDescent="0.2">
      <c r="A560" s="450"/>
      <c r="B560" s="450"/>
      <c r="C560" s="1221" t="s">
        <v>251</v>
      </c>
      <c r="D560" s="1222"/>
      <c r="E560" s="1222"/>
      <c r="F560" s="1222"/>
      <c r="G560" s="1222"/>
      <c r="H560" s="1222" t="s">
        <v>255</v>
      </c>
      <c r="I560" s="1222"/>
      <c r="J560" s="1222"/>
      <c r="K560" s="20"/>
      <c r="L560" s="20"/>
      <c r="M560" s="1222" t="s">
        <v>548</v>
      </c>
      <c r="N560" s="1222"/>
      <c r="O560" s="1024">
        <v>4.4579054182267169E-6</v>
      </c>
      <c r="P560" s="20"/>
      <c r="Q560" s="20"/>
      <c r="R560" s="375"/>
      <c r="Z560" s="375"/>
      <c r="AA560" s="375"/>
      <c r="AB560" s="375"/>
      <c r="AC560" s="375"/>
      <c r="AD560" s="375"/>
      <c r="AE560" s="375"/>
      <c r="AF560" s="375"/>
      <c r="AG560" s="375"/>
      <c r="AH560" s="375"/>
      <c r="AI560" s="375"/>
      <c r="AJ560" s="375"/>
      <c r="AK560" s="375"/>
      <c r="AL560" s="375"/>
      <c r="AM560" s="375"/>
      <c r="AN560" s="375"/>
      <c r="AO560" s="375"/>
      <c r="AP560" s="375"/>
      <c r="AQ560" s="375"/>
      <c r="AR560" s="375"/>
      <c r="AS560" s="375"/>
      <c r="AT560" s="375"/>
      <c r="AU560" s="375"/>
      <c r="AV560" s="375"/>
      <c r="AW560" s="375"/>
      <c r="AX560" s="375"/>
      <c r="AY560" s="375"/>
      <c r="AZ560" s="375"/>
      <c r="BB560" s="450"/>
      <c r="BZ560" s="375"/>
      <c r="CA560" s="375"/>
      <c r="CB560" s="375"/>
      <c r="CC560" s="375"/>
      <c r="CD560" s="375"/>
      <c r="CE560" s="375"/>
      <c r="CF560" s="375"/>
      <c r="CG560" s="375"/>
      <c r="CH560" s="375"/>
      <c r="CI560" s="375"/>
      <c r="CJ560" s="375"/>
      <c r="CK560" s="375"/>
      <c r="CL560" s="375"/>
      <c r="CM560" s="375"/>
      <c r="CN560" s="375"/>
      <c r="CO560" s="375"/>
      <c r="CP560" s="375"/>
      <c r="CQ560" s="375"/>
      <c r="CR560" s="375"/>
      <c r="CS560" s="375"/>
      <c r="CT560" s="375"/>
      <c r="CU560" s="375"/>
      <c r="CV560" s="375"/>
      <c r="CW560" s="375"/>
      <c r="CX560" s="375"/>
      <c r="CY560" s="375"/>
      <c r="CZ560" s="375"/>
    </row>
    <row r="561" s="374" customFormat="true" ht="25.15" customHeight="true" x14ac:dyDescent="0.2">
      <c r="A561" s="450"/>
      <c r="B561" s="450"/>
      <c r="C561" s="1221" t="s">
        <v>212</v>
      </c>
      <c r="D561" s="1222"/>
      <c r="E561" s="1232" t="s">
        <v>252</v>
      </c>
      <c r="F561" s="1233"/>
      <c r="G561" s="1234"/>
      <c r="H561" s="1222" t="s">
        <v>200</v>
      </c>
      <c r="I561" s="1222"/>
      <c r="J561" s="1005" t="s">
        <v>212</v>
      </c>
      <c r="K561" s="20"/>
      <c r="L561" s="20"/>
      <c r="M561" s="1222" t="s">
        <v>458</v>
      </c>
      <c r="N561" s="1222"/>
      <c r="O561" s="1015">
        <v>6.3838588803815932E-2</v>
      </c>
      <c r="P561" s="20"/>
      <c r="Q561" s="20"/>
      <c r="R561" s="375"/>
      <c r="Z561" s="375"/>
      <c r="AA561" s="375"/>
      <c r="AB561" s="375"/>
      <c r="AC561" s="375"/>
      <c r="AD561" s="375"/>
      <c r="AE561" s="375"/>
      <c r="AF561" s="375"/>
      <c r="AG561" s="375"/>
      <c r="AH561" s="375"/>
      <c r="AI561" s="375"/>
      <c r="AJ561" s="375"/>
      <c r="AK561" s="375"/>
      <c r="AL561" s="375"/>
      <c r="AM561" s="375"/>
      <c r="AN561" s="375"/>
      <c r="AO561" s="375"/>
      <c r="AP561" s="375"/>
      <c r="AQ561" s="375"/>
      <c r="AR561" s="375"/>
      <c r="AS561" s="375"/>
      <c r="AT561" s="375"/>
      <c r="AU561" s="375"/>
      <c r="AV561" s="375"/>
      <c r="AW561" s="375"/>
      <c r="AX561" s="375"/>
      <c r="AY561" s="375"/>
      <c r="AZ561" s="375"/>
      <c r="BB561" s="450"/>
      <c r="BZ561" s="375"/>
      <c r="CA561" s="375"/>
      <c r="CB561" s="375"/>
      <c r="CC561" s="375"/>
      <c r="CD561" s="375"/>
      <c r="CE561" s="375"/>
      <c r="CF561" s="375"/>
      <c r="CG561" s="375"/>
      <c r="CH561" s="375"/>
      <c r="CI561" s="375"/>
      <c r="CJ561" s="375"/>
      <c r="CK561" s="375"/>
      <c r="CL561" s="375"/>
      <c r="CM561" s="375"/>
      <c r="CN561" s="375"/>
      <c r="CO561" s="375"/>
      <c r="CP561" s="375"/>
      <c r="CQ561" s="375"/>
      <c r="CR561" s="375"/>
      <c r="CS561" s="375"/>
      <c r="CT561" s="375"/>
      <c r="CU561" s="375"/>
      <c r="CV561" s="375"/>
      <c r="CW561" s="375"/>
      <c r="CX561" s="375"/>
      <c r="CY561" s="375"/>
      <c r="CZ561" s="375"/>
    </row>
    <row r="562" s="374" customFormat="true" ht="25.15" customHeight="true" x14ac:dyDescent="0.2">
      <c r="A562" s="450"/>
      <c r="B562" s="450"/>
      <c r="C562" s="1222"/>
      <c r="D562" s="1222"/>
      <c r="E562" s="1032" t="s">
        <v>191</v>
      </c>
      <c r="F562" s="1033" t="s">
        <v>253</v>
      </c>
      <c r="G562" s="1034" t="s">
        <v>254</v>
      </c>
      <c r="H562" s="1222"/>
      <c r="I562" s="1222"/>
      <c r="J562" s="1008" t="s">
        <v>213</v>
      </c>
      <c r="K562" s="20"/>
      <c r="L562" s="20"/>
      <c r="M562" s="1222" t="s">
        <v>461</v>
      </c>
      <c r="N562" s="1222"/>
      <c r="O562" s="1015">
        <v>6.1391785334269644E-2</v>
      </c>
      <c r="P562" s="20"/>
      <c r="Q562" s="20"/>
      <c r="R562" s="375"/>
      <c r="Z562" s="375"/>
      <c r="AA562" s="375"/>
      <c r="AB562" s="375"/>
      <c r="AC562" s="375"/>
      <c r="AD562" s="375"/>
      <c r="AE562" s="375"/>
      <c r="AF562" s="375"/>
      <c r="AG562" s="375"/>
      <c r="AH562" s="375"/>
      <c r="AI562" s="375"/>
      <c r="AJ562" s="375"/>
      <c r="AK562" s="375"/>
      <c r="AL562" s="375"/>
      <c r="AM562" s="375"/>
      <c r="AN562" s="375"/>
      <c r="AO562" s="375"/>
      <c r="AP562" s="375"/>
      <c r="AQ562" s="375"/>
      <c r="AR562" s="375"/>
      <c r="AS562" s="375"/>
      <c r="AT562" s="375"/>
      <c r="AU562" s="375"/>
      <c r="AV562" s="375"/>
      <c r="AW562" s="375"/>
      <c r="AX562" s="375"/>
      <c r="AY562" s="375"/>
      <c r="AZ562" s="375"/>
      <c r="BB562" s="450"/>
      <c r="BZ562" s="375"/>
      <c r="CA562" s="375"/>
      <c r="CB562" s="375"/>
      <c r="CC562" s="375"/>
      <c r="CD562" s="375"/>
      <c r="CE562" s="375"/>
      <c r="CF562" s="375"/>
      <c r="CG562" s="375"/>
      <c r="CH562" s="375"/>
      <c r="CI562" s="375"/>
      <c r="CJ562" s="375"/>
      <c r="CK562" s="375"/>
      <c r="CL562" s="375"/>
      <c r="CM562" s="375"/>
      <c r="CN562" s="375"/>
      <c r="CO562" s="375"/>
      <c r="CP562" s="375"/>
      <c r="CQ562" s="375"/>
      <c r="CR562" s="375"/>
      <c r="CS562" s="375"/>
      <c r="CT562" s="375"/>
      <c r="CU562" s="375"/>
      <c r="CV562" s="375"/>
      <c r="CW562" s="375"/>
      <c r="CX562" s="375"/>
      <c r="CY562" s="375"/>
      <c r="CZ562" s="375"/>
    </row>
    <row r="563" s="374" customFormat="true" ht="25.15" customHeight="true" x14ac:dyDescent="0.2">
      <c r="A563" s="450"/>
      <c r="B563" s="450"/>
      <c r="C563" s="1221" t="s">
        <v>213</v>
      </c>
      <c r="D563" s="1222"/>
      <c r="E563" s="1035">
        <v>6.574398707232838</v>
      </c>
      <c r="F563" s="1036">
        <v>8.7658649429771174</v>
      </c>
      <c r="G563" s="1037">
        <v>8.7658649429771174</v>
      </c>
      <c r="H563" s="1222" t="s">
        <v>537</v>
      </c>
      <c r="I563" s="1222"/>
      <c r="J563" s="1011">
        <v>-6.5775301894829483E-2</v>
      </c>
      <c r="K563" s="20"/>
      <c r="L563" s="20"/>
      <c r="M563" s="1222" t="s">
        <v>773</v>
      </c>
      <c r="N563" s="1222"/>
      <c r="O563" s="1015">
        <v>2.2045889102328281E-4</v>
      </c>
      <c r="P563" s="20"/>
      <c r="Q563" s="20"/>
      <c r="R563" s="375"/>
      <c r="Z563" s="375"/>
      <c r="AA563" s="375"/>
      <c r="AB563" s="375"/>
      <c r="AC563" s="375"/>
      <c r="AD563" s="375"/>
      <c r="AE563" s="375"/>
      <c r="AF563" s="375"/>
      <c r="AG563" s="375"/>
      <c r="AH563" s="375"/>
      <c r="AI563" s="375"/>
      <c r="AJ563" s="375"/>
      <c r="AK563" s="375"/>
      <c r="AL563" s="375"/>
      <c r="AM563" s="375"/>
      <c r="AN563" s="375"/>
      <c r="AO563" s="375"/>
      <c r="AP563" s="375"/>
      <c r="AQ563" s="375"/>
      <c r="AR563" s="375"/>
      <c r="AS563" s="375"/>
      <c r="AT563" s="375"/>
      <c r="AU563" s="375"/>
      <c r="AV563" s="375"/>
      <c r="AW563" s="375"/>
      <c r="AX563" s="375"/>
      <c r="AY563" s="375"/>
      <c r="AZ563" s="375"/>
      <c r="BB563" s="450"/>
      <c r="BZ563" s="375"/>
      <c r="CA563" s="375"/>
      <c r="CB563" s="375"/>
      <c r="CC563" s="375"/>
      <c r="CD563" s="375"/>
      <c r="CE563" s="375"/>
      <c r="CF563" s="375"/>
      <c r="CG563" s="375"/>
      <c r="CH563" s="375"/>
      <c r="CI563" s="375"/>
      <c r="CJ563" s="375"/>
      <c r="CK563" s="375"/>
      <c r="CL563" s="375"/>
      <c r="CM563" s="375"/>
      <c r="CN563" s="375"/>
      <c r="CO563" s="375"/>
      <c r="CP563" s="375"/>
      <c r="CQ563" s="375"/>
      <c r="CR563" s="375"/>
      <c r="CS563" s="375"/>
      <c r="CT563" s="375"/>
      <c r="CU563" s="375"/>
      <c r="CV563" s="375"/>
      <c r="CW563" s="375"/>
      <c r="CX563" s="375"/>
      <c r="CY563" s="375"/>
      <c r="CZ563" s="375"/>
    </row>
    <row r="564" s="374" customFormat="true" ht="25.15" customHeight="true" x14ac:dyDescent="0.2">
      <c r="A564" s="450"/>
      <c r="B564" s="450"/>
      <c r="C564" s="1221"/>
      <c r="D564" s="1228"/>
      <c r="E564" s="20"/>
      <c r="F564" s="20"/>
      <c r="G564" s="20"/>
      <c r="H564" s="1222" t="s">
        <v>720</v>
      </c>
      <c r="I564" s="1222"/>
      <c r="J564" s="1014">
        <v>0.10956508523908749</v>
      </c>
      <c r="K564" s="20"/>
      <c r="L564" s="20"/>
      <c r="M564" s="1222" t="s">
        <v>725</v>
      </c>
      <c r="N564" s="1222"/>
      <c r="O564" s="1015">
        <v>0.25814364968137915</v>
      </c>
      <c r="P564" s="20"/>
      <c r="Q564" s="20"/>
      <c r="R564" s="375"/>
      <c r="Z564" s="375"/>
      <c r="AA564" s="375"/>
      <c r="AB564" s="375"/>
      <c r="AC564" s="375"/>
      <c r="AD564" s="375"/>
      <c r="AE564" s="375"/>
      <c r="AF564" s="375"/>
      <c r="AG564" s="375"/>
      <c r="AH564" s="375"/>
      <c r="AI564" s="375"/>
      <c r="AJ564" s="375"/>
      <c r="AK564" s="375"/>
      <c r="AL564" s="375"/>
      <c r="AM564" s="375"/>
      <c r="AN564" s="375"/>
      <c r="AO564" s="375"/>
      <c r="AP564" s="375"/>
      <c r="AQ564" s="375"/>
      <c r="AR564" s="375"/>
      <c r="AS564" s="375"/>
      <c r="AT564" s="375"/>
      <c r="AU564" s="375"/>
      <c r="AV564" s="375"/>
      <c r="AW564" s="375"/>
      <c r="AX564" s="375"/>
      <c r="AY564" s="375"/>
      <c r="AZ564" s="375"/>
      <c r="BB564" s="450"/>
      <c r="BZ564" s="375"/>
      <c r="CA564" s="375"/>
      <c r="CB564" s="375"/>
      <c r="CC564" s="375"/>
      <c r="CD564" s="375"/>
      <c r="CE564" s="375"/>
      <c r="CF564" s="375"/>
      <c r="CG564" s="375"/>
      <c r="CH564" s="375"/>
      <c r="CI564" s="375"/>
      <c r="CJ564" s="375"/>
      <c r="CK564" s="375"/>
      <c r="CL564" s="375"/>
      <c r="CM564" s="375"/>
      <c r="CN564" s="375"/>
      <c r="CO564" s="375"/>
      <c r="CP564" s="375"/>
      <c r="CQ564" s="375"/>
      <c r="CR564" s="375"/>
      <c r="CS564" s="375"/>
      <c r="CT564" s="375"/>
      <c r="CU564" s="375"/>
      <c r="CV564" s="375"/>
      <c r="CW564" s="375"/>
      <c r="CX564" s="375"/>
      <c r="CY564" s="375"/>
      <c r="CZ564" s="375"/>
    </row>
    <row r="565" s="374" customFormat="true" ht="25.15" customHeight="true" x14ac:dyDescent="0.2">
      <c r="A565" s="450"/>
      <c r="B565" s="450"/>
      <c r="C565" s="1221"/>
      <c r="D565" s="1228"/>
      <c r="E565" s="20"/>
      <c r="F565" s="20"/>
      <c r="G565" s="20"/>
      <c r="H565" s="1222" t="s">
        <v>732</v>
      </c>
      <c r="I565" s="1222"/>
      <c r="J565" s="1014">
        <v>3.239443569230805E-2</v>
      </c>
      <c r="K565" s="20"/>
      <c r="L565" s="20"/>
      <c r="M565" s="1222" t="s">
        <v>742</v>
      </c>
      <c r="N565" s="1222"/>
      <c r="O565" s="1015">
        <v>2.3997336844752463E-2</v>
      </c>
      <c r="P565" s="20"/>
      <c r="Q565" s="20"/>
      <c r="R565" s="375"/>
      <c r="Z565" s="375"/>
      <c r="AA565" s="375"/>
      <c r="AB565" s="375"/>
      <c r="AC565" s="375"/>
      <c r="AD565" s="375"/>
      <c r="AE565" s="375"/>
      <c r="AF565" s="375"/>
      <c r="AG565" s="375"/>
      <c r="AH565" s="375"/>
      <c r="AI565" s="375"/>
      <c r="AJ565" s="375"/>
      <c r="AK565" s="375"/>
      <c r="AL565" s="375"/>
      <c r="AM565" s="375"/>
      <c r="AN565" s="375"/>
      <c r="AO565" s="375"/>
      <c r="AP565" s="375"/>
      <c r="AQ565" s="375"/>
      <c r="AR565" s="375"/>
      <c r="AS565" s="375"/>
      <c r="AT565" s="375"/>
      <c r="AU565" s="375"/>
      <c r="AV565" s="375"/>
      <c r="AW565" s="375"/>
      <c r="AX565" s="375"/>
      <c r="AY565" s="375"/>
      <c r="AZ565" s="375"/>
      <c r="BB565" s="450"/>
      <c r="BZ565" s="375"/>
      <c r="CA565" s="375"/>
      <c r="CB565" s="375"/>
      <c r="CC565" s="375"/>
      <c r="CD565" s="375"/>
      <c r="CE565" s="375"/>
      <c r="CF565" s="375"/>
      <c r="CG565" s="375"/>
      <c r="CH565" s="375"/>
      <c r="CI565" s="375"/>
      <c r="CJ565" s="375"/>
      <c r="CK565" s="375"/>
      <c r="CL565" s="375"/>
      <c r="CM565" s="375"/>
      <c r="CN565" s="375"/>
      <c r="CO565" s="375"/>
      <c r="CP565" s="375"/>
      <c r="CQ565" s="375"/>
      <c r="CR565" s="375"/>
      <c r="CS565" s="375"/>
      <c r="CT565" s="375"/>
      <c r="CU565" s="375"/>
      <c r="CV565" s="375"/>
      <c r="CW565" s="375"/>
      <c r="CX565" s="375"/>
      <c r="CY565" s="375"/>
      <c r="CZ565" s="375"/>
    </row>
    <row r="566" s="374" customFormat="true" ht="25.15" customHeight="true" x14ac:dyDescent="0.2">
      <c r="A566" s="450"/>
      <c r="B566" s="450"/>
      <c r="C566" s="1221" t="s">
        <v>255</v>
      </c>
      <c r="D566" s="1222"/>
      <c r="E566" s="1222"/>
      <c r="F566" s="20"/>
      <c r="G566" s="20"/>
      <c r="H566" s="1222" t="s">
        <v>722</v>
      </c>
      <c r="I566" s="1222"/>
      <c r="J566" s="1014">
        <v>0.10788142776840265</v>
      </c>
      <c r="K566" s="20"/>
      <c r="L566" s="20"/>
      <c r="M566" s="1222" t="s">
        <v>723</v>
      </c>
      <c r="N566" s="1222"/>
      <c r="O566" s="1015">
        <v>0.2746030975060037</v>
      </c>
      <c r="P566" s="20"/>
      <c r="Q566" s="20"/>
      <c r="R566" s="375"/>
      <c r="Z566" s="375"/>
      <c r="AA566" s="375"/>
      <c r="AB566" s="375"/>
      <c r="AC566" s="375"/>
      <c r="AD566" s="375"/>
      <c r="AE566" s="375"/>
      <c r="AF566" s="375"/>
      <c r="AG566" s="375"/>
      <c r="AH566" s="375"/>
      <c r="AI566" s="375"/>
      <c r="AJ566" s="375"/>
      <c r="AK566" s="375"/>
      <c r="AL566" s="375"/>
      <c r="AM566" s="375"/>
      <c r="AN566" s="375"/>
      <c r="AO566" s="375"/>
      <c r="AP566" s="375"/>
      <c r="AQ566" s="375"/>
      <c r="AR566" s="375"/>
      <c r="AS566" s="375"/>
      <c r="AT566" s="375"/>
      <c r="AU566" s="375"/>
      <c r="AV566" s="375"/>
      <c r="AW566" s="375"/>
      <c r="AX566" s="375"/>
      <c r="AY566" s="375"/>
      <c r="AZ566" s="375"/>
      <c r="BB566" s="450"/>
      <c r="BZ566" s="375"/>
      <c r="CA566" s="375"/>
      <c r="CB566" s="375"/>
      <c r="CC566" s="375"/>
      <c r="CD566" s="375"/>
      <c r="CE566" s="375"/>
      <c r="CF566" s="375"/>
      <c r="CG566" s="375"/>
      <c r="CH566" s="375"/>
      <c r="CI566" s="375"/>
      <c r="CJ566" s="375"/>
      <c r="CK566" s="375"/>
      <c r="CL566" s="375"/>
      <c r="CM566" s="375"/>
      <c r="CN566" s="375"/>
      <c r="CO566" s="375"/>
      <c r="CP566" s="375"/>
      <c r="CQ566" s="375"/>
      <c r="CR566" s="375"/>
      <c r="CS566" s="375"/>
      <c r="CT566" s="375"/>
      <c r="CU566" s="375"/>
      <c r="CV566" s="375"/>
      <c r="CW566" s="375"/>
      <c r="CX566" s="375"/>
      <c r="CY566" s="375"/>
      <c r="CZ566" s="375"/>
    </row>
    <row r="567" s="374" customFormat="true" ht="25.15" customHeight="true" x14ac:dyDescent="0.2">
      <c r="A567" s="450"/>
      <c r="B567" s="450"/>
      <c r="C567" s="1221" t="s">
        <v>200</v>
      </c>
      <c r="D567" s="1222"/>
      <c r="E567" s="1004" t="s">
        <v>212</v>
      </c>
      <c r="F567" s="20"/>
      <c r="G567" s="20"/>
      <c r="H567" s="1222" t="s">
        <v>721</v>
      </c>
      <c r="I567" s="1222"/>
      <c r="J567" s="1014">
        <v>8.587613641126865E-2</v>
      </c>
      <c r="K567" s="20"/>
      <c r="L567" s="20"/>
      <c r="M567" s="1222" t="s">
        <v>733</v>
      </c>
      <c r="N567" s="1222"/>
      <c r="O567" s="1015">
        <v>5.5733465883414372E-2</v>
      </c>
      <c r="P567" s="20"/>
      <c r="Q567" s="20"/>
      <c r="R567" s="375"/>
      <c r="Z567" s="375"/>
      <c r="AA567" s="375"/>
      <c r="AB567" s="375"/>
      <c r="AC567" s="375"/>
      <c r="AD567" s="375"/>
      <c r="AE567" s="375"/>
      <c r="AF567" s="375"/>
      <c r="AG567" s="375"/>
      <c r="AH567" s="375"/>
      <c r="AI567" s="375"/>
      <c r="AJ567" s="375"/>
      <c r="AK567" s="375"/>
      <c r="AL567" s="375"/>
      <c r="AM567" s="375"/>
      <c r="AN567" s="375"/>
      <c r="AO567" s="375"/>
      <c r="AP567" s="375"/>
      <c r="AQ567" s="375"/>
      <c r="AR567" s="375"/>
      <c r="AS567" s="375"/>
      <c r="AT567" s="375"/>
      <c r="AU567" s="375"/>
      <c r="AV567" s="375"/>
      <c r="AW567" s="375"/>
      <c r="AX567" s="375"/>
      <c r="AY567" s="375"/>
      <c r="AZ567" s="375"/>
      <c r="BB567" s="450"/>
      <c r="BZ567" s="375"/>
      <c r="CA567" s="375"/>
      <c r="CB567" s="375"/>
      <c r="CC567" s="375"/>
      <c r="CD567" s="375"/>
      <c r="CE567" s="375"/>
      <c r="CF567" s="375"/>
      <c r="CG567" s="375"/>
      <c r="CH567" s="375"/>
      <c r="CI567" s="375"/>
      <c r="CJ567" s="375"/>
      <c r="CK567" s="375"/>
      <c r="CL567" s="375"/>
      <c r="CM567" s="375"/>
      <c r="CN567" s="375"/>
      <c r="CO567" s="375"/>
      <c r="CP567" s="375"/>
      <c r="CQ567" s="375"/>
      <c r="CR567" s="375"/>
      <c r="CS567" s="375"/>
      <c r="CT567" s="375"/>
      <c r="CU567" s="375"/>
      <c r="CV567" s="375"/>
      <c r="CW567" s="375"/>
      <c r="CX567" s="375"/>
      <c r="CY567" s="375"/>
      <c r="CZ567" s="375"/>
    </row>
    <row r="568" s="374" customFormat="true" ht="25.15" customHeight="true" x14ac:dyDescent="0.2">
      <c r="A568" s="450"/>
      <c r="B568" s="450"/>
      <c r="C568" s="1222"/>
      <c r="D568" s="1222"/>
      <c r="E568" s="1007" t="s">
        <v>213</v>
      </c>
      <c r="F568" s="20"/>
      <c r="G568" s="20"/>
      <c r="H568" s="1222" t="s">
        <v>738</v>
      </c>
      <c r="I568" s="1222"/>
      <c r="J568" s="1014">
        <v>3.5599829267318563E-2</v>
      </c>
      <c r="K568" s="20"/>
      <c r="L568" s="20"/>
      <c r="M568" s="1222" t="s">
        <v>731</v>
      </c>
      <c r="N568" s="1222"/>
      <c r="O568" s="1015">
        <v>0.14607980720621436</v>
      </c>
      <c r="P568" s="20"/>
      <c r="Q568" s="20"/>
      <c r="R568" s="375"/>
      <c r="Z568" s="375"/>
      <c r="AA568" s="375"/>
      <c r="AB568" s="375"/>
      <c r="AC568" s="375"/>
      <c r="AD568" s="375"/>
      <c r="AE568" s="375"/>
      <c r="AF568" s="375"/>
      <c r="AG568" s="375"/>
      <c r="AH568" s="375"/>
      <c r="AI568" s="375"/>
      <c r="AJ568" s="375"/>
      <c r="AK568" s="375"/>
      <c r="AL568" s="375"/>
      <c r="AM568" s="375"/>
      <c r="AN568" s="375"/>
      <c r="AO568" s="375"/>
      <c r="AP568" s="375"/>
      <c r="AQ568" s="375"/>
      <c r="AR568" s="375"/>
      <c r="AS568" s="375"/>
      <c r="AT568" s="375"/>
      <c r="AU568" s="375"/>
      <c r="AV568" s="375"/>
      <c r="AW568" s="375"/>
      <c r="AX568" s="375"/>
      <c r="AY568" s="375"/>
      <c r="AZ568" s="375"/>
      <c r="BB568" s="450"/>
      <c r="BZ568" s="375"/>
      <c r="CA568" s="375"/>
      <c r="CB568" s="375"/>
      <c r="CC568" s="375"/>
      <c r="CD568" s="375"/>
      <c r="CE568" s="375"/>
      <c r="CF568" s="375"/>
      <c r="CG568" s="375"/>
      <c r="CH568" s="375"/>
      <c r="CI568" s="375"/>
      <c r="CJ568" s="375"/>
      <c r="CK568" s="375"/>
      <c r="CL568" s="375"/>
      <c r="CM568" s="375"/>
      <c r="CN568" s="375"/>
      <c r="CO568" s="375"/>
      <c r="CP568" s="375"/>
      <c r="CQ568" s="375"/>
      <c r="CR568" s="375"/>
      <c r="CS568" s="375"/>
      <c r="CT568" s="375"/>
      <c r="CU568" s="375"/>
      <c r="CV568" s="375"/>
      <c r="CW568" s="375"/>
      <c r="CX568" s="375"/>
      <c r="CY568" s="375"/>
      <c r="CZ568" s="375"/>
    </row>
    <row r="569" s="374" customFormat="true" ht="25.15" customHeight="true" x14ac:dyDescent="0.2">
      <c r="A569" s="450"/>
      <c r="B569" s="450"/>
      <c r="C569" s="1221" t="s">
        <v>537</v>
      </c>
      <c r="D569" s="1222"/>
      <c r="E569" s="1010">
        <v>-2.6143908757581002E-2</v>
      </c>
      <c r="F569" s="20"/>
      <c r="G569" s="20"/>
      <c r="H569" s="1222" t="s">
        <v>727</v>
      </c>
      <c r="I569" s="1222"/>
      <c r="J569" s="1014">
        <v>6.8326846423672663E-2</v>
      </c>
      <c r="K569" s="20"/>
      <c r="L569" s="20"/>
      <c r="M569" s="1222" t="s">
        <v>735</v>
      </c>
      <c r="N569" s="1222"/>
      <c r="O569" s="1015">
        <v>5.3376403151846379E-2</v>
      </c>
      <c r="P569" s="20"/>
      <c r="Q569" s="20"/>
      <c r="R569" s="375"/>
      <c r="Z569" s="375"/>
      <c r="AA569" s="375"/>
      <c r="AB569" s="375"/>
      <c r="AC569" s="375"/>
      <c r="AD569" s="375"/>
      <c r="AE569" s="375"/>
      <c r="AF569" s="375"/>
      <c r="AG569" s="375"/>
      <c r="AH569" s="375"/>
      <c r="AI569" s="375"/>
      <c r="AJ569" s="375"/>
      <c r="AK569" s="375"/>
      <c r="AL569" s="375"/>
      <c r="AM569" s="375"/>
      <c r="AN569" s="375"/>
      <c r="AO569" s="375"/>
      <c r="AP569" s="375"/>
      <c r="AQ569" s="375"/>
      <c r="AR569" s="375"/>
      <c r="AS569" s="375"/>
      <c r="AT569" s="375"/>
      <c r="AU569" s="375"/>
      <c r="AV569" s="375"/>
      <c r="AW569" s="375"/>
      <c r="AX569" s="375"/>
      <c r="AY569" s="375"/>
      <c r="AZ569" s="375"/>
      <c r="BB569" s="450"/>
      <c r="BZ569" s="375"/>
      <c r="CA569" s="375"/>
      <c r="CB569" s="375"/>
      <c r="CC569" s="375"/>
      <c r="CD569" s="375"/>
      <c r="CE569" s="375"/>
      <c r="CF569" s="375"/>
      <c r="CG569" s="375"/>
      <c r="CH569" s="375"/>
      <c r="CI569" s="375"/>
      <c r="CJ569" s="375"/>
      <c r="CK569" s="375"/>
      <c r="CL569" s="375"/>
      <c r="CM569" s="375"/>
      <c r="CN569" s="375"/>
      <c r="CO569" s="375"/>
      <c r="CP569" s="375"/>
      <c r="CQ569" s="375"/>
      <c r="CR569" s="375"/>
      <c r="CS569" s="375"/>
      <c r="CT569" s="375"/>
      <c r="CU569" s="375"/>
      <c r="CV569" s="375"/>
      <c r="CW569" s="375"/>
      <c r="CX569" s="375"/>
      <c r="CY569" s="375"/>
      <c r="CZ569" s="375"/>
    </row>
    <row r="570" s="374" customFormat="true" ht="25.15" customHeight="true" x14ac:dyDescent="0.2">
      <c r="A570" s="450"/>
      <c r="B570" s="450"/>
      <c r="C570" s="1221" t="s">
        <v>720</v>
      </c>
      <c r="D570" s="1222"/>
      <c r="E570" s="1013">
        <v>9.8825870796463752E-2</v>
      </c>
      <c r="F570" s="20"/>
      <c r="G570" s="20"/>
      <c r="H570" s="1222" t="s">
        <v>729</v>
      </c>
      <c r="I570" s="1222"/>
      <c r="J570" s="1014">
        <v>6.4335942590075912E-2</v>
      </c>
      <c r="K570" s="20"/>
      <c r="L570" s="20"/>
      <c r="M570" s="1222" t="s">
        <v>730</v>
      </c>
      <c r="N570" s="1222"/>
      <c r="O570" s="1015">
        <v>4.9876508485756435E-2</v>
      </c>
      <c r="P570" s="20"/>
      <c r="Q570" s="20"/>
      <c r="R570" s="375"/>
      <c r="Z570" s="375"/>
      <c r="AA570" s="375"/>
      <c r="AB570" s="375"/>
      <c r="AC570" s="375"/>
      <c r="AD570" s="375"/>
      <c r="AE570" s="375"/>
      <c r="AF570" s="375"/>
      <c r="AG570" s="375"/>
      <c r="AH570" s="375"/>
      <c r="AI570" s="375"/>
      <c r="AJ570" s="375"/>
      <c r="AK570" s="375"/>
      <c r="AL570" s="375"/>
      <c r="AM570" s="375"/>
      <c r="AN570" s="375"/>
      <c r="AO570" s="375"/>
      <c r="AP570" s="375"/>
      <c r="AQ570" s="375"/>
      <c r="AR570" s="375"/>
      <c r="AS570" s="375"/>
      <c r="AT570" s="375"/>
      <c r="AU570" s="375"/>
      <c r="AV570" s="375"/>
      <c r="AW570" s="375"/>
      <c r="AX570" s="375"/>
      <c r="AY570" s="375"/>
      <c r="AZ570" s="375"/>
      <c r="BB570" s="450"/>
      <c r="BZ570" s="375"/>
      <c r="CA570" s="375"/>
      <c r="CB570" s="375"/>
      <c r="CC570" s="375"/>
      <c r="CD570" s="375"/>
      <c r="CE570" s="375"/>
      <c r="CF570" s="375"/>
      <c r="CG570" s="375"/>
      <c r="CH570" s="375"/>
      <c r="CI570" s="375"/>
      <c r="CJ570" s="375"/>
      <c r="CK570" s="375"/>
      <c r="CL570" s="375"/>
      <c r="CM570" s="375"/>
      <c r="CN570" s="375"/>
      <c r="CO570" s="375"/>
      <c r="CP570" s="375"/>
      <c r="CQ570" s="375"/>
      <c r="CR570" s="375"/>
      <c r="CS570" s="375"/>
      <c r="CT570" s="375"/>
      <c r="CU570" s="375"/>
      <c r="CV570" s="375"/>
      <c r="CW570" s="375"/>
      <c r="CX570" s="375"/>
      <c r="CY570" s="375"/>
      <c r="CZ570" s="375"/>
    </row>
    <row r="571" s="374" customFormat="true" ht="25.15" customHeight="true" x14ac:dyDescent="0.2">
      <c r="A571" s="450"/>
      <c r="B571" s="450"/>
      <c r="C571" s="1221" t="s">
        <v>732</v>
      </c>
      <c r="D571" s="1222"/>
      <c r="E571" s="1013">
        <v>3.6267621620783494E-2</v>
      </c>
      <c r="F571" s="20"/>
      <c r="G571" s="20"/>
      <c r="H571" s="1222" t="s">
        <v>736</v>
      </c>
      <c r="I571" s="1222"/>
      <c r="J571" s="1014">
        <v>2.8797586978266974E-2</v>
      </c>
      <c r="K571" s="20"/>
      <c r="L571" s="20"/>
      <c r="M571" s="1222" t="s">
        <v>726</v>
      </c>
      <c r="N571" s="1222"/>
      <c r="O571" s="1015">
        <v>0.16669602758073096</v>
      </c>
      <c r="P571" s="20"/>
      <c r="Q571" s="20"/>
      <c r="R571" s="375"/>
      <c r="Z571" s="375"/>
      <c r="AA571" s="375"/>
      <c r="AB571" s="375"/>
      <c r="AC571" s="375"/>
      <c r="AD571" s="375"/>
      <c r="AE571" s="375"/>
      <c r="AF571" s="375"/>
      <c r="AG571" s="375"/>
      <c r="AH571" s="375"/>
      <c r="AI571" s="375"/>
      <c r="AJ571" s="375"/>
      <c r="AK571" s="375"/>
      <c r="AL571" s="375"/>
      <c r="AM571" s="375"/>
      <c r="AN571" s="375"/>
      <c r="AO571" s="375"/>
      <c r="AP571" s="375"/>
      <c r="AQ571" s="375"/>
      <c r="AR571" s="375"/>
      <c r="AS571" s="375"/>
      <c r="AT571" s="375"/>
      <c r="AU571" s="375"/>
      <c r="AV571" s="375"/>
      <c r="AW571" s="375"/>
      <c r="AX571" s="375"/>
      <c r="AY571" s="375"/>
      <c r="AZ571" s="375"/>
      <c r="BB571" s="450"/>
      <c r="BZ571" s="375"/>
      <c r="CA571" s="375"/>
      <c r="CB571" s="375"/>
      <c r="CC571" s="375"/>
      <c r="CD571" s="375"/>
      <c r="CE571" s="375"/>
      <c r="CF571" s="375"/>
      <c r="CG571" s="375"/>
      <c r="CH571" s="375"/>
      <c r="CI571" s="375"/>
      <c r="CJ571" s="375"/>
      <c r="CK571" s="375"/>
      <c r="CL571" s="375"/>
      <c r="CM571" s="375"/>
      <c r="CN571" s="375"/>
      <c r="CO571" s="375"/>
      <c r="CP571" s="375"/>
      <c r="CQ571" s="375"/>
      <c r="CR571" s="375"/>
      <c r="CS571" s="375"/>
      <c r="CT571" s="375"/>
      <c r="CU571" s="375"/>
      <c r="CV571" s="375"/>
      <c r="CW571" s="375"/>
      <c r="CX571" s="375"/>
      <c r="CY571" s="375"/>
      <c r="CZ571" s="375"/>
    </row>
    <row r="572" s="374" customFormat="true" ht="25.15" customHeight="true" x14ac:dyDescent="0.2">
      <c r="A572" s="450"/>
      <c r="B572" s="450"/>
      <c r="C572" s="1221" t="s">
        <v>722</v>
      </c>
      <c r="D572" s="1222"/>
      <c r="E572" s="1013">
        <v>0.10216901202293664</v>
      </c>
      <c r="F572" s="20"/>
      <c r="G572" s="20"/>
      <c r="H572" s="1222" t="s">
        <v>510</v>
      </c>
      <c r="I572" s="1222"/>
      <c r="J572" s="1014">
        <v>-8.9881795924849364E-2</v>
      </c>
      <c r="K572" s="20"/>
      <c r="L572" s="20"/>
      <c r="M572" s="1222" t="s">
        <v>734</v>
      </c>
      <c r="N572" s="1222"/>
      <c r="O572" s="1015">
        <v>3.0009293072645214E-4</v>
      </c>
      <c r="P572" s="20"/>
      <c r="Q572" s="20"/>
      <c r="R572" s="375"/>
      <c r="Z572" s="375"/>
      <c r="AA572" s="375"/>
      <c r="AB572" s="375"/>
      <c r="AC572" s="375"/>
      <c r="AD572" s="375"/>
      <c r="AE572" s="375"/>
      <c r="AF572" s="375"/>
      <c r="AG572" s="375"/>
      <c r="AH572" s="375"/>
      <c r="AI572" s="375"/>
      <c r="AJ572" s="375"/>
      <c r="AK572" s="375"/>
      <c r="AL572" s="375"/>
      <c r="AM572" s="375"/>
      <c r="AN572" s="375"/>
      <c r="AO572" s="375"/>
      <c r="AP572" s="375"/>
      <c r="AQ572" s="375"/>
      <c r="AR572" s="375"/>
      <c r="AS572" s="375"/>
      <c r="AT572" s="375"/>
      <c r="AU572" s="375"/>
      <c r="AV572" s="375"/>
      <c r="AW572" s="375"/>
      <c r="AX572" s="375"/>
      <c r="AY572" s="375"/>
      <c r="AZ572" s="375"/>
      <c r="BB572" s="450"/>
      <c r="BZ572" s="375"/>
      <c r="CA572" s="375"/>
      <c r="CB572" s="375"/>
      <c r="CC572" s="375"/>
      <c r="CD572" s="375"/>
      <c r="CE572" s="375"/>
      <c r="CF572" s="375"/>
      <c r="CG572" s="375"/>
      <c r="CH572" s="375"/>
      <c r="CI572" s="375"/>
      <c r="CJ572" s="375"/>
      <c r="CK572" s="375"/>
      <c r="CL572" s="375"/>
      <c r="CM572" s="375"/>
      <c r="CN572" s="375"/>
      <c r="CO572" s="375"/>
      <c r="CP572" s="375"/>
      <c r="CQ572" s="375"/>
      <c r="CR572" s="375"/>
      <c r="CS572" s="375"/>
      <c r="CT572" s="375"/>
      <c r="CU572" s="375"/>
      <c r="CV572" s="375"/>
      <c r="CW572" s="375"/>
      <c r="CX572" s="375"/>
      <c r="CY572" s="375"/>
      <c r="CZ572" s="375"/>
    </row>
    <row r="573" s="374" customFormat="true" ht="25.15" customHeight="true" x14ac:dyDescent="0.2">
      <c r="A573" s="450"/>
      <c r="B573" s="450"/>
      <c r="C573" s="1221" t="s">
        <v>721</v>
      </c>
      <c r="D573" s="1222"/>
      <c r="E573" s="1013">
        <v>0.10329521778198189</v>
      </c>
      <c r="F573" s="20"/>
      <c r="G573" s="20"/>
      <c r="H573" s="1222" t="s">
        <v>539</v>
      </c>
      <c r="I573" s="1222"/>
      <c r="J573" s="1014">
        <v>-1.3108532232957736E-2</v>
      </c>
      <c r="K573" s="20"/>
      <c r="L573" s="20"/>
      <c r="M573" s="1222" t="s">
        <v>741</v>
      </c>
      <c r="N573" s="1222"/>
      <c r="O573" s="1015">
        <v>2.5087625503113296E-2</v>
      </c>
      <c r="P573" s="20"/>
      <c r="Q573" s="20"/>
      <c r="R573" s="375"/>
      <c r="Z573" s="375"/>
      <c r="AA573" s="375"/>
      <c r="AB573" s="375"/>
      <c r="AC573" s="375"/>
      <c r="AD573" s="375"/>
      <c r="AE573" s="375"/>
      <c r="AF573" s="375"/>
      <c r="AG573" s="375"/>
      <c r="AH573" s="375"/>
      <c r="AI573" s="375"/>
      <c r="AJ573" s="375"/>
      <c r="AK573" s="375"/>
      <c r="AL573" s="375"/>
      <c r="AM573" s="375"/>
      <c r="AN573" s="375"/>
      <c r="AO573" s="375"/>
      <c r="AP573" s="375"/>
      <c r="AQ573" s="375"/>
      <c r="AR573" s="375"/>
      <c r="AS573" s="375"/>
      <c r="AT573" s="375"/>
      <c r="AU573" s="375"/>
      <c r="AV573" s="375"/>
      <c r="AW573" s="375"/>
      <c r="AX573" s="375"/>
      <c r="AY573" s="375"/>
      <c r="AZ573" s="375"/>
      <c r="BB573" s="450"/>
      <c r="BZ573" s="375"/>
      <c r="CA573" s="375"/>
      <c r="CB573" s="375"/>
      <c r="CC573" s="375"/>
      <c r="CD573" s="375"/>
      <c r="CE573" s="375"/>
      <c r="CF573" s="375"/>
      <c r="CG573" s="375"/>
      <c r="CH573" s="375"/>
      <c r="CI573" s="375"/>
      <c r="CJ573" s="375"/>
      <c r="CK573" s="375"/>
      <c r="CL573" s="375"/>
      <c r="CM573" s="375"/>
      <c r="CN573" s="375"/>
      <c r="CO573" s="375"/>
      <c r="CP573" s="375"/>
      <c r="CQ573" s="375"/>
      <c r="CR573" s="375"/>
      <c r="CS573" s="375"/>
      <c r="CT573" s="375"/>
      <c r="CU573" s="375"/>
      <c r="CV573" s="375"/>
      <c r="CW573" s="375"/>
      <c r="CX573" s="375"/>
      <c r="CY573" s="375"/>
      <c r="CZ573" s="375"/>
    </row>
    <row r="574" s="374" customFormat="true" ht="25.15" customHeight="true" x14ac:dyDescent="0.2">
      <c r="A574" s="450"/>
      <c r="B574" s="450"/>
      <c r="C574" s="1221" t="s">
        <v>738</v>
      </c>
      <c r="D574" s="1222"/>
      <c r="E574" s="1013">
        <v>-2.4510332641002698E-2</v>
      </c>
      <c r="F574" s="20"/>
      <c r="G574" s="20"/>
      <c r="H574" s="1222" t="s">
        <v>750</v>
      </c>
      <c r="I574" s="1222"/>
      <c r="J574" s="1014">
        <v>-8.9528573929538273E-3</v>
      </c>
      <c r="K574" s="20"/>
      <c r="L574" s="20"/>
      <c r="M574" s="1222" t="s">
        <v>764</v>
      </c>
      <c r="N574" s="1222"/>
      <c r="O574" s="1015">
        <v>2.6217461058431753E-3</v>
      </c>
      <c r="P574" s="20"/>
      <c r="Q574" s="20"/>
      <c r="R574" s="375"/>
      <c r="Z574" s="375"/>
      <c r="AA574" s="375"/>
      <c r="AB574" s="375"/>
      <c r="AC574" s="375"/>
      <c r="AD574" s="375"/>
      <c r="AE574" s="375"/>
      <c r="AF574" s="375"/>
      <c r="AG574" s="375"/>
      <c r="AH574" s="375"/>
      <c r="AI574" s="375"/>
      <c r="AJ574" s="375"/>
      <c r="AK574" s="375"/>
      <c r="AL574" s="375"/>
      <c r="AM574" s="375"/>
      <c r="AN574" s="375"/>
      <c r="AO574" s="375"/>
      <c r="AP574" s="375"/>
      <c r="AQ574" s="375"/>
      <c r="AR574" s="375"/>
      <c r="AS574" s="375"/>
      <c r="AT574" s="375"/>
      <c r="AU574" s="375"/>
      <c r="AV574" s="375"/>
      <c r="AW574" s="375"/>
      <c r="AX574" s="375"/>
      <c r="AY574" s="375"/>
      <c r="AZ574" s="375"/>
      <c r="BB574" s="450"/>
      <c r="BZ574" s="375"/>
      <c r="CA574" s="375"/>
      <c r="CB574" s="375"/>
      <c r="CC574" s="375"/>
      <c r="CD574" s="375"/>
      <c r="CE574" s="375"/>
      <c r="CF574" s="375"/>
      <c r="CG574" s="375"/>
      <c r="CH574" s="375"/>
      <c r="CI574" s="375"/>
      <c r="CJ574" s="375"/>
      <c r="CK574" s="375"/>
      <c r="CL574" s="375"/>
      <c r="CM574" s="375"/>
      <c r="CN574" s="375"/>
      <c r="CO574" s="375"/>
      <c r="CP574" s="375"/>
      <c r="CQ574" s="375"/>
      <c r="CR574" s="375"/>
      <c r="CS574" s="375"/>
      <c r="CT574" s="375"/>
      <c r="CU574" s="375"/>
      <c r="CV574" s="375"/>
      <c r="CW574" s="375"/>
      <c r="CX574" s="375"/>
      <c r="CY574" s="375"/>
      <c r="CZ574" s="375"/>
    </row>
    <row r="575" s="374" customFormat="true" ht="25.15" customHeight="true" x14ac:dyDescent="0.2">
      <c r="A575" s="450"/>
      <c r="B575" s="450"/>
      <c r="C575" s="1221" t="s">
        <v>727</v>
      </c>
      <c r="D575" s="1222"/>
      <c r="E575" s="1013">
        <v>5.3630894394951979E-2</v>
      </c>
      <c r="F575" s="20"/>
      <c r="G575" s="20"/>
      <c r="H575" s="1222" t="s">
        <v>752</v>
      </c>
      <c r="I575" s="1222"/>
      <c r="J575" s="1014">
        <v>-5.9682702187450684E-3</v>
      </c>
      <c r="K575" s="20"/>
      <c r="L575" s="20"/>
      <c r="M575" s="1222" t="s">
        <v>558</v>
      </c>
      <c r="N575" s="1222"/>
      <c r="O575" s="1015">
        <v>2.9000605242340202E-2</v>
      </c>
      <c r="P575" s="20"/>
      <c r="Q575" s="20"/>
      <c r="R575" s="375"/>
      <c r="Z575" s="375"/>
      <c r="AA575" s="375"/>
      <c r="AB575" s="375"/>
      <c r="AC575" s="375"/>
      <c r="AD575" s="375"/>
      <c r="AE575" s="375"/>
      <c r="AF575" s="375"/>
      <c r="AG575" s="375"/>
      <c r="AH575" s="375"/>
      <c r="AI575" s="375"/>
      <c r="AJ575" s="375"/>
      <c r="AK575" s="375"/>
      <c r="AL575" s="375"/>
      <c r="AM575" s="375"/>
      <c r="AN575" s="375"/>
      <c r="AO575" s="375"/>
      <c r="AP575" s="375"/>
      <c r="AQ575" s="375"/>
      <c r="AR575" s="375"/>
      <c r="AS575" s="375"/>
      <c r="AT575" s="375"/>
      <c r="AU575" s="375"/>
      <c r="AV575" s="375"/>
      <c r="AW575" s="375"/>
      <c r="AX575" s="375"/>
      <c r="AY575" s="375"/>
      <c r="AZ575" s="375"/>
      <c r="BB575" s="450"/>
      <c r="BZ575" s="375"/>
      <c r="CA575" s="375"/>
      <c r="CB575" s="375"/>
      <c r="CC575" s="375"/>
      <c r="CD575" s="375"/>
      <c r="CE575" s="375"/>
      <c r="CF575" s="375"/>
      <c r="CG575" s="375"/>
      <c r="CH575" s="375"/>
      <c r="CI575" s="375"/>
      <c r="CJ575" s="375"/>
      <c r="CK575" s="375"/>
      <c r="CL575" s="375"/>
      <c r="CM575" s="375"/>
      <c r="CN575" s="375"/>
      <c r="CO575" s="375"/>
      <c r="CP575" s="375"/>
      <c r="CQ575" s="375"/>
      <c r="CR575" s="375"/>
      <c r="CS575" s="375"/>
      <c r="CT575" s="375"/>
      <c r="CU575" s="375"/>
      <c r="CV575" s="375"/>
      <c r="CW575" s="375"/>
      <c r="CX575" s="375"/>
      <c r="CY575" s="375"/>
      <c r="CZ575" s="375"/>
    </row>
    <row r="576" s="374" customFormat="true" ht="25.15" customHeight="true" x14ac:dyDescent="0.2">
      <c r="A576" s="450"/>
      <c r="B576" s="450"/>
      <c r="C576" s="1221" t="s">
        <v>729</v>
      </c>
      <c r="D576" s="1222"/>
      <c r="E576" s="1013">
        <v>7.7309359083881993E-2</v>
      </c>
      <c r="F576" s="20"/>
      <c r="G576" s="20"/>
      <c r="H576" s="1222" t="s">
        <v>760</v>
      </c>
      <c r="I576" s="1222"/>
      <c r="J576" s="1014">
        <v>4.3576236993481728E-3</v>
      </c>
      <c r="K576" s="20"/>
      <c r="L576" s="20"/>
      <c r="M576" s="1222" t="s">
        <v>538</v>
      </c>
      <c r="N576" s="1222"/>
      <c r="O576" s="1015">
        <v>1.0130975429268293E-2</v>
      </c>
      <c r="P576" s="20"/>
      <c r="Q576" s="20"/>
      <c r="R576" s="375"/>
      <c r="Z576" s="375"/>
      <c r="AA576" s="375"/>
      <c r="AB576" s="375"/>
      <c r="AC576" s="375"/>
      <c r="AD576" s="375"/>
      <c r="AE576" s="375"/>
      <c r="AF576" s="375"/>
      <c r="AG576" s="375"/>
      <c r="AH576" s="375"/>
      <c r="AI576" s="375"/>
      <c r="AJ576" s="375"/>
      <c r="AK576" s="375"/>
      <c r="AL576" s="375"/>
      <c r="AM576" s="375"/>
      <c r="AN576" s="375"/>
      <c r="AO576" s="375"/>
      <c r="AP576" s="375"/>
      <c r="AQ576" s="375"/>
      <c r="AR576" s="375"/>
      <c r="AS576" s="375"/>
      <c r="AT576" s="375"/>
      <c r="AU576" s="375"/>
      <c r="AV576" s="375"/>
      <c r="AW576" s="375"/>
      <c r="AX576" s="375"/>
      <c r="AY576" s="375"/>
      <c r="AZ576" s="375"/>
      <c r="BB576" s="450"/>
      <c r="BZ576" s="375"/>
      <c r="CA576" s="375"/>
      <c r="CB576" s="375"/>
      <c r="CC576" s="375"/>
      <c r="CD576" s="375"/>
      <c r="CE576" s="375"/>
      <c r="CF576" s="375"/>
      <c r="CG576" s="375"/>
      <c r="CH576" s="375"/>
      <c r="CI576" s="375"/>
      <c r="CJ576" s="375"/>
      <c r="CK576" s="375"/>
      <c r="CL576" s="375"/>
      <c r="CM576" s="375"/>
      <c r="CN576" s="375"/>
      <c r="CO576" s="375"/>
      <c r="CP576" s="375"/>
      <c r="CQ576" s="375"/>
      <c r="CR576" s="375"/>
      <c r="CS576" s="375"/>
      <c r="CT576" s="375"/>
      <c r="CU576" s="375"/>
      <c r="CV576" s="375"/>
      <c r="CW576" s="375"/>
      <c r="CX576" s="375"/>
      <c r="CY576" s="375"/>
      <c r="CZ576" s="375"/>
    </row>
    <row r="577" s="374" customFormat="true" ht="25.15" customHeight="true" x14ac:dyDescent="0.2">
      <c r="A577" s="450"/>
      <c r="B577" s="450"/>
      <c r="C577" s="1221" t="s">
        <v>736</v>
      </c>
      <c r="D577" s="1222"/>
      <c r="E577" s="1013">
        <v>3.3922034681960034E-2</v>
      </c>
      <c r="F577" s="20"/>
      <c r="G577" s="20"/>
      <c r="H577" s="1222" t="s">
        <v>770</v>
      </c>
      <c r="I577" s="1222"/>
      <c r="J577" s="1014">
        <v>6.8719171959473837E-4</v>
      </c>
      <c r="K577" s="20"/>
      <c r="L577" s="20"/>
      <c r="M577" s="1222" t="s">
        <v>517</v>
      </c>
      <c r="N577" s="1222"/>
      <c r="O577" s="1015">
        <v>2.8381500167151421E-3</v>
      </c>
      <c r="P577" s="20"/>
      <c r="Q577" s="20"/>
      <c r="R577" s="375"/>
      <c r="Z577" s="375"/>
      <c r="AA577" s="375"/>
      <c r="AB577" s="375"/>
      <c r="AC577" s="375"/>
      <c r="AD577" s="375"/>
      <c r="AE577" s="375"/>
      <c r="AF577" s="375"/>
      <c r="AG577" s="375"/>
      <c r="AH577" s="375"/>
      <c r="AI577" s="375"/>
      <c r="AJ577" s="375"/>
      <c r="AK577" s="375"/>
      <c r="AL577" s="375"/>
      <c r="AM577" s="375"/>
      <c r="AN577" s="375"/>
      <c r="AO577" s="375"/>
      <c r="AP577" s="375"/>
      <c r="AQ577" s="375"/>
      <c r="AR577" s="375"/>
      <c r="AS577" s="375"/>
      <c r="AT577" s="375"/>
      <c r="AU577" s="375"/>
      <c r="AV577" s="375"/>
      <c r="AW577" s="375"/>
      <c r="AX577" s="375"/>
      <c r="AY577" s="375"/>
      <c r="AZ577" s="375"/>
      <c r="BB577" s="450"/>
      <c r="BZ577" s="375"/>
      <c r="CA577" s="375"/>
      <c r="CB577" s="375"/>
      <c r="CC577" s="375"/>
      <c r="CD577" s="375"/>
      <c r="CE577" s="375"/>
      <c r="CF577" s="375"/>
      <c r="CG577" s="375"/>
      <c r="CH577" s="375"/>
      <c r="CI577" s="375"/>
      <c r="CJ577" s="375"/>
      <c r="CK577" s="375"/>
      <c r="CL577" s="375"/>
      <c r="CM577" s="375"/>
      <c r="CN577" s="375"/>
      <c r="CO577" s="375"/>
      <c r="CP577" s="375"/>
      <c r="CQ577" s="375"/>
      <c r="CR577" s="375"/>
      <c r="CS577" s="375"/>
      <c r="CT577" s="375"/>
      <c r="CU577" s="375"/>
      <c r="CV577" s="375"/>
      <c r="CW577" s="375"/>
      <c r="CX577" s="375"/>
      <c r="CY577" s="375"/>
      <c r="CZ577" s="375"/>
    </row>
    <row r="578" s="374" customFormat="true" ht="25.15" customHeight="true" x14ac:dyDescent="0.2">
      <c r="A578" s="450"/>
      <c r="B578" s="450"/>
      <c r="C578" s="1221" t="s">
        <v>510</v>
      </c>
      <c r="D578" s="1222"/>
      <c r="E578" s="1013">
        <v>-8.4641354103038635E-2</v>
      </c>
      <c r="F578" s="20"/>
      <c r="G578" s="20"/>
      <c r="H578" s="1222" t="s">
        <v>521</v>
      </c>
      <c r="I578" s="1222"/>
      <c r="J578" s="1014">
        <v>5.8658671704343697E-2</v>
      </c>
      <c r="K578" s="20"/>
      <c r="L578" s="20"/>
      <c r="M578" s="1222" t="s">
        <v>762</v>
      </c>
      <c r="N578" s="1222"/>
      <c r="O578" s="1015">
        <v>3.813919439985736E-3</v>
      </c>
      <c r="P578" s="20"/>
      <c r="Q578" s="20"/>
      <c r="R578" s="375"/>
      <c r="Z578" s="375"/>
      <c r="AA578" s="375"/>
      <c r="AB578" s="375"/>
      <c r="AC578" s="375"/>
      <c r="AD578" s="375"/>
      <c r="AE578" s="375"/>
      <c r="AF578" s="375"/>
      <c r="AG578" s="375"/>
      <c r="AH578" s="375"/>
      <c r="AI578" s="375"/>
      <c r="AJ578" s="375"/>
      <c r="AK578" s="375"/>
      <c r="AL578" s="375"/>
      <c r="AM578" s="375"/>
      <c r="AN578" s="375"/>
      <c r="AO578" s="375"/>
      <c r="AP578" s="375"/>
      <c r="AQ578" s="375"/>
      <c r="AR578" s="375"/>
      <c r="AS578" s="375"/>
      <c r="AT578" s="375"/>
      <c r="AU578" s="375"/>
      <c r="AV578" s="375"/>
      <c r="AW578" s="375"/>
      <c r="AX578" s="375"/>
      <c r="AY578" s="375"/>
      <c r="AZ578" s="375"/>
      <c r="BB578" s="450"/>
      <c r="BZ578" s="375"/>
      <c r="CA578" s="375"/>
      <c r="CB578" s="375"/>
      <c r="CC578" s="375"/>
      <c r="CD578" s="375"/>
      <c r="CE578" s="375"/>
      <c r="CF578" s="375"/>
      <c r="CG578" s="375"/>
      <c r="CH578" s="375"/>
      <c r="CI578" s="375"/>
      <c r="CJ578" s="375"/>
      <c r="CK578" s="375"/>
      <c r="CL578" s="375"/>
      <c r="CM578" s="375"/>
      <c r="CN578" s="375"/>
      <c r="CO578" s="375"/>
      <c r="CP578" s="375"/>
      <c r="CQ578" s="375"/>
      <c r="CR578" s="375"/>
      <c r="CS578" s="375"/>
      <c r="CT578" s="375"/>
      <c r="CU578" s="375"/>
      <c r="CV578" s="375"/>
      <c r="CW578" s="375"/>
      <c r="CX578" s="375"/>
      <c r="CY578" s="375"/>
      <c r="CZ578" s="375"/>
    </row>
    <row r="579" s="374" customFormat="true" ht="25.15" customHeight="true" x14ac:dyDescent="0.2">
      <c r="A579" s="450"/>
      <c r="B579" s="450"/>
      <c r="C579" s="1221" t="s">
        <v>539</v>
      </c>
      <c r="D579" s="1222"/>
      <c r="E579" s="1013">
        <v>-2.1593590822064052E-2</v>
      </c>
      <c r="F579" s="20"/>
      <c r="G579" s="20"/>
      <c r="H579" s="1222" t="s">
        <v>511</v>
      </c>
      <c r="I579" s="1222"/>
      <c r="J579" s="1014">
        <v>5.8279279856425316E-2</v>
      </c>
      <c r="K579" s="20"/>
      <c r="L579" s="20"/>
      <c r="M579" s="1222" t="s">
        <v>778</v>
      </c>
      <c r="N579" s="1222"/>
      <c r="O579" s="1024">
        <v>1.680083852134425E-5</v>
      </c>
      <c r="P579" s="20"/>
      <c r="Q579" s="20"/>
      <c r="R579" s="375"/>
      <c r="Z579" s="375"/>
      <c r="AA579" s="375"/>
      <c r="AB579" s="375"/>
      <c r="AC579" s="375"/>
      <c r="AD579" s="375"/>
      <c r="AE579" s="375"/>
      <c r="AF579" s="375"/>
      <c r="AG579" s="375"/>
      <c r="AH579" s="375"/>
      <c r="AI579" s="375"/>
      <c r="AJ579" s="375"/>
      <c r="AK579" s="375"/>
      <c r="AL579" s="375"/>
      <c r="AM579" s="375"/>
      <c r="AN579" s="375"/>
      <c r="AO579" s="375"/>
      <c r="AP579" s="375"/>
      <c r="AQ579" s="375"/>
      <c r="AR579" s="375"/>
      <c r="AS579" s="375"/>
      <c r="AT579" s="375"/>
      <c r="AU579" s="375"/>
      <c r="AV579" s="375"/>
      <c r="AW579" s="375"/>
      <c r="AX579" s="375"/>
      <c r="AY579" s="375"/>
      <c r="AZ579" s="375"/>
      <c r="BB579" s="450"/>
      <c r="BZ579" s="375"/>
      <c r="CA579" s="375"/>
      <c r="CB579" s="375"/>
      <c r="CC579" s="375"/>
      <c r="CD579" s="375"/>
      <c r="CE579" s="375"/>
      <c r="CF579" s="375"/>
      <c r="CG579" s="375"/>
      <c r="CH579" s="375"/>
      <c r="CI579" s="375"/>
      <c r="CJ579" s="375"/>
      <c r="CK579" s="375"/>
      <c r="CL579" s="375"/>
      <c r="CM579" s="375"/>
      <c r="CN579" s="375"/>
      <c r="CO579" s="375"/>
      <c r="CP579" s="375"/>
      <c r="CQ579" s="375"/>
      <c r="CR579" s="375"/>
      <c r="CS579" s="375"/>
      <c r="CT579" s="375"/>
      <c r="CU579" s="375"/>
      <c r="CV579" s="375"/>
      <c r="CW579" s="375"/>
      <c r="CX579" s="375"/>
      <c r="CY579" s="375"/>
      <c r="CZ579" s="375"/>
    </row>
    <row r="580" s="374" customFormat="true" ht="25.15" customHeight="true" x14ac:dyDescent="0.2">
      <c r="A580" s="450"/>
      <c r="B580" s="450"/>
      <c r="C580" s="1221" t="s">
        <v>750</v>
      </c>
      <c r="D580" s="1222"/>
      <c r="E580" s="1013">
        <v>-2.553390826190148E-3</v>
      </c>
      <c r="F580" s="20"/>
      <c r="G580" s="20"/>
      <c r="H580" s="1222" t="s">
        <v>747</v>
      </c>
      <c r="I580" s="1222"/>
      <c r="J580" s="1014">
        <v>9.2617099868174367E-3</v>
      </c>
      <c r="K580" s="20"/>
      <c r="L580" s="20"/>
      <c r="M580" s="1222" t="s">
        <v>767</v>
      </c>
      <c r="N580" s="1222"/>
      <c r="O580" s="1015">
        <v>3.3129667332326179E-3</v>
      </c>
      <c r="P580" s="20"/>
      <c r="Q580" s="20"/>
      <c r="R580" s="375"/>
      <c r="Z580" s="375"/>
      <c r="AA580" s="375"/>
      <c r="AB580" s="375"/>
      <c r="AC580" s="375"/>
      <c r="AD580" s="375"/>
      <c r="AE580" s="375"/>
      <c r="AF580" s="375"/>
      <c r="AG580" s="375"/>
      <c r="AH580" s="375"/>
      <c r="AI580" s="375"/>
      <c r="AJ580" s="375"/>
      <c r="AK580" s="375"/>
      <c r="AL580" s="375"/>
      <c r="AM580" s="375"/>
      <c r="AN580" s="375"/>
      <c r="AO580" s="375"/>
      <c r="AP580" s="375"/>
      <c r="AQ580" s="375"/>
      <c r="AR580" s="375"/>
      <c r="AS580" s="375"/>
      <c r="AT580" s="375"/>
      <c r="AU580" s="375"/>
      <c r="AV580" s="375"/>
      <c r="AW580" s="375"/>
      <c r="AX580" s="375"/>
      <c r="AY580" s="375"/>
      <c r="AZ580" s="375"/>
      <c r="BB580" s="450"/>
      <c r="BZ580" s="375"/>
      <c r="CA580" s="375"/>
      <c r="CB580" s="375"/>
      <c r="CC580" s="375"/>
      <c r="CD580" s="375"/>
      <c r="CE580" s="375"/>
      <c r="CF580" s="375"/>
      <c r="CG580" s="375"/>
      <c r="CH580" s="375"/>
      <c r="CI580" s="375"/>
      <c r="CJ580" s="375"/>
      <c r="CK580" s="375"/>
      <c r="CL580" s="375"/>
      <c r="CM580" s="375"/>
      <c r="CN580" s="375"/>
      <c r="CO580" s="375"/>
      <c r="CP580" s="375"/>
      <c r="CQ580" s="375"/>
      <c r="CR580" s="375"/>
      <c r="CS580" s="375"/>
      <c r="CT580" s="375"/>
      <c r="CU580" s="375"/>
      <c r="CV580" s="375"/>
      <c r="CW580" s="375"/>
      <c r="CX580" s="375"/>
      <c r="CY580" s="375"/>
      <c r="CZ580" s="375"/>
    </row>
    <row r="581" s="374" customFormat="true" ht="25.15" customHeight="true" x14ac:dyDescent="0.2">
      <c r="A581" s="450"/>
      <c r="B581" s="450"/>
      <c r="C581" s="1221" t="s">
        <v>752</v>
      </c>
      <c r="D581" s="1222"/>
      <c r="E581" s="1013">
        <v>-1.1356596236883646E-2</v>
      </c>
      <c r="F581" s="20"/>
      <c r="G581" s="20"/>
      <c r="H581" s="1222" t="s">
        <v>547</v>
      </c>
      <c r="I581" s="1222"/>
      <c r="J581" s="1014">
        <v>-2.5954594871330297E-2</v>
      </c>
      <c r="K581" s="20"/>
      <c r="L581" s="20"/>
      <c r="M581" s="1222" t="s">
        <v>524</v>
      </c>
      <c r="N581" s="1222"/>
      <c r="O581" s="1015">
        <v>1.7556554264214017E-2</v>
      </c>
      <c r="P581" s="20"/>
      <c r="Q581" s="20"/>
      <c r="R581" s="375"/>
      <c r="Z581" s="375"/>
      <c r="AA581" s="375"/>
      <c r="AB581" s="375"/>
      <c r="AC581" s="375"/>
      <c r="AD581" s="375"/>
      <c r="AE581" s="375"/>
      <c r="AF581" s="375"/>
      <c r="AG581" s="375"/>
      <c r="AH581" s="375"/>
      <c r="AI581" s="375"/>
      <c r="AJ581" s="375"/>
      <c r="AK581" s="375"/>
      <c r="AL581" s="375"/>
      <c r="AM581" s="375"/>
      <c r="AN581" s="375"/>
      <c r="AO581" s="375"/>
      <c r="AP581" s="375"/>
      <c r="AQ581" s="375"/>
      <c r="AR581" s="375"/>
      <c r="AS581" s="375"/>
      <c r="AT581" s="375"/>
      <c r="AU581" s="375"/>
      <c r="AV581" s="375"/>
      <c r="AW581" s="375"/>
      <c r="AX581" s="375"/>
      <c r="AY581" s="375"/>
      <c r="AZ581" s="375"/>
      <c r="BB581" s="450"/>
      <c r="BZ581" s="375"/>
      <c r="CA581" s="375"/>
      <c r="CB581" s="375"/>
      <c r="CC581" s="375"/>
      <c r="CD581" s="375"/>
      <c r="CE581" s="375"/>
      <c r="CF581" s="375"/>
      <c r="CG581" s="375"/>
      <c r="CH581" s="375"/>
      <c r="CI581" s="375"/>
      <c r="CJ581" s="375"/>
      <c r="CK581" s="375"/>
      <c r="CL581" s="375"/>
      <c r="CM581" s="375"/>
      <c r="CN581" s="375"/>
      <c r="CO581" s="375"/>
      <c r="CP581" s="375"/>
      <c r="CQ581" s="375"/>
      <c r="CR581" s="375"/>
      <c r="CS581" s="375"/>
      <c r="CT581" s="375"/>
      <c r="CU581" s="375"/>
      <c r="CV581" s="375"/>
      <c r="CW581" s="375"/>
      <c r="CX581" s="375"/>
      <c r="CY581" s="375"/>
      <c r="CZ581" s="375"/>
    </row>
    <row r="582" s="374" customFormat="true" ht="25.15" customHeight="true" x14ac:dyDescent="0.2">
      <c r="A582" s="450"/>
      <c r="B582" s="450"/>
      <c r="C582" s="1221" t="s">
        <v>760</v>
      </c>
      <c r="D582" s="1222"/>
      <c r="E582" s="1013">
        <v>6.6219966134319465E-4</v>
      </c>
      <c r="F582" s="20"/>
      <c r="G582" s="20"/>
      <c r="H582" s="1222" t="s">
        <v>620</v>
      </c>
      <c r="I582" s="1222"/>
      <c r="J582" s="1014">
        <v>-0.10064560160288967</v>
      </c>
      <c r="K582" s="20"/>
      <c r="L582" s="20"/>
      <c r="M582" s="1222" t="s">
        <v>777</v>
      </c>
      <c r="N582" s="1222"/>
      <c r="O582" s="1024">
        <v>1.9053403900898443E-5</v>
      </c>
      <c r="P582" s="20"/>
      <c r="Q582" s="20"/>
      <c r="R582" s="375"/>
      <c r="Z582" s="375"/>
      <c r="AA582" s="375"/>
      <c r="AB582" s="375"/>
      <c r="AC582" s="375"/>
      <c r="AD582" s="375"/>
      <c r="AE582" s="375"/>
      <c r="AF582" s="375"/>
      <c r="AG582" s="375"/>
      <c r="AH582" s="375"/>
      <c r="AI582" s="375"/>
      <c r="AJ582" s="375"/>
      <c r="AK582" s="375"/>
      <c r="AL582" s="375"/>
      <c r="AM582" s="375"/>
      <c r="AN582" s="375"/>
      <c r="AO582" s="375"/>
      <c r="AP582" s="375"/>
      <c r="AQ582" s="375"/>
      <c r="AR582" s="375"/>
      <c r="AS582" s="375"/>
      <c r="AT582" s="375"/>
      <c r="AU582" s="375"/>
      <c r="AV582" s="375"/>
      <c r="AW582" s="375"/>
      <c r="AX582" s="375"/>
      <c r="AY582" s="375"/>
      <c r="AZ582" s="375"/>
      <c r="BB582" s="450"/>
      <c r="BZ582" s="375"/>
      <c r="CA582" s="375"/>
      <c r="CB582" s="375"/>
      <c r="CC582" s="375"/>
      <c r="CD582" s="375"/>
      <c r="CE582" s="375"/>
      <c r="CF582" s="375"/>
      <c r="CG582" s="375"/>
      <c r="CH582" s="375"/>
      <c r="CI582" s="375"/>
      <c r="CJ582" s="375"/>
      <c r="CK582" s="375"/>
      <c r="CL582" s="375"/>
      <c r="CM582" s="375"/>
      <c r="CN582" s="375"/>
      <c r="CO582" s="375"/>
      <c r="CP582" s="375"/>
      <c r="CQ582" s="375"/>
      <c r="CR582" s="375"/>
      <c r="CS582" s="375"/>
      <c r="CT582" s="375"/>
      <c r="CU582" s="375"/>
      <c r="CV582" s="375"/>
      <c r="CW582" s="375"/>
      <c r="CX582" s="375"/>
      <c r="CY582" s="375"/>
      <c r="CZ582" s="375"/>
    </row>
    <row r="583" s="374" customFormat="true" ht="25.15" customHeight="true" x14ac:dyDescent="0.2">
      <c r="A583" s="450"/>
      <c r="B583" s="450"/>
      <c r="C583" s="1221" t="s">
        <v>770</v>
      </c>
      <c r="D583" s="1222"/>
      <c r="E583" s="1013">
        <v>1.3018556140614588E-3</v>
      </c>
      <c r="F583" s="20"/>
      <c r="G583" s="20"/>
      <c r="H583" s="1222" t="s">
        <v>746</v>
      </c>
      <c r="I583" s="1222"/>
      <c r="J583" s="1014">
        <v>-7.8961813440512982E-3</v>
      </c>
      <c r="K583" s="20"/>
      <c r="L583" s="20"/>
      <c r="M583" s="1222" t="s">
        <v>756</v>
      </c>
      <c r="N583" s="1222"/>
      <c r="O583" s="1015">
        <v>6.6573525945108087E-3</v>
      </c>
      <c r="P583" s="20"/>
      <c r="Q583" s="20"/>
      <c r="R583" s="375"/>
      <c r="Z583" s="375"/>
      <c r="AA583" s="375"/>
      <c r="AB583" s="375"/>
      <c r="AC583" s="375"/>
      <c r="AD583" s="375"/>
      <c r="AE583" s="375"/>
      <c r="AF583" s="375"/>
      <c r="AG583" s="375"/>
      <c r="AH583" s="375"/>
      <c r="AI583" s="375"/>
      <c r="AJ583" s="375"/>
      <c r="AK583" s="375"/>
      <c r="AL583" s="375"/>
      <c r="AM583" s="375"/>
      <c r="AN583" s="375"/>
      <c r="AO583" s="375"/>
      <c r="AP583" s="375"/>
      <c r="AQ583" s="375"/>
      <c r="AR583" s="375"/>
      <c r="AS583" s="375"/>
      <c r="AT583" s="375"/>
      <c r="AU583" s="375"/>
      <c r="AV583" s="375"/>
      <c r="AW583" s="375"/>
      <c r="AX583" s="375"/>
      <c r="AY583" s="375"/>
      <c r="AZ583" s="375"/>
      <c r="BB583" s="450"/>
      <c r="BZ583" s="375"/>
      <c r="CA583" s="375"/>
      <c r="CB583" s="375"/>
      <c r="CC583" s="375"/>
      <c r="CD583" s="375"/>
      <c r="CE583" s="375"/>
      <c r="CF583" s="375"/>
      <c r="CG583" s="375"/>
      <c r="CH583" s="375"/>
      <c r="CI583" s="375"/>
      <c r="CJ583" s="375"/>
      <c r="CK583" s="375"/>
      <c r="CL583" s="375"/>
      <c r="CM583" s="375"/>
      <c r="CN583" s="375"/>
      <c r="CO583" s="375"/>
      <c r="CP583" s="375"/>
      <c r="CQ583" s="375"/>
      <c r="CR583" s="375"/>
      <c r="CS583" s="375"/>
      <c r="CT583" s="375"/>
      <c r="CU583" s="375"/>
      <c r="CV583" s="375"/>
      <c r="CW583" s="375"/>
      <c r="CX583" s="375"/>
      <c r="CY583" s="375"/>
      <c r="CZ583" s="375"/>
    </row>
    <row r="584" s="374" customFormat="true" ht="25.15" customHeight="true" x14ac:dyDescent="0.2">
      <c r="A584" s="450"/>
      <c r="B584" s="450"/>
      <c r="C584" s="1221" t="s">
        <v>521</v>
      </c>
      <c r="D584" s="1222"/>
      <c r="E584" s="1013">
        <v>7.1369393541939108E-2</v>
      </c>
      <c r="F584" s="20"/>
      <c r="G584" s="20"/>
      <c r="H584" s="1222" t="s">
        <v>514</v>
      </c>
      <c r="I584" s="1222"/>
      <c r="J584" s="1014">
        <v>-1.7442192249172889E-2</v>
      </c>
      <c r="K584" s="20"/>
      <c r="L584" s="20"/>
      <c r="M584" s="1222" t="s">
        <v>751</v>
      </c>
      <c r="N584" s="1222"/>
      <c r="O584" s="1015">
        <v>9.3565006312663068E-3</v>
      </c>
      <c r="P584" s="20"/>
      <c r="Q584" s="20"/>
      <c r="R584" s="375"/>
      <c r="Z584" s="375"/>
      <c r="AA584" s="375"/>
      <c r="AB584" s="375"/>
      <c r="AC584" s="375"/>
      <c r="AD584" s="375"/>
      <c r="AE584" s="375"/>
      <c r="AF584" s="375"/>
      <c r="AG584" s="375"/>
      <c r="AH584" s="375"/>
      <c r="AI584" s="375"/>
      <c r="AJ584" s="375"/>
      <c r="AK584" s="375"/>
      <c r="AL584" s="375"/>
      <c r="AM584" s="375"/>
      <c r="AN584" s="375"/>
      <c r="AO584" s="375"/>
      <c r="AP584" s="375"/>
      <c r="AQ584" s="375"/>
      <c r="AR584" s="375"/>
      <c r="AS584" s="375"/>
      <c r="AT584" s="375"/>
      <c r="AU584" s="375"/>
      <c r="AV584" s="375"/>
      <c r="AW584" s="375"/>
      <c r="AX584" s="375"/>
      <c r="AY584" s="375"/>
      <c r="AZ584" s="375"/>
      <c r="BB584" s="450"/>
      <c r="BZ584" s="375"/>
      <c r="CA584" s="375"/>
      <c r="CB584" s="375"/>
      <c r="CC584" s="375"/>
      <c r="CD584" s="375"/>
      <c r="CE584" s="375"/>
      <c r="CF584" s="375"/>
      <c r="CG584" s="375"/>
      <c r="CH584" s="375"/>
      <c r="CI584" s="375"/>
      <c r="CJ584" s="375"/>
      <c r="CK584" s="375"/>
      <c r="CL584" s="375"/>
      <c r="CM584" s="375"/>
      <c r="CN584" s="375"/>
      <c r="CO584" s="375"/>
      <c r="CP584" s="375"/>
      <c r="CQ584" s="375"/>
      <c r="CR584" s="375"/>
      <c r="CS584" s="375"/>
      <c r="CT584" s="375"/>
      <c r="CU584" s="375"/>
      <c r="CV584" s="375"/>
      <c r="CW584" s="375"/>
      <c r="CX584" s="375"/>
      <c r="CY584" s="375"/>
      <c r="CZ584" s="375"/>
    </row>
    <row r="585" s="374" customFormat="true" ht="25.15" customHeight="true" x14ac:dyDescent="0.2">
      <c r="A585" s="450"/>
      <c r="B585" s="450"/>
      <c r="C585" s="1221" t="s">
        <v>511</v>
      </c>
      <c r="D585" s="1222"/>
      <c r="E585" s="1013">
        <v>7.1462714144032727E-2</v>
      </c>
      <c r="F585" s="20"/>
      <c r="G585" s="20"/>
      <c r="H585" s="1222" t="s">
        <v>744</v>
      </c>
      <c r="I585" s="1222"/>
      <c r="J585" s="1014">
        <v>-1.3403680576371424E-2</v>
      </c>
      <c r="K585" s="20"/>
      <c r="L585" s="20"/>
      <c r="M585" s="1222" t="s">
        <v>765</v>
      </c>
      <c r="N585" s="1222"/>
      <c r="O585" s="1015">
        <v>3.5036463554880834E-3</v>
      </c>
      <c r="P585" s="20"/>
      <c r="Q585" s="20"/>
      <c r="R585" s="375"/>
      <c r="Z585" s="375"/>
      <c r="AA585" s="375"/>
      <c r="AB585" s="375"/>
      <c r="AC585" s="375"/>
      <c r="AD585" s="375"/>
      <c r="AE585" s="375"/>
      <c r="AF585" s="375"/>
      <c r="AG585" s="375"/>
      <c r="AH585" s="375"/>
      <c r="AI585" s="375"/>
      <c r="AJ585" s="375"/>
      <c r="AK585" s="375"/>
      <c r="AL585" s="375"/>
      <c r="AM585" s="375"/>
      <c r="AN585" s="375"/>
      <c r="AO585" s="375"/>
      <c r="AP585" s="375"/>
      <c r="AQ585" s="375"/>
      <c r="AR585" s="375"/>
      <c r="AS585" s="375"/>
      <c r="AT585" s="375"/>
      <c r="AU585" s="375"/>
      <c r="AV585" s="375"/>
      <c r="AW585" s="375"/>
      <c r="AX585" s="375"/>
      <c r="AY585" s="375"/>
      <c r="AZ585" s="375"/>
      <c r="BB585" s="450"/>
      <c r="BZ585" s="375"/>
      <c r="CA585" s="375"/>
      <c r="CB585" s="375"/>
      <c r="CC585" s="375"/>
      <c r="CD585" s="375"/>
      <c r="CE585" s="375"/>
      <c r="CF585" s="375"/>
      <c r="CG585" s="375"/>
      <c r="CH585" s="375"/>
      <c r="CI585" s="375"/>
      <c r="CJ585" s="375"/>
      <c r="CK585" s="375"/>
      <c r="CL585" s="375"/>
      <c r="CM585" s="375"/>
      <c r="CN585" s="375"/>
      <c r="CO585" s="375"/>
      <c r="CP585" s="375"/>
      <c r="CQ585" s="375"/>
      <c r="CR585" s="375"/>
      <c r="CS585" s="375"/>
      <c r="CT585" s="375"/>
      <c r="CU585" s="375"/>
      <c r="CV585" s="375"/>
      <c r="CW585" s="375"/>
      <c r="CX585" s="375"/>
      <c r="CY585" s="375"/>
      <c r="CZ585" s="375"/>
    </row>
    <row r="586" s="374" customFormat="true" ht="25.15" customHeight="true" x14ac:dyDescent="0.2">
      <c r="A586" s="450"/>
      <c r="B586" s="450"/>
      <c r="C586" s="1221" t="s">
        <v>747</v>
      </c>
      <c r="D586" s="1222"/>
      <c r="E586" s="1013">
        <v>1.2495720589366474E-2</v>
      </c>
      <c r="F586" s="20"/>
      <c r="G586" s="20"/>
      <c r="H586" s="1222" t="s">
        <v>536</v>
      </c>
      <c r="I586" s="1222"/>
      <c r="J586" s="1014">
        <v>-6.0911687219133964E-3</v>
      </c>
      <c r="K586" s="20"/>
      <c r="L586" s="20"/>
      <c r="M586" s="1222" t="s">
        <v>775</v>
      </c>
      <c r="N586" s="1222"/>
      <c r="O586" s="1015">
        <v>2.6675527265186054E-4</v>
      </c>
      <c r="P586" s="20"/>
      <c r="Q586" s="20"/>
      <c r="R586" s="375"/>
      <c r="Z586" s="375"/>
      <c r="AA586" s="375"/>
      <c r="AB586" s="375"/>
      <c r="AC586" s="375"/>
      <c r="AD586" s="375"/>
      <c r="AE586" s="375"/>
      <c r="AF586" s="375"/>
      <c r="AG586" s="375"/>
      <c r="AH586" s="375"/>
      <c r="AI586" s="375"/>
      <c r="AJ586" s="375"/>
      <c r="AK586" s="375"/>
      <c r="AL586" s="375"/>
      <c r="AM586" s="375"/>
      <c r="AN586" s="375"/>
      <c r="AO586" s="375"/>
      <c r="AP586" s="375"/>
      <c r="AQ586" s="375"/>
      <c r="AR586" s="375"/>
      <c r="AS586" s="375"/>
      <c r="AT586" s="375"/>
      <c r="AU586" s="375"/>
      <c r="AV586" s="375"/>
      <c r="AW586" s="375"/>
      <c r="AX586" s="375"/>
      <c r="AY586" s="375"/>
      <c r="AZ586" s="375"/>
      <c r="BB586" s="450"/>
      <c r="BZ586" s="375"/>
      <c r="CA586" s="375"/>
      <c r="CB586" s="375"/>
      <c r="CC586" s="375"/>
      <c r="CD586" s="375"/>
      <c r="CE586" s="375"/>
      <c r="CF586" s="375"/>
      <c r="CG586" s="375"/>
      <c r="CH586" s="375"/>
      <c r="CI586" s="375"/>
      <c r="CJ586" s="375"/>
      <c r="CK586" s="375"/>
      <c r="CL586" s="375"/>
      <c r="CM586" s="375"/>
      <c r="CN586" s="375"/>
      <c r="CO586" s="375"/>
      <c r="CP586" s="375"/>
      <c r="CQ586" s="375"/>
      <c r="CR586" s="375"/>
      <c r="CS586" s="375"/>
      <c r="CT586" s="375"/>
      <c r="CU586" s="375"/>
      <c r="CV586" s="375"/>
      <c r="CW586" s="375"/>
      <c r="CX586" s="375"/>
      <c r="CY586" s="375"/>
      <c r="CZ586" s="375"/>
    </row>
    <row r="587" s="374" customFormat="true" ht="25.15" customHeight="true" x14ac:dyDescent="0.2">
      <c r="A587" s="450"/>
      <c r="B587" s="450"/>
      <c r="C587" s="1221" t="s">
        <v>547</v>
      </c>
      <c r="D587" s="1222"/>
      <c r="E587" s="1013">
        <v>-7.3515873326593009E-3</v>
      </c>
      <c r="F587" s="20"/>
      <c r="G587" s="20"/>
      <c r="H587" s="1222" t="s">
        <v>552</v>
      </c>
      <c r="I587" s="1222"/>
      <c r="J587" s="1014">
        <v>-8.9114428655869497E-3</v>
      </c>
      <c r="K587" s="20"/>
      <c r="L587" s="20"/>
      <c r="M587" s="1222" t="s">
        <v>743</v>
      </c>
      <c r="N587" s="1222"/>
      <c r="O587" s="1015">
        <v>1.9907292707143927E-2</v>
      </c>
      <c r="P587" s="20"/>
      <c r="Q587" s="20"/>
      <c r="R587" s="375"/>
      <c r="Z587" s="375"/>
      <c r="AA587" s="375"/>
      <c r="AB587" s="375"/>
      <c r="AC587" s="375"/>
      <c r="AD587" s="375"/>
      <c r="AE587" s="375"/>
      <c r="AF587" s="375"/>
      <c r="AG587" s="375"/>
      <c r="AH587" s="375"/>
      <c r="AI587" s="375"/>
      <c r="AJ587" s="375"/>
      <c r="AK587" s="375"/>
      <c r="AL587" s="375"/>
      <c r="AM587" s="375"/>
      <c r="AN587" s="375"/>
      <c r="AO587" s="375"/>
      <c r="AP587" s="375"/>
      <c r="AQ587" s="375"/>
      <c r="AR587" s="375"/>
      <c r="AS587" s="375"/>
      <c r="AT587" s="375"/>
      <c r="AU587" s="375"/>
      <c r="AV587" s="375"/>
      <c r="AW587" s="375"/>
      <c r="AX587" s="375"/>
      <c r="AY587" s="375"/>
      <c r="AZ587" s="375"/>
      <c r="BB587" s="450"/>
      <c r="BZ587" s="375"/>
      <c r="CA587" s="375"/>
      <c r="CB587" s="375"/>
      <c r="CC587" s="375"/>
      <c r="CD587" s="375"/>
      <c r="CE587" s="375"/>
      <c r="CF587" s="375"/>
      <c r="CG587" s="375"/>
      <c r="CH587" s="375"/>
      <c r="CI587" s="375"/>
      <c r="CJ587" s="375"/>
      <c r="CK587" s="375"/>
      <c r="CL587" s="375"/>
      <c r="CM587" s="375"/>
      <c r="CN587" s="375"/>
      <c r="CO587" s="375"/>
      <c r="CP587" s="375"/>
      <c r="CQ587" s="375"/>
      <c r="CR587" s="375"/>
      <c r="CS587" s="375"/>
      <c r="CT587" s="375"/>
      <c r="CU587" s="375"/>
      <c r="CV587" s="375"/>
      <c r="CW587" s="375"/>
      <c r="CX587" s="375"/>
      <c r="CY587" s="375"/>
      <c r="CZ587" s="375"/>
    </row>
    <row r="588" s="374" customFormat="true" ht="25.15" customHeight="true" x14ac:dyDescent="0.2">
      <c r="A588" s="450"/>
      <c r="B588" s="450"/>
      <c r="C588" s="1221" t="s">
        <v>620</v>
      </c>
      <c r="D588" s="1222"/>
      <c r="E588" s="1013">
        <v>-3.8632361527896168E-2</v>
      </c>
      <c r="F588" s="20"/>
      <c r="G588" s="20"/>
      <c r="H588" s="1222" t="s">
        <v>758</v>
      </c>
      <c r="I588" s="1222"/>
      <c r="J588" s="1014">
        <v>-6.0851325893985899E-3</v>
      </c>
      <c r="K588" s="20"/>
      <c r="L588" s="20"/>
      <c r="M588" s="1222" t="s">
        <v>757</v>
      </c>
      <c r="N588" s="1222"/>
      <c r="O588" s="1015">
        <v>6.3167304321585316E-3</v>
      </c>
      <c r="P588" s="20"/>
      <c r="Q588" s="20"/>
      <c r="R588" s="375"/>
      <c r="Z588" s="375"/>
      <c r="AA588" s="375"/>
      <c r="AB588" s="375"/>
      <c r="AC588" s="375"/>
      <c r="AD588" s="375"/>
      <c r="AE588" s="375"/>
      <c r="AF588" s="375"/>
      <c r="AG588" s="375"/>
      <c r="AH588" s="375"/>
      <c r="AI588" s="375"/>
      <c r="AJ588" s="375"/>
      <c r="AK588" s="375"/>
      <c r="AL588" s="375"/>
      <c r="AM588" s="375"/>
      <c r="AN588" s="375"/>
      <c r="AO588" s="375"/>
      <c r="AP588" s="375"/>
      <c r="AQ588" s="375"/>
      <c r="AR588" s="375"/>
      <c r="AS588" s="375"/>
      <c r="AT588" s="375"/>
      <c r="AU588" s="375"/>
      <c r="AV588" s="375"/>
      <c r="AW588" s="375"/>
      <c r="AX588" s="375"/>
      <c r="AY588" s="375"/>
      <c r="AZ588" s="375"/>
      <c r="BB588" s="450"/>
      <c r="BZ588" s="375"/>
      <c r="CA588" s="375"/>
      <c r="CB588" s="375"/>
      <c r="CC588" s="375"/>
      <c r="CD588" s="375"/>
      <c r="CE588" s="375"/>
      <c r="CF588" s="375"/>
      <c r="CG588" s="375"/>
      <c r="CH588" s="375"/>
      <c r="CI588" s="375"/>
      <c r="CJ588" s="375"/>
      <c r="CK588" s="375"/>
      <c r="CL588" s="375"/>
      <c r="CM588" s="375"/>
      <c r="CN588" s="375"/>
      <c r="CO588" s="375"/>
      <c r="CP588" s="375"/>
      <c r="CQ588" s="375"/>
      <c r="CR588" s="375"/>
      <c r="CS588" s="375"/>
      <c r="CT588" s="375"/>
      <c r="CU588" s="375"/>
      <c r="CV588" s="375"/>
      <c r="CW588" s="375"/>
      <c r="CX588" s="375"/>
      <c r="CY588" s="375"/>
      <c r="CZ588" s="375"/>
    </row>
    <row r="589" s="374" customFormat="true" ht="25.15" customHeight="true" x14ac:dyDescent="0.2">
      <c r="A589" s="450"/>
      <c r="B589" s="450"/>
      <c r="C589" s="1221" t="s">
        <v>746</v>
      </c>
      <c r="D589" s="1222"/>
      <c r="E589" s="1013">
        <v>-1.3012452811228861E-2</v>
      </c>
      <c r="F589" s="20"/>
      <c r="G589" s="20"/>
      <c r="H589" s="1222" t="s">
        <v>646</v>
      </c>
      <c r="I589" s="1222"/>
      <c r="J589" s="1014">
        <v>-7.4622497758133925E-3</v>
      </c>
      <c r="K589" s="20"/>
      <c r="L589" s="20"/>
      <c r="M589" s="1222" t="s">
        <v>776</v>
      </c>
      <c r="N589" s="1222"/>
      <c r="O589" s="1024">
        <v>3.8345352968182981E-5</v>
      </c>
      <c r="P589" s="20"/>
      <c r="Q589" s="20"/>
      <c r="R589" s="375"/>
      <c r="Z589" s="375"/>
      <c r="AA589" s="375"/>
      <c r="AB589" s="375"/>
      <c r="AC589" s="375"/>
      <c r="AD589" s="375"/>
      <c r="AE589" s="375"/>
      <c r="AF589" s="375"/>
      <c r="AG589" s="375"/>
      <c r="AH589" s="375"/>
      <c r="AI589" s="375"/>
      <c r="AJ589" s="375"/>
      <c r="AK589" s="375"/>
      <c r="AL589" s="375"/>
      <c r="AM589" s="375"/>
      <c r="AN589" s="375"/>
      <c r="AO589" s="375"/>
      <c r="AP589" s="375"/>
      <c r="AQ589" s="375"/>
      <c r="AR589" s="375"/>
      <c r="AS589" s="375"/>
      <c r="AT589" s="375"/>
      <c r="AU589" s="375"/>
      <c r="AV589" s="375"/>
      <c r="AW589" s="375"/>
      <c r="AX589" s="375"/>
      <c r="AY589" s="375"/>
      <c r="AZ589" s="375"/>
      <c r="BB589" s="450"/>
      <c r="BZ589" s="375"/>
      <c r="CA589" s="375"/>
      <c r="CB589" s="375"/>
      <c r="CC589" s="375"/>
      <c r="CD589" s="375"/>
      <c r="CE589" s="375"/>
      <c r="CF589" s="375"/>
      <c r="CG589" s="375"/>
      <c r="CH589" s="375"/>
      <c r="CI589" s="375"/>
      <c r="CJ589" s="375"/>
      <c r="CK589" s="375"/>
      <c r="CL589" s="375"/>
      <c r="CM589" s="375"/>
      <c r="CN589" s="375"/>
      <c r="CO589" s="375"/>
      <c r="CP589" s="375"/>
      <c r="CQ589" s="375"/>
      <c r="CR589" s="375"/>
      <c r="CS589" s="375"/>
      <c r="CT589" s="375"/>
      <c r="CU589" s="375"/>
      <c r="CV589" s="375"/>
      <c r="CW589" s="375"/>
      <c r="CX589" s="375"/>
      <c r="CY589" s="375"/>
      <c r="CZ589" s="375"/>
    </row>
    <row r="590" s="374" customFormat="true" ht="25.15" customHeight="true" x14ac:dyDescent="0.2">
      <c r="A590" s="450"/>
      <c r="B590" s="450"/>
      <c r="C590" s="1221" t="s">
        <v>514</v>
      </c>
      <c r="D590" s="1222"/>
      <c r="E590" s="1013">
        <v>-2.5432657396748642E-2</v>
      </c>
      <c r="F590" s="20"/>
      <c r="G590" s="20"/>
      <c r="H590" s="1222" t="s">
        <v>509</v>
      </c>
      <c r="I590" s="1222"/>
      <c r="J590" s="1014">
        <v>8.3017400121816506E-2</v>
      </c>
      <c r="K590" s="20"/>
      <c r="L590" s="20"/>
      <c r="M590" s="1222" t="s">
        <v>753</v>
      </c>
      <c r="N590" s="1222"/>
      <c r="O590" s="1015">
        <v>8.1934099016019984E-3</v>
      </c>
      <c r="P590" s="20"/>
      <c r="Q590" s="20"/>
      <c r="R590" s="375"/>
      <c r="Z590" s="375"/>
      <c r="AA590" s="375"/>
      <c r="AB590" s="375"/>
      <c r="AC590" s="375"/>
      <c r="AD590" s="375"/>
      <c r="AE590" s="375"/>
      <c r="AF590" s="375"/>
      <c r="AG590" s="375"/>
      <c r="AH590" s="375"/>
      <c r="AI590" s="375"/>
      <c r="AJ590" s="375"/>
      <c r="AK590" s="375"/>
      <c r="AL590" s="375"/>
      <c r="AM590" s="375"/>
      <c r="AN590" s="375"/>
      <c r="AO590" s="375"/>
      <c r="AP590" s="375"/>
      <c r="AQ590" s="375"/>
      <c r="AR590" s="375"/>
      <c r="AS590" s="375"/>
      <c r="AT590" s="375"/>
      <c r="AU590" s="375"/>
      <c r="AV590" s="375"/>
      <c r="AW590" s="375"/>
      <c r="AX590" s="375"/>
      <c r="AY590" s="375"/>
      <c r="AZ590" s="375"/>
      <c r="BB590" s="450"/>
      <c r="BZ590" s="375"/>
      <c r="CA590" s="375"/>
      <c r="CB590" s="375"/>
      <c r="CC590" s="375"/>
      <c r="CD590" s="375"/>
      <c r="CE590" s="375"/>
      <c r="CF590" s="375"/>
      <c r="CG590" s="375"/>
      <c r="CH590" s="375"/>
      <c r="CI590" s="375"/>
      <c r="CJ590" s="375"/>
      <c r="CK590" s="375"/>
      <c r="CL590" s="375"/>
      <c r="CM590" s="375"/>
      <c r="CN590" s="375"/>
      <c r="CO590" s="375"/>
      <c r="CP590" s="375"/>
      <c r="CQ590" s="375"/>
      <c r="CR590" s="375"/>
      <c r="CS590" s="375"/>
      <c r="CT590" s="375"/>
      <c r="CU590" s="375"/>
      <c r="CV590" s="375"/>
      <c r="CW590" s="375"/>
      <c r="CX590" s="375"/>
      <c r="CY590" s="375"/>
      <c r="CZ590" s="375"/>
    </row>
    <row r="591" s="374" customFormat="true" ht="25.15" customHeight="true" x14ac:dyDescent="0.2">
      <c r="A591" s="450"/>
      <c r="B591" s="450"/>
      <c r="C591" s="1221" t="s">
        <v>744</v>
      </c>
      <c r="D591" s="1222"/>
      <c r="E591" s="1013">
        <v>-2.0647929231130031E-2</v>
      </c>
      <c r="F591" s="20"/>
      <c r="G591" s="20"/>
      <c r="H591" s="1222" t="s">
        <v>551</v>
      </c>
      <c r="I591" s="1222"/>
      <c r="J591" s="1014">
        <v>3.8649736749020148E-3</v>
      </c>
      <c r="K591" s="20"/>
      <c r="L591" s="20"/>
      <c r="M591" s="1222" t="s">
        <v>774</v>
      </c>
      <c r="N591" s="1222"/>
      <c r="O591" s="1015">
        <v>5.9867664725922194E-4</v>
      </c>
      <c r="P591" s="20"/>
      <c r="Q591" s="20"/>
      <c r="R591" s="375"/>
      <c r="Z591" s="375"/>
      <c r="AA591" s="375"/>
      <c r="AB591" s="375"/>
      <c r="AC591" s="375"/>
      <c r="AD591" s="375"/>
      <c r="AE591" s="375"/>
      <c r="AF591" s="375"/>
      <c r="AG591" s="375"/>
      <c r="AH591" s="375"/>
      <c r="AI591" s="375"/>
      <c r="AJ591" s="375"/>
      <c r="AK591" s="375"/>
      <c r="AL591" s="375"/>
      <c r="AM591" s="375"/>
      <c r="AN591" s="375"/>
      <c r="AO591" s="375"/>
      <c r="AP591" s="375"/>
      <c r="AQ591" s="375"/>
      <c r="AR591" s="375"/>
      <c r="AS591" s="375"/>
      <c r="AT591" s="375"/>
      <c r="AU591" s="375"/>
      <c r="AV591" s="375"/>
      <c r="AW591" s="375"/>
      <c r="AX591" s="375"/>
      <c r="AY591" s="375"/>
      <c r="AZ591" s="375"/>
      <c r="BB591" s="450"/>
      <c r="BZ591" s="375"/>
      <c r="CA591" s="375"/>
      <c r="CB591" s="375"/>
      <c r="CC591" s="375"/>
      <c r="CD591" s="375"/>
      <c r="CE591" s="375"/>
      <c r="CF591" s="375"/>
      <c r="CG591" s="375"/>
      <c r="CH591" s="375"/>
      <c r="CI591" s="375"/>
      <c r="CJ591" s="375"/>
      <c r="CK591" s="375"/>
      <c r="CL591" s="375"/>
      <c r="CM591" s="375"/>
      <c r="CN591" s="375"/>
      <c r="CO591" s="375"/>
      <c r="CP591" s="375"/>
      <c r="CQ591" s="375"/>
      <c r="CR591" s="375"/>
      <c r="CS591" s="375"/>
      <c r="CT591" s="375"/>
      <c r="CU591" s="375"/>
      <c r="CV591" s="375"/>
      <c r="CW591" s="375"/>
      <c r="CX591" s="375"/>
      <c r="CY591" s="375"/>
      <c r="CZ591" s="375"/>
    </row>
    <row r="592" s="374" customFormat="true" ht="25.15" customHeight="true" x14ac:dyDescent="0.2">
      <c r="A592" s="450"/>
      <c r="B592" s="450"/>
      <c r="C592" s="1221" t="s">
        <v>536</v>
      </c>
      <c r="D592" s="1222"/>
      <c r="E592" s="1013">
        <v>-1.2170320349141782E-2</v>
      </c>
      <c r="F592" s="20"/>
      <c r="G592" s="20"/>
      <c r="H592" s="1222" t="s">
        <v>554</v>
      </c>
      <c r="I592" s="1222"/>
      <c r="J592" s="1014">
        <v>-2.2145190169835507E-3</v>
      </c>
      <c r="K592" s="20"/>
      <c r="L592" s="20"/>
      <c r="M592" s="1222" t="s">
        <v>771</v>
      </c>
      <c r="N592" s="1222"/>
      <c r="O592" s="1015">
        <v>1.7726546731312263E-3</v>
      </c>
      <c r="P592" s="20"/>
      <c r="Q592" s="20"/>
      <c r="R592" s="375"/>
      <c r="Z592" s="375"/>
      <c r="AA592" s="375"/>
      <c r="AB592" s="375"/>
      <c r="AC592" s="375"/>
      <c r="AD592" s="375"/>
      <c r="AE592" s="375"/>
      <c r="AF592" s="375"/>
      <c r="AG592" s="375"/>
      <c r="AH592" s="375"/>
      <c r="AI592" s="375"/>
      <c r="AJ592" s="375"/>
      <c r="AK592" s="375"/>
      <c r="AL592" s="375"/>
      <c r="AM592" s="375"/>
      <c r="AN592" s="375"/>
      <c r="AO592" s="375"/>
      <c r="AP592" s="375"/>
      <c r="AQ592" s="375"/>
      <c r="AR592" s="375"/>
      <c r="AS592" s="375"/>
      <c r="AT592" s="375"/>
      <c r="AU592" s="375"/>
      <c r="AV592" s="375"/>
      <c r="AW592" s="375"/>
      <c r="AX592" s="375"/>
      <c r="AY592" s="375"/>
      <c r="AZ592" s="375"/>
      <c r="BB592" s="450"/>
      <c r="BZ592" s="375"/>
      <c r="CA592" s="375"/>
      <c r="CB592" s="375"/>
      <c r="CC592" s="375"/>
      <c r="CD592" s="375"/>
      <c r="CE592" s="375"/>
      <c r="CF592" s="375"/>
      <c r="CG592" s="375"/>
      <c r="CH592" s="375"/>
      <c r="CI592" s="375"/>
      <c r="CJ592" s="375"/>
      <c r="CK592" s="375"/>
      <c r="CL592" s="375"/>
      <c r="CM592" s="375"/>
      <c r="CN592" s="375"/>
      <c r="CO592" s="375"/>
      <c r="CP592" s="375"/>
      <c r="CQ592" s="375"/>
      <c r="CR592" s="375"/>
      <c r="CS592" s="375"/>
      <c r="CT592" s="375"/>
      <c r="CU592" s="375"/>
      <c r="CV592" s="375"/>
      <c r="CW592" s="375"/>
      <c r="CX592" s="375"/>
      <c r="CY592" s="375"/>
      <c r="CZ592" s="375"/>
    </row>
    <row r="593" s="374" customFormat="true" ht="25.15" customHeight="true" x14ac:dyDescent="0.2">
      <c r="A593" s="450"/>
      <c r="B593" s="450"/>
      <c r="C593" s="1221" t="s">
        <v>552</v>
      </c>
      <c r="D593" s="1222"/>
      <c r="E593" s="1013">
        <v>-2.5837998254320312E-2</v>
      </c>
      <c r="F593" s="20"/>
      <c r="G593" s="20"/>
      <c r="H593" s="1222" t="s">
        <v>528</v>
      </c>
      <c r="I593" s="1222"/>
      <c r="J593" s="1014">
        <v>2.9715627514877635E-2</v>
      </c>
      <c r="K593" s="20"/>
      <c r="L593" s="20"/>
      <c r="M593" s="1222" t="s">
        <v>740</v>
      </c>
      <c r="N593" s="1222"/>
      <c r="O593" s="1015">
        <v>2.9366844423622133E-2</v>
      </c>
      <c r="P593" s="20"/>
      <c r="Q593" s="20"/>
      <c r="R593" s="375"/>
      <c r="Z593" s="375"/>
      <c r="AA593" s="375"/>
      <c r="AB593" s="375"/>
      <c r="AC593" s="375"/>
      <c r="AD593" s="375"/>
      <c r="AE593" s="375"/>
      <c r="AF593" s="375"/>
      <c r="AG593" s="375"/>
      <c r="AH593" s="375"/>
      <c r="AI593" s="375"/>
      <c r="AJ593" s="375"/>
      <c r="AK593" s="375"/>
      <c r="AL593" s="375"/>
      <c r="AM593" s="375"/>
      <c r="AN593" s="375"/>
      <c r="AO593" s="375"/>
      <c r="AP593" s="375"/>
      <c r="AQ593" s="375"/>
      <c r="AR593" s="375"/>
      <c r="AS593" s="375"/>
      <c r="AT593" s="375"/>
      <c r="AU593" s="375"/>
      <c r="AV593" s="375"/>
      <c r="AW593" s="375"/>
      <c r="AX593" s="375"/>
      <c r="AY593" s="375"/>
      <c r="AZ593" s="375"/>
      <c r="BB593" s="450"/>
      <c r="BZ593" s="375"/>
      <c r="CA593" s="375"/>
      <c r="CB593" s="375"/>
      <c r="CC593" s="375"/>
      <c r="CD593" s="375"/>
      <c r="CE593" s="375"/>
      <c r="CF593" s="375"/>
      <c r="CG593" s="375"/>
      <c r="CH593" s="375"/>
      <c r="CI593" s="375"/>
      <c r="CJ593" s="375"/>
      <c r="CK593" s="375"/>
      <c r="CL593" s="375"/>
      <c r="CM593" s="375"/>
      <c r="CN593" s="375"/>
      <c r="CO593" s="375"/>
      <c r="CP593" s="375"/>
      <c r="CQ593" s="375"/>
      <c r="CR593" s="375"/>
      <c r="CS593" s="375"/>
      <c r="CT593" s="375"/>
      <c r="CU593" s="375"/>
      <c r="CV593" s="375"/>
      <c r="CW593" s="375"/>
      <c r="CX593" s="375"/>
      <c r="CY593" s="375"/>
      <c r="CZ593" s="375"/>
    </row>
    <row r="594" s="374" customFormat="true" ht="25.15" customHeight="true" x14ac:dyDescent="0.2">
      <c r="A594" s="450"/>
      <c r="B594" s="450"/>
      <c r="C594" s="1221" t="s">
        <v>769</v>
      </c>
      <c r="D594" s="1222"/>
      <c r="E594" s="1013">
        <v>1.9165833747229616E-3</v>
      </c>
      <c r="F594" s="20"/>
      <c r="G594" s="20"/>
      <c r="H594" s="1222" t="s">
        <v>546</v>
      </c>
      <c r="I594" s="1222"/>
      <c r="J594" s="1014">
        <v>-6.6385604196643163E-3</v>
      </c>
      <c r="K594" s="20"/>
      <c r="L594" s="20"/>
      <c r="M594" s="1222" t="s">
        <v>772</v>
      </c>
      <c r="N594" s="1222"/>
      <c r="O594" s="1015">
        <v>1.4461984266927422E-3</v>
      </c>
      <c r="P594" s="20"/>
      <c r="Q594" s="20"/>
      <c r="R594" s="375"/>
      <c r="Z594" s="375"/>
      <c r="AA594" s="375"/>
      <c r="AB594" s="375"/>
      <c r="AC594" s="375"/>
      <c r="AD594" s="375"/>
      <c r="AE594" s="375"/>
      <c r="AF594" s="375"/>
      <c r="AG594" s="375"/>
      <c r="AH594" s="375"/>
      <c r="AI594" s="375"/>
      <c r="AJ594" s="375"/>
      <c r="AK594" s="375"/>
      <c r="AL594" s="375"/>
      <c r="AM594" s="375"/>
      <c r="AN594" s="375"/>
      <c r="AO594" s="375"/>
      <c r="AP594" s="375"/>
      <c r="AQ594" s="375"/>
      <c r="AR594" s="375"/>
      <c r="AS594" s="375"/>
      <c r="AT594" s="375"/>
      <c r="AU594" s="375"/>
      <c r="AV594" s="375"/>
      <c r="AW594" s="375"/>
      <c r="AX594" s="375"/>
      <c r="AY594" s="375"/>
      <c r="AZ594" s="375"/>
      <c r="BB594" s="450"/>
      <c r="BZ594" s="375"/>
      <c r="CA594" s="375"/>
      <c r="CB594" s="375"/>
      <c r="CC594" s="375"/>
      <c r="CD594" s="375"/>
      <c r="CE594" s="375"/>
      <c r="CF594" s="375"/>
      <c r="CG594" s="375"/>
      <c r="CH594" s="375"/>
      <c r="CI594" s="375"/>
      <c r="CJ594" s="375"/>
      <c r="CK594" s="375"/>
      <c r="CL594" s="375"/>
      <c r="CM594" s="375"/>
      <c r="CN594" s="375"/>
      <c r="CO594" s="375"/>
      <c r="CP594" s="375"/>
      <c r="CQ594" s="375"/>
      <c r="CR594" s="375"/>
      <c r="CS594" s="375"/>
      <c r="CT594" s="375"/>
      <c r="CU594" s="375"/>
      <c r="CV594" s="375"/>
      <c r="CW594" s="375"/>
      <c r="CX594" s="375"/>
      <c r="CY594" s="375"/>
      <c r="CZ594" s="375"/>
    </row>
    <row r="595" s="374" customFormat="true" ht="25.15" customHeight="true" x14ac:dyDescent="0.2">
      <c r="A595" s="450"/>
      <c r="B595" s="450"/>
      <c r="C595" s="1221" t="s">
        <v>758</v>
      </c>
      <c r="D595" s="1222"/>
      <c r="E595" s="1013">
        <v>-1.3717429522504205E-3</v>
      </c>
      <c r="F595" s="20"/>
      <c r="G595" s="20"/>
      <c r="H595" s="1222" t="s">
        <v>541</v>
      </c>
      <c r="I595" s="1222"/>
      <c r="J595" s="1014">
        <v>2.6761020176826228E-3</v>
      </c>
      <c r="K595" s="20"/>
      <c r="L595" s="20"/>
      <c r="M595" s="1222" t="s">
        <v>748</v>
      </c>
      <c r="N595" s="1222"/>
      <c r="O595" s="1022">
        <v>9.641331578929364E-3</v>
      </c>
      <c r="P595" s="20"/>
      <c r="Q595" s="20"/>
      <c r="R595" s="375"/>
      <c r="Z595" s="375"/>
      <c r="AA595" s="375"/>
      <c r="AB595" s="375"/>
      <c r="AC595" s="375"/>
      <c r="AD595" s="375"/>
      <c r="AE595" s="375"/>
      <c r="AF595" s="375"/>
      <c r="AG595" s="375"/>
      <c r="AH595" s="375"/>
      <c r="AI595" s="375"/>
      <c r="AJ595" s="375"/>
      <c r="AK595" s="375"/>
      <c r="AL595" s="375"/>
      <c r="AM595" s="375"/>
      <c r="AN595" s="375"/>
      <c r="AO595" s="375"/>
      <c r="AP595" s="375"/>
      <c r="AQ595" s="375"/>
      <c r="AR595" s="375"/>
      <c r="AS595" s="375"/>
      <c r="AT595" s="375"/>
      <c r="AU595" s="375"/>
      <c r="AV595" s="375"/>
      <c r="AW595" s="375"/>
      <c r="AX595" s="375"/>
      <c r="AY595" s="375"/>
      <c r="AZ595" s="375"/>
      <c r="BB595" s="450"/>
      <c r="BZ595" s="375"/>
      <c r="CA595" s="375"/>
      <c r="CB595" s="375"/>
      <c r="CC595" s="375"/>
      <c r="CD595" s="375"/>
      <c r="CE595" s="375"/>
      <c r="CF595" s="375"/>
      <c r="CG595" s="375"/>
      <c r="CH595" s="375"/>
      <c r="CI595" s="375"/>
      <c r="CJ595" s="375"/>
      <c r="CK595" s="375"/>
      <c r="CL595" s="375"/>
      <c r="CM595" s="375"/>
      <c r="CN595" s="375"/>
      <c r="CO595" s="375"/>
      <c r="CP595" s="375"/>
      <c r="CQ595" s="375"/>
      <c r="CR595" s="375"/>
      <c r="CS595" s="375"/>
      <c r="CT595" s="375"/>
      <c r="CU595" s="375"/>
      <c r="CV595" s="375"/>
      <c r="CW595" s="375"/>
      <c r="CX595" s="375"/>
      <c r="CY595" s="375"/>
      <c r="CZ595" s="375"/>
    </row>
    <row r="596" s="374" customFormat="true" ht="25.15" customHeight="true" x14ac:dyDescent="0.2">
      <c r="A596" s="450"/>
      <c r="B596" s="450"/>
      <c r="C596" s="1221" t="s">
        <v>646</v>
      </c>
      <c r="D596" s="1222"/>
      <c r="E596" s="1013">
        <v>-9.9008194601447261E-3</v>
      </c>
      <c r="F596" s="20"/>
      <c r="G596" s="20"/>
      <c r="H596" s="1222" t="s">
        <v>755</v>
      </c>
      <c r="I596" s="1222"/>
      <c r="J596" s="1014">
        <v>-7.1477977018935572E-3</v>
      </c>
      <c r="K596" s="20"/>
      <c r="L596" s="20"/>
      <c r="M596" s="1228"/>
      <c r="N596" s="1228"/>
      <c r="O596" s="20"/>
      <c r="P596" s="20"/>
      <c r="Q596" s="20"/>
      <c r="R596" s="375"/>
      <c r="Z596" s="375"/>
      <c r="AA596" s="375"/>
      <c r="AB596" s="375"/>
      <c r="AC596" s="375"/>
      <c r="AD596" s="375"/>
      <c r="AE596" s="375"/>
      <c r="AF596" s="375"/>
      <c r="AG596" s="375"/>
      <c r="AH596" s="375"/>
      <c r="AI596" s="375"/>
      <c r="AJ596" s="375"/>
      <c r="AK596" s="375"/>
      <c r="AL596" s="375"/>
      <c r="AM596" s="375"/>
      <c r="AN596" s="375"/>
      <c r="AO596" s="375"/>
      <c r="AP596" s="375"/>
      <c r="AQ596" s="375"/>
      <c r="AR596" s="375"/>
      <c r="AS596" s="375"/>
      <c r="AT596" s="375"/>
      <c r="AU596" s="375"/>
      <c r="AV596" s="375"/>
      <c r="AW596" s="375"/>
      <c r="AX596" s="375"/>
      <c r="AY596" s="375"/>
      <c r="AZ596" s="375"/>
      <c r="BB596" s="450"/>
      <c r="BZ596" s="375"/>
      <c r="CA596" s="375"/>
      <c r="CB596" s="375"/>
      <c r="CC596" s="375"/>
      <c r="CD596" s="375"/>
      <c r="CE596" s="375"/>
      <c r="CF596" s="375"/>
      <c r="CG596" s="375"/>
      <c r="CH596" s="375"/>
      <c r="CI596" s="375"/>
      <c r="CJ596" s="375"/>
      <c r="CK596" s="375"/>
      <c r="CL596" s="375"/>
      <c r="CM596" s="375"/>
      <c r="CN596" s="375"/>
      <c r="CO596" s="375"/>
      <c r="CP596" s="375"/>
      <c r="CQ596" s="375"/>
      <c r="CR596" s="375"/>
      <c r="CS596" s="375"/>
      <c r="CT596" s="375"/>
      <c r="CU596" s="375"/>
      <c r="CV596" s="375"/>
      <c r="CW596" s="375"/>
      <c r="CX596" s="375"/>
      <c r="CY596" s="375"/>
      <c r="CZ596" s="375"/>
    </row>
    <row r="597" s="374" customFormat="true" ht="25.15" customHeight="true" x14ac:dyDescent="0.2">
      <c r="A597" s="450"/>
      <c r="B597" s="450"/>
      <c r="C597" s="1221" t="s">
        <v>509</v>
      </c>
      <c r="D597" s="1222"/>
      <c r="E597" s="1013">
        <v>0.10432556893514415</v>
      </c>
      <c r="F597" s="20"/>
      <c r="G597" s="20"/>
      <c r="H597" s="1222" t="s">
        <v>655</v>
      </c>
      <c r="I597" s="1222"/>
      <c r="J597" s="1014">
        <v>-3.9667284678703049E-2</v>
      </c>
      <c r="K597" s="20"/>
      <c r="L597" s="20"/>
      <c r="M597" s="1228"/>
      <c r="N597" s="1228"/>
      <c r="O597" s="20"/>
      <c r="P597" s="20"/>
      <c r="Q597" s="20"/>
      <c r="R597" s="375"/>
      <c r="Z597" s="375"/>
      <c r="AA597" s="375"/>
      <c r="AB597" s="375"/>
      <c r="AC597" s="375"/>
      <c r="AD597" s="375"/>
      <c r="AE597" s="375"/>
      <c r="AF597" s="375"/>
      <c r="AG597" s="375"/>
      <c r="AH597" s="375"/>
      <c r="AI597" s="375"/>
      <c r="AJ597" s="375"/>
      <c r="AK597" s="375"/>
      <c r="AL597" s="375"/>
      <c r="AM597" s="375"/>
      <c r="AN597" s="375"/>
      <c r="AO597" s="375"/>
      <c r="AP597" s="375"/>
      <c r="AQ597" s="375"/>
      <c r="AR597" s="375"/>
      <c r="AS597" s="375"/>
      <c r="AT597" s="375"/>
      <c r="AU597" s="375"/>
      <c r="AV597" s="375"/>
      <c r="AW597" s="375"/>
      <c r="AX597" s="375"/>
      <c r="AY597" s="375"/>
      <c r="AZ597" s="375"/>
      <c r="BB597" s="450"/>
      <c r="BZ597" s="375"/>
      <c r="CA597" s="375"/>
      <c r="CB597" s="375"/>
      <c r="CC597" s="375"/>
      <c r="CD597" s="375"/>
      <c r="CE597" s="375"/>
      <c r="CF597" s="375"/>
      <c r="CG597" s="375"/>
      <c r="CH597" s="375"/>
      <c r="CI597" s="375"/>
      <c r="CJ597" s="375"/>
      <c r="CK597" s="375"/>
      <c r="CL597" s="375"/>
      <c r="CM597" s="375"/>
      <c r="CN597" s="375"/>
      <c r="CO597" s="375"/>
      <c r="CP597" s="375"/>
      <c r="CQ597" s="375"/>
      <c r="CR597" s="375"/>
      <c r="CS597" s="375"/>
      <c r="CT597" s="375"/>
      <c r="CU597" s="375"/>
      <c r="CV597" s="375"/>
      <c r="CW597" s="375"/>
      <c r="CX597" s="375"/>
      <c r="CY597" s="375"/>
      <c r="CZ597" s="375"/>
    </row>
    <row r="598" s="374" customFormat="true" ht="25.15" customHeight="true" x14ac:dyDescent="0.2">
      <c r="A598" s="450"/>
      <c r="B598" s="450"/>
      <c r="C598" s="1221" t="s">
        <v>551</v>
      </c>
      <c r="D598" s="1222"/>
      <c r="E598" s="1013">
        <v>6.5293021814736259E-3</v>
      </c>
      <c r="F598" s="20"/>
      <c r="G598" s="20"/>
      <c r="H598" s="1222" t="s">
        <v>507</v>
      </c>
      <c r="I598" s="1222"/>
      <c r="J598" s="1014">
        <v>-1.4260368180600178E-2</v>
      </c>
      <c r="K598" s="20"/>
      <c r="L598" s="20"/>
      <c r="M598" s="1222" t="s">
        <v>251</v>
      </c>
      <c r="N598" s="1222"/>
      <c r="O598" s="1222"/>
      <c r="P598" s="1222"/>
      <c r="Q598" s="1222"/>
      <c r="R598" s="375"/>
      <c r="Z598" s="375"/>
      <c r="AA598" s="375"/>
      <c r="AB598" s="375"/>
      <c r="AC598" s="375"/>
      <c r="AD598" s="375"/>
      <c r="AE598" s="375"/>
      <c r="AF598" s="375"/>
      <c r="AG598" s="375"/>
      <c r="AH598" s="375"/>
      <c r="AI598" s="375"/>
      <c r="AJ598" s="375"/>
      <c r="AK598" s="375"/>
      <c r="AL598" s="375"/>
      <c r="AM598" s="375"/>
      <c r="AN598" s="375"/>
      <c r="AO598" s="375"/>
      <c r="AP598" s="375"/>
      <c r="AQ598" s="375"/>
      <c r="AR598" s="375"/>
      <c r="AS598" s="375"/>
      <c r="AT598" s="375"/>
      <c r="AU598" s="375"/>
      <c r="AV598" s="375"/>
      <c r="AW598" s="375"/>
      <c r="AX598" s="375"/>
      <c r="AY598" s="375"/>
      <c r="AZ598" s="375"/>
      <c r="BB598" s="450"/>
      <c r="BZ598" s="375"/>
      <c r="CA598" s="375"/>
      <c r="CB598" s="375"/>
      <c r="CC598" s="375"/>
      <c r="CD598" s="375"/>
      <c r="CE598" s="375"/>
      <c r="CF598" s="375"/>
      <c r="CG598" s="375"/>
      <c r="CH598" s="375"/>
      <c r="CI598" s="375"/>
      <c r="CJ598" s="375"/>
      <c r="CK598" s="375"/>
      <c r="CL598" s="375"/>
      <c r="CM598" s="375"/>
      <c r="CN598" s="375"/>
      <c r="CO598" s="375"/>
      <c r="CP598" s="375"/>
      <c r="CQ598" s="375"/>
      <c r="CR598" s="375"/>
      <c r="CS598" s="375"/>
      <c r="CT598" s="375"/>
      <c r="CU598" s="375"/>
      <c r="CV598" s="375"/>
      <c r="CW598" s="375"/>
      <c r="CX598" s="375"/>
      <c r="CY598" s="375"/>
      <c r="CZ598" s="375"/>
    </row>
    <row r="599" s="374" customFormat="true" ht="25.15" customHeight="true" x14ac:dyDescent="0.2">
      <c r="A599" s="450"/>
      <c r="B599" s="450"/>
      <c r="C599" s="1221" t="s">
        <v>554</v>
      </c>
      <c r="D599" s="1222"/>
      <c r="E599" s="1013">
        <v>-4.779256131194857E-3</v>
      </c>
      <c r="F599" s="20"/>
      <c r="G599" s="20"/>
      <c r="H599" s="1222" t="s">
        <v>623</v>
      </c>
      <c r="I599" s="1222"/>
      <c r="J599" s="1014">
        <v>-1.9294000361545532E-2</v>
      </c>
      <c r="K599" s="20"/>
      <c r="L599" s="20"/>
      <c r="M599" s="1222" t="s">
        <v>212</v>
      </c>
      <c r="N599" s="1222"/>
      <c r="O599" s="1235" t="s">
        <v>252</v>
      </c>
      <c r="P599" s="1236"/>
      <c r="Q599" s="1237"/>
      <c r="R599" s="375"/>
      <c r="Z599" s="375"/>
      <c r="AA599" s="375"/>
      <c r="AB599" s="375"/>
      <c r="AC599" s="375"/>
      <c r="AD599" s="375"/>
      <c r="AE599" s="375"/>
      <c r="AF599" s="375"/>
      <c r="AG599" s="375"/>
      <c r="AH599" s="375"/>
      <c r="AI599" s="375"/>
      <c r="AJ599" s="375"/>
      <c r="AK599" s="375"/>
      <c r="AL599" s="375"/>
      <c r="AM599" s="375"/>
      <c r="AN599" s="375"/>
      <c r="AO599" s="375"/>
      <c r="AP599" s="375"/>
      <c r="AQ599" s="375"/>
      <c r="AR599" s="375"/>
      <c r="AS599" s="375"/>
      <c r="AT599" s="375"/>
      <c r="AU599" s="375"/>
      <c r="AV599" s="375"/>
      <c r="AW599" s="375"/>
      <c r="AX599" s="375"/>
      <c r="AY599" s="375"/>
      <c r="AZ599" s="375"/>
      <c r="BB599" s="450"/>
      <c r="BZ599" s="375"/>
      <c r="CA599" s="375"/>
      <c r="CB599" s="375"/>
      <c r="CC599" s="375"/>
      <c r="CD599" s="375"/>
      <c r="CE599" s="375"/>
      <c r="CF599" s="375"/>
      <c r="CG599" s="375"/>
      <c r="CH599" s="375"/>
      <c r="CI599" s="375"/>
      <c r="CJ599" s="375"/>
      <c r="CK599" s="375"/>
      <c r="CL599" s="375"/>
      <c r="CM599" s="375"/>
      <c r="CN599" s="375"/>
      <c r="CO599" s="375"/>
      <c r="CP599" s="375"/>
      <c r="CQ599" s="375"/>
      <c r="CR599" s="375"/>
      <c r="CS599" s="375"/>
      <c r="CT599" s="375"/>
      <c r="CU599" s="375"/>
      <c r="CV599" s="375"/>
      <c r="CW599" s="375"/>
      <c r="CX599" s="375"/>
      <c r="CY599" s="375"/>
      <c r="CZ599" s="375"/>
    </row>
    <row r="600" s="374" customFormat="true" ht="25.15" customHeight="true" x14ac:dyDescent="0.2">
      <c r="A600" s="450"/>
      <c r="B600" s="450"/>
      <c r="C600" s="1221" t="s">
        <v>528</v>
      </c>
      <c r="D600" s="1222"/>
      <c r="E600" s="1013">
        <v>4.121954951739748E-2</v>
      </c>
      <c r="F600" s="20"/>
      <c r="G600" s="20"/>
      <c r="H600" s="1222" t="s">
        <v>628</v>
      </c>
      <c r="I600" s="1222"/>
      <c r="J600" s="1014">
        <v>-2.7749952320754352E-2</v>
      </c>
      <c r="K600" s="20"/>
      <c r="L600" s="20"/>
      <c r="M600" s="1222"/>
      <c r="N600" s="1222"/>
      <c r="O600" s="1038" t="s">
        <v>191</v>
      </c>
      <c r="P600" s="1039" t="s">
        <v>253</v>
      </c>
      <c r="Q600" s="1040" t="s">
        <v>254</v>
      </c>
      <c r="R600" s="375"/>
      <c r="Z600" s="375"/>
      <c r="AA600" s="375"/>
      <c r="AB600" s="375"/>
      <c r="AC600" s="375"/>
      <c r="AD600" s="375"/>
      <c r="AE600" s="375"/>
      <c r="AF600" s="375"/>
      <c r="AG600" s="375"/>
      <c r="AH600" s="375"/>
      <c r="AI600" s="375"/>
      <c r="AJ600" s="375"/>
      <c r="AK600" s="375"/>
      <c r="AL600" s="375"/>
      <c r="AM600" s="375"/>
      <c r="AN600" s="375"/>
      <c r="AO600" s="375"/>
      <c r="AP600" s="375"/>
      <c r="AQ600" s="375"/>
      <c r="AR600" s="375"/>
      <c r="AS600" s="375"/>
      <c r="AT600" s="375"/>
      <c r="AU600" s="375"/>
      <c r="AV600" s="375"/>
      <c r="AW600" s="375"/>
      <c r="AX600" s="375"/>
      <c r="AY600" s="375"/>
      <c r="AZ600" s="375"/>
      <c r="BB600" s="450"/>
      <c r="BZ600" s="375"/>
      <c r="CA600" s="375"/>
      <c r="CB600" s="375"/>
      <c r="CC600" s="375"/>
      <c r="CD600" s="375"/>
      <c r="CE600" s="375"/>
      <c r="CF600" s="375"/>
      <c r="CG600" s="375"/>
      <c r="CH600" s="375"/>
      <c r="CI600" s="375"/>
      <c r="CJ600" s="375"/>
      <c r="CK600" s="375"/>
      <c r="CL600" s="375"/>
      <c r="CM600" s="375"/>
      <c r="CN600" s="375"/>
      <c r="CO600" s="375"/>
      <c r="CP600" s="375"/>
      <c r="CQ600" s="375"/>
      <c r="CR600" s="375"/>
      <c r="CS600" s="375"/>
      <c r="CT600" s="375"/>
      <c r="CU600" s="375"/>
      <c r="CV600" s="375"/>
      <c r="CW600" s="375"/>
      <c r="CX600" s="375"/>
      <c r="CY600" s="375"/>
      <c r="CZ600" s="375"/>
    </row>
    <row r="601" s="374" customFormat="true" ht="25.15" customHeight="true" x14ac:dyDescent="0.2">
      <c r="A601" s="450"/>
      <c r="B601" s="450"/>
      <c r="C601" s="1221" t="s">
        <v>546</v>
      </c>
      <c r="D601" s="1222"/>
      <c r="E601" s="1013">
        <v>-2.5285004428921468E-2</v>
      </c>
      <c r="F601" s="20"/>
      <c r="G601" s="20"/>
      <c r="H601" s="1222" t="s">
        <v>737</v>
      </c>
      <c r="I601" s="1222"/>
      <c r="J601" s="1014">
        <v>-9.465499406580348E-3</v>
      </c>
      <c r="K601" s="20"/>
      <c r="L601" s="20"/>
      <c r="M601" s="1222" t="s">
        <v>213</v>
      </c>
      <c r="N601" s="1222"/>
      <c r="O601" s="1041">
        <v>4.8731384778710787</v>
      </c>
      <c r="P601" s="1042">
        <v>5.1841898700756159</v>
      </c>
      <c r="Q601" s="1043">
        <v>5.1841898700756159</v>
      </c>
      <c r="R601" s="375"/>
      <c r="Z601" s="375"/>
      <c r="AA601" s="375"/>
      <c r="AB601" s="375"/>
      <c r="AC601" s="375"/>
      <c r="AD601" s="375"/>
      <c r="AE601" s="375"/>
      <c r="AF601" s="375"/>
      <c r="AG601" s="375"/>
      <c r="AH601" s="375"/>
      <c r="AI601" s="375"/>
      <c r="AJ601" s="375"/>
      <c r="AK601" s="375"/>
      <c r="AL601" s="375"/>
      <c r="AM601" s="375"/>
      <c r="AN601" s="375"/>
      <c r="AO601" s="375"/>
      <c r="AP601" s="375"/>
      <c r="AQ601" s="375"/>
      <c r="AR601" s="375"/>
      <c r="AS601" s="375"/>
      <c r="AT601" s="375"/>
      <c r="AU601" s="375"/>
      <c r="AV601" s="375"/>
      <c r="AW601" s="375"/>
      <c r="AX601" s="375"/>
      <c r="AY601" s="375"/>
      <c r="AZ601" s="375"/>
      <c r="BB601" s="450"/>
      <c r="BZ601" s="375"/>
      <c r="CA601" s="375"/>
      <c r="CB601" s="375"/>
      <c r="CC601" s="375"/>
      <c r="CD601" s="375"/>
      <c r="CE601" s="375"/>
      <c r="CF601" s="375"/>
      <c r="CG601" s="375"/>
      <c r="CH601" s="375"/>
      <c r="CI601" s="375"/>
      <c r="CJ601" s="375"/>
      <c r="CK601" s="375"/>
      <c r="CL601" s="375"/>
      <c r="CM601" s="375"/>
      <c r="CN601" s="375"/>
      <c r="CO601" s="375"/>
      <c r="CP601" s="375"/>
      <c r="CQ601" s="375"/>
      <c r="CR601" s="375"/>
      <c r="CS601" s="375"/>
      <c r="CT601" s="375"/>
      <c r="CU601" s="375"/>
      <c r="CV601" s="375"/>
      <c r="CW601" s="375"/>
      <c r="CX601" s="375"/>
      <c r="CY601" s="375"/>
      <c r="CZ601" s="375"/>
    </row>
    <row r="602" s="374" customFormat="true" ht="25.15" customHeight="true" x14ac:dyDescent="0.2">
      <c r="A602" s="450"/>
      <c r="B602" s="450"/>
      <c r="C602" s="1221" t="s">
        <v>541</v>
      </c>
      <c r="D602" s="1222"/>
      <c r="E602" s="1013">
        <v>-2.7780295553935934E-4</v>
      </c>
      <c r="F602" s="20"/>
      <c r="G602" s="20"/>
      <c r="H602" s="1222" t="s">
        <v>656</v>
      </c>
      <c r="I602" s="1222"/>
      <c r="J602" s="1014">
        <v>-1.1516370573868966E-2</v>
      </c>
      <c r="K602" s="20"/>
      <c r="L602" s="20"/>
      <c r="M602" s="1228"/>
      <c r="N602" s="1228"/>
      <c r="O602" s="20"/>
      <c r="P602" s="20"/>
      <c r="Q602" s="20"/>
      <c r="R602" s="375"/>
      <c r="Z602" s="375"/>
      <c r="AA602" s="375"/>
      <c r="AB602" s="375"/>
      <c r="AC602" s="375"/>
      <c r="AD602" s="375"/>
      <c r="AE602" s="375"/>
      <c r="AF602" s="375"/>
      <c r="AG602" s="375"/>
      <c r="AH602" s="375"/>
      <c r="AI602" s="375"/>
      <c r="AJ602" s="375"/>
      <c r="AK602" s="375"/>
      <c r="AL602" s="375"/>
      <c r="AM602" s="375"/>
      <c r="AN602" s="375"/>
      <c r="AO602" s="375"/>
      <c r="AP602" s="375"/>
      <c r="AQ602" s="375"/>
      <c r="AR602" s="375"/>
      <c r="AS602" s="375"/>
      <c r="AT602" s="375"/>
      <c r="AU602" s="375"/>
      <c r="AV602" s="375"/>
      <c r="AW602" s="375"/>
      <c r="AX602" s="375"/>
      <c r="AY602" s="375"/>
      <c r="AZ602" s="375"/>
      <c r="BB602" s="450"/>
      <c r="BZ602" s="375"/>
      <c r="CA602" s="375"/>
      <c r="CB602" s="375"/>
      <c r="CC602" s="375"/>
      <c r="CD602" s="375"/>
      <c r="CE602" s="375"/>
      <c r="CF602" s="375"/>
      <c r="CG602" s="375"/>
      <c r="CH602" s="375"/>
      <c r="CI602" s="375"/>
      <c r="CJ602" s="375"/>
      <c r="CK602" s="375"/>
      <c r="CL602" s="375"/>
      <c r="CM602" s="375"/>
      <c r="CN602" s="375"/>
      <c r="CO602" s="375"/>
      <c r="CP602" s="375"/>
      <c r="CQ602" s="375"/>
      <c r="CR602" s="375"/>
      <c r="CS602" s="375"/>
      <c r="CT602" s="375"/>
      <c r="CU602" s="375"/>
      <c r="CV602" s="375"/>
      <c r="CW602" s="375"/>
      <c r="CX602" s="375"/>
      <c r="CY602" s="375"/>
      <c r="CZ602" s="375"/>
    </row>
    <row r="603" s="374" customFormat="true" ht="25.15" customHeight="true" x14ac:dyDescent="0.2">
      <c r="A603" s="450"/>
      <c r="B603" s="450"/>
      <c r="C603" s="1221" t="s">
        <v>755</v>
      </c>
      <c r="D603" s="1222"/>
      <c r="E603" s="1013">
        <v>-6.0632137871232394E-3</v>
      </c>
      <c r="F603" s="20"/>
      <c r="G603" s="20"/>
      <c r="H603" s="1222" t="s">
        <v>657</v>
      </c>
      <c r="I603" s="1222"/>
      <c r="J603" s="1014">
        <v>-1.4694520094195632E-3</v>
      </c>
      <c r="K603" s="20"/>
      <c r="L603" s="20"/>
      <c r="M603" s="1228"/>
      <c r="N603" s="1228"/>
      <c r="O603" s="20"/>
      <c r="P603" s="20"/>
      <c r="Q603" s="20"/>
      <c r="R603" s="375"/>
      <c r="Z603" s="375"/>
      <c r="AA603" s="375"/>
      <c r="AB603" s="375"/>
      <c r="AC603" s="375"/>
      <c r="AD603" s="375"/>
      <c r="AE603" s="375"/>
      <c r="AF603" s="375"/>
      <c r="AG603" s="375"/>
      <c r="AH603" s="375"/>
      <c r="AI603" s="375"/>
      <c r="AJ603" s="375"/>
      <c r="AK603" s="375"/>
      <c r="AL603" s="375"/>
      <c r="AM603" s="375"/>
      <c r="AN603" s="375"/>
      <c r="AO603" s="375"/>
      <c r="AP603" s="375"/>
      <c r="AQ603" s="375"/>
      <c r="AR603" s="375"/>
      <c r="AS603" s="375"/>
      <c r="AT603" s="375"/>
      <c r="AU603" s="375"/>
      <c r="AV603" s="375"/>
      <c r="AW603" s="375"/>
      <c r="AX603" s="375"/>
      <c r="AY603" s="375"/>
      <c r="AZ603" s="375"/>
      <c r="BB603" s="450"/>
      <c r="BZ603" s="375"/>
      <c r="CA603" s="375"/>
      <c r="CB603" s="375"/>
      <c r="CC603" s="375"/>
      <c r="CD603" s="375"/>
      <c r="CE603" s="375"/>
      <c r="CF603" s="375"/>
      <c r="CG603" s="375"/>
      <c r="CH603" s="375"/>
      <c r="CI603" s="375"/>
      <c r="CJ603" s="375"/>
      <c r="CK603" s="375"/>
      <c r="CL603" s="375"/>
      <c r="CM603" s="375"/>
      <c r="CN603" s="375"/>
      <c r="CO603" s="375"/>
      <c r="CP603" s="375"/>
      <c r="CQ603" s="375"/>
      <c r="CR603" s="375"/>
      <c r="CS603" s="375"/>
      <c r="CT603" s="375"/>
      <c r="CU603" s="375"/>
      <c r="CV603" s="375"/>
      <c r="CW603" s="375"/>
      <c r="CX603" s="375"/>
      <c r="CY603" s="375"/>
      <c r="CZ603" s="375"/>
    </row>
    <row r="604" s="375" customFormat="true" ht="25.15" customHeight="true" x14ac:dyDescent="0.2">
      <c r="A604" s="451"/>
      <c r="B604" s="451"/>
      <c r="C604" s="1221" t="s">
        <v>655</v>
      </c>
      <c r="D604" s="1222"/>
      <c r="E604" s="1013">
        <v>-1.1360656532282529E-2</v>
      </c>
      <c r="F604" s="20"/>
      <c r="G604" s="20"/>
      <c r="H604" s="1222" t="s">
        <v>728</v>
      </c>
      <c r="I604" s="1222"/>
      <c r="J604" s="1014">
        <v>3.2121766612095648E-2</v>
      </c>
      <c r="K604" s="20"/>
      <c r="L604" s="20"/>
      <c r="M604" s="1222" t="s">
        <v>255</v>
      </c>
      <c r="N604" s="1222"/>
      <c r="O604" s="1222"/>
      <c r="P604" s="20"/>
      <c r="Q604" s="20"/>
      <c r="BB604" s="451"/>
    </row>
    <row r="605" s="375" customFormat="true" ht="25.15" customHeight="true" x14ac:dyDescent="0.2">
      <c r="A605" s="451"/>
      <c r="B605" s="451"/>
      <c r="C605" s="1221" t="s">
        <v>507</v>
      </c>
      <c r="D605" s="1222"/>
      <c r="E605" s="1013">
        <v>-2.3557494769013851E-2</v>
      </c>
      <c r="F605" s="20"/>
      <c r="G605" s="20"/>
      <c r="H605" s="1222" t="s">
        <v>670</v>
      </c>
      <c r="I605" s="1222"/>
      <c r="J605" s="1014">
        <v>-4.5752671321864962E-3</v>
      </c>
      <c r="K605" s="20"/>
      <c r="L605" s="20"/>
      <c r="M605" s="1222" t="s">
        <v>200</v>
      </c>
      <c r="N605" s="1222"/>
      <c r="O605" s="1006" t="s">
        <v>212</v>
      </c>
      <c r="P605" s="20"/>
      <c r="Q605" s="20"/>
      <c r="BB605" s="451"/>
    </row>
    <row r="606" s="375" customFormat="true" ht="25.15" customHeight="true" x14ac:dyDescent="0.2">
      <c r="A606" s="451"/>
      <c r="B606" s="451"/>
      <c r="C606" s="1221" t="s">
        <v>623</v>
      </c>
      <c r="D606" s="1222"/>
      <c r="E606" s="1013">
        <v>-4.0606964359237052E-2</v>
      </c>
      <c r="F606" s="20"/>
      <c r="G606" s="20"/>
      <c r="H606" s="1222" t="s">
        <v>749</v>
      </c>
      <c r="I606" s="1222"/>
      <c r="J606" s="1014">
        <v>8.8284117405545426E-3</v>
      </c>
      <c r="K606" s="20"/>
      <c r="L606" s="20"/>
      <c r="M606" s="1222"/>
      <c r="N606" s="1222"/>
      <c r="O606" s="1009" t="s">
        <v>213</v>
      </c>
      <c r="P606" s="20"/>
      <c r="Q606" s="20"/>
      <c r="BB606" s="451"/>
    </row>
    <row r="607" s="375" customFormat="true" ht="25.15" customHeight="true" x14ac:dyDescent="0.2">
      <c r="A607" s="451"/>
      <c r="B607" s="451"/>
      <c r="C607" s="1221" t="s">
        <v>628</v>
      </c>
      <c r="D607" s="1222"/>
      <c r="E607" s="1013">
        <v>-1.1285666532083707E-2</v>
      </c>
      <c r="F607" s="20"/>
      <c r="G607" s="20"/>
      <c r="H607" s="1222" t="s">
        <v>759</v>
      </c>
      <c r="I607" s="1222"/>
      <c r="J607" s="1014">
        <v>2.4696725125008126E-3</v>
      </c>
      <c r="K607" s="20"/>
      <c r="L607" s="20"/>
      <c r="M607" s="1222" t="s">
        <v>537</v>
      </c>
      <c r="N607" s="1222"/>
      <c r="O607" s="1012">
        <v>-3.4457255673832642E-2</v>
      </c>
      <c r="P607" s="20"/>
      <c r="Q607" s="20"/>
      <c r="BB607" s="451"/>
    </row>
    <row r="608" s="375" customFormat="true" ht="25.15" customHeight="true" x14ac:dyDescent="0.2">
      <c r="A608" s="451"/>
      <c r="B608" s="451"/>
      <c r="C608" s="1221" t="s">
        <v>737</v>
      </c>
      <c r="D608" s="1222"/>
      <c r="E608" s="1013">
        <v>-3.0832223703634469E-2</v>
      </c>
      <c r="F608" s="20"/>
      <c r="G608" s="20"/>
      <c r="H608" s="1222" t="s">
        <v>591</v>
      </c>
      <c r="I608" s="1222"/>
      <c r="J608" s="1014">
        <v>7.1255006427648954E-2</v>
      </c>
      <c r="K608" s="20"/>
      <c r="L608" s="20"/>
      <c r="M608" s="1222" t="s">
        <v>720</v>
      </c>
      <c r="N608" s="1222"/>
      <c r="O608" s="1015">
        <v>0.12328191598589017</v>
      </c>
      <c r="P608" s="20"/>
      <c r="Q608" s="20"/>
      <c r="BB608" s="451"/>
    </row>
    <row r="609" s="375" customFormat="true" ht="25.15" customHeight="true" x14ac:dyDescent="0.2">
      <c r="A609" s="451"/>
      <c r="B609" s="451"/>
      <c r="C609" s="1221" t="s">
        <v>656</v>
      </c>
      <c r="D609" s="1222"/>
      <c r="E609" s="1013">
        <v>-1.7818154528245422E-2</v>
      </c>
      <c r="F609" s="20"/>
      <c r="G609" s="20"/>
      <c r="H609" s="1222" t="s">
        <v>724</v>
      </c>
      <c r="I609" s="1222"/>
      <c r="J609" s="1014">
        <v>-8.5469449486369323E-2</v>
      </c>
      <c r="K609" s="20"/>
      <c r="L609" s="20"/>
      <c r="M609" s="1222" t="s">
        <v>732</v>
      </c>
      <c r="N609" s="1222"/>
      <c r="O609" s="1015">
        <v>5.9141772156577156E-2</v>
      </c>
      <c r="P609" s="20"/>
      <c r="Q609" s="20"/>
      <c r="BB609" s="451"/>
    </row>
    <row r="610" s="375" customFormat="true" ht="25.15" customHeight="true" x14ac:dyDescent="0.2">
      <c r="A610" s="451"/>
      <c r="B610" s="451"/>
      <c r="C610" s="1221" t="s">
        <v>657</v>
      </c>
      <c r="D610" s="1222"/>
      <c r="E610" s="1013">
        <v>-1.1576069429250638E-3</v>
      </c>
      <c r="F610" s="20"/>
      <c r="G610" s="20"/>
      <c r="H610" s="1222" t="s">
        <v>550</v>
      </c>
      <c r="I610" s="1222"/>
      <c r="J610" s="1014">
        <v>5.2808334730315475E-3</v>
      </c>
      <c r="K610" s="20"/>
      <c r="L610" s="20"/>
      <c r="M610" s="1222" t="s">
        <v>722</v>
      </c>
      <c r="N610" s="1222"/>
      <c r="O610" s="1015">
        <v>0.12298921729313829</v>
      </c>
      <c r="P610" s="20"/>
      <c r="Q610" s="20"/>
      <c r="BB610" s="451"/>
    </row>
    <row r="611" s="375" customFormat="true" ht="25.15" customHeight="true" x14ac:dyDescent="0.2">
      <c r="A611" s="451"/>
      <c r="B611" s="451"/>
      <c r="C611" s="1221" t="s">
        <v>728</v>
      </c>
      <c r="D611" s="1222"/>
      <c r="E611" s="1013">
        <v>2.5197590279516541E-2</v>
      </c>
      <c r="F611" s="20"/>
      <c r="G611" s="20"/>
      <c r="H611" s="1222" t="s">
        <v>540</v>
      </c>
      <c r="I611" s="1222"/>
      <c r="J611" s="1014">
        <v>7.5778865061672286E-3</v>
      </c>
      <c r="K611" s="20"/>
      <c r="L611" s="20"/>
      <c r="M611" s="1222" t="s">
        <v>721</v>
      </c>
      <c r="N611" s="1222"/>
      <c r="O611" s="1015">
        <v>0.10880691064260563</v>
      </c>
      <c r="P611" s="20"/>
      <c r="Q611" s="20"/>
      <c r="BB611" s="451"/>
    </row>
    <row r="612" s="375" customFormat="true" ht="25.15" customHeight="true" x14ac:dyDescent="0.2">
      <c r="A612" s="451"/>
      <c r="B612" s="451"/>
      <c r="C612" s="1221" t="s">
        <v>670</v>
      </c>
      <c r="D612" s="1222"/>
      <c r="E612" s="1013">
        <v>-1.2323933937431878E-3</v>
      </c>
      <c r="F612" s="20"/>
      <c r="G612" s="20"/>
      <c r="H612" s="1222" t="s">
        <v>739</v>
      </c>
      <c r="I612" s="1222"/>
      <c r="J612" s="1014">
        <v>1.8321271816407834E-2</v>
      </c>
      <c r="K612" s="20"/>
      <c r="L612" s="20"/>
      <c r="M612" s="1222" t="s">
        <v>738</v>
      </c>
      <c r="N612" s="1222"/>
      <c r="O612" s="1015">
        <v>2.0602292323636123E-2</v>
      </c>
      <c r="P612" s="20"/>
      <c r="Q612" s="20"/>
      <c r="BB612" s="451"/>
    </row>
    <row r="613" s="375" customFormat="true" ht="25.15" customHeight="true" x14ac:dyDescent="0.2">
      <c r="A613" s="451"/>
      <c r="B613" s="451"/>
      <c r="C613" s="1221" t="s">
        <v>749</v>
      </c>
      <c r="D613" s="1222"/>
      <c r="E613" s="1013">
        <v>1.1486967463572416E-2</v>
      </c>
      <c r="F613" s="20"/>
      <c r="G613" s="20"/>
      <c r="H613" s="1222" t="s">
        <v>761</v>
      </c>
      <c r="I613" s="1222"/>
      <c r="J613" s="1014">
        <v>1.8646573322532614E-3</v>
      </c>
      <c r="K613" s="20"/>
      <c r="L613" s="20"/>
      <c r="M613" s="1222" t="s">
        <v>727</v>
      </c>
      <c r="N613" s="1222"/>
      <c r="O613" s="1015">
        <v>9.0023664615982615E-2</v>
      </c>
      <c r="P613" s="20"/>
      <c r="Q613" s="20"/>
      <c r="BB613" s="451"/>
    </row>
    <row r="614" s="375" customFormat="true" ht="25.15" customHeight="true" x14ac:dyDescent="0.2">
      <c r="A614" s="451"/>
      <c r="B614" s="451"/>
      <c r="C614" s="1221" t="s">
        <v>759</v>
      </c>
      <c r="D614" s="1222"/>
      <c r="E614" s="1013">
        <v>6.2570545335254484E-3</v>
      </c>
      <c r="F614" s="20"/>
      <c r="G614" s="20"/>
      <c r="H614" s="1222" t="s">
        <v>754</v>
      </c>
      <c r="I614" s="1222"/>
      <c r="J614" s="1014">
        <v>1.6894666585777075E-3</v>
      </c>
      <c r="K614" s="20"/>
      <c r="L614" s="20"/>
      <c r="M614" s="1222" t="s">
        <v>729</v>
      </c>
      <c r="N614" s="1222"/>
      <c r="O614" s="1015">
        <v>7.0489039382078109E-2</v>
      </c>
      <c r="P614" s="20"/>
      <c r="Q614" s="20"/>
      <c r="BB614" s="451"/>
    </row>
    <row r="615" s="375" customFormat="true" ht="25.15" customHeight="true" x14ac:dyDescent="0.2">
      <c r="A615" s="451"/>
      <c r="B615" s="451"/>
      <c r="C615" s="1221" t="s">
        <v>591</v>
      </c>
      <c r="D615" s="1222"/>
      <c r="E615" s="1013">
        <v>8.7183095226858437E-2</v>
      </c>
      <c r="F615" s="20"/>
      <c r="G615" s="20"/>
      <c r="H615" s="1222" t="s">
        <v>512</v>
      </c>
      <c r="I615" s="1222"/>
      <c r="J615" s="1014">
        <v>5.8529228617648081E-2</v>
      </c>
      <c r="K615" s="20"/>
      <c r="L615" s="20"/>
      <c r="M615" s="1222" t="s">
        <v>736</v>
      </c>
      <c r="N615" s="1222"/>
      <c r="O615" s="1015">
        <v>2.1817324051398548E-2</v>
      </c>
      <c r="P615" s="20"/>
      <c r="Q615" s="20"/>
      <c r="BB615" s="451"/>
    </row>
    <row r="616" s="375" customFormat="true" ht="25.15" customHeight="true" x14ac:dyDescent="0.2">
      <c r="A616" s="451"/>
      <c r="B616" s="451"/>
      <c r="C616" s="1221" t="s">
        <v>768</v>
      </c>
      <c r="D616" s="1222"/>
      <c r="E616" s="1013">
        <v>-2.0498131051958027E-3</v>
      </c>
      <c r="F616" s="20"/>
      <c r="G616" s="20"/>
      <c r="H616" s="1222" t="s">
        <v>513</v>
      </c>
      <c r="I616" s="1222"/>
      <c r="J616" s="1014">
        <v>-6.780912883059774E-2</v>
      </c>
      <c r="K616" s="20"/>
      <c r="L616" s="20"/>
      <c r="M616" s="1222" t="s">
        <v>510</v>
      </c>
      <c r="N616" s="1222"/>
      <c r="O616" s="1015">
        <v>-0.11478582616114372</v>
      </c>
      <c r="P616" s="20"/>
      <c r="Q616" s="20"/>
      <c r="BB616" s="451"/>
    </row>
    <row r="617" s="375" customFormat="true" ht="25.15" customHeight="true" x14ac:dyDescent="0.2">
      <c r="A617" s="451"/>
      <c r="B617" s="451"/>
      <c r="C617" s="1221" t="s">
        <v>724</v>
      </c>
      <c r="D617" s="1222"/>
      <c r="E617" s="1013">
        <v>-2.4212979722083763E-2</v>
      </c>
      <c r="F617" s="20"/>
      <c r="G617" s="20"/>
      <c r="H617" s="1222" t="s">
        <v>766</v>
      </c>
      <c r="I617" s="1222"/>
      <c r="J617" s="1014">
        <v>-1.3681567824251988E-3</v>
      </c>
      <c r="K617" s="20"/>
      <c r="L617" s="20"/>
      <c r="M617" s="1222" t="s">
        <v>539</v>
      </c>
      <c r="N617" s="1222"/>
      <c r="O617" s="1015">
        <v>-1.4692714624765861E-2</v>
      </c>
      <c r="P617" s="20"/>
      <c r="Q617" s="20"/>
      <c r="BB617" s="451"/>
    </row>
    <row r="618" s="375" customFormat="true" ht="25.15" customHeight="true" x14ac:dyDescent="0.2">
      <c r="A618" s="451"/>
      <c r="B618" s="451"/>
      <c r="C618" s="1221" t="s">
        <v>550</v>
      </c>
      <c r="D618" s="1222"/>
      <c r="E618" s="1013">
        <v>9.4671908379765062E-3</v>
      </c>
      <c r="F618" s="20"/>
      <c r="G618" s="20"/>
      <c r="H618" s="1222" t="s">
        <v>745</v>
      </c>
      <c r="I618" s="1222"/>
      <c r="J618" s="1014">
        <v>-1.2876832837894861E-2</v>
      </c>
      <c r="K618" s="20"/>
      <c r="L618" s="20"/>
      <c r="M618" s="1222" t="s">
        <v>750</v>
      </c>
      <c r="N618" s="1222"/>
      <c r="O618" s="1015">
        <v>-3.0081056186541657E-3</v>
      </c>
      <c r="P618" s="20"/>
      <c r="Q618" s="20"/>
      <c r="BB618" s="451"/>
    </row>
    <row r="619" s="375" customFormat="true" ht="25.15" customHeight="true" x14ac:dyDescent="0.2">
      <c r="A619" s="451"/>
      <c r="B619" s="451"/>
      <c r="C619" s="1221" t="s">
        <v>540</v>
      </c>
      <c r="D619" s="1222"/>
      <c r="E619" s="1013">
        <v>1.0961947060819098E-2</v>
      </c>
      <c r="F619" s="20"/>
      <c r="G619" s="20"/>
      <c r="H619" s="1222" t="s">
        <v>553</v>
      </c>
      <c r="I619" s="1222"/>
      <c r="J619" s="1014">
        <v>3.1181490782787231E-3</v>
      </c>
      <c r="K619" s="20"/>
      <c r="L619" s="20"/>
      <c r="M619" s="1222" t="s">
        <v>752</v>
      </c>
      <c r="N619" s="1222"/>
      <c r="O619" s="1015">
        <v>-1.1338045993631E-2</v>
      </c>
      <c r="P619" s="20"/>
      <c r="Q619" s="20"/>
      <c r="BB619" s="451"/>
    </row>
    <row r="620" s="375" customFormat="true" ht="25.15" customHeight="true" x14ac:dyDescent="0.2">
      <c r="A620" s="451"/>
      <c r="B620" s="451"/>
      <c r="C620" s="1221" t="s">
        <v>739</v>
      </c>
      <c r="D620" s="1222"/>
      <c r="E620" s="1013">
        <v>2.8420238665818519E-2</v>
      </c>
      <c r="F620" s="20"/>
      <c r="G620" s="20"/>
      <c r="H620" s="1222" t="s">
        <v>548</v>
      </c>
      <c r="I620" s="1222"/>
      <c r="J620" s="1014">
        <v>-1.0916425755045311E-3</v>
      </c>
      <c r="K620" s="20"/>
      <c r="L620" s="20"/>
      <c r="M620" s="1222" t="s">
        <v>760</v>
      </c>
      <c r="N620" s="1222"/>
      <c r="O620" s="1015">
        <v>8.9235545394578673E-4</v>
      </c>
      <c r="P620" s="20"/>
      <c r="Q620" s="20"/>
      <c r="BB620" s="451"/>
    </row>
    <row r="621" s="375" customFormat="true" ht="25.15" customHeight="true" x14ac:dyDescent="0.2">
      <c r="A621" s="451"/>
      <c r="B621" s="451"/>
      <c r="C621" s="1221" t="s">
        <v>761</v>
      </c>
      <c r="D621" s="1222"/>
      <c r="E621" s="1013">
        <v>2.8161264497829379E-3</v>
      </c>
      <c r="F621" s="20"/>
      <c r="G621" s="20"/>
      <c r="H621" s="1222" t="s">
        <v>458</v>
      </c>
      <c r="I621" s="1222"/>
      <c r="J621" s="1014">
        <v>4.4283301981150304E-2</v>
      </c>
      <c r="K621" s="20"/>
      <c r="L621" s="20"/>
      <c r="M621" s="1222" t="s">
        <v>770</v>
      </c>
      <c r="N621" s="1222"/>
      <c r="O621" s="1015">
        <v>-2.5137436010210091E-3</v>
      </c>
      <c r="P621" s="20"/>
      <c r="Q621" s="20"/>
      <c r="BB621" s="451"/>
    </row>
    <row r="622" s="375" customFormat="true" ht="25.15" customHeight="true" x14ac:dyDescent="0.2">
      <c r="A622" s="451"/>
      <c r="B622" s="451"/>
      <c r="C622" s="1221" t="s">
        <v>754</v>
      </c>
      <c r="D622" s="1222"/>
      <c r="E622" s="1013">
        <v>1.0793040246777847E-2</v>
      </c>
      <c r="F622" s="20"/>
      <c r="G622" s="20"/>
      <c r="H622" s="1222" t="s">
        <v>461</v>
      </c>
      <c r="I622" s="1222"/>
      <c r="J622" s="1014">
        <v>-5.071463901073299E-2</v>
      </c>
      <c r="K622" s="20"/>
      <c r="L622" s="20"/>
      <c r="M622" s="1222" t="s">
        <v>521</v>
      </c>
      <c r="N622" s="1222"/>
      <c r="O622" s="1015">
        <v>5.6786637550904732E-2</v>
      </c>
      <c r="P622" s="20"/>
      <c r="Q622" s="20"/>
      <c r="BB622" s="451"/>
    </row>
    <row r="623" s="375" customFormat="true" ht="25.15" customHeight="true" x14ac:dyDescent="0.2">
      <c r="A623" s="451"/>
      <c r="B623" s="451"/>
      <c r="C623" s="1221" t="s">
        <v>512</v>
      </c>
      <c r="D623" s="1222"/>
      <c r="E623" s="1013">
        <v>8.9822968499101985E-2</v>
      </c>
      <c r="F623" s="20"/>
      <c r="G623" s="20"/>
      <c r="H623" s="1222" t="s">
        <v>773</v>
      </c>
      <c r="I623" s="1222"/>
      <c r="J623" s="1014">
        <v>6.3052548554914478E-4</v>
      </c>
      <c r="K623" s="20"/>
      <c r="L623" s="20"/>
      <c r="M623" s="1222" t="s">
        <v>511</v>
      </c>
      <c r="N623" s="1222"/>
      <c r="O623" s="1015">
        <v>0.12623122614586627</v>
      </c>
      <c r="P623" s="20"/>
      <c r="Q623" s="20"/>
      <c r="BB623" s="451"/>
    </row>
    <row r="624" s="375" customFormat="true" ht="25.15" customHeight="true" x14ac:dyDescent="0.2">
      <c r="A624" s="451"/>
      <c r="B624" s="451"/>
      <c r="C624" s="1221" t="s">
        <v>513</v>
      </c>
      <c r="D624" s="1222"/>
      <c r="E624" s="1013">
        <v>-9.4586622340431248E-2</v>
      </c>
      <c r="F624" s="20"/>
      <c r="G624" s="20"/>
      <c r="H624" s="1222" t="s">
        <v>725</v>
      </c>
      <c r="I624" s="1222"/>
      <c r="J624" s="1014">
        <v>8.022460121997925E-2</v>
      </c>
      <c r="K624" s="20"/>
      <c r="L624" s="20"/>
      <c r="M624" s="1222" t="s">
        <v>747</v>
      </c>
      <c r="N624" s="1222"/>
      <c r="O624" s="1015">
        <v>1.5370761971344595E-2</v>
      </c>
      <c r="P624" s="20"/>
      <c r="Q624" s="20"/>
      <c r="BB624" s="451"/>
    </row>
    <row r="625" s="375" customFormat="true" ht="25.15" customHeight="true" x14ac:dyDescent="0.2">
      <c r="A625" s="451"/>
      <c r="B625" s="451"/>
      <c r="C625" s="1221" t="s">
        <v>766</v>
      </c>
      <c r="D625" s="1222"/>
      <c r="E625" s="1013">
        <v>-2.4550295322197427E-3</v>
      </c>
      <c r="F625" s="20"/>
      <c r="G625" s="20"/>
      <c r="H625" s="1222" t="s">
        <v>742</v>
      </c>
      <c r="I625" s="1222"/>
      <c r="J625" s="1014">
        <v>2.5498002432920483E-2</v>
      </c>
      <c r="K625" s="20"/>
      <c r="L625" s="20"/>
      <c r="M625" s="1222" t="s">
        <v>547</v>
      </c>
      <c r="N625" s="1222"/>
      <c r="O625" s="1015">
        <v>-1.2441830928745807E-2</v>
      </c>
      <c r="P625" s="20"/>
      <c r="Q625" s="20"/>
      <c r="BB625" s="451"/>
    </row>
    <row r="626" s="375" customFormat="true" ht="25.15" customHeight="true" x14ac:dyDescent="0.2">
      <c r="A626" s="451"/>
      <c r="B626" s="451"/>
      <c r="C626" s="1221" t="s">
        <v>763</v>
      </c>
      <c r="D626" s="1222"/>
      <c r="E626" s="1013">
        <v>-2.6127753396199362E-3</v>
      </c>
      <c r="F626" s="20"/>
      <c r="G626" s="20"/>
      <c r="H626" s="1222" t="s">
        <v>723</v>
      </c>
      <c r="I626" s="1222"/>
      <c r="J626" s="1014">
        <v>9.644488641142844E-2</v>
      </c>
      <c r="K626" s="20"/>
      <c r="L626" s="20"/>
      <c r="M626" s="1222" t="s">
        <v>620</v>
      </c>
      <c r="N626" s="1222"/>
      <c r="O626" s="1015">
        <v>-2.3350930519712477E-2</v>
      </c>
      <c r="P626" s="20"/>
      <c r="Q626" s="20"/>
      <c r="BB626" s="451"/>
    </row>
    <row r="627" s="375" customFormat="true" ht="25.15" customHeight="true" x14ac:dyDescent="0.2">
      <c r="A627" s="451"/>
      <c r="B627" s="451"/>
      <c r="C627" s="1221" t="s">
        <v>745</v>
      </c>
      <c r="D627" s="1222"/>
      <c r="E627" s="1013">
        <v>-8.9819819570029161E-3</v>
      </c>
      <c r="F627" s="20"/>
      <c r="G627" s="20"/>
      <c r="H627" s="1222" t="s">
        <v>733</v>
      </c>
      <c r="I627" s="1222"/>
      <c r="J627" s="1014">
        <v>3.5882976378736109E-2</v>
      </c>
      <c r="K627" s="20"/>
      <c r="L627" s="20"/>
      <c r="M627" s="1222" t="s">
        <v>746</v>
      </c>
      <c r="N627" s="1222"/>
      <c r="O627" s="1015">
        <v>-6.9866521093275083E-3</v>
      </c>
      <c r="P627" s="20"/>
      <c r="Q627" s="20"/>
      <c r="BB627" s="451"/>
    </row>
    <row r="628" s="375" customFormat="true" ht="25.15" customHeight="true" x14ac:dyDescent="0.2">
      <c r="A628" s="451"/>
      <c r="B628" s="451"/>
      <c r="C628" s="1221" t="s">
        <v>553</v>
      </c>
      <c r="D628" s="1222"/>
      <c r="E628" s="1013">
        <v>4.3483738579915797E-3</v>
      </c>
      <c r="F628" s="20"/>
      <c r="G628" s="20"/>
      <c r="H628" s="1222" t="s">
        <v>731</v>
      </c>
      <c r="I628" s="1222"/>
      <c r="J628" s="1014">
        <v>5.3802237139089396E-2</v>
      </c>
      <c r="K628" s="20"/>
      <c r="L628" s="20"/>
      <c r="M628" s="1222" t="s">
        <v>514</v>
      </c>
      <c r="N628" s="1222"/>
      <c r="O628" s="1015">
        <v>-2.8828636508673795E-2</v>
      </c>
      <c r="P628" s="20"/>
      <c r="Q628" s="20"/>
      <c r="BB628" s="451"/>
    </row>
    <row r="629" s="375" customFormat="true" ht="25.15" customHeight="true" x14ac:dyDescent="0.2">
      <c r="A629" s="451"/>
      <c r="B629" s="451"/>
      <c r="C629" s="1221" t="s">
        <v>548</v>
      </c>
      <c r="D629" s="1222"/>
      <c r="E629" s="1013">
        <v>1.6036761983556143E-3</v>
      </c>
      <c r="F629" s="20"/>
      <c r="G629" s="20"/>
      <c r="H629" s="1222" t="s">
        <v>735</v>
      </c>
      <c r="I629" s="1222"/>
      <c r="J629" s="1014">
        <v>4.059328661886992E-2</v>
      </c>
      <c r="K629" s="20"/>
      <c r="L629" s="20"/>
      <c r="M629" s="1222" t="s">
        <v>744</v>
      </c>
      <c r="N629" s="1222"/>
      <c r="O629" s="1015">
        <v>-1.78716281536106E-2</v>
      </c>
      <c r="P629" s="20"/>
      <c r="Q629" s="20"/>
      <c r="BB629" s="451"/>
    </row>
    <row r="630" s="375" customFormat="true" ht="25.15" customHeight="true" x14ac:dyDescent="0.2">
      <c r="A630" s="451"/>
      <c r="B630" s="451"/>
      <c r="C630" s="1221" t="s">
        <v>458</v>
      </c>
      <c r="D630" s="1222"/>
      <c r="E630" s="1013">
        <v>-1.4401613432095018E-2</v>
      </c>
      <c r="F630" s="20"/>
      <c r="G630" s="20"/>
      <c r="H630" s="1222" t="s">
        <v>730</v>
      </c>
      <c r="I630" s="1222"/>
      <c r="J630" s="1014">
        <v>6.2364156076630504E-2</v>
      </c>
      <c r="K630" s="20"/>
      <c r="L630" s="20"/>
      <c r="M630" s="1222" t="s">
        <v>536</v>
      </c>
      <c r="N630" s="1222"/>
      <c r="O630" s="1015">
        <v>-2.0415335445956095E-2</v>
      </c>
      <c r="P630" s="20"/>
      <c r="Q630" s="20"/>
      <c r="BB630" s="451"/>
    </row>
    <row r="631" s="375" customFormat="true" ht="25.15" customHeight="true" x14ac:dyDescent="0.2">
      <c r="A631" s="451"/>
      <c r="B631" s="451"/>
      <c r="C631" s="1221" t="s">
        <v>461</v>
      </c>
      <c r="D631" s="1222"/>
      <c r="E631" s="1013">
        <v>7.6591450368256745E-3</v>
      </c>
      <c r="F631" s="20"/>
      <c r="G631" s="20"/>
      <c r="H631" s="1222" t="s">
        <v>726</v>
      </c>
      <c r="I631" s="1222"/>
      <c r="J631" s="1014">
        <v>7.5458964648696961E-2</v>
      </c>
      <c r="K631" s="20"/>
      <c r="L631" s="20"/>
      <c r="M631" s="1222" t="s">
        <v>552</v>
      </c>
      <c r="N631" s="1222"/>
      <c r="O631" s="1015">
        <v>-1.4879345127888105E-2</v>
      </c>
      <c r="P631" s="20"/>
      <c r="Q631" s="20"/>
      <c r="BB631" s="451"/>
    </row>
    <row r="632" s="375" customFormat="true" ht="25.15" customHeight="true" x14ac:dyDescent="0.2">
      <c r="A632" s="451"/>
      <c r="B632" s="451"/>
      <c r="C632" s="1221" t="s">
        <v>773</v>
      </c>
      <c r="D632" s="1222"/>
      <c r="E632" s="1013">
        <v>-6.5834645923988709E-4</v>
      </c>
      <c r="F632" s="20"/>
      <c r="G632" s="20"/>
      <c r="H632" s="1222" t="s">
        <v>734</v>
      </c>
      <c r="I632" s="1222"/>
      <c r="J632" s="1014">
        <v>-4.0372398573955953E-3</v>
      </c>
      <c r="K632" s="20"/>
      <c r="L632" s="20"/>
      <c r="M632" s="1222" t="s">
        <v>769</v>
      </c>
      <c r="N632" s="1222"/>
      <c r="O632" s="1015">
        <v>6.4876026712097504E-3</v>
      </c>
      <c r="P632" s="20"/>
      <c r="Q632" s="20"/>
      <c r="BB632" s="451"/>
    </row>
    <row r="633" s="375" customFormat="true" ht="25.15" customHeight="true" x14ac:dyDescent="0.2">
      <c r="A633" s="451"/>
      <c r="B633" s="451"/>
      <c r="C633" s="1221" t="s">
        <v>725</v>
      </c>
      <c r="D633" s="1222"/>
      <c r="E633" s="1013">
        <v>8.8562721327585775E-2</v>
      </c>
      <c r="F633" s="20"/>
      <c r="G633" s="20"/>
      <c r="H633" s="1222" t="s">
        <v>741</v>
      </c>
      <c r="I633" s="1222"/>
      <c r="J633" s="1014">
        <v>-2.2522432536670019E-2</v>
      </c>
      <c r="K633" s="20"/>
      <c r="L633" s="20"/>
      <c r="M633" s="1222" t="s">
        <v>646</v>
      </c>
      <c r="N633" s="1222"/>
      <c r="O633" s="1015">
        <v>-1.2923896563094346E-2</v>
      </c>
      <c r="P633" s="20"/>
      <c r="Q633" s="20"/>
      <c r="BB633" s="451"/>
    </row>
    <row r="634" s="375" customFormat="true" ht="25.15" customHeight="true" x14ac:dyDescent="0.2">
      <c r="A634" s="451"/>
      <c r="B634" s="451"/>
      <c r="C634" s="1221" t="s">
        <v>742</v>
      </c>
      <c r="D634" s="1222"/>
      <c r="E634" s="1013">
        <v>-2.3309655955044171E-2</v>
      </c>
      <c r="F634" s="20"/>
      <c r="G634" s="20"/>
      <c r="H634" s="1222" t="s">
        <v>764</v>
      </c>
      <c r="I634" s="1222"/>
      <c r="J634" s="1016">
        <v>-2.6558740025092384E-3</v>
      </c>
      <c r="K634" s="20"/>
      <c r="L634" s="20"/>
      <c r="M634" s="1222" t="s">
        <v>509</v>
      </c>
      <c r="N634" s="1222"/>
      <c r="O634" s="1015">
        <v>0.1247483496588233</v>
      </c>
      <c r="P634" s="20"/>
      <c r="Q634" s="20"/>
      <c r="BB634" s="451"/>
    </row>
    <row r="635" s="375" customFormat="true" ht="25.15" customHeight="true" x14ac:dyDescent="0.2">
      <c r="A635" s="451"/>
      <c r="B635" s="451"/>
      <c r="C635" s="1221" t="s">
        <v>723</v>
      </c>
      <c r="D635" s="1222"/>
      <c r="E635" s="1013">
        <v>0.10106442589244147</v>
      </c>
      <c r="F635" s="20"/>
      <c r="G635" s="20"/>
      <c r="H635" s="1228"/>
      <c r="I635" s="1228"/>
      <c r="J635" s="20"/>
      <c r="K635" s="20"/>
      <c r="L635" s="20"/>
      <c r="M635" s="1222" t="s">
        <v>551</v>
      </c>
      <c r="N635" s="1222"/>
      <c r="O635" s="1015">
        <v>7.2042322977740065E-3</v>
      </c>
      <c r="P635" s="20"/>
      <c r="Q635" s="20"/>
      <c r="BB635" s="451"/>
    </row>
    <row r="636" s="375" customFormat="true" ht="25.15" customHeight="true" x14ac:dyDescent="0.2">
      <c r="A636" s="451"/>
      <c r="B636" s="451"/>
      <c r="C636" s="1221" t="s">
        <v>733</v>
      </c>
      <c r="D636" s="1222"/>
      <c r="E636" s="1013">
        <v>5.2979456751681822E-2</v>
      </c>
      <c r="F636" s="20"/>
      <c r="G636" s="20"/>
      <c r="H636" s="1228"/>
      <c r="I636" s="1228"/>
      <c r="J636" s="20"/>
      <c r="K636" s="20"/>
      <c r="L636" s="20"/>
      <c r="M636" s="1222" t="s">
        <v>554</v>
      </c>
      <c r="N636" s="1222"/>
      <c r="O636" s="1015">
        <v>-6.5034413478620495E-3</v>
      </c>
      <c r="P636" s="20"/>
      <c r="Q636" s="20"/>
      <c r="BB636" s="451"/>
    </row>
    <row r="637" s="375" customFormat="true" ht="25.15" customHeight="true" x14ac:dyDescent="0.2">
      <c r="A637" s="451"/>
      <c r="B637" s="451"/>
      <c r="C637" s="1221" t="s">
        <v>731</v>
      </c>
      <c r="D637" s="1222"/>
      <c r="E637" s="1013">
        <v>6.7724426966331408E-2</v>
      </c>
      <c r="F637" s="20"/>
      <c r="G637" s="20"/>
      <c r="H637" s="1222" t="s">
        <v>256</v>
      </c>
      <c r="I637" s="1222"/>
      <c r="J637" s="1222"/>
      <c r="K637" s="20"/>
      <c r="L637" s="20"/>
      <c r="M637" s="1222" t="s">
        <v>528</v>
      </c>
      <c r="N637" s="1222"/>
      <c r="O637" s="1015">
        <v>4.0170439295068534E-2</v>
      </c>
      <c r="P637" s="20"/>
      <c r="Q637" s="20"/>
      <c r="BB637" s="451"/>
    </row>
    <row r="638" s="375" customFormat="true" ht="25.15" customHeight="true" x14ac:dyDescent="0.2">
      <c r="A638" s="451"/>
      <c r="B638" s="451"/>
      <c r="C638" s="1221" t="s">
        <v>735</v>
      </c>
      <c r="D638" s="1222"/>
      <c r="E638" s="1013">
        <v>3.2429232934794612E-2</v>
      </c>
      <c r="F638" s="20"/>
      <c r="G638" s="20"/>
      <c r="H638" s="1222" t="s">
        <v>212</v>
      </c>
      <c r="I638" s="1222"/>
      <c r="J638" s="1044" t="s">
        <v>213</v>
      </c>
      <c r="K638" s="20"/>
      <c r="L638" s="20"/>
      <c r="M638" s="1222" t="s">
        <v>546</v>
      </c>
      <c r="N638" s="1222"/>
      <c r="O638" s="1015">
        <v>-1.4241557765170229E-2</v>
      </c>
      <c r="P638" s="20"/>
      <c r="Q638" s="20"/>
      <c r="BB638" s="451"/>
    </row>
    <row r="639" s="375" customFormat="true" ht="25.15" customHeight="true" x14ac:dyDescent="0.2">
      <c r="A639" s="451"/>
      <c r="B639" s="451"/>
      <c r="C639" s="1221" t="s">
        <v>730</v>
      </c>
      <c r="D639" s="1222"/>
      <c r="E639" s="1013">
        <v>7.3456903066295723E-2</v>
      </c>
      <c r="F639" s="20"/>
      <c r="G639" s="20"/>
      <c r="H639" s="1222" t="s">
        <v>213</v>
      </c>
      <c r="I639" s="1222"/>
      <c r="J639" s="1045">
        <v>0.99999999999999989</v>
      </c>
      <c r="K639" s="20"/>
      <c r="L639" s="20"/>
      <c r="M639" s="1222" t="s">
        <v>541</v>
      </c>
      <c r="N639" s="1222"/>
      <c r="O639" s="1015">
        <v>-2.5875461289021542E-3</v>
      </c>
      <c r="P639" s="20"/>
      <c r="Q639" s="20"/>
      <c r="BB639" s="451"/>
    </row>
    <row r="640" s="375" customFormat="true" ht="25.15" customHeight="true" x14ac:dyDescent="0.2">
      <c r="A640" s="451"/>
      <c r="B640" s="451"/>
      <c r="C640" s="1221" t="s">
        <v>726</v>
      </c>
      <c r="D640" s="1222"/>
      <c r="E640" s="1013">
        <v>8.4000297347023065E-2</v>
      </c>
      <c r="F640" s="20"/>
      <c r="G640" s="20"/>
      <c r="H640" s="1228"/>
      <c r="I640" s="1228"/>
      <c r="J640" s="20"/>
      <c r="K640" s="20"/>
      <c r="L640" s="20"/>
      <c r="M640" s="1222" t="s">
        <v>755</v>
      </c>
      <c r="N640" s="1222"/>
      <c r="O640" s="1015">
        <v>-9.5175137303742524E-3</v>
      </c>
      <c r="P640" s="20"/>
      <c r="Q640" s="20"/>
      <c r="BB640" s="451"/>
    </row>
    <row r="641" s="375" customFormat="true" ht="25.15" customHeight="true" x14ac:dyDescent="0.2">
      <c r="A641" s="451"/>
      <c r="B641" s="451"/>
      <c r="C641" s="1221" t="s">
        <v>734</v>
      </c>
      <c r="D641" s="1222"/>
      <c r="E641" s="1013">
        <v>-4.8314762441024527E-2</v>
      </c>
      <c r="F641" s="20"/>
      <c r="G641" s="20"/>
      <c r="H641" s="1228"/>
      <c r="I641" s="1228"/>
      <c r="J641" s="20"/>
      <c r="K641" s="20"/>
      <c r="L641" s="20"/>
      <c r="M641" s="1222" t="s">
        <v>655</v>
      </c>
      <c r="N641" s="1222"/>
      <c r="O641" s="1015">
        <v>-1.1763112168650666E-2</v>
      </c>
      <c r="P641" s="20"/>
      <c r="Q641" s="20"/>
      <c r="BB641" s="451"/>
    </row>
    <row r="642" s="375" customFormat="true" ht="25.15" customHeight="true" x14ac:dyDescent="0.2">
      <c r="A642" s="451"/>
      <c r="B642" s="451"/>
      <c r="C642" s="1221" t="s">
        <v>741</v>
      </c>
      <c r="D642" s="1222"/>
      <c r="E642" s="1013">
        <v>-1.9206896672308311E-2</v>
      </c>
      <c r="F642" s="20"/>
      <c r="G642" s="20"/>
      <c r="H642" s="1228"/>
      <c r="I642" s="1228"/>
      <c r="J642" s="20"/>
      <c r="K642" s="20"/>
      <c r="L642" s="20"/>
      <c r="M642" s="1222" t="s">
        <v>507</v>
      </c>
      <c r="N642" s="1222"/>
      <c r="O642" s="1015">
        <v>-3.2840933886245594E-2</v>
      </c>
      <c r="P642" s="20"/>
      <c r="Q642" s="20"/>
      <c r="BB642" s="451"/>
    </row>
    <row r="643" s="375" customFormat="true" ht="25.15" customHeight="true" x14ac:dyDescent="0.2">
      <c r="A643" s="451"/>
      <c r="B643" s="451"/>
      <c r="C643" s="1221" t="s">
        <v>764</v>
      </c>
      <c r="D643" s="1222"/>
      <c r="E643" s="1017">
        <v>-1.2205020654443206E-3</v>
      </c>
      <c r="F643" s="20"/>
      <c r="G643" s="20"/>
      <c r="H643" s="1228"/>
      <c r="I643" s="1228"/>
      <c r="J643" s="20"/>
      <c r="K643" s="20"/>
      <c r="L643" s="20"/>
      <c r="M643" s="1222" t="s">
        <v>623</v>
      </c>
      <c r="N643" s="1222"/>
      <c r="O643" s="1015">
        <v>-6.610694297929387E-2</v>
      </c>
      <c r="P643" s="20"/>
      <c r="Q643" s="20"/>
      <c r="BB643" s="451"/>
    </row>
    <row r="644" s="375" customFormat="true" ht="25.15" customHeight="true" x14ac:dyDescent="0.2">
      <c r="A644" s="451"/>
      <c r="B644" s="451"/>
      <c r="C644" s="1221"/>
      <c r="D644" s="1228"/>
      <c r="E644" s="20"/>
      <c r="F644" s="20"/>
      <c r="G644" s="20"/>
      <c r="H644" s="1228"/>
      <c r="I644" s="1228"/>
      <c r="J644" s="20"/>
      <c r="K644" s="20"/>
      <c r="L644" s="20"/>
      <c r="M644" s="1222" t="s">
        <v>628</v>
      </c>
      <c r="N644" s="1222"/>
      <c r="O644" s="1015">
        <v>-1.8615939658696606E-2</v>
      </c>
      <c r="P644" s="20"/>
      <c r="Q644" s="20"/>
      <c r="BB644" s="451"/>
    </row>
    <row r="645" s="375" customFormat="true" ht="25.15" customHeight="true" x14ac:dyDescent="0.2">
      <c r="A645" s="451"/>
      <c r="B645" s="451"/>
      <c r="C645" s="1221"/>
      <c r="D645" s="1228"/>
      <c r="E645" s="20"/>
      <c r="F645" s="20"/>
      <c r="G645" s="20"/>
      <c r="H645" s="1228"/>
      <c r="I645" s="1228"/>
      <c r="J645" s="20"/>
      <c r="K645" s="20"/>
      <c r="L645" s="20"/>
      <c r="M645" s="1222" t="s">
        <v>737</v>
      </c>
      <c r="N645" s="1222"/>
      <c r="O645" s="1015">
        <v>-4.1811419066623827E-2</v>
      </c>
      <c r="P645" s="20"/>
      <c r="Q645" s="20"/>
      <c r="BB645" s="451"/>
    </row>
    <row r="646" s="375" customFormat="true" ht="25.15" customHeight="true" x14ac:dyDescent="0.2">
      <c r="A646" s="451"/>
      <c r="B646" s="451"/>
      <c r="C646" s="1221" t="s">
        <v>256</v>
      </c>
      <c r="D646" s="1222"/>
      <c r="E646" s="1222"/>
      <c r="F646" s="20"/>
      <c r="G646" s="20"/>
      <c r="H646" s="1228"/>
      <c r="I646" s="1228"/>
      <c r="J646" s="20"/>
      <c r="K646" s="20"/>
      <c r="L646" s="20"/>
      <c r="M646" s="1222" t="s">
        <v>656</v>
      </c>
      <c r="N646" s="1222"/>
      <c r="O646" s="1015">
        <v>-2.3271362555019433E-2</v>
      </c>
      <c r="P646" s="20"/>
      <c r="Q646" s="20"/>
      <c r="BB646" s="451"/>
    </row>
    <row r="647" s="375" customFormat="true" ht="25.15" customHeight="true" x14ac:dyDescent="0.2">
      <c r="A647" s="451"/>
      <c r="B647" s="451"/>
      <c r="C647" s="1221" t="s">
        <v>212</v>
      </c>
      <c r="D647" s="1222"/>
      <c r="E647" s="1046" t="s">
        <v>213</v>
      </c>
      <c r="F647" s="20"/>
      <c r="G647" s="20"/>
      <c r="H647" s="1228"/>
      <c r="I647" s="1228"/>
      <c r="J647" s="20"/>
      <c r="K647" s="20"/>
      <c r="L647" s="20"/>
      <c r="M647" s="1222" t="s">
        <v>657</v>
      </c>
      <c r="N647" s="1222"/>
      <c r="O647" s="1015">
        <v>-2.5994754696927577E-3</v>
      </c>
      <c r="P647" s="20"/>
      <c r="Q647" s="20"/>
      <c r="BB647" s="451"/>
    </row>
    <row r="648" s="375" customFormat="true" ht="25.15" customHeight="true" x14ac:dyDescent="0.2">
      <c r="A648" s="451"/>
      <c r="B648" s="451"/>
      <c r="C648" s="1221" t="s">
        <v>213</v>
      </c>
      <c r="D648" s="1222"/>
      <c r="E648" s="1047">
        <v>0.99999999999999989</v>
      </c>
      <c r="F648" s="20"/>
      <c r="G648" s="20"/>
      <c r="H648" s="1228"/>
      <c r="I648" s="1228"/>
      <c r="J648" s="20"/>
      <c r="K648" s="20"/>
      <c r="L648" s="20"/>
      <c r="M648" s="1222" t="s">
        <v>728</v>
      </c>
      <c r="N648" s="1222"/>
      <c r="O648" s="1015">
        <v>8.5802454939845452E-2</v>
      </c>
      <c r="P648" s="20"/>
      <c r="Q648" s="20"/>
      <c r="BB648" s="451"/>
    </row>
    <row r="649" s="375" customFormat="true" ht="25.15" customHeight="true" x14ac:dyDescent="0.2">
      <c r="A649" s="451"/>
      <c r="B649" s="451"/>
      <c r="C649" s="1221"/>
      <c r="D649" s="1228"/>
      <c r="E649" s="20"/>
      <c r="F649" s="20"/>
      <c r="G649" s="20"/>
      <c r="H649" s="1228"/>
      <c r="I649" s="1228"/>
      <c r="J649" s="20"/>
      <c r="K649" s="20"/>
      <c r="L649" s="20"/>
      <c r="M649" s="1222" t="s">
        <v>670</v>
      </c>
      <c r="N649" s="1222"/>
      <c r="O649" s="1015">
        <v>-2.2590246574365667E-2</v>
      </c>
      <c r="P649" s="20"/>
      <c r="Q649" s="20"/>
      <c r="BB649" s="451"/>
    </row>
    <row r="650" s="375" customFormat="true" ht="25.15" customHeight="true" x14ac:dyDescent="0.2">
      <c r="A650" s="451"/>
      <c r="B650" s="451"/>
      <c r="C650" s="1221"/>
      <c r="D650" s="1228"/>
      <c r="E650" s="20"/>
      <c r="F650" s="20"/>
      <c r="G650" s="20"/>
      <c r="H650" s="1228"/>
      <c r="I650" s="1228"/>
      <c r="J650" s="20"/>
      <c r="K650" s="20"/>
      <c r="L650" s="20"/>
      <c r="M650" s="1222" t="s">
        <v>749</v>
      </c>
      <c r="N650" s="1222"/>
      <c r="O650" s="1015">
        <v>1.6084467021102743E-2</v>
      </c>
      <c r="P650" s="20"/>
      <c r="Q650" s="20"/>
      <c r="BB650" s="451"/>
    </row>
    <row r="651" s="375" customFormat="true" ht="25.15" customHeight="true" x14ac:dyDescent="0.2">
      <c r="A651" s="451"/>
      <c r="B651" s="451"/>
      <c r="C651" s="1221"/>
      <c r="D651" s="1228"/>
      <c r="E651" s="20"/>
      <c r="F651" s="20"/>
      <c r="G651" s="20"/>
      <c r="H651" s="1228"/>
      <c r="I651" s="1228"/>
      <c r="J651" s="20"/>
      <c r="K651" s="20"/>
      <c r="L651" s="20"/>
      <c r="M651" s="1222" t="s">
        <v>759</v>
      </c>
      <c r="N651" s="1222"/>
      <c r="O651" s="1015">
        <v>-6.9415216916990418E-4</v>
      </c>
      <c r="P651" s="20"/>
      <c r="Q651" s="20"/>
      <c r="BB651" s="451"/>
    </row>
    <row r="652" s="375" customFormat="true" ht="25.15" customHeight="true" x14ac:dyDescent="0.2">
      <c r="A652" s="451"/>
      <c r="B652" s="451"/>
      <c r="C652" s="1221"/>
      <c r="D652" s="1228"/>
      <c r="E652" s="20"/>
      <c r="F652" s="20"/>
      <c r="G652" s="20"/>
      <c r="H652" s="1228"/>
      <c r="I652" s="1228"/>
      <c r="J652" s="20"/>
      <c r="K652" s="20"/>
      <c r="L652" s="20"/>
      <c r="M652" s="1222" t="s">
        <v>591</v>
      </c>
      <c r="N652" s="1222"/>
      <c r="O652" s="1015">
        <v>9.2281156073275528E-2</v>
      </c>
      <c r="P652" s="20"/>
      <c r="Q652" s="20"/>
      <c r="BB652" s="451"/>
    </row>
    <row r="653" s="375" customFormat="true" ht="25.15" customHeight="true" x14ac:dyDescent="0.2">
      <c r="A653" s="451"/>
      <c r="B653" s="451"/>
      <c r="C653" s="1221"/>
      <c r="D653" s="1228"/>
      <c r="E653" s="20"/>
      <c r="F653" s="20"/>
      <c r="G653" s="20"/>
      <c r="H653" s="1228"/>
      <c r="I653" s="1228"/>
      <c r="J653" s="20"/>
      <c r="K653" s="20"/>
      <c r="L653" s="20"/>
      <c r="M653" s="1222" t="s">
        <v>768</v>
      </c>
      <c r="N653" s="1222"/>
      <c r="O653" s="1015">
        <v>-2.1349404632679471E-3</v>
      </c>
      <c r="P653" s="20"/>
      <c r="Q653" s="20"/>
      <c r="BB653" s="451"/>
    </row>
    <row r="654" s="375" customFormat="true" ht="25.15" customHeight="true" x14ac:dyDescent="0.2">
      <c r="A654" s="451"/>
      <c r="B654" s="451"/>
      <c r="C654" s="1221"/>
      <c r="D654" s="1228"/>
      <c r="E654" s="20"/>
      <c r="F654" s="20"/>
      <c r="G654" s="20"/>
      <c r="H654" s="1228"/>
      <c r="I654" s="1228"/>
      <c r="J654" s="20"/>
      <c r="K654" s="20"/>
      <c r="L654" s="20"/>
      <c r="M654" s="1222" t="s">
        <v>724</v>
      </c>
      <c r="N654" s="1222"/>
      <c r="O654" s="1015">
        <v>-1.9259906965711979E-2</v>
      </c>
      <c r="P654" s="20"/>
      <c r="Q654" s="20"/>
      <c r="BB654" s="451"/>
    </row>
    <row r="655" s="375" customFormat="true" ht="25.15" customHeight="true" x14ac:dyDescent="0.2">
      <c r="A655" s="451"/>
      <c r="B655" s="451"/>
      <c r="C655" s="1221"/>
      <c r="D655" s="1228"/>
      <c r="E655" s="20"/>
      <c r="F655" s="20"/>
      <c r="G655" s="20"/>
      <c r="H655" s="1228"/>
      <c r="I655" s="1228"/>
      <c r="J655" s="20"/>
      <c r="K655" s="20"/>
      <c r="L655" s="20"/>
      <c r="M655" s="1222" t="s">
        <v>550</v>
      </c>
      <c r="N655" s="1222"/>
      <c r="O655" s="1015">
        <v>1.5803958702684386E-2</v>
      </c>
      <c r="P655" s="20"/>
      <c r="Q655" s="20"/>
      <c r="BB655" s="451"/>
    </row>
    <row r="656" s="375" customFormat="true" ht="25.15" customHeight="true" x14ac:dyDescent="0.2">
      <c r="A656" s="451"/>
      <c r="B656" s="451"/>
      <c r="C656" s="1221"/>
      <c r="D656" s="1228"/>
      <c r="E656" s="20"/>
      <c r="F656" s="20"/>
      <c r="G656" s="20"/>
      <c r="H656" s="1228"/>
      <c r="I656" s="1228"/>
      <c r="J656" s="20"/>
      <c r="K656" s="20"/>
      <c r="L656" s="20"/>
      <c r="M656" s="1222" t="s">
        <v>540</v>
      </c>
      <c r="N656" s="1222"/>
      <c r="O656" s="1015">
        <v>6.378766996539125E-4</v>
      </c>
      <c r="P656" s="20"/>
      <c r="Q656" s="20"/>
      <c r="BB656" s="451"/>
    </row>
    <row r="657" s="375" customFormat="true" ht="25.15" customHeight="true" x14ac:dyDescent="0.2">
      <c r="A657" s="451"/>
      <c r="B657" s="451"/>
      <c r="C657" s="1221"/>
      <c r="D657" s="1228"/>
      <c r="E657" s="20"/>
      <c r="F657" s="20"/>
      <c r="G657" s="20"/>
      <c r="H657" s="1228"/>
      <c r="I657" s="1228"/>
      <c r="J657" s="20"/>
      <c r="K657" s="20"/>
      <c r="L657" s="20"/>
      <c r="M657" s="1222" t="s">
        <v>739</v>
      </c>
      <c r="N657" s="1222"/>
      <c r="O657" s="1015">
        <v>2.2941283119639416E-2</v>
      </c>
      <c r="P657" s="20"/>
      <c r="Q657" s="20"/>
      <c r="BB657" s="451"/>
    </row>
    <row r="658" s="375" customFormat="true" ht="25.15" customHeight="true" x14ac:dyDescent="0.2">
      <c r="A658" s="451"/>
      <c r="B658" s="451"/>
      <c r="C658" s="1221"/>
      <c r="D658" s="1228"/>
      <c r="E658" s="20"/>
      <c r="F658" s="20"/>
      <c r="G658" s="20"/>
      <c r="H658" s="1228"/>
      <c r="I658" s="1228"/>
      <c r="J658" s="20"/>
      <c r="K658" s="20"/>
      <c r="L658" s="20"/>
      <c r="M658" s="1222" t="s">
        <v>754</v>
      </c>
      <c r="N658" s="1222"/>
      <c r="O658" s="1015">
        <v>1.8116704730856626E-2</v>
      </c>
      <c r="P658" s="20"/>
      <c r="Q658" s="20"/>
      <c r="BB658" s="451"/>
    </row>
    <row r="659" s="375" customFormat="true" ht="25.15" customHeight="true" x14ac:dyDescent="0.2">
      <c r="A659" s="451"/>
      <c r="B659" s="451"/>
      <c r="C659" s="1221"/>
      <c r="D659" s="1228"/>
      <c r="E659" s="20"/>
      <c r="F659" s="20"/>
      <c r="G659" s="20"/>
      <c r="H659" s="1228"/>
      <c r="I659" s="1228"/>
      <c r="J659" s="20"/>
      <c r="K659" s="20"/>
      <c r="L659" s="20"/>
      <c r="M659" s="1222" t="s">
        <v>512</v>
      </c>
      <c r="N659" s="1222"/>
      <c r="O659" s="1015">
        <v>6.4841862820871746E-2</v>
      </c>
      <c r="P659" s="20"/>
      <c r="Q659" s="20"/>
      <c r="BB659" s="451"/>
    </row>
    <row r="660" s="375" customFormat="true" ht="25.15" customHeight="true" x14ac:dyDescent="0.2">
      <c r="A660" s="451"/>
      <c r="B660" s="451"/>
      <c r="C660" s="1221"/>
      <c r="D660" s="1228"/>
      <c r="E660" s="20"/>
      <c r="F660" s="20"/>
      <c r="G660" s="20"/>
      <c r="H660" s="1228"/>
      <c r="I660" s="1228"/>
      <c r="J660" s="20"/>
      <c r="K660" s="20"/>
      <c r="L660" s="20"/>
      <c r="M660" s="1222" t="s">
        <v>513</v>
      </c>
      <c r="N660" s="1222"/>
      <c r="O660" s="1015">
        <v>-5.8479439236310944E-2</v>
      </c>
      <c r="P660" s="20"/>
      <c r="Q660" s="20"/>
      <c r="BB660" s="451"/>
    </row>
    <row r="661" s="375" customFormat="true" ht="25.15" customHeight="true" x14ac:dyDescent="0.2">
      <c r="A661" s="451"/>
      <c r="B661" s="451"/>
      <c r="C661" s="1221"/>
      <c r="D661" s="1228"/>
      <c r="E661" s="20"/>
      <c r="F661" s="20"/>
      <c r="G661" s="20"/>
      <c r="H661" s="1228"/>
      <c r="I661" s="1228"/>
      <c r="J661" s="20"/>
      <c r="K661" s="20"/>
      <c r="L661" s="20"/>
      <c r="M661" s="1222" t="s">
        <v>766</v>
      </c>
      <c r="N661" s="1222"/>
      <c r="O661" s="1015">
        <v>-6.0723952620993261E-3</v>
      </c>
      <c r="P661" s="20"/>
      <c r="Q661" s="20"/>
      <c r="BB661" s="451"/>
    </row>
    <row r="662" s="375" customFormat="true" ht="25.15" customHeight="true" x14ac:dyDescent="0.2">
      <c r="A662" s="451"/>
      <c r="B662" s="451"/>
      <c r="C662" s="1221"/>
      <c r="D662" s="1228"/>
      <c r="E662" s="20"/>
      <c r="F662" s="20"/>
      <c r="G662" s="20"/>
      <c r="H662" s="1228"/>
      <c r="I662" s="1228"/>
      <c r="J662" s="20"/>
      <c r="K662" s="20"/>
      <c r="L662" s="20"/>
      <c r="M662" s="1222" t="s">
        <v>763</v>
      </c>
      <c r="N662" s="1222"/>
      <c r="O662" s="1015">
        <v>-7.2941713889540854E-3</v>
      </c>
      <c r="P662" s="20"/>
      <c r="Q662" s="20"/>
      <c r="BB662" s="451"/>
    </row>
    <row r="663" s="375" customFormat="true" ht="25.15" customHeight="true" x14ac:dyDescent="0.2">
      <c r="A663" s="451"/>
      <c r="B663" s="451"/>
      <c r="C663" s="1221"/>
      <c r="D663" s="1228"/>
      <c r="E663" s="20"/>
      <c r="F663" s="20"/>
      <c r="G663" s="20"/>
      <c r="H663" s="1228"/>
      <c r="I663" s="1228"/>
      <c r="J663" s="20"/>
      <c r="K663" s="20"/>
      <c r="L663" s="20"/>
      <c r="M663" s="1222" t="s">
        <v>745</v>
      </c>
      <c r="N663" s="1222"/>
      <c r="O663" s="1015">
        <v>-1.9886017528353849E-2</v>
      </c>
      <c r="P663" s="20"/>
      <c r="Q663" s="20"/>
      <c r="BB663" s="451"/>
    </row>
    <row r="664" s="375" customFormat="true" ht="25.15" customHeight="true" x14ac:dyDescent="0.2">
      <c r="A664" s="451"/>
      <c r="B664" s="451"/>
      <c r="C664" s="1221"/>
      <c r="D664" s="1228"/>
      <c r="E664" s="20"/>
      <c r="F664" s="20"/>
      <c r="G664" s="20"/>
      <c r="H664" s="1228"/>
      <c r="I664" s="1228"/>
      <c r="J664" s="20"/>
      <c r="K664" s="20"/>
      <c r="L664" s="20"/>
      <c r="M664" s="1222" t="s">
        <v>553</v>
      </c>
      <c r="N664" s="1222"/>
      <c r="O664" s="1015">
        <v>-5.0763644283713329E-4</v>
      </c>
      <c r="P664" s="20"/>
      <c r="Q664" s="20"/>
      <c r="BB664" s="451"/>
    </row>
    <row r="665" s="375" customFormat="true" ht="25.15" customHeight="true" x14ac:dyDescent="0.2">
      <c r="A665" s="451"/>
      <c r="B665" s="451"/>
      <c r="C665" s="1221"/>
      <c r="D665" s="1228"/>
      <c r="E665" s="20"/>
      <c r="F665" s="20"/>
      <c r="G665" s="20"/>
      <c r="H665" s="1228"/>
      <c r="I665" s="1228"/>
      <c r="J665" s="20"/>
      <c r="K665" s="20"/>
      <c r="L665" s="20"/>
      <c r="M665" s="1222" t="s">
        <v>548</v>
      </c>
      <c r="N665" s="1222"/>
      <c r="O665" s="1015">
        <v>-4.3326805772843846E-4</v>
      </c>
      <c r="P665" s="20"/>
      <c r="Q665" s="20"/>
      <c r="BB665" s="451"/>
    </row>
    <row r="666" s="375" customFormat="true" ht="25.15" customHeight="true" x14ac:dyDescent="0.2">
      <c r="A666" s="451"/>
      <c r="B666" s="451"/>
      <c r="C666" s="1221"/>
      <c r="D666" s="1228"/>
      <c r="E666" s="20"/>
      <c r="F666" s="20"/>
      <c r="G666" s="20"/>
      <c r="H666" s="1228"/>
      <c r="I666" s="1228"/>
      <c r="J666" s="20"/>
      <c r="K666" s="20"/>
      <c r="L666" s="20"/>
      <c r="M666" s="1222" t="s">
        <v>458</v>
      </c>
      <c r="N666" s="1222"/>
      <c r="O666" s="1015">
        <v>5.1848104804586001E-2</v>
      </c>
      <c r="P666" s="20"/>
      <c r="Q666" s="20"/>
      <c r="BB666" s="451"/>
    </row>
    <row r="667" s="375" customFormat="true" ht="25.15" customHeight="true" x14ac:dyDescent="0.2">
      <c r="A667" s="451"/>
      <c r="B667" s="451"/>
      <c r="C667" s="1221"/>
      <c r="D667" s="1228"/>
      <c r="E667" s="20"/>
      <c r="F667" s="20"/>
      <c r="G667" s="20"/>
      <c r="H667" s="1228"/>
      <c r="I667" s="1228"/>
      <c r="J667" s="20"/>
      <c r="K667" s="20"/>
      <c r="L667" s="20"/>
      <c r="M667" s="1222" t="s">
        <v>461</v>
      </c>
      <c r="N667" s="1222"/>
      <c r="O667" s="1015">
        <v>-5.084478074890042E-2</v>
      </c>
      <c r="P667" s="20"/>
      <c r="Q667" s="20"/>
      <c r="BB667" s="451"/>
    </row>
    <row r="668" s="375" customFormat="true" ht="25.15" customHeight="true" x14ac:dyDescent="0.2">
      <c r="A668" s="451"/>
      <c r="B668" s="451"/>
      <c r="C668" s="1221"/>
      <c r="D668" s="1228"/>
      <c r="E668" s="20"/>
      <c r="F668" s="20"/>
      <c r="G668" s="20"/>
      <c r="H668" s="1228"/>
      <c r="I668" s="1228"/>
      <c r="J668" s="20"/>
      <c r="K668" s="20"/>
      <c r="L668" s="20"/>
      <c r="M668" s="1222" t="s">
        <v>773</v>
      </c>
      <c r="N668" s="1222"/>
      <c r="O668" s="1015">
        <v>-3.0468779404835976E-3</v>
      </c>
      <c r="P668" s="20"/>
      <c r="Q668" s="20"/>
      <c r="BB668" s="451"/>
    </row>
    <row r="669" s="375" customFormat="true" ht="25.15" customHeight="true" x14ac:dyDescent="0.2">
      <c r="A669" s="451"/>
      <c r="B669" s="451"/>
      <c r="C669" s="1221"/>
      <c r="D669" s="1228"/>
      <c r="E669" s="20"/>
      <c r="F669" s="20"/>
      <c r="G669" s="20"/>
      <c r="H669" s="1228"/>
      <c r="I669" s="1228"/>
      <c r="J669" s="20"/>
      <c r="K669" s="20"/>
      <c r="L669" s="20"/>
      <c r="M669" s="1222" t="s">
        <v>725</v>
      </c>
      <c r="N669" s="1222"/>
      <c r="O669" s="1015">
        <v>0.10426102020592239</v>
      </c>
      <c r="P669" s="20"/>
      <c r="Q669" s="20"/>
      <c r="BB669" s="451"/>
    </row>
    <row r="670" s="375" customFormat="true" ht="25.15" customHeight="true" x14ac:dyDescent="0.2">
      <c r="A670" s="451"/>
      <c r="B670" s="451"/>
      <c r="C670" s="1221"/>
      <c r="D670" s="1228"/>
      <c r="E670" s="20"/>
      <c r="F670" s="20"/>
      <c r="G670" s="20"/>
      <c r="H670" s="1228"/>
      <c r="I670" s="1228"/>
      <c r="J670" s="20"/>
      <c r="K670" s="20"/>
      <c r="L670" s="20"/>
      <c r="M670" s="1222" t="s">
        <v>742</v>
      </c>
      <c r="N670" s="1222"/>
      <c r="O670" s="1015">
        <v>3.1788700242500294E-2</v>
      </c>
      <c r="P670" s="20"/>
      <c r="Q670" s="20"/>
      <c r="BB670" s="451"/>
    </row>
    <row r="671" s="375" customFormat="true" ht="25.15" customHeight="true" x14ac:dyDescent="0.2">
      <c r="A671" s="451"/>
      <c r="B671" s="451"/>
      <c r="C671" s="1221"/>
      <c r="D671" s="1228"/>
      <c r="E671" s="20"/>
      <c r="F671" s="20"/>
      <c r="G671" s="20"/>
      <c r="H671" s="1228"/>
      <c r="I671" s="1228"/>
      <c r="J671" s="20"/>
      <c r="K671" s="20"/>
      <c r="L671" s="20"/>
      <c r="M671" s="1222" t="s">
        <v>723</v>
      </c>
      <c r="N671" s="1222"/>
      <c r="O671" s="1015">
        <v>0.10753354499170478</v>
      </c>
      <c r="P671" s="20"/>
      <c r="Q671" s="20"/>
      <c r="BB671" s="451"/>
    </row>
    <row r="672" s="375" customFormat="true" ht="25.15" customHeight="true" x14ac:dyDescent="0.2">
      <c r="A672" s="451"/>
      <c r="B672" s="451"/>
      <c r="C672" s="1221"/>
      <c r="D672" s="1228"/>
      <c r="E672" s="20"/>
      <c r="F672" s="20"/>
      <c r="G672" s="20"/>
      <c r="H672" s="1228"/>
      <c r="I672" s="1228"/>
      <c r="J672" s="20"/>
      <c r="K672" s="20"/>
      <c r="L672" s="20"/>
      <c r="M672" s="1222" t="s">
        <v>733</v>
      </c>
      <c r="N672" s="1222"/>
      <c r="O672" s="1015">
        <v>4.8445034878292534E-2</v>
      </c>
      <c r="P672" s="20"/>
      <c r="Q672" s="20"/>
      <c r="BB672" s="451"/>
    </row>
    <row r="673" s="375" customFormat="true" ht="25.15" customHeight="true" x14ac:dyDescent="0.2">
      <c r="A673" s="451"/>
      <c r="B673" s="451"/>
      <c r="C673" s="1221"/>
      <c r="D673" s="1228"/>
      <c r="E673" s="20"/>
      <c r="F673" s="20"/>
      <c r="G673" s="20"/>
      <c r="H673" s="1228"/>
      <c r="I673" s="1228"/>
      <c r="J673" s="20"/>
      <c r="K673" s="20"/>
      <c r="L673" s="20"/>
      <c r="M673" s="1222" t="s">
        <v>731</v>
      </c>
      <c r="N673" s="1222"/>
      <c r="O673" s="1015">
        <v>7.8430745085803721E-2</v>
      </c>
      <c r="P673" s="20"/>
      <c r="Q673" s="20"/>
      <c r="BB673" s="451"/>
    </row>
    <row r="674" s="375" customFormat="true" ht="25.15" customHeight="true" x14ac:dyDescent="0.2">
      <c r="A674" s="451"/>
      <c r="B674" s="451"/>
      <c r="C674" s="1221"/>
      <c r="D674" s="1228"/>
      <c r="E674" s="20"/>
      <c r="F674" s="20"/>
      <c r="G674" s="20"/>
      <c r="H674" s="1228"/>
      <c r="I674" s="1228"/>
      <c r="J674" s="20"/>
      <c r="K674" s="20"/>
      <c r="L674" s="20"/>
      <c r="M674" s="1222" t="s">
        <v>735</v>
      </c>
      <c r="N674" s="1222"/>
      <c r="O674" s="1015">
        <v>4.7409557269713194E-2</v>
      </c>
      <c r="P674" s="20"/>
      <c r="Q674" s="20"/>
      <c r="BB674" s="451"/>
    </row>
    <row r="675" s="375" customFormat="true" ht="25.15" customHeight="true" x14ac:dyDescent="0.2">
      <c r="A675" s="451"/>
      <c r="B675" s="451"/>
      <c r="C675" s="1221"/>
      <c r="D675" s="1228"/>
      <c r="E675" s="20"/>
      <c r="F675" s="20"/>
      <c r="G675" s="20"/>
      <c r="H675" s="1228"/>
      <c r="I675" s="1228"/>
      <c r="J675" s="20"/>
      <c r="K675" s="20"/>
      <c r="L675" s="20"/>
      <c r="M675" s="1222" t="s">
        <v>730</v>
      </c>
      <c r="N675" s="1222"/>
      <c r="O675" s="1015">
        <v>4.5828882686351449E-2</v>
      </c>
      <c r="P675" s="20"/>
      <c r="Q675" s="20"/>
      <c r="BB675" s="451"/>
    </row>
    <row r="676" s="375" customFormat="true" ht="25.15" customHeight="true" x14ac:dyDescent="0.2">
      <c r="A676" s="451"/>
      <c r="B676" s="451"/>
      <c r="C676" s="1221"/>
      <c r="D676" s="1228"/>
      <c r="E676" s="20"/>
      <c r="F676" s="20"/>
      <c r="G676" s="20"/>
      <c r="H676" s="1228"/>
      <c r="I676" s="1228"/>
      <c r="J676" s="20"/>
      <c r="K676" s="20"/>
      <c r="L676" s="20"/>
      <c r="M676" s="1222" t="s">
        <v>726</v>
      </c>
      <c r="N676" s="1222"/>
      <c r="O676" s="1015">
        <v>8.3782607525566835E-2</v>
      </c>
      <c r="P676" s="20"/>
      <c r="Q676" s="20"/>
      <c r="BB676" s="451"/>
    </row>
    <row r="677" s="375" customFormat="true" ht="25.15" customHeight="true" x14ac:dyDescent="0.2">
      <c r="A677" s="451"/>
      <c r="B677" s="451"/>
      <c r="C677" s="1221"/>
      <c r="D677" s="1228"/>
      <c r="E677" s="20"/>
      <c r="F677" s="20"/>
      <c r="G677" s="20"/>
      <c r="H677" s="1228"/>
      <c r="I677" s="1228"/>
      <c r="J677" s="20"/>
      <c r="K677" s="20"/>
      <c r="L677" s="20"/>
      <c r="M677" s="1222" t="s">
        <v>734</v>
      </c>
      <c r="N677" s="1222"/>
      <c r="O677" s="1015">
        <v>-3.5548323992083235E-3</v>
      </c>
      <c r="P677" s="20"/>
      <c r="Q677" s="20"/>
      <c r="BB677" s="451"/>
    </row>
    <row r="678" s="375" customFormat="true" ht="25.15" customHeight="true" x14ac:dyDescent="0.2">
      <c r="A678" s="451"/>
      <c r="B678" s="451"/>
      <c r="C678" s="1221"/>
      <c r="D678" s="1228"/>
      <c r="E678" s="20"/>
      <c r="F678" s="20"/>
      <c r="G678" s="20"/>
      <c r="H678" s="1228"/>
      <c r="I678" s="1228"/>
      <c r="J678" s="20"/>
      <c r="K678" s="20"/>
      <c r="L678" s="20"/>
      <c r="M678" s="1222" t="s">
        <v>741</v>
      </c>
      <c r="N678" s="1222"/>
      <c r="O678" s="1015">
        <v>-3.25028187719896E-2</v>
      </c>
      <c r="P678" s="20"/>
      <c r="Q678" s="20"/>
      <c r="BB678" s="451"/>
    </row>
    <row r="679" s="375" customFormat="true" ht="25.15" customHeight="true" x14ac:dyDescent="0.2">
      <c r="A679" s="451"/>
      <c r="B679" s="451"/>
      <c r="C679" s="1221"/>
      <c r="D679" s="1228"/>
      <c r="E679" s="20"/>
      <c r="F679" s="20"/>
      <c r="G679" s="20"/>
      <c r="H679" s="1228"/>
      <c r="I679" s="1228"/>
      <c r="J679" s="20"/>
      <c r="K679" s="20"/>
      <c r="L679" s="20"/>
      <c r="M679" s="1222" t="s">
        <v>764</v>
      </c>
      <c r="N679" s="1222"/>
      <c r="O679" s="1015">
        <v>1.0507189455035388E-2</v>
      </c>
      <c r="P679" s="20"/>
      <c r="Q679" s="20"/>
      <c r="BB679" s="451"/>
    </row>
    <row r="680" s="375" customFormat="true" ht="25.15" customHeight="true" x14ac:dyDescent="0.2">
      <c r="A680" s="451"/>
      <c r="B680" s="451"/>
      <c r="C680" s="1221"/>
      <c r="D680" s="1228"/>
      <c r="E680" s="20"/>
      <c r="F680" s="20"/>
      <c r="G680" s="20"/>
      <c r="H680" s="1228"/>
      <c r="I680" s="1228"/>
      <c r="J680" s="20"/>
      <c r="K680" s="20"/>
      <c r="L680" s="20"/>
      <c r="M680" s="1222" t="s">
        <v>558</v>
      </c>
      <c r="N680" s="1222"/>
      <c r="O680" s="1015">
        <v>-3.4945783190033282E-2</v>
      </c>
      <c r="P680" s="20"/>
      <c r="Q680" s="20"/>
      <c r="BB680" s="451"/>
    </row>
    <row r="681" s="375" customFormat="true" ht="25.15" customHeight="true" x14ac:dyDescent="0.2">
      <c r="A681" s="451"/>
      <c r="B681" s="451"/>
      <c r="C681" s="1221"/>
      <c r="D681" s="1228"/>
      <c r="E681" s="20"/>
      <c r="F681" s="20"/>
      <c r="G681" s="20"/>
      <c r="H681" s="1228"/>
      <c r="I681" s="1228"/>
      <c r="J681" s="20"/>
      <c r="K681" s="20"/>
      <c r="L681" s="20"/>
      <c r="M681" s="1222" t="s">
        <v>538</v>
      </c>
      <c r="N681" s="1222"/>
      <c r="O681" s="1015">
        <v>-2.0654604257969816E-2</v>
      </c>
      <c r="P681" s="20"/>
      <c r="Q681" s="20"/>
      <c r="BB681" s="451"/>
    </row>
    <row r="682" s="375" customFormat="true" ht="25.15" customHeight="true" x14ac:dyDescent="0.2">
      <c r="A682" s="451"/>
      <c r="B682" s="451"/>
      <c r="C682" s="1221"/>
      <c r="D682" s="1228"/>
      <c r="E682" s="20"/>
      <c r="F682" s="20"/>
      <c r="G682" s="20"/>
      <c r="H682" s="1228"/>
      <c r="I682" s="1228"/>
      <c r="J682" s="20"/>
      <c r="K682" s="20"/>
      <c r="L682" s="20"/>
      <c r="M682" s="1222" t="s">
        <v>517</v>
      </c>
      <c r="N682" s="1222"/>
      <c r="O682" s="1015">
        <v>1.0932234048630661E-2</v>
      </c>
      <c r="P682" s="20"/>
      <c r="Q682" s="20"/>
      <c r="BB682" s="451"/>
    </row>
    <row r="683" s="375" customFormat="true" ht="25.15" customHeight="true" x14ac:dyDescent="0.2">
      <c r="A683" s="451"/>
      <c r="B683" s="451"/>
      <c r="C683" s="1221"/>
      <c r="D683" s="1228"/>
      <c r="E683" s="20"/>
      <c r="F683" s="20"/>
      <c r="G683" s="20"/>
      <c r="H683" s="1228"/>
      <c r="I683" s="1228"/>
      <c r="J683" s="20"/>
      <c r="K683" s="20"/>
      <c r="L683" s="20"/>
      <c r="M683" s="1222" t="s">
        <v>762</v>
      </c>
      <c r="N683" s="1222"/>
      <c r="O683" s="1015">
        <v>-1.2672929094040627E-2</v>
      </c>
      <c r="P683" s="20"/>
      <c r="Q683" s="20"/>
      <c r="BB683" s="451"/>
    </row>
    <row r="684" s="375" customFormat="true" ht="25.15" customHeight="true" x14ac:dyDescent="0.2">
      <c r="A684" s="451"/>
      <c r="B684" s="451"/>
      <c r="C684" s="1221"/>
      <c r="D684" s="1228"/>
      <c r="E684" s="20"/>
      <c r="F684" s="20"/>
      <c r="G684" s="20"/>
      <c r="H684" s="1228"/>
      <c r="I684" s="1228"/>
      <c r="J684" s="20"/>
      <c r="K684" s="20"/>
      <c r="L684" s="20"/>
      <c r="M684" s="1222" t="s">
        <v>778</v>
      </c>
      <c r="N684" s="1222"/>
      <c r="O684" s="1015">
        <v>-8.4111761092992964E-4</v>
      </c>
      <c r="P684" s="20"/>
      <c r="Q684" s="20"/>
      <c r="BB684" s="451"/>
    </row>
    <row r="685" s="375" customFormat="true" ht="25.15" customHeight="true" x14ac:dyDescent="0.2">
      <c r="A685" s="451"/>
      <c r="B685" s="451"/>
      <c r="C685" s="1221"/>
      <c r="D685" s="1228"/>
      <c r="E685" s="20"/>
      <c r="F685" s="20"/>
      <c r="G685" s="20"/>
      <c r="H685" s="1228"/>
      <c r="I685" s="1228"/>
      <c r="J685" s="20"/>
      <c r="K685" s="20"/>
      <c r="L685" s="20"/>
      <c r="M685" s="1222" t="s">
        <v>767</v>
      </c>
      <c r="N685" s="1222"/>
      <c r="O685" s="1015">
        <v>1.1811356686021079E-2</v>
      </c>
      <c r="P685" s="20"/>
      <c r="Q685" s="20"/>
      <c r="BB685" s="451"/>
    </row>
    <row r="686" s="375" customFormat="true" ht="25.15" customHeight="true" x14ac:dyDescent="0.2">
      <c r="A686" s="451"/>
      <c r="B686" s="451"/>
      <c r="C686" s="1221"/>
      <c r="D686" s="1228"/>
      <c r="E686" s="20"/>
      <c r="F686" s="20"/>
      <c r="G686" s="20"/>
      <c r="H686" s="1228"/>
      <c r="I686" s="1228"/>
      <c r="J686" s="20"/>
      <c r="K686" s="20"/>
      <c r="L686" s="20"/>
      <c r="M686" s="1222" t="s">
        <v>524</v>
      </c>
      <c r="N686" s="1222"/>
      <c r="O686" s="1015">
        <v>-2.7190105260410394E-2</v>
      </c>
      <c r="P686" s="20"/>
      <c r="Q686" s="20"/>
      <c r="BB686" s="451"/>
    </row>
    <row r="687" s="375" customFormat="true" ht="25.15" customHeight="true" x14ac:dyDescent="0.2">
      <c r="A687" s="451"/>
      <c r="B687" s="451"/>
      <c r="C687" s="1221"/>
      <c r="D687" s="1228"/>
      <c r="E687" s="20"/>
      <c r="F687" s="20"/>
      <c r="G687" s="20"/>
      <c r="H687" s="1228"/>
      <c r="I687" s="1228"/>
      <c r="J687" s="20"/>
      <c r="K687" s="20"/>
      <c r="L687" s="20"/>
      <c r="M687" s="1222" t="s">
        <v>777</v>
      </c>
      <c r="N687" s="1222"/>
      <c r="O687" s="1015">
        <v>-8.9573085444437459E-4</v>
      </c>
      <c r="P687" s="20"/>
      <c r="Q687" s="20"/>
      <c r="BB687" s="451"/>
    </row>
    <row r="688" s="375" customFormat="true" ht="25.15" customHeight="true" x14ac:dyDescent="0.2">
      <c r="A688" s="451"/>
      <c r="B688" s="451"/>
      <c r="C688" s="1221"/>
      <c r="D688" s="1228"/>
      <c r="E688" s="20"/>
      <c r="F688" s="20"/>
      <c r="G688" s="20"/>
      <c r="H688" s="1228"/>
      <c r="I688" s="1228"/>
      <c r="J688" s="20"/>
      <c r="K688" s="20"/>
      <c r="L688" s="20"/>
      <c r="M688" s="1222" t="s">
        <v>756</v>
      </c>
      <c r="N688" s="1222"/>
      <c r="O688" s="1015">
        <v>1.6743337320937298E-2</v>
      </c>
      <c r="P688" s="20"/>
      <c r="Q688" s="20"/>
      <c r="BB688" s="451"/>
    </row>
    <row r="689" s="375" customFormat="true" ht="25.15" customHeight="true" x14ac:dyDescent="0.2">
      <c r="A689" s="451"/>
      <c r="B689" s="451"/>
      <c r="C689" s="1221"/>
      <c r="D689" s="1228"/>
      <c r="E689" s="20"/>
      <c r="F689" s="20"/>
      <c r="G689" s="20"/>
      <c r="H689" s="1228"/>
      <c r="I689" s="1228"/>
      <c r="J689" s="20"/>
      <c r="K689" s="20"/>
      <c r="L689" s="20"/>
      <c r="M689" s="1222" t="s">
        <v>751</v>
      </c>
      <c r="N689" s="1222"/>
      <c r="O689" s="1015">
        <v>-1.9849426933346695E-2</v>
      </c>
      <c r="P689" s="20"/>
      <c r="Q689" s="20"/>
      <c r="BB689" s="451"/>
    </row>
    <row r="690" s="375" customFormat="true" ht="25.15" customHeight="true" x14ac:dyDescent="0.2">
      <c r="A690" s="451"/>
      <c r="B690" s="451"/>
      <c r="C690" s="1221"/>
      <c r="D690" s="1228"/>
      <c r="E690" s="20"/>
      <c r="F690" s="20"/>
      <c r="G690" s="20"/>
      <c r="H690" s="1228"/>
      <c r="I690" s="1228"/>
      <c r="J690" s="20"/>
      <c r="K690" s="20"/>
      <c r="L690" s="20"/>
      <c r="M690" s="1222" t="s">
        <v>765</v>
      </c>
      <c r="N690" s="1222"/>
      <c r="O690" s="1015">
        <v>-1.2146506282556568E-2</v>
      </c>
      <c r="P690" s="20"/>
      <c r="Q690" s="20"/>
      <c r="BB690" s="451"/>
    </row>
    <row r="691" s="375" customFormat="true" ht="25.15" customHeight="true" x14ac:dyDescent="0.2">
      <c r="A691" s="451"/>
      <c r="B691" s="451"/>
      <c r="C691" s="1221"/>
      <c r="D691" s="1228"/>
      <c r="E691" s="20"/>
      <c r="F691" s="20"/>
      <c r="G691" s="20"/>
      <c r="H691" s="1228"/>
      <c r="I691" s="1228"/>
      <c r="J691" s="20"/>
      <c r="K691" s="20"/>
      <c r="L691" s="20"/>
      <c r="M691" s="1222" t="s">
        <v>775</v>
      </c>
      <c r="N691" s="1222"/>
      <c r="O691" s="1015">
        <v>3.3515658257083792E-3</v>
      </c>
      <c r="P691" s="20"/>
      <c r="Q691" s="20"/>
      <c r="BB691" s="451"/>
    </row>
    <row r="692" s="375" customFormat="true" ht="25.15" customHeight="true" x14ac:dyDescent="0.2">
      <c r="A692" s="451"/>
      <c r="B692" s="451"/>
      <c r="C692" s="1221"/>
      <c r="D692" s="1228"/>
      <c r="E692" s="20"/>
      <c r="F692" s="20"/>
      <c r="G692" s="20"/>
      <c r="H692" s="1228"/>
      <c r="I692" s="1228"/>
      <c r="J692" s="20"/>
      <c r="K692" s="20"/>
      <c r="L692" s="20"/>
      <c r="M692" s="1222" t="s">
        <v>743</v>
      </c>
      <c r="N692" s="1222"/>
      <c r="O692" s="1015">
        <v>-2.8953251869363775E-2</v>
      </c>
      <c r="P692" s="20"/>
      <c r="Q692" s="20"/>
      <c r="BB692" s="451"/>
    </row>
    <row r="693" s="375" customFormat="true" ht="25.15" customHeight="true" x14ac:dyDescent="0.2">
      <c r="A693" s="451"/>
      <c r="B693" s="451"/>
      <c r="C693" s="1221"/>
      <c r="D693" s="1228"/>
      <c r="E693" s="20"/>
      <c r="F693" s="20"/>
      <c r="G693" s="20"/>
      <c r="H693" s="1228"/>
      <c r="I693" s="1228"/>
      <c r="J693" s="20"/>
      <c r="K693" s="20"/>
      <c r="L693" s="20"/>
      <c r="M693" s="1222" t="s">
        <v>757</v>
      </c>
      <c r="N693" s="1222"/>
      <c r="O693" s="1015">
        <v>-1.6309378777469706E-2</v>
      </c>
      <c r="P693" s="20"/>
      <c r="Q693" s="20"/>
      <c r="BB693" s="451"/>
    </row>
    <row r="694" s="375" customFormat="true" ht="25.15" customHeight="true" x14ac:dyDescent="0.2">
      <c r="A694" s="451"/>
      <c r="B694" s="451"/>
      <c r="C694" s="1221"/>
      <c r="D694" s="1228"/>
      <c r="E694" s="20"/>
      <c r="F694" s="20"/>
      <c r="G694" s="20"/>
      <c r="H694" s="1228"/>
      <c r="I694" s="1228"/>
      <c r="J694" s="20"/>
      <c r="K694" s="20"/>
      <c r="L694" s="20"/>
      <c r="M694" s="1222" t="s">
        <v>776</v>
      </c>
      <c r="N694" s="1222"/>
      <c r="O694" s="1015">
        <v>-1.2707134219130422E-3</v>
      </c>
      <c r="P694" s="20"/>
      <c r="Q694" s="20"/>
      <c r="BB694" s="451"/>
    </row>
    <row r="695" s="375" customFormat="true" ht="25.15" customHeight="true" x14ac:dyDescent="0.2">
      <c r="A695" s="451"/>
      <c r="B695" s="451"/>
      <c r="C695" s="1221"/>
      <c r="D695" s="1228"/>
      <c r="E695" s="20"/>
      <c r="F695" s="20"/>
      <c r="G695" s="20"/>
      <c r="H695" s="1228"/>
      <c r="I695" s="1228"/>
      <c r="J695" s="20"/>
      <c r="K695" s="20"/>
      <c r="L695" s="20"/>
      <c r="M695" s="1222" t="s">
        <v>753</v>
      </c>
      <c r="N695" s="1222"/>
      <c r="O695" s="1015">
        <v>-1.8574776142189282E-2</v>
      </c>
      <c r="P695" s="20"/>
      <c r="Q695" s="20"/>
      <c r="BB695" s="451"/>
    </row>
    <row r="696" s="375" customFormat="true" ht="25.15" customHeight="true" x14ac:dyDescent="0.2">
      <c r="A696" s="451"/>
      <c r="B696" s="451"/>
      <c r="C696" s="1221"/>
      <c r="D696" s="1228"/>
      <c r="E696" s="20"/>
      <c r="F696" s="20"/>
      <c r="G696" s="20"/>
      <c r="H696" s="1228"/>
      <c r="I696" s="1228"/>
      <c r="J696" s="20"/>
      <c r="K696" s="20"/>
      <c r="L696" s="20"/>
      <c r="M696" s="1222" t="s">
        <v>774</v>
      </c>
      <c r="N696" s="1222"/>
      <c r="O696" s="1015">
        <v>5.0209674531099023E-3</v>
      </c>
      <c r="P696" s="20"/>
      <c r="Q696" s="20"/>
      <c r="BB696" s="451"/>
    </row>
    <row r="697" s="375" customFormat="true" ht="25.15" customHeight="true" x14ac:dyDescent="0.2">
      <c r="A697" s="451"/>
      <c r="B697" s="451"/>
      <c r="C697" s="1221"/>
      <c r="D697" s="1228"/>
      <c r="E697" s="20"/>
      <c r="F697" s="20"/>
      <c r="G697" s="20"/>
      <c r="H697" s="1228"/>
      <c r="I697" s="1228"/>
      <c r="J697" s="20"/>
      <c r="K697" s="20"/>
      <c r="L697" s="20"/>
      <c r="M697" s="1222" t="s">
        <v>771</v>
      </c>
      <c r="N697" s="1222"/>
      <c r="O697" s="1015">
        <v>8.6397925992820722E-3</v>
      </c>
      <c r="P697" s="20"/>
      <c r="Q697" s="20"/>
      <c r="BB697" s="451"/>
    </row>
    <row r="698" s="375" customFormat="true" ht="25.15" customHeight="true" x14ac:dyDescent="0.2">
      <c r="A698" s="451"/>
      <c r="B698" s="451"/>
      <c r="C698" s="1221"/>
      <c r="D698" s="1228"/>
      <c r="E698" s="20"/>
      <c r="F698" s="20"/>
      <c r="G698" s="20"/>
      <c r="H698" s="1228"/>
      <c r="I698" s="1228"/>
      <c r="J698" s="20"/>
      <c r="K698" s="20"/>
      <c r="L698" s="20"/>
      <c r="M698" s="1222" t="s">
        <v>740</v>
      </c>
      <c r="N698" s="1222"/>
      <c r="O698" s="1015">
        <v>-3.5165750342411914E-2</v>
      </c>
      <c r="P698" s="20"/>
      <c r="Q698" s="20"/>
      <c r="BB698" s="451"/>
    </row>
    <row r="699" s="375" customFormat="true" ht="25.15" customHeight="true" x14ac:dyDescent="0.2">
      <c r="A699" s="451"/>
      <c r="B699" s="451"/>
      <c r="C699" s="1221"/>
      <c r="D699" s="1228"/>
      <c r="E699" s="20"/>
      <c r="F699" s="20"/>
      <c r="G699" s="20"/>
      <c r="H699" s="1228"/>
      <c r="I699" s="1228"/>
      <c r="J699" s="20"/>
      <c r="K699" s="20"/>
      <c r="L699" s="20"/>
      <c r="M699" s="1222" t="s">
        <v>772</v>
      </c>
      <c r="N699" s="1222"/>
      <c r="O699" s="1015">
        <v>7.8037830934164013E-3</v>
      </c>
      <c r="P699" s="20"/>
      <c r="Q699" s="20"/>
      <c r="BB699" s="451"/>
    </row>
    <row r="700" s="375" customFormat="true" ht="25.15" customHeight="true" x14ac:dyDescent="0.2">
      <c r="A700" s="451"/>
      <c r="B700" s="451"/>
      <c r="C700" s="1221"/>
      <c r="D700" s="1228"/>
      <c r="E700" s="20"/>
      <c r="F700" s="20"/>
      <c r="G700" s="20"/>
      <c r="H700" s="1228"/>
      <c r="I700" s="1228"/>
      <c r="J700" s="20"/>
      <c r="K700" s="20"/>
      <c r="L700" s="20"/>
      <c r="M700" s="1222" t="s">
        <v>748</v>
      </c>
      <c r="N700" s="1222"/>
      <c r="O700" s="1022">
        <v>2.014929043234007E-2</v>
      </c>
      <c r="P700" s="20"/>
      <c r="Q700" s="20"/>
      <c r="BB700" s="451"/>
    </row>
    <row r="701" s="375" customFormat="true" ht="25.15" customHeight="true" x14ac:dyDescent="0.2">
      <c r="A701" s="451"/>
      <c r="B701" s="451"/>
      <c r="C701" s="1221"/>
      <c r="D701" s="1228"/>
      <c r="E701" s="20"/>
      <c r="F701" s="20"/>
      <c r="G701" s="20"/>
      <c r="H701" s="1228"/>
      <c r="I701" s="1228"/>
      <c r="J701" s="20"/>
      <c r="K701" s="20"/>
      <c r="L701" s="20"/>
      <c r="M701" s="1228"/>
      <c r="N701" s="1228"/>
      <c r="O701" s="20"/>
      <c r="P701" s="20"/>
      <c r="Q701" s="20"/>
      <c r="BB701" s="451"/>
    </row>
    <row r="702" s="375" customFormat="true" ht="25.15" customHeight="true" x14ac:dyDescent="0.2">
      <c r="A702" s="451"/>
      <c r="B702" s="451"/>
      <c r="C702" s="1221"/>
      <c r="D702" s="1228"/>
      <c r="E702" s="20"/>
      <c r="F702" s="20"/>
      <c r="G702" s="20"/>
      <c r="H702" s="1228"/>
      <c r="I702" s="1228"/>
      <c r="J702" s="20"/>
      <c r="K702" s="20"/>
      <c r="L702" s="20"/>
      <c r="M702" s="1228"/>
      <c r="N702" s="1228"/>
      <c r="O702" s="20"/>
      <c r="P702" s="20"/>
      <c r="Q702" s="20"/>
      <c r="BB702" s="451"/>
    </row>
    <row r="703" s="375" customFormat="true" ht="25.15" customHeight="true" x14ac:dyDescent="0.2">
      <c r="A703" s="451"/>
      <c r="B703" s="451"/>
      <c r="C703" s="1221"/>
      <c r="D703" s="1228"/>
      <c r="E703" s="20"/>
      <c r="F703" s="20"/>
      <c r="G703" s="20"/>
      <c r="H703" s="1228"/>
      <c r="I703" s="1228"/>
      <c r="J703" s="20"/>
      <c r="K703" s="20"/>
      <c r="L703" s="20"/>
      <c r="M703" s="1222" t="s">
        <v>256</v>
      </c>
      <c r="N703" s="1222"/>
      <c r="O703" s="1222"/>
      <c r="P703" s="20"/>
      <c r="Q703" s="20"/>
      <c r="BB703" s="451"/>
    </row>
    <row r="704" s="375" customFormat="true" ht="25.15" customHeight="true" x14ac:dyDescent="0.2">
      <c r="A704" s="451"/>
      <c r="B704" s="451"/>
      <c r="C704" s="1221"/>
      <c r="D704" s="1228"/>
      <c r="E704" s="20"/>
      <c r="F704" s="20"/>
      <c r="G704" s="20"/>
      <c r="H704" s="1228"/>
      <c r="I704" s="1228"/>
      <c r="J704" s="20"/>
      <c r="K704" s="20"/>
      <c r="L704" s="20"/>
      <c r="M704" s="1222" t="s">
        <v>212</v>
      </c>
      <c r="N704" s="1222"/>
      <c r="O704" s="1048" t="s">
        <v>213</v>
      </c>
      <c r="P704" s="20"/>
      <c r="Q704" s="20"/>
      <c r="BB704" s="451"/>
    </row>
    <row r="705" s="375" customFormat="true" ht="25.15" customHeight="true" x14ac:dyDescent="0.2">
      <c r="A705" s="451"/>
      <c r="B705" s="451"/>
      <c r="C705" s="1221"/>
      <c r="D705" s="1228"/>
      <c r="E705" s="20"/>
      <c r="F705" s="20"/>
      <c r="G705" s="20"/>
      <c r="H705" s="1228"/>
      <c r="I705" s="1228"/>
      <c r="J705" s="20"/>
      <c r="K705" s="20"/>
      <c r="L705" s="20"/>
      <c r="M705" s="1222" t="s">
        <v>213</v>
      </c>
      <c r="N705" s="1222"/>
      <c r="O705" s="1049">
        <v>1.0000000000000002</v>
      </c>
      <c r="P705" s="20"/>
      <c r="Q705" s="20"/>
      <c r="BB705" s="451"/>
    </row>
    <row r="706" s="375" customFormat="true" ht="25.15" customHeight="true" x14ac:dyDescent="0.2">
      <c r="A706" s="451"/>
      <c r="B706" s="451"/>
      <c r="C706" s="1221"/>
      <c r="D706" s="1228"/>
      <c r="E706" s="20"/>
      <c r="F706" s="20"/>
      <c r="G706" s="20"/>
      <c r="H706" s="1228"/>
      <c r="I706" s="1228"/>
      <c r="J706" s="20"/>
      <c r="K706" s="20"/>
      <c r="L706" s="20"/>
      <c r="M706" s="1228"/>
      <c r="N706" s="1228"/>
      <c r="O706" s="20"/>
      <c r="P706" s="20"/>
      <c r="Q706" s="20"/>
      <c r="BB706" s="451"/>
    </row>
    <row r="707" s="375" customFormat="true" ht="25.15" customHeight="true" x14ac:dyDescent="0.2">
      <c r="A707" s="451"/>
      <c r="B707" s="451"/>
      <c r="C707" s="1221"/>
      <c r="D707" s="1228"/>
      <c r="E707" s="20"/>
      <c r="F707" s="20"/>
      <c r="G707" s="20"/>
      <c r="H707" s="1228"/>
      <c r="I707" s="1228"/>
      <c r="J707" s="20"/>
      <c r="K707" s="20"/>
      <c r="L707" s="20"/>
      <c r="M707" s="1228"/>
      <c r="N707" s="1228"/>
      <c r="O707" s="20"/>
      <c r="P707" s="20"/>
      <c r="Q707" s="20"/>
      <c r="BB707" s="451"/>
    </row>
    <row r="708" s="375" customFormat="true" ht="25.15" customHeight="true" x14ac:dyDescent="0.2">
      <c r="A708" s="451"/>
      <c r="B708" s="451"/>
      <c r="C708" s="1221"/>
      <c r="D708" s="1228"/>
      <c r="E708" s="20"/>
      <c r="F708" s="20"/>
      <c r="G708" s="20"/>
      <c r="H708" s="1228"/>
      <c r="I708" s="1228"/>
      <c r="J708" s="20"/>
      <c r="K708" s="20"/>
      <c r="L708" s="20"/>
      <c r="M708" s="1228"/>
      <c r="N708" s="1228"/>
      <c r="O708" s="20"/>
      <c r="P708" s="20"/>
      <c r="Q708" s="20"/>
      <c r="BB708" s="451"/>
    </row>
    <row r="709" s="375" customFormat="true" ht="25.15" customHeight="true" x14ac:dyDescent="0.2">
      <c r="A709" s="451"/>
      <c r="B709" s="451"/>
      <c r="C709" s="1221"/>
      <c r="D709" s="1228"/>
      <c r="E709" s="20"/>
      <c r="F709" s="20"/>
      <c r="G709" s="20"/>
      <c r="H709" s="1228"/>
      <c r="I709" s="1228"/>
      <c r="J709" s="20"/>
      <c r="K709" s="20"/>
      <c r="L709" s="20"/>
      <c r="M709" s="1228"/>
      <c r="N709" s="1228"/>
      <c r="O709" s="20"/>
      <c r="P709" s="20"/>
      <c r="Q709" s="20"/>
      <c r="BB709" s="451"/>
    </row>
    <row r="710" s="375" customFormat="true" ht="25.15" customHeight="true" x14ac:dyDescent="0.2">
      <c r="A710" s="451"/>
      <c r="B710" s="451"/>
      <c r="C710" s="1221"/>
      <c r="D710" s="1228"/>
      <c r="E710" s="20"/>
      <c r="F710" s="20"/>
      <c r="G710" s="20"/>
      <c r="H710" s="1228"/>
      <c r="I710" s="1228"/>
      <c r="J710" s="20"/>
      <c r="K710" s="20"/>
      <c r="L710" s="20"/>
      <c r="M710" s="1228"/>
      <c r="N710" s="1228"/>
      <c r="O710" s="20"/>
      <c r="P710" s="20"/>
      <c r="Q710" s="20"/>
      <c r="BB710" s="451"/>
    </row>
    <row r="711" s="375" customFormat="true" ht="25.15" customHeight="true" x14ac:dyDescent="0.2">
      <c r="A711" s="451"/>
      <c r="B711" s="451"/>
      <c r="C711" s="1221"/>
      <c r="D711" s="1228"/>
      <c r="E711" s="20"/>
      <c r="F711" s="20"/>
      <c r="G711" s="20"/>
      <c r="H711" s="1228"/>
      <c r="I711" s="1228"/>
      <c r="J711" s="20"/>
      <c r="K711" s="20"/>
      <c r="L711" s="20"/>
      <c r="M711" s="1228"/>
      <c r="N711" s="1228"/>
      <c r="O711" s="20"/>
      <c r="P711" s="20"/>
      <c r="Q711" s="20"/>
      <c r="BB711" s="451"/>
    </row>
    <row r="712" s="375" customFormat="true" ht="25.15" customHeight="true" x14ac:dyDescent="0.2">
      <c r="A712" s="451"/>
      <c r="B712" s="451"/>
      <c r="C712" s="1221"/>
      <c r="D712" s="1228"/>
      <c r="E712" s="20"/>
      <c r="F712" s="20"/>
      <c r="G712" s="20"/>
      <c r="H712" s="1228"/>
      <c r="I712" s="1228"/>
      <c r="J712" s="20"/>
      <c r="K712" s="20"/>
      <c r="L712" s="20"/>
      <c r="M712" s="1228"/>
      <c r="N712" s="1228"/>
      <c r="O712" s="20"/>
      <c r="P712" s="20"/>
      <c r="Q712" s="20"/>
      <c r="BB712" s="451"/>
    </row>
    <row r="713" s="375" customFormat="true" ht="25.15" customHeight="true" x14ac:dyDescent="0.2">
      <c r="A713" s="451"/>
      <c r="B713" s="451"/>
      <c r="C713" s="1221"/>
      <c r="D713" s="1228"/>
      <c r="E713" s="20"/>
      <c r="F713" s="20"/>
      <c r="G713" s="20"/>
      <c r="H713" s="1228"/>
      <c r="I713" s="1228"/>
      <c r="J713" s="20"/>
      <c r="K713" s="20"/>
      <c r="L713" s="20"/>
      <c r="M713" s="1228"/>
      <c r="N713" s="1228"/>
      <c r="O713" s="20"/>
      <c r="P713" s="20"/>
      <c r="Q713" s="20"/>
      <c r="BB713" s="451"/>
    </row>
    <row r="714" s="375" customFormat="true" ht="25.15" customHeight="true" x14ac:dyDescent="0.2">
      <c r="A714" s="451"/>
      <c r="B714" s="451"/>
      <c r="C714" s="1221"/>
      <c r="D714" s="1228"/>
      <c r="E714" s="20"/>
      <c r="F714" s="20"/>
      <c r="G714" s="20"/>
      <c r="H714" s="1228"/>
      <c r="I714" s="1228"/>
      <c r="J714" s="20"/>
      <c r="K714" s="20"/>
      <c r="L714" s="20"/>
      <c r="M714" s="1228"/>
      <c r="N714" s="1228"/>
      <c r="O714" s="20"/>
      <c r="P714" s="20"/>
      <c r="Q714" s="20"/>
      <c r="BB714" s="451"/>
    </row>
    <row r="715" s="375" customFormat="true" ht="25.15" customHeight="true" x14ac:dyDescent="0.2">
      <c r="A715" s="451"/>
      <c r="B715" s="451"/>
      <c r="C715" s="1221"/>
      <c r="D715" s="1228"/>
      <c r="E715" s="20"/>
      <c r="F715" s="20"/>
      <c r="G715" s="20"/>
      <c r="H715" s="1228"/>
      <c r="I715" s="1228"/>
      <c r="J715" s="20"/>
      <c r="K715" s="20"/>
      <c r="L715" s="20"/>
      <c r="M715" s="1228"/>
      <c r="N715" s="1228"/>
      <c r="O715" s="20"/>
      <c r="P715" s="20"/>
      <c r="Q715" s="20"/>
      <c r="BB715" s="451"/>
    </row>
    <row r="716" s="375" customFormat="true" ht="25.15" customHeight="true" x14ac:dyDescent="0.2">
      <c r="A716" s="451"/>
      <c r="B716" s="451"/>
      <c r="C716" s="1221"/>
      <c r="D716" s="1228"/>
      <c r="E716" s="20"/>
      <c r="F716" s="20"/>
      <c r="G716" s="20"/>
      <c r="H716" s="1228"/>
      <c r="I716" s="1228"/>
      <c r="J716" s="20"/>
      <c r="K716" s="20"/>
      <c r="L716" s="20"/>
      <c r="M716" s="1228"/>
      <c r="N716" s="1228"/>
      <c r="O716" s="20"/>
      <c r="P716" s="20"/>
      <c r="Q716" s="20"/>
      <c r="BB716" s="451"/>
    </row>
    <row r="717" s="375" customFormat="true" ht="25.15" customHeight="true" x14ac:dyDescent="0.2">
      <c r="A717" s="451"/>
      <c r="B717" s="451"/>
      <c r="C717" s="1221"/>
      <c r="D717" s="1228"/>
      <c r="E717" s="20"/>
      <c r="F717" s="20"/>
      <c r="G717" s="20"/>
      <c r="H717" s="1228"/>
      <c r="I717" s="1228"/>
      <c r="J717" s="20"/>
      <c r="K717" s="20"/>
      <c r="L717" s="20"/>
      <c r="M717" s="1228"/>
      <c r="N717" s="1228"/>
      <c r="O717" s="20"/>
      <c r="P717" s="20"/>
      <c r="Q717" s="20"/>
      <c r="BB717" s="451"/>
    </row>
    <row r="718" s="375" customFormat="true" ht="25.15" customHeight="true" x14ac:dyDescent="0.2">
      <c r="A718" s="451"/>
      <c r="B718" s="451"/>
      <c r="C718" s="1221"/>
      <c r="D718" s="1228"/>
      <c r="E718" s="20"/>
      <c r="F718" s="20"/>
      <c r="G718" s="20"/>
      <c r="H718" s="1228"/>
      <c r="I718" s="1228"/>
      <c r="J718" s="20"/>
      <c r="K718" s="20"/>
      <c r="L718" s="20"/>
      <c r="M718" s="1228"/>
      <c r="N718" s="1228"/>
      <c r="O718" s="20"/>
      <c r="P718" s="20"/>
      <c r="Q718" s="20"/>
      <c r="BB718" s="451"/>
    </row>
    <row r="719" s="375" customFormat="true" ht="25.15" customHeight="true" x14ac:dyDescent="0.2">
      <c r="A719" s="451"/>
      <c r="B719" s="451"/>
      <c r="C719" s="1221"/>
      <c r="D719" s="1228"/>
      <c r="E719" s="20"/>
      <c r="F719" s="20"/>
      <c r="G719" s="20"/>
      <c r="H719" s="1228"/>
      <c r="I719" s="1228"/>
      <c r="J719" s="20"/>
      <c r="K719" s="20"/>
      <c r="L719" s="20"/>
      <c r="M719" s="1228"/>
      <c r="N719" s="1228"/>
      <c r="O719" s="20"/>
      <c r="P719" s="20"/>
      <c r="Q719" s="20"/>
      <c r="BB719" s="451"/>
    </row>
    <row r="720" s="375" customFormat="true" ht="25.15" customHeight="true" x14ac:dyDescent="0.2">
      <c r="A720" s="451"/>
      <c r="B720" s="451"/>
      <c r="C720" s="1221"/>
      <c r="D720" s="1228"/>
      <c r="E720" s="20"/>
      <c r="F720" s="20"/>
      <c r="G720" s="20"/>
      <c r="H720" s="1228"/>
      <c r="I720" s="1228"/>
      <c r="J720" s="20"/>
      <c r="K720" s="20"/>
      <c r="L720" s="20"/>
      <c r="M720" s="1228"/>
      <c r="N720" s="1228"/>
      <c r="O720" s="20"/>
      <c r="P720" s="20"/>
      <c r="Q720" s="20"/>
      <c r="BB720" s="451"/>
    </row>
    <row r="721" s="375" customFormat="true" ht="25.15" customHeight="true" x14ac:dyDescent="0.2">
      <c r="A721" s="451"/>
      <c r="B721" s="451"/>
      <c r="C721" s="1221"/>
      <c r="D721" s="1228"/>
      <c r="E721" s="20"/>
      <c r="F721" s="20"/>
      <c r="G721" s="20"/>
      <c r="H721" s="1228"/>
      <c r="I721" s="1228"/>
      <c r="J721" s="20"/>
      <c r="K721" s="20"/>
      <c r="L721" s="20"/>
      <c r="M721" s="1228"/>
      <c r="N721" s="1228"/>
      <c r="O721" s="20"/>
      <c r="P721" s="20"/>
      <c r="Q721" s="20"/>
      <c r="BB721" s="451"/>
    </row>
    <row r="722" s="375" customFormat="true" ht="25.15" customHeight="true" x14ac:dyDescent="0.2">
      <c r="A722" s="451"/>
      <c r="B722" s="451"/>
      <c r="C722" s="1221"/>
      <c r="D722" s="1228"/>
      <c r="E722" s="20"/>
      <c r="F722" s="20"/>
      <c r="G722" s="20"/>
      <c r="H722" s="1228"/>
      <c r="I722" s="1228"/>
      <c r="J722" s="20"/>
      <c r="K722" s="20"/>
      <c r="L722" s="20"/>
      <c r="M722" s="1228"/>
      <c r="N722" s="1228"/>
      <c r="O722" s="20"/>
      <c r="P722" s="20"/>
      <c r="Q722" s="20"/>
      <c r="BB722" s="451"/>
    </row>
    <row r="723" s="375" customFormat="true" ht="25.15" customHeight="true" x14ac:dyDescent="0.2">
      <c r="A723" s="451"/>
      <c r="B723" s="451"/>
      <c r="C723" s="1221"/>
      <c r="D723" s="1228"/>
      <c r="E723" s="20"/>
      <c r="F723" s="20"/>
      <c r="G723" s="20"/>
      <c r="H723" s="1228"/>
      <c r="I723" s="1228"/>
      <c r="J723" s="20"/>
      <c r="K723" s="20"/>
      <c r="L723" s="20"/>
      <c r="M723" s="1228"/>
      <c r="N723" s="1228"/>
      <c r="O723" s="20"/>
      <c r="P723" s="20"/>
      <c r="Q723" s="20"/>
      <c r="BB723" s="451"/>
    </row>
    <row r="724" s="375" customFormat="true" ht="25.15" customHeight="true" x14ac:dyDescent="0.2">
      <c r="A724" s="451"/>
      <c r="B724" s="451"/>
      <c r="C724" s="1221"/>
      <c r="D724" s="1228"/>
      <c r="E724" s="20"/>
      <c r="F724" s="20"/>
      <c r="G724" s="20"/>
      <c r="H724" s="1228"/>
      <c r="I724" s="1228"/>
      <c r="J724" s="20"/>
      <c r="K724" s="20"/>
      <c r="L724" s="20"/>
      <c r="M724" s="1228"/>
      <c r="N724" s="1228"/>
      <c r="O724" s="20"/>
      <c r="P724" s="20"/>
      <c r="Q724" s="20"/>
      <c r="BB724" s="451"/>
    </row>
    <row r="725" s="375" customFormat="true" ht="25.15" customHeight="true" x14ac:dyDescent="0.2">
      <c r="A725" s="451"/>
      <c r="B725" s="451"/>
      <c r="C725" s="1221"/>
      <c r="D725" s="1228"/>
      <c r="E725" s="20"/>
      <c r="F725" s="20"/>
      <c r="G725" s="20"/>
      <c r="H725" s="1228"/>
      <c r="I725" s="1228"/>
      <c r="J725" s="20"/>
      <c r="K725" s="20"/>
      <c r="L725" s="20"/>
      <c r="M725" s="1228"/>
      <c r="N725" s="1228"/>
      <c r="O725" s="20"/>
      <c r="P725" s="20"/>
      <c r="Q725" s="20"/>
      <c r="BB725" s="451"/>
    </row>
    <row r="726" s="375" customFormat="true" ht="25.15" customHeight="true" x14ac:dyDescent="0.2">
      <c r="A726" s="451"/>
      <c r="B726" s="451"/>
      <c r="C726" s="1221"/>
      <c r="D726" s="1228"/>
      <c r="E726" s="20"/>
      <c r="F726" s="20"/>
      <c r="G726" s="20"/>
      <c r="H726" s="1228"/>
      <c r="I726" s="1228"/>
      <c r="J726" s="20"/>
      <c r="K726" s="20"/>
      <c r="L726" s="20"/>
      <c r="M726" s="1228"/>
      <c r="N726" s="1228"/>
      <c r="O726" s="20"/>
      <c r="P726" s="20"/>
      <c r="Q726" s="20"/>
      <c r="BB726" s="451"/>
    </row>
    <row r="727" s="375" customFormat="true" ht="25.15" customHeight="true" x14ac:dyDescent="0.2">
      <c r="A727" s="451"/>
      <c r="B727" s="451"/>
      <c r="C727" s="1221"/>
      <c r="D727" s="1228"/>
      <c r="E727" s="20"/>
      <c r="F727" s="20"/>
      <c r="G727" s="20"/>
      <c r="H727" s="1228"/>
      <c r="I727" s="1228"/>
      <c r="J727" s="20"/>
      <c r="K727" s="20"/>
      <c r="L727" s="20"/>
      <c r="M727" s="1228"/>
      <c r="N727" s="1228"/>
      <c r="O727" s="20"/>
      <c r="P727" s="20"/>
      <c r="Q727" s="20"/>
      <c r="BB727" s="451"/>
    </row>
    <row r="728" s="375" customFormat="true" ht="25.15" customHeight="true" x14ac:dyDescent="0.2">
      <c r="A728" s="451"/>
      <c r="B728" s="451"/>
      <c r="C728" s="1221"/>
      <c r="D728" s="1228"/>
      <c r="E728" s="20"/>
      <c r="F728" s="20"/>
      <c r="G728" s="20"/>
      <c r="H728" s="1228"/>
      <c r="I728" s="1228"/>
      <c r="J728" s="20"/>
      <c r="K728" s="20"/>
      <c r="L728" s="20"/>
      <c r="M728" s="1228"/>
      <c r="N728" s="1228"/>
      <c r="O728" s="20"/>
      <c r="P728" s="20"/>
      <c r="Q728" s="20"/>
      <c r="BB728" s="451"/>
    </row>
    <row r="729" s="375" customFormat="true" ht="25.15" customHeight="true" x14ac:dyDescent="0.2">
      <c r="A729" s="451"/>
      <c r="B729" s="451"/>
      <c r="C729" s="1221"/>
      <c r="D729" s="1228"/>
      <c r="E729" s="20"/>
      <c r="F729" s="20"/>
      <c r="G729" s="20"/>
      <c r="H729" s="1228"/>
      <c r="I729" s="1228"/>
      <c r="J729" s="20"/>
      <c r="K729" s="20"/>
      <c r="L729" s="20"/>
      <c r="M729" s="1228"/>
      <c r="N729" s="1228"/>
      <c r="O729" s="20"/>
      <c r="P729" s="20"/>
      <c r="Q729" s="20"/>
      <c r="BB729" s="451"/>
    </row>
    <row r="730" s="375" customFormat="true" ht="25.15" customHeight="true" x14ac:dyDescent="0.2">
      <c r="A730" s="451"/>
      <c r="B730" s="451"/>
      <c r="C730" s="1221"/>
      <c r="D730" s="1228"/>
      <c r="E730" s="20"/>
      <c r="F730" s="20"/>
      <c r="G730" s="20"/>
      <c r="H730" s="1228"/>
      <c r="I730" s="1228"/>
      <c r="J730" s="20"/>
      <c r="K730" s="20"/>
      <c r="L730" s="20"/>
      <c r="M730" s="1228"/>
      <c r="N730" s="1228"/>
      <c r="O730" s="20"/>
      <c r="P730" s="20"/>
      <c r="Q730" s="20"/>
      <c r="BB730" s="451"/>
    </row>
    <row r="731" s="375" customFormat="true" ht="25.15" customHeight="true" x14ac:dyDescent="0.2">
      <c r="A731" s="451"/>
      <c r="B731" s="451"/>
      <c r="C731" s="1221"/>
      <c r="D731" s="1228"/>
      <c r="E731" s="20"/>
      <c r="F731" s="20"/>
      <c r="G731" s="20"/>
      <c r="H731" s="1228"/>
      <c r="I731" s="1228"/>
      <c r="J731" s="20"/>
      <c r="K731" s="20"/>
      <c r="L731" s="20"/>
      <c r="M731" s="1228"/>
      <c r="N731" s="1228"/>
      <c r="O731" s="20"/>
      <c r="P731" s="20"/>
      <c r="Q731" s="20"/>
      <c r="BB731" s="451"/>
    </row>
    <row r="732" s="375" customFormat="true" ht="25.15" customHeight="true" x14ac:dyDescent="0.2">
      <c r="A732" s="451"/>
      <c r="B732" s="451"/>
      <c r="C732" s="1221"/>
      <c r="D732" s="1228"/>
      <c r="E732" s="20"/>
      <c r="F732" s="20"/>
      <c r="G732" s="20"/>
      <c r="H732" s="1228"/>
      <c r="I732" s="1228"/>
      <c r="J732" s="20"/>
      <c r="K732" s="20"/>
      <c r="L732" s="20"/>
      <c r="M732" s="1228"/>
      <c r="N732" s="1228"/>
      <c r="O732" s="20"/>
      <c r="P732" s="20"/>
      <c r="Q732" s="20"/>
      <c r="BB732" s="451"/>
    </row>
    <row r="733" s="375" customFormat="true" ht="25.15" customHeight="true" x14ac:dyDescent="0.2">
      <c r="A733" s="451"/>
      <c r="B733" s="451"/>
      <c r="C733" s="1221"/>
      <c r="D733" s="1228"/>
      <c r="E733" s="20"/>
      <c r="F733" s="20"/>
      <c r="G733" s="20"/>
      <c r="H733" s="1228"/>
      <c r="I733" s="1228"/>
      <c r="J733" s="20"/>
      <c r="K733" s="20"/>
      <c r="L733" s="20"/>
      <c r="M733" s="1228"/>
      <c r="N733" s="1228"/>
      <c r="O733" s="20"/>
      <c r="P733" s="20"/>
      <c r="Q733" s="20"/>
      <c r="BB733" s="451"/>
    </row>
    <row r="734" s="375" customFormat="true" ht="25.15" customHeight="true" x14ac:dyDescent="0.2">
      <c r="A734" s="451"/>
      <c r="B734" s="451"/>
      <c r="C734" s="1221"/>
      <c r="D734" s="1228"/>
      <c r="E734" s="20"/>
      <c r="F734" s="20"/>
      <c r="G734" s="20"/>
      <c r="H734" s="1228"/>
      <c r="I734" s="1228"/>
      <c r="J734" s="20"/>
      <c r="K734" s="20"/>
      <c r="L734" s="20"/>
      <c r="M734" s="1228"/>
      <c r="N734" s="1228"/>
      <c r="O734" s="20"/>
      <c r="P734" s="20"/>
      <c r="Q734" s="20"/>
      <c r="BB734" s="451"/>
    </row>
    <row r="735" s="375" customFormat="true" ht="25.15" customHeight="true" x14ac:dyDescent="0.2">
      <c r="A735" s="451"/>
      <c r="B735" s="451"/>
      <c r="C735" s="1221"/>
      <c r="D735" s="1228"/>
      <c r="E735" s="20"/>
      <c r="F735" s="20"/>
      <c r="G735" s="20"/>
      <c r="H735" s="1228"/>
      <c r="I735" s="1228"/>
      <c r="J735" s="20"/>
      <c r="K735" s="20"/>
      <c r="L735" s="20"/>
      <c r="M735" s="1228"/>
      <c r="N735" s="1228"/>
      <c r="O735" s="20"/>
      <c r="P735" s="20"/>
      <c r="Q735" s="20"/>
      <c r="BB735" s="451"/>
    </row>
    <row r="736" s="375" customFormat="true" ht="25.15" customHeight="true" x14ac:dyDescent="0.2">
      <c r="A736" s="451"/>
      <c r="B736" s="451"/>
      <c r="C736" s="1221"/>
      <c r="D736" s="1228"/>
      <c r="E736" s="20"/>
      <c r="F736" s="20"/>
      <c r="G736" s="20"/>
      <c r="H736" s="1228"/>
      <c r="I736" s="1228"/>
      <c r="J736" s="20"/>
      <c r="K736" s="20"/>
      <c r="L736" s="20"/>
      <c r="M736" s="1228"/>
      <c r="N736" s="1228"/>
      <c r="O736" s="20"/>
      <c r="P736" s="20"/>
      <c r="Q736" s="20"/>
      <c r="BB736" s="451"/>
    </row>
    <row r="737" s="375" customFormat="true" ht="25.15" customHeight="true" x14ac:dyDescent="0.2">
      <c r="A737" s="451"/>
      <c r="B737" s="451"/>
      <c r="C737" s="1221"/>
      <c r="D737" s="1228"/>
      <c r="E737" s="20"/>
      <c r="F737" s="20"/>
      <c r="G737" s="20"/>
      <c r="H737" s="1228"/>
      <c r="I737" s="1228"/>
      <c r="J737" s="20"/>
      <c r="K737" s="20"/>
      <c r="L737" s="20"/>
      <c r="M737" s="1228"/>
      <c r="N737" s="1228"/>
      <c r="O737" s="20"/>
      <c r="P737" s="20"/>
      <c r="Q737" s="20"/>
      <c r="BB737" s="451"/>
    </row>
    <row r="738" s="375" customFormat="true" ht="25.15" customHeight="true" x14ac:dyDescent="0.2">
      <c r="A738" s="451"/>
      <c r="B738" s="451"/>
      <c r="C738" s="1221"/>
      <c r="D738" s="1228"/>
      <c r="E738" s="20"/>
      <c r="F738" s="20"/>
      <c r="G738" s="20"/>
      <c r="H738" s="1228"/>
      <c r="I738" s="1228"/>
      <c r="J738" s="20"/>
      <c r="K738" s="20"/>
      <c r="L738" s="20"/>
      <c r="M738" s="1228"/>
      <c r="N738" s="1228"/>
      <c r="O738" s="20"/>
      <c r="P738" s="20"/>
      <c r="Q738" s="20"/>
      <c r="BB738" s="451"/>
    </row>
    <row r="739" s="375" customFormat="true" ht="25.15" customHeight="true" x14ac:dyDescent="0.2">
      <c r="A739" s="451"/>
      <c r="B739" s="451"/>
      <c r="C739" s="1221"/>
      <c r="D739" s="1228"/>
      <c r="E739" s="20"/>
      <c r="F739" s="20"/>
      <c r="G739" s="20"/>
      <c r="H739" s="1228"/>
      <c r="I739" s="1228"/>
      <c r="J739" s="20"/>
      <c r="K739" s="20"/>
      <c r="L739" s="20"/>
      <c r="M739" s="1228"/>
      <c r="N739" s="1228"/>
      <c r="O739" s="20"/>
      <c r="P739" s="20"/>
      <c r="Q739" s="20"/>
      <c r="BB739" s="451"/>
    </row>
    <row r="740" s="375" customFormat="true" ht="25.15" customHeight="true" x14ac:dyDescent="0.2">
      <c r="A740" s="451"/>
      <c r="B740" s="451"/>
      <c r="C740" s="1221"/>
      <c r="D740" s="1228"/>
      <c r="E740" s="20"/>
      <c r="F740" s="20"/>
      <c r="G740" s="20"/>
      <c r="H740" s="1228"/>
      <c r="I740" s="1228"/>
      <c r="J740" s="20"/>
      <c r="K740" s="20"/>
      <c r="L740" s="20"/>
      <c r="M740" s="1228"/>
      <c r="N740" s="1228"/>
      <c r="O740" s="20"/>
      <c r="P740" s="20"/>
      <c r="Q740" s="20"/>
      <c r="BB740" s="451"/>
    </row>
    <row r="741" s="375" customFormat="true" ht="25.15" customHeight="true" x14ac:dyDescent="0.2">
      <c r="A741" s="451"/>
      <c r="B741" s="451"/>
      <c r="C741" s="1221"/>
      <c r="D741" s="1228"/>
      <c r="E741" s="20"/>
      <c r="F741" s="20"/>
      <c r="G741" s="20"/>
      <c r="H741" s="1228"/>
      <c r="I741" s="1228"/>
      <c r="J741" s="20"/>
      <c r="K741" s="20"/>
      <c r="L741" s="20"/>
      <c r="M741" s="1228"/>
      <c r="N741" s="1228"/>
      <c r="O741" s="20"/>
      <c r="P741" s="20"/>
      <c r="Q741" s="20"/>
      <c r="BB741" s="451"/>
    </row>
    <row r="742" s="375" customFormat="true" ht="25.15" customHeight="true" x14ac:dyDescent="0.2">
      <c r="A742" s="451"/>
      <c r="B742" s="451"/>
      <c r="C742" s="1221"/>
      <c r="D742" s="1228"/>
      <c r="E742" s="20"/>
      <c r="F742" s="20"/>
      <c r="G742" s="20"/>
      <c r="H742" s="1228"/>
      <c r="I742" s="1228"/>
      <c r="J742" s="20"/>
      <c r="K742" s="20"/>
      <c r="L742" s="20"/>
      <c r="M742" s="1228"/>
      <c r="N742" s="1228"/>
      <c r="O742" s="20"/>
      <c r="P742" s="20"/>
      <c r="Q742" s="20"/>
      <c r="BB742" s="451"/>
    </row>
    <row r="743" s="375" customFormat="true" ht="25.15" customHeight="true" x14ac:dyDescent="0.2">
      <c r="A743" s="451"/>
      <c r="B743" s="451"/>
      <c r="C743" s="1221"/>
      <c r="D743" s="1228"/>
      <c r="E743" s="20"/>
      <c r="F743" s="20"/>
      <c r="G743" s="20"/>
      <c r="H743" s="1228"/>
      <c r="I743" s="1228"/>
      <c r="J743" s="20"/>
      <c r="K743" s="20"/>
      <c r="L743" s="20"/>
      <c r="M743" s="1228"/>
      <c r="N743" s="1228"/>
      <c r="O743" s="20"/>
      <c r="P743" s="20"/>
      <c r="Q743" s="20"/>
      <c r="BB743" s="451"/>
    </row>
    <row r="744" s="375" customFormat="true" ht="25.15" customHeight="true" x14ac:dyDescent="0.2">
      <c r="A744" s="451"/>
      <c r="B744" s="451"/>
      <c r="C744" s="1221"/>
      <c r="D744" s="1228"/>
      <c r="E744" s="20"/>
      <c r="F744" s="20"/>
      <c r="G744" s="20"/>
      <c r="H744" s="1228"/>
      <c r="I744" s="1228"/>
      <c r="J744" s="20"/>
      <c r="K744" s="20"/>
      <c r="L744" s="20"/>
      <c r="M744" s="1228"/>
      <c r="N744" s="1228"/>
      <c r="O744" s="20"/>
      <c r="P744" s="20"/>
      <c r="Q744" s="20"/>
      <c r="BB744" s="451"/>
    </row>
    <row r="745" s="375" customFormat="true" ht="25.15" customHeight="true" x14ac:dyDescent="0.2">
      <c r="A745" s="451"/>
      <c r="B745" s="451"/>
      <c r="C745" s="1221"/>
      <c r="D745" s="1228"/>
      <c r="E745" s="20"/>
      <c r="F745" s="20"/>
      <c r="G745" s="20"/>
      <c r="H745" s="1228"/>
      <c r="I745" s="1228"/>
      <c r="J745" s="20"/>
      <c r="K745" s="20"/>
      <c r="L745" s="20"/>
      <c r="M745" s="1228"/>
      <c r="N745" s="1228"/>
      <c r="O745" s="20"/>
      <c r="P745" s="20"/>
      <c r="Q745" s="20"/>
      <c r="BB745" s="451"/>
    </row>
    <row r="746" s="375" customFormat="true" ht="25.15" customHeight="true" x14ac:dyDescent="0.2">
      <c r="A746" s="451"/>
      <c r="B746" s="451"/>
      <c r="C746" s="1221"/>
      <c r="D746" s="1228"/>
      <c r="E746" s="20"/>
      <c r="F746" s="20"/>
      <c r="G746" s="20"/>
      <c r="H746" s="1228"/>
      <c r="I746" s="1228"/>
      <c r="J746" s="20"/>
      <c r="K746" s="20"/>
      <c r="L746" s="20"/>
      <c r="M746" s="1228"/>
      <c r="N746" s="1228"/>
      <c r="O746" s="20"/>
      <c r="P746" s="20"/>
      <c r="Q746" s="20"/>
      <c r="BB746" s="451"/>
    </row>
    <row r="747" s="375" customFormat="true" ht="25.15" customHeight="true" x14ac:dyDescent="0.2">
      <c r="A747" s="451"/>
      <c r="B747" s="451"/>
      <c r="C747" s="1221"/>
      <c r="D747" s="1228"/>
      <c r="E747" s="20"/>
      <c r="F747" s="20"/>
      <c r="G747" s="20"/>
      <c r="H747" s="1228"/>
      <c r="I747" s="1228"/>
      <c r="J747" s="20"/>
      <c r="K747" s="20"/>
      <c r="L747" s="20"/>
      <c r="M747" s="1228"/>
      <c r="N747" s="1228"/>
      <c r="O747" s="20"/>
      <c r="P747" s="20"/>
      <c r="Q747" s="20"/>
      <c r="BB747" s="451"/>
    </row>
    <row r="748" s="375" customFormat="true" ht="25.15" customHeight="true" x14ac:dyDescent="0.2">
      <c r="A748" s="451"/>
      <c r="B748" s="451"/>
      <c r="C748" s="1221"/>
      <c r="D748" s="1228"/>
      <c r="E748" s="20"/>
      <c r="F748" s="20"/>
      <c r="G748" s="20"/>
      <c r="H748" s="1228"/>
      <c r="I748" s="1228"/>
      <c r="J748" s="20"/>
      <c r="K748" s="20"/>
      <c r="L748" s="20"/>
      <c r="M748" s="1228"/>
      <c r="N748" s="1228"/>
      <c r="O748" s="20"/>
      <c r="P748" s="20"/>
      <c r="Q748" s="20"/>
      <c r="BB748" s="451"/>
    </row>
    <row r="749" s="375" customFormat="true" ht="25.15" customHeight="true" x14ac:dyDescent="0.2">
      <c r="A749" s="451"/>
      <c r="B749" s="451"/>
      <c r="C749" s="1221"/>
      <c r="D749" s="1228"/>
      <c r="E749" s="20"/>
      <c r="F749" s="20"/>
      <c r="G749" s="20"/>
      <c r="H749" s="1228"/>
      <c r="I749" s="1228"/>
      <c r="J749" s="20"/>
      <c r="K749" s="20"/>
      <c r="L749" s="20"/>
      <c r="M749" s="1228"/>
      <c r="N749" s="1228"/>
      <c r="O749" s="20"/>
      <c r="P749" s="20"/>
      <c r="Q749" s="20"/>
      <c r="BB749" s="451"/>
    </row>
    <row r="750" s="375" customFormat="true" ht="25.15" customHeight="true" x14ac:dyDescent="0.2">
      <c r="A750" s="451"/>
      <c r="B750" s="451"/>
      <c r="C750" s="1221"/>
      <c r="D750" s="1228"/>
      <c r="E750" s="20"/>
      <c r="F750" s="20"/>
      <c r="G750" s="20"/>
      <c r="H750" s="1228"/>
      <c r="I750" s="1228"/>
      <c r="J750" s="20"/>
      <c r="K750" s="20"/>
      <c r="L750" s="20"/>
      <c r="M750" s="1228"/>
      <c r="N750" s="1228"/>
      <c r="O750" s="20"/>
      <c r="P750" s="20"/>
      <c r="Q750" s="20"/>
      <c r="BB750" s="451"/>
    </row>
    <row r="751" s="375" customFormat="true" ht="25.15" customHeight="true" x14ac:dyDescent="0.2">
      <c r="A751" s="451"/>
      <c r="B751" s="451"/>
      <c r="C751" s="1221"/>
      <c r="D751" s="1228"/>
      <c r="E751" s="20"/>
      <c r="F751" s="20"/>
      <c r="G751" s="20"/>
      <c r="H751" s="1228"/>
      <c r="I751" s="1228"/>
      <c r="J751" s="20"/>
      <c r="K751" s="20"/>
      <c r="L751" s="20"/>
      <c r="M751" s="1228"/>
      <c r="N751" s="1228"/>
      <c r="O751" s="20"/>
      <c r="P751" s="20"/>
      <c r="Q751" s="20"/>
      <c r="BB751" s="451"/>
    </row>
    <row r="752" s="375" customFormat="true" ht="25.15" customHeight="true" x14ac:dyDescent="0.2">
      <c r="A752" s="451"/>
      <c r="B752" s="451"/>
      <c r="C752" s="1221"/>
      <c r="D752" s="1228"/>
      <c r="E752" s="20"/>
      <c r="F752" s="20"/>
      <c r="G752" s="20"/>
      <c r="H752" s="1228"/>
      <c r="I752" s="1228"/>
      <c r="J752" s="20"/>
      <c r="K752" s="20"/>
      <c r="L752" s="20"/>
      <c r="M752" s="1228"/>
      <c r="N752" s="1228"/>
      <c r="O752" s="20"/>
      <c r="P752" s="20"/>
      <c r="Q752" s="20"/>
      <c r="BB752" s="451"/>
    </row>
    <row r="753" s="375" customFormat="true" ht="25.15" customHeight="true" x14ac:dyDescent="0.2">
      <c r="A753" s="451"/>
      <c r="B753" s="451"/>
      <c r="C753" s="1221"/>
      <c r="D753" s="1228"/>
      <c r="E753" s="20"/>
      <c r="F753" s="20"/>
      <c r="G753" s="20"/>
      <c r="H753" s="1228"/>
      <c r="I753" s="1228"/>
      <c r="J753" s="20"/>
      <c r="K753" s="20"/>
      <c r="L753" s="20"/>
      <c r="M753" s="1228"/>
      <c r="N753" s="1228"/>
      <c r="O753" s="20"/>
      <c r="P753" s="20"/>
      <c r="Q753" s="20"/>
      <c r="BB753" s="451"/>
    </row>
    <row r="754" s="375" customFormat="true" ht="25.15" customHeight="true" x14ac:dyDescent="0.2">
      <c r="A754" s="451"/>
      <c r="B754" s="451"/>
      <c r="C754" s="1221"/>
      <c r="D754" s="1228"/>
      <c r="E754" s="20"/>
      <c r="F754" s="20"/>
      <c r="G754" s="20"/>
      <c r="H754" s="1228"/>
      <c r="I754" s="1228"/>
      <c r="J754" s="20"/>
      <c r="K754" s="20"/>
      <c r="L754" s="20"/>
      <c r="M754" s="1228"/>
      <c r="N754" s="1228"/>
      <c r="O754" s="20"/>
      <c r="P754" s="20"/>
      <c r="Q754" s="20"/>
      <c r="BB754" s="451"/>
    </row>
    <row r="755" s="375" customFormat="true" ht="25.15" customHeight="true" x14ac:dyDescent="0.2">
      <c r="A755" s="451"/>
      <c r="B755" s="451"/>
      <c r="C755" s="1221"/>
      <c r="D755" s="1228"/>
      <c r="E755" s="20"/>
      <c r="F755" s="20"/>
      <c r="G755" s="20"/>
      <c r="H755" s="1228"/>
      <c r="I755" s="1228"/>
      <c r="J755" s="20"/>
      <c r="K755" s="20"/>
      <c r="L755" s="20"/>
      <c r="M755" s="1228"/>
      <c r="N755" s="1228"/>
      <c r="O755" s="20"/>
      <c r="P755" s="20"/>
      <c r="Q755" s="20"/>
      <c r="BB755" s="451"/>
    </row>
    <row r="756" s="375" customFormat="true" ht="25.15" customHeight="true" x14ac:dyDescent="0.2">
      <c r="A756" s="451"/>
      <c r="B756" s="451"/>
      <c r="C756" s="1221"/>
      <c r="D756" s="1228"/>
      <c r="E756" s="20"/>
      <c r="F756" s="20"/>
      <c r="G756" s="20"/>
      <c r="H756" s="1228"/>
      <c r="I756" s="1228"/>
      <c r="J756" s="20"/>
      <c r="K756" s="20"/>
      <c r="L756" s="20"/>
      <c r="M756" s="1228"/>
      <c r="N756" s="1228"/>
      <c r="O756" s="20"/>
      <c r="P756" s="20"/>
      <c r="Q756" s="20"/>
      <c r="BB756" s="451"/>
    </row>
    <row r="757" s="375" customFormat="true" ht="25.15" customHeight="true" x14ac:dyDescent="0.2">
      <c r="A757" s="451"/>
      <c r="B757" s="451"/>
      <c r="C757" s="1221"/>
      <c r="D757" s="1228"/>
      <c r="E757" s="20"/>
      <c r="F757" s="20"/>
      <c r="G757" s="20"/>
      <c r="H757" s="1228"/>
      <c r="I757" s="1228"/>
      <c r="J757" s="20"/>
      <c r="K757" s="20"/>
      <c r="L757" s="20"/>
      <c r="M757" s="1228"/>
      <c r="N757" s="1228"/>
      <c r="O757" s="20"/>
      <c r="P757" s="20"/>
      <c r="Q757" s="20"/>
      <c r="BB757" s="451"/>
    </row>
    <row r="758" s="375" customFormat="true" ht="25.15" customHeight="true" x14ac:dyDescent="0.2">
      <c r="A758" s="451"/>
      <c r="B758" s="451"/>
      <c r="C758" s="1221"/>
      <c r="D758" s="1228"/>
      <c r="E758" s="20"/>
      <c r="F758" s="20"/>
      <c r="G758" s="20"/>
      <c r="H758" s="1228"/>
      <c r="I758" s="1228"/>
      <c r="J758" s="20"/>
      <c r="K758" s="20"/>
      <c r="L758" s="20"/>
      <c r="M758" s="1228"/>
      <c r="N758" s="1228"/>
      <c r="O758" s="20"/>
      <c r="P758" s="20"/>
      <c r="Q758" s="20"/>
      <c r="BB758" s="451"/>
    </row>
    <row r="759" s="375" customFormat="true" ht="25.15" customHeight="true" x14ac:dyDescent="0.2">
      <c r="A759" s="451"/>
      <c r="B759" s="451"/>
      <c r="C759" s="1221"/>
      <c r="D759" s="1228"/>
      <c r="E759" s="20"/>
      <c r="F759" s="20"/>
      <c r="G759" s="20"/>
      <c r="H759" s="1228"/>
      <c r="I759" s="1228"/>
      <c r="J759" s="20"/>
      <c r="K759" s="20"/>
      <c r="L759" s="20"/>
      <c r="M759" s="1228"/>
      <c r="N759" s="1228"/>
      <c r="O759" s="20"/>
      <c r="P759" s="20"/>
      <c r="Q759" s="20"/>
      <c r="BB759" s="451"/>
    </row>
    <row r="760" s="375" customFormat="true" ht="25.15" customHeight="true" x14ac:dyDescent="0.2">
      <c r="A760" s="451"/>
      <c r="B760" s="451"/>
      <c r="C760" s="1221"/>
      <c r="D760" s="1228"/>
      <c r="E760" s="20"/>
      <c r="F760" s="20"/>
      <c r="G760" s="20"/>
      <c r="H760" s="1228"/>
      <c r="I760" s="1228"/>
      <c r="J760" s="20"/>
      <c r="K760" s="20"/>
      <c r="L760" s="20"/>
      <c r="M760" s="1228"/>
      <c r="N760" s="1228"/>
      <c r="O760" s="20"/>
      <c r="P760" s="20"/>
      <c r="Q760" s="20"/>
      <c r="BB760" s="451"/>
    </row>
    <row r="761" s="375" customFormat="true" ht="25.15" customHeight="true" x14ac:dyDescent="0.2">
      <c r="A761" s="451"/>
      <c r="B761" s="451"/>
      <c r="C761" s="1221"/>
      <c r="D761" s="1228"/>
      <c r="E761" s="20"/>
      <c r="F761" s="20"/>
      <c r="G761" s="20"/>
      <c r="H761" s="1228"/>
      <c r="I761" s="1228"/>
      <c r="J761" s="20"/>
      <c r="K761" s="20"/>
      <c r="L761" s="20"/>
      <c r="M761" s="1228"/>
      <c r="N761" s="1228"/>
      <c r="O761" s="20"/>
      <c r="P761" s="20"/>
      <c r="Q761" s="20"/>
      <c r="BB761" s="451"/>
    </row>
    <row r="762" s="375" customFormat="true" ht="25.15" customHeight="true" x14ac:dyDescent="0.2">
      <c r="A762" s="451"/>
      <c r="B762" s="451"/>
      <c r="C762" s="1221"/>
      <c r="D762" s="1228"/>
      <c r="E762" s="20"/>
      <c r="F762" s="20"/>
      <c r="G762" s="20"/>
      <c r="H762" s="1228"/>
      <c r="I762" s="1228"/>
      <c r="J762" s="20"/>
      <c r="K762" s="20"/>
      <c r="L762" s="20"/>
      <c r="M762" s="1228"/>
      <c r="N762" s="1228"/>
      <c r="O762" s="20"/>
      <c r="P762" s="20"/>
      <c r="Q762" s="20"/>
      <c r="BB762" s="451"/>
    </row>
    <row r="763" s="375" customFormat="true" ht="25.15" customHeight="true" x14ac:dyDescent="0.2">
      <c r="A763" s="451"/>
      <c r="B763" s="451"/>
      <c r="C763" s="1221"/>
      <c r="D763" s="1228"/>
      <c r="E763" s="20"/>
      <c r="F763" s="20"/>
      <c r="G763" s="20"/>
      <c r="H763" s="1228"/>
      <c r="I763" s="1228"/>
      <c r="J763" s="20"/>
      <c r="K763" s="20"/>
      <c r="L763" s="20"/>
      <c r="M763" s="1228"/>
      <c r="N763" s="1228"/>
      <c r="O763" s="20"/>
      <c r="P763" s="20"/>
      <c r="Q763" s="20"/>
      <c r="BB763" s="451"/>
    </row>
    <row r="764" s="375" customFormat="true" ht="25.15" customHeight="true" x14ac:dyDescent="0.2">
      <c r="A764" s="451"/>
      <c r="B764" s="451"/>
      <c r="C764" s="1221"/>
      <c r="D764" s="1228"/>
      <c r="E764" s="20"/>
      <c r="F764" s="20"/>
      <c r="G764" s="20"/>
      <c r="H764" s="1228"/>
      <c r="I764" s="1228"/>
      <c r="J764" s="20"/>
      <c r="K764" s="20"/>
      <c r="L764" s="20"/>
      <c r="M764" s="1228"/>
      <c r="N764" s="1228"/>
      <c r="O764" s="20"/>
      <c r="P764" s="20"/>
      <c r="Q764" s="20"/>
      <c r="BB764" s="451"/>
    </row>
    <row r="765" s="375" customFormat="true" ht="25.15" customHeight="true" x14ac:dyDescent="0.2">
      <c r="A765" s="451"/>
      <c r="B765" s="451"/>
      <c r="C765" s="1221"/>
      <c r="D765" s="1228"/>
      <c r="E765" s="20"/>
      <c r="F765" s="20"/>
      <c r="G765" s="20"/>
      <c r="H765" s="1228"/>
      <c r="I765" s="1228"/>
      <c r="J765" s="20"/>
      <c r="K765" s="20"/>
      <c r="L765" s="20"/>
      <c r="M765" s="1228"/>
      <c r="N765" s="1228"/>
      <c r="O765" s="20"/>
      <c r="P765" s="20"/>
      <c r="Q765" s="20"/>
      <c r="BB765" s="451"/>
    </row>
    <row r="766" s="375" customFormat="true" ht="25.15" customHeight="true" x14ac:dyDescent="0.2">
      <c r="A766" s="451"/>
      <c r="B766" s="451"/>
      <c r="C766" s="1221"/>
      <c r="D766" s="1228"/>
      <c r="E766" s="20"/>
      <c r="F766" s="20"/>
      <c r="G766" s="20"/>
      <c r="H766" s="1228"/>
      <c r="I766" s="1228"/>
      <c r="J766" s="20"/>
      <c r="K766" s="20"/>
      <c r="L766" s="20"/>
      <c r="M766" s="1228"/>
      <c r="N766" s="1228"/>
      <c r="O766" s="20"/>
      <c r="P766" s="20"/>
      <c r="Q766" s="20"/>
      <c r="BB766" s="451"/>
    </row>
    <row r="767" s="375" customFormat="true" ht="25.15" customHeight="true" x14ac:dyDescent="0.2">
      <c r="A767" s="451"/>
      <c r="B767" s="451"/>
      <c r="C767" s="1221"/>
      <c r="D767" s="1228"/>
      <c r="E767" s="20"/>
      <c r="F767" s="20"/>
      <c r="G767" s="20"/>
      <c r="H767" s="1228"/>
      <c r="I767" s="1228"/>
      <c r="J767" s="20"/>
      <c r="K767" s="20"/>
      <c r="L767" s="20"/>
      <c r="M767" s="1228"/>
      <c r="N767" s="1228"/>
      <c r="O767" s="20"/>
      <c r="P767" s="20"/>
      <c r="Q767" s="20"/>
      <c r="BB767" s="451"/>
    </row>
    <row r="768" s="373" customFormat="true" ht="25.15" customHeight="true" x14ac:dyDescent="0.2">
      <c r="A768" s="452"/>
      <c r="B768" s="452"/>
      <c r="C768" s="1221"/>
      <c r="D768" s="1228"/>
      <c r="E768" s="20"/>
      <c r="F768" s="20"/>
      <c r="G768" s="20"/>
      <c r="H768" s="1228"/>
      <c r="I768" s="1228"/>
      <c r="J768" s="20"/>
      <c r="K768" s="20"/>
      <c r="L768" s="20"/>
      <c r="M768" s="1228"/>
      <c r="N768" s="1228"/>
      <c r="O768" s="20"/>
      <c r="P768" s="20"/>
      <c r="Q768" s="20"/>
      <c r="BB768" s="452"/>
    </row>
    <row r="769" s="373" customFormat="true" ht="25.15" customHeight="true" x14ac:dyDescent="0.2">
      <c r="A769" s="452"/>
      <c r="B769" s="452"/>
      <c r="C769" s="1221"/>
      <c r="D769" s="1228"/>
      <c r="E769" s="20"/>
      <c r="F769" s="20"/>
      <c r="G769" s="20"/>
      <c r="H769" s="1228"/>
      <c r="I769" s="1228"/>
      <c r="J769" s="20"/>
      <c r="K769" s="20"/>
      <c r="L769" s="20"/>
      <c r="M769" s="1228"/>
      <c r="N769" s="1228"/>
      <c r="O769" s="20"/>
      <c r="P769" s="20"/>
      <c r="Q769" s="20"/>
      <c r="BB769" s="452"/>
    </row>
    <row r="770" s="373" customFormat="true" ht="25.15" customHeight="true" x14ac:dyDescent="0.2">
      <c r="A770" s="452"/>
      <c r="B770" s="452"/>
      <c r="C770" s="1221"/>
      <c r="D770" s="1228"/>
      <c r="E770" s="20"/>
      <c r="F770" s="20"/>
      <c r="G770" s="20"/>
      <c r="H770" s="1228"/>
      <c r="I770" s="1228"/>
      <c r="J770" s="20"/>
      <c r="K770" s="20"/>
      <c r="L770" s="20"/>
      <c r="M770" s="1228"/>
      <c r="N770" s="1228"/>
      <c r="O770" s="20"/>
      <c r="P770" s="20"/>
      <c r="Q770" s="20"/>
      <c r="BB770" s="452"/>
    </row>
    <row r="771" s="373" customFormat="true" ht="25.15" customHeight="true" x14ac:dyDescent="0.2">
      <c r="A771" s="452"/>
      <c r="B771" s="452"/>
      <c r="C771" s="1221"/>
      <c r="D771" s="1228"/>
      <c r="E771" s="20"/>
      <c r="F771" s="20"/>
      <c r="G771" s="20"/>
      <c r="H771" s="1228"/>
      <c r="I771" s="1228"/>
      <c r="J771" s="20"/>
      <c r="K771" s="20"/>
      <c r="L771" s="20"/>
      <c r="M771" s="1228"/>
      <c r="N771" s="1228"/>
      <c r="O771" s="20"/>
      <c r="P771" s="20"/>
      <c r="Q771" s="20"/>
      <c r="BB771" s="452"/>
    </row>
    <row r="772" s="373" customFormat="true" ht="25.15" customHeight="true" x14ac:dyDescent="0.2">
      <c r="A772" s="452"/>
      <c r="B772" s="452"/>
      <c r="C772" s="1221"/>
      <c r="D772" s="1228"/>
      <c r="E772" s="20"/>
      <c r="F772" s="20"/>
      <c r="G772" s="20"/>
      <c r="H772" s="1228"/>
      <c r="I772" s="1228"/>
      <c r="J772" s="20"/>
      <c r="K772" s="20"/>
      <c r="L772" s="20"/>
      <c r="M772" s="1228"/>
      <c r="N772" s="1228"/>
      <c r="O772" s="20"/>
      <c r="P772" s="20"/>
      <c r="Q772" s="20"/>
      <c r="BB772" s="452"/>
    </row>
    <row r="773" s="373" customFormat="true" ht="25.15" customHeight="true" x14ac:dyDescent="0.2">
      <c r="A773" s="452"/>
      <c r="B773" s="452"/>
      <c r="C773" s="1221"/>
      <c r="D773" s="1228"/>
      <c r="E773" s="20"/>
      <c r="F773" s="20"/>
      <c r="G773" s="20"/>
      <c r="H773" s="1228"/>
      <c r="I773" s="1228"/>
      <c r="J773" s="20"/>
      <c r="K773" s="20"/>
      <c r="L773" s="20"/>
      <c r="M773" s="1228"/>
      <c r="N773" s="1228"/>
      <c r="O773" s="20"/>
      <c r="P773" s="20"/>
      <c r="Q773" s="20"/>
      <c r="BB773" s="452"/>
    </row>
    <row r="774" s="373" customFormat="true" ht="25.15" customHeight="true" x14ac:dyDescent="0.2">
      <c r="A774" s="452"/>
      <c r="B774" s="452"/>
      <c r="C774" s="1221"/>
      <c r="D774" s="1228"/>
      <c r="E774" s="20"/>
      <c r="F774" s="20"/>
      <c r="G774" s="20"/>
      <c r="H774" s="1228"/>
      <c r="I774" s="1228"/>
      <c r="J774" s="20"/>
      <c r="K774" s="20"/>
      <c r="L774" s="20"/>
      <c r="M774" s="1228"/>
      <c r="N774" s="1228"/>
      <c r="O774" s="20"/>
      <c r="P774" s="20"/>
      <c r="Q774" s="20"/>
      <c r="BB774" s="452"/>
    </row>
    <row r="775" s="373" customFormat="true" ht="25.15" customHeight="true" x14ac:dyDescent="0.2">
      <c r="A775" s="452"/>
      <c r="B775" s="452"/>
      <c r="C775" s="1221"/>
      <c r="D775" s="1228"/>
      <c r="E775" s="20"/>
      <c r="F775" s="20"/>
      <c r="G775" s="20"/>
      <c r="H775" s="1228"/>
      <c r="I775" s="1228"/>
      <c r="J775" s="20"/>
      <c r="K775" s="20"/>
      <c r="L775" s="20"/>
      <c r="M775" s="1228"/>
      <c r="N775" s="1228"/>
      <c r="O775" s="20"/>
      <c r="P775" s="20"/>
      <c r="Q775" s="20"/>
      <c r="BB775" s="452"/>
    </row>
    <row r="776" s="373" customFormat="true" ht="25.15" customHeight="true" x14ac:dyDescent="0.2">
      <c r="A776" s="452"/>
      <c r="B776" s="452"/>
      <c r="C776" s="1221"/>
      <c r="D776" s="1228"/>
      <c r="E776" s="20"/>
      <c r="F776" s="20"/>
      <c r="G776" s="20"/>
      <c r="H776" s="1228"/>
      <c r="I776" s="1228"/>
      <c r="J776" s="20"/>
      <c r="K776" s="20"/>
      <c r="L776" s="20"/>
      <c r="M776" s="1228"/>
      <c r="N776" s="1228"/>
      <c r="O776" s="20"/>
      <c r="P776" s="20"/>
      <c r="Q776" s="20"/>
      <c r="BB776" s="452"/>
    </row>
    <row r="777" s="373" customFormat="true" ht="25.15" customHeight="true" x14ac:dyDescent="0.2">
      <c r="A777" s="452"/>
      <c r="B777" s="452"/>
      <c r="C777" s="1221"/>
      <c r="D777" s="1228"/>
      <c r="E777" s="20"/>
      <c r="F777" s="20"/>
      <c r="G777" s="20"/>
      <c r="H777" s="1228"/>
      <c r="I777" s="1228"/>
      <c r="J777" s="20"/>
      <c r="K777" s="20"/>
      <c r="L777" s="20"/>
      <c r="M777" s="1228"/>
      <c r="N777" s="1228"/>
      <c r="O777" s="20"/>
      <c r="P777" s="20"/>
      <c r="Q777" s="20"/>
      <c r="BB777" s="452"/>
    </row>
    <row r="778" s="373" customFormat="true" ht="25.15" customHeight="true" x14ac:dyDescent="0.2">
      <c r="A778" s="452"/>
      <c r="B778" s="452"/>
      <c r="C778" s="1221"/>
      <c r="D778" s="1228"/>
      <c r="E778" s="20"/>
      <c r="F778" s="20"/>
      <c r="G778" s="20"/>
      <c r="H778" s="1228"/>
      <c r="I778" s="1228"/>
      <c r="J778" s="20"/>
      <c r="K778" s="20"/>
      <c r="L778" s="20"/>
      <c r="M778" s="1228"/>
      <c r="N778" s="1228"/>
      <c r="O778" s="20"/>
      <c r="P778" s="20"/>
      <c r="Q778" s="20"/>
      <c r="BB778" s="452"/>
    </row>
    <row r="779" s="373" customFormat="true" ht="25.15" customHeight="true" x14ac:dyDescent="0.2">
      <c r="A779" s="452"/>
      <c r="B779" s="452"/>
      <c r="C779" s="1221"/>
      <c r="D779" s="1228"/>
      <c r="E779" s="20"/>
      <c r="F779" s="20"/>
      <c r="G779" s="20"/>
      <c r="H779" s="1228"/>
      <c r="I779" s="1228"/>
      <c r="J779" s="20"/>
      <c r="K779" s="20"/>
      <c r="L779" s="20"/>
      <c r="M779" s="1228"/>
      <c r="N779" s="1228"/>
      <c r="O779" s="20"/>
      <c r="P779" s="20"/>
      <c r="Q779" s="20"/>
      <c r="BB779" s="452"/>
    </row>
    <row r="780" s="373" customFormat="true" ht="25.15" customHeight="true" x14ac:dyDescent="0.2">
      <c r="A780" s="452"/>
      <c r="B780" s="452"/>
      <c r="C780" s="1221"/>
      <c r="D780" s="1228"/>
      <c r="E780" s="20"/>
      <c r="F780" s="20"/>
      <c r="G780" s="20"/>
      <c r="H780" s="1228"/>
      <c r="I780" s="1228"/>
      <c r="J780" s="20"/>
      <c r="K780" s="20"/>
      <c r="L780" s="20"/>
      <c r="M780" s="1228"/>
      <c r="N780" s="1228"/>
      <c r="O780" s="20"/>
      <c r="P780" s="20"/>
      <c r="Q780" s="20"/>
      <c r="BB780" s="452"/>
    </row>
    <row r="781" s="373" customFormat="true" ht="25.15" customHeight="true" x14ac:dyDescent="0.2">
      <c r="A781" s="452"/>
      <c r="B781" s="452"/>
      <c r="C781" s="1221"/>
      <c r="D781" s="1228"/>
      <c r="E781" s="20"/>
      <c r="F781" s="20"/>
      <c r="G781" s="20"/>
      <c r="H781" s="1228"/>
      <c r="I781" s="1228"/>
      <c r="J781" s="20"/>
      <c r="K781" s="20"/>
      <c r="L781" s="20"/>
      <c r="M781" s="1228"/>
      <c r="N781" s="1228"/>
      <c r="O781" s="20"/>
      <c r="P781" s="20"/>
      <c r="Q781" s="20"/>
      <c r="BB781" s="452"/>
    </row>
    <row r="782" s="373" customFormat="true" ht="25.15" customHeight="true" x14ac:dyDescent="0.2">
      <c r="A782" s="452"/>
      <c r="B782" s="452"/>
      <c r="C782" s="1221"/>
      <c r="D782" s="1228"/>
      <c r="E782" s="20"/>
      <c r="F782" s="20"/>
      <c r="G782" s="20"/>
      <c r="H782" s="1228"/>
      <c r="I782" s="1228"/>
      <c r="J782" s="20"/>
      <c r="K782" s="20"/>
      <c r="L782" s="20"/>
      <c r="M782" s="1228"/>
      <c r="N782" s="1228"/>
      <c r="O782" s="20"/>
      <c r="P782" s="20"/>
      <c r="Q782" s="20"/>
      <c r="BB782" s="452"/>
    </row>
    <row r="783" s="373" customFormat="true" ht="25.15" customHeight="true" x14ac:dyDescent="0.2">
      <c r="A783" s="452"/>
      <c r="B783" s="452"/>
      <c r="C783" s="1221"/>
      <c r="D783" s="1228"/>
      <c r="E783" s="20"/>
      <c r="F783" s="20"/>
      <c r="G783" s="20"/>
      <c r="H783" s="1228"/>
      <c r="I783" s="1228"/>
      <c r="J783" s="20"/>
      <c r="K783" s="20"/>
      <c r="L783" s="20"/>
      <c r="M783" s="1228"/>
      <c r="N783" s="1228"/>
      <c r="O783" s="20"/>
      <c r="P783" s="20"/>
      <c r="Q783" s="20"/>
      <c r="BB783" s="452"/>
    </row>
    <row r="784" s="373" customFormat="true" ht="25.15" customHeight="true" x14ac:dyDescent="0.2">
      <c r="A784" s="452"/>
      <c r="B784" s="452"/>
      <c r="C784" s="1221"/>
      <c r="D784" s="1228"/>
      <c r="E784" s="20"/>
      <c r="F784" s="20"/>
      <c r="G784" s="20"/>
      <c r="H784" s="1228"/>
      <c r="I784" s="1228"/>
      <c r="J784" s="20"/>
      <c r="K784" s="20"/>
      <c r="L784" s="20"/>
      <c r="M784" s="1228"/>
      <c r="N784" s="1228"/>
      <c r="O784" s="20"/>
      <c r="P784" s="20"/>
      <c r="Q784" s="20"/>
      <c r="BB784" s="452"/>
    </row>
    <row r="785" s="373" customFormat="true" ht="25.15" customHeight="true" x14ac:dyDescent="0.2">
      <c r="A785" s="452"/>
      <c r="B785" s="452"/>
      <c r="C785" s="1221"/>
      <c r="D785" s="1228"/>
      <c r="E785" s="20"/>
      <c r="F785" s="20"/>
      <c r="G785" s="20"/>
      <c r="H785" s="1228"/>
      <c r="I785" s="1228"/>
      <c r="J785" s="20"/>
      <c r="K785" s="20"/>
      <c r="L785" s="20"/>
      <c r="M785" s="1228"/>
      <c r="N785" s="1228"/>
      <c r="O785" s="20"/>
      <c r="P785" s="20"/>
      <c r="Q785" s="20"/>
      <c r="BB785" s="452"/>
    </row>
    <row r="786" s="373" customFormat="true" ht="25.15" customHeight="true" x14ac:dyDescent="0.2">
      <c r="A786" s="452"/>
      <c r="B786" s="452"/>
      <c r="C786" s="1221"/>
      <c r="D786" s="1228"/>
      <c r="E786" s="20"/>
      <c r="F786" s="20"/>
      <c r="G786" s="20"/>
      <c r="H786" s="1228"/>
      <c r="I786" s="1228"/>
      <c r="J786" s="20"/>
      <c r="K786" s="20"/>
      <c r="L786" s="20"/>
      <c r="M786" s="1228"/>
      <c r="N786" s="1228"/>
      <c r="O786" s="20"/>
      <c r="P786" s="20"/>
      <c r="Q786" s="20"/>
      <c r="BB786" s="452"/>
    </row>
    <row r="787" s="373" customFormat="true" ht="25.15" customHeight="true" x14ac:dyDescent="0.2">
      <c r="A787" s="452"/>
      <c r="B787" s="452"/>
      <c r="C787" s="1221"/>
      <c r="D787" s="1228"/>
      <c r="E787" s="20"/>
      <c r="F787" s="20"/>
      <c r="G787" s="20"/>
      <c r="H787" s="1228"/>
      <c r="I787" s="1228"/>
      <c r="J787" s="20"/>
      <c r="K787" s="20"/>
      <c r="L787" s="20"/>
      <c r="M787" s="1228"/>
      <c r="N787" s="1228"/>
      <c r="O787" s="20"/>
      <c r="P787" s="20"/>
      <c r="Q787" s="20"/>
      <c r="BB787" s="452"/>
    </row>
    <row r="788" s="373" customFormat="true" ht="25.15" customHeight="true" x14ac:dyDescent="0.2">
      <c r="A788" s="452"/>
      <c r="B788" s="452"/>
      <c r="C788" s="1221"/>
      <c r="D788" s="1228"/>
      <c r="E788" s="20"/>
      <c r="F788" s="20"/>
      <c r="G788" s="20"/>
      <c r="H788" s="1228"/>
      <c r="I788" s="1228"/>
      <c r="J788" s="20"/>
      <c r="K788" s="20"/>
      <c r="L788" s="20"/>
      <c r="M788" s="1228"/>
      <c r="N788" s="1228"/>
      <c r="O788" s="20"/>
      <c r="P788" s="20"/>
      <c r="Q788" s="20"/>
      <c r="BB788" s="452"/>
    </row>
    <row r="789" s="373" customFormat="true" ht="25.15" customHeight="true" x14ac:dyDescent="0.2">
      <c r="A789" s="452"/>
      <c r="B789" s="452"/>
      <c r="C789" s="1221"/>
      <c r="D789" s="1228"/>
      <c r="E789" s="20"/>
      <c r="F789" s="20"/>
      <c r="G789" s="20"/>
      <c r="H789" s="1228"/>
      <c r="I789" s="1228"/>
      <c r="J789" s="20"/>
      <c r="K789" s="20"/>
      <c r="L789" s="20"/>
      <c r="M789" s="1228"/>
      <c r="N789" s="1228"/>
      <c r="O789" s="20"/>
      <c r="P789" s="20"/>
      <c r="Q789" s="20"/>
      <c r="BB789" s="452"/>
    </row>
    <row r="790" s="373" customFormat="true" ht="25.15" customHeight="true" x14ac:dyDescent="0.2">
      <c r="A790" s="452"/>
      <c r="B790" s="452"/>
      <c r="C790" s="1221"/>
      <c r="D790" s="1228"/>
      <c r="E790" s="20"/>
      <c r="F790" s="20"/>
      <c r="G790" s="20"/>
      <c r="H790" s="1228"/>
      <c r="I790" s="1228"/>
      <c r="J790" s="20"/>
      <c r="K790" s="20"/>
      <c r="L790" s="20"/>
      <c r="M790" s="1228"/>
      <c r="N790" s="1228"/>
      <c r="O790" s="20"/>
      <c r="P790" s="20"/>
      <c r="Q790" s="20"/>
      <c r="BB790" s="452"/>
    </row>
    <row r="791" s="373" customFormat="true" ht="25.15" customHeight="true" x14ac:dyDescent="0.2">
      <c r="A791" s="452"/>
      <c r="B791" s="452"/>
      <c r="C791" s="1221"/>
      <c r="D791" s="1228"/>
      <c r="E791" s="20"/>
      <c r="F791" s="20"/>
      <c r="G791" s="20"/>
      <c r="H791" s="1228"/>
      <c r="I791" s="1228"/>
      <c r="J791" s="20"/>
      <c r="K791" s="20"/>
      <c r="L791" s="20"/>
      <c r="M791" s="1228"/>
      <c r="N791" s="1228"/>
      <c r="O791" s="20"/>
      <c r="P791" s="20"/>
      <c r="Q791" s="20"/>
      <c r="BB791" s="452"/>
    </row>
    <row r="792" s="373" customFormat="true" ht="25.15" customHeight="true" x14ac:dyDescent="0.2">
      <c r="A792" s="452"/>
      <c r="B792" s="452"/>
      <c r="C792" s="1221"/>
      <c r="D792" s="1228"/>
      <c r="E792" s="20"/>
      <c r="F792" s="20"/>
      <c r="G792" s="20"/>
      <c r="H792" s="1228"/>
      <c r="I792" s="1228"/>
      <c r="J792" s="20"/>
      <c r="K792" s="20"/>
      <c r="L792" s="20"/>
      <c r="M792" s="1228"/>
      <c r="N792" s="1228"/>
      <c r="O792" s="20"/>
      <c r="P792" s="20"/>
      <c r="Q792" s="20"/>
      <c r="BB792" s="452"/>
    </row>
    <row r="793" s="373" customFormat="true" ht="25.15" customHeight="true" x14ac:dyDescent="0.2">
      <c r="A793" s="452"/>
      <c r="B793" s="452"/>
      <c r="C793" s="1221"/>
      <c r="D793" s="1228"/>
      <c r="E793" s="20"/>
      <c r="F793" s="20"/>
      <c r="G793" s="20"/>
      <c r="H793" s="1228"/>
      <c r="I793" s="1228"/>
      <c r="J793" s="20"/>
      <c r="K793" s="20"/>
      <c r="L793" s="20"/>
      <c r="M793" s="1228"/>
      <c r="N793" s="1228"/>
      <c r="O793" s="20"/>
      <c r="P793" s="20"/>
      <c r="Q793" s="20"/>
      <c r="BB793" s="452"/>
    </row>
    <row r="794" s="373" customFormat="true" ht="25.15" customHeight="true" x14ac:dyDescent="0.2">
      <c r="A794" s="452"/>
      <c r="B794" s="452"/>
      <c r="C794" s="1221"/>
      <c r="D794" s="1228"/>
      <c r="E794" s="20"/>
      <c r="F794" s="20"/>
      <c r="G794" s="20"/>
      <c r="H794" s="1228"/>
      <c r="I794" s="1228"/>
      <c r="J794" s="20"/>
      <c r="K794" s="20"/>
      <c r="L794" s="20"/>
      <c r="M794" s="1228"/>
      <c r="N794" s="1228"/>
      <c r="O794" s="20"/>
      <c r="P794" s="20"/>
      <c r="Q794" s="20"/>
      <c r="BB794" s="452"/>
    </row>
    <row r="795" s="373" customFormat="true" ht="25.15" customHeight="true" x14ac:dyDescent="0.2">
      <c r="A795" s="452"/>
      <c r="B795" s="452"/>
      <c r="C795" s="1221"/>
      <c r="D795" s="1228"/>
      <c r="E795" s="20"/>
      <c r="F795" s="20"/>
      <c r="G795" s="20"/>
      <c r="H795" s="1228"/>
      <c r="I795" s="1228"/>
      <c r="J795" s="20"/>
      <c r="K795" s="20"/>
      <c r="L795" s="20"/>
      <c r="M795" s="1228"/>
      <c r="N795" s="1228"/>
      <c r="O795" s="20"/>
      <c r="P795" s="20"/>
      <c r="Q795" s="20"/>
      <c r="BB795" s="452"/>
    </row>
    <row r="796" s="373" customFormat="true" ht="25.15" customHeight="true" x14ac:dyDescent="0.2">
      <c r="A796" s="452"/>
      <c r="B796" s="452"/>
      <c r="C796" s="1221"/>
      <c r="D796" s="1228"/>
      <c r="E796" s="20"/>
      <c r="F796" s="20"/>
      <c r="G796" s="20"/>
      <c r="H796" s="1228"/>
      <c r="I796" s="1228"/>
      <c r="J796" s="20"/>
      <c r="K796" s="20"/>
      <c r="L796" s="20"/>
      <c r="M796" s="1228"/>
      <c r="N796" s="1228"/>
      <c r="O796" s="20"/>
      <c r="P796" s="20"/>
      <c r="Q796" s="20"/>
      <c r="BB796" s="452"/>
    </row>
    <row r="797" s="373" customFormat="true" ht="25.15" customHeight="true" x14ac:dyDescent="0.2">
      <c r="A797" s="452"/>
      <c r="B797" s="452"/>
      <c r="C797" s="1221"/>
      <c r="D797" s="1228"/>
      <c r="E797" s="20"/>
      <c r="F797" s="20"/>
      <c r="G797" s="20"/>
      <c r="H797" s="1228"/>
      <c r="I797" s="1228"/>
      <c r="J797" s="20"/>
      <c r="K797" s="20"/>
      <c r="L797" s="20"/>
      <c r="M797" s="1228"/>
      <c r="N797" s="1228"/>
      <c r="O797" s="20"/>
      <c r="P797" s="20"/>
      <c r="Q797" s="20"/>
      <c r="BB797" s="452"/>
    </row>
    <row r="798" s="373" customFormat="true" ht="25.15" customHeight="true" x14ac:dyDescent="0.2">
      <c r="A798" s="452"/>
      <c r="B798" s="452"/>
      <c r="C798" s="1221"/>
      <c r="D798" s="1228"/>
      <c r="E798" s="20"/>
      <c r="F798" s="20"/>
      <c r="G798" s="20"/>
      <c r="H798" s="1228"/>
      <c r="I798" s="1228"/>
      <c r="J798" s="20"/>
      <c r="K798" s="20"/>
      <c r="L798" s="20"/>
      <c r="M798" s="1228"/>
      <c r="N798" s="1228"/>
      <c r="O798" s="20"/>
      <c r="P798" s="20"/>
      <c r="Q798" s="20"/>
      <c r="BB798" s="452"/>
    </row>
    <row r="799" s="373" customFormat="true" ht="25.15" customHeight="true" x14ac:dyDescent="0.2">
      <c r="A799" s="452"/>
      <c r="B799" s="452"/>
      <c r="C799" s="1221"/>
      <c r="D799" s="1228"/>
      <c r="E799" s="20"/>
      <c r="F799" s="20"/>
      <c r="G799" s="20"/>
      <c r="H799" s="1228"/>
      <c r="I799" s="1228"/>
      <c r="J799" s="20"/>
      <c r="K799" s="20"/>
      <c r="L799" s="20"/>
      <c r="M799" s="1228"/>
      <c r="N799" s="1228"/>
      <c r="O799" s="20"/>
      <c r="P799" s="20"/>
      <c r="Q799" s="20"/>
      <c r="BB799" s="452"/>
    </row>
    <row r="800" s="373" customFormat="true" ht="25.15" customHeight="true" x14ac:dyDescent="0.2">
      <c r="A800" s="452"/>
      <c r="B800" s="452"/>
      <c r="C800" s="1221"/>
      <c r="D800" s="1228"/>
      <c r="E800" s="20"/>
      <c r="F800" s="20"/>
      <c r="G800" s="20"/>
      <c r="H800" s="1228"/>
      <c r="I800" s="1228"/>
      <c r="J800" s="20"/>
      <c r="K800" s="20"/>
      <c r="L800" s="20"/>
      <c r="M800" s="1228"/>
      <c r="N800" s="1228"/>
      <c r="O800" s="20"/>
      <c r="P800" s="20"/>
      <c r="Q800" s="20"/>
      <c r="BB800" s="452"/>
    </row>
    <row r="801" ht="25.15" customHeight="true" x14ac:dyDescent="0.2">
      <c r="C801" s="1221"/>
      <c r="D801" s="1228"/>
      <c r="E801" s="20"/>
      <c r="F801" s="20"/>
      <c r="G801" s="20"/>
      <c r="H801" s="1228"/>
      <c r="I801" s="1228"/>
      <c r="J801" s="20"/>
      <c r="K801" s="20"/>
      <c r="L801" s="20"/>
      <c r="M801" s="1228"/>
      <c r="N801" s="1228"/>
      <c r="O801" s="20"/>
      <c r="P801" s="20"/>
      <c r="Q801" s="20"/>
    </row>
    <row r="802" ht="25.15" customHeight="true" x14ac:dyDescent="0.2">
      <c r="C802" s="1221"/>
      <c r="D802" s="1228"/>
      <c r="E802" s="20"/>
      <c r="F802" s="20"/>
      <c r="G802" s="20"/>
      <c r="H802" s="1228"/>
      <c r="I802" s="1228"/>
      <c r="J802" s="20"/>
      <c r="K802" s="20"/>
      <c r="L802" s="20"/>
      <c r="M802" s="1228"/>
      <c r="N802" s="1228"/>
      <c r="O802" s="20"/>
      <c r="P802" s="20"/>
      <c r="Q802" s="20"/>
    </row>
    <row r="803" ht="25.15" customHeight="true" x14ac:dyDescent="0.2">
      <c r="C803" s="1221"/>
      <c r="D803" s="1228"/>
      <c r="E803" s="20"/>
      <c r="F803" s="20"/>
      <c r="G803" s="20"/>
      <c r="H803" s="1228"/>
      <c r="I803" s="1228"/>
      <c r="J803" s="20"/>
      <c r="K803" s="20"/>
      <c r="L803" s="20"/>
      <c r="M803" s="1228"/>
      <c r="N803" s="1228"/>
      <c r="O803" s="20"/>
      <c r="P803" s="20"/>
      <c r="Q803" s="20"/>
    </row>
    <row r="804" ht="25.15" customHeight="true" x14ac:dyDescent="0.2">
      <c r="C804" s="1221"/>
      <c r="D804" s="1228"/>
      <c r="E804" s="20"/>
      <c r="F804" s="20"/>
      <c r="G804" s="20"/>
      <c r="H804" s="1228"/>
      <c r="I804" s="1228"/>
      <c r="J804" s="20"/>
      <c r="K804" s="20"/>
      <c r="L804" s="20"/>
      <c r="M804" s="1228"/>
      <c r="N804" s="1228"/>
      <c r="O804" s="20"/>
      <c r="P804" s="20"/>
      <c r="Q804" s="20"/>
    </row>
    <row r="805" ht="25.15" customHeight="true" x14ac:dyDescent="0.2">
      <c r="C805" s="1221"/>
      <c r="D805" s="1228"/>
      <c r="E805" s="20"/>
      <c r="F805" s="20"/>
      <c r="G805" s="20"/>
      <c r="H805" s="1228"/>
      <c r="I805" s="1228"/>
      <c r="J805" s="20"/>
      <c r="K805" s="20"/>
      <c r="L805" s="20"/>
      <c r="M805" s="1228"/>
      <c r="N805" s="1228"/>
      <c r="O805" s="20"/>
      <c r="P805" s="20"/>
      <c r="Q805" s="20"/>
    </row>
    <row r="806" ht="25.15" customHeight="true" x14ac:dyDescent="0.2">
      <c r="C806" s="1221"/>
      <c r="D806" s="1228"/>
      <c r="E806" s="20"/>
      <c r="F806" s="20"/>
      <c r="G806" s="20"/>
      <c r="H806" s="1228"/>
      <c r="I806" s="1228"/>
      <c r="J806" s="20"/>
      <c r="K806" s="20"/>
      <c r="L806" s="20"/>
      <c r="M806" s="1228"/>
      <c r="N806" s="1228"/>
      <c r="O806" s="20"/>
      <c r="P806" s="20"/>
      <c r="Q806" s="20"/>
    </row>
    <row r="807" ht="25.15" customHeight="true" x14ac:dyDescent="0.2">
      <c r="C807" s="1221"/>
      <c r="D807" s="1228"/>
      <c r="E807" s="20"/>
      <c r="F807" s="20"/>
      <c r="G807" s="20"/>
      <c r="H807" s="1228"/>
      <c r="I807" s="1228"/>
      <c r="J807" s="20"/>
      <c r="K807" s="20"/>
      <c r="L807" s="20"/>
      <c r="M807" s="1228"/>
      <c r="N807" s="1228"/>
      <c r="O807" s="20"/>
      <c r="P807" s="20"/>
      <c r="Q807" s="20"/>
    </row>
    <row r="808" ht="25.15" customHeight="true" x14ac:dyDescent="0.2">
      <c r="C808" s="1221"/>
      <c r="D808" s="1228"/>
      <c r="E808" s="20"/>
      <c r="F808" s="20"/>
      <c r="G808" s="20"/>
      <c r="H808" s="1228"/>
      <c r="I808" s="1228"/>
      <c r="J808" s="20"/>
      <c r="K808" s="20"/>
      <c r="L808" s="20"/>
      <c r="M808" s="1228"/>
      <c r="N808" s="1228"/>
      <c r="O808" s="20"/>
      <c r="P808" s="20"/>
      <c r="Q808" s="20"/>
    </row>
    <row r="809" ht="25.15" customHeight="true" x14ac:dyDescent="0.2">
      <c r="C809" s="1221"/>
      <c r="D809" s="1228"/>
      <c r="E809" s="20"/>
      <c r="F809" s="20"/>
      <c r="G809" s="20"/>
      <c r="H809" s="1228"/>
      <c r="I809" s="1228"/>
      <c r="J809" s="20"/>
      <c r="K809" s="20"/>
      <c r="L809" s="20"/>
      <c r="M809" s="1228"/>
      <c r="N809" s="1228"/>
      <c r="O809" s="20"/>
      <c r="P809" s="20"/>
      <c r="Q809" s="20"/>
    </row>
    <row r="810" ht="25.15" customHeight="true" x14ac:dyDescent="0.2">
      <c r="C810" s="1221"/>
      <c r="D810" s="1228"/>
      <c r="E810" s="20"/>
      <c r="F810" s="20"/>
      <c r="G810" s="20"/>
      <c r="H810" s="1228"/>
      <c r="I810" s="1228"/>
      <c r="J810" s="20"/>
      <c r="K810" s="20"/>
      <c r="L810" s="20"/>
      <c r="M810" s="1228"/>
      <c r="N810" s="1228"/>
      <c r="O810" s="20"/>
      <c r="P810" s="20"/>
      <c r="Q810" s="20"/>
    </row>
    <row r="811" ht="25.15" customHeight="true" x14ac:dyDescent="0.2">
      <c r="C811" s="1221"/>
      <c r="D811" s="1228"/>
      <c r="E811" s="20"/>
      <c r="F811" s="20"/>
      <c r="G811" s="20"/>
      <c r="H811" s="1228"/>
      <c r="I811" s="1228"/>
      <c r="J811" s="20"/>
      <c r="K811" s="20"/>
      <c r="L811" s="20"/>
      <c r="M811" s="1228"/>
      <c r="N811" s="1228"/>
      <c r="O811" s="20"/>
      <c r="P811" s="20"/>
      <c r="Q811" s="20"/>
    </row>
    <row r="812" ht="25.15" customHeight="true" x14ac:dyDescent="0.2">
      <c r="C812" s="1221"/>
      <c r="D812" s="1228"/>
      <c r="E812" s="20"/>
      <c r="F812" s="20"/>
      <c r="G812" s="20"/>
      <c r="H812" s="1228"/>
      <c r="I812" s="1228"/>
      <c r="J812" s="20"/>
      <c r="K812" s="20"/>
      <c r="L812" s="20"/>
      <c r="M812" s="1228"/>
      <c r="N812" s="1228"/>
      <c r="O812" s="20"/>
      <c r="P812" s="20"/>
      <c r="Q812" s="20"/>
    </row>
    <row r="813" ht="25.15" customHeight="true" x14ac:dyDescent="0.2">
      <c r="C813" s="1221"/>
      <c r="D813" s="1228"/>
      <c r="E813" s="20"/>
      <c r="F813" s="20"/>
      <c r="G813" s="20"/>
      <c r="H813" s="1228"/>
      <c r="I813" s="1228"/>
      <c r="J813" s="20"/>
      <c r="K813" s="20"/>
      <c r="L813" s="20"/>
      <c r="M813" s="1228"/>
      <c r="N813" s="1228"/>
      <c r="O813" s="20"/>
      <c r="P813" s="20"/>
      <c r="Q813" s="20"/>
    </row>
    <row r="814" ht="25.15" customHeight="true" x14ac:dyDescent="0.2">
      <c r="C814" s="1221"/>
      <c r="D814" s="1228"/>
      <c r="E814" s="20"/>
      <c r="F814" s="20"/>
      <c r="G814" s="20"/>
      <c r="H814" s="1228"/>
      <c r="I814" s="1228"/>
      <c r="J814" s="20"/>
      <c r="K814" s="20"/>
      <c r="L814" s="20"/>
      <c r="M814" s="1228"/>
      <c r="N814" s="1228"/>
      <c r="O814" s="20"/>
      <c r="P814" s="20"/>
      <c r="Q814" s="20"/>
    </row>
    <row r="815" ht="25.15" customHeight="true" x14ac:dyDescent="0.2">
      <c r="C815" s="1221"/>
      <c r="D815" s="1228"/>
      <c r="E815" s="20"/>
      <c r="F815" s="20"/>
      <c r="G815" s="20"/>
      <c r="H815" s="1228"/>
      <c r="I815" s="1228"/>
      <c r="J815" s="20"/>
      <c r="K815" s="20"/>
      <c r="L815" s="20"/>
      <c r="M815" s="1228"/>
      <c r="N815" s="1228"/>
      <c r="O815" s="20"/>
      <c r="P815" s="20"/>
      <c r="Q815" s="20"/>
    </row>
    <row r="816" ht="25.15" customHeight="true" x14ac:dyDescent="0.2">
      <c r="C816" s="1221"/>
      <c r="D816" s="1228"/>
      <c r="E816" s="20"/>
      <c r="F816" s="20"/>
      <c r="G816" s="20"/>
      <c r="H816" s="1228"/>
      <c r="I816" s="1228"/>
      <c r="J816" s="20"/>
      <c r="K816" s="20"/>
      <c r="L816" s="20"/>
      <c r="M816" s="1228"/>
      <c r="N816" s="1228"/>
      <c r="O816" s="20"/>
      <c r="P816" s="20"/>
      <c r="Q816" s="20"/>
    </row>
    <row r="817" ht="25.15" customHeight="true" x14ac:dyDescent="0.2">
      <c r="C817" s="1221"/>
      <c r="D817" s="1228"/>
      <c r="E817" s="20"/>
      <c r="F817" s="20"/>
      <c r="G817" s="20"/>
      <c r="H817" s="1228"/>
      <c r="I817" s="1228"/>
      <c r="J817" s="20"/>
      <c r="K817" s="20"/>
      <c r="L817" s="20"/>
      <c r="M817" s="1228"/>
      <c r="N817" s="1228"/>
      <c r="O817" s="20"/>
      <c r="P817" s="20"/>
      <c r="Q817" s="20"/>
    </row>
    <row r="818" ht="25.15" customHeight="true" x14ac:dyDescent="0.2">
      <c r="C818" s="1221"/>
      <c r="D818" s="1228"/>
      <c r="E818" s="20"/>
      <c r="F818" s="20"/>
      <c r="G818" s="20"/>
      <c r="H818" s="1228"/>
      <c r="I818" s="1228"/>
      <c r="J818" s="20"/>
      <c r="K818" s="20"/>
      <c r="L818" s="20"/>
      <c r="M818" s="1228"/>
      <c r="N818" s="1228"/>
      <c r="O818" s="20"/>
      <c r="P818" s="20"/>
      <c r="Q818" s="20"/>
    </row>
    <row r="819" ht="25.15" customHeight="true" x14ac:dyDescent="0.2">
      <c r="C819" s="1221"/>
      <c r="D819" s="1228"/>
      <c r="E819" s="20"/>
      <c r="F819" s="20"/>
      <c r="G819" s="20"/>
      <c r="H819" s="1228"/>
      <c r="I819" s="1228"/>
      <c r="J819" s="20"/>
      <c r="K819" s="20"/>
      <c r="L819" s="20"/>
      <c r="M819" s="1228"/>
      <c r="N819" s="1228"/>
      <c r="O819" s="20"/>
      <c r="P819" s="20"/>
      <c r="Q819" s="20"/>
    </row>
    <row r="820" ht="25.15" customHeight="true" x14ac:dyDescent="0.2">
      <c r="C820" s="1221"/>
      <c r="D820" s="1228"/>
      <c r="E820" s="20"/>
      <c r="F820" s="20"/>
      <c r="G820" s="20"/>
      <c r="H820" s="1228"/>
      <c r="I820" s="1228"/>
      <c r="J820" s="20"/>
      <c r="K820" s="20"/>
      <c r="L820" s="20"/>
      <c r="M820" s="1228"/>
      <c r="N820" s="1228"/>
      <c r="O820" s="20"/>
      <c r="P820" s="20"/>
      <c r="Q820" s="20"/>
    </row>
    <row r="821" ht="25.15" customHeight="true" x14ac:dyDescent="0.2">
      <c r="C821" s="1221"/>
      <c r="D821" s="1228"/>
      <c r="E821" s="20"/>
      <c r="F821" s="20"/>
      <c r="G821" s="20"/>
      <c r="H821" s="1228"/>
      <c r="I821" s="1228"/>
      <c r="J821" s="20"/>
      <c r="K821" s="20"/>
      <c r="L821" s="20"/>
      <c r="M821" s="1228"/>
      <c r="N821" s="1228"/>
      <c r="O821" s="20"/>
      <c r="P821" s="20"/>
      <c r="Q821" s="20"/>
    </row>
    <row r="822" ht="25.15" customHeight="true" x14ac:dyDescent="0.2">
      <c r="C822" s="1221"/>
      <c r="D822" s="1228"/>
      <c r="E822" s="20"/>
      <c r="F822" s="20"/>
      <c r="G822" s="20"/>
      <c r="H822" s="1228"/>
      <c r="I822" s="1228"/>
      <c r="J822" s="20"/>
      <c r="K822" s="20"/>
      <c r="L822" s="20"/>
      <c r="M822" s="1228"/>
      <c r="N822" s="1228"/>
      <c r="O822" s="20"/>
      <c r="P822" s="20"/>
      <c r="Q822" s="20"/>
    </row>
    <row r="823" ht="25.15" customHeight="true" x14ac:dyDescent="0.2">
      <c r="C823" s="1221"/>
      <c r="D823" s="1228"/>
      <c r="E823" s="20"/>
      <c r="F823" s="20"/>
      <c r="G823" s="20"/>
      <c r="H823" s="1228"/>
      <c r="I823" s="1228"/>
      <c r="J823" s="20"/>
      <c r="K823" s="20"/>
      <c r="L823" s="20"/>
      <c r="M823" s="1228"/>
      <c r="N823" s="1228"/>
      <c r="O823" s="20"/>
      <c r="P823" s="20"/>
      <c r="Q823" s="20"/>
    </row>
    <row r="824" ht="25.15" customHeight="true" x14ac:dyDescent="0.2">
      <c r="C824" s="1221"/>
      <c r="D824" s="1228"/>
      <c r="E824" s="20"/>
      <c r="F824" s="20"/>
      <c r="G824" s="20"/>
      <c r="H824" s="1228"/>
      <c r="I824" s="1228"/>
      <c r="J824" s="20"/>
      <c r="K824" s="20"/>
      <c r="L824" s="20"/>
      <c r="M824" s="1228"/>
      <c r="N824" s="1228"/>
      <c r="O824" s="20"/>
      <c r="P824" s="20"/>
      <c r="Q824" s="20"/>
    </row>
    <row r="825" ht="25.15" customHeight="true" x14ac:dyDescent="0.2">
      <c r="C825" s="1221"/>
      <c r="D825" s="1228"/>
      <c r="E825" s="20"/>
      <c r="F825" s="20"/>
      <c r="G825" s="20"/>
      <c r="H825" s="1228"/>
      <c r="I825" s="1228"/>
      <c r="J825" s="20"/>
      <c r="K825" s="20"/>
      <c r="L825" s="20"/>
      <c r="M825" s="1228"/>
      <c r="N825" s="1228"/>
      <c r="O825" s="20"/>
      <c r="P825" s="20"/>
      <c r="Q825" s="20"/>
    </row>
    <row r="826" ht="25.15" customHeight="true" x14ac:dyDescent="0.2">
      <c r="C826" s="1221"/>
      <c r="D826" s="1228"/>
      <c r="E826" s="20"/>
      <c r="F826" s="20"/>
      <c r="G826" s="20"/>
      <c r="H826" s="1228"/>
      <c r="I826" s="1228"/>
      <c r="J826" s="20"/>
      <c r="K826" s="20"/>
      <c r="L826" s="20"/>
      <c r="M826" s="1228"/>
      <c r="N826" s="1228"/>
      <c r="O826" s="20"/>
      <c r="P826" s="20"/>
      <c r="Q826" s="20"/>
    </row>
    <row r="827" ht="25.15" customHeight="true" x14ac:dyDescent="0.2">
      <c r="C827" s="1221"/>
      <c r="D827" s="1228"/>
      <c r="E827" s="20"/>
      <c r="F827" s="20"/>
      <c r="G827" s="20"/>
      <c r="H827" s="1228"/>
      <c r="I827" s="1228"/>
      <c r="J827" s="20"/>
      <c r="K827" s="20"/>
      <c r="L827" s="20"/>
      <c r="M827" s="1228"/>
      <c r="N827" s="1228"/>
      <c r="O827" s="20"/>
      <c r="P827" s="20"/>
      <c r="Q827" s="20"/>
    </row>
    <row r="828" ht="25.15" customHeight="true" x14ac:dyDescent="0.2">
      <c r="C828" s="1221"/>
      <c r="D828" s="1228"/>
      <c r="E828" s="20"/>
      <c r="F828" s="20"/>
      <c r="G828" s="20"/>
      <c r="H828" s="1228"/>
      <c r="I828" s="1228"/>
      <c r="J828" s="20"/>
      <c r="K828" s="20"/>
      <c r="L828" s="20"/>
      <c r="M828" s="1228"/>
      <c r="N828" s="1228"/>
      <c r="O828" s="20"/>
      <c r="P828" s="20"/>
      <c r="Q828" s="20"/>
    </row>
    <row r="829" ht="25.15" customHeight="true" x14ac:dyDescent="0.2">
      <c r="C829" s="1221"/>
      <c r="D829" s="1228"/>
      <c r="E829" s="20"/>
      <c r="F829" s="20"/>
      <c r="G829" s="20"/>
      <c r="H829" s="1228"/>
      <c r="I829" s="1228"/>
      <c r="J829" s="20"/>
      <c r="K829" s="20"/>
      <c r="L829" s="20"/>
      <c r="M829" s="1228"/>
      <c r="N829" s="1228"/>
      <c r="O829" s="20"/>
      <c r="P829" s="20"/>
      <c r="Q829" s="20"/>
    </row>
    <row r="830" ht="25.15" customHeight="true" x14ac:dyDescent="0.2">
      <c r="C830" s="1221"/>
      <c r="D830" s="1228"/>
      <c r="E830" s="20"/>
      <c r="F830" s="20"/>
      <c r="G830" s="20"/>
      <c r="H830" s="1228"/>
      <c r="I830" s="1228"/>
      <c r="J830" s="20"/>
      <c r="K830" s="20"/>
      <c r="L830" s="20"/>
      <c r="M830" s="1228"/>
      <c r="N830" s="1228"/>
      <c r="O830" s="20"/>
      <c r="P830" s="20"/>
      <c r="Q830" s="20"/>
    </row>
    <row r="831" ht="25.15" customHeight="true" x14ac:dyDescent="0.2">
      <c r="C831" s="1221"/>
      <c r="D831" s="1228"/>
      <c r="E831" s="20"/>
      <c r="F831" s="20"/>
      <c r="G831" s="20"/>
      <c r="H831" s="1228"/>
      <c r="I831" s="1228"/>
      <c r="J831" s="20"/>
      <c r="K831" s="20"/>
      <c r="L831" s="20"/>
      <c r="M831" s="1228"/>
      <c r="N831" s="1228"/>
      <c r="O831" s="20"/>
      <c r="P831" s="20"/>
      <c r="Q831" s="20"/>
    </row>
    <row r="832" ht="25.15" customHeight="true" x14ac:dyDescent="0.2">
      <c r="C832" s="1221"/>
      <c r="D832" s="1228"/>
      <c r="E832" s="20"/>
      <c r="F832" s="20"/>
      <c r="G832" s="20"/>
      <c r="H832" s="1228"/>
      <c r="I832" s="1228"/>
      <c r="J832" s="20"/>
      <c r="K832" s="20"/>
      <c r="L832" s="20"/>
      <c r="M832" s="1228"/>
      <c r="N832" s="1228"/>
      <c r="O832" s="20"/>
      <c r="P832" s="20"/>
      <c r="Q832" s="20"/>
    </row>
    <row r="833" ht="25.15" customHeight="true" x14ac:dyDescent="0.2">
      <c r="C833" s="1221"/>
      <c r="D833" s="1228"/>
      <c r="E833" s="20"/>
      <c r="F833" s="20"/>
      <c r="G833" s="20"/>
      <c r="H833" s="1228"/>
      <c r="I833" s="1228"/>
      <c r="J833" s="20"/>
      <c r="K833" s="20"/>
      <c r="L833" s="20"/>
      <c r="M833" s="1228"/>
      <c r="N833" s="1228"/>
      <c r="O833" s="20"/>
      <c r="P833" s="20"/>
      <c r="Q833" s="20"/>
    </row>
    <row r="834" ht="25.15" customHeight="true" x14ac:dyDescent="0.2">
      <c r="C834" s="1221"/>
      <c r="D834" s="1228"/>
      <c r="E834" s="20"/>
      <c r="F834" s="20"/>
      <c r="G834" s="20"/>
      <c r="H834" s="1228"/>
      <c r="I834" s="1228"/>
      <c r="J834" s="20"/>
      <c r="K834" s="20"/>
      <c r="L834" s="20"/>
      <c r="M834" s="1228"/>
      <c r="N834" s="1228"/>
      <c r="O834" s="20"/>
      <c r="P834" s="20"/>
      <c r="Q834" s="20"/>
    </row>
    <row r="835" ht="25.15" customHeight="true" x14ac:dyDescent="0.2">
      <c r="C835" s="1221"/>
      <c r="D835" s="1228"/>
      <c r="E835" s="20"/>
      <c r="F835" s="20"/>
      <c r="G835" s="20"/>
      <c r="H835" s="1228"/>
      <c r="I835" s="1228"/>
      <c r="J835" s="20"/>
      <c r="K835" s="20"/>
      <c r="L835" s="20"/>
      <c r="M835" s="1228"/>
      <c r="N835" s="1228"/>
      <c r="O835" s="20"/>
      <c r="P835" s="20"/>
      <c r="Q835" s="20"/>
    </row>
    <row r="836" ht="25.15" customHeight="true" x14ac:dyDescent="0.2">
      <c r="C836" s="1221"/>
      <c r="D836" s="1228"/>
      <c r="E836" s="20"/>
      <c r="F836" s="20"/>
      <c r="G836" s="20"/>
      <c r="H836" s="1228"/>
      <c r="I836" s="1228"/>
      <c r="J836" s="20"/>
      <c r="K836" s="20"/>
      <c r="L836" s="20"/>
      <c r="M836" s="1228"/>
      <c r="N836" s="1228"/>
      <c r="O836" s="20"/>
      <c r="P836" s="20"/>
      <c r="Q836" s="20"/>
    </row>
    <row r="837" ht="25.15" customHeight="true" x14ac:dyDescent="0.2">
      <c r="C837" s="1221"/>
      <c r="D837" s="1228"/>
      <c r="E837" s="20"/>
      <c r="F837" s="20"/>
      <c r="G837" s="20"/>
      <c r="H837" s="1228"/>
      <c r="I837" s="1228"/>
      <c r="J837" s="20"/>
      <c r="K837" s="20"/>
      <c r="L837" s="20"/>
      <c r="M837" s="1228"/>
      <c r="N837" s="1228"/>
      <c r="O837" s="20"/>
      <c r="P837" s="20"/>
      <c r="Q837" s="20"/>
    </row>
    <row r="838" ht="25.15" customHeight="true" x14ac:dyDescent="0.2">
      <c r="C838" s="1221"/>
      <c r="D838" s="1228"/>
      <c r="E838" s="20"/>
      <c r="F838" s="20"/>
      <c r="G838" s="20"/>
      <c r="H838" s="1228"/>
      <c r="I838" s="1228"/>
      <c r="J838" s="20"/>
      <c r="K838" s="20"/>
      <c r="L838" s="20"/>
      <c r="M838" s="1228"/>
      <c r="N838" s="1228"/>
      <c r="O838" s="20"/>
      <c r="P838" s="20"/>
      <c r="Q838" s="20"/>
    </row>
    <row r="839" ht="25.15" customHeight="true" x14ac:dyDescent="0.2">
      <c r="C839" s="1221"/>
      <c r="D839" s="1228"/>
      <c r="E839" s="20"/>
      <c r="F839" s="20"/>
      <c r="G839" s="20"/>
      <c r="H839" s="1228"/>
      <c r="I839" s="1228"/>
      <c r="J839" s="20"/>
      <c r="K839" s="20"/>
      <c r="L839" s="20"/>
      <c r="M839" s="1228"/>
      <c r="N839" s="1228"/>
      <c r="O839" s="20"/>
      <c r="P839" s="20"/>
      <c r="Q839" s="20"/>
    </row>
    <row r="840" ht="25.15" customHeight="true" x14ac:dyDescent="0.2">
      <c r="C840" s="1221"/>
      <c r="D840" s="1228"/>
      <c r="E840" s="20"/>
      <c r="F840" s="20"/>
      <c r="G840" s="20"/>
      <c r="H840" s="1228"/>
      <c r="I840" s="1228"/>
      <c r="J840" s="20"/>
      <c r="K840" s="20"/>
      <c r="L840" s="20"/>
      <c r="M840" s="1228"/>
      <c r="N840" s="1228"/>
      <c r="O840" s="20"/>
      <c r="P840" s="20"/>
      <c r="Q840" s="20"/>
    </row>
    <row r="841" ht="25.15" customHeight="true" x14ac:dyDescent="0.2">
      <c r="C841" s="1221"/>
      <c r="D841" s="1228"/>
      <c r="E841" s="20"/>
      <c r="F841" s="20"/>
      <c r="G841" s="20"/>
      <c r="H841" s="1228"/>
      <c r="I841" s="1228"/>
      <c r="J841" s="20"/>
      <c r="K841" s="20"/>
      <c r="L841" s="20"/>
      <c r="M841" s="1228"/>
      <c r="N841" s="1228"/>
      <c r="O841" s="20"/>
      <c r="P841" s="20"/>
      <c r="Q841" s="20"/>
    </row>
    <row r="842" ht="25.15" customHeight="true" x14ac:dyDescent="0.2">
      <c r="C842" s="1221"/>
      <c r="D842" s="1228"/>
      <c r="E842" s="20"/>
      <c r="F842" s="20"/>
      <c r="G842" s="20"/>
      <c r="H842" s="1228"/>
      <c r="I842" s="1228"/>
      <c r="J842" s="20"/>
      <c r="K842" s="20"/>
      <c r="L842" s="20"/>
      <c r="M842" s="1228"/>
      <c r="N842" s="1228"/>
      <c r="O842" s="20"/>
      <c r="P842" s="20"/>
      <c r="Q842" s="20"/>
    </row>
    <row r="843" ht="25.15" customHeight="true" x14ac:dyDescent="0.2">
      <c r="C843" s="1221"/>
      <c r="D843" s="1228"/>
      <c r="E843" s="20"/>
      <c r="F843" s="20"/>
      <c r="G843" s="20"/>
      <c r="H843" s="1228"/>
      <c r="I843" s="1228"/>
      <c r="J843" s="20"/>
      <c r="K843" s="20"/>
      <c r="L843" s="20"/>
      <c r="M843" s="1228"/>
      <c r="N843" s="1228"/>
      <c r="O843" s="20"/>
      <c r="P843" s="20"/>
      <c r="Q843" s="20"/>
    </row>
    <row r="844" ht="25.15" customHeight="true" x14ac:dyDescent="0.2">
      <c r="C844" s="1221"/>
      <c r="D844" s="1228"/>
      <c r="E844" s="20"/>
      <c r="F844" s="20"/>
      <c r="G844" s="20"/>
      <c r="H844" s="1228"/>
      <c r="I844" s="1228"/>
      <c r="J844" s="20"/>
      <c r="K844" s="20"/>
      <c r="L844" s="20"/>
      <c r="M844" s="1228"/>
      <c r="N844" s="1228"/>
      <c r="O844" s="20"/>
      <c r="P844" s="20"/>
      <c r="Q844" s="20"/>
    </row>
    <row r="845" ht="25.15" customHeight="true" x14ac:dyDescent="0.2">
      <c r="C845" s="1221"/>
      <c r="D845" s="1228"/>
      <c r="E845" s="20"/>
      <c r="F845" s="20"/>
      <c r="G845" s="20"/>
      <c r="H845" s="1228"/>
      <c r="I845" s="1228"/>
      <c r="J845" s="20"/>
      <c r="K845" s="20"/>
      <c r="L845" s="20"/>
      <c r="M845" s="1228"/>
      <c r="N845" s="1228"/>
      <c r="O845" s="20"/>
      <c r="P845" s="20"/>
      <c r="Q845" s="20"/>
    </row>
    <row r="846" ht="25.15" customHeight="true" x14ac:dyDescent="0.2">
      <c r="C846" s="1221"/>
      <c r="D846" s="1228"/>
      <c r="E846" s="20"/>
      <c r="F846" s="20"/>
      <c r="G846" s="20"/>
      <c r="H846" s="1228"/>
      <c r="I846" s="1228"/>
      <c r="J846" s="20"/>
      <c r="K846" s="20"/>
      <c r="L846" s="20"/>
      <c r="M846" s="1228"/>
      <c r="N846" s="1228"/>
      <c r="O846" s="20"/>
      <c r="P846" s="20"/>
      <c r="Q846" s="20"/>
    </row>
    <row r="847" ht="25.15" customHeight="true" x14ac:dyDescent="0.2">
      <c r="C847" s="1221"/>
      <c r="D847" s="1228"/>
      <c r="E847" s="20"/>
      <c r="F847" s="20"/>
      <c r="G847" s="20"/>
      <c r="H847" s="1228"/>
      <c r="I847" s="1228"/>
      <c r="J847" s="20"/>
      <c r="K847" s="20"/>
      <c r="L847" s="20"/>
      <c r="M847" s="1228"/>
      <c r="N847" s="1228"/>
      <c r="O847" s="20"/>
      <c r="P847" s="20"/>
      <c r="Q847" s="20"/>
    </row>
    <row r="848" ht="25.15" customHeight="true" x14ac:dyDescent="0.2">
      <c r="C848" s="1221"/>
      <c r="D848" s="1228"/>
      <c r="E848" s="20"/>
      <c r="F848" s="20"/>
      <c r="G848" s="20"/>
      <c r="H848" s="1228"/>
      <c r="I848" s="1228"/>
      <c r="J848" s="20"/>
      <c r="K848" s="20"/>
      <c r="L848" s="20"/>
      <c r="M848" s="1228"/>
      <c r="N848" s="1228"/>
      <c r="O848" s="20"/>
      <c r="P848" s="20"/>
      <c r="Q848" s="20"/>
    </row>
    <row r="849" ht="25.15" customHeight="true" x14ac:dyDescent="0.2">
      <c r="C849" s="1221"/>
      <c r="D849" s="1228"/>
      <c r="E849" s="20"/>
      <c r="F849" s="20"/>
      <c r="G849" s="20"/>
      <c r="H849" s="1228"/>
      <c r="I849" s="1228"/>
      <c r="J849" s="20"/>
      <c r="K849" s="20"/>
      <c r="L849" s="20"/>
      <c r="M849" s="1228"/>
      <c r="N849" s="1228"/>
      <c r="O849" s="20"/>
      <c r="P849" s="20"/>
      <c r="Q849" s="20"/>
    </row>
    <row r="850" ht="25.15" customHeight="true" x14ac:dyDescent="0.2">
      <c r="C850" s="1221"/>
      <c r="D850" s="1228"/>
      <c r="E850" s="20"/>
      <c r="F850" s="20"/>
      <c r="G850" s="20"/>
      <c r="H850" s="1228"/>
      <c r="I850" s="1228"/>
      <c r="J850" s="20"/>
      <c r="K850" s="20"/>
      <c r="L850" s="20"/>
      <c r="M850" s="1228"/>
      <c r="N850" s="1228"/>
      <c r="O850" s="20"/>
      <c r="P850" s="20"/>
      <c r="Q850" s="20"/>
    </row>
    <row r="851" ht="25.15" customHeight="true" x14ac:dyDescent="0.2">
      <c r="C851" s="1221"/>
      <c r="D851" s="1228"/>
      <c r="E851" s="20"/>
      <c r="F851" s="20"/>
      <c r="G851" s="20"/>
      <c r="H851" s="1228"/>
      <c r="I851" s="1228"/>
      <c r="J851" s="20"/>
      <c r="K851" s="20"/>
      <c r="L851" s="20"/>
      <c r="M851" s="1228"/>
      <c r="N851" s="1228"/>
      <c r="O851" s="20"/>
      <c r="P851" s="20"/>
      <c r="Q851" s="20"/>
    </row>
    <row r="852" ht="25.15" customHeight="true" x14ac:dyDescent="0.2">
      <c r="C852" s="1221"/>
      <c r="D852" s="1228"/>
      <c r="E852" s="20"/>
      <c r="F852" s="20"/>
      <c r="G852" s="20"/>
      <c r="H852" s="1228"/>
      <c r="I852" s="1228"/>
      <c r="J852" s="20"/>
      <c r="K852" s="20"/>
      <c r="L852" s="20"/>
      <c r="M852" s="1228"/>
      <c r="N852" s="1228"/>
      <c r="O852" s="20"/>
      <c r="P852" s="20"/>
      <c r="Q852" s="20"/>
    </row>
    <row r="853" ht="25.15" customHeight="true" x14ac:dyDescent="0.2">
      <c r="C853" s="1221"/>
      <c r="D853" s="1228"/>
      <c r="E853" s="20"/>
      <c r="F853" s="20"/>
      <c r="G853" s="20"/>
      <c r="H853" s="1228"/>
      <c r="I853" s="1228"/>
      <c r="J853" s="20"/>
      <c r="K853" s="20"/>
      <c r="L853" s="20"/>
      <c r="M853" s="1228"/>
      <c r="N853" s="1228"/>
      <c r="O853" s="20"/>
      <c r="P853" s="20"/>
      <c r="Q853" s="20"/>
    </row>
    <row r="854" ht="25.15" customHeight="true" x14ac:dyDescent="0.2">
      <c r="C854" s="1221"/>
      <c r="D854" s="1228"/>
      <c r="E854" s="20"/>
      <c r="F854" s="20"/>
      <c r="G854" s="20"/>
      <c r="H854" s="1228"/>
      <c r="I854" s="1228"/>
      <c r="J854" s="20"/>
      <c r="K854" s="20"/>
      <c r="L854" s="20"/>
      <c r="M854" s="1228"/>
      <c r="N854" s="1228"/>
      <c r="O854" s="20"/>
      <c r="P854" s="20"/>
      <c r="Q854" s="20"/>
    </row>
    <row r="855" ht="25.15" customHeight="true" x14ac:dyDescent="0.2">
      <c r="C855" s="1221"/>
      <c r="D855" s="1228"/>
      <c r="E855" s="20"/>
      <c r="F855" s="20"/>
      <c r="G855" s="20"/>
      <c r="H855" s="1228"/>
      <c r="I855" s="1228"/>
      <c r="J855" s="20"/>
      <c r="K855" s="20"/>
      <c r="L855" s="20"/>
      <c r="M855" s="1228"/>
      <c r="N855" s="1228"/>
      <c r="O855" s="20"/>
      <c r="P855" s="20"/>
      <c r="Q855" s="20"/>
    </row>
    <row r="856" ht="25.15" customHeight="true" x14ac:dyDescent="0.2">
      <c r="C856" s="1221"/>
      <c r="D856" s="1228"/>
      <c r="E856" s="20"/>
      <c r="F856" s="20"/>
      <c r="G856" s="20"/>
      <c r="H856" s="1228"/>
      <c r="I856" s="1228"/>
      <c r="J856" s="20"/>
      <c r="K856" s="20"/>
      <c r="L856" s="20"/>
      <c r="M856" s="1228"/>
      <c r="N856" s="1228"/>
      <c r="O856" s="20"/>
      <c r="P856" s="20"/>
      <c r="Q856" s="20"/>
    </row>
    <row r="857" ht="25.15" customHeight="true" x14ac:dyDescent="0.2">
      <c r="C857" s="1221"/>
      <c r="D857" s="1228"/>
      <c r="E857" s="20"/>
      <c r="F857" s="20"/>
      <c r="G857" s="20"/>
      <c r="H857" s="1228"/>
      <c r="I857" s="1228"/>
      <c r="J857" s="20"/>
      <c r="K857" s="20"/>
      <c r="L857" s="20"/>
      <c r="M857" s="1228"/>
      <c r="N857" s="1228"/>
      <c r="O857" s="20"/>
      <c r="P857" s="20"/>
      <c r="Q857" s="20"/>
    </row>
    <row r="858" ht="25.15" customHeight="true" x14ac:dyDescent="0.2">
      <c r="C858" s="1221"/>
      <c r="D858" s="1228"/>
      <c r="E858" s="20"/>
      <c r="F858" s="20"/>
      <c r="G858" s="20"/>
      <c r="H858" s="1228"/>
      <c r="I858" s="1228"/>
      <c r="J858" s="20"/>
      <c r="K858" s="20"/>
      <c r="L858" s="20"/>
      <c r="M858" s="1228"/>
      <c r="N858" s="1228"/>
      <c r="O858" s="20"/>
      <c r="P858" s="20"/>
      <c r="Q858" s="20"/>
    </row>
    <row r="859" ht="25.15" customHeight="true" x14ac:dyDescent="0.2">
      <c r="C859" s="1238"/>
      <c r="D859" s="1228"/>
      <c r="E859" s="20"/>
      <c r="F859" s="20"/>
      <c r="G859" s="20"/>
      <c r="H859" s="1228"/>
      <c r="I859" s="1228"/>
      <c r="J859" s="20"/>
      <c r="K859" s="20"/>
      <c r="L859" s="20"/>
      <c r="M859" s="1228"/>
      <c r="N859" s="1228"/>
      <c r="O859" s="20"/>
      <c r="P859" s="20"/>
      <c r="Q859" s="20"/>
    </row>
    <row r="860" ht="25.15" customHeight="true" x14ac:dyDescent="0.2">
      <c r="C860" s="1238"/>
      <c r="D860" s="1228"/>
      <c r="E860" s="20"/>
      <c r="F860" s="20"/>
      <c r="G860" s="20"/>
      <c r="H860" s="1228"/>
      <c r="I860" s="1228"/>
      <c r="J860" s="20"/>
      <c r="K860" s="20"/>
      <c r="L860" s="20"/>
      <c r="M860" s="1228"/>
      <c r="N860" s="1228"/>
      <c r="O860" s="20"/>
      <c r="P860" s="20"/>
      <c r="Q860" s="20"/>
    </row>
    <row r="861" ht="25.15" customHeight="true" x14ac:dyDescent="0.2">
      <c r="C861" s="1238"/>
      <c r="D861" s="1228"/>
      <c r="E861" s="20"/>
      <c r="F861" s="20"/>
      <c r="G861" s="20"/>
      <c r="H861" s="1228"/>
      <c r="I861" s="1228"/>
      <c r="J861" s="20"/>
      <c r="K861" s="20"/>
      <c r="L861" s="20"/>
      <c r="M861" s="1228"/>
      <c r="N861" s="1228"/>
      <c r="O861" s="20"/>
      <c r="P861" s="20"/>
      <c r="Q861" s="20"/>
    </row>
    <row r="862" ht="25.15" customHeight="true" x14ac:dyDescent="0.2">
      <c r="C862" s="1238"/>
      <c r="D862" s="1228"/>
      <c r="E862" s="20"/>
      <c r="F862" s="20"/>
      <c r="G862" s="20"/>
      <c r="H862" s="1228"/>
      <c r="I862" s="1228"/>
      <c r="J862" s="20"/>
      <c r="K862" s="20"/>
      <c r="L862" s="20"/>
      <c r="M862" s="1228"/>
      <c r="N862" s="1228"/>
      <c r="O862" s="20"/>
      <c r="P862" s="20"/>
      <c r="Q862" s="20"/>
    </row>
    <row r="863" ht="25.15" customHeight="true" x14ac:dyDescent="0.2">
      <c r="C863" s="1238"/>
      <c r="D863" s="1228"/>
      <c r="E863" s="20"/>
      <c r="F863" s="20"/>
      <c r="G863" s="20"/>
      <c r="H863" s="1228"/>
      <c r="I863" s="1228"/>
      <c r="J863" s="20"/>
      <c r="K863" s="20"/>
      <c r="L863" s="20"/>
      <c r="M863" s="1228"/>
      <c r="N863" s="1228"/>
      <c r="O863" s="20"/>
      <c r="P863" s="20"/>
      <c r="Q863" s="20"/>
    </row>
    <row r="864" ht="25.15" customHeight="true" x14ac:dyDescent="0.2">
      <c r="C864" s="1238"/>
      <c r="D864" s="1228"/>
      <c r="E864" s="20"/>
      <c r="F864" s="20"/>
      <c r="G864" s="20"/>
      <c r="H864" s="1228"/>
      <c r="I864" s="1228"/>
      <c r="J864" s="20"/>
      <c r="K864" s="20"/>
      <c r="L864" s="20"/>
      <c r="M864" s="1228"/>
      <c r="N864" s="1228"/>
      <c r="O864" s="20"/>
      <c r="P864" s="20"/>
      <c r="Q864" s="20"/>
    </row>
    <row r="865" ht="25.15" customHeight="true" x14ac:dyDescent="0.2">
      <c r="C865" s="1238"/>
      <c r="D865" s="1228"/>
      <c r="E865" s="20"/>
      <c r="F865" s="20"/>
      <c r="G865" s="20"/>
      <c r="H865" s="1228"/>
      <c r="I865" s="1228"/>
      <c r="J865" s="20"/>
      <c r="K865" s="20"/>
      <c r="L865" s="20"/>
      <c r="M865" s="1228"/>
      <c r="N865" s="1228"/>
      <c r="O865" s="20"/>
      <c r="P865" s="20"/>
      <c r="Q865" s="20"/>
    </row>
    <row r="866" ht="25.15" customHeight="true" x14ac:dyDescent="0.2">
      <c r="C866" s="1238"/>
      <c r="D866" s="1228"/>
      <c r="E866" s="20"/>
      <c r="F866" s="20"/>
      <c r="G866" s="20"/>
      <c r="H866" s="1228"/>
      <c r="I866" s="1228"/>
      <c r="J866" s="20"/>
      <c r="K866" s="20"/>
      <c r="L866" s="20"/>
      <c r="M866" s="1228"/>
      <c r="N866" s="1228"/>
      <c r="O866" s="20"/>
      <c r="P866" s="20"/>
      <c r="Q866" s="20"/>
    </row>
    <row r="867" ht="25.15" customHeight="true" x14ac:dyDescent="0.2">
      <c r="C867" s="1238"/>
      <c r="D867" s="1228"/>
      <c r="E867" s="20"/>
      <c r="F867" s="20"/>
      <c r="G867" s="20"/>
      <c r="H867" s="1228"/>
      <c r="I867" s="1228"/>
      <c r="J867" s="20"/>
      <c r="K867" s="20"/>
      <c r="L867" s="20"/>
      <c r="M867" s="1228"/>
      <c r="N867" s="1228"/>
      <c r="O867" s="20"/>
      <c r="P867" s="20"/>
      <c r="Q867" s="20"/>
    </row>
    <row r="868" ht="25.15" customHeight="true" x14ac:dyDescent="0.2">
      <c r="C868" s="1238"/>
      <c r="D868" s="1228"/>
      <c r="E868" s="20"/>
      <c r="F868" s="20"/>
      <c r="G868" s="20"/>
      <c r="H868" s="1228"/>
      <c r="I868" s="1228"/>
      <c r="J868" s="20"/>
      <c r="K868" s="20"/>
      <c r="L868" s="20"/>
      <c r="M868" s="1228"/>
      <c r="N868" s="1228"/>
      <c r="O868" s="20"/>
      <c r="P868" s="20"/>
      <c r="Q868" s="20"/>
    </row>
    <row r="869" ht="25.15" customHeight="true" x14ac:dyDescent="0.2">
      <c r="C869" s="1238"/>
      <c r="D869" s="1228"/>
      <c r="E869" s="20"/>
      <c r="F869" s="20"/>
      <c r="G869" s="20"/>
      <c r="H869" s="1228"/>
      <c r="I869" s="1228"/>
      <c r="J869" s="20"/>
      <c r="K869" s="20"/>
      <c r="L869" s="20"/>
      <c r="M869" s="1228"/>
      <c r="N869" s="1228"/>
      <c r="O869" s="20"/>
      <c r="P869" s="20"/>
      <c r="Q869" s="20"/>
    </row>
    <row r="870" ht="25.15" customHeight="true" x14ac:dyDescent="0.2">
      <c r="C870" s="1238"/>
      <c r="D870" s="1228"/>
      <c r="E870" s="20"/>
      <c r="F870" s="20"/>
      <c r="G870" s="20"/>
      <c r="H870" s="1228"/>
      <c r="I870" s="1228"/>
      <c r="J870" s="20"/>
      <c r="K870" s="20"/>
      <c r="L870" s="20"/>
      <c r="M870" s="1228"/>
      <c r="N870" s="1228"/>
      <c r="O870" s="20"/>
      <c r="P870" s="20"/>
      <c r="Q870" s="20"/>
    </row>
    <row r="871" ht="25.15" customHeight="true" x14ac:dyDescent="0.2">
      <c r="C871" s="1238"/>
      <c r="D871" s="1228"/>
      <c r="E871" s="20"/>
      <c r="F871" s="20"/>
      <c r="G871" s="20"/>
      <c r="H871" s="1228"/>
      <c r="I871" s="1228"/>
      <c r="J871" s="20"/>
      <c r="K871" s="20"/>
      <c r="L871" s="20"/>
      <c r="M871" s="1228"/>
      <c r="N871" s="1228"/>
      <c r="O871" s="20"/>
      <c r="P871" s="20"/>
      <c r="Q871" s="20"/>
    </row>
    <row r="872" ht="25.15" customHeight="true" x14ac:dyDescent="0.2">
      <c r="C872" s="1238"/>
      <c r="D872" s="1228"/>
      <c r="E872" s="20"/>
      <c r="F872" s="20"/>
      <c r="G872" s="20"/>
      <c r="H872" s="1228"/>
      <c r="I872" s="1228"/>
      <c r="J872" s="20"/>
      <c r="K872" s="20"/>
      <c r="L872" s="20"/>
      <c r="M872" s="1228"/>
      <c r="N872" s="1228"/>
      <c r="O872" s="20"/>
      <c r="P872" s="20"/>
      <c r="Q872" s="20"/>
    </row>
    <row r="873" ht="25.15" customHeight="true" x14ac:dyDescent="0.2">
      <c r="C873" s="1238"/>
      <c r="D873" s="1228"/>
      <c r="E873" s="20"/>
      <c r="F873" s="20"/>
      <c r="G873" s="20"/>
      <c r="H873" s="1228"/>
      <c r="I873" s="1228"/>
      <c r="J873" s="20"/>
      <c r="K873" s="20"/>
      <c r="L873" s="20"/>
      <c r="M873" s="1228"/>
      <c r="N873" s="1228"/>
      <c r="O873" s="20"/>
      <c r="P873" s="20"/>
      <c r="Q873" s="20"/>
    </row>
    <row r="874" ht="25.15" customHeight="true" x14ac:dyDescent="0.2">
      <c r="C874" s="1238"/>
      <c r="D874" s="1228"/>
      <c r="E874" s="20"/>
      <c r="F874" s="20"/>
      <c r="G874" s="20"/>
      <c r="H874" s="1228"/>
      <c r="I874" s="1228"/>
      <c r="J874" s="20"/>
      <c r="K874" s="20"/>
      <c r="L874" s="20"/>
      <c r="M874" s="1228"/>
      <c r="N874" s="1228"/>
      <c r="O874" s="20"/>
      <c r="P874" s="20"/>
      <c r="Q874" s="20"/>
    </row>
    <row r="875" ht="25.15" customHeight="true" x14ac:dyDescent="0.2">
      <c r="C875" s="1238"/>
      <c r="D875" s="1228"/>
      <c r="E875" s="20"/>
      <c r="F875" s="20"/>
      <c r="G875" s="20"/>
      <c r="H875" s="1228"/>
      <c r="I875" s="1228"/>
      <c r="J875" s="20"/>
      <c r="K875" s="20"/>
      <c r="L875" s="20"/>
      <c r="M875" s="1228"/>
      <c r="N875" s="1228"/>
      <c r="O875" s="20"/>
      <c r="P875" s="20"/>
      <c r="Q875" s="20"/>
    </row>
    <row r="876" ht="25.15" customHeight="true" x14ac:dyDescent="0.2">
      <c r="C876" s="1238"/>
      <c r="D876" s="1228"/>
      <c r="E876" s="20"/>
      <c r="F876" s="20"/>
      <c r="G876" s="20"/>
      <c r="H876" s="1228"/>
      <c r="I876" s="1228"/>
      <c r="J876" s="20"/>
      <c r="K876" s="20"/>
      <c r="L876" s="20"/>
      <c r="M876" s="1228"/>
      <c r="N876" s="1228"/>
      <c r="O876" s="20"/>
      <c r="P876" s="20"/>
      <c r="Q876" s="20"/>
    </row>
    <row r="877" ht="25.15" customHeight="true" x14ac:dyDescent="0.2">
      <c r="C877" s="1238"/>
      <c r="D877" s="1228"/>
      <c r="E877" s="20"/>
      <c r="F877" s="20"/>
      <c r="G877" s="20"/>
      <c r="H877" s="1228"/>
      <c r="I877" s="1228"/>
      <c r="J877" s="20"/>
      <c r="K877" s="20"/>
      <c r="L877" s="20"/>
      <c r="M877" s="1228"/>
      <c r="N877" s="1228"/>
      <c r="O877" s="20"/>
      <c r="P877" s="20"/>
      <c r="Q877" s="20"/>
    </row>
    <row r="878" ht="25.15" customHeight="true" x14ac:dyDescent="0.2">
      <c r="C878" s="1238"/>
      <c r="D878" s="1228"/>
      <c r="E878" s="20"/>
      <c r="F878" s="20"/>
      <c r="G878" s="20"/>
      <c r="H878" s="1228"/>
      <c r="I878" s="1228"/>
      <c r="J878" s="20"/>
      <c r="K878" s="20"/>
      <c r="L878" s="20"/>
      <c r="M878" s="1228"/>
      <c r="N878" s="1228"/>
      <c r="O878" s="20"/>
      <c r="P878" s="20"/>
      <c r="Q878" s="20"/>
    </row>
    <row r="879" ht="25.15" customHeight="true" x14ac:dyDescent="0.2">
      <c r="C879" s="1238"/>
      <c r="D879" s="1228"/>
      <c r="E879" s="20"/>
      <c r="F879" s="20"/>
      <c r="G879" s="20"/>
      <c r="H879" s="1228"/>
      <c r="I879" s="1228"/>
      <c r="J879" s="20"/>
      <c r="K879" s="20"/>
      <c r="L879" s="20"/>
      <c r="M879" s="1228"/>
      <c r="N879" s="1228"/>
      <c r="O879" s="20"/>
      <c r="P879" s="20"/>
      <c r="Q879" s="20"/>
    </row>
    <row r="880" ht="25.15" customHeight="true" x14ac:dyDescent="0.2">
      <c r="C880" s="1238"/>
      <c r="D880" s="1228"/>
      <c r="E880" s="20"/>
      <c r="F880" s="20"/>
      <c r="G880" s="20"/>
      <c r="H880" s="1228"/>
      <c r="I880" s="1228"/>
      <c r="J880" s="20"/>
      <c r="K880" s="20"/>
      <c r="L880" s="20"/>
      <c r="M880" s="1228"/>
      <c r="N880" s="1228"/>
      <c r="O880" s="20"/>
      <c r="P880" s="20"/>
      <c r="Q880" s="20"/>
    </row>
    <row r="881" ht="25.15" customHeight="true" x14ac:dyDescent="0.2">
      <c r="C881" s="1238"/>
      <c r="D881" s="1228"/>
      <c r="E881" s="20"/>
      <c r="F881" s="20"/>
      <c r="G881" s="20"/>
      <c r="H881" s="1228"/>
      <c r="I881" s="1228"/>
      <c r="J881" s="20"/>
      <c r="K881" s="20"/>
      <c r="L881" s="20"/>
      <c r="M881" s="1228"/>
      <c r="N881" s="1228"/>
      <c r="O881" s="20"/>
      <c r="P881" s="20"/>
      <c r="Q881" s="20"/>
    </row>
    <row r="882" ht="25.15" customHeight="true" x14ac:dyDescent="0.2">
      <c r="C882" s="1238"/>
      <c r="D882" s="1228"/>
      <c r="E882" s="20"/>
      <c r="F882" s="20"/>
      <c r="G882" s="20"/>
      <c r="H882" s="1228"/>
      <c r="I882" s="1228"/>
      <c r="J882" s="20"/>
      <c r="K882" s="20"/>
      <c r="L882" s="20"/>
      <c r="M882" s="1228"/>
      <c r="N882" s="1228"/>
      <c r="O882" s="20"/>
      <c r="P882" s="20"/>
      <c r="Q882" s="20"/>
    </row>
    <row r="883" ht="25.15" customHeight="true" x14ac:dyDescent="0.2">
      <c r="C883" s="1238"/>
      <c r="D883" s="1228"/>
      <c r="E883" s="20"/>
      <c r="F883" s="20"/>
      <c r="G883" s="20"/>
      <c r="H883" s="1228"/>
      <c r="I883" s="1228"/>
      <c r="J883" s="20"/>
      <c r="K883" s="20"/>
      <c r="L883" s="20"/>
      <c r="M883" s="1228"/>
      <c r="N883" s="1228"/>
      <c r="O883" s="20"/>
      <c r="P883" s="20"/>
      <c r="Q883" s="20"/>
    </row>
    <row r="884" ht="25.15" customHeight="true" x14ac:dyDescent="0.2">
      <c r="C884" s="1238"/>
      <c r="D884" s="1228"/>
      <c r="E884" s="20"/>
      <c r="F884" s="20"/>
      <c r="G884" s="20"/>
      <c r="H884" s="1228"/>
      <c r="I884" s="1228"/>
      <c r="J884" s="20"/>
      <c r="K884" s="20"/>
      <c r="L884" s="20"/>
      <c r="M884" s="1228"/>
      <c r="N884" s="1228"/>
      <c r="O884" s="20"/>
      <c r="P884" s="20"/>
      <c r="Q884" s="20"/>
    </row>
    <row r="885" ht="25.15" customHeight="true" x14ac:dyDescent="0.2">
      <c r="C885" s="1238"/>
      <c r="D885" s="1228"/>
      <c r="E885" s="20"/>
      <c r="F885" s="20"/>
      <c r="G885" s="20"/>
      <c r="H885" s="1228"/>
      <c r="I885" s="1228"/>
      <c r="J885" s="20"/>
      <c r="K885" s="20"/>
      <c r="L885" s="20"/>
      <c r="M885" s="1228"/>
      <c r="N885" s="1228"/>
      <c r="O885" s="20"/>
      <c r="P885" s="20"/>
      <c r="Q885" s="20"/>
    </row>
    <row r="886" ht="25.15" customHeight="true" x14ac:dyDescent="0.2">
      <c r="C886" s="1238"/>
      <c r="D886" s="1228"/>
      <c r="E886" s="20"/>
      <c r="F886" s="20"/>
      <c r="G886" s="20"/>
      <c r="H886" s="1228"/>
      <c r="I886" s="1228"/>
      <c r="J886" s="20"/>
      <c r="K886" s="20"/>
      <c r="L886" s="20"/>
      <c r="M886" s="1228"/>
      <c r="N886" s="1228"/>
      <c r="O886" s="20"/>
      <c r="P886" s="20"/>
      <c r="Q886" s="20"/>
    </row>
    <row r="887" ht="25.15" customHeight="true" x14ac:dyDescent="0.2">
      <c r="C887" s="1238"/>
      <c r="D887" s="1228"/>
      <c r="E887" s="20"/>
      <c r="F887" s="20"/>
      <c r="G887" s="20"/>
      <c r="H887" s="1228"/>
      <c r="I887" s="1228"/>
      <c r="J887" s="20"/>
      <c r="K887" s="20"/>
      <c r="L887" s="20"/>
      <c r="M887" s="1228"/>
      <c r="N887" s="1228"/>
      <c r="O887" s="20"/>
      <c r="P887" s="20"/>
      <c r="Q887" s="20"/>
    </row>
    <row r="888" ht="25.15" customHeight="true" x14ac:dyDescent="0.2">
      <c r="C888" s="1238"/>
      <c r="D888" s="1228"/>
      <c r="E888" s="20"/>
      <c r="F888" s="20"/>
      <c r="G888" s="20"/>
      <c r="H888" s="1228"/>
      <c r="I888" s="1228"/>
      <c r="J888" s="20"/>
      <c r="K888" s="20"/>
      <c r="L888" s="20"/>
      <c r="M888" s="1228"/>
      <c r="N888" s="1228"/>
      <c r="O888" s="20"/>
      <c r="P888" s="20"/>
      <c r="Q888" s="20"/>
    </row>
    <row r="889" ht="25.15" customHeight="true" x14ac:dyDescent="0.2">
      <c r="C889" s="1238"/>
      <c r="D889" s="1228"/>
      <c r="E889" s="20"/>
      <c r="F889" s="20"/>
      <c r="G889" s="20"/>
      <c r="H889" s="1228"/>
      <c r="I889" s="1228"/>
      <c r="J889" s="20"/>
      <c r="K889" s="20"/>
      <c r="L889" s="20"/>
      <c r="M889" s="1228"/>
      <c r="N889" s="1228"/>
      <c r="O889" s="20"/>
      <c r="P889" s="20"/>
      <c r="Q889" s="20"/>
    </row>
    <row r="890" ht="25.15" customHeight="true" x14ac:dyDescent="0.2">
      <c r="C890" s="1238"/>
      <c r="D890" s="1228"/>
      <c r="E890" s="20"/>
      <c r="F890" s="20"/>
      <c r="G890" s="20"/>
      <c r="H890" s="1228"/>
      <c r="I890" s="1228"/>
      <c r="J890" s="20"/>
      <c r="K890" s="20"/>
      <c r="L890" s="20"/>
      <c r="M890" s="1228"/>
      <c r="N890" s="1228"/>
      <c r="O890" s="20"/>
      <c r="P890" s="20"/>
      <c r="Q890" s="20"/>
    </row>
    <row r="891" ht="25.15" customHeight="true" x14ac:dyDescent="0.2">
      <c r="C891" s="1238"/>
      <c r="D891" s="1228"/>
      <c r="E891" s="20"/>
      <c r="F891" s="20"/>
      <c r="G891" s="20"/>
      <c r="H891" s="1228"/>
      <c r="I891" s="1228"/>
      <c r="J891" s="20"/>
      <c r="K891" s="20"/>
      <c r="L891" s="20"/>
      <c r="M891" s="1228"/>
      <c r="N891" s="1228"/>
      <c r="O891" s="20"/>
      <c r="P891" s="20"/>
      <c r="Q891" s="20"/>
    </row>
    <row r="892" ht="25.15" customHeight="true" x14ac:dyDescent="0.2">
      <c r="C892" s="1238"/>
      <c r="D892" s="1228"/>
      <c r="E892" s="20"/>
      <c r="F892" s="20"/>
      <c r="G892" s="20"/>
      <c r="H892" s="1228"/>
      <c r="I892" s="1228"/>
      <c r="J892" s="20"/>
      <c r="K892" s="20"/>
      <c r="L892" s="20"/>
      <c r="M892" s="1228"/>
      <c r="N892" s="1228"/>
      <c r="O892" s="20"/>
      <c r="P892" s="20"/>
      <c r="Q892" s="20"/>
    </row>
    <row r="893" ht="25.15" customHeight="true" x14ac:dyDescent="0.2">
      <c r="C893" s="1238"/>
      <c r="D893" s="1228"/>
      <c r="E893" s="20"/>
      <c r="F893" s="20"/>
      <c r="G893" s="20"/>
      <c r="H893" s="1228"/>
      <c r="I893" s="1228"/>
      <c r="J893" s="20"/>
      <c r="K893" s="20"/>
      <c r="L893" s="20"/>
      <c r="M893" s="1228"/>
      <c r="N893" s="1228"/>
      <c r="O893" s="20"/>
      <c r="P893" s="20"/>
      <c r="Q893" s="20"/>
    </row>
    <row r="894" ht="25.15" customHeight="true" x14ac:dyDescent="0.2">
      <c r="C894" s="1238"/>
      <c r="D894" s="1228"/>
      <c r="E894" s="20"/>
      <c r="F894" s="20"/>
      <c r="G894" s="20"/>
      <c r="H894" s="1228"/>
      <c r="I894" s="1228"/>
      <c r="J894" s="20"/>
      <c r="K894" s="20"/>
      <c r="L894" s="20"/>
      <c r="M894" s="1228"/>
      <c r="N894" s="1228"/>
      <c r="O894" s="20"/>
      <c r="P894" s="20"/>
      <c r="Q894" s="20"/>
    </row>
    <row r="895" ht="25.15" customHeight="true" x14ac:dyDescent="0.2">
      <c r="C895" s="1238"/>
      <c r="D895" s="1228"/>
      <c r="E895" s="20"/>
      <c r="F895" s="20"/>
      <c r="G895" s="20"/>
      <c r="H895" s="1228"/>
      <c r="I895" s="1228"/>
      <c r="J895" s="20"/>
      <c r="K895" s="20"/>
      <c r="L895" s="20"/>
      <c r="M895" s="1228"/>
      <c r="N895" s="1228"/>
      <c r="O895" s="20"/>
      <c r="P895" s="20"/>
      <c r="Q895" s="20"/>
    </row>
    <row r="896" ht="25.15" customHeight="true" x14ac:dyDescent="0.2">
      <c r="C896" s="1238"/>
      <c r="D896" s="1228"/>
      <c r="E896" s="20"/>
      <c r="F896" s="20"/>
      <c r="G896" s="20"/>
      <c r="H896" s="1228"/>
      <c r="I896" s="1228"/>
      <c r="J896" s="20"/>
      <c r="K896" s="20"/>
      <c r="L896" s="20"/>
      <c r="M896" s="1228"/>
      <c r="N896" s="1228"/>
      <c r="O896" s="20"/>
      <c r="P896" s="20"/>
      <c r="Q896" s="20"/>
    </row>
    <row r="897" ht="25.15" customHeight="true" x14ac:dyDescent="0.2">
      <c r="C897" s="1238"/>
      <c r="D897" s="1228"/>
      <c r="E897" s="20"/>
      <c r="F897" s="20"/>
      <c r="G897" s="20"/>
      <c r="H897" s="1228"/>
      <c r="I897" s="1228"/>
      <c r="J897" s="20"/>
      <c r="K897" s="20"/>
      <c r="L897" s="20"/>
      <c r="M897" s="1228"/>
      <c r="N897" s="1228"/>
      <c r="O897" s="20"/>
      <c r="P897" s="20"/>
      <c r="Q897" s="20"/>
    </row>
    <row r="898" ht="25.15" customHeight="true" x14ac:dyDescent="0.2">
      <c r="C898" s="1238"/>
      <c r="D898" s="1228"/>
      <c r="E898" s="20"/>
      <c r="F898" s="20"/>
      <c r="G898" s="20"/>
      <c r="H898" s="1228"/>
      <c r="I898" s="1228"/>
      <c r="J898" s="20"/>
      <c r="K898" s="20"/>
      <c r="L898" s="20"/>
      <c r="M898" s="1228"/>
      <c r="N898" s="1228"/>
      <c r="O898" s="20"/>
      <c r="P898" s="20"/>
      <c r="Q898" s="20"/>
    </row>
    <row r="899" ht="25.15" customHeight="true" x14ac:dyDescent="0.2">
      <c r="C899" s="1238"/>
      <c r="D899" s="1228"/>
      <c r="E899" s="20"/>
      <c r="F899" s="20"/>
      <c r="G899" s="20"/>
      <c r="H899" s="1228"/>
      <c r="I899" s="1228"/>
      <c r="J899" s="20"/>
      <c r="K899" s="20"/>
      <c r="L899" s="20"/>
      <c r="M899" s="1228"/>
      <c r="N899" s="1228"/>
      <c r="O899" s="20"/>
      <c r="P899" s="20"/>
      <c r="Q899" s="20"/>
    </row>
    <row r="900" ht="25.15" customHeight="true" x14ac:dyDescent="0.2">
      <c r="C900" s="1238"/>
      <c r="D900" s="1228"/>
      <c r="E900" s="20"/>
      <c r="F900" s="20"/>
      <c r="G900" s="20"/>
      <c r="H900" s="1228"/>
      <c r="I900" s="1228"/>
      <c r="J900" s="20"/>
      <c r="K900" s="20"/>
      <c r="L900" s="20"/>
      <c r="M900" s="1228"/>
      <c r="N900" s="1228"/>
      <c r="O900" s="20"/>
      <c r="P900" s="20"/>
      <c r="Q900" s="20"/>
    </row>
    <row r="901" ht="25.15" customHeight="true" x14ac:dyDescent="0.2">
      <c r="C901" s="1238"/>
      <c r="D901" s="1228"/>
      <c r="E901" s="20"/>
      <c r="F901" s="20"/>
      <c r="G901" s="20"/>
      <c r="H901" s="1228"/>
      <c r="I901" s="1228"/>
      <c r="J901" s="20"/>
      <c r="K901" s="20"/>
      <c r="L901" s="20"/>
      <c r="M901" s="1228"/>
      <c r="N901" s="1228"/>
      <c r="O901" s="20"/>
      <c r="P901" s="20"/>
      <c r="Q901" s="20"/>
    </row>
    <row r="902" ht="25.15" customHeight="true" x14ac:dyDescent="0.2">
      <c r="C902" s="1238"/>
      <c r="D902" s="1228"/>
      <c r="E902" s="20"/>
      <c r="F902" s="20"/>
      <c r="G902" s="20"/>
      <c r="H902" s="1228"/>
      <c r="I902" s="1228"/>
      <c r="J902" s="20"/>
      <c r="K902" s="20"/>
      <c r="L902" s="20"/>
      <c r="M902" s="1228"/>
      <c r="N902" s="1228"/>
      <c r="O902" s="20"/>
      <c r="P902" s="20"/>
      <c r="Q902" s="20"/>
    </row>
    <row r="903" ht="25.15" customHeight="true" x14ac:dyDescent="0.2">
      <c r="C903" s="1238"/>
      <c r="D903" s="1228"/>
      <c r="E903" s="20"/>
      <c r="F903" s="20"/>
      <c r="G903" s="20"/>
      <c r="H903" s="1228"/>
      <c r="I903" s="1228"/>
      <c r="J903" s="20"/>
      <c r="K903" s="20"/>
      <c r="L903" s="20"/>
      <c r="M903" s="1228"/>
      <c r="N903" s="1228"/>
      <c r="O903" s="20"/>
      <c r="P903" s="20"/>
      <c r="Q903" s="20"/>
    </row>
    <row r="904" ht="25.15" customHeight="true" x14ac:dyDescent="0.2">
      <c r="C904" s="1238"/>
      <c r="D904" s="1228"/>
      <c r="E904" s="20"/>
      <c r="F904" s="20"/>
      <c r="G904" s="20"/>
      <c r="H904" s="1228"/>
      <c r="I904" s="1228"/>
      <c r="J904" s="20"/>
      <c r="K904" s="20"/>
      <c r="L904" s="20"/>
      <c r="M904" s="1228"/>
      <c r="N904" s="1228"/>
      <c r="O904" s="20"/>
      <c r="P904" s="20"/>
      <c r="Q904" s="20"/>
    </row>
    <row r="905" ht="25.15" customHeight="true" x14ac:dyDescent="0.2">
      <c r="C905" s="1238"/>
      <c r="D905" s="1228"/>
      <c r="E905" s="20"/>
      <c r="F905" s="20"/>
      <c r="G905" s="20"/>
      <c r="H905" s="1228"/>
      <c r="I905" s="1228"/>
      <c r="J905" s="20"/>
      <c r="K905" s="20"/>
      <c r="L905" s="20"/>
      <c r="M905" s="1228"/>
      <c r="N905" s="1228"/>
      <c r="O905" s="20"/>
      <c r="P905" s="20"/>
      <c r="Q905" s="20"/>
    </row>
    <row r="906" ht="25.15" customHeight="true" x14ac:dyDescent="0.2">
      <c r="C906" s="1238"/>
      <c r="D906" s="1228"/>
      <c r="E906" s="20"/>
      <c r="F906" s="20"/>
      <c r="G906" s="20"/>
      <c r="H906" s="1228"/>
      <c r="I906" s="1228"/>
      <c r="J906" s="20"/>
      <c r="K906" s="20"/>
      <c r="L906" s="20"/>
      <c r="M906" s="1228"/>
      <c r="N906" s="1228"/>
      <c r="O906" s="20"/>
      <c r="P906" s="20"/>
      <c r="Q906" s="20"/>
    </row>
    <row r="907" ht="25.15" customHeight="true" x14ac:dyDescent="0.2">
      <c r="C907" s="1238"/>
      <c r="D907" s="1228"/>
      <c r="E907" s="20"/>
      <c r="F907" s="20"/>
      <c r="G907" s="20"/>
      <c r="H907" s="1228"/>
      <c r="I907" s="1228"/>
      <c r="J907" s="20"/>
      <c r="K907" s="20"/>
      <c r="L907" s="20"/>
      <c r="M907" s="1228"/>
      <c r="N907" s="1228"/>
      <c r="O907" s="20"/>
      <c r="P907" s="20"/>
      <c r="Q907" s="20"/>
    </row>
    <row r="908" ht="25.15" customHeight="true" x14ac:dyDescent="0.2">
      <c r="C908" s="1238"/>
      <c r="D908" s="1228"/>
      <c r="E908" s="20"/>
      <c r="F908" s="20"/>
      <c r="G908" s="20"/>
      <c r="H908" s="1228"/>
      <c r="I908" s="1228"/>
      <c r="J908" s="20"/>
      <c r="K908" s="20"/>
      <c r="L908" s="20"/>
      <c r="M908" s="1228"/>
      <c r="N908" s="1228"/>
      <c r="O908" s="20"/>
      <c r="P908" s="20"/>
      <c r="Q908" s="20"/>
    </row>
    <row r="909" ht="25.15" customHeight="true" x14ac:dyDescent="0.2">
      <c r="C909" s="1238"/>
      <c r="D909" s="1228"/>
      <c r="E909" s="20"/>
      <c r="F909" s="20"/>
      <c r="G909" s="20"/>
      <c r="H909" s="1228"/>
      <c r="I909" s="1228"/>
      <c r="J909" s="20"/>
      <c r="K909" s="20"/>
      <c r="L909" s="20"/>
      <c r="M909" s="1228"/>
      <c r="N909" s="1228"/>
      <c r="O909" s="20"/>
      <c r="P909" s="20"/>
      <c r="Q909" s="20"/>
    </row>
    <row r="910" ht="25.15" customHeight="true" x14ac:dyDescent="0.2">
      <c r="C910" s="1238"/>
      <c r="D910" s="1228"/>
      <c r="E910" s="20"/>
      <c r="F910" s="20"/>
      <c r="G910" s="20"/>
      <c r="H910" s="1228"/>
      <c r="I910" s="1228"/>
      <c r="J910" s="20"/>
      <c r="K910" s="20"/>
      <c r="L910" s="20"/>
      <c r="M910" s="1228"/>
      <c r="N910" s="1228"/>
      <c r="O910" s="20"/>
      <c r="P910" s="20"/>
      <c r="Q910" s="20"/>
    </row>
    <row r="911" ht="25.15" customHeight="true" x14ac:dyDescent="0.2">
      <c r="C911" s="1238"/>
      <c r="D911" s="1228"/>
      <c r="E911" s="20"/>
      <c r="F911" s="20"/>
      <c r="G911" s="20"/>
      <c r="H911" s="1228"/>
      <c r="I911" s="1228"/>
      <c r="J911" s="20"/>
      <c r="K911" s="20"/>
      <c r="L911" s="20"/>
      <c r="M911" s="1228"/>
      <c r="N911" s="1228"/>
      <c r="O911" s="20"/>
      <c r="P911" s="20"/>
      <c r="Q911" s="20"/>
    </row>
    <row r="912" ht="25.15" customHeight="true" x14ac:dyDescent="0.2">
      <c r="C912" s="1238"/>
      <c r="D912" s="1228"/>
      <c r="E912" s="20"/>
      <c r="F912" s="20"/>
      <c r="G912" s="20"/>
      <c r="H912" s="1228"/>
      <c r="I912" s="1228"/>
      <c r="J912" s="20"/>
      <c r="K912" s="20"/>
      <c r="L912" s="20"/>
      <c r="M912" s="1228"/>
      <c r="N912" s="1228"/>
      <c r="O912" s="20"/>
      <c r="P912" s="20"/>
      <c r="Q912" s="20"/>
    </row>
    <row r="913" ht="25.15" customHeight="true" x14ac:dyDescent="0.2">
      <c r="C913" s="1238"/>
      <c r="D913" s="1228"/>
      <c r="E913" s="20"/>
      <c r="F913" s="20"/>
      <c r="G913" s="20"/>
      <c r="H913" s="1228"/>
      <c r="I913" s="1228"/>
      <c r="J913" s="20"/>
      <c r="K913" s="20"/>
      <c r="L913" s="20"/>
      <c r="M913" s="1228"/>
      <c r="N913" s="1228"/>
      <c r="O913" s="20"/>
      <c r="P913" s="20"/>
      <c r="Q913" s="20"/>
    </row>
    <row r="914" ht="25.15" customHeight="true" x14ac:dyDescent="0.2">
      <c r="C914" s="1238"/>
      <c r="D914" s="1228"/>
      <c r="E914" s="20"/>
      <c r="F914" s="20"/>
      <c r="G914" s="20"/>
      <c r="H914" s="1228"/>
      <c r="I914" s="1228"/>
      <c r="J914" s="20"/>
      <c r="K914" s="20"/>
      <c r="L914" s="20"/>
      <c r="M914" s="1228"/>
      <c r="N914" s="1228"/>
      <c r="O914" s="20"/>
      <c r="P914" s="20"/>
      <c r="Q914" s="20"/>
    </row>
    <row r="915" ht="25.15" customHeight="true" x14ac:dyDescent="0.2">
      <c r="C915" s="1238"/>
      <c r="D915" s="1228"/>
      <c r="E915" s="20"/>
      <c r="F915" s="20"/>
      <c r="G915" s="20"/>
      <c r="H915" s="1228"/>
      <c r="I915" s="1228"/>
      <c r="J915" s="20"/>
      <c r="K915" s="20"/>
      <c r="L915" s="20"/>
      <c r="M915" s="1228"/>
      <c r="N915" s="1228"/>
      <c r="O915" s="20"/>
      <c r="P915" s="20"/>
      <c r="Q915" s="20"/>
    </row>
    <row r="916" ht="25.15" customHeight="true" x14ac:dyDescent="0.2">
      <c r="C916" s="1238"/>
      <c r="D916" s="1228"/>
      <c r="E916" s="20"/>
      <c r="F916" s="20"/>
      <c r="G916" s="20"/>
      <c r="H916" s="1228"/>
      <c r="I916" s="1228"/>
      <c r="J916" s="20"/>
      <c r="K916" s="20"/>
      <c r="L916" s="20"/>
      <c r="M916" s="1228"/>
      <c r="N916" s="1228"/>
      <c r="O916" s="20"/>
      <c r="P916" s="20"/>
      <c r="Q916" s="20"/>
    </row>
    <row r="917" ht="25.15" customHeight="true" x14ac:dyDescent="0.2">
      <c r="C917" s="1238"/>
      <c r="D917" s="1228"/>
      <c r="E917" s="20"/>
      <c r="F917" s="20"/>
      <c r="G917" s="20"/>
      <c r="H917" s="1228"/>
      <c r="I917" s="1228"/>
      <c r="J917" s="20"/>
      <c r="K917" s="20"/>
      <c r="L917" s="20"/>
      <c r="M917" s="1228"/>
      <c r="N917" s="1228"/>
      <c r="O917" s="20"/>
      <c r="P917" s="20"/>
      <c r="Q917" s="20"/>
    </row>
    <row r="918" ht="25.15" customHeight="true" x14ac:dyDescent="0.2">
      <c r="C918" s="1238"/>
      <c r="D918" s="1228"/>
      <c r="E918" s="20"/>
      <c r="F918" s="20"/>
      <c r="G918" s="20"/>
      <c r="H918" s="1228"/>
      <c r="I918" s="1228"/>
      <c r="J918" s="20"/>
      <c r="K918" s="20"/>
      <c r="L918" s="20"/>
      <c r="M918" s="1228"/>
      <c r="N918" s="1228"/>
      <c r="O918" s="20"/>
      <c r="P918" s="20"/>
      <c r="Q918" s="20"/>
    </row>
    <row r="919" ht="25.15" customHeight="true" x14ac:dyDescent="0.2">
      <c r="C919" s="1238"/>
      <c r="D919" s="1228"/>
      <c r="E919" s="20"/>
      <c r="F919" s="20"/>
      <c r="G919" s="20"/>
      <c r="H919" s="1228"/>
      <c r="I919" s="1228"/>
      <c r="J919" s="20"/>
      <c r="K919" s="20"/>
      <c r="L919" s="20"/>
      <c r="M919" s="1228"/>
      <c r="N919" s="1228"/>
      <c r="O919" s="20"/>
      <c r="P919" s="20"/>
      <c r="Q919" s="20"/>
    </row>
    <row r="920" ht="25.15" customHeight="true" x14ac:dyDescent="0.2">
      <c r="C920" s="1238"/>
      <c r="D920" s="1228"/>
      <c r="E920" s="20"/>
      <c r="F920" s="20"/>
      <c r="G920" s="20"/>
      <c r="H920" s="1228"/>
      <c r="I920" s="1228"/>
      <c r="J920" s="20"/>
      <c r="K920" s="20"/>
      <c r="L920" s="20"/>
      <c r="M920" s="1228"/>
      <c r="N920" s="1228"/>
      <c r="O920" s="20"/>
      <c r="P920" s="20"/>
      <c r="Q920" s="20"/>
    </row>
    <row r="921" ht="25.15" customHeight="true" x14ac:dyDescent="0.2">
      <c r="C921" s="1238"/>
      <c r="D921" s="1228"/>
      <c r="E921" s="20"/>
      <c r="F921" s="20"/>
      <c r="G921" s="20"/>
      <c r="H921" s="1228"/>
      <c r="I921" s="1228"/>
      <c r="J921" s="20"/>
      <c r="K921" s="20"/>
      <c r="L921" s="20"/>
      <c r="M921" s="1228"/>
      <c r="N921" s="1228"/>
      <c r="O921" s="20"/>
      <c r="P921" s="20"/>
      <c r="Q921" s="20"/>
    </row>
    <row r="922" ht="25.15" customHeight="true" x14ac:dyDescent="0.2">
      <c r="C922" s="1238"/>
      <c r="D922" s="1228"/>
      <c r="E922" s="20"/>
      <c r="F922" s="20"/>
      <c r="G922" s="20"/>
      <c r="H922" s="1228"/>
      <c r="I922" s="1228"/>
      <c r="J922" s="20"/>
      <c r="K922" s="20"/>
      <c r="L922" s="20"/>
      <c r="M922" s="1228"/>
      <c r="N922" s="1228"/>
      <c r="O922" s="20"/>
      <c r="P922" s="20"/>
      <c r="Q922" s="20"/>
    </row>
    <row r="923" ht="25.15" customHeight="true" x14ac:dyDescent="0.2">
      <c r="C923" s="1238"/>
      <c r="D923" s="1228"/>
      <c r="E923" s="20"/>
      <c r="F923" s="20"/>
      <c r="G923" s="20"/>
      <c r="H923" s="1228"/>
      <c r="I923" s="1228"/>
      <c r="J923" s="20"/>
      <c r="K923" s="20"/>
      <c r="L923" s="20"/>
      <c r="M923" s="1228"/>
      <c r="N923" s="1228"/>
      <c r="O923" s="20"/>
      <c r="P923" s="20"/>
      <c r="Q923" s="20"/>
    </row>
    <row r="924" ht="25.15" customHeight="true" x14ac:dyDescent="0.2">
      <c r="C924" s="1238"/>
      <c r="D924" s="1228"/>
      <c r="E924" s="20"/>
      <c r="F924" s="20"/>
      <c r="G924" s="20"/>
      <c r="H924" s="1228"/>
      <c r="I924" s="1228"/>
      <c r="J924" s="20"/>
      <c r="K924" s="20"/>
      <c r="L924" s="20"/>
      <c r="M924" s="1228"/>
      <c r="N924" s="1228"/>
      <c r="O924" s="20"/>
      <c r="P924" s="20"/>
      <c r="Q924" s="20"/>
    </row>
    <row r="925" ht="25.15" customHeight="true" x14ac:dyDescent="0.2">
      <c r="C925" s="1238"/>
      <c r="D925" s="1228"/>
      <c r="E925" s="20"/>
      <c r="F925" s="20"/>
      <c r="G925" s="20"/>
      <c r="H925" s="1228"/>
      <c r="I925" s="1228"/>
      <c r="J925" s="20"/>
      <c r="K925" s="20"/>
      <c r="L925" s="20"/>
      <c r="M925" s="1228"/>
      <c r="N925" s="1228"/>
      <c r="O925" s="20"/>
      <c r="P925" s="20"/>
      <c r="Q925" s="20"/>
    </row>
    <row r="926" ht="25.15" customHeight="true" x14ac:dyDescent="0.2">
      <c r="C926" s="1238"/>
      <c r="D926" s="1228"/>
      <c r="E926" s="20"/>
      <c r="F926" s="20"/>
      <c r="G926" s="20"/>
      <c r="H926" s="1228"/>
      <c r="I926" s="1228"/>
      <c r="J926" s="20"/>
      <c r="K926" s="20"/>
      <c r="L926" s="20"/>
      <c r="M926" s="1228"/>
      <c r="N926" s="1228"/>
      <c r="O926" s="20"/>
      <c r="P926" s="20"/>
      <c r="Q926" s="20"/>
    </row>
    <row r="927" ht="25.15" customHeight="true" x14ac:dyDescent="0.2">
      <c r="C927" s="1238"/>
      <c r="D927" s="1228"/>
      <c r="E927" s="20"/>
      <c r="F927" s="20"/>
      <c r="G927" s="20"/>
      <c r="H927" s="1228"/>
      <c r="I927" s="1228"/>
      <c r="J927" s="20"/>
      <c r="K927" s="20"/>
      <c r="L927" s="20"/>
      <c r="M927" s="1228"/>
      <c r="N927" s="1228"/>
      <c r="O927" s="20"/>
      <c r="P927" s="20"/>
      <c r="Q927" s="20"/>
    </row>
    <row r="928" ht="25.15" customHeight="true" x14ac:dyDescent="0.2">
      <c r="C928" s="1238"/>
      <c r="D928" s="1228"/>
      <c r="E928" s="20"/>
      <c r="F928" s="20"/>
      <c r="G928" s="20"/>
      <c r="H928" s="1228"/>
      <c r="I928" s="1228"/>
      <c r="J928" s="20"/>
      <c r="K928" s="20"/>
      <c r="L928" s="20"/>
      <c r="M928" s="1228"/>
      <c r="N928" s="1228"/>
      <c r="O928" s="20"/>
      <c r="P928" s="20"/>
      <c r="Q928" s="20"/>
    </row>
    <row r="929" ht="25.15" customHeight="true" x14ac:dyDescent="0.2">
      <c r="C929" s="1238"/>
      <c r="D929" s="1228"/>
      <c r="E929" s="20"/>
      <c r="F929" s="20"/>
      <c r="G929" s="20"/>
      <c r="H929" s="1228"/>
      <c r="I929" s="1228"/>
      <c r="J929" s="20"/>
      <c r="K929" s="20"/>
      <c r="L929" s="20"/>
      <c r="M929" s="1228"/>
      <c r="N929" s="1228"/>
      <c r="O929" s="20"/>
      <c r="P929" s="20"/>
      <c r="Q929" s="20"/>
    </row>
    <row r="930" ht="25.15" customHeight="true" x14ac:dyDescent="0.2">
      <c r="C930" s="1238"/>
      <c r="D930" s="1228"/>
      <c r="E930" s="20"/>
      <c r="F930" s="20"/>
      <c r="G930" s="20"/>
      <c r="H930" s="1228"/>
      <c r="I930" s="1228"/>
      <c r="J930" s="20"/>
      <c r="K930" s="20"/>
      <c r="L930" s="20"/>
      <c r="M930" s="1228"/>
      <c r="N930" s="1228"/>
      <c r="O930" s="20"/>
      <c r="P930" s="20"/>
      <c r="Q930" s="20"/>
    </row>
    <row r="931" ht="25.15" customHeight="true" x14ac:dyDescent="0.2">
      <c r="C931" s="1238"/>
      <c r="D931" s="1228"/>
      <c r="E931" s="20"/>
      <c r="F931" s="20"/>
      <c r="G931" s="20"/>
      <c r="H931" s="1228"/>
      <c r="I931" s="1228"/>
      <c r="J931" s="20"/>
      <c r="K931" s="20"/>
      <c r="L931" s="20"/>
      <c r="M931" s="1228"/>
      <c r="N931" s="1228"/>
      <c r="O931" s="20"/>
      <c r="P931" s="20"/>
      <c r="Q931" s="20"/>
    </row>
    <row r="932" ht="25.15" customHeight="true" x14ac:dyDescent="0.2">
      <c r="C932" s="1238"/>
      <c r="D932" s="1228"/>
      <c r="E932" s="20"/>
      <c r="F932" s="20"/>
      <c r="G932" s="20"/>
      <c r="H932" s="1228"/>
      <c r="I932" s="1228"/>
      <c r="J932" s="20"/>
      <c r="K932" s="20"/>
      <c r="L932" s="20"/>
      <c r="M932" s="1228"/>
      <c r="N932" s="1228"/>
      <c r="O932" s="20"/>
      <c r="P932" s="20"/>
      <c r="Q932" s="20"/>
    </row>
    <row r="933" ht="25.15" customHeight="true" x14ac:dyDescent="0.2">
      <c r="C933" s="1238"/>
      <c r="D933" s="1228"/>
      <c r="E933" s="20"/>
      <c r="F933" s="20"/>
      <c r="G933" s="20"/>
      <c r="H933" s="1228"/>
      <c r="I933" s="1228"/>
      <c r="J933" s="20"/>
      <c r="K933" s="20"/>
      <c r="L933" s="20"/>
      <c r="M933" s="1228"/>
      <c r="N933" s="1228"/>
      <c r="O933" s="20"/>
      <c r="P933" s="20"/>
      <c r="Q933" s="20"/>
    </row>
    <row r="934" ht="25.15" customHeight="true" x14ac:dyDescent="0.2">
      <c r="C934" s="1238"/>
      <c r="D934" s="1228"/>
      <c r="E934" s="20"/>
      <c r="F934" s="20"/>
      <c r="G934" s="20"/>
      <c r="H934" s="1228"/>
      <c r="I934" s="1228"/>
      <c r="J934" s="20"/>
      <c r="K934" s="20"/>
      <c r="L934" s="20"/>
      <c r="M934" s="1228"/>
      <c r="N934" s="1228"/>
      <c r="O934" s="20"/>
      <c r="P934" s="20"/>
      <c r="Q934" s="20"/>
    </row>
    <row r="935" ht="25.15" customHeight="true" x14ac:dyDescent="0.2">
      <c r="C935" s="1238"/>
      <c r="D935" s="1228"/>
      <c r="E935" s="20"/>
      <c r="F935" s="20"/>
      <c r="G935" s="20"/>
      <c r="H935" s="1228"/>
      <c r="I935" s="1228"/>
      <c r="J935" s="20"/>
      <c r="K935" s="20"/>
      <c r="L935" s="20"/>
      <c r="M935" s="1228"/>
      <c r="N935" s="1228"/>
      <c r="O935" s="20"/>
      <c r="P935" s="20"/>
      <c r="Q935" s="20"/>
    </row>
    <row r="936" ht="25.15" customHeight="true" x14ac:dyDescent="0.2">
      <c r="C936" s="1238"/>
      <c r="D936" s="1228"/>
      <c r="E936" s="20"/>
      <c r="F936" s="20"/>
      <c r="G936" s="20"/>
      <c r="H936" s="1228"/>
      <c r="I936" s="1228"/>
      <c r="J936" s="20"/>
      <c r="K936" s="20"/>
      <c r="L936" s="20"/>
      <c r="M936" s="1228"/>
      <c r="N936" s="1228"/>
      <c r="O936" s="20"/>
      <c r="P936" s="20"/>
      <c r="Q936" s="20"/>
    </row>
    <row r="937" ht="25.15" customHeight="true" x14ac:dyDescent="0.2">
      <c r="C937" s="1238"/>
      <c r="D937" s="1228"/>
      <c r="E937" s="20"/>
      <c r="F937" s="20"/>
      <c r="G937" s="20"/>
      <c r="H937" s="1228"/>
      <c r="I937" s="1228"/>
      <c r="J937" s="20"/>
      <c r="K937" s="20"/>
      <c r="L937" s="20"/>
      <c r="M937" s="1228"/>
      <c r="N937" s="1228"/>
      <c r="O937" s="20"/>
      <c r="P937" s="20"/>
      <c r="Q937" s="20"/>
    </row>
    <row r="938" ht="25.15" customHeight="true" x14ac:dyDescent="0.2">
      <c r="C938" s="1238"/>
      <c r="D938" s="1228"/>
      <c r="E938" s="20"/>
      <c r="F938" s="20"/>
      <c r="G938" s="20"/>
      <c r="H938" s="1228"/>
      <c r="I938" s="1228"/>
      <c r="J938" s="20"/>
      <c r="K938" s="20"/>
      <c r="L938" s="20"/>
      <c r="M938" s="1228"/>
      <c r="N938" s="1228"/>
      <c r="O938" s="20"/>
      <c r="P938" s="20"/>
      <c r="Q938" s="20"/>
    </row>
    <row r="939" ht="25.15" customHeight="true" x14ac:dyDescent="0.2">
      <c r="C939" s="1238"/>
      <c r="D939" s="1228"/>
      <c r="E939" s="20"/>
      <c r="F939" s="20"/>
      <c r="G939" s="20"/>
      <c r="H939" s="1228"/>
      <c r="I939" s="1228"/>
      <c r="J939" s="20"/>
      <c r="K939" s="20"/>
      <c r="L939" s="20"/>
      <c r="M939" s="1228"/>
      <c r="N939" s="1228"/>
      <c r="O939" s="20"/>
      <c r="P939" s="20"/>
      <c r="Q939" s="20"/>
    </row>
    <row r="940" ht="25.15" customHeight="true" x14ac:dyDescent="0.2">
      <c r="C940" s="1238"/>
      <c r="D940" s="1228"/>
      <c r="E940" s="20"/>
      <c r="F940" s="20"/>
      <c r="G940" s="20"/>
      <c r="H940" s="1228"/>
      <c r="I940" s="1228"/>
      <c r="J940" s="20"/>
      <c r="K940" s="20"/>
      <c r="L940" s="20"/>
      <c r="M940" s="1228"/>
      <c r="N940" s="1228"/>
      <c r="O940" s="20"/>
      <c r="P940" s="20"/>
      <c r="Q940" s="20"/>
    </row>
    <row r="941" ht="25.15" customHeight="true" x14ac:dyDescent="0.2">
      <c r="C941" s="1238"/>
      <c r="D941" s="1228"/>
      <c r="E941" s="20"/>
      <c r="F941" s="20"/>
      <c r="G941" s="20"/>
      <c r="H941" s="1228"/>
      <c r="I941" s="1228"/>
      <c r="J941" s="20"/>
      <c r="K941" s="20"/>
      <c r="L941" s="20"/>
      <c r="M941" s="1228"/>
      <c r="N941" s="1228"/>
      <c r="O941" s="20"/>
      <c r="P941" s="20"/>
      <c r="Q941" s="20"/>
    </row>
    <row r="942" ht="25.15" customHeight="true" x14ac:dyDescent="0.2">
      <c r="C942" s="1238"/>
      <c r="D942" s="1228"/>
      <c r="E942" s="20"/>
      <c r="F942" s="20"/>
      <c r="G942" s="20"/>
      <c r="H942" s="1228"/>
      <c r="I942" s="1228"/>
      <c r="J942" s="20"/>
      <c r="K942" s="20"/>
      <c r="L942" s="20"/>
      <c r="M942" s="1228"/>
      <c r="N942" s="1228"/>
      <c r="O942" s="20"/>
      <c r="P942" s="20"/>
      <c r="Q942" s="20"/>
    </row>
    <row r="943" ht="25.15" customHeight="true" x14ac:dyDescent="0.2">
      <c r="C943" s="1238"/>
      <c r="D943" s="1228"/>
      <c r="E943" s="20"/>
      <c r="F943" s="20"/>
      <c r="G943" s="20"/>
      <c r="H943" s="1228"/>
      <c r="I943" s="1228"/>
      <c r="J943" s="20"/>
      <c r="K943" s="20"/>
      <c r="L943" s="20"/>
      <c r="M943" s="1228"/>
      <c r="N943" s="1228"/>
      <c r="O943" s="20"/>
      <c r="P943" s="20"/>
      <c r="Q943" s="20"/>
    </row>
    <row r="944" ht="25.15" customHeight="true" x14ac:dyDescent="0.2">
      <c r="C944" s="1238"/>
      <c r="D944" s="1228"/>
      <c r="E944" s="20"/>
      <c r="F944" s="20"/>
      <c r="G944" s="20"/>
      <c r="H944" s="1228"/>
      <c r="I944" s="1228"/>
      <c r="J944" s="20"/>
      <c r="K944" s="20"/>
      <c r="L944" s="20"/>
      <c r="M944" s="1228"/>
      <c r="N944" s="1228"/>
      <c r="O944" s="20"/>
      <c r="P944" s="20"/>
      <c r="Q944" s="20"/>
    </row>
    <row r="945" ht="25.15" customHeight="true" x14ac:dyDescent="0.2">
      <c r="C945" s="1238"/>
      <c r="D945" s="1228"/>
      <c r="E945" s="20"/>
      <c r="F945" s="20"/>
      <c r="G945" s="20"/>
      <c r="H945" s="1228"/>
      <c r="I945" s="1228"/>
      <c r="J945" s="20"/>
      <c r="K945" s="20"/>
      <c r="L945" s="20"/>
      <c r="M945" s="1228"/>
      <c r="N945" s="1228"/>
      <c r="O945" s="20"/>
      <c r="P945" s="20"/>
      <c r="Q945" s="20"/>
    </row>
    <row r="946" ht="25.15" customHeight="true" x14ac:dyDescent="0.2">
      <c r="C946" s="1238"/>
      <c r="D946" s="1228"/>
      <c r="E946" s="20"/>
      <c r="F946" s="20"/>
      <c r="G946" s="20"/>
      <c r="H946" s="1228"/>
      <c r="I946" s="1228"/>
      <c r="J946" s="20"/>
      <c r="K946" s="20"/>
      <c r="L946" s="20"/>
      <c r="M946" s="1228"/>
      <c r="N946" s="1228"/>
      <c r="O946" s="20"/>
      <c r="P946" s="20"/>
      <c r="Q946" s="20"/>
    </row>
    <row r="947" ht="25.15" customHeight="true" x14ac:dyDescent="0.2">
      <c r="C947" s="1238"/>
      <c r="D947" s="1228"/>
      <c r="E947" s="20"/>
      <c r="F947" s="20"/>
      <c r="G947" s="20"/>
      <c r="H947" s="1228"/>
      <c r="I947" s="1228"/>
      <c r="J947" s="20"/>
      <c r="K947" s="20"/>
      <c r="L947" s="20"/>
      <c r="M947" s="1228"/>
      <c r="N947" s="1228"/>
      <c r="O947" s="20"/>
      <c r="P947" s="20"/>
      <c r="Q947" s="20"/>
    </row>
    <row r="948" ht="25.15" customHeight="true" x14ac:dyDescent="0.2">
      <c r="C948" s="1238"/>
      <c r="D948" s="1228"/>
      <c r="E948" s="20"/>
      <c r="F948" s="20"/>
      <c r="G948" s="20"/>
      <c r="H948" s="1228"/>
      <c r="I948" s="1228"/>
      <c r="J948" s="20"/>
      <c r="K948" s="20"/>
      <c r="L948" s="20"/>
      <c r="M948" s="1228"/>
      <c r="N948" s="1228"/>
      <c r="O948" s="20"/>
      <c r="P948" s="20"/>
      <c r="Q948" s="20"/>
    </row>
    <row r="949" ht="25.15" customHeight="true" x14ac:dyDescent="0.2">
      <c r="C949" s="1238"/>
      <c r="D949" s="1228"/>
      <c r="E949" s="20"/>
      <c r="F949" s="20"/>
      <c r="G949" s="20"/>
      <c r="H949" s="1228"/>
      <c r="I949" s="1228"/>
      <c r="J949" s="20"/>
      <c r="K949" s="20"/>
      <c r="L949" s="20"/>
      <c r="M949" s="1228"/>
      <c r="N949" s="1228"/>
      <c r="O949" s="20"/>
      <c r="P949" s="20"/>
      <c r="Q949" s="20"/>
    </row>
    <row r="950" ht="25.15" customHeight="true" x14ac:dyDescent="0.2">
      <c r="C950" s="1238"/>
      <c r="D950" s="1228"/>
      <c r="E950" s="20"/>
      <c r="F950" s="20"/>
      <c r="G950" s="20"/>
      <c r="H950" s="1228"/>
      <c r="I950" s="1228"/>
      <c r="J950" s="20"/>
      <c r="K950" s="20"/>
      <c r="L950" s="20"/>
      <c r="M950" s="1228"/>
      <c r="N950" s="1228"/>
      <c r="O950" s="20"/>
      <c r="P950" s="20"/>
      <c r="Q950" s="20"/>
    </row>
    <row r="951" ht="25.15" customHeight="true" x14ac:dyDescent="0.2">
      <c r="C951" s="1238"/>
      <c r="D951" s="1228"/>
      <c r="E951" s="20"/>
      <c r="F951" s="20"/>
      <c r="G951" s="20"/>
      <c r="H951" s="1228"/>
      <c r="I951" s="1228"/>
      <c r="J951" s="20"/>
      <c r="K951" s="20"/>
      <c r="L951" s="20"/>
      <c r="M951" s="1228"/>
      <c r="N951" s="1228"/>
      <c r="O951" s="20"/>
      <c r="P951" s="20"/>
      <c r="Q951" s="20"/>
    </row>
    <row r="952" ht="25.15" customHeight="true" x14ac:dyDescent="0.2">
      <c r="C952" s="1238"/>
      <c r="D952" s="1228"/>
      <c r="E952" s="20"/>
      <c r="F952" s="20"/>
      <c r="G952" s="20"/>
      <c r="H952" s="1228"/>
      <c r="I952" s="1228"/>
      <c r="J952" s="20"/>
      <c r="K952" s="20"/>
      <c r="L952" s="20"/>
      <c r="M952" s="1228"/>
      <c r="N952" s="1228"/>
      <c r="O952" s="20"/>
      <c r="P952" s="20"/>
      <c r="Q952" s="20"/>
    </row>
    <row r="953" ht="25.15" customHeight="true" x14ac:dyDescent="0.2">
      <c r="C953" s="1238"/>
      <c r="D953" s="1228"/>
      <c r="E953" s="20"/>
      <c r="F953" s="20"/>
      <c r="G953" s="20"/>
      <c r="H953" s="1228"/>
      <c r="I953" s="1228"/>
      <c r="J953" s="20"/>
      <c r="K953" s="20"/>
      <c r="L953" s="20"/>
      <c r="M953" s="1228"/>
      <c r="N953" s="1228"/>
      <c r="O953" s="20"/>
      <c r="P953" s="20"/>
      <c r="Q953" s="20"/>
    </row>
    <row r="954" ht="25.15" customHeight="true" x14ac:dyDescent="0.2">
      <c r="C954" s="1238"/>
      <c r="D954" s="1228"/>
      <c r="E954" s="20"/>
      <c r="F954" s="20"/>
      <c r="G954" s="20"/>
      <c r="H954" s="1228"/>
      <c r="I954" s="1228"/>
      <c r="J954" s="20"/>
      <c r="K954" s="20"/>
      <c r="L954" s="20"/>
      <c r="M954" s="1228"/>
      <c r="N954" s="1228"/>
      <c r="O954" s="20"/>
      <c r="P954" s="20"/>
      <c r="Q954" s="20"/>
    </row>
    <row r="955" ht="25.15" customHeight="true" x14ac:dyDescent="0.2">
      <c r="C955" s="1238"/>
      <c r="D955" s="1228"/>
      <c r="E955" s="20"/>
      <c r="F955" s="20"/>
      <c r="G955" s="20"/>
      <c r="H955" s="1228"/>
      <c r="I955" s="1228"/>
      <c r="J955" s="20"/>
      <c r="K955" s="20"/>
      <c r="L955" s="20"/>
      <c r="M955" s="1228"/>
      <c r="N955" s="1228"/>
      <c r="O955" s="20"/>
      <c r="P955" s="20"/>
      <c r="Q955" s="20"/>
    </row>
    <row r="956" ht="25.15" customHeight="true" x14ac:dyDescent="0.2">
      <c r="C956" s="1238"/>
      <c r="D956" s="1228"/>
      <c r="E956" s="20"/>
      <c r="F956" s="20"/>
      <c r="G956" s="20"/>
      <c r="H956" s="1228"/>
      <c r="I956" s="1228"/>
      <c r="J956" s="20"/>
      <c r="K956" s="20"/>
      <c r="L956" s="20"/>
      <c r="M956" s="1228"/>
      <c r="N956" s="1228"/>
      <c r="O956" s="20"/>
      <c r="P956" s="20"/>
      <c r="Q956" s="20"/>
    </row>
    <row r="957" ht="25.15" customHeight="true" x14ac:dyDescent="0.2">
      <c r="C957" s="1238"/>
      <c r="D957" s="1228"/>
      <c r="E957" s="20"/>
      <c r="F957" s="20"/>
      <c r="G957" s="20"/>
      <c r="H957" s="1228"/>
      <c r="I957" s="1228"/>
      <c r="J957" s="20"/>
      <c r="K957" s="20"/>
      <c r="L957" s="20"/>
      <c r="M957" s="1228"/>
      <c r="N957" s="1228"/>
      <c r="O957" s="20"/>
      <c r="P957" s="20"/>
      <c r="Q957" s="20"/>
    </row>
    <row r="958" ht="25.15" customHeight="true" x14ac:dyDescent="0.2">
      <c r="C958" s="1238"/>
      <c r="D958" s="1228"/>
      <c r="E958" s="20"/>
      <c r="F958" s="20"/>
      <c r="G958" s="20"/>
      <c r="H958" s="1228"/>
      <c r="I958" s="1228"/>
      <c r="J958" s="20"/>
      <c r="K958" s="20"/>
      <c r="L958" s="20"/>
      <c r="M958" s="1228"/>
      <c r="N958" s="1228"/>
      <c r="O958" s="20"/>
      <c r="P958" s="20"/>
      <c r="Q958" s="20"/>
    </row>
    <row r="959" ht="25.15" customHeight="true" x14ac:dyDescent="0.2">
      <c r="C959" s="1238"/>
      <c r="D959" s="1228"/>
      <c r="E959" s="20"/>
      <c r="F959" s="20"/>
      <c r="G959" s="20"/>
      <c r="H959" s="1228"/>
      <c r="I959" s="1228"/>
      <c r="J959" s="20"/>
      <c r="K959" s="20"/>
      <c r="L959" s="20"/>
      <c r="M959" s="1228"/>
      <c r="N959" s="1228"/>
      <c r="O959" s="20"/>
      <c r="P959" s="20"/>
      <c r="Q959" s="20"/>
    </row>
    <row r="960" ht="25.15" customHeight="true" x14ac:dyDescent="0.2">
      <c r="C960" s="1238"/>
      <c r="D960" s="1228"/>
      <c r="E960" s="20"/>
      <c r="F960" s="20"/>
      <c r="G960" s="20"/>
      <c r="H960" s="1228"/>
      <c r="I960" s="1228"/>
      <c r="J960" s="20"/>
      <c r="K960" s="20"/>
      <c r="L960" s="20"/>
      <c r="M960" s="1228"/>
      <c r="N960" s="1228"/>
      <c r="O960" s="20"/>
      <c r="P960" s="20"/>
      <c r="Q960" s="20"/>
    </row>
    <row r="961" ht="25.15" customHeight="true" x14ac:dyDescent="0.2">
      <c r="C961" s="1238"/>
      <c r="D961" s="1228"/>
      <c r="E961" s="20"/>
      <c r="F961" s="20"/>
      <c r="G961" s="20"/>
      <c r="H961" s="1228"/>
      <c r="I961" s="1228"/>
      <c r="J961" s="20"/>
      <c r="K961" s="20"/>
      <c r="L961" s="20"/>
      <c r="M961" s="1228"/>
      <c r="N961" s="1228"/>
      <c r="O961" s="20"/>
      <c r="P961" s="20"/>
      <c r="Q961" s="20"/>
    </row>
    <row r="962" ht="25.15" customHeight="true" x14ac:dyDescent="0.2">
      <c r="C962" s="1238"/>
      <c r="D962" s="1228"/>
      <c r="E962" s="20"/>
      <c r="F962" s="20"/>
      <c r="G962" s="20"/>
      <c r="H962" s="1228"/>
      <c r="I962" s="1228"/>
      <c r="J962" s="20"/>
      <c r="K962" s="20"/>
      <c r="L962" s="20"/>
      <c r="M962" s="1228"/>
      <c r="N962" s="1228"/>
      <c r="O962" s="20"/>
      <c r="P962" s="20"/>
      <c r="Q962" s="20"/>
    </row>
    <row r="963" ht="25.15" customHeight="true" x14ac:dyDescent="0.2">
      <c r="C963" s="1238"/>
      <c r="D963" s="1228"/>
      <c r="E963" s="20"/>
      <c r="F963" s="20"/>
      <c r="G963" s="20"/>
      <c r="H963" s="1228"/>
      <c r="I963" s="1228"/>
      <c r="J963" s="20"/>
      <c r="K963" s="20"/>
      <c r="L963" s="20"/>
      <c r="M963" s="1228"/>
      <c r="N963" s="1228"/>
      <c r="O963" s="20"/>
      <c r="P963" s="20"/>
      <c r="Q963" s="20"/>
    </row>
    <row r="964" ht="25.15" customHeight="true" x14ac:dyDescent="0.2">
      <c r="C964" s="1238"/>
      <c r="D964" s="1228"/>
      <c r="E964" s="20"/>
      <c r="F964" s="20"/>
      <c r="G964" s="20"/>
      <c r="H964" s="1228"/>
      <c r="I964" s="1228"/>
      <c r="J964" s="20"/>
      <c r="K964" s="20"/>
      <c r="L964" s="20"/>
      <c r="M964" s="1228"/>
      <c r="N964" s="1228"/>
      <c r="O964" s="20"/>
      <c r="P964" s="20"/>
      <c r="Q964" s="20"/>
    </row>
    <row r="965" ht="25.15" customHeight="true" x14ac:dyDescent="0.2">
      <c r="C965" s="1238"/>
      <c r="D965" s="1228"/>
      <c r="E965" s="20"/>
      <c r="F965" s="20"/>
      <c r="G965" s="20"/>
      <c r="H965" s="1228"/>
      <c r="I965" s="1228"/>
      <c r="J965" s="20"/>
      <c r="K965" s="20"/>
      <c r="L965" s="20"/>
      <c r="M965" s="1228"/>
      <c r="N965" s="1228"/>
      <c r="O965" s="20"/>
      <c r="P965" s="20"/>
      <c r="Q965" s="20"/>
    </row>
    <row r="966" ht="25.15" customHeight="true" x14ac:dyDescent="0.2">
      <c r="C966" s="1238"/>
      <c r="D966" s="1228"/>
      <c r="E966" s="20"/>
      <c r="F966" s="20"/>
      <c r="G966" s="20"/>
      <c r="H966" s="1228"/>
      <c r="I966" s="1228"/>
      <c r="J966" s="20"/>
      <c r="K966" s="20"/>
      <c r="L966" s="20"/>
      <c r="M966" s="1228"/>
      <c r="N966" s="1228"/>
      <c r="O966" s="20"/>
      <c r="P966" s="20"/>
      <c r="Q966" s="20"/>
    </row>
    <row r="967" ht="25.15" customHeight="true" x14ac:dyDescent="0.2">
      <c r="C967" s="1238"/>
      <c r="D967" s="1228"/>
      <c r="E967" s="20"/>
      <c r="F967" s="20"/>
      <c r="G967" s="20"/>
      <c r="H967" s="1228"/>
      <c r="I967" s="1228"/>
      <c r="J967" s="20"/>
      <c r="K967" s="20"/>
      <c r="L967" s="20"/>
      <c r="M967" s="1228"/>
      <c r="N967" s="1228"/>
      <c r="O967" s="20"/>
      <c r="P967" s="20"/>
      <c r="Q967" s="20"/>
    </row>
    <row r="968" ht="25.15" customHeight="true" x14ac:dyDescent="0.2">
      <c r="C968" s="1238"/>
      <c r="D968" s="1228"/>
      <c r="E968" s="20"/>
      <c r="F968" s="20"/>
      <c r="G968" s="20"/>
      <c r="H968" s="1228"/>
      <c r="I968" s="1228"/>
      <c r="J968" s="20"/>
      <c r="K968" s="20"/>
      <c r="L968" s="20"/>
      <c r="M968" s="1228"/>
      <c r="N968" s="1228"/>
      <c r="O968" s="20"/>
      <c r="P968" s="20"/>
      <c r="Q968" s="20"/>
    </row>
    <row r="969" ht="25.15" customHeight="true" x14ac:dyDescent="0.2">
      <c r="C969" s="1238"/>
      <c r="D969" s="1228"/>
      <c r="E969" s="20"/>
      <c r="F969" s="20"/>
      <c r="G969" s="20"/>
      <c r="H969" s="1228"/>
      <c r="I969" s="1228"/>
      <c r="J969" s="20"/>
      <c r="K969" s="20"/>
      <c r="L969" s="20"/>
      <c r="M969" s="1228"/>
      <c r="N969" s="1228"/>
      <c r="O969" s="20"/>
      <c r="P969" s="20"/>
      <c r="Q969" s="20"/>
    </row>
    <row r="970" ht="25.15" customHeight="true" x14ac:dyDescent="0.2">
      <c r="C970" s="1238"/>
      <c r="D970" s="1228"/>
      <c r="E970" s="20"/>
      <c r="F970" s="20"/>
      <c r="G970" s="20"/>
      <c r="H970" s="1228"/>
      <c r="I970" s="1228"/>
      <c r="J970" s="20"/>
      <c r="K970" s="20"/>
      <c r="L970" s="20"/>
      <c r="M970" s="1228"/>
      <c r="N970" s="1228"/>
      <c r="O970" s="20"/>
      <c r="P970" s="20"/>
      <c r="Q970" s="20"/>
    </row>
    <row r="971" ht="25.15" customHeight="true" x14ac:dyDescent="0.2">
      <c r="C971" s="1238"/>
      <c r="D971" s="1228"/>
      <c r="E971" s="20"/>
      <c r="F971" s="20"/>
      <c r="G971" s="20"/>
      <c r="H971" s="1228"/>
      <c r="I971" s="1228"/>
      <c r="J971" s="20"/>
      <c r="K971" s="20"/>
      <c r="L971" s="20"/>
      <c r="M971" s="1228"/>
      <c r="N971" s="1228"/>
      <c r="O971" s="20"/>
      <c r="P971" s="20"/>
      <c r="Q971" s="20"/>
    </row>
    <row r="972" ht="25.15" customHeight="true" x14ac:dyDescent="0.2">
      <c r="C972" s="1238"/>
      <c r="D972" s="1228"/>
      <c r="E972" s="20"/>
      <c r="F972" s="20"/>
      <c r="G972" s="20"/>
      <c r="H972" s="1228"/>
      <c r="I972" s="1228"/>
      <c r="J972" s="20"/>
      <c r="K972" s="20"/>
      <c r="L972" s="20"/>
      <c r="M972" s="1228"/>
      <c r="N972" s="1228"/>
      <c r="O972" s="20"/>
      <c r="P972" s="20"/>
      <c r="Q972" s="20"/>
    </row>
    <row r="973" ht="25.15" customHeight="true" x14ac:dyDescent="0.2">
      <c r="C973" s="1238"/>
      <c r="D973" s="1228"/>
      <c r="E973" s="20"/>
      <c r="F973" s="20"/>
      <c r="G973" s="20"/>
      <c r="H973" s="1228"/>
      <c r="I973" s="1228"/>
      <c r="J973" s="20"/>
      <c r="K973" s="20"/>
      <c r="L973" s="20"/>
      <c r="M973" s="1228"/>
      <c r="N973" s="1228"/>
      <c r="O973" s="20"/>
      <c r="P973" s="20"/>
      <c r="Q973" s="20"/>
    </row>
    <row r="974" ht="25.15" customHeight="true" x14ac:dyDescent="0.2">
      <c r="C974" s="1238"/>
      <c r="D974" s="1228"/>
      <c r="E974" s="20"/>
      <c r="F974" s="20"/>
      <c r="G974" s="20"/>
      <c r="H974" s="1228"/>
      <c r="I974" s="1228"/>
      <c r="J974" s="20"/>
      <c r="K974" s="20"/>
      <c r="L974" s="20"/>
      <c r="M974" s="1228"/>
      <c r="N974" s="1228"/>
      <c r="O974" s="20"/>
      <c r="P974" s="20"/>
      <c r="Q974" s="20"/>
    </row>
    <row r="975" ht="25.15" customHeight="true" x14ac:dyDescent="0.2">
      <c r="C975" s="1238"/>
      <c r="D975" s="1228"/>
      <c r="E975" s="20"/>
      <c r="F975" s="20"/>
      <c r="G975" s="20"/>
      <c r="H975" s="1228"/>
      <c r="I975" s="1228"/>
      <c r="J975" s="20"/>
      <c r="K975" s="20"/>
      <c r="L975" s="20"/>
      <c r="M975" s="1228"/>
      <c r="N975" s="1228"/>
      <c r="O975" s="20"/>
      <c r="P975" s="20"/>
      <c r="Q975" s="20"/>
    </row>
    <row r="976" ht="25.15" customHeight="true" x14ac:dyDescent="0.2">
      <c r="C976" s="1238"/>
      <c r="D976" s="1228"/>
      <c r="E976" s="20"/>
      <c r="F976" s="20"/>
      <c r="G976" s="20"/>
      <c r="H976" s="1228"/>
      <c r="I976" s="1228"/>
      <c r="J976" s="20"/>
      <c r="K976" s="20"/>
      <c r="L976" s="20"/>
      <c r="M976" s="1228"/>
      <c r="N976" s="1228"/>
      <c r="O976" s="20"/>
      <c r="P976" s="20"/>
      <c r="Q976" s="20"/>
    </row>
    <row r="977" ht="25.15" customHeight="true" x14ac:dyDescent="0.2">
      <c r="C977" s="1238"/>
      <c r="D977" s="1228"/>
      <c r="E977" s="20"/>
      <c r="F977" s="20"/>
      <c r="G977" s="20"/>
      <c r="H977" s="1228"/>
      <c r="I977" s="1228"/>
      <c r="J977" s="20"/>
      <c r="K977" s="20"/>
      <c r="L977" s="20"/>
      <c r="M977" s="1228"/>
      <c r="N977" s="1228"/>
      <c r="O977" s="20"/>
      <c r="P977" s="20"/>
      <c r="Q977" s="20"/>
    </row>
    <row r="978" ht="25.15" customHeight="true" x14ac:dyDescent="0.2">
      <c r="C978" s="1238"/>
      <c r="D978" s="1228"/>
      <c r="E978" s="20"/>
      <c r="F978" s="20"/>
      <c r="G978" s="20"/>
      <c r="H978" s="1228"/>
      <c r="I978" s="1228"/>
      <c r="J978" s="20"/>
      <c r="K978" s="20"/>
      <c r="L978" s="20"/>
      <c r="M978" s="1228"/>
      <c r="N978" s="1228"/>
      <c r="O978" s="20"/>
      <c r="P978" s="20"/>
      <c r="Q978" s="20"/>
    </row>
    <row r="979" ht="25.15" customHeight="true" x14ac:dyDescent="0.2">
      <c r="C979" s="1238"/>
      <c r="D979" s="1228"/>
      <c r="E979" s="20"/>
      <c r="F979" s="20"/>
      <c r="G979" s="20"/>
      <c r="H979" s="1228"/>
      <c r="I979" s="1228"/>
      <c r="J979" s="20"/>
      <c r="K979" s="20"/>
      <c r="L979" s="20"/>
      <c r="M979" s="1228"/>
      <c r="N979" s="1228"/>
      <c r="O979" s="20"/>
      <c r="P979" s="20"/>
      <c r="Q979" s="20"/>
    </row>
    <row r="980" ht="25.15" customHeight="true" x14ac:dyDescent="0.2">
      <c r="C980" s="1238"/>
      <c r="D980" s="1228"/>
      <c r="E980" s="20"/>
      <c r="F980" s="20"/>
      <c r="G980" s="20"/>
      <c r="H980" s="1228"/>
      <c r="I980" s="1228"/>
      <c r="J980" s="20"/>
      <c r="K980" s="20"/>
      <c r="L980" s="20"/>
      <c r="M980" s="1228"/>
      <c r="N980" s="1228"/>
      <c r="O980" s="20"/>
      <c r="P980" s="20"/>
      <c r="Q980" s="20"/>
    </row>
    <row r="981" ht="25.15" customHeight="true" x14ac:dyDescent="0.2">
      <c r="C981" s="1238"/>
      <c r="D981" s="1228"/>
      <c r="E981" s="20"/>
      <c r="F981" s="20"/>
      <c r="G981" s="20"/>
      <c r="H981" s="1228"/>
      <c r="I981" s="1228"/>
      <c r="J981" s="20"/>
      <c r="K981" s="20"/>
      <c r="L981" s="20"/>
      <c r="M981" s="1228"/>
      <c r="N981" s="1228"/>
      <c r="O981" s="20"/>
      <c r="P981" s="20"/>
      <c r="Q981" s="20"/>
    </row>
    <row r="982" ht="25.15" customHeight="true" x14ac:dyDescent="0.2">
      <c r="C982" s="1238"/>
      <c r="D982" s="1228"/>
      <c r="E982" s="20"/>
      <c r="F982" s="20"/>
      <c r="G982" s="20"/>
      <c r="H982" s="1228"/>
      <c r="I982" s="1228"/>
      <c r="J982" s="20"/>
      <c r="K982" s="20"/>
      <c r="L982" s="20"/>
      <c r="M982" s="1228"/>
      <c r="N982" s="1228"/>
      <c r="O982" s="20"/>
      <c r="P982" s="20"/>
      <c r="Q982" s="20"/>
    </row>
    <row r="983" ht="25.15" customHeight="true" x14ac:dyDescent="0.2">
      <c r="C983" s="1238"/>
      <c r="D983" s="1228"/>
      <c r="E983" s="20"/>
      <c r="F983" s="20"/>
      <c r="G983" s="20"/>
      <c r="H983" s="1228"/>
      <c r="I983" s="1228"/>
      <c r="J983" s="20"/>
      <c r="K983" s="20"/>
      <c r="L983" s="20"/>
      <c r="M983" s="1228"/>
      <c r="N983" s="1228"/>
      <c r="O983" s="20"/>
      <c r="P983" s="20"/>
      <c r="Q983" s="20"/>
    </row>
    <row r="984" ht="25.15" customHeight="true" x14ac:dyDescent="0.2">
      <c r="C984" s="1238"/>
      <c r="D984" s="1228"/>
      <c r="E984" s="20"/>
      <c r="F984" s="20"/>
      <c r="G984" s="20"/>
      <c r="H984" s="1228"/>
      <c r="I984" s="1228"/>
      <c r="J984" s="20"/>
      <c r="K984" s="20"/>
      <c r="L984" s="20"/>
      <c r="M984" s="1228"/>
      <c r="N984" s="1228"/>
      <c r="O984" s="20"/>
      <c r="P984" s="20"/>
      <c r="Q984" s="20"/>
    </row>
    <row r="985" ht="25.15" customHeight="true" x14ac:dyDescent="0.2">
      <c r="C985" s="1238"/>
      <c r="D985" s="1228"/>
      <c r="E985" s="20"/>
      <c r="F985" s="20"/>
      <c r="G985" s="20"/>
      <c r="H985" s="1228"/>
      <c r="I985" s="1228"/>
      <c r="J985" s="20"/>
      <c r="K985" s="20"/>
      <c r="L985" s="20"/>
      <c r="M985" s="1228"/>
      <c r="N985" s="1228"/>
      <c r="O985" s="20"/>
      <c r="P985" s="20"/>
      <c r="Q985" s="20"/>
    </row>
    <row r="986" ht="25.15" customHeight="true" x14ac:dyDescent="0.2">
      <c r="C986" s="1238"/>
      <c r="D986" s="1228"/>
      <c r="E986" s="20"/>
      <c r="F986" s="20"/>
      <c r="G986" s="20"/>
      <c r="H986" s="1228"/>
      <c r="I986" s="1228"/>
      <c r="J986" s="20"/>
      <c r="K986" s="20"/>
      <c r="L986" s="20"/>
      <c r="M986" s="1228"/>
      <c r="N986" s="1228"/>
      <c r="O986" s="20"/>
      <c r="P986" s="20"/>
      <c r="Q986" s="20"/>
    </row>
    <row r="987" ht="25.15" customHeight="true" x14ac:dyDescent="0.2">
      <c r="C987" s="1238"/>
      <c r="D987" s="1228"/>
      <c r="E987" s="20"/>
      <c r="F987" s="20"/>
      <c r="G987" s="20"/>
      <c r="H987" s="1228"/>
      <c r="I987" s="1228"/>
      <c r="J987" s="20"/>
      <c r="K987" s="20"/>
      <c r="L987" s="20"/>
      <c r="M987" s="1228"/>
      <c r="N987" s="1228"/>
      <c r="O987" s="20"/>
      <c r="P987" s="20"/>
      <c r="Q987" s="20"/>
    </row>
    <row r="988" ht="25.15" customHeight="true" x14ac:dyDescent="0.2">
      <c r="C988" s="1238"/>
      <c r="D988" s="1228"/>
      <c r="E988" s="20"/>
      <c r="F988" s="20"/>
      <c r="G988" s="20"/>
      <c r="H988" s="1228"/>
      <c r="I988" s="1228"/>
      <c r="J988" s="20"/>
      <c r="K988" s="20"/>
      <c r="L988" s="20"/>
      <c r="M988" s="1228"/>
      <c r="N988" s="1228"/>
      <c r="O988" s="20"/>
      <c r="P988" s="20"/>
      <c r="Q988" s="20"/>
    </row>
    <row r="989" ht="25.15" customHeight="true" x14ac:dyDescent="0.2">
      <c r="C989" s="1238"/>
      <c r="D989" s="1228"/>
      <c r="E989" s="20"/>
      <c r="F989" s="20"/>
      <c r="G989" s="20"/>
      <c r="H989" s="1228"/>
      <c r="I989" s="1228"/>
      <c r="J989" s="20"/>
      <c r="K989" s="20"/>
      <c r="L989" s="20"/>
      <c r="M989" s="1228"/>
      <c r="N989" s="1228"/>
      <c r="O989" s="20"/>
      <c r="P989" s="20"/>
      <c r="Q989" s="20"/>
    </row>
    <row r="990" ht="25.15" customHeight="true" x14ac:dyDescent="0.2">
      <c r="C990" s="1238"/>
      <c r="D990" s="1228"/>
      <c r="E990" s="20"/>
      <c r="F990" s="20"/>
      <c r="G990" s="20"/>
      <c r="H990" s="1228"/>
      <c r="I990" s="1228"/>
      <c r="J990" s="20"/>
      <c r="K990" s="20"/>
      <c r="L990" s="20"/>
      <c r="M990" s="1228"/>
      <c r="N990" s="1228"/>
      <c r="O990" s="20"/>
      <c r="P990" s="20"/>
      <c r="Q990" s="20"/>
    </row>
    <row r="991" ht="25.15" customHeight="true" x14ac:dyDescent="0.2">
      <c r="C991" s="1238"/>
      <c r="D991" s="1228"/>
      <c r="E991" s="20"/>
      <c r="F991" s="20"/>
      <c r="G991" s="20"/>
      <c r="H991" s="1228"/>
      <c r="I991" s="1228"/>
      <c r="J991" s="20"/>
      <c r="K991" s="20"/>
      <c r="L991" s="20"/>
      <c r="M991" s="1228"/>
      <c r="N991" s="1228"/>
      <c r="O991" s="20"/>
      <c r="P991" s="20"/>
      <c r="Q991" s="20"/>
    </row>
    <row r="992" ht="25.15" customHeight="true" x14ac:dyDescent="0.2">
      <c r="C992" s="1238"/>
      <c r="D992" s="1228"/>
      <c r="E992" s="20"/>
      <c r="F992" s="20"/>
      <c r="G992" s="20"/>
      <c r="H992" s="1228"/>
      <c r="I992" s="1228"/>
      <c r="J992" s="20"/>
      <c r="K992" s="20"/>
      <c r="L992" s="20"/>
      <c r="M992" s="1228"/>
      <c r="N992" s="1228"/>
      <c r="O992" s="20"/>
      <c r="P992" s="20"/>
      <c r="Q992" s="20"/>
    </row>
    <row r="993" ht="25.15" customHeight="true" x14ac:dyDescent="0.2">
      <c r="C993" s="1238"/>
      <c r="D993" s="1228"/>
      <c r="E993" s="20"/>
      <c r="F993" s="20"/>
      <c r="G993" s="20"/>
      <c r="H993" s="1228"/>
      <c r="I993" s="1228"/>
      <c r="J993" s="20"/>
      <c r="K993" s="20"/>
      <c r="L993" s="20"/>
      <c r="M993" s="1228"/>
      <c r="N993" s="1228"/>
      <c r="O993" s="20"/>
      <c r="P993" s="20"/>
      <c r="Q993" s="20"/>
    </row>
    <row r="994" ht="25.15" customHeight="true" x14ac:dyDescent="0.2">
      <c r="C994" s="1238"/>
      <c r="D994" s="1228"/>
      <c r="E994" s="20"/>
      <c r="F994" s="20"/>
      <c r="G994" s="20"/>
      <c r="H994" s="1228"/>
      <c r="I994" s="1228"/>
      <c r="J994" s="20"/>
      <c r="K994" s="20"/>
      <c r="L994" s="20"/>
      <c r="M994" s="1228"/>
      <c r="N994" s="1228"/>
      <c r="O994" s="20"/>
      <c r="P994" s="20"/>
      <c r="Q994" s="20"/>
    </row>
    <row r="995" ht="25.15" customHeight="true" x14ac:dyDescent="0.2">
      <c r="C995" s="1238"/>
      <c r="D995" s="1228"/>
      <c r="E995" s="20"/>
      <c r="F995" s="20"/>
      <c r="G995" s="20"/>
      <c r="H995" s="1228"/>
      <c r="I995" s="1228"/>
      <c r="J995" s="20"/>
      <c r="K995" s="20"/>
      <c r="L995" s="20"/>
      <c r="M995" s="1228"/>
      <c r="N995" s="1228"/>
      <c r="O995" s="20"/>
      <c r="P995" s="20"/>
      <c r="Q995" s="20"/>
    </row>
    <row r="996" ht="25.15" customHeight="true" x14ac:dyDescent="0.2">
      <c r="C996" s="1238"/>
      <c r="D996" s="1228"/>
      <c r="E996" s="20"/>
      <c r="F996" s="20"/>
      <c r="G996" s="20"/>
      <c r="H996" s="1228"/>
      <c r="I996" s="1228"/>
      <c r="J996" s="20"/>
      <c r="K996" s="20"/>
      <c r="L996" s="20"/>
      <c r="M996" s="1228"/>
      <c r="N996" s="1228"/>
      <c r="O996" s="20"/>
      <c r="P996" s="20"/>
      <c r="Q996" s="20"/>
    </row>
    <row r="997" ht="25.15" customHeight="true" x14ac:dyDescent="0.2">
      <c r="C997" s="1238"/>
      <c r="D997" s="1228"/>
      <c r="E997" s="20"/>
      <c r="F997" s="20"/>
      <c r="G997" s="20"/>
      <c r="H997" s="1228"/>
      <c r="I997" s="1228"/>
      <c r="J997" s="20"/>
      <c r="K997" s="20"/>
      <c r="L997" s="20"/>
      <c r="M997" s="1228"/>
      <c r="N997" s="1228"/>
      <c r="O997" s="20"/>
      <c r="P997" s="20"/>
      <c r="Q997" s="20"/>
    </row>
    <row r="998" ht="25.15" customHeight="true" x14ac:dyDescent="0.2">
      <c r="C998" s="1238"/>
      <c r="D998" s="1228"/>
      <c r="E998" s="20"/>
      <c r="F998" s="20"/>
      <c r="G998" s="20"/>
      <c r="H998" s="1228"/>
      <c r="I998" s="1228"/>
      <c r="J998" s="20"/>
      <c r="K998" s="20"/>
      <c r="L998" s="20"/>
      <c r="M998" s="1228"/>
      <c r="N998" s="1228"/>
      <c r="O998" s="20"/>
      <c r="P998" s="20"/>
      <c r="Q998" s="20"/>
    </row>
    <row r="999" ht="25.15" customHeight="true" x14ac:dyDescent="0.2">
      <c r="C999" s="1238"/>
      <c r="D999" s="1228"/>
      <c r="E999" s="20"/>
      <c r="F999" s="20"/>
      <c r="G999" s="20"/>
      <c r="H999" s="1228"/>
      <c r="I999" s="1228"/>
      <c r="J999" s="20"/>
      <c r="K999" s="20"/>
      <c r="L999" s="20"/>
      <c r="M999" s="1228"/>
      <c r="N999" s="1228"/>
      <c r="O999" s="20"/>
      <c r="P999" s="20"/>
      <c r="Q999" s="20"/>
    </row>
    <row r="1000" ht="25.15" customHeight="true" x14ac:dyDescent="0.2">
      <c r="C1000" s="1238"/>
      <c r="D1000" s="1228"/>
      <c r="E1000" s="20"/>
      <c r="F1000" s="20"/>
      <c r="G1000" s="20"/>
      <c r="H1000" s="1228"/>
      <c r="I1000" s="1228"/>
      <c r="J1000" s="20"/>
      <c r="K1000" s="20"/>
      <c r="L1000" s="20"/>
      <c r="M1000" s="1228"/>
      <c r="N1000" s="1228"/>
      <c r="O1000" s="20"/>
      <c r="P1000" s="20"/>
      <c r="Q1000" s="20"/>
    </row>
    <row r="1001" ht="25.15" customHeight="true" x14ac:dyDescent="0.2">
      <c r="C1001" s="1238"/>
      <c r="D1001" s="1228"/>
      <c r="E1001" s="20"/>
      <c r="F1001" s="20"/>
      <c r="G1001" s="20"/>
      <c r="H1001" s="1228"/>
      <c r="I1001" s="1228"/>
      <c r="J1001" s="20"/>
      <c r="K1001" s="20"/>
      <c r="L1001" s="20"/>
      <c r="M1001" s="1228"/>
      <c r="N1001" s="1228"/>
      <c r="O1001" s="20"/>
      <c r="P1001" s="20"/>
      <c r="Q1001" s="20"/>
    </row>
    <row r="1002" ht="25.15" customHeight="true" x14ac:dyDescent="0.2">
      <c r="C1002" s="1238"/>
      <c r="D1002" s="1228"/>
      <c r="E1002" s="20"/>
      <c r="F1002" s="20"/>
      <c r="G1002" s="20"/>
      <c r="H1002" s="1228"/>
      <c r="I1002" s="1228"/>
      <c r="J1002" s="20"/>
      <c r="K1002" s="20"/>
      <c r="L1002" s="20"/>
      <c r="M1002" s="1228"/>
      <c r="N1002" s="1228"/>
      <c r="O1002" s="20"/>
      <c r="P1002" s="20"/>
      <c r="Q1002" s="20"/>
    </row>
    <row r="1003" ht="25.15" customHeight="true" x14ac:dyDescent="0.2">
      <c r="C1003" s="1238"/>
      <c r="D1003" s="1228"/>
      <c r="E1003" s="20"/>
      <c r="F1003" s="20"/>
      <c r="G1003" s="20"/>
      <c r="H1003" s="1228"/>
      <c r="I1003" s="1228"/>
      <c r="J1003" s="20"/>
      <c r="K1003" s="20"/>
      <c r="L1003" s="20"/>
      <c r="M1003" s="1228"/>
      <c r="N1003" s="1228"/>
      <c r="O1003" s="20"/>
      <c r="P1003" s="20"/>
      <c r="Q1003" s="20"/>
    </row>
    <row r="1004" ht="25.15" customHeight="true" x14ac:dyDescent="0.2">
      <c r="C1004" s="1238"/>
      <c r="D1004" s="1228"/>
      <c r="E1004" s="20"/>
      <c r="F1004" s="20"/>
      <c r="G1004" s="20"/>
      <c r="H1004" s="1228"/>
      <c r="I1004" s="1228"/>
      <c r="J1004" s="20"/>
      <c r="K1004" s="20"/>
      <c r="L1004" s="20"/>
      <c r="M1004" s="1228"/>
      <c r="N1004" s="1228"/>
      <c r="O1004" s="20"/>
      <c r="P1004" s="20"/>
      <c r="Q1004" s="20"/>
    </row>
    <row r="1005" ht="25.15" customHeight="true" x14ac:dyDescent="0.2">
      <c r="C1005" s="1238"/>
      <c r="D1005" s="1228"/>
      <c r="E1005" s="20"/>
      <c r="F1005" s="20"/>
      <c r="G1005" s="20"/>
      <c r="H1005" s="1228"/>
      <c r="I1005" s="1228"/>
      <c r="J1005" s="20"/>
      <c r="K1005" s="20"/>
      <c r="L1005" s="20"/>
      <c r="M1005" s="1228"/>
      <c r="N1005" s="1228"/>
      <c r="O1005" s="20"/>
      <c r="P1005" s="20"/>
      <c r="Q1005" s="20"/>
    </row>
    <row r="1006" ht="25.15" customHeight="true" x14ac:dyDescent="0.2">
      <c r="C1006" s="1238"/>
      <c r="D1006" s="1228"/>
      <c r="E1006" s="20"/>
      <c r="F1006" s="20"/>
      <c r="G1006" s="20"/>
      <c r="H1006" s="1228"/>
      <c r="I1006" s="1228"/>
      <c r="J1006" s="20"/>
      <c r="K1006" s="20"/>
      <c r="L1006" s="20"/>
      <c r="M1006" s="1228"/>
      <c r="N1006" s="1228"/>
      <c r="O1006" s="20"/>
      <c r="P1006" s="20"/>
      <c r="Q1006" s="20"/>
    </row>
    <row r="1007" ht="25.15" customHeight="true" x14ac:dyDescent="0.2">
      <c r="C1007" s="1238"/>
      <c r="D1007" s="1228"/>
      <c r="E1007" s="20"/>
      <c r="F1007" s="20"/>
      <c r="G1007" s="20"/>
      <c r="H1007" s="1228"/>
      <c r="I1007" s="1228"/>
      <c r="J1007" s="20"/>
      <c r="K1007" s="20"/>
      <c r="L1007" s="20"/>
      <c r="M1007" s="1228"/>
      <c r="N1007" s="1228"/>
      <c r="O1007" s="20"/>
      <c r="P1007" s="20"/>
      <c r="Q1007" s="20"/>
    </row>
    <row r="1008" ht="25.15" customHeight="true" x14ac:dyDescent="0.2">
      <c r="C1008" s="1238"/>
      <c r="D1008" s="1228"/>
      <c r="E1008" s="20"/>
      <c r="F1008" s="20"/>
      <c r="G1008" s="20"/>
      <c r="H1008" s="1228"/>
      <c r="I1008" s="1228"/>
      <c r="J1008" s="20"/>
      <c r="K1008" s="20"/>
      <c r="L1008" s="20"/>
      <c r="M1008" s="1228"/>
      <c r="N1008" s="1228"/>
      <c r="O1008" s="20"/>
      <c r="P1008" s="20"/>
      <c r="Q1008" s="20"/>
    </row>
    <row r="1009" ht="25.15" customHeight="true" x14ac:dyDescent="0.2">
      <c r="C1009" s="1238"/>
      <c r="D1009" s="1228"/>
      <c r="E1009" s="20"/>
      <c r="F1009" s="20"/>
      <c r="G1009" s="20"/>
      <c r="H1009" s="1228"/>
      <c r="I1009" s="1228"/>
      <c r="J1009" s="20"/>
      <c r="K1009" s="20"/>
      <c r="L1009" s="20"/>
      <c r="M1009" s="1228"/>
      <c r="N1009" s="1228"/>
      <c r="O1009" s="20"/>
      <c r="P1009" s="20"/>
      <c r="Q1009" s="20"/>
    </row>
    <row r="1010" ht="25.15" customHeight="true" x14ac:dyDescent="0.2">
      <c r="C1010" s="1238"/>
      <c r="D1010" s="1228"/>
      <c r="E1010" s="20"/>
      <c r="F1010" s="20"/>
      <c r="G1010" s="20"/>
      <c r="H1010" s="1228"/>
      <c r="I1010" s="1228"/>
      <c r="J1010" s="20"/>
      <c r="K1010" s="20"/>
      <c r="L1010" s="20"/>
      <c r="M1010" s="1228"/>
      <c r="N1010" s="1228"/>
      <c r="O1010" s="20"/>
      <c r="P1010" s="20"/>
      <c r="Q1010" s="20"/>
    </row>
    <row r="1011" ht="25.15" customHeight="true" x14ac:dyDescent="0.2">
      <c r="C1011" s="1238"/>
      <c r="D1011" s="1228"/>
      <c r="E1011" s="20"/>
      <c r="F1011" s="20"/>
      <c r="G1011" s="20"/>
      <c r="H1011" s="1228"/>
      <c r="I1011" s="1228"/>
      <c r="J1011" s="20"/>
      <c r="K1011" s="20"/>
      <c r="L1011" s="20"/>
      <c r="M1011" s="1228"/>
      <c r="N1011" s="1228"/>
      <c r="O1011" s="20"/>
      <c r="P1011" s="20"/>
      <c r="Q1011" s="20"/>
    </row>
    <row r="1012" ht="25.15" customHeight="true" x14ac:dyDescent="0.2">
      <c r="C1012" s="1238"/>
      <c r="D1012" s="1228"/>
      <c r="E1012" s="20"/>
      <c r="F1012" s="20"/>
      <c r="G1012" s="20"/>
      <c r="H1012" s="1228"/>
      <c r="I1012" s="1228"/>
      <c r="J1012" s="20"/>
      <c r="K1012" s="20"/>
      <c r="L1012" s="20"/>
      <c r="M1012" s="1228"/>
      <c r="N1012" s="1228"/>
      <c r="O1012" s="20"/>
      <c r="P1012" s="20"/>
      <c r="Q1012" s="20"/>
    </row>
    <row r="1013" ht="25.15" customHeight="true" x14ac:dyDescent="0.2">
      <c r="C1013" s="1238"/>
      <c r="D1013" s="1228"/>
      <c r="E1013" s="20"/>
      <c r="F1013" s="20"/>
      <c r="G1013" s="20"/>
      <c r="H1013" s="1228"/>
      <c r="I1013" s="1228"/>
      <c r="J1013" s="20"/>
      <c r="K1013" s="20"/>
      <c r="L1013" s="20"/>
      <c r="M1013" s="1228"/>
      <c r="N1013" s="1228"/>
      <c r="O1013" s="20"/>
      <c r="P1013" s="20"/>
      <c r="Q1013" s="20"/>
    </row>
    <row r="1014" ht="25.15" customHeight="true" x14ac:dyDescent="0.2">
      <c r="C1014" s="1238"/>
      <c r="D1014" s="1228"/>
      <c r="E1014" s="20"/>
      <c r="F1014" s="20"/>
      <c r="G1014" s="20"/>
      <c r="H1014" s="1228"/>
      <c r="I1014" s="1228"/>
      <c r="J1014" s="20"/>
      <c r="K1014" s="20"/>
      <c r="L1014" s="20"/>
      <c r="M1014" s="1228"/>
      <c r="N1014" s="1228"/>
      <c r="O1014" s="20"/>
      <c r="P1014" s="20"/>
      <c r="Q1014" s="20"/>
    </row>
    <row r="1015" ht="25.15" customHeight="true" x14ac:dyDescent="0.2">
      <c r="C1015" s="1238"/>
      <c r="D1015" s="1228"/>
      <c r="E1015" s="20"/>
      <c r="F1015" s="20"/>
      <c r="G1015" s="20"/>
      <c r="H1015" s="1228"/>
      <c r="I1015" s="1228"/>
      <c r="J1015" s="20"/>
      <c r="K1015" s="20"/>
      <c r="L1015" s="20"/>
      <c r="M1015" s="1228"/>
      <c r="N1015" s="1228"/>
      <c r="O1015" s="20"/>
      <c r="P1015" s="20"/>
      <c r="Q1015" s="20"/>
    </row>
    <row r="1016" ht="25.15" customHeight="true" x14ac:dyDescent="0.2">
      <c r="C1016" s="1238"/>
      <c r="D1016" s="1228"/>
      <c r="E1016" s="20"/>
      <c r="F1016" s="20"/>
      <c r="G1016" s="20"/>
      <c r="H1016" s="1228"/>
      <c r="I1016" s="1228"/>
      <c r="J1016" s="20"/>
      <c r="K1016" s="20"/>
      <c r="L1016" s="20"/>
      <c r="M1016" s="1228"/>
      <c r="N1016" s="1228"/>
      <c r="O1016" s="20"/>
      <c r="P1016" s="20"/>
      <c r="Q1016" s="20"/>
    </row>
    <row r="1017" ht="25.15" customHeight="true" x14ac:dyDescent="0.2">
      <c r="C1017" s="1238"/>
      <c r="D1017" s="1228"/>
      <c r="E1017" s="20"/>
      <c r="F1017" s="20"/>
      <c r="G1017" s="20"/>
      <c r="H1017" s="1228"/>
      <c r="I1017" s="1228"/>
      <c r="J1017" s="20"/>
      <c r="K1017" s="20"/>
      <c r="L1017" s="20"/>
      <c r="M1017" s="1228"/>
      <c r="N1017" s="1228"/>
      <c r="O1017" s="20"/>
      <c r="P1017" s="20"/>
      <c r="Q1017" s="20"/>
    </row>
    <row r="1018" ht="25.15" customHeight="true" x14ac:dyDescent="0.2">
      <c r="C1018" s="1238"/>
      <c r="D1018" s="1228"/>
      <c r="E1018" s="20"/>
      <c r="F1018" s="20"/>
      <c r="G1018" s="20"/>
      <c r="H1018" s="1228"/>
      <c r="I1018" s="1228"/>
      <c r="J1018" s="20"/>
      <c r="K1018" s="20"/>
      <c r="L1018" s="20"/>
      <c r="M1018" s="1228"/>
      <c r="N1018" s="1228"/>
      <c r="O1018" s="20"/>
      <c r="P1018" s="20"/>
      <c r="Q1018" s="20"/>
    </row>
    <row r="1019" ht="25.15" customHeight="true" x14ac:dyDescent="0.2">
      <c r="C1019" s="1238"/>
      <c r="D1019" s="1228"/>
      <c r="E1019" s="20"/>
      <c r="F1019" s="20"/>
      <c r="G1019" s="20"/>
      <c r="H1019" s="1228"/>
      <c r="I1019" s="1228"/>
      <c r="J1019" s="20"/>
      <c r="K1019" s="20"/>
      <c r="L1019" s="20"/>
      <c r="M1019" s="1228"/>
      <c r="N1019" s="1228"/>
      <c r="O1019" s="20"/>
      <c r="P1019" s="20"/>
      <c r="Q1019" s="20"/>
    </row>
    <row r="1020" ht="25.15" customHeight="true" x14ac:dyDescent="0.2">
      <c r="C1020" s="1238"/>
      <c r="D1020" s="1228"/>
      <c r="E1020" s="20"/>
      <c r="F1020" s="20"/>
      <c r="G1020" s="20"/>
      <c r="H1020" s="1228"/>
      <c r="I1020" s="1228"/>
      <c r="J1020" s="20"/>
      <c r="K1020" s="20"/>
      <c r="L1020" s="20"/>
      <c r="M1020" s="1228"/>
      <c r="N1020" s="1228"/>
      <c r="O1020" s="20"/>
      <c r="P1020" s="20"/>
      <c r="Q1020" s="20"/>
    </row>
    <row r="1021" ht="25.15" customHeight="true" x14ac:dyDescent="0.2">
      <c r="C1021" s="1238"/>
      <c r="D1021" s="1228"/>
      <c r="E1021" s="20"/>
      <c r="F1021" s="20"/>
      <c r="G1021" s="20"/>
      <c r="H1021" s="1228"/>
      <c r="I1021" s="1228"/>
      <c r="J1021" s="20"/>
      <c r="K1021" s="20"/>
      <c r="L1021" s="20"/>
      <c r="M1021" s="1228"/>
      <c r="N1021" s="1228"/>
      <c r="O1021" s="20"/>
      <c r="P1021" s="20"/>
      <c r="Q1021" s="20"/>
    </row>
    <row r="1022" ht="25.15" customHeight="true" x14ac:dyDescent="0.2">
      <c r="C1022" s="1238"/>
      <c r="D1022" s="1228"/>
      <c r="E1022" s="20"/>
      <c r="F1022" s="20"/>
      <c r="G1022" s="20"/>
      <c r="H1022" s="1228"/>
      <c r="I1022" s="1228"/>
      <c r="J1022" s="20"/>
      <c r="K1022" s="20"/>
      <c r="L1022" s="20"/>
      <c r="M1022" s="1228"/>
      <c r="N1022" s="1228"/>
      <c r="O1022" s="20"/>
      <c r="P1022" s="20"/>
      <c r="Q1022" s="20"/>
    </row>
    <row r="1023" ht="25.15" customHeight="true" x14ac:dyDescent="0.2">
      <c r="C1023" s="1238"/>
      <c r="D1023" s="1228"/>
      <c r="E1023" s="20"/>
      <c r="F1023" s="20"/>
      <c r="G1023" s="20"/>
      <c r="H1023" s="1228"/>
      <c r="I1023" s="1228"/>
      <c r="J1023" s="20"/>
      <c r="K1023" s="20"/>
      <c r="L1023" s="20"/>
      <c r="M1023" s="1228"/>
      <c r="N1023" s="1228"/>
      <c r="O1023" s="20"/>
      <c r="P1023" s="20"/>
      <c r="Q1023" s="20"/>
    </row>
    <row r="1024" ht="25.15" customHeight="true" x14ac:dyDescent="0.2">
      <c r="C1024" s="1238"/>
      <c r="D1024" s="1228"/>
      <c r="E1024" s="20"/>
      <c r="F1024" s="20"/>
      <c r="G1024" s="20"/>
      <c r="H1024" s="1228"/>
      <c r="I1024" s="1228"/>
      <c r="J1024" s="20"/>
      <c r="K1024" s="20"/>
      <c r="L1024" s="20"/>
      <c r="M1024" s="1228"/>
      <c r="N1024" s="1228"/>
      <c r="O1024" s="20"/>
      <c r="P1024" s="20"/>
      <c r="Q1024" s="20"/>
    </row>
    <row r="1025" customFormat="true" ht="15.95" customHeight="true" x14ac:dyDescent="0.2">
      <c r="A1025" s="1205" t="s">
        <v>779</v>
      </c>
      <c r="B1025" s="1206"/>
      <c r="C1025" s="1207"/>
      <c r="D1025" s="453"/>
      <c r="E1025" s="399"/>
      <c r="F1025" s="399"/>
      <c r="G1025" s="453"/>
      <c r="Y1025" s="387"/>
      <c r="Z1025" s="388"/>
      <c r="AA1025" s="388"/>
      <c r="AB1025" s="388"/>
      <c r="AC1025" s="388"/>
      <c r="AD1025" s="388"/>
      <c r="AE1025" s="388"/>
      <c r="AF1025" s="388"/>
      <c r="AG1025" s="388"/>
      <c r="AH1025" s="388"/>
      <c r="AI1025" s="388"/>
      <c r="AJ1025" s="388"/>
      <c r="AK1025" s="388"/>
      <c r="AL1025" s="388"/>
      <c r="AM1025" s="388"/>
      <c r="AN1025" s="388"/>
      <c r="AO1025" s="388"/>
      <c r="AP1025" s="388"/>
      <c r="AQ1025" s="388"/>
      <c r="AR1025" s="388"/>
      <c r="AS1025" s="388"/>
      <c r="AT1025" s="388"/>
      <c r="AU1025" s="388"/>
      <c r="AV1025" s="388"/>
      <c r="AW1025" s="388"/>
      <c r="AX1025" s="388"/>
      <c r="AY1025" s="388"/>
      <c r="AZ1025" s="388"/>
      <c r="BA1025" s="387"/>
      <c r="BB1025" s="453"/>
      <c r="BY1025" s="387"/>
      <c r="BZ1025" s="388"/>
      <c r="CA1025" s="388"/>
      <c r="CB1025" s="388"/>
      <c r="CC1025" s="388"/>
      <c r="CD1025" s="388"/>
      <c r="CE1025" s="388"/>
      <c r="CF1025" s="388"/>
      <c r="CG1025" s="388"/>
      <c r="CH1025" s="388"/>
      <c r="CI1025" s="388"/>
      <c r="CJ1025" s="388"/>
      <c r="CK1025" s="388"/>
      <c r="CL1025" s="388"/>
      <c r="CM1025" s="388"/>
      <c r="CN1025" s="388"/>
      <c r="CO1025" s="388"/>
      <c r="CP1025" s="388"/>
      <c r="CQ1025" s="388"/>
      <c r="CR1025" s="388"/>
      <c r="CS1025" s="388"/>
      <c r="CT1025" s="388"/>
      <c r="CU1025" s="388"/>
      <c r="CV1025" s="388"/>
      <c r="CW1025" s="388"/>
      <c r="CX1025" s="388"/>
      <c r="CY1025" s="388"/>
      <c r="CZ1025" s="388"/>
    </row>
    <row r="1026" customFormat="true" ht="15.95" customHeight="true" x14ac:dyDescent="0.2">
      <c r="A1026" s="1208" t="s">
        <v>197</v>
      </c>
      <c r="B1026" s="1209"/>
      <c r="C1026" s="994" t="s">
        <v>198</v>
      </c>
      <c r="D1026" s="453"/>
      <c r="E1026" s="399"/>
      <c r="F1026" s="399"/>
      <c r="G1026" s="453"/>
      <c r="Y1026" s="387"/>
      <c r="Z1026" s="388"/>
      <c r="AA1026" s="388"/>
      <c r="AB1026" s="388"/>
      <c r="AC1026" s="388"/>
      <c r="AD1026" s="388"/>
      <c r="AE1026" s="388"/>
      <c r="AF1026" s="388"/>
      <c r="AG1026" s="388"/>
      <c r="AH1026" s="388"/>
      <c r="AI1026" s="388"/>
      <c r="AJ1026" s="388"/>
      <c r="AK1026" s="388"/>
      <c r="AL1026" s="388"/>
      <c r="AM1026" s="388"/>
      <c r="AN1026" s="388"/>
      <c r="AO1026" s="388"/>
      <c r="AP1026" s="388"/>
      <c r="AQ1026" s="388"/>
      <c r="AR1026" s="388"/>
      <c r="AS1026" s="388"/>
      <c r="AT1026" s="388"/>
      <c r="AU1026" s="388"/>
      <c r="AV1026" s="388"/>
      <c r="AW1026" s="388"/>
      <c r="AX1026" s="388"/>
      <c r="AY1026" s="388"/>
      <c r="AZ1026" s="388"/>
      <c r="BA1026" s="387"/>
      <c r="BB1026" s="453"/>
      <c r="BY1026" s="387"/>
      <c r="BZ1026" s="388"/>
      <c r="CA1026" s="388"/>
      <c r="CB1026" s="388"/>
      <c r="CC1026" s="388"/>
      <c r="CD1026" s="388"/>
      <c r="CE1026" s="388"/>
      <c r="CF1026" s="388"/>
      <c r="CG1026" s="388"/>
      <c r="CH1026" s="388"/>
      <c r="CI1026" s="388"/>
      <c r="CJ1026" s="388"/>
      <c r="CK1026" s="388"/>
      <c r="CL1026" s="388"/>
      <c r="CM1026" s="388"/>
      <c r="CN1026" s="388"/>
      <c r="CO1026" s="388"/>
      <c r="CP1026" s="388"/>
      <c r="CQ1026" s="388"/>
      <c r="CR1026" s="388"/>
      <c r="CS1026" s="388"/>
      <c r="CT1026" s="388"/>
      <c r="CU1026" s="388"/>
      <c r="CV1026" s="388"/>
      <c r="CW1026" s="388"/>
      <c r="CX1026" s="388"/>
      <c r="CY1026" s="388"/>
      <c r="CZ1026" s="388"/>
    </row>
    <row r="1027" customFormat="true" ht="15.95" hidden="true" customHeight="true" x14ac:dyDescent="0.2">
      <c r="A1027" s="995" t="s">
        <v>199</v>
      </c>
      <c r="B1027" s="996" t="s">
        <v>200</v>
      </c>
      <c r="C1027" s="997">
        <v>9510</v>
      </c>
      <c r="D1027" s="453"/>
      <c r="E1027" s="399"/>
      <c r="F1027" s="399"/>
      <c r="G1027" s="453"/>
      <c r="Y1027" s="387"/>
      <c r="Z1027" s="388"/>
      <c r="AA1027" s="388"/>
      <c r="AB1027" s="388"/>
      <c r="AC1027" s="388"/>
      <c r="AD1027" s="388"/>
      <c r="AE1027" s="388"/>
      <c r="AF1027" s="388"/>
      <c r="AG1027" s="388"/>
      <c r="AH1027" s="388"/>
      <c r="AI1027" s="388"/>
      <c r="AJ1027" s="388"/>
      <c r="AK1027" s="388"/>
      <c r="AL1027" s="388"/>
      <c r="AM1027" s="388"/>
      <c r="AN1027" s="388"/>
      <c r="AO1027" s="388"/>
      <c r="AP1027" s="388"/>
      <c r="AQ1027" s="388"/>
      <c r="AR1027" s="388"/>
      <c r="AS1027" s="388"/>
      <c r="AT1027" s="388"/>
      <c r="AU1027" s="388"/>
      <c r="AV1027" s="388"/>
      <c r="AW1027" s="388"/>
      <c r="AX1027" s="388"/>
      <c r="AY1027" s="388"/>
      <c r="AZ1027" s="388"/>
      <c r="BA1027" s="387"/>
      <c r="BB1027" s="453"/>
      <c r="BY1027" s="387"/>
      <c r="BZ1027" s="388"/>
      <c r="CA1027" s="388"/>
      <c r="CB1027" s="388"/>
      <c r="CC1027" s="388"/>
      <c r="CD1027" s="388"/>
      <c r="CE1027" s="388"/>
      <c r="CF1027" s="388"/>
      <c r="CG1027" s="388"/>
      <c r="CH1027" s="388"/>
      <c r="CI1027" s="388"/>
      <c r="CJ1027" s="388"/>
      <c r="CK1027" s="388"/>
      <c r="CL1027" s="388"/>
      <c r="CM1027" s="388"/>
      <c r="CN1027" s="388"/>
      <c r="CO1027" s="388"/>
      <c r="CP1027" s="388"/>
      <c r="CQ1027" s="388"/>
      <c r="CR1027" s="388"/>
      <c r="CS1027" s="388"/>
      <c r="CT1027" s="388"/>
      <c r="CU1027" s="388"/>
      <c r="CV1027" s="388"/>
      <c r="CW1027" s="388"/>
      <c r="CX1027" s="388"/>
      <c r="CY1027" s="388"/>
      <c r="CZ1027" s="388"/>
    </row>
    <row r="1028" customFormat="true" ht="15.95" hidden="true" customHeight="true" x14ac:dyDescent="0.2">
      <c r="A1028" s="998" t="s">
        <v>201</v>
      </c>
      <c r="B1028" s="999" t="s">
        <v>200</v>
      </c>
      <c r="C1028" s="1000">
        <v>9510</v>
      </c>
      <c r="D1028" s="453"/>
      <c r="E1028" s="399"/>
      <c r="F1028" s="399"/>
      <c r="G1028" s="453"/>
      <c r="Y1028" s="387"/>
      <c r="Z1028" s="388"/>
      <c r="AA1028" s="388"/>
      <c r="AB1028" s="388"/>
      <c r="AC1028" s="388"/>
      <c r="AD1028" s="388"/>
      <c r="AE1028" s="388"/>
      <c r="AF1028" s="388"/>
      <c r="AG1028" s="388"/>
      <c r="AH1028" s="388"/>
      <c r="AI1028" s="388"/>
      <c r="AJ1028" s="388"/>
      <c r="AK1028" s="388"/>
      <c r="AL1028" s="388"/>
      <c r="AM1028" s="388"/>
      <c r="AN1028" s="388"/>
      <c r="AO1028" s="388"/>
      <c r="AP1028" s="388"/>
      <c r="AQ1028" s="388"/>
      <c r="AR1028" s="388"/>
      <c r="AS1028" s="388"/>
      <c r="AT1028" s="388"/>
      <c r="AU1028" s="388"/>
      <c r="AV1028" s="388"/>
      <c r="AW1028" s="388"/>
      <c r="AX1028" s="388"/>
      <c r="AY1028" s="388"/>
      <c r="AZ1028" s="388"/>
      <c r="BA1028" s="387"/>
      <c r="BB1028" s="453"/>
      <c r="BY1028" s="387"/>
      <c r="BZ1028" s="388"/>
      <c r="CA1028" s="388"/>
      <c r="CB1028" s="388"/>
      <c r="CC1028" s="388"/>
      <c r="CD1028" s="388"/>
      <c r="CE1028" s="388"/>
      <c r="CF1028" s="388"/>
      <c r="CG1028" s="388"/>
      <c r="CH1028" s="388"/>
      <c r="CI1028" s="388"/>
      <c r="CJ1028" s="388"/>
      <c r="CK1028" s="388"/>
      <c r="CL1028" s="388"/>
      <c r="CM1028" s="388"/>
      <c r="CN1028" s="388"/>
      <c r="CO1028" s="388"/>
      <c r="CP1028" s="388"/>
      <c r="CQ1028" s="388"/>
      <c r="CR1028" s="388"/>
      <c r="CS1028" s="388"/>
      <c r="CT1028" s="388"/>
      <c r="CU1028" s="388"/>
      <c r="CV1028" s="388"/>
      <c r="CW1028" s="388"/>
      <c r="CX1028" s="388"/>
      <c r="CY1028" s="388"/>
      <c r="CZ1028" s="388"/>
    </row>
    <row r="1029" customFormat="true" ht="15.95" hidden="true" customHeight="true" x14ac:dyDescent="0.2">
      <c r="A1029" s="998" t="s">
        <v>202</v>
      </c>
      <c r="B1029" s="999" t="s">
        <v>200</v>
      </c>
      <c r="C1029" s="1000">
        <v>9510</v>
      </c>
      <c r="D1029" s="453"/>
      <c r="E1029" s="399"/>
      <c r="F1029" s="399"/>
      <c r="G1029" s="453"/>
      <c r="Y1029" s="387"/>
      <c r="Z1029" s="388"/>
      <c r="AA1029" s="388"/>
      <c r="AB1029" s="388"/>
      <c r="AC1029" s="388"/>
      <c r="AD1029" s="388"/>
      <c r="AE1029" s="388"/>
      <c r="AF1029" s="388"/>
      <c r="AG1029" s="388"/>
      <c r="AH1029" s="388"/>
      <c r="AI1029" s="388"/>
      <c r="AJ1029" s="388"/>
      <c r="AK1029" s="388"/>
      <c r="AL1029" s="388"/>
      <c r="AM1029" s="388"/>
      <c r="AN1029" s="388"/>
      <c r="AO1029" s="388"/>
      <c r="AP1029" s="388"/>
      <c r="AQ1029" s="388"/>
      <c r="AR1029" s="388"/>
      <c r="AS1029" s="388"/>
      <c r="AT1029" s="388"/>
      <c r="AU1029" s="388"/>
      <c r="AV1029" s="388"/>
      <c r="AW1029" s="388"/>
      <c r="AX1029" s="388"/>
      <c r="AY1029" s="388"/>
      <c r="AZ1029" s="388"/>
      <c r="BA1029" s="387"/>
      <c r="BB1029" s="453"/>
      <c r="BY1029" s="387"/>
      <c r="BZ1029" s="388"/>
      <c r="CA1029" s="388"/>
      <c r="CB1029" s="388"/>
      <c r="CC1029" s="388"/>
      <c r="CD1029" s="388"/>
      <c r="CE1029" s="388"/>
      <c r="CF1029" s="388"/>
      <c r="CG1029" s="388"/>
      <c r="CH1029" s="388"/>
      <c r="CI1029" s="388"/>
      <c r="CJ1029" s="388"/>
      <c r="CK1029" s="388"/>
      <c r="CL1029" s="388"/>
      <c r="CM1029" s="388"/>
      <c r="CN1029" s="388"/>
      <c r="CO1029" s="388"/>
      <c r="CP1029" s="388"/>
      <c r="CQ1029" s="388"/>
      <c r="CR1029" s="388"/>
      <c r="CS1029" s="388"/>
      <c r="CT1029" s="388"/>
      <c r="CU1029" s="388"/>
      <c r="CV1029" s="388"/>
      <c r="CW1029" s="388"/>
      <c r="CX1029" s="388"/>
      <c r="CY1029" s="388"/>
      <c r="CZ1029" s="388"/>
    </row>
    <row r="1030" customFormat="true" ht="15.95" hidden="true" customHeight="true" x14ac:dyDescent="0.2">
      <c r="A1030" s="998" t="s">
        <v>204</v>
      </c>
      <c r="B1030" s="999" t="s">
        <v>200</v>
      </c>
      <c r="C1030" s="1000">
        <v>9510</v>
      </c>
      <c r="D1030" s="453"/>
      <c r="E1030" s="399"/>
      <c r="F1030" s="399"/>
      <c r="G1030" s="453"/>
      <c r="Y1030" s="387"/>
      <c r="Z1030" s="388"/>
      <c r="AA1030" s="388"/>
      <c r="AB1030" s="388"/>
      <c r="AC1030" s="388"/>
      <c r="AD1030" s="388"/>
      <c r="AE1030" s="388"/>
      <c r="AF1030" s="388"/>
      <c r="AG1030" s="388"/>
      <c r="AH1030" s="388"/>
      <c r="AI1030" s="388"/>
      <c r="AJ1030" s="388"/>
      <c r="AK1030" s="388"/>
      <c r="AL1030" s="388"/>
      <c r="AM1030" s="388"/>
      <c r="AN1030" s="388"/>
      <c r="AO1030" s="388"/>
      <c r="AP1030" s="388"/>
      <c r="AQ1030" s="388"/>
      <c r="AR1030" s="388"/>
      <c r="AS1030" s="388"/>
      <c r="AT1030" s="388"/>
      <c r="AU1030" s="388"/>
      <c r="AV1030" s="388"/>
      <c r="AW1030" s="388"/>
      <c r="AX1030" s="388"/>
      <c r="AY1030" s="388"/>
      <c r="AZ1030" s="388"/>
      <c r="BA1030" s="387"/>
      <c r="BB1030" s="453"/>
      <c r="BY1030" s="387"/>
      <c r="BZ1030" s="388"/>
      <c r="CA1030" s="388"/>
      <c r="CB1030" s="388"/>
      <c r="CC1030" s="388"/>
      <c r="CD1030" s="388"/>
      <c r="CE1030" s="388"/>
      <c r="CF1030" s="388"/>
      <c r="CG1030" s="388"/>
      <c r="CH1030" s="388"/>
      <c r="CI1030" s="388"/>
      <c r="CJ1030" s="388"/>
      <c r="CK1030" s="388"/>
      <c r="CL1030" s="388"/>
      <c r="CM1030" s="388"/>
      <c r="CN1030" s="388"/>
      <c r="CO1030" s="388"/>
      <c r="CP1030" s="388"/>
      <c r="CQ1030" s="388"/>
      <c r="CR1030" s="388"/>
      <c r="CS1030" s="388"/>
      <c r="CT1030" s="388"/>
      <c r="CU1030" s="388"/>
      <c r="CV1030" s="388"/>
      <c r="CW1030" s="388"/>
      <c r="CX1030" s="388"/>
      <c r="CY1030" s="388"/>
      <c r="CZ1030" s="388"/>
    </row>
    <row r="1031" customFormat="true" ht="15.95" customHeight="true" x14ac:dyDescent="0.2">
      <c r="A1031" s="1210" t="s">
        <v>206</v>
      </c>
      <c r="B1031" s="999" t="s">
        <v>207</v>
      </c>
      <c r="C1031" s="1000">
        <v>2945</v>
      </c>
      <c r="D1031" s="453"/>
      <c r="E1031" s="399"/>
      <c r="F1031" s="399"/>
      <c r="G1031" s="453"/>
      <c r="Y1031" s="387"/>
      <c r="Z1031" s="388"/>
      <c r="AA1031" s="388"/>
      <c r="AB1031" s="388"/>
      <c r="AC1031" s="388"/>
      <c r="AD1031" s="388"/>
      <c r="AE1031" s="388"/>
      <c r="AF1031" s="388"/>
      <c r="AG1031" s="388"/>
      <c r="AH1031" s="388"/>
      <c r="AI1031" s="388"/>
      <c r="AJ1031" s="388"/>
      <c r="AK1031" s="388"/>
      <c r="AL1031" s="388"/>
      <c r="AM1031" s="388"/>
      <c r="AN1031" s="388"/>
      <c r="AO1031" s="388"/>
      <c r="AP1031" s="388"/>
      <c r="AQ1031" s="388"/>
      <c r="AR1031" s="388"/>
      <c r="AS1031" s="388"/>
      <c r="AT1031" s="388"/>
      <c r="AU1031" s="388"/>
      <c r="AV1031" s="388"/>
      <c r="AW1031" s="388"/>
      <c r="AX1031" s="388"/>
      <c r="AY1031" s="388"/>
      <c r="AZ1031" s="388"/>
      <c r="BA1031" s="387"/>
      <c r="BB1031" s="453"/>
      <c r="BY1031" s="387"/>
      <c r="BZ1031" s="388"/>
      <c r="CA1031" s="388"/>
      <c r="CB1031" s="388"/>
      <c r="CC1031" s="388"/>
      <c r="CD1031" s="388"/>
      <c r="CE1031" s="388"/>
      <c r="CF1031" s="388"/>
      <c r="CG1031" s="388"/>
      <c r="CH1031" s="388"/>
      <c r="CI1031" s="388"/>
      <c r="CJ1031" s="388"/>
      <c r="CK1031" s="388"/>
      <c r="CL1031" s="388"/>
      <c r="CM1031" s="388"/>
      <c r="CN1031" s="388"/>
      <c r="CO1031" s="388"/>
      <c r="CP1031" s="388"/>
      <c r="CQ1031" s="388"/>
      <c r="CR1031" s="388"/>
      <c r="CS1031" s="388"/>
      <c r="CT1031" s="388"/>
      <c r="CU1031" s="388"/>
      <c r="CV1031" s="388"/>
      <c r="CW1031" s="388"/>
      <c r="CX1031" s="388"/>
      <c r="CY1031" s="388"/>
      <c r="CZ1031" s="388"/>
    </row>
    <row r="1032" customFormat="true" ht="15.95" customHeight="true" x14ac:dyDescent="0.2">
      <c r="A1032" s="1210"/>
      <c r="B1032" s="999" t="s">
        <v>208</v>
      </c>
      <c r="C1032" s="1000">
        <v>6565</v>
      </c>
      <c r="D1032" s="453"/>
      <c r="E1032" s="399"/>
      <c r="F1032" s="399"/>
      <c r="G1032" s="453"/>
      <c r="Y1032" s="387"/>
      <c r="Z1032" s="388"/>
      <c r="AA1032" s="388"/>
      <c r="AB1032" s="388"/>
      <c r="AC1032" s="388"/>
      <c r="AD1032" s="388"/>
      <c r="AE1032" s="388"/>
      <c r="AF1032" s="388"/>
      <c r="AG1032" s="388"/>
      <c r="AH1032" s="388"/>
      <c r="AI1032" s="388"/>
      <c r="AJ1032" s="388"/>
      <c r="AK1032" s="388"/>
      <c r="AL1032" s="388"/>
      <c r="AM1032" s="388"/>
      <c r="AN1032" s="388"/>
      <c r="AO1032" s="388"/>
      <c r="AP1032" s="388"/>
      <c r="AQ1032" s="388"/>
      <c r="AR1032" s="388"/>
      <c r="AS1032" s="388"/>
      <c r="AT1032" s="388"/>
      <c r="AU1032" s="388"/>
      <c r="AV1032" s="388"/>
      <c r="AW1032" s="388"/>
      <c r="AX1032" s="388"/>
      <c r="AY1032" s="388"/>
      <c r="AZ1032" s="388"/>
      <c r="BA1032" s="387"/>
      <c r="BB1032" s="453"/>
      <c r="BY1032" s="387"/>
      <c r="BZ1032" s="388"/>
      <c r="CA1032" s="388"/>
      <c r="CB1032" s="388"/>
      <c r="CC1032" s="388"/>
      <c r="CD1032" s="388"/>
      <c r="CE1032" s="388"/>
      <c r="CF1032" s="388"/>
      <c r="CG1032" s="388"/>
      <c r="CH1032" s="388"/>
      <c r="CI1032" s="388"/>
      <c r="CJ1032" s="388"/>
      <c r="CK1032" s="388"/>
      <c r="CL1032" s="388"/>
      <c r="CM1032" s="388"/>
      <c r="CN1032" s="388"/>
      <c r="CO1032" s="388"/>
      <c r="CP1032" s="388"/>
      <c r="CQ1032" s="388"/>
      <c r="CR1032" s="388"/>
      <c r="CS1032" s="388"/>
      <c r="CT1032" s="388"/>
      <c r="CU1032" s="388"/>
      <c r="CV1032" s="388"/>
      <c r="CW1032" s="388"/>
      <c r="CX1032" s="388"/>
      <c r="CY1032" s="388"/>
      <c r="CZ1032" s="388"/>
    </row>
    <row r="1033" s="914" customFormat="true" ht="15.95" customHeight="true" x14ac:dyDescent="0.2">
      <c r="A1033" s="1001" t="s">
        <v>780</v>
      </c>
      <c r="B1033" s="1002" t="s">
        <v>780</v>
      </c>
      <c r="C1033" s="1003">
        <v>9510</v>
      </c>
      <c r="D1033" s="345"/>
      <c r="E1033" s="345"/>
      <c r="F1033" s="345"/>
      <c r="G1033" s="345"/>
      <c r="Z1033" s="372"/>
      <c r="AA1033" s="372"/>
      <c r="AB1033" s="372"/>
      <c r="AC1033" s="372"/>
      <c r="AD1033" s="372"/>
      <c r="AE1033" s="372"/>
      <c r="AF1033" s="372"/>
      <c r="AG1033" s="372"/>
      <c r="AH1033" s="372"/>
      <c r="AI1033" s="372"/>
      <c r="AJ1033" s="372"/>
      <c r="AK1033" s="372"/>
      <c r="AL1033" s="372"/>
      <c r="AM1033" s="372"/>
      <c r="AN1033" s="372"/>
      <c r="AO1033" s="372"/>
      <c r="AP1033" s="372"/>
      <c r="AQ1033" s="372"/>
      <c r="AR1033" s="372"/>
      <c r="AS1033" s="372"/>
      <c r="AT1033" s="372"/>
      <c r="AU1033" s="372"/>
      <c r="AV1033" s="372"/>
      <c r="AW1033" s="372"/>
      <c r="AX1033" s="372"/>
      <c r="AY1033" s="372"/>
      <c r="AZ1033" s="372"/>
      <c r="BB1033" s="345"/>
      <c r="BZ1033" s="372"/>
      <c r="CA1033" s="372"/>
      <c r="CB1033" s="372"/>
      <c r="CC1033" s="372"/>
      <c r="CD1033" s="372"/>
      <c r="CE1033" s="372"/>
      <c r="CF1033" s="372"/>
      <c r="CG1033" s="372"/>
      <c r="CH1033" s="372"/>
      <c r="CI1033" s="372"/>
      <c r="CJ1033" s="372"/>
      <c r="CK1033" s="372"/>
      <c r="CL1033" s="372"/>
      <c r="CM1033" s="372"/>
      <c r="CN1033" s="372"/>
      <c r="CO1033" s="372"/>
      <c r="CP1033" s="372"/>
      <c r="CQ1033" s="372"/>
      <c r="CR1033" s="372"/>
      <c r="CS1033" s="372"/>
      <c r="CT1033" s="372"/>
      <c r="CU1033" s="372"/>
      <c r="CV1033" s="372"/>
      <c r="CW1033" s="372"/>
      <c r="CX1033" s="372"/>
      <c r="CY1033" s="372"/>
      <c r="CZ1033" s="372"/>
    </row>
    <row r="1034" customFormat="true" ht="15.95" customHeight="true" x14ac:dyDescent="0.2">
      <c r="A1034" s="1211" t="s">
        <v>781</v>
      </c>
      <c r="B1034" s="1212"/>
      <c r="C1034" s="1213"/>
      <c r="D1034" s="453"/>
      <c r="E1034" s="399"/>
      <c r="F1034" s="399"/>
      <c r="G1034" s="453"/>
      <c r="Y1034" s="387"/>
      <c r="Z1034" s="388"/>
      <c r="AA1034" s="388"/>
      <c r="AB1034" s="388"/>
      <c r="AC1034" s="388"/>
      <c r="AD1034" s="388"/>
      <c r="AE1034" s="388"/>
      <c r="AF1034" s="388"/>
      <c r="AG1034" s="388"/>
      <c r="AH1034" s="388"/>
      <c r="AI1034" s="388"/>
      <c r="AJ1034" s="388"/>
      <c r="AK1034" s="388"/>
      <c r="AL1034" s="388"/>
      <c r="AM1034" s="388"/>
      <c r="AN1034" s="388"/>
      <c r="AO1034" s="388"/>
      <c r="AP1034" s="388"/>
      <c r="AQ1034" s="388"/>
      <c r="AR1034" s="388"/>
      <c r="AS1034" s="388"/>
      <c r="AT1034" s="388"/>
      <c r="AU1034" s="388"/>
      <c r="AV1034" s="388"/>
      <c r="AW1034" s="388"/>
      <c r="AX1034" s="388"/>
      <c r="AY1034" s="388"/>
      <c r="AZ1034" s="388"/>
      <c r="BA1034" s="387"/>
      <c r="BB1034" s="453"/>
      <c r="BY1034" s="387"/>
      <c r="BZ1034" s="388"/>
      <c r="CA1034" s="388"/>
      <c r="CB1034" s="388"/>
      <c r="CC1034" s="388"/>
      <c r="CD1034" s="388"/>
      <c r="CE1034" s="388"/>
      <c r="CF1034" s="388"/>
      <c r="CG1034" s="388"/>
      <c r="CH1034" s="388"/>
      <c r="CI1034" s="388"/>
      <c r="CJ1034" s="388"/>
      <c r="CK1034" s="388"/>
      <c r="CL1034" s="388"/>
      <c r="CM1034" s="388"/>
      <c r="CN1034" s="388"/>
      <c r="CO1034" s="388"/>
      <c r="CP1034" s="388"/>
      <c r="CQ1034" s="388"/>
      <c r="CR1034" s="388"/>
      <c r="CS1034" s="388"/>
      <c r="CT1034" s="388"/>
      <c r="CU1034" s="388"/>
      <c r="CV1034" s="388"/>
      <c r="CW1034" s="388"/>
      <c r="CX1034" s="388"/>
      <c r="CY1034" s="388"/>
      <c r="CZ1034" s="388"/>
    </row>
    <row r="1036" ht="15" customHeight="true" x14ac:dyDescent="0.25">
      <c r="A1036" s="454" t="s">
        <v>121</v>
      </c>
      <c r="B1036" s="327" t="s">
        <v>122</v>
      </c>
    </row>
    <row r="1037" ht="15" customHeight="true" x14ac:dyDescent="0.2">
      <c r="A1037" s="455" t="str">
        <f>R15</f>
        <v>bamako</v>
      </c>
      <c r="B1037" s="455">
        <f>BR122+BR123</f>
        <v>8454.1345589999946</v>
      </c>
    </row>
    <row r="1038" ht="15" customHeight="true" x14ac:dyDescent="0.2">
      <c r="A1038" s="455" t="str">
        <f>S15</f>
        <v>gao</v>
      </c>
      <c r="B1038" s="455">
        <f>BS122+BS123</f>
        <v>1571.4805760000036</v>
      </c>
    </row>
    <row r="1039" ht="15" customHeight="true" x14ac:dyDescent="0.2">
      <c r="A1039" s="455" t="str">
        <f>T15</f>
        <v>kayes</v>
      </c>
      <c r="B1039" s="455">
        <f>BT122+BT123</f>
        <v>8031.6115509999927</v>
      </c>
    </row>
    <row r="1040" ht="15" customHeight="true" x14ac:dyDescent="0.2">
      <c r="A1040" s="455" t="str">
        <f>U15</f>
        <v>kidal</v>
      </c>
      <c r="B1040" s="455">
        <f>BU122+BU123</f>
        <v>50.528165000000058</v>
      </c>
    </row>
    <row r="1041" ht="15" customHeight="true" x14ac:dyDescent="0.2">
      <c r="A1041" s="455" t="str">
        <f>V15</f>
        <v>koulikoro</v>
      </c>
      <c r="B1041" s="455">
        <f>BV122+BV123</f>
        <v>10755.419891999984</v>
      </c>
    </row>
    <row r="1042" ht="15" customHeight="true" x14ac:dyDescent="0.2">
      <c r="A1042" s="455" t="str">
        <f>W15</f>
        <v>mopti</v>
      </c>
      <c r="B1042" s="455">
        <f>BW122+BW123</f>
        <v>6477.1673050000063</v>
      </c>
    </row>
    <row r="1043" ht="15" customHeight="true" x14ac:dyDescent="0.2">
      <c r="A1043" s="455" t="str">
        <f>X15</f>
        <v>segou</v>
      </c>
      <c r="B1043" s="455">
        <f>BX122+XR123</f>
        <v>4332.4731039999988</v>
      </c>
    </row>
    <row r="1044" ht="15" customHeight="true" x14ac:dyDescent="0.2">
      <c r="A1044" s="455" t="str">
        <f>Y15</f>
        <v>sikasso</v>
      </c>
      <c r="B1044" s="455">
        <f>BY122+BY123</f>
        <v>9282.2801100000106</v>
      </c>
    </row>
    <row r="1045" ht="15" customHeight="true" x14ac:dyDescent="0.2">
      <c r="A1045" s="455" t="str">
        <f>Z15</f>
        <v>toumbouctou</v>
      </c>
      <c r="B1045" s="455">
        <f>BZ122+BZ123</f>
        <v>2210.0586320000029</v>
      </c>
    </row>
    <row r="1046" ht="15" customHeight="true" x14ac:dyDescent="0.2">
      <c r="A1046" s="399">
        <f>AA15</f>
        <v>0</v>
      </c>
      <c r="B1046" s="455">
        <f>CA122+CA123</f>
        <v>0</v>
      </c>
    </row>
    <row r="1047" ht="15" customHeight="true" x14ac:dyDescent="0.2">
      <c r="A1047" s="399">
        <f>AB15</f>
        <v>0</v>
      </c>
      <c r="B1047" s="455">
        <f>CB122+CB123</f>
        <v>0</v>
      </c>
    </row>
    <row r="1048" ht="15" customHeight="true" x14ac:dyDescent="0.2">
      <c r="A1048" s="399">
        <f>AC15</f>
        <v>0</v>
      </c>
      <c r="B1048" s="455">
        <f>CC122+CC123</f>
        <v>0</v>
      </c>
    </row>
    <row r="1049" ht="15" customHeight="true" x14ac:dyDescent="0.2">
      <c r="A1049" s="399">
        <f>AD15</f>
        <v>0</v>
      </c>
      <c r="B1049" s="455">
        <f>CD122+CD123</f>
        <v>0</v>
      </c>
    </row>
    <row r="1050" ht="15" customHeight="true" x14ac:dyDescent="0.2">
      <c r="A1050" s="399">
        <f>AE15</f>
        <v>0</v>
      </c>
      <c r="B1050" s="455">
        <f>CE122+CE123</f>
        <v>0</v>
      </c>
    </row>
    <row r="1051" ht="15" customHeight="true" x14ac:dyDescent="0.2">
      <c r="A1051" s="399">
        <f>AF15</f>
        <v>0</v>
      </c>
      <c r="B1051" s="455">
        <f>CF122+CF123</f>
        <v>0</v>
      </c>
    </row>
    <row r="1052" ht="15" customHeight="true" x14ac:dyDescent="0.2">
      <c r="A1052" s="399">
        <f>AG15</f>
        <v>0</v>
      </c>
      <c r="B1052" s="455">
        <f>CG122+CG123</f>
        <v>0</v>
      </c>
    </row>
    <row r="1053" ht="15" customHeight="true" x14ac:dyDescent="0.2">
      <c r="A1053" s="399">
        <f>AH15</f>
        <v>0</v>
      </c>
      <c r="B1053" s="455">
        <f>CH122+CH123</f>
        <v>0</v>
      </c>
    </row>
    <row r="1054" ht="15" customHeight="true" x14ac:dyDescent="0.2">
      <c r="A1054" s="399">
        <f>AI15</f>
        <v>0</v>
      </c>
      <c r="B1054" s="455">
        <f>CI122+CI123</f>
        <v>0</v>
      </c>
    </row>
    <row r="1055" ht="15" customHeight="true" x14ac:dyDescent="0.2">
      <c r="A1055" s="399">
        <f>AJ15</f>
        <v>0</v>
      </c>
      <c r="B1055" s="455">
        <f>CJ122+CJ123</f>
        <v>0</v>
      </c>
    </row>
    <row r="1056" ht="15" customHeight="true" x14ac:dyDescent="0.2">
      <c r="A1056" s="399">
        <f>AK15</f>
        <v>0</v>
      </c>
      <c r="B1056" s="455">
        <f>CK122+CK123</f>
        <v>0</v>
      </c>
    </row>
    <row r="1057" ht="15" customHeight="true" x14ac:dyDescent="0.2">
      <c r="A1057" s="399">
        <f>AL15</f>
        <v>0</v>
      </c>
      <c r="B1057" s="455">
        <f>CL122+CL123</f>
        <v>0</v>
      </c>
    </row>
    <row r="1058" ht="15" customHeight="true" x14ac:dyDescent="0.2">
      <c r="A1058" s="399">
        <f>AM15</f>
        <v>0</v>
      </c>
      <c r="B1058" s="455">
        <f>CM122+CM123</f>
        <v>0</v>
      </c>
    </row>
    <row r="1059" ht="15" customHeight="true" x14ac:dyDescent="0.2">
      <c r="A1059" s="399">
        <f>AN15</f>
        <v>0</v>
      </c>
      <c r="B1059" s="455">
        <f>CN122+CN123</f>
        <v>0</v>
      </c>
    </row>
    <row r="1060" ht="15" customHeight="true" x14ac:dyDescent="0.2">
      <c r="A1060" s="399">
        <f>AO15</f>
        <v>0</v>
      </c>
      <c r="B1060" s="455">
        <f>CO122+CO123</f>
        <v>0</v>
      </c>
    </row>
    <row r="1061" ht="15" customHeight="true" x14ac:dyDescent="0.2">
      <c r="A1061" s="399">
        <f>AP15</f>
        <v>0</v>
      </c>
      <c r="B1061" s="455">
        <f>CP122+CP123</f>
        <v>0</v>
      </c>
    </row>
    <row r="1062" ht="15" customHeight="true" x14ac:dyDescent="0.2">
      <c r="A1062" s="399">
        <f>AQ15</f>
        <v>0</v>
      </c>
      <c r="B1062" s="455">
        <f>CQ122+CQ123</f>
        <v>0</v>
      </c>
    </row>
    <row r="1063" ht="15" customHeight="true" x14ac:dyDescent="0.2">
      <c r="A1063" s="399">
        <f>AR15</f>
        <v>0</v>
      </c>
      <c r="B1063" s="455">
        <f>CR122+CR123</f>
        <v>0</v>
      </c>
    </row>
    <row r="1064" ht="15" customHeight="true" x14ac:dyDescent="0.2">
      <c r="A1064" s="399">
        <f>AS15</f>
        <v>0</v>
      </c>
      <c r="B1064" s="455">
        <f>CS122+CS123</f>
        <v>0</v>
      </c>
    </row>
    <row r="1065" ht="15" customHeight="true" x14ac:dyDescent="0.2">
      <c r="A1065" s="399">
        <f>AT15</f>
        <v>0</v>
      </c>
      <c r="B1065" s="455">
        <f>CT122+CT123</f>
        <v>0</v>
      </c>
    </row>
    <row r="1066" ht="15" customHeight="true" x14ac:dyDescent="0.2">
      <c r="A1066" s="399">
        <f>AU15</f>
        <v>0</v>
      </c>
      <c r="B1066" s="455">
        <f>CU122+CU123</f>
        <v>0</v>
      </c>
    </row>
    <row r="1067" ht="15" customHeight="true" x14ac:dyDescent="0.2">
      <c r="A1067" s="399">
        <f>AV15</f>
        <v>0</v>
      </c>
      <c r="B1067" s="455">
        <f>CV122+CV123</f>
        <v>0</v>
      </c>
    </row>
    <row r="1068" ht="15" customHeight="true" x14ac:dyDescent="0.2">
      <c r="A1068" s="399">
        <f>AW15</f>
        <v>0</v>
      </c>
      <c r="B1068" s="455">
        <f>CW122+CW123</f>
        <v>0</v>
      </c>
    </row>
    <row r="1069" ht="15" customHeight="true" x14ac:dyDescent="0.2">
      <c r="A1069" s="399">
        <f>AX15</f>
        <v>0</v>
      </c>
      <c r="B1069" s="455">
        <f>CX122+CX123</f>
        <v>0</v>
      </c>
    </row>
    <row r="1070" ht="15" customHeight="true" x14ac:dyDescent="0.2">
      <c r="A1070" s="399">
        <f>AY15</f>
        <v>0</v>
      </c>
      <c r="B1070" s="455">
        <f>CY122+CY123</f>
        <v>0</v>
      </c>
    </row>
    <row r="1071" ht="15" customHeight="true" x14ac:dyDescent="0.2">
      <c r="B1071" s="455"/>
    </row>
    <row r="1072" ht="15" customHeight="true" x14ac:dyDescent="0.2">
      <c r="A1072" s="455">
        <f>34-COUNTIF(A1037:A1071,"0")</f>
        <v>9</v>
      </c>
      <c r="B1072" s="399" t="s">
        <v>142</v>
      </c>
    </row>
  </sheetData>
  <mergeCells count="2017">
    <mergeCell ref="C1023:D1023"/>
    <mergeCell ref="H1023:I1023"/>
    <mergeCell ref="M1023:N1023"/>
    <mergeCell ref="C1024:D1024"/>
    <mergeCell ref="H1024:I1024"/>
    <mergeCell ref="M1024:N1024"/>
    <mergeCell ref="C1021:D1021"/>
    <mergeCell ref="H1021:I1021"/>
    <mergeCell ref="M1021:N1021"/>
    <mergeCell ref="C1022:D1022"/>
    <mergeCell ref="H1022:I1022"/>
    <mergeCell ref="M1022:N1022"/>
    <mergeCell ref="C1019:D1019"/>
    <mergeCell ref="H1019:I1019"/>
    <mergeCell ref="M1019:N1019"/>
    <mergeCell ref="C1020:D1020"/>
    <mergeCell ref="H1020:I1020"/>
    <mergeCell ref="M1020:N1020"/>
    <mergeCell ref="C1017:D1017"/>
    <mergeCell ref="H1017:I1017"/>
    <mergeCell ref="M1017:N1017"/>
    <mergeCell ref="C1018:D1018"/>
    <mergeCell ref="H1018:I1018"/>
    <mergeCell ref="M1018:N1018"/>
    <mergeCell ref="C1015:D1015"/>
    <mergeCell ref="H1015:I1015"/>
    <mergeCell ref="M1015:N1015"/>
    <mergeCell ref="C1016:D1016"/>
    <mergeCell ref="H1016:I1016"/>
    <mergeCell ref="M1016:N1016"/>
    <mergeCell ref="C1013:D1013"/>
    <mergeCell ref="H1013:I1013"/>
    <mergeCell ref="M1013:N1013"/>
    <mergeCell ref="C1014:D1014"/>
    <mergeCell ref="H1014:I1014"/>
    <mergeCell ref="M1014:N1014"/>
    <mergeCell ref="C1011:D1011"/>
    <mergeCell ref="H1011:I1011"/>
    <mergeCell ref="M1011:N1011"/>
    <mergeCell ref="C1012:D1012"/>
    <mergeCell ref="H1012:I1012"/>
    <mergeCell ref="M1012:N1012"/>
    <mergeCell ref="C1009:D1009"/>
    <mergeCell ref="H1009:I1009"/>
    <mergeCell ref="M1009:N1009"/>
    <mergeCell ref="C1010:D1010"/>
    <mergeCell ref="H1010:I1010"/>
    <mergeCell ref="M1010:N1010"/>
    <mergeCell ref="C1007:D1007"/>
    <mergeCell ref="H1007:I1007"/>
    <mergeCell ref="M1007:N1007"/>
    <mergeCell ref="C1008:D1008"/>
    <mergeCell ref="H1008:I1008"/>
    <mergeCell ref="M1008:N1008"/>
    <mergeCell ref="C1005:D1005"/>
    <mergeCell ref="H1005:I1005"/>
    <mergeCell ref="M1005:N1005"/>
    <mergeCell ref="C1006:D1006"/>
    <mergeCell ref="H1006:I1006"/>
    <mergeCell ref="M1006:N1006"/>
    <mergeCell ref="C1003:D1003"/>
    <mergeCell ref="H1003:I1003"/>
    <mergeCell ref="M1003:N1003"/>
    <mergeCell ref="C1004:D1004"/>
    <mergeCell ref="H1004:I1004"/>
    <mergeCell ref="M1004:N1004"/>
    <mergeCell ref="C1001:D1001"/>
    <mergeCell ref="H1001:I1001"/>
    <mergeCell ref="M1001:N1001"/>
    <mergeCell ref="C1002:D1002"/>
    <mergeCell ref="H1002:I1002"/>
    <mergeCell ref="M1002:N1002"/>
    <mergeCell ref="C999:D999"/>
    <mergeCell ref="H999:I999"/>
    <mergeCell ref="M999:N999"/>
    <mergeCell ref="C1000:D1000"/>
    <mergeCell ref="H1000:I1000"/>
    <mergeCell ref="M1000:N1000"/>
    <mergeCell ref="C997:D997"/>
    <mergeCell ref="H997:I997"/>
    <mergeCell ref="M997:N997"/>
    <mergeCell ref="C998:D998"/>
    <mergeCell ref="H998:I998"/>
    <mergeCell ref="M998:N998"/>
    <mergeCell ref="C995:D995"/>
    <mergeCell ref="H995:I995"/>
    <mergeCell ref="M995:N995"/>
    <mergeCell ref="C996:D996"/>
    <mergeCell ref="H996:I996"/>
    <mergeCell ref="M996:N996"/>
    <mergeCell ref="C993:D993"/>
    <mergeCell ref="H993:I993"/>
    <mergeCell ref="M993:N993"/>
    <mergeCell ref="C994:D994"/>
    <mergeCell ref="H994:I994"/>
    <mergeCell ref="M994:N994"/>
    <mergeCell ref="C991:D991"/>
    <mergeCell ref="H991:I991"/>
    <mergeCell ref="M991:N991"/>
    <mergeCell ref="C992:D992"/>
    <mergeCell ref="H992:I992"/>
    <mergeCell ref="M992:N992"/>
    <mergeCell ref="C989:D989"/>
    <mergeCell ref="H989:I989"/>
    <mergeCell ref="M989:N989"/>
    <mergeCell ref="C990:D990"/>
    <mergeCell ref="H990:I990"/>
    <mergeCell ref="M990:N990"/>
    <mergeCell ref="C987:D987"/>
    <mergeCell ref="H987:I987"/>
    <mergeCell ref="M987:N987"/>
    <mergeCell ref="C988:D988"/>
    <mergeCell ref="H988:I988"/>
    <mergeCell ref="M988:N988"/>
    <mergeCell ref="C985:D985"/>
    <mergeCell ref="H985:I985"/>
    <mergeCell ref="M985:N985"/>
    <mergeCell ref="C986:D986"/>
    <mergeCell ref="H986:I986"/>
    <mergeCell ref="M986:N986"/>
    <mergeCell ref="C983:D983"/>
    <mergeCell ref="H983:I983"/>
    <mergeCell ref="M983:N983"/>
    <mergeCell ref="C984:D984"/>
    <mergeCell ref="H984:I984"/>
    <mergeCell ref="M984:N984"/>
    <mergeCell ref="C981:D981"/>
    <mergeCell ref="H981:I981"/>
    <mergeCell ref="M981:N981"/>
    <mergeCell ref="C982:D982"/>
    <mergeCell ref="H982:I982"/>
    <mergeCell ref="M982:N982"/>
    <mergeCell ref="C979:D979"/>
    <mergeCell ref="H979:I979"/>
    <mergeCell ref="M979:N979"/>
    <mergeCell ref="C980:D980"/>
    <mergeCell ref="H980:I980"/>
    <mergeCell ref="M980:N980"/>
    <mergeCell ref="C977:D977"/>
    <mergeCell ref="H977:I977"/>
    <mergeCell ref="M977:N977"/>
    <mergeCell ref="C978:D978"/>
    <mergeCell ref="H978:I978"/>
    <mergeCell ref="M978:N978"/>
    <mergeCell ref="C975:D975"/>
    <mergeCell ref="H975:I975"/>
    <mergeCell ref="M975:N975"/>
    <mergeCell ref="C976:D976"/>
    <mergeCell ref="H976:I976"/>
    <mergeCell ref="M976:N976"/>
    <mergeCell ref="C973:D973"/>
    <mergeCell ref="H973:I973"/>
    <mergeCell ref="M973:N973"/>
    <mergeCell ref="C974:D974"/>
    <mergeCell ref="H974:I974"/>
    <mergeCell ref="M974:N974"/>
    <mergeCell ref="C971:D971"/>
    <mergeCell ref="H971:I971"/>
    <mergeCell ref="M971:N971"/>
    <mergeCell ref="C972:D972"/>
    <mergeCell ref="H972:I972"/>
    <mergeCell ref="M972:N972"/>
    <mergeCell ref="C969:D969"/>
    <mergeCell ref="H969:I969"/>
    <mergeCell ref="M969:N969"/>
    <mergeCell ref="C970:D970"/>
    <mergeCell ref="H970:I970"/>
    <mergeCell ref="M970:N970"/>
    <mergeCell ref="C967:D967"/>
    <mergeCell ref="H967:I967"/>
    <mergeCell ref="M967:N967"/>
    <mergeCell ref="C968:D968"/>
    <mergeCell ref="H968:I968"/>
    <mergeCell ref="M968:N968"/>
    <mergeCell ref="C965:D965"/>
    <mergeCell ref="H965:I965"/>
    <mergeCell ref="M965:N965"/>
    <mergeCell ref="C966:D966"/>
    <mergeCell ref="H966:I966"/>
    <mergeCell ref="M966:N966"/>
    <mergeCell ref="C963:D963"/>
    <mergeCell ref="H963:I963"/>
    <mergeCell ref="M963:N963"/>
    <mergeCell ref="C964:D964"/>
    <mergeCell ref="H964:I964"/>
    <mergeCell ref="M964:N964"/>
    <mergeCell ref="C961:D961"/>
    <mergeCell ref="H961:I961"/>
    <mergeCell ref="M961:N961"/>
    <mergeCell ref="C962:D962"/>
    <mergeCell ref="H962:I962"/>
    <mergeCell ref="M962:N962"/>
    <mergeCell ref="C959:D959"/>
    <mergeCell ref="H959:I959"/>
    <mergeCell ref="M959:N959"/>
    <mergeCell ref="C960:D960"/>
    <mergeCell ref="H960:I960"/>
    <mergeCell ref="M960:N960"/>
    <mergeCell ref="C957:D957"/>
    <mergeCell ref="H957:I957"/>
    <mergeCell ref="M957:N957"/>
    <mergeCell ref="C958:D958"/>
    <mergeCell ref="H958:I958"/>
    <mergeCell ref="M958:N958"/>
    <mergeCell ref="C955:D955"/>
    <mergeCell ref="H955:I955"/>
    <mergeCell ref="M955:N955"/>
    <mergeCell ref="C956:D956"/>
    <mergeCell ref="H956:I956"/>
    <mergeCell ref="M956:N956"/>
    <mergeCell ref="C953:D953"/>
    <mergeCell ref="H953:I953"/>
    <mergeCell ref="M953:N953"/>
    <mergeCell ref="C954:D954"/>
    <mergeCell ref="H954:I954"/>
    <mergeCell ref="M954:N954"/>
    <mergeCell ref="C951:D951"/>
    <mergeCell ref="H951:I951"/>
    <mergeCell ref="M951:N951"/>
    <mergeCell ref="C952:D952"/>
    <mergeCell ref="H952:I952"/>
    <mergeCell ref="M952:N952"/>
    <mergeCell ref="C949:D949"/>
    <mergeCell ref="H949:I949"/>
    <mergeCell ref="M949:N949"/>
    <mergeCell ref="C950:D950"/>
    <mergeCell ref="H950:I950"/>
    <mergeCell ref="M950:N950"/>
    <mergeCell ref="C947:D947"/>
    <mergeCell ref="H947:I947"/>
    <mergeCell ref="M947:N947"/>
    <mergeCell ref="C948:D948"/>
    <mergeCell ref="H948:I948"/>
    <mergeCell ref="M948:N948"/>
    <mergeCell ref="C945:D945"/>
    <mergeCell ref="H945:I945"/>
    <mergeCell ref="M945:N945"/>
    <mergeCell ref="C946:D946"/>
    <mergeCell ref="H946:I946"/>
    <mergeCell ref="M946:N946"/>
    <mergeCell ref="C943:D943"/>
    <mergeCell ref="H943:I943"/>
    <mergeCell ref="M943:N943"/>
    <mergeCell ref="C944:D944"/>
    <mergeCell ref="H944:I944"/>
    <mergeCell ref="M944:N944"/>
    <mergeCell ref="C941:D941"/>
    <mergeCell ref="H941:I941"/>
    <mergeCell ref="M941:N941"/>
    <mergeCell ref="C942:D942"/>
    <mergeCell ref="H942:I942"/>
    <mergeCell ref="M942:N942"/>
    <mergeCell ref="C939:D939"/>
    <mergeCell ref="H939:I939"/>
    <mergeCell ref="M939:N939"/>
    <mergeCell ref="C940:D940"/>
    <mergeCell ref="H940:I940"/>
    <mergeCell ref="M940:N940"/>
    <mergeCell ref="C937:D937"/>
    <mergeCell ref="H937:I937"/>
    <mergeCell ref="M937:N937"/>
    <mergeCell ref="C938:D938"/>
    <mergeCell ref="H938:I938"/>
    <mergeCell ref="M938:N938"/>
    <mergeCell ref="C935:D935"/>
    <mergeCell ref="H935:I935"/>
    <mergeCell ref="M935:N935"/>
    <mergeCell ref="C936:D936"/>
    <mergeCell ref="H936:I936"/>
    <mergeCell ref="M936:N936"/>
    <mergeCell ref="C933:D933"/>
    <mergeCell ref="H933:I933"/>
    <mergeCell ref="M933:N933"/>
    <mergeCell ref="C934:D934"/>
    <mergeCell ref="H934:I934"/>
    <mergeCell ref="M934:N934"/>
    <mergeCell ref="C931:D931"/>
    <mergeCell ref="H931:I931"/>
    <mergeCell ref="M931:N931"/>
    <mergeCell ref="C932:D932"/>
    <mergeCell ref="H932:I932"/>
    <mergeCell ref="M932:N932"/>
    <mergeCell ref="C929:D929"/>
    <mergeCell ref="H929:I929"/>
    <mergeCell ref="M929:N929"/>
    <mergeCell ref="C930:D930"/>
    <mergeCell ref="H930:I930"/>
    <mergeCell ref="M930:N930"/>
    <mergeCell ref="C927:D927"/>
    <mergeCell ref="H927:I927"/>
    <mergeCell ref="M927:N927"/>
    <mergeCell ref="C928:D928"/>
    <mergeCell ref="H928:I928"/>
    <mergeCell ref="M928:N928"/>
    <mergeCell ref="C925:D925"/>
    <mergeCell ref="H925:I925"/>
    <mergeCell ref="M925:N925"/>
    <mergeCell ref="C926:D926"/>
    <mergeCell ref="H926:I926"/>
    <mergeCell ref="M926:N926"/>
    <mergeCell ref="C923:D923"/>
    <mergeCell ref="H923:I923"/>
    <mergeCell ref="M923:N923"/>
    <mergeCell ref="C924:D924"/>
    <mergeCell ref="H924:I924"/>
    <mergeCell ref="M924:N924"/>
    <mergeCell ref="C921:D921"/>
    <mergeCell ref="H921:I921"/>
    <mergeCell ref="M921:N921"/>
    <mergeCell ref="C922:D922"/>
    <mergeCell ref="H922:I922"/>
    <mergeCell ref="M922:N922"/>
    <mergeCell ref="C919:D919"/>
    <mergeCell ref="H919:I919"/>
    <mergeCell ref="M919:N919"/>
    <mergeCell ref="C920:D920"/>
    <mergeCell ref="H920:I920"/>
    <mergeCell ref="M920:N920"/>
    <mergeCell ref="C917:D917"/>
    <mergeCell ref="H917:I917"/>
    <mergeCell ref="M917:N917"/>
    <mergeCell ref="C918:D918"/>
    <mergeCell ref="H918:I918"/>
    <mergeCell ref="M918:N918"/>
    <mergeCell ref="C915:D915"/>
    <mergeCell ref="H915:I915"/>
    <mergeCell ref="M915:N915"/>
    <mergeCell ref="C916:D916"/>
    <mergeCell ref="H916:I916"/>
    <mergeCell ref="M916:N916"/>
    <mergeCell ref="C913:D913"/>
    <mergeCell ref="H913:I913"/>
    <mergeCell ref="M913:N913"/>
    <mergeCell ref="C914:D914"/>
    <mergeCell ref="H914:I914"/>
    <mergeCell ref="M914:N914"/>
    <mergeCell ref="C911:D911"/>
    <mergeCell ref="H911:I911"/>
    <mergeCell ref="M911:N911"/>
    <mergeCell ref="C912:D912"/>
    <mergeCell ref="H912:I912"/>
    <mergeCell ref="M912:N912"/>
    <mergeCell ref="C909:D909"/>
    <mergeCell ref="H909:I909"/>
    <mergeCell ref="M909:N909"/>
    <mergeCell ref="C910:D910"/>
    <mergeCell ref="H910:I910"/>
    <mergeCell ref="M910:N910"/>
    <mergeCell ref="C907:D907"/>
    <mergeCell ref="H907:I907"/>
    <mergeCell ref="M907:N907"/>
    <mergeCell ref="C908:D908"/>
    <mergeCell ref="H908:I908"/>
    <mergeCell ref="M908:N908"/>
    <mergeCell ref="C905:D905"/>
    <mergeCell ref="H905:I905"/>
    <mergeCell ref="M905:N905"/>
    <mergeCell ref="C906:D906"/>
    <mergeCell ref="H906:I906"/>
    <mergeCell ref="M906:N906"/>
    <mergeCell ref="C903:D903"/>
    <mergeCell ref="H903:I903"/>
    <mergeCell ref="M903:N903"/>
    <mergeCell ref="C904:D904"/>
    <mergeCell ref="H904:I904"/>
    <mergeCell ref="M904:N904"/>
    <mergeCell ref="C901:D901"/>
    <mergeCell ref="H901:I901"/>
    <mergeCell ref="M901:N901"/>
    <mergeCell ref="C902:D902"/>
    <mergeCell ref="H902:I902"/>
    <mergeCell ref="M902:N902"/>
    <mergeCell ref="C899:D899"/>
    <mergeCell ref="H899:I899"/>
    <mergeCell ref="M899:N899"/>
    <mergeCell ref="C900:D900"/>
    <mergeCell ref="H900:I900"/>
    <mergeCell ref="M900:N900"/>
    <mergeCell ref="C897:D897"/>
    <mergeCell ref="H897:I897"/>
    <mergeCell ref="M897:N897"/>
    <mergeCell ref="C898:D898"/>
    <mergeCell ref="H898:I898"/>
    <mergeCell ref="M898:N898"/>
    <mergeCell ref="C895:D895"/>
    <mergeCell ref="H895:I895"/>
    <mergeCell ref="M895:N895"/>
    <mergeCell ref="C896:D896"/>
    <mergeCell ref="H896:I896"/>
    <mergeCell ref="M896:N896"/>
    <mergeCell ref="C893:D893"/>
    <mergeCell ref="H893:I893"/>
    <mergeCell ref="M893:N893"/>
    <mergeCell ref="C894:D894"/>
    <mergeCell ref="H894:I894"/>
    <mergeCell ref="M894:N894"/>
    <mergeCell ref="C891:D891"/>
    <mergeCell ref="H891:I891"/>
    <mergeCell ref="M891:N891"/>
    <mergeCell ref="C892:D892"/>
    <mergeCell ref="H892:I892"/>
    <mergeCell ref="M892:N892"/>
    <mergeCell ref="C889:D889"/>
    <mergeCell ref="H889:I889"/>
    <mergeCell ref="M889:N889"/>
    <mergeCell ref="C890:D890"/>
    <mergeCell ref="H890:I890"/>
    <mergeCell ref="M890:N890"/>
    <mergeCell ref="C887:D887"/>
    <mergeCell ref="H887:I887"/>
    <mergeCell ref="M887:N887"/>
    <mergeCell ref="C888:D888"/>
    <mergeCell ref="H888:I888"/>
    <mergeCell ref="M888:N888"/>
    <mergeCell ref="C885:D885"/>
    <mergeCell ref="H885:I885"/>
    <mergeCell ref="M885:N885"/>
    <mergeCell ref="C886:D886"/>
    <mergeCell ref="H886:I886"/>
    <mergeCell ref="M886:N886"/>
    <mergeCell ref="C883:D883"/>
    <mergeCell ref="H883:I883"/>
    <mergeCell ref="M883:N883"/>
    <mergeCell ref="C884:D884"/>
    <mergeCell ref="H884:I884"/>
    <mergeCell ref="M884:N884"/>
    <mergeCell ref="C881:D881"/>
    <mergeCell ref="H881:I881"/>
    <mergeCell ref="M881:N881"/>
    <mergeCell ref="C882:D882"/>
    <mergeCell ref="H882:I882"/>
    <mergeCell ref="M882:N882"/>
    <mergeCell ref="C879:D879"/>
    <mergeCell ref="H879:I879"/>
    <mergeCell ref="M879:N879"/>
    <mergeCell ref="C880:D880"/>
    <mergeCell ref="H880:I880"/>
    <mergeCell ref="M880:N880"/>
    <mergeCell ref="C877:D877"/>
    <mergeCell ref="H877:I877"/>
    <mergeCell ref="M877:N877"/>
    <mergeCell ref="C878:D878"/>
    <mergeCell ref="H878:I878"/>
    <mergeCell ref="M878:N878"/>
    <mergeCell ref="C875:D875"/>
    <mergeCell ref="H875:I875"/>
    <mergeCell ref="M875:N875"/>
    <mergeCell ref="C876:D876"/>
    <mergeCell ref="H876:I876"/>
    <mergeCell ref="M876:N876"/>
    <mergeCell ref="C873:D873"/>
    <mergeCell ref="H873:I873"/>
    <mergeCell ref="M873:N873"/>
    <mergeCell ref="C874:D874"/>
    <mergeCell ref="H874:I874"/>
    <mergeCell ref="M874:N874"/>
    <mergeCell ref="C871:D871"/>
    <mergeCell ref="H871:I871"/>
    <mergeCell ref="M871:N871"/>
    <mergeCell ref="C872:D872"/>
    <mergeCell ref="H872:I872"/>
    <mergeCell ref="M872:N872"/>
    <mergeCell ref="C869:D869"/>
    <mergeCell ref="H869:I869"/>
    <mergeCell ref="M869:N869"/>
    <mergeCell ref="C870:D870"/>
    <mergeCell ref="H870:I870"/>
    <mergeCell ref="M870:N870"/>
    <mergeCell ref="C867:D867"/>
    <mergeCell ref="H867:I867"/>
    <mergeCell ref="M867:N867"/>
    <mergeCell ref="C868:D868"/>
    <mergeCell ref="H868:I868"/>
    <mergeCell ref="M868:N868"/>
    <mergeCell ref="C865:D865"/>
    <mergeCell ref="H865:I865"/>
    <mergeCell ref="M865:N865"/>
    <mergeCell ref="C866:D866"/>
    <mergeCell ref="H866:I866"/>
    <mergeCell ref="M866:N866"/>
    <mergeCell ref="C863:D863"/>
    <mergeCell ref="H863:I863"/>
    <mergeCell ref="M863:N863"/>
    <mergeCell ref="C864:D864"/>
    <mergeCell ref="H864:I864"/>
    <mergeCell ref="M864:N864"/>
    <mergeCell ref="C861:D861"/>
    <mergeCell ref="H861:I861"/>
    <mergeCell ref="M861:N861"/>
    <mergeCell ref="C862:D862"/>
    <mergeCell ref="H862:I862"/>
    <mergeCell ref="M862:N862"/>
    <mergeCell ref="C859:D859"/>
    <mergeCell ref="H859:I859"/>
    <mergeCell ref="M859:N859"/>
    <mergeCell ref="C860:D860"/>
    <mergeCell ref="H860:I860"/>
    <mergeCell ref="M860:N860"/>
    <mergeCell ref="C857:D857"/>
    <mergeCell ref="H857:I857"/>
    <mergeCell ref="M857:N857"/>
    <mergeCell ref="C858:D858"/>
    <mergeCell ref="H858:I858"/>
    <mergeCell ref="M858:N858"/>
    <mergeCell ref="C855:D855"/>
    <mergeCell ref="H855:I855"/>
    <mergeCell ref="M855:N855"/>
    <mergeCell ref="C856:D856"/>
    <mergeCell ref="H856:I856"/>
    <mergeCell ref="M856:N856"/>
    <mergeCell ref="C853:D853"/>
    <mergeCell ref="H853:I853"/>
    <mergeCell ref="M853:N853"/>
    <mergeCell ref="C854:D854"/>
    <mergeCell ref="H854:I854"/>
    <mergeCell ref="M854:N854"/>
    <mergeCell ref="C851:D851"/>
    <mergeCell ref="H851:I851"/>
    <mergeCell ref="M851:N851"/>
    <mergeCell ref="C852:D852"/>
    <mergeCell ref="H852:I852"/>
    <mergeCell ref="M852:N852"/>
    <mergeCell ref="C849:D849"/>
    <mergeCell ref="H849:I849"/>
    <mergeCell ref="M849:N849"/>
    <mergeCell ref="C850:D850"/>
    <mergeCell ref="H850:I850"/>
    <mergeCell ref="M850:N850"/>
    <mergeCell ref="C847:D847"/>
    <mergeCell ref="H847:I847"/>
    <mergeCell ref="M847:N847"/>
    <mergeCell ref="C848:D848"/>
    <mergeCell ref="H848:I848"/>
    <mergeCell ref="M848:N848"/>
    <mergeCell ref="C845:D845"/>
    <mergeCell ref="H845:I845"/>
    <mergeCell ref="M845:N845"/>
    <mergeCell ref="C846:D846"/>
    <mergeCell ref="H846:I846"/>
    <mergeCell ref="M846:N846"/>
    <mergeCell ref="C843:D843"/>
    <mergeCell ref="H843:I843"/>
    <mergeCell ref="M843:N843"/>
    <mergeCell ref="C844:D844"/>
    <mergeCell ref="H844:I844"/>
    <mergeCell ref="M844:N844"/>
    <mergeCell ref="C841:D841"/>
    <mergeCell ref="H841:I841"/>
    <mergeCell ref="M841:N841"/>
    <mergeCell ref="C842:D842"/>
    <mergeCell ref="H842:I842"/>
    <mergeCell ref="M842:N842"/>
    <mergeCell ref="C839:D839"/>
    <mergeCell ref="H839:I839"/>
    <mergeCell ref="M839:N839"/>
    <mergeCell ref="C840:D840"/>
    <mergeCell ref="H840:I840"/>
    <mergeCell ref="M840:N840"/>
    <mergeCell ref="C837:D837"/>
    <mergeCell ref="H837:I837"/>
    <mergeCell ref="M837:N837"/>
    <mergeCell ref="C838:D838"/>
    <mergeCell ref="H838:I838"/>
    <mergeCell ref="M838:N838"/>
    <mergeCell ref="C835:D835"/>
    <mergeCell ref="H835:I835"/>
    <mergeCell ref="M835:N835"/>
    <mergeCell ref="C836:D836"/>
    <mergeCell ref="H836:I836"/>
    <mergeCell ref="M836:N836"/>
    <mergeCell ref="C833:D833"/>
    <mergeCell ref="H833:I833"/>
    <mergeCell ref="M833:N833"/>
    <mergeCell ref="C834:D834"/>
    <mergeCell ref="H834:I834"/>
    <mergeCell ref="M834:N834"/>
    <mergeCell ref="C831:D831"/>
    <mergeCell ref="H831:I831"/>
    <mergeCell ref="M831:N831"/>
    <mergeCell ref="C832:D832"/>
    <mergeCell ref="H832:I832"/>
    <mergeCell ref="M832:N832"/>
    <mergeCell ref="C829:D829"/>
    <mergeCell ref="H829:I829"/>
    <mergeCell ref="M829:N829"/>
    <mergeCell ref="C830:D830"/>
    <mergeCell ref="H830:I830"/>
    <mergeCell ref="M830:N830"/>
    <mergeCell ref="C827:D827"/>
    <mergeCell ref="H827:I827"/>
    <mergeCell ref="M827:N827"/>
    <mergeCell ref="C828:D828"/>
    <mergeCell ref="H828:I828"/>
    <mergeCell ref="M828:N828"/>
    <mergeCell ref="C825:D825"/>
    <mergeCell ref="H825:I825"/>
    <mergeCell ref="M825:N825"/>
    <mergeCell ref="C826:D826"/>
    <mergeCell ref="H826:I826"/>
    <mergeCell ref="M826:N826"/>
    <mergeCell ref="C823:D823"/>
    <mergeCell ref="H823:I823"/>
    <mergeCell ref="M823:N823"/>
    <mergeCell ref="C824:D824"/>
    <mergeCell ref="H824:I824"/>
    <mergeCell ref="M824:N824"/>
    <mergeCell ref="C821:D821"/>
    <mergeCell ref="H821:I821"/>
    <mergeCell ref="M821:N821"/>
    <mergeCell ref="C822:D822"/>
    <mergeCell ref="H822:I822"/>
    <mergeCell ref="M822:N822"/>
    <mergeCell ref="C819:D819"/>
    <mergeCell ref="H819:I819"/>
    <mergeCell ref="M819:N819"/>
    <mergeCell ref="C820:D820"/>
    <mergeCell ref="H820:I820"/>
    <mergeCell ref="M820:N820"/>
    <mergeCell ref="C817:D817"/>
    <mergeCell ref="H817:I817"/>
    <mergeCell ref="M817:N817"/>
    <mergeCell ref="C818:D818"/>
    <mergeCell ref="H818:I818"/>
    <mergeCell ref="M818:N818"/>
    <mergeCell ref="C815:D815"/>
    <mergeCell ref="H815:I815"/>
    <mergeCell ref="M815:N815"/>
    <mergeCell ref="C816:D816"/>
    <mergeCell ref="H816:I816"/>
    <mergeCell ref="M816:N816"/>
    <mergeCell ref="C813:D813"/>
    <mergeCell ref="H813:I813"/>
    <mergeCell ref="M813:N813"/>
    <mergeCell ref="C814:D814"/>
    <mergeCell ref="H814:I814"/>
    <mergeCell ref="M814:N814"/>
    <mergeCell ref="C811:D811"/>
    <mergeCell ref="H811:I811"/>
    <mergeCell ref="M811:N811"/>
    <mergeCell ref="C812:D812"/>
    <mergeCell ref="H812:I812"/>
    <mergeCell ref="M812:N812"/>
    <mergeCell ref="C809:D809"/>
    <mergeCell ref="H809:I809"/>
    <mergeCell ref="M809:N809"/>
    <mergeCell ref="C810:D810"/>
    <mergeCell ref="H810:I810"/>
    <mergeCell ref="M810:N810"/>
    <mergeCell ref="C807:D807"/>
    <mergeCell ref="H807:I807"/>
    <mergeCell ref="M807:N807"/>
    <mergeCell ref="C808:D808"/>
    <mergeCell ref="H808:I808"/>
    <mergeCell ref="M808:N808"/>
    <mergeCell ref="C805:D805"/>
    <mergeCell ref="H805:I805"/>
    <mergeCell ref="M805:N805"/>
    <mergeCell ref="C806:D806"/>
    <mergeCell ref="H806:I806"/>
    <mergeCell ref="M806:N806"/>
    <mergeCell ref="C803:D803"/>
    <mergeCell ref="H803:I803"/>
    <mergeCell ref="M803:N803"/>
    <mergeCell ref="C804:D804"/>
    <mergeCell ref="H804:I804"/>
    <mergeCell ref="M804:N804"/>
    <mergeCell ref="C801:D801"/>
    <mergeCell ref="H801:I801"/>
    <mergeCell ref="M801:N801"/>
    <mergeCell ref="C802:D802"/>
    <mergeCell ref="H802:I802"/>
    <mergeCell ref="M802:N802"/>
    <mergeCell ref="C799:D799"/>
    <mergeCell ref="H799:I799"/>
    <mergeCell ref="M799:N799"/>
    <mergeCell ref="C800:D800"/>
    <mergeCell ref="H800:I800"/>
    <mergeCell ref="M800:N800"/>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O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E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J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4:D604"/>
    <mergeCell ref="H604:I604"/>
    <mergeCell ref="M604:O604"/>
    <mergeCell ref="C605:D605"/>
    <mergeCell ref="H605:I605"/>
    <mergeCell ref="M605:N606"/>
    <mergeCell ref="C606:D606"/>
    <mergeCell ref="H606:I606"/>
    <mergeCell ref="C602:D602"/>
    <mergeCell ref="H602:I602"/>
    <mergeCell ref="M602:N602"/>
    <mergeCell ref="C603:D603"/>
    <mergeCell ref="H603:I603"/>
    <mergeCell ref="M603:N603"/>
    <mergeCell ref="C599:D599"/>
    <mergeCell ref="H599:I599"/>
    <mergeCell ref="M599:N600"/>
    <mergeCell ref="C600:D600"/>
    <mergeCell ref="H600:I600"/>
    <mergeCell ref="C601:D601"/>
    <mergeCell ref="H601:I601"/>
    <mergeCell ref="M601:N601"/>
    <mergeCell ref="C597:D597"/>
    <mergeCell ref="H597:I597"/>
    <mergeCell ref="M597:N597"/>
    <mergeCell ref="C598:D598"/>
    <mergeCell ref="H598:I598"/>
    <mergeCell ref="M598:Q598"/>
    <mergeCell ref="O599:Q599"/>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H570:I570"/>
    <mergeCell ref="M570:N570"/>
    <mergeCell ref="C571:D571"/>
    <mergeCell ref="H571:I571"/>
    <mergeCell ref="M571:N571"/>
    <mergeCell ref="C572:D572"/>
    <mergeCell ref="H572:I572"/>
    <mergeCell ref="M572:N572"/>
    <mergeCell ref="M565:N565"/>
    <mergeCell ref="C566:E566"/>
    <mergeCell ref="H566:I566"/>
    <mergeCell ref="M566:N566"/>
    <mergeCell ref="C567:D568"/>
    <mergeCell ref="H567:I567"/>
    <mergeCell ref="M567:N567"/>
    <mergeCell ref="H568:I568"/>
    <mergeCell ref="M568:N568"/>
    <mergeCell ref="C569:D569"/>
    <mergeCell ref="H569:I569"/>
    <mergeCell ref="M569:N569"/>
    <mergeCell ref="C570:D570"/>
    <mergeCell ref="C565:D565"/>
    <mergeCell ref="H565:I565"/>
    <mergeCell ref="M561:N561"/>
    <mergeCell ref="M562:N562"/>
    <mergeCell ref="C563:D563"/>
    <mergeCell ref="H563:I563"/>
    <mergeCell ref="M563:N563"/>
    <mergeCell ref="C564:D564"/>
    <mergeCell ref="H564:I564"/>
    <mergeCell ref="M564:N564"/>
    <mergeCell ref="C559:D559"/>
    <mergeCell ref="H559:I559"/>
    <mergeCell ref="M559:N559"/>
    <mergeCell ref="C560:G560"/>
    <mergeCell ref="H560:J560"/>
    <mergeCell ref="M560:N560"/>
    <mergeCell ref="C557:D557"/>
    <mergeCell ref="H557:I557"/>
    <mergeCell ref="M557:N557"/>
    <mergeCell ref="C558:D558"/>
    <mergeCell ref="H558:I558"/>
    <mergeCell ref="M558:N558"/>
    <mergeCell ref="E561:G561"/>
    <mergeCell ref="C561:D562"/>
    <mergeCell ref="H561:I562"/>
    <mergeCell ref="C554:D554"/>
    <mergeCell ref="H554:L554"/>
    <mergeCell ref="M554:N554"/>
    <mergeCell ref="C555:D555"/>
    <mergeCell ref="H555:I556"/>
    <mergeCell ref="M555:N555"/>
    <mergeCell ref="C556:D556"/>
    <mergeCell ref="M556:N556"/>
    <mergeCell ref="C552:D552"/>
    <mergeCell ref="H552:I552"/>
    <mergeCell ref="M552:N552"/>
    <mergeCell ref="C553:D553"/>
    <mergeCell ref="H553:I553"/>
    <mergeCell ref="M553:N553"/>
    <mergeCell ref="C550:D550"/>
    <mergeCell ref="H550:I550"/>
    <mergeCell ref="M550:N550"/>
    <mergeCell ref="C551:D551"/>
    <mergeCell ref="H551:I551"/>
    <mergeCell ref="M551:N551"/>
    <mergeCell ref="J555:L555"/>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O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H479:I479"/>
    <mergeCell ref="M479:N479"/>
    <mergeCell ref="C480:D480"/>
    <mergeCell ref="H480:I480"/>
    <mergeCell ref="M480:N480"/>
    <mergeCell ref="C481:E481"/>
    <mergeCell ref="H481:I481"/>
    <mergeCell ref="M481:N481"/>
    <mergeCell ref="C476:D476"/>
    <mergeCell ref="H476:I476"/>
    <mergeCell ref="M476:N476"/>
    <mergeCell ref="C477:D477"/>
    <mergeCell ref="H477:I477"/>
    <mergeCell ref="M477:N477"/>
    <mergeCell ref="C478:D478"/>
    <mergeCell ref="H478:J478"/>
    <mergeCell ref="M478:N478"/>
    <mergeCell ref="C479:D47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H409:I409"/>
    <mergeCell ref="M409:N409"/>
    <mergeCell ref="C410:D410"/>
    <mergeCell ref="H410:I410"/>
    <mergeCell ref="M410:N410"/>
    <mergeCell ref="C411:D411"/>
    <mergeCell ref="H411:I411"/>
    <mergeCell ref="M411:N411"/>
    <mergeCell ref="H407:I407"/>
    <mergeCell ref="M407:N407"/>
    <mergeCell ref="C408:D408"/>
    <mergeCell ref="H408:I408"/>
    <mergeCell ref="M408:N408"/>
    <mergeCell ref="M403:N403"/>
    <mergeCell ref="C404:D404"/>
    <mergeCell ref="H404:I404"/>
    <mergeCell ref="M404:N404"/>
    <mergeCell ref="C405:D405"/>
    <mergeCell ref="H405:I405"/>
    <mergeCell ref="M405:N405"/>
    <mergeCell ref="C400:E400"/>
    <mergeCell ref="H400:J400"/>
    <mergeCell ref="M400:O400"/>
    <mergeCell ref="C401:D402"/>
    <mergeCell ref="H401:I402"/>
    <mergeCell ref="M401:N402"/>
    <mergeCell ref="C403:D403"/>
    <mergeCell ref="A1025:C1025"/>
    <mergeCell ref="A1026:B1026"/>
    <mergeCell ref="A1031:A1032"/>
    <mergeCell ref="A1034:C1034"/>
    <mergeCell ref="A58:A73"/>
    <mergeCell ref="A153:A165"/>
    <mergeCell ref="A231:A235"/>
    <mergeCell ref="C406:D406"/>
    <mergeCell ref="C409:D409"/>
    <mergeCell ref="A353:A354"/>
    <mergeCell ref="BA353:BA354"/>
    <mergeCell ref="C399:F399"/>
    <mergeCell ref="H399:K399"/>
    <mergeCell ref="M399:P399"/>
    <mergeCell ref="B402:B445"/>
    <mergeCell ref="H403:I403"/>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6:I406"/>
    <mergeCell ref="M406:N406"/>
    <mergeCell ref="C407:D407"/>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5"/>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5"/>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3"/>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62145"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62146"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62147"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62148"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62149"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62150"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62151"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62152"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62153"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62154"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62155"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62156"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62157"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62158"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62159"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62160"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62161"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62162"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62163"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62164"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62165"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62166"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62167"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62168"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62169"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62170"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62171"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62172"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62173"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62174"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62175"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62176"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62177"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62178"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62179"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62180"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62181"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62182"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62183"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62184"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62185"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62186"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62187"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62188"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62189"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62190"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62191"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62192"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62193"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62194"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62195"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62196"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62197"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62198"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62199"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62200"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62201"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62202"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62203"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62204"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62205"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62206"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62207"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62208"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62209"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62210"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62211"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62212"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62213"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62214"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62215"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62216"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62217"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62218"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BL483"/>
  <sheetViews>
    <sheetView workbookViewId="0"/>
  </sheetViews>
  <sheetFormatPr defaultRowHeight="12.75" x14ac:dyDescent="0.2"/>
  <sheetData>
    <row r="1">
      <c r="A1" t="s">
        <v>785</v>
      </c>
      <c r="B1" t="s">
        <v>787</v>
      </c>
      <c r="C1" t="s">
        <v>788</v>
      </c>
      <c r="D1" t="s">
        <v>796</v>
      </c>
      <c r="E1" t="s">
        <v>797</v>
      </c>
      <c r="F1" t="s">
        <v>798</v>
      </c>
      <c r="G1" t="s">
        <v>799</v>
      </c>
      <c r="H1" t="s">
        <v>822</v>
      </c>
      <c r="I1" t="s">
        <v>823</v>
      </c>
      <c r="J1" t="s">
        <v>824</v>
      </c>
      <c r="K1" t="s">
        <v>825</v>
      </c>
      <c r="L1" t="s">
        <v>826</v>
      </c>
      <c r="M1" t="s">
        <v>827</v>
      </c>
      <c r="N1" t="s">
        <v>828</v>
      </c>
      <c r="O1" t="s">
        <v>829</v>
      </c>
      <c r="P1" t="s">
        <v>830</v>
      </c>
      <c r="Q1" t="s">
        <v>831</v>
      </c>
      <c r="R1" t="s">
        <v>832</v>
      </c>
      <c r="S1" t="s">
        <v>833</v>
      </c>
      <c r="T1" t="s">
        <v>834</v>
      </c>
      <c r="U1" t="s">
        <v>835</v>
      </c>
      <c r="V1" t="s">
        <v>836</v>
      </c>
      <c r="W1" t="s">
        <v>837</v>
      </c>
      <c r="X1" t="s">
        <v>838</v>
      </c>
      <c r="Y1" t="s">
        <v>839</v>
      </c>
      <c r="Z1" t="s">
        <v>840</v>
      </c>
      <c r="AA1" t="s">
        <v>841</v>
      </c>
      <c r="AB1" t="s">
        <v>842</v>
      </c>
      <c r="AC1" t="s">
        <v>843</v>
      </c>
      <c r="AD1" t="s">
        <v>844</v>
      </c>
      <c r="AE1" t="s">
        <v>845</v>
      </c>
      <c r="AF1" t="s">
        <v>846</v>
      </c>
      <c r="AG1" t="s">
        <v>847</v>
      </c>
      <c r="AH1" t="s">
        <v>848</v>
      </c>
      <c r="AI1" t="s">
        <v>849</v>
      </c>
      <c r="AJ1" t="s">
        <v>850</v>
      </c>
      <c r="AK1" t="s">
        <v>851</v>
      </c>
      <c r="AL1" t="s">
        <v>852</v>
      </c>
      <c r="AM1" t="s">
        <v>853</v>
      </c>
      <c r="AN1" t="s">
        <v>854</v>
      </c>
      <c r="AO1" t="s">
        <v>855</v>
      </c>
      <c r="AP1" t="s">
        <v>856</v>
      </c>
      <c r="AQ1" t="s">
        <v>857</v>
      </c>
      <c r="AR1" t="s">
        <v>858</v>
      </c>
      <c r="AS1" t="s">
        <v>859</v>
      </c>
      <c r="AT1" t="s">
        <v>860</v>
      </c>
      <c r="AU1" t="s">
        <v>861</v>
      </c>
      <c r="AV1" t="s">
        <v>862</v>
      </c>
      <c r="AW1" t="s">
        <v>863</v>
      </c>
      <c r="AX1" t="s">
        <v>864</v>
      </c>
      <c r="AY1" t="s">
        <v>865</v>
      </c>
      <c r="AZ1" t="s">
        <v>866</v>
      </c>
      <c r="BA1" t="s">
        <v>867</v>
      </c>
      <c r="BB1" t="s">
        <v>868</v>
      </c>
      <c r="BC1" t="s">
        <v>869</v>
      </c>
      <c r="BD1" t="s">
        <v>870</v>
      </c>
      <c r="BE1" t="s">
        <v>871</v>
      </c>
      <c r="BF1" t="s">
        <v>872</v>
      </c>
      <c r="BG1" t="s">
        <v>873</v>
      </c>
      <c r="BH1" t="s">
        <v>874</v>
      </c>
      <c r="BI1" t="s">
        <v>875</v>
      </c>
      <c r="BJ1" t="s">
        <v>876</v>
      </c>
      <c r="BK1" t="s">
        <v>877</v>
      </c>
      <c r="BL1" t="s">
        <v>878</v>
      </c>
    </row>
    <row r="2">
      <c r="A2" t="s">
        <v>786</v>
      </c>
      <c r="B2">
        <v>2001</v>
      </c>
      <c r="C2" t="s">
        <v>789</v>
      </c>
      <c r="D2">
        <v>16</v>
      </c>
      <c r="E2" t="s">
        <v>13</v>
      </c>
      <c r="F2" t="s">
        <v>14</v>
      </c>
      <c r="G2" t="s">
        <v>800</v>
      </c>
      <c r="H2">
        <v>37.655238153533183</v>
      </c>
      <c r="I2">
        <v>35.680484034456533</v>
      </c>
      <c r="J2">
        <v>32.188199678807301</v>
      </c>
      <c r="K2">
        <v>35.787472352478673</v>
      </c>
      <c r="L2">
        <v>78.718428139802214</v>
      </c>
      <c r="M2">
        <v>45.686952323267718</v>
      </c>
      <c r="N2">
        <v>60.31654229180802</v>
      </c>
      <c r="O2">
        <v>68.837047699965467</v>
      </c>
      <c r="P2">
        <v>87.668097733120845</v>
      </c>
      <c r="Q2">
        <v>96.323753437683663</v>
      </c>
      <c r="R2">
        <v>30.634541866577219</v>
      </c>
      <c r="S2">
        <v>32.710189553628553</v>
      </c>
      <c r="T2">
        <v>33.924920356457029</v>
      </c>
      <c r="U2">
        <v>35.825723460326671</v>
      </c>
      <c r="V2">
        <v>36.154090886968973</v>
      </c>
      <c r="W2" t="s">
        <v>160</v>
      </c>
      <c r="X2" t="s">
        <v>161</v>
      </c>
      <c r="Y2" t="s">
        <v>162</v>
      </c>
      <c r="Z2" t="s">
        <v>163</v>
      </c>
      <c r="AA2" t="s">
        <v>164</v>
      </c>
      <c r="AB2" t="s">
        <v>165</v>
      </c>
      <c r="AC2" t="s">
        <v>166</v>
      </c>
      <c r="AD2" t="s">
        <v>167</v>
      </c>
      <c r="AE2" t="s">
        <v>168</v>
      </c>
      <c r="AF2">
        <v>89.436619629007183</v>
      </c>
      <c r="AG2">
        <v>32.560956680807557</v>
      </c>
      <c r="AH2">
        <v>38.292173295330578</v>
      </c>
      <c r="AI2">
        <v>58.386802950797318</v>
      </c>
      <c r="AJ2">
        <v>28.8671878537249</v>
      </c>
      <c r="AK2">
        <v>37.003632986271249</v>
      </c>
      <c r="AL2">
        <v>33.052052763468033</v>
      </c>
      <c r="AM2">
        <v>48.02661280396547</v>
      </c>
      <c r="AN2">
        <v>30.554548626896061</v>
      </c>
      <c r="AO2"/>
      <c r="AP2"/>
      <c r="AQ2"/>
      <c r="AR2"/>
      <c r="AS2"/>
      <c r="AT2"/>
      <c r="AU2"/>
      <c r="AV2"/>
      <c r="AW2"/>
      <c r="AX2"/>
      <c r="AY2"/>
      <c r="AZ2"/>
      <c r="BA2"/>
      <c r="BB2"/>
      <c r="BC2"/>
      <c r="BD2"/>
      <c r="BE2"/>
      <c r="BF2"/>
      <c r="BG2"/>
      <c r="BH2"/>
      <c r="BI2"/>
      <c r="BJ2"/>
      <c r="BK2"/>
      <c r="BL2"/>
    </row>
    <row r="3">
      <c r="A3" t="s">
        <v>786</v>
      </c>
      <c r="B3">
        <v>2001</v>
      </c>
      <c r="C3" t="s">
        <v>789</v>
      </c>
      <c r="D3">
        <v>17</v>
      </c>
      <c r="E3" t="s">
        <v>13</v>
      </c>
      <c r="F3" t="s">
        <v>51</v>
      </c>
      <c r="G3" t="s">
        <v>200</v>
      </c>
      <c r="H3">
        <v>62.344761846466817</v>
      </c>
      <c r="I3">
        <v>64.319515965543474</v>
      </c>
      <c r="J3">
        <v>67.811800321192692</v>
      </c>
      <c r="K3">
        <v>64.212527647521341</v>
      </c>
      <c r="L3">
        <v>21.28157186019779</v>
      </c>
      <c r="M3">
        <v>54.313047676732282</v>
      </c>
      <c r="N3">
        <v>39.68345770819198</v>
      </c>
      <c r="O3">
        <v>31.162952300034529</v>
      </c>
      <c r="P3">
        <v>12.331902266879149</v>
      </c>
      <c r="Q3">
        <v>3.676246562316337</v>
      </c>
      <c r="R3">
        <v>69.365458133422777</v>
      </c>
      <c r="S3">
        <v>67.289810446371447</v>
      </c>
      <c r="T3">
        <v>66.075079643542978</v>
      </c>
      <c r="U3">
        <v>64.174276539673329</v>
      </c>
      <c r="V3">
        <v>63.845909113031027</v>
      </c>
      <c r="W3" t="s">
        <v>160</v>
      </c>
      <c r="X3" t="s">
        <v>161</v>
      </c>
      <c r="Y3" t="s">
        <v>162</v>
      </c>
      <c r="Z3" t="s">
        <v>163</v>
      </c>
      <c r="AA3" t="s">
        <v>164</v>
      </c>
      <c r="AB3" t="s">
        <v>165</v>
      </c>
      <c r="AC3" t="s">
        <v>166</v>
      </c>
      <c r="AD3" t="s">
        <v>167</v>
      </c>
      <c r="AE3" t="s">
        <v>168</v>
      </c>
      <c r="AF3">
        <v>10.563380370992819</v>
      </c>
      <c r="AG3">
        <v>67.439043319192436</v>
      </c>
      <c r="AH3">
        <v>61.707826704669422</v>
      </c>
      <c r="AI3">
        <v>41.613197049202682</v>
      </c>
      <c r="AJ3">
        <v>71.1328121462751</v>
      </c>
      <c r="AK3">
        <v>62.996367013728751</v>
      </c>
      <c r="AL3">
        <v>66.947947236531974</v>
      </c>
      <c r="AM3">
        <v>51.97338719603453</v>
      </c>
      <c r="AN3">
        <v>69.445451373103936</v>
      </c>
      <c r="AO3"/>
      <c r="AP3"/>
      <c r="AQ3"/>
      <c r="AR3"/>
      <c r="AS3"/>
      <c r="AT3"/>
      <c r="AU3"/>
      <c r="AV3"/>
      <c r="AW3"/>
      <c r="AX3"/>
      <c r="AY3"/>
      <c r="AZ3"/>
      <c r="BA3"/>
      <c r="BB3"/>
      <c r="BC3"/>
      <c r="BD3"/>
      <c r="BE3"/>
      <c r="BF3"/>
      <c r="BG3"/>
      <c r="BH3"/>
      <c r="BI3"/>
      <c r="BJ3"/>
      <c r="BK3"/>
      <c r="BL3"/>
    </row>
    <row r="4">
      <c r="A4" t="s">
        <v>786</v>
      </c>
      <c r="B4">
        <v>2001</v>
      </c>
      <c r="C4" t="s">
        <v>789</v>
      </c>
      <c r="D4">
        <v>18</v>
      </c>
      <c r="E4" t="s">
        <v>60</v>
      </c>
      <c r="F4" t="s">
        <v>15</v>
      </c>
      <c r="G4" t="s">
        <v>801</v>
      </c>
      <c r="H4">
        <v>36.942910527462587</v>
      </c>
      <c r="I4">
        <v>35.207223212660089</v>
      </c>
      <c r="J4">
        <v>31.591168674223191</v>
      </c>
      <c r="K4">
        <v>35.402729944142663</v>
      </c>
      <c r="L4">
        <v>76.897430991321173</v>
      </c>
      <c r="M4">
        <v>45.13368815004965</v>
      </c>
      <c r="N4">
        <v>59.491413999054323</v>
      </c>
      <c r="O4">
        <v>67.290932085457655</v>
      </c>
      <c r="P4">
        <v>84.95076672446902</v>
      </c>
      <c r="Q4">
        <v>94.539503006740119</v>
      </c>
      <c r="R4">
        <v>29.889468350431802</v>
      </c>
      <c r="S4">
        <v>32.306428914638161</v>
      </c>
      <c r="T4">
        <v>33.477308069000749</v>
      </c>
      <c r="U4">
        <v>35.173290120927902</v>
      </c>
      <c r="V4">
        <v>35.747541734888529</v>
      </c>
      <c r="W4" t="s">
        <v>160</v>
      </c>
      <c r="X4" t="s">
        <v>161</v>
      </c>
      <c r="Y4" t="s">
        <v>162</v>
      </c>
      <c r="Z4" t="s">
        <v>163</v>
      </c>
      <c r="AA4" t="s">
        <v>164</v>
      </c>
      <c r="AB4" t="s">
        <v>165</v>
      </c>
      <c r="AC4" t="s">
        <v>166</v>
      </c>
      <c r="AD4" t="s">
        <v>167</v>
      </c>
      <c r="AE4" t="s">
        <v>168</v>
      </c>
      <c r="AF4">
        <v>86.720676400326795</v>
      </c>
      <c r="AG4">
        <v>32.35934396373468</v>
      </c>
      <c r="AH4">
        <v>37.80091858655291</v>
      </c>
      <c r="AI4">
        <v>54.393276729827718</v>
      </c>
      <c r="AJ4">
        <v>28.30046826405767</v>
      </c>
      <c r="AK4">
        <v>36.242441873776002</v>
      </c>
      <c r="AL4">
        <v>32.927462829565968</v>
      </c>
      <c r="AM4">
        <v>47.189290343392017</v>
      </c>
      <c r="AN4">
        <v>29.96954292167619</v>
      </c>
      <c r="AO4"/>
      <c r="AP4"/>
      <c r="AQ4"/>
      <c r="AR4"/>
      <c r="AS4"/>
      <c r="AT4"/>
      <c r="AU4"/>
      <c r="AV4"/>
      <c r="AW4"/>
      <c r="AX4"/>
      <c r="AY4"/>
      <c r="AZ4"/>
      <c r="BA4"/>
      <c r="BB4"/>
      <c r="BC4"/>
      <c r="BD4"/>
      <c r="BE4"/>
      <c r="BF4"/>
      <c r="BG4"/>
      <c r="BH4"/>
      <c r="BI4"/>
      <c r="BJ4"/>
      <c r="BK4"/>
      <c r="BL4"/>
    </row>
    <row r="5">
      <c r="A5" t="s">
        <v>786</v>
      </c>
      <c r="B5">
        <v>2001</v>
      </c>
      <c r="C5" t="s">
        <v>789</v>
      </c>
      <c r="D5">
        <v>19</v>
      </c>
      <c r="E5" t="s">
        <v>60</v>
      </c>
      <c r="F5" t="s">
        <v>16</v>
      </c>
      <c r="G5" t="s">
        <v>802</v>
      </c>
      <c r="H5">
        <v>0.7123276260706054</v>
      </c>
      <c r="I5">
        <v>0.47326082179642431</v>
      </c>
      <c r="J5">
        <v>0.59703100458409397</v>
      </c>
      <c r="K5">
        <v>0.38474240833600098</v>
      </c>
      <c r="L5">
        <v>1.820997148481007</v>
      </c>
      <c r="M5">
        <v>0.55326417321807142</v>
      </c>
      <c r="N5">
        <v>0.82512829275369126</v>
      </c>
      <c r="O5">
        <v>1.5461156145077799</v>
      </c>
      <c r="P5">
        <v>2.7173310086518381</v>
      </c>
      <c r="Q5">
        <v>1.7842504309435609</v>
      </c>
      <c r="R5">
        <v>0.74507351614541162</v>
      </c>
      <c r="S5">
        <v>0.40376063899038528</v>
      </c>
      <c r="T5">
        <v>0.44761228745628001</v>
      </c>
      <c r="U5">
        <v>0.65243333939878156</v>
      </c>
      <c r="V5">
        <v>0.4065491520804479</v>
      </c>
      <c r="W5" t="s">
        <v>160</v>
      </c>
      <c r="X5" t="s">
        <v>161</v>
      </c>
      <c r="Y5" t="s">
        <v>162</v>
      </c>
      <c r="Z5" t="s">
        <v>163</v>
      </c>
      <c r="AA5" t="s">
        <v>164</v>
      </c>
      <c r="AB5" t="s">
        <v>165</v>
      </c>
      <c r="AC5" t="s">
        <v>166</v>
      </c>
      <c r="AD5" t="s">
        <v>167</v>
      </c>
      <c r="AE5" t="s">
        <v>168</v>
      </c>
      <c r="AF5">
        <v>2.7159432286803029</v>
      </c>
      <c r="AG5">
        <v>0.20161271707288539</v>
      </c>
      <c r="AH5">
        <v>0.49125470877766758</v>
      </c>
      <c r="AI5">
        <v>3.9935262209695859</v>
      </c>
      <c r="AJ5">
        <v>0.56671958966724623</v>
      </c>
      <c r="AK5">
        <v>0.76119111249526117</v>
      </c>
      <c r="AL5">
        <v>0.1245899339020651</v>
      </c>
      <c r="AM5">
        <v>0.83732246057345039</v>
      </c>
      <c r="AN5">
        <v>0.58500570521987116</v>
      </c>
      <c r="AO5"/>
      <c r="AP5"/>
      <c r="AQ5"/>
      <c r="AR5"/>
      <c r="AS5"/>
      <c r="AT5"/>
      <c r="AU5"/>
      <c r="AV5"/>
      <c r="AW5"/>
      <c r="AX5"/>
      <c r="AY5"/>
      <c r="AZ5"/>
      <c r="BA5"/>
      <c r="BB5"/>
      <c r="BC5"/>
      <c r="BD5"/>
      <c r="BE5"/>
      <c r="BF5"/>
      <c r="BG5"/>
      <c r="BH5"/>
      <c r="BI5"/>
      <c r="BJ5"/>
      <c r="BK5"/>
      <c r="BL5"/>
    </row>
    <row r="6">
      <c r="A6" t="s">
        <v>786</v>
      </c>
      <c r="B6">
        <v>2001</v>
      </c>
      <c r="C6" t="s">
        <v>789</v>
      </c>
      <c r="D6">
        <v>20</v>
      </c>
      <c r="E6" t="s">
        <v>60</v>
      </c>
      <c r="F6" t="s">
        <v>22</v>
      </c>
      <c r="G6" t="s">
        <v>803</v>
      </c>
      <c r="H6">
        <v>59.021503157369928</v>
      </c>
      <c r="I6">
        <v>61.808043361644813</v>
      </c>
      <c r="J6">
        <v>61.318737417693917</v>
      </c>
      <c r="K6">
        <v>52.853182337128572</v>
      </c>
      <c r="L6">
        <v>21.00776169306944</v>
      </c>
      <c r="M6">
        <v>47.119296266688757</v>
      </c>
      <c r="N6">
        <v>38.241723160664378</v>
      </c>
      <c r="O6">
        <v>30.808956909353181</v>
      </c>
      <c r="P6">
        <v>12.267240776948199</v>
      </c>
      <c r="Q6">
        <v>3.6762465623163219</v>
      </c>
      <c r="R6">
        <v>56.130580181818416</v>
      </c>
      <c r="S6">
        <v>59.834736412889526</v>
      </c>
      <c r="T6">
        <v>61.99134436928199</v>
      </c>
      <c r="U6">
        <v>62.141593629254707</v>
      </c>
      <c r="V6">
        <v>61.70511738444624</v>
      </c>
      <c r="W6" t="s">
        <v>160</v>
      </c>
      <c r="X6" t="s">
        <v>161</v>
      </c>
      <c r="Y6" t="s">
        <v>162</v>
      </c>
      <c r="Z6" t="s">
        <v>163</v>
      </c>
      <c r="AA6" t="s">
        <v>164</v>
      </c>
      <c r="AB6" t="s">
        <v>165</v>
      </c>
      <c r="AC6" t="s">
        <v>166</v>
      </c>
      <c r="AD6" t="s">
        <v>167</v>
      </c>
      <c r="AE6" t="s">
        <v>168</v>
      </c>
      <c r="AF6">
        <v>10.563380370992901</v>
      </c>
      <c r="AG6">
        <v>33.327313638388418</v>
      </c>
      <c r="AH6">
        <v>49.240806851945123</v>
      </c>
      <c r="AI6">
        <v>41.613197049202697</v>
      </c>
      <c r="AJ6">
        <v>71.058017547159068</v>
      </c>
      <c r="AK6">
        <v>52.826271824341902</v>
      </c>
      <c r="AL6">
        <v>65.848600750246106</v>
      </c>
      <c r="AM6">
        <v>51.742977181178091</v>
      </c>
      <c r="AN6">
        <v>46.275609310211443</v>
      </c>
      <c r="AO6"/>
      <c r="AP6"/>
      <c r="AQ6"/>
      <c r="AR6"/>
      <c r="AS6"/>
      <c r="AT6"/>
      <c r="AU6"/>
      <c r="AV6"/>
      <c r="AW6"/>
      <c r="AX6"/>
      <c r="AY6"/>
      <c r="AZ6"/>
      <c r="BA6"/>
      <c r="BB6"/>
      <c r="BC6"/>
      <c r="BD6"/>
      <c r="BE6"/>
      <c r="BF6"/>
      <c r="BG6"/>
      <c r="BH6"/>
      <c r="BI6"/>
      <c r="BJ6"/>
      <c r="BK6"/>
      <c r="BL6"/>
    </row>
    <row r="7">
      <c r="A7" t="s">
        <v>786</v>
      </c>
      <c r="B7">
        <v>2001</v>
      </c>
      <c r="C7" t="s">
        <v>789</v>
      </c>
      <c r="D7">
        <v>21</v>
      </c>
      <c r="E7" t="s">
        <v>60</v>
      </c>
      <c r="F7" t="s">
        <v>17</v>
      </c>
      <c r="G7" t="s">
        <v>804</v>
      </c>
      <c r="H7">
        <v>3.3232586890968778</v>
      </c>
      <c r="I7">
        <v>2.5114726038986839</v>
      </c>
      <c r="J7">
        <v>6.4930629034987888</v>
      </c>
      <c r="K7">
        <v>11.35934531039277</v>
      </c>
      <c r="L7">
        <v>0.27381016712837358</v>
      </c>
      <c r="M7">
        <v>7.1937514100435269</v>
      </c>
      <c r="N7">
        <v>1.4417345475276111</v>
      </c>
      <c r="O7">
        <v>0.35399539068137958</v>
      </c>
      <c r="P7">
        <v>0.064661489930938898</v>
      </c>
      <c r="Q7">
        <v>0</v>
      </c>
      <c r="R7">
        <v>13.23487795160437</v>
      </c>
      <c r="S7">
        <v>7.4550740334819317</v>
      </c>
      <c r="T7">
        <v>4.0837352742609774</v>
      </c>
      <c r="U7">
        <v>2.0326829104186048</v>
      </c>
      <c r="V7">
        <v>2.1407917285847771</v>
      </c>
      <c r="W7" t="s">
        <v>160</v>
      </c>
      <c r="X7" t="s">
        <v>161</v>
      </c>
      <c r="Y7" t="s">
        <v>162</v>
      </c>
      <c r="Z7" t="s">
        <v>163</v>
      </c>
      <c r="AA7" t="s">
        <v>164</v>
      </c>
      <c r="AB7" t="s">
        <v>165</v>
      </c>
      <c r="AC7" t="s">
        <v>166</v>
      </c>
      <c r="AD7" t="s">
        <v>167</v>
      </c>
      <c r="AE7" t="s">
        <v>168</v>
      </c>
      <c r="AF7">
        <v>0</v>
      </c>
      <c r="AG7">
        <v>34.111729680804018</v>
      </c>
      <c r="AH7">
        <v>12.467019852724309</v>
      </c>
      <c r="AI7">
        <v>0</v>
      </c>
      <c r="AJ7">
        <v>0.074794599116026803</v>
      </c>
      <c r="AK7">
        <v>10.170095189386849</v>
      </c>
      <c r="AL7">
        <v>1.0993464862858691</v>
      </c>
      <c r="AM7">
        <v>0.2304100148564327</v>
      </c>
      <c r="AN7">
        <v>23.169842062892499</v>
      </c>
      <c r="AO7"/>
      <c r="AP7"/>
      <c r="AQ7"/>
      <c r="AR7"/>
      <c r="AS7"/>
      <c r="AT7"/>
      <c r="AU7"/>
      <c r="AV7"/>
      <c r="AW7"/>
      <c r="AX7"/>
      <c r="AY7"/>
      <c r="AZ7"/>
      <c r="BA7"/>
      <c r="BB7"/>
      <c r="BC7"/>
      <c r="BD7"/>
      <c r="BE7"/>
      <c r="BF7"/>
      <c r="BG7"/>
      <c r="BH7"/>
      <c r="BI7"/>
      <c r="BJ7"/>
      <c r="BK7"/>
      <c r="BL7"/>
    </row>
    <row r="8">
      <c r="A8" t="s">
        <v>786</v>
      </c>
      <c r="B8">
        <v>2001</v>
      </c>
      <c r="C8" t="s">
        <v>789</v>
      </c>
      <c r="D8">
        <v>29</v>
      </c>
      <c r="E8" t="s">
        <v>57</v>
      </c>
      <c r="F8" t="s">
        <v>49</v>
      </c>
      <c r="G8" t="s">
        <v>805</v>
      </c>
      <c r="H8">
        <v>20.79826684889299</v>
      </c>
      <c r="I8">
        <v>20.554446137709281</v>
      </c>
      <c r="J8">
        <v>16.16680235031507</v>
      </c>
      <c r="K8">
        <v>19.120634635587429</v>
      </c>
      <c r="L8">
        <v>70.478387861187414</v>
      </c>
      <c r="M8">
        <v>25.303283980485261</v>
      </c>
      <c r="N8">
        <v>43.291202575893273</v>
      </c>
      <c r="O8">
        <v>60.065532739935662</v>
      </c>
      <c r="P8">
        <v>82.156641258434846</v>
      </c>
      <c r="Q8">
        <v>92.974319339834466</v>
      </c>
      <c r="R8">
        <v>14.714220832438929</v>
      </c>
      <c r="S8">
        <v>16.91215964902236</v>
      </c>
      <c r="T8">
        <v>17.958735218613231</v>
      </c>
      <c r="U8">
        <v>20.47898089995595</v>
      </c>
      <c r="V8">
        <v>20.467272920782701</v>
      </c>
      <c r="W8" t="s">
        <v>160</v>
      </c>
      <c r="X8" t="s">
        <v>161</v>
      </c>
      <c r="Y8" t="s">
        <v>162</v>
      </c>
      <c r="Z8" t="s">
        <v>163</v>
      </c>
      <c r="AA8" t="s">
        <v>164</v>
      </c>
      <c r="AB8" t="s">
        <v>165</v>
      </c>
      <c r="AC8" t="s">
        <v>166</v>
      </c>
      <c r="AD8" t="s">
        <v>167</v>
      </c>
      <c r="AE8" t="s">
        <v>168</v>
      </c>
      <c r="AF8">
        <v>84.159522888249612</v>
      </c>
      <c r="AG8">
        <v>22.921259889369789</v>
      </c>
      <c r="AH8">
        <v>16.83383455055333</v>
      </c>
      <c r="AI8">
        <v>49.954815719101312</v>
      </c>
      <c r="AJ8">
        <v>16.04667826989408</v>
      </c>
      <c r="AK8">
        <v>22.764612935779521</v>
      </c>
      <c r="AL8">
        <v>16.322062360462098</v>
      </c>
      <c r="AM8">
        <v>30.945359590978629</v>
      </c>
      <c r="AN8">
        <v>22.82225285133984</v>
      </c>
      <c r="AO8"/>
      <c r="AP8"/>
      <c r="AQ8"/>
      <c r="AR8"/>
      <c r="AS8"/>
      <c r="AT8"/>
      <c r="AU8"/>
      <c r="AV8"/>
      <c r="AW8"/>
      <c r="AX8"/>
      <c r="AY8"/>
      <c r="AZ8"/>
      <c r="BA8"/>
      <c r="BB8"/>
      <c r="BC8"/>
      <c r="BD8"/>
      <c r="BE8"/>
      <c r="BF8"/>
      <c r="BG8"/>
      <c r="BH8"/>
      <c r="BI8"/>
      <c r="BJ8"/>
      <c r="BK8"/>
      <c r="BL8"/>
    </row>
    <row r="9">
      <c r="A9" t="s">
        <v>786</v>
      </c>
      <c r="B9">
        <v>2001</v>
      </c>
      <c r="C9" t="s">
        <v>789</v>
      </c>
      <c r="D9">
        <v>30</v>
      </c>
      <c r="E9" t="s">
        <v>57</v>
      </c>
      <c r="F9" t="s">
        <v>48</v>
      </c>
      <c r="G9" t="s">
        <v>200</v>
      </c>
      <c r="H9">
        <v>79.201733151107163</v>
      </c>
      <c r="I9">
        <v>79.445553862290737</v>
      </c>
      <c r="J9">
        <v>83.83319764968509</v>
      </c>
      <c r="K9">
        <v>80.879365364412607</v>
      </c>
      <c r="L9">
        <v>29.52161213881271</v>
      </c>
      <c r="M9">
        <v>74.69671601951481</v>
      </c>
      <c r="N9">
        <v>56.708797424106962</v>
      </c>
      <c r="O9">
        <v>39.934467260064551</v>
      </c>
      <c r="P9">
        <v>17.843358741565101</v>
      </c>
      <c r="Q9">
        <v>7.0256806601655617</v>
      </c>
      <c r="R9">
        <v>85.285779167560776</v>
      </c>
      <c r="S9">
        <v>83.087840350977942</v>
      </c>
      <c r="T9">
        <v>82.041264781386843</v>
      </c>
      <c r="U9">
        <v>79.521019100044114</v>
      </c>
      <c r="V9">
        <v>79.53272707921748</v>
      </c>
      <c r="W9" t="s">
        <v>160</v>
      </c>
      <c r="X9" t="s">
        <v>161</v>
      </c>
      <c r="Y9" t="s">
        <v>162</v>
      </c>
      <c r="Z9" t="s">
        <v>163</v>
      </c>
      <c r="AA9" t="s">
        <v>164</v>
      </c>
      <c r="AB9" t="s">
        <v>165</v>
      </c>
      <c r="AC9" t="s">
        <v>166</v>
      </c>
      <c r="AD9" t="s">
        <v>167</v>
      </c>
      <c r="AE9" t="s">
        <v>168</v>
      </c>
      <c r="AF9">
        <v>15.840477111750319</v>
      </c>
      <c r="AG9">
        <v>77.078740110630264</v>
      </c>
      <c r="AH9">
        <v>83.166165449446623</v>
      </c>
      <c r="AI9">
        <v>50.045184280898553</v>
      </c>
      <c r="AJ9">
        <v>83.953321730105728</v>
      </c>
      <c r="AK9">
        <v>77.235387064221044</v>
      </c>
      <c r="AL9">
        <v>83.677937639537731</v>
      </c>
      <c r="AM9">
        <v>69.054640409021388</v>
      </c>
      <c r="AN9">
        <v>77.177747148660032</v>
      </c>
      <c r="AO9"/>
      <c r="AP9"/>
      <c r="AQ9"/>
      <c r="AR9"/>
      <c r="AS9"/>
      <c r="AT9"/>
      <c r="AU9"/>
      <c r="AV9"/>
      <c r="AW9"/>
      <c r="AX9"/>
      <c r="AY9"/>
      <c r="AZ9"/>
      <c r="BA9"/>
      <c r="BB9"/>
      <c r="BC9"/>
      <c r="BD9"/>
      <c r="BE9"/>
      <c r="BF9"/>
      <c r="BG9"/>
      <c r="BH9"/>
      <c r="BI9"/>
      <c r="BJ9"/>
      <c r="BK9"/>
      <c r="BL9"/>
    </row>
    <row r="10">
      <c r="A10" t="s">
        <v>786</v>
      </c>
      <c r="B10">
        <v>2001</v>
      </c>
      <c r="C10" t="s">
        <v>789</v>
      </c>
      <c r="D10">
        <v>31</v>
      </c>
      <c r="E10" t="s">
        <v>104</v>
      </c>
      <c r="F10" t="s">
        <v>49</v>
      </c>
      <c r="G10" t="s">
        <v>806</v>
      </c>
      <c r="H10">
        <v>4.0235258651539354</v>
      </c>
      <c r="I10">
        <v>2.0859494119315301</v>
      </c>
      <c r="J10">
        <v>1.5570181710119271</v>
      </c>
      <c r="K10">
        <v>1.3872752718442649</v>
      </c>
      <c r="L10">
        <v>36.642104200439547</v>
      </c>
      <c r="M10">
        <v>5.4491540072768059</v>
      </c>
      <c r="N10">
        <v>9.3912966826207764</v>
      </c>
      <c r="O10">
        <v>15.68224309283889</v>
      </c>
      <c r="P10">
        <v>41.336102240747117</v>
      </c>
      <c r="Q10">
        <v>74.882567234407801</v>
      </c>
      <c r="R10">
        <v>0.75869221461626735</v>
      </c>
      <c r="S10">
        <v>0.82682156474962898</v>
      </c>
      <c r="T10">
        <v>2.389620879527548</v>
      </c>
      <c r="U10">
        <v>2.068008390564398</v>
      </c>
      <c r="V10">
        <v>3.3187452448367809</v>
      </c>
      <c r="W10" t="s">
        <v>160</v>
      </c>
      <c r="X10" t="s">
        <v>161</v>
      </c>
      <c r="Y10" t="s">
        <v>162</v>
      </c>
      <c r="Z10" t="s">
        <v>163</v>
      </c>
      <c r="AA10" t="s">
        <v>164</v>
      </c>
      <c r="AB10" t="s">
        <v>165</v>
      </c>
      <c r="AC10" t="s">
        <v>166</v>
      </c>
      <c r="AD10" t="s">
        <v>167</v>
      </c>
      <c r="AE10" t="s">
        <v>168</v>
      </c>
      <c r="AF10">
        <v>41.725936662577787</v>
      </c>
      <c r="AG10">
        <v>10.23054004481275</v>
      </c>
      <c r="AH10">
        <v>7.6349636896911361</v>
      </c>
      <c r="AI10">
        <v>6.9928246160102292</v>
      </c>
      <c r="AJ10">
        <v>2.6914401491478279</v>
      </c>
      <c r="AK10">
        <v>2.0572611034400561</v>
      </c>
      <c r="AL10">
        <v>4.192621198092751</v>
      </c>
      <c r="AM10">
        <v>4.3267854590979402</v>
      </c>
      <c r="AN10">
        <v>2.335357032083369</v>
      </c>
      <c r="AO10"/>
      <c r="AP10"/>
      <c r="AQ10"/>
      <c r="AR10"/>
      <c r="AS10"/>
      <c r="AT10"/>
      <c r="AU10"/>
      <c r="AV10"/>
      <c r="AW10"/>
      <c r="AX10"/>
      <c r="AY10"/>
      <c r="AZ10"/>
      <c r="BA10"/>
      <c r="BB10"/>
      <c r="BC10"/>
      <c r="BD10"/>
      <c r="BE10"/>
      <c r="BF10"/>
      <c r="BG10"/>
      <c r="BH10"/>
      <c r="BI10"/>
      <c r="BJ10"/>
      <c r="BK10"/>
      <c r="BL10"/>
    </row>
    <row r="11">
      <c r="A11" t="s">
        <v>786</v>
      </c>
      <c r="B11">
        <v>2001</v>
      </c>
      <c r="C11" t="s">
        <v>789</v>
      </c>
      <c r="D11">
        <v>32</v>
      </c>
      <c r="E11" t="s">
        <v>104</v>
      </c>
      <c r="F11" t="s">
        <v>48</v>
      </c>
      <c r="G11" t="s">
        <v>200</v>
      </c>
      <c r="H11">
        <v>95.976474134846086</v>
      </c>
      <c r="I11">
        <v>97.914050588068434</v>
      </c>
      <c r="J11">
        <v>98.44298182898801</v>
      </c>
      <c r="K11">
        <v>98.612724728155783</v>
      </c>
      <c r="L11">
        <v>63.357895799560552</v>
      </c>
      <c r="M11">
        <v>94.550845992723183</v>
      </c>
      <c r="N11">
        <v>90.608703317379238</v>
      </c>
      <c r="O11">
        <v>84.317756907161197</v>
      </c>
      <c r="P11">
        <v>58.663897759252848</v>
      </c>
      <c r="Q11">
        <v>25.11743276559233</v>
      </c>
      <c r="R11">
        <v>99.241307785383697</v>
      </c>
      <c r="S11">
        <v>99.173178435250335</v>
      </c>
      <c r="T11">
        <v>97.61037912047253</v>
      </c>
      <c r="U11">
        <v>97.931991609435613</v>
      </c>
      <c r="V11">
        <v>96.681254755163295</v>
      </c>
      <c r="W11" t="s">
        <v>160</v>
      </c>
      <c r="X11" t="s">
        <v>161</v>
      </c>
      <c r="Y11" t="s">
        <v>162</v>
      </c>
      <c r="Z11" t="s">
        <v>163</v>
      </c>
      <c r="AA11" t="s">
        <v>164</v>
      </c>
      <c r="AB11" t="s">
        <v>165</v>
      </c>
      <c r="AC11" t="s">
        <v>166</v>
      </c>
      <c r="AD11" t="s">
        <v>167</v>
      </c>
      <c r="AE11" t="s">
        <v>168</v>
      </c>
      <c r="AF11">
        <v>58.274063337422092</v>
      </c>
      <c r="AG11">
        <v>89.769459955187159</v>
      </c>
      <c r="AH11">
        <v>92.36503631030881</v>
      </c>
      <c r="AI11">
        <v>93.007175383989733</v>
      </c>
      <c r="AJ11">
        <v>97.308559850852205</v>
      </c>
      <c r="AK11">
        <v>97.942738896559902</v>
      </c>
      <c r="AL11">
        <v>95.807378801907191</v>
      </c>
      <c r="AM11">
        <v>95.673214540901981</v>
      </c>
      <c r="AN11">
        <v>97.664642967916606</v>
      </c>
      <c r="AO11"/>
      <c r="AP11"/>
      <c r="AQ11"/>
      <c r="AR11"/>
      <c r="AS11"/>
      <c r="AT11"/>
      <c r="AU11"/>
      <c r="AV11"/>
      <c r="AW11"/>
      <c r="AX11"/>
      <c r="AY11"/>
      <c r="AZ11"/>
      <c r="BA11"/>
      <c r="BB11"/>
      <c r="BC11"/>
      <c r="BD11"/>
      <c r="BE11"/>
      <c r="BF11"/>
      <c r="BG11"/>
      <c r="BH11"/>
      <c r="BI11"/>
      <c r="BJ11"/>
      <c r="BK11"/>
      <c r="BL11"/>
    </row>
    <row r="12">
      <c r="A12" t="s">
        <v>786</v>
      </c>
      <c r="B12">
        <v>2001</v>
      </c>
      <c r="C12" t="s">
        <v>789</v>
      </c>
      <c r="D12">
        <v>35</v>
      </c>
      <c r="E12" t="s">
        <v>55</v>
      </c>
      <c r="F12" t="s">
        <v>49</v>
      </c>
      <c r="G12" t="s">
        <v>200</v>
      </c>
      <c r="H12">
        <v>4.5008178395011278</v>
      </c>
      <c r="I12">
        <v>2.2936061386098072</v>
      </c>
      <c r="J12">
        <v>1.8732523902614839</v>
      </c>
      <c r="K12">
        <v>2.9156845780915912</v>
      </c>
      <c r="L12">
        <v>38.105288396472837</v>
      </c>
      <c r="M12">
        <v>7.2608666689701433</v>
      </c>
      <c r="N12">
        <v>12.32952282897841</v>
      </c>
      <c r="O12">
        <v>17.348453774252039</v>
      </c>
      <c r="P12">
        <v>42.42092912708118</v>
      </c>
      <c r="Q12">
        <v>75.624600653272367</v>
      </c>
      <c r="R12">
        <v>2.1828349115702119</v>
      </c>
      <c r="S12">
        <v>1.1329886483713669</v>
      </c>
      <c r="T12">
        <v>2.74878005272019</v>
      </c>
      <c r="U12">
        <v>2.1735526200441861</v>
      </c>
      <c r="V12">
        <v>3.4473588001782161</v>
      </c>
      <c r="W12" t="s">
        <v>160</v>
      </c>
      <c r="X12" t="s">
        <v>161</v>
      </c>
      <c r="Y12" t="s">
        <v>162</v>
      </c>
      <c r="Z12" t="s">
        <v>163</v>
      </c>
      <c r="AA12" t="s">
        <v>164</v>
      </c>
      <c r="AB12" t="s">
        <v>165</v>
      </c>
      <c r="AC12" t="s">
        <v>166</v>
      </c>
      <c r="AD12" t="s">
        <v>167</v>
      </c>
      <c r="AE12" t="s">
        <v>168</v>
      </c>
      <c r="AF12">
        <v>43.857891342181773</v>
      </c>
      <c r="AG12">
        <v>27.756206064765681</v>
      </c>
      <c r="AH12">
        <v>7.929826993331937</v>
      </c>
      <c r="AI12">
        <v>8.9962409914133019</v>
      </c>
      <c r="AJ12">
        <v>2.6998328424685032</v>
      </c>
      <c r="AK12">
        <v>2.0807571657911321</v>
      </c>
      <c r="AL12">
        <v>4.3086141760222567</v>
      </c>
      <c r="AM12">
        <v>4.8190382220981789</v>
      </c>
      <c r="AN12">
        <v>2.335357032083369</v>
      </c>
      <c r="AO12"/>
      <c r="AP12"/>
      <c r="AQ12"/>
      <c r="AR12"/>
      <c r="AS12"/>
      <c r="AT12"/>
      <c r="AU12"/>
      <c r="AV12"/>
      <c r="AW12"/>
      <c r="AX12"/>
      <c r="AY12"/>
      <c r="AZ12"/>
      <c r="BA12"/>
      <c r="BB12"/>
      <c r="BC12"/>
      <c r="BD12"/>
      <c r="BE12"/>
      <c r="BF12"/>
      <c r="BG12"/>
      <c r="BH12"/>
      <c r="BI12"/>
      <c r="BJ12"/>
      <c r="BK12"/>
      <c r="BL12"/>
    </row>
    <row r="13">
      <c r="A13" t="s">
        <v>786</v>
      </c>
      <c r="B13">
        <v>2001</v>
      </c>
      <c r="C13" t="s">
        <v>789</v>
      </c>
      <c r="D13">
        <v>36</v>
      </c>
      <c r="E13" t="s">
        <v>55</v>
      </c>
      <c r="F13" t="s">
        <v>48</v>
      </c>
      <c r="G13" t="s">
        <v>200</v>
      </c>
      <c r="H13">
        <v>95.49918216049889</v>
      </c>
      <c r="I13">
        <v>97.70639386139014</v>
      </c>
      <c r="J13">
        <v>98.126747609738487</v>
      </c>
      <c r="K13">
        <v>97.084315421908428</v>
      </c>
      <c r="L13">
        <v>61.894711603527313</v>
      </c>
      <c r="M13">
        <v>92.739133331029862</v>
      </c>
      <c r="N13">
        <v>87.670477171021631</v>
      </c>
      <c r="O13">
        <v>82.651546225748035</v>
      </c>
      <c r="P13">
        <v>57.57907087291877</v>
      </c>
      <c r="Q13">
        <v>24.37539934672775</v>
      </c>
      <c r="R13">
        <v>97.817165088429775</v>
      </c>
      <c r="S13">
        <v>98.867011351628634</v>
      </c>
      <c r="T13">
        <v>97.251219947279893</v>
      </c>
      <c r="U13">
        <v>97.826447379955823</v>
      </c>
      <c r="V13">
        <v>96.552641199821863</v>
      </c>
      <c r="W13" t="s">
        <v>160</v>
      </c>
      <c r="X13" t="s">
        <v>161</v>
      </c>
      <c r="Y13" t="s">
        <v>162</v>
      </c>
      <c r="Z13" t="s">
        <v>163</v>
      </c>
      <c r="AA13" t="s">
        <v>164</v>
      </c>
      <c r="AB13" t="s">
        <v>165</v>
      </c>
      <c r="AC13" t="s">
        <v>166</v>
      </c>
      <c r="AD13" t="s">
        <v>167</v>
      </c>
      <c r="AE13" t="s">
        <v>168</v>
      </c>
      <c r="AF13">
        <v>56.142108657818149</v>
      </c>
      <c r="AG13">
        <v>72.243793935234436</v>
      </c>
      <c r="AH13">
        <v>92.070173006668014</v>
      </c>
      <c r="AI13">
        <v>91.003759008586641</v>
      </c>
      <c r="AJ13">
        <v>97.300167157531533</v>
      </c>
      <c r="AK13">
        <v>97.919242834208816</v>
      </c>
      <c r="AL13">
        <v>95.691385823977683</v>
      </c>
      <c r="AM13">
        <v>95.180961777901729</v>
      </c>
      <c r="AN13">
        <v>97.664642967916606</v>
      </c>
      <c r="AO13"/>
      <c r="AP13"/>
      <c r="AQ13"/>
      <c r="AR13"/>
      <c r="AS13"/>
      <c r="AT13"/>
      <c r="AU13"/>
      <c r="AV13"/>
      <c r="AW13"/>
      <c r="AX13"/>
      <c r="AY13"/>
      <c r="AZ13"/>
      <c r="BA13"/>
      <c r="BB13"/>
      <c r="BC13"/>
      <c r="BD13"/>
      <c r="BE13"/>
      <c r="BF13"/>
      <c r="BG13"/>
      <c r="BH13"/>
      <c r="BI13"/>
      <c r="BJ13"/>
      <c r="BK13"/>
      <c r="BL13"/>
    </row>
    <row r="14">
      <c r="A14" t="s">
        <v>786</v>
      </c>
      <c r="B14">
        <v>2001</v>
      </c>
      <c r="C14" t="s">
        <v>789</v>
      </c>
      <c r="D14">
        <v>41</v>
      </c>
      <c r="E14" t="s">
        <v>56</v>
      </c>
      <c r="F14" t="s">
        <v>49</v>
      </c>
      <c r="G14" t="s">
        <v>200</v>
      </c>
      <c r="H14">
        <v>9.2819523115098708</v>
      </c>
      <c r="I14">
        <v>9.8804967242882284</v>
      </c>
      <c r="J14">
        <v>9.086112198269662</v>
      </c>
      <c r="K14">
        <v>9.782555806584968</v>
      </c>
      <c r="L14">
        <v>3.4791929138527569</v>
      </c>
      <c r="M14">
        <v>8.8165410882599602</v>
      </c>
      <c r="N14">
        <v>7.4417713357038444</v>
      </c>
      <c r="O14">
        <v>6.3586886034701209</v>
      </c>
      <c r="P14">
        <v>3.583474894886816</v>
      </c>
      <c r="Q14">
        <v>0.62325269143787265</v>
      </c>
      <c r="R14">
        <v>9.6912267089457007</v>
      </c>
      <c r="S14">
        <v>7.963880123520366</v>
      </c>
      <c r="T14">
        <v>10.72251386710129</v>
      </c>
      <c r="U14">
        <v>9.1453750251434798</v>
      </c>
      <c r="V14">
        <v>9.9782583483907334</v>
      </c>
      <c r="W14" t="s">
        <v>160</v>
      </c>
      <c r="X14" t="s">
        <v>161</v>
      </c>
      <c r="Y14" t="s">
        <v>162</v>
      </c>
      <c r="Z14" t="s">
        <v>163</v>
      </c>
      <c r="AA14" t="s">
        <v>164</v>
      </c>
      <c r="AB14" t="s">
        <v>165</v>
      </c>
      <c r="AC14" t="s">
        <v>166</v>
      </c>
      <c r="AD14" t="s">
        <v>167</v>
      </c>
      <c r="AE14" t="s">
        <v>168</v>
      </c>
      <c r="AF14">
        <v>4.6045352494303149</v>
      </c>
      <c r="AG14">
        <v>13.285263287054301</v>
      </c>
      <c r="AH14">
        <v>3.479887039204423</v>
      </c>
      <c r="AI14">
        <v>12.263112075282431</v>
      </c>
      <c r="AJ14">
        <v>18.64514601257601</v>
      </c>
      <c r="AK14">
        <v>15.27031544818159</v>
      </c>
      <c r="AL14">
        <v>5.3941801793653994</v>
      </c>
      <c r="AM14">
        <v>2.9015696309800179</v>
      </c>
      <c r="AN14">
        <v>0.98536102186113295</v>
      </c>
      <c r="AO14"/>
      <c r="AP14"/>
      <c r="AQ14"/>
      <c r="AR14"/>
      <c r="AS14"/>
      <c r="AT14"/>
      <c r="AU14"/>
      <c r="AV14"/>
      <c r="AW14"/>
      <c r="AX14"/>
      <c r="AY14"/>
      <c r="AZ14"/>
      <c r="BA14"/>
      <c r="BB14"/>
      <c r="BC14"/>
      <c r="BD14"/>
      <c r="BE14"/>
      <c r="BF14"/>
      <c r="BG14"/>
      <c r="BH14"/>
      <c r="BI14"/>
      <c r="BJ14"/>
      <c r="BK14"/>
      <c r="BL14"/>
    </row>
    <row r="15">
      <c r="A15" t="s">
        <v>786</v>
      </c>
      <c r="B15">
        <v>2001</v>
      </c>
      <c r="C15" t="s">
        <v>789</v>
      </c>
      <c r="D15">
        <v>42</v>
      </c>
      <c r="E15" t="s">
        <v>56</v>
      </c>
      <c r="F15" t="s">
        <v>48</v>
      </c>
      <c r="G15" t="s">
        <v>807</v>
      </c>
      <c r="H15">
        <v>90.718047688490117</v>
      </c>
      <c r="I15">
        <v>90.119503275711807</v>
      </c>
      <c r="J15">
        <v>90.913887801730326</v>
      </c>
      <c r="K15">
        <v>90.217444193414778</v>
      </c>
      <c r="L15">
        <v>96.520807086147258</v>
      </c>
      <c r="M15">
        <v>91.183458911740018</v>
      </c>
      <c r="N15">
        <v>92.558228664296166</v>
      </c>
      <c r="O15">
        <v>93.6413113965299</v>
      </c>
      <c r="P15">
        <v>96.416525105113166</v>
      </c>
      <c r="Q15">
        <v>99.37674730856213</v>
      </c>
      <c r="R15">
        <v>90.308773291054081</v>
      </c>
      <c r="S15">
        <v>92.036119876479631</v>
      </c>
      <c r="T15">
        <v>89.277486132898645</v>
      </c>
      <c r="U15">
        <v>90.854624974856534</v>
      </c>
      <c r="V15">
        <v>90.021741651609304</v>
      </c>
      <c r="W15" t="s">
        <v>160</v>
      </c>
      <c r="X15" t="s">
        <v>161</v>
      </c>
      <c r="Y15" t="s">
        <v>162</v>
      </c>
      <c r="Z15" t="s">
        <v>163</v>
      </c>
      <c r="AA15" t="s">
        <v>164</v>
      </c>
      <c r="AB15" t="s">
        <v>165</v>
      </c>
      <c r="AC15" t="s">
        <v>166</v>
      </c>
      <c r="AD15" t="s">
        <v>167</v>
      </c>
      <c r="AE15" t="s">
        <v>168</v>
      </c>
      <c r="AF15">
        <v>95.395464750569715</v>
      </c>
      <c r="AG15">
        <v>86.714736712945665</v>
      </c>
      <c r="AH15">
        <v>96.520112960795473</v>
      </c>
      <c r="AI15">
        <v>87.736887924717522</v>
      </c>
      <c r="AJ15">
        <v>81.354853987423965</v>
      </c>
      <c r="AK15">
        <v>84.729684551818778</v>
      </c>
      <c r="AL15">
        <v>94.605819820634622</v>
      </c>
      <c r="AM15">
        <v>97.098430369019923</v>
      </c>
      <c r="AN15">
        <v>99.014638978138819</v>
      </c>
      <c r="AO15"/>
      <c r="AP15"/>
      <c r="AQ15"/>
      <c r="AR15"/>
      <c r="AS15"/>
      <c r="AT15"/>
      <c r="AU15"/>
      <c r="AV15"/>
      <c r="AW15"/>
      <c r="AX15"/>
      <c r="AY15"/>
      <c r="AZ15"/>
      <c r="BA15"/>
      <c r="BB15"/>
      <c r="BC15"/>
      <c r="BD15"/>
      <c r="BE15"/>
      <c r="BF15"/>
      <c r="BG15"/>
      <c r="BH15"/>
      <c r="BI15"/>
      <c r="BJ15"/>
      <c r="BK15"/>
      <c r="BL15"/>
    </row>
    <row r="16">
      <c r="A16" t="s">
        <v>786</v>
      </c>
      <c r="B16">
        <v>2001</v>
      </c>
      <c r="C16" t="s">
        <v>789</v>
      </c>
      <c r="D16">
        <v>58</v>
      </c>
      <c r="E16" t="s">
        <v>170</v>
      </c>
      <c r="F16" t="s">
        <v>171</v>
      </c>
      <c r="G16" t="s">
        <v>200</v>
      </c>
      <c r="H16">
        <v>2.1085634016495169</v>
      </c>
      <c r="I16">
        <v>0.84732847381155907</v>
      </c>
      <c r="J16">
        <v>0.64184892859300369</v>
      </c>
      <c r="K16">
        <v>0.70977628985206342</v>
      </c>
      <c r="L16">
        <v>29.562022014024681</v>
      </c>
      <c r="M16">
        <v>3.302187682756005</v>
      </c>
      <c r="N16">
        <v>6.3049793247391266</v>
      </c>
      <c r="O16">
        <v>11.504822607534139</v>
      </c>
      <c r="P16">
        <v>32.363319898554771</v>
      </c>
      <c r="Q16">
        <v>63.666916154143593</v>
      </c>
      <c r="R16">
        <v>0.30237655724305951</v>
      </c>
      <c r="S16">
        <v>0.23168420933541559</v>
      </c>
      <c r="T16">
        <v>1.2345052348546519</v>
      </c>
      <c r="U16">
        <v>0.65002819759762032</v>
      </c>
      <c r="V16">
        <v>1.6319780691559009</v>
      </c>
      <c r="W16" t="s">
        <v>160</v>
      </c>
      <c r="X16" t="s">
        <v>161</v>
      </c>
      <c r="Y16" t="s">
        <v>162</v>
      </c>
      <c r="Z16" t="s">
        <v>163</v>
      </c>
      <c r="AA16" t="s">
        <v>164</v>
      </c>
      <c r="AB16" t="s">
        <v>165</v>
      </c>
      <c r="AC16" t="s">
        <v>166</v>
      </c>
      <c r="AD16" t="s">
        <v>167</v>
      </c>
      <c r="AE16" t="s">
        <v>168</v>
      </c>
      <c r="AF16">
        <v>33.598283491005667</v>
      </c>
      <c r="AG16">
        <v>8.1720208579327789</v>
      </c>
      <c r="AH16">
        <v>6.2432699789996038</v>
      </c>
      <c r="AI16">
        <v>4.4290760169397068</v>
      </c>
      <c r="AJ16">
        <v>0.77589078895262931</v>
      </c>
      <c r="AK16">
        <v>1.6636312289135919</v>
      </c>
      <c r="AL16">
        <v>2.224642424861385</v>
      </c>
      <c r="AM16">
        <v>2.756047908293549</v>
      </c>
      <c r="AN16">
        <v>1.865257504870389</v>
      </c>
      <c r="AO16"/>
      <c r="AP16"/>
      <c r="AQ16"/>
      <c r="AR16"/>
      <c r="AS16"/>
      <c r="AT16"/>
      <c r="AU16"/>
      <c r="AV16"/>
      <c r="AW16"/>
      <c r="AX16"/>
      <c r="AY16"/>
      <c r="AZ16"/>
      <c r="BA16"/>
      <c r="BB16"/>
      <c r="BC16"/>
      <c r="BD16"/>
      <c r="BE16"/>
      <c r="BF16"/>
      <c r="BG16"/>
      <c r="BH16"/>
      <c r="BI16"/>
      <c r="BJ16"/>
      <c r="BK16"/>
      <c r="BL16"/>
    </row>
    <row r="17">
      <c r="A17" t="s">
        <v>786</v>
      </c>
      <c r="B17">
        <v>2001</v>
      </c>
      <c r="C17" t="s">
        <v>789</v>
      </c>
      <c r="D17">
        <v>59</v>
      </c>
      <c r="E17" t="s">
        <v>170</v>
      </c>
      <c r="F17" t="s">
        <v>172</v>
      </c>
      <c r="G17" t="s">
        <v>200</v>
      </c>
      <c r="H17">
        <v>1.9278746427310129</v>
      </c>
      <c r="I17">
        <v>1.240996963783793</v>
      </c>
      <c r="J17">
        <v>0.92603291456016312</v>
      </c>
      <c r="K17">
        <v>0.67749898199220171</v>
      </c>
      <c r="L17">
        <v>7.1340604459336738</v>
      </c>
      <c r="M17">
        <v>2.1469663245207999</v>
      </c>
      <c r="N17">
        <v>3.087972894051235</v>
      </c>
      <c r="O17">
        <v>4.1774204853047499</v>
      </c>
      <c r="P17">
        <v>8.9727823421923212</v>
      </c>
      <c r="Q17">
        <v>11.621714635577121</v>
      </c>
      <c r="R17">
        <v>0.45631565737320789</v>
      </c>
      <c r="S17">
        <v>0.59550464253420698</v>
      </c>
      <c r="T17">
        <v>1.179190721540659</v>
      </c>
      <c r="U17">
        <v>1.420631979901575</v>
      </c>
      <c r="V17">
        <v>1.6995903558081751</v>
      </c>
      <c r="W17" t="s">
        <v>160</v>
      </c>
      <c r="X17" t="s">
        <v>161</v>
      </c>
      <c r="Y17" t="s">
        <v>162</v>
      </c>
      <c r="Z17" t="s">
        <v>163</v>
      </c>
      <c r="AA17" t="s">
        <v>164</v>
      </c>
      <c r="AB17" t="s">
        <v>165</v>
      </c>
      <c r="AC17" t="s">
        <v>166</v>
      </c>
      <c r="AD17" t="s">
        <v>167</v>
      </c>
      <c r="AE17" t="s">
        <v>168</v>
      </c>
      <c r="AF17">
        <v>8.2185098010906419</v>
      </c>
      <c r="AG17">
        <v>2.0585191868799702</v>
      </c>
      <c r="AH17">
        <v>1.4294627433019449</v>
      </c>
      <c r="AI17">
        <v>2.6064084898676918</v>
      </c>
      <c r="AJ17">
        <v>1.9255503962810321</v>
      </c>
      <c r="AK17">
        <v>0.39411548142856151</v>
      </c>
      <c r="AL17">
        <v>1.983803704801683</v>
      </c>
      <c r="AM17">
        <v>1.57665333415855</v>
      </c>
      <c r="AN17">
        <v>0.47090820700437919</v>
      </c>
      <c r="AO17"/>
      <c r="AP17"/>
      <c r="AQ17"/>
      <c r="AR17"/>
      <c r="AS17"/>
      <c r="AT17"/>
      <c r="AU17"/>
      <c r="AV17"/>
      <c r="AW17"/>
      <c r="AX17"/>
      <c r="AY17"/>
      <c r="AZ17"/>
      <c r="BA17"/>
      <c r="BB17"/>
      <c r="BC17"/>
      <c r="BD17"/>
      <c r="BE17"/>
      <c r="BF17"/>
      <c r="BG17"/>
      <c r="BH17"/>
      <c r="BI17"/>
      <c r="BJ17"/>
      <c r="BK17"/>
      <c r="BL17"/>
    </row>
    <row r="18">
      <c r="A18" t="s">
        <v>786</v>
      </c>
      <c r="B18">
        <v>2001</v>
      </c>
      <c r="C18" t="s">
        <v>789</v>
      </c>
      <c r="D18">
        <v>60</v>
      </c>
      <c r="E18" t="s">
        <v>170</v>
      </c>
      <c r="F18" t="s">
        <v>173</v>
      </c>
      <c r="G18" t="s">
        <v>200</v>
      </c>
      <c r="H18">
        <v>16.828573982288329</v>
      </c>
      <c r="I18">
        <v>18.48953348819472</v>
      </c>
      <c r="J18">
        <v>14.711719987332311</v>
      </c>
      <c r="K18">
        <v>17.733359363743158</v>
      </c>
      <c r="L18">
        <v>33.88612860662225</v>
      </c>
      <c r="M18">
        <v>19.85412997320844</v>
      </c>
      <c r="N18">
        <v>33.905881907261687</v>
      </c>
      <c r="O18">
        <v>44.383289647096717</v>
      </c>
      <c r="P18">
        <v>40.820539017687793</v>
      </c>
      <c r="Q18">
        <v>18.189857732051081</v>
      </c>
      <c r="R18">
        <v>13.955528617822671</v>
      </c>
      <c r="S18">
        <v>16.092483443986339</v>
      </c>
      <c r="T18">
        <v>15.72597086293333</v>
      </c>
      <c r="U18">
        <v>18.434580719387249</v>
      </c>
      <c r="V18">
        <v>17.214787253914039</v>
      </c>
      <c r="W18" t="s">
        <v>160</v>
      </c>
      <c r="X18" t="s">
        <v>161</v>
      </c>
      <c r="Y18" t="s">
        <v>162</v>
      </c>
      <c r="Z18" t="s">
        <v>163</v>
      </c>
      <c r="AA18" t="s">
        <v>164</v>
      </c>
      <c r="AB18" t="s">
        <v>165</v>
      </c>
      <c r="AC18" t="s">
        <v>166</v>
      </c>
      <c r="AD18" t="s">
        <v>167</v>
      </c>
      <c r="AE18" t="s">
        <v>168</v>
      </c>
      <c r="AF18">
        <v>42.525983735019977</v>
      </c>
      <c r="AG18">
        <v>12.690719844557041</v>
      </c>
      <c r="AH18">
        <v>9.2443763102190601</v>
      </c>
      <c r="AI18">
        <v>43.22408173878226</v>
      </c>
      <c r="AJ18">
        <v>13.40486442152903</v>
      </c>
      <c r="AK18">
        <v>20.712239706298291</v>
      </c>
      <c r="AL18">
        <v>12.175223399140011</v>
      </c>
      <c r="AM18">
        <v>26.654968290835232</v>
      </c>
      <c r="AN18">
        <v>20.493989954504279</v>
      </c>
      <c r="AO18"/>
      <c r="AP18"/>
      <c r="AQ18"/>
      <c r="AR18"/>
      <c r="AS18"/>
      <c r="AT18"/>
      <c r="AU18"/>
      <c r="AV18"/>
      <c r="AW18"/>
      <c r="AX18"/>
      <c r="AY18"/>
      <c r="AZ18"/>
      <c r="BA18"/>
      <c r="BB18"/>
      <c r="BC18"/>
      <c r="BD18"/>
      <c r="BE18"/>
      <c r="BF18"/>
      <c r="BG18"/>
      <c r="BH18"/>
      <c r="BI18"/>
      <c r="BJ18"/>
      <c r="BK18"/>
      <c r="BL18"/>
    </row>
    <row r="19">
      <c r="A19" t="s">
        <v>786</v>
      </c>
      <c r="B19">
        <v>2001</v>
      </c>
      <c r="C19" t="s">
        <v>789</v>
      </c>
      <c r="D19">
        <v>61</v>
      </c>
      <c r="E19" t="s">
        <v>170</v>
      </c>
      <c r="F19" t="s">
        <v>174</v>
      </c>
      <c r="G19" t="s">
        <v>200</v>
      </c>
      <c r="H19">
        <v>15.28081465488941</v>
      </c>
      <c r="I19">
        <v>10.573885987597659</v>
      </c>
      <c r="J19">
        <v>8.5046646478312358</v>
      </c>
      <c r="K19">
        <v>6.8021027493520831</v>
      </c>
      <c r="L19">
        <v>12.84480585371924</v>
      </c>
      <c r="M19">
        <v>18.632932379316529</v>
      </c>
      <c r="N19">
        <v>20.183465800969891</v>
      </c>
      <c r="O19">
        <v>17.66632326959078</v>
      </c>
      <c r="P19">
        <v>8.8300714592700089</v>
      </c>
      <c r="Q19">
        <v>3.2133783280669062</v>
      </c>
      <c r="R19">
        <v>4.9694004936975826</v>
      </c>
      <c r="S19">
        <v>7.9330013552708927</v>
      </c>
      <c r="T19">
        <v>8.7260152760507701</v>
      </c>
      <c r="U19">
        <v>11.484648486590419</v>
      </c>
      <c r="V19">
        <v>14.87742561398408</v>
      </c>
      <c r="W19" t="s">
        <v>160</v>
      </c>
      <c r="X19" t="s">
        <v>161</v>
      </c>
      <c r="Y19" t="s">
        <v>162</v>
      </c>
      <c r="Z19" t="s">
        <v>163</v>
      </c>
      <c r="AA19" t="s">
        <v>164</v>
      </c>
      <c r="AB19" t="s">
        <v>165</v>
      </c>
      <c r="AC19" t="s">
        <v>166</v>
      </c>
      <c r="AD19" t="s">
        <v>167</v>
      </c>
      <c r="AE19" t="s">
        <v>168</v>
      </c>
      <c r="AF19">
        <v>8.08437300779247</v>
      </c>
      <c r="AG19">
        <v>0.1934890881259759</v>
      </c>
      <c r="AH19">
        <v>2.6353549677477899</v>
      </c>
      <c r="AI19">
        <v>2.9583906276044498</v>
      </c>
      <c r="AJ19">
        <v>16.36378381779085</v>
      </c>
      <c r="AK19">
        <v>2.2032523647029598</v>
      </c>
      <c r="AL19">
        <v>14.471299956526259</v>
      </c>
      <c r="AM19">
        <v>18.43497650977292</v>
      </c>
      <c r="AN19">
        <v>0</v>
      </c>
      <c r="AO19"/>
      <c r="AP19"/>
      <c r="AQ19"/>
      <c r="AR19"/>
      <c r="AS19"/>
      <c r="AT19"/>
      <c r="AU19"/>
      <c r="AV19"/>
      <c r="AW19"/>
      <c r="AX19"/>
      <c r="AY19"/>
      <c r="AZ19"/>
      <c r="BA19"/>
      <c r="BB19"/>
      <c r="BC19"/>
      <c r="BD19"/>
      <c r="BE19"/>
      <c r="BF19"/>
      <c r="BG19"/>
      <c r="BH19"/>
      <c r="BI19"/>
      <c r="BJ19"/>
      <c r="BK19"/>
      <c r="BL19"/>
    </row>
    <row r="20">
      <c r="A20" t="s">
        <v>786</v>
      </c>
      <c r="B20">
        <v>2001</v>
      </c>
      <c r="C20" t="s">
        <v>789</v>
      </c>
      <c r="D20">
        <v>62</v>
      </c>
      <c r="E20" t="s">
        <v>170</v>
      </c>
      <c r="F20" t="s">
        <v>175</v>
      </c>
      <c r="G20" t="s">
        <v>200</v>
      </c>
      <c r="H20">
        <v>5.9453668118755978</v>
      </c>
      <c r="I20">
        <v>4.7659567543503361</v>
      </c>
      <c r="J20">
        <v>3.7819638927779091</v>
      </c>
      <c r="K20">
        <v>4.6959352670023113</v>
      </c>
      <c r="L20">
        <v>3.3481173133106421</v>
      </c>
      <c r="M20">
        <v>8.3881159085617423</v>
      </c>
      <c r="N20">
        <v>7.0579790924585062</v>
      </c>
      <c r="O20">
        <v>5.2255378946526641</v>
      </c>
      <c r="P20">
        <v>1.370427448826294</v>
      </c>
      <c r="Q20">
        <v>0.057864764818011699</v>
      </c>
      <c r="R20">
        <v>3.575053400048942</v>
      </c>
      <c r="S20">
        <v>4.5138030520599957</v>
      </c>
      <c r="T20">
        <v>2.944503986088904</v>
      </c>
      <c r="U20">
        <v>5.3689084372731504</v>
      </c>
      <c r="V20">
        <v>5.9935521358876409</v>
      </c>
      <c r="W20" t="s">
        <v>160</v>
      </c>
      <c r="X20" t="s">
        <v>161</v>
      </c>
      <c r="Y20" t="s">
        <v>162</v>
      </c>
      <c r="Z20" t="s">
        <v>163</v>
      </c>
      <c r="AA20" t="s">
        <v>164</v>
      </c>
      <c r="AB20" t="s">
        <v>165</v>
      </c>
      <c r="AC20" t="s">
        <v>166</v>
      </c>
      <c r="AD20" t="s">
        <v>167</v>
      </c>
      <c r="AE20" t="s">
        <v>168</v>
      </c>
      <c r="AF20">
        <v>1.0366540386485099</v>
      </c>
      <c r="AG20">
        <v>0</v>
      </c>
      <c r="AH20">
        <v>4.3831879181820197</v>
      </c>
      <c r="AI20">
        <v>0.58404601186365823</v>
      </c>
      <c r="AJ20">
        <v>4.6989420231558876</v>
      </c>
      <c r="AK20">
        <v>2.0989161428944252</v>
      </c>
      <c r="AL20">
        <v>6.1026559643114364</v>
      </c>
      <c r="AM20">
        <v>7.8988695551696768</v>
      </c>
      <c r="AN20">
        <v>0.34503964366359058</v>
      </c>
      <c r="AO20"/>
      <c r="AP20"/>
      <c r="AQ20"/>
      <c r="AR20"/>
      <c r="AS20"/>
      <c r="AT20"/>
      <c r="AU20"/>
      <c r="AV20"/>
      <c r="AW20"/>
      <c r="AX20"/>
      <c r="AY20"/>
      <c r="AZ20"/>
      <c r="BA20"/>
      <c r="BB20"/>
      <c r="BC20"/>
      <c r="BD20"/>
      <c r="BE20"/>
      <c r="BF20"/>
      <c r="BG20"/>
      <c r="BH20"/>
      <c r="BI20"/>
      <c r="BJ20"/>
      <c r="BK20"/>
      <c r="BL20"/>
    </row>
    <row r="21">
      <c r="A21" t="s">
        <v>786</v>
      </c>
      <c r="B21">
        <v>2001</v>
      </c>
      <c r="C21" t="s">
        <v>789</v>
      </c>
      <c r="D21">
        <v>63</v>
      </c>
      <c r="E21" t="s">
        <v>170</v>
      </c>
      <c r="F21" t="s">
        <v>176</v>
      </c>
      <c r="G21" t="s">
        <v>200</v>
      </c>
      <c r="H21">
        <v>37.717916415527441</v>
      </c>
      <c r="I21">
        <v>46.278789355237741</v>
      </c>
      <c r="J21">
        <v>48.674441893428771</v>
      </c>
      <c r="K21">
        <v>40.186913889353079</v>
      </c>
      <c r="L21">
        <v>4.4925956447089996</v>
      </c>
      <c r="M21">
        <v>20.079145832210941</v>
      </c>
      <c r="N21">
        <v>10.34497037758485</v>
      </c>
      <c r="O21">
        <v>7.9170957451098287</v>
      </c>
      <c r="P21">
        <v>1.785113620716227</v>
      </c>
      <c r="Q21">
        <v>0.13819542732201501</v>
      </c>
      <c r="R21">
        <v>45.801631178100152</v>
      </c>
      <c r="S21">
        <v>46.893879783075192</v>
      </c>
      <c r="T21">
        <v>50.12648783112882</v>
      </c>
      <c r="U21">
        <v>45.097182607627772</v>
      </c>
      <c r="V21">
        <v>40.745958472232857</v>
      </c>
      <c r="W21" t="s">
        <v>160</v>
      </c>
      <c r="X21" t="s">
        <v>161</v>
      </c>
      <c r="Y21" t="s">
        <v>162</v>
      </c>
      <c r="Z21" t="s">
        <v>163</v>
      </c>
      <c r="AA21" t="s">
        <v>164</v>
      </c>
      <c r="AB21" t="s">
        <v>165</v>
      </c>
      <c r="AC21" t="s">
        <v>166</v>
      </c>
      <c r="AD21" t="s">
        <v>167</v>
      </c>
      <c r="AE21" t="s">
        <v>168</v>
      </c>
      <c r="AF21">
        <v>1.328228211190231</v>
      </c>
      <c r="AG21">
        <v>29.479014241162911</v>
      </c>
      <c r="AH21">
        <v>42.132606482044551</v>
      </c>
      <c r="AI21">
        <v>38.070760409734447</v>
      </c>
      <c r="AJ21">
        <v>49.995291706212022</v>
      </c>
      <c r="AK21">
        <v>46.664770001528552</v>
      </c>
      <c r="AL21">
        <v>45.25153163968735</v>
      </c>
      <c r="AM21">
        <v>25.098181044440821</v>
      </c>
      <c r="AN21">
        <v>45.608042433978149</v>
      </c>
      <c r="AO21"/>
      <c r="AP21"/>
      <c r="AQ21"/>
      <c r="AR21"/>
      <c r="AS21"/>
      <c r="AT21"/>
      <c r="AU21"/>
      <c r="AV21"/>
      <c r="AW21"/>
      <c r="AX21"/>
      <c r="AY21"/>
      <c r="AZ21"/>
      <c r="BA21"/>
      <c r="BB21"/>
      <c r="BC21"/>
      <c r="BD21"/>
      <c r="BE21"/>
      <c r="BF21"/>
      <c r="BG21"/>
      <c r="BH21"/>
      <c r="BI21"/>
      <c r="BJ21"/>
      <c r="BK21"/>
      <c r="BL21"/>
    </row>
    <row r="22">
      <c r="A22" t="s">
        <v>786</v>
      </c>
      <c r="B22">
        <v>2001</v>
      </c>
      <c r="C22" t="s">
        <v>789</v>
      </c>
      <c r="D22">
        <v>64</v>
      </c>
      <c r="E22" t="s">
        <v>170</v>
      </c>
      <c r="F22" t="s">
        <v>177</v>
      </c>
      <c r="G22" t="s">
        <v>200</v>
      </c>
      <c r="H22">
        <v>5.8565338987572177</v>
      </c>
      <c r="I22">
        <v>5.4373532052301146</v>
      </c>
      <c r="J22">
        <v>4.6548858027169091</v>
      </c>
      <c r="K22">
        <v>4.747153539404815</v>
      </c>
      <c r="L22">
        <v>3.751150092990581</v>
      </c>
      <c r="M22">
        <v>10.73033040204249</v>
      </c>
      <c r="N22">
        <v>7.7214238271376026</v>
      </c>
      <c r="O22">
        <v>3.8222693129088219</v>
      </c>
      <c r="P22">
        <v>2.8318477695855249</v>
      </c>
      <c r="Q22">
        <v>1.4777683032864131</v>
      </c>
      <c r="R22">
        <v>3.794555651052725</v>
      </c>
      <c r="S22">
        <v>4.9685127387654626</v>
      </c>
      <c r="T22">
        <v>4.3918535911116061</v>
      </c>
      <c r="U22">
        <v>5.810572771390194</v>
      </c>
      <c r="V22">
        <v>4.6439727965907096</v>
      </c>
      <c r="W22" t="s">
        <v>160</v>
      </c>
      <c r="X22" t="s">
        <v>161</v>
      </c>
      <c r="Y22" t="s">
        <v>162</v>
      </c>
      <c r="Z22" t="s">
        <v>163</v>
      </c>
      <c r="AA22" t="s">
        <v>164</v>
      </c>
      <c r="AB22" t="s">
        <v>165</v>
      </c>
      <c r="AC22" t="s">
        <v>166</v>
      </c>
      <c r="AD22" t="s">
        <v>167</v>
      </c>
      <c r="AE22" t="s">
        <v>168</v>
      </c>
      <c r="AF22">
        <v>2.9032436285113619</v>
      </c>
      <c r="AG22">
        <v>0.53531089766494566</v>
      </c>
      <c r="AH22">
        <v>9.1182417786648866</v>
      </c>
      <c r="AI22">
        <v>3.2602869026609071</v>
      </c>
      <c r="AJ22">
        <v>3.8989871179562781</v>
      </c>
      <c r="AK22">
        <v>1.6433199701240611</v>
      </c>
      <c r="AL22">
        <v>9.9166894478391381</v>
      </c>
      <c r="AM22">
        <v>3.04562672397463</v>
      </c>
      <c r="AN22">
        <v>0</v>
      </c>
      <c r="AO22"/>
      <c r="AP22"/>
      <c r="AQ22"/>
      <c r="AR22"/>
      <c r="AS22"/>
      <c r="AT22"/>
      <c r="AU22"/>
      <c r="AV22"/>
      <c r="AW22"/>
      <c r="AX22"/>
      <c r="AY22"/>
      <c r="AZ22"/>
      <c r="BA22"/>
      <c r="BB22"/>
      <c r="BC22"/>
      <c r="BD22"/>
      <c r="BE22"/>
      <c r="BF22"/>
      <c r="BG22"/>
      <c r="BH22"/>
      <c r="BI22"/>
      <c r="BJ22"/>
      <c r="BK22"/>
      <c r="BL22"/>
    </row>
    <row r="23">
      <c r="A23" t="s">
        <v>786</v>
      </c>
      <c r="B23">
        <v>2001</v>
      </c>
      <c r="C23" t="s">
        <v>789</v>
      </c>
      <c r="D23">
        <v>65</v>
      </c>
      <c r="E23" t="s">
        <v>170</v>
      </c>
      <c r="F23" t="s">
        <v>178</v>
      </c>
      <c r="G23" t="s">
        <v>200</v>
      </c>
      <c r="H23">
        <v>3.684539872646293</v>
      </c>
      <c r="I23">
        <v>1.9257071727975299</v>
      </c>
      <c r="J23">
        <v>1.553215316712756</v>
      </c>
      <c r="K23">
        <v>2.037223967696959</v>
      </c>
      <c r="L23">
        <v>2.887082484169134</v>
      </c>
      <c r="M23">
        <v>4.7294858346251978</v>
      </c>
      <c r="N23">
        <v>5.3423535813793093</v>
      </c>
      <c r="O23">
        <v>3.66608229704168</v>
      </c>
      <c r="P23">
        <v>1.3386621631271529</v>
      </c>
      <c r="Q23">
        <v>1.2808514910346029</v>
      </c>
      <c r="R23">
        <v>1.638611627804847</v>
      </c>
      <c r="S23">
        <v>1.644831585321189</v>
      </c>
      <c r="T23">
        <v>0.98112483708197928</v>
      </c>
      <c r="U23">
        <v>2.5384877097284702</v>
      </c>
      <c r="V23">
        <v>3.3565270269627709</v>
      </c>
      <c r="W23" t="s">
        <v>160</v>
      </c>
      <c r="X23" t="s">
        <v>161</v>
      </c>
      <c r="Y23" t="s">
        <v>162</v>
      </c>
      <c r="Z23" t="s">
        <v>163</v>
      </c>
      <c r="AA23" t="s">
        <v>164</v>
      </c>
      <c r="AB23" t="s">
        <v>165</v>
      </c>
      <c r="AC23" t="s">
        <v>166</v>
      </c>
      <c r="AD23" t="s">
        <v>167</v>
      </c>
      <c r="AE23" t="s">
        <v>168</v>
      </c>
      <c r="AF23">
        <v>1.68077997739538</v>
      </c>
      <c r="AG23">
        <v>0.65988070025674228</v>
      </c>
      <c r="AH23">
        <v>1.96488402085333</v>
      </c>
      <c r="AI23">
        <v>0</v>
      </c>
      <c r="AJ23">
        <v>3.126407449094585</v>
      </c>
      <c r="AK23">
        <v>1.1757432367231331</v>
      </c>
      <c r="AL23">
        <v>3.4718661591596129</v>
      </c>
      <c r="AM23">
        <v>2.7762779975043612</v>
      </c>
      <c r="AN23">
        <v>0.30190968820564179</v>
      </c>
      <c r="AO23"/>
      <c r="AP23"/>
      <c r="AQ23"/>
      <c r="AR23"/>
      <c r="AS23"/>
      <c r="AT23"/>
      <c r="AU23"/>
      <c r="AV23"/>
      <c r="AW23"/>
      <c r="AX23"/>
      <c r="AY23"/>
      <c r="AZ23"/>
      <c r="BA23"/>
      <c r="BB23"/>
      <c r="BC23"/>
      <c r="BD23"/>
      <c r="BE23"/>
      <c r="BF23"/>
      <c r="BG23"/>
      <c r="BH23"/>
      <c r="BI23"/>
      <c r="BJ23"/>
      <c r="BK23"/>
      <c r="BL23"/>
    </row>
    <row r="24">
      <c r="A24" t="s">
        <v>786</v>
      </c>
      <c r="B24">
        <v>2001</v>
      </c>
      <c r="C24" t="s">
        <v>789</v>
      </c>
      <c r="D24">
        <v>66</v>
      </c>
      <c r="E24" t="s">
        <v>170</v>
      </c>
      <c r="F24" t="s">
        <v>179</v>
      </c>
      <c r="G24" t="s">
        <v>200</v>
      </c>
      <c r="H24">
        <v>7.0012854890359311</v>
      </c>
      <c r="I24">
        <v>7.6722164652886908</v>
      </c>
      <c r="J24">
        <v>9.5977930214701761</v>
      </c>
      <c r="K24">
        <v>9.5752126062606386</v>
      </c>
      <c r="L24">
        <v>1.47522065478021</v>
      </c>
      <c r="M24">
        <v>4.0735877433896421</v>
      </c>
      <c r="N24">
        <v>3.953930757239057</v>
      </c>
      <c r="O24">
        <v>1.28316335007936</v>
      </c>
      <c r="P24">
        <v>1.3409465419732829</v>
      </c>
      <c r="Q24">
        <v>0</v>
      </c>
      <c r="R24">
        <v>10.395991550645229</v>
      </c>
      <c r="S24">
        <v>9.1254259462551026</v>
      </c>
      <c r="T24">
        <v>10.324333477730571</v>
      </c>
      <c r="U24">
        <v>6.9184746644264159</v>
      </c>
      <c r="V24">
        <v>7.6010057069626988</v>
      </c>
      <c r="W24" t="s">
        <v>160</v>
      </c>
      <c r="X24" t="s">
        <v>161</v>
      </c>
      <c r="Y24" t="s">
        <v>162</v>
      </c>
      <c r="Z24" t="s">
        <v>163</v>
      </c>
      <c r="AA24" t="s">
        <v>164</v>
      </c>
      <c r="AB24" t="s">
        <v>165</v>
      </c>
      <c r="AC24" t="s">
        <v>166</v>
      </c>
      <c r="AD24" t="s">
        <v>167</v>
      </c>
      <c r="AE24" t="s">
        <v>168</v>
      </c>
      <c r="AF24">
        <v>0.49876723191083999</v>
      </c>
      <c r="AG24">
        <v>7.4751091817174924</v>
      </c>
      <c r="AH24">
        <v>10.291938463291761</v>
      </c>
      <c r="AI24">
        <v>2.9111342423904918</v>
      </c>
      <c r="AJ24">
        <v>5.6782908133215706</v>
      </c>
      <c r="AK24">
        <v>11.12772576138302</v>
      </c>
      <c r="AL24">
        <v>3.279827627666196</v>
      </c>
      <c r="AM24">
        <v>11.00766539342243</v>
      </c>
      <c r="AN24">
        <v>7.0999560397417634</v>
      </c>
      <c r="AO24"/>
      <c r="AP24"/>
      <c r="AQ24"/>
      <c r="AR24"/>
      <c r="AS24"/>
      <c r="AT24"/>
      <c r="AU24"/>
      <c r="AV24"/>
      <c r="AW24"/>
      <c r="AX24"/>
      <c r="AY24"/>
      <c r="AZ24"/>
      <c r="BA24"/>
      <c r="BB24"/>
      <c r="BC24"/>
      <c r="BD24"/>
      <c r="BE24"/>
      <c r="BF24"/>
      <c r="BG24"/>
      <c r="BH24"/>
      <c r="BI24"/>
      <c r="BJ24"/>
      <c r="BK24"/>
      <c r="BL24"/>
    </row>
    <row r="25">
      <c r="A25" t="s">
        <v>786</v>
      </c>
      <c r="B25">
        <v>2001</v>
      </c>
      <c r="C25" t="s">
        <v>789</v>
      </c>
      <c r="D25">
        <v>67</v>
      </c>
      <c r="E25" t="s">
        <v>170</v>
      </c>
      <c r="F25" t="s">
        <v>180</v>
      </c>
      <c r="G25" t="s">
        <v>200</v>
      </c>
      <c r="H25">
        <v>0.030203539866681301</v>
      </c>
      <c r="I25">
        <v>0.2061127884143428</v>
      </c>
      <c r="J25">
        <v>0.34070382539462329</v>
      </c>
      <c r="K25">
        <v>1.311120851095841</v>
      </c>
      <c r="L25">
        <v>0</v>
      </c>
      <c r="M25">
        <v>0</v>
      </c>
      <c r="N25">
        <v>0</v>
      </c>
      <c r="O25">
        <v>0</v>
      </c>
      <c r="P25">
        <v>0</v>
      </c>
      <c r="Q25">
        <v>0</v>
      </c>
      <c r="R25">
        <v>1.699726372636027</v>
      </c>
      <c r="S25">
        <v>0.37545747602753338</v>
      </c>
      <c r="T25">
        <v>0.25342705436397522</v>
      </c>
      <c r="U25">
        <v>0.1685691825428943</v>
      </c>
      <c r="V25">
        <v>0.036365279010702099</v>
      </c>
      <c r="W25" t="s">
        <v>160</v>
      </c>
      <c r="X25" t="s">
        <v>161</v>
      </c>
      <c r="Y25" t="s">
        <v>162</v>
      </c>
      <c r="Z25" t="s">
        <v>163</v>
      </c>
      <c r="AA25" t="s">
        <v>164</v>
      </c>
      <c r="AB25" t="s">
        <v>165</v>
      </c>
      <c r="AC25" t="s">
        <v>166</v>
      </c>
      <c r="AD25" t="s">
        <v>167</v>
      </c>
      <c r="AE25" t="s">
        <v>168</v>
      </c>
      <c r="AF25">
        <v>0</v>
      </c>
      <c r="AG25">
        <v>1.938792023597194</v>
      </c>
      <c r="AH25">
        <v>0</v>
      </c>
      <c r="AI25">
        <v>0</v>
      </c>
      <c r="AJ25">
        <v>0</v>
      </c>
      <c r="AK25">
        <v>2.008517659870884</v>
      </c>
      <c r="AL25">
        <v>0</v>
      </c>
      <c r="AM25">
        <v>0.1581237033177981</v>
      </c>
      <c r="AN25">
        <v>0.64505446513922304</v>
      </c>
      <c r="AO25"/>
      <c r="AP25"/>
      <c r="AQ25"/>
      <c r="AR25"/>
      <c r="AS25"/>
      <c r="AT25"/>
      <c r="AU25"/>
      <c r="AV25"/>
      <c r="AW25"/>
      <c r="AX25"/>
      <c r="AY25"/>
      <c r="AZ25"/>
      <c r="BA25"/>
      <c r="BB25"/>
      <c r="BC25"/>
      <c r="BD25"/>
      <c r="BE25"/>
      <c r="BF25"/>
      <c r="BG25"/>
      <c r="BH25"/>
      <c r="BI25"/>
      <c r="BJ25"/>
      <c r="BK25"/>
      <c r="BL25"/>
    </row>
    <row r="26">
      <c r="A26" t="s">
        <v>786</v>
      </c>
      <c r="B26">
        <v>2001</v>
      </c>
      <c r="C26" t="s">
        <v>789</v>
      </c>
      <c r="D26">
        <v>68</v>
      </c>
      <c r="E26" t="s">
        <v>170</v>
      </c>
      <c r="F26" t="s">
        <v>181</v>
      </c>
      <c r="G26" t="s">
        <v>200</v>
      </c>
      <c r="H26">
        <v>3.2358690351595691</v>
      </c>
      <c r="I26">
        <v>1.9711497407936649</v>
      </c>
      <c r="J26">
        <v>5.9743175505738284</v>
      </c>
      <c r="K26">
        <v>10.23072219715629</v>
      </c>
      <c r="L26">
        <v>0.27381016712837358</v>
      </c>
      <c r="M26">
        <v>7.1937514100435269</v>
      </c>
      <c r="N26">
        <v>1.4417345475276111</v>
      </c>
      <c r="O26">
        <v>0.35399539068137958</v>
      </c>
      <c r="P26">
        <v>0.064661489930938898</v>
      </c>
      <c r="Q26">
        <v>0</v>
      </c>
      <c r="R26">
        <v>11.80297516108663</v>
      </c>
      <c r="S26">
        <v>6.828030737159116</v>
      </c>
      <c r="T26">
        <v>3.6982577254269802</v>
      </c>
      <c r="U26">
        <v>1.4628546606459529</v>
      </c>
      <c r="V26">
        <v>2.0355739573531122</v>
      </c>
      <c r="W26" t="s">
        <v>160</v>
      </c>
      <c r="X26" t="s">
        <v>161</v>
      </c>
      <c r="Y26" t="s">
        <v>162</v>
      </c>
      <c r="Z26" t="s">
        <v>163</v>
      </c>
      <c r="AA26" t="s">
        <v>164</v>
      </c>
      <c r="AB26" t="s">
        <v>165</v>
      </c>
      <c r="AC26" t="s">
        <v>166</v>
      </c>
      <c r="AD26" t="s">
        <v>167</v>
      </c>
      <c r="AE26" t="s">
        <v>168</v>
      </c>
      <c r="AF26">
        <v>0</v>
      </c>
      <c r="AG26">
        <v>32.78898120884601</v>
      </c>
      <c r="AH26">
        <v>10.370223790474119</v>
      </c>
      <c r="AI26">
        <v>0</v>
      </c>
      <c r="AJ26">
        <v>0.074794599116026803</v>
      </c>
      <c r="AK26">
        <v>9.3501032796389474</v>
      </c>
      <c r="AL26">
        <v>1.041820650950519</v>
      </c>
      <c r="AM26">
        <v>0.20845244174454911</v>
      </c>
      <c r="AN26">
        <v>22.241523041707921</v>
      </c>
      <c r="AO26"/>
      <c r="AP26"/>
      <c r="AQ26"/>
      <c r="AR26"/>
      <c r="AS26"/>
      <c r="AT26"/>
      <c r="AU26"/>
      <c r="AV26"/>
      <c r="AW26"/>
      <c r="AX26"/>
      <c r="AY26"/>
      <c r="AZ26"/>
      <c r="BA26"/>
      <c r="BB26"/>
      <c r="BC26"/>
      <c r="BD26"/>
      <c r="BE26"/>
      <c r="BF26"/>
      <c r="BG26"/>
      <c r="BH26"/>
      <c r="BI26"/>
      <c r="BJ26"/>
      <c r="BK26"/>
      <c r="BL26"/>
    </row>
    <row r="27">
      <c r="A27" t="s">
        <v>786</v>
      </c>
      <c r="B27">
        <v>2001</v>
      </c>
      <c r="C27" t="s">
        <v>789</v>
      </c>
      <c r="D27">
        <v>69</v>
      </c>
      <c r="E27" t="s">
        <v>170</v>
      </c>
      <c r="F27" t="s">
        <v>182</v>
      </c>
      <c r="G27" t="s">
        <v>200</v>
      </c>
      <c r="H27">
        <v>0.087389653937309103</v>
      </c>
      <c r="I27">
        <v>0.49524344782620111</v>
      </c>
      <c r="J27">
        <v>0.5187453529249606</v>
      </c>
      <c r="K27">
        <v>1.128623113236483</v>
      </c>
      <c r="L27">
        <v>0</v>
      </c>
      <c r="M27">
        <v>0</v>
      </c>
      <c r="N27">
        <v>0</v>
      </c>
      <c r="O27">
        <v>0</v>
      </c>
      <c r="P27">
        <v>0</v>
      </c>
      <c r="Q27">
        <v>0</v>
      </c>
      <c r="R27">
        <v>1.4319027905177411</v>
      </c>
      <c r="S27">
        <v>0.62704329632281586</v>
      </c>
      <c r="T27">
        <v>0.38547754883399787</v>
      </c>
      <c r="U27">
        <v>0.5028658057235792</v>
      </c>
      <c r="V27">
        <v>0.1052177712316649</v>
      </c>
      <c r="W27" t="s">
        <v>160</v>
      </c>
      <c r="X27" t="s">
        <v>161</v>
      </c>
      <c r="Y27" t="s">
        <v>162</v>
      </c>
      <c r="Z27" t="s">
        <v>163</v>
      </c>
      <c r="AA27" t="s">
        <v>164</v>
      </c>
      <c r="AB27" t="s">
        <v>165</v>
      </c>
      <c r="AC27" t="s">
        <v>166</v>
      </c>
      <c r="AD27" t="s">
        <v>167</v>
      </c>
      <c r="AE27" t="s">
        <v>168</v>
      </c>
      <c r="AF27">
        <v>0</v>
      </c>
      <c r="AG27">
        <v>1.3227484719580049</v>
      </c>
      <c r="AH27">
        <v>2.0967960622501831</v>
      </c>
      <c r="AI27">
        <v>0</v>
      </c>
      <c r="AJ27">
        <v>0</v>
      </c>
      <c r="AK27">
        <v>0.81999190974789826</v>
      </c>
      <c r="AL27">
        <v>0</v>
      </c>
      <c r="AM27">
        <v>0.021957573111883601</v>
      </c>
      <c r="AN27">
        <v>0.92831902118457688</v>
      </c>
      <c r="AO27"/>
      <c r="AP27"/>
      <c r="AQ27"/>
      <c r="AR27"/>
      <c r="AS27"/>
      <c r="AT27"/>
      <c r="AU27"/>
      <c r="AV27"/>
      <c r="AW27"/>
      <c r="AX27"/>
      <c r="AY27"/>
      <c r="AZ27"/>
      <c r="BA27"/>
      <c r="BB27"/>
      <c r="BC27"/>
      <c r="BD27"/>
      <c r="BE27"/>
      <c r="BF27"/>
      <c r="BG27"/>
      <c r="BH27"/>
      <c r="BI27"/>
      <c r="BJ27"/>
      <c r="BK27"/>
      <c r="BL27"/>
    </row>
    <row r="28">
      <c r="A28" t="s">
        <v>786</v>
      </c>
      <c r="B28">
        <v>2001</v>
      </c>
      <c r="C28" t="s">
        <v>789</v>
      </c>
      <c r="D28">
        <v>70</v>
      </c>
      <c r="E28" t="s">
        <v>170</v>
      </c>
      <c r="F28" t="s">
        <v>183</v>
      </c>
      <c r="G28" t="s">
        <v>200</v>
      </c>
      <c r="H28">
        <v>0</v>
      </c>
      <c r="I28">
        <v>0.045079415278817599</v>
      </c>
      <c r="J28">
        <v>0</v>
      </c>
      <c r="K28">
        <v>0</v>
      </c>
      <c r="L28">
        <v>0</v>
      </c>
      <c r="M28">
        <v>0</v>
      </c>
      <c r="N28">
        <v>0</v>
      </c>
      <c r="O28">
        <v>0</v>
      </c>
      <c r="P28">
        <v>0</v>
      </c>
      <c r="Q28">
        <v>0</v>
      </c>
      <c r="R28">
        <v>0</v>
      </c>
      <c r="S28">
        <v>0</v>
      </c>
      <c r="T28">
        <v>0</v>
      </c>
      <c r="U28">
        <v>0.0669624440490727</v>
      </c>
      <c r="V28">
        <v>0</v>
      </c>
      <c r="W28" t="s">
        <v>160</v>
      </c>
      <c r="X28" t="s">
        <v>161</v>
      </c>
      <c r="Y28" t="s">
        <v>162</v>
      </c>
      <c r="Z28" t="s">
        <v>163</v>
      </c>
      <c r="AA28" t="s">
        <v>164</v>
      </c>
      <c r="AB28" t="s">
        <v>165</v>
      </c>
      <c r="AC28" t="s">
        <v>166</v>
      </c>
      <c r="AD28" t="s">
        <v>167</v>
      </c>
      <c r="AE28" t="s">
        <v>168</v>
      </c>
      <c r="AF28">
        <v>0</v>
      </c>
      <c r="AG28">
        <v>0</v>
      </c>
      <c r="AH28">
        <v>0</v>
      </c>
      <c r="AI28">
        <v>0</v>
      </c>
      <c r="AJ28">
        <v>0</v>
      </c>
      <c r="AK28">
        <v>0</v>
      </c>
      <c r="AL28">
        <v>0.057525835335349398</v>
      </c>
      <c r="AM28">
        <v>0</v>
      </c>
      <c r="AN28">
        <v>0</v>
      </c>
      <c r="AO28"/>
      <c r="AP28"/>
      <c r="AQ28"/>
      <c r="AR28"/>
      <c r="AS28"/>
      <c r="AT28"/>
      <c r="AU28"/>
      <c r="AV28"/>
      <c r="AW28"/>
      <c r="AX28"/>
      <c r="AY28"/>
      <c r="AZ28"/>
      <c r="BA28"/>
      <c r="BB28"/>
      <c r="BC28"/>
      <c r="BD28"/>
      <c r="BE28"/>
      <c r="BF28"/>
      <c r="BG28"/>
      <c r="BH28"/>
      <c r="BI28"/>
      <c r="BJ28"/>
      <c r="BK28"/>
      <c r="BL28"/>
    </row>
    <row r="29">
      <c r="A29" t="s">
        <v>786</v>
      </c>
      <c r="B29">
        <v>2001</v>
      </c>
      <c r="C29" t="s">
        <v>789</v>
      </c>
      <c r="D29">
        <v>71</v>
      </c>
      <c r="E29" t="s">
        <v>170</v>
      </c>
      <c r="F29" t="s">
        <v>184</v>
      </c>
      <c r="G29" t="s">
        <v>200</v>
      </c>
      <c r="H29">
        <v>0.24685829057541819</v>
      </c>
      <c r="I29">
        <v>0</v>
      </c>
      <c r="J29">
        <v>0</v>
      </c>
      <c r="K29">
        <v>0</v>
      </c>
      <c r="L29">
        <v>0.0155328839488326</v>
      </c>
      <c r="M29">
        <v>0.85026436272513517</v>
      </c>
      <c r="N29">
        <v>0</v>
      </c>
      <c r="O29">
        <v>0</v>
      </c>
      <c r="P29">
        <v>0</v>
      </c>
      <c r="Q29">
        <v>0.059122210603679198</v>
      </c>
      <c r="R29">
        <v>0</v>
      </c>
      <c r="S29">
        <v>0</v>
      </c>
      <c r="T29">
        <v>0</v>
      </c>
      <c r="U29">
        <v>0</v>
      </c>
      <c r="V29">
        <v>0</v>
      </c>
      <c r="W29" t="s">
        <v>160</v>
      </c>
      <c r="X29" t="s">
        <v>161</v>
      </c>
      <c r="Y29" t="s">
        <v>162</v>
      </c>
      <c r="Z29" t="s">
        <v>163</v>
      </c>
      <c r="AA29" t="s">
        <v>164</v>
      </c>
      <c r="AB29" t="s">
        <v>165</v>
      </c>
      <c r="AC29" t="s">
        <v>166</v>
      </c>
      <c r="AD29" t="s">
        <v>167</v>
      </c>
      <c r="AE29" t="s">
        <v>168</v>
      </c>
      <c r="AF29">
        <v>0</v>
      </c>
      <c r="AG29">
        <v>0</v>
      </c>
      <c r="AH29">
        <v>0</v>
      </c>
      <c r="AI29">
        <v>1.9558155601562679</v>
      </c>
      <c r="AJ29">
        <v>0</v>
      </c>
      <c r="AK29">
        <v>0</v>
      </c>
      <c r="AL29">
        <v>0</v>
      </c>
      <c r="AM29">
        <v>0.2093731557767215</v>
      </c>
      <c r="AN29">
        <v>0</v>
      </c>
      <c r="AO29"/>
      <c r="AP29"/>
      <c r="AQ29"/>
      <c r="AR29"/>
      <c r="AS29"/>
      <c r="AT29"/>
      <c r="AU29"/>
      <c r="AV29"/>
      <c r="AW29"/>
      <c r="AX29"/>
      <c r="AY29"/>
      <c r="AZ29"/>
      <c r="BA29"/>
      <c r="BB29"/>
      <c r="BC29"/>
      <c r="BD29"/>
      <c r="BE29"/>
      <c r="BF29"/>
      <c r="BG29"/>
      <c r="BH29"/>
      <c r="BI29"/>
      <c r="BJ29"/>
      <c r="BK29"/>
      <c r="BL29"/>
    </row>
    <row r="30">
      <c r="A30" t="s">
        <v>786</v>
      </c>
      <c r="B30">
        <v>2001</v>
      </c>
      <c r="C30" t="s">
        <v>789</v>
      </c>
      <c r="D30">
        <v>72</v>
      </c>
      <c r="E30" t="s">
        <v>170</v>
      </c>
      <c r="F30" t="s">
        <v>185</v>
      </c>
      <c r="G30" t="s">
        <v>200</v>
      </c>
      <c r="H30">
        <v>0</v>
      </c>
      <c r="I30">
        <v>0.011250607954806801</v>
      </c>
      <c r="J30">
        <v>0.020965301626915799</v>
      </c>
      <c r="K30">
        <v>0.0125601205544798</v>
      </c>
      <c r="L30">
        <v>0.0072309573328366</v>
      </c>
      <c r="M30">
        <v>0</v>
      </c>
      <c r="N30">
        <v>0</v>
      </c>
      <c r="O30">
        <v>0</v>
      </c>
      <c r="P30">
        <v>0</v>
      </c>
      <c r="Q30">
        <v>0.0275229109871972</v>
      </c>
      <c r="R30">
        <v>0.016282837796450001</v>
      </c>
      <c r="S30">
        <v>0.029424460061313499</v>
      </c>
      <c r="T30">
        <v>0</v>
      </c>
      <c r="U30">
        <v>0.0167120225724357</v>
      </c>
      <c r="V30">
        <v>0</v>
      </c>
      <c r="W30" t="s">
        <v>160</v>
      </c>
      <c r="X30" t="s">
        <v>161</v>
      </c>
      <c r="Y30" t="s">
        <v>162</v>
      </c>
      <c r="Z30" t="s">
        <v>163</v>
      </c>
      <c r="AA30" t="s">
        <v>164</v>
      </c>
      <c r="AB30" t="s">
        <v>165</v>
      </c>
      <c r="AC30" t="s">
        <v>166</v>
      </c>
      <c r="AD30" t="s">
        <v>167</v>
      </c>
      <c r="AE30" t="s">
        <v>168</v>
      </c>
      <c r="AF30">
        <v>0.011051764073318201</v>
      </c>
      <c r="AG30">
        <v>0</v>
      </c>
      <c r="AH30">
        <v>0</v>
      </c>
      <c r="AI30">
        <v>0</v>
      </c>
      <c r="AJ30">
        <v>0.057196866589775602</v>
      </c>
      <c r="AK30">
        <v>0</v>
      </c>
      <c r="AL30">
        <v>0</v>
      </c>
      <c r="AM30">
        <v>0</v>
      </c>
      <c r="AN30">
        <v>0</v>
      </c>
      <c r="AO30"/>
      <c r="AP30"/>
      <c r="AQ30"/>
      <c r="AR30"/>
      <c r="AS30"/>
      <c r="AT30"/>
      <c r="AU30"/>
      <c r="AV30"/>
      <c r="AW30"/>
      <c r="AX30"/>
      <c r="AY30"/>
      <c r="AZ30"/>
      <c r="BA30"/>
      <c r="BB30"/>
      <c r="BC30"/>
      <c r="BD30"/>
      <c r="BE30"/>
      <c r="BF30"/>
      <c r="BG30"/>
      <c r="BH30"/>
      <c r="BI30"/>
      <c r="BJ30"/>
      <c r="BK30"/>
      <c r="BL30"/>
    </row>
    <row r="31">
      <c r="A31" t="s">
        <v>786</v>
      </c>
      <c r="B31">
        <v>2001</v>
      </c>
      <c r="C31" t="s">
        <v>789</v>
      </c>
      <c r="D31">
        <v>73</v>
      </c>
      <c r="E31" t="s">
        <v>170</v>
      </c>
      <c r="F31" t="s">
        <v>46</v>
      </c>
      <c r="G31" t="s">
        <v>200</v>
      </c>
      <c r="H31">
        <v>0.0482103110603751</v>
      </c>
      <c r="I31">
        <v>0.039396133439872999</v>
      </c>
      <c r="J31">
        <v>0.098701564056644597</v>
      </c>
      <c r="K31">
        <v>0.15179706329931331</v>
      </c>
      <c r="L31">
        <v>0.3222428813307493</v>
      </c>
      <c r="M31">
        <v>0.0191021465996087</v>
      </c>
      <c r="N31">
        <v>0.65530788965134834</v>
      </c>
      <c r="O31">
        <v>0</v>
      </c>
      <c r="P31">
        <v>0.28162824813567722</v>
      </c>
      <c r="Q31">
        <v>0.26680804210948789</v>
      </c>
      <c r="R31">
        <v>0.15964810417400269</v>
      </c>
      <c r="S31">
        <v>0.14091727382564681</v>
      </c>
      <c r="T31">
        <v>0.028851852853849998</v>
      </c>
      <c r="U31">
        <v>0.058520310543089399</v>
      </c>
      <c r="V31">
        <v>0.058045560905835403</v>
      </c>
      <c r="W31" t="s">
        <v>160</v>
      </c>
      <c r="X31" t="s">
        <v>161</v>
      </c>
      <c r="Y31" t="s">
        <v>162</v>
      </c>
      <c r="Z31" t="s">
        <v>163</v>
      </c>
      <c r="AA31" t="s">
        <v>164</v>
      </c>
      <c r="AB31" t="s">
        <v>165</v>
      </c>
      <c r="AC31" t="s">
        <v>166</v>
      </c>
      <c r="AD31" t="s">
        <v>167</v>
      </c>
      <c r="AE31" t="s">
        <v>168</v>
      </c>
      <c r="AF31">
        <v>0.11412511336147101</v>
      </c>
      <c r="AG31">
        <v>2.685414297301127</v>
      </c>
      <c r="AH31">
        <v>0.089657483970594296</v>
      </c>
      <c r="AI31">
        <v>0</v>
      </c>
      <c r="AJ31">
        <v>0</v>
      </c>
      <c r="AK31">
        <v>0.13767325674607481</v>
      </c>
      <c r="AL31">
        <v>0.023113189720584099</v>
      </c>
      <c r="AM31">
        <v>0.15282636847689951</v>
      </c>
      <c r="AN31">
        <v>0</v>
      </c>
      <c r="AO31"/>
      <c r="AP31"/>
      <c r="AQ31"/>
      <c r="AR31"/>
      <c r="AS31"/>
      <c r="AT31"/>
      <c r="AU31"/>
      <c r="AV31"/>
      <c r="AW31"/>
      <c r="AX31"/>
      <c r="AY31"/>
      <c r="AZ31"/>
      <c r="BA31"/>
      <c r="BB31"/>
      <c r="BC31"/>
      <c r="BD31"/>
      <c r="BE31"/>
      <c r="BF31"/>
      <c r="BG31"/>
      <c r="BH31"/>
      <c r="BI31"/>
      <c r="BJ31"/>
      <c r="BK31"/>
      <c r="BL31"/>
    </row>
    <row r="32">
      <c r="A32" t="s">
        <v>786</v>
      </c>
      <c r="B32">
        <v>2001</v>
      </c>
      <c r="C32" t="s">
        <v>789</v>
      </c>
      <c r="D32">
        <v>122</v>
      </c>
      <c r="E32" t="s">
        <v>18</v>
      </c>
      <c r="F32" t="s">
        <v>14</v>
      </c>
      <c r="G32" t="s">
        <v>808</v>
      </c>
      <c r="H32">
        <v>23.116222655771669</v>
      </c>
      <c r="I32">
        <v>20.005303602939041</v>
      </c>
      <c r="J32">
        <v>24.988299858003771</v>
      </c>
      <c r="K32">
        <v>40.321272460132157</v>
      </c>
      <c r="L32">
        <v>87.485010543979399</v>
      </c>
      <c r="M32">
        <v>51.498658486478853</v>
      </c>
      <c r="N32">
        <v>84.011068292541083</v>
      </c>
      <c r="O32">
        <v>77.998993390901575</v>
      </c>
      <c r="P32">
        <v>87.46403026618016</v>
      </c>
      <c r="Q32">
        <v>95.751143747568022</v>
      </c>
      <c r="R32">
        <v>16.8555828065751</v>
      </c>
      <c r="S32">
        <v>17.723356023870519</v>
      </c>
      <c r="T32">
        <v>21.459417519532341</v>
      </c>
      <c r="U32">
        <v>25.010061389228021</v>
      </c>
      <c r="V32">
        <v>46.644142841838637</v>
      </c>
      <c r="W32" t="s">
        <v>160</v>
      </c>
      <c r="X32" t="s">
        <v>161</v>
      </c>
      <c r="Y32" t="s">
        <v>162</v>
      </c>
      <c r="Z32" t="s">
        <v>163</v>
      </c>
      <c r="AA32" t="s">
        <v>164</v>
      </c>
      <c r="AB32" t="s">
        <v>165</v>
      </c>
      <c r="AC32" t="s">
        <v>166</v>
      </c>
      <c r="AD32" t="s">
        <v>167</v>
      </c>
      <c r="AE32" t="s">
        <v>168</v>
      </c>
      <c r="AF32">
        <v>89.568643385214159</v>
      </c>
      <c r="AG32">
        <v>44.449638482506288</v>
      </c>
      <c r="AH32">
        <v>40.253567981251521</v>
      </c>
      <c r="AI32">
        <v>49.36295942327115</v>
      </c>
      <c r="AJ32">
        <v>26.50878674069401</v>
      </c>
      <c r="AK32">
        <v>26.68036996687383</v>
      </c>
      <c r="AL32">
        <v>32.089111542723408</v>
      </c>
      <c r="AM32">
        <v>34.372212723299967</v>
      </c>
      <c r="AN32">
        <v>24.089511408168629</v>
      </c>
      <c r="AO32"/>
      <c r="AP32"/>
      <c r="AQ32"/>
      <c r="AR32"/>
      <c r="AS32"/>
      <c r="AT32"/>
      <c r="AU32"/>
      <c r="AV32"/>
      <c r="AW32"/>
      <c r="AX32"/>
      <c r="AY32"/>
      <c r="AZ32"/>
      <c r="BA32"/>
      <c r="BB32"/>
      <c r="BC32"/>
      <c r="BD32"/>
      <c r="BE32"/>
      <c r="BF32"/>
      <c r="BG32"/>
      <c r="BH32"/>
      <c r="BI32"/>
      <c r="BJ32"/>
      <c r="BK32"/>
      <c r="BL32"/>
    </row>
    <row r="33">
      <c r="A33" t="s">
        <v>786</v>
      </c>
      <c r="B33">
        <v>2001</v>
      </c>
      <c r="C33" t="s">
        <v>789</v>
      </c>
      <c r="D33">
        <v>123</v>
      </c>
      <c r="E33" t="s">
        <v>18</v>
      </c>
      <c r="F33" t="s">
        <v>51</v>
      </c>
      <c r="G33" t="s">
        <v>200</v>
      </c>
      <c r="H33">
        <v>76.883777344228321</v>
      </c>
      <c r="I33">
        <v>79.994696397060949</v>
      </c>
      <c r="J33">
        <v>75.011700141996229</v>
      </c>
      <c r="K33">
        <v>59.678727539867843</v>
      </c>
      <c r="L33">
        <v>12.514989456020601</v>
      </c>
      <c r="M33">
        <v>48.501341513521147</v>
      </c>
      <c r="N33">
        <v>15.988931707458921</v>
      </c>
      <c r="O33">
        <v>22.001006609098429</v>
      </c>
      <c r="P33">
        <v>12.53596973381984</v>
      </c>
      <c r="Q33">
        <v>4.2488562524319784</v>
      </c>
      <c r="R33">
        <v>83.1444171934249</v>
      </c>
      <c r="S33">
        <v>82.276643976129478</v>
      </c>
      <c r="T33">
        <v>78.540582480467663</v>
      </c>
      <c r="U33">
        <v>74.989938610771986</v>
      </c>
      <c r="V33">
        <v>53.355857158161363</v>
      </c>
      <c r="W33" t="s">
        <v>160</v>
      </c>
      <c r="X33" t="s">
        <v>161</v>
      </c>
      <c r="Y33" t="s">
        <v>162</v>
      </c>
      <c r="Z33" t="s">
        <v>163</v>
      </c>
      <c r="AA33" t="s">
        <v>164</v>
      </c>
      <c r="AB33" t="s">
        <v>165</v>
      </c>
      <c r="AC33" t="s">
        <v>166</v>
      </c>
      <c r="AD33" t="s">
        <v>167</v>
      </c>
      <c r="AE33" t="s">
        <v>168</v>
      </c>
      <c r="AF33">
        <v>10.431356614785839</v>
      </c>
      <c r="AG33">
        <v>55.550361517493712</v>
      </c>
      <c r="AH33">
        <v>59.746432018748479</v>
      </c>
      <c r="AI33">
        <v>50.63704057672885</v>
      </c>
      <c r="AJ33">
        <v>73.491213259305994</v>
      </c>
      <c r="AK33">
        <v>73.319630033126174</v>
      </c>
      <c r="AL33">
        <v>67.910888457276599</v>
      </c>
      <c r="AM33">
        <v>65.627787276700033</v>
      </c>
      <c r="AN33">
        <v>75.910488591831381</v>
      </c>
      <c r="AO33"/>
      <c r="AP33"/>
      <c r="AQ33"/>
      <c r="AR33"/>
      <c r="AS33"/>
      <c r="AT33"/>
      <c r="AU33"/>
      <c r="AV33"/>
      <c r="AW33"/>
      <c r="AX33"/>
      <c r="AY33"/>
      <c r="AZ33"/>
      <c r="BA33"/>
      <c r="BB33"/>
      <c r="BC33"/>
      <c r="BD33"/>
      <c r="BE33"/>
      <c r="BF33"/>
      <c r="BG33"/>
      <c r="BH33"/>
      <c r="BI33"/>
      <c r="BJ33"/>
      <c r="BK33"/>
      <c r="BL33"/>
    </row>
    <row r="34">
      <c r="A34" t="s">
        <v>786</v>
      </c>
      <c r="B34">
        <v>2001</v>
      </c>
      <c r="C34" t="s">
        <v>789</v>
      </c>
      <c r="D34">
        <v>124</v>
      </c>
      <c r="E34" t="s">
        <v>50</v>
      </c>
      <c r="F34" t="s">
        <v>15</v>
      </c>
      <c r="G34" t="s">
        <v>809</v>
      </c>
      <c r="H34">
        <v>20.90582230532474</v>
      </c>
      <c r="I34">
        <v>16.663788512203482</v>
      </c>
      <c r="J34">
        <v>21.484803962448449</v>
      </c>
      <c r="K34">
        <v>33.659762446625457</v>
      </c>
      <c r="L34">
        <v>56.726296450176662</v>
      </c>
      <c r="M34">
        <v>44.354109986560452</v>
      </c>
      <c r="N34">
        <v>68.634690999913744</v>
      </c>
      <c r="O34">
        <v>52.184523666158022</v>
      </c>
      <c r="P34">
        <v>51.912477860225529</v>
      </c>
      <c r="Q34">
        <v>57.160951672676397</v>
      </c>
      <c r="R34">
        <v>15.109999314600151</v>
      </c>
      <c r="S34">
        <v>15.79704070817793</v>
      </c>
      <c r="T34">
        <v>17.379292518658239</v>
      </c>
      <c r="U34">
        <v>21.523660825729358</v>
      </c>
      <c r="V34">
        <v>38.397420084042878</v>
      </c>
      <c r="W34" t="s">
        <v>160</v>
      </c>
      <c r="X34" t="s">
        <v>161</v>
      </c>
      <c r="Y34" t="s">
        <v>162</v>
      </c>
      <c r="Z34" t="s">
        <v>163</v>
      </c>
      <c r="AA34" t="s">
        <v>164</v>
      </c>
      <c r="AB34" t="s">
        <v>165</v>
      </c>
      <c r="AC34" t="s">
        <v>166</v>
      </c>
      <c r="AD34" t="s">
        <v>167</v>
      </c>
      <c r="AE34" t="s">
        <v>168</v>
      </c>
      <c r="AF34">
        <v>57.63394249663574</v>
      </c>
      <c r="AG34">
        <v>34.034012481093889</v>
      </c>
      <c r="AH34">
        <v>34.224634199571852</v>
      </c>
      <c r="AI34">
        <v>42.045417057089438</v>
      </c>
      <c r="AJ34">
        <v>21.658982119924751</v>
      </c>
      <c r="AK34">
        <v>19.79910821099546</v>
      </c>
      <c r="AL34">
        <v>27.74868400649121</v>
      </c>
      <c r="AM34">
        <v>27.302531053525271</v>
      </c>
      <c r="AN34">
        <v>19.95034413101245</v>
      </c>
      <c r="AO34"/>
      <c r="AP34"/>
      <c r="AQ34"/>
      <c r="AR34"/>
      <c r="AS34"/>
      <c r="AT34"/>
      <c r="AU34"/>
      <c r="AV34"/>
      <c r="AW34"/>
      <c r="AX34"/>
      <c r="AY34"/>
      <c r="AZ34"/>
      <c r="BA34"/>
      <c r="BB34"/>
      <c r="BC34"/>
      <c r="BD34"/>
      <c r="BE34"/>
      <c r="BF34"/>
      <c r="BG34"/>
      <c r="BH34"/>
      <c r="BI34"/>
      <c r="BJ34"/>
      <c r="BK34"/>
      <c r="BL34"/>
    </row>
    <row r="35">
      <c r="A35" t="s">
        <v>786</v>
      </c>
      <c r="B35">
        <v>2001</v>
      </c>
      <c r="C35" t="s">
        <v>789</v>
      </c>
      <c r="D35">
        <v>125</v>
      </c>
      <c r="E35" t="s">
        <v>50</v>
      </c>
      <c r="F35" t="s">
        <v>16</v>
      </c>
      <c r="G35" t="s">
        <v>810</v>
      </c>
      <c r="H35">
        <v>2.2104003504469238</v>
      </c>
      <c r="I35">
        <v>3.3415150907355642</v>
      </c>
      <c r="J35">
        <v>3.5034958955553228</v>
      </c>
      <c r="K35">
        <v>6.6615100135067156</v>
      </c>
      <c r="L35">
        <v>30.75871409380273</v>
      </c>
      <c r="M35">
        <v>7.1445484999183968</v>
      </c>
      <c r="N35">
        <v>15.376377292627231</v>
      </c>
      <c r="O35">
        <v>25.814469724743621</v>
      </c>
      <c r="P35">
        <v>35.55155240595461</v>
      </c>
      <c r="Q35">
        <v>38.590192074891803</v>
      </c>
      <c r="R35">
        <v>1.7455834919749471</v>
      </c>
      <c r="S35">
        <v>1.926315315692591</v>
      </c>
      <c r="T35">
        <v>4.0801250008741086</v>
      </c>
      <c r="U35">
        <v>3.4864005634986688</v>
      </c>
      <c r="V35">
        <v>8.246722757795764</v>
      </c>
      <c r="W35" t="s">
        <v>160</v>
      </c>
      <c r="X35" t="s">
        <v>161</v>
      </c>
      <c r="Y35" t="s">
        <v>162</v>
      </c>
      <c r="Z35" t="s">
        <v>163</v>
      </c>
      <c r="AA35" t="s">
        <v>164</v>
      </c>
      <c r="AB35" t="s">
        <v>165</v>
      </c>
      <c r="AC35" t="s">
        <v>166</v>
      </c>
      <c r="AD35" t="s">
        <v>167</v>
      </c>
      <c r="AE35" t="s">
        <v>168</v>
      </c>
      <c r="AF35">
        <v>31.934700888578359</v>
      </c>
      <c r="AG35">
        <v>10.4156260014124</v>
      </c>
      <c r="AH35">
        <v>6.0289337816796698</v>
      </c>
      <c r="AI35">
        <v>7.3175423661817103</v>
      </c>
      <c r="AJ35">
        <v>4.8498046207692704</v>
      </c>
      <c r="AK35">
        <v>6.8812617558783771</v>
      </c>
      <c r="AL35">
        <v>4.3404275362321973</v>
      </c>
      <c r="AM35">
        <v>7.0696816697747238</v>
      </c>
      <c r="AN35">
        <v>4.13916727715619</v>
      </c>
      <c r="AO35"/>
      <c r="AP35"/>
      <c r="AQ35"/>
      <c r="AR35"/>
      <c r="AS35"/>
      <c r="AT35"/>
      <c r="AU35"/>
      <c r="AV35"/>
      <c r="AW35"/>
      <c r="AX35"/>
      <c r="AY35"/>
      <c r="AZ35"/>
      <c r="BA35"/>
      <c r="BB35"/>
      <c r="BC35"/>
      <c r="BD35"/>
      <c r="BE35"/>
      <c r="BF35"/>
      <c r="BG35"/>
      <c r="BH35"/>
      <c r="BI35"/>
      <c r="BJ35"/>
      <c r="BK35"/>
      <c r="BL35"/>
    </row>
    <row r="36">
      <c r="A36" t="s">
        <v>786</v>
      </c>
      <c r="B36">
        <v>2001</v>
      </c>
      <c r="C36" t="s">
        <v>789</v>
      </c>
      <c r="D36">
        <v>126</v>
      </c>
      <c r="E36" t="s">
        <v>50</v>
      </c>
      <c r="F36" t="s">
        <v>22</v>
      </c>
      <c r="G36" t="s">
        <v>811</v>
      </c>
      <c r="H36">
        <v>59.376013711551202</v>
      </c>
      <c r="I36">
        <v>55.119217876630763</v>
      </c>
      <c r="J36">
        <v>47.782061591428182</v>
      </c>
      <c r="K36">
        <v>25.951353182537058</v>
      </c>
      <c r="L36">
        <v>11.820432381428841</v>
      </c>
      <c r="M36">
        <v>42.576265663138606</v>
      </c>
      <c r="N36">
        <v>13.62250940875496</v>
      </c>
      <c r="O36">
        <v>21.21504460598301</v>
      </c>
      <c r="P36">
        <v>12.535969733819851</v>
      </c>
      <c r="Q36">
        <v>4.2488562524317928</v>
      </c>
      <c r="R36">
        <v>43.297329988319703</v>
      </c>
      <c r="S36">
        <v>55.222778878469818</v>
      </c>
      <c r="T36">
        <v>50.549451769107407</v>
      </c>
      <c r="U36">
        <v>51.086047984484942</v>
      </c>
      <c r="V36">
        <v>33.100709815355842</v>
      </c>
      <c r="W36" t="s">
        <v>160</v>
      </c>
      <c r="X36" t="s">
        <v>161</v>
      </c>
      <c r="Y36" t="s">
        <v>162</v>
      </c>
      <c r="Z36" t="s">
        <v>163</v>
      </c>
      <c r="AA36" t="s">
        <v>164</v>
      </c>
      <c r="AB36" t="s">
        <v>165</v>
      </c>
      <c r="AC36" t="s">
        <v>166</v>
      </c>
      <c r="AD36" t="s">
        <v>167</v>
      </c>
      <c r="AE36" t="s">
        <v>168</v>
      </c>
      <c r="AF36">
        <v>10.33281776176285</v>
      </c>
      <c r="AG36">
        <v>16.563888998462399</v>
      </c>
      <c r="AH36">
        <v>45.494081174359962</v>
      </c>
      <c r="AI36">
        <v>36.330219289752343</v>
      </c>
      <c r="AJ36">
        <v>56.892235244726663</v>
      </c>
      <c r="AK36">
        <v>22.700800083435372</v>
      </c>
      <c r="AL36">
        <v>52.604962986994011</v>
      </c>
      <c r="AM36">
        <v>44.39426354427053</v>
      </c>
      <c r="AN36">
        <v>30.749284482034579</v>
      </c>
      <c r="AO36"/>
      <c r="AP36"/>
      <c r="AQ36"/>
      <c r="AR36"/>
      <c r="AS36"/>
      <c r="AT36"/>
      <c r="AU36"/>
      <c r="AV36"/>
      <c r="AW36"/>
      <c r="AX36"/>
      <c r="AY36"/>
      <c r="AZ36"/>
      <c r="BA36"/>
      <c r="BB36"/>
      <c r="BC36"/>
      <c r="BD36"/>
      <c r="BE36"/>
      <c r="BF36"/>
      <c r="BG36"/>
      <c r="BH36"/>
      <c r="BI36"/>
      <c r="BJ36"/>
      <c r="BK36"/>
      <c r="BL36"/>
    </row>
    <row r="37">
      <c r="A37" t="s">
        <v>786</v>
      </c>
      <c r="B37">
        <v>2001</v>
      </c>
      <c r="C37" t="s">
        <v>789</v>
      </c>
      <c r="D37">
        <v>127</v>
      </c>
      <c r="E37" t="s">
        <v>50</v>
      </c>
      <c r="F37" t="s">
        <v>19</v>
      </c>
      <c r="G37" t="s">
        <v>812</v>
      </c>
      <c r="H37">
        <v>17.507763632677129</v>
      </c>
      <c r="I37">
        <v>24.8754785204302</v>
      </c>
      <c r="J37">
        <v>27.229638550568051</v>
      </c>
      <c r="K37">
        <v>33.72737435733076</v>
      </c>
      <c r="L37">
        <v>0.69455707459174931</v>
      </c>
      <c r="M37">
        <v>5.9250758503825374</v>
      </c>
      <c r="N37">
        <v>2.3664222987040668</v>
      </c>
      <c r="O37">
        <v>0.78596200311534337</v>
      </c>
      <c r="P37">
        <v>0</v>
      </c>
      <c r="Q37">
        <v>0</v>
      </c>
      <c r="R37">
        <v>39.847087205105197</v>
      </c>
      <c r="S37">
        <v>27.05386509765966</v>
      </c>
      <c r="T37">
        <v>27.991130711360249</v>
      </c>
      <c r="U37">
        <v>23.903890626287041</v>
      </c>
      <c r="V37">
        <v>20.255147342805522</v>
      </c>
      <c r="W37" t="s">
        <v>160</v>
      </c>
      <c r="X37" t="s">
        <v>161</v>
      </c>
      <c r="Y37" t="s">
        <v>162</v>
      </c>
      <c r="Z37" t="s">
        <v>163</v>
      </c>
      <c r="AA37" t="s">
        <v>164</v>
      </c>
      <c r="AB37" t="s">
        <v>165</v>
      </c>
      <c r="AC37" t="s">
        <v>166</v>
      </c>
      <c r="AD37" t="s">
        <v>167</v>
      </c>
      <c r="AE37" t="s">
        <v>168</v>
      </c>
      <c r="AF37">
        <v>0.098538853023044895</v>
      </c>
      <c r="AG37">
        <v>38.98647251903131</v>
      </c>
      <c r="AH37">
        <v>14.25235084438852</v>
      </c>
      <c r="AI37">
        <v>14.306821286976509</v>
      </c>
      <c r="AJ37">
        <v>16.59897801457932</v>
      </c>
      <c r="AK37">
        <v>50.618829949690792</v>
      </c>
      <c r="AL37">
        <v>15.305925470282579</v>
      </c>
      <c r="AM37">
        <v>21.233523732429479</v>
      </c>
      <c r="AN37">
        <v>45.161204109796778</v>
      </c>
      <c r="AO37"/>
      <c r="AP37"/>
      <c r="AQ37"/>
      <c r="AR37"/>
      <c r="AS37"/>
      <c r="AT37"/>
      <c r="AU37"/>
      <c r="AV37"/>
      <c r="AW37"/>
      <c r="AX37"/>
      <c r="AY37"/>
      <c r="AZ37"/>
      <c r="BA37"/>
      <c r="BB37"/>
      <c r="BC37"/>
      <c r="BD37"/>
      <c r="BE37"/>
      <c r="BF37"/>
      <c r="BG37"/>
      <c r="BH37"/>
      <c r="BI37"/>
      <c r="BJ37"/>
      <c r="BK37"/>
      <c r="BL37"/>
    </row>
    <row r="38">
      <c r="A38" t="s">
        <v>786</v>
      </c>
      <c r="B38">
        <v>2001</v>
      </c>
      <c r="C38" t="s">
        <v>789</v>
      </c>
      <c r="D38">
        <v>139</v>
      </c>
      <c r="E38" t="s">
        <v>50</v>
      </c>
      <c r="F38" t="s">
        <v>19</v>
      </c>
      <c r="G38" t="s">
        <v>200</v>
      </c>
      <c r="H38">
        <v>17.507763632677129</v>
      </c>
      <c r="I38">
        <v>24.8754785204302</v>
      </c>
      <c r="J38">
        <v>27.229638550568051</v>
      </c>
      <c r="K38">
        <v>33.72737435733076</v>
      </c>
      <c r="L38">
        <v>0.69455707459174931</v>
      </c>
      <c r="M38">
        <v>5.9250758503825374</v>
      </c>
      <c r="N38">
        <v>2.3664222987040668</v>
      </c>
      <c r="O38">
        <v>0.78596200311534337</v>
      </c>
      <c r="P38">
        <v>0</v>
      </c>
      <c r="Q38">
        <v>0</v>
      </c>
      <c r="R38">
        <v>39.847087205105197</v>
      </c>
      <c r="S38">
        <v>27.05386509765966</v>
      </c>
      <c r="T38">
        <v>27.991130711360249</v>
      </c>
      <c r="U38">
        <v>23.903890626287041</v>
      </c>
      <c r="V38">
        <v>20.255147342805522</v>
      </c>
      <c r="W38" t="s">
        <v>160</v>
      </c>
      <c r="X38" t="s">
        <v>161</v>
      </c>
      <c r="Y38" t="s">
        <v>162</v>
      </c>
      <c r="Z38" t="s">
        <v>163</v>
      </c>
      <c r="AA38" t="s">
        <v>164</v>
      </c>
      <c r="AB38" t="s">
        <v>165</v>
      </c>
      <c r="AC38" t="s">
        <v>166</v>
      </c>
      <c r="AD38" t="s">
        <v>167</v>
      </c>
      <c r="AE38" t="s">
        <v>168</v>
      </c>
      <c r="AF38">
        <v>0.098538853023044895</v>
      </c>
      <c r="AG38">
        <v>38.98647251903131</v>
      </c>
      <c r="AH38">
        <v>14.25235084438852</v>
      </c>
      <c r="AI38">
        <v>14.306821286976509</v>
      </c>
      <c r="AJ38">
        <v>16.59897801457932</v>
      </c>
      <c r="AK38">
        <v>50.618829949690792</v>
      </c>
      <c r="AL38">
        <v>15.305925470282579</v>
      </c>
      <c r="AM38">
        <v>21.233523732429479</v>
      </c>
      <c r="AN38">
        <v>45.161204109796778</v>
      </c>
      <c r="AO38"/>
      <c r="AP38"/>
      <c r="AQ38"/>
      <c r="AR38"/>
      <c r="AS38"/>
      <c r="AT38"/>
      <c r="AU38"/>
      <c r="AV38"/>
      <c r="AW38"/>
      <c r="AX38"/>
      <c r="AY38"/>
      <c r="AZ38"/>
      <c r="BA38"/>
      <c r="BB38"/>
      <c r="BC38"/>
      <c r="BD38"/>
      <c r="BE38"/>
      <c r="BF38"/>
      <c r="BG38"/>
      <c r="BH38"/>
      <c r="BI38"/>
      <c r="BJ38"/>
      <c r="BK38"/>
      <c r="BL38"/>
    </row>
    <row r="39">
      <c r="A39" t="s">
        <v>786</v>
      </c>
      <c r="B39">
        <v>2001</v>
      </c>
      <c r="C39" t="s">
        <v>789</v>
      </c>
      <c r="D39">
        <v>151</v>
      </c>
      <c r="E39" t="s">
        <v>110</v>
      </c>
      <c r="F39" t="s">
        <v>49</v>
      </c>
      <c r="G39" t="s">
        <v>200</v>
      </c>
      <c r="H39">
        <v>44.005213200478529</v>
      </c>
      <c r="I39">
        <v>44.888982256718762</v>
      </c>
      <c r="J39">
        <v>42.786075797970938</v>
      </c>
      <c r="K39">
        <v>49.844757234607727</v>
      </c>
      <c r="L39">
        <v>53.020692112793398</v>
      </c>
      <c r="M39">
        <v>42.527133634381578</v>
      </c>
      <c r="N39">
        <v>49.382808385319827</v>
      </c>
      <c r="O39">
        <v>58.347292022724403</v>
      </c>
      <c r="P39">
        <v>64.488362410663484</v>
      </c>
      <c r="Q39">
        <v>38.642159616594931</v>
      </c>
      <c r="R39">
        <v>50.525544310145087</v>
      </c>
      <c r="S39">
        <v>45.045280876457788</v>
      </c>
      <c r="T39">
        <v>41.01481190585956</v>
      </c>
      <c r="U39">
        <v>44.249749147669547</v>
      </c>
      <c r="V39">
        <v>46.886669533594983</v>
      </c>
      <c r="W39" t="s">
        <v>160</v>
      </c>
      <c r="X39" t="s">
        <v>161</v>
      </c>
      <c r="Y39" t="s">
        <v>162</v>
      </c>
      <c r="Z39" t="s">
        <v>163</v>
      </c>
      <c r="AA39" t="s">
        <v>164</v>
      </c>
      <c r="AB39" t="s">
        <v>165</v>
      </c>
      <c r="AC39" t="s">
        <v>166</v>
      </c>
      <c r="AD39" t="s">
        <v>167</v>
      </c>
      <c r="AE39" t="s">
        <v>168</v>
      </c>
      <c r="AF39">
        <v>53.813866401360777</v>
      </c>
      <c r="AG39">
        <v>45.159298859757833</v>
      </c>
      <c r="AH39">
        <v>54.270773732720023</v>
      </c>
      <c r="AI39">
        <v>30.978959553680621</v>
      </c>
      <c r="AJ39">
        <v>49.313006069727336</v>
      </c>
      <c r="AK39">
        <v>53.585264524780882</v>
      </c>
      <c r="AL39">
        <v>25.663725555937269</v>
      </c>
      <c r="AM39">
        <v>54.652367300927672</v>
      </c>
      <c r="AN39">
        <v>32.67095995025845</v>
      </c>
      <c r="AO39"/>
      <c r="AP39"/>
      <c r="AQ39"/>
      <c r="AR39"/>
      <c r="AS39"/>
      <c r="AT39"/>
      <c r="AU39"/>
      <c r="AV39"/>
      <c r="AW39"/>
      <c r="AX39"/>
      <c r="AY39"/>
      <c r="AZ39"/>
      <c r="BA39"/>
      <c r="BB39"/>
      <c r="BC39"/>
      <c r="BD39"/>
      <c r="BE39"/>
      <c r="BF39"/>
      <c r="BG39"/>
      <c r="BH39"/>
      <c r="BI39"/>
      <c r="BJ39"/>
      <c r="BK39"/>
      <c r="BL39"/>
    </row>
    <row r="40">
      <c r="A40" t="s">
        <v>786</v>
      </c>
      <c r="B40">
        <v>2001</v>
      </c>
      <c r="C40" t="s">
        <v>789</v>
      </c>
      <c r="D40">
        <v>152</v>
      </c>
      <c r="E40" t="s">
        <v>110</v>
      </c>
      <c r="F40" t="s">
        <v>48</v>
      </c>
      <c r="G40" t="s">
        <v>200</v>
      </c>
      <c r="H40">
        <v>51.676232932850873</v>
      </c>
      <c r="I40">
        <v>51.19393742797056</v>
      </c>
      <c r="J40">
        <v>53.003256952714082</v>
      </c>
      <c r="K40">
        <v>48.083520217402167</v>
      </c>
      <c r="L40">
        <v>44.442816462780492</v>
      </c>
      <c r="M40">
        <v>55.353602197235837</v>
      </c>
      <c r="N40">
        <v>47.539833624527823</v>
      </c>
      <c r="O40">
        <v>39.923151890939508</v>
      </c>
      <c r="P40">
        <v>31.35685198480423</v>
      </c>
      <c r="Q40">
        <v>60.704577801006323</v>
      </c>
      <c r="R40">
        <v>46.776767015610758</v>
      </c>
      <c r="S40">
        <v>51.432953666450928</v>
      </c>
      <c r="T40">
        <v>55.234624545718297</v>
      </c>
      <c r="U40">
        <v>51.085405835063682</v>
      </c>
      <c r="V40">
        <v>48.465684228347037</v>
      </c>
      <c r="W40" t="s">
        <v>160</v>
      </c>
      <c r="X40" t="s">
        <v>161</v>
      </c>
      <c r="Y40" t="s">
        <v>162</v>
      </c>
      <c r="Z40" t="s">
        <v>163</v>
      </c>
      <c r="AA40" t="s">
        <v>164</v>
      </c>
      <c r="AB40" t="s">
        <v>165</v>
      </c>
      <c r="AC40" t="s">
        <v>166</v>
      </c>
      <c r="AD40" t="s">
        <v>167</v>
      </c>
      <c r="AE40" t="s">
        <v>168</v>
      </c>
      <c r="AF40">
        <v>43.674403315567332</v>
      </c>
      <c r="AG40">
        <v>53.48925938134721</v>
      </c>
      <c r="AH40">
        <v>41.7906141297725</v>
      </c>
      <c r="AI40">
        <v>67.023999486349339</v>
      </c>
      <c r="AJ40">
        <v>47.754137591073373</v>
      </c>
      <c r="AK40">
        <v>43.813670255819453</v>
      </c>
      <c r="AL40">
        <v>69.462260436299402</v>
      </c>
      <c r="AM40">
        <v>42.247715602850711</v>
      </c>
      <c r="AN40">
        <v>62.605792933382027</v>
      </c>
      <c r="AO40"/>
      <c r="AP40"/>
      <c r="AQ40"/>
      <c r="AR40"/>
      <c r="AS40"/>
      <c r="AT40"/>
      <c r="AU40"/>
      <c r="AV40"/>
      <c r="AW40"/>
      <c r="AX40"/>
      <c r="AY40"/>
      <c r="AZ40"/>
      <c r="BA40"/>
      <c r="BB40"/>
      <c r="BC40"/>
      <c r="BD40"/>
      <c r="BE40"/>
      <c r="BF40"/>
      <c r="BG40"/>
      <c r="BH40"/>
      <c r="BI40"/>
      <c r="BJ40"/>
      <c r="BK40"/>
      <c r="BL40"/>
    </row>
    <row r="41">
      <c r="A41" t="s">
        <v>786</v>
      </c>
      <c r="B41">
        <v>2001</v>
      </c>
      <c r="C41" t="s">
        <v>789</v>
      </c>
      <c r="D41">
        <v>153</v>
      </c>
      <c r="E41" t="s">
        <v>62</v>
      </c>
      <c r="F41" t="s">
        <v>187</v>
      </c>
      <c r="G41" t="s">
        <v>200</v>
      </c>
      <c r="H41">
        <v>5.035785500861687</v>
      </c>
      <c r="I41">
        <v>3.2856884901539511</v>
      </c>
      <c r="J41">
        <v>2.6280320822534118</v>
      </c>
      <c r="K41">
        <v>3.6046070271941679</v>
      </c>
      <c r="L41">
        <v>15.861687870443911</v>
      </c>
      <c r="M41">
        <v>10.132608960539789</v>
      </c>
      <c r="N41">
        <v>6.1403608512627974</v>
      </c>
      <c r="O41">
        <v>4.7032871154073463</v>
      </c>
      <c r="P41">
        <v>11.733811727519409</v>
      </c>
      <c r="Q41">
        <v>40.085550379870227</v>
      </c>
      <c r="R41">
        <v>2.945317816046944</v>
      </c>
      <c r="S41">
        <v>1.77399482236464</v>
      </c>
      <c r="T41">
        <v>4.4031091099240633</v>
      </c>
      <c r="U41">
        <v>2.685200772192037</v>
      </c>
      <c r="V41">
        <v>3.2592161248330469</v>
      </c>
      <c r="W41" t="s">
        <v>160</v>
      </c>
      <c r="X41" t="s">
        <v>161</v>
      </c>
      <c r="Y41" t="s">
        <v>162</v>
      </c>
      <c r="Z41" t="s">
        <v>163</v>
      </c>
      <c r="AA41" t="s">
        <v>164</v>
      </c>
      <c r="AB41" t="s">
        <v>165</v>
      </c>
      <c r="AC41" t="s">
        <v>166</v>
      </c>
      <c r="AD41" t="s">
        <v>167</v>
      </c>
      <c r="AE41" t="s">
        <v>168</v>
      </c>
      <c r="AF41">
        <v>22.627129205296409</v>
      </c>
      <c r="AG41">
        <v>0.24007382398523841</v>
      </c>
      <c r="AH41">
        <v>16.249981067913311</v>
      </c>
      <c r="AI41">
        <v>3.9406001802875941</v>
      </c>
      <c r="AJ41">
        <v>1.1532293131380049</v>
      </c>
      <c r="AK41">
        <v>0.43041563970786478</v>
      </c>
      <c r="AL41">
        <v>2.1826822030802049</v>
      </c>
      <c r="AM41">
        <v>1.218665161514612</v>
      </c>
      <c r="AN41">
        <v>0.2017575188357979</v>
      </c>
      <c r="AO41">
        <v>561.28489099999967</v>
      </c>
      <c r="AP41">
        <v>502.89730400000019</v>
      </c>
      <c r="AQ41">
        <v>365.30255199999999</v>
      </c>
      <c r="AR41">
        <v>455.41341299999982</v>
      </c>
      <c r="AS41">
        <v>2140.494557</v>
      </c>
      <c r="AT41">
        <v>326.84335399999992</v>
      </c>
      <c r="AU41">
        <v>227.443782</v>
      </c>
      <c r="AV41">
        <v>175.075898</v>
      </c>
      <c r="AW41">
        <v>404.45658600000007</v>
      </c>
      <c r="AX41">
        <v>1426.800947</v>
      </c>
      <c r="AY41">
        <v>286.95549999999969</v>
      </c>
      <c r="AZ41">
        <v>175.39436499999999</v>
      </c>
      <c r="BA41">
        <v>423.85259400000018</v>
      </c>
      <c r="BB41">
        <v>276.65549199999992</v>
      </c>
      <c r="BC41">
        <v>301.914199</v>
      </c>
      <c r="BD41">
        <v>1999.2343850000011</v>
      </c>
      <c r="BE41">
        <v>3.0374599999999998</v>
      </c>
      <c r="BF41">
        <v>1426.770044000001</v>
      </c>
      <c r="BG41">
        <v>4.2428080000000001</v>
      </c>
      <c r="BH41">
        <v>125.776989</v>
      </c>
      <c r="BI41">
        <v>40.656748999999998</v>
      </c>
      <c r="BJ41">
        <v>261.71896400000003</v>
      </c>
      <c r="BK41">
        <v>159.85606999999999</v>
      </c>
      <c r="BL41">
        <v>4.0992480000000002</v>
      </c>
    </row>
    <row r="42">
      <c r="A42" t="s">
        <v>786</v>
      </c>
      <c r="B42">
        <v>2001</v>
      </c>
      <c r="C42" t="s">
        <v>789</v>
      </c>
      <c r="D42">
        <v>154</v>
      </c>
      <c r="E42" t="s">
        <v>62</v>
      </c>
      <c r="F42" t="s">
        <v>188</v>
      </c>
      <c r="G42" t="s">
        <v>200</v>
      </c>
      <c r="H42">
        <v>69.513457360761706</v>
      </c>
      <c r="I42">
        <v>65.27382034147</v>
      </c>
      <c r="J42">
        <v>62.754450146462133</v>
      </c>
      <c r="K42">
        <v>55.666595329315037</v>
      </c>
      <c r="L42">
        <v>58.253394801506808</v>
      </c>
      <c r="M42">
        <v>76.455325693306065</v>
      </c>
      <c r="N42">
        <v>75.726285410436432</v>
      </c>
      <c r="O42">
        <v>66.27631226141682</v>
      </c>
      <c r="P42">
        <v>63.070409344933147</v>
      </c>
      <c r="Q42">
        <v>32.250492845657099</v>
      </c>
      <c r="R42">
        <v>50.959978725028719</v>
      </c>
      <c r="S42">
        <v>64.131925398732989</v>
      </c>
      <c r="T42">
        <v>60.905613373526222</v>
      </c>
      <c r="U42">
        <v>66.421955536287584</v>
      </c>
      <c r="V42">
        <v>67.832761464564982</v>
      </c>
      <c r="W42" t="s">
        <v>160</v>
      </c>
      <c r="X42" t="s">
        <v>161</v>
      </c>
      <c r="Y42" t="s">
        <v>162</v>
      </c>
      <c r="Z42" t="s">
        <v>163</v>
      </c>
      <c r="AA42" t="s">
        <v>164</v>
      </c>
      <c r="AB42" t="s">
        <v>165</v>
      </c>
      <c r="AC42" t="s">
        <v>166</v>
      </c>
      <c r="AD42" t="s">
        <v>167</v>
      </c>
      <c r="AE42" t="s">
        <v>168</v>
      </c>
      <c r="AF42">
        <v>51.628101692216077</v>
      </c>
      <c r="AG42">
        <v>27.799560055979981</v>
      </c>
      <c r="AH42">
        <v>65.074914178609177</v>
      </c>
      <c r="AI42">
        <v>64.975508614213908</v>
      </c>
      <c r="AJ42">
        <v>78.531904747035171</v>
      </c>
      <c r="AK42">
        <v>41.310320298759649</v>
      </c>
      <c r="AL42">
        <v>79.494156386561556</v>
      </c>
      <c r="AM42">
        <v>58.915224840920857</v>
      </c>
      <c r="AN42">
        <v>45.847215642483192</v>
      </c>
      <c r="AO42">
        <v>7747.9180419999966</v>
      </c>
      <c r="AP42">
        <v>9990.6087780000016</v>
      </c>
      <c r="AQ42">
        <v>8723.0140539999975</v>
      </c>
      <c r="AR42">
        <v>7033.0313340000084</v>
      </c>
      <c r="AS42">
        <v>7861.1479129999934</v>
      </c>
      <c r="AT42">
        <v>2466.1876499999948</v>
      </c>
      <c r="AU42">
        <v>2804.9610059999959</v>
      </c>
      <c r="AV42">
        <v>2467.079853000002</v>
      </c>
      <c r="AW42">
        <v>2173.9945239999979</v>
      </c>
      <c r="AX42">
        <v>1147.9207170000011</v>
      </c>
      <c r="AY42">
        <v>4964.9128170000167</v>
      </c>
      <c r="AZ42">
        <v>6340.7052769999946</v>
      </c>
      <c r="BA42">
        <v>5862.9031380000033</v>
      </c>
      <c r="BB42">
        <v>6843.4356860000071</v>
      </c>
      <c r="BC42">
        <v>6283.6194529999966</v>
      </c>
      <c r="BD42">
        <v>4561.6337449999992</v>
      </c>
      <c r="BE42">
        <v>351.72535800000003</v>
      </c>
      <c r="BF42">
        <v>5713.6643900000036</v>
      </c>
      <c r="BG42">
        <v>69.958533000000031</v>
      </c>
      <c r="BH42">
        <v>8565.0845039999967</v>
      </c>
      <c r="BI42">
        <v>3902.1428790000041</v>
      </c>
      <c r="BJ42">
        <v>9531.9090539999997</v>
      </c>
      <c r="BK42">
        <v>7728.091852999989</v>
      </c>
      <c r="BL42">
        <v>931.50980500000003</v>
      </c>
    </row>
    <row r="43">
      <c r="A43" t="s">
        <v>786</v>
      </c>
      <c r="B43">
        <v>2001</v>
      </c>
      <c r="C43" t="s">
        <v>789</v>
      </c>
      <c r="D43">
        <v>155</v>
      </c>
      <c r="E43" t="s">
        <v>62</v>
      </c>
      <c r="F43" t="s">
        <v>189</v>
      </c>
      <c r="G43" t="s">
        <v>200</v>
      </c>
      <c r="H43">
        <v>7.8915124860684136</v>
      </c>
      <c r="I43">
        <v>6.5650126479457169</v>
      </c>
      <c r="J43">
        <v>7.331662100775203</v>
      </c>
      <c r="K43">
        <v>6.977622499433533</v>
      </c>
      <c r="L43">
        <v>25.190360253457669</v>
      </c>
      <c r="M43">
        <v>7.4869894957715388</v>
      </c>
      <c r="N43">
        <v>15.766931439596799</v>
      </c>
      <c r="O43">
        <v>28.234438620060669</v>
      </c>
      <c r="P43">
        <v>25.195778927547401</v>
      </c>
      <c r="Q43">
        <v>27.663956774472751</v>
      </c>
      <c r="R43">
        <v>6.2476162538184363</v>
      </c>
      <c r="S43">
        <v>6.9307640790470932</v>
      </c>
      <c r="T43">
        <v>6.7001468051896724</v>
      </c>
      <c r="U43">
        <v>6.9889530652333551</v>
      </c>
      <c r="V43">
        <v>8.5909319743017321</v>
      </c>
      <c r="W43" t="s">
        <v>160</v>
      </c>
      <c r="X43" t="s">
        <v>161</v>
      </c>
      <c r="Y43" t="s">
        <v>162</v>
      </c>
      <c r="Z43" t="s">
        <v>163</v>
      </c>
      <c r="AA43" t="s">
        <v>164</v>
      </c>
      <c r="AB43" t="s">
        <v>165</v>
      </c>
      <c r="AC43" t="s">
        <v>166</v>
      </c>
      <c r="AD43" t="s">
        <v>167</v>
      </c>
      <c r="AE43" t="s">
        <v>168</v>
      </c>
      <c r="AF43">
        <v>25.646230249464441</v>
      </c>
      <c r="AG43">
        <v>32.973893601003702</v>
      </c>
      <c r="AH43">
        <v>4.4227539090889572</v>
      </c>
      <c r="AI43">
        <v>16.77706991852191</v>
      </c>
      <c r="AJ43">
        <v>3.7158879252473289</v>
      </c>
      <c r="AK43">
        <v>7.6085998634809098</v>
      </c>
      <c r="AL43">
        <v>2.9042121684230269</v>
      </c>
      <c r="AM43">
        <v>18.63258626513505</v>
      </c>
      <c r="AN43">
        <v>8.7898227288841397</v>
      </c>
      <c r="AO43">
        <v>879.58208799999954</v>
      </c>
      <c r="AP43">
        <v>1004.820503</v>
      </c>
      <c r="AQ43">
        <v>1019.118029</v>
      </c>
      <c r="AR43">
        <v>881.56707599999959</v>
      </c>
      <c r="AS43">
        <v>3399.3752399999962</v>
      </c>
      <c r="AT43">
        <v>241.50470700000011</v>
      </c>
      <c r="AU43">
        <v>584.01950700000009</v>
      </c>
      <c r="AV43">
        <v>1051.0031760000011</v>
      </c>
      <c r="AW43">
        <v>868.48152699999957</v>
      </c>
      <c r="AX43">
        <v>984.66802499999949</v>
      </c>
      <c r="AY43">
        <v>608.69079599999964</v>
      </c>
      <c r="AZ43">
        <v>685.24267899999961</v>
      </c>
      <c r="BA43">
        <v>644.97030000000018</v>
      </c>
      <c r="BB43">
        <v>720.06989899999985</v>
      </c>
      <c r="BC43">
        <v>795.81231999999954</v>
      </c>
      <c r="BD43">
        <v>2265.9889770000009</v>
      </c>
      <c r="BE43">
        <v>417.19201700000042</v>
      </c>
      <c r="BF43">
        <v>388.32370100000003</v>
      </c>
      <c r="BG43">
        <v>18.063717</v>
      </c>
      <c r="BH43">
        <v>405.27342599999992</v>
      </c>
      <c r="BI43">
        <v>718.70282199999974</v>
      </c>
      <c r="BJ43">
        <v>348.23548699999998</v>
      </c>
      <c r="BK43">
        <v>2444.09384</v>
      </c>
      <c r="BL43">
        <v>178.58894900000001</v>
      </c>
    </row>
    <row r="44">
      <c r="A44" t="s">
        <v>786</v>
      </c>
      <c r="B44">
        <v>2001</v>
      </c>
      <c r="C44" t="s">
        <v>789</v>
      </c>
      <c r="D44">
        <v>156</v>
      </c>
      <c r="E44" t="s">
        <v>62</v>
      </c>
      <c r="F44" t="s">
        <v>190</v>
      </c>
      <c r="G44" t="s">
        <v>200</v>
      </c>
      <c r="H44">
        <v>17.507763632677129</v>
      </c>
      <c r="I44">
        <v>24.8754785204302</v>
      </c>
      <c r="J44">
        <v>27.229638550568051</v>
      </c>
      <c r="K44">
        <v>33.72737435733076</v>
      </c>
      <c r="L44">
        <v>0.69455707459174931</v>
      </c>
      <c r="M44">
        <v>5.9250758503825374</v>
      </c>
      <c r="N44">
        <v>2.3664222987040668</v>
      </c>
      <c r="O44">
        <v>0.78596200311534337</v>
      </c>
      <c r="P44">
        <v>0</v>
      </c>
      <c r="Q44">
        <v>0</v>
      </c>
      <c r="R44">
        <v>39.847087205105197</v>
      </c>
      <c r="S44">
        <v>27.05386509765966</v>
      </c>
      <c r="T44">
        <v>27.991130711360249</v>
      </c>
      <c r="U44">
        <v>23.903890626287041</v>
      </c>
      <c r="V44">
        <v>20.255147342805522</v>
      </c>
      <c r="W44" t="s">
        <v>160</v>
      </c>
      <c r="X44" t="s">
        <v>161</v>
      </c>
      <c r="Y44" t="s">
        <v>162</v>
      </c>
      <c r="Z44" t="s">
        <v>163</v>
      </c>
      <c r="AA44" t="s">
        <v>164</v>
      </c>
      <c r="AB44" t="s">
        <v>165</v>
      </c>
      <c r="AC44" t="s">
        <v>166</v>
      </c>
      <c r="AD44" t="s">
        <v>167</v>
      </c>
      <c r="AE44" t="s">
        <v>168</v>
      </c>
      <c r="AF44">
        <v>0.098538853023044895</v>
      </c>
      <c r="AG44">
        <v>38.98647251903131</v>
      </c>
      <c r="AH44">
        <v>14.25235084438852</v>
      </c>
      <c r="AI44">
        <v>14.306821286976509</v>
      </c>
      <c r="AJ44">
        <v>16.59897801457932</v>
      </c>
      <c r="AK44">
        <v>50.618829949690792</v>
      </c>
      <c r="AL44">
        <v>15.305925470282579</v>
      </c>
      <c r="AM44">
        <v>21.233523732429479</v>
      </c>
      <c r="AN44">
        <v>45.161204109796778</v>
      </c>
      <c r="AO44">
        <v>1951.402259</v>
      </c>
      <c r="AP44">
        <v>3807.3636989999959</v>
      </c>
      <c r="AQ44">
        <v>3784.982885000004</v>
      </c>
      <c r="AR44">
        <v>4261.1853530000026</v>
      </c>
      <c r="AS44">
        <v>93.728716000000034</v>
      </c>
      <c r="AT44">
        <v>191.12270799999999</v>
      </c>
      <c r="AU44">
        <v>87.654138000000017</v>
      </c>
      <c r="AV44">
        <v>29.256772999999999</v>
      </c>
      <c r="AW44">
        <v>0</v>
      </c>
      <c r="AX44">
        <v>0</v>
      </c>
      <c r="AY44">
        <v>3882.2095089999998</v>
      </c>
      <c r="AZ44">
        <v>2674.807970000003</v>
      </c>
      <c r="BA44">
        <v>2694.4854340000052</v>
      </c>
      <c r="BB44">
        <v>2462.8112320000018</v>
      </c>
      <c r="BC44">
        <v>1876.3151479999999</v>
      </c>
      <c r="BD44">
        <v>8.7064629999999994</v>
      </c>
      <c r="BE44">
        <v>493.26431700000001</v>
      </c>
      <c r="BF44">
        <v>1251.375442</v>
      </c>
      <c r="BG44">
        <v>15.404023</v>
      </c>
      <c r="BH44">
        <v>1810.368025999999</v>
      </c>
      <c r="BI44">
        <v>4781.4179460000141</v>
      </c>
      <c r="BJ44">
        <v>1835.2882300000001</v>
      </c>
      <c r="BK44">
        <v>2785.266834000005</v>
      </c>
      <c r="BL44">
        <v>917.5716309999998</v>
      </c>
    </row>
    <row r="45">
      <c r="A45" t="s">
        <v>786</v>
      </c>
      <c r="B45">
        <v>2001</v>
      </c>
      <c r="C45" t="s">
        <v>789</v>
      </c>
      <c r="D45">
        <v>157</v>
      </c>
      <c r="E45" t="s">
        <v>62</v>
      </c>
      <c r="F45" t="s">
        <v>46</v>
      </c>
      <c r="G45" t="s">
        <v>200</v>
      </c>
      <c r="H45">
        <v>0.051481019631120603</v>
      </c>
      <c r="I45">
        <v>0</v>
      </c>
      <c r="J45">
        <v>0.056217119941373003</v>
      </c>
      <c r="K45">
        <v>0.023800786726178299</v>
      </c>
      <c r="L45">
        <v>0</v>
      </c>
      <c r="M45">
        <v>0</v>
      </c>
      <c r="N45">
        <v>0</v>
      </c>
      <c r="O45">
        <v>0</v>
      </c>
      <c r="P45">
        <v>0</v>
      </c>
      <c r="Q45">
        <v>0</v>
      </c>
      <c r="R45">
        <v>0</v>
      </c>
      <c r="S45">
        <v>0.1094506021957752</v>
      </c>
      <c r="T45">
        <v>0</v>
      </c>
      <c r="U45">
        <v>0</v>
      </c>
      <c r="V45">
        <v>0.061943093494826101</v>
      </c>
      <c r="W45" t="s">
        <v>160</v>
      </c>
      <c r="X45" t="s">
        <v>161</v>
      </c>
      <c r="Y45" t="s">
        <v>162</v>
      </c>
      <c r="Z45" t="s">
        <v>163</v>
      </c>
      <c r="AA45" t="s">
        <v>164</v>
      </c>
      <c r="AB45" t="s">
        <v>165</v>
      </c>
      <c r="AC45" t="s">
        <v>166</v>
      </c>
      <c r="AD45" t="s">
        <v>167</v>
      </c>
      <c r="AE45" t="s">
        <v>168</v>
      </c>
      <c r="AF45">
        <v>0</v>
      </c>
      <c r="AG45">
        <v>0</v>
      </c>
      <c r="AH45">
        <v>0</v>
      </c>
      <c r="AI45">
        <v>0</v>
      </c>
      <c r="AJ45">
        <v>0</v>
      </c>
      <c r="AK45">
        <v>0.031834248361253301</v>
      </c>
      <c r="AL45">
        <v>0.1130237716521956</v>
      </c>
      <c r="AM45">
        <v>0</v>
      </c>
      <c r="AN45">
        <v>0</v>
      </c>
      <c r="AO45">
        <v>5.7380360000000001</v>
      </c>
      <c r="AP45">
        <v>0</v>
      </c>
      <c r="AQ45">
        <v>7.8143099999999999</v>
      </c>
      <c r="AR45">
        <v>3.0070399999999999</v>
      </c>
      <c r="AS45">
        <v>0</v>
      </c>
      <c r="AT45">
        <v>0</v>
      </c>
      <c r="AU45">
        <v>0</v>
      </c>
      <c r="AV45">
        <v>0</v>
      </c>
      <c r="AW45">
        <v>0</v>
      </c>
      <c r="AX45">
        <v>0</v>
      </c>
      <c r="AY45">
        <v>0</v>
      </c>
      <c r="AZ45">
        <v>10.821350000000001</v>
      </c>
      <c r="BA45">
        <v>0</v>
      </c>
      <c r="BB45">
        <v>0</v>
      </c>
      <c r="BC45">
        <v>5.7380360000000001</v>
      </c>
      <c r="BD45">
        <v>0</v>
      </c>
      <c r="BE45">
        <v>0</v>
      </c>
      <c r="BF45">
        <v>0</v>
      </c>
      <c r="BG45">
        <v>0</v>
      </c>
      <c r="BH45">
        <v>0</v>
      </c>
      <c r="BI45">
        <v>3.0070399999999999</v>
      </c>
      <c r="BJ45">
        <v>13.552346</v>
      </c>
      <c r="BK45">
        <v>0</v>
      </c>
      <c r="BL45">
        <v>0</v>
      </c>
    </row>
    <row r="46">
      <c r="A46" t="s">
        <v>786</v>
      </c>
      <c r="B46">
        <v>2001</v>
      </c>
      <c r="C46" t="s">
        <v>789</v>
      </c>
      <c r="D46">
        <v>222</v>
      </c>
      <c r="E46" t="s">
        <v>36</v>
      </c>
      <c r="F46" t="s">
        <v>15</v>
      </c>
      <c r="G46" t="s">
        <v>813</v>
      </c>
      <c r="H46">
        <v>7.1366854257892447</v>
      </c>
      <c r="I46">
        <v>5.5885731507096112</v>
      </c>
      <c r="J46">
        <v>9.4386112632439776</v>
      </c>
      <c r="K46">
        <v>7.5219295618535433</v>
      </c>
      <c r="L46">
        <v>23.993960040329132</v>
      </c>
      <c r="M46">
        <v>6.6200515448936068</v>
      </c>
      <c r="N46">
        <v>13.813923828545731</v>
      </c>
      <c r="O46">
        <v>15.49278000128567</v>
      </c>
      <c r="P46">
        <v>24.10600423069819</v>
      </c>
      <c r="Q46">
        <v>40.301223621779521</v>
      </c>
      <c r="R46">
        <v>6.8620008480184724</v>
      </c>
      <c r="S46">
        <v>11.00106767671711</v>
      </c>
      <c r="T46">
        <v>6.0112185715836191</v>
      </c>
      <c r="U46">
        <v>5.514541856974728</v>
      </c>
      <c r="V46">
        <v>7.3731461402133078</v>
      </c>
      <c r="W46" t="s">
        <v>160</v>
      </c>
      <c r="X46" t="s">
        <v>161</v>
      </c>
      <c r="Y46" t="s">
        <v>162</v>
      </c>
      <c r="Z46" t="s">
        <v>163</v>
      </c>
      <c r="AA46" t="s">
        <v>164</v>
      </c>
      <c r="AB46" t="s">
        <v>165</v>
      </c>
      <c r="AC46" t="s">
        <v>166</v>
      </c>
      <c r="AD46" t="s">
        <v>167</v>
      </c>
      <c r="AE46" t="s">
        <v>168</v>
      </c>
      <c r="AF46">
        <v>28.277718963241728</v>
      </c>
      <c r="AG46">
        <v>8.2347777327986744</v>
      </c>
      <c r="AH46">
        <v>16.43439188952134</v>
      </c>
      <c r="AI46">
        <v>11.43929890141812</v>
      </c>
      <c r="AJ46">
        <v>9.9751550287673716</v>
      </c>
      <c r="AK46">
        <v>3.173490998590907</v>
      </c>
      <c r="AL46">
        <v>4.0864445148144179</v>
      </c>
      <c r="AM46">
        <v>8.591144980422472</v>
      </c>
      <c r="AN46">
        <v>4.4698930688270577</v>
      </c>
      <c r="AO46">
        <v>793.52763200000015</v>
      </c>
      <c r="AP46">
        <v>852.92677700000002</v>
      </c>
      <c r="AQ46">
        <v>1312.0685040000001</v>
      </c>
      <c r="AR46">
        <v>949.44332399999973</v>
      </c>
      <c r="AS46">
        <v>3225.476511999997</v>
      </c>
      <c r="AT46">
        <v>213.54024999999999</v>
      </c>
      <c r="AU46">
        <v>511.2884410000002</v>
      </c>
      <c r="AV46">
        <v>576.16125899999997</v>
      </c>
      <c r="AW46">
        <v>823.24680599999988</v>
      </c>
      <c r="AX46">
        <v>1427.8108729999999</v>
      </c>
      <c r="AY46">
        <v>668.13470000000007</v>
      </c>
      <c r="AZ46">
        <v>1088.33905</v>
      </c>
      <c r="BA46">
        <v>578.08081699999991</v>
      </c>
      <c r="BB46">
        <v>565.82227300000011</v>
      </c>
      <c r="BC46">
        <v>681.01828000000035</v>
      </c>
      <c r="BD46">
        <v>2485.023887000003</v>
      </c>
      <c r="BE46">
        <v>104.187985</v>
      </c>
      <c r="BF46">
        <v>1443.2010490000009</v>
      </c>
      <c r="BG46">
        <v>12.316587999999999</v>
      </c>
      <c r="BH46">
        <v>1088.3986359999999</v>
      </c>
      <c r="BI46">
        <v>299.50172300000003</v>
      </c>
      <c r="BJ46">
        <v>489.75784599999997</v>
      </c>
      <c r="BK46">
        <v>1120.2371049999999</v>
      </c>
      <c r="BL46">
        <v>90.817930000000018</v>
      </c>
    </row>
    <row r="47">
      <c r="A47" t="s">
        <v>786</v>
      </c>
      <c r="B47">
        <v>2001</v>
      </c>
      <c r="C47" t="s">
        <v>789</v>
      </c>
      <c r="D47">
        <v>223</v>
      </c>
      <c r="E47" t="s">
        <v>36</v>
      </c>
      <c r="F47" t="s">
        <v>16</v>
      </c>
      <c r="G47" t="s">
        <v>814</v>
      </c>
      <c r="H47">
        <v>80.403488527507477</v>
      </c>
      <c r="I47">
        <v>85.804480542746575</v>
      </c>
      <c r="J47">
        <v>80.398948730944724</v>
      </c>
      <c r="K47">
        <v>80.29386001650947</v>
      </c>
      <c r="L47">
        <v>67.562333310103185</v>
      </c>
      <c r="M47">
        <v>77.45770262849399</v>
      </c>
      <c r="N47">
        <v>75.076821425061254</v>
      </c>
      <c r="O47">
        <v>75.232091056552548</v>
      </c>
      <c r="P47">
        <v>67.665259962957506</v>
      </c>
      <c r="Q47">
        <v>53.756594361339687</v>
      </c>
      <c r="R47">
        <v>80.525670490079278</v>
      </c>
      <c r="S47">
        <v>79.392228165424669</v>
      </c>
      <c r="T47">
        <v>84.853653829187152</v>
      </c>
      <c r="U47">
        <v>85.433806968941724</v>
      </c>
      <c r="V47">
        <v>81.391283836240007</v>
      </c>
      <c r="W47" t="s">
        <v>160</v>
      </c>
      <c r="X47" t="s">
        <v>161</v>
      </c>
      <c r="Y47" t="s">
        <v>162</v>
      </c>
      <c r="Z47" t="s">
        <v>163</v>
      </c>
      <c r="AA47" t="s">
        <v>164</v>
      </c>
      <c r="AB47" t="s">
        <v>165</v>
      </c>
      <c r="AC47" t="s">
        <v>166</v>
      </c>
      <c r="AD47" t="s">
        <v>167</v>
      </c>
      <c r="AE47" t="s">
        <v>168</v>
      </c>
      <c r="AF47">
        <v>62.714206378839258</v>
      </c>
      <c r="AG47">
        <v>86.644930189928019</v>
      </c>
      <c r="AH47">
        <v>71.785827743151216</v>
      </c>
      <c r="AI47">
        <v>86.348920355324637</v>
      </c>
      <c r="AJ47">
        <v>87.305440772819225</v>
      </c>
      <c r="AK47">
        <v>78.898098739569917</v>
      </c>
      <c r="AL47">
        <v>93.201408813949854</v>
      </c>
      <c r="AM47">
        <v>72.560901368757115</v>
      </c>
      <c r="AN47">
        <v>89.623496848473565</v>
      </c>
      <c r="AO47">
        <v>8940.0591520000035</v>
      </c>
      <c r="AP47">
        <v>13095.46051700001</v>
      </c>
      <c r="AQ47">
        <v>11176.318786999989</v>
      </c>
      <c r="AR47">
        <v>10134.96187700006</v>
      </c>
      <c r="AS47">
        <v>9082.3156669999862</v>
      </c>
      <c r="AT47">
        <v>2498.5209059999979</v>
      </c>
      <c r="AU47">
        <v>2778.784033999998</v>
      </c>
      <c r="AV47">
        <v>2797.8075139999992</v>
      </c>
      <c r="AW47">
        <v>2310.843746999999</v>
      </c>
      <c r="AX47">
        <v>1904.514132</v>
      </c>
      <c r="AY47">
        <v>7840.5695200000282</v>
      </c>
      <c r="AZ47">
        <v>7854.2978479999983</v>
      </c>
      <c r="BA47">
        <v>8160.120772000002</v>
      </c>
      <c r="BB47">
        <v>8765.9776830000028</v>
      </c>
      <c r="BC47">
        <v>7517.679844000003</v>
      </c>
      <c r="BD47">
        <v>5511.2755419999912</v>
      </c>
      <c r="BE47">
        <v>1096.248250999997</v>
      </c>
      <c r="BF47">
        <v>6303.9376570000122</v>
      </c>
      <c r="BG47">
        <v>92.971089000000063</v>
      </c>
      <c r="BH47">
        <v>9525.9795340000055</v>
      </c>
      <c r="BI47">
        <v>7446.0953330000193</v>
      </c>
      <c r="BJ47">
        <v>11170.131164000029</v>
      </c>
      <c r="BK47">
        <v>9461.5344370000112</v>
      </c>
      <c r="BL47">
        <v>1820.942992999999</v>
      </c>
    </row>
    <row r="48">
      <c r="A48" t="s">
        <v>786</v>
      </c>
      <c r="B48">
        <v>2001</v>
      </c>
      <c r="C48" t="s">
        <v>789</v>
      </c>
      <c r="D48">
        <v>224</v>
      </c>
      <c r="E48" t="s">
        <v>36</v>
      </c>
      <c r="F48" t="s">
        <v>20</v>
      </c>
      <c r="G48" t="s">
        <v>815</v>
      </c>
      <c r="H48">
        <v>12.459826046703411</v>
      </c>
      <c r="I48">
        <v>8.6069463065437635</v>
      </c>
      <c r="J48">
        <v>10.162440005811369</v>
      </c>
      <c r="K48">
        <v>12.184210421637051</v>
      </c>
      <c r="L48">
        <v>8.4437066495678064</v>
      </c>
      <c r="M48">
        <v>15.92224582661245</v>
      </c>
      <c r="N48">
        <v>11.10925474639318</v>
      </c>
      <c r="O48">
        <v>9.2751289421618495</v>
      </c>
      <c r="P48">
        <v>8.2287358063442806</v>
      </c>
      <c r="Q48">
        <v>5.9421820168808566</v>
      </c>
      <c r="R48">
        <v>12.612328661901669</v>
      </c>
      <c r="S48">
        <v>9.6067041578583918</v>
      </c>
      <c r="T48">
        <v>9.135127599229321</v>
      </c>
      <c r="U48">
        <v>9.0516511740834638</v>
      </c>
      <c r="V48">
        <v>11.23557002354686</v>
      </c>
      <c r="W48" t="s">
        <v>160</v>
      </c>
      <c r="X48" t="s">
        <v>161</v>
      </c>
      <c r="Y48" t="s">
        <v>162</v>
      </c>
      <c r="Z48" t="s">
        <v>163</v>
      </c>
      <c r="AA48" t="s">
        <v>164</v>
      </c>
      <c r="AB48" t="s">
        <v>165</v>
      </c>
      <c r="AC48" t="s">
        <v>166</v>
      </c>
      <c r="AD48" t="s">
        <v>167</v>
      </c>
      <c r="AE48" t="s">
        <v>168</v>
      </c>
      <c r="AF48">
        <v>9.0080746579188649</v>
      </c>
      <c r="AG48">
        <v>5.120292077273275</v>
      </c>
      <c r="AH48">
        <v>11.779780367327479</v>
      </c>
      <c r="AI48">
        <v>2.2117807432572012</v>
      </c>
      <c r="AJ48">
        <v>2.7194041984133208</v>
      </c>
      <c r="AK48">
        <v>17.92841026183963</v>
      </c>
      <c r="AL48">
        <v>2.71214667123549</v>
      </c>
      <c r="AM48">
        <v>18.847953650820539</v>
      </c>
      <c r="AN48">
        <v>5.906610082699264</v>
      </c>
      <c r="AO48">
        <v>1385.407324</v>
      </c>
      <c r="AP48">
        <v>1313.590209</v>
      </c>
      <c r="AQ48">
        <v>1412.6884859999991</v>
      </c>
      <c r="AR48">
        <v>1537.9321419999969</v>
      </c>
      <c r="AS48">
        <v>1135.0763870000001</v>
      </c>
      <c r="AT48">
        <v>513.59726300000011</v>
      </c>
      <c r="AU48">
        <v>411.18176200000022</v>
      </c>
      <c r="AV48">
        <v>344.932928</v>
      </c>
      <c r="AW48">
        <v>281.02046299999989</v>
      </c>
      <c r="AX48">
        <v>210.52244400000001</v>
      </c>
      <c r="AY48">
        <v>1228.028765</v>
      </c>
      <c r="AZ48">
        <v>950.39423300000033</v>
      </c>
      <c r="BA48">
        <v>878.49775599999987</v>
      </c>
      <c r="BB48">
        <v>928.74910999999986</v>
      </c>
      <c r="BC48">
        <v>1037.769824</v>
      </c>
      <c r="BD48">
        <v>791.6225750000001</v>
      </c>
      <c r="BE48">
        <v>64.782915999999986</v>
      </c>
      <c r="BF48">
        <v>1034.4521110000001</v>
      </c>
      <c r="BG48">
        <v>2.3814039999999999</v>
      </c>
      <c r="BH48">
        <v>296.71677399999999</v>
      </c>
      <c r="BI48">
        <v>1692.013547999996</v>
      </c>
      <c r="BJ48">
        <v>325.04910000000012</v>
      </c>
      <c r="BK48">
        <v>2457.6674099999982</v>
      </c>
      <c r="BL48">
        <v>120.00870999999989</v>
      </c>
    </row>
    <row r="49">
      <c r="A49" t="s">
        <v>786</v>
      </c>
      <c r="B49">
        <v>2001</v>
      </c>
      <c r="C49" t="s">
        <v>789</v>
      </c>
      <c r="D49">
        <v>225</v>
      </c>
      <c r="E49" t="s">
        <v>192</v>
      </c>
      <c r="F49" t="s">
        <v>193</v>
      </c>
      <c r="G49" t="s">
        <v>200</v>
      </c>
      <c r="H49">
        <v>10.11900525998465</v>
      </c>
      <c r="I49">
        <v>6.9219418571431044</v>
      </c>
      <c r="J49">
        <v>8.7823812667650802</v>
      </c>
      <c r="K49">
        <v>10.92922593252446</v>
      </c>
      <c r="L49">
        <v>7.4118207147110873</v>
      </c>
      <c r="M49">
        <v>13.772123433259299</v>
      </c>
      <c r="N49">
        <v>10.307789478711641</v>
      </c>
      <c r="O49">
        <v>7.6693439155653724</v>
      </c>
      <c r="P49">
        <v>7.1232631402306126</v>
      </c>
      <c r="Q49">
        <v>5.5879993588417722</v>
      </c>
      <c r="R49">
        <v>11.442488036353449</v>
      </c>
      <c r="S49">
        <v>8.5079413358674838</v>
      </c>
      <c r="T49">
        <v>7.8392563656266914</v>
      </c>
      <c r="U49">
        <v>6.9179771176197713</v>
      </c>
      <c r="V49">
        <v>8.7486756357150011</v>
      </c>
      <c r="W49" t="s">
        <v>160</v>
      </c>
      <c r="X49" t="s">
        <v>161</v>
      </c>
      <c r="Y49" t="s">
        <v>162</v>
      </c>
      <c r="Z49" t="s">
        <v>163</v>
      </c>
      <c r="AA49" t="s">
        <v>164</v>
      </c>
      <c r="AB49" t="s">
        <v>165</v>
      </c>
      <c r="AC49" t="s">
        <v>166</v>
      </c>
      <c r="AD49" t="s">
        <v>167</v>
      </c>
      <c r="AE49" t="s">
        <v>168</v>
      </c>
      <c r="AF49">
        <v>8.021305719607879</v>
      </c>
      <c r="AG49">
        <v>4.7060679492464814</v>
      </c>
      <c r="AH49">
        <v>11.037426900086651</v>
      </c>
      <c r="AI49">
        <v>1.4390138613702841</v>
      </c>
      <c r="AJ49">
        <v>1.827113421493171</v>
      </c>
      <c r="AK49">
        <v>16.784343228782781</v>
      </c>
      <c r="AL49">
        <v>1.060270747304886</v>
      </c>
      <c r="AM49">
        <v>15.48700905355394</v>
      </c>
      <c r="AN49">
        <v>5.3981080934877737</v>
      </c>
      <c r="AO49"/>
      <c r="AP49"/>
      <c r="AQ49"/>
      <c r="AR49"/>
      <c r="AS49"/>
      <c r="AT49"/>
      <c r="AU49"/>
      <c r="AV49"/>
      <c r="AW49"/>
      <c r="AX49"/>
      <c r="AY49"/>
      <c r="AZ49"/>
      <c r="BA49"/>
      <c r="BB49"/>
      <c r="BC49"/>
      <c r="BD49"/>
      <c r="BE49"/>
      <c r="BF49"/>
      <c r="BG49"/>
      <c r="BH49"/>
      <c r="BI49"/>
      <c r="BJ49"/>
      <c r="BK49"/>
      <c r="BL49"/>
    </row>
    <row r="50">
      <c r="A50" t="s">
        <v>786</v>
      </c>
      <c r="B50">
        <v>2001</v>
      </c>
      <c r="C50" t="s">
        <v>789</v>
      </c>
      <c r="D50">
        <v>226</v>
      </c>
      <c r="E50" t="s">
        <v>192</v>
      </c>
      <c r="F50" t="s">
        <v>194</v>
      </c>
      <c r="G50" t="s">
        <v>200</v>
      </c>
      <c r="H50">
        <v>87.328656060770683</v>
      </c>
      <c r="I50">
        <v>91.089034568291368</v>
      </c>
      <c r="J50">
        <v>89.283048878289662</v>
      </c>
      <c r="K50">
        <v>87.645338892957412</v>
      </c>
      <c r="L50">
        <v>91.204323449063608</v>
      </c>
      <c r="M50">
        <v>84.077754173387547</v>
      </c>
      <c r="N50">
        <v>88.822969991359287</v>
      </c>
      <c r="O50">
        <v>90.639225839285047</v>
      </c>
      <c r="P50">
        <v>90.924044159090968</v>
      </c>
      <c r="Q50">
        <v>93.620684897140521</v>
      </c>
      <c r="R50">
        <v>87.220012963611779</v>
      </c>
      <c r="S50">
        <v>90.315524934624506</v>
      </c>
      <c r="T50">
        <v>90.095581649224087</v>
      </c>
      <c r="U50">
        <v>90.51038581100606</v>
      </c>
      <c r="V50">
        <v>88.506367759070741</v>
      </c>
      <c r="W50" t="s">
        <v>160</v>
      </c>
      <c r="X50" t="s">
        <v>161</v>
      </c>
      <c r="Y50" t="s">
        <v>162</v>
      </c>
      <c r="Z50" t="s">
        <v>163</v>
      </c>
      <c r="AA50" t="s">
        <v>164</v>
      </c>
      <c r="AB50" t="s">
        <v>165</v>
      </c>
      <c r="AC50" t="s">
        <v>166</v>
      </c>
      <c r="AD50" t="s">
        <v>167</v>
      </c>
      <c r="AE50" t="s">
        <v>168</v>
      </c>
      <c r="AF50">
        <v>90.501294746499141</v>
      </c>
      <c r="AG50">
        <v>94.879707922726737</v>
      </c>
      <c r="AH50">
        <v>87.683690838894975</v>
      </c>
      <c r="AI50">
        <v>97.788219256742792</v>
      </c>
      <c r="AJ50">
        <v>97.22143243690337</v>
      </c>
      <c r="AK50">
        <v>81.999328371720054</v>
      </c>
      <c r="AL50">
        <v>96.912419847960408</v>
      </c>
      <c r="AM50">
        <v>80.670295005639431</v>
      </c>
      <c r="AN50">
        <v>94.093389917300641</v>
      </c>
      <c r="AO50"/>
      <c r="AP50"/>
      <c r="AQ50"/>
      <c r="AR50"/>
      <c r="AS50"/>
      <c r="AT50"/>
      <c r="AU50"/>
      <c r="AV50"/>
      <c r="AW50"/>
      <c r="AX50"/>
      <c r="AY50"/>
      <c r="AZ50"/>
      <c r="BA50"/>
      <c r="BB50"/>
      <c r="BC50"/>
      <c r="BD50"/>
      <c r="BE50"/>
      <c r="BF50"/>
      <c r="BG50"/>
      <c r="BH50"/>
      <c r="BI50"/>
      <c r="BJ50"/>
      <c r="BK50"/>
      <c r="BL50"/>
    </row>
    <row r="51">
      <c r="A51" t="s">
        <v>786</v>
      </c>
      <c r="B51">
        <v>2001</v>
      </c>
      <c r="C51" t="s">
        <v>789</v>
      </c>
      <c r="D51">
        <v>227</v>
      </c>
      <c r="E51" t="s">
        <v>192</v>
      </c>
      <c r="F51" t="s">
        <v>195</v>
      </c>
      <c r="G51" t="s">
        <v>200</v>
      </c>
      <c r="H51">
        <v>2.3107148818796208</v>
      </c>
      <c r="I51">
        <v>1.656373430075786</v>
      </c>
      <c r="J51">
        <v>1.317332347676756</v>
      </c>
      <c r="K51">
        <v>1.2313349036853971</v>
      </c>
      <c r="L51">
        <v>0.99942578943276494</v>
      </c>
      <c r="M51">
        <v>2.150122393353147</v>
      </c>
      <c r="N51">
        <v>0.79299495222109029</v>
      </c>
      <c r="O51">
        <v>1.5970292087474289</v>
      </c>
      <c r="P51">
        <v>1.0295060779280329</v>
      </c>
      <c r="Q51">
        <v>0.32656640648036689</v>
      </c>
      <c r="R51">
        <v>1.1456431330465691</v>
      </c>
      <c r="S51">
        <v>1.0904975840255939</v>
      </c>
      <c r="T51">
        <v>1.2185303537817851</v>
      </c>
      <c r="U51">
        <v>2.090085706710286</v>
      </c>
      <c r="V51">
        <v>2.454229545455207</v>
      </c>
      <c r="W51" t="s">
        <v>160</v>
      </c>
      <c r="X51" t="s">
        <v>161</v>
      </c>
      <c r="Y51" t="s">
        <v>162</v>
      </c>
      <c r="Z51" t="s">
        <v>163</v>
      </c>
      <c r="AA51" t="s">
        <v>164</v>
      </c>
      <c r="AB51" t="s">
        <v>165</v>
      </c>
      <c r="AC51" t="s">
        <v>166</v>
      </c>
      <c r="AD51" t="s">
        <v>167</v>
      </c>
      <c r="AE51" t="s">
        <v>168</v>
      </c>
      <c r="AF51">
        <v>0.93819718847883271</v>
      </c>
      <c r="AG51">
        <v>0.41422412802679509</v>
      </c>
      <c r="AH51">
        <v>0.67071239246498149</v>
      </c>
      <c r="AI51">
        <v>0.772766881886917</v>
      </c>
      <c r="AJ51">
        <v>0.89063691058651573</v>
      </c>
      <c r="AK51">
        <v>1.1282816507124429</v>
      </c>
      <c r="AL51">
        <v>1.6414097595494019</v>
      </c>
      <c r="AM51">
        <v>3.249055527270829</v>
      </c>
      <c r="AN51">
        <v>0.50850198921149015</v>
      </c>
      <c r="AO51"/>
      <c r="AP51"/>
      <c r="AQ51"/>
      <c r="AR51"/>
      <c r="AS51"/>
      <c r="AT51"/>
      <c r="AU51"/>
      <c r="AV51"/>
      <c r="AW51"/>
      <c r="AX51"/>
      <c r="AY51"/>
      <c r="AZ51"/>
      <c r="BA51"/>
      <c r="BB51"/>
      <c r="BC51"/>
      <c r="BD51"/>
      <c r="BE51"/>
      <c r="BF51"/>
      <c r="BG51"/>
      <c r="BH51"/>
      <c r="BI51"/>
      <c r="BJ51"/>
      <c r="BK51"/>
      <c r="BL51"/>
    </row>
    <row r="52">
      <c r="A52" t="s">
        <v>786</v>
      </c>
      <c r="B52">
        <v>2001</v>
      </c>
      <c r="C52" t="s">
        <v>789</v>
      </c>
      <c r="D52">
        <v>228</v>
      </c>
      <c r="E52" t="s">
        <v>192</v>
      </c>
      <c r="F52" t="s">
        <v>675</v>
      </c>
      <c r="G52" t="s">
        <v>200</v>
      </c>
      <c r="H52">
        <v>0.24162379736512521</v>
      </c>
      <c r="I52">
        <v>0.3326501444897238</v>
      </c>
      <c r="J52">
        <v>0.61723750726854221</v>
      </c>
      <c r="K52">
        <v>0.1941002708325327</v>
      </c>
      <c r="L52">
        <v>0.38443004679249332</v>
      </c>
      <c r="M52">
        <v>0</v>
      </c>
      <c r="N52">
        <v>0.076245577708046505</v>
      </c>
      <c r="O52">
        <v>0.094401036402248201</v>
      </c>
      <c r="P52">
        <v>0.92318662275035368</v>
      </c>
      <c r="Q52">
        <v>0.46474933753734349</v>
      </c>
      <c r="R52">
        <v>0.19185586698795351</v>
      </c>
      <c r="S52">
        <v>0.086036145482318194</v>
      </c>
      <c r="T52">
        <v>0.84663163136746</v>
      </c>
      <c r="U52">
        <v>0.48155136466383031</v>
      </c>
      <c r="V52">
        <v>0.29072705975922908</v>
      </c>
      <c r="W52" t="s">
        <v>160</v>
      </c>
      <c r="X52" t="s">
        <v>161</v>
      </c>
      <c r="Y52" t="s">
        <v>162</v>
      </c>
      <c r="Z52" t="s">
        <v>163</v>
      </c>
      <c r="AA52" t="s">
        <v>164</v>
      </c>
      <c r="AB52" t="s">
        <v>165</v>
      </c>
      <c r="AC52" t="s">
        <v>166</v>
      </c>
      <c r="AD52" t="s">
        <v>167</v>
      </c>
      <c r="AE52" t="s">
        <v>168</v>
      </c>
      <c r="AF52">
        <v>0.53920234541417011</v>
      </c>
      <c r="AG52">
        <v>0</v>
      </c>
      <c r="AH52">
        <v>0.60816986855334809</v>
      </c>
      <c r="AI52">
        <v>0</v>
      </c>
      <c r="AJ52">
        <v>0.060817231016956103</v>
      </c>
      <c r="AK52">
        <v>0.088046748785124002</v>
      </c>
      <c r="AL52">
        <v>0.38589964518523279</v>
      </c>
      <c r="AM52">
        <v>0.59364041353581665</v>
      </c>
      <c r="AN52">
        <v>0</v>
      </c>
      <c r="AO52"/>
      <c r="AP52"/>
      <c r="AQ52"/>
      <c r="AR52"/>
      <c r="AS52"/>
      <c r="AT52"/>
      <c r="AU52"/>
      <c r="AV52"/>
      <c r="AW52"/>
      <c r="AX52"/>
      <c r="AY52"/>
      <c r="AZ52"/>
      <c r="BA52"/>
      <c r="BB52"/>
      <c r="BC52"/>
      <c r="BD52"/>
      <c r="BE52"/>
      <c r="BF52"/>
      <c r="BG52"/>
      <c r="BH52"/>
      <c r="BI52"/>
      <c r="BJ52"/>
      <c r="BK52"/>
      <c r="BL52"/>
    </row>
    <row r="53">
      <c r="A53" t="s">
        <v>786</v>
      </c>
      <c r="B53">
        <v>2006</v>
      </c>
      <c r="C53" t="s">
        <v>790</v>
      </c>
      <c r="D53">
        <v>16</v>
      </c>
      <c r="E53" t="s">
        <v>13</v>
      </c>
      <c r="F53" t="s">
        <v>14</v>
      </c>
      <c r="G53" t="s">
        <v>800</v>
      </c>
      <c r="H53">
        <v>44.30293444366302</v>
      </c>
      <c r="I53">
        <v>46.247310181791477</v>
      </c>
      <c r="J53">
        <v>44.442339083620197</v>
      </c>
      <c r="K53">
        <v>56.158412573203172</v>
      </c>
      <c r="L53">
        <v>89.44736787845801</v>
      </c>
      <c r="M53">
        <v>59.650318574234213</v>
      </c>
      <c r="N53">
        <v>64.420087367415888</v>
      </c>
      <c r="O53">
        <v>86.639939331323191</v>
      </c>
      <c r="P53">
        <v>88.187335597613739</v>
      </c>
      <c r="Q53">
        <v>97.540990818758175</v>
      </c>
      <c r="R53">
        <v>41.642645941866938</v>
      </c>
      <c r="S53">
        <v>45.321949103418397</v>
      </c>
      <c r="T53">
        <v>44.217022399042648</v>
      </c>
      <c r="U53">
        <v>44.023795005298851</v>
      </c>
      <c r="V53">
        <v>54.617652197568987</v>
      </c>
      <c r="W53" t="s">
        <v>160</v>
      </c>
      <c r="X53" t="s">
        <v>161</v>
      </c>
      <c r="Y53" t="s">
        <v>162</v>
      </c>
      <c r="Z53" t="s">
        <v>163</v>
      </c>
      <c r="AA53" t="s">
        <v>164</v>
      </c>
      <c r="AB53" t="s">
        <v>165</v>
      </c>
      <c r="AC53" t="s">
        <v>166</v>
      </c>
      <c r="AD53" t="s">
        <v>167</v>
      </c>
      <c r="AE53" t="s">
        <v>168</v>
      </c>
      <c r="AF53">
        <v>95.817358141097387</v>
      </c>
      <c r="AG53">
        <v>58.261112960114303</v>
      </c>
      <c r="AH53">
        <v>57.766035892406407</v>
      </c>
      <c r="AI53">
        <v>31.549190735026361</v>
      </c>
      <c r="AJ53">
        <v>40.202544715349113</v>
      </c>
      <c r="AK53">
        <v>48.660314466621671</v>
      </c>
      <c r="AL53">
        <v>51.574202686751427</v>
      </c>
      <c r="AM53">
        <v>55.917356734393238</v>
      </c>
      <c r="AN53">
        <v>49.229061109895902</v>
      </c>
      <c r="AO53"/>
      <c r="AP53"/>
      <c r="AQ53"/>
      <c r="AR53"/>
      <c r="AS53"/>
      <c r="AT53"/>
      <c r="AU53"/>
      <c r="AV53"/>
      <c r="AW53"/>
      <c r="AX53"/>
      <c r="AY53"/>
      <c r="AZ53"/>
      <c r="BA53"/>
      <c r="BB53"/>
      <c r="BC53"/>
      <c r="BD53"/>
      <c r="BE53"/>
      <c r="BF53"/>
      <c r="BG53"/>
      <c r="BH53"/>
      <c r="BI53"/>
      <c r="BJ53"/>
      <c r="BK53"/>
      <c r="BL53"/>
    </row>
    <row r="54">
      <c r="A54" t="s">
        <v>786</v>
      </c>
      <c r="B54">
        <v>2006</v>
      </c>
      <c r="C54" t="s">
        <v>790</v>
      </c>
      <c r="D54">
        <v>17</v>
      </c>
      <c r="E54" t="s">
        <v>13</v>
      </c>
      <c r="F54" t="s">
        <v>51</v>
      </c>
      <c r="G54" t="s">
        <v>200</v>
      </c>
      <c r="H54">
        <v>55.697065556337137</v>
      </c>
      <c r="I54">
        <v>53.752689818208452</v>
      </c>
      <c r="J54">
        <v>55.557660916379781</v>
      </c>
      <c r="K54">
        <v>43.84158742679675</v>
      </c>
      <c r="L54">
        <v>10.55263212154183</v>
      </c>
      <c r="M54">
        <v>40.349681425765638</v>
      </c>
      <c r="N54">
        <v>35.579912632584268</v>
      </c>
      <c r="O54">
        <v>13.36006066867699</v>
      </c>
      <c r="P54">
        <v>11.812664402386201</v>
      </c>
      <c r="Q54">
        <v>2.459009181241846</v>
      </c>
      <c r="R54">
        <v>58.357354058132962</v>
      </c>
      <c r="S54">
        <v>54.678050896581617</v>
      </c>
      <c r="T54">
        <v>55.782977600956997</v>
      </c>
      <c r="U54">
        <v>55.976204994701149</v>
      </c>
      <c r="V54">
        <v>45.382347802430687</v>
      </c>
      <c r="W54" t="s">
        <v>160</v>
      </c>
      <c r="X54" t="s">
        <v>161</v>
      </c>
      <c r="Y54" t="s">
        <v>162</v>
      </c>
      <c r="Z54" t="s">
        <v>163</v>
      </c>
      <c r="AA54" t="s">
        <v>164</v>
      </c>
      <c r="AB54" t="s">
        <v>165</v>
      </c>
      <c r="AC54" t="s">
        <v>166</v>
      </c>
      <c r="AD54" t="s">
        <v>167</v>
      </c>
      <c r="AE54" t="s">
        <v>168</v>
      </c>
      <c r="AF54">
        <v>4.1826418589026231</v>
      </c>
      <c r="AG54">
        <v>41.738887039886073</v>
      </c>
      <c r="AH54">
        <v>42.233964107593494</v>
      </c>
      <c r="AI54">
        <v>68.450809264973671</v>
      </c>
      <c r="AJ54">
        <v>59.797455284650717</v>
      </c>
      <c r="AK54">
        <v>51.339685533378713</v>
      </c>
      <c r="AL54">
        <v>48.425797313248417</v>
      </c>
      <c r="AM54">
        <v>44.08264326560613</v>
      </c>
      <c r="AN54">
        <v>50.770938890104198</v>
      </c>
      <c r="AO54"/>
      <c r="AP54"/>
      <c r="AQ54"/>
      <c r="AR54"/>
      <c r="AS54"/>
      <c r="AT54"/>
      <c r="AU54"/>
      <c r="AV54"/>
      <c r="AW54"/>
      <c r="AX54"/>
      <c r="AY54"/>
      <c r="AZ54"/>
      <c r="BA54"/>
      <c r="BB54"/>
      <c r="BC54"/>
      <c r="BD54"/>
      <c r="BE54"/>
      <c r="BF54"/>
      <c r="BG54"/>
      <c r="BH54"/>
      <c r="BI54"/>
      <c r="BJ54"/>
      <c r="BK54"/>
      <c r="BL54"/>
    </row>
    <row r="55">
      <c r="A55" t="s">
        <v>786</v>
      </c>
      <c r="B55">
        <v>2006</v>
      </c>
      <c r="C55" t="s">
        <v>790</v>
      </c>
      <c r="D55">
        <v>18</v>
      </c>
      <c r="E55" t="s">
        <v>60</v>
      </c>
      <c r="F55" t="s">
        <v>15</v>
      </c>
      <c r="G55" t="s">
        <v>801</v>
      </c>
      <c r="H55">
        <v>43.464851731463931</v>
      </c>
      <c r="I55">
        <v>45.633892493809078</v>
      </c>
      <c r="J55">
        <v>43.618016673111768</v>
      </c>
      <c r="K55">
        <v>55.554667142709107</v>
      </c>
      <c r="L55">
        <v>87.378177655851815</v>
      </c>
      <c r="M55">
        <v>58.927959508681887</v>
      </c>
      <c r="N55">
        <v>63.538822714489342</v>
      </c>
      <c r="O55">
        <v>84.693961583642491</v>
      </c>
      <c r="P55">
        <v>85.453910465939558</v>
      </c>
      <c r="Q55">
        <v>95.734192924242748</v>
      </c>
      <c r="R55">
        <v>40.629840437262473</v>
      </c>
      <c r="S55">
        <v>44.762514279591279</v>
      </c>
      <c r="T55">
        <v>43.633614027480363</v>
      </c>
      <c r="U55">
        <v>43.222064047370779</v>
      </c>
      <c r="V55">
        <v>54.003482137008852</v>
      </c>
      <c r="W55" t="s">
        <v>160</v>
      </c>
      <c r="X55" t="s">
        <v>161</v>
      </c>
      <c r="Y55" t="s">
        <v>162</v>
      </c>
      <c r="Z55" t="s">
        <v>163</v>
      </c>
      <c r="AA55" t="s">
        <v>164</v>
      </c>
      <c r="AB55" t="s">
        <v>165</v>
      </c>
      <c r="AC55" t="s">
        <v>166</v>
      </c>
      <c r="AD55" t="s">
        <v>167</v>
      </c>
      <c r="AE55" t="s">
        <v>168</v>
      </c>
      <c r="AF55">
        <v>92.907649499236371</v>
      </c>
      <c r="AG55">
        <v>57.900368606110042</v>
      </c>
      <c r="AH55">
        <v>57.024948753771078</v>
      </c>
      <c r="AI55">
        <v>29.391296928837431</v>
      </c>
      <c r="AJ55">
        <v>39.41328980904823</v>
      </c>
      <c r="AK55">
        <v>47.659337105372877</v>
      </c>
      <c r="AL55">
        <v>51.379793384860918</v>
      </c>
      <c r="AM55">
        <v>54.942462691360923</v>
      </c>
      <c r="AN55">
        <v>48.286508105314589</v>
      </c>
      <c r="AO55"/>
      <c r="AP55"/>
      <c r="AQ55"/>
      <c r="AR55"/>
      <c r="AS55"/>
      <c r="AT55"/>
      <c r="AU55"/>
      <c r="AV55"/>
      <c r="AW55"/>
      <c r="AX55"/>
      <c r="AY55"/>
      <c r="AZ55"/>
      <c r="BA55"/>
      <c r="BB55"/>
      <c r="BC55"/>
      <c r="BD55"/>
      <c r="BE55"/>
      <c r="BF55"/>
      <c r="BG55"/>
      <c r="BH55"/>
      <c r="BI55"/>
      <c r="BJ55"/>
      <c r="BK55"/>
      <c r="BL55"/>
    </row>
    <row r="56">
      <c r="A56" t="s">
        <v>786</v>
      </c>
      <c r="B56">
        <v>2006</v>
      </c>
      <c r="C56" t="s">
        <v>790</v>
      </c>
      <c r="D56">
        <v>19</v>
      </c>
      <c r="E56" t="s">
        <v>60</v>
      </c>
      <c r="F56" t="s">
        <v>16</v>
      </c>
      <c r="G56" t="s">
        <v>802</v>
      </c>
      <c r="H56">
        <v>0.83808271219910035</v>
      </c>
      <c r="I56">
        <v>0.61341768798238661</v>
      </c>
      <c r="J56">
        <v>0.82432241050841781</v>
      </c>
      <c r="K56">
        <v>0.60374543049404439</v>
      </c>
      <c r="L56">
        <v>2.0691902226061512</v>
      </c>
      <c r="M56">
        <v>0.72235906555230234</v>
      </c>
      <c r="N56">
        <v>0.88126465292654577</v>
      </c>
      <c r="O56">
        <v>1.9459777476806679</v>
      </c>
      <c r="P56">
        <v>2.7334251316741929</v>
      </c>
      <c r="Q56">
        <v>1.806797894515439</v>
      </c>
      <c r="R56">
        <v>1.0128055046044619</v>
      </c>
      <c r="S56">
        <v>0.5594348238271214</v>
      </c>
      <c r="T56">
        <v>0.58340837156229208</v>
      </c>
      <c r="U56">
        <v>0.80173095792808946</v>
      </c>
      <c r="V56">
        <v>0.61417006056013834</v>
      </c>
      <c r="W56" t="s">
        <v>160</v>
      </c>
      <c r="X56" t="s">
        <v>161</v>
      </c>
      <c r="Y56" t="s">
        <v>162</v>
      </c>
      <c r="Z56" t="s">
        <v>163</v>
      </c>
      <c r="AA56" t="s">
        <v>164</v>
      </c>
      <c r="AB56" t="s">
        <v>165</v>
      </c>
      <c r="AC56" t="s">
        <v>166</v>
      </c>
      <c r="AD56" t="s">
        <v>167</v>
      </c>
      <c r="AE56" t="s">
        <v>168</v>
      </c>
      <c r="AF56">
        <v>2.9097086418609059</v>
      </c>
      <c r="AG56">
        <v>0.36074435400426991</v>
      </c>
      <c r="AH56">
        <v>0.7410871386353215</v>
      </c>
      <c r="AI56">
        <v>2.1578938061889201</v>
      </c>
      <c r="AJ56">
        <v>0.78925490630088746</v>
      </c>
      <c r="AK56">
        <v>1.000977361248804</v>
      </c>
      <c r="AL56">
        <v>0.19440930189050831</v>
      </c>
      <c r="AM56">
        <v>0.97489404303231719</v>
      </c>
      <c r="AN56">
        <v>0.94255300458131541</v>
      </c>
      <c r="AO56"/>
      <c r="AP56"/>
      <c r="AQ56"/>
      <c r="AR56"/>
      <c r="AS56"/>
      <c r="AT56"/>
      <c r="AU56"/>
      <c r="AV56"/>
      <c r="AW56"/>
      <c r="AX56"/>
      <c r="AY56"/>
      <c r="AZ56"/>
      <c r="BA56"/>
      <c r="BB56"/>
      <c r="BC56"/>
      <c r="BD56"/>
      <c r="BE56"/>
      <c r="BF56"/>
      <c r="BG56"/>
      <c r="BH56"/>
      <c r="BI56"/>
      <c r="BJ56"/>
      <c r="BK56"/>
      <c r="BL56"/>
    </row>
    <row r="57">
      <c r="A57" t="s">
        <v>786</v>
      </c>
      <c r="B57">
        <v>2006</v>
      </c>
      <c r="C57" t="s">
        <v>790</v>
      </c>
      <c r="D57">
        <v>20</v>
      </c>
      <c r="E57" t="s">
        <v>60</v>
      </c>
      <c r="F57" t="s">
        <v>22</v>
      </c>
      <c r="G57" t="s">
        <v>803</v>
      </c>
      <c r="H57">
        <v>46.19034368470237</v>
      </c>
      <c r="I57">
        <v>48.776791890499901</v>
      </c>
      <c r="J57">
        <v>52.593983991075909</v>
      </c>
      <c r="K57">
        <v>42.206691500643977</v>
      </c>
      <c r="L57">
        <v>10.507900403752011</v>
      </c>
      <c r="M57">
        <v>37.266744228677723</v>
      </c>
      <c r="N57">
        <v>35.147459000706789</v>
      </c>
      <c r="O57">
        <v>13.360060668676841</v>
      </c>
      <c r="P57">
        <v>11.665834607776681</v>
      </c>
      <c r="Q57">
        <v>2.4590091812418118</v>
      </c>
      <c r="R57">
        <v>47.046446671053751</v>
      </c>
      <c r="S57">
        <v>48.152453756827107</v>
      </c>
      <c r="T57">
        <v>52.786185196562492</v>
      </c>
      <c r="U57">
        <v>52.744795978619678</v>
      </c>
      <c r="V57">
        <v>43.546688474960568</v>
      </c>
      <c r="W57" t="s">
        <v>160</v>
      </c>
      <c r="X57" t="s">
        <v>161</v>
      </c>
      <c r="Y57" t="s">
        <v>162</v>
      </c>
      <c r="Z57" t="s">
        <v>163</v>
      </c>
      <c r="AA57" t="s">
        <v>164</v>
      </c>
      <c r="AB57" t="s">
        <v>165</v>
      </c>
      <c r="AC57" t="s">
        <v>166</v>
      </c>
      <c r="AD57" t="s">
        <v>167</v>
      </c>
      <c r="AE57" t="s">
        <v>168</v>
      </c>
      <c r="AF57">
        <v>4.1826418589027234</v>
      </c>
      <c r="AG57">
        <v>21.26419429949825</v>
      </c>
      <c r="AH57">
        <v>33.037390449634827</v>
      </c>
      <c r="AI57">
        <v>68.450809264973643</v>
      </c>
      <c r="AJ57">
        <v>58.004880154415901</v>
      </c>
      <c r="AK57">
        <v>46.111793537021128</v>
      </c>
      <c r="AL57">
        <v>48.215501548411851</v>
      </c>
      <c r="AM57">
        <v>42.714198702768549</v>
      </c>
      <c r="AN57">
        <v>43.165501776892853</v>
      </c>
      <c r="AO57"/>
      <c r="AP57"/>
      <c r="AQ57"/>
      <c r="AR57"/>
      <c r="AS57"/>
      <c r="AT57"/>
      <c r="AU57"/>
      <c r="AV57"/>
      <c r="AW57"/>
      <c r="AX57"/>
      <c r="AY57"/>
      <c r="AZ57"/>
      <c r="BA57"/>
      <c r="BB57"/>
      <c r="BC57"/>
      <c r="BD57"/>
      <c r="BE57"/>
      <c r="BF57"/>
      <c r="BG57"/>
      <c r="BH57"/>
      <c r="BI57"/>
      <c r="BJ57"/>
      <c r="BK57"/>
      <c r="BL57"/>
    </row>
    <row r="58">
      <c r="A58" t="s">
        <v>786</v>
      </c>
      <c r="B58">
        <v>2006</v>
      </c>
      <c r="C58" t="s">
        <v>790</v>
      </c>
      <c r="D58">
        <v>21</v>
      </c>
      <c r="E58" t="s">
        <v>60</v>
      </c>
      <c r="F58" t="s">
        <v>17</v>
      </c>
      <c r="G58" t="s">
        <v>804</v>
      </c>
      <c r="H58">
        <v>9.5067218716345998</v>
      </c>
      <c r="I58">
        <v>4.9758979277086341</v>
      </c>
      <c r="J58">
        <v>2.963676925303905</v>
      </c>
      <c r="K58">
        <v>1.6348959261528631</v>
      </c>
      <c r="L58">
        <v>0.044731717790021698</v>
      </c>
      <c r="M58">
        <v>3.0829371970880759</v>
      </c>
      <c r="N58">
        <v>0.43245363187731922</v>
      </c>
      <c r="O58">
        <v>0</v>
      </c>
      <c r="P58">
        <v>0.14682979460956661</v>
      </c>
      <c r="Q58">
        <v>0</v>
      </c>
      <c r="R58">
        <v>11.31090738707932</v>
      </c>
      <c r="S58">
        <v>6.5255971397544927</v>
      </c>
      <c r="T58">
        <v>2.9967924043948622</v>
      </c>
      <c r="U58">
        <v>3.231409016081447</v>
      </c>
      <c r="V58">
        <v>1.8356593274704349</v>
      </c>
      <c r="W58" t="s">
        <v>160</v>
      </c>
      <c r="X58" t="s">
        <v>161</v>
      </c>
      <c r="Y58" t="s">
        <v>162</v>
      </c>
      <c r="Z58" t="s">
        <v>163</v>
      </c>
      <c r="AA58" t="s">
        <v>164</v>
      </c>
      <c r="AB58" t="s">
        <v>165</v>
      </c>
      <c r="AC58" t="s">
        <v>166</v>
      </c>
      <c r="AD58" t="s">
        <v>167</v>
      </c>
      <c r="AE58" t="s">
        <v>168</v>
      </c>
      <c r="AF58">
        <v>0</v>
      </c>
      <c r="AG58">
        <v>20.47469274038745</v>
      </c>
      <c r="AH58">
        <v>9.1965736579587638</v>
      </c>
      <c r="AI58">
        <v>0</v>
      </c>
      <c r="AJ58">
        <v>1.7925751302349819</v>
      </c>
      <c r="AK58">
        <v>5.2278919963571902</v>
      </c>
      <c r="AL58">
        <v>0.21029576483671281</v>
      </c>
      <c r="AM58">
        <v>1.3684445628382149</v>
      </c>
      <c r="AN58">
        <v>7.6054371132112486</v>
      </c>
      <c r="AO58"/>
      <c r="AP58"/>
      <c r="AQ58"/>
      <c r="AR58"/>
      <c r="AS58"/>
      <c r="AT58"/>
      <c r="AU58"/>
      <c r="AV58"/>
      <c r="AW58"/>
      <c r="AX58"/>
      <c r="AY58"/>
      <c r="AZ58"/>
      <c r="BA58"/>
      <c r="BB58"/>
      <c r="BC58"/>
      <c r="BD58"/>
      <c r="BE58"/>
      <c r="BF58"/>
      <c r="BG58"/>
      <c r="BH58"/>
      <c r="BI58"/>
      <c r="BJ58"/>
      <c r="BK58"/>
      <c r="BL58"/>
    </row>
    <row r="59">
      <c r="A59" t="s">
        <v>786</v>
      </c>
      <c r="B59">
        <v>2006</v>
      </c>
      <c r="C59" t="s">
        <v>790</v>
      </c>
      <c r="D59">
        <v>22</v>
      </c>
      <c r="E59" t="s">
        <v>54</v>
      </c>
      <c r="F59" t="s">
        <v>49</v>
      </c>
      <c r="G59" t="s">
        <v>200</v>
      </c>
      <c r="H59">
        <v>1.8917092574642711</v>
      </c>
      <c r="I59">
        <v>1.3263856548005291</v>
      </c>
      <c r="J59">
        <v>1.854813287296645</v>
      </c>
      <c r="K59">
        <v>1.0750756704653199</v>
      </c>
      <c r="L59">
        <v>2.31330476422491</v>
      </c>
      <c r="M59">
        <v>1.2109894512186621</v>
      </c>
      <c r="N59">
        <v>1.367996674547038</v>
      </c>
      <c r="O59">
        <v>2.2460516047212109</v>
      </c>
      <c r="P59">
        <v>3.0995665229601932</v>
      </c>
      <c r="Q59">
        <v>1.852347284304982</v>
      </c>
      <c r="R59">
        <v>2.432135330733634</v>
      </c>
      <c r="S59">
        <v>1.2343573806823021</v>
      </c>
      <c r="T59">
        <v>1.319420304463838</v>
      </c>
      <c r="U59">
        <v>1.821130953911607</v>
      </c>
      <c r="V59">
        <v>1.1244900427768201</v>
      </c>
      <c r="W59" t="s">
        <v>160</v>
      </c>
      <c r="X59" t="s">
        <v>161</v>
      </c>
      <c r="Y59" t="s">
        <v>162</v>
      </c>
      <c r="Z59" t="s">
        <v>163</v>
      </c>
      <c r="AA59" t="s">
        <v>164</v>
      </c>
      <c r="AB59" t="s">
        <v>165</v>
      </c>
      <c r="AC59" t="s">
        <v>166</v>
      </c>
      <c r="AD59" t="s">
        <v>167</v>
      </c>
      <c r="AE59" t="s">
        <v>168</v>
      </c>
      <c r="AF59">
        <v>3.036723928013302</v>
      </c>
      <c r="AG59">
        <v>0.61918548355098602</v>
      </c>
      <c r="AH59">
        <v>1.2829115364877239</v>
      </c>
      <c r="AI59">
        <v>6.8397754614770374</v>
      </c>
      <c r="AJ59">
        <v>1.9631963894055551</v>
      </c>
      <c r="AK59">
        <v>2.0570712956148691</v>
      </c>
      <c r="AL59">
        <v>0.3769506686730591</v>
      </c>
      <c r="AM59">
        <v>1.743455163059749</v>
      </c>
      <c r="AN59">
        <v>1.914627220854809</v>
      </c>
      <c r="AO59"/>
      <c r="AP59"/>
      <c r="AQ59"/>
      <c r="AR59"/>
      <c r="AS59"/>
      <c r="AT59"/>
      <c r="AU59"/>
      <c r="AV59"/>
      <c r="AW59"/>
      <c r="AX59"/>
      <c r="AY59"/>
      <c r="AZ59"/>
      <c r="BA59"/>
      <c r="BB59"/>
      <c r="BC59"/>
      <c r="BD59"/>
      <c r="BE59"/>
      <c r="BF59"/>
      <c r="BG59"/>
      <c r="BH59"/>
      <c r="BI59"/>
      <c r="BJ59"/>
      <c r="BK59"/>
      <c r="BL59"/>
    </row>
    <row r="60">
      <c r="A60" t="s">
        <v>786</v>
      </c>
      <c r="B60">
        <v>2006</v>
      </c>
      <c r="C60" t="s">
        <v>790</v>
      </c>
      <c r="D60">
        <v>23</v>
      </c>
      <c r="E60" t="s">
        <v>54</v>
      </c>
      <c r="F60" t="s">
        <v>48</v>
      </c>
      <c r="G60" t="s">
        <v>200</v>
      </c>
      <c r="H60">
        <v>98.108290742535758</v>
      </c>
      <c r="I60">
        <v>98.673614345199439</v>
      </c>
      <c r="J60">
        <v>98.145186712703321</v>
      </c>
      <c r="K60">
        <v>98.924924329534662</v>
      </c>
      <c r="L60">
        <v>97.686695235775048</v>
      </c>
      <c r="M60">
        <v>98.789010548781334</v>
      </c>
      <c r="N60">
        <v>98.632003325452956</v>
      </c>
      <c r="O60">
        <v>97.753948395278755</v>
      </c>
      <c r="P60">
        <v>96.900433477039812</v>
      </c>
      <c r="Q60">
        <v>98.147652715695031</v>
      </c>
      <c r="R60">
        <v>97.567864669266342</v>
      </c>
      <c r="S60">
        <v>98.765642619317688</v>
      </c>
      <c r="T60">
        <v>98.680579695536153</v>
      </c>
      <c r="U60">
        <v>98.178869046088437</v>
      </c>
      <c r="V60">
        <v>98.875509957223187</v>
      </c>
      <c r="W60" t="s">
        <v>160</v>
      </c>
      <c r="X60" t="s">
        <v>161</v>
      </c>
      <c r="Y60" t="s">
        <v>162</v>
      </c>
      <c r="Z60" t="s">
        <v>163</v>
      </c>
      <c r="AA60" t="s">
        <v>164</v>
      </c>
      <c r="AB60" t="s">
        <v>165</v>
      </c>
      <c r="AC60" t="s">
        <v>166</v>
      </c>
      <c r="AD60" t="s">
        <v>167</v>
      </c>
      <c r="AE60" t="s">
        <v>168</v>
      </c>
      <c r="AF60">
        <v>96.963276071986598</v>
      </c>
      <c r="AG60">
        <v>99.380814516449007</v>
      </c>
      <c r="AH60">
        <v>98.717088463512255</v>
      </c>
      <c r="AI60">
        <v>93.160224538522939</v>
      </c>
      <c r="AJ60">
        <v>98.036803610594475</v>
      </c>
      <c r="AK60">
        <v>97.942928704385153</v>
      </c>
      <c r="AL60">
        <v>99.623049331326953</v>
      </c>
      <c r="AM60">
        <v>98.25654483694025</v>
      </c>
      <c r="AN60">
        <v>98.085372779145189</v>
      </c>
      <c r="AO60"/>
      <c r="AP60"/>
      <c r="AQ60"/>
      <c r="AR60"/>
      <c r="AS60"/>
      <c r="AT60"/>
      <c r="AU60"/>
      <c r="AV60"/>
      <c r="AW60"/>
      <c r="AX60"/>
      <c r="AY60"/>
      <c r="AZ60"/>
      <c r="BA60"/>
      <c r="BB60"/>
      <c r="BC60"/>
      <c r="BD60"/>
      <c r="BE60"/>
      <c r="BF60"/>
      <c r="BG60"/>
      <c r="BH60"/>
      <c r="BI60"/>
      <c r="BJ60"/>
      <c r="BK60"/>
      <c r="BL60"/>
    </row>
    <row r="61">
      <c r="A61" t="s">
        <v>786</v>
      </c>
      <c r="B61">
        <v>2006</v>
      </c>
      <c r="C61" t="s">
        <v>790</v>
      </c>
      <c r="D61">
        <v>29</v>
      </c>
      <c r="E61" t="s">
        <v>57</v>
      </c>
      <c r="F61" t="s">
        <v>49</v>
      </c>
      <c r="G61" t="s">
        <v>805</v>
      </c>
      <c r="H61">
        <v>10.6723304314012</v>
      </c>
      <c r="I61">
        <v>7.4167391216815801</v>
      </c>
      <c r="J61">
        <v>8.2945961222861548</v>
      </c>
      <c r="K61">
        <v>22.294143292004989</v>
      </c>
      <c r="L61">
        <v>81.26570587701157</v>
      </c>
      <c r="M61">
        <v>39.047766675935577</v>
      </c>
      <c r="N61">
        <v>53.433005505293977</v>
      </c>
      <c r="O61">
        <v>74.997242030883484</v>
      </c>
      <c r="P61">
        <v>84.175014863695125</v>
      </c>
      <c r="Q61">
        <v>95.367343525991544</v>
      </c>
      <c r="R61">
        <v>5.9525868330073148</v>
      </c>
      <c r="S61">
        <v>5.2812964406188527</v>
      </c>
      <c r="T61">
        <v>6.6713854675713762</v>
      </c>
      <c r="U61">
        <v>5.8444213357273771</v>
      </c>
      <c r="V61">
        <v>11.015677756012741</v>
      </c>
      <c r="W61" t="s">
        <v>160</v>
      </c>
      <c r="X61" t="s">
        <v>161</v>
      </c>
      <c r="Y61" t="s">
        <v>162</v>
      </c>
      <c r="Z61" t="s">
        <v>163</v>
      </c>
      <c r="AA61" t="s">
        <v>164</v>
      </c>
      <c r="AB61" t="s">
        <v>165</v>
      </c>
      <c r="AC61" t="s">
        <v>166</v>
      </c>
      <c r="AD61" t="s">
        <v>167</v>
      </c>
      <c r="AE61" t="s">
        <v>168</v>
      </c>
      <c r="AF61">
        <v>93.126271786928498</v>
      </c>
      <c r="AG61">
        <v>43.093124635853037</v>
      </c>
      <c r="AH61">
        <v>11.040066290703891</v>
      </c>
      <c r="AI61">
        <v>23.073830638760061</v>
      </c>
      <c r="AJ61">
        <v>14.033598230050769</v>
      </c>
      <c r="AK61">
        <v>20.2906291146945</v>
      </c>
      <c r="AL61">
        <v>15.79375227975736</v>
      </c>
      <c r="AM61">
        <v>12.69727270078886</v>
      </c>
      <c r="AN61">
        <v>27.868233872005941</v>
      </c>
      <c r="AO61"/>
      <c r="AP61"/>
      <c r="AQ61"/>
      <c r="AR61"/>
      <c r="AS61"/>
      <c r="AT61"/>
      <c r="AU61"/>
      <c r="AV61"/>
      <c r="AW61"/>
      <c r="AX61"/>
      <c r="AY61"/>
      <c r="AZ61"/>
      <c r="BA61"/>
      <c r="BB61"/>
      <c r="BC61"/>
      <c r="BD61"/>
      <c r="BE61"/>
      <c r="BF61"/>
      <c r="BG61"/>
      <c r="BH61"/>
      <c r="BI61"/>
      <c r="BJ61"/>
      <c r="BK61"/>
      <c r="BL61"/>
    </row>
    <row r="62">
      <c r="A62" t="s">
        <v>786</v>
      </c>
      <c r="B62">
        <v>2006</v>
      </c>
      <c r="C62" t="s">
        <v>790</v>
      </c>
      <c r="D62">
        <v>30</v>
      </c>
      <c r="E62" t="s">
        <v>57</v>
      </c>
      <c r="F62" t="s">
        <v>48</v>
      </c>
      <c r="G62" t="s">
        <v>200</v>
      </c>
      <c r="H62">
        <v>89.327669568598793</v>
      </c>
      <c r="I62">
        <v>92.58326087831837</v>
      </c>
      <c r="J62">
        <v>91.705403877713863</v>
      </c>
      <c r="K62">
        <v>77.705856707994997</v>
      </c>
      <c r="L62">
        <v>18.734294122988281</v>
      </c>
      <c r="M62">
        <v>60.952233324064338</v>
      </c>
      <c r="N62">
        <v>46.566994494706179</v>
      </c>
      <c r="O62">
        <v>25.002757969116772</v>
      </c>
      <c r="P62">
        <v>15.82498513630483</v>
      </c>
      <c r="Q62">
        <v>4.6326564740085194</v>
      </c>
      <c r="R62">
        <v>94.047413166992726</v>
      </c>
      <c r="S62">
        <v>94.718703559381098</v>
      </c>
      <c r="T62">
        <v>93.328614532428631</v>
      </c>
      <c r="U62">
        <v>94.155578664272582</v>
      </c>
      <c r="V62">
        <v>88.984322243987123</v>
      </c>
      <c r="W62" t="s">
        <v>160</v>
      </c>
      <c r="X62" t="s">
        <v>161</v>
      </c>
      <c r="Y62" t="s">
        <v>162</v>
      </c>
      <c r="Z62" t="s">
        <v>163</v>
      </c>
      <c r="AA62" t="s">
        <v>164</v>
      </c>
      <c r="AB62" t="s">
        <v>165</v>
      </c>
      <c r="AC62" t="s">
        <v>166</v>
      </c>
      <c r="AD62" t="s">
        <v>167</v>
      </c>
      <c r="AE62" t="s">
        <v>168</v>
      </c>
      <c r="AF62">
        <v>6.8737282130714572</v>
      </c>
      <c r="AG62">
        <v>56.906875364147261</v>
      </c>
      <c r="AH62">
        <v>88.959933709296195</v>
      </c>
      <c r="AI62">
        <v>76.926169361239928</v>
      </c>
      <c r="AJ62">
        <v>85.966401769949272</v>
      </c>
      <c r="AK62">
        <v>79.709370885305901</v>
      </c>
      <c r="AL62">
        <v>84.20624772024243</v>
      </c>
      <c r="AM62">
        <v>87.302727299211028</v>
      </c>
      <c r="AN62">
        <v>72.131766127994155</v>
      </c>
      <c r="AO62"/>
      <c r="AP62"/>
      <c r="AQ62"/>
      <c r="AR62"/>
      <c r="AS62"/>
      <c r="AT62"/>
      <c r="AU62"/>
      <c r="AV62"/>
      <c r="AW62"/>
      <c r="AX62"/>
      <c r="AY62"/>
      <c r="AZ62"/>
      <c r="BA62"/>
      <c r="BB62"/>
      <c r="BC62"/>
      <c r="BD62"/>
      <c r="BE62"/>
      <c r="BF62"/>
      <c r="BG62"/>
      <c r="BH62"/>
      <c r="BI62"/>
      <c r="BJ62"/>
      <c r="BK62"/>
      <c r="BL62"/>
    </row>
    <row r="63">
      <c r="A63" t="s">
        <v>786</v>
      </c>
      <c r="B63">
        <v>2006</v>
      </c>
      <c r="C63" t="s">
        <v>790</v>
      </c>
      <c r="D63">
        <v>31</v>
      </c>
      <c r="E63" t="s">
        <v>104</v>
      </c>
      <c r="F63" t="s">
        <v>49</v>
      </c>
      <c r="G63" t="s">
        <v>806</v>
      </c>
      <c r="H63">
        <v>1.1964692003658071</v>
      </c>
      <c r="I63">
        <v>1.804285528438512</v>
      </c>
      <c r="J63">
        <v>1.5563933491891031</v>
      </c>
      <c r="K63">
        <v>6.4779890508096738</v>
      </c>
      <c r="L63">
        <v>42.171380569774712</v>
      </c>
      <c r="M63">
        <v>10.461314180021979</v>
      </c>
      <c r="N63">
        <v>19.409957784797609</v>
      </c>
      <c r="O63">
        <v>26.099356909943221</v>
      </c>
      <c r="P63">
        <v>41.640718689619717</v>
      </c>
      <c r="Q63">
        <v>66.273933360725735</v>
      </c>
      <c r="R63">
        <v>0.20389045302275191</v>
      </c>
      <c r="S63">
        <v>0.8191461731107309</v>
      </c>
      <c r="T63">
        <v>0.64965945941635717</v>
      </c>
      <c r="U63">
        <v>0.77962280416270135</v>
      </c>
      <c r="V63">
        <v>2.221454382440252</v>
      </c>
      <c r="W63" t="s">
        <v>160</v>
      </c>
      <c r="X63" t="s">
        <v>161</v>
      </c>
      <c r="Y63" t="s">
        <v>162</v>
      </c>
      <c r="Z63" t="s">
        <v>163</v>
      </c>
      <c r="AA63" t="s">
        <v>164</v>
      </c>
      <c r="AB63" t="s">
        <v>165</v>
      </c>
      <c r="AC63" t="s">
        <v>166</v>
      </c>
      <c r="AD63" t="s">
        <v>167</v>
      </c>
      <c r="AE63" t="s">
        <v>168</v>
      </c>
      <c r="AF63">
        <v>40.882935609084683</v>
      </c>
      <c r="AG63">
        <v>23.376330197305521</v>
      </c>
      <c r="AH63">
        <v>8.837441967962592</v>
      </c>
      <c r="AI63">
        <v>7.6160046841266249</v>
      </c>
      <c r="AJ63">
        <v>5.365355031086815</v>
      </c>
      <c r="AK63">
        <v>6.8030735532207496</v>
      </c>
      <c r="AL63">
        <v>5.0856846432337051</v>
      </c>
      <c r="AM63">
        <v>2.6608801045954289</v>
      </c>
      <c r="AN63">
        <v>7.5896426712433618</v>
      </c>
      <c r="AO63"/>
      <c r="AP63"/>
      <c r="AQ63"/>
      <c r="AR63"/>
      <c r="AS63"/>
      <c r="AT63"/>
      <c r="AU63"/>
      <c r="AV63"/>
      <c r="AW63"/>
      <c r="AX63"/>
      <c r="AY63"/>
      <c r="AZ63"/>
      <c r="BA63"/>
      <c r="BB63"/>
      <c r="BC63"/>
      <c r="BD63"/>
      <c r="BE63"/>
      <c r="BF63"/>
      <c r="BG63"/>
      <c r="BH63"/>
      <c r="BI63"/>
      <c r="BJ63"/>
      <c r="BK63"/>
      <c r="BL63"/>
    </row>
    <row r="64">
      <c r="A64" t="s">
        <v>786</v>
      </c>
      <c r="B64">
        <v>2006</v>
      </c>
      <c r="C64" t="s">
        <v>790</v>
      </c>
      <c r="D64">
        <v>32</v>
      </c>
      <c r="E64" t="s">
        <v>104</v>
      </c>
      <c r="F64" t="s">
        <v>48</v>
      </c>
      <c r="G64" t="s">
        <v>200</v>
      </c>
      <c r="H64">
        <v>98.803530799634146</v>
      </c>
      <c r="I64">
        <v>98.195714471561445</v>
      </c>
      <c r="J64">
        <v>98.443606650810906</v>
      </c>
      <c r="K64">
        <v>93.522010949190332</v>
      </c>
      <c r="L64">
        <v>57.828619430224983</v>
      </c>
      <c r="M64">
        <v>89.538685819978042</v>
      </c>
      <c r="N64">
        <v>80.590042215202587</v>
      </c>
      <c r="O64">
        <v>73.90064309005696</v>
      </c>
      <c r="P64">
        <v>58.359281310380318</v>
      </c>
      <c r="Q64">
        <v>33.726066639274308</v>
      </c>
      <c r="R64">
        <v>99.796109546977263</v>
      </c>
      <c r="S64">
        <v>99.180853826889219</v>
      </c>
      <c r="T64">
        <v>99.350340540583645</v>
      </c>
      <c r="U64">
        <v>99.220377195837301</v>
      </c>
      <c r="V64">
        <v>97.778545617559729</v>
      </c>
      <c r="W64" t="s">
        <v>160</v>
      </c>
      <c r="X64" t="s">
        <v>161</v>
      </c>
      <c r="Y64" t="s">
        <v>162</v>
      </c>
      <c r="Z64" t="s">
        <v>163</v>
      </c>
      <c r="AA64" t="s">
        <v>164</v>
      </c>
      <c r="AB64" t="s">
        <v>165</v>
      </c>
      <c r="AC64" t="s">
        <v>166</v>
      </c>
      <c r="AD64" t="s">
        <v>167</v>
      </c>
      <c r="AE64" t="s">
        <v>168</v>
      </c>
      <c r="AF64">
        <v>59.11706439091526</v>
      </c>
      <c r="AG64">
        <v>76.623669802694749</v>
      </c>
      <c r="AH64">
        <v>91.162558032037438</v>
      </c>
      <c r="AI64">
        <v>92.383995315873364</v>
      </c>
      <c r="AJ64">
        <v>94.634644968913221</v>
      </c>
      <c r="AK64">
        <v>93.196926446779244</v>
      </c>
      <c r="AL64">
        <v>94.914315356766252</v>
      </c>
      <c r="AM64">
        <v>97.33911989540465</v>
      </c>
      <c r="AN64">
        <v>92.410357328756646</v>
      </c>
      <c r="AO64"/>
      <c r="AP64"/>
      <c r="AQ64"/>
      <c r="AR64"/>
      <c r="AS64"/>
      <c r="AT64"/>
      <c r="AU64"/>
      <c r="AV64"/>
      <c r="AW64"/>
      <c r="AX64"/>
      <c r="AY64"/>
      <c r="AZ64"/>
      <c r="BA64"/>
      <c r="BB64"/>
      <c r="BC64"/>
      <c r="BD64"/>
      <c r="BE64"/>
      <c r="BF64"/>
      <c r="BG64"/>
      <c r="BH64"/>
      <c r="BI64"/>
      <c r="BJ64"/>
      <c r="BK64"/>
      <c r="BL64"/>
    </row>
    <row r="65">
      <c r="A65" t="s">
        <v>786</v>
      </c>
      <c r="B65">
        <v>2006</v>
      </c>
      <c r="C65" t="s">
        <v>790</v>
      </c>
      <c r="D65">
        <v>35</v>
      </c>
      <c r="E65" t="s">
        <v>55</v>
      </c>
      <c r="F65" t="s">
        <v>49</v>
      </c>
      <c r="G65" t="s">
        <v>200</v>
      </c>
      <c r="H65">
        <v>40.314309378606737</v>
      </c>
      <c r="I65">
        <v>40.323962985762613</v>
      </c>
      <c r="J65">
        <v>38.067269576404577</v>
      </c>
      <c r="K65">
        <v>48.956239511400561</v>
      </c>
      <c r="L65">
        <v>60.25533078631706</v>
      </c>
      <c r="M65">
        <v>48.697195129493103</v>
      </c>
      <c r="N65">
        <v>51.91742058162535</v>
      </c>
      <c r="O65">
        <v>50.116885126267967</v>
      </c>
      <c r="P65">
        <v>58.237994919056113</v>
      </c>
      <c r="Q65">
        <v>73.804275055971573</v>
      </c>
      <c r="R65">
        <v>38.880838486585922</v>
      </c>
      <c r="S65">
        <v>40.354748699218227</v>
      </c>
      <c r="T65">
        <v>39.552330526026623</v>
      </c>
      <c r="U65">
        <v>37.12487035528487</v>
      </c>
      <c r="V65">
        <v>47.947356538716157</v>
      </c>
      <c r="W65" t="s">
        <v>160</v>
      </c>
      <c r="X65" t="s">
        <v>161</v>
      </c>
      <c r="Y65" t="s">
        <v>162</v>
      </c>
      <c r="Z65" t="s">
        <v>163</v>
      </c>
      <c r="AA65" t="s">
        <v>164</v>
      </c>
      <c r="AB65" t="s">
        <v>165</v>
      </c>
      <c r="AC65" t="s">
        <v>166</v>
      </c>
      <c r="AD65" t="s">
        <v>167</v>
      </c>
      <c r="AE65" t="s">
        <v>168</v>
      </c>
      <c r="AF65">
        <v>54.32367692133424</v>
      </c>
      <c r="AG65">
        <v>44.222914287797153</v>
      </c>
      <c r="AH65">
        <v>53.367169047844193</v>
      </c>
      <c r="AI65">
        <v>15.306666963542019</v>
      </c>
      <c r="AJ65">
        <v>40.657023560967083</v>
      </c>
      <c r="AK65">
        <v>30.781457570102731</v>
      </c>
      <c r="AL65">
        <v>49.122463007099697</v>
      </c>
      <c r="AM65">
        <v>52.318691107964099</v>
      </c>
      <c r="AN65">
        <v>34.144647445678451</v>
      </c>
      <c r="AO65"/>
      <c r="AP65"/>
      <c r="AQ65"/>
      <c r="AR65"/>
      <c r="AS65"/>
      <c r="AT65"/>
      <c r="AU65"/>
      <c r="AV65"/>
      <c r="AW65"/>
      <c r="AX65"/>
      <c r="AY65"/>
      <c r="AZ65"/>
      <c r="BA65"/>
      <c r="BB65"/>
      <c r="BC65"/>
      <c r="BD65"/>
      <c r="BE65"/>
      <c r="BF65"/>
      <c r="BG65"/>
      <c r="BH65"/>
      <c r="BI65"/>
      <c r="BJ65"/>
      <c r="BK65"/>
      <c r="BL65"/>
    </row>
    <row r="66">
      <c r="A66" t="s">
        <v>786</v>
      </c>
      <c r="B66">
        <v>2006</v>
      </c>
      <c r="C66" t="s">
        <v>790</v>
      </c>
      <c r="D66">
        <v>36</v>
      </c>
      <c r="E66" t="s">
        <v>55</v>
      </c>
      <c r="F66" t="s">
        <v>48</v>
      </c>
      <c r="G66" t="s">
        <v>200</v>
      </c>
      <c r="H66">
        <v>59.685690621393462</v>
      </c>
      <c r="I66">
        <v>59.676037014237302</v>
      </c>
      <c r="J66">
        <v>61.932730423595324</v>
      </c>
      <c r="K66">
        <v>51.043760488599311</v>
      </c>
      <c r="L66">
        <v>39.744669213682663</v>
      </c>
      <c r="M66">
        <v>51.302804870506769</v>
      </c>
      <c r="N66">
        <v>48.082579418374912</v>
      </c>
      <c r="O66">
        <v>49.883114873732318</v>
      </c>
      <c r="P66">
        <v>41.762005080943887</v>
      </c>
      <c r="Q66">
        <v>26.195724944028509</v>
      </c>
      <c r="R66">
        <v>61.119161513413943</v>
      </c>
      <c r="S66">
        <v>59.645251300781787</v>
      </c>
      <c r="T66">
        <v>60.447669473973093</v>
      </c>
      <c r="U66">
        <v>62.87512964471513</v>
      </c>
      <c r="V66">
        <v>52.052643461283488</v>
      </c>
      <c r="W66" t="s">
        <v>160</v>
      </c>
      <c r="X66" t="s">
        <v>161</v>
      </c>
      <c r="Y66" t="s">
        <v>162</v>
      </c>
      <c r="Z66" t="s">
        <v>163</v>
      </c>
      <c r="AA66" t="s">
        <v>164</v>
      </c>
      <c r="AB66" t="s">
        <v>165</v>
      </c>
      <c r="AC66" t="s">
        <v>166</v>
      </c>
      <c r="AD66" t="s">
        <v>167</v>
      </c>
      <c r="AE66" t="s">
        <v>168</v>
      </c>
      <c r="AF66">
        <v>45.676323078665732</v>
      </c>
      <c r="AG66">
        <v>55.777085712203167</v>
      </c>
      <c r="AH66">
        <v>46.632830952155629</v>
      </c>
      <c r="AI66">
        <v>84.693333036457986</v>
      </c>
      <c r="AJ66">
        <v>59.342976439032689</v>
      </c>
      <c r="AK66">
        <v>69.218542429897738</v>
      </c>
      <c r="AL66">
        <v>50.877536992900161</v>
      </c>
      <c r="AM66">
        <v>47.681308892035233</v>
      </c>
      <c r="AN66">
        <v>65.855352554321698</v>
      </c>
      <c r="AO66"/>
      <c r="AP66"/>
      <c r="AQ66"/>
      <c r="AR66"/>
      <c r="AS66"/>
      <c r="AT66"/>
      <c r="AU66"/>
      <c r="AV66"/>
      <c r="AW66"/>
      <c r="AX66"/>
      <c r="AY66"/>
      <c r="AZ66"/>
      <c r="BA66"/>
      <c r="BB66"/>
      <c r="BC66"/>
      <c r="BD66"/>
      <c r="BE66"/>
      <c r="BF66"/>
      <c r="BG66"/>
      <c r="BH66"/>
      <c r="BI66"/>
      <c r="BJ66"/>
      <c r="BK66"/>
      <c r="BL66"/>
    </row>
    <row r="67">
      <c r="A67" t="s">
        <v>786</v>
      </c>
      <c r="B67">
        <v>2006</v>
      </c>
      <c r="C67" t="s">
        <v>790</v>
      </c>
      <c r="D67">
        <v>37</v>
      </c>
      <c r="E67" t="s">
        <v>169</v>
      </c>
      <c r="F67" t="s">
        <v>49</v>
      </c>
      <c r="G67" t="s">
        <v>816</v>
      </c>
      <c r="H67">
        <v>20.445941763948479</v>
      </c>
      <c r="I67">
        <v>22.036201160300369</v>
      </c>
      <c r="J67">
        <v>18.511598130954749</v>
      </c>
      <c r="K67">
        <v>26.852899994871489</v>
      </c>
      <c r="L67">
        <v>52.457363355731232</v>
      </c>
      <c r="M67">
        <v>25.258605803534241</v>
      </c>
      <c r="N67">
        <v>31.49650342024983</v>
      </c>
      <c r="O67">
        <v>37.960060885356732</v>
      </c>
      <c r="P67">
        <v>51.865083384293527</v>
      </c>
      <c r="Q67">
        <v>71.383944825310323</v>
      </c>
      <c r="R67">
        <v>21.055809237183439</v>
      </c>
      <c r="S67">
        <v>21.10352755610824</v>
      </c>
      <c r="T67">
        <v>19.997811095242881</v>
      </c>
      <c r="U67">
        <v>18.367171523438721</v>
      </c>
      <c r="V67">
        <v>25.727771193949309</v>
      </c>
      <c r="W67" t="s">
        <v>160</v>
      </c>
      <c r="X67" t="s">
        <v>161</v>
      </c>
      <c r="Y67" t="s">
        <v>162</v>
      </c>
      <c r="Z67" t="s">
        <v>163</v>
      </c>
      <c r="AA67" t="s">
        <v>164</v>
      </c>
      <c r="AB67" t="s">
        <v>165</v>
      </c>
      <c r="AC67" t="s">
        <v>166</v>
      </c>
      <c r="AD67" t="s">
        <v>167</v>
      </c>
      <c r="AE67" t="s">
        <v>168</v>
      </c>
      <c r="AF67">
        <v>50.499105412206823</v>
      </c>
      <c r="AG67">
        <v>32.012501345697743</v>
      </c>
      <c r="AH67">
        <v>40.136354452046412</v>
      </c>
      <c r="AI67">
        <v>9.1862689142727394</v>
      </c>
      <c r="AJ67">
        <v>15.900273236925321</v>
      </c>
      <c r="AK67">
        <v>17.256334924405991</v>
      </c>
      <c r="AL67">
        <v>23.605144317874242</v>
      </c>
      <c r="AM67">
        <v>29.585586987599061</v>
      </c>
      <c r="AN67">
        <v>24.205394390044638</v>
      </c>
      <c r="AO67"/>
      <c r="AP67"/>
      <c r="AQ67"/>
      <c r="AR67"/>
      <c r="AS67"/>
      <c r="AT67"/>
      <c r="AU67"/>
      <c r="AV67"/>
      <c r="AW67"/>
      <c r="AX67"/>
      <c r="AY67"/>
      <c r="AZ67"/>
      <c r="BA67"/>
      <c r="BB67"/>
      <c r="BC67"/>
      <c r="BD67"/>
      <c r="BE67"/>
      <c r="BF67"/>
      <c r="BG67"/>
      <c r="BH67"/>
      <c r="BI67"/>
      <c r="BJ67"/>
      <c r="BK67"/>
      <c r="BL67"/>
    </row>
    <row r="68">
      <c r="A68" t="s">
        <v>786</v>
      </c>
      <c r="B68">
        <v>2006</v>
      </c>
      <c r="C68" t="s">
        <v>790</v>
      </c>
      <c r="D68">
        <v>38</v>
      </c>
      <c r="E68" t="s">
        <v>169</v>
      </c>
      <c r="F68" t="s">
        <v>48</v>
      </c>
      <c r="G68" t="s">
        <v>200</v>
      </c>
      <c r="H68">
        <v>79.554058236051546</v>
      </c>
      <c r="I68">
        <v>77.963798839699621</v>
      </c>
      <c r="J68">
        <v>81.488401869045347</v>
      </c>
      <c r="K68">
        <v>73.147100005128465</v>
      </c>
      <c r="L68">
        <v>47.54263664426837</v>
      </c>
      <c r="M68">
        <v>74.741394196465706</v>
      </c>
      <c r="N68">
        <v>68.503496579750333</v>
      </c>
      <c r="O68">
        <v>62.039939114643559</v>
      </c>
      <c r="P68">
        <v>48.134916615706459</v>
      </c>
      <c r="Q68">
        <v>28.61605517468973</v>
      </c>
      <c r="R68">
        <v>78.944190762816419</v>
      </c>
      <c r="S68">
        <v>78.896472443891682</v>
      </c>
      <c r="T68">
        <v>80.002188904756849</v>
      </c>
      <c r="U68">
        <v>81.632828476561315</v>
      </c>
      <c r="V68">
        <v>74.272228806050364</v>
      </c>
      <c r="W68" t="s">
        <v>160</v>
      </c>
      <c r="X68" t="s">
        <v>161</v>
      </c>
      <c r="Y68" t="s">
        <v>162</v>
      </c>
      <c r="Z68" t="s">
        <v>163</v>
      </c>
      <c r="AA68" t="s">
        <v>164</v>
      </c>
      <c r="AB68" t="s">
        <v>165</v>
      </c>
      <c r="AC68" t="s">
        <v>166</v>
      </c>
      <c r="AD68" t="s">
        <v>167</v>
      </c>
      <c r="AE68" t="s">
        <v>168</v>
      </c>
      <c r="AF68">
        <v>49.500894587793141</v>
      </c>
      <c r="AG68">
        <v>67.98749865430257</v>
      </c>
      <c r="AH68">
        <v>59.863645547953418</v>
      </c>
      <c r="AI68">
        <v>90.813731085727284</v>
      </c>
      <c r="AJ68">
        <v>84.099726763074585</v>
      </c>
      <c r="AK68">
        <v>82.743665075594308</v>
      </c>
      <c r="AL68">
        <v>76.39485568212568</v>
      </c>
      <c r="AM68">
        <v>70.414413012400459</v>
      </c>
      <c r="AN68">
        <v>75.794605609955426</v>
      </c>
      <c r="AO68"/>
      <c r="AP68"/>
      <c r="AQ68"/>
      <c r="AR68"/>
      <c r="AS68"/>
      <c r="AT68"/>
      <c r="AU68"/>
      <c r="AV68"/>
      <c r="AW68"/>
      <c r="AX68"/>
      <c r="AY68"/>
      <c r="AZ68"/>
      <c r="BA68"/>
      <c r="BB68"/>
      <c r="BC68"/>
      <c r="BD68"/>
      <c r="BE68"/>
      <c r="BF68"/>
      <c r="BG68"/>
      <c r="BH68"/>
      <c r="BI68"/>
      <c r="BJ68"/>
      <c r="BK68"/>
      <c r="BL68"/>
    </row>
    <row r="69">
      <c r="A69" t="s">
        <v>786</v>
      </c>
      <c r="B69">
        <v>2006</v>
      </c>
      <c r="C69" t="s">
        <v>790</v>
      </c>
      <c r="D69">
        <v>41</v>
      </c>
      <c r="E69" t="s">
        <v>56</v>
      </c>
      <c r="F69" t="s">
        <v>49</v>
      </c>
      <c r="G69" t="s">
        <v>200</v>
      </c>
      <c r="H69">
        <v>3.6160151728488512</v>
      </c>
      <c r="I69">
        <v>2.4454007770420598</v>
      </c>
      <c r="J69">
        <v>2.3087031628495689</v>
      </c>
      <c r="K69">
        <v>1.0810056726981749</v>
      </c>
      <c r="L69">
        <v>2.1102310951714989</v>
      </c>
      <c r="M69">
        <v>1.538696066151787</v>
      </c>
      <c r="N69">
        <v>1.0172608384802571</v>
      </c>
      <c r="O69">
        <v>2.046287586349735</v>
      </c>
      <c r="P69">
        <v>2.7311681274548518</v>
      </c>
      <c r="Q69">
        <v>1.806748634782356</v>
      </c>
      <c r="R69">
        <v>4.4002383783915402</v>
      </c>
      <c r="S69">
        <v>2.3808380022399951</v>
      </c>
      <c r="T69">
        <v>2.7351422748502618</v>
      </c>
      <c r="U69">
        <v>1.8872995179855521</v>
      </c>
      <c r="V69">
        <v>1.2193116068688481</v>
      </c>
      <c r="W69" t="s">
        <v>160</v>
      </c>
      <c r="X69" t="s">
        <v>161</v>
      </c>
      <c r="Y69" t="s">
        <v>162</v>
      </c>
      <c r="Z69" t="s">
        <v>163</v>
      </c>
      <c r="AA69" t="s">
        <v>164</v>
      </c>
      <c r="AB69" t="s">
        <v>165</v>
      </c>
      <c r="AC69" t="s">
        <v>166</v>
      </c>
      <c r="AD69" t="s">
        <v>167</v>
      </c>
      <c r="AE69" t="s">
        <v>168</v>
      </c>
      <c r="AF69">
        <v>2.9091718564658602</v>
      </c>
      <c r="AG69">
        <v>5.7374774856408228</v>
      </c>
      <c r="AH69">
        <v>2.87017876894534</v>
      </c>
      <c r="AI69">
        <v>19.94596120544001</v>
      </c>
      <c r="AJ69">
        <v>1.646454264329813</v>
      </c>
      <c r="AK69">
        <v>2.5584590803329972</v>
      </c>
      <c r="AL69">
        <v>0.80087997263291621</v>
      </c>
      <c r="AM69">
        <v>1.611657527848483</v>
      </c>
      <c r="AN69">
        <v>4.2856262911784659</v>
      </c>
      <c r="AO69"/>
      <c r="AP69"/>
      <c r="AQ69"/>
      <c r="AR69"/>
      <c r="AS69"/>
      <c r="AT69"/>
      <c r="AU69"/>
      <c r="AV69"/>
      <c r="AW69"/>
      <c r="AX69"/>
      <c r="AY69"/>
      <c r="AZ69"/>
      <c r="BA69"/>
      <c r="BB69"/>
      <c r="BC69"/>
      <c r="BD69"/>
      <c r="BE69"/>
      <c r="BF69"/>
      <c r="BG69"/>
      <c r="BH69"/>
      <c r="BI69"/>
      <c r="BJ69"/>
      <c r="BK69"/>
      <c r="BL69"/>
    </row>
    <row r="70">
      <c r="A70" t="s">
        <v>786</v>
      </c>
      <c r="B70">
        <v>2006</v>
      </c>
      <c r="C70" t="s">
        <v>790</v>
      </c>
      <c r="D70">
        <v>42</v>
      </c>
      <c r="E70" t="s">
        <v>56</v>
      </c>
      <c r="F70" t="s">
        <v>48</v>
      </c>
      <c r="G70" t="s">
        <v>807</v>
      </c>
      <c r="H70">
        <v>96.383984827151124</v>
      </c>
      <c r="I70">
        <v>97.554599222957933</v>
      </c>
      <c r="J70">
        <v>97.69129683715046</v>
      </c>
      <c r="K70">
        <v>98.918994327301817</v>
      </c>
      <c r="L70">
        <v>97.889768904828472</v>
      </c>
      <c r="M70">
        <v>98.461303933848228</v>
      </c>
      <c r="N70">
        <v>98.98273916151976</v>
      </c>
      <c r="O70">
        <v>97.953712413650379</v>
      </c>
      <c r="P70">
        <v>97.268831872545135</v>
      </c>
      <c r="Q70">
        <v>98.193251365217662</v>
      </c>
      <c r="R70">
        <v>95.599761621608366</v>
      </c>
      <c r="S70">
        <v>97.619161997760045</v>
      </c>
      <c r="T70">
        <v>97.264857725149767</v>
      </c>
      <c r="U70">
        <v>98.112700482014375</v>
      </c>
      <c r="V70">
        <v>98.780688393131129</v>
      </c>
      <c r="W70" t="s">
        <v>160</v>
      </c>
      <c r="X70" t="s">
        <v>161</v>
      </c>
      <c r="Y70" t="s">
        <v>162</v>
      </c>
      <c r="Z70" t="s">
        <v>163</v>
      </c>
      <c r="AA70" t="s">
        <v>164</v>
      </c>
      <c r="AB70" t="s">
        <v>165</v>
      </c>
      <c r="AC70" t="s">
        <v>166</v>
      </c>
      <c r="AD70" t="s">
        <v>167</v>
      </c>
      <c r="AE70" t="s">
        <v>168</v>
      </c>
      <c r="AF70">
        <v>97.090828143534054</v>
      </c>
      <c r="AG70">
        <v>94.262522514359247</v>
      </c>
      <c r="AH70">
        <v>97.129821231054677</v>
      </c>
      <c r="AI70">
        <v>80.054038794560029</v>
      </c>
      <c r="AJ70">
        <v>98.353545735670153</v>
      </c>
      <c r="AK70">
        <v>97.44154091966702</v>
      </c>
      <c r="AL70">
        <v>99.199120027367059</v>
      </c>
      <c r="AM70">
        <v>98.388342472151592</v>
      </c>
      <c r="AN70">
        <v>95.714373708821569</v>
      </c>
      <c r="AO70"/>
      <c r="AP70"/>
      <c r="AQ70"/>
      <c r="AR70"/>
      <c r="AS70"/>
      <c r="AT70"/>
      <c r="AU70"/>
      <c r="AV70"/>
      <c r="AW70"/>
      <c r="AX70"/>
      <c r="AY70"/>
      <c r="AZ70"/>
      <c r="BA70"/>
      <c r="BB70"/>
      <c r="BC70"/>
      <c r="BD70"/>
      <c r="BE70"/>
      <c r="BF70"/>
      <c r="BG70"/>
      <c r="BH70"/>
      <c r="BI70"/>
      <c r="BJ70"/>
      <c r="BK70"/>
      <c r="BL70"/>
    </row>
    <row r="71">
      <c r="A71" t="s">
        <v>786</v>
      </c>
      <c r="B71">
        <v>2006</v>
      </c>
      <c r="C71" t="s">
        <v>790</v>
      </c>
      <c r="D71">
        <v>58</v>
      </c>
      <c r="E71" t="s">
        <v>170</v>
      </c>
      <c r="F71" t="s">
        <v>171</v>
      </c>
      <c r="G71" t="s">
        <v>200</v>
      </c>
      <c r="H71">
        <v>0.85711428835346593</v>
      </c>
      <c r="I71">
        <v>1.1976863673913809</v>
      </c>
      <c r="J71">
        <v>0.91415960509918415</v>
      </c>
      <c r="K71">
        <v>4.8102763197367766</v>
      </c>
      <c r="L71">
        <v>32.129336015361673</v>
      </c>
      <c r="M71">
        <v>7.404387473502676</v>
      </c>
      <c r="N71">
        <v>15.142336225970601</v>
      </c>
      <c r="O71">
        <v>18.283609166262561</v>
      </c>
      <c r="P71">
        <v>31.882861592985449</v>
      </c>
      <c r="Q71">
        <v>52.992555415840769</v>
      </c>
      <c r="R71">
        <v>0.1156265540315663</v>
      </c>
      <c r="S71">
        <v>0.3913234118566129</v>
      </c>
      <c r="T71">
        <v>0.4472145884394656</v>
      </c>
      <c r="U71">
        <v>0.29385976117966672</v>
      </c>
      <c r="V71">
        <v>1.031155230966204</v>
      </c>
      <c r="W71" t="s">
        <v>160</v>
      </c>
      <c r="X71" t="s">
        <v>161</v>
      </c>
      <c r="Y71" t="s">
        <v>162</v>
      </c>
      <c r="Z71" t="s">
        <v>163</v>
      </c>
      <c r="AA71" t="s">
        <v>164</v>
      </c>
      <c r="AB71" t="s">
        <v>165</v>
      </c>
      <c r="AC71" t="s">
        <v>166</v>
      </c>
      <c r="AD71" t="s">
        <v>167</v>
      </c>
      <c r="AE71" t="s">
        <v>168</v>
      </c>
      <c r="AF71">
        <v>31.688526083880461</v>
      </c>
      <c r="AG71">
        <v>12.82286297170428</v>
      </c>
      <c r="AH71">
        <v>8.5060411145685517</v>
      </c>
      <c r="AI71">
        <v>0.38519262571846818</v>
      </c>
      <c r="AJ71">
        <v>3.2191950758977188</v>
      </c>
      <c r="AK71">
        <v>6.6727037032052472</v>
      </c>
      <c r="AL71">
        <v>3.357580915323628</v>
      </c>
      <c r="AM71">
        <v>1.271801007324894</v>
      </c>
      <c r="AN71">
        <v>4.7316534016971126</v>
      </c>
      <c r="AO71"/>
      <c r="AP71"/>
      <c r="AQ71"/>
      <c r="AR71"/>
      <c r="AS71"/>
      <c r="AT71"/>
      <c r="AU71"/>
      <c r="AV71"/>
      <c r="AW71"/>
      <c r="AX71"/>
      <c r="AY71"/>
      <c r="AZ71"/>
      <c r="BA71"/>
      <c r="BB71"/>
      <c r="BC71"/>
      <c r="BD71"/>
      <c r="BE71"/>
      <c r="BF71"/>
      <c r="BG71"/>
      <c r="BH71"/>
      <c r="BI71"/>
      <c r="BJ71"/>
      <c r="BK71"/>
      <c r="BL71"/>
    </row>
    <row r="72">
      <c r="A72" t="s">
        <v>786</v>
      </c>
      <c r="B72">
        <v>2006</v>
      </c>
      <c r="C72" t="s">
        <v>790</v>
      </c>
      <c r="D72">
        <v>59</v>
      </c>
      <c r="E72" t="s">
        <v>170</v>
      </c>
      <c r="F72" t="s">
        <v>257</v>
      </c>
      <c r="G72" t="s">
        <v>200</v>
      </c>
      <c r="H72">
        <v>0.34088603507543719</v>
      </c>
      <c r="I72">
        <v>0.60659916104713141</v>
      </c>
      <c r="J72">
        <v>0.6424154877941447</v>
      </c>
      <c r="K72">
        <v>1.675076560296727</v>
      </c>
      <c r="L72">
        <v>10.04204455441309</v>
      </c>
      <c r="M72">
        <v>3.0659660813049712</v>
      </c>
      <c r="N72">
        <v>4.2676215588270194</v>
      </c>
      <c r="O72">
        <v>7.8157477436806637</v>
      </c>
      <c r="P72">
        <v>9.7578570966342646</v>
      </c>
      <c r="Q72">
        <v>13.28137794488496</v>
      </c>
      <c r="R72">
        <v>0.088639482710997905</v>
      </c>
      <c r="S72">
        <v>0.42782276125411789</v>
      </c>
      <c r="T72">
        <v>0.20244487097689159</v>
      </c>
      <c r="U72">
        <v>0.48576304298303452</v>
      </c>
      <c r="V72">
        <v>1.193466675958097</v>
      </c>
      <c r="W72" t="s">
        <v>160</v>
      </c>
      <c r="X72" t="s">
        <v>161</v>
      </c>
      <c r="Y72" t="s">
        <v>162</v>
      </c>
      <c r="Z72" t="s">
        <v>163</v>
      </c>
      <c r="AA72" t="s">
        <v>164</v>
      </c>
      <c r="AB72" t="s">
        <v>165</v>
      </c>
      <c r="AC72" t="s">
        <v>166</v>
      </c>
      <c r="AD72" t="s">
        <v>167</v>
      </c>
      <c r="AE72" t="s">
        <v>168</v>
      </c>
      <c r="AF72">
        <v>9.1944095252042306</v>
      </c>
      <c r="AG72">
        <v>10.630690337687261</v>
      </c>
      <c r="AH72">
        <v>0.33140085339403808</v>
      </c>
      <c r="AI72">
        <v>7.230812058408155</v>
      </c>
      <c r="AJ72">
        <v>2.146159955189094</v>
      </c>
      <c r="AK72">
        <v>0.13178127630332151</v>
      </c>
      <c r="AL72">
        <v>1.73405461993664</v>
      </c>
      <c r="AM72">
        <v>1.3890790972705329</v>
      </c>
      <c r="AN72">
        <v>2.8786734298327472</v>
      </c>
      <c r="AO72"/>
      <c r="AP72"/>
      <c r="AQ72"/>
      <c r="AR72"/>
      <c r="AS72"/>
      <c r="AT72"/>
      <c r="AU72"/>
      <c r="AV72"/>
      <c r="AW72"/>
      <c r="AX72"/>
      <c r="AY72"/>
      <c r="AZ72"/>
      <c r="BA72"/>
      <c r="BB72"/>
      <c r="BC72"/>
      <c r="BD72"/>
      <c r="BE72"/>
      <c r="BF72"/>
      <c r="BG72"/>
      <c r="BH72"/>
      <c r="BI72"/>
      <c r="BJ72"/>
      <c r="BK72"/>
      <c r="BL72"/>
    </row>
    <row r="73">
      <c r="A73" t="s">
        <v>786</v>
      </c>
      <c r="B73">
        <v>2006</v>
      </c>
      <c r="C73" t="s">
        <v>790</v>
      </c>
      <c r="D73">
        <v>60</v>
      </c>
      <c r="E73" t="s">
        <v>170</v>
      </c>
      <c r="F73" t="s">
        <v>258</v>
      </c>
      <c r="G73" t="s">
        <v>200</v>
      </c>
      <c r="H73">
        <v>9.4879875019574467</v>
      </c>
      <c r="I73">
        <v>5.6124535932430746</v>
      </c>
      <c r="J73">
        <v>6.7389896088493666</v>
      </c>
      <c r="K73">
        <v>15.8341331939068</v>
      </c>
      <c r="L73">
        <v>39.094325307236673</v>
      </c>
      <c r="M73">
        <v>28.611153375120221</v>
      </c>
      <c r="N73">
        <v>34.023047720496422</v>
      </c>
      <c r="O73">
        <v>48.897885120940273</v>
      </c>
      <c r="P73">
        <v>42.534296174075543</v>
      </c>
      <c r="Q73">
        <v>29.09341016526578</v>
      </c>
      <c r="R73">
        <v>5.7592859722801144</v>
      </c>
      <c r="S73">
        <v>4.4621502675081217</v>
      </c>
      <c r="T73">
        <v>6.0217260081550208</v>
      </c>
      <c r="U73">
        <v>5.0647985315646746</v>
      </c>
      <c r="V73">
        <v>8.8067628693524629</v>
      </c>
      <c r="W73" t="s">
        <v>160</v>
      </c>
      <c r="X73" t="s">
        <v>161</v>
      </c>
      <c r="Y73" t="s">
        <v>162</v>
      </c>
      <c r="Z73" t="s">
        <v>163</v>
      </c>
      <c r="AA73" t="s">
        <v>164</v>
      </c>
      <c r="AB73" t="s">
        <v>165</v>
      </c>
      <c r="AC73" t="s">
        <v>166</v>
      </c>
      <c r="AD73" t="s">
        <v>167</v>
      </c>
      <c r="AE73" t="s">
        <v>168</v>
      </c>
      <c r="AF73">
        <v>52.243336177843837</v>
      </c>
      <c r="AG73">
        <v>19.781928367357281</v>
      </c>
      <c r="AH73">
        <v>2.2026243227412938</v>
      </c>
      <c r="AI73">
        <v>15.45782595463343</v>
      </c>
      <c r="AJ73">
        <v>8.6682431989639497</v>
      </c>
      <c r="AK73">
        <v>13.490353809990211</v>
      </c>
      <c r="AL73">
        <v>10.72059742529121</v>
      </c>
      <c r="AM73">
        <v>10.036392596193441</v>
      </c>
      <c r="AN73">
        <v>20.333856731558981</v>
      </c>
      <c r="AO73"/>
      <c r="AP73"/>
      <c r="AQ73"/>
      <c r="AR73"/>
      <c r="AS73"/>
      <c r="AT73"/>
      <c r="AU73"/>
      <c r="AV73"/>
      <c r="AW73"/>
      <c r="AX73"/>
      <c r="AY73"/>
      <c r="AZ73"/>
      <c r="BA73"/>
      <c r="BB73"/>
      <c r="BC73"/>
      <c r="BD73"/>
      <c r="BE73"/>
      <c r="BF73"/>
      <c r="BG73"/>
      <c r="BH73"/>
      <c r="BI73"/>
      <c r="BJ73"/>
      <c r="BK73"/>
      <c r="BL73"/>
    </row>
    <row r="74">
      <c r="A74" t="s">
        <v>786</v>
      </c>
      <c r="B74">
        <v>2006</v>
      </c>
      <c r="C74" t="s">
        <v>790</v>
      </c>
      <c r="D74">
        <v>61</v>
      </c>
      <c r="E74" t="s">
        <v>170</v>
      </c>
      <c r="F74" t="s">
        <v>259</v>
      </c>
      <c r="G74" t="s">
        <v>200</v>
      </c>
      <c r="H74">
        <v>32.869228705054489</v>
      </c>
      <c r="I74">
        <v>38.246531352996648</v>
      </c>
      <c r="J74">
        <v>35.888553451264372</v>
      </c>
      <c r="K74">
        <v>33.582102715318257</v>
      </c>
      <c r="L74">
        <v>7.9228285845401079</v>
      </c>
      <c r="M74">
        <v>20.385785923520341</v>
      </c>
      <c r="N74">
        <v>10.674805212984859</v>
      </c>
      <c r="O74">
        <v>11.325462592621619</v>
      </c>
      <c r="P74">
        <v>3.5280390709301681</v>
      </c>
      <c r="Q74">
        <v>2.125904047164147</v>
      </c>
      <c r="R74">
        <v>34.784502158827209</v>
      </c>
      <c r="S74">
        <v>39.276576677209121</v>
      </c>
      <c r="T74">
        <v>37.167678220635807</v>
      </c>
      <c r="U74">
        <v>38.018990965719958</v>
      </c>
      <c r="V74">
        <v>43.340376400147122</v>
      </c>
      <c r="W74" t="s">
        <v>160</v>
      </c>
      <c r="X74" t="s">
        <v>161</v>
      </c>
      <c r="Y74" t="s">
        <v>162</v>
      </c>
      <c r="Z74" t="s">
        <v>163</v>
      </c>
      <c r="AA74" t="s">
        <v>164</v>
      </c>
      <c r="AB74" t="s">
        <v>165</v>
      </c>
      <c r="AC74" t="s">
        <v>166</v>
      </c>
      <c r="AD74" t="s">
        <v>167</v>
      </c>
      <c r="AE74" t="s">
        <v>168</v>
      </c>
      <c r="AF74">
        <v>2.276476374438948</v>
      </c>
      <c r="AG74">
        <v>15.15360181336594</v>
      </c>
      <c r="AH74">
        <v>46.428340882116153</v>
      </c>
      <c r="AI74">
        <v>8.4753600962662929</v>
      </c>
      <c r="AJ74">
        <v>25.951719952811711</v>
      </c>
      <c r="AK74">
        <v>27.07699520915682</v>
      </c>
      <c r="AL74">
        <v>35.446671153845067</v>
      </c>
      <c r="AM74">
        <v>43.012687689446743</v>
      </c>
      <c r="AN74">
        <v>20.923941059327881</v>
      </c>
      <c r="AO74"/>
      <c r="AP74"/>
      <c r="AQ74"/>
      <c r="AR74"/>
      <c r="AS74"/>
      <c r="AT74"/>
      <c r="AU74"/>
      <c r="AV74"/>
      <c r="AW74"/>
      <c r="AX74"/>
      <c r="AY74"/>
      <c r="AZ74"/>
      <c r="BA74"/>
      <c r="BB74"/>
      <c r="BC74"/>
      <c r="BD74"/>
      <c r="BE74"/>
      <c r="BF74"/>
      <c r="BG74"/>
      <c r="BH74"/>
      <c r="BI74"/>
      <c r="BJ74"/>
      <c r="BK74"/>
      <c r="BL74"/>
    </row>
    <row r="75">
      <c r="A75" t="s">
        <v>786</v>
      </c>
      <c r="B75">
        <v>2006</v>
      </c>
      <c r="C75" t="s">
        <v>790</v>
      </c>
      <c r="D75">
        <v>62</v>
      </c>
      <c r="E75" t="s">
        <v>170</v>
      </c>
      <c r="F75" t="s">
        <v>260</v>
      </c>
      <c r="G75" t="s">
        <v>200</v>
      </c>
      <c r="H75">
        <v>46.170903993917271</v>
      </c>
      <c r="I75">
        <v>48.794555882637567</v>
      </c>
      <c r="J75">
        <v>52.600472242338761</v>
      </c>
      <c r="K75">
        <v>42.129711656289473</v>
      </c>
      <c r="L75">
        <v>10.50805048970606</v>
      </c>
      <c r="M75">
        <v>37.189946962794593</v>
      </c>
      <c r="N75">
        <v>35.137631270785811</v>
      </c>
      <c r="O75">
        <v>13.36006066867699</v>
      </c>
      <c r="P75">
        <v>11.66673416507656</v>
      </c>
      <c r="Q75">
        <v>2.459009181241846</v>
      </c>
      <c r="R75">
        <v>46.992906445537628</v>
      </c>
      <c r="S75">
        <v>48.188891835918213</v>
      </c>
      <c r="T75">
        <v>52.790365040818862</v>
      </c>
      <c r="U75">
        <v>52.76450230272124</v>
      </c>
      <c r="V75">
        <v>43.466890846384729</v>
      </c>
      <c r="W75" t="s">
        <v>160</v>
      </c>
      <c r="X75" t="s">
        <v>161</v>
      </c>
      <c r="Y75" t="s">
        <v>162</v>
      </c>
      <c r="Z75" t="s">
        <v>163</v>
      </c>
      <c r="AA75" t="s">
        <v>164</v>
      </c>
      <c r="AB75" t="s">
        <v>165</v>
      </c>
      <c r="AC75" t="s">
        <v>166</v>
      </c>
      <c r="AD75" t="s">
        <v>167</v>
      </c>
      <c r="AE75" t="s">
        <v>168</v>
      </c>
      <c r="AF75">
        <v>4.1826418589026231</v>
      </c>
      <c r="AG75">
        <v>21.18928816873122</v>
      </c>
      <c r="AH75">
        <v>33.082702083266199</v>
      </c>
      <c r="AI75">
        <v>68.450809264973671</v>
      </c>
      <c r="AJ75">
        <v>58.006987464355731</v>
      </c>
      <c r="AK75">
        <v>46.121374723795917</v>
      </c>
      <c r="AL75">
        <v>48.140664073202707</v>
      </c>
      <c r="AM75">
        <v>42.714198702767924</v>
      </c>
      <c r="AN75">
        <v>43.010609916765702</v>
      </c>
      <c r="AO75"/>
      <c r="AP75"/>
      <c r="AQ75"/>
      <c r="AR75"/>
      <c r="AS75"/>
      <c r="AT75"/>
      <c r="AU75"/>
      <c r="AV75"/>
      <c r="AW75"/>
      <c r="AX75"/>
      <c r="AY75"/>
      <c r="AZ75"/>
      <c r="BA75"/>
      <c r="BB75"/>
      <c r="BC75"/>
      <c r="BD75"/>
      <c r="BE75"/>
      <c r="BF75"/>
      <c r="BG75"/>
      <c r="BH75"/>
      <c r="BI75"/>
      <c r="BJ75"/>
      <c r="BK75"/>
      <c r="BL75"/>
    </row>
    <row r="76">
      <c r="A76" t="s">
        <v>786</v>
      </c>
      <c r="B76">
        <v>2006</v>
      </c>
      <c r="C76" t="s">
        <v>790</v>
      </c>
      <c r="D76">
        <v>63</v>
      </c>
      <c r="E76" t="s">
        <v>170</v>
      </c>
      <c r="F76" t="s">
        <v>261</v>
      </c>
      <c r="G76" t="s">
        <v>200</v>
      </c>
      <c r="H76">
        <v>0.58749040471683167</v>
      </c>
      <c r="I76">
        <v>0.55274066304581526</v>
      </c>
      <c r="J76">
        <v>0.2439184860663344</v>
      </c>
      <c r="K76">
        <v>0.31513339649082978</v>
      </c>
      <c r="L76">
        <v>0.019330877603257898</v>
      </c>
      <c r="M76">
        <v>0.1270800700389503</v>
      </c>
      <c r="N76">
        <v>0.29423519042505691</v>
      </c>
      <c r="O76">
        <v>0.063650908638997805</v>
      </c>
      <c r="P76">
        <v>0</v>
      </c>
      <c r="Q76">
        <v>0</v>
      </c>
      <c r="R76">
        <v>0.72601176369293663</v>
      </c>
      <c r="S76">
        <v>0.69928174297625378</v>
      </c>
      <c r="T76">
        <v>0.34991599381357108</v>
      </c>
      <c r="U76">
        <v>0.16038270385151229</v>
      </c>
      <c r="V76">
        <v>0.32376916798642408</v>
      </c>
      <c r="W76" t="s">
        <v>160</v>
      </c>
      <c r="X76" t="s">
        <v>161</v>
      </c>
      <c r="Y76" t="s">
        <v>162</v>
      </c>
      <c r="Z76" t="s">
        <v>163</v>
      </c>
      <c r="AA76" t="s">
        <v>164</v>
      </c>
      <c r="AB76" t="s">
        <v>165</v>
      </c>
      <c r="AC76" t="s">
        <v>166</v>
      </c>
      <c r="AD76" t="s">
        <v>167</v>
      </c>
      <c r="AE76" t="s">
        <v>168</v>
      </c>
      <c r="AF76">
        <v>0</v>
      </c>
      <c r="AG76">
        <v>0.064493574433385506</v>
      </c>
      <c r="AH76">
        <v>0.29762871958631137</v>
      </c>
      <c r="AI76">
        <v>0</v>
      </c>
      <c r="AJ76">
        <v>0.17795954557575799</v>
      </c>
      <c r="AK76">
        <v>1.238714738478168</v>
      </c>
      <c r="AL76">
        <v>0.28356864172919699</v>
      </c>
      <c r="AM76">
        <v>0.20739634415763139</v>
      </c>
      <c r="AN76">
        <v>0.038960317915869298</v>
      </c>
      <c r="AO76"/>
      <c r="AP76"/>
      <c r="AQ76"/>
      <c r="AR76"/>
      <c r="AS76"/>
      <c r="AT76"/>
      <c r="AU76"/>
      <c r="AV76"/>
      <c r="AW76"/>
      <c r="AX76"/>
      <c r="AY76"/>
      <c r="AZ76"/>
      <c r="BA76"/>
      <c r="BB76"/>
      <c r="BC76"/>
      <c r="BD76"/>
      <c r="BE76"/>
      <c r="BF76"/>
      <c r="BG76"/>
      <c r="BH76"/>
      <c r="BI76"/>
      <c r="BJ76"/>
      <c r="BK76"/>
      <c r="BL76"/>
    </row>
    <row r="77">
      <c r="A77" t="s">
        <v>786</v>
      </c>
      <c r="B77">
        <v>2006</v>
      </c>
      <c r="C77" t="s">
        <v>790</v>
      </c>
      <c r="D77">
        <v>64</v>
      </c>
      <c r="E77" t="s">
        <v>170</v>
      </c>
      <c r="F77" t="s">
        <v>262</v>
      </c>
      <c r="G77" t="s">
        <v>200</v>
      </c>
      <c r="H77">
        <v>9.4655922988600825</v>
      </c>
      <c r="I77">
        <v>4.9581339355708502</v>
      </c>
      <c r="J77">
        <v>2.951999037800455</v>
      </c>
      <c r="K77">
        <v>1.635897665325144</v>
      </c>
      <c r="L77">
        <v>0.044581631835772399</v>
      </c>
      <c r="M77">
        <v>3.065766877637659</v>
      </c>
      <c r="N77">
        <v>0.43213038131767018</v>
      </c>
      <c r="O77">
        <v>0</v>
      </c>
      <c r="P77">
        <v>0.14593023730963811</v>
      </c>
      <c r="Q77">
        <v>0</v>
      </c>
      <c r="R77">
        <v>11.28773828347372</v>
      </c>
      <c r="S77">
        <v>6.4891590606633738</v>
      </c>
      <c r="T77">
        <v>2.992612560138149</v>
      </c>
      <c r="U77">
        <v>3.2117026919799132</v>
      </c>
      <c r="V77">
        <v>1.8375788092046359</v>
      </c>
      <c r="W77" t="s">
        <v>160</v>
      </c>
      <c r="X77" t="s">
        <v>161</v>
      </c>
      <c r="Y77" t="s">
        <v>162</v>
      </c>
      <c r="Z77" t="s">
        <v>163</v>
      </c>
      <c r="AA77" t="s">
        <v>164</v>
      </c>
      <c r="AB77" t="s">
        <v>165</v>
      </c>
      <c r="AC77" t="s">
        <v>166</v>
      </c>
      <c r="AD77" t="s">
        <v>167</v>
      </c>
      <c r="AE77" t="s">
        <v>168</v>
      </c>
      <c r="AF77">
        <v>0</v>
      </c>
      <c r="AG77">
        <v>20.357134766720922</v>
      </c>
      <c r="AH77">
        <v>9.1512620243272913</v>
      </c>
      <c r="AI77">
        <v>0</v>
      </c>
      <c r="AJ77">
        <v>1.790467820294998</v>
      </c>
      <c r="AK77">
        <v>5.2041057575188558</v>
      </c>
      <c r="AL77">
        <v>0.20955026687280401</v>
      </c>
      <c r="AM77">
        <v>1.3684445628382149</v>
      </c>
      <c r="AN77">
        <v>7.6261643183133598</v>
      </c>
      <c r="AO77"/>
      <c r="AP77"/>
      <c r="AQ77"/>
      <c r="AR77"/>
      <c r="AS77"/>
      <c r="AT77"/>
      <c r="AU77"/>
      <c r="AV77"/>
      <c r="AW77"/>
      <c r="AX77"/>
      <c r="AY77"/>
      <c r="AZ77"/>
      <c r="BA77"/>
      <c r="BB77"/>
      <c r="BC77"/>
      <c r="BD77"/>
      <c r="BE77"/>
      <c r="BF77"/>
      <c r="BG77"/>
      <c r="BH77"/>
      <c r="BI77"/>
      <c r="BJ77"/>
      <c r="BK77"/>
      <c r="BL77"/>
    </row>
    <row r="78">
      <c r="A78" t="s">
        <v>786</v>
      </c>
      <c r="B78">
        <v>2006</v>
      </c>
      <c r="C78" t="s">
        <v>790</v>
      </c>
      <c r="D78">
        <v>65</v>
      </c>
      <c r="E78" t="s">
        <v>170</v>
      </c>
      <c r="F78" t="s">
        <v>263</v>
      </c>
      <c r="G78" t="s">
        <v>200</v>
      </c>
      <c r="H78">
        <v>0.21692202656639031</v>
      </c>
      <c r="I78">
        <v>0.031299044067404198</v>
      </c>
      <c r="J78">
        <v>0.019492080787367101</v>
      </c>
      <c r="K78">
        <v>0</v>
      </c>
      <c r="L78">
        <v>0</v>
      </c>
      <c r="M78">
        <v>0.1074880837911702</v>
      </c>
      <c r="N78">
        <v>0</v>
      </c>
      <c r="O78">
        <v>0</v>
      </c>
      <c r="P78">
        <v>0</v>
      </c>
      <c r="Q78">
        <v>0</v>
      </c>
      <c r="R78">
        <v>0.24528933944570841</v>
      </c>
      <c r="S78">
        <v>0.064794242614174005</v>
      </c>
      <c r="T78">
        <v>0.028042717021908799</v>
      </c>
      <c r="U78">
        <v>0</v>
      </c>
      <c r="V78">
        <v>0</v>
      </c>
      <c r="W78" t="s">
        <v>160</v>
      </c>
      <c r="X78" t="s">
        <v>161</v>
      </c>
      <c r="Y78" t="s">
        <v>162</v>
      </c>
      <c r="Z78" t="s">
        <v>163</v>
      </c>
      <c r="AA78" t="s">
        <v>164</v>
      </c>
      <c r="AB78" t="s">
        <v>165</v>
      </c>
      <c r="AC78" t="s">
        <v>166</v>
      </c>
      <c r="AD78" t="s">
        <v>167</v>
      </c>
      <c r="AE78" t="s">
        <v>168</v>
      </c>
      <c r="AF78">
        <v>0</v>
      </c>
      <c r="AG78">
        <v>0</v>
      </c>
      <c r="AH78">
        <v>0</v>
      </c>
      <c r="AI78">
        <v>0</v>
      </c>
      <c r="AJ78">
        <v>0.0392669869109111</v>
      </c>
      <c r="AK78">
        <v>0.0598612321271755</v>
      </c>
      <c r="AL78">
        <v>0.092078248123853096</v>
      </c>
      <c r="AM78">
        <v>0</v>
      </c>
      <c r="AN78">
        <v>0.45614082458837962</v>
      </c>
      <c r="AO78"/>
      <c r="AP78"/>
      <c r="AQ78"/>
      <c r="AR78"/>
      <c r="AS78"/>
      <c r="AT78"/>
      <c r="AU78"/>
      <c r="AV78"/>
      <c r="AW78"/>
      <c r="AX78"/>
      <c r="AY78"/>
      <c r="AZ78"/>
      <c r="BA78"/>
      <c r="BB78"/>
      <c r="BC78"/>
      <c r="BD78"/>
      <c r="BE78"/>
      <c r="BF78"/>
      <c r="BG78"/>
      <c r="BH78"/>
      <c r="BI78"/>
      <c r="BJ78"/>
      <c r="BK78"/>
      <c r="BL78"/>
    </row>
    <row r="79">
      <c r="A79" t="s">
        <v>786</v>
      </c>
      <c r="B79">
        <v>2006</v>
      </c>
      <c r="C79" t="s">
        <v>790</v>
      </c>
      <c r="D79">
        <v>66</v>
      </c>
      <c r="E79" t="s">
        <v>170</v>
      </c>
      <c r="F79" t="s">
        <v>185</v>
      </c>
      <c r="G79" t="s">
        <v>200</v>
      </c>
      <c r="H79">
        <v>0</v>
      </c>
      <c r="I79">
        <v>0</v>
      </c>
      <c r="J79">
        <v>0</v>
      </c>
      <c r="K79">
        <v>0.0055282476949709003</v>
      </c>
      <c r="L79">
        <v>0.23950253930307111</v>
      </c>
      <c r="M79">
        <v>0</v>
      </c>
      <c r="N79">
        <v>0.0180414587120191</v>
      </c>
      <c r="O79">
        <v>0.2535837991791598</v>
      </c>
      <c r="P79">
        <v>0.48428166298847009</v>
      </c>
      <c r="Q79">
        <v>0.047743245602524999</v>
      </c>
      <c r="R79">
        <v>0</v>
      </c>
      <c r="S79">
        <v>0</v>
      </c>
      <c r="T79">
        <v>0</v>
      </c>
      <c r="U79">
        <v>0</v>
      </c>
      <c r="V79">
        <v>0</v>
      </c>
      <c r="W79" t="s">
        <v>160</v>
      </c>
      <c r="X79" t="s">
        <v>161</v>
      </c>
      <c r="Y79" t="s">
        <v>162</v>
      </c>
      <c r="Z79" t="s">
        <v>163</v>
      </c>
      <c r="AA79" t="s">
        <v>164</v>
      </c>
      <c r="AB79" t="s">
        <v>165</v>
      </c>
      <c r="AC79" t="s">
        <v>166</v>
      </c>
      <c r="AD79" t="s">
        <v>167</v>
      </c>
      <c r="AE79" t="s">
        <v>168</v>
      </c>
      <c r="AF79">
        <v>0.41460997972988872</v>
      </c>
      <c r="AG79">
        <v>0</v>
      </c>
      <c r="AH79">
        <v>0</v>
      </c>
      <c r="AI79">
        <v>0</v>
      </c>
      <c r="AJ79">
        <v>0</v>
      </c>
      <c r="AK79">
        <v>0</v>
      </c>
      <c r="AL79">
        <v>0</v>
      </c>
      <c r="AM79">
        <v>0</v>
      </c>
      <c r="AN79">
        <v>0</v>
      </c>
      <c r="AO79"/>
      <c r="AP79"/>
      <c r="AQ79"/>
      <c r="AR79"/>
      <c r="AS79"/>
      <c r="AT79"/>
      <c r="AU79"/>
      <c r="AV79"/>
      <c r="AW79"/>
      <c r="AX79"/>
      <c r="AY79"/>
      <c r="AZ79"/>
      <c r="BA79"/>
      <c r="BB79"/>
      <c r="BC79"/>
      <c r="BD79"/>
      <c r="BE79"/>
      <c r="BF79"/>
      <c r="BG79"/>
      <c r="BH79"/>
      <c r="BI79"/>
      <c r="BJ79"/>
      <c r="BK79"/>
      <c r="BL79"/>
    </row>
    <row r="80">
      <c r="A80" t="s">
        <v>786</v>
      </c>
      <c r="B80">
        <v>2006</v>
      </c>
      <c r="C80" t="s">
        <v>790</v>
      </c>
      <c r="D80">
        <v>67</v>
      </c>
      <c r="E80" t="s">
        <v>170</v>
      </c>
      <c r="F80" t="s">
        <v>46</v>
      </c>
      <c r="G80" t="s">
        <v>200</v>
      </c>
      <c r="H80">
        <v>0.0038747454988387001</v>
      </c>
      <c r="I80">
        <v>0</v>
      </c>
      <c r="J80">
        <v>0</v>
      </c>
      <c r="K80">
        <v>0.0121402449407977</v>
      </c>
      <c r="L80">
        <v>0</v>
      </c>
      <c r="M80">
        <v>0.042425152289267597</v>
      </c>
      <c r="N80">
        <v>0.010150980480798899</v>
      </c>
      <c r="O80">
        <v>0</v>
      </c>
      <c r="P80">
        <v>0</v>
      </c>
      <c r="Q80">
        <v>0</v>
      </c>
      <c r="R80">
        <v>0</v>
      </c>
      <c r="S80">
        <v>0</v>
      </c>
      <c r="T80">
        <v>0</v>
      </c>
      <c r="U80">
        <v>0</v>
      </c>
      <c r="V80">
        <v>0</v>
      </c>
      <c r="W80" t="s">
        <v>160</v>
      </c>
      <c r="X80" t="s">
        <v>161</v>
      </c>
      <c r="Y80" t="s">
        <v>162</v>
      </c>
      <c r="Z80" t="s">
        <v>163</v>
      </c>
      <c r="AA80" t="s">
        <v>164</v>
      </c>
      <c r="AB80" t="s">
        <v>165</v>
      </c>
      <c r="AC80" t="s">
        <v>166</v>
      </c>
      <c r="AD80" t="s">
        <v>167</v>
      </c>
      <c r="AE80" t="s">
        <v>168</v>
      </c>
      <c r="AF80">
        <v>0</v>
      </c>
      <c r="AG80">
        <v>0</v>
      </c>
      <c r="AH80">
        <v>0</v>
      </c>
      <c r="AI80">
        <v>0</v>
      </c>
      <c r="AJ80">
        <v>0</v>
      </c>
      <c r="AK80">
        <v>0.0041095494246212996</v>
      </c>
      <c r="AL80">
        <v>0.015234655674812801</v>
      </c>
      <c r="AM80">
        <v>0</v>
      </c>
      <c r="AN80">
        <v>0</v>
      </c>
      <c r="AO80"/>
      <c r="AP80"/>
      <c r="AQ80"/>
      <c r="AR80"/>
      <c r="AS80"/>
      <c r="AT80"/>
      <c r="AU80"/>
      <c r="AV80"/>
      <c r="AW80"/>
      <c r="AX80"/>
      <c r="AY80"/>
      <c r="AZ80"/>
      <c r="BA80"/>
      <c r="BB80"/>
      <c r="BC80"/>
      <c r="BD80"/>
      <c r="BE80"/>
      <c r="BF80"/>
      <c r="BG80"/>
      <c r="BH80"/>
      <c r="BI80"/>
      <c r="BJ80"/>
      <c r="BK80"/>
      <c r="BL80"/>
    </row>
    <row r="81">
      <c r="A81" t="s">
        <v>786</v>
      </c>
      <c r="B81">
        <v>2006</v>
      </c>
      <c r="C81" t="s">
        <v>790</v>
      </c>
      <c r="D81">
        <v>122</v>
      </c>
      <c r="E81" t="s">
        <v>18</v>
      </c>
      <c r="F81" t="s">
        <v>14</v>
      </c>
      <c r="G81" t="s">
        <v>808</v>
      </c>
      <c r="H81">
        <v>19.178465961044338</v>
      </c>
      <c r="I81">
        <v>19.616027730471931</v>
      </c>
      <c r="J81">
        <v>26.397352714124949</v>
      </c>
      <c r="K81">
        <v>54.500743254815568</v>
      </c>
      <c r="L81">
        <v>90.746247086799883</v>
      </c>
      <c r="M81">
        <v>51.86641548961947</v>
      </c>
      <c r="N81">
        <v>75.7469113741613</v>
      </c>
      <c r="O81">
        <v>83.616651377637908</v>
      </c>
      <c r="P81">
        <v>90.882771540704937</v>
      </c>
      <c r="Q81">
        <v>95.580380480461969</v>
      </c>
      <c r="R81">
        <v>15.86366161347844</v>
      </c>
      <c r="S81">
        <v>17.407349908269509</v>
      </c>
      <c r="T81">
        <v>20.14266623177765</v>
      </c>
      <c r="U81">
        <v>25.405470468846019</v>
      </c>
      <c r="V81">
        <v>52.602969302626327</v>
      </c>
      <c r="W81" t="s">
        <v>160</v>
      </c>
      <c r="X81" t="s">
        <v>161</v>
      </c>
      <c r="Y81" t="s">
        <v>162</v>
      </c>
      <c r="Z81" t="s">
        <v>163</v>
      </c>
      <c r="AA81" t="s">
        <v>164</v>
      </c>
      <c r="AB81" t="s">
        <v>165</v>
      </c>
      <c r="AC81" t="s">
        <v>166</v>
      </c>
      <c r="AD81" t="s">
        <v>167</v>
      </c>
      <c r="AE81" t="s">
        <v>168</v>
      </c>
      <c r="AF81">
        <v>91.712570912819629</v>
      </c>
      <c r="AG81">
        <v>40.766520082836763</v>
      </c>
      <c r="AH81">
        <v>46.510896060760338</v>
      </c>
      <c r="AI81">
        <v>93.718776304353938</v>
      </c>
      <c r="AJ81">
        <v>33.213899011508254</v>
      </c>
      <c r="AK81">
        <v>33.376900507743628</v>
      </c>
      <c r="AL81">
        <v>37.524879160959188</v>
      </c>
      <c r="AM81">
        <v>29.293923426077331</v>
      </c>
      <c r="AN81">
        <v>24.30295507624216</v>
      </c>
      <c r="AO81"/>
      <c r="AP81"/>
      <c r="AQ81"/>
      <c r="AR81"/>
      <c r="AS81"/>
      <c r="AT81"/>
      <c r="AU81"/>
      <c r="AV81"/>
      <c r="AW81"/>
      <c r="AX81"/>
      <c r="AY81"/>
      <c r="AZ81"/>
      <c r="BA81"/>
      <c r="BB81"/>
      <c r="BC81"/>
      <c r="BD81"/>
      <c r="BE81"/>
      <c r="BF81"/>
      <c r="BG81"/>
      <c r="BH81"/>
      <c r="BI81"/>
      <c r="BJ81"/>
      <c r="BK81"/>
      <c r="BL81"/>
    </row>
    <row r="82">
      <c r="A82" t="s">
        <v>786</v>
      </c>
      <c r="B82">
        <v>2006</v>
      </c>
      <c r="C82" t="s">
        <v>790</v>
      </c>
      <c r="D82">
        <v>123</v>
      </c>
      <c r="E82" t="s">
        <v>18</v>
      </c>
      <c r="F82" t="s">
        <v>51</v>
      </c>
      <c r="G82" t="s">
        <v>200</v>
      </c>
      <c r="H82">
        <v>80.821534038955662</v>
      </c>
      <c r="I82">
        <v>80.383972269528073</v>
      </c>
      <c r="J82">
        <v>73.602647285875051</v>
      </c>
      <c r="K82">
        <v>45.499256745184432</v>
      </c>
      <c r="L82">
        <v>9.2537529132001168</v>
      </c>
      <c r="M82">
        <v>48.13358451038053</v>
      </c>
      <c r="N82">
        <v>24.2530886258387</v>
      </c>
      <c r="O82">
        <v>16.383348622362089</v>
      </c>
      <c r="P82">
        <v>9.1172284592950632</v>
      </c>
      <c r="Q82">
        <v>4.4196195195380312</v>
      </c>
      <c r="R82">
        <v>84.136338386521558</v>
      </c>
      <c r="S82">
        <v>82.592650091730491</v>
      </c>
      <c r="T82">
        <v>79.857333768222347</v>
      </c>
      <c r="U82">
        <v>74.594529531153981</v>
      </c>
      <c r="V82">
        <v>47.397030697373673</v>
      </c>
      <c r="W82" t="s">
        <v>160</v>
      </c>
      <c r="X82" t="s">
        <v>161</v>
      </c>
      <c r="Y82" t="s">
        <v>162</v>
      </c>
      <c r="Z82" t="s">
        <v>163</v>
      </c>
      <c r="AA82" t="s">
        <v>164</v>
      </c>
      <c r="AB82" t="s">
        <v>165</v>
      </c>
      <c r="AC82" t="s">
        <v>166</v>
      </c>
      <c r="AD82" t="s">
        <v>167</v>
      </c>
      <c r="AE82" t="s">
        <v>168</v>
      </c>
      <c r="AF82">
        <v>8.2874290871803709</v>
      </c>
      <c r="AG82">
        <v>59.233479917163237</v>
      </c>
      <c r="AH82">
        <v>53.489103939239662</v>
      </c>
      <c r="AI82">
        <v>6.2812236956460623</v>
      </c>
      <c r="AJ82">
        <v>66.786100988491739</v>
      </c>
      <c r="AK82">
        <v>66.623099492256372</v>
      </c>
      <c r="AL82">
        <v>62.475120839040812</v>
      </c>
      <c r="AM82">
        <v>70.706076573922672</v>
      </c>
      <c r="AN82">
        <v>75.697044923757844</v>
      </c>
      <c r="AO82"/>
      <c r="AP82"/>
      <c r="AQ82"/>
      <c r="AR82"/>
      <c r="AS82"/>
      <c r="AT82"/>
      <c r="AU82"/>
      <c r="AV82"/>
      <c r="AW82"/>
      <c r="AX82"/>
      <c r="AY82"/>
      <c r="AZ82"/>
      <c r="BA82"/>
      <c r="BB82"/>
      <c r="BC82"/>
      <c r="BD82"/>
      <c r="BE82"/>
      <c r="BF82"/>
      <c r="BG82"/>
      <c r="BH82"/>
      <c r="BI82"/>
      <c r="BJ82"/>
      <c r="BK82"/>
      <c r="BL82"/>
    </row>
    <row r="83">
      <c r="A83" t="s">
        <v>786</v>
      </c>
      <c r="B83">
        <v>2006</v>
      </c>
      <c r="C83" t="s">
        <v>790</v>
      </c>
      <c r="D83">
        <v>124</v>
      </c>
      <c r="E83" t="s">
        <v>50</v>
      </c>
      <c r="F83" t="s">
        <v>15</v>
      </c>
      <c r="G83" t="s">
        <v>809</v>
      </c>
      <c r="H83">
        <v>17.3445985289558</v>
      </c>
      <c r="I83">
        <v>16.33953395748917</v>
      </c>
      <c r="J83">
        <v>22.696299924899659</v>
      </c>
      <c r="K83">
        <v>45.496631410515867</v>
      </c>
      <c r="L83">
        <v>58.840920084235478</v>
      </c>
      <c r="M83">
        <v>44.670847063700229</v>
      </c>
      <c r="N83">
        <v>61.883106143348407</v>
      </c>
      <c r="O83">
        <v>55.942967120524699</v>
      </c>
      <c r="P83">
        <v>53.941601491774342</v>
      </c>
      <c r="Q83">
        <v>57.059010427104958</v>
      </c>
      <c r="R83">
        <v>14.22080261818089</v>
      </c>
      <c r="S83">
        <v>15.51538065093713</v>
      </c>
      <c r="T83">
        <v>16.312897972609669</v>
      </c>
      <c r="U83">
        <v>21.86394991117627</v>
      </c>
      <c r="V83">
        <v>43.302721133278681</v>
      </c>
      <c r="W83" t="s">
        <v>160</v>
      </c>
      <c r="X83" t="s">
        <v>161</v>
      </c>
      <c r="Y83" t="s">
        <v>162</v>
      </c>
      <c r="Z83" t="s">
        <v>163</v>
      </c>
      <c r="AA83" t="s">
        <v>164</v>
      </c>
      <c r="AB83" t="s">
        <v>165</v>
      </c>
      <c r="AC83" t="s">
        <v>166</v>
      </c>
      <c r="AD83" t="s">
        <v>167</v>
      </c>
      <c r="AE83" t="s">
        <v>168</v>
      </c>
      <c r="AF83">
        <v>59.013476574332458</v>
      </c>
      <c r="AG83">
        <v>31.21393785589682</v>
      </c>
      <c r="AH83">
        <v>39.544777862057707</v>
      </c>
      <c r="AI83">
        <v>79.825948075937106</v>
      </c>
      <c r="AJ83">
        <v>27.1373885142361</v>
      </c>
      <c r="AK83">
        <v>24.76850454925966</v>
      </c>
      <c r="AL83">
        <v>32.449200496962447</v>
      </c>
      <c r="AM83">
        <v>23.26874503129984</v>
      </c>
      <c r="AN83">
        <v>20.127112956187059</v>
      </c>
      <c r="AO83"/>
      <c r="AP83"/>
      <c r="AQ83"/>
      <c r="AR83"/>
      <c r="AS83"/>
      <c r="AT83"/>
      <c r="AU83"/>
      <c r="AV83"/>
      <c r="AW83"/>
      <c r="AX83"/>
      <c r="AY83"/>
      <c r="AZ83"/>
      <c r="BA83"/>
      <c r="BB83"/>
      <c r="BC83"/>
      <c r="BD83"/>
      <c r="BE83"/>
      <c r="BF83"/>
      <c r="BG83"/>
      <c r="BH83"/>
      <c r="BI83"/>
      <c r="BJ83"/>
      <c r="BK83"/>
      <c r="BL83"/>
    </row>
    <row r="84">
      <c r="A84" t="s">
        <v>786</v>
      </c>
      <c r="B84">
        <v>2006</v>
      </c>
      <c r="C84" t="s">
        <v>790</v>
      </c>
      <c r="D84">
        <v>125</v>
      </c>
      <c r="E84" t="s">
        <v>50</v>
      </c>
      <c r="F84" t="s">
        <v>16</v>
      </c>
      <c r="G84" t="s">
        <v>810</v>
      </c>
      <c r="H84">
        <v>1.833867432088536</v>
      </c>
      <c r="I84">
        <v>3.276493772982755</v>
      </c>
      <c r="J84">
        <v>3.701052789225296</v>
      </c>
      <c r="K84">
        <v>9.0041118442997341</v>
      </c>
      <c r="L84">
        <v>31.905327002564391</v>
      </c>
      <c r="M84">
        <v>7.1955684259192392</v>
      </c>
      <c r="N84">
        <v>13.86380523081278</v>
      </c>
      <c r="O84">
        <v>27.67368425711328</v>
      </c>
      <c r="P84">
        <v>36.941170048930573</v>
      </c>
      <c r="Q84">
        <v>38.521370053357202</v>
      </c>
      <c r="R84">
        <v>1.6428589952975501</v>
      </c>
      <c r="S84">
        <v>1.891969257332375</v>
      </c>
      <c r="T84">
        <v>3.8297682591680031</v>
      </c>
      <c r="U84">
        <v>3.5415205576697519</v>
      </c>
      <c r="V84">
        <v>9.3002481693476611</v>
      </c>
      <c r="W84" t="s">
        <v>160</v>
      </c>
      <c r="X84" t="s">
        <v>161</v>
      </c>
      <c r="Y84" t="s">
        <v>162</v>
      </c>
      <c r="Z84" t="s">
        <v>163</v>
      </c>
      <c r="AA84" t="s">
        <v>164</v>
      </c>
      <c r="AB84" t="s">
        <v>165</v>
      </c>
      <c r="AC84" t="s">
        <v>166</v>
      </c>
      <c r="AD84" t="s">
        <v>167</v>
      </c>
      <c r="AE84" t="s">
        <v>168</v>
      </c>
      <c r="AF84">
        <v>32.699094338487107</v>
      </c>
      <c r="AG84">
        <v>9.5525822269399487</v>
      </c>
      <c r="AH84">
        <v>6.9661181987026346</v>
      </c>
      <c r="AI84">
        <v>13.892828228416841</v>
      </c>
      <c r="AJ84">
        <v>6.0765104972721762</v>
      </c>
      <c r="AK84">
        <v>8.6083959584839693</v>
      </c>
      <c r="AL84">
        <v>5.0756786639967508</v>
      </c>
      <c r="AM84">
        <v>6.0251783947775008</v>
      </c>
      <c r="AN84">
        <v>4.175842120055103</v>
      </c>
      <c r="AO84"/>
      <c r="AP84"/>
      <c r="AQ84"/>
      <c r="AR84"/>
      <c r="AS84"/>
      <c r="AT84"/>
      <c r="AU84"/>
      <c r="AV84"/>
      <c r="AW84"/>
      <c r="AX84"/>
      <c r="AY84"/>
      <c r="AZ84"/>
      <c r="BA84"/>
      <c r="BB84"/>
      <c r="BC84"/>
      <c r="BD84"/>
      <c r="BE84"/>
      <c r="BF84"/>
      <c r="BG84"/>
      <c r="BH84"/>
      <c r="BI84"/>
      <c r="BJ84"/>
      <c r="BK84"/>
      <c r="BL84"/>
    </row>
    <row r="85">
      <c r="A85" t="s">
        <v>786</v>
      </c>
      <c r="B85">
        <v>2006</v>
      </c>
      <c r="C85" t="s">
        <v>790</v>
      </c>
      <c r="D85">
        <v>126</v>
      </c>
      <c r="E85" t="s">
        <v>50</v>
      </c>
      <c r="F85" t="s">
        <v>22</v>
      </c>
      <c r="G85" t="s">
        <v>811</v>
      </c>
      <c r="H85">
        <v>45.585265090690179</v>
      </c>
      <c r="I85">
        <v>52.755687894606218</v>
      </c>
      <c r="J85">
        <v>52.97446455818919</v>
      </c>
      <c r="K85">
        <v>32.067666529816378</v>
      </c>
      <c r="L85">
        <v>8.2132621980870155</v>
      </c>
      <c r="M85">
        <v>31.127785602825121</v>
      </c>
      <c r="N85">
        <v>9.5281837369076872</v>
      </c>
      <c r="O85">
        <v>14.61727306066256</v>
      </c>
      <c r="P85">
        <v>8.1782613724900468</v>
      </c>
      <c r="Q85">
        <v>3.8925045584676159</v>
      </c>
      <c r="R85">
        <v>43.226148737058573</v>
      </c>
      <c r="S85">
        <v>53.223581818838753</v>
      </c>
      <c r="T85">
        <v>55.102425021444617</v>
      </c>
      <c r="U85">
        <v>55.243393502711847</v>
      </c>
      <c r="V85">
        <v>36.202005294315747</v>
      </c>
      <c r="W85" t="s">
        <v>160</v>
      </c>
      <c r="X85" t="s">
        <v>161</v>
      </c>
      <c r="Y85" t="s">
        <v>162</v>
      </c>
      <c r="Z85" t="s">
        <v>163</v>
      </c>
      <c r="AA85" t="s">
        <v>164</v>
      </c>
      <c r="AB85" t="s">
        <v>165</v>
      </c>
      <c r="AC85" t="s">
        <v>166</v>
      </c>
      <c r="AD85" t="s">
        <v>167</v>
      </c>
      <c r="AE85" t="s">
        <v>168</v>
      </c>
      <c r="AF85">
        <v>7.6364541308285609</v>
      </c>
      <c r="AG85">
        <v>16.199130177777061</v>
      </c>
      <c r="AH85">
        <v>42.799794256851627</v>
      </c>
      <c r="AI85">
        <v>0.28357687937746329</v>
      </c>
      <c r="AJ85">
        <v>53.192983332497619</v>
      </c>
      <c r="AK85">
        <v>22.470993233165778</v>
      </c>
      <c r="AL85">
        <v>49.695598844421269</v>
      </c>
      <c r="AM85">
        <v>54.009600278279549</v>
      </c>
      <c r="AN85">
        <v>28.60377927654266</v>
      </c>
      <c r="AO85"/>
      <c r="AP85"/>
      <c r="AQ85"/>
      <c r="AR85"/>
      <c r="AS85"/>
      <c r="AT85"/>
      <c r="AU85"/>
      <c r="AV85"/>
      <c r="AW85"/>
      <c r="AX85"/>
      <c r="AY85"/>
      <c r="AZ85"/>
      <c r="BA85"/>
      <c r="BB85"/>
      <c r="BC85"/>
      <c r="BD85"/>
      <c r="BE85"/>
      <c r="BF85"/>
      <c r="BG85"/>
      <c r="BH85"/>
      <c r="BI85"/>
      <c r="BJ85"/>
      <c r="BK85"/>
      <c r="BL85"/>
    </row>
    <row r="86">
      <c r="A86" t="s">
        <v>786</v>
      </c>
      <c r="B86">
        <v>2006</v>
      </c>
      <c r="C86" t="s">
        <v>790</v>
      </c>
      <c r="D86">
        <v>127</v>
      </c>
      <c r="E86" t="s">
        <v>50</v>
      </c>
      <c r="F86" t="s">
        <v>19</v>
      </c>
      <c r="G86" t="s">
        <v>812</v>
      </c>
      <c r="H86">
        <v>35.236268948265483</v>
      </c>
      <c r="I86">
        <v>27.62828437492184</v>
      </c>
      <c r="J86">
        <v>20.62818272768585</v>
      </c>
      <c r="K86">
        <v>13.43159021536801</v>
      </c>
      <c r="L86">
        <v>1.040490715113104</v>
      </c>
      <c r="M86">
        <v>17.005798907555409</v>
      </c>
      <c r="N86">
        <v>14.724904888931119</v>
      </c>
      <c r="O86">
        <v>1.7660755616994579</v>
      </c>
      <c r="P86">
        <v>0.93896708680504437</v>
      </c>
      <c r="Q86">
        <v>0.52711496107023015</v>
      </c>
      <c r="R86">
        <v>40.910189649462993</v>
      </c>
      <c r="S86">
        <v>29.369068272891731</v>
      </c>
      <c r="T86">
        <v>24.754908746777719</v>
      </c>
      <c r="U86">
        <v>19.351136028442109</v>
      </c>
      <c r="V86">
        <v>11.195025403057899</v>
      </c>
      <c r="W86" t="s">
        <v>160</v>
      </c>
      <c r="X86" t="s">
        <v>161</v>
      </c>
      <c r="Y86" t="s">
        <v>162</v>
      </c>
      <c r="Z86" t="s">
        <v>163</v>
      </c>
      <c r="AA86" t="s">
        <v>164</v>
      </c>
      <c r="AB86" t="s">
        <v>165</v>
      </c>
      <c r="AC86" t="s">
        <v>166</v>
      </c>
      <c r="AD86" t="s">
        <v>167</v>
      </c>
      <c r="AE86" t="s">
        <v>168</v>
      </c>
      <c r="AF86">
        <v>0.65097495635186653</v>
      </c>
      <c r="AG86">
        <v>43.03434973938618</v>
      </c>
      <c r="AH86">
        <v>10.68930968238803</v>
      </c>
      <c r="AI86">
        <v>5.9976468162685901</v>
      </c>
      <c r="AJ86">
        <v>13.59311765599409</v>
      </c>
      <c r="AK86">
        <v>44.152106259090587</v>
      </c>
      <c r="AL86">
        <v>12.779521994619531</v>
      </c>
      <c r="AM86">
        <v>16.696476295643109</v>
      </c>
      <c r="AN86">
        <v>47.093265647215169</v>
      </c>
      <c r="AO86"/>
      <c r="AP86"/>
      <c r="AQ86"/>
      <c r="AR86"/>
      <c r="AS86"/>
      <c r="AT86"/>
      <c r="AU86"/>
      <c r="AV86"/>
      <c r="AW86"/>
      <c r="AX86"/>
      <c r="AY86"/>
      <c r="AZ86"/>
      <c r="BA86"/>
      <c r="BB86"/>
      <c r="BC86"/>
      <c r="BD86"/>
      <c r="BE86"/>
      <c r="BF86"/>
      <c r="BG86"/>
      <c r="BH86"/>
      <c r="BI86"/>
      <c r="BJ86"/>
      <c r="BK86"/>
      <c r="BL86"/>
    </row>
    <row r="87">
      <c r="A87" t="s">
        <v>786</v>
      </c>
      <c r="B87">
        <v>2006</v>
      </c>
      <c r="C87" t="s">
        <v>790</v>
      </c>
      <c r="D87">
        <v>139</v>
      </c>
      <c r="E87" t="s">
        <v>50</v>
      </c>
      <c r="F87" t="s">
        <v>19</v>
      </c>
      <c r="G87" t="s">
        <v>200</v>
      </c>
      <c r="H87">
        <v>35.236268948265483</v>
      </c>
      <c r="I87">
        <v>27.62828437492184</v>
      </c>
      <c r="J87">
        <v>20.62818272768585</v>
      </c>
      <c r="K87">
        <v>13.43159021536801</v>
      </c>
      <c r="L87">
        <v>1.040490715113104</v>
      </c>
      <c r="M87">
        <v>17.005798907555409</v>
      </c>
      <c r="N87">
        <v>14.724904888931119</v>
      </c>
      <c r="O87">
        <v>1.7660755616994579</v>
      </c>
      <c r="P87">
        <v>0.93896708680504437</v>
      </c>
      <c r="Q87">
        <v>0.52711496107023015</v>
      </c>
      <c r="R87">
        <v>40.910189649462993</v>
      </c>
      <c r="S87">
        <v>29.369068272891731</v>
      </c>
      <c r="T87">
        <v>24.754908746777719</v>
      </c>
      <c r="U87">
        <v>19.351136028442109</v>
      </c>
      <c r="V87">
        <v>11.195025403057899</v>
      </c>
      <c r="W87" t="s">
        <v>160</v>
      </c>
      <c r="X87" t="s">
        <v>161</v>
      </c>
      <c r="Y87" t="s">
        <v>162</v>
      </c>
      <c r="Z87" t="s">
        <v>163</v>
      </c>
      <c r="AA87" t="s">
        <v>164</v>
      </c>
      <c r="AB87" t="s">
        <v>165</v>
      </c>
      <c r="AC87" t="s">
        <v>166</v>
      </c>
      <c r="AD87" t="s">
        <v>167</v>
      </c>
      <c r="AE87" t="s">
        <v>168</v>
      </c>
      <c r="AF87">
        <v>0.65097495635186653</v>
      </c>
      <c r="AG87">
        <v>43.03434973938618</v>
      </c>
      <c r="AH87">
        <v>10.68930968238803</v>
      </c>
      <c r="AI87">
        <v>5.9976468162685901</v>
      </c>
      <c r="AJ87">
        <v>13.59311765599409</v>
      </c>
      <c r="AK87">
        <v>44.152106259090587</v>
      </c>
      <c r="AL87">
        <v>12.779521994619531</v>
      </c>
      <c r="AM87">
        <v>16.696476295643109</v>
      </c>
      <c r="AN87">
        <v>47.093265647215169</v>
      </c>
      <c r="AO87"/>
      <c r="AP87"/>
      <c r="AQ87"/>
      <c r="AR87"/>
      <c r="AS87"/>
      <c r="AT87"/>
      <c r="AU87"/>
      <c r="AV87"/>
      <c r="AW87"/>
      <c r="AX87"/>
      <c r="AY87"/>
      <c r="AZ87"/>
      <c r="BA87"/>
      <c r="BB87"/>
      <c r="BC87"/>
      <c r="BD87"/>
      <c r="BE87"/>
      <c r="BF87"/>
      <c r="BG87"/>
      <c r="BH87"/>
      <c r="BI87"/>
      <c r="BJ87"/>
      <c r="BK87"/>
      <c r="BL87"/>
    </row>
    <row r="88">
      <c r="A88" t="s">
        <v>786</v>
      </c>
      <c r="B88">
        <v>2006</v>
      </c>
      <c r="C88" t="s">
        <v>790</v>
      </c>
      <c r="D88">
        <v>151</v>
      </c>
      <c r="E88" t="s">
        <v>110</v>
      </c>
      <c r="F88" t="s">
        <v>49</v>
      </c>
      <c r="G88" t="s">
        <v>200</v>
      </c>
      <c r="H88">
        <v>35.872489921431473</v>
      </c>
      <c r="I88">
        <v>34.0172115347561</v>
      </c>
      <c r="J88">
        <v>34.988446840374429</v>
      </c>
      <c r="K88">
        <v>39.637045439947862</v>
      </c>
      <c r="L88">
        <v>49.495506919919578</v>
      </c>
      <c r="M88">
        <v>37.626218228440003</v>
      </c>
      <c r="N88">
        <v>52.454404984159673</v>
      </c>
      <c r="O88">
        <v>55.920030658092692</v>
      </c>
      <c r="P88">
        <v>56.827905145010433</v>
      </c>
      <c r="Q88">
        <v>35.693025440195598</v>
      </c>
      <c r="R88">
        <v>34.447307981388377</v>
      </c>
      <c r="S88">
        <v>34.888766963650248</v>
      </c>
      <c r="T88">
        <v>36.085034426304517</v>
      </c>
      <c r="U88">
        <v>32.972878319922273</v>
      </c>
      <c r="V88">
        <v>36.257835981984442</v>
      </c>
      <c r="W88" t="s">
        <v>160</v>
      </c>
      <c r="X88" t="s">
        <v>161</v>
      </c>
      <c r="Y88" t="s">
        <v>162</v>
      </c>
      <c r="Z88" t="s">
        <v>163</v>
      </c>
      <c r="AA88" t="s">
        <v>164</v>
      </c>
      <c r="AB88" t="s">
        <v>165</v>
      </c>
      <c r="AC88" t="s">
        <v>166</v>
      </c>
      <c r="AD88" t="s">
        <v>167</v>
      </c>
      <c r="AE88" t="s">
        <v>168</v>
      </c>
      <c r="AF88">
        <v>57.954585113754973</v>
      </c>
      <c r="AG88">
        <v>33.10681122953563</v>
      </c>
      <c r="AH88">
        <v>40.303119298058057</v>
      </c>
      <c r="AI88">
        <v>2.7209646359141582</v>
      </c>
      <c r="AJ88">
        <v>41.815849429941487</v>
      </c>
      <c r="AK88">
        <v>36.598060384808647</v>
      </c>
      <c r="AL88">
        <v>22.124981343399469</v>
      </c>
      <c r="AM88">
        <v>47.712791729795192</v>
      </c>
      <c r="AN88">
        <v>15.372118349029231</v>
      </c>
      <c r="AO88"/>
      <c r="AP88"/>
      <c r="AQ88"/>
      <c r="AR88"/>
      <c r="AS88"/>
      <c r="AT88"/>
      <c r="AU88"/>
      <c r="AV88"/>
      <c r="AW88"/>
      <c r="AX88"/>
      <c r="AY88"/>
      <c r="AZ88"/>
      <c r="BA88"/>
      <c r="BB88"/>
      <c r="BC88"/>
      <c r="BD88"/>
      <c r="BE88"/>
      <c r="BF88"/>
      <c r="BG88"/>
      <c r="BH88"/>
      <c r="BI88"/>
      <c r="BJ88"/>
      <c r="BK88"/>
      <c r="BL88"/>
    </row>
    <row r="89">
      <c r="A89" t="s">
        <v>786</v>
      </c>
      <c r="B89">
        <v>2006</v>
      </c>
      <c r="C89" t="s">
        <v>790</v>
      </c>
      <c r="D89">
        <v>152</v>
      </c>
      <c r="E89" t="s">
        <v>110</v>
      </c>
      <c r="F89" t="s">
        <v>48</v>
      </c>
      <c r="G89" t="s">
        <v>200</v>
      </c>
      <c r="H89">
        <v>63.706406520399071</v>
      </c>
      <c r="I89">
        <v>65.713162423112038</v>
      </c>
      <c r="J89">
        <v>64.956067609629926</v>
      </c>
      <c r="K89">
        <v>60.352526868459222</v>
      </c>
      <c r="L89">
        <v>50.392365406561709</v>
      </c>
      <c r="M89">
        <v>62.34480811929587</v>
      </c>
      <c r="N89">
        <v>47.511005895985249</v>
      </c>
      <c r="O89">
        <v>44.079969341907493</v>
      </c>
      <c r="P89">
        <v>42.990712926843223</v>
      </c>
      <c r="Q89">
        <v>64.121902504583517</v>
      </c>
      <c r="R89">
        <v>64.935518086531388</v>
      </c>
      <c r="S89">
        <v>64.674919649831025</v>
      </c>
      <c r="T89">
        <v>63.844806084581357</v>
      </c>
      <c r="U89">
        <v>67.027121680077713</v>
      </c>
      <c r="V89">
        <v>63.742164018015373</v>
      </c>
      <c r="W89" t="s">
        <v>160</v>
      </c>
      <c r="X89" t="s">
        <v>161</v>
      </c>
      <c r="Y89" t="s">
        <v>162</v>
      </c>
      <c r="Z89" t="s">
        <v>163</v>
      </c>
      <c r="AA89" t="s">
        <v>164</v>
      </c>
      <c r="AB89" t="s">
        <v>165</v>
      </c>
      <c r="AC89" t="s">
        <v>166</v>
      </c>
      <c r="AD89" t="s">
        <v>167</v>
      </c>
      <c r="AE89" t="s">
        <v>168</v>
      </c>
      <c r="AF89">
        <v>41.902476117894153</v>
      </c>
      <c r="AG89">
        <v>66.383635247765824</v>
      </c>
      <c r="AH89">
        <v>59.267427593636732</v>
      </c>
      <c r="AI89">
        <v>97.279035364085843</v>
      </c>
      <c r="AJ89">
        <v>58.121481888383371</v>
      </c>
      <c r="AK89">
        <v>63.325367190995912</v>
      </c>
      <c r="AL89">
        <v>77.786802054096356</v>
      </c>
      <c r="AM89">
        <v>52.265903073114252</v>
      </c>
      <c r="AN89">
        <v>84.045029910714717</v>
      </c>
      <c r="AO89"/>
      <c r="AP89"/>
      <c r="AQ89"/>
      <c r="AR89"/>
      <c r="AS89"/>
      <c r="AT89"/>
      <c r="AU89"/>
      <c r="AV89"/>
      <c r="AW89"/>
      <c r="AX89"/>
      <c r="AY89"/>
      <c r="AZ89"/>
      <c r="BA89"/>
      <c r="BB89"/>
      <c r="BC89"/>
      <c r="BD89"/>
      <c r="BE89"/>
      <c r="BF89"/>
      <c r="BG89"/>
      <c r="BH89"/>
      <c r="BI89"/>
      <c r="BJ89"/>
      <c r="BK89"/>
      <c r="BL89"/>
    </row>
    <row r="90">
      <c r="A90" t="s">
        <v>786</v>
      </c>
      <c r="B90">
        <v>2006</v>
      </c>
      <c r="C90" t="s">
        <v>790</v>
      </c>
      <c r="D90">
        <v>153</v>
      </c>
      <c r="E90" t="s">
        <v>62</v>
      </c>
      <c r="F90" t="s">
        <v>187</v>
      </c>
      <c r="G90" t="s">
        <v>200</v>
      </c>
      <c r="H90">
        <v>0.94679147279483011</v>
      </c>
      <c r="I90">
        <v>0.85679571860694315</v>
      </c>
      <c r="J90">
        <v>1.094000571749981</v>
      </c>
      <c r="K90">
        <v>0.5925289989031236</v>
      </c>
      <c r="L90">
        <v>9.299917753485035</v>
      </c>
      <c r="M90">
        <v>1.523128637936237</v>
      </c>
      <c r="N90">
        <v>0.75156266046207787</v>
      </c>
      <c r="O90">
        <v>0.53157448791716022</v>
      </c>
      <c r="P90">
        <v>2.5817161476742281</v>
      </c>
      <c r="Q90">
        <v>26.976152643992069</v>
      </c>
      <c r="R90">
        <v>0.70390911957763513</v>
      </c>
      <c r="S90">
        <v>1.0754747114067069</v>
      </c>
      <c r="T90">
        <v>0.80099224416024895</v>
      </c>
      <c r="U90">
        <v>1.0188289731552871</v>
      </c>
      <c r="V90">
        <v>0.63235406027439367</v>
      </c>
      <c r="W90" t="s">
        <v>160</v>
      </c>
      <c r="X90" t="s">
        <v>161</v>
      </c>
      <c r="Y90" t="s">
        <v>162</v>
      </c>
      <c r="Z90" t="s">
        <v>163</v>
      </c>
      <c r="AA90" t="s">
        <v>164</v>
      </c>
      <c r="AB90" t="s">
        <v>165</v>
      </c>
      <c r="AC90" t="s">
        <v>166</v>
      </c>
      <c r="AD90" t="s">
        <v>167</v>
      </c>
      <c r="AE90" t="s">
        <v>168</v>
      </c>
      <c r="AF90">
        <v>13.072345536573771</v>
      </c>
      <c r="AG90">
        <v>2.2000879556092978</v>
      </c>
      <c r="AH90">
        <v>1.6413471467552121</v>
      </c>
      <c r="AI90">
        <v>0.31372789724162442</v>
      </c>
      <c r="AJ90">
        <v>0.30512042588152671</v>
      </c>
      <c r="AK90">
        <v>1.0037449454086571</v>
      </c>
      <c r="AL90">
        <v>1.411121646080352</v>
      </c>
      <c r="AM90">
        <v>0.96271599243728223</v>
      </c>
      <c r="AN90">
        <v>2.0058019261009159</v>
      </c>
      <c r="AO90">
        <v>140.73647299999999</v>
      </c>
      <c r="AP90">
        <v>127.521463</v>
      </c>
      <c r="AQ90">
        <v>162.882847</v>
      </c>
      <c r="AR90">
        <v>88.379894000000007</v>
      </c>
      <c r="AS90">
        <v>1380.6766889999999</v>
      </c>
      <c r="AT90">
        <v>68.864483000000007</v>
      </c>
      <c r="AU90">
        <v>34.329472999999993</v>
      </c>
      <c r="AV90">
        <v>24.012468999999999</v>
      </c>
      <c r="AW90">
        <v>116.920592</v>
      </c>
      <c r="AX90">
        <v>1218.064157</v>
      </c>
      <c r="AY90">
        <v>72.683283000000003</v>
      </c>
      <c r="AZ90">
        <v>111.591696</v>
      </c>
      <c r="BA90">
        <v>82.702519000000009</v>
      </c>
      <c r="BB90">
        <v>105.434972</v>
      </c>
      <c r="BC90">
        <v>65.593722</v>
      </c>
      <c r="BD90">
        <v>1145.6726490000001</v>
      </c>
      <c r="BE90">
        <v>71.251189000000025</v>
      </c>
      <c r="BF90">
        <v>160.45289700000001</v>
      </c>
      <c r="BG90">
        <v>0.79654000000000003</v>
      </c>
      <c r="BH90">
        <v>37.733884000000003</v>
      </c>
      <c r="BI90">
        <v>113.16436400000001</v>
      </c>
      <c r="BJ90">
        <v>178.06750699999989</v>
      </c>
      <c r="BK90">
        <v>119.988551</v>
      </c>
      <c r="BL90">
        <v>73.069784999999982</v>
      </c>
    </row>
    <row r="91">
      <c r="A91" t="s">
        <v>786</v>
      </c>
      <c r="B91">
        <v>2006</v>
      </c>
      <c r="C91" t="s">
        <v>790</v>
      </c>
      <c r="D91">
        <v>154</v>
      </c>
      <c r="E91" t="s">
        <v>62</v>
      </c>
      <c r="F91" t="s">
        <v>188</v>
      </c>
      <c r="G91" t="s">
        <v>200</v>
      </c>
      <c r="H91">
        <v>53.362507665678898</v>
      </c>
      <c r="I91">
        <v>62.398415828100447</v>
      </c>
      <c r="J91">
        <v>69.645976471574585</v>
      </c>
      <c r="K91">
        <v>68.773098132018646</v>
      </c>
      <c r="L91">
        <v>40.206079275759038</v>
      </c>
      <c r="M91">
        <v>55.896987424987877</v>
      </c>
      <c r="N91">
        <v>52.549253969543088</v>
      </c>
      <c r="O91">
        <v>45.101208807281353</v>
      </c>
      <c r="P91">
        <v>41.146102251766713</v>
      </c>
      <c r="Q91">
        <v>29.545643099292739</v>
      </c>
      <c r="R91">
        <v>50.80104036016624</v>
      </c>
      <c r="S91">
        <v>61.82520333619965</v>
      </c>
      <c r="T91">
        <v>66.391362850562132</v>
      </c>
      <c r="U91">
        <v>71.813305565356117</v>
      </c>
      <c r="V91">
        <v>74.290124451671147</v>
      </c>
      <c r="W91" t="s">
        <v>160</v>
      </c>
      <c r="X91" t="s">
        <v>161</v>
      </c>
      <c r="Y91" t="s">
        <v>162</v>
      </c>
      <c r="Z91" t="s">
        <v>163</v>
      </c>
      <c r="AA91" t="s">
        <v>164</v>
      </c>
      <c r="AB91" t="s">
        <v>165</v>
      </c>
      <c r="AC91" t="s">
        <v>166</v>
      </c>
      <c r="AD91" t="s">
        <v>167</v>
      </c>
      <c r="AE91" t="s">
        <v>168</v>
      </c>
      <c r="AF91">
        <v>37.691141049796627</v>
      </c>
      <c r="AG91">
        <v>27.091507290498068</v>
      </c>
      <c r="AH91">
        <v>61.220995484055528</v>
      </c>
      <c r="AI91">
        <v>0.50716875177191745</v>
      </c>
      <c r="AJ91">
        <v>73.318361913006243</v>
      </c>
      <c r="AK91">
        <v>40.842520550885418</v>
      </c>
      <c r="AL91">
        <v>75.245966693268414</v>
      </c>
      <c r="AM91">
        <v>71.675651084738803</v>
      </c>
      <c r="AN91">
        <v>42.508007097282118</v>
      </c>
      <c r="AO91">
        <v>7932.1068419999856</v>
      </c>
      <c r="AP91">
        <v>9287.0880450000004</v>
      </c>
      <c r="AQ91">
        <v>10369.40493700001</v>
      </c>
      <c r="AR91">
        <v>10257.99435000001</v>
      </c>
      <c r="AS91">
        <v>5969.0416499999892</v>
      </c>
      <c r="AT91">
        <v>2527.2436250000019</v>
      </c>
      <c r="AU91">
        <v>2400.3164209999991</v>
      </c>
      <c r="AV91">
        <v>2037.327605000002</v>
      </c>
      <c r="AW91">
        <v>1863.4219869999999</v>
      </c>
      <c r="AX91">
        <v>1334.0853059999999</v>
      </c>
      <c r="AY91">
        <v>5245.5441909999936</v>
      </c>
      <c r="AZ91">
        <v>6415.0083889999978</v>
      </c>
      <c r="BA91">
        <v>6854.9139989999903</v>
      </c>
      <c r="BB91">
        <v>7431.7025339999991</v>
      </c>
      <c r="BC91">
        <v>7706.0717669999976</v>
      </c>
      <c r="BD91">
        <v>3303.287026</v>
      </c>
      <c r="BE91">
        <v>877.37497099999962</v>
      </c>
      <c r="BF91">
        <v>5984.7705600000227</v>
      </c>
      <c r="BG91">
        <v>1.287677</v>
      </c>
      <c r="BH91">
        <v>9067.1955359999956</v>
      </c>
      <c r="BI91">
        <v>4604.6736109999993</v>
      </c>
      <c r="BJ91">
        <v>9495.1854349999685</v>
      </c>
      <c r="BK91">
        <v>8933.3277760000074</v>
      </c>
      <c r="BL91">
        <v>1548.5332320000009</v>
      </c>
    </row>
    <row r="92">
      <c r="A92" t="s">
        <v>786</v>
      </c>
      <c r="B92">
        <v>2006</v>
      </c>
      <c r="C92" t="s">
        <v>790</v>
      </c>
      <c r="D92">
        <v>155</v>
      </c>
      <c r="E92" t="s">
        <v>62</v>
      </c>
      <c r="F92" t="s">
        <v>189</v>
      </c>
      <c r="G92" t="s">
        <v>200</v>
      </c>
      <c r="H92">
        <v>10.41007286765468</v>
      </c>
      <c r="I92">
        <v>9.051954211127148</v>
      </c>
      <c r="J92">
        <v>8.6243450791778713</v>
      </c>
      <c r="K92">
        <v>17.167218944112701</v>
      </c>
      <c r="L92">
        <v>49.398628518087861</v>
      </c>
      <c r="M92">
        <v>25.574085029520479</v>
      </c>
      <c r="N92">
        <v>31.89925493474561</v>
      </c>
      <c r="O92">
        <v>52.420763014918307</v>
      </c>
      <c r="P92">
        <v>55.333214513754051</v>
      </c>
      <c r="Q92">
        <v>42.951089295645033</v>
      </c>
      <c r="R92">
        <v>7.5210026851576712</v>
      </c>
      <c r="S92">
        <v>7.6376624870991394</v>
      </c>
      <c r="T92">
        <v>8.0527361584997355</v>
      </c>
      <c r="U92">
        <v>7.805946057749563</v>
      </c>
      <c r="V92">
        <v>13.86439423944385</v>
      </c>
      <c r="W92" t="s">
        <v>160</v>
      </c>
      <c r="X92" t="s">
        <v>161</v>
      </c>
      <c r="Y92" t="s">
        <v>162</v>
      </c>
      <c r="Z92" t="s">
        <v>163</v>
      </c>
      <c r="AA92" t="s">
        <v>164</v>
      </c>
      <c r="AB92" t="s">
        <v>165</v>
      </c>
      <c r="AC92" t="s">
        <v>166</v>
      </c>
      <c r="AD92" t="s">
        <v>167</v>
      </c>
      <c r="AE92" t="s">
        <v>168</v>
      </c>
      <c r="AF92">
        <v>48.492567021633477</v>
      </c>
      <c r="AG92">
        <v>27.61693279143163</v>
      </c>
      <c r="AH92">
        <v>26.448347686801149</v>
      </c>
      <c r="AI92">
        <v>93.181456534717881</v>
      </c>
      <c r="AJ92">
        <v>12.70571429782197</v>
      </c>
      <c r="AK92">
        <v>13.942896555065619</v>
      </c>
      <c r="AL92">
        <v>10.55454629399582</v>
      </c>
      <c r="AM92">
        <v>10.665156627180369</v>
      </c>
      <c r="AN92">
        <v>8.298855632419416</v>
      </c>
      <c r="AO92">
        <v>1547.4124779999991</v>
      </c>
      <c r="AP92">
        <v>1347.250481</v>
      </c>
      <c r="AQ92">
        <v>1284.0558920000001</v>
      </c>
      <c r="AR92">
        <v>2560.612212</v>
      </c>
      <c r="AS92">
        <v>7333.7782839999891</v>
      </c>
      <c r="AT92">
        <v>1156.268814</v>
      </c>
      <c r="AU92">
        <v>1457.076926</v>
      </c>
      <c r="AV92">
        <v>2367.969071999999</v>
      </c>
      <c r="AW92">
        <v>2505.926998999998</v>
      </c>
      <c r="AX92">
        <v>1939.3863560000009</v>
      </c>
      <c r="AY92">
        <v>776.59338600000058</v>
      </c>
      <c r="AZ92">
        <v>792.48698399999955</v>
      </c>
      <c r="BA92">
        <v>831.44570999999974</v>
      </c>
      <c r="BB92">
        <v>807.80948100000001</v>
      </c>
      <c r="BC92">
        <v>1438.1456189999999</v>
      </c>
      <c r="BD92">
        <v>4249.9341499999946</v>
      </c>
      <c r="BE92">
        <v>894.39119599999913</v>
      </c>
      <c r="BF92">
        <v>2585.5066769999971</v>
      </c>
      <c r="BG92">
        <v>236.583224</v>
      </c>
      <c r="BH92">
        <v>1571.300735</v>
      </c>
      <c r="BI92">
        <v>1571.952146000001</v>
      </c>
      <c r="BJ92">
        <v>1331.863734999999</v>
      </c>
      <c r="BK92">
        <v>1329.2567070000009</v>
      </c>
      <c r="BL92">
        <v>302.32077700000002</v>
      </c>
    </row>
    <row r="93">
      <c r="A93" t="s">
        <v>786</v>
      </c>
      <c r="B93">
        <v>2006</v>
      </c>
      <c r="C93" t="s">
        <v>790</v>
      </c>
      <c r="D93">
        <v>156</v>
      </c>
      <c r="E93" t="s">
        <v>62</v>
      </c>
      <c r="F93" t="s">
        <v>190</v>
      </c>
      <c r="G93" t="s">
        <v>200</v>
      </c>
      <c r="H93">
        <v>35.236268948265483</v>
      </c>
      <c r="I93">
        <v>27.62828437492184</v>
      </c>
      <c r="J93">
        <v>20.62818272768585</v>
      </c>
      <c r="K93">
        <v>13.43159021536801</v>
      </c>
      <c r="L93">
        <v>1.040490715113104</v>
      </c>
      <c r="M93">
        <v>17.005798907555409</v>
      </c>
      <c r="N93">
        <v>14.724904888931119</v>
      </c>
      <c r="O93">
        <v>1.7660755616994579</v>
      </c>
      <c r="P93">
        <v>0.93896708680504437</v>
      </c>
      <c r="Q93">
        <v>0.52711496107023015</v>
      </c>
      <c r="R93">
        <v>40.910189649462993</v>
      </c>
      <c r="S93">
        <v>29.369068272891731</v>
      </c>
      <c r="T93">
        <v>24.754908746777719</v>
      </c>
      <c r="U93">
        <v>19.351136028442109</v>
      </c>
      <c r="V93">
        <v>11.195025403057899</v>
      </c>
      <c r="W93" t="s">
        <v>160</v>
      </c>
      <c r="X93" t="s">
        <v>161</v>
      </c>
      <c r="Y93" t="s">
        <v>162</v>
      </c>
      <c r="Z93" t="s">
        <v>163</v>
      </c>
      <c r="AA93" t="s">
        <v>164</v>
      </c>
      <c r="AB93" t="s">
        <v>165</v>
      </c>
      <c r="AC93" t="s">
        <v>166</v>
      </c>
      <c r="AD93" t="s">
        <v>167</v>
      </c>
      <c r="AE93" t="s">
        <v>168</v>
      </c>
      <c r="AF93">
        <v>0.65097495635186653</v>
      </c>
      <c r="AG93">
        <v>43.03434973938618</v>
      </c>
      <c r="AH93">
        <v>10.68930968238803</v>
      </c>
      <c r="AI93">
        <v>5.9976468162685901</v>
      </c>
      <c r="AJ93">
        <v>13.59311765599409</v>
      </c>
      <c r="AK93">
        <v>44.152106259090587</v>
      </c>
      <c r="AL93">
        <v>12.779521994619531</v>
      </c>
      <c r="AM93">
        <v>16.696476295643109</v>
      </c>
      <c r="AN93">
        <v>47.093265647215169</v>
      </c>
      <c r="AO93">
        <v>5237.7195569999894</v>
      </c>
      <c r="AP93">
        <v>4112.0644830000001</v>
      </c>
      <c r="AQ93">
        <v>3071.2754799999989</v>
      </c>
      <c r="AR93">
        <v>2003.416747</v>
      </c>
      <c r="AS93">
        <v>154.47247100000001</v>
      </c>
      <c r="AT93">
        <v>768.8750120000002</v>
      </c>
      <c r="AU93">
        <v>672.59624699999995</v>
      </c>
      <c r="AV93">
        <v>79.777784000000011</v>
      </c>
      <c r="AW93">
        <v>42.523880000000013</v>
      </c>
      <c r="AX93">
        <v>23.801016000000001</v>
      </c>
      <c r="AY93">
        <v>4224.2482859999927</v>
      </c>
      <c r="AZ93">
        <v>3047.3465380000021</v>
      </c>
      <c r="BA93">
        <v>2555.9464850000008</v>
      </c>
      <c r="BB93">
        <v>2002.5799609999999</v>
      </c>
      <c r="BC93">
        <v>1161.2535290000001</v>
      </c>
      <c r="BD93">
        <v>57.052056999999998</v>
      </c>
      <c r="BE93">
        <v>1393.6936380000011</v>
      </c>
      <c r="BF93">
        <v>1044.953049</v>
      </c>
      <c r="BG93">
        <v>15.227736</v>
      </c>
      <c r="BH93">
        <v>1681.044864</v>
      </c>
      <c r="BI93">
        <v>4977.803421999989</v>
      </c>
      <c r="BJ93">
        <v>1612.6303700000001</v>
      </c>
      <c r="BK93">
        <v>2080.973011</v>
      </c>
      <c r="BL93">
        <v>1715.5705910000049</v>
      </c>
    </row>
    <row r="94">
      <c r="A94" t="s">
        <v>786</v>
      </c>
      <c r="B94">
        <v>2006</v>
      </c>
      <c r="C94" t="s">
        <v>790</v>
      </c>
      <c r="D94">
        <v>157</v>
      </c>
      <c r="E94" t="s">
        <v>62</v>
      </c>
      <c r="F94" t="s">
        <v>264</v>
      </c>
      <c r="G94" t="s">
        <v>200</v>
      </c>
      <c r="H94">
        <v>0.044359045606298303</v>
      </c>
      <c r="I94">
        <v>0.064549867243700695</v>
      </c>
      <c r="J94">
        <v>0.0074951498117825999</v>
      </c>
      <c r="K94">
        <v>0.035563709597485303</v>
      </c>
      <c r="L94">
        <v>0.054883737554608999</v>
      </c>
      <c r="M94">
        <v>0</v>
      </c>
      <c r="N94">
        <v>0.0750235463182784</v>
      </c>
      <c r="O94">
        <v>0.18037812818397661</v>
      </c>
      <c r="P94">
        <v>0</v>
      </c>
      <c r="Q94">
        <v>0</v>
      </c>
      <c r="R94">
        <v>0.063858185635309594</v>
      </c>
      <c r="S94">
        <v>0.092591192402861705</v>
      </c>
      <c r="T94">
        <v>0</v>
      </c>
      <c r="U94">
        <v>0.010783375296956501</v>
      </c>
      <c r="V94">
        <v>0.018101845552427501</v>
      </c>
      <c r="W94" t="s">
        <v>160</v>
      </c>
      <c r="X94" t="s">
        <v>161</v>
      </c>
      <c r="Y94" t="s">
        <v>162</v>
      </c>
      <c r="Z94" t="s">
        <v>163</v>
      </c>
      <c r="AA94" t="s">
        <v>164</v>
      </c>
      <c r="AB94" t="s">
        <v>165</v>
      </c>
      <c r="AC94" t="s">
        <v>166</v>
      </c>
      <c r="AD94" t="s">
        <v>167</v>
      </c>
      <c r="AE94" t="s">
        <v>168</v>
      </c>
      <c r="AF94">
        <v>0.092971435644300604</v>
      </c>
      <c r="AG94">
        <v>0.057122223075097803</v>
      </c>
      <c r="AH94">
        <v>0</v>
      </c>
      <c r="AI94">
        <v>0</v>
      </c>
      <c r="AJ94">
        <v>0.077685707296168902</v>
      </c>
      <c r="AK94">
        <v>0.0587316895501344</v>
      </c>
      <c r="AL94">
        <v>0.0088433720357268004</v>
      </c>
      <c r="AM94">
        <v>0</v>
      </c>
      <c r="AN94">
        <v>0.094069696982498896</v>
      </c>
      <c r="AO94">
        <v>6.5937809999999999</v>
      </c>
      <c r="AP94">
        <v>9.6073000000000004</v>
      </c>
      <c r="AQ94">
        <v>1.1159330000000001</v>
      </c>
      <c r="AR94">
        <v>5.3045790000000004</v>
      </c>
      <c r="AS94">
        <v>8.148104</v>
      </c>
      <c r="AT94">
        <v>0</v>
      </c>
      <c r="AU94">
        <v>3.426885</v>
      </c>
      <c r="AV94">
        <v>8.148104</v>
      </c>
      <c r="AW94">
        <v>0</v>
      </c>
      <c r="AX94">
        <v>0</v>
      </c>
      <c r="AY94">
        <v>6.5937809999999999</v>
      </c>
      <c r="AZ94">
        <v>9.6073000000000004</v>
      </c>
      <c r="BA94">
        <v>0</v>
      </c>
      <c r="BB94">
        <v>1.1159330000000001</v>
      </c>
      <c r="BC94">
        <v>1.877694</v>
      </c>
      <c r="BD94">
        <v>8.148104</v>
      </c>
      <c r="BE94">
        <v>1.8499380000000001</v>
      </c>
      <c r="BF94">
        <v>0</v>
      </c>
      <c r="BG94">
        <v>0</v>
      </c>
      <c r="BH94">
        <v>9.6073000000000004</v>
      </c>
      <c r="BI94">
        <v>6.621537</v>
      </c>
      <c r="BJ94">
        <v>1.1159330000000001</v>
      </c>
      <c r="BK94">
        <v>0</v>
      </c>
      <c r="BL94">
        <v>3.426885</v>
      </c>
    </row>
    <row r="95">
      <c r="A95" t="s">
        <v>786</v>
      </c>
      <c r="B95">
        <v>2010</v>
      </c>
      <c r="C95" t="s">
        <v>791</v>
      </c>
      <c r="D95">
        <v>16</v>
      </c>
      <c r="E95" t="s">
        <v>13</v>
      </c>
      <c r="F95" t="s">
        <v>14</v>
      </c>
      <c r="G95" t="s">
        <v>800</v>
      </c>
      <c r="H95">
        <v>53.901487373100323</v>
      </c>
      <c r="I95">
        <v>54.868965214191832</v>
      </c>
      <c r="J95">
        <v>63.106788656365637</v>
      </c>
      <c r="K95">
        <v>81.210946140280427</v>
      </c>
      <c r="L95">
        <v>98.053859308559666</v>
      </c>
      <c r="M95">
        <v>81.132725027593182</v>
      </c>
      <c r="N95">
        <v>97.470250695267708</v>
      </c>
      <c r="O95">
        <v>95.644731583003363</v>
      </c>
      <c r="P95">
        <v>99.451031077978868</v>
      </c>
      <c r="Q95">
        <v>98.74368988721956</v>
      </c>
      <c r="R95">
        <v>53.747366603117747</v>
      </c>
      <c r="S95">
        <v>52.209292508566037</v>
      </c>
      <c r="T95">
        <v>57.733771716307558</v>
      </c>
      <c r="U95">
        <v>63.98057343759934</v>
      </c>
      <c r="V95">
        <v>76.715703302601028</v>
      </c>
      <c r="W95" t="s">
        <v>160</v>
      </c>
      <c r="X95" t="s">
        <v>161</v>
      </c>
      <c r="Y95" t="s">
        <v>162</v>
      </c>
      <c r="Z95" t="s">
        <v>163</v>
      </c>
      <c r="AA95" t="s">
        <v>164</v>
      </c>
      <c r="AB95" t="s">
        <v>165</v>
      </c>
      <c r="AC95" t="s">
        <v>298</v>
      </c>
      <c r="AD95" t="s">
        <v>167</v>
      </c>
      <c r="AE95" t="s">
        <v>168</v>
      </c>
      <c r="AF95">
        <v>99.128599282834685</v>
      </c>
      <c r="AG95">
        <v>70.930042033531478</v>
      </c>
      <c r="AH95">
        <v>69.183540178231979</v>
      </c>
      <c r="AI95">
        <v>42.97276819735567</v>
      </c>
      <c r="AJ95">
        <v>64.383541386469204</v>
      </c>
      <c r="AK95">
        <v>58.291383514170569</v>
      </c>
      <c r="AL95">
        <v>67.131276149427904</v>
      </c>
      <c r="AM95">
        <v>64.811033220575069</v>
      </c>
      <c r="AN95">
        <v>69.59066532756782</v>
      </c>
      <c r="AO95"/>
      <c r="AP95"/>
      <c r="AQ95"/>
      <c r="AR95"/>
      <c r="AS95"/>
      <c r="AT95"/>
      <c r="AU95"/>
      <c r="AV95"/>
      <c r="AW95"/>
      <c r="AX95"/>
      <c r="AY95"/>
      <c r="AZ95"/>
      <c r="BA95"/>
      <c r="BB95"/>
      <c r="BC95"/>
      <c r="BD95"/>
      <c r="BE95"/>
      <c r="BF95"/>
      <c r="BG95"/>
      <c r="BH95"/>
      <c r="BI95"/>
      <c r="BJ95"/>
      <c r="BK95"/>
      <c r="BL95"/>
    </row>
    <row r="96">
      <c r="A96" t="s">
        <v>786</v>
      </c>
      <c r="B96">
        <v>2010</v>
      </c>
      <c r="C96" t="s">
        <v>791</v>
      </c>
      <c r="D96">
        <v>17</v>
      </c>
      <c r="E96" t="s">
        <v>13</v>
      </c>
      <c r="F96" t="s">
        <v>51</v>
      </c>
      <c r="G96" t="s">
        <v>200</v>
      </c>
      <c r="H96">
        <v>46.098512626899691</v>
      </c>
      <c r="I96">
        <v>45.131034785808268</v>
      </c>
      <c r="J96">
        <v>36.893211343634547</v>
      </c>
      <c r="K96">
        <v>18.78905385971985</v>
      </c>
      <c r="L96">
        <v>1.946140691440327</v>
      </c>
      <c r="M96">
        <v>18.867274972406779</v>
      </c>
      <c r="N96">
        <v>2.529749304732289</v>
      </c>
      <c r="O96">
        <v>4.355268416996668</v>
      </c>
      <c r="P96">
        <v>0.54896892202114433</v>
      </c>
      <c r="Q96">
        <v>1.2563101127804861</v>
      </c>
      <c r="R96">
        <v>46.252633396882061</v>
      </c>
      <c r="S96">
        <v>47.790707491433693</v>
      </c>
      <c r="T96">
        <v>42.266228283692307</v>
      </c>
      <c r="U96">
        <v>36.019426562400938</v>
      </c>
      <c r="V96">
        <v>23.28429669739905</v>
      </c>
      <c r="W96" t="s">
        <v>160</v>
      </c>
      <c r="X96" t="s">
        <v>161</v>
      </c>
      <c r="Y96" t="s">
        <v>162</v>
      </c>
      <c r="Z96" t="s">
        <v>163</v>
      </c>
      <c r="AA96" t="s">
        <v>164</v>
      </c>
      <c r="AB96" t="s">
        <v>165</v>
      </c>
      <c r="AC96" t="s">
        <v>298</v>
      </c>
      <c r="AD96" t="s">
        <v>167</v>
      </c>
      <c r="AE96" t="s">
        <v>168</v>
      </c>
      <c r="AF96">
        <v>0.87140071716534029</v>
      </c>
      <c r="AG96">
        <v>29.069957966468539</v>
      </c>
      <c r="AH96">
        <v>30.816459821768181</v>
      </c>
      <c r="AI96">
        <v>57.027231802644337</v>
      </c>
      <c r="AJ96">
        <v>35.616458613530732</v>
      </c>
      <c r="AK96">
        <v>41.708616485829523</v>
      </c>
      <c r="AL96">
        <v>32.868723850572188</v>
      </c>
      <c r="AM96">
        <v>35.188966779424767</v>
      </c>
      <c r="AN96">
        <v>30.40933467243217</v>
      </c>
      <c r="AO96"/>
      <c r="AP96"/>
      <c r="AQ96"/>
      <c r="AR96"/>
      <c r="AS96"/>
      <c r="AT96"/>
      <c r="AU96"/>
      <c r="AV96"/>
      <c r="AW96"/>
      <c r="AX96"/>
      <c r="AY96"/>
      <c r="AZ96"/>
      <c r="BA96"/>
      <c r="BB96"/>
      <c r="BC96"/>
      <c r="BD96"/>
      <c r="BE96"/>
      <c r="BF96"/>
      <c r="BG96"/>
      <c r="BH96"/>
      <c r="BI96"/>
      <c r="BJ96"/>
      <c r="BK96"/>
      <c r="BL96"/>
    </row>
    <row r="97">
      <c r="A97" t="s">
        <v>786</v>
      </c>
      <c r="B97">
        <v>2010</v>
      </c>
      <c r="C97" t="s">
        <v>791</v>
      </c>
      <c r="D97">
        <v>18</v>
      </c>
      <c r="E97" t="s">
        <v>60</v>
      </c>
      <c r="F97" t="s">
        <v>15</v>
      </c>
      <c r="G97" t="s">
        <v>801</v>
      </c>
      <c r="H97">
        <v>48.89231573232113</v>
      </c>
      <c r="I97">
        <v>50.453829861015997</v>
      </c>
      <c r="J97">
        <v>59.256577053243291</v>
      </c>
      <c r="K97">
        <v>76.339667914463931</v>
      </c>
      <c r="L97">
        <v>89.218194709204212</v>
      </c>
      <c r="M97">
        <v>77.186181542962402</v>
      </c>
      <c r="N97">
        <v>93.49774899209136</v>
      </c>
      <c r="O97">
        <v>84.57721026203177</v>
      </c>
      <c r="P97">
        <v>89.757562339389182</v>
      </c>
      <c r="Q97">
        <v>91.175738530095217</v>
      </c>
      <c r="R97">
        <v>48.555564697882282</v>
      </c>
      <c r="S97">
        <v>47.35612561505782</v>
      </c>
      <c r="T97">
        <v>53.384917051333169</v>
      </c>
      <c r="U97">
        <v>60.313249429611169</v>
      </c>
      <c r="V97">
        <v>71.403258300895573</v>
      </c>
      <c r="W97" t="s">
        <v>160</v>
      </c>
      <c r="X97" t="s">
        <v>161</v>
      </c>
      <c r="Y97" t="s">
        <v>162</v>
      </c>
      <c r="Z97" t="s">
        <v>163</v>
      </c>
      <c r="AA97" t="s">
        <v>164</v>
      </c>
      <c r="AB97" t="s">
        <v>165</v>
      </c>
      <c r="AC97" t="s">
        <v>298</v>
      </c>
      <c r="AD97" t="s">
        <v>167</v>
      </c>
      <c r="AE97" t="s">
        <v>168</v>
      </c>
      <c r="AF97">
        <v>89.067580380594165</v>
      </c>
      <c r="AG97">
        <v>69.397840157349449</v>
      </c>
      <c r="AH97">
        <v>67.833476758819344</v>
      </c>
      <c r="AI97">
        <v>36.79658826420885</v>
      </c>
      <c r="AJ97">
        <v>58.934374861134813</v>
      </c>
      <c r="AK97">
        <v>51.059472861826009</v>
      </c>
      <c r="AL97">
        <v>62.453432211983348</v>
      </c>
      <c r="AM97">
        <v>60.373140176945043</v>
      </c>
      <c r="AN97">
        <v>64.405735020374465</v>
      </c>
      <c r="AO97"/>
      <c r="AP97"/>
      <c r="AQ97"/>
      <c r="AR97"/>
      <c r="AS97"/>
      <c r="AT97"/>
      <c r="AU97"/>
      <c r="AV97"/>
      <c r="AW97"/>
      <c r="AX97"/>
      <c r="AY97"/>
      <c r="AZ97"/>
      <c r="BA97"/>
      <c r="BB97"/>
      <c r="BC97"/>
      <c r="BD97"/>
      <c r="BE97"/>
      <c r="BF97"/>
      <c r="BG97"/>
      <c r="BH97"/>
      <c r="BI97"/>
      <c r="BJ97"/>
      <c r="BK97"/>
      <c r="BL97"/>
    </row>
    <row r="98">
      <c r="A98" t="s">
        <v>786</v>
      </c>
      <c r="B98">
        <v>2010</v>
      </c>
      <c r="C98" t="s">
        <v>791</v>
      </c>
      <c r="D98">
        <v>19</v>
      </c>
      <c r="E98" t="s">
        <v>60</v>
      </c>
      <c r="F98" t="s">
        <v>16</v>
      </c>
      <c r="G98" t="s">
        <v>802</v>
      </c>
      <c r="H98">
        <v>5.009171640779206</v>
      </c>
      <c r="I98">
        <v>4.4151353531758364</v>
      </c>
      <c r="J98">
        <v>3.8502116031224052</v>
      </c>
      <c r="K98">
        <v>4.8712782258166341</v>
      </c>
      <c r="L98">
        <v>8.8356645993555265</v>
      </c>
      <c r="M98">
        <v>3.946543484630801</v>
      </c>
      <c r="N98">
        <v>3.9725017031763379</v>
      </c>
      <c r="O98">
        <v>11.067521320971609</v>
      </c>
      <c r="P98">
        <v>9.6934687385897362</v>
      </c>
      <c r="Q98">
        <v>7.5679513571242829</v>
      </c>
      <c r="R98">
        <v>5.1918019052354936</v>
      </c>
      <c r="S98">
        <v>4.8531668935082619</v>
      </c>
      <c r="T98">
        <v>4.3488546649743851</v>
      </c>
      <c r="U98">
        <v>3.667324007988122</v>
      </c>
      <c r="V98">
        <v>5.312445001705437</v>
      </c>
      <c r="W98" t="s">
        <v>160</v>
      </c>
      <c r="X98" t="s">
        <v>161</v>
      </c>
      <c r="Y98" t="s">
        <v>162</v>
      </c>
      <c r="Z98" t="s">
        <v>163</v>
      </c>
      <c r="AA98" t="s">
        <v>164</v>
      </c>
      <c r="AB98" t="s">
        <v>165</v>
      </c>
      <c r="AC98" t="s">
        <v>298</v>
      </c>
      <c r="AD98" t="s">
        <v>167</v>
      </c>
      <c r="AE98" t="s">
        <v>168</v>
      </c>
      <c r="AF98">
        <v>10.061018902240409</v>
      </c>
      <c r="AG98">
        <v>1.5322018761820431</v>
      </c>
      <c r="AH98">
        <v>1.3500634194126411</v>
      </c>
      <c r="AI98">
        <v>6.1761799331467913</v>
      </c>
      <c r="AJ98">
        <v>5.449166525334479</v>
      </c>
      <c r="AK98">
        <v>7.2319106523445109</v>
      </c>
      <c r="AL98">
        <v>4.6778439374445684</v>
      </c>
      <c r="AM98">
        <v>4.437893043630071</v>
      </c>
      <c r="AN98">
        <v>5.1849303071933219</v>
      </c>
      <c r="AO98"/>
      <c r="AP98"/>
      <c r="AQ98"/>
      <c r="AR98"/>
      <c r="AS98"/>
      <c r="AT98"/>
      <c r="AU98"/>
      <c r="AV98"/>
      <c r="AW98"/>
      <c r="AX98"/>
      <c r="AY98"/>
      <c r="AZ98"/>
      <c r="BA98"/>
      <c r="BB98"/>
      <c r="BC98"/>
      <c r="BD98"/>
      <c r="BE98"/>
      <c r="BF98"/>
      <c r="BG98"/>
      <c r="BH98"/>
      <c r="BI98"/>
      <c r="BJ98"/>
      <c r="BK98"/>
      <c r="BL98"/>
    </row>
    <row r="99">
      <c r="A99" t="s">
        <v>786</v>
      </c>
      <c r="B99">
        <v>2010</v>
      </c>
      <c r="C99" t="s">
        <v>791</v>
      </c>
      <c r="D99">
        <v>20</v>
      </c>
      <c r="E99" t="s">
        <v>60</v>
      </c>
      <c r="F99" t="s">
        <v>22</v>
      </c>
      <c r="G99" t="s">
        <v>803</v>
      </c>
      <c r="H99">
        <v>45.032206455113929</v>
      </c>
      <c r="I99">
        <v>41.189883553976628</v>
      </c>
      <c r="J99">
        <v>30.463914994301671</v>
      </c>
      <c r="K99">
        <v>15.53964167452386</v>
      </c>
      <c r="L99">
        <v>1.861788891473648</v>
      </c>
      <c r="M99">
        <v>16.743693588398941</v>
      </c>
      <c r="N99">
        <v>2.3806987597562408</v>
      </c>
      <c r="O99">
        <v>4.287060340759151</v>
      </c>
      <c r="P99">
        <v>0.46276687672850059</v>
      </c>
      <c r="Q99">
        <v>1.256310112780501</v>
      </c>
      <c r="R99">
        <v>45.305297200160673</v>
      </c>
      <c r="S99">
        <v>46.061452532349158</v>
      </c>
      <c r="T99">
        <v>36.694317858591113</v>
      </c>
      <c r="U99">
        <v>29.386784867515651</v>
      </c>
      <c r="V99">
        <v>18.64672731843341</v>
      </c>
      <c r="W99" t="s">
        <v>160</v>
      </c>
      <c r="X99" t="s">
        <v>161</v>
      </c>
      <c r="Y99" t="s">
        <v>162</v>
      </c>
      <c r="Z99" t="s">
        <v>163</v>
      </c>
      <c r="AA99" t="s">
        <v>164</v>
      </c>
      <c r="AB99" t="s">
        <v>165</v>
      </c>
      <c r="AC99" t="s">
        <v>298</v>
      </c>
      <c r="AD99" t="s">
        <v>167</v>
      </c>
      <c r="AE99" t="s">
        <v>168</v>
      </c>
      <c r="AF99">
        <v>0.8391266318766446</v>
      </c>
      <c r="AG99">
        <v>3.945761914164688</v>
      </c>
      <c r="AH99">
        <v>26.916516323034429</v>
      </c>
      <c r="AI99">
        <v>28.509726177534169</v>
      </c>
      <c r="AJ99">
        <v>35.124284467118663</v>
      </c>
      <c r="AK99">
        <v>38.718163082211689</v>
      </c>
      <c r="AL99">
        <v>31.96848762566043</v>
      </c>
      <c r="AM99">
        <v>34.610083195519387</v>
      </c>
      <c r="AN99">
        <v>12.265301104093041</v>
      </c>
      <c r="AO99"/>
      <c r="AP99"/>
      <c r="AQ99"/>
      <c r="AR99"/>
      <c r="AS99"/>
      <c r="AT99"/>
      <c r="AU99"/>
      <c r="AV99"/>
      <c r="AW99"/>
      <c r="AX99"/>
      <c r="AY99"/>
      <c r="AZ99"/>
      <c r="BA99"/>
      <c r="BB99"/>
      <c r="BC99"/>
      <c r="BD99"/>
      <c r="BE99"/>
      <c r="BF99"/>
      <c r="BG99"/>
      <c r="BH99"/>
      <c r="BI99"/>
      <c r="BJ99"/>
      <c r="BK99"/>
      <c r="BL99"/>
    </row>
    <row r="100">
      <c r="A100" t="s">
        <v>786</v>
      </c>
      <c r="B100">
        <v>2010</v>
      </c>
      <c r="C100" t="s">
        <v>791</v>
      </c>
      <c r="D100">
        <v>21</v>
      </c>
      <c r="E100" t="s">
        <v>60</v>
      </c>
      <c r="F100" t="s">
        <v>17</v>
      </c>
      <c r="G100" t="s">
        <v>804</v>
      </c>
      <c r="H100">
        <v>1.0663061717857361</v>
      </c>
      <c r="I100">
        <v>3.9411512318315358</v>
      </c>
      <c r="J100">
        <v>6.4292963493326392</v>
      </c>
      <c r="K100">
        <v>3.2494121851955802</v>
      </c>
      <c r="L100">
        <v>0.0843517999666131</v>
      </c>
      <c r="M100">
        <v>2.1235813840078559</v>
      </c>
      <c r="N100">
        <v>0.14905054497606071</v>
      </c>
      <c r="O100">
        <v>0.068208076237464194</v>
      </c>
      <c r="P100">
        <v>0.086202045292581506</v>
      </c>
      <c r="Q100">
        <v>0</v>
      </c>
      <c r="R100">
        <v>0.9473361967215661</v>
      </c>
      <c r="S100">
        <v>1.729254959084761</v>
      </c>
      <c r="T100">
        <v>5.5719104251013469</v>
      </c>
      <c r="U100">
        <v>6.6326416948850611</v>
      </c>
      <c r="V100">
        <v>4.6375693789655834</v>
      </c>
      <c r="W100" t="s">
        <v>160</v>
      </c>
      <c r="X100" t="s">
        <v>161</v>
      </c>
      <c r="Y100" t="s">
        <v>162</v>
      </c>
      <c r="Z100" t="s">
        <v>163</v>
      </c>
      <c r="AA100" t="s">
        <v>164</v>
      </c>
      <c r="AB100" t="s">
        <v>165</v>
      </c>
      <c r="AC100" t="s">
        <v>298</v>
      </c>
      <c r="AD100" t="s">
        <v>167</v>
      </c>
      <c r="AE100" t="s">
        <v>168</v>
      </c>
      <c r="AF100">
        <v>0.032274085288784102</v>
      </c>
      <c r="AG100">
        <v>25.124196052303819</v>
      </c>
      <c r="AH100">
        <v>3.899943498733589</v>
      </c>
      <c r="AI100">
        <v>28.517505625110189</v>
      </c>
      <c r="AJ100">
        <v>0.49217414641204382</v>
      </c>
      <c r="AK100">
        <v>2.990453403617793</v>
      </c>
      <c r="AL100">
        <v>0.9002362249116489</v>
      </c>
      <c r="AM100">
        <v>0.57888358390549977</v>
      </c>
      <c r="AN100">
        <v>18.144033568339172</v>
      </c>
      <c r="AO100"/>
      <c r="AP100"/>
      <c r="AQ100"/>
      <c r="AR100"/>
      <c r="AS100"/>
      <c r="AT100"/>
      <c r="AU100"/>
      <c r="AV100"/>
      <c r="AW100"/>
      <c r="AX100"/>
      <c r="AY100"/>
      <c r="AZ100"/>
      <c r="BA100"/>
      <c r="BB100"/>
      <c r="BC100"/>
      <c r="BD100"/>
      <c r="BE100"/>
      <c r="BF100"/>
      <c r="BG100"/>
      <c r="BH100"/>
      <c r="BI100"/>
      <c r="BJ100"/>
      <c r="BK100"/>
      <c r="BL100"/>
    </row>
    <row r="101">
      <c r="A101" t="s">
        <v>786</v>
      </c>
      <c r="B101">
        <v>2010</v>
      </c>
      <c r="C101" t="s">
        <v>791</v>
      </c>
      <c r="D101">
        <v>22</v>
      </c>
      <c r="E101" t="s">
        <v>54</v>
      </c>
      <c r="F101" t="s">
        <v>49</v>
      </c>
      <c r="G101" t="s">
        <v>200</v>
      </c>
      <c r="H101">
        <v>9.2931974327651794</v>
      </c>
      <c r="I101">
        <v>8.046689664987273</v>
      </c>
      <c r="J101">
        <v>6.1011052615716164</v>
      </c>
      <c r="K101">
        <v>5.9983025162669454</v>
      </c>
      <c r="L101">
        <v>9.0110319590288803</v>
      </c>
      <c r="M101">
        <v>4.8643053506320468</v>
      </c>
      <c r="N101">
        <v>4.0756042739604936</v>
      </c>
      <c r="O101">
        <v>11.571490805394641</v>
      </c>
      <c r="P101">
        <v>9.7469766110209104</v>
      </c>
      <c r="Q101">
        <v>7.6642379536029539</v>
      </c>
      <c r="R101">
        <v>9.6596395942016819</v>
      </c>
      <c r="S101">
        <v>9.2955998067049013</v>
      </c>
      <c r="T101">
        <v>7.5326009988465774</v>
      </c>
      <c r="U101">
        <v>5.7319336338316624</v>
      </c>
      <c r="V101">
        <v>6.9248468996637866</v>
      </c>
      <c r="W101" t="s">
        <v>160</v>
      </c>
      <c r="X101" t="s">
        <v>161</v>
      </c>
      <c r="Y101" t="s">
        <v>162</v>
      </c>
      <c r="Z101" t="s">
        <v>163</v>
      </c>
      <c r="AA101" t="s">
        <v>164</v>
      </c>
      <c r="AB101" t="s">
        <v>165</v>
      </c>
      <c r="AC101" t="s">
        <v>298</v>
      </c>
      <c r="AD101" t="s">
        <v>167</v>
      </c>
      <c r="AE101" t="s">
        <v>168</v>
      </c>
      <c r="AF101">
        <v>10.14946138150728</v>
      </c>
      <c r="AG101">
        <v>2.1601592671518639</v>
      </c>
      <c r="AH101">
        <v>1.95142286147049</v>
      </c>
      <c r="AI101">
        <v>14.372311098931821</v>
      </c>
      <c r="AJ101">
        <v>8.46360173421537</v>
      </c>
      <c r="AK101">
        <v>12.40648311355733</v>
      </c>
      <c r="AL101">
        <v>6.968203504774924</v>
      </c>
      <c r="AM101">
        <v>6.847434492405541</v>
      </c>
      <c r="AN101">
        <v>7.4506117778692236</v>
      </c>
      <c r="AO101"/>
      <c r="AP101"/>
      <c r="AQ101"/>
      <c r="AR101"/>
      <c r="AS101"/>
      <c r="AT101"/>
      <c r="AU101"/>
      <c r="AV101"/>
      <c r="AW101"/>
      <c r="AX101"/>
      <c r="AY101"/>
      <c r="AZ101"/>
      <c r="BA101"/>
      <c r="BB101"/>
      <c r="BC101"/>
      <c r="BD101"/>
      <c r="BE101"/>
      <c r="BF101"/>
      <c r="BG101"/>
      <c r="BH101"/>
      <c r="BI101"/>
      <c r="BJ101"/>
      <c r="BK101"/>
      <c r="BL101"/>
    </row>
    <row r="102">
      <c r="A102" t="s">
        <v>786</v>
      </c>
      <c r="B102">
        <v>2010</v>
      </c>
      <c r="C102" t="s">
        <v>791</v>
      </c>
      <c r="D102">
        <v>23</v>
      </c>
      <c r="E102" t="s">
        <v>54</v>
      </c>
      <c r="F102" t="s">
        <v>48</v>
      </c>
      <c r="G102" t="s">
        <v>200</v>
      </c>
      <c r="H102">
        <v>90.706802567234845</v>
      </c>
      <c r="I102">
        <v>91.953310335012745</v>
      </c>
      <c r="J102">
        <v>93.898894738428467</v>
      </c>
      <c r="K102">
        <v>94.001697483733224</v>
      </c>
      <c r="L102">
        <v>90.988968040971201</v>
      </c>
      <c r="M102">
        <v>95.135694649367977</v>
      </c>
      <c r="N102">
        <v>95.924395726039492</v>
      </c>
      <c r="O102">
        <v>88.428509194605383</v>
      </c>
      <c r="P102">
        <v>90.253023388979145</v>
      </c>
      <c r="Q102">
        <v>92.335762046396994</v>
      </c>
      <c r="R102">
        <v>90.34036040579835</v>
      </c>
      <c r="S102">
        <v>90.704400193295172</v>
      </c>
      <c r="T102">
        <v>92.46739900115341</v>
      </c>
      <c r="U102">
        <v>94.26806636616827</v>
      </c>
      <c r="V102">
        <v>93.075153100336195</v>
      </c>
      <c r="W102" t="s">
        <v>160</v>
      </c>
      <c r="X102" t="s">
        <v>161</v>
      </c>
      <c r="Y102" t="s">
        <v>162</v>
      </c>
      <c r="Z102" t="s">
        <v>163</v>
      </c>
      <c r="AA102" t="s">
        <v>164</v>
      </c>
      <c r="AB102" t="s">
        <v>165</v>
      </c>
      <c r="AC102" t="s">
        <v>298</v>
      </c>
      <c r="AD102" t="s">
        <v>167</v>
      </c>
      <c r="AE102" t="s">
        <v>168</v>
      </c>
      <c r="AF102">
        <v>89.850538618492621</v>
      </c>
      <c r="AG102">
        <v>97.839840732848145</v>
      </c>
      <c r="AH102">
        <v>98.04857713852951</v>
      </c>
      <c r="AI102">
        <v>85.627688901068126</v>
      </c>
      <c r="AJ102">
        <v>91.536398265784769</v>
      </c>
      <c r="AK102">
        <v>87.593516886442586</v>
      </c>
      <c r="AL102">
        <v>93.031796495225109</v>
      </c>
      <c r="AM102">
        <v>93.152565507594517</v>
      </c>
      <c r="AN102">
        <v>92.54938822213073</v>
      </c>
      <c r="AO102"/>
      <c r="AP102"/>
      <c r="AQ102"/>
      <c r="AR102"/>
      <c r="AS102"/>
      <c r="AT102"/>
      <c r="AU102"/>
      <c r="AV102"/>
      <c r="AW102"/>
      <c r="AX102"/>
      <c r="AY102"/>
      <c r="AZ102"/>
      <c r="BA102"/>
      <c r="BB102"/>
      <c r="BC102"/>
      <c r="BD102"/>
      <c r="BE102"/>
      <c r="BF102"/>
      <c r="BG102"/>
      <c r="BH102"/>
      <c r="BI102"/>
      <c r="BJ102"/>
      <c r="BK102"/>
      <c r="BL102"/>
    </row>
    <row r="103">
      <c r="A103" t="s">
        <v>786</v>
      </c>
      <c r="B103">
        <v>2010</v>
      </c>
      <c r="C103" t="s">
        <v>791</v>
      </c>
      <c r="D103">
        <v>25</v>
      </c>
      <c r="E103" t="s">
        <v>54</v>
      </c>
      <c r="F103" t="s">
        <v>58</v>
      </c>
      <c r="G103" t="s">
        <v>200</v>
      </c>
      <c r="H103">
        <v>3.339263721777201</v>
      </c>
      <c r="I103">
        <v>27.216970779389939</v>
      </c>
      <c r="J103">
        <v>23.99104433312375</v>
      </c>
      <c r="K103">
        <v>22.475996985941229</v>
      </c>
      <c r="L103">
        <v>0</v>
      </c>
      <c r="M103">
        <v>50</v>
      </c>
      <c r="N103">
        <v>50</v>
      </c>
      <c r="O103">
        <v>50</v>
      </c>
      <c r="P103">
        <v>50</v>
      </c>
      <c r="Q103">
        <v>0</v>
      </c>
      <c r="R103">
        <v>4.4053777151738256</v>
      </c>
      <c r="S103">
        <v>5.9454209317388278</v>
      </c>
      <c r="T103">
        <v>34.700964119613722</v>
      </c>
      <c r="U103">
        <v>21.495859905167329</v>
      </c>
      <c r="V103">
        <v>17.130839482477139</v>
      </c>
      <c r="W103" t="s">
        <v>160</v>
      </c>
      <c r="X103" t="s">
        <v>161</v>
      </c>
      <c r="Y103" t="s">
        <v>162</v>
      </c>
      <c r="Z103" t="s">
        <v>163</v>
      </c>
      <c r="AA103" t="s">
        <v>164</v>
      </c>
      <c r="AB103" t="s">
        <v>165</v>
      </c>
      <c r="AC103" t="s">
        <v>298</v>
      </c>
      <c r="AD103" t="s">
        <v>167</v>
      </c>
      <c r="AE103" t="s">
        <v>168</v>
      </c>
      <c r="AF103">
        <v>0</v>
      </c>
      <c r="AG103">
        <v>50</v>
      </c>
      <c r="AH103">
        <v>30.507876118597611</v>
      </c>
      <c r="AI103">
        <v>0</v>
      </c>
      <c r="AJ103">
        <v>0</v>
      </c>
      <c r="AK103">
        <v>14.28205522569513</v>
      </c>
      <c r="AL103">
        <v>0</v>
      </c>
      <c r="AM103">
        <v>0</v>
      </c>
      <c r="AN103">
        <v>50</v>
      </c>
      <c r="AO103"/>
      <c r="AP103"/>
      <c r="AQ103"/>
      <c r="AR103"/>
      <c r="AS103"/>
      <c r="AT103"/>
      <c r="AU103"/>
      <c r="AV103"/>
      <c r="AW103"/>
      <c r="AX103"/>
      <c r="AY103"/>
      <c r="AZ103"/>
      <c r="BA103"/>
      <c r="BB103"/>
      <c r="BC103"/>
      <c r="BD103"/>
      <c r="BE103"/>
      <c r="BF103"/>
      <c r="BG103"/>
      <c r="BH103"/>
      <c r="BI103"/>
      <c r="BJ103"/>
      <c r="BK103"/>
      <c r="BL103"/>
    </row>
    <row r="104">
      <c r="A104" t="s">
        <v>786</v>
      </c>
      <c r="B104">
        <v>2010</v>
      </c>
      <c r="C104" t="s">
        <v>791</v>
      </c>
      <c r="D104">
        <v>29</v>
      </c>
      <c r="E104" t="s">
        <v>57</v>
      </c>
      <c r="F104" t="s">
        <v>49</v>
      </c>
      <c r="G104" t="s">
        <v>805</v>
      </c>
      <c r="H104">
        <v>5.0544215556059946</v>
      </c>
      <c r="I104">
        <v>6.1084722186404399</v>
      </c>
      <c r="J104">
        <v>8.9788197557919531</v>
      </c>
      <c r="K104">
        <v>39.078093421177257</v>
      </c>
      <c r="L104">
        <v>86.766296418976225</v>
      </c>
      <c r="M104">
        <v>46.205078649804399</v>
      </c>
      <c r="N104">
        <v>83.506996730736731</v>
      </c>
      <c r="O104">
        <v>76.280405709790756</v>
      </c>
      <c r="P104">
        <v>91.33947275845901</v>
      </c>
      <c r="Q104">
        <v>94.85153970968021</v>
      </c>
      <c r="R104">
        <v>5.2921490503902104</v>
      </c>
      <c r="S104">
        <v>5.7032584285179748</v>
      </c>
      <c r="T104">
        <v>6.0137405490316684</v>
      </c>
      <c r="U104">
        <v>8.833996323356077</v>
      </c>
      <c r="V104">
        <v>25.240140076546801</v>
      </c>
      <c r="W104" t="s">
        <v>160</v>
      </c>
      <c r="X104" t="s">
        <v>161</v>
      </c>
      <c r="Y104" t="s">
        <v>162</v>
      </c>
      <c r="Z104" t="s">
        <v>163</v>
      </c>
      <c r="AA104" t="s">
        <v>164</v>
      </c>
      <c r="AB104" t="s">
        <v>165</v>
      </c>
      <c r="AC104" t="s">
        <v>298</v>
      </c>
      <c r="AD104" t="s">
        <v>167</v>
      </c>
      <c r="AE104" t="s">
        <v>168</v>
      </c>
      <c r="AF104">
        <v>94.154841735579424</v>
      </c>
      <c r="AG104">
        <v>25.505693801636198</v>
      </c>
      <c r="AH104">
        <v>18.723102094683199</v>
      </c>
      <c r="AI104">
        <v>29.804235702089191</v>
      </c>
      <c r="AJ104">
        <v>22.422476430605851</v>
      </c>
      <c r="AK104">
        <v>18.285007393695619</v>
      </c>
      <c r="AL104">
        <v>9.962011814478128</v>
      </c>
      <c r="AM104">
        <v>17.86975629175797</v>
      </c>
      <c r="AN104">
        <v>19.336794012575709</v>
      </c>
      <c r="AO104"/>
      <c r="AP104"/>
      <c r="AQ104"/>
      <c r="AR104"/>
      <c r="AS104"/>
      <c r="AT104"/>
      <c r="AU104"/>
      <c r="AV104"/>
      <c r="AW104"/>
      <c r="AX104"/>
      <c r="AY104"/>
      <c r="AZ104"/>
      <c r="BA104"/>
      <c r="BB104"/>
      <c r="BC104"/>
      <c r="BD104"/>
      <c r="BE104"/>
      <c r="BF104"/>
      <c r="BG104"/>
      <c r="BH104"/>
      <c r="BI104"/>
      <c r="BJ104"/>
      <c r="BK104"/>
      <c r="BL104"/>
    </row>
    <row r="105">
      <c r="A105" t="s">
        <v>786</v>
      </c>
      <c r="B105">
        <v>2010</v>
      </c>
      <c r="C105" t="s">
        <v>791</v>
      </c>
      <c r="D105">
        <v>30</v>
      </c>
      <c r="E105" t="s">
        <v>57</v>
      </c>
      <c r="F105" t="s">
        <v>48</v>
      </c>
      <c r="G105" t="s">
        <v>200</v>
      </c>
      <c r="H105">
        <v>94.945578444394073</v>
      </c>
      <c r="I105">
        <v>93.891527781359599</v>
      </c>
      <c r="J105">
        <v>91.02118024420794</v>
      </c>
      <c r="K105">
        <v>60.921906578823027</v>
      </c>
      <c r="L105">
        <v>13.233703581023731</v>
      </c>
      <c r="M105">
        <v>53.794921350195679</v>
      </c>
      <c r="N105">
        <v>16.493003269263269</v>
      </c>
      <c r="O105">
        <v>23.719594290209251</v>
      </c>
      <c r="P105">
        <v>8.6605272415410433</v>
      </c>
      <c r="Q105">
        <v>5.1484602903198002</v>
      </c>
      <c r="R105">
        <v>94.707850949609664</v>
      </c>
      <c r="S105">
        <v>94.296741571481917</v>
      </c>
      <c r="T105">
        <v>93.986259450968163</v>
      </c>
      <c r="U105">
        <v>91.166003676644152</v>
      </c>
      <c r="V105">
        <v>74.759859923453234</v>
      </c>
      <c r="W105" t="s">
        <v>160</v>
      </c>
      <c r="X105" t="s">
        <v>161</v>
      </c>
      <c r="Y105" t="s">
        <v>162</v>
      </c>
      <c r="Z105" t="s">
        <v>163</v>
      </c>
      <c r="AA105" t="s">
        <v>164</v>
      </c>
      <c r="AB105" t="s">
        <v>165</v>
      </c>
      <c r="AC105" t="s">
        <v>298</v>
      </c>
      <c r="AD105" t="s">
        <v>167</v>
      </c>
      <c r="AE105" t="s">
        <v>168</v>
      </c>
      <c r="AF105">
        <v>5.8451582644205056</v>
      </c>
      <c r="AG105">
        <v>74.49430619836393</v>
      </c>
      <c r="AH105">
        <v>81.276897905316886</v>
      </c>
      <c r="AI105">
        <v>70.195764297910813</v>
      </c>
      <c r="AJ105">
        <v>77.577523569394245</v>
      </c>
      <c r="AK105">
        <v>81.714992606304449</v>
      </c>
      <c r="AL105">
        <v>90.037988185521939</v>
      </c>
      <c r="AM105">
        <v>82.130243708241935</v>
      </c>
      <c r="AN105">
        <v>80.663205987424178</v>
      </c>
      <c r="AO105"/>
      <c r="AP105"/>
      <c r="AQ105"/>
      <c r="AR105"/>
      <c r="AS105"/>
      <c r="AT105"/>
      <c r="AU105"/>
      <c r="AV105"/>
      <c r="AW105"/>
      <c r="AX105"/>
      <c r="AY105"/>
      <c r="AZ105"/>
      <c r="BA105"/>
      <c r="BB105"/>
      <c r="BC105"/>
      <c r="BD105"/>
      <c r="BE105"/>
      <c r="BF105"/>
      <c r="BG105"/>
      <c r="BH105"/>
      <c r="BI105"/>
      <c r="BJ105"/>
      <c r="BK105"/>
      <c r="BL105"/>
    </row>
    <row r="106">
      <c r="A106" t="s">
        <v>786</v>
      </c>
      <c r="B106">
        <v>2010</v>
      </c>
      <c r="C106" t="s">
        <v>791</v>
      </c>
      <c r="D106">
        <v>31</v>
      </c>
      <c r="E106" t="s">
        <v>104</v>
      </c>
      <c r="F106" t="s">
        <v>49</v>
      </c>
      <c r="G106" t="s">
        <v>806</v>
      </c>
      <c r="H106">
        <v>0.23670463149523371</v>
      </c>
      <c r="I106">
        <v>0.33779315910734381</v>
      </c>
      <c r="J106">
        <v>0.69478440566525068</v>
      </c>
      <c r="K106">
        <v>12.18021388450326</v>
      </c>
      <c r="L106">
        <v>34.527608875751788</v>
      </c>
      <c r="M106">
        <v>15.397134997774851</v>
      </c>
      <c r="N106">
        <v>39.186929307119108</v>
      </c>
      <c r="O106">
        <v>19.972451063013899</v>
      </c>
      <c r="P106">
        <v>27.783248445041771</v>
      </c>
      <c r="Q106">
        <v>52.717960940079386</v>
      </c>
      <c r="R106">
        <v>0.29199185240672471</v>
      </c>
      <c r="S106">
        <v>0.1815371719624079</v>
      </c>
      <c r="T106">
        <v>0.38107336902392169</v>
      </c>
      <c r="U106">
        <v>0.47415026010335293</v>
      </c>
      <c r="V106">
        <v>5.36961446197295</v>
      </c>
      <c r="W106" t="s">
        <v>160</v>
      </c>
      <c r="X106" t="s">
        <v>161</v>
      </c>
      <c r="Y106" t="s">
        <v>162</v>
      </c>
      <c r="Z106" t="s">
        <v>163</v>
      </c>
      <c r="AA106" t="s">
        <v>164</v>
      </c>
      <c r="AB106" t="s">
        <v>165</v>
      </c>
      <c r="AC106" t="s">
        <v>298</v>
      </c>
      <c r="AD106" t="s">
        <v>167</v>
      </c>
      <c r="AE106" t="s">
        <v>168</v>
      </c>
      <c r="AF106">
        <v>33.916302259800517</v>
      </c>
      <c r="AG106">
        <v>12.94705736541678</v>
      </c>
      <c r="AH106">
        <v>8.426748871310572</v>
      </c>
      <c r="AI106">
        <v>13.00005394439007</v>
      </c>
      <c r="AJ106">
        <v>5.4127064825177458</v>
      </c>
      <c r="AK106">
        <v>3.8371918192290719</v>
      </c>
      <c r="AL106">
        <v>2.0503791360658061</v>
      </c>
      <c r="AM106">
        <v>5.7306368086350314</v>
      </c>
      <c r="AN106">
        <v>5.6004598451780057</v>
      </c>
      <c r="AO106"/>
      <c r="AP106"/>
      <c r="AQ106"/>
      <c r="AR106"/>
      <c r="AS106"/>
      <c r="AT106"/>
      <c r="AU106"/>
      <c r="AV106"/>
      <c r="AW106"/>
      <c r="AX106"/>
      <c r="AY106"/>
      <c r="AZ106"/>
      <c r="BA106"/>
      <c r="BB106"/>
      <c r="BC106"/>
      <c r="BD106"/>
      <c r="BE106"/>
      <c r="BF106"/>
      <c r="BG106"/>
      <c r="BH106"/>
      <c r="BI106"/>
      <c r="BJ106"/>
      <c r="BK106"/>
      <c r="BL106"/>
    </row>
    <row r="107">
      <c r="A107" t="s">
        <v>786</v>
      </c>
      <c r="B107">
        <v>2010</v>
      </c>
      <c r="C107" t="s">
        <v>791</v>
      </c>
      <c r="D107">
        <v>32</v>
      </c>
      <c r="E107" t="s">
        <v>104</v>
      </c>
      <c r="F107" t="s">
        <v>48</v>
      </c>
      <c r="G107" t="s">
        <v>200</v>
      </c>
      <c r="H107">
        <v>99.763295368504785</v>
      </c>
      <c r="I107">
        <v>99.662206840892637</v>
      </c>
      <c r="J107">
        <v>99.305215594334712</v>
      </c>
      <c r="K107">
        <v>87.819786115496711</v>
      </c>
      <c r="L107">
        <v>65.472391124248134</v>
      </c>
      <c r="M107">
        <v>84.602865002225158</v>
      </c>
      <c r="N107">
        <v>60.813070692880821</v>
      </c>
      <c r="O107">
        <v>80.027548936986094</v>
      </c>
      <c r="P107">
        <v>72.216751554958321</v>
      </c>
      <c r="Q107">
        <v>47.282039059920791</v>
      </c>
      <c r="R107">
        <v>99.70800814759329</v>
      </c>
      <c r="S107">
        <v>99.818462828037596</v>
      </c>
      <c r="T107">
        <v>99.618926630976063</v>
      </c>
      <c r="U107">
        <v>99.525849739896671</v>
      </c>
      <c r="V107">
        <v>94.630385538027056</v>
      </c>
      <c r="W107" t="s">
        <v>160</v>
      </c>
      <c r="X107" t="s">
        <v>161</v>
      </c>
      <c r="Y107" t="s">
        <v>162</v>
      </c>
      <c r="Z107" t="s">
        <v>163</v>
      </c>
      <c r="AA107" t="s">
        <v>164</v>
      </c>
      <c r="AB107" t="s">
        <v>165</v>
      </c>
      <c r="AC107" t="s">
        <v>298</v>
      </c>
      <c r="AD107" t="s">
        <v>167</v>
      </c>
      <c r="AE107" t="s">
        <v>168</v>
      </c>
      <c r="AF107">
        <v>66.083697740199142</v>
      </c>
      <c r="AG107">
        <v>87.052942634583204</v>
      </c>
      <c r="AH107">
        <v>91.573251128689435</v>
      </c>
      <c r="AI107">
        <v>86.999946055609911</v>
      </c>
      <c r="AJ107">
        <v>94.587293517482308</v>
      </c>
      <c r="AK107">
        <v>96.162808180771037</v>
      </c>
      <c r="AL107">
        <v>97.949620863934143</v>
      </c>
      <c r="AM107">
        <v>94.26936319136496</v>
      </c>
      <c r="AN107">
        <v>94.39954015482202</v>
      </c>
      <c r="AO107"/>
      <c r="AP107"/>
      <c r="AQ107"/>
      <c r="AR107"/>
      <c r="AS107"/>
      <c r="AT107"/>
      <c r="AU107"/>
      <c r="AV107"/>
      <c r="AW107"/>
      <c r="AX107"/>
      <c r="AY107"/>
      <c r="AZ107"/>
      <c r="BA107"/>
      <c r="BB107"/>
      <c r="BC107"/>
      <c r="BD107"/>
      <c r="BE107"/>
      <c r="BF107"/>
      <c r="BG107"/>
      <c r="BH107"/>
      <c r="BI107"/>
      <c r="BJ107"/>
      <c r="BK107"/>
      <c r="BL107"/>
    </row>
    <row r="108">
      <c r="A108" t="s">
        <v>786</v>
      </c>
      <c r="B108">
        <v>2010</v>
      </c>
      <c r="C108" t="s">
        <v>791</v>
      </c>
      <c r="D108">
        <v>35</v>
      </c>
      <c r="E108" t="s">
        <v>55</v>
      </c>
      <c r="F108" t="s">
        <v>49</v>
      </c>
      <c r="G108" t="s">
        <v>200</v>
      </c>
      <c r="H108">
        <v>14.050967994836681</v>
      </c>
      <c r="I108">
        <v>19.37134455582293</v>
      </c>
      <c r="J108">
        <v>21.200146088745019</v>
      </c>
      <c r="K108">
        <v>35.715954599012939</v>
      </c>
      <c r="L108">
        <v>47.0348957184151</v>
      </c>
      <c r="M108">
        <v>40.711733144268827</v>
      </c>
      <c r="N108">
        <v>54.607562640767163</v>
      </c>
      <c r="O108">
        <v>38.959933986931453</v>
      </c>
      <c r="P108">
        <v>36.718866729104327</v>
      </c>
      <c r="Q108">
        <v>58.13980436711779</v>
      </c>
      <c r="R108">
        <v>14.417202932597601</v>
      </c>
      <c r="S108">
        <v>17.727708283583951</v>
      </c>
      <c r="T108">
        <v>19.27131979408842</v>
      </c>
      <c r="U108">
        <v>19.361590071555248</v>
      </c>
      <c r="V108">
        <v>31.231463595701879</v>
      </c>
      <c r="W108" t="s">
        <v>160</v>
      </c>
      <c r="X108" t="s">
        <v>161</v>
      </c>
      <c r="Y108" t="s">
        <v>162</v>
      </c>
      <c r="Z108" t="s">
        <v>163</v>
      </c>
      <c r="AA108" t="s">
        <v>164</v>
      </c>
      <c r="AB108" t="s">
        <v>165</v>
      </c>
      <c r="AC108" t="s">
        <v>298</v>
      </c>
      <c r="AD108" t="s">
        <v>167</v>
      </c>
      <c r="AE108" t="s">
        <v>168</v>
      </c>
      <c r="AF108">
        <v>40.136413471288428</v>
      </c>
      <c r="AG108">
        <v>16.969214292848388</v>
      </c>
      <c r="AH108">
        <v>19.808646765866211</v>
      </c>
      <c r="AI108">
        <v>17.856254266234512</v>
      </c>
      <c r="AJ108">
        <v>37.475675221980822</v>
      </c>
      <c r="AK108">
        <v>6.8639166055544241</v>
      </c>
      <c r="AL108">
        <v>27.818344196186871</v>
      </c>
      <c r="AM108">
        <v>34.264263510068247</v>
      </c>
      <c r="AN108">
        <v>8.4032463999869513</v>
      </c>
      <c r="AO108"/>
      <c r="AP108"/>
      <c r="AQ108"/>
      <c r="AR108"/>
      <c r="AS108"/>
      <c r="AT108"/>
      <c r="AU108"/>
      <c r="AV108"/>
      <c r="AW108"/>
      <c r="AX108"/>
      <c r="AY108"/>
      <c r="AZ108"/>
      <c r="BA108"/>
      <c r="BB108"/>
      <c r="BC108"/>
      <c r="BD108"/>
      <c r="BE108"/>
      <c r="BF108"/>
      <c r="BG108"/>
      <c r="BH108"/>
      <c r="BI108"/>
      <c r="BJ108"/>
      <c r="BK108"/>
      <c r="BL108"/>
    </row>
    <row r="109">
      <c r="A109" t="s">
        <v>786</v>
      </c>
      <c r="B109">
        <v>2010</v>
      </c>
      <c r="C109" t="s">
        <v>791</v>
      </c>
      <c r="D109">
        <v>36</v>
      </c>
      <c r="E109" t="s">
        <v>55</v>
      </c>
      <c r="F109" t="s">
        <v>48</v>
      </c>
      <c r="G109" t="s">
        <v>200</v>
      </c>
      <c r="H109">
        <v>85.949032005163389</v>
      </c>
      <c r="I109">
        <v>80.628655444177227</v>
      </c>
      <c r="J109">
        <v>78.799853911255141</v>
      </c>
      <c r="K109">
        <v>64.284045400987438</v>
      </c>
      <c r="L109">
        <v>52.965104281585042</v>
      </c>
      <c r="M109">
        <v>59.288266855731308</v>
      </c>
      <c r="N109">
        <v>45.392437359232787</v>
      </c>
      <c r="O109">
        <v>61.040066013068547</v>
      </c>
      <c r="P109">
        <v>63.281133270895893</v>
      </c>
      <c r="Q109">
        <v>41.860195632882338</v>
      </c>
      <c r="R109">
        <v>85.582797067402296</v>
      </c>
      <c r="S109">
        <v>82.272291716415936</v>
      </c>
      <c r="T109">
        <v>80.728680205911402</v>
      </c>
      <c r="U109">
        <v>80.638409928445114</v>
      </c>
      <c r="V109">
        <v>68.768536404298146</v>
      </c>
      <c r="W109" t="s">
        <v>160</v>
      </c>
      <c r="X109" t="s">
        <v>161</v>
      </c>
      <c r="Y109" t="s">
        <v>162</v>
      </c>
      <c r="Z109" t="s">
        <v>163</v>
      </c>
      <c r="AA109" t="s">
        <v>164</v>
      </c>
      <c r="AB109" t="s">
        <v>165</v>
      </c>
      <c r="AC109" t="s">
        <v>298</v>
      </c>
      <c r="AD109" t="s">
        <v>167</v>
      </c>
      <c r="AE109" t="s">
        <v>168</v>
      </c>
      <c r="AF109">
        <v>59.863586528711252</v>
      </c>
      <c r="AG109">
        <v>83.030785707151594</v>
      </c>
      <c r="AH109">
        <v>80.191353234133857</v>
      </c>
      <c r="AI109">
        <v>82.143745733765513</v>
      </c>
      <c r="AJ109">
        <v>62.524324778019178</v>
      </c>
      <c r="AK109">
        <v>93.136083394445706</v>
      </c>
      <c r="AL109">
        <v>72.1816558038133</v>
      </c>
      <c r="AM109">
        <v>65.735736489931611</v>
      </c>
      <c r="AN109">
        <v>91.596753600013088</v>
      </c>
      <c r="AO109"/>
      <c r="AP109"/>
      <c r="AQ109"/>
      <c r="AR109"/>
      <c r="AS109"/>
      <c r="AT109"/>
      <c r="AU109"/>
      <c r="AV109"/>
      <c r="AW109"/>
      <c r="AX109"/>
      <c r="AY109"/>
      <c r="AZ109"/>
      <c r="BA109"/>
      <c r="BB109"/>
      <c r="BC109"/>
      <c r="BD109"/>
      <c r="BE109"/>
      <c r="BF109"/>
      <c r="BG109"/>
      <c r="BH109"/>
      <c r="BI109"/>
      <c r="BJ109"/>
      <c r="BK109"/>
      <c r="BL109"/>
    </row>
    <row r="110">
      <c r="A110" t="s">
        <v>786</v>
      </c>
      <c r="B110">
        <v>2010</v>
      </c>
      <c r="C110" t="s">
        <v>791</v>
      </c>
      <c r="D110">
        <v>37</v>
      </c>
      <c r="E110" t="s">
        <v>169</v>
      </c>
      <c r="F110" t="s">
        <v>49</v>
      </c>
      <c r="G110" t="s">
        <v>816</v>
      </c>
      <c r="H110">
        <v>7.5364404433167342</v>
      </c>
      <c r="I110">
        <v>13.95207097742666</v>
      </c>
      <c r="J110">
        <v>15.290127450637909</v>
      </c>
      <c r="K110">
        <v>36.760979411417431</v>
      </c>
      <c r="L110">
        <v>46.541074317045258</v>
      </c>
      <c r="M110">
        <v>38.273763493499551</v>
      </c>
      <c r="N110">
        <v>53.982479072622183</v>
      </c>
      <c r="O110">
        <v>37.026674499526933</v>
      </c>
      <c r="P110">
        <v>36.522961405649063</v>
      </c>
      <c r="Q110">
        <v>58.216067499451981</v>
      </c>
      <c r="R110">
        <v>9.0765317980180864</v>
      </c>
      <c r="S110">
        <v>8.6854696386568335</v>
      </c>
      <c r="T110">
        <v>14.20377579489503</v>
      </c>
      <c r="U110">
        <v>14.63169312702945</v>
      </c>
      <c r="V110">
        <v>32.799547287315882</v>
      </c>
      <c r="W110" t="s">
        <v>160</v>
      </c>
      <c r="X110" t="s">
        <v>161</v>
      </c>
      <c r="Y110" t="s">
        <v>162</v>
      </c>
      <c r="Z110" t="s">
        <v>163</v>
      </c>
      <c r="AA110" t="s">
        <v>164</v>
      </c>
      <c r="AB110" t="s">
        <v>165</v>
      </c>
      <c r="AC110" t="s">
        <v>298</v>
      </c>
      <c r="AD110" t="s">
        <v>167</v>
      </c>
      <c r="AE110" t="s">
        <v>168</v>
      </c>
      <c r="AF110">
        <v>39.9436921051444</v>
      </c>
      <c r="AG110">
        <v>23.660369951543711</v>
      </c>
      <c r="AH110">
        <v>21.526091690128879</v>
      </c>
      <c r="AI110">
        <v>32.828211824558203</v>
      </c>
      <c r="AJ110">
        <v>35.037698600364507</v>
      </c>
      <c r="AK110">
        <v>8.9692488678159723</v>
      </c>
      <c r="AL110">
        <v>25.469319563209051</v>
      </c>
      <c r="AM110">
        <v>28.50957744248706</v>
      </c>
      <c r="AN110">
        <v>11.12374231644748</v>
      </c>
      <c r="AO110"/>
      <c r="AP110"/>
      <c r="AQ110"/>
      <c r="AR110"/>
      <c r="AS110"/>
      <c r="AT110"/>
      <c r="AU110"/>
      <c r="AV110"/>
      <c r="AW110"/>
      <c r="AX110"/>
      <c r="AY110"/>
      <c r="AZ110"/>
      <c r="BA110"/>
      <c r="BB110"/>
      <c r="BC110"/>
      <c r="BD110"/>
      <c r="BE110"/>
      <c r="BF110"/>
      <c r="BG110"/>
      <c r="BH110"/>
      <c r="BI110"/>
      <c r="BJ110"/>
      <c r="BK110"/>
      <c r="BL110"/>
    </row>
    <row r="111">
      <c r="A111" t="s">
        <v>786</v>
      </c>
      <c r="B111">
        <v>2010</v>
      </c>
      <c r="C111" t="s">
        <v>791</v>
      </c>
      <c r="D111">
        <v>38</v>
      </c>
      <c r="E111" t="s">
        <v>169</v>
      </c>
      <c r="F111" t="s">
        <v>48</v>
      </c>
      <c r="G111" t="s">
        <v>200</v>
      </c>
      <c r="H111">
        <v>92.463559556683251</v>
      </c>
      <c r="I111">
        <v>86.047929022573285</v>
      </c>
      <c r="J111">
        <v>84.709872549362217</v>
      </c>
      <c r="K111">
        <v>63.239020588582868</v>
      </c>
      <c r="L111">
        <v>53.458925682954877</v>
      </c>
      <c r="M111">
        <v>61.726236506500562</v>
      </c>
      <c r="N111">
        <v>46.017520927377753</v>
      </c>
      <c r="O111">
        <v>62.973325500473052</v>
      </c>
      <c r="P111">
        <v>63.477038594351143</v>
      </c>
      <c r="Q111">
        <v>41.78393250054814</v>
      </c>
      <c r="R111">
        <v>90.923468201981933</v>
      </c>
      <c r="S111">
        <v>91.31453036134323</v>
      </c>
      <c r="T111">
        <v>85.796224205104949</v>
      </c>
      <c r="U111">
        <v>85.368306872970408</v>
      </c>
      <c r="V111">
        <v>67.200452712684182</v>
      </c>
      <c r="W111" t="s">
        <v>160</v>
      </c>
      <c r="X111" t="s">
        <v>161</v>
      </c>
      <c r="Y111" t="s">
        <v>162</v>
      </c>
      <c r="Z111" t="s">
        <v>163</v>
      </c>
      <c r="AA111" t="s">
        <v>164</v>
      </c>
      <c r="AB111" t="s">
        <v>165</v>
      </c>
      <c r="AC111" t="s">
        <v>298</v>
      </c>
      <c r="AD111" t="s">
        <v>167</v>
      </c>
      <c r="AE111" t="s">
        <v>168</v>
      </c>
      <c r="AF111">
        <v>60.05630789485523</v>
      </c>
      <c r="AG111">
        <v>76.339630048456314</v>
      </c>
      <c r="AH111">
        <v>78.473908309870993</v>
      </c>
      <c r="AI111">
        <v>67.171788175441833</v>
      </c>
      <c r="AJ111">
        <v>64.962301399635635</v>
      </c>
      <c r="AK111">
        <v>91.030751132183951</v>
      </c>
      <c r="AL111">
        <v>74.530680436790959</v>
      </c>
      <c r="AM111">
        <v>71.490422557513085</v>
      </c>
      <c r="AN111">
        <v>88.876257683552495</v>
      </c>
      <c r="AO111"/>
      <c r="AP111"/>
      <c r="AQ111"/>
      <c r="AR111"/>
      <c r="AS111"/>
      <c r="AT111"/>
      <c r="AU111"/>
      <c r="AV111"/>
      <c r="AW111"/>
      <c r="AX111"/>
      <c r="AY111"/>
      <c r="AZ111"/>
      <c r="BA111"/>
      <c r="BB111"/>
      <c r="BC111"/>
      <c r="BD111"/>
      <c r="BE111"/>
      <c r="BF111"/>
      <c r="BG111"/>
      <c r="BH111"/>
      <c r="BI111"/>
      <c r="BJ111"/>
      <c r="BK111"/>
      <c r="BL111"/>
    </row>
    <row r="112">
      <c r="A112" t="s">
        <v>786</v>
      </c>
      <c r="B112">
        <v>2010</v>
      </c>
      <c r="C112" t="s">
        <v>791</v>
      </c>
      <c r="D112">
        <v>41</v>
      </c>
      <c r="E112" t="s">
        <v>56</v>
      </c>
      <c r="F112" t="s">
        <v>49</v>
      </c>
      <c r="G112" t="s">
        <v>200</v>
      </c>
      <c r="H112">
        <v>9.7289970469058655</v>
      </c>
      <c r="I112">
        <v>7.1400695836262376</v>
      </c>
      <c r="J112">
        <v>6.2264365804278912</v>
      </c>
      <c r="K112">
        <v>6.2468468478188166</v>
      </c>
      <c r="L112">
        <v>9.0041073869123487</v>
      </c>
      <c r="M112">
        <v>5.4612450850083967</v>
      </c>
      <c r="N112">
        <v>4.0561483398185727</v>
      </c>
      <c r="O112">
        <v>11.040670740201</v>
      </c>
      <c r="P112">
        <v>9.6901242124294473</v>
      </c>
      <c r="Q112">
        <v>8.1416384632373049</v>
      </c>
      <c r="R112">
        <v>9.4189454200616147</v>
      </c>
      <c r="S112">
        <v>9.0201866866709146</v>
      </c>
      <c r="T112">
        <v>7.0545664497303564</v>
      </c>
      <c r="U112">
        <v>5.7822692837103853</v>
      </c>
      <c r="V112">
        <v>7.0109835144782604</v>
      </c>
      <c r="W112" t="s">
        <v>160</v>
      </c>
      <c r="X112" t="s">
        <v>161</v>
      </c>
      <c r="Y112" t="s">
        <v>162</v>
      </c>
      <c r="Z112" t="s">
        <v>163</v>
      </c>
      <c r="AA112" t="s">
        <v>164</v>
      </c>
      <c r="AB112" t="s">
        <v>165</v>
      </c>
      <c r="AC112" t="s">
        <v>298</v>
      </c>
      <c r="AD112" t="s">
        <v>167</v>
      </c>
      <c r="AE112" t="s">
        <v>168</v>
      </c>
      <c r="AF112">
        <v>10.274710707043511</v>
      </c>
      <c r="AG112">
        <v>3.9740525489987628</v>
      </c>
      <c r="AH112">
        <v>2.1343339635587228</v>
      </c>
      <c r="AI112">
        <v>19.135928592768551</v>
      </c>
      <c r="AJ112">
        <v>6.8882229390710714</v>
      </c>
      <c r="AK112">
        <v>15.725336717736379</v>
      </c>
      <c r="AL112">
        <v>6.6478129579435246</v>
      </c>
      <c r="AM112">
        <v>5.2462125291000232</v>
      </c>
      <c r="AN112">
        <v>9.6314810868103926</v>
      </c>
      <c r="AO112"/>
      <c r="AP112"/>
      <c r="AQ112"/>
      <c r="AR112"/>
      <c r="AS112"/>
      <c r="AT112"/>
      <c r="AU112"/>
      <c r="AV112"/>
      <c r="AW112"/>
      <c r="AX112"/>
      <c r="AY112"/>
      <c r="AZ112"/>
      <c r="BA112"/>
      <c r="BB112"/>
      <c r="BC112"/>
      <c r="BD112"/>
      <c r="BE112"/>
      <c r="BF112"/>
      <c r="BG112"/>
      <c r="BH112"/>
      <c r="BI112"/>
      <c r="BJ112"/>
      <c r="BK112"/>
      <c r="BL112"/>
    </row>
    <row r="113">
      <c r="A113" t="s">
        <v>786</v>
      </c>
      <c r="B113">
        <v>2010</v>
      </c>
      <c r="C113" t="s">
        <v>791</v>
      </c>
      <c r="D113">
        <v>42</v>
      </c>
      <c r="E113" t="s">
        <v>56</v>
      </c>
      <c r="F113" t="s">
        <v>48</v>
      </c>
      <c r="G113" t="s">
        <v>807</v>
      </c>
      <c r="H113">
        <v>90.271002953094069</v>
      </c>
      <c r="I113">
        <v>92.859930416373828</v>
      </c>
      <c r="J113">
        <v>93.773563419572199</v>
      </c>
      <c r="K113">
        <v>93.753153152181241</v>
      </c>
      <c r="L113">
        <v>90.99589261308769</v>
      </c>
      <c r="M113">
        <v>94.538754914991543</v>
      </c>
      <c r="N113">
        <v>95.943851660181451</v>
      </c>
      <c r="O113">
        <v>88.959329259798977</v>
      </c>
      <c r="P113">
        <v>90.30987578757059</v>
      </c>
      <c r="Q113">
        <v>91.858361536762644</v>
      </c>
      <c r="R113">
        <v>90.581054579938254</v>
      </c>
      <c r="S113">
        <v>90.979813313328947</v>
      </c>
      <c r="T113">
        <v>92.945433550269513</v>
      </c>
      <c r="U113">
        <v>94.217730716289879</v>
      </c>
      <c r="V113">
        <v>92.989016485521773</v>
      </c>
      <c r="W113" t="s">
        <v>160</v>
      </c>
      <c r="X113" t="s">
        <v>161</v>
      </c>
      <c r="Y113" t="s">
        <v>162</v>
      </c>
      <c r="Z113" t="s">
        <v>163</v>
      </c>
      <c r="AA113" t="s">
        <v>164</v>
      </c>
      <c r="AB113" t="s">
        <v>165</v>
      </c>
      <c r="AC113" t="s">
        <v>298</v>
      </c>
      <c r="AD113" t="s">
        <v>167</v>
      </c>
      <c r="AE113" t="s">
        <v>168</v>
      </c>
      <c r="AF113">
        <v>89.725289292956418</v>
      </c>
      <c r="AG113">
        <v>96.025947451001187</v>
      </c>
      <c r="AH113">
        <v>97.86566603644124</v>
      </c>
      <c r="AI113">
        <v>80.864071407231393</v>
      </c>
      <c r="AJ113">
        <v>93.111777060928986</v>
      </c>
      <c r="AK113">
        <v>84.274663282263646</v>
      </c>
      <c r="AL113">
        <v>93.352187042056443</v>
      </c>
      <c r="AM113">
        <v>94.753787470900036</v>
      </c>
      <c r="AN113">
        <v>90.368518913189547</v>
      </c>
      <c r="AO113"/>
      <c r="AP113"/>
      <c r="AQ113"/>
      <c r="AR113"/>
      <c r="AS113"/>
      <c r="AT113"/>
      <c r="AU113"/>
      <c r="AV113"/>
      <c r="AW113"/>
      <c r="AX113"/>
      <c r="AY113"/>
      <c r="AZ113"/>
      <c r="BA113"/>
      <c r="BB113"/>
      <c r="BC113"/>
      <c r="BD113"/>
      <c r="BE113"/>
      <c r="BF113"/>
      <c r="BG113"/>
      <c r="BH113"/>
      <c r="BI113"/>
      <c r="BJ113"/>
      <c r="BK113"/>
      <c r="BL113"/>
    </row>
    <row r="114">
      <c r="A114" t="s">
        <v>786</v>
      </c>
      <c r="B114">
        <v>2010</v>
      </c>
      <c r="C114" t="s">
        <v>791</v>
      </c>
      <c r="D114">
        <v>43</v>
      </c>
      <c r="E114" t="s">
        <v>53</v>
      </c>
      <c r="F114" t="s">
        <v>49</v>
      </c>
      <c r="G114" t="s">
        <v>817</v>
      </c>
      <c r="H114">
        <v>80.374062338278975</v>
      </c>
      <c r="I114">
        <v>77.390738602723502</v>
      </c>
      <c r="J114">
        <v>80.700554097826128</v>
      </c>
      <c r="K114">
        <v>84.227791752698707</v>
      </c>
      <c r="L114">
        <v>85.04855966458959</v>
      </c>
      <c r="M114">
        <v>84.216286245477832</v>
      </c>
      <c r="N114">
        <v>81.286298144529709</v>
      </c>
      <c r="O114">
        <v>86.518901721502559</v>
      </c>
      <c r="P114">
        <v>84.993034566631309</v>
      </c>
      <c r="Q114">
        <v>87.533023440867581</v>
      </c>
      <c r="R114">
        <v>80.417889260849122</v>
      </c>
      <c r="S114">
        <v>78.025038797169415</v>
      </c>
      <c r="T114">
        <v>79.190047277673216</v>
      </c>
      <c r="U114">
        <v>79.43785735911132</v>
      </c>
      <c r="V114">
        <v>84.29292601473999</v>
      </c>
      <c r="W114" t="s">
        <v>160</v>
      </c>
      <c r="X114" t="s">
        <v>161</v>
      </c>
      <c r="Y114" t="s">
        <v>162</v>
      </c>
      <c r="Z114" t="s">
        <v>163</v>
      </c>
      <c r="AA114" t="s">
        <v>164</v>
      </c>
      <c r="AB114" t="s">
        <v>165</v>
      </c>
      <c r="AC114" t="s">
        <v>298</v>
      </c>
      <c r="AD114" t="s">
        <v>167</v>
      </c>
      <c r="AE114" t="s">
        <v>168</v>
      </c>
      <c r="AF114">
        <v>85.93854319791896</v>
      </c>
      <c r="AG114">
        <v>62.592664544210962</v>
      </c>
      <c r="AH114">
        <v>81.083298312850872</v>
      </c>
      <c r="AI114">
        <v>34.591542422457501</v>
      </c>
      <c r="AJ114">
        <v>76.857412310208531</v>
      </c>
      <c r="AK114">
        <v>80.96850386513151</v>
      </c>
      <c r="AL114">
        <v>88.281488881532553</v>
      </c>
      <c r="AM114">
        <v>81.732447938859494</v>
      </c>
      <c r="AN114">
        <v>75.603322441331215</v>
      </c>
      <c r="AO114"/>
      <c r="AP114"/>
      <c r="AQ114"/>
      <c r="AR114"/>
      <c r="AS114"/>
      <c r="AT114"/>
      <c r="AU114"/>
      <c r="AV114"/>
      <c r="AW114"/>
      <c r="AX114"/>
      <c r="AY114"/>
      <c r="AZ114"/>
      <c r="BA114"/>
      <c r="BB114"/>
      <c r="BC114"/>
      <c r="BD114"/>
      <c r="BE114"/>
      <c r="BF114"/>
      <c r="BG114"/>
      <c r="BH114"/>
      <c r="BI114"/>
      <c r="BJ114"/>
      <c r="BK114"/>
      <c r="BL114"/>
    </row>
    <row r="115">
      <c r="A115" t="s">
        <v>786</v>
      </c>
      <c r="B115">
        <v>2010</v>
      </c>
      <c r="C115" t="s">
        <v>791</v>
      </c>
      <c r="D115">
        <v>44</v>
      </c>
      <c r="E115" t="s">
        <v>53</v>
      </c>
      <c r="F115" t="s">
        <v>48</v>
      </c>
      <c r="G115" t="s">
        <v>200</v>
      </c>
      <c r="H115">
        <v>19.625937661721071</v>
      </c>
      <c r="I115">
        <v>22.60926139727647</v>
      </c>
      <c r="J115">
        <v>19.299445902174</v>
      </c>
      <c r="K115">
        <v>15.77220824730141</v>
      </c>
      <c r="L115">
        <v>14.951440335410171</v>
      </c>
      <c r="M115">
        <v>15.783713754522189</v>
      </c>
      <c r="N115">
        <v>18.713701855470269</v>
      </c>
      <c r="O115">
        <v>13.48109827849744</v>
      </c>
      <c r="P115">
        <v>15.00696543336865</v>
      </c>
      <c r="Q115">
        <v>12.466976559132521</v>
      </c>
      <c r="R115">
        <v>19.58211073915081</v>
      </c>
      <c r="S115">
        <v>21.97496120283045</v>
      </c>
      <c r="T115">
        <v>20.809952722326749</v>
      </c>
      <c r="U115">
        <v>20.562142640888649</v>
      </c>
      <c r="V115">
        <v>15.707073985260109</v>
      </c>
      <c r="W115" t="s">
        <v>160</v>
      </c>
      <c r="X115" t="s">
        <v>161</v>
      </c>
      <c r="Y115" t="s">
        <v>162</v>
      </c>
      <c r="Z115" t="s">
        <v>163</v>
      </c>
      <c r="AA115" t="s">
        <v>164</v>
      </c>
      <c r="AB115" t="s">
        <v>165</v>
      </c>
      <c r="AC115" t="s">
        <v>298</v>
      </c>
      <c r="AD115" t="s">
        <v>167</v>
      </c>
      <c r="AE115" t="s">
        <v>168</v>
      </c>
      <c r="AF115">
        <v>14.061456802080979</v>
      </c>
      <c r="AG115">
        <v>37.407335455789116</v>
      </c>
      <c r="AH115">
        <v>18.91670168714921</v>
      </c>
      <c r="AI115">
        <v>65.408457577542563</v>
      </c>
      <c r="AJ115">
        <v>23.142587689791501</v>
      </c>
      <c r="AK115">
        <v>19.03149613486843</v>
      </c>
      <c r="AL115">
        <v>11.71851111846742</v>
      </c>
      <c r="AM115">
        <v>18.26755206114052</v>
      </c>
      <c r="AN115">
        <v>24.396677558668689</v>
      </c>
      <c r="AO115"/>
      <c r="AP115"/>
      <c r="AQ115"/>
      <c r="AR115"/>
      <c r="AS115"/>
      <c r="AT115"/>
      <c r="AU115"/>
      <c r="AV115"/>
      <c r="AW115"/>
      <c r="AX115"/>
      <c r="AY115"/>
      <c r="AZ115"/>
      <c r="BA115"/>
      <c r="BB115"/>
      <c r="BC115"/>
      <c r="BD115"/>
      <c r="BE115"/>
      <c r="BF115"/>
      <c r="BG115"/>
      <c r="BH115"/>
      <c r="BI115"/>
      <c r="BJ115"/>
      <c r="BK115"/>
      <c r="BL115"/>
    </row>
    <row r="116">
      <c r="A116" t="s">
        <v>786</v>
      </c>
      <c r="B116">
        <v>2010</v>
      </c>
      <c r="C116" t="s">
        <v>791</v>
      </c>
      <c r="D116">
        <v>45</v>
      </c>
      <c r="E116" t="s">
        <v>52</v>
      </c>
      <c r="F116" t="s">
        <v>49</v>
      </c>
      <c r="G116" t="s">
        <v>200</v>
      </c>
      <c r="H116">
        <v>86.130409858259384</v>
      </c>
      <c r="I116">
        <v>82.549848050069428</v>
      </c>
      <c r="J116">
        <v>84.294948852392764</v>
      </c>
      <c r="K116">
        <v>85.545916078934667</v>
      </c>
      <c r="L116">
        <v>85.162542631575121</v>
      </c>
      <c r="M116">
        <v>85.503777917707168</v>
      </c>
      <c r="N116">
        <v>81.635488758443003</v>
      </c>
      <c r="O116">
        <v>86.824453852282261</v>
      </c>
      <c r="P116">
        <v>84.937892887993826</v>
      </c>
      <c r="Q116">
        <v>87.327837621656784</v>
      </c>
      <c r="R116">
        <v>86.645323090245554</v>
      </c>
      <c r="S116">
        <v>82.178073054389998</v>
      </c>
      <c r="T116">
        <v>84.777778768030359</v>
      </c>
      <c r="U116">
        <v>82.85913410511931</v>
      </c>
      <c r="V116">
        <v>86.282565126718097</v>
      </c>
      <c r="W116" t="s">
        <v>160</v>
      </c>
      <c r="X116" t="s">
        <v>161</v>
      </c>
      <c r="Y116" t="s">
        <v>162</v>
      </c>
      <c r="Z116" t="s">
        <v>163</v>
      </c>
      <c r="AA116" t="s">
        <v>164</v>
      </c>
      <c r="AB116" t="s">
        <v>165</v>
      </c>
      <c r="AC116" t="s">
        <v>298</v>
      </c>
      <c r="AD116" t="s">
        <v>167</v>
      </c>
      <c r="AE116" t="s">
        <v>168</v>
      </c>
      <c r="AF116">
        <v>85.926263210947752</v>
      </c>
      <c r="AG116">
        <v>63.436923513548692</v>
      </c>
      <c r="AH116">
        <v>80.371956831172469</v>
      </c>
      <c r="AI116">
        <v>58.965982211277343</v>
      </c>
      <c r="AJ116">
        <v>84.526186857442994</v>
      </c>
      <c r="AK116">
        <v>83.944056850473473</v>
      </c>
      <c r="AL116">
        <v>91.830544869570645</v>
      </c>
      <c r="AM116">
        <v>87.121559896807128</v>
      </c>
      <c r="AN116">
        <v>80.987279697528592</v>
      </c>
      <c r="AO116"/>
      <c r="AP116"/>
      <c r="AQ116"/>
      <c r="AR116"/>
      <c r="AS116"/>
      <c r="AT116"/>
      <c r="AU116"/>
      <c r="AV116"/>
      <c r="AW116"/>
      <c r="AX116"/>
      <c r="AY116"/>
      <c r="AZ116"/>
      <c r="BA116"/>
      <c r="BB116"/>
      <c r="BC116"/>
      <c r="BD116"/>
      <c r="BE116"/>
      <c r="BF116"/>
      <c r="BG116"/>
      <c r="BH116"/>
      <c r="BI116"/>
      <c r="BJ116"/>
      <c r="BK116"/>
      <c r="BL116"/>
    </row>
    <row r="117">
      <c r="A117" t="s">
        <v>786</v>
      </c>
      <c r="B117">
        <v>2010</v>
      </c>
      <c r="C117" t="s">
        <v>791</v>
      </c>
      <c r="D117">
        <v>46</v>
      </c>
      <c r="E117" t="s">
        <v>52</v>
      </c>
      <c r="F117" t="s">
        <v>48</v>
      </c>
      <c r="G117" t="s">
        <v>200</v>
      </c>
      <c r="H117">
        <v>13.869590141740609</v>
      </c>
      <c r="I117">
        <v>17.450151949930419</v>
      </c>
      <c r="J117">
        <v>15.705051147607239</v>
      </c>
      <c r="K117">
        <v>14.45408392106542</v>
      </c>
      <c r="L117">
        <v>14.837457368424699</v>
      </c>
      <c r="M117">
        <v>14.49622208229283</v>
      </c>
      <c r="N117">
        <v>18.36451124155699</v>
      </c>
      <c r="O117">
        <v>13.17554614771775</v>
      </c>
      <c r="P117">
        <v>15.06210711200613</v>
      </c>
      <c r="Q117">
        <v>12.67216237834325</v>
      </c>
      <c r="R117">
        <v>13.35467690975441</v>
      </c>
      <c r="S117">
        <v>17.821926945609921</v>
      </c>
      <c r="T117">
        <v>15.222221231969691</v>
      </c>
      <c r="U117">
        <v>17.14086589488074</v>
      </c>
      <c r="V117">
        <v>13.717434873281899</v>
      </c>
      <c r="W117" t="s">
        <v>160</v>
      </c>
      <c r="X117" t="s">
        <v>161</v>
      </c>
      <c r="Y117" t="s">
        <v>162</v>
      </c>
      <c r="Z117" t="s">
        <v>163</v>
      </c>
      <c r="AA117" t="s">
        <v>164</v>
      </c>
      <c r="AB117" t="s">
        <v>165</v>
      </c>
      <c r="AC117" t="s">
        <v>298</v>
      </c>
      <c r="AD117" t="s">
        <v>167</v>
      </c>
      <c r="AE117" t="s">
        <v>168</v>
      </c>
      <c r="AF117">
        <v>14.07373678905225</v>
      </c>
      <c r="AG117">
        <v>36.563076486451372</v>
      </c>
      <c r="AH117">
        <v>19.62804316882746</v>
      </c>
      <c r="AI117">
        <v>41.034017788722622</v>
      </c>
      <c r="AJ117">
        <v>15.47381314255713</v>
      </c>
      <c r="AK117">
        <v>16.055943149526481</v>
      </c>
      <c r="AL117">
        <v>8.1694551304294123</v>
      </c>
      <c r="AM117">
        <v>12.878440103192951</v>
      </c>
      <c r="AN117">
        <v>19.012720302471411</v>
      </c>
      <c r="AO117"/>
      <c r="AP117"/>
      <c r="AQ117"/>
      <c r="AR117"/>
      <c r="AS117"/>
      <c r="AT117"/>
      <c r="AU117"/>
      <c r="AV117"/>
      <c r="AW117"/>
      <c r="AX117"/>
      <c r="AY117"/>
      <c r="AZ117"/>
      <c r="BA117"/>
      <c r="BB117"/>
      <c r="BC117"/>
      <c r="BD117"/>
      <c r="BE117"/>
      <c r="BF117"/>
      <c r="BG117"/>
      <c r="BH117"/>
      <c r="BI117"/>
      <c r="BJ117"/>
      <c r="BK117"/>
      <c r="BL117"/>
    </row>
    <row r="118">
      <c r="A118" t="s">
        <v>786</v>
      </c>
      <c r="B118">
        <v>2010</v>
      </c>
      <c r="C118" t="s">
        <v>791</v>
      </c>
      <c r="D118">
        <v>58</v>
      </c>
      <c r="E118" t="s">
        <v>299</v>
      </c>
      <c r="F118" t="s">
        <v>300</v>
      </c>
      <c r="G118" t="s">
        <v>200</v>
      </c>
      <c r="H118">
        <v>0.15661815881643931</v>
      </c>
      <c r="I118">
        <v>0.23961778498710301</v>
      </c>
      <c r="J118">
        <v>0.46503526448570071</v>
      </c>
      <c r="K118">
        <v>4.6124627174035657</v>
      </c>
      <c r="L118">
        <v>17.492133145060059</v>
      </c>
      <c r="M118">
        <v>6.3683809301731493</v>
      </c>
      <c r="N118">
        <v>14.47206275567518</v>
      </c>
      <c r="O118">
        <v>9.3406168839104371</v>
      </c>
      <c r="P118">
        <v>15.037305776322571</v>
      </c>
      <c r="Q118">
        <v>29.39620578966549</v>
      </c>
      <c r="R118">
        <v>0.18112204624955211</v>
      </c>
      <c r="S118">
        <v>0.065958714994657594</v>
      </c>
      <c r="T118">
        <v>0.36049240667237442</v>
      </c>
      <c r="U118">
        <v>0.35565616926043547</v>
      </c>
      <c r="V118">
        <v>2.0898418737535498</v>
      </c>
      <c r="W118" t="s">
        <v>160</v>
      </c>
      <c r="X118" t="s">
        <v>161</v>
      </c>
      <c r="Y118" t="s">
        <v>162</v>
      </c>
      <c r="Z118" t="s">
        <v>163</v>
      </c>
      <c r="AA118" t="s">
        <v>164</v>
      </c>
      <c r="AB118" t="s">
        <v>165</v>
      </c>
      <c r="AC118" t="s">
        <v>298</v>
      </c>
      <c r="AD118" t="s">
        <v>167</v>
      </c>
      <c r="AE118" t="s">
        <v>168</v>
      </c>
      <c r="AF118">
        <v>17.834932930899399</v>
      </c>
      <c r="AG118">
        <v>3.3871318724320112</v>
      </c>
      <c r="AH118">
        <v>4.88465038307017</v>
      </c>
      <c r="AI118">
        <v>2.652213641260841</v>
      </c>
      <c r="AJ118">
        <v>1.9057485745067959</v>
      </c>
      <c r="AK118">
        <v>2.0236082874203709</v>
      </c>
      <c r="AL118">
        <v>0.30777214042949691</v>
      </c>
      <c r="AM118">
        <v>2.646970066320578</v>
      </c>
      <c r="AN118">
        <v>2.38498357586576</v>
      </c>
      <c r="AO118"/>
      <c r="AP118"/>
      <c r="AQ118"/>
      <c r="AR118"/>
      <c r="AS118"/>
      <c r="AT118"/>
      <c r="AU118"/>
      <c r="AV118"/>
      <c r="AW118"/>
      <c r="AX118"/>
      <c r="AY118"/>
      <c r="AZ118"/>
      <c r="BA118"/>
      <c r="BB118"/>
      <c r="BC118"/>
      <c r="BD118"/>
      <c r="BE118"/>
      <c r="BF118"/>
      <c r="BG118"/>
      <c r="BH118"/>
      <c r="BI118"/>
      <c r="BJ118"/>
      <c r="BK118"/>
      <c r="BL118"/>
    </row>
    <row r="119">
      <c r="A119" t="s">
        <v>786</v>
      </c>
      <c r="B119">
        <v>2010</v>
      </c>
      <c r="C119" t="s">
        <v>791</v>
      </c>
      <c r="D119">
        <v>59</v>
      </c>
      <c r="E119" t="s">
        <v>299</v>
      </c>
      <c r="F119" t="s">
        <v>301</v>
      </c>
      <c r="G119" t="s">
        <v>200</v>
      </c>
      <c r="H119">
        <v>0.080086472678794401</v>
      </c>
      <c r="I119">
        <v>0.098175374120240799</v>
      </c>
      <c r="J119">
        <v>0.22974914117955009</v>
      </c>
      <c r="K119">
        <v>7.5677511670996926</v>
      </c>
      <c r="L119">
        <v>16.980946382018839</v>
      </c>
      <c r="M119">
        <v>9.0287540676016977</v>
      </c>
      <c r="N119">
        <v>24.71486655144394</v>
      </c>
      <c r="O119">
        <v>10.63183417910345</v>
      </c>
      <c r="P119">
        <v>12.745942668719209</v>
      </c>
      <c r="Q119">
        <v>23.12586838609883</v>
      </c>
      <c r="R119">
        <v>0.1108698061571726</v>
      </c>
      <c r="S119">
        <v>0.1155784569677502</v>
      </c>
      <c r="T119">
        <v>0.020580962351547299</v>
      </c>
      <c r="U119">
        <v>0.1184940908429173</v>
      </c>
      <c r="V119">
        <v>3.2797725882193971</v>
      </c>
      <c r="W119" t="s">
        <v>160</v>
      </c>
      <c r="X119" t="s">
        <v>161</v>
      </c>
      <c r="Y119" t="s">
        <v>162</v>
      </c>
      <c r="Z119" t="s">
        <v>163</v>
      </c>
      <c r="AA119" t="s">
        <v>164</v>
      </c>
      <c r="AB119" t="s">
        <v>165</v>
      </c>
      <c r="AC119" t="s">
        <v>298</v>
      </c>
      <c r="AD119" t="s">
        <v>167</v>
      </c>
      <c r="AE119" t="s">
        <v>168</v>
      </c>
      <c r="AF119">
        <v>16.007387541375241</v>
      </c>
      <c r="AG119">
        <v>9.5599254929847657</v>
      </c>
      <c r="AH119">
        <v>3.5420984882403999</v>
      </c>
      <c r="AI119">
        <v>10.34784030312923</v>
      </c>
      <c r="AJ119">
        <v>3.506957908010949</v>
      </c>
      <c r="AK119">
        <v>1.8135835318087019</v>
      </c>
      <c r="AL119">
        <v>1.7426069956363091</v>
      </c>
      <c r="AM119">
        <v>3.0836667423144508</v>
      </c>
      <c r="AN119">
        <v>3.2154762693122469</v>
      </c>
      <c r="AO119"/>
      <c r="AP119"/>
      <c r="AQ119"/>
      <c r="AR119"/>
      <c r="AS119"/>
      <c r="AT119"/>
      <c r="AU119"/>
      <c r="AV119"/>
      <c r="AW119"/>
      <c r="AX119"/>
      <c r="AY119"/>
      <c r="AZ119"/>
      <c r="BA119"/>
      <c r="BB119"/>
      <c r="BC119"/>
      <c r="BD119"/>
      <c r="BE119"/>
      <c r="BF119"/>
      <c r="BG119"/>
      <c r="BH119"/>
      <c r="BI119"/>
      <c r="BJ119"/>
      <c r="BK119"/>
      <c r="BL119"/>
    </row>
    <row r="120">
      <c r="A120" t="s">
        <v>786</v>
      </c>
      <c r="B120">
        <v>2010</v>
      </c>
      <c r="C120" t="s">
        <v>791</v>
      </c>
      <c r="D120">
        <v>60</v>
      </c>
      <c r="E120" t="s">
        <v>299</v>
      </c>
      <c r="F120" t="s">
        <v>302</v>
      </c>
      <c r="G120" t="s">
        <v>200</v>
      </c>
      <c r="H120">
        <v>0.032476198799050102</v>
      </c>
      <c r="I120">
        <v>0</v>
      </c>
      <c r="J120">
        <v>0.24953972105872221</v>
      </c>
      <c r="K120">
        <v>2.8232734055498461</v>
      </c>
      <c r="L120">
        <v>5.0224056798168544</v>
      </c>
      <c r="M120">
        <v>3.089084541369151</v>
      </c>
      <c r="N120">
        <v>5.7302133071565429</v>
      </c>
      <c r="O120">
        <v>4.9760556080688794</v>
      </c>
      <c r="P120">
        <v>5.1204201915763221</v>
      </c>
      <c r="Q120">
        <v>5.0179488217734391</v>
      </c>
      <c r="R120">
        <v>0.044959276456258197</v>
      </c>
      <c r="S120">
        <v>0</v>
      </c>
      <c r="T120">
        <v>0.17725523809790991</v>
      </c>
      <c r="U120">
        <v>0.13965883389921871</v>
      </c>
      <c r="V120">
        <v>1.6737301746199631</v>
      </c>
      <c r="W120" t="s">
        <v>160</v>
      </c>
      <c r="X120" t="s">
        <v>161</v>
      </c>
      <c r="Y120" t="s">
        <v>162</v>
      </c>
      <c r="Z120" t="s">
        <v>163</v>
      </c>
      <c r="AA120" t="s">
        <v>164</v>
      </c>
      <c r="AB120" t="s">
        <v>165</v>
      </c>
      <c r="AC120" t="s">
        <v>298</v>
      </c>
      <c r="AD120" t="s">
        <v>167</v>
      </c>
      <c r="AE120" t="s">
        <v>168</v>
      </c>
      <c r="AF120">
        <v>4.7336822669405798</v>
      </c>
      <c r="AG120">
        <v>3.2238144200797918</v>
      </c>
      <c r="AH120">
        <v>1.759135108620826</v>
      </c>
      <c r="AI120">
        <v>3.118703252033828</v>
      </c>
      <c r="AJ120">
        <v>1.409825893629985</v>
      </c>
      <c r="AK120">
        <v>0.78003552431600309</v>
      </c>
      <c r="AL120">
        <v>0.64986915068799034</v>
      </c>
      <c r="AM120">
        <v>0.33952568452343629</v>
      </c>
      <c r="AN120">
        <v>1.48032429626538</v>
      </c>
      <c r="AO120"/>
      <c r="AP120"/>
      <c r="AQ120"/>
      <c r="AR120"/>
      <c r="AS120"/>
      <c r="AT120"/>
      <c r="AU120"/>
      <c r="AV120"/>
      <c r="AW120"/>
      <c r="AX120"/>
      <c r="AY120"/>
      <c r="AZ120"/>
      <c r="BA120"/>
      <c r="BB120"/>
      <c r="BC120"/>
      <c r="BD120"/>
      <c r="BE120"/>
      <c r="BF120"/>
      <c r="BG120"/>
      <c r="BH120"/>
      <c r="BI120"/>
      <c r="BJ120"/>
      <c r="BK120"/>
      <c r="BL120"/>
    </row>
    <row r="121">
      <c r="A121" t="s">
        <v>786</v>
      </c>
      <c r="B121">
        <v>2010</v>
      </c>
      <c r="C121" t="s">
        <v>791</v>
      </c>
      <c r="D121">
        <v>61</v>
      </c>
      <c r="E121" t="s">
        <v>299</v>
      </c>
      <c r="F121" t="s">
        <v>303</v>
      </c>
      <c r="G121" t="s">
        <v>200</v>
      </c>
      <c r="H121">
        <v>4.7852407253117102</v>
      </c>
      <c r="I121">
        <v>5.770679059533097</v>
      </c>
      <c r="J121">
        <v>8.0344956290679814</v>
      </c>
      <c r="K121">
        <v>24.07460613112417</v>
      </c>
      <c r="L121">
        <v>47.216281863407517</v>
      </c>
      <c r="M121">
        <v>27.718859110660379</v>
      </c>
      <c r="N121">
        <v>38.589854116461026</v>
      </c>
      <c r="O121">
        <v>51.331899038707988</v>
      </c>
      <c r="P121">
        <v>58.435804121841009</v>
      </c>
      <c r="Q121">
        <v>37.115629947827543</v>
      </c>
      <c r="R121">
        <v>4.955197921527227</v>
      </c>
      <c r="S121">
        <v>5.5217212565555656</v>
      </c>
      <c r="T121">
        <v>5.4554119419098352</v>
      </c>
      <c r="U121">
        <v>8.2201872293535061</v>
      </c>
      <c r="V121">
        <v>18.196795439953881</v>
      </c>
      <c r="W121" t="s">
        <v>160</v>
      </c>
      <c r="X121" t="s">
        <v>161</v>
      </c>
      <c r="Y121" t="s">
        <v>162</v>
      </c>
      <c r="Z121" t="s">
        <v>163</v>
      </c>
      <c r="AA121" t="s">
        <v>164</v>
      </c>
      <c r="AB121" t="s">
        <v>165</v>
      </c>
      <c r="AC121" t="s">
        <v>298</v>
      </c>
      <c r="AD121" t="s">
        <v>167</v>
      </c>
      <c r="AE121" t="s">
        <v>168</v>
      </c>
      <c r="AF121">
        <v>55.504857208838068</v>
      </c>
      <c r="AG121">
        <v>9.3348220161396487</v>
      </c>
      <c r="AH121">
        <v>8.5372181147517949</v>
      </c>
      <c r="AI121">
        <v>13.685478505665291</v>
      </c>
      <c r="AJ121">
        <v>15.599944054458099</v>
      </c>
      <c r="AK121">
        <v>13.667780050150521</v>
      </c>
      <c r="AL121">
        <v>7.2617635277243329</v>
      </c>
      <c r="AM121">
        <v>11.799593798599499</v>
      </c>
      <c r="AN121">
        <v>12.256009871132321</v>
      </c>
      <c r="AO121"/>
      <c r="AP121"/>
      <c r="AQ121"/>
      <c r="AR121"/>
      <c r="AS121"/>
      <c r="AT121"/>
      <c r="AU121"/>
      <c r="AV121"/>
      <c r="AW121"/>
      <c r="AX121"/>
      <c r="AY121"/>
      <c r="AZ121"/>
      <c r="BA121"/>
      <c r="BB121"/>
      <c r="BC121"/>
      <c r="BD121"/>
      <c r="BE121"/>
      <c r="BF121"/>
      <c r="BG121"/>
      <c r="BH121"/>
      <c r="BI121"/>
      <c r="BJ121"/>
      <c r="BK121"/>
      <c r="BL121"/>
    </row>
    <row r="122">
      <c r="A122" t="s">
        <v>786</v>
      </c>
      <c r="B122">
        <v>2010</v>
      </c>
      <c r="C122" t="s">
        <v>791</v>
      </c>
      <c r="D122">
        <v>62</v>
      </c>
      <c r="E122" t="s">
        <v>299</v>
      </c>
      <c r="F122" t="s">
        <v>304</v>
      </c>
      <c r="G122" t="s">
        <v>200</v>
      </c>
      <c r="H122">
        <v>18.26119370632162</v>
      </c>
      <c r="I122">
        <v>15.296359807715371</v>
      </c>
      <c r="J122">
        <v>20.717178829129821</v>
      </c>
      <c r="K122">
        <v>10.11146375942975</v>
      </c>
      <c r="L122">
        <v>1.7702071420433081</v>
      </c>
      <c r="M122">
        <v>10.45260595553543</v>
      </c>
      <c r="N122">
        <v>1.75766495570328</v>
      </c>
      <c r="O122">
        <v>2.5843841628588828</v>
      </c>
      <c r="P122">
        <v>0.55544001118534292</v>
      </c>
      <c r="Q122">
        <v>0.58544491393491405</v>
      </c>
      <c r="R122">
        <v>17.796459046950321</v>
      </c>
      <c r="S122">
        <v>17.450359677289281</v>
      </c>
      <c r="T122">
        <v>14.822759209813951</v>
      </c>
      <c r="U122">
        <v>22.309144153132671</v>
      </c>
      <c r="V122">
        <v>13.12868979933962</v>
      </c>
      <c r="W122" t="s">
        <v>160</v>
      </c>
      <c r="X122" t="s">
        <v>161</v>
      </c>
      <c r="Y122" t="s">
        <v>162</v>
      </c>
      <c r="Z122" t="s">
        <v>163</v>
      </c>
      <c r="AA122" t="s">
        <v>164</v>
      </c>
      <c r="AB122" t="s">
        <v>165</v>
      </c>
      <c r="AC122" t="s">
        <v>298</v>
      </c>
      <c r="AD122" t="s">
        <v>167</v>
      </c>
      <c r="AE122" t="s">
        <v>168</v>
      </c>
      <c r="AF122">
        <v>0.40157108493270832</v>
      </c>
      <c r="AG122">
        <v>16.598804303823599</v>
      </c>
      <c r="AH122">
        <v>12.44956534997282</v>
      </c>
      <c r="AI122">
        <v>1.608874487402836</v>
      </c>
      <c r="AJ122">
        <v>8.3393938953789526</v>
      </c>
      <c r="AK122">
        <v>11.810309369693719</v>
      </c>
      <c r="AL122">
        <v>24.56085809092016</v>
      </c>
      <c r="AM122">
        <v>20.701988646511719</v>
      </c>
      <c r="AN122">
        <v>10.54358208837853</v>
      </c>
      <c r="AO122"/>
      <c r="AP122"/>
      <c r="AQ122"/>
      <c r="AR122"/>
      <c r="AS122"/>
      <c r="AT122"/>
      <c r="AU122"/>
      <c r="AV122"/>
      <c r="AW122"/>
      <c r="AX122"/>
      <c r="AY122"/>
      <c r="AZ122"/>
      <c r="BA122"/>
      <c r="BB122"/>
      <c r="BC122"/>
      <c r="BD122"/>
      <c r="BE122"/>
      <c r="BF122"/>
      <c r="BG122"/>
      <c r="BH122"/>
      <c r="BI122"/>
      <c r="BJ122"/>
      <c r="BK122"/>
      <c r="BL122"/>
    </row>
    <row r="123">
      <c r="A123" t="s">
        <v>786</v>
      </c>
      <c r="B123">
        <v>2010</v>
      </c>
      <c r="C123" t="s">
        <v>791</v>
      </c>
      <c r="D123">
        <v>63</v>
      </c>
      <c r="E123" t="s">
        <v>299</v>
      </c>
      <c r="F123" t="s">
        <v>305</v>
      </c>
      <c r="G123" t="s">
        <v>200</v>
      </c>
      <c r="H123">
        <v>6.7902363292638199</v>
      </c>
      <c r="I123">
        <v>8.441790622786792</v>
      </c>
      <c r="J123">
        <v>9.0075329973772345</v>
      </c>
      <c r="K123">
        <v>5.5523207102329266</v>
      </c>
      <c r="L123">
        <v>0.57993358982081478</v>
      </c>
      <c r="M123">
        <v>2.6913508542190971</v>
      </c>
      <c r="N123">
        <v>1.1682420375493301</v>
      </c>
      <c r="O123">
        <v>0.53571468366555763</v>
      </c>
      <c r="P123">
        <v>0.2674473844857142</v>
      </c>
      <c r="Q123">
        <v>0.042995918382624197</v>
      </c>
      <c r="R123">
        <v>6.8833769056156289</v>
      </c>
      <c r="S123">
        <v>6.5778461991538517</v>
      </c>
      <c r="T123">
        <v>9.5853595925779196</v>
      </c>
      <c r="U123">
        <v>9.7972659280736067</v>
      </c>
      <c r="V123">
        <v>7.4224222445543564</v>
      </c>
      <c r="W123" t="s">
        <v>160</v>
      </c>
      <c r="X123" t="s">
        <v>161</v>
      </c>
      <c r="Y123" t="s">
        <v>162</v>
      </c>
      <c r="Z123" t="s">
        <v>163</v>
      </c>
      <c r="AA123" t="s">
        <v>164</v>
      </c>
      <c r="AB123" t="s">
        <v>165</v>
      </c>
      <c r="AC123" t="s">
        <v>298</v>
      </c>
      <c r="AD123" t="s">
        <v>167</v>
      </c>
      <c r="AE123" t="s">
        <v>168</v>
      </c>
      <c r="AF123">
        <v>0.046637131162577901</v>
      </c>
      <c r="AG123">
        <v>9.7381396607138537</v>
      </c>
      <c r="AH123">
        <v>8.9844960675123495</v>
      </c>
      <c r="AI123">
        <v>1.2710641149677699</v>
      </c>
      <c r="AJ123">
        <v>7.3538161216920441</v>
      </c>
      <c r="AK123">
        <v>4.797821269317212</v>
      </c>
      <c r="AL123">
        <v>5.463781702803991</v>
      </c>
      <c r="AM123">
        <v>7.2292791847178224</v>
      </c>
      <c r="AN123">
        <v>11.38044814153208</v>
      </c>
      <c r="AO123"/>
      <c r="AP123"/>
      <c r="AQ123"/>
      <c r="AR123"/>
      <c r="AS123"/>
      <c r="AT123"/>
      <c r="AU123"/>
      <c r="AV123"/>
      <c r="AW123"/>
      <c r="AX123"/>
      <c r="AY123"/>
      <c r="AZ123"/>
      <c r="BA123"/>
      <c r="BB123"/>
      <c r="BC123"/>
      <c r="BD123"/>
      <c r="BE123"/>
      <c r="BF123"/>
      <c r="BG123"/>
      <c r="BH123"/>
      <c r="BI123"/>
      <c r="BJ123"/>
      <c r="BK123"/>
      <c r="BL123"/>
    </row>
    <row r="124">
      <c r="A124" t="s">
        <v>786</v>
      </c>
      <c r="B124">
        <v>2010</v>
      </c>
      <c r="C124" t="s">
        <v>791</v>
      </c>
      <c r="D124">
        <v>64</v>
      </c>
      <c r="E124" t="s">
        <v>299</v>
      </c>
      <c r="F124" t="s">
        <v>306</v>
      </c>
      <c r="G124" t="s">
        <v>200</v>
      </c>
      <c r="H124">
        <v>14.66706406566364</v>
      </c>
      <c r="I124">
        <v>15.58764434600816</v>
      </c>
      <c r="J124">
        <v>16.561418815573731</v>
      </c>
      <c r="K124">
        <v>18.199337629733829</v>
      </c>
      <c r="L124">
        <v>5.336637573081255</v>
      </c>
      <c r="M124">
        <v>13.43570557722043</v>
      </c>
      <c r="N124">
        <v>8.7314376784728456</v>
      </c>
      <c r="O124">
        <v>9.3247727888668237</v>
      </c>
      <c r="P124">
        <v>5.0010529884713426</v>
      </c>
      <c r="Q124">
        <v>1.880020120212903</v>
      </c>
      <c r="R124">
        <v>14.83333507644984</v>
      </c>
      <c r="S124">
        <v>13.94611921944011</v>
      </c>
      <c r="T124">
        <v>17.34108166483416</v>
      </c>
      <c r="U124">
        <v>15.764818680545559</v>
      </c>
      <c r="V124">
        <v>20.800855356544439</v>
      </c>
      <c r="W124" t="s">
        <v>160</v>
      </c>
      <c r="X124" t="s">
        <v>161</v>
      </c>
      <c r="Y124" t="s">
        <v>162</v>
      </c>
      <c r="Z124" t="s">
        <v>163</v>
      </c>
      <c r="AA124" t="s">
        <v>164</v>
      </c>
      <c r="AB124" t="s">
        <v>165</v>
      </c>
      <c r="AC124" t="s">
        <v>298</v>
      </c>
      <c r="AD124" t="s">
        <v>167</v>
      </c>
      <c r="AE124" t="s">
        <v>168</v>
      </c>
      <c r="AF124">
        <v>3.159236448150093</v>
      </c>
      <c r="AG124">
        <v>11.614515416290139</v>
      </c>
      <c r="AH124">
        <v>16.8178408186679</v>
      </c>
      <c r="AI124">
        <v>3.5435931144032651</v>
      </c>
      <c r="AJ124">
        <v>16.479695324011839</v>
      </c>
      <c r="AK124">
        <v>16.47190169595466</v>
      </c>
      <c r="AL124">
        <v>19.743043694649799</v>
      </c>
      <c r="AM124">
        <v>11.706563705650019</v>
      </c>
      <c r="AN124">
        <v>16.934127879032921</v>
      </c>
      <c r="AO124"/>
      <c r="AP124"/>
      <c r="AQ124"/>
      <c r="AR124"/>
      <c r="AS124"/>
      <c r="AT124"/>
      <c r="AU124"/>
      <c r="AV124"/>
      <c r="AW124"/>
      <c r="AX124"/>
      <c r="AY124"/>
      <c r="AZ124"/>
      <c r="BA124"/>
      <c r="BB124"/>
      <c r="BC124"/>
      <c r="BD124"/>
      <c r="BE124"/>
      <c r="BF124"/>
      <c r="BG124"/>
      <c r="BH124"/>
      <c r="BI124"/>
      <c r="BJ124"/>
      <c r="BK124"/>
      <c r="BL124"/>
    </row>
    <row r="125">
      <c r="A125" t="s">
        <v>786</v>
      </c>
      <c r="B125">
        <v>2010</v>
      </c>
      <c r="C125" t="s">
        <v>791</v>
      </c>
      <c r="D125">
        <v>65</v>
      </c>
      <c r="E125" t="s">
        <v>299</v>
      </c>
      <c r="F125" t="s">
        <v>307</v>
      </c>
      <c r="G125" t="s">
        <v>200</v>
      </c>
      <c r="H125">
        <v>27.509445283933172</v>
      </c>
      <c r="I125">
        <v>24.63132362066699</v>
      </c>
      <c r="J125">
        <v>16.214673863832669</v>
      </c>
      <c r="K125">
        <v>8.8147415024681361</v>
      </c>
      <c r="L125">
        <v>1.0603364003672171</v>
      </c>
      <c r="M125">
        <v>9.6642770043300104</v>
      </c>
      <c r="N125">
        <v>1.472741609745869</v>
      </c>
      <c r="O125">
        <v>2.700596571742635</v>
      </c>
      <c r="P125">
        <v>0.24481030784129301</v>
      </c>
      <c r="Q125">
        <v>0.46831573315446828</v>
      </c>
      <c r="R125">
        <v>28.119140407395228</v>
      </c>
      <c r="S125">
        <v>26.836077477616719</v>
      </c>
      <c r="T125">
        <v>21.44905087765007</v>
      </c>
      <c r="U125">
        <v>16.17822214199084</v>
      </c>
      <c r="V125">
        <v>10.1940497695071</v>
      </c>
      <c r="W125" t="s">
        <v>160</v>
      </c>
      <c r="X125" t="s">
        <v>161</v>
      </c>
      <c r="Y125" t="s">
        <v>162</v>
      </c>
      <c r="Z125" t="s">
        <v>163</v>
      </c>
      <c r="AA125" t="s">
        <v>164</v>
      </c>
      <c r="AB125" t="s">
        <v>165</v>
      </c>
      <c r="AC125" t="s">
        <v>298</v>
      </c>
      <c r="AD125" t="s">
        <v>167</v>
      </c>
      <c r="AE125" t="s">
        <v>168</v>
      </c>
      <c r="AF125">
        <v>0.38066904413976688</v>
      </c>
      <c r="AG125">
        <v>2.7984124274653301</v>
      </c>
      <c r="AH125">
        <v>12.251260230802311</v>
      </c>
      <c r="AI125">
        <v>16.69348681703719</v>
      </c>
      <c r="AJ125">
        <v>21.967711157199449</v>
      </c>
      <c r="AK125">
        <v>22.849929223764381</v>
      </c>
      <c r="AL125">
        <v>19.121312091498769</v>
      </c>
      <c r="AM125">
        <v>20.689218661130379</v>
      </c>
      <c r="AN125">
        <v>6.9759938575317788</v>
      </c>
      <c r="AO125"/>
      <c r="AP125"/>
      <c r="AQ125"/>
      <c r="AR125"/>
      <c r="AS125"/>
      <c r="AT125"/>
      <c r="AU125"/>
      <c r="AV125"/>
      <c r="AW125"/>
      <c r="AX125"/>
      <c r="AY125"/>
      <c r="AZ125"/>
      <c r="BA125"/>
      <c r="BB125"/>
      <c r="BC125"/>
      <c r="BD125"/>
      <c r="BE125"/>
      <c r="BF125"/>
      <c r="BG125"/>
      <c r="BH125"/>
      <c r="BI125"/>
      <c r="BJ125"/>
      <c r="BK125"/>
      <c r="BL125"/>
    </row>
    <row r="126">
      <c r="A126" t="s">
        <v>786</v>
      </c>
      <c r="B126">
        <v>2010</v>
      </c>
      <c r="C126" t="s">
        <v>791</v>
      </c>
      <c r="D126">
        <v>66</v>
      </c>
      <c r="E126" t="s">
        <v>299</v>
      </c>
      <c r="F126" t="s">
        <v>308</v>
      </c>
      <c r="G126" t="s">
        <v>200</v>
      </c>
      <c r="H126">
        <v>8.9799925045861411</v>
      </c>
      <c r="I126">
        <v>9.088143187518277</v>
      </c>
      <c r="J126">
        <v>7.3820357590828989</v>
      </c>
      <c r="K126">
        <v>7.6561145974342351</v>
      </c>
      <c r="L126">
        <v>2.7093770533279118</v>
      </c>
      <c r="M126">
        <v>7.6722946417115434</v>
      </c>
      <c r="N126">
        <v>2.167850131083346</v>
      </c>
      <c r="O126">
        <v>5.1704359590516988</v>
      </c>
      <c r="P126">
        <v>2.0161874068009569</v>
      </c>
      <c r="Q126">
        <v>0.42427711494128711</v>
      </c>
      <c r="R126">
        <v>8.7363570003175095</v>
      </c>
      <c r="S126">
        <v>8.4967040246571788</v>
      </c>
      <c r="T126">
        <v>9.1339693072196741</v>
      </c>
      <c r="U126">
        <v>7.0332202894087423</v>
      </c>
      <c r="V126">
        <v>9.4976328232351168</v>
      </c>
      <c r="W126" t="s">
        <v>160</v>
      </c>
      <c r="X126" t="s">
        <v>161</v>
      </c>
      <c r="Y126" t="s">
        <v>162</v>
      </c>
      <c r="Z126" t="s">
        <v>163</v>
      </c>
      <c r="AA126" t="s">
        <v>164</v>
      </c>
      <c r="AB126" t="s">
        <v>165</v>
      </c>
      <c r="AC126" t="s">
        <v>298</v>
      </c>
      <c r="AD126" t="s">
        <v>167</v>
      </c>
      <c r="AE126" t="s">
        <v>168</v>
      </c>
      <c r="AF126">
        <v>0.76769289209418123</v>
      </c>
      <c r="AG126">
        <v>7.3720181429875424</v>
      </c>
      <c r="AH126">
        <v>11.065903023596791</v>
      </c>
      <c r="AI126">
        <v>2.419502615525297</v>
      </c>
      <c r="AJ126">
        <v>9.4951281225779294</v>
      </c>
      <c r="AK126">
        <v>6.5575376506152168</v>
      </c>
      <c r="AL126">
        <v>7.3120779128090936</v>
      </c>
      <c r="AM126">
        <v>6.6823117779812851</v>
      </c>
      <c r="AN126">
        <v>10.941410932936609</v>
      </c>
      <c r="AO126"/>
      <c r="AP126"/>
      <c r="AQ126"/>
      <c r="AR126"/>
      <c r="AS126"/>
      <c r="AT126"/>
      <c r="AU126"/>
      <c r="AV126"/>
      <c r="AW126"/>
      <c r="AX126"/>
      <c r="AY126"/>
      <c r="AZ126"/>
      <c r="BA126"/>
      <c r="BB126"/>
      <c r="BC126"/>
      <c r="BD126"/>
      <c r="BE126"/>
      <c r="BF126"/>
      <c r="BG126"/>
      <c r="BH126"/>
      <c r="BI126"/>
      <c r="BJ126"/>
      <c r="BK126"/>
      <c r="BL126"/>
    </row>
    <row r="127">
      <c r="A127" t="s">
        <v>786</v>
      </c>
      <c r="B127">
        <v>2010</v>
      </c>
      <c r="C127" t="s">
        <v>791</v>
      </c>
      <c r="D127">
        <v>67</v>
      </c>
      <c r="E127" t="s">
        <v>299</v>
      </c>
      <c r="F127" t="s">
        <v>309</v>
      </c>
      <c r="G127" t="s">
        <v>200</v>
      </c>
      <c r="H127">
        <v>16.523020453796189</v>
      </c>
      <c r="I127">
        <v>14.361365206637791</v>
      </c>
      <c r="J127">
        <v>12.563382096302179</v>
      </c>
      <c r="K127">
        <v>5.4035971060945034</v>
      </c>
      <c r="L127">
        <v>0.50630762267700558</v>
      </c>
      <c r="M127">
        <v>7.1461761095644203</v>
      </c>
      <c r="N127">
        <v>0.91658632302770893</v>
      </c>
      <c r="O127">
        <v>1.2621559949701351</v>
      </c>
      <c r="P127">
        <v>0.19111330041374339</v>
      </c>
      <c r="Q127">
        <v>0.070562514878990401</v>
      </c>
      <c r="R127">
        <v>16.1527568179824</v>
      </c>
      <c r="S127">
        <v>17.907721446710241</v>
      </c>
      <c r="T127">
        <v>12.530445412961219</v>
      </c>
      <c r="U127">
        <v>12.21099725634274</v>
      </c>
      <c r="V127">
        <v>5.8831785373292336</v>
      </c>
      <c r="W127" t="s">
        <v>160</v>
      </c>
      <c r="X127" t="s">
        <v>161</v>
      </c>
      <c r="Y127" t="s">
        <v>162</v>
      </c>
      <c r="Z127" t="s">
        <v>163</v>
      </c>
      <c r="AA127" t="s">
        <v>164</v>
      </c>
      <c r="AB127" t="s">
        <v>165</v>
      </c>
      <c r="AC127" t="s">
        <v>298</v>
      </c>
      <c r="AD127" t="s">
        <v>167</v>
      </c>
      <c r="AE127" t="s">
        <v>168</v>
      </c>
      <c r="AF127">
        <v>0.17269085264515041</v>
      </c>
      <c r="AG127">
        <v>1.9573069419626661</v>
      </c>
      <c r="AH127">
        <v>8.3884768627300001</v>
      </c>
      <c r="AI127">
        <v>9.151368477054465</v>
      </c>
      <c r="AJ127">
        <v>12.68891256961002</v>
      </c>
      <c r="AK127">
        <v>13.682185118017649</v>
      </c>
      <c r="AL127">
        <v>12.54342902300637</v>
      </c>
      <c r="AM127">
        <v>13.64749701610633</v>
      </c>
      <c r="AN127">
        <v>5.5452307381796464</v>
      </c>
      <c r="AO127"/>
      <c r="AP127"/>
      <c r="AQ127"/>
      <c r="AR127"/>
      <c r="AS127"/>
      <c r="AT127"/>
      <c r="AU127"/>
      <c r="AV127"/>
      <c r="AW127"/>
      <c r="AX127"/>
      <c r="AY127"/>
      <c r="AZ127"/>
      <c r="BA127"/>
      <c r="BB127"/>
      <c r="BC127"/>
      <c r="BD127"/>
      <c r="BE127"/>
      <c r="BF127"/>
      <c r="BG127"/>
      <c r="BH127"/>
      <c r="BI127"/>
      <c r="BJ127"/>
      <c r="BK127"/>
      <c r="BL127"/>
    </row>
    <row r="128">
      <c r="A128" t="s">
        <v>786</v>
      </c>
      <c r="B128">
        <v>2010</v>
      </c>
      <c r="C128" t="s">
        <v>791</v>
      </c>
      <c r="D128">
        <v>68</v>
      </c>
      <c r="E128" t="s">
        <v>299</v>
      </c>
      <c r="F128" t="s">
        <v>310</v>
      </c>
      <c r="G128" t="s">
        <v>200</v>
      </c>
      <c r="H128">
        <v>0.025265511965969</v>
      </c>
      <c r="I128">
        <v>0.34655503152274869</v>
      </c>
      <c r="J128">
        <v>0.30704128486963961</v>
      </c>
      <c r="K128">
        <v>0.24192346336986029</v>
      </c>
      <c r="L128">
        <v>0</v>
      </c>
      <c r="M128">
        <v>0</v>
      </c>
      <c r="N128">
        <v>0</v>
      </c>
      <c r="O128">
        <v>0</v>
      </c>
      <c r="P128">
        <v>0</v>
      </c>
      <c r="Q128">
        <v>0</v>
      </c>
      <c r="R128">
        <v>0.034976973269424803</v>
      </c>
      <c r="S128">
        <v>0.035004959507640702</v>
      </c>
      <c r="T128">
        <v>0.741882705228047</v>
      </c>
      <c r="U128">
        <v>0.12862631374465899</v>
      </c>
      <c r="V128">
        <v>0.33549219352311049</v>
      </c>
      <c r="W128" t="s">
        <v>160</v>
      </c>
      <c r="X128" t="s">
        <v>161</v>
      </c>
      <c r="Y128" t="s">
        <v>162</v>
      </c>
      <c r="Z128" t="s">
        <v>163</v>
      </c>
      <c r="AA128" t="s">
        <v>164</v>
      </c>
      <c r="AB128" t="s">
        <v>165</v>
      </c>
      <c r="AC128" t="s">
        <v>298</v>
      </c>
      <c r="AD128" t="s">
        <v>167</v>
      </c>
      <c r="AE128" t="s">
        <v>168</v>
      </c>
      <c r="AF128">
        <v>0</v>
      </c>
      <c r="AG128">
        <v>0</v>
      </c>
      <c r="AH128">
        <v>1.076392800894256</v>
      </c>
      <c r="AI128">
        <v>0</v>
      </c>
      <c r="AJ128">
        <v>0</v>
      </c>
      <c r="AK128">
        <v>0.36880613489412578</v>
      </c>
      <c r="AL128">
        <v>0</v>
      </c>
      <c r="AM128">
        <v>0</v>
      </c>
      <c r="AN128">
        <v>0</v>
      </c>
      <c r="AO128"/>
      <c r="AP128"/>
      <c r="AQ128"/>
      <c r="AR128"/>
      <c r="AS128"/>
      <c r="AT128"/>
      <c r="AU128"/>
      <c r="AV128"/>
      <c r="AW128"/>
      <c r="AX128"/>
      <c r="AY128"/>
      <c r="AZ128"/>
      <c r="BA128"/>
      <c r="BB128"/>
      <c r="BC128"/>
      <c r="BD128"/>
      <c r="BE128"/>
      <c r="BF128"/>
      <c r="BG128"/>
      <c r="BH128"/>
      <c r="BI128"/>
      <c r="BJ128"/>
      <c r="BK128"/>
      <c r="BL128"/>
    </row>
    <row r="129">
      <c r="A129" t="s">
        <v>786</v>
      </c>
      <c r="B129">
        <v>2010</v>
      </c>
      <c r="C129" t="s">
        <v>791</v>
      </c>
      <c r="D129">
        <v>69</v>
      </c>
      <c r="E129" t="s">
        <v>299</v>
      </c>
      <c r="F129" t="s">
        <v>311</v>
      </c>
      <c r="G129" t="s">
        <v>200</v>
      </c>
      <c r="H129">
        <v>0.73135373320471075</v>
      </c>
      <c r="I129">
        <v>0.92674990138763069</v>
      </c>
      <c r="J129">
        <v>0.97277496908857786</v>
      </c>
      <c r="K129">
        <v>0.83444019480816756</v>
      </c>
      <c r="L129">
        <v>0.0597474516714466</v>
      </c>
      <c r="M129">
        <v>0</v>
      </c>
      <c r="N129">
        <v>0</v>
      </c>
      <c r="O129">
        <v>0</v>
      </c>
      <c r="P129">
        <v>0</v>
      </c>
      <c r="Q129">
        <v>0.21463184998243609</v>
      </c>
      <c r="R129">
        <v>0.75898385213155128</v>
      </c>
      <c r="S129">
        <v>0.55376680130699596</v>
      </c>
      <c r="T129">
        <v>1.3960483985614269</v>
      </c>
      <c r="U129">
        <v>0.46975083567907222</v>
      </c>
      <c r="V129">
        <v>1.622918507051605</v>
      </c>
      <c r="W129" t="s">
        <v>160</v>
      </c>
      <c r="X129" t="s">
        <v>161</v>
      </c>
      <c r="Y129" t="s">
        <v>162</v>
      </c>
      <c r="Z129" t="s">
        <v>163</v>
      </c>
      <c r="AA129" t="s">
        <v>164</v>
      </c>
      <c r="AB129" t="s">
        <v>165</v>
      </c>
      <c r="AC129" t="s">
        <v>298</v>
      </c>
      <c r="AD129" t="s">
        <v>167</v>
      </c>
      <c r="AE129" t="s">
        <v>168</v>
      </c>
      <c r="AF129">
        <v>0.081061362043602495</v>
      </c>
      <c r="AG129">
        <v>0</v>
      </c>
      <c r="AH129">
        <v>2.4518528125002681</v>
      </c>
      <c r="AI129">
        <v>2.603335713674114</v>
      </c>
      <c r="AJ129">
        <v>0.21913558071415359</v>
      </c>
      <c r="AK129">
        <v>2.2134982258298068</v>
      </c>
      <c r="AL129">
        <v>0.1746670067949179</v>
      </c>
      <c r="AM129">
        <v>0.1144695613996744</v>
      </c>
      <c r="AN129">
        <v>0</v>
      </c>
      <c r="AO129"/>
      <c r="AP129"/>
      <c r="AQ129"/>
      <c r="AR129"/>
      <c r="AS129"/>
      <c r="AT129"/>
      <c r="AU129"/>
      <c r="AV129"/>
      <c r="AW129"/>
      <c r="AX129"/>
      <c r="AY129"/>
      <c r="AZ129"/>
      <c r="BA129"/>
      <c r="BB129"/>
      <c r="BC129"/>
      <c r="BD129"/>
      <c r="BE129"/>
      <c r="BF129"/>
      <c r="BG129"/>
      <c r="BH129"/>
      <c r="BI129"/>
      <c r="BJ129"/>
      <c r="BK129"/>
      <c r="BL129"/>
    </row>
    <row r="130">
      <c r="A130" t="s">
        <v>786</v>
      </c>
      <c r="B130">
        <v>2010</v>
      </c>
      <c r="C130" t="s">
        <v>791</v>
      </c>
      <c r="D130">
        <v>70</v>
      </c>
      <c r="E130" t="s">
        <v>299</v>
      </c>
      <c r="F130" t="s">
        <v>312</v>
      </c>
      <c r="G130" t="s">
        <v>200</v>
      </c>
      <c r="H130">
        <v>0.1105765241584431</v>
      </c>
      <c r="I130">
        <v>0</v>
      </c>
      <c r="J130">
        <v>0.036911572221559497</v>
      </c>
      <c r="K130">
        <v>0.0065633888985920999</v>
      </c>
      <c r="L130">
        <v>0</v>
      </c>
      <c r="M130">
        <v>0</v>
      </c>
      <c r="N130">
        <v>0</v>
      </c>
      <c r="O130">
        <v>0</v>
      </c>
      <c r="P130">
        <v>0</v>
      </c>
      <c r="Q130">
        <v>0</v>
      </c>
      <c r="R130">
        <v>0.15307950754867791</v>
      </c>
      <c r="S130">
        <v>0</v>
      </c>
      <c r="T130">
        <v>0.0021672481775267</v>
      </c>
      <c r="U130">
        <v>0.0463357366578247</v>
      </c>
      <c r="V130">
        <v>0.011697207114153001</v>
      </c>
      <c r="W130" t="s">
        <v>160</v>
      </c>
      <c r="X130" t="s">
        <v>161</v>
      </c>
      <c r="Y130" t="s">
        <v>162</v>
      </c>
      <c r="Z130" t="s">
        <v>163</v>
      </c>
      <c r="AA130" t="s">
        <v>164</v>
      </c>
      <c r="AB130" t="s">
        <v>165</v>
      </c>
      <c r="AC130" t="s">
        <v>298</v>
      </c>
      <c r="AD130" t="s">
        <v>167</v>
      </c>
      <c r="AE130" t="s">
        <v>168</v>
      </c>
      <c r="AF130">
        <v>0</v>
      </c>
      <c r="AG130">
        <v>0</v>
      </c>
      <c r="AH130">
        <v>0</v>
      </c>
      <c r="AI130">
        <v>3.017646380248836</v>
      </c>
      <c r="AJ130">
        <v>0.1220622064294577</v>
      </c>
      <c r="AK130">
        <v>0</v>
      </c>
      <c r="AL130">
        <v>0</v>
      </c>
      <c r="AM130">
        <v>0</v>
      </c>
      <c r="AN130">
        <v>0</v>
      </c>
      <c r="AO130"/>
      <c r="AP130"/>
      <c r="AQ130"/>
      <c r="AR130"/>
      <c r="AS130"/>
      <c r="AT130"/>
      <c r="AU130"/>
      <c r="AV130"/>
      <c r="AW130"/>
      <c r="AX130"/>
      <c r="AY130"/>
      <c r="AZ130"/>
      <c r="BA130"/>
      <c r="BB130"/>
      <c r="BC130"/>
      <c r="BD130"/>
      <c r="BE130"/>
      <c r="BF130"/>
      <c r="BG130"/>
      <c r="BH130"/>
      <c r="BI130"/>
      <c r="BJ130"/>
      <c r="BK130"/>
      <c r="BL130"/>
    </row>
    <row r="131">
      <c r="A131" t="s">
        <v>786</v>
      </c>
      <c r="B131">
        <v>2010</v>
      </c>
      <c r="C131" t="s">
        <v>791</v>
      </c>
      <c r="D131">
        <v>71</v>
      </c>
      <c r="E131" t="s">
        <v>299</v>
      </c>
      <c r="F131" t="s">
        <v>313</v>
      </c>
      <c r="G131" t="s">
        <v>200</v>
      </c>
      <c r="H131">
        <v>0</v>
      </c>
      <c r="I131">
        <v>0</v>
      </c>
      <c r="J131">
        <v>0</v>
      </c>
      <c r="K131">
        <v>0.0027525210138122998</v>
      </c>
      <c r="L131">
        <v>0.0024201617190776001</v>
      </c>
      <c r="M131">
        <v>0</v>
      </c>
      <c r="N131">
        <v>0</v>
      </c>
      <c r="O131">
        <v>0.0086940284214621008</v>
      </c>
      <c r="P131">
        <v>0</v>
      </c>
      <c r="Q131">
        <v>0</v>
      </c>
      <c r="R131">
        <v>0</v>
      </c>
      <c r="S131">
        <v>0</v>
      </c>
      <c r="T131">
        <v>0</v>
      </c>
      <c r="U131">
        <v>0</v>
      </c>
      <c r="V131">
        <v>0.0038171134778710999</v>
      </c>
      <c r="W131" t="s">
        <v>160</v>
      </c>
      <c r="X131" t="s">
        <v>161</v>
      </c>
      <c r="Y131" t="s">
        <v>162</v>
      </c>
      <c r="Z131" t="s">
        <v>163</v>
      </c>
      <c r="AA131" t="s">
        <v>164</v>
      </c>
      <c r="AB131" t="s">
        <v>165</v>
      </c>
      <c r="AC131" t="s">
        <v>298</v>
      </c>
      <c r="AD131" t="s">
        <v>167</v>
      </c>
      <c r="AE131" t="s">
        <v>168</v>
      </c>
      <c r="AF131">
        <v>0</v>
      </c>
      <c r="AG131">
        <v>0</v>
      </c>
      <c r="AH131">
        <v>0</v>
      </c>
      <c r="AI131">
        <v>0.35945425100409562</v>
      </c>
      <c r="AJ131">
        <v>0</v>
      </c>
      <c r="AK131">
        <v>0</v>
      </c>
      <c r="AL131">
        <v>0</v>
      </c>
      <c r="AM131">
        <v>0</v>
      </c>
      <c r="AN131">
        <v>0</v>
      </c>
      <c r="AO131"/>
      <c r="AP131"/>
      <c r="AQ131"/>
      <c r="AR131"/>
      <c r="AS131"/>
      <c r="AT131"/>
      <c r="AU131"/>
      <c r="AV131"/>
      <c r="AW131"/>
      <c r="AX131"/>
      <c r="AY131"/>
      <c r="AZ131"/>
      <c r="BA131"/>
      <c r="BB131"/>
      <c r="BC131"/>
      <c r="BD131"/>
      <c r="BE131"/>
      <c r="BF131"/>
      <c r="BG131"/>
      <c r="BH131"/>
      <c r="BI131"/>
      <c r="BJ131"/>
      <c r="BK131"/>
      <c r="BL131"/>
    </row>
    <row r="132">
      <c r="A132" t="s">
        <v>786</v>
      </c>
      <c r="B132">
        <v>2010</v>
      </c>
      <c r="C132" t="s">
        <v>791</v>
      </c>
      <c r="D132">
        <v>72</v>
      </c>
      <c r="E132" t="s">
        <v>299</v>
      </c>
      <c r="F132" t="s">
        <v>314</v>
      </c>
      <c r="G132" t="s">
        <v>200</v>
      </c>
      <c r="H132">
        <v>0.012737175534676499</v>
      </c>
      <c r="I132">
        <v>0</v>
      </c>
      <c r="J132">
        <v>0.068260841561119501</v>
      </c>
      <c r="K132">
        <v>0.36237664899034422</v>
      </c>
      <c r="L132">
        <v>0.88232836663382086</v>
      </c>
      <c r="M132">
        <v>0.67568934910238188</v>
      </c>
      <c r="N132">
        <v>0.138059161722172</v>
      </c>
      <c r="O132">
        <v>1.740324250348124</v>
      </c>
      <c r="P132">
        <v>0.27143052857654071</v>
      </c>
      <c r="Q132">
        <v>0.93549085344882998</v>
      </c>
      <c r="R132">
        <v>0.017633042576157699</v>
      </c>
      <c r="S132">
        <v>0</v>
      </c>
      <c r="T132">
        <v>0.092811439424613604</v>
      </c>
      <c r="U132">
        <v>0.0012863062113289</v>
      </c>
      <c r="V132">
        <v>0.27495648826556218</v>
      </c>
      <c r="W132" t="s">
        <v>160</v>
      </c>
      <c r="X132" t="s">
        <v>161</v>
      </c>
      <c r="Y132" t="s">
        <v>162</v>
      </c>
      <c r="Z132" t="s">
        <v>163</v>
      </c>
      <c r="AA132" t="s">
        <v>164</v>
      </c>
      <c r="AB132" t="s">
        <v>165</v>
      </c>
      <c r="AC132" t="s">
        <v>298</v>
      </c>
      <c r="AD132" t="s">
        <v>167</v>
      </c>
      <c r="AE132" t="s">
        <v>168</v>
      </c>
      <c r="AF132">
        <v>0.58958549932700866</v>
      </c>
      <c r="AG132">
        <v>0</v>
      </c>
      <c r="AH132">
        <v>0.018339907594911699</v>
      </c>
      <c r="AI132">
        <v>0.94839753171438623</v>
      </c>
      <c r="AJ132">
        <v>0.17096928577324699</v>
      </c>
      <c r="AK132">
        <v>0</v>
      </c>
      <c r="AL132">
        <v>0.089502933766739901</v>
      </c>
      <c r="AM132">
        <v>0.62113361395631872</v>
      </c>
      <c r="AN132">
        <v>0.45430227311194787</v>
      </c>
      <c r="AO132"/>
      <c r="AP132"/>
      <c r="AQ132"/>
      <c r="AR132"/>
      <c r="AS132"/>
      <c r="AT132"/>
      <c r="AU132"/>
      <c r="AV132"/>
      <c r="AW132"/>
      <c r="AX132"/>
      <c r="AY132"/>
      <c r="AZ132"/>
      <c r="BA132"/>
      <c r="BB132"/>
      <c r="BC132"/>
      <c r="BD132"/>
      <c r="BE132"/>
      <c r="BF132"/>
      <c r="BG132"/>
      <c r="BH132"/>
      <c r="BI132"/>
      <c r="BJ132"/>
      <c r="BK132"/>
      <c r="BL132"/>
    </row>
    <row r="133">
      <c r="A133" t="s">
        <v>786</v>
      </c>
      <c r="B133">
        <v>2010</v>
      </c>
      <c r="C133" t="s">
        <v>791</v>
      </c>
      <c r="D133">
        <v>73</v>
      </c>
      <c r="E133" t="s">
        <v>299</v>
      </c>
      <c r="F133" t="s">
        <v>315</v>
      </c>
      <c r="G133" t="s">
        <v>200</v>
      </c>
      <c r="H133">
        <v>1.065235209746096</v>
      </c>
      <c r="I133">
        <v>3.9398388295235578</v>
      </c>
      <c r="J133">
        <v>6.392219440282906</v>
      </c>
      <c r="K133">
        <v>3.1463951098499092</v>
      </c>
      <c r="L133">
        <v>0.079664773718068196</v>
      </c>
      <c r="M133">
        <v>2.0568218585123779</v>
      </c>
      <c r="N133">
        <v>0.14042137195871121</v>
      </c>
      <c r="O133">
        <v>0.064757893058058902</v>
      </c>
      <c r="P133">
        <v>0.081130931272870799</v>
      </c>
      <c r="Q133">
        <v>0</v>
      </c>
      <c r="R133">
        <v>0.94601900070610201</v>
      </c>
      <c r="S133">
        <v>1.7284562813411839</v>
      </c>
      <c r="T133">
        <v>5.5587089926641342</v>
      </c>
      <c r="U133">
        <v>6.6076624370387336</v>
      </c>
      <c r="V133">
        <v>4.5162497349930462</v>
      </c>
      <c r="W133" t="s">
        <v>160</v>
      </c>
      <c r="X133" t="s">
        <v>161</v>
      </c>
      <c r="Y133" t="s">
        <v>162</v>
      </c>
      <c r="Z133" t="s">
        <v>163</v>
      </c>
      <c r="AA133" t="s">
        <v>164</v>
      </c>
      <c r="AB133" t="s">
        <v>165</v>
      </c>
      <c r="AC133" t="s">
        <v>298</v>
      </c>
      <c r="AD133" t="s">
        <v>167</v>
      </c>
      <c r="AE133" t="s">
        <v>168</v>
      </c>
      <c r="AF133">
        <v>0.0306304290631032</v>
      </c>
      <c r="AG133">
        <v>24.314238597040539</v>
      </c>
      <c r="AH133">
        <v>3.8312463608841041</v>
      </c>
      <c r="AI133">
        <v>27.628129249780951</v>
      </c>
      <c r="AJ133">
        <v>0.48215229515560171</v>
      </c>
      <c r="AK133">
        <v>2.9630039182176588</v>
      </c>
      <c r="AL133">
        <v>0.89169011813483734</v>
      </c>
      <c r="AM133">
        <v>0.576162841924729</v>
      </c>
      <c r="AN133">
        <v>17.847681173937868</v>
      </c>
      <c r="AO133"/>
      <c r="AP133"/>
      <c r="AQ133"/>
      <c r="AR133"/>
      <c r="AS133"/>
      <c r="AT133"/>
      <c r="AU133"/>
      <c r="AV133"/>
      <c r="AW133"/>
      <c r="AX133"/>
      <c r="AY133"/>
      <c r="AZ133"/>
      <c r="BA133"/>
      <c r="BB133"/>
      <c r="BC133"/>
      <c r="BD133"/>
      <c r="BE133"/>
      <c r="BF133"/>
      <c r="BG133"/>
      <c r="BH133"/>
      <c r="BI133"/>
      <c r="BJ133"/>
      <c r="BK133"/>
      <c r="BL133"/>
    </row>
    <row r="134">
      <c r="A134" t="s">
        <v>786</v>
      </c>
      <c r="B134">
        <v>2010</v>
      </c>
      <c r="C134" t="s">
        <v>791</v>
      </c>
      <c r="D134">
        <v>74</v>
      </c>
      <c r="E134" t="s">
        <v>299</v>
      </c>
      <c r="F134" t="s">
        <v>316</v>
      </c>
      <c r="G134" t="s">
        <v>200</v>
      </c>
      <c r="H134">
        <v>0</v>
      </c>
      <c r="I134">
        <v>0</v>
      </c>
      <c r="J134">
        <v>0.047588800757635302</v>
      </c>
      <c r="K134">
        <v>0</v>
      </c>
      <c r="L134">
        <v>0.061188351630072801</v>
      </c>
      <c r="M134">
        <v>0</v>
      </c>
      <c r="N134">
        <v>0</v>
      </c>
      <c r="O134">
        <v>0</v>
      </c>
      <c r="P134">
        <v>0</v>
      </c>
      <c r="Q134">
        <v>0.21980802093379659</v>
      </c>
      <c r="R134">
        <v>0</v>
      </c>
      <c r="S134">
        <v>0</v>
      </c>
      <c r="T134">
        <v>0</v>
      </c>
      <c r="U134">
        <v>0.065879706468742694</v>
      </c>
      <c r="V134">
        <v>0</v>
      </c>
      <c r="W134" t="s">
        <v>160</v>
      </c>
      <c r="X134" t="s">
        <v>161</v>
      </c>
      <c r="Y134" t="s">
        <v>162</v>
      </c>
      <c r="Z134" t="s">
        <v>163</v>
      </c>
      <c r="AA134" t="s">
        <v>164</v>
      </c>
      <c r="AB134" t="s">
        <v>165</v>
      </c>
      <c r="AC134" t="s">
        <v>298</v>
      </c>
      <c r="AD134" t="s">
        <v>167</v>
      </c>
      <c r="AE134" t="s">
        <v>168</v>
      </c>
      <c r="AF134">
        <v>0.083016279114494607</v>
      </c>
      <c r="AG134">
        <v>0.100870708080251</v>
      </c>
      <c r="AH134">
        <v>0.047900115309618498</v>
      </c>
      <c r="AI134">
        <v>0</v>
      </c>
      <c r="AJ134">
        <v>0</v>
      </c>
      <c r="AK134">
        <v>0</v>
      </c>
      <c r="AL134">
        <v>0</v>
      </c>
      <c r="AM134">
        <v>0</v>
      </c>
      <c r="AN134">
        <v>0</v>
      </c>
      <c r="AO134"/>
      <c r="AP134"/>
      <c r="AQ134"/>
      <c r="AR134"/>
      <c r="AS134"/>
      <c r="AT134"/>
      <c r="AU134"/>
      <c r="AV134"/>
      <c r="AW134"/>
      <c r="AX134"/>
      <c r="AY134"/>
      <c r="AZ134"/>
      <c r="BA134"/>
      <c r="BB134"/>
      <c r="BC134"/>
      <c r="BD134"/>
      <c r="BE134"/>
      <c r="BF134"/>
      <c r="BG134"/>
      <c r="BH134"/>
      <c r="BI134"/>
      <c r="BJ134"/>
      <c r="BK134"/>
      <c r="BL134"/>
    </row>
    <row r="135">
      <c r="A135" t="s">
        <v>786</v>
      </c>
      <c r="B135">
        <v>2010</v>
      </c>
      <c r="C135" t="s">
        <v>791</v>
      </c>
      <c r="D135">
        <v>75</v>
      </c>
      <c r="E135" t="s">
        <v>299</v>
      </c>
      <c r="F135" t="s">
        <v>317</v>
      </c>
      <c r="G135" t="s">
        <v>200</v>
      </c>
      <c r="H135">
        <v>0.19917513755489119</v>
      </c>
      <c r="I135">
        <v>1.2717572275922859</v>
      </c>
      <c r="J135">
        <v>0.70229037310739817</v>
      </c>
      <c r="K135">
        <v>0.58987994649910402</v>
      </c>
      <c r="L135">
        <v>0.22141879939347961</v>
      </c>
      <c r="M135">
        <v>0</v>
      </c>
      <c r="N135">
        <v>0</v>
      </c>
      <c r="O135">
        <v>0.26070473727030952</v>
      </c>
      <c r="P135">
        <v>0.031914382493237303</v>
      </c>
      <c r="Q135">
        <v>0.50280001476459113</v>
      </c>
      <c r="R135">
        <v>0.27573331866676237</v>
      </c>
      <c r="S135">
        <v>0.66730978612717595</v>
      </c>
      <c r="T135">
        <v>1.265714403609038</v>
      </c>
      <c r="U135">
        <v>0.55279389134955315</v>
      </c>
      <c r="V135">
        <v>1.0679001485180251</v>
      </c>
      <c r="W135" t="s">
        <v>160</v>
      </c>
      <c r="X135" t="s">
        <v>161</v>
      </c>
      <c r="Y135" t="s">
        <v>162</v>
      </c>
      <c r="Z135" t="s">
        <v>163</v>
      </c>
      <c r="AA135" t="s">
        <v>164</v>
      </c>
      <c r="AB135" t="s">
        <v>165</v>
      </c>
      <c r="AC135" t="s">
        <v>298</v>
      </c>
      <c r="AD135" t="s">
        <v>167</v>
      </c>
      <c r="AE135" t="s">
        <v>168</v>
      </c>
      <c r="AF135">
        <v>0.20634902927371729</v>
      </c>
      <c r="AG135">
        <v>0</v>
      </c>
      <c r="AH135">
        <v>3.8936235548515148</v>
      </c>
      <c r="AI135">
        <v>0.9509115450976211</v>
      </c>
      <c r="AJ135">
        <v>0.12815275867876849</v>
      </c>
      <c r="AK135">
        <v>0</v>
      </c>
      <c r="AL135">
        <v>0.13762561113735011</v>
      </c>
      <c r="AM135">
        <v>0.14002035059238979</v>
      </c>
      <c r="AN135">
        <v>0.040428902782840698</v>
      </c>
      <c r="AO135"/>
      <c r="AP135"/>
      <c r="AQ135"/>
      <c r="AR135"/>
      <c r="AS135"/>
      <c r="AT135"/>
      <c r="AU135"/>
      <c r="AV135"/>
      <c r="AW135"/>
      <c r="AX135"/>
      <c r="AY135"/>
      <c r="AZ135"/>
      <c r="BA135"/>
      <c r="BB135"/>
      <c r="BC135"/>
      <c r="BD135"/>
      <c r="BE135"/>
      <c r="BF135"/>
      <c r="BG135"/>
      <c r="BH135"/>
      <c r="BI135"/>
      <c r="BJ135"/>
      <c r="BK135"/>
      <c r="BL135"/>
    </row>
    <row r="136">
      <c r="A136" t="s">
        <v>786</v>
      </c>
      <c r="B136">
        <v>2010</v>
      </c>
      <c r="C136" t="s">
        <v>791</v>
      </c>
      <c r="D136">
        <v>76</v>
      </c>
      <c r="E136" t="s">
        <v>299</v>
      </c>
      <c r="F136" t="s">
        <v>318</v>
      </c>
      <c r="G136" t="s">
        <v>200</v>
      </c>
      <c r="H136">
        <v>0.070282808664625704</v>
      </c>
      <c r="I136">
        <v>0</v>
      </c>
      <c r="J136">
        <v>0.047870601020867397</v>
      </c>
      <c r="K136">
        <v>0</v>
      </c>
      <c r="L136">
        <v>0.0186656436131096</v>
      </c>
      <c r="M136">
        <v>0</v>
      </c>
      <c r="N136">
        <v>0</v>
      </c>
      <c r="O136">
        <v>0.067053219955528695</v>
      </c>
      <c r="P136">
        <v>0</v>
      </c>
      <c r="Q136">
        <v>0</v>
      </c>
      <c r="R136">
        <v>0</v>
      </c>
      <c r="S136">
        <v>0.097375698331475399</v>
      </c>
      <c r="T136">
        <v>0.066260198246437599</v>
      </c>
      <c r="U136">
        <v>0</v>
      </c>
      <c r="V136">
        <v>0</v>
      </c>
      <c r="W136" t="s">
        <v>160</v>
      </c>
      <c r="X136" t="s">
        <v>161</v>
      </c>
      <c r="Y136" t="s">
        <v>162</v>
      </c>
      <c r="Z136" t="s">
        <v>163</v>
      </c>
      <c r="AA136" t="s">
        <v>164</v>
      </c>
      <c r="AB136" t="s">
        <v>165</v>
      </c>
      <c r="AC136" t="s">
        <v>298</v>
      </c>
      <c r="AD136" t="s">
        <v>167</v>
      </c>
      <c r="AE136" t="s">
        <v>168</v>
      </c>
      <c r="AF136">
        <v>0</v>
      </c>
      <c r="AG136">
        <v>0</v>
      </c>
      <c r="AH136">
        <v>0</v>
      </c>
      <c r="AI136">
        <v>0</v>
      </c>
      <c r="AJ136">
        <v>0.1303942521727724</v>
      </c>
      <c r="AK136">
        <v>0</v>
      </c>
      <c r="AL136">
        <v>0</v>
      </c>
      <c r="AM136">
        <v>0.021598348271255001</v>
      </c>
      <c r="AN136">
        <v>0</v>
      </c>
      <c r="AO136"/>
      <c r="AP136"/>
      <c r="AQ136"/>
      <c r="AR136"/>
      <c r="AS136"/>
      <c r="AT136"/>
      <c r="AU136"/>
      <c r="AV136"/>
      <c r="AW136"/>
      <c r="AX136"/>
      <c r="AY136"/>
      <c r="AZ136"/>
      <c r="BA136"/>
      <c r="BB136"/>
      <c r="BC136"/>
      <c r="BD136"/>
      <c r="BE136"/>
      <c r="BF136"/>
      <c r="BG136"/>
      <c r="BH136"/>
      <c r="BI136"/>
      <c r="BJ136"/>
      <c r="BK136"/>
      <c r="BL136"/>
    </row>
    <row r="137">
      <c r="A137" t="s">
        <v>786</v>
      </c>
      <c r="B137">
        <v>2010</v>
      </c>
      <c r="C137" t="s">
        <v>791</v>
      </c>
      <c r="D137">
        <v>122</v>
      </c>
      <c r="E137" t="s">
        <v>18</v>
      </c>
      <c r="F137" t="s">
        <v>14</v>
      </c>
      <c r="G137" t="s">
        <v>808</v>
      </c>
      <c r="H137">
        <v>12.81858601584319</v>
      </c>
      <c r="I137">
        <v>12.99315419722924</v>
      </c>
      <c r="J137">
        <v>19.40816334901626</v>
      </c>
      <c r="K137">
        <v>51.218351561380693</v>
      </c>
      <c r="L137">
        <v>82.414700108669976</v>
      </c>
      <c r="M137">
        <v>41.677315229446968</v>
      </c>
      <c r="N137">
        <v>84.012513227784069</v>
      </c>
      <c r="O137">
        <v>69.508751779542848</v>
      </c>
      <c r="P137">
        <v>81.616291807828176</v>
      </c>
      <c r="Q137">
        <v>90.282000762710695</v>
      </c>
      <c r="R137">
        <v>13.0844907461929</v>
      </c>
      <c r="S137">
        <v>12.112259996814</v>
      </c>
      <c r="T137">
        <v>13.88018146749096</v>
      </c>
      <c r="U137">
        <v>18.867859310187701</v>
      </c>
      <c r="V137">
        <v>48.354606479745392</v>
      </c>
      <c r="W137" t="s">
        <v>160</v>
      </c>
      <c r="X137" t="s">
        <v>161</v>
      </c>
      <c r="Y137" t="s">
        <v>162</v>
      </c>
      <c r="Z137" t="s">
        <v>163</v>
      </c>
      <c r="AA137" t="s">
        <v>164</v>
      </c>
      <c r="AB137" t="s">
        <v>165</v>
      </c>
      <c r="AC137" t="s">
        <v>298</v>
      </c>
      <c r="AD137" t="s">
        <v>167</v>
      </c>
      <c r="AE137" t="s">
        <v>168</v>
      </c>
      <c r="AF137">
        <v>83.809646314700601</v>
      </c>
      <c r="AG137">
        <v>28.83212576741672</v>
      </c>
      <c r="AH137">
        <v>29.043077795786509</v>
      </c>
      <c r="AI137">
        <v>23.419221619717352</v>
      </c>
      <c r="AJ137">
        <v>28.76530815680594</v>
      </c>
      <c r="AK137">
        <v>27.73051910624104</v>
      </c>
      <c r="AL137">
        <v>32.380137243086651</v>
      </c>
      <c r="AM137">
        <v>21.56510798761893</v>
      </c>
      <c r="AN137">
        <v>21.619585854864869</v>
      </c>
      <c r="AO137">
        <v>3367.548985840865</v>
      </c>
      <c r="AP137">
        <v>3417.0834338115892</v>
      </c>
      <c r="AQ137">
        <v>5095.611803126857</v>
      </c>
      <c r="AR137">
        <v>13471.138829461761</v>
      </c>
      <c r="AS137">
        <v>21659.965421067009</v>
      </c>
      <c r="AT137">
        <v>3048.1216897789909</v>
      </c>
      <c r="AU137">
        <v>6142.0385037278393</v>
      </c>
      <c r="AV137">
        <v>5085.2920253240864</v>
      </c>
      <c r="AW137">
        <v>5969.0063973786964</v>
      </c>
      <c r="AX137">
        <v>6605.1010937301207</v>
      </c>
      <c r="AY137">
        <v>2482.9987570239</v>
      </c>
      <c r="AZ137">
        <v>2296.66423790199</v>
      </c>
      <c r="BA137">
        <v>2632.8322519861172</v>
      </c>
      <c r="BB137">
        <v>3578.3896626125988</v>
      </c>
      <c r="BC137">
        <v>9170.9038538436853</v>
      </c>
      <c r="BD137">
        <v>16235.010508871699</v>
      </c>
      <c r="BE137">
        <v>1294.927334240012</v>
      </c>
      <c r="BF137">
        <v>4828.8182004047694</v>
      </c>
      <c r="BG137">
        <v>88.60761799843435</v>
      </c>
      <c r="BH137">
        <v>6845.8053895590519</v>
      </c>
      <c r="BI137">
        <v>4741.168288884227</v>
      </c>
      <c r="BJ137">
        <v>6789.9557954503771</v>
      </c>
      <c r="BK137">
        <v>4898.0943125262811</v>
      </c>
      <c r="BL137">
        <v>1288.961025373176</v>
      </c>
    </row>
    <row r="138">
      <c r="A138" t="s">
        <v>786</v>
      </c>
      <c r="B138">
        <v>2010</v>
      </c>
      <c r="C138" t="s">
        <v>791</v>
      </c>
      <c r="D138">
        <v>123</v>
      </c>
      <c r="E138" t="s">
        <v>18</v>
      </c>
      <c r="F138" t="s">
        <v>51</v>
      </c>
      <c r="G138" t="s">
        <v>200</v>
      </c>
      <c r="H138">
        <v>87.181413984156777</v>
      </c>
      <c r="I138">
        <v>87.006845802770755</v>
      </c>
      <c r="J138">
        <v>80.591836650983922</v>
      </c>
      <c r="K138">
        <v>48.781648438619797</v>
      </c>
      <c r="L138">
        <v>17.585299891330038</v>
      </c>
      <c r="M138">
        <v>58.322684770553117</v>
      </c>
      <c r="N138">
        <v>15.987486772215959</v>
      </c>
      <c r="O138">
        <v>30.491248220457081</v>
      </c>
      <c r="P138">
        <v>18.383708192171941</v>
      </c>
      <c r="Q138">
        <v>9.7179992372892841</v>
      </c>
      <c r="R138">
        <v>86.915509253806988</v>
      </c>
      <c r="S138">
        <v>87.887740003185826</v>
      </c>
      <c r="T138">
        <v>86.119818532508774</v>
      </c>
      <c r="U138">
        <v>81.132140689812601</v>
      </c>
      <c r="V138">
        <v>51.645393520254778</v>
      </c>
      <c r="W138" t="s">
        <v>160</v>
      </c>
      <c r="X138" t="s">
        <v>161</v>
      </c>
      <c r="Y138" t="s">
        <v>162</v>
      </c>
      <c r="Z138" t="s">
        <v>163</v>
      </c>
      <c r="AA138" t="s">
        <v>164</v>
      </c>
      <c r="AB138" t="s">
        <v>165</v>
      </c>
      <c r="AC138" t="s">
        <v>298</v>
      </c>
      <c r="AD138" t="s">
        <v>167</v>
      </c>
      <c r="AE138" t="s">
        <v>168</v>
      </c>
      <c r="AF138">
        <v>16.190353685299179</v>
      </c>
      <c r="AG138">
        <v>71.167874232583387</v>
      </c>
      <c r="AH138">
        <v>70.956922204213484</v>
      </c>
      <c r="AI138">
        <v>76.580778380282595</v>
      </c>
      <c r="AJ138">
        <v>71.234691843194142</v>
      </c>
      <c r="AK138">
        <v>72.269480893758953</v>
      </c>
      <c r="AL138">
        <v>67.619862756913463</v>
      </c>
      <c r="AM138">
        <v>78.434892012380914</v>
      </c>
      <c r="AN138">
        <v>78.380414145135006</v>
      </c>
      <c r="AO138">
        <v>22903.281366888579</v>
      </c>
      <c r="AP138">
        <v>22882.022864336352</v>
      </c>
      <c r="AQ138">
        <v>21159.380549795329</v>
      </c>
      <c r="AR138">
        <v>12830.252017367529</v>
      </c>
      <c r="AS138">
        <v>4621.711746363947</v>
      </c>
      <c r="AT138">
        <v>4265.5012559364604</v>
      </c>
      <c r="AU138">
        <v>1168.8230188585201</v>
      </c>
      <c r="AV138">
        <v>2230.7536453748039</v>
      </c>
      <c r="AW138">
        <v>1344.4922499663539</v>
      </c>
      <c r="AX138">
        <v>710.97635020068958</v>
      </c>
      <c r="AY138">
        <v>16493.65692784758</v>
      </c>
      <c r="AZ138">
        <v>16664.8197337606</v>
      </c>
      <c r="BA138">
        <v>16335.451830988721</v>
      </c>
      <c r="BB138">
        <v>15387.141104730241</v>
      </c>
      <c r="BC138">
        <v>9795.0324270878464</v>
      </c>
      <c r="BD138">
        <v>3136.2805331046552</v>
      </c>
      <c r="BE138">
        <v>3196.3382237904511</v>
      </c>
      <c r="BF138">
        <v>11797.58150267808</v>
      </c>
      <c r="BG138">
        <v>289.74662210932769</v>
      </c>
      <c r="BH138">
        <v>16953.019751618249</v>
      </c>
      <c r="BI138">
        <v>12356.125384991419</v>
      </c>
      <c r="BJ138">
        <v>14179.55321087751</v>
      </c>
      <c r="BK138">
        <v>17814.95825061596</v>
      </c>
      <c r="BL138">
        <v>4673.0450649661097</v>
      </c>
    </row>
    <row r="139">
      <c r="A139" t="s">
        <v>786</v>
      </c>
      <c r="B139">
        <v>2010</v>
      </c>
      <c r="C139" t="s">
        <v>791</v>
      </c>
      <c r="D139">
        <v>124</v>
      </c>
      <c r="E139" t="s">
        <v>50</v>
      </c>
      <c r="F139" t="s">
        <v>15</v>
      </c>
      <c r="G139" t="s">
        <v>809</v>
      </c>
      <c r="H139">
        <v>11.592857771069619</v>
      </c>
      <c r="I139">
        <v>10.82288866724662</v>
      </c>
      <c r="J139">
        <v>16.687033019224479</v>
      </c>
      <c r="K139">
        <v>42.756526301803433</v>
      </c>
      <c r="L139">
        <v>53.438648302689757</v>
      </c>
      <c r="M139">
        <v>35.895308304327727</v>
      </c>
      <c r="N139">
        <v>68.635871471557934</v>
      </c>
      <c r="O139">
        <v>46.50420402307104</v>
      </c>
      <c r="P139">
        <v>48.441672863843273</v>
      </c>
      <c r="Q139">
        <v>53.896015029490592</v>
      </c>
      <c r="R139">
        <v>11.72944587414352</v>
      </c>
      <c r="S139">
        <v>10.795803231622971</v>
      </c>
      <c r="T139">
        <v>11.24111284549169</v>
      </c>
      <c r="U139">
        <v>16.23768122676308</v>
      </c>
      <c r="V139">
        <v>39.805472346164727</v>
      </c>
      <c r="W139" t="s">
        <v>160</v>
      </c>
      <c r="X139" t="s">
        <v>161</v>
      </c>
      <c r="Y139" t="s">
        <v>162</v>
      </c>
      <c r="Z139" t="s">
        <v>163</v>
      </c>
      <c r="AA139" t="s">
        <v>164</v>
      </c>
      <c r="AB139" t="s">
        <v>165</v>
      </c>
      <c r="AC139" t="s">
        <v>298</v>
      </c>
      <c r="AD139" t="s">
        <v>167</v>
      </c>
      <c r="AE139" t="s">
        <v>168</v>
      </c>
      <c r="AF139">
        <v>53.928251604648153</v>
      </c>
      <c r="AG139">
        <v>22.07606094728806</v>
      </c>
      <c r="AH139">
        <v>24.69318282676111</v>
      </c>
      <c r="AI139">
        <v>19.94756699472153</v>
      </c>
      <c r="AJ139">
        <v>23.502671062873191</v>
      </c>
      <c r="AK139">
        <v>20.578408365896991</v>
      </c>
      <c r="AL139">
        <v>28.000345078079171</v>
      </c>
      <c r="AM139">
        <v>17.129593466802699</v>
      </c>
      <c r="AN139">
        <v>17.90481220089276</v>
      </c>
      <c r="AO139">
        <v>3021.3602375042778</v>
      </c>
      <c r="AP139">
        <v>2846.322995129397</v>
      </c>
      <c r="AQ139">
        <v>4353.8352867069716</v>
      </c>
      <c r="AR139">
        <v>11243.104262258061</v>
      </c>
      <c r="AS139">
        <v>14028.804356324939</v>
      </c>
      <c r="AT139">
        <v>2625.2475045806141</v>
      </c>
      <c r="AU139">
        <v>5015.4691222078354</v>
      </c>
      <c r="AV139">
        <v>3402.268805122872</v>
      </c>
      <c r="AW139">
        <v>3542.42154235108</v>
      </c>
      <c r="AX139">
        <v>3943.074198750121</v>
      </c>
      <c r="AY139">
        <v>2201.8890823651068</v>
      </c>
      <c r="AZ139">
        <v>2047.0444993764249</v>
      </c>
      <c r="BA139">
        <v>2106.4900754703449</v>
      </c>
      <c r="BB139">
        <v>3079.5624289647949</v>
      </c>
      <c r="BC139">
        <v>7529.9598787344084</v>
      </c>
      <c r="BD139">
        <v>10446.5985721857</v>
      </c>
      <c r="BE139">
        <v>991.494521895361</v>
      </c>
      <c r="BF139">
        <v>4105.5872761903138</v>
      </c>
      <c r="BG139">
        <v>75.472465522865434</v>
      </c>
      <c r="BH139">
        <v>5573.9847831319776</v>
      </c>
      <c r="BI139">
        <v>3495.8767458268399</v>
      </c>
      <c r="BJ139">
        <v>5871.534882950692</v>
      </c>
      <c r="BK139">
        <v>3865.3918963387969</v>
      </c>
      <c r="BL139">
        <v>1067.4859938810389</v>
      </c>
    </row>
    <row r="140">
      <c r="A140" t="s">
        <v>786</v>
      </c>
      <c r="B140">
        <v>2010</v>
      </c>
      <c r="C140" t="s">
        <v>791</v>
      </c>
      <c r="D140">
        <v>125</v>
      </c>
      <c r="E140" t="s">
        <v>50</v>
      </c>
      <c r="F140" t="s">
        <v>16</v>
      </c>
      <c r="G140" t="s">
        <v>810</v>
      </c>
      <c r="H140">
        <v>1.22572824477356</v>
      </c>
      <c r="I140">
        <v>2.1702655299826161</v>
      </c>
      <c r="J140">
        <v>2.721130329791781</v>
      </c>
      <c r="K140">
        <v>8.4618252595773011</v>
      </c>
      <c r="L140">
        <v>28.976051805980219</v>
      </c>
      <c r="M140">
        <v>5.7820069251192407</v>
      </c>
      <c r="N140">
        <v>15.37664175622603</v>
      </c>
      <c r="O140">
        <v>23.004547756471862</v>
      </c>
      <c r="P140">
        <v>33.174618943984882</v>
      </c>
      <c r="Q140">
        <v>36.385985733220281</v>
      </c>
      <c r="R140">
        <v>1.35504487204938</v>
      </c>
      <c r="S140">
        <v>1.3164567651910279</v>
      </c>
      <c r="T140">
        <v>2.6390686219992769</v>
      </c>
      <c r="U140">
        <v>2.6301780834246271</v>
      </c>
      <c r="V140">
        <v>8.5491341335806634</v>
      </c>
      <c r="W140" t="s">
        <v>160</v>
      </c>
      <c r="X140" t="s">
        <v>161</v>
      </c>
      <c r="Y140" t="s">
        <v>162</v>
      </c>
      <c r="Z140" t="s">
        <v>163</v>
      </c>
      <c r="AA140" t="s">
        <v>164</v>
      </c>
      <c r="AB140" t="s">
        <v>165</v>
      </c>
      <c r="AC140" t="s">
        <v>298</v>
      </c>
      <c r="AD140" t="s">
        <v>167</v>
      </c>
      <c r="AE140" t="s">
        <v>168</v>
      </c>
      <c r="AF140">
        <v>29.88139471005239</v>
      </c>
      <c r="AG140">
        <v>6.7560648201286666</v>
      </c>
      <c r="AH140">
        <v>4.3498949690254021</v>
      </c>
      <c r="AI140">
        <v>3.4716546249958209</v>
      </c>
      <c r="AJ140">
        <v>5.262637093932768</v>
      </c>
      <c r="AK140">
        <v>7.1521107403440478</v>
      </c>
      <c r="AL140">
        <v>4.379792165007478</v>
      </c>
      <c r="AM140">
        <v>4.4355145208162501</v>
      </c>
      <c r="AN140">
        <v>3.7147736539721139</v>
      </c>
      <c r="AO140">
        <v>319.45242958010112</v>
      </c>
      <c r="AP140">
        <v>570.76043868219199</v>
      </c>
      <c r="AQ140">
        <v>709.9736205907401</v>
      </c>
      <c r="AR140">
        <v>2225.0915093264648</v>
      </c>
      <c r="AS140">
        <v>7606.842139837061</v>
      </c>
      <c r="AT140">
        <v>422.87418519837678</v>
      </c>
      <c r="AU140">
        <v>1123.6263236427551</v>
      </c>
      <c r="AV140">
        <v>1683.0232202012189</v>
      </c>
      <c r="AW140">
        <v>2425.979076667596</v>
      </c>
      <c r="AX140">
        <v>2662.026894980012</v>
      </c>
      <c r="AY140">
        <v>254.37335590230671</v>
      </c>
      <c r="AZ140">
        <v>249.619738525565</v>
      </c>
      <c r="BA140">
        <v>494.53928068662822</v>
      </c>
      <c r="BB140">
        <v>498.82723364780429</v>
      </c>
      <c r="BC140">
        <v>1617.230828564298</v>
      </c>
      <c r="BD140">
        <v>5788.4119366859868</v>
      </c>
      <c r="BE140">
        <v>303.43281234465132</v>
      </c>
      <c r="BF140">
        <v>723.23092421445517</v>
      </c>
      <c r="BG140">
        <v>13.135152475568921</v>
      </c>
      <c r="BH140">
        <v>1248.1074598820981</v>
      </c>
      <c r="BI140">
        <v>1215.0063880636419</v>
      </c>
      <c r="BJ140">
        <v>918.42091249968519</v>
      </c>
      <c r="BK140">
        <v>1000.899520358341</v>
      </c>
      <c r="BL140">
        <v>221.47503149213691</v>
      </c>
    </row>
    <row r="141">
      <c r="A141" t="s">
        <v>786</v>
      </c>
      <c r="B141">
        <v>2010</v>
      </c>
      <c r="C141" t="s">
        <v>791</v>
      </c>
      <c r="D141">
        <v>126</v>
      </c>
      <c r="E141" t="s">
        <v>50</v>
      </c>
      <c r="F141" t="s">
        <v>22</v>
      </c>
      <c r="G141" t="s">
        <v>811</v>
      </c>
      <c r="H141">
        <v>68.719696997281773</v>
      </c>
      <c r="I141">
        <v>65.88517666004978</v>
      </c>
      <c r="J141">
        <v>59.473799301095532</v>
      </c>
      <c r="K141">
        <v>41.264144621805833</v>
      </c>
      <c r="L141">
        <v>16.908308188699991</v>
      </c>
      <c r="M141">
        <v>51.072554345953648</v>
      </c>
      <c r="N141">
        <v>15.650048127864521</v>
      </c>
      <c r="O141">
        <v>29.139960736370401</v>
      </c>
      <c r="P141">
        <v>17.497337260098611</v>
      </c>
      <c r="Q141">
        <v>9.7179992372891277</v>
      </c>
      <c r="R141">
        <v>69.245838233517446</v>
      </c>
      <c r="S141">
        <v>68.529409639344749</v>
      </c>
      <c r="T141">
        <v>62.354500882193364</v>
      </c>
      <c r="U141">
        <v>60.314900540793523</v>
      </c>
      <c r="V141">
        <v>41.580718170958257</v>
      </c>
      <c r="W141" t="s">
        <v>160</v>
      </c>
      <c r="X141" t="s">
        <v>161</v>
      </c>
      <c r="Y141" t="s">
        <v>162</v>
      </c>
      <c r="Z141" t="s">
        <v>163</v>
      </c>
      <c r="AA141" t="s">
        <v>164</v>
      </c>
      <c r="AB141" t="s">
        <v>165</v>
      </c>
      <c r="AC141" t="s">
        <v>298</v>
      </c>
      <c r="AD141" t="s">
        <v>167</v>
      </c>
      <c r="AE141" t="s">
        <v>168</v>
      </c>
      <c r="AF141">
        <v>15.92144574927722</v>
      </c>
      <c r="AG141">
        <v>41.94929701278204</v>
      </c>
      <c r="AH141">
        <v>64.416264596083295</v>
      </c>
      <c r="AI141">
        <v>26.8750772275624</v>
      </c>
      <c r="AJ141">
        <v>64.717095402846482</v>
      </c>
      <c r="AK141">
        <v>31.164388979560261</v>
      </c>
      <c r="AL141">
        <v>59.981152605274602</v>
      </c>
      <c r="AM141">
        <v>65.965511075719917</v>
      </c>
      <c r="AN141">
        <v>37.159568689005681</v>
      </c>
      <c r="AO141">
        <v>18058.171000567159</v>
      </c>
      <c r="AP141">
        <v>17327.212644549079</v>
      </c>
      <c r="AQ141">
        <v>15621.55760591451</v>
      </c>
      <c r="AR141">
        <v>10853.26520107039</v>
      </c>
      <c r="AS141">
        <v>4443.9516097322066</v>
      </c>
      <c r="AT141">
        <v>3735.254053608664</v>
      </c>
      <c r="AU141">
        <v>1144.1632778608921</v>
      </c>
      <c r="AV141">
        <v>2131.8928358965841</v>
      </c>
      <c r="AW141">
        <v>1279.672893282014</v>
      </c>
      <c r="AX141">
        <v>710.97635020068958</v>
      </c>
      <c r="AY141">
        <v>13145.268517244889</v>
      </c>
      <c r="AZ141">
        <v>12994.19302463934</v>
      </c>
      <c r="BA141">
        <v>11835.13692507128</v>
      </c>
      <c r="BB141">
        <v>11439.041019356429</v>
      </c>
      <c r="BC141">
        <v>7888.5591646725261</v>
      </c>
      <c r="BD141">
        <v>3084.1895941828129</v>
      </c>
      <c r="BE141">
        <v>1884.0543285709839</v>
      </c>
      <c r="BF141">
        <v>10710.105625540269</v>
      </c>
      <c r="BG141">
        <v>101.68299422271819</v>
      </c>
      <c r="BH141">
        <v>15403.453898567421</v>
      </c>
      <c r="BI141">
        <v>5340.7158463008964</v>
      </c>
      <c r="BJ141">
        <v>12577.75319766234</v>
      </c>
      <c r="BK141">
        <v>14986.7468284035</v>
      </c>
      <c r="BL141">
        <v>2215.4557483823301</v>
      </c>
    </row>
    <row r="142">
      <c r="A142" t="s">
        <v>786</v>
      </c>
      <c r="B142">
        <v>2010</v>
      </c>
      <c r="C142" t="s">
        <v>791</v>
      </c>
      <c r="D142">
        <v>127</v>
      </c>
      <c r="E142" t="s">
        <v>50</v>
      </c>
      <c r="F142" t="s">
        <v>19</v>
      </c>
      <c r="G142" t="s">
        <v>812</v>
      </c>
      <c r="H142">
        <v>18.46171698687505</v>
      </c>
      <c r="I142">
        <v>21.121669142720972</v>
      </c>
      <c r="J142">
        <v>21.118037349888208</v>
      </c>
      <c r="K142">
        <v>7.5175038168134378</v>
      </c>
      <c r="L142">
        <v>0.6769917026300335</v>
      </c>
      <c r="M142">
        <v>7.2501304245993836</v>
      </c>
      <c r="N142">
        <v>0.33743864435151821</v>
      </c>
      <c r="O142">
        <v>1.351287484086692</v>
      </c>
      <c r="P142">
        <v>0.8863709320732408</v>
      </c>
      <c r="Q142">
        <v>0</v>
      </c>
      <c r="R142">
        <v>17.669671020289648</v>
      </c>
      <c r="S142">
        <v>19.358330363841251</v>
      </c>
      <c r="T142">
        <v>23.76531765031568</v>
      </c>
      <c r="U142">
        <v>20.81724014901878</v>
      </c>
      <c r="V142">
        <v>10.064675349296349</v>
      </c>
      <c r="W142" t="s">
        <v>160</v>
      </c>
      <c r="X142" t="s">
        <v>161</v>
      </c>
      <c r="Y142" t="s">
        <v>162</v>
      </c>
      <c r="Z142" t="s">
        <v>163</v>
      </c>
      <c r="AA142" t="s">
        <v>164</v>
      </c>
      <c r="AB142" t="s">
        <v>165</v>
      </c>
      <c r="AC142" t="s">
        <v>298</v>
      </c>
      <c r="AD142" t="s">
        <v>167</v>
      </c>
      <c r="AE142" t="s">
        <v>168</v>
      </c>
      <c r="AF142">
        <v>0.26890793602224711</v>
      </c>
      <c r="AG142">
        <v>29.218577219801229</v>
      </c>
      <c r="AH142">
        <v>6.5406576081302088</v>
      </c>
      <c r="AI142">
        <v>49.705701152720252</v>
      </c>
      <c r="AJ142">
        <v>6.5175964403475586</v>
      </c>
      <c r="AK142">
        <v>41.105091914198702</v>
      </c>
      <c r="AL142">
        <v>7.6387101516387634</v>
      </c>
      <c r="AM142">
        <v>12.46938093666113</v>
      </c>
      <c r="AN142">
        <v>41.220845456129439</v>
      </c>
      <c r="AO142">
        <v>4845.1103663214499</v>
      </c>
      <c r="AP142">
        <v>5554.8102197873004</v>
      </c>
      <c r="AQ142">
        <v>5537.8229438808467</v>
      </c>
      <c r="AR142">
        <v>1976.98681629715</v>
      </c>
      <c r="AS142">
        <v>177.7601366317439</v>
      </c>
      <c r="AT142">
        <v>530.24720232779714</v>
      </c>
      <c r="AU142">
        <v>24.65974099762872</v>
      </c>
      <c r="AV142">
        <v>98.860809478220474</v>
      </c>
      <c r="AW142">
        <v>64.819356684340121</v>
      </c>
      <c r="AX142">
        <v>0</v>
      </c>
      <c r="AY142">
        <v>3348.3884106026799</v>
      </c>
      <c r="AZ142">
        <v>3670.626709121258</v>
      </c>
      <c r="BA142">
        <v>4500.3149059174548</v>
      </c>
      <c r="BB142">
        <v>3948.100085373791</v>
      </c>
      <c r="BC142">
        <v>1906.4732624153089</v>
      </c>
      <c r="BD142">
        <v>52.090938921841172</v>
      </c>
      <c r="BE142">
        <v>1312.2838952194661</v>
      </c>
      <c r="BF142">
        <v>1087.475877137827</v>
      </c>
      <c r="BG142">
        <v>188.06362788660991</v>
      </c>
      <c r="BH142">
        <v>1549.565853050801</v>
      </c>
      <c r="BI142">
        <v>7015.4095386905274</v>
      </c>
      <c r="BJ142">
        <v>1601.800013215171</v>
      </c>
      <c r="BK142">
        <v>2828.2114222124592</v>
      </c>
      <c r="BL142">
        <v>2457.5893165837851</v>
      </c>
    </row>
    <row r="143">
      <c r="A143" t="s">
        <v>786</v>
      </c>
      <c r="B143">
        <v>2010</v>
      </c>
      <c r="C143" t="s">
        <v>791</v>
      </c>
      <c r="D143">
        <v>128</v>
      </c>
      <c r="E143" t="s">
        <v>186</v>
      </c>
      <c r="F143" t="s">
        <v>49</v>
      </c>
      <c r="G143" t="s">
        <v>818</v>
      </c>
      <c r="H143">
        <v>9.5621174071665642</v>
      </c>
      <c r="I143">
        <v>16.70314611093756</v>
      </c>
      <c r="J143">
        <v>14.02054527704553</v>
      </c>
      <c r="K143">
        <v>16.521080826735599</v>
      </c>
      <c r="L143">
        <v>35.158839100030839</v>
      </c>
      <c r="M143">
        <v>13.87327109072991</v>
      </c>
      <c r="N143">
        <v>18.302799387199819</v>
      </c>
      <c r="O143">
        <v>33.095901116789072</v>
      </c>
      <c r="P143">
        <v>40.647054906754477</v>
      </c>
      <c r="Q143">
        <v>40.302591242803778</v>
      </c>
      <c r="R143">
        <v>10.35611471882196</v>
      </c>
      <c r="S143">
        <v>10.86879546457315</v>
      </c>
      <c r="T143">
        <v>19.013214115249799</v>
      </c>
      <c r="U143">
        <v>13.93999202657008</v>
      </c>
      <c r="V143">
        <v>17.68008211826043</v>
      </c>
      <c r="W143" t="s">
        <v>160</v>
      </c>
      <c r="X143" t="s">
        <v>161</v>
      </c>
      <c r="Y143" t="s">
        <v>162</v>
      </c>
      <c r="Z143" t="s">
        <v>163</v>
      </c>
      <c r="AA143" t="s">
        <v>164</v>
      </c>
      <c r="AB143" t="s">
        <v>165</v>
      </c>
      <c r="AC143" t="s">
        <v>298</v>
      </c>
      <c r="AD143" t="s">
        <v>167</v>
      </c>
      <c r="AE143" t="s">
        <v>168</v>
      </c>
      <c r="AF143">
        <v>35.653884754326967</v>
      </c>
      <c r="AG143">
        <v>23.432420053341051</v>
      </c>
      <c r="AH143">
        <v>14.977389791850751</v>
      </c>
      <c r="AI143">
        <v>14.823953935654851</v>
      </c>
      <c r="AJ143">
        <v>18.29508331788066</v>
      </c>
      <c r="AK143">
        <v>25.791478020814949</v>
      </c>
      <c r="AL143">
        <v>13.526169244210321</v>
      </c>
      <c r="AM143">
        <v>20.56801442108609</v>
      </c>
      <c r="AN143">
        <v>17.182445949288201</v>
      </c>
      <c r="AO143"/>
      <c r="AP143"/>
      <c r="AQ143"/>
      <c r="AR143"/>
      <c r="AS143"/>
      <c r="AT143"/>
      <c r="AU143"/>
      <c r="AV143"/>
      <c r="AW143"/>
      <c r="AX143"/>
      <c r="AY143"/>
      <c r="AZ143"/>
      <c r="BA143"/>
      <c r="BB143"/>
      <c r="BC143"/>
      <c r="BD143"/>
      <c r="BE143"/>
      <c r="BF143"/>
      <c r="BG143"/>
      <c r="BH143"/>
      <c r="BI143"/>
      <c r="BJ143"/>
      <c r="BK143"/>
      <c r="BL143"/>
    </row>
    <row r="144">
      <c r="A144" t="s">
        <v>786</v>
      </c>
      <c r="B144">
        <v>2010</v>
      </c>
      <c r="C144" t="s">
        <v>791</v>
      </c>
      <c r="D144">
        <v>129</v>
      </c>
      <c r="E144" t="s">
        <v>186</v>
      </c>
      <c r="F144" t="s">
        <v>48</v>
      </c>
      <c r="G144" t="s">
        <v>200</v>
      </c>
      <c r="H144">
        <v>90.437882592833404</v>
      </c>
      <c r="I144">
        <v>83.296853889062447</v>
      </c>
      <c r="J144">
        <v>85.979454722954486</v>
      </c>
      <c r="K144">
        <v>83.478919173264458</v>
      </c>
      <c r="L144">
        <v>64.841160899969154</v>
      </c>
      <c r="M144">
        <v>86.126728909270085</v>
      </c>
      <c r="N144">
        <v>81.697200612800046</v>
      </c>
      <c r="O144">
        <v>66.90409888321102</v>
      </c>
      <c r="P144">
        <v>59.352945093245488</v>
      </c>
      <c r="Q144">
        <v>59.697408757196413</v>
      </c>
      <c r="R144">
        <v>89.643885281178015</v>
      </c>
      <c r="S144">
        <v>89.131204535426832</v>
      </c>
      <c r="T144">
        <v>80.986785884750276</v>
      </c>
      <c r="U144">
        <v>86.060007973429947</v>
      </c>
      <c r="V144">
        <v>82.319917881739585</v>
      </c>
      <c r="W144" t="s">
        <v>160</v>
      </c>
      <c r="X144" t="s">
        <v>161</v>
      </c>
      <c r="Y144" t="s">
        <v>162</v>
      </c>
      <c r="Z144" t="s">
        <v>163</v>
      </c>
      <c r="AA144" t="s">
        <v>164</v>
      </c>
      <c r="AB144" t="s">
        <v>165</v>
      </c>
      <c r="AC144" t="s">
        <v>298</v>
      </c>
      <c r="AD144" t="s">
        <v>167</v>
      </c>
      <c r="AE144" t="s">
        <v>168</v>
      </c>
      <c r="AF144">
        <v>64.346115245672962</v>
      </c>
      <c r="AG144">
        <v>76.567579946658967</v>
      </c>
      <c r="AH144">
        <v>85.022610208149246</v>
      </c>
      <c r="AI144">
        <v>85.176046064345158</v>
      </c>
      <c r="AJ144">
        <v>81.704916682119404</v>
      </c>
      <c r="AK144">
        <v>74.208521979185065</v>
      </c>
      <c r="AL144">
        <v>86.473830755789677</v>
      </c>
      <c r="AM144">
        <v>79.431985578913981</v>
      </c>
      <c r="AN144">
        <v>82.817554050711834</v>
      </c>
      <c r="AO144"/>
      <c r="AP144"/>
      <c r="AQ144"/>
      <c r="AR144"/>
      <c r="AS144"/>
      <c r="AT144"/>
      <c r="AU144"/>
      <c r="AV144"/>
      <c r="AW144"/>
      <c r="AX144"/>
      <c r="AY144"/>
      <c r="AZ144"/>
      <c r="BA144"/>
      <c r="BB144"/>
      <c r="BC144"/>
      <c r="BD144"/>
      <c r="BE144"/>
      <c r="BF144"/>
      <c r="BG144"/>
      <c r="BH144"/>
      <c r="BI144"/>
      <c r="BJ144"/>
      <c r="BK144"/>
      <c r="BL144"/>
    </row>
    <row r="145">
      <c r="A145" t="s">
        <v>786</v>
      </c>
      <c r="B145">
        <v>2010</v>
      </c>
      <c r="C145" t="s">
        <v>791</v>
      </c>
      <c r="D145">
        <v>130</v>
      </c>
      <c r="E145" t="s">
        <v>47</v>
      </c>
      <c r="F145" t="s">
        <v>42</v>
      </c>
      <c r="G145" t="s">
        <v>200</v>
      </c>
      <c r="H145">
        <v>14.65748511969845</v>
      </c>
      <c r="I145">
        <v>15.556929886617841</v>
      </c>
      <c r="J145">
        <v>23.948270823662721</v>
      </c>
      <c r="K145">
        <v>53.423498882180311</v>
      </c>
      <c r="L145">
        <v>79.708594800859174</v>
      </c>
      <c r="M145">
        <v>44.312230342292239</v>
      </c>
      <c r="N145">
        <v>82.010857478455534</v>
      </c>
      <c r="O145">
        <v>67.99000444939702</v>
      </c>
      <c r="P145">
        <v>80.123849101310938</v>
      </c>
      <c r="Q145">
        <v>86.82545326433916</v>
      </c>
      <c r="R145">
        <v>15.036601129792571</v>
      </c>
      <c r="S145">
        <v>14.062570344468339</v>
      </c>
      <c r="T145">
        <v>17.003624183054541</v>
      </c>
      <c r="U145">
        <v>23.088611932577511</v>
      </c>
      <c r="V145">
        <v>51.293790775243352</v>
      </c>
      <c r="W145" t="s">
        <v>160</v>
      </c>
      <c r="X145" t="s">
        <v>161</v>
      </c>
      <c r="Y145" t="s">
        <v>162</v>
      </c>
      <c r="Z145" t="s">
        <v>163</v>
      </c>
      <c r="AA145" t="s">
        <v>164</v>
      </c>
      <c r="AB145" t="s">
        <v>165</v>
      </c>
      <c r="AC145" t="s">
        <v>298</v>
      </c>
      <c r="AD145" t="s">
        <v>167</v>
      </c>
      <c r="AE145" t="s">
        <v>168</v>
      </c>
      <c r="AF145">
        <v>79.986059097499933</v>
      </c>
      <c r="AG145">
        <v>40.416722548457876</v>
      </c>
      <c r="AH145">
        <v>30.089679335582868</v>
      </c>
      <c r="AI145">
        <v>44.086287180205723</v>
      </c>
      <c r="AJ145">
        <v>27.55525868373342</v>
      </c>
      <c r="AK145">
        <v>45.125175328753791</v>
      </c>
      <c r="AL145">
        <v>33.967549815755874</v>
      </c>
      <c r="AM145">
        <v>24.647213578253972</v>
      </c>
      <c r="AN145">
        <v>32.930966360492697</v>
      </c>
      <c r="AO145"/>
      <c r="AP145"/>
      <c r="AQ145"/>
      <c r="AR145"/>
      <c r="AS145"/>
      <c r="AT145"/>
      <c r="AU145"/>
      <c r="AV145"/>
      <c r="AW145"/>
      <c r="AX145"/>
      <c r="AY145"/>
      <c r="AZ145"/>
      <c r="BA145"/>
      <c r="BB145"/>
      <c r="BC145"/>
      <c r="BD145"/>
      <c r="BE145"/>
      <c r="BF145"/>
      <c r="BG145"/>
      <c r="BH145"/>
      <c r="BI145"/>
      <c r="BJ145"/>
      <c r="BK145"/>
      <c r="BL145"/>
    </row>
    <row r="146">
      <c r="A146" t="s">
        <v>786</v>
      </c>
      <c r="B146">
        <v>2010</v>
      </c>
      <c r="C146" t="s">
        <v>791</v>
      </c>
      <c r="D146">
        <v>135</v>
      </c>
      <c r="E146" t="s">
        <v>45</v>
      </c>
      <c r="F146" t="s">
        <v>44</v>
      </c>
      <c r="G146" t="s">
        <v>819</v>
      </c>
      <c r="H146">
        <v>0.62148632020217598</v>
      </c>
      <c r="I146">
        <v>0.21267833365053079</v>
      </c>
      <c r="J146">
        <v>0.34840933879413882</v>
      </c>
      <c r="K146">
        <v>1.1074439800449729</v>
      </c>
      <c r="L146">
        <v>5.0579677001950323</v>
      </c>
      <c r="M146">
        <v>0.38486495066063092</v>
      </c>
      <c r="N146">
        <v>5.0784875980400246</v>
      </c>
      <c r="O146">
        <v>0.73523793535416182</v>
      </c>
      <c r="P146">
        <v>3.3942275871464171</v>
      </c>
      <c r="Q146">
        <v>9.595134602887164</v>
      </c>
      <c r="R146">
        <v>0.42108236037351249</v>
      </c>
      <c r="S146">
        <v>0.51253924380059734</v>
      </c>
      <c r="T146">
        <v>0.25004948928562509</v>
      </c>
      <c r="U146">
        <v>0.45426869663974401</v>
      </c>
      <c r="V146">
        <v>1.1449397029381221</v>
      </c>
      <c r="W146" t="s">
        <v>160</v>
      </c>
      <c r="X146" t="s">
        <v>161</v>
      </c>
      <c r="Y146" t="s">
        <v>162</v>
      </c>
      <c r="Z146" t="s">
        <v>163</v>
      </c>
      <c r="AA146" t="s">
        <v>164</v>
      </c>
      <c r="AB146" t="s">
        <v>165</v>
      </c>
      <c r="AC146" t="s">
        <v>298</v>
      </c>
      <c r="AD146" t="s">
        <v>167</v>
      </c>
      <c r="AE146" t="s">
        <v>168</v>
      </c>
      <c r="AF146">
        <v>6.5128349059189894</v>
      </c>
      <c r="AG146">
        <v>0.57762746506166784</v>
      </c>
      <c r="AH146">
        <v>0.3003241802359668</v>
      </c>
      <c r="AI146">
        <v>1.220667853159511</v>
      </c>
      <c r="AJ146">
        <v>0.66244663896025047</v>
      </c>
      <c r="AK146">
        <v>0.81800128182034182</v>
      </c>
      <c r="AL146">
        <v>0.72581387024995858</v>
      </c>
      <c r="AM146">
        <v>0.097869215153963393</v>
      </c>
      <c r="AN146">
        <v>1.966033714712871</v>
      </c>
      <c r="AO146"/>
      <c r="AP146"/>
      <c r="AQ146"/>
      <c r="AR146"/>
      <c r="AS146"/>
      <c r="AT146"/>
      <c r="AU146"/>
      <c r="AV146"/>
      <c r="AW146"/>
      <c r="AX146"/>
      <c r="AY146"/>
      <c r="AZ146"/>
      <c r="BA146"/>
      <c r="BB146"/>
      <c r="BC146"/>
      <c r="BD146"/>
      <c r="BE146"/>
      <c r="BF146"/>
      <c r="BG146"/>
      <c r="BH146"/>
      <c r="BI146"/>
      <c r="BJ146"/>
      <c r="BK146"/>
      <c r="BL146"/>
    </row>
    <row r="147">
      <c r="A147" t="s">
        <v>786</v>
      </c>
      <c r="B147">
        <v>2010</v>
      </c>
      <c r="C147" t="s">
        <v>791</v>
      </c>
      <c r="D147">
        <v>136</v>
      </c>
      <c r="E147" t="s">
        <v>45</v>
      </c>
      <c r="F147" t="s">
        <v>43</v>
      </c>
      <c r="G147" t="s">
        <v>820</v>
      </c>
      <c r="H147">
        <v>0.2054800363487472</v>
      </c>
      <c r="I147">
        <v>0.18503344899097951</v>
      </c>
      <c r="J147">
        <v>0.2117909564656705</v>
      </c>
      <c r="K147">
        <v>1.722814235803185</v>
      </c>
      <c r="L147">
        <v>8.3288843618405917</v>
      </c>
      <c r="M147">
        <v>0.67546562496364138</v>
      </c>
      <c r="N147">
        <v>5.8412852390561119</v>
      </c>
      <c r="O147">
        <v>4.058867546645744</v>
      </c>
      <c r="P147">
        <v>5.4971727590956156</v>
      </c>
      <c r="Q147">
        <v>13.95216412251426</v>
      </c>
      <c r="R147">
        <v>0.19823369179801081</v>
      </c>
      <c r="S147">
        <v>0.086296972528324495</v>
      </c>
      <c r="T147">
        <v>0.39411136695705001</v>
      </c>
      <c r="U147">
        <v>0.15560692466681489</v>
      </c>
      <c r="V147">
        <v>2.3511095035311071</v>
      </c>
      <c r="W147" t="s">
        <v>160</v>
      </c>
      <c r="X147" t="s">
        <v>161</v>
      </c>
      <c r="Y147" t="s">
        <v>162</v>
      </c>
      <c r="Z147" t="s">
        <v>163</v>
      </c>
      <c r="AA147" t="s">
        <v>164</v>
      </c>
      <c r="AB147" t="s">
        <v>165</v>
      </c>
      <c r="AC147" t="s">
        <v>298</v>
      </c>
      <c r="AD147" t="s">
        <v>167</v>
      </c>
      <c r="AE147" t="s">
        <v>168</v>
      </c>
      <c r="AF147">
        <v>9.142395380889905</v>
      </c>
      <c r="AG147">
        <v>0.12861684441770191</v>
      </c>
      <c r="AH147">
        <v>1.1158517153527929</v>
      </c>
      <c r="AI147">
        <v>1.236482324514705</v>
      </c>
      <c r="AJ147">
        <v>1.660209404289098</v>
      </c>
      <c r="AK147">
        <v>1.4493492883455661</v>
      </c>
      <c r="AL147">
        <v>0.2379504758036011</v>
      </c>
      <c r="AM147">
        <v>0.2352517231522995</v>
      </c>
      <c r="AN147">
        <v>1.4613074240642161</v>
      </c>
      <c r="AO147"/>
      <c r="AP147"/>
      <c r="AQ147"/>
      <c r="AR147"/>
      <c r="AS147"/>
      <c r="AT147"/>
      <c r="AU147"/>
      <c r="AV147"/>
      <c r="AW147"/>
      <c r="AX147"/>
      <c r="AY147"/>
      <c r="AZ147"/>
      <c r="BA147"/>
      <c r="BB147"/>
      <c r="BC147"/>
      <c r="BD147"/>
      <c r="BE147"/>
      <c r="BF147"/>
      <c r="BG147"/>
      <c r="BH147"/>
      <c r="BI147"/>
      <c r="BJ147"/>
      <c r="BK147"/>
      <c r="BL147"/>
    </row>
    <row r="148">
      <c r="A148" t="s">
        <v>786</v>
      </c>
      <c r="B148">
        <v>2010</v>
      </c>
      <c r="C148" t="s">
        <v>791</v>
      </c>
      <c r="D148">
        <v>137</v>
      </c>
      <c r="E148" t="s">
        <v>45</v>
      </c>
      <c r="F148" t="s">
        <v>42</v>
      </c>
      <c r="G148" t="s">
        <v>821</v>
      </c>
      <c r="H148">
        <v>11.99161965929226</v>
      </c>
      <c r="I148">
        <v>12.59544241458773</v>
      </c>
      <c r="J148">
        <v>18.847963053756441</v>
      </c>
      <c r="K148">
        <v>48.388093345532553</v>
      </c>
      <c r="L148">
        <v>69.027848046634304</v>
      </c>
      <c r="M148">
        <v>40.616984653822698</v>
      </c>
      <c r="N148">
        <v>73.092740390687894</v>
      </c>
      <c r="O148">
        <v>64.714646297542927</v>
      </c>
      <c r="P148">
        <v>72.724891461586125</v>
      </c>
      <c r="Q148">
        <v>66.734702037309361</v>
      </c>
      <c r="R148">
        <v>12.465174694021369</v>
      </c>
      <c r="S148">
        <v>11.513423780485081</v>
      </c>
      <c r="T148">
        <v>13.23602061124828</v>
      </c>
      <c r="U148">
        <v>18.25798368888114</v>
      </c>
      <c r="V148">
        <v>44.858557273276119</v>
      </c>
      <c r="W148" t="s">
        <v>160</v>
      </c>
      <c r="X148" t="s">
        <v>161</v>
      </c>
      <c r="Y148" t="s">
        <v>162</v>
      </c>
      <c r="Z148" t="s">
        <v>163</v>
      </c>
      <c r="AA148" t="s">
        <v>164</v>
      </c>
      <c r="AB148" t="s">
        <v>165</v>
      </c>
      <c r="AC148" t="s">
        <v>298</v>
      </c>
      <c r="AD148" t="s">
        <v>167</v>
      </c>
      <c r="AE148" t="s">
        <v>168</v>
      </c>
      <c r="AF148">
        <v>68.154416027891628</v>
      </c>
      <c r="AG148">
        <v>28.125881457937339</v>
      </c>
      <c r="AH148">
        <v>27.626901900197741</v>
      </c>
      <c r="AI148">
        <v>20.962071442043129</v>
      </c>
      <c r="AJ148">
        <v>26.442652113556591</v>
      </c>
      <c r="AK148">
        <v>25.463168536075148</v>
      </c>
      <c r="AL148">
        <v>31.416372897033082</v>
      </c>
      <c r="AM148">
        <v>21.231987049312671</v>
      </c>
      <c r="AN148">
        <v>18.192244716087782</v>
      </c>
      <c r="AO148"/>
      <c r="AP148"/>
      <c r="AQ148"/>
      <c r="AR148"/>
      <c r="AS148"/>
      <c r="AT148"/>
      <c r="AU148"/>
      <c r="AV148"/>
      <c r="AW148"/>
      <c r="AX148"/>
      <c r="AY148"/>
      <c r="AZ148"/>
      <c r="BA148"/>
      <c r="BB148"/>
      <c r="BC148"/>
      <c r="BD148"/>
      <c r="BE148"/>
      <c r="BF148"/>
      <c r="BG148"/>
      <c r="BH148"/>
      <c r="BI148"/>
      <c r="BJ148"/>
      <c r="BK148"/>
      <c r="BL148"/>
    </row>
    <row r="149">
      <c r="A149" t="s">
        <v>786</v>
      </c>
      <c r="B149">
        <v>2010</v>
      </c>
      <c r="C149" t="s">
        <v>791</v>
      </c>
      <c r="D149">
        <v>138</v>
      </c>
      <c r="E149" t="s">
        <v>45</v>
      </c>
      <c r="F149" t="s">
        <v>41</v>
      </c>
      <c r="G149" t="s">
        <v>200</v>
      </c>
      <c r="H149">
        <v>68.738485834312314</v>
      </c>
      <c r="I149">
        <v>65.885176660049908</v>
      </c>
      <c r="J149">
        <v>59.499379759582581</v>
      </c>
      <c r="K149">
        <v>41.264985811116652</v>
      </c>
      <c r="L149">
        <v>16.908934621719219</v>
      </c>
      <c r="M149">
        <v>51.072554345953748</v>
      </c>
      <c r="N149">
        <v>15.650183967047999</v>
      </c>
      <c r="O149">
        <v>29.139960736370391</v>
      </c>
      <c r="P149">
        <v>17.497410678356569</v>
      </c>
      <c r="Q149">
        <v>9.7179992372892841</v>
      </c>
      <c r="R149">
        <v>69.270733134102855</v>
      </c>
      <c r="S149">
        <v>68.529409639344578</v>
      </c>
      <c r="T149">
        <v>62.394346654128803</v>
      </c>
      <c r="U149">
        <v>60.314900540793722</v>
      </c>
      <c r="V149">
        <v>41.593302053870893</v>
      </c>
      <c r="W149" t="s">
        <v>160</v>
      </c>
      <c r="X149" t="s">
        <v>161</v>
      </c>
      <c r="Y149" t="s">
        <v>162</v>
      </c>
      <c r="Z149" t="s">
        <v>163</v>
      </c>
      <c r="AA149" t="s">
        <v>164</v>
      </c>
      <c r="AB149" t="s">
        <v>165</v>
      </c>
      <c r="AC149" t="s">
        <v>298</v>
      </c>
      <c r="AD149" t="s">
        <v>167</v>
      </c>
      <c r="AE149" t="s">
        <v>168</v>
      </c>
      <c r="AF149">
        <v>15.921445749276931</v>
      </c>
      <c r="AG149">
        <v>41.949297012782147</v>
      </c>
      <c r="AH149">
        <v>64.416264596083366</v>
      </c>
      <c r="AI149">
        <v>26.875077227562471</v>
      </c>
      <c r="AJ149">
        <v>64.723589535165758</v>
      </c>
      <c r="AK149">
        <v>31.23720015677927</v>
      </c>
      <c r="AL149">
        <v>59.981152605274723</v>
      </c>
      <c r="AM149">
        <v>65.982970746624019</v>
      </c>
      <c r="AN149">
        <v>37.159568689005653</v>
      </c>
      <c r="AO149"/>
      <c r="AP149"/>
      <c r="AQ149"/>
      <c r="AR149"/>
      <c r="AS149"/>
      <c r="AT149"/>
      <c r="AU149"/>
      <c r="AV149"/>
      <c r="AW149"/>
      <c r="AX149"/>
      <c r="AY149"/>
      <c r="AZ149"/>
      <c r="BA149"/>
      <c r="BB149"/>
      <c r="BC149"/>
      <c r="BD149"/>
      <c r="BE149"/>
      <c r="BF149"/>
      <c r="BG149"/>
      <c r="BH149"/>
      <c r="BI149"/>
      <c r="BJ149"/>
      <c r="BK149"/>
      <c r="BL149"/>
    </row>
    <row r="150">
      <c r="A150" t="s">
        <v>786</v>
      </c>
      <c r="B150">
        <v>2010</v>
      </c>
      <c r="C150" t="s">
        <v>791</v>
      </c>
      <c r="D150">
        <v>139</v>
      </c>
      <c r="E150" t="s">
        <v>45</v>
      </c>
      <c r="F150" t="s">
        <v>19</v>
      </c>
      <c r="G150" t="s">
        <v>200</v>
      </c>
      <c r="H150">
        <v>18.442928149844558</v>
      </c>
      <c r="I150">
        <v>21.121669142720972</v>
      </c>
      <c r="J150">
        <v>21.092456891401429</v>
      </c>
      <c r="K150">
        <v>7.5166626275031803</v>
      </c>
      <c r="L150">
        <v>0.67636526961083598</v>
      </c>
      <c r="M150">
        <v>7.2501304245993836</v>
      </c>
      <c r="N150">
        <v>0.33730280516795857</v>
      </c>
      <c r="O150">
        <v>1.351287484086692</v>
      </c>
      <c r="P150">
        <v>0.88629751381537403</v>
      </c>
      <c r="Q150">
        <v>0</v>
      </c>
      <c r="R150">
        <v>17.644776119704119</v>
      </c>
      <c r="S150">
        <v>19.358330363841251</v>
      </c>
      <c r="T150">
        <v>23.725471878380102</v>
      </c>
      <c r="U150">
        <v>20.81724014901878</v>
      </c>
      <c r="V150">
        <v>10.05209146638383</v>
      </c>
      <c r="W150" t="s">
        <v>160</v>
      </c>
      <c r="X150" t="s">
        <v>161</v>
      </c>
      <c r="Y150" t="s">
        <v>162</v>
      </c>
      <c r="Z150" t="s">
        <v>163</v>
      </c>
      <c r="AA150" t="s">
        <v>164</v>
      </c>
      <c r="AB150" t="s">
        <v>165</v>
      </c>
      <c r="AC150" t="s">
        <v>298</v>
      </c>
      <c r="AD150" t="s">
        <v>167</v>
      </c>
      <c r="AE150" t="s">
        <v>168</v>
      </c>
      <c r="AF150">
        <v>0.26890793602224711</v>
      </c>
      <c r="AG150">
        <v>29.218577219801229</v>
      </c>
      <c r="AH150">
        <v>6.5406576081302088</v>
      </c>
      <c r="AI150">
        <v>49.705701152720252</v>
      </c>
      <c r="AJ150">
        <v>6.5111023080282466</v>
      </c>
      <c r="AK150">
        <v>41.032280736979708</v>
      </c>
      <c r="AL150">
        <v>7.6387101516387634</v>
      </c>
      <c r="AM150">
        <v>12.451921265756919</v>
      </c>
      <c r="AN150">
        <v>41.220845456129439</v>
      </c>
      <c r="AO150"/>
      <c r="AP150"/>
      <c r="AQ150"/>
      <c r="AR150"/>
      <c r="AS150"/>
      <c r="AT150"/>
      <c r="AU150"/>
      <c r="AV150"/>
      <c r="AW150"/>
      <c r="AX150"/>
      <c r="AY150"/>
      <c r="AZ150"/>
      <c r="BA150"/>
      <c r="BB150"/>
      <c r="BC150"/>
      <c r="BD150"/>
      <c r="BE150"/>
      <c r="BF150"/>
      <c r="BG150"/>
      <c r="BH150"/>
      <c r="BI150"/>
      <c r="BJ150"/>
      <c r="BK150"/>
      <c r="BL150"/>
    </row>
    <row r="151">
      <c r="A151" t="s">
        <v>786</v>
      </c>
      <c r="B151">
        <v>2010</v>
      </c>
      <c r="C151" t="s">
        <v>791</v>
      </c>
      <c r="D151">
        <v>148</v>
      </c>
      <c r="E151" t="s">
        <v>109</v>
      </c>
      <c r="F151" t="s">
        <v>49</v>
      </c>
      <c r="G151" t="s">
        <v>200</v>
      </c>
      <c r="H151">
        <v>1.2159966978238701</v>
      </c>
      <c r="I151">
        <v>2.1702655299826161</v>
      </c>
      <c r="J151">
        <v>2.70414712389631</v>
      </c>
      <c r="K151">
        <v>8.4599765931949467</v>
      </c>
      <c r="L151">
        <v>28.943518677962029</v>
      </c>
      <c r="M151">
        <v>5.7820069251192407</v>
      </c>
      <c r="N151">
        <v>15.369273787656841</v>
      </c>
      <c r="O151">
        <v>23.004547756471862</v>
      </c>
      <c r="P151">
        <v>33.171252141384869</v>
      </c>
      <c r="Q151">
        <v>36.385985733220281</v>
      </c>
      <c r="R151">
        <v>1.3404540827765421</v>
      </c>
      <c r="S151">
        <v>1.3164567651910279</v>
      </c>
      <c r="T151">
        <v>2.607190394889253</v>
      </c>
      <c r="U151">
        <v>2.6301780834246271</v>
      </c>
      <c r="V151">
        <v>8.5270286929639987</v>
      </c>
      <c r="W151" t="s">
        <v>160</v>
      </c>
      <c r="X151" t="s">
        <v>161</v>
      </c>
      <c r="Y151" t="s">
        <v>162</v>
      </c>
      <c r="Z151" t="s">
        <v>163</v>
      </c>
      <c r="AA151" t="s">
        <v>164</v>
      </c>
      <c r="AB151" t="s">
        <v>165</v>
      </c>
      <c r="AC151" t="s">
        <v>298</v>
      </c>
      <c r="AD151" t="s">
        <v>167</v>
      </c>
      <c r="AE151" t="s">
        <v>168</v>
      </c>
      <c r="AF151">
        <v>29.88139471005239</v>
      </c>
      <c r="AG151">
        <v>6.7560648201286666</v>
      </c>
      <c r="AH151">
        <v>4.3498949690254012</v>
      </c>
      <c r="AI151">
        <v>3.4716546249958209</v>
      </c>
      <c r="AJ151">
        <v>5.2444078750870498</v>
      </c>
      <c r="AK151">
        <v>7.1064252111440851</v>
      </c>
      <c r="AL151">
        <v>4.379792165007478</v>
      </c>
      <c r="AM151">
        <v>4.4067151149139523</v>
      </c>
      <c r="AN151">
        <v>3.714773653972113</v>
      </c>
      <c r="AO151"/>
      <c r="AP151"/>
      <c r="AQ151"/>
      <c r="AR151"/>
      <c r="AS151"/>
      <c r="AT151"/>
      <c r="AU151"/>
      <c r="AV151"/>
      <c r="AW151"/>
      <c r="AX151"/>
      <c r="AY151"/>
      <c r="AZ151"/>
      <c r="BA151"/>
      <c r="BB151"/>
      <c r="BC151"/>
      <c r="BD151"/>
      <c r="BE151"/>
      <c r="BF151"/>
      <c r="BG151"/>
      <c r="BH151"/>
      <c r="BI151"/>
      <c r="BJ151"/>
      <c r="BK151"/>
      <c r="BL151"/>
    </row>
    <row r="152">
      <c r="A152" t="s">
        <v>786</v>
      </c>
      <c r="B152">
        <v>2010</v>
      </c>
      <c r="C152" t="s">
        <v>791</v>
      </c>
      <c r="D152">
        <v>149</v>
      </c>
      <c r="E152" t="s">
        <v>109</v>
      </c>
      <c r="F152" t="s">
        <v>48</v>
      </c>
      <c r="G152" t="s">
        <v>200</v>
      </c>
      <c r="H152">
        <v>11.500817434917391</v>
      </c>
      <c r="I152">
        <v>10.82288866724663</v>
      </c>
      <c r="J152">
        <v>16.58288537350267</v>
      </c>
      <c r="K152">
        <v>42.747185225809098</v>
      </c>
      <c r="L152">
        <v>53.378649570012463</v>
      </c>
      <c r="M152">
        <v>35.895308304327727</v>
      </c>
      <c r="N152">
        <v>68.602983474832882</v>
      </c>
      <c r="O152">
        <v>46.504204023071047</v>
      </c>
      <c r="P152">
        <v>48.436756649118337</v>
      </c>
      <c r="Q152">
        <v>53.896015029490577</v>
      </c>
      <c r="R152">
        <v>11.60314609133415</v>
      </c>
      <c r="S152">
        <v>10.795803231622971</v>
      </c>
      <c r="T152">
        <v>11.10532753651154</v>
      </c>
      <c r="U152">
        <v>16.23768122676308</v>
      </c>
      <c r="V152">
        <v>39.702547594790182</v>
      </c>
      <c r="W152" t="s">
        <v>160</v>
      </c>
      <c r="X152" t="s">
        <v>161</v>
      </c>
      <c r="Y152" t="s">
        <v>162</v>
      </c>
      <c r="Z152" t="s">
        <v>163</v>
      </c>
      <c r="AA152" t="s">
        <v>164</v>
      </c>
      <c r="AB152" t="s">
        <v>165</v>
      </c>
      <c r="AC152" t="s">
        <v>298</v>
      </c>
      <c r="AD152" t="s">
        <v>167</v>
      </c>
      <c r="AE152" t="s">
        <v>168</v>
      </c>
      <c r="AF152">
        <v>53.92825160464816</v>
      </c>
      <c r="AG152">
        <v>22.07606094728806</v>
      </c>
      <c r="AH152">
        <v>24.693182826761099</v>
      </c>
      <c r="AI152">
        <v>19.94756699472153</v>
      </c>
      <c r="AJ152">
        <v>23.421260293592141</v>
      </c>
      <c r="AK152">
        <v>20.446959691453831</v>
      </c>
      <c r="AL152">
        <v>28.000345078079171</v>
      </c>
      <c r="AM152">
        <v>17.0183725221126</v>
      </c>
      <c r="AN152">
        <v>17.90481220089276</v>
      </c>
      <c r="AO152"/>
      <c r="AP152"/>
      <c r="AQ152"/>
      <c r="AR152"/>
      <c r="AS152"/>
      <c r="AT152"/>
      <c r="AU152"/>
      <c r="AV152"/>
      <c r="AW152"/>
      <c r="AX152"/>
      <c r="AY152"/>
      <c r="AZ152"/>
      <c r="BA152"/>
      <c r="BB152"/>
      <c r="BC152"/>
      <c r="BD152"/>
      <c r="BE152"/>
      <c r="BF152"/>
      <c r="BG152"/>
      <c r="BH152"/>
      <c r="BI152"/>
      <c r="BJ152"/>
      <c r="BK152"/>
      <c r="BL152"/>
    </row>
    <row r="153">
      <c r="A153" t="s">
        <v>786</v>
      </c>
      <c r="B153">
        <v>2010</v>
      </c>
      <c r="C153" t="s">
        <v>791</v>
      </c>
      <c r="D153">
        <v>150</v>
      </c>
      <c r="E153" t="s">
        <v>109</v>
      </c>
      <c r="F153" t="s">
        <v>111</v>
      </c>
      <c r="G153" t="s">
        <v>200</v>
      </c>
      <c r="H153">
        <v>87.283185867258695</v>
      </c>
      <c r="I153">
        <v>87.006845802770755</v>
      </c>
      <c r="J153">
        <v>80.712967502601188</v>
      </c>
      <c r="K153">
        <v>48.792838180996483</v>
      </c>
      <c r="L153">
        <v>17.677831752025501</v>
      </c>
      <c r="M153">
        <v>58.322684770553117</v>
      </c>
      <c r="N153">
        <v>16.027742737510199</v>
      </c>
      <c r="O153">
        <v>30.491248220457081</v>
      </c>
      <c r="P153">
        <v>18.391991209496869</v>
      </c>
      <c r="Q153">
        <v>9.7179992372892841</v>
      </c>
      <c r="R153">
        <v>87.05639982588923</v>
      </c>
      <c r="S153">
        <v>87.887740003185826</v>
      </c>
      <c r="T153">
        <v>86.287482068598948</v>
      </c>
      <c r="U153">
        <v>81.132140689812601</v>
      </c>
      <c r="V153">
        <v>51.770423712245972</v>
      </c>
      <c r="W153" t="s">
        <v>160</v>
      </c>
      <c r="X153" t="s">
        <v>161</v>
      </c>
      <c r="Y153" t="s">
        <v>162</v>
      </c>
      <c r="Z153" t="s">
        <v>163</v>
      </c>
      <c r="AA153" t="s">
        <v>164</v>
      </c>
      <c r="AB153" t="s">
        <v>165</v>
      </c>
      <c r="AC153" t="s">
        <v>298</v>
      </c>
      <c r="AD153" t="s">
        <v>167</v>
      </c>
      <c r="AE153" t="s">
        <v>168</v>
      </c>
      <c r="AF153">
        <v>16.190353685299179</v>
      </c>
      <c r="AG153">
        <v>71.167874232583387</v>
      </c>
      <c r="AH153">
        <v>70.956922204213484</v>
      </c>
      <c r="AI153">
        <v>76.580778380282595</v>
      </c>
      <c r="AJ153">
        <v>71.334331831320924</v>
      </c>
      <c r="AK153">
        <v>72.446615097402074</v>
      </c>
      <c r="AL153">
        <v>67.619862756913463</v>
      </c>
      <c r="AM153">
        <v>78.574912362973294</v>
      </c>
      <c r="AN153">
        <v>78.380414145135006</v>
      </c>
      <c r="AO153"/>
      <c r="AP153"/>
      <c r="AQ153"/>
      <c r="AR153"/>
      <c r="AS153"/>
      <c r="AT153"/>
      <c r="AU153"/>
      <c r="AV153"/>
      <c r="AW153"/>
      <c r="AX153"/>
      <c r="AY153"/>
      <c r="AZ153"/>
      <c r="BA153"/>
      <c r="BB153"/>
      <c r="BC153"/>
      <c r="BD153"/>
      <c r="BE153"/>
      <c r="BF153"/>
      <c r="BG153"/>
      <c r="BH153"/>
      <c r="BI153"/>
      <c r="BJ153"/>
      <c r="BK153"/>
      <c r="BL153"/>
    </row>
    <row r="154">
      <c r="A154" t="s">
        <v>786</v>
      </c>
      <c r="B154">
        <v>2010</v>
      </c>
      <c r="C154" t="s">
        <v>791</v>
      </c>
      <c r="D154">
        <v>151</v>
      </c>
      <c r="E154" t="s">
        <v>110</v>
      </c>
      <c r="F154" t="s">
        <v>49</v>
      </c>
      <c r="G154" t="s">
        <v>200</v>
      </c>
      <c r="H154">
        <v>8.4677710095538767</v>
      </c>
      <c r="I154">
        <v>11.95197641520118</v>
      </c>
      <c r="J154">
        <v>13.45610653545565</v>
      </c>
      <c r="K154">
        <v>18.40861659146692</v>
      </c>
      <c r="L154">
        <v>36.930430965723097</v>
      </c>
      <c r="M154">
        <v>15.714911393731679</v>
      </c>
      <c r="N154">
        <v>19.82030610145447</v>
      </c>
      <c r="O154">
        <v>35.840078770088518</v>
      </c>
      <c r="P154">
        <v>41.406055289441127</v>
      </c>
      <c r="Q154">
        <v>42.863416534242702</v>
      </c>
      <c r="R154">
        <v>8.6817353672956017</v>
      </c>
      <c r="S154">
        <v>9.3586342589039457</v>
      </c>
      <c r="T154">
        <v>13.12775096376731</v>
      </c>
      <c r="U154">
        <v>14.09856782399951</v>
      </c>
      <c r="V154">
        <v>18.528986199087559</v>
      </c>
      <c r="W154" t="s">
        <v>160</v>
      </c>
      <c r="X154" t="s">
        <v>161</v>
      </c>
      <c r="Y154" t="s">
        <v>162</v>
      </c>
      <c r="Z154" t="s">
        <v>163</v>
      </c>
      <c r="AA154" t="s">
        <v>164</v>
      </c>
      <c r="AB154" t="s">
        <v>165</v>
      </c>
      <c r="AC154" t="s">
        <v>298</v>
      </c>
      <c r="AD154" t="s">
        <v>167</v>
      </c>
      <c r="AE154" t="s">
        <v>168</v>
      </c>
      <c r="AF154">
        <v>37.52973880948732</v>
      </c>
      <c r="AG154">
        <v>32.07253593095065</v>
      </c>
      <c r="AH154">
        <v>13.65840272594429</v>
      </c>
      <c r="AI154">
        <v>17.188233520621889</v>
      </c>
      <c r="AJ154">
        <v>10.98207761366459</v>
      </c>
      <c r="AK154">
        <v>23.5413977405465</v>
      </c>
      <c r="AL154">
        <v>10.891878301585979</v>
      </c>
      <c r="AM154">
        <v>16.36185235930229</v>
      </c>
      <c r="AN154">
        <v>16.962857585391021</v>
      </c>
      <c r="AO154"/>
      <c r="AP154"/>
      <c r="AQ154"/>
      <c r="AR154"/>
      <c r="AS154"/>
      <c r="AT154"/>
      <c r="AU154"/>
      <c r="AV154"/>
      <c r="AW154"/>
      <c r="AX154"/>
      <c r="AY154"/>
      <c r="AZ154"/>
      <c r="BA154"/>
      <c r="BB154"/>
      <c r="BC154"/>
      <c r="BD154"/>
      <c r="BE154"/>
      <c r="BF154"/>
      <c r="BG154"/>
      <c r="BH154"/>
      <c r="BI154"/>
      <c r="BJ154"/>
      <c r="BK154"/>
      <c r="BL154"/>
    </row>
    <row r="155">
      <c r="A155" t="s">
        <v>786</v>
      </c>
      <c r="B155">
        <v>2010</v>
      </c>
      <c r="C155" t="s">
        <v>791</v>
      </c>
      <c r="D155">
        <v>152</v>
      </c>
      <c r="E155" t="s">
        <v>110</v>
      </c>
      <c r="F155" t="s">
        <v>48</v>
      </c>
      <c r="G155" t="s">
        <v>200</v>
      </c>
      <c r="H155">
        <v>91.141760160352547</v>
      </c>
      <c r="I155">
        <v>87.916258345801509</v>
      </c>
      <c r="J155">
        <v>86.164326422397153</v>
      </c>
      <c r="K155">
        <v>81.519794288369269</v>
      </c>
      <c r="L155">
        <v>62.797592208979978</v>
      </c>
      <c r="M155">
        <v>84.234126584330298</v>
      </c>
      <c r="N155">
        <v>80.099425023839871</v>
      </c>
      <c r="O155">
        <v>64.159921229911404</v>
      </c>
      <c r="P155">
        <v>58.496867358439722</v>
      </c>
      <c r="Q155">
        <v>56.626185122668304</v>
      </c>
      <c r="R155">
        <v>90.865695338801871</v>
      </c>
      <c r="S155">
        <v>90.556792200870888</v>
      </c>
      <c r="T155">
        <v>86.298401774447811</v>
      </c>
      <c r="U155">
        <v>85.749177313699477</v>
      </c>
      <c r="V155">
        <v>81.266978802213288</v>
      </c>
      <c r="W155" t="s">
        <v>160</v>
      </c>
      <c r="X155" t="s">
        <v>161</v>
      </c>
      <c r="Y155" t="s">
        <v>162</v>
      </c>
      <c r="Z155" t="s">
        <v>163</v>
      </c>
      <c r="AA155" t="s">
        <v>164</v>
      </c>
      <c r="AB155" t="s">
        <v>165</v>
      </c>
      <c r="AC155" t="s">
        <v>298</v>
      </c>
      <c r="AD155" t="s">
        <v>167</v>
      </c>
      <c r="AE155" t="s">
        <v>168</v>
      </c>
      <c r="AF155">
        <v>62.228648289023063</v>
      </c>
      <c r="AG155">
        <v>67.714120974582244</v>
      </c>
      <c r="AH155">
        <v>86.286317278080915</v>
      </c>
      <c r="AI155">
        <v>82.706000510224357</v>
      </c>
      <c r="AJ155">
        <v>88.805144168598915</v>
      </c>
      <c r="AK155">
        <v>75.674044345707046</v>
      </c>
      <c r="AL155">
        <v>88.849058213710961</v>
      </c>
      <c r="AM155">
        <v>83.441139014810858</v>
      </c>
      <c r="AN155">
        <v>83.037142414608994</v>
      </c>
      <c r="AO155"/>
      <c r="AP155"/>
      <c r="AQ155"/>
      <c r="AR155"/>
      <c r="AS155"/>
      <c r="AT155"/>
      <c r="AU155"/>
      <c r="AV155"/>
      <c r="AW155"/>
      <c r="AX155"/>
      <c r="AY155"/>
      <c r="AZ155"/>
      <c r="BA155"/>
      <c r="BB155"/>
      <c r="BC155"/>
      <c r="BD155"/>
      <c r="BE155"/>
      <c r="BF155"/>
      <c r="BG155"/>
      <c r="BH155"/>
      <c r="BI155"/>
      <c r="BJ155"/>
      <c r="BK155"/>
      <c r="BL155"/>
    </row>
    <row r="156">
      <c r="A156" t="s">
        <v>786</v>
      </c>
      <c r="B156">
        <v>2010</v>
      </c>
      <c r="C156" t="s">
        <v>791</v>
      </c>
      <c r="D156">
        <v>153</v>
      </c>
      <c r="E156" t="s">
        <v>319</v>
      </c>
      <c r="F156" t="s">
        <v>320</v>
      </c>
      <c r="G156" t="s">
        <v>200</v>
      </c>
      <c r="H156">
        <v>0.62148632020217598</v>
      </c>
      <c r="I156">
        <v>0.21267833365053079</v>
      </c>
      <c r="J156">
        <v>0.34840933879413882</v>
      </c>
      <c r="K156">
        <v>1.1074439800449729</v>
      </c>
      <c r="L156">
        <v>5.0579677001950323</v>
      </c>
      <c r="M156">
        <v>0.38486495066063092</v>
      </c>
      <c r="N156">
        <v>5.0784875980400246</v>
      </c>
      <c r="O156">
        <v>0.73523793535416182</v>
      </c>
      <c r="P156">
        <v>3.3942275871464171</v>
      </c>
      <c r="Q156">
        <v>9.595134602887164</v>
      </c>
      <c r="R156">
        <v>0.42108236037351249</v>
      </c>
      <c r="S156">
        <v>0.51253924380059734</v>
      </c>
      <c r="T156">
        <v>0.25004948928562509</v>
      </c>
      <c r="U156">
        <v>0.45426869663974401</v>
      </c>
      <c r="V156">
        <v>1.1449397029381221</v>
      </c>
      <c r="W156" t="s">
        <v>160</v>
      </c>
      <c r="X156" t="s">
        <v>161</v>
      </c>
      <c r="Y156" t="s">
        <v>162</v>
      </c>
      <c r="Z156" t="s">
        <v>163</v>
      </c>
      <c r="AA156" t="s">
        <v>164</v>
      </c>
      <c r="AB156" t="s">
        <v>165</v>
      </c>
      <c r="AC156" t="s">
        <v>298</v>
      </c>
      <c r="AD156" t="s">
        <v>167</v>
      </c>
      <c r="AE156" t="s">
        <v>168</v>
      </c>
      <c r="AF156">
        <v>6.5128349059189894</v>
      </c>
      <c r="AG156">
        <v>0.57762746506166784</v>
      </c>
      <c r="AH156">
        <v>0.3003241802359668</v>
      </c>
      <c r="AI156">
        <v>1.220667853159511</v>
      </c>
      <c r="AJ156">
        <v>0.66244663896025047</v>
      </c>
      <c r="AK156">
        <v>0.81800128182034182</v>
      </c>
      <c r="AL156">
        <v>0.72581387024995858</v>
      </c>
      <c r="AM156">
        <v>0.097869215153963393</v>
      </c>
      <c r="AN156">
        <v>1.966033714712871</v>
      </c>
      <c r="AO156">
        <v>163.26961684573459</v>
      </c>
      <c r="AP156">
        <v>55.932501039882872</v>
      </c>
      <c r="AQ156">
        <v>91.474845257267759</v>
      </c>
      <c r="AR156">
        <v>291.27316960130918</v>
      </c>
      <c r="AS156">
        <v>1329.31874219819</v>
      </c>
      <c r="AT156">
        <v>28.147571341532331</v>
      </c>
      <c r="AU156">
        <v>371.28119573442831</v>
      </c>
      <c r="AV156">
        <v>53.790343138814087</v>
      </c>
      <c r="AW156">
        <v>248.23678867376549</v>
      </c>
      <c r="AX156">
        <v>701.98747839662803</v>
      </c>
      <c r="AY156">
        <v>79.907349677811254</v>
      </c>
      <c r="AZ156">
        <v>97.185046561731113</v>
      </c>
      <c r="BA156">
        <v>47.430097475725212</v>
      </c>
      <c r="BB156">
        <v>86.154469427617698</v>
      </c>
      <c r="BC156">
        <v>217.14853451433069</v>
      </c>
      <c r="BD156">
        <v>1261.6202047089971</v>
      </c>
      <c r="BE156">
        <v>25.9427833920391</v>
      </c>
      <c r="BF156">
        <v>49.933098611038787</v>
      </c>
      <c r="BG156">
        <v>4.6184485800614006</v>
      </c>
      <c r="BH156">
        <v>157.65451725975601</v>
      </c>
      <c r="BI156">
        <v>139.85608140889099</v>
      </c>
      <c r="BJ156">
        <v>152.1996048912419</v>
      </c>
      <c r="BK156">
        <v>22.229086281054499</v>
      </c>
      <c r="BL156">
        <v>117.2150498093052</v>
      </c>
    </row>
    <row r="157">
      <c r="A157" t="s">
        <v>786</v>
      </c>
      <c r="B157">
        <v>2010</v>
      </c>
      <c r="C157" t="s">
        <v>791</v>
      </c>
      <c r="D157">
        <v>154</v>
      </c>
      <c r="E157" t="s">
        <v>319</v>
      </c>
      <c r="F157" t="s">
        <v>321</v>
      </c>
      <c r="G157" t="s">
        <v>200</v>
      </c>
      <c r="H157">
        <v>0.2054800363487472</v>
      </c>
      <c r="I157">
        <v>0.18503344899097951</v>
      </c>
      <c r="J157">
        <v>0.2117909564656705</v>
      </c>
      <c r="K157">
        <v>1.722814235803185</v>
      </c>
      <c r="L157">
        <v>8.3288843618405917</v>
      </c>
      <c r="M157">
        <v>0.67546562496364138</v>
      </c>
      <c r="N157">
        <v>5.8412852390561119</v>
      </c>
      <c r="O157">
        <v>4.058867546645744</v>
      </c>
      <c r="P157">
        <v>5.4971727590956156</v>
      </c>
      <c r="Q157">
        <v>13.95216412251426</v>
      </c>
      <c r="R157">
        <v>0.19823369179801081</v>
      </c>
      <c r="S157">
        <v>0.086296972528324495</v>
      </c>
      <c r="T157">
        <v>0.39411136695705001</v>
      </c>
      <c r="U157">
        <v>0.15560692466681489</v>
      </c>
      <c r="V157">
        <v>2.3511095035311071</v>
      </c>
      <c r="W157" t="s">
        <v>160</v>
      </c>
      <c r="X157" t="s">
        <v>161</v>
      </c>
      <c r="Y157" t="s">
        <v>162</v>
      </c>
      <c r="Z157" t="s">
        <v>163</v>
      </c>
      <c r="AA157" t="s">
        <v>164</v>
      </c>
      <c r="AB157" t="s">
        <v>165</v>
      </c>
      <c r="AC157" t="s">
        <v>298</v>
      </c>
      <c r="AD157" t="s">
        <v>167</v>
      </c>
      <c r="AE157" t="s">
        <v>168</v>
      </c>
      <c r="AF157">
        <v>9.142395380889905</v>
      </c>
      <c r="AG157">
        <v>0.12861684441770191</v>
      </c>
      <c r="AH157">
        <v>1.1158517153527929</v>
      </c>
      <c r="AI157">
        <v>1.236482324514705</v>
      </c>
      <c r="AJ157">
        <v>1.660209404289098</v>
      </c>
      <c r="AK157">
        <v>1.4493492883455661</v>
      </c>
      <c r="AL157">
        <v>0.2379504758036011</v>
      </c>
      <c r="AM157">
        <v>0.2352517231522995</v>
      </c>
      <c r="AN157">
        <v>1.4613074240642161</v>
      </c>
      <c r="AO157">
        <v>53.981311757906212</v>
      </c>
      <c r="AP157">
        <v>48.662143437267048</v>
      </c>
      <c r="AQ157">
        <v>55.605699424242466</v>
      </c>
      <c r="AR157">
        <v>453.1241057234086</v>
      </c>
      <c r="AS157">
        <v>2188.9704996275859</v>
      </c>
      <c r="AT157">
        <v>49.401008937761098</v>
      </c>
      <c r="AU157">
        <v>427.04827496666991</v>
      </c>
      <c r="AV157">
        <v>296.9486034257784</v>
      </c>
      <c r="AW157">
        <v>402.03565537867797</v>
      </c>
      <c r="AX157">
        <v>1020.751132307473</v>
      </c>
      <c r="AY157">
        <v>37.618125143917872</v>
      </c>
      <c r="AZ157">
        <v>16.363186613988351</v>
      </c>
      <c r="BA157">
        <v>74.756163687708835</v>
      </c>
      <c r="BB157">
        <v>29.51167917380068</v>
      </c>
      <c r="BC157">
        <v>445.90993033463462</v>
      </c>
      <c r="BD157">
        <v>1771.0000174403899</v>
      </c>
      <c r="BE157">
        <v>5.7765240351578653</v>
      </c>
      <c r="BF157">
        <v>185.5259662882616</v>
      </c>
      <c r="BG157">
        <v>4.6782833029844086</v>
      </c>
      <c r="BH157">
        <v>395.11033310414342</v>
      </c>
      <c r="BI157">
        <v>247.79950418866821</v>
      </c>
      <c r="BJ157">
        <v>49.89704645423614</v>
      </c>
      <c r="BK157">
        <v>53.43284753527972</v>
      </c>
      <c r="BL157">
        <v>87.123237621288794</v>
      </c>
    </row>
    <row r="158">
      <c r="A158" t="s">
        <v>786</v>
      </c>
      <c r="B158">
        <v>2010</v>
      </c>
      <c r="C158" t="s">
        <v>791</v>
      </c>
      <c r="D158">
        <v>155</v>
      </c>
      <c r="E158" t="s">
        <v>319</v>
      </c>
      <c r="F158" t="s">
        <v>322</v>
      </c>
      <c r="G158" t="s">
        <v>200</v>
      </c>
      <c r="H158">
        <v>0.1423086276007908</v>
      </c>
      <c r="I158">
        <v>0.31732291350543113</v>
      </c>
      <c r="J158">
        <v>0.20294932279820799</v>
      </c>
      <c r="K158">
        <v>1.452730442161055</v>
      </c>
      <c r="L158">
        <v>4.2921584749228634</v>
      </c>
      <c r="M158">
        <v>0.19829523015539491</v>
      </c>
      <c r="N158">
        <v>2.4353611123141969</v>
      </c>
      <c r="O158">
        <v>3.335498304534299</v>
      </c>
      <c r="P158">
        <v>4.0716739643201212</v>
      </c>
      <c r="Q158">
        <v>5.8860055141303924</v>
      </c>
      <c r="R158">
        <v>0.14063762676986061</v>
      </c>
      <c r="S158">
        <v>0.31297514952712469</v>
      </c>
      <c r="T158">
        <v>0.18349418062728609</v>
      </c>
      <c r="U158">
        <v>0.28095353530905859</v>
      </c>
      <c r="V158">
        <v>1.8198836851388549</v>
      </c>
      <c r="W158" t="s">
        <v>160</v>
      </c>
      <c r="X158" t="s">
        <v>161</v>
      </c>
      <c r="Y158" t="s">
        <v>162</v>
      </c>
      <c r="Z158" t="s">
        <v>163</v>
      </c>
      <c r="AA158" t="s">
        <v>164</v>
      </c>
      <c r="AB158" t="s">
        <v>165</v>
      </c>
      <c r="AC158" t="s">
        <v>298</v>
      </c>
      <c r="AD158" t="s">
        <v>167</v>
      </c>
      <c r="AE158" t="s">
        <v>168</v>
      </c>
      <c r="AF158">
        <v>5.6574340379699839</v>
      </c>
      <c r="AG158">
        <v>0.15440338232582021</v>
      </c>
      <c r="AH158">
        <v>0.29970220137535059</v>
      </c>
      <c r="AI158">
        <v>0.32278182650389692</v>
      </c>
      <c r="AJ158">
        <v>1.4097585083374231</v>
      </c>
      <c r="AK158">
        <v>0.32420124112386489</v>
      </c>
      <c r="AL158">
        <v>0.63358594028735704</v>
      </c>
      <c r="AM158">
        <v>0.019737766052504099</v>
      </c>
      <c r="AN158">
        <v>0.034895786434069098</v>
      </c>
      <c r="AO158">
        <v>37.385658134301288</v>
      </c>
      <c r="AP158">
        <v>83.453090331173385</v>
      </c>
      <c r="AQ158">
        <v>53.284329180976783</v>
      </c>
      <c r="AR158">
        <v>382.08831154364862</v>
      </c>
      <c r="AS158">
        <v>1128.0512338937549</v>
      </c>
      <c r="AT158">
        <v>14.50256545290422</v>
      </c>
      <c r="AU158">
        <v>178.04587849620981</v>
      </c>
      <c r="AV158">
        <v>244.0265793051166</v>
      </c>
      <c r="AW158">
        <v>297.78182030485237</v>
      </c>
      <c r="AX158">
        <v>430.62472176781739</v>
      </c>
      <c r="AY158">
        <v>26.6883181954911</v>
      </c>
      <c r="AZ158">
        <v>59.344732812872891</v>
      </c>
      <c r="BA158">
        <v>34.805697457110682</v>
      </c>
      <c r="BB158">
        <v>53.284329180976783</v>
      </c>
      <c r="BC158">
        <v>345.15798011050322</v>
      </c>
      <c r="BD158">
        <v>1095.9180130030029</v>
      </c>
      <c r="BE158">
        <v>6.93466593083365</v>
      </c>
      <c r="BF158">
        <v>49.82968591960406</v>
      </c>
      <c r="BG158">
        <v>1.221258726874775</v>
      </c>
      <c r="BH158">
        <v>335.50596231209238</v>
      </c>
      <c r="BI158">
        <v>55.429638289296889</v>
      </c>
      <c r="BJ158">
        <v>132.85986081138441</v>
      </c>
      <c r="BK158">
        <v>4.4830491782953112</v>
      </c>
      <c r="BL158">
        <v>2.080488912470992</v>
      </c>
    </row>
    <row r="159">
      <c r="A159" t="s">
        <v>786</v>
      </c>
      <c r="B159">
        <v>2010</v>
      </c>
      <c r="C159" t="s">
        <v>791</v>
      </c>
      <c r="D159">
        <v>156</v>
      </c>
      <c r="E159" t="s">
        <v>319</v>
      </c>
      <c r="F159" t="s">
        <v>323</v>
      </c>
      <c r="G159" t="s">
        <v>200</v>
      </c>
      <c r="H159">
        <v>0.093521233354018102</v>
      </c>
      <c r="I159">
        <v>0.18037990485377201</v>
      </c>
      <c r="J159">
        <v>0.1041871257625363</v>
      </c>
      <c r="K159">
        <v>0.047051432811683301</v>
      </c>
      <c r="L159">
        <v>0.1018719291869689</v>
      </c>
      <c r="M159">
        <v>0</v>
      </c>
      <c r="N159">
        <v>0</v>
      </c>
      <c r="O159">
        <v>0</v>
      </c>
      <c r="P159">
        <v>0.36608541061086319</v>
      </c>
      <c r="Q159">
        <v>0</v>
      </c>
      <c r="R159">
        <v>0.079273503056072905</v>
      </c>
      <c r="S159">
        <v>0.0502352286781068</v>
      </c>
      <c r="T159">
        <v>0.26531783036070988</v>
      </c>
      <c r="U159">
        <v>0.12900448362984571</v>
      </c>
      <c r="V159">
        <v>0.065249513968240705</v>
      </c>
      <c r="W159" t="s">
        <v>160</v>
      </c>
      <c r="X159" t="s">
        <v>161</v>
      </c>
      <c r="Y159" t="s">
        <v>162</v>
      </c>
      <c r="Z159" t="s">
        <v>163</v>
      </c>
      <c r="AA159" t="s">
        <v>164</v>
      </c>
      <c r="AB159" t="s">
        <v>165</v>
      </c>
      <c r="AC159" t="s">
        <v>298</v>
      </c>
      <c r="AD159" t="s">
        <v>167</v>
      </c>
      <c r="AE159" t="s">
        <v>168</v>
      </c>
      <c r="AF159">
        <v>0.1382130467976356</v>
      </c>
      <c r="AG159">
        <v>0.21208598580629029</v>
      </c>
      <c r="AH159">
        <v>0.16203149420930851</v>
      </c>
      <c r="AI159">
        <v>0</v>
      </c>
      <c r="AJ159">
        <v>0</v>
      </c>
      <c r="AK159">
        <v>0</v>
      </c>
      <c r="AL159">
        <v>0.071739685081550805</v>
      </c>
      <c r="AM159">
        <v>0</v>
      </c>
      <c r="AN159">
        <v>1.010193570382016</v>
      </c>
      <c r="AO159">
        <v>24.568804558214321</v>
      </c>
      <c r="AP159">
        <v>47.438302917991621</v>
      </c>
      <c r="AQ159">
        <v>27.354321901683281</v>
      </c>
      <c r="AR159">
        <v>12.37518124283403</v>
      </c>
      <c r="AS159">
        <v>26.77365155315303</v>
      </c>
      <c r="AT159">
        <v>0</v>
      </c>
      <c r="AU159">
        <v>0</v>
      </c>
      <c r="AV159">
        <v>0</v>
      </c>
      <c r="AW159">
        <v>26.77365155315303</v>
      </c>
      <c r="AX159">
        <v>0</v>
      </c>
      <c r="AY159">
        <v>15.04345972428704</v>
      </c>
      <c r="AZ159">
        <v>9.5253448339272833</v>
      </c>
      <c r="BA159">
        <v>50.326239785604827</v>
      </c>
      <c r="BB159">
        <v>24.466385034070068</v>
      </c>
      <c r="BC159">
        <v>12.37518124283403</v>
      </c>
      <c r="BD159">
        <v>26.77365155315303</v>
      </c>
      <c r="BE159">
        <v>9.5253448339272833</v>
      </c>
      <c r="BF159">
        <v>26.940003872117181</v>
      </c>
      <c r="BG159">
        <v>0</v>
      </c>
      <c r="BH159">
        <v>0</v>
      </c>
      <c r="BI159">
        <v>0</v>
      </c>
      <c r="BJ159">
        <v>15.04345972428704</v>
      </c>
      <c r="BK159">
        <v>0</v>
      </c>
      <c r="BL159">
        <v>60.227802190391763</v>
      </c>
    </row>
    <row r="160">
      <c r="A160" t="s">
        <v>786</v>
      </c>
      <c r="B160">
        <v>2010</v>
      </c>
      <c r="C160" t="s">
        <v>791</v>
      </c>
      <c r="D160">
        <v>157</v>
      </c>
      <c r="E160" t="s">
        <v>319</v>
      </c>
      <c r="F160" t="s">
        <v>324</v>
      </c>
      <c r="G160" t="s">
        <v>200</v>
      </c>
      <c r="H160">
        <v>0.116019065466604</v>
      </c>
      <c r="I160">
        <v>0.20483017426933381</v>
      </c>
      <c r="J160">
        <v>0.091743961888233</v>
      </c>
      <c r="K160">
        <v>0.1503049326174189</v>
      </c>
      <c r="L160">
        <v>0.068088370781815205</v>
      </c>
      <c r="M160">
        <v>0</v>
      </c>
      <c r="N160">
        <v>0.45439481824491962</v>
      </c>
      <c r="O160">
        <v>0.078419563044583196</v>
      </c>
      <c r="P160">
        <v>0.16623445681157389</v>
      </c>
      <c r="Q160">
        <v>0</v>
      </c>
      <c r="R160">
        <v>0.16061403216506781</v>
      </c>
      <c r="S160">
        <v>0.066291608740486604</v>
      </c>
      <c r="T160">
        <v>0.21772466246937441</v>
      </c>
      <c r="U160">
        <v>0.1270060430868617</v>
      </c>
      <c r="V160">
        <v>0.033281309019385197</v>
      </c>
      <c r="W160" t="s">
        <v>160</v>
      </c>
      <c r="X160" t="s">
        <v>161</v>
      </c>
      <c r="Y160" t="s">
        <v>162</v>
      </c>
      <c r="Z160" t="s">
        <v>163</v>
      </c>
      <c r="AA160" t="s">
        <v>164</v>
      </c>
      <c r="AB160" t="s">
        <v>165</v>
      </c>
      <c r="AC160" t="s">
        <v>298</v>
      </c>
      <c r="AD160" t="s">
        <v>167</v>
      </c>
      <c r="AE160" t="s">
        <v>168</v>
      </c>
      <c r="AF160">
        <v>0.22578978389173979</v>
      </c>
      <c r="AG160">
        <v>0</v>
      </c>
      <c r="AH160">
        <v>0</v>
      </c>
      <c r="AI160">
        <v>0.045535936082012403</v>
      </c>
      <c r="AJ160">
        <v>0</v>
      </c>
      <c r="AK160">
        <v>0</v>
      </c>
      <c r="AL160">
        <v>0.24260176531714001</v>
      </c>
      <c r="AM160">
        <v>0</v>
      </c>
      <c r="AN160">
        <v>1.1921996969172981</v>
      </c>
      <c r="AO160">
        <v>30.47917186555366</v>
      </c>
      <c r="AP160">
        <v>53.868505261773791</v>
      </c>
      <c r="AQ160">
        <v>24.087370178023392</v>
      </c>
      <c r="AR160">
        <v>39.532287789770542</v>
      </c>
      <c r="AS160">
        <v>17.894765797440051</v>
      </c>
      <c r="AT160">
        <v>0</v>
      </c>
      <c r="AU160">
        <v>33.220175927694036</v>
      </c>
      <c r="AV160">
        <v>5.7372110471042213</v>
      </c>
      <c r="AW160">
        <v>12.15755475033583</v>
      </c>
      <c r="AX160">
        <v>0</v>
      </c>
      <c r="AY160">
        <v>30.47917186555366</v>
      </c>
      <c r="AZ160">
        <v>12.569872765884661</v>
      </c>
      <c r="BA160">
        <v>41.298632495889123</v>
      </c>
      <c r="BB160">
        <v>24.087370178023392</v>
      </c>
      <c r="BC160">
        <v>6.3121118620765042</v>
      </c>
      <c r="BD160">
        <v>43.738396180718453</v>
      </c>
      <c r="BE160">
        <v>0</v>
      </c>
      <c r="BF160">
        <v>0</v>
      </c>
      <c r="BG160">
        <v>0.17228714493905439</v>
      </c>
      <c r="BH160">
        <v>0</v>
      </c>
      <c r="BI160">
        <v>0</v>
      </c>
      <c r="BJ160">
        <v>50.872399027688047</v>
      </c>
      <c r="BK160">
        <v>0</v>
      </c>
      <c r="BL160">
        <v>71.079018539215895</v>
      </c>
    </row>
    <row r="161">
      <c r="A161" t="s">
        <v>786</v>
      </c>
      <c r="B161">
        <v>2010</v>
      </c>
      <c r="C161" t="s">
        <v>791</v>
      </c>
      <c r="D161">
        <v>158</v>
      </c>
      <c r="E161" t="s">
        <v>319</v>
      </c>
      <c r="F161" t="s">
        <v>325</v>
      </c>
      <c r="G161" t="s">
        <v>200</v>
      </c>
      <c r="H161">
        <v>0</v>
      </c>
      <c r="I161">
        <v>0</v>
      </c>
      <c r="J161">
        <v>0.1061960416198852</v>
      </c>
      <c r="K161">
        <v>0.36046577316581507</v>
      </c>
      <c r="L161">
        <v>0.91613883564353393</v>
      </c>
      <c r="M161">
        <v>0.25866288222995709</v>
      </c>
      <c r="N161">
        <v>0.42384364197751478</v>
      </c>
      <c r="O161">
        <v>0.68014222721424256</v>
      </c>
      <c r="P161">
        <v>1.2949947736625449</v>
      </c>
      <c r="Q161">
        <v>1.316384506638683</v>
      </c>
      <c r="R161">
        <v>0</v>
      </c>
      <c r="S161">
        <v>0</v>
      </c>
      <c r="T161">
        <v>0</v>
      </c>
      <c r="U161">
        <v>0.1470128252588489</v>
      </c>
      <c r="V161">
        <v>0.2367574242588269</v>
      </c>
      <c r="W161" t="s">
        <v>160</v>
      </c>
      <c r="X161" t="s">
        <v>161</v>
      </c>
      <c r="Y161" t="s">
        <v>162</v>
      </c>
      <c r="Z161" t="s">
        <v>163</v>
      </c>
      <c r="AA161" t="s">
        <v>164</v>
      </c>
      <c r="AB161" t="s">
        <v>165</v>
      </c>
      <c r="AC161" t="s">
        <v>298</v>
      </c>
      <c r="AD161" t="s">
        <v>167</v>
      </c>
      <c r="AE161" t="s">
        <v>168</v>
      </c>
      <c r="AF161">
        <v>1.192117086844207</v>
      </c>
      <c r="AG161">
        <v>0.0132158931783877</v>
      </c>
      <c r="AH161">
        <v>0.033341330661751101</v>
      </c>
      <c r="AI161">
        <v>0</v>
      </c>
      <c r="AJ161">
        <v>0.1865557431691498</v>
      </c>
      <c r="AK161">
        <v>0.39796745484333768</v>
      </c>
      <c r="AL161">
        <v>0.052693778989686697</v>
      </c>
      <c r="AM161">
        <v>0.0024531617690460999</v>
      </c>
      <c r="AN161">
        <v>0.039481294941650202</v>
      </c>
      <c r="AO161">
        <v>0</v>
      </c>
      <c r="AP161">
        <v>0</v>
      </c>
      <c r="AQ161">
        <v>27.88176260640687</v>
      </c>
      <c r="AR161">
        <v>94.807511869385635</v>
      </c>
      <c r="AS161">
        <v>240.7766511892944</v>
      </c>
      <c r="AT161">
        <v>18.91762790681906</v>
      </c>
      <c r="AU161">
        <v>30.986621737262809</v>
      </c>
      <c r="AV161">
        <v>49.759515968702637</v>
      </c>
      <c r="AW161">
        <v>94.709425254999246</v>
      </c>
      <c r="AX161">
        <v>96.307709965592551</v>
      </c>
      <c r="AY161">
        <v>0</v>
      </c>
      <c r="AZ161">
        <v>0</v>
      </c>
      <c r="BA161">
        <v>0</v>
      </c>
      <c r="BB161">
        <v>27.88176260640687</v>
      </c>
      <c r="BC161">
        <v>44.903262225303763</v>
      </c>
      <c r="BD161">
        <v>230.92847045372179</v>
      </c>
      <c r="BE161">
        <v>0.59356085850702511</v>
      </c>
      <c r="BF161">
        <v>5.5434629021492583</v>
      </c>
      <c r="BG161">
        <v>0</v>
      </c>
      <c r="BH161">
        <v>44.398075107649753</v>
      </c>
      <c r="BI161">
        <v>68.041664481013896</v>
      </c>
      <c r="BJ161">
        <v>11.049626731016851</v>
      </c>
      <c r="BK161">
        <v>0.55718792206234158</v>
      </c>
      <c r="BL161">
        <v>2.3538772089660052</v>
      </c>
    </row>
    <row r="162">
      <c r="A162" t="s">
        <v>786</v>
      </c>
      <c r="B162">
        <v>2010</v>
      </c>
      <c r="C162" t="s">
        <v>791</v>
      </c>
      <c r="D162">
        <v>159</v>
      </c>
      <c r="E162" t="s">
        <v>319</v>
      </c>
      <c r="F162" t="s">
        <v>326</v>
      </c>
      <c r="G162" t="s">
        <v>200</v>
      </c>
      <c r="H162">
        <v>11.70310144350891</v>
      </c>
      <c r="I162">
        <v>11.98458859128325</v>
      </c>
      <c r="J162">
        <v>18.240546984049431</v>
      </c>
      <c r="K162">
        <v>46.403571055205397</v>
      </c>
      <c r="L162">
        <v>63.75146236528613</v>
      </c>
      <c r="M162">
        <v>40.16002654143734</v>
      </c>
      <c r="N162">
        <v>69.779140818151276</v>
      </c>
      <c r="O162">
        <v>60.620586202749813</v>
      </c>
      <c r="P162">
        <v>67.191988266791867</v>
      </c>
      <c r="Q162">
        <v>59.53231201654031</v>
      </c>
      <c r="R162">
        <v>12.163923035086439</v>
      </c>
      <c r="S162">
        <v>11.092328539714909</v>
      </c>
      <c r="T162">
        <v>12.552922471215149</v>
      </c>
      <c r="U162">
        <v>17.633815459783271</v>
      </c>
      <c r="V162">
        <v>42.681695235285353</v>
      </c>
      <c r="W162" t="s">
        <v>160</v>
      </c>
      <c r="X162" t="s">
        <v>161</v>
      </c>
      <c r="Y162" t="s">
        <v>162</v>
      </c>
      <c r="Z162" t="s">
        <v>163</v>
      </c>
      <c r="AA162" t="s">
        <v>164</v>
      </c>
      <c r="AB162" t="s">
        <v>165</v>
      </c>
      <c r="AC162" t="s">
        <v>298</v>
      </c>
      <c r="AD162" t="s">
        <v>167</v>
      </c>
      <c r="AE162" t="s">
        <v>168</v>
      </c>
      <c r="AF162">
        <v>61.07907511918571</v>
      </c>
      <c r="AG162">
        <v>27.902589986754009</v>
      </c>
      <c r="AH162">
        <v>27.293858368160631</v>
      </c>
      <c r="AI162">
        <v>20.593753679457219</v>
      </c>
      <c r="AJ162">
        <v>24.507751618395432</v>
      </c>
      <c r="AK162">
        <v>24.740999840107929</v>
      </c>
      <c r="AL162">
        <v>30.487491412438899</v>
      </c>
      <c r="AM162">
        <v>21.20979612149112</v>
      </c>
      <c r="AN162">
        <v>16.792637194700369</v>
      </c>
      <c r="AO162">
        <v>3074.501926232057</v>
      </c>
      <c r="AP162">
        <v>3151.8396930172939</v>
      </c>
      <c r="AQ162">
        <v>4789.0542157933496</v>
      </c>
      <c r="AR162">
        <v>12204.78459011566</v>
      </c>
      <c r="AS162">
        <v>16754.95352836074</v>
      </c>
      <c r="AT162">
        <v>2937.152916139974</v>
      </c>
      <c r="AU162">
        <v>5101.4563568655731</v>
      </c>
      <c r="AV162">
        <v>4435.02977243857</v>
      </c>
      <c r="AW162">
        <v>4914.0851530160626</v>
      </c>
      <c r="AX162">
        <v>4355.4300512926166</v>
      </c>
      <c r="AY162">
        <v>2308.305792141125</v>
      </c>
      <c r="AZ162">
        <v>2103.2700981422008</v>
      </c>
      <c r="BA162">
        <v>2381.0739950556799</v>
      </c>
      <c r="BB162">
        <v>3344.3466964816439</v>
      </c>
      <c r="BC162">
        <v>8094.9831219455964</v>
      </c>
      <c r="BD162">
        <v>11831.80540708485</v>
      </c>
      <c r="BE162">
        <v>1253.1794138735379</v>
      </c>
      <c r="BF162">
        <v>4537.9859866837123</v>
      </c>
      <c r="BG162">
        <v>77.917340243574699</v>
      </c>
      <c r="BH162">
        <v>5832.5569536959747</v>
      </c>
      <c r="BI162">
        <v>4230.0414005163566</v>
      </c>
      <c r="BJ162">
        <v>6393.0772575348083</v>
      </c>
      <c r="BK162">
        <v>4817.3921416095882</v>
      </c>
      <c r="BL162">
        <v>1001.178052276617</v>
      </c>
    </row>
    <row r="163">
      <c r="A163" t="s">
        <v>786</v>
      </c>
      <c r="B163">
        <v>2010</v>
      </c>
      <c r="C163" t="s">
        <v>791</v>
      </c>
      <c r="D163">
        <v>160</v>
      </c>
      <c r="E163" t="s">
        <v>319</v>
      </c>
      <c r="F163" t="s">
        <v>327</v>
      </c>
      <c r="G163" t="s">
        <v>200</v>
      </c>
      <c r="H163">
        <v>68.140755452384553</v>
      </c>
      <c r="I163">
        <v>65.052389004099936</v>
      </c>
      <c r="J163">
        <v>57.925899931301061</v>
      </c>
      <c r="K163">
        <v>40.456279059710162</v>
      </c>
      <c r="L163">
        <v>16.229200353157569</v>
      </c>
      <c r="M163">
        <v>50.469639876206337</v>
      </c>
      <c r="N163">
        <v>15.30610638400417</v>
      </c>
      <c r="O163">
        <v>28.540440765365702</v>
      </c>
      <c r="P163">
        <v>16.66817199814043</v>
      </c>
      <c r="Q163">
        <v>9.0331947309969927</v>
      </c>
      <c r="R163">
        <v>68.731506258343558</v>
      </c>
      <c r="S163">
        <v>67.786057615901285</v>
      </c>
      <c r="T163">
        <v>61.27205940367908</v>
      </c>
      <c r="U163">
        <v>58.740699869578513</v>
      </c>
      <c r="V163">
        <v>40.528561971685249</v>
      </c>
      <c r="W163" t="s">
        <v>160</v>
      </c>
      <c r="X163" t="s">
        <v>161</v>
      </c>
      <c r="Y163" t="s">
        <v>162</v>
      </c>
      <c r="Z163" t="s">
        <v>163</v>
      </c>
      <c r="AA163" t="s">
        <v>164</v>
      </c>
      <c r="AB163" t="s">
        <v>165</v>
      </c>
      <c r="AC163" t="s">
        <v>298</v>
      </c>
      <c r="AD163" t="s">
        <v>167</v>
      </c>
      <c r="AE163" t="s">
        <v>168</v>
      </c>
      <c r="AF163">
        <v>15.283075746045281</v>
      </c>
      <c r="AG163">
        <v>41.134650609140493</v>
      </c>
      <c r="AH163">
        <v>63.414513973594403</v>
      </c>
      <c r="AI163">
        <v>26.11862560364921</v>
      </c>
      <c r="AJ163">
        <v>64.432627783170432</v>
      </c>
      <c r="AK163">
        <v>30.086487609770071</v>
      </c>
      <c r="AL163">
        <v>59.267264458404782</v>
      </c>
      <c r="AM163">
        <v>64.843728972332642</v>
      </c>
      <c r="AN163">
        <v>34.200816841457247</v>
      </c>
      <c r="AO163">
        <v>17901.142265964201</v>
      </c>
      <c r="AP163">
        <v>17108.196933672949</v>
      </c>
      <c r="AQ163">
        <v>15208.44059732443</v>
      </c>
      <c r="AR163">
        <v>10640.56407757827</v>
      </c>
      <c r="AS163">
        <v>4265.3060436724354</v>
      </c>
      <c r="AT163">
        <v>3691.1591626061791</v>
      </c>
      <c r="AU163">
        <v>1119.008242234295</v>
      </c>
      <c r="AV163">
        <v>2088.0316810129202</v>
      </c>
      <c r="AW163">
        <v>1219.026533621146</v>
      </c>
      <c r="AX163">
        <v>660.87552218081748</v>
      </c>
      <c r="AY163">
        <v>13042.94128967176</v>
      </c>
      <c r="AZ163">
        <v>12853.242449861111</v>
      </c>
      <c r="BA163">
        <v>11622.25829117897</v>
      </c>
      <c r="BB163">
        <v>11140.485506717399</v>
      </c>
      <c r="BC163">
        <v>7686.6212391276586</v>
      </c>
      <c r="BD163">
        <v>2960.529082932137</v>
      </c>
      <c r="BE163">
        <v>1847.466395224493</v>
      </c>
      <c r="BF163">
        <v>10543.55056301713</v>
      </c>
      <c r="BG163">
        <v>98.820927429278427</v>
      </c>
      <c r="BH163">
        <v>15334.20841998234</v>
      </c>
      <c r="BI163">
        <v>5143.9751427965994</v>
      </c>
      <c r="BJ163">
        <v>12428.054358409339</v>
      </c>
      <c r="BK163">
        <v>14727.990245387429</v>
      </c>
      <c r="BL163">
        <v>2039.0547830334681</v>
      </c>
    </row>
    <row r="164">
      <c r="A164" t="s">
        <v>786</v>
      </c>
      <c r="B164">
        <v>2010</v>
      </c>
      <c r="C164" t="s">
        <v>791</v>
      </c>
      <c r="D164">
        <v>161</v>
      </c>
      <c r="E164" t="s">
        <v>319</v>
      </c>
      <c r="F164" t="s">
        <v>328</v>
      </c>
      <c r="G164" t="s">
        <v>200</v>
      </c>
      <c r="H164">
        <v>0.0301905227159583</v>
      </c>
      <c r="I164">
        <v>0.088700735529714705</v>
      </c>
      <c r="J164">
        <v>0.2065267434006916</v>
      </c>
      <c r="K164">
        <v>0.0210211423828486</v>
      </c>
      <c r="L164">
        <v>0</v>
      </c>
      <c r="M164">
        <v>0</v>
      </c>
      <c r="N164">
        <v>0</v>
      </c>
      <c r="O164">
        <v>0</v>
      </c>
      <c r="P164">
        <v>0</v>
      </c>
      <c r="Q164">
        <v>0</v>
      </c>
      <c r="R164">
        <v>0</v>
      </c>
      <c r="S164">
        <v>0.041828482502554998</v>
      </c>
      <c r="T164">
        <v>0.28187929693648089</v>
      </c>
      <c r="U164">
        <v>0.069195825443105693</v>
      </c>
      <c r="V164">
        <v>0.086939619573730198</v>
      </c>
      <c r="W164" t="s">
        <v>160</v>
      </c>
      <c r="X164" t="s">
        <v>161</v>
      </c>
      <c r="Y164" t="s">
        <v>162</v>
      </c>
      <c r="Z164" t="s">
        <v>163</v>
      </c>
      <c r="AA164" t="s">
        <v>164</v>
      </c>
      <c r="AB164" t="s">
        <v>165</v>
      </c>
      <c r="AC164" t="s">
        <v>298</v>
      </c>
      <c r="AD164" t="s">
        <v>167</v>
      </c>
      <c r="AE164" t="s">
        <v>168</v>
      </c>
      <c r="AF164">
        <v>0</v>
      </c>
      <c r="AG164">
        <v>0.055672195679134999</v>
      </c>
      <c r="AH164">
        <v>0</v>
      </c>
      <c r="AI164">
        <v>0</v>
      </c>
      <c r="AJ164">
        <v>0.33858624365458279</v>
      </c>
      <c r="AK164">
        <v>0</v>
      </c>
      <c r="AL164">
        <v>0</v>
      </c>
      <c r="AM164">
        <v>0</v>
      </c>
      <c r="AN164">
        <v>0.13303074309439869</v>
      </c>
      <c r="AO164">
        <v>7.9313010053116688</v>
      </c>
      <c r="AP164">
        <v>23.32750072419876</v>
      </c>
      <c r="AQ164">
        <v>54.223580686590722</v>
      </c>
      <c r="AR164">
        <v>5.5288528185814707</v>
      </c>
      <c r="AS164">
        <v>0</v>
      </c>
      <c r="AT164">
        <v>0</v>
      </c>
      <c r="AU164">
        <v>0</v>
      </c>
      <c r="AV164">
        <v>0</v>
      </c>
      <c r="AW164">
        <v>0</v>
      </c>
      <c r="AX164">
        <v>0</v>
      </c>
      <c r="AY164">
        <v>0</v>
      </c>
      <c r="AZ164">
        <v>7.9313010053116688</v>
      </c>
      <c r="BA164">
        <v>53.467665814004008</v>
      </c>
      <c r="BB164">
        <v>13.123355564129019</v>
      </c>
      <c r="BC164">
        <v>16.48891285123792</v>
      </c>
      <c r="BD164">
        <v>0</v>
      </c>
      <c r="BE164">
        <v>2.500386149936312</v>
      </c>
      <c r="BF164">
        <v>0</v>
      </c>
      <c r="BG164">
        <v>0</v>
      </c>
      <c r="BH164">
        <v>80.57954807943463</v>
      </c>
      <c r="BI164">
        <v>0</v>
      </c>
      <c r="BJ164">
        <v>0</v>
      </c>
      <c r="BK164">
        <v>0</v>
      </c>
      <c r="BL164">
        <v>7.9313010053116688</v>
      </c>
    </row>
    <row r="165">
      <c r="A165" t="s">
        <v>786</v>
      </c>
      <c r="B165">
        <v>2010</v>
      </c>
      <c r="C165" t="s">
        <v>791</v>
      </c>
      <c r="D165">
        <v>162</v>
      </c>
      <c r="E165" t="s">
        <v>319</v>
      </c>
      <c r="F165" t="s">
        <v>329</v>
      </c>
      <c r="G165" t="s">
        <v>200</v>
      </c>
      <c r="H165">
        <v>0</v>
      </c>
      <c r="I165">
        <v>0</v>
      </c>
      <c r="J165">
        <v>0.071621901094425205</v>
      </c>
      <c r="K165">
        <v>0.031775801033774899</v>
      </c>
      <c r="L165">
        <v>0.013071033886877199</v>
      </c>
      <c r="M165">
        <v>0</v>
      </c>
      <c r="N165">
        <v>0</v>
      </c>
      <c r="O165">
        <v>0</v>
      </c>
      <c r="P165">
        <v>0.0469718679696709</v>
      </c>
      <c r="Q165">
        <v>0</v>
      </c>
      <c r="R165">
        <v>0</v>
      </c>
      <c r="S165">
        <v>0</v>
      </c>
      <c r="T165">
        <v>0</v>
      </c>
      <c r="U165">
        <v>0.099150004743017495</v>
      </c>
      <c r="V165">
        <v>0.0440657265784795</v>
      </c>
      <c r="W165" t="s">
        <v>160</v>
      </c>
      <c r="X165" t="s">
        <v>161</v>
      </c>
      <c r="Y165" t="s">
        <v>162</v>
      </c>
      <c r="Z165" t="s">
        <v>163</v>
      </c>
      <c r="AA165" t="s">
        <v>164</v>
      </c>
      <c r="AB165" t="s">
        <v>165</v>
      </c>
      <c r="AC165" t="s">
        <v>298</v>
      </c>
      <c r="AD165" t="s">
        <v>167</v>
      </c>
      <c r="AE165" t="s">
        <v>168</v>
      </c>
      <c r="AF165">
        <v>0.0177339079834717</v>
      </c>
      <c r="AG165">
        <v>0</v>
      </c>
      <c r="AH165">
        <v>0</v>
      </c>
      <c r="AI165">
        <v>0</v>
      </c>
      <c r="AJ165">
        <v>0</v>
      </c>
      <c r="AK165">
        <v>0</v>
      </c>
      <c r="AL165">
        <v>0.1295299869528001</v>
      </c>
      <c r="AM165">
        <v>0</v>
      </c>
      <c r="AN165">
        <v>0</v>
      </c>
      <c r="AO165">
        <v>0</v>
      </c>
      <c r="AP165">
        <v>0</v>
      </c>
      <c r="AQ165">
        <v>18.804324655358801</v>
      </c>
      <c r="AR165">
        <v>8.3574776246039129</v>
      </c>
      <c r="AS165">
        <v>3.43528692859458</v>
      </c>
      <c r="AT165">
        <v>0</v>
      </c>
      <c r="AU165">
        <v>0</v>
      </c>
      <c r="AV165">
        <v>0</v>
      </c>
      <c r="AW165">
        <v>3.43528692859458</v>
      </c>
      <c r="AX165">
        <v>0</v>
      </c>
      <c r="AY165">
        <v>0</v>
      </c>
      <c r="AZ165">
        <v>0</v>
      </c>
      <c r="BA165">
        <v>0</v>
      </c>
      <c r="BB165">
        <v>18.804324655358801</v>
      </c>
      <c r="BC165">
        <v>8.3574776246039129</v>
      </c>
      <c r="BD165">
        <v>3.43528692859458</v>
      </c>
      <c r="BE165">
        <v>0</v>
      </c>
      <c r="BF165">
        <v>0</v>
      </c>
      <c r="BG165">
        <v>0</v>
      </c>
      <c r="BH165">
        <v>0</v>
      </c>
      <c r="BI165">
        <v>0</v>
      </c>
      <c r="BJ165">
        <v>27.161802279962721</v>
      </c>
      <c r="BK165">
        <v>0</v>
      </c>
      <c r="BL165">
        <v>0</v>
      </c>
    </row>
    <row r="166">
      <c r="A166" t="s">
        <v>786</v>
      </c>
      <c r="B166">
        <v>2010</v>
      </c>
      <c r="C166" t="s">
        <v>791</v>
      </c>
      <c r="D166">
        <v>163</v>
      </c>
      <c r="E166" t="s">
        <v>319</v>
      </c>
      <c r="F166" t="s">
        <v>330</v>
      </c>
      <c r="G166" t="s">
        <v>200</v>
      </c>
      <c r="H166">
        <v>0.1071719650771048</v>
      </c>
      <c r="I166">
        <v>0.040442138616091902</v>
      </c>
      <c r="J166">
        <v>0.32031739368150591</v>
      </c>
      <c r="K166">
        <v>0.23721211941122461</v>
      </c>
      <c r="L166">
        <v>0.080404797072590906</v>
      </c>
      <c r="M166">
        <v>0.17417591818397099</v>
      </c>
      <c r="N166">
        <v>0.17543067752603519</v>
      </c>
      <c r="O166">
        <v>0</v>
      </c>
      <c r="P166">
        <v>0</v>
      </c>
      <c r="Q166">
        <v>0</v>
      </c>
      <c r="R166">
        <v>0</v>
      </c>
      <c r="S166">
        <v>0.1614497252972148</v>
      </c>
      <c r="T166">
        <v>0.1563890242359518</v>
      </c>
      <c r="U166">
        <v>0.148920773370639</v>
      </c>
      <c r="V166">
        <v>0.4868030281798677</v>
      </c>
      <c r="W166" t="s">
        <v>160</v>
      </c>
      <c r="X166" t="s">
        <v>161</v>
      </c>
      <c r="Y166" t="s">
        <v>162</v>
      </c>
      <c r="Z166" t="s">
        <v>163</v>
      </c>
      <c r="AA166" t="s">
        <v>164</v>
      </c>
      <c r="AB166" t="s">
        <v>165</v>
      </c>
      <c r="AC166" t="s">
        <v>298</v>
      </c>
      <c r="AD166" t="s">
        <v>167</v>
      </c>
      <c r="AE166" t="s">
        <v>168</v>
      </c>
      <c r="AF166">
        <v>0</v>
      </c>
      <c r="AG166">
        <v>0</v>
      </c>
      <c r="AH166">
        <v>0.15040434765653621</v>
      </c>
      <c r="AI166">
        <v>0</v>
      </c>
      <c r="AJ166">
        <v>0.088793161294267897</v>
      </c>
      <c r="AK166">
        <v>0.23502687565753941</v>
      </c>
      <c r="AL166">
        <v>0.1003765141058735</v>
      </c>
      <c r="AM166">
        <v>0.14364606740770319</v>
      </c>
      <c r="AN166">
        <v>1.113976519151693</v>
      </c>
      <c r="AO166">
        <v>28.154965131092659</v>
      </c>
      <c r="AP166">
        <v>10.63592102389034</v>
      </c>
      <c r="AQ166">
        <v>84.099307216158905</v>
      </c>
      <c r="AR166">
        <v>62.390086662393273</v>
      </c>
      <c r="AS166">
        <v>21.13172919374632</v>
      </c>
      <c r="AT166">
        <v>12.738569918213461</v>
      </c>
      <c r="AU166">
        <v>12.82549390206346</v>
      </c>
      <c r="AV166">
        <v>0</v>
      </c>
      <c r="AW166">
        <v>0</v>
      </c>
      <c r="AX166">
        <v>0</v>
      </c>
      <c r="AY166">
        <v>0</v>
      </c>
      <c r="AZ166">
        <v>30.613263784524719</v>
      </c>
      <c r="BA166">
        <v>29.66431439166778</v>
      </c>
      <c r="BB166">
        <v>28.243615092573361</v>
      </c>
      <c r="BC166">
        <v>92.326752138238717</v>
      </c>
      <c r="BD166">
        <v>0</v>
      </c>
      <c r="BE166">
        <v>0</v>
      </c>
      <c r="BF166">
        <v>25.006828012190031</v>
      </c>
      <c r="BG166">
        <v>0</v>
      </c>
      <c r="BH166">
        <v>21.13172919374632</v>
      </c>
      <c r="BI166">
        <v>40.183235143704067</v>
      </c>
      <c r="BJ166">
        <v>21.048462165669111</v>
      </c>
      <c r="BK166">
        <v>32.626406795198399</v>
      </c>
      <c r="BL166">
        <v>66.415347916773598</v>
      </c>
    </row>
    <row r="167">
      <c r="A167" t="s">
        <v>786</v>
      </c>
      <c r="B167">
        <v>2010</v>
      </c>
      <c r="C167" t="s">
        <v>791</v>
      </c>
      <c r="D167">
        <v>164</v>
      </c>
      <c r="E167" t="s">
        <v>319</v>
      </c>
      <c r="F167" t="s">
        <v>331</v>
      </c>
      <c r="G167" t="s">
        <v>200</v>
      </c>
      <c r="H167">
        <v>18.442928149844558</v>
      </c>
      <c r="I167">
        <v>21.121669142720972</v>
      </c>
      <c r="J167">
        <v>21.092456891401429</v>
      </c>
      <c r="K167">
        <v>7.5166626275031803</v>
      </c>
      <c r="L167">
        <v>0.67636526961083598</v>
      </c>
      <c r="M167">
        <v>7.2501304245993836</v>
      </c>
      <c r="N167">
        <v>0.33730280516795857</v>
      </c>
      <c r="O167">
        <v>1.351287484086692</v>
      </c>
      <c r="P167">
        <v>0.88629751381537403</v>
      </c>
      <c r="Q167">
        <v>0</v>
      </c>
      <c r="R167">
        <v>17.644776119704119</v>
      </c>
      <c r="S167">
        <v>19.358330363841251</v>
      </c>
      <c r="T167">
        <v>23.725471878380102</v>
      </c>
      <c r="U167">
        <v>20.81724014901878</v>
      </c>
      <c r="V167">
        <v>10.05209146638383</v>
      </c>
      <c r="W167" t="s">
        <v>160</v>
      </c>
      <c r="X167" t="s">
        <v>161</v>
      </c>
      <c r="Y167" t="s">
        <v>162</v>
      </c>
      <c r="Z167" t="s">
        <v>163</v>
      </c>
      <c r="AA167" t="s">
        <v>164</v>
      </c>
      <c r="AB167" t="s">
        <v>165</v>
      </c>
      <c r="AC167" t="s">
        <v>298</v>
      </c>
      <c r="AD167" t="s">
        <v>167</v>
      </c>
      <c r="AE167" t="s">
        <v>168</v>
      </c>
      <c r="AF167">
        <v>0.26890793602224711</v>
      </c>
      <c r="AG167">
        <v>29.218577219801229</v>
      </c>
      <c r="AH167">
        <v>6.5406576081302088</v>
      </c>
      <c r="AI167">
        <v>49.705701152720252</v>
      </c>
      <c r="AJ167">
        <v>6.5111023080282466</v>
      </c>
      <c r="AK167">
        <v>41.032280736979708</v>
      </c>
      <c r="AL167">
        <v>7.6387101516387634</v>
      </c>
      <c r="AM167">
        <v>12.451921265756919</v>
      </c>
      <c r="AN167">
        <v>41.220845456129439</v>
      </c>
      <c r="AO167">
        <v>4845.1103663214499</v>
      </c>
      <c r="AP167">
        <v>5554.8102197873004</v>
      </c>
      <c r="AQ167">
        <v>5537.8229438808467</v>
      </c>
      <c r="AR167">
        <v>1976.98681629715</v>
      </c>
      <c r="AS167">
        <v>177.7601366317439</v>
      </c>
      <c r="AT167">
        <v>530.24720232779714</v>
      </c>
      <c r="AU167">
        <v>24.65974099762872</v>
      </c>
      <c r="AV167">
        <v>98.860809478220474</v>
      </c>
      <c r="AW167">
        <v>64.819356684340121</v>
      </c>
      <c r="AX167">
        <v>0</v>
      </c>
      <c r="AY167">
        <v>3348.3884106026799</v>
      </c>
      <c r="AZ167">
        <v>3670.626709121258</v>
      </c>
      <c r="BA167">
        <v>4500.3149059174548</v>
      </c>
      <c r="BB167">
        <v>3948.100085373791</v>
      </c>
      <c r="BC167">
        <v>1906.4732624153089</v>
      </c>
      <c r="BD167">
        <v>52.090938921841172</v>
      </c>
      <c r="BE167">
        <v>1312.2838952194661</v>
      </c>
      <c r="BF167">
        <v>1087.475877137827</v>
      </c>
      <c r="BG167">
        <v>188.06362788660991</v>
      </c>
      <c r="BH167">
        <v>1549.565853050801</v>
      </c>
      <c r="BI167">
        <v>7015.4095386905274</v>
      </c>
      <c r="BJ167">
        <v>1601.800013215171</v>
      </c>
      <c r="BK167">
        <v>2828.2114222124592</v>
      </c>
      <c r="BL167">
        <v>2457.5893165837851</v>
      </c>
    </row>
    <row r="168">
      <c r="A168" t="s">
        <v>786</v>
      </c>
      <c r="B168">
        <v>2010</v>
      </c>
      <c r="C168" t="s">
        <v>791</v>
      </c>
      <c r="D168">
        <v>165</v>
      </c>
      <c r="E168" t="s">
        <v>319</v>
      </c>
      <c r="F168" t="s">
        <v>332</v>
      </c>
      <c r="G168" t="s">
        <v>200</v>
      </c>
      <c r="H168">
        <v>0.25045504430698978</v>
      </c>
      <c r="I168">
        <v>0.44921310582553392</v>
      </c>
      <c r="J168">
        <v>0.87915452488046775</v>
      </c>
      <c r="K168">
        <v>0.37926197568032127</v>
      </c>
      <c r="L168">
        <v>0.36400570837908069</v>
      </c>
      <c r="M168">
        <v>0.42873855156343998</v>
      </c>
      <c r="N168">
        <v>0.16864690551779959</v>
      </c>
      <c r="O168">
        <v>0.33667715680182109</v>
      </c>
      <c r="P168">
        <v>0.34917379522124881</v>
      </c>
      <c r="Q168">
        <v>0.58218404366540821</v>
      </c>
      <c r="R168">
        <v>0.34672400075318238</v>
      </c>
      <c r="S168">
        <v>0.29865006498727431</v>
      </c>
      <c r="T168">
        <v>0.49219281853009172</v>
      </c>
      <c r="U168">
        <v>1.04869969937082</v>
      </c>
      <c r="V168">
        <v>0.31135457938537098</v>
      </c>
      <c r="W168" t="s">
        <v>160</v>
      </c>
      <c r="X168" t="s">
        <v>161</v>
      </c>
      <c r="Y168" t="s">
        <v>162</v>
      </c>
      <c r="Z168" t="s">
        <v>163</v>
      </c>
      <c r="AA168" t="s">
        <v>164</v>
      </c>
      <c r="AB168" t="s">
        <v>165</v>
      </c>
      <c r="AC168" t="s">
        <v>298</v>
      </c>
      <c r="AD168" t="s">
        <v>167</v>
      </c>
      <c r="AE168" t="s">
        <v>168</v>
      </c>
      <c r="AF168">
        <v>0.39344464634742499</v>
      </c>
      <c r="AG168">
        <v>0.42233005055338141</v>
      </c>
      <c r="AH168">
        <v>0.58852011658199965</v>
      </c>
      <c r="AI168">
        <v>0.48564451974287609</v>
      </c>
      <c r="AJ168">
        <v>0.098679033422051199</v>
      </c>
      <c r="AK168">
        <v>0.77631830347596764</v>
      </c>
      <c r="AL168">
        <v>0.14787538735321101</v>
      </c>
      <c r="AM168">
        <v>0.80312365909288053</v>
      </c>
      <c r="AN168">
        <v>0.76599447908312879</v>
      </c>
      <c r="AO168">
        <v>65.796619799742686</v>
      </c>
      <c r="AP168">
        <v>118.13903220626899</v>
      </c>
      <c r="AQ168">
        <v>230.82195327773579</v>
      </c>
      <c r="AR168">
        <v>99.751174557087452</v>
      </c>
      <c r="AS168">
        <v>95.666805147210141</v>
      </c>
      <c r="AT168">
        <v>31.356321084271791</v>
      </c>
      <c r="AU168">
        <v>12.32954172453338</v>
      </c>
      <c r="AV168">
        <v>24.63145455443177</v>
      </c>
      <c r="AW168">
        <v>25.536820790389381</v>
      </c>
      <c r="AX168">
        <v>42.593035500769233</v>
      </c>
      <c r="AY168">
        <v>65.796619799742686</v>
      </c>
      <c r="AZ168">
        <v>56.628484203922021</v>
      </c>
      <c r="BA168">
        <v>93.36053205478882</v>
      </c>
      <c r="BB168">
        <v>198.89146414120421</v>
      </c>
      <c r="BC168">
        <v>59.051311133991753</v>
      </c>
      <c r="BD168">
        <v>76.215307533034448</v>
      </c>
      <c r="BE168">
        <v>18.967964101716639</v>
      </c>
      <c r="BF168">
        <v>97.849706915972433</v>
      </c>
      <c r="BG168">
        <v>1.8374566322981509</v>
      </c>
      <c r="BH168">
        <v>23.484450615117861</v>
      </c>
      <c r="BI168">
        <v>132.7294201893354</v>
      </c>
      <c r="BJ168">
        <v>31.008742669173781</v>
      </c>
      <c r="BK168">
        <v>182.4138988367975</v>
      </c>
      <c r="BL168">
        <v>45.668637494598883</v>
      </c>
    </row>
    <row r="169">
      <c r="A169" t="s">
        <v>786</v>
      </c>
      <c r="B169">
        <v>2010</v>
      </c>
      <c r="C169" t="s">
        <v>791</v>
      </c>
      <c r="D169">
        <v>166</v>
      </c>
      <c r="E169" t="s">
        <v>319</v>
      </c>
      <c r="F169" t="s">
        <v>318</v>
      </c>
      <c r="G169" t="s">
        <v>200</v>
      </c>
      <c r="H169">
        <v>0.14658213918962301</v>
      </c>
      <c r="I169">
        <v>0.1627525066545793</v>
      </c>
      <c r="J169">
        <v>0.1981988828625722</v>
      </c>
      <c r="K169">
        <v>0.11340542246948331</v>
      </c>
      <c r="L169">
        <v>0.1203808000361351</v>
      </c>
      <c r="M169">
        <v>0</v>
      </c>
      <c r="N169">
        <v>0</v>
      </c>
      <c r="O169">
        <v>0.26284281420288119</v>
      </c>
      <c r="P169">
        <v>0.067007606414353105</v>
      </c>
      <c r="Q169">
        <v>0.10262046262687979</v>
      </c>
      <c r="R169">
        <v>0.1132293719500649</v>
      </c>
      <c r="S169">
        <v>0.23301700448071791</v>
      </c>
      <c r="T169">
        <v>0.20838757732294411</v>
      </c>
      <c r="U169">
        <v>0.14842571010088429</v>
      </c>
      <c r="V169">
        <v>0.1572672340736751</v>
      </c>
      <c r="W169" t="s">
        <v>160</v>
      </c>
      <c r="X169" t="s">
        <v>161</v>
      </c>
      <c r="Y169" t="s">
        <v>162</v>
      </c>
      <c r="Z169" t="s">
        <v>163</v>
      </c>
      <c r="AA169" t="s">
        <v>164</v>
      </c>
      <c r="AB169" t="s">
        <v>165</v>
      </c>
      <c r="AC169" t="s">
        <v>298</v>
      </c>
      <c r="AD169" t="s">
        <v>167</v>
      </c>
      <c r="AE169" t="s">
        <v>168</v>
      </c>
      <c r="AF169">
        <v>0.088978402103114307</v>
      </c>
      <c r="AG169">
        <v>0.1802303672819853</v>
      </c>
      <c r="AH169">
        <v>0.1007946640411438</v>
      </c>
      <c r="AI169">
        <v>0.2708071041703814</v>
      </c>
      <c r="AJ169">
        <v>0.10348955727902261</v>
      </c>
      <c r="AK169">
        <v>0.13936736787569151</v>
      </c>
      <c r="AL169">
        <v>0.26436657337653141</v>
      </c>
      <c r="AM169">
        <v>0.19247204779079449</v>
      </c>
      <c r="AN169">
        <v>0.068587278931591195</v>
      </c>
      <c r="AO169">
        <v>38.508345113907623</v>
      </c>
      <c r="AP169">
        <v>42.802454727988113</v>
      </c>
      <c r="AQ169">
        <v>52.037101539145461</v>
      </c>
      <c r="AR169">
        <v>29.82720340519662</v>
      </c>
      <c r="AS169">
        <v>31.63809323706764</v>
      </c>
      <c r="AT169">
        <v>0</v>
      </c>
      <c r="AU169">
        <v>0</v>
      </c>
      <c r="AV169">
        <v>19.22970032923303</v>
      </c>
      <c r="AW169">
        <v>4.9006003887320064</v>
      </c>
      <c r="AX169">
        <v>7.5077925191026029</v>
      </c>
      <c r="AY169">
        <v>21.487148049106281</v>
      </c>
      <c r="AZ169">
        <v>44.183481955859698</v>
      </c>
      <c r="BA169">
        <v>39.527547660244977</v>
      </c>
      <c r="BB169">
        <v>28.14972371583022</v>
      </c>
      <c r="BC169">
        <v>29.82720340519662</v>
      </c>
      <c r="BD169">
        <v>17.236265235894319</v>
      </c>
      <c r="BE169">
        <v>8.0946244108476009</v>
      </c>
      <c r="BF169">
        <v>16.75852372286009</v>
      </c>
      <c r="BG169">
        <v>1.0246101611416829</v>
      </c>
      <c r="BH169">
        <v>24.629298776213091</v>
      </c>
      <c r="BI169">
        <v>23.82804817125761</v>
      </c>
      <c r="BJ169">
        <v>55.436372413912103</v>
      </c>
      <c r="BK169">
        <v>43.716277384079483</v>
      </c>
      <c r="BL169">
        <v>4.0891777470994652</v>
      </c>
    </row>
    <row r="170">
      <c r="A170" t="s">
        <v>786</v>
      </c>
      <c r="B170">
        <v>2010</v>
      </c>
      <c r="C170" t="s">
        <v>791</v>
      </c>
      <c r="D170">
        <v>222</v>
      </c>
      <c r="E170" t="s">
        <v>36</v>
      </c>
      <c r="F170" t="s">
        <v>15</v>
      </c>
      <c r="G170" t="s">
        <v>813</v>
      </c>
      <c r="H170">
        <v>2.77528313559892</v>
      </c>
      <c r="I170">
        <v>2.902334662863447</v>
      </c>
      <c r="J170">
        <v>3.830183694926991</v>
      </c>
      <c r="K170">
        <v>10.99196533321258</v>
      </c>
      <c r="L170">
        <v>25.978387216138351</v>
      </c>
      <c r="M170">
        <v>10.264081576282971</v>
      </c>
      <c r="N170">
        <v>19.056110843744591</v>
      </c>
      <c r="O170">
        <v>17.117103757670311</v>
      </c>
      <c r="P170">
        <v>25.615291700442441</v>
      </c>
      <c r="Q170">
        <v>33.60738500936155</v>
      </c>
      <c r="R170">
        <v>2.3383635641706322</v>
      </c>
      <c r="S170">
        <v>2.88136999995162</v>
      </c>
      <c r="T170">
        <v>3.1104065209981711</v>
      </c>
      <c r="U170">
        <v>4.1733768883241664</v>
      </c>
      <c r="V170">
        <v>11.19649089267128</v>
      </c>
      <c r="W170" t="s">
        <v>160</v>
      </c>
      <c r="X170" t="s">
        <v>161</v>
      </c>
      <c r="Y170" t="s">
        <v>162</v>
      </c>
      <c r="Z170" t="s">
        <v>163</v>
      </c>
      <c r="AA170" t="s">
        <v>164</v>
      </c>
      <c r="AB170" t="s">
        <v>165</v>
      </c>
      <c r="AC170" t="s">
        <v>298</v>
      </c>
      <c r="AD170" t="s">
        <v>167</v>
      </c>
      <c r="AE170" t="s">
        <v>168</v>
      </c>
      <c r="AF170">
        <v>29.946185319706711</v>
      </c>
      <c r="AG170">
        <v>8.1249203948468249</v>
      </c>
      <c r="AH170">
        <v>7.2753458967256686</v>
      </c>
      <c r="AI170">
        <v>2.907179071418069</v>
      </c>
      <c r="AJ170">
        <v>7.6322705828173172</v>
      </c>
      <c r="AK170">
        <v>5.5681736442295984</v>
      </c>
      <c r="AL170">
        <v>3.0033279286524501</v>
      </c>
      <c r="AM170">
        <v>4.0935035128911217</v>
      </c>
      <c r="AN170">
        <v>8.4599412758250914</v>
      </c>
      <c r="AO170">
        <v>726.15247976090143</v>
      </c>
      <c r="AP170">
        <v>749.35470703568751</v>
      </c>
      <c r="AQ170">
        <v>989.41672482458546</v>
      </c>
      <c r="AR170">
        <v>2875.269383952254</v>
      </c>
      <c r="AS170">
        <v>6769.801284784472</v>
      </c>
      <c r="AT170">
        <v>746.9423592943765</v>
      </c>
      <c r="AU170">
        <v>1382.7017549733191</v>
      </c>
      <c r="AV170">
        <v>1247.100925458577</v>
      </c>
      <c r="AW170">
        <v>1845.9855383719901</v>
      </c>
      <c r="AX170">
        <v>2443.5001377558069</v>
      </c>
      <c r="AY170">
        <v>442.65709047601348</v>
      </c>
      <c r="AZ170">
        <v>541.23407850144145</v>
      </c>
      <c r="BA170">
        <v>577.89892568222103</v>
      </c>
      <c r="BB170">
        <v>778.6786062709001</v>
      </c>
      <c r="BC170">
        <v>2103.2951635732579</v>
      </c>
      <c r="BD170">
        <v>5742.8977227108153</v>
      </c>
      <c r="BE170">
        <v>364.76708978265219</v>
      </c>
      <c r="BF170">
        <v>1207.769910387198</v>
      </c>
      <c r="BG170">
        <v>10.940874856283269</v>
      </c>
      <c r="BH170">
        <v>1815.642084203424</v>
      </c>
      <c r="BI170">
        <v>947.21738049217993</v>
      </c>
      <c r="BJ170">
        <v>629.14110233873407</v>
      </c>
      <c r="BK170">
        <v>887.60383818891717</v>
      </c>
      <c r="BL170">
        <v>504.01457739769239</v>
      </c>
    </row>
    <row r="171">
      <c r="A171" t="s">
        <v>786</v>
      </c>
      <c r="B171">
        <v>2010</v>
      </c>
      <c r="C171" t="s">
        <v>791</v>
      </c>
      <c r="D171">
        <v>223</v>
      </c>
      <c r="E171" t="s">
        <v>36</v>
      </c>
      <c r="F171" t="s">
        <v>16</v>
      </c>
      <c r="G171" t="s">
        <v>814</v>
      </c>
      <c r="H171">
        <v>12.92721728415315</v>
      </c>
      <c r="I171">
        <v>18.60561406896905</v>
      </c>
      <c r="J171">
        <v>16.107335080675409</v>
      </c>
      <c r="K171">
        <v>15.335669069961471</v>
      </c>
      <c r="L171">
        <v>15.64089969959392</v>
      </c>
      <c r="M171">
        <v>11.74456364181105</v>
      </c>
      <c r="N171">
        <v>12.85898060088018</v>
      </c>
      <c r="O171">
        <v>17.044067969118331</v>
      </c>
      <c r="P171">
        <v>14.628456917703581</v>
      </c>
      <c r="Q171">
        <v>15.079294972408009</v>
      </c>
      <c r="R171">
        <v>13.263480513290419</v>
      </c>
      <c r="S171">
        <v>14.905076256865881</v>
      </c>
      <c r="T171">
        <v>20.743866455401982</v>
      </c>
      <c r="U171">
        <v>15.44317235916356</v>
      </c>
      <c r="V171">
        <v>17.07867806045773</v>
      </c>
      <c r="W171" t="s">
        <v>160</v>
      </c>
      <c r="X171" t="s">
        <v>161</v>
      </c>
      <c r="Y171" t="s">
        <v>162</v>
      </c>
      <c r="Z171" t="s">
        <v>163</v>
      </c>
      <c r="AA171" t="s">
        <v>164</v>
      </c>
      <c r="AB171" t="s">
        <v>165</v>
      </c>
      <c r="AC171" t="s">
        <v>298</v>
      </c>
      <c r="AD171" t="s">
        <v>167</v>
      </c>
      <c r="AE171" t="s">
        <v>168</v>
      </c>
      <c r="AF171">
        <v>16.40990258484565</v>
      </c>
      <c r="AG171">
        <v>9.7899819831078521</v>
      </c>
      <c r="AH171">
        <v>10.33580535126432</v>
      </c>
      <c r="AI171">
        <v>9.5848825103780815</v>
      </c>
      <c r="AJ171">
        <v>20.098329479915382</v>
      </c>
      <c r="AK171">
        <v>29.89961550282116</v>
      </c>
      <c r="AL171">
        <v>9.8071727377526798</v>
      </c>
      <c r="AM171">
        <v>7.3623119978704663</v>
      </c>
      <c r="AN171">
        <v>26.482600627492559</v>
      </c>
      <c r="AO171">
        <v>3382.4047596750902</v>
      </c>
      <c r="AP171">
        <v>4803.7893969525794</v>
      </c>
      <c r="AQ171">
        <v>4160.8622433127966</v>
      </c>
      <c r="AR171">
        <v>4011.491887265307</v>
      </c>
      <c r="AS171">
        <v>4075.9182623822549</v>
      </c>
      <c r="AT171">
        <v>854.68066580528637</v>
      </c>
      <c r="AU171">
        <v>933.04112207352307</v>
      </c>
      <c r="AV171">
        <v>1241.7797565982221</v>
      </c>
      <c r="AW171">
        <v>1054.210907866104</v>
      </c>
      <c r="AX171">
        <v>1096.373887229717</v>
      </c>
      <c r="AY171">
        <v>2510.8044717934272</v>
      </c>
      <c r="AZ171">
        <v>2799.7567868805359</v>
      </c>
      <c r="BA171">
        <v>3854.1129778834211</v>
      </c>
      <c r="BB171">
        <v>2881.4239046269231</v>
      </c>
      <c r="BC171">
        <v>3208.282068830873</v>
      </c>
      <c r="BD171">
        <v>3146.9915509538891</v>
      </c>
      <c r="BE171">
        <v>439.51978154367788</v>
      </c>
      <c r="BF171">
        <v>1715.8324676348691</v>
      </c>
      <c r="BG171">
        <v>36.071737406623747</v>
      </c>
      <c r="BH171">
        <v>4781.194852823277</v>
      </c>
      <c r="BI171">
        <v>5086.3060823643073</v>
      </c>
      <c r="BJ171">
        <v>2054.4195018439209</v>
      </c>
      <c r="BK171">
        <v>1596.3871453083941</v>
      </c>
      <c r="BL171">
        <v>1577.743429709061</v>
      </c>
    </row>
    <row r="172">
      <c r="A172" t="s">
        <v>786</v>
      </c>
      <c r="B172">
        <v>2010</v>
      </c>
      <c r="C172" t="s">
        <v>791</v>
      </c>
      <c r="D172">
        <v>224</v>
      </c>
      <c r="E172" t="s">
        <v>36</v>
      </c>
      <c r="F172" t="s">
        <v>20</v>
      </c>
      <c r="G172" t="s">
        <v>815</v>
      </c>
      <c r="H172">
        <v>84.29749958024793</v>
      </c>
      <c r="I172">
        <v>78.492051268167614</v>
      </c>
      <c r="J172">
        <v>80.062481224397757</v>
      </c>
      <c r="K172">
        <v>73.672365596826438</v>
      </c>
      <c r="L172">
        <v>58.380713084267711</v>
      </c>
      <c r="M172">
        <v>77.991354781906026</v>
      </c>
      <c r="N172">
        <v>68.084908555375236</v>
      </c>
      <c r="O172">
        <v>65.838828273211405</v>
      </c>
      <c r="P172">
        <v>59.756251381854057</v>
      </c>
      <c r="Q172">
        <v>51.313320018230591</v>
      </c>
      <c r="R172">
        <v>84.398155922538791</v>
      </c>
      <c r="S172">
        <v>82.213553743182473</v>
      </c>
      <c r="T172">
        <v>76.14572702359979</v>
      </c>
      <c r="U172">
        <v>80.383450752512516</v>
      </c>
      <c r="V172">
        <v>71.72483104687096</v>
      </c>
      <c r="W172" t="s">
        <v>160</v>
      </c>
      <c r="X172" t="s">
        <v>161</v>
      </c>
      <c r="Y172" t="s">
        <v>162</v>
      </c>
      <c r="Z172" t="s">
        <v>163</v>
      </c>
      <c r="AA172" t="s">
        <v>164</v>
      </c>
      <c r="AB172" t="s">
        <v>165</v>
      </c>
      <c r="AC172" t="s">
        <v>298</v>
      </c>
      <c r="AD172" t="s">
        <v>167</v>
      </c>
      <c r="AE172" t="s">
        <v>168</v>
      </c>
      <c r="AF172">
        <v>53.643912095447263</v>
      </c>
      <c r="AG172">
        <v>82.085097622045282</v>
      </c>
      <c r="AH172">
        <v>82.38884875201002</v>
      </c>
      <c r="AI172">
        <v>87.507938418203864</v>
      </c>
      <c r="AJ172">
        <v>72.269399937267309</v>
      </c>
      <c r="AK172">
        <v>64.532210852949206</v>
      </c>
      <c r="AL172">
        <v>87.189499333594853</v>
      </c>
      <c r="AM172">
        <v>88.544184489238404</v>
      </c>
      <c r="AN172">
        <v>65.057458096682268</v>
      </c>
      <c r="AO172">
        <v>22056.430053083779</v>
      </c>
      <c r="AP172">
        <v>20265.887609479749</v>
      </c>
      <c r="AQ172">
        <v>20681.81692154675</v>
      </c>
      <c r="AR172">
        <v>19271.157688593459</v>
      </c>
      <c r="AS172">
        <v>15213.63982899547</v>
      </c>
      <c r="AT172">
        <v>5675.6219358165026</v>
      </c>
      <c r="AU172">
        <v>4940.2064943182386</v>
      </c>
      <c r="AV172">
        <v>4796.819884546012</v>
      </c>
      <c r="AW172">
        <v>4306.3798440491119</v>
      </c>
      <c r="AX172">
        <v>3730.8497670475622</v>
      </c>
      <c r="AY172">
        <v>15976.74660803336</v>
      </c>
      <c r="AZ172">
        <v>15442.92367910654</v>
      </c>
      <c r="BA172">
        <v>14147.51851410997</v>
      </c>
      <c r="BB172">
        <v>14998.1358200185</v>
      </c>
      <c r="BC172">
        <v>13473.72955465341</v>
      </c>
      <c r="BD172">
        <v>10287.50397826164</v>
      </c>
      <c r="BE172">
        <v>3685.1982196784161</v>
      </c>
      <c r="BF172">
        <v>13677.256571251601</v>
      </c>
      <c r="BG172">
        <v>329.32728932239559</v>
      </c>
      <c r="BH172">
        <v>17192.179247632881</v>
      </c>
      <c r="BI172">
        <v>10977.752424234401</v>
      </c>
      <c r="BJ172">
        <v>18264.57151074829</v>
      </c>
      <c r="BK172">
        <v>19199.24039504445</v>
      </c>
      <c r="BL172">
        <v>3875.9024655250241</v>
      </c>
    </row>
    <row r="173">
      <c r="A173" t="s">
        <v>786</v>
      </c>
      <c r="B173">
        <v>2010</v>
      </c>
      <c r="C173" t="s">
        <v>791</v>
      </c>
      <c r="D173">
        <v>225</v>
      </c>
      <c r="E173" t="s">
        <v>333</v>
      </c>
      <c r="F173" t="s">
        <v>334</v>
      </c>
      <c r="G173" t="s">
        <v>200</v>
      </c>
      <c r="H173">
        <v>15.63923630989885</v>
      </c>
      <c r="I173">
        <v>21.115333886381269</v>
      </c>
      <c r="J173">
        <v>19.616379616138669</v>
      </c>
      <c r="K173">
        <v>26.18401935975114</v>
      </c>
      <c r="L173">
        <v>41.26722765093195</v>
      </c>
      <c r="M173">
        <v>21.89917414375244</v>
      </c>
      <c r="N173">
        <v>31.67537601269737</v>
      </c>
      <c r="O173">
        <v>34.019479840385401</v>
      </c>
      <c r="P173">
        <v>39.655390478412521</v>
      </c>
      <c r="Q173">
        <v>48.38486268242135</v>
      </c>
      <c r="R173">
        <v>15.563656796618741</v>
      </c>
      <c r="S173">
        <v>17.61988075603675</v>
      </c>
      <c r="T173">
        <v>23.365381307967802</v>
      </c>
      <c r="U173">
        <v>19.298708566597259</v>
      </c>
      <c r="V173">
        <v>28.005879349834309</v>
      </c>
      <c r="W173" t="s">
        <v>160</v>
      </c>
      <c r="X173" t="s">
        <v>161</v>
      </c>
      <c r="Y173" t="s">
        <v>162</v>
      </c>
      <c r="Z173" t="s">
        <v>163</v>
      </c>
      <c r="AA173" t="s">
        <v>164</v>
      </c>
      <c r="AB173" t="s">
        <v>165</v>
      </c>
      <c r="AC173" t="s">
        <v>298</v>
      </c>
      <c r="AD173" t="s">
        <v>167</v>
      </c>
      <c r="AE173" t="s">
        <v>168</v>
      </c>
      <c r="AF173">
        <v>45.892084602935697</v>
      </c>
      <c r="AG173">
        <v>17.90780039466275</v>
      </c>
      <c r="AH173">
        <v>17.584097761585621</v>
      </c>
      <c r="AI173">
        <v>12.42555448817409</v>
      </c>
      <c r="AJ173">
        <v>27.719170580453159</v>
      </c>
      <c r="AK173">
        <v>35.28934799824841</v>
      </c>
      <c r="AL173">
        <v>12.79744129141436</v>
      </c>
      <c r="AM173">
        <v>10.936403095056541</v>
      </c>
      <c r="AN173">
        <v>34.917072803397339</v>
      </c>
      <c r="AO173"/>
      <c r="AP173"/>
      <c r="AQ173"/>
      <c r="AR173"/>
      <c r="AS173"/>
      <c r="AT173"/>
      <c r="AU173"/>
      <c r="AV173"/>
      <c r="AW173"/>
      <c r="AX173"/>
      <c r="AY173"/>
      <c r="AZ173"/>
      <c r="BA173"/>
      <c r="BB173"/>
      <c r="BC173"/>
      <c r="BD173"/>
      <c r="BE173"/>
      <c r="BF173"/>
      <c r="BG173"/>
      <c r="BH173"/>
      <c r="BI173"/>
      <c r="BJ173"/>
      <c r="BK173"/>
      <c r="BL173"/>
    </row>
    <row r="174">
      <c r="A174" t="s">
        <v>786</v>
      </c>
      <c r="B174">
        <v>2010</v>
      </c>
      <c r="C174" t="s">
        <v>791</v>
      </c>
      <c r="D174">
        <v>226</v>
      </c>
      <c r="E174" t="s">
        <v>333</v>
      </c>
      <c r="F174" t="s">
        <v>335</v>
      </c>
      <c r="G174" t="s">
        <v>200</v>
      </c>
      <c r="H174">
        <v>78.91554310553785</v>
      </c>
      <c r="I174">
        <v>70.529305377790536</v>
      </c>
      <c r="J174">
        <v>72.992367046473234</v>
      </c>
      <c r="K174">
        <v>70.123633860324446</v>
      </c>
      <c r="L174">
        <v>53.517613979501341</v>
      </c>
      <c r="M174">
        <v>73.400371189112875</v>
      </c>
      <c r="N174">
        <v>64.282501335566891</v>
      </c>
      <c r="O174">
        <v>61.685124421124307</v>
      </c>
      <c r="P174">
        <v>55.283980412722869</v>
      </c>
      <c r="Q174">
        <v>45.51750194311677</v>
      </c>
      <c r="R174">
        <v>79.04710994715002</v>
      </c>
      <c r="S174">
        <v>75.521506115204758</v>
      </c>
      <c r="T174">
        <v>67.479099358163452</v>
      </c>
      <c r="U174">
        <v>74.250610561430548</v>
      </c>
      <c r="V174">
        <v>67.474263357802769</v>
      </c>
      <c r="W174" t="s">
        <v>160</v>
      </c>
      <c r="X174" t="s">
        <v>161</v>
      </c>
      <c r="Y174" t="s">
        <v>162</v>
      </c>
      <c r="Z174" t="s">
        <v>163</v>
      </c>
      <c r="AA174" t="s">
        <v>164</v>
      </c>
      <c r="AB174" t="s">
        <v>165</v>
      </c>
      <c r="AC174" t="s">
        <v>298</v>
      </c>
      <c r="AD174" t="s">
        <v>167</v>
      </c>
      <c r="AE174" t="s">
        <v>168</v>
      </c>
      <c r="AF174">
        <v>47.715971087274752</v>
      </c>
      <c r="AG174">
        <v>80.398584807639267</v>
      </c>
      <c r="AH174">
        <v>81.74119582182901</v>
      </c>
      <c r="AI174">
        <v>80.891410614772667</v>
      </c>
      <c r="AJ174">
        <v>69.751310626556588</v>
      </c>
      <c r="AK174">
        <v>52.822315646837822</v>
      </c>
      <c r="AL174">
        <v>85.516610860663008</v>
      </c>
      <c r="AM174">
        <v>76.284182628562945</v>
      </c>
      <c r="AN174">
        <v>55.559436425203401</v>
      </c>
      <c r="AO174"/>
      <c r="AP174"/>
      <c r="AQ174"/>
      <c r="AR174"/>
      <c r="AS174"/>
      <c r="AT174"/>
      <c r="AU174"/>
      <c r="AV174"/>
      <c r="AW174"/>
      <c r="AX174"/>
      <c r="AY174"/>
      <c r="AZ174"/>
      <c r="BA174"/>
      <c r="BB174"/>
      <c r="BC174"/>
      <c r="BD174"/>
      <c r="BE174"/>
      <c r="BF174"/>
      <c r="BG174"/>
      <c r="BH174"/>
      <c r="BI174"/>
      <c r="BJ174"/>
      <c r="BK174"/>
      <c r="BL174"/>
    </row>
    <row r="175">
      <c r="A175" t="s">
        <v>786</v>
      </c>
      <c r="B175">
        <v>2010</v>
      </c>
      <c r="C175" t="s">
        <v>791</v>
      </c>
      <c r="D175">
        <v>227</v>
      </c>
      <c r="E175" t="s">
        <v>333</v>
      </c>
      <c r="F175" t="s">
        <v>336</v>
      </c>
      <c r="G175" t="s">
        <v>200</v>
      </c>
      <c r="H175">
        <v>0.38598563610732362</v>
      </c>
      <c r="I175">
        <v>1.66136203900132</v>
      </c>
      <c r="J175">
        <v>1.5529224970248241</v>
      </c>
      <c r="K175">
        <v>0.53872215662556777</v>
      </c>
      <c r="L175">
        <v>0.80528420589668392</v>
      </c>
      <c r="M175">
        <v>0.49740033180947402</v>
      </c>
      <c r="N175">
        <v>0.72463930103288365</v>
      </c>
      <c r="O175">
        <v>0.41477466738108038</v>
      </c>
      <c r="P175">
        <v>1.46198642009265</v>
      </c>
      <c r="Q175">
        <v>0.50044346260932127</v>
      </c>
      <c r="R175">
        <v>0.2213566326132381</v>
      </c>
      <c r="S175">
        <v>0.70890132507056469</v>
      </c>
      <c r="T175">
        <v>2.0494930569295642</v>
      </c>
      <c r="U175">
        <v>1.5402450878525089</v>
      </c>
      <c r="V175">
        <v>0.94300130612621558</v>
      </c>
      <c r="W175" t="s">
        <v>160</v>
      </c>
      <c r="X175" t="s">
        <v>161</v>
      </c>
      <c r="Y175" t="s">
        <v>162</v>
      </c>
      <c r="Z175" t="s">
        <v>163</v>
      </c>
      <c r="AA175" t="s">
        <v>164</v>
      </c>
      <c r="AB175" t="s">
        <v>165</v>
      </c>
      <c r="AC175" t="s">
        <v>298</v>
      </c>
      <c r="AD175" t="s">
        <v>167</v>
      </c>
      <c r="AE175" t="s">
        <v>168</v>
      </c>
      <c r="AF175">
        <v>0.94584400006306679</v>
      </c>
      <c r="AG175">
        <v>0</v>
      </c>
      <c r="AH175">
        <v>0.12690255030529471</v>
      </c>
      <c r="AI175">
        <v>0.53239485881962023</v>
      </c>
      <c r="AJ175">
        <v>0.041216137601386003</v>
      </c>
      <c r="AK175">
        <v>0.25072138056751608</v>
      </c>
      <c r="AL175">
        <v>0.1019427369065669</v>
      </c>
      <c r="AM175">
        <v>4.4672304675138914</v>
      </c>
      <c r="AN175">
        <v>0.072888515067979096</v>
      </c>
      <c r="AO175"/>
      <c r="AP175"/>
      <c r="AQ175"/>
      <c r="AR175"/>
      <c r="AS175"/>
      <c r="AT175"/>
      <c r="AU175"/>
      <c r="AV175"/>
      <c r="AW175"/>
      <c r="AX175"/>
      <c r="AY175"/>
      <c r="AZ175"/>
      <c r="BA175"/>
      <c r="BB175"/>
      <c r="BC175"/>
      <c r="BD175"/>
      <c r="BE175"/>
      <c r="BF175"/>
      <c r="BG175"/>
      <c r="BH175"/>
      <c r="BI175"/>
      <c r="BJ175"/>
      <c r="BK175"/>
      <c r="BL175"/>
    </row>
    <row r="176">
      <c r="A176" t="s">
        <v>786</v>
      </c>
      <c r="B176">
        <v>2010</v>
      </c>
      <c r="C176" t="s">
        <v>791</v>
      </c>
      <c r="D176">
        <v>228</v>
      </c>
      <c r="E176" t="s">
        <v>333</v>
      </c>
      <c r="F176" t="s">
        <v>337</v>
      </c>
      <c r="G176" t="s">
        <v>200</v>
      </c>
      <c r="H176">
        <v>5.0423286363889979</v>
      </c>
      <c r="I176">
        <v>6.529920056447633</v>
      </c>
      <c r="J176">
        <v>5.780525527783869</v>
      </c>
      <c r="K176">
        <v>3.1468551446961168</v>
      </c>
      <c r="L176">
        <v>4.3692542446037592</v>
      </c>
      <c r="M176">
        <v>4.2030543353251923</v>
      </c>
      <c r="N176">
        <v>3.2910189541533188</v>
      </c>
      <c r="O176">
        <v>3.8806210711092501</v>
      </c>
      <c r="P176">
        <v>3.5986426887720722</v>
      </c>
      <c r="Q176">
        <v>5.4777177718215553</v>
      </c>
      <c r="R176">
        <v>5.1444719276809998</v>
      </c>
      <c r="S176">
        <v>5.9221388135651667</v>
      </c>
      <c r="T176">
        <v>7.106026276939069</v>
      </c>
      <c r="U176">
        <v>4.8304128172779004</v>
      </c>
      <c r="V176">
        <v>3.567468276611764</v>
      </c>
      <c r="W176" t="s">
        <v>160</v>
      </c>
      <c r="X176" t="s">
        <v>161</v>
      </c>
      <c r="Y176" t="s">
        <v>162</v>
      </c>
      <c r="Z176" t="s">
        <v>163</v>
      </c>
      <c r="AA176" t="s">
        <v>164</v>
      </c>
      <c r="AB176" t="s">
        <v>165</v>
      </c>
      <c r="AC176" t="s">
        <v>298</v>
      </c>
      <c r="AD176" t="s">
        <v>167</v>
      </c>
      <c r="AE176" t="s">
        <v>168</v>
      </c>
      <c r="AF176">
        <v>5.3909899096421157</v>
      </c>
      <c r="AG176">
        <v>1.653971917473974</v>
      </c>
      <c r="AH176">
        <v>0.52109075555659956</v>
      </c>
      <c r="AI176">
        <v>6.1506400382336546</v>
      </c>
      <c r="AJ176">
        <v>2.4883026553888801</v>
      </c>
      <c r="AK176">
        <v>11.385228737851531</v>
      </c>
      <c r="AL176">
        <v>1.584005111016082</v>
      </c>
      <c r="AM176">
        <v>8.2453641669219593</v>
      </c>
      <c r="AN176">
        <v>9.4506022563312424</v>
      </c>
      <c r="AO176"/>
      <c r="AP176"/>
      <c r="AQ176"/>
      <c r="AR176"/>
      <c r="AS176"/>
      <c r="AT176"/>
      <c r="AU176"/>
      <c r="AV176"/>
      <c r="AW176"/>
      <c r="AX176"/>
      <c r="AY176"/>
      <c r="AZ176"/>
      <c r="BA176"/>
      <c r="BB176"/>
      <c r="BC176"/>
      <c r="BD176"/>
      <c r="BE176"/>
      <c r="BF176"/>
      <c r="BG176"/>
      <c r="BH176"/>
      <c r="BI176"/>
      <c r="BJ176"/>
      <c r="BK176"/>
      <c r="BL176"/>
    </row>
    <row r="177">
      <c r="A177" t="s">
        <v>786</v>
      </c>
      <c r="B177">
        <v>2010</v>
      </c>
      <c r="C177" t="s">
        <v>791</v>
      </c>
      <c r="D177">
        <v>229</v>
      </c>
      <c r="E177" t="s">
        <v>333</v>
      </c>
      <c r="F177" t="s">
        <v>318</v>
      </c>
      <c r="G177" t="s">
        <v>200</v>
      </c>
      <c r="H177">
        <v>0.016906312067026901</v>
      </c>
      <c r="I177">
        <v>0.16407864037939909</v>
      </c>
      <c r="J177">
        <v>0.057805312579664203</v>
      </c>
      <c r="K177">
        <v>0.0067694786031672</v>
      </c>
      <c r="L177">
        <v>0.040619919066284101</v>
      </c>
      <c r="M177">
        <v>0</v>
      </c>
      <c r="N177">
        <v>0.026464396549509599</v>
      </c>
      <c r="O177">
        <v>0</v>
      </c>
      <c r="P177">
        <v>0</v>
      </c>
      <c r="Q177">
        <v>0.1194741400311566</v>
      </c>
      <c r="R177">
        <v>0.023404695936873901</v>
      </c>
      <c r="S177">
        <v>0.22757299012262061</v>
      </c>
      <c r="T177">
        <v>0</v>
      </c>
      <c r="U177">
        <v>0.080022966842071497</v>
      </c>
      <c r="V177">
        <v>0.0093877096249742002</v>
      </c>
      <c r="W177" t="s">
        <v>160</v>
      </c>
      <c r="X177" t="s">
        <v>161</v>
      </c>
      <c r="Y177" t="s">
        <v>162</v>
      </c>
      <c r="Z177" t="s">
        <v>163</v>
      </c>
      <c r="AA177" t="s">
        <v>164</v>
      </c>
      <c r="AB177" t="s">
        <v>165</v>
      </c>
      <c r="AC177" t="s">
        <v>298</v>
      </c>
      <c r="AD177" t="s">
        <v>167</v>
      </c>
      <c r="AE177" t="s">
        <v>168</v>
      </c>
      <c r="AF177">
        <v>0.055110400084016999</v>
      </c>
      <c r="AG177">
        <v>0.039642880223993399</v>
      </c>
      <c r="AH177">
        <v>0.026713110723593</v>
      </c>
      <c r="AI177">
        <v>0</v>
      </c>
      <c r="AJ177">
        <v>0</v>
      </c>
      <c r="AK177">
        <v>0.25238623649465852</v>
      </c>
      <c r="AL177">
        <v>0</v>
      </c>
      <c r="AM177">
        <v>0.066819641944569699</v>
      </c>
      <c r="AN177">
        <v>0</v>
      </c>
      <c r="AO177"/>
      <c r="AP177"/>
      <c r="AQ177"/>
      <c r="AR177"/>
      <c r="AS177"/>
      <c r="AT177"/>
      <c r="AU177"/>
      <c r="AV177"/>
      <c r="AW177"/>
      <c r="AX177"/>
      <c r="AY177"/>
      <c r="AZ177"/>
      <c r="BA177"/>
      <c r="BB177"/>
      <c r="BC177"/>
      <c r="BD177"/>
      <c r="BE177"/>
      <c r="BF177"/>
      <c r="BG177"/>
      <c r="BH177"/>
      <c r="BI177"/>
      <c r="BJ177"/>
      <c r="BK177"/>
      <c r="BL177"/>
    </row>
    <row r="178">
      <c r="A178" t="s">
        <v>786</v>
      </c>
      <c r="B178">
        <v>2013</v>
      </c>
      <c r="C178" t="s">
        <v>792</v>
      </c>
      <c r="D178">
        <v>16</v>
      </c>
      <c r="E178" t="s">
        <v>13</v>
      </c>
      <c r="F178" t="s">
        <v>14</v>
      </c>
      <c r="G178" t="s">
        <v>800</v>
      </c>
      <c r="H178">
        <v>46.399999999999999</v>
      </c>
      <c r="I178">
        <v>54.299999999999997</v>
      </c>
      <c r="J178">
        <v>59.700000000000003</v>
      </c>
      <c r="K178">
        <v>77</v>
      </c>
      <c r="L178">
        <v>95.799999999999997</v>
      </c>
      <c r="M178">
        <v>82.400000000000006</v>
      </c>
      <c r="N178">
        <v>93</v>
      </c>
      <c r="O178">
        <v>96.799999999999997</v>
      </c>
      <c r="P178">
        <v>98.5</v>
      </c>
      <c r="Q178">
        <v>99.400000000000006</v>
      </c>
      <c r="R178">
        <v>46.100000000000001</v>
      </c>
      <c r="S178">
        <v>52</v>
      </c>
      <c r="T178">
        <v>56.399999999999999</v>
      </c>
      <c r="U178">
        <v>61.799999999999997</v>
      </c>
      <c r="V178">
        <v>79.200000000000003</v>
      </c>
      <c r="W178" t="s">
        <v>160</v>
      </c>
      <c r="X178" t="s">
        <v>161</v>
      </c>
      <c r="Y178" t="s">
        <v>162</v>
      </c>
      <c r="Z178" t="s">
        <v>163</v>
      </c>
      <c r="AA178" t="s">
        <v>164</v>
      </c>
      <c r="AB178" t="s">
        <v>165</v>
      </c>
      <c r="AC178" t="s">
        <v>166</v>
      </c>
      <c r="AD178" t="s">
        <v>167</v>
      </c>
      <c r="AE178" t="s">
        <v>168</v>
      </c>
      <c r="AF178">
        <v>98.700000000000003</v>
      </c>
      <c r="AG178"/>
      <c r="AH178">
        <v>66.5</v>
      </c>
      <c r="AI178"/>
      <c r="AJ178">
        <v>58.100000000000001</v>
      </c>
      <c r="AK178">
        <v>56.299999999999997</v>
      </c>
      <c r="AL178">
        <v>61.899999999999999</v>
      </c>
      <c r="AM178">
        <v>68.5</v>
      </c>
      <c r="AN178"/>
      <c r="AO178"/>
      <c r="AP178"/>
      <c r="AQ178"/>
      <c r="AR178"/>
      <c r="AS178"/>
      <c r="AT178"/>
      <c r="AU178"/>
      <c r="AV178"/>
      <c r="AW178"/>
      <c r="AX178"/>
      <c r="AY178"/>
      <c r="AZ178"/>
      <c r="BA178"/>
      <c r="BB178"/>
      <c r="BC178"/>
      <c r="BD178"/>
      <c r="BE178"/>
      <c r="BF178"/>
      <c r="BG178"/>
      <c r="BH178"/>
      <c r="BI178"/>
      <c r="BJ178"/>
      <c r="BK178"/>
      <c r="BL178"/>
    </row>
    <row r="179">
      <c r="A179" t="s">
        <v>786</v>
      </c>
      <c r="B179">
        <v>2013</v>
      </c>
      <c r="C179" t="s">
        <v>792</v>
      </c>
      <c r="D179">
        <v>17</v>
      </c>
      <c r="E179" t="s">
        <v>13</v>
      </c>
      <c r="F179" t="s">
        <v>51</v>
      </c>
      <c r="G179" t="s">
        <v>200</v>
      </c>
      <c r="H179">
        <v>53.600000000000001</v>
      </c>
      <c r="I179">
        <v>45.700000000000003</v>
      </c>
      <c r="J179">
        <v>40.299999999999997</v>
      </c>
      <c r="K179">
        <v>23</v>
      </c>
      <c r="L179">
        <v>4.2000000000000002</v>
      </c>
      <c r="M179">
        <v>17.600000000000001</v>
      </c>
      <c r="N179">
        <v>7</v>
      </c>
      <c r="O179">
        <v>3.2000000000000002</v>
      </c>
      <c r="P179">
        <v>1.5</v>
      </c>
      <c r="Q179">
        <v>0.59999999999999998</v>
      </c>
      <c r="R179">
        <v>53.899999999999999</v>
      </c>
      <c r="S179">
        <v>48</v>
      </c>
      <c r="T179">
        <v>43.600000000000001</v>
      </c>
      <c r="U179">
        <v>38.200000000000003</v>
      </c>
      <c r="V179">
        <v>20.800000000000001</v>
      </c>
      <c r="W179" t="s">
        <v>160</v>
      </c>
      <c r="X179" t="s">
        <v>161</v>
      </c>
      <c r="Y179" t="s">
        <v>162</v>
      </c>
      <c r="Z179" t="s">
        <v>163</v>
      </c>
      <c r="AA179" t="s">
        <v>164</v>
      </c>
      <c r="AB179" t="s">
        <v>165</v>
      </c>
      <c r="AC179" t="s">
        <v>166</v>
      </c>
      <c r="AD179" t="s">
        <v>167</v>
      </c>
      <c r="AE179" t="s">
        <v>168</v>
      </c>
      <c r="AF179">
        <v>1.3</v>
      </c>
      <c r="AG179"/>
      <c r="AH179">
        <v>33.5</v>
      </c>
      <c r="AI179"/>
      <c r="AJ179">
        <v>41.899999999999999</v>
      </c>
      <c r="AK179">
        <v>43.700000000000003</v>
      </c>
      <c r="AL179">
        <v>38.100000000000001</v>
      </c>
      <c r="AM179">
        <v>31.5</v>
      </c>
      <c r="AN179"/>
      <c r="AO179"/>
      <c r="AP179"/>
      <c r="AQ179"/>
      <c r="AR179"/>
      <c r="AS179"/>
      <c r="AT179"/>
      <c r="AU179"/>
      <c r="AV179"/>
      <c r="AW179"/>
      <c r="AX179"/>
      <c r="AY179"/>
      <c r="AZ179"/>
      <c r="BA179"/>
      <c r="BB179"/>
      <c r="BC179"/>
      <c r="BD179"/>
      <c r="BE179"/>
      <c r="BF179"/>
      <c r="BG179"/>
      <c r="BH179"/>
      <c r="BI179"/>
      <c r="BJ179"/>
      <c r="BK179"/>
      <c r="BL179"/>
    </row>
    <row r="180">
      <c r="A180" t="s">
        <v>786</v>
      </c>
      <c r="B180">
        <v>2013</v>
      </c>
      <c r="C180" t="s">
        <v>792</v>
      </c>
      <c r="D180">
        <v>18</v>
      </c>
      <c r="E180" t="s">
        <v>60</v>
      </c>
      <c r="F180" t="s">
        <v>15</v>
      </c>
      <c r="G180" t="s">
        <v>801</v>
      </c>
      <c r="H180">
        <v>44.600000000000001</v>
      </c>
      <c r="I180">
        <v>52.5</v>
      </c>
      <c r="J180">
        <v>57.200000000000003</v>
      </c>
      <c r="K180">
        <v>74.400000000000006</v>
      </c>
      <c r="L180">
        <v>93.400000000000006</v>
      </c>
      <c r="M180">
        <v>80.799999999999997</v>
      </c>
      <c r="N180">
        <v>90.5</v>
      </c>
      <c r="O180">
        <v>94.799999999999997</v>
      </c>
      <c r="P180">
        <v>95.099999999999994</v>
      </c>
      <c r="Q180">
        <v>98.900000000000006</v>
      </c>
      <c r="R180">
        <v>44.399999999999999</v>
      </c>
      <c r="S180">
        <v>50.200000000000003</v>
      </c>
      <c r="T180">
        <v>54.600000000000001</v>
      </c>
      <c r="U180">
        <v>58.700000000000003</v>
      </c>
      <c r="V180">
        <v>76</v>
      </c>
      <c r="W180" t="s">
        <v>160</v>
      </c>
      <c r="X180" t="s">
        <v>161</v>
      </c>
      <c r="Y180" t="s">
        <v>162</v>
      </c>
      <c r="Z180" t="s">
        <v>163</v>
      </c>
      <c r="AA180" t="s">
        <v>164</v>
      </c>
      <c r="AB180" t="s">
        <v>165</v>
      </c>
      <c r="AC180" t="s">
        <v>166</v>
      </c>
      <c r="AD180" t="s">
        <v>167</v>
      </c>
      <c r="AE180" t="s">
        <v>168</v>
      </c>
      <c r="AF180">
        <v>96.299999999999997</v>
      </c>
      <c r="AG180"/>
      <c r="AH180">
        <v>63</v>
      </c>
      <c r="AI180"/>
      <c r="AJ180">
        <v>55.899999999999999</v>
      </c>
      <c r="AK180">
        <v>54</v>
      </c>
      <c r="AL180">
        <v>59.899999999999999</v>
      </c>
      <c r="AM180">
        <v>66.799999999999997</v>
      </c>
      <c r="AN180"/>
      <c r="AO180"/>
      <c r="AP180"/>
      <c r="AQ180"/>
      <c r="AR180"/>
      <c r="AS180"/>
      <c r="AT180"/>
      <c r="AU180"/>
      <c r="AV180"/>
      <c r="AW180"/>
      <c r="AX180"/>
      <c r="AY180"/>
      <c r="AZ180"/>
      <c r="BA180"/>
      <c r="BB180"/>
      <c r="BC180"/>
      <c r="BD180"/>
      <c r="BE180"/>
      <c r="BF180"/>
      <c r="BG180"/>
      <c r="BH180"/>
      <c r="BI180"/>
      <c r="BJ180"/>
      <c r="BK180"/>
      <c r="BL180"/>
    </row>
    <row r="181">
      <c r="A181" t="s">
        <v>786</v>
      </c>
      <c r="B181">
        <v>2013</v>
      </c>
      <c r="C181" t="s">
        <v>792</v>
      </c>
      <c r="D181">
        <v>19</v>
      </c>
      <c r="E181" t="s">
        <v>60</v>
      </c>
      <c r="F181" t="s">
        <v>16</v>
      </c>
      <c r="G181" t="s">
        <v>802</v>
      </c>
      <c r="H181">
        <v>1.8</v>
      </c>
      <c r="I181">
        <v>1.8</v>
      </c>
      <c r="J181">
        <v>2.5</v>
      </c>
      <c r="K181">
        <v>2.6000000000000001</v>
      </c>
      <c r="L181">
        <v>2.3999999999999999</v>
      </c>
      <c r="M181">
        <v>1.6000000000000001</v>
      </c>
      <c r="N181">
        <v>2.5</v>
      </c>
      <c r="O181">
        <v>1.8999999999999999</v>
      </c>
      <c r="P181">
        <v>3.3999999999999999</v>
      </c>
      <c r="Q181">
        <v>0.5</v>
      </c>
      <c r="R181">
        <v>1.8</v>
      </c>
      <c r="S181">
        <v>1.8</v>
      </c>
      <c r="T181">
        <v>1.8</v>
      </c>
      <c r="U181">
        <v>3</v>
      </c>
      <c r="V181">
        <v>3.1000000000000001</v>
      </c>
      <c r="W181" t="s">
        <v>160</v>
      </c>
      <c r="X181" t="s">
        <v>161</v>
      </c>
      <c r="Y181" t="s">
        <v>162</v>
      </c>
      <c r="Z181" t="s">
        <v>163</v>
      </c>
      <c r="AA181" t="s">
        <v>164</v>
      </c>
      <c r="AB181" t="s">
        <v>165</v>
      </c>
      <c r="AC181" t="s">
        <v>166</v>
      </c>
      <c r="AD181" t="s">
        <v>167</v>
      </c>
      <c r="AE181" t="s">
        <v>168</v>
      </c>
      <c r="AF181">
        <v>2.3999999999999999</v>
      </c>
      <c r="AG181"/>
      <c r="AH181">
        <v>3.5</v>
      </c>
      <c r="AI181"/>
      <c r="AJ181">
        <v>2.2000000000000002</v>
      </c>
      <c r="AK181">
        <v>2.2999999999999998</v>
      </c>
      <c r="AL181">
        <v>1.8999999999999999</v>
      </c>
      <c r="AM181">
        <v>1.6000000000000001</v>
      </c>
      <c r="AN181"/>
      <c r="AO181"/>
      <c r="AP181"/>
      <c r="AQ181"/>
      <c r="AR181"/>
      <c r="AS181"/>
      <c r="AT181"/>
      <c r="AU181"/>
      <c r="AV181"/>
      <c r="AW181"/>
      <c r="AX181"/>
      <c r="AY181"/>
      <c r="AZ181"/>
      <c r="BA181"/>
      <c r="BB181"/>
      <c r="BC181"/>
      <c r="BD181"/>
      <c r="BE181"/>
      <c r="BF181"/>
      <c r="BG181"/>
      <c r="BH181"/>
      <c r="BI181"/>
      <c r="BJ181"/>
      <c r="BK181"/>
      <c r="BL181"/>
    </row>
    <row r="182">
      <c r="A182" t="s">
        <v>786</v>
      </c>
      <c r="B182">
        <v>2013</v>
      </c>
      <c r="C182" t="s">
        <v>792</v>
      </c>
      <c r="D182">
        <v>20</v>
      </c>
      <c r="E182" t="s">
        <v>60</v>
      </c>
      <c r="F182" t="s">
        <v>22</v>
      </c>
      <c r="G182" t="s">
        <v>803</v>
      </c>
      <c r="H182">
        <v>51.700000000000003</v>
      </c>
      <c r="I182">
        <v>42.5</v>
      </c>
      <c r="J182">
        <v>38.299999999999997</v>
      </c>
      <c r="K182">
        <v>22.300000000000001</v>
      </c>
      <c r="L182">
        <v>4.0999999999999996</v>
      </c>
      <c r="M182">
        <v>16.899999999999999</v>
      </c>
      <c r="N182">
        <v>7</v>
      </c>
      <c r="O182">
        <v>3.1000000000000001</v>
      </c>
      <c r="P182">
        <v>1.5</v>
      </c>
      <c r="Q182">
        <v>0.59999999999999998</v>
      </c>
      <c r="R182">
        <v>52</v>
      </c>
      <c r="S182">
        <v>45.399999999999999</v>
      </c>
      <c r="T182">
        <v>40.899999999999999</v>
      </c>
      <c r="U182">
        <v>36.299999999999997</v>
      </c>
      <c r="V182">
        <v>20.399999999999999</v>
      </c>
      <c r="W182" t="s">
        <v>160</v>
      </c>
      <c r="X182" t="s">
        <v>161</v>
      </c>
      <c r="Y182" t="s">
        <v>162</v>
      </c>
      <c r="Z182" t="s">
        <v>163</v>
      </c>
      <c r="AA182" t="s">
        <v>164</v>
      </c>
      <c r="AB182" t="s">
        <v>165</v>
      </c>
      <c r="AC182" t="s">
        <v>166</v>
      </c>
      <c r="AD182" t="s">
        <v>167</v>
      </c>
      <c r="AE182" t="s">
        <v>168</v>
      </c>
      <c r="AF182">
        <v>1.3</v>
      </c>
      <c r="AG182"/>
      <c r="AH182">
        <v>32</v>
      </c>
      <c r="AI182"/>
      <c r="AJ182">
        <v>41.700000000000003</v>
      </c>
      <c r="AK182">
        <v>33.799999999999997</v>
      </c>
      <c r="AL182">
        <v>37.700000000000003</v>
      </c>
      <c r="AM182">
        <v>31.5</v>
      </c>
      <c r="AN182"/>
      <c r="AO182"/>
      <c r="AP182"/>
      <c r="AQ182"/>
      <c r="AR182"/>
      <c r="AS182"/>
      <c r="AT182"/>
      <c r="AU182"/>
      <c r="AV182"/>
      <c r="AW182"/>
      <c r="AX182"/>
      <c r="AY182"/>
      <c r="AZ182"/>
      <c r="BA182"/>
      <c r="BB182"/>
      <c r="BC182"/>
      <c r="BD182"/>
      <c r="BE182"/>
      <c r="BF182"/>
      <c r="BG182"/>
      <c r="BH182"/>
      <c r="BI182"/>
      <c r="BJ182"/>
      <c r="BK182"/>
      <c r="BL182"/>
    </row>
    <row r="183">
      <c r="A183" t="s">
        <v>786</v>
      </c>
      <c r="B183">
        <v>2013</v>
      </c>
      <c r="C183" t="s">
        <v>792</v>
      </c>
      <c r="D183">
        <v>21</v>
      </c>
      <c r="E183" t="s">
        <v>60</v>
      </c>
      <c r="F183" t="s">
        <v>17</v>
      </c>
      <c r="G183" t="s">
        <v>804</v>
      </c>
      <c r="H183">
        <v>1.8999999999999999</v>
      </c>
      <c r="I183">
        <v>3.2000000000000002</v>
      </c>
      <c r="J183">
        <v>2</v>
      </c>
      <c r="K183">
        <v>0.69999999999999996</v>
      </c>
      <c r="L183">
        <v>0.10000000000000001</v>
      </c>
      <c r="M183">
        <v>0.69999999999999996</v>
      </c>
      <c r="N183">
        <v>0</v>
      </c>
      <c r="O183">
        <v>0.20000000000000001</v>
      </c>
      <c r="P183">
        <v>0</v>
      </c>
      <c r="Q183">
        <v>0</v>
      </c>
      <c r="R183">
        <v>1.8999999999999999</v>
      </c>
      <c r="S183">
        <v>2.6000000000000001</v>
      </c>
      <c r="T183">
        <v>2.7999999999999998</v>
      </c>
      <c r="U183">
        <v>2</v>
      </c>
      <c r="V183">
        <v>0.40000000000000002</v>
      </c>
      <c r="W183" t="s">
        <v>160</v>
      </c>
      <c r="X183" t="s">
        <v>161</v>
      </c>
      <c r="Y183" t="s">
        <v>162</v>
      </c>
      <c r="Z183" t="s">
        <v>163</v>
      </c>
      <c r="AA183" t="s">
        <v>164</v>
      </c>
      <c r="AB183" t="s">
        <v>165</v>
      </c>
      <c r="AC183" t="s">
        <v>166</v>
      </c>
      <c r="AD183" t="s">
        <v>167</v>
      </c>
      <c r="AE183" t="s">
        <v>168</v>
      </c>
      <c r="AF183">
        <v>0</v>
      </c>
      <c r="AG183"/>
      <c r="AH183">
        <v>1.5</v>
      </c>
      <c r="AI183"/>
      <c r="AJ183">
        <v>0.20000000000000001</v>
      </c>
      <c r="AK183">
        <v>10</v>
      </c>
      <c r="AL183">
        <v>0.40000000000000002</v>
      </c>
      <c r="AM183">
        <v>0</v>
      </c>
      <c r="AN183"/>
      <c r="AO183"/>
      <c r="AP183"/>
      <c r="AQ183"/>
      <c r="AR183"/>
      <c r="AS183"/>
      <c r="AT183"/>
      <c r="AU183"/>
      <c r="AV183"/>
      <c r="AW183"/>
      <c r="AX183"/>
      <c r="AY183"/>
      <c r="AZ183"/>
      <c r="BA183"/>
      <c r="BB183"/>
      <c r="BC183"/>
      <c r="BD183"/>
      <c r="BE183"/>
      <c r="BF183"/>
      <c r="BG183"/>
      <c r="BH183"/>
      <c r="BI183"/>
      <c r="BJ183"/>
      <c r="BK183"/>
      <c r="BL183"/>
    </row>
    <row r="184">
      <c r="A184" t="s">
        <v>786</v>
      </c>
      <c r="B184">
        <v>2013</v>
      </c>
      <c r="C184" t="s">
        <v>792</v>
      </c>
      <c r="D184">
        <v>22</v>
      </c>
      <c r="E184" t="s">
        <v>54</v>
      </c>
      <c r="F184" t="s">
        <v>49</v>
      </c>
      <c r="G184" t="s">
        <v>200</v>
      </c>
      <c r="H184">
        <v>3.8999999999999999</v>
      </c>
      <c r="I184">
        <v>3.3999999999999999</v>
      </c>
      <c r="J184">
        <v>4.0999999999999996</v>
      </c>
      <c r="K184">
        <v>3.2999999999999998</v>
      </c>
      <c r="L184">
        <v>2.5</v>
      </c>
      <c r="M184">
        <v>2</v>
      </c>
      <c r="N184">
        <v>2.7000000000000002</v>
      </c>
      <c r="O184">
        <v>2</v>
      </c>
      <c r="P184">
        <v>3.5</v>
      </c>
      <c r="Q184">
        <v>0.5</v>
      </c>
      <c r="R184">
        <v>3.7999999999999998</v>
      </c>
      <c r="S184">
        <v>3.3999999999999999</v>
      </c>
      <c r="T184">
        <v>3.2000000000000002</v>
      </c>
      <c r="U184">
        <v>4.9000000000000004</v>
      </c>
      <c r="V184">
        <v>3.8999999999999999</v>
      </c>
      <c r="W184" t="s">
        <v>160</v>
      </c>
      <c r="X184" t="s">
        <v>161</v>
      </c>
      <c r="Y184" t="s">
        <v>162</v>
      </c>
      <c r="Z184" t="s">
        <v>163</v>
      </c>
      <c r="AA184" t="s">
        <v>164</v>
      </c>
      <c r="AB184" t="s">
        <v>165</v>
      </c>
      <c r="AC184" t="s">
        <v>166</v>
      </c>
      <c r="AD184" t="s">
        <v>167</v>
      </c>
      <c r="AE184" t="s">
        <v>168</v>
      </c>
      <c r="AF184">
        <v>2.5</v>
      </c>
      <c r="AG184"/>
      <c r="AH184">
        <v>5.2999999999999998</v>
      </c>
      <c r="AI184"/>
      <c r="AJ184">
        <v>3.7999999999999998</v>
      </c>
      <c r="AK184">
        <v>4</v>
      </c>
      <c r="AL184">
        <v>3.1000000000000001</v>
      </c>
      <c r="AM184">
        <v>2.3999999999999999</v>
      </c>
      <c r="AN184"/>
      <c r="AO184"/>
      <c r="AP184"/>
      <c r="AQ184"/>
      <c r="AR184"/>
      <c r="AS184"/>
      <c r="AT184"/>
      <c r="AU184"/>
      <c r="AV184"/>
      <c r="AW184"/>
      <c r="AX184"/>
      <c r="AY184"/>
      <c r="AZ184"/>
      <c r="BA184"/>
      <c r="BB184"/>
      <c r="BC184"/>
      <c r="BD184"/>
      <c r="BE184"/>
      <c r="BF184"/>
      <c r="BG184"/>
      <c r="BH184"/>
      <c r="BI184"/>
      <c r="BJ184"/>
      <c r="BK184"/>
      <c r="BL184"/>
    </row>
    <row r="185">
      <c r="A185" t="s">
        <v>786</v>
      </c>
      <c r="B185">
        <v>2013</v>
      </c>
      <c r="C185" t="s">
        <v>792</v>
      </c>
      <c r="D185">
        <v>23</v>
      </c>
      <c r="E185" t="s">
        <v>54</v>
      </c>
      <c r="F185" t="s">
        <v>48</v>
      </c>
      <c r="G185" t="s">
        <v>200</v>
      </c>
      <c r="H185">
        <v>96.099999999999994</v>
      </c>
      <c r="I185">
        <v>96.599999999999994</v>
      </c>
      <c r="J185">
        <v>95.900000000000006</v>
      </c>
      <c r="K185">
        <v>96.700000000000003</v>
      </c>
      <c r="L185">
        <v>97.5</v>
      </c>
      <c r="M185">
        <v>98</v>
      </c>
      <c r="N185">
        <v>97.299999999999997</v>
      </c>
      <c r="O185">
        <v>98</v>
      </c>
      <c r="P185">
        <v>96.5</v>
      </c>
      <c r="Q185">
        <v>99.5</v>
      </c>
      <c r="R185">
        <v>96.200000000000003</v>
      </c>
      <c r="S185">
        <v>96.599999999999994</v>
      </c>
      <c r="T185">
        <v>96.799999999999997</v>
      </c>
      <c r="U185">
        <v>95.099999999999994</v>
      </c>
      <c r="V185">
        <v>96.099999999999994</v>
      </c>
      <c r="W185" t="s">
        <v>160</v>
      </c>
      <c r="X185" t="s">
        <v>161</v>
      </c>
      <c r="Y185" t="s">
        <v>162</v>
      </c>
      <c r="Z185" t="s">
        <v>163</v>
      </c>
      <c r="AA185" t="s">
        <v>164</v>
      </c>
      <c r="AB185" t="s">
        <v>165</v>
      </c>
      <c r="AC185" t="s">
        <v>166</v>
      </c>
      <c r="AD185" t="s">
        <v>167</v>
      </c>
      <c r="AE185" t="s">
        <v>168</v>
      </c>
      <c r="AF185">
        <v>97.5</v>
      </c>
      <c r="AG185"/>
      <c r="AH185">
        <v>94.700000000000003</v>
      </c>
      <c r="AI185"/>
      <c r="AJ185">
        <v>96.200000000000003</v>
      </c>
      <c r="AK185">
        <v>96</v>
      </c>
      <c r="AL185">
        <v>96.900000000000006</v>
      </c>
      <c r="AM185">
        <v>97.599999999999994</v>
      </c>
      <c r="AN185"/>
      <c r="AO185"/>
      <c r="AP185"/>
      <c r="AQ185"/>
      <c r="AR185"/>
      <c r="AS185"/>
      <c r="AT185"/>
      <c r="AU185"/>
      <c r="AV185"/>
      <c r="AW185"/>
      <c r="AX185"/>
      <c r="AY185"/>
      <c r="AZ185"/>
      <c r="BA185"/>
      <c r="BB185"/>
      <c r="BC185"/>
      <c r="BD185"/>
      <c r="BE185"/>
      <c r="BF185"/>
      <c r="BG185"/>
      <c r="BH185"/>
      <c r="BI185"/>
      <c r="BJ185"/>
      <c r="BK185"/>
      <c r="BL185"/>
    </row>
    <row r="186">
      <c r="A186" t="s">
        <v>786</v>
      </c>
      <c r="B186">
        <v>2013</v>
      </c>
      <c r="C186" t="s">
        <v>792</v>
      </c>
      <c r="D186">
        <v>29</v>
      </c>
      <c r="E186" t="s">
        <v>57</v>
      </c>
      <c r="F186" t="s">
        <v>49</v>
      </c>
      <c r="G186" t="s">
        <v>805</v>
      </c>
      <c r="H186">
        <v>6.9000000000000004</v>
      </c>
      <c r="I186">
        <v>8</v>
      </c>
      <c r="J186">
        <v>10.300000000000001</v>
      </c>
      <c r="K186">
        <v>30.300000000000001</v>
      </c>
      <c r="L186">
        <v>74.400000000000006</v>
      </c>
      <c r="M186">
        <v>45.5</v>
      </c>
      <c r="N186">
        <v>68.599999999999994</v>
      </c>
      <c r="O186">
        <v>77.599999999999994</v>
      </c>
      <c r="P186">
        <v>87.099999999999994</v>
      </c>
      <c r="Q186">
        <v>93.099999999999994</v>
      </c>
      <c r="R186">
        <v>6.2000000000000002</v>
      </c>
      <c r="S186">
        <v>7.7999999999999998</v>
      </c>
      <c r="T186">
        <v>8</v>
      </c>
      <c r="U186">
        <v>11.199999999999999</v>
      </c>
      <c r="V186">
        <v>29.699999999999999</v>
      </c>
      <c r="W186" t="s">
        <v>160</v>
      </c>
      <c r="X186" t="s">
        <v>161</v>
      </c>
      <c r="Y186" t="s">
        <v>162</v>
      </c>
      <c r="Z186" t="s">
        <v>163</v>
      </c>
      <c r="AA186" t="s">
        <v>164</v>
      </c>
      <c r="AB186" t="s">
        <v>165</v>
      </c>
      <c r="AC186" t="s">
        <v>166</v>
      </c>
      <c r="AD186" t="s">
        <v>167</v>
      </c>
      <c r="AE186" t="s">
        <v>168</v>
      </c>
      <c r="AF186">
        <v>87.5</v>
      </c>
      <c r="AG186"/>
      <c r="AH186">
        <v>26.100000000000001</v>
      </c>
      <c r="AI186"/>
      <c r="AJ186">
        <v>17.199999999999999</v>
      </c>
      <c r="AK186">
        <v>16.300000000000001</v>
      </c>
      <c r="AL186">
        <v>13.199999999999999</v>
      </c>
      <c r="AM186">
        <v>19.899999999999999</v>
      </c>
      <c r="AN186"/>
      <c r="AO186"/>
      <c r="AP186"/>
      <c r="AQ186"/>
      <c r="AR186"/>
      <c r="AS186"/>
      <c r="AT186"/>
      <c r="AU186"/>
      <c r="AV186"/>
      <c r="AW186"/>
      <c r="AX186"/>
      <c r="AY186"/>
      <c r="AZ186"/>
      <c r="BA186"/>
      <c r="BB186"/>
      <c r="BC186"/>
      <c r="BD186"/>
      <c r="BE186"/>
      <c r="BF186"/>
      <c r="BG186"/>
      <c r="BH186"/>
      <c r="BI186"/>
      <c r="BJ186"/>
      <c r="BK186"/>
      <c r="BL186"/>
    </row>
    <row r="187">
      <c r="A187" t="s">
        <v>786</v>
      </c>
      <c r="B187">
        <v>2013</v>
      </c>
      <c r="C187" t="s">
        <v>792</v>
      </c>
      <c r="D187">
        <v>30</v>
      </c>
      <c r="E187" t="s">
        <v>57</v>
      </c>
      <c r="F187" t="s">
        <v>48</v>
      </c>
      <c r="G187" t="s">
        <v>200</v>
      </c>
      <c r="H187">
        <v>93.099999999999994</v>
      </c>
      <c r="I187">
        <v>92</v>
      </c>
      <c r="J187">
        <v>89.700000000000003</v>
      </c>
      <c r="K187">
        <v>69.700000000000003</v>
      </c>
      <c r="L187">
        <v>25.600000000000001</v>
      </c>
      <c r="M187">
        <v>54.5</v>
      </c>
      <c r="N187">
        <v>31.399999999999999</v>
      </c>
      <c r="O187">
        <v>22.399999999999999</v>
      </c>
      <c r="P187">
        <v>12.9</v>
      </c>
      <c r="Q187">
        <v>6.9000000000000004</v>
      </c>
      <c r="R187">
        <v>93.799999999999997</v>
      </c>
      <c r="S187">
        <v>92.200000000000003</v>
      </c>
      <c r="T187">
        <v>92</v>
      </c>
      <c r="U187">
        <v>88.799999999999997</v>
      </c>
      <c r="V187">
        <v>70.299999999999997</v>
      </c>
      <c r="W187" t="s">
        <v>160</v>
      </c>
      <c r="X187" t="s">
        <v>161</v>
      </c>
      <c r="Y187" t="s">
        <v>162</v>
      </c>
      <c r="Z187" t="s">
        <v>163</v>
      </c>
      <c r="AA187" t="s">
        <v>164</v>
      </c>
      <c r="AB187" t="s">
        <v>165</v>
      </c>
      <c r="AC187" t="s">
        <v>166</v>
      </c>
      <c r="AD187" t="s">
        <v>167</v>
      </c>
      <c r="AE187" t="s">
        <v>168</v>
      </c>
      <c r="AF187">
        <v>12.5</v>
      </c>
      <c r="AG187"/>
      <c r="AH187">
        <v>73.900000000000006</v>
      </c>
      <c r="AI187"/>
      <c r="AJ187">
        <v>82.799999999999997</v>
      </c>
      <c r="AK187">
        <v>83.700000000000003</v>
      </c>
      <c r="AL187">
        <v>86.799999999999997</v>
      </c>
      <c r="AM187">
        <v>80.099999999999994</v>
      </c>
      <c r="AN187"/>
      <c r="AO187"/>
      <c r="AP187"/>
      <c r="AQ187"/>
      <c r="AR187"/>
      <c r="AS187"/>
      <c r="AT187"/>
      <c r="AU187"/>
      <c r="AV187"/>
      <c r="AW187"/>
      <c r="AX187"/>
      <c r="AY187"/>
      <c r="AZ187"/>
      <c r="BA187"/>
      <c r="BB187"/>
      <c r="BC187"/>
      <c r="BD187"/>
      <c r="BE187"/>
      <c r="BF187"/>
      <c r="BG187"/>
      <c r="BH187"/>
      <c r="BI187"/>
      <c r="BJ187"/>
      <c r="BK187"/>
      <c r="BL187"/>
    </row>
    <row r="188">
      <c r="A188" t="s">
        <v>786</v>
      </c>
      <c r="B188">
        <v>2013</v>
      </c>
      <c r="C188" t="s">
        <v>792</v>
      </c>
      <c r="D188">
        <v>31</v>
      </c>
      <c r="E188" t="s">
        <v>104</v>
      </c>
      <c r="F188" t="s">
        <v>49</v>
      </c>
      <c r="G188" t="s">
        <v>806</v>
      </c>
      <c r="H188">
        <v>0.29999999999999999</v>
      </c>
      <c r="I188">
        <v>0.5</v>
      </c>
      <c r="J188">
        <v>0.90000000000000002</v>
      </c>
      <c r="K188">
        <v>6.2000000000000002</v>
      </c>
      <c r="L188">
        <v>36.299999999999997</v>
      </c>
      <c r="M188">
        <v>10.699999999999999</v>
      </c>
      <c r="N188">
        <v>20.600000000000001</v>
      </c>
      <c r="O188">
        <v>30.899999999999999</v>
      </c>
      <c r="P188">
        <v>40</v>
      </c>
      <c r="Q188">
        <v>71.099999999999994</v>
      </c>
      <c r="R188">
        <v>0.20000000000000001</v>
      </c>
      <c r="S188">
        <v>0.20000000000000001</v>
      </c>
      <c r="T188">
        <v>0.59999999999999998</v>
      </c>
      <c r="U188">
        <v>0.90000000000000002</v>
      </c>
      <c r="V188">
        <v>6.5</v>
      </c>
      <c r="W188" t="s">
        <v>160</v>
      </c>
      <c r="X188" t="s">
        <v>161</v>
      </c>
      <c r="Y188" t="s">
        <v>162</v>
      </c>
      <c r="Z188" t="s">
        <v>163</v>
      </c>
      <c r="AA188" t="s">
        <v>164</v>
      </c>
      <c r="AB188" t="s">
        <v>165</v>
      </c>
      <c r="AC188" t="s">
        <v>166</v>
      </c>
      <c r="AD188" t="s">
        <v>167</v>
      </c>
      <c r="AE188" t="s">
        <v>168</v>
      </c>
      <c r="AF188">
        <v>33.299999999999997</v>
      </c>
      <c r="AG188"/>
      <c r="AH188">
        <v>9.5999999999999996</v>
      </c>
      <c r="AI188"/>
      <c r="AJ188">
        <v>5.0999999999999996</v>
      </c>
      <c r="AK188">
        <v>4.7000000000000002</v>
      </c>
      <c r="AL188">
        <v>3.1000000000000001</v>
      </c>
      <c r="AM188">
        <v>6.9000000000000004</v>
      </c>
      <c r="AN188"/>
      <c r="AO188"/>
      <c r="AP188"/>
      <c r="AQ188"/>
      <c r="AR188"/>
      <c r="AS188"/>
      <c r="AT188"/>
      <c r="AU188"/>
      <c r="AV188"/>
      <c r="AW188"/>
      <c r="AX188"/>
      <c r="AY188"/>
      <c r="AZ188"/>
      <c r="BA188"/>
      <c r="BB188"/>
      <c r="BC188"/>
      <c r="BD188"/>
      <c r="BE188"/>
      <c r="BF188"/>
      <c r="BG188"/>
      <c r="BH188"/>
      <c r="BI188"/>
      <c r="BJ188"/>
      <c r="BK188"/>
      <c r="BL188"/>
    </row>
    <row r="189">
      <c r="A189" t="s">
        <v>786</v>
      </c>
      <c r="B189">
        <v>2013</v>
      </c>
      <c r="C189" t="s">
        <v>792</v>
      </c>
      <c r="D189">
        <v>32</v>
      </c>
      <c r="E189" t="s">
        <v>104</v>
      </c>
      <c r="F189" t="s">
        <v>48</v>
      </c>
      <c r="G189" t="s">
        <v>200</v>
      </c>
      <c r="H189">
        <v>99.700000000000003</v>
      </c>
      <c r="I189">
        <v>99.5</v>
      </c>
      <c r="J189">
        <v>99.099999999999994</v>
      </c>
      <c r="K189">
        <v>93.799999999999997</v>
      </c>
      <c r="L189">
        <v>63.700000000000003</v>
      </c>
      <c r="M189">
        <v>89.299999999999997</v>
      </c>
      <c r="N189">
        <v>79.400000000000006</v>
      </c>
      <c r="O189">
        <v>69.099999999999994</v>
      </c>
      <c r="P189">
        <v>60</v>
      </c>
      <c r="Q189">
        <v>28.899999999999999</v>
      </c>
      <c r="R189">
        <v>99.799999999999997</v>
      </c>
      <c r="S189">
        <v>99.799999999999997</v>
      </c>
      <c r="T189">
        <v>99.400000000000006</v>
      </c>
      <c r="U189">
        <v>99.099999999999994</v>
      </c>
      <c r="V189">
        <v>93.5</v>
      </c>
      <c r="W189" t="s">
        <v>160</v>
      </c>
      <c r="X189" t="s">
        <v>161</v>
      </c>
      <c r="Y189" t="s">
        <v>162</v>
      </c>
      <c r="Z189" t="s">
        <v>163</v>
      </c>
      <c r="AA189" t="s">
        <v>164</v>
      </c>
      <c r="AB189" t="s">
        <v>165</v>
      </c>
      <c r="AC189" t="s">
        <v>166</v>
      </c>
      <c r="AD189" t="s">
        <v>167</v>
      </c>
      <c r="AE189" t="s">
        <v>168</v>
      </c>
      <c r="AF189">
        <v>66.700000000000003</v>
      </c>
      <c r="AG189"/>
      <c r="AH189">
        <v>90.400000000000006</v>
      </c>
      <c r="AI189"/>
      <c r="AJ189">
        <v>94.900000000000006</v>
      </c>
      <c r="AK189">
        <v>95.299999999999997</v>
      </c>
      <c r="AL189">
        <v>96.900000000000006</v>
      </c>
      <c r="AM189">
        <v>93.099999999999994</v>
      </c>
      <c r="AN189"/>
      <c r="AO189"/>
      <c r="AP189"/>
      <c r="AQ189"/>
      <c r="AR189"/>
      <c r="AS189"/>
      <c r="AT189"/>
      <c r="AU189"/>
      <c r="AV189"/>
      <c r="AW189"/>
      <c r="AX189"/>
      <c r="AY189"/>
      <c r="AZ189"/>
      <c r="BA189"/>
      <c r="BB189"/>
      <c r="BC189"/>
      <c r="BD189"/>
      <c r="BE189"/>
      <c r="BF189"/>
      <c r="BG189"/>
      <c r="BH189"/>
      <c r="BI189"/>
      <c r="BJ189"/>
      <c r="BK189"/>
      <c r="BL189"/>
    </row>
    <row r="190">
      <c r="A190" t="s">
        <v>786</v>
      </c>
      <c r="B190">
        <v>2013</v>
      </c>
      <c r="C190" t="s">
        <v>792</v>
      </c>
      <c r="D190">
        <v>35</v>
      </c>
      <c r="E190" t="s">
        <v>55</v>
      </c>
      <c r="F190" t="s">
        <v>49</v>
      </c>
      <c r="G190" t="s">
        <v>200</v>
      </c>
      <c r="H190">
        <v>27.699999999999999</v>
      </c>
      <c r="I190">
        <v>28.600000000000001</v>
      </c>
      <c r="J190">
        <v>31.199999999999999</v>
      </c>
      <c r="K190">
        <v>38.5</v>
      </c>
      <c r="L190">
        <v>58.600000000000001</v>
      </c>
      <c r="M190">
        <v>51.100000000000001</v>
      </c>
      <c r="N190">
        <v>51.600000000000001</v>
      </c>
      <c r="O190">
        <v>55.200000000000003</v>
      </c>
      <c r="P190">
        <v>56.200000000000003</v>
      </c>
      <c r="Q190">
        <v>81.799999999999997</v>
      </c>
      <c r="R190">
        <v>27.199999999999999</v>
      </c>
      <c r="S190">
        <v>28.5</v>
      </c>
      <c r="T190">
        <v>28.699999999999999</v>
      </c>
      <c r="U190">
        <v>30.600000000000001</v>
      </c>
      <c r="V190">
        <v>38.899999999999999</v>
      </c>
      <c r="W190" t="s">
        <v>160</v>
      </c>
      <c r="X190" t="s">
        <v>161</v>
      </c>
      <c r="Y190" t="s">
        <v>162</v>
      </c>
      <c r="Z190" t="s">
        <v>163</v>
      </c>
      <c r="AA190" t="s">
        <v>164</v>
      </c>
      <c r="AB190" t="s">
        <v>165</v>
      </c>
      <c r="AC190" t="s">
        <v>166</v>
      </c>
      <c r="AD190" t="s">
        <v>167</v>
      </c>
      <c r="AE190" t="s">
        <v>168</v>
      </c>
      <c r="AF190">
        <v>51.600000000000001</v>
      </c>
      <c r="AG190"/>
      <c r="AH190">
        <v>30.100000000000001</v>
      </c>
      <c r="AI190"/>
      <c r="AJ190">
        <v>41</v>
      </c>
      <c r="AK190">
        <v>19.100000000000001</v>
      </c>
      <c r="AL190">
        <v>31.699999999999999</v>
      </c>
      <c r="AM190">
        <v>44</v>
      </c>
      <c r="AN190"/>
      <c r="AO190"/>
      <c r="AP190"/>
      <c r="AQ190"/>
      <c r="AR190"/>
      <c r="AS190"/>
      <c r="AT190"/>
      <c r="AU190"/>
      <c r="AV190"/>
      <c r="AW190"/>
      <c r="AX190"/>
      <c r="AY190"/>
      <c r="AZ190"/>
      <c r="BA190"/>
      <c r="BB190"/>
      <c r="BC190"/>
      <c r="BD190"/>
      <c r="BE190"/>
      <c r="BF190"/>
      <c r="BG190"/>
      <c r="BH190"/>
      <c r="BI190"/>
      <c r="BJ190"/>
      <c r="BK190"/>
      <c r="BL190"/>
    </row>
    <row r="191">
      <c r="A191" t="s">
        <v>786</v>
      </c>
      <c r="B191">
        <v>2013</v>
      </c>
      <c r="C191" t="s">
        <v>792</v>
      </c>
      <c r="D191">
        <v>36</v>
      </c>
      <c r="E191" t="s">
        <v>55</v>
      </c>
      <c r="F191" t="s">
        <v>48</v>
      </c>
      <c r="G191" t="s">
        <v>200</v>
      </c>
      <c r="H191">
        <v>72.299999999999997</v>
      </c>
      <c r="I191">
        <v>71.400000000000006</v>
      </c>
      <c r="J191">
        <v>68.799999999999997</v>
      </c>
      <c r="K191">
        <v>61.5</v>
      </c>
      <c r="L191">
        <v>41.399999999999999</v>
      </c>
      <c r="M191">
        <v>48.899999999999999</v>
      </c>
      <c r="N191">
        <v>48.399999999999999</v>
      </c>
      <c r="O191">
        <v>44.799999999999997</v>
      </c>
      <c r="P191">
        <v>43.799999999999997</v>
      </c>
      <c r="Q191">
        <v>18.199999999999999</v>
      </c>
      <c r="R191">
        <v>72.799999999999997</v>
      </c>
      <c r="S191">
        <v>71.5</v>
      </c>
      <c r="T191">
        <v>71.299999999999997</v>
      </c>
      <c r="U191">
        <v>69.400000000000006</v>
      </c>
      <c r="V191">
        <v>61.100000000000001</v>
      </c>
      <c r="W191" t="s">
        <v>160</v>
      </c>
      <c r="X191" t="s">
        <v>161</v>
      </c>
      <c r="Y191" t="s">
        <v>162</v>
      </c>
      <c r="Z191" t="s">
        <v>163</v>
      </c>
      <c r="AA191" t="s">
        <v>164</v>
      </c>
      <c r="AB191" t="s">
        <v>165</v>
      </c>
      <c r="AC191" t="s">
        <v>166</v>
      </c>
      <c r="AD191" t="s">
        <v>167</v>
      </c>
      <c r="AE191" t="s">
        <v>168</v>
      </c>
      <c r="AF191">
        <v>48.399999999999999</v>
      </c>
      <c r="AG191"/>
      <c r="AH191">
        <v>69.900000000000006</v>
      </c>
      <c r="AI191"/>
      <c r="AJ191">
        <v>59</v>
      </c>
      <c r="AK191">
        <v>80.900000000000006</v>
      </c>
      <c r="AL191">
        <v>68.299999999999997</v>
      </c>
      <c r="AM191">
        <v>56</v>
      </c>
      <c r="AN191"/>
      <c r="AO191"/>
      <c r="AP191"/>
      <c r="AQ191"/>
      <c r="AR191"/>
      <c r="AS191"/>
      <c r="AT191"/>
      <c r="AU191"/>
      <c r="AV191"/>
      <c r="AW191"/>
      <c r="AX191"/>
      <c r="AY191"/>
      <c r="AZ191"/>
      <c r="BA191"/>
      <c r="BB191"/>
      <c r="BC191"/>
      <c r="BD191"/>
      <c r="BE191"/>
      <c r="BF191"/>
      <c r="BG191"/>
      <c r="BH191"/>
      <c r="BI191"/>
      <c r="BJ191"/>
      <c r="BK191"/>
      <c r="BL191"/>
    </row>
    <row r="192">
      <c r="A192" t="s">
        <v>786</v>
      </c>
      <c r="B192">
        <v>2013</v>
      </c>
      <c r="C192" t="s">
        <v>792</v>
      </c>
      <c r="D192">
        <v>37</v>
      </c>
      <c r="E192" t="s">
        <v>169</v>
      </c>
      <c r="F192" t="s">
        <v>49</v>
      </c>
      <c r="G192" t="s">
        <v>816</v>
      </c>
      <c r="H192">
        <v>22.800000000000001</v>
      </c>
      <c r="I192">
        <v>22.300000000000001</v>
      </c>
      <c r="J192">
        <v>24.600000000000001</v>
      </c>
      <c r="K192">
        <v>34.200000000000003</v>
      </c>
      <c r="L192">
        <v>57.799999999999997</v>
      </c>
      <c r="M192">
        <v>49.100000000000001</v>
      </c>
      <c r="N192">
        <v>48.200000000000003</v>
      </c>
      <c r="O192">
        <v>54</v>
      </c>
      <c r="P192">
        <v>55.600000000000001</v>
      </c>
      <c r="Q192">
        <v>81.700000000000003</v>
      </c>
      <c r="R192">
        <v>21.300000000000001</v>
      </c>
      <c r="S192">
        <v>22.199999999999999</v>
      </c>
      <c r="T192">
        <v>21.5</v>
      </c>
      <c r="U192">
        <v>24.600000000000001</v>
      </c>
      <c r="V192">
        <v>34.899999999999999</v>
      </c>
      <c r="W192" t="s">
        <v>160</v>
      </c>
      <c r="X192" t="s">
        <v>161</v>
      </c>
      <c r="Y192" t="s">
        <v>162</v>
      </c>
      <c r="Z192" t="s">
        <v>163</v>
      </c>
      <c r="AA192" t="s">
        <v>164</v>
      </c>
      <c r="AB192" t="s">
        <v>165</v>
      </c>
      <c r="AC192" t="s">
        <v>166</v>
      </c>
      <c r="AD192" t="s">
        <v>167</v>
      </c>
      <c r="AE192" t="s">
        <v>168</v>
      </c>
      <c r="AF192">
        <v>51.299999999999997</v>
      </c>
      <c r="AG192"/>
      <c r="AH192">
        <v>31.800000000000001</v>
      </c>
      <c r="AI192"/>
      <c r="AJ192">
        <v>38.100000000000001</v>
      </c>
      <c r="AK192">
        <v>21.300000000000001</v>
      </c>
      <c r="AL192">
        <v>28.300000000000001</v>
      </c>
      <c r="AM192">
        <v>37.100000000000001</v>
      </c>
      <c r="AN192"/>
      <c r="AO192"/>
      <c r="AP192"/>
      <c r="AQ192"/>
      <c r="AR192"/>
      <c r="AS192"/>
      <c r="AT192"/>
      <c r="AU192"/>
      <c r="AV192"/>
      <c r="AW192"/>
      <c r="AX192"/>
      <c r="AY192"/>
      <c r="AZ192"/>
      <c r="BA192"/>
      <c r="BB192"/>
      <c r="BC192"/>
      <c r="BD192"/>
      <c r="BE192"/>
      <c r="BF192"/>
      <c r="BG192"/>
      <c r="BH192"/>
      <c r="BI192"/>
      <c r="BJ192"/>
      <c r="BK192"/>
      <c r="BL192"/>
    </row>
    <row r="193">
      <c r="A193" t="s">
        <v>786</v>
      </c>
      <c r="B193">
        <v>2013</v>
      </c>
      <c r="C193" t="s">
        <v>792</v>
      </c>
      <c r="D193">
        <v>38</v>
      </c>
      <c r="E193" t="s">
        <v>169</v>
      </c>
      <c r="F193" t="s">
        <v>48</v>
      </c>
      <c r="G193" t="s">
        <v>200</v>
      </c>
      <c r="H193">
        <v>77.200000000000003</v>
      </c>
      <c r="I193">
        <v>77.700000000000003</v>
      </c>
      <c r="J193">
        <v>75.400000000000006</v>
      </c>
      <c r="K193">
        <v>65.799999999999997</v>
      </c>
      <c r="L193">
        <v>42.200000000000003</v>
      </c>
      <c r="M193">
        <v>50.899999999999999</v>
      </c>
      <c r="N193">
        <v>51.799999999999997</v>
      </c>
      <c r="O193">
        <v>46</v>
      </c>
      <c r="P193">
        <v>44.399999999999999</v>
      </c>
      <c r="Q193">
        <v>18.300000000000001</v>
      </c>
      <c r="R193">
        <v>78.700000000000003</v>
      </c>
      <c r="S193">
        <v>77.799999999999997</v>
      </c>
      <c r="T193">
        <v>78.5</v>
      </c>
      <c r="U193">
        <v>75.400000000000006</v>
      </c>
      <c r="V193">
        <v>65.099999999999994</v>
      </c>
      <c r="W193" t="s">
        <v>160</v>
      </c>
      <c r="X193" t="s">
        <v>161</v>
      </c>
      <c r="Y193" t="s">
        <v>162</v>
      </c>
      <c r="Z193" t="s">
        <v>163</v>
      </c>
      <c r="AA193" t="s">
        <v>164</v>
      </c>
      <c r="AB193" t="s">
        <v>165</v>
      </c>
      <c r="AC193" t="s">
        <v>166</v>
      </c>
      <c r="AD193" t="s">
        <v>167</v>
      </c>
      <c r="AE193" t="s">
        <v>168</v>
      </c>
      <c r="AF193">
        <v>48.700000000000003</v>
      </c>
      <c r="AG193"/>
      <c r="AH193">
        <v>68.200000000000003</v>
      </c>
      <c r="AI193"/>
      <c r="AJ193">
        <v>61.899999999999999</v>
      </c>
      <c r="AK193">
        <v>78.700000000000003</v>
      </c>
      <c r="AL193">
        <v>71.700000000000003</v>
      </c>
      <c r="AM193">
        <v>62.899999999999999</v>
      </c>
      <c r="AN193"/>
      <c r="AO193"/>
      <c r="AP193"/>
      <c r="AQ193"/>
      <c r="AR193"/>
      <c r="AS193"/>
      <c r="AT193"/>
      <c r="AU193"/>
      <c r="AV193"/>
      <c r="AW193"/>
      <c r="AX193"/>
      <c r="AY193"/>
      <c r="AZ193"/>
      <c r="BA193"/>
      <c r="BB193"/>
      <c r="BC193"/>
      <c r="BD193"/>
      <c r="BE193"/>
      <c r="BF193"/>
      <c r="BG193"/>
      <c r="BH193"/>
      <c r="BI193"/>
      <c r="BJ193"/>
      <c r="BK193"/>
      <c r="BL193"/>
    </row>
    <row r="194">
      <c r="A194" t="s">
        <v>786</v>
      </c>
      <c r="B194">
        <v>2013</v>
      </c>
      <c r="C194" t="s">
        <v>792</v>
      </c>
      <c r="D194">
        <v>41</v>
      </c>
      <c r="E194" t="s">
        <v>56</v>
      </c>
      <c r="F194" t="s">
        <v>49</v>
      </c>
      <c r="G194" t="s">
        <v>200</v>
      </c>
      <c r="H194">
        <v>4.0999999999999996</v>
      </c>
      <c r="I194">
        <v>3.7000000000000002</v>
      </c>
      <c r="J194">
        <v>4.2000000000000002</v>
      </c>
      <c r="K194">
        <v>3</v>
      </c>
      <c r="L194">
        <v>2.5</v>
      </c>
      <c r="M194">
        <v>2.1000000000000001</v>
      </c>
      <c r="N194">
        <v>2.5</v>
      </c>
      <c r="O194">
        <v>2</v>
      </c>
      <c r="P194">
        <v>3.3999999999999999</v>
      </c>
      <c r="Q194">
        <v>0.5</v>
      </c>
      <c r="R194">
        <v>4.2000000000000002</v>
      </c>
      <c r="S194">
        <v>3.8999999999999999</v>
      </c>
      <c r="T194">
        <v>3.6000000000000001</v>
      </c>
      <c r="U194">
        <v>4.0999999999999996</v>
      </c>
      <c r="V194">
        <v>3.6000000000000001</v>
      </c>
      <c r="W194" t="s">
        <v>160</v>
      </c>
      <c r="X194" t="s">
        <v>161</v>
      </c>
      <c r="Y194" t="s">
        <v>162</v>
      </c>
      <c r="Z194" t="s">
        <v>163</v>
      </c>
      <c r="AA194" t="s">
        <v>164</v>
      </c>
      <c r="AB194" t="s">
        <v>165</v>
      </c>
      <c r="AC194" t="s">
        <v>166</v>
      </c>
      <c r="AD194" t="s">
        <v>167</v>
      </c>
      <c r="AE194" t="s">
        <v>168</v>
      </c>
      <c r="AF194">
        <v>2.5</v>
      </c>
      <c r="AG194"/>
      <c r="AH194">
        <v>5.5999999999999996</v>
      </c>
      <c r="AI194"/>
      <c r="AJ194">
        <v>3.1000000000000001</v>
      </c>
      <c r="AK194">
        <v>5.7999999999999998</v>
      </c>
      <c r="AL194">
        <v>3.3999999999999999</v>
      </c>
      <c r="AM194">
        <v>2</v>
      </c>
      <c r="AN194"/>
      <c r="AO194"/>
      <c r="AP194"/>
      <c r="AQ194"/>
      <c r="AR194"/>
      <c r="AS194"/>
      <c r="AT194"/>
      <c r="AU194"/>
      <c r="AV194"/>
      <c r="AW194"/>
      <c r="AX194"/>
      <c r="AY194"/>
      <c r="AZ194"/>
      <c r="BA194"/>
      <c r="BB194"/>
      <c r="BC194"/>
      <c r="BD194"/>
      <c r="BE194"/>
      <c r="BF194"/>
      <c r="BG194"/>
      <c r="BH194"/>
      <c r="BI194"/>
      <c r="BJ194"/>
      <c r="BK194"/>
      <c r="BL194"/>
    </row>
    <row r="195">
      <c r="A195" t="s">
        <v>786</v>
      </c>
      <c r="B195">
        <v>2013</v>
      </c>
      <c r="C195" t="s">
        <v>792</v>
      </c>
      <c r="D195">
        <v>42</v>
      </c>
      <c r="E195" t="s">
        <v>56</v>
      </c>
      <c r="F195" t="s">
        <v>48</v>
      </c>
      <c r="G195" t="s">
        <v>807</v>
      </c>
      <c r="H195">
        <v>95.900000000000006</v>
      </c>
      <c r="I195">
        <v>96.299999999999997</v>
      </c>
      <c r="J195">
        <v>95.799999999999997</v>
      </c>
      <c r="K195">
        <v>97</v>
      </c>
      <c r="L195">
        <v>97.5</v>
      </c>
      <c r="M195">
        <v>97.900000000000006</v>
      </c>
      <c r="N195">
        <v>97.5</v>
      </c>
      <c r="O195">
        <v>98</v>
      </c>
      <c r="P195">
        <v>96.599999999999994</v>
      </c>
      <c r="Q195">
        <v>99.5</v>
      </c>
      <c r="R195">
        <v>95.799999999999997</v>
      </c>
      <c r="S195">
        <v>96.099999999999994</v>
      </c>
      <c r="T195">
        <v>96.400000000000006</v>
      </c>
      <c r="U195">
        <v>95.900000000000006</v>
      </c>
      <c r="V195">
        <v>96.400000000000006</v>
      </c>
      <c r="W195" t="s">
        <v>160</v>
      </c>
      <c r="X195" t="s">
        <v>161</v>
      </c>
      <c r="Y195" t="s">
        <v>162</v>
      </c>
      <c r="Z195" t="s">
        <v>163</v>
      </c>
      <c r="AA195" t="s">
        <v>164</v>
      </c>
      <c r="AB195" t="s">
        <v>165</v>
      </c>
      <c r="AC195" t="s">
        <v>166</v>
      </c>
      <c r="AD195" t="s">
        <v>167</v>
      </c>
      <c r="AE195" t="s">
        <v>168</v>
      </c>
      <c r="AF195">
        <v>97.5</v>
      </c>
      <c r="AG195"/>
      <c r="AH195">
        <v>94.400000000000006</v>
      </c>
      <c r="AI195"/>
      <c r="AJ195">
        <v>96.900000000000006</v>
      </c>
      <c r="AK195">
        <v>94.200000000000003</v>
      </c>
      <c r="AL195">
        <v>96.599999999999994</v>
      </c>
      <c r="AM195">
        <v>98</v>
      </c>
      <c r="AN195"/>
      <c r="AO195"/>
      <c r="AP195"/>
      <c r="AQ195"/>
      <c r="AR195"/>
      <c r="AS195"/>
      <c r="AT195"/>
      <c r="AU195"/>
      <c r="AV195"/>
      <c r="AW195"/>
      <c r="AX195"/>
      <c r="AY195"/>
      <c r="AZ195"/>
      <c r="BA195"/>
      <c r="BB195"/>
      <c r="BC195"/>
      <c r="BD195"/>
      <c r="BE195"/>
      <c r="BF195"/>
      <c r="BG195"/>
      <c r="BH195"/>
      <c r="BI195"/>
      <c r="BJ195"/>
      <c r="BK195"/>
      <c r="BL195"/>
    </row>
    <row r="196">
      <c r="A196" t="s">
        <v>786</v>
      </c>
      <c r="B196">
        <v>2013</v>
      </c>
      <c r="C196" t="s">
        <v>792</v>
      </c>
      <c r="D196">
        <v>58</v>
      </c>
      <c r="E196" t="s">
        <v>170</v>
      </c>
      <c r="F196" t="s">
        <v>171</v>
      </c>
      <c r="G196" t="s">
        <v>200</v>
      </c>
      <c r="H196">
        <v>0.10000000000000001</v>
      </c>
      <c r="I196">
        <v>0.10000000000000001</v>
      </c>
      <c r="J196">
        <v>0.40000000000000002</v>
      </c>
      <c r="K196">
        <v>2.1000000000000001</v>
      </c>
      <c r="L196">
        <v>9.9000000000000004</v>
      </c>
      <c r="M196">
        <v>5</v>
      </c>
      <c r="N196">
        <v>5.2999999999999998</v>
      </c>
      <c r="O196">
        <v>7.9000000000000004</v>
      </c>
      <c r="P196">
        <v>9.1999999999999993</v>
      </c>
      <c r="Q196">
        <v>22</v>
      </c>
      <c r="R196">
        <v>0</v>
      </c>
      <c r="S196">
        <v>0.10000000000000001</v>
      </c>
      <c r="T196">
        <v>0.20000000000000001</v>
      </c>
      <c r="U196">
        <v>0.29999999999999999</v>
      </c>
      <c r="V196">
        <v>1.7</v>
      </c>
      <c r="W196" t="s">
        <v>160</v>
      </c>
      <c r="X196" t="s">
        <v>161</v>
      </c>
      <c r="Y196" t="s">
        <v>162</v>
      </c>
      <c r="Z196" t="s">
        <v>163</v>
      </c>
      <c r="AA196" t="s">
        <v>164</v>
      </c>
      <c r="AB196" t="s">
        <v>165</v>
      </c>
      <c r="AC196" t="s">
        <v>166</v>
      </c>
      <c r="AD196" t="s">
        <v>167</v>
      </c>
      <c r="AE196" t="s">
        <v>168</v>
      </c>
      <c r="AF196">
        <v>11.300000000000001</v>
      </c>
      <c r="AG196"/>
      <c r="AH196">
        <v>1.8999999999999999</v>
      </c>
      <c r="AI196"/>
      <c r="AJ196">
        <v>0.80000000000000004</v>
      </c>
      <c r="AK196">
        <v>1.7</v>
      </c>
      <c r="AL196">
        <v>0.5</v>
      </c>
      <c r="AM196">
        <v>2.2000000000000002</v>
      </c>
      <c r="AN196"/>
      <c r="AO196"/>
      <c r="AP196"/>
      <c r="AQ196"/>
      <c r="AR196"/>
      <c r="AS196"/>
      <c r="AT196"/>
      <c r="AU196"/>
      <c r="AV196"/>
      <c r="AW196"/>
      <c r="AX196"/>
      <c r="AY196"/>
      <c r="AZ196"/>
      <c r="BA196"/>
      <c r="BB196"/>
      <c r="BC196"/>
      <c r="BD196"/>
      <c r="BE196"/>
      <c r="BF196"/>
      <c r="BG196"/>
      <c r="BH196"/>
      <c r="BI196"/>
      <c r="BJ196"/>
      <c r="BK196"/>
      <c r="BL196"/>
    </row>
    <row r="197">
      <c r="A197" t="s">
        <v>786</v>
      </c>
      <c r="B197">
        <v>2013</v>
      </c>
      <c r="C197" t="s">
        <v>792</v>
      </c>
      <c r="D197">
        <v>59</v>
      </c>
      <c r="E197" t="s">
        <v>170</v>
      </c>
      <c r="F197" t="s">
        <v>257</v>
      </c>
      <c r="G197" t="s">
        <v>200</v>
      </c>
      <c r="H197">
        <v>0.29999999999999999</v>
      </c>
      <c r="I197">
        <v>0.40000000000000002</v>
      </c>
      <c r="J197">
        <v>0.5</v>
      </c>
      <c r="K197">
        <v>4.0999999999999996</v>
      </c>
      <c r="L197">
        <v>26.399999999999999</v>
      </c>
      <c r="M197">
        <v>5.7000000000000002</v>
      </c>
      <c r="N197">
        <v>15.4</v>
      </c>
      <c r="O197">
        <v>23</v>
      </c>
      <c r="P197">
        <v>30.800000000000001</v>
      </c>
      <c r="Q197">
        <v>49.100000000000001</v>
      </c>
      <c r="R197">
        <v>0.20000000000000001</v>
      </c>
      <c r="S197">
        <v>0.10000000000000001</v>
      </c>
      <c r="T197">
        <v>0.40000000000000002</v>
      </c>
      <c r="U197">
        <v>0.59999999999999998</v>
      </c>
      <c r="V197">
        <v>4.7999999999999998</v>
      </c>
      <c r="W197" t="s">
        <v>160</v>
      </c>
      <c r="X197" t="s">
        <v>161</v>
      </c>
      <c r="Y197" t="s">
        <v>162</v>
      </c>
      <c r="Z197" t="s">
        <v>163</v>
      </c>
      <c r="AA197" t="s">
        <v>164</v>
      </c>
      <c r="AB197" t="s">
        <v>165</v>
      </c>
      <c r="AC197" t="s">
        <v>166</v>
      </c>
      <c r="AD197" t="s">
        <v>167</v>
      </c>
      <c r="AE197" t="s">
        <v>168</v>
      </c>
      <c r="AF197">
        <v>22</v>
      </c>
      <c r="AG197"/>
      <c r="AH197">
        <v>7.7000000000000002</v>
      </c>
      <c r="AI197"/>
      <c r="AJ197">
        <v>4.2999999999999998</v>
      </c>
      <c r="AK197">
        <v>3</v>
      </c>
      <c r="AL197">
        <v>2.6000000000000001</v>
      </c>
      <c r="AM197">
        <v>4.7000000000000002</v>
      </c>
      <c r="AN197"/>
      <c r="AO197"/>
      <c r="AP197"/>
      <c r="AQ197"/>
      <c r="AR197"/>
      <c r="AS197"/>
      <c r="AT197"/>
      <c r="AU197"/>
      <c r="AV197"/>
      <c r="AW197"/>
      <c r="AX197"/>
      <c r="AY197"/>
      <c r="AZ197"/>
      <c r="BA197"/>
      <c r="BB197"/>
      <c r="BC197"/>
      <c r="BD197"/>
      <c r="BE197"/>
      <c r="BF197"/>
      <c r="BG197"/>
      <c r="BH197"/>
      <c r="BI197"/>
      <c r="BJ197"/>
      <c r="BK197"/>
      <c r="BL197"/>
    </row>
    <row r="198">
      <c r="A198" t="s">
        <v>786</v>
      </c>
      <c r="B198">
        <v>2013</v>
      </c>
      <c r="C198" t="s">
        <v>792</v>
      </c>
      <c r="D198">
        <v>60</v>
      </c>
      <c r="E198" t="s">
        <v>170</v>
      </c>
      <c r="F198" t="s">
        <v>258</v>
      </c>
      <c r="G198" t="s">
        <v>200</v>
      </c>
      <c r="H198">
        <v>6.5</v>
      </c>
      <c r="I198">
        <v>7.5</v>
      </c>
      <c r="J198">
        <v>9.4000000000000004</v>
      </c>
      <c r="K198">
        <v>24.100000000000001</v>
      </c>
      <c r="L198">
        <v>38.100000000000001</v>
      </c>
      <c r="M198">
        <v>34.799999999999997</v>
      </c>
      <c r="N198">
        <v>48</v>
      </c>
      <c r="O198">
        <v>46.700000000000003</v>
      </c>
      <c r="P198">
        <v>47.100000000000001</v>
      </c>
      <c r="Q198">
        <v>22</v>
      </c>
      <c r="R198">
        <v>6</v>
      </c>
      <c r="S198">
        <v>7.5999999999999996</v>
      </c>
      <c r="T198">
        <v>7.2999999999999998</v>
      </c>
      <c r="U198">
        <v>10.300000000000001</v>
      </c>
      <c r="V198">
        <v>23.199999999999999</v>
      </c>
      <c r="W198" t="s">
        <v>160</v>
      </c>
      <c r="X198" t="s">
        <v>161</v>
      </c>
      <c r="Y198" t="s">
        <v>162</v>
      </c>
      <c r="Z198" t="s">
        <v>163</v>
      </c>
      <c r="AA198" t="s">
        <v>164</v>
      </c>
      <c r="AB198" t="s">
        <v>165</v>
      </c>
      <c r="AC198" t="s">
        <v>166</v>
      </c>
      <c r="AD198" t="s">
        <v>167</v>
      </c>
      <c r="AE198" t="s">
        <v>168</v>
      </c>
      <c r="AF198">
        <v>54.200000000000003</v>
      </c>
      <c r="AG198"/>
      <c r="AH198">
        <v>16.5</v>
      </c>
      <c r="AI198"/>
      <c r="AJ198">
        <v>12.1</v>
      </c>
      <c r="AK198">
        <v>11.6</v>
      </c>
      <c r="AL198">
        <v>10.1</v>
      </c>
      <c r="AM198">
        <v>13</v>
      </c>
      <c r="AN198"/>
      <c r="AO198"/>
      <c r="AP198"/>
      <c r="AQ198"/>
      <c r="AR198"/>
      <c r="AS198"/>
      <c r="AT198"/>
      <c r="AU198"/>
      <c r="AV198"/>
      <c r="AW198"/>
      <c r="AX198"/>
      <c r="AY198"/>
      <c r="AZ198"/>
      <c r="BA198"/>
      <c r="BB198"/>
      <c r="BC198"/>
      <c r="BD198"/>
      <c r="BE198"/>
      <c r="BF198"/>
      <c r="BG198"/>
      <c r="BH198"/>
      <c r="BI198"/>
      <c r="BJ198"/>
      <c r="BK198"/>
      <c r="BL198"/>
    </row>
    <row r="199">
      <c r="A199" t="s">
        <v>786</v>
      </c>
      <c r="B199">
        <v>2013</v>
      </c>
      <c r="C199" t="s">
        <v>792</v>
      </c>
      <c r="D199">
        <v>61</v>
      </c>
      <c r="E199" t="s">
        <v>170</v>
      </c>
      <c r="F199" t="s">
        <v>411</v>
      </c>
      <c r="G199" t="s">
        <v>200</v>
      </c>
      <c r="H199">
        <v>23.699999999999999</v>
      </c>
      <c r="I199">
        <v>28.600000000000001</v>
      </c>
      <c r="J199">
        <v>30.600000000000001</v>
      </c>
      <c r="K199">
        <v>22.399999999999999</v>
      </c>
      <c r="L199">
        <v>5.4000000000000004</v>
      </c>
      <c r="M199">
        <v>6.5</v>
      </c>
      <c r="N199">
        <v>5.7000000000000002</v>
      </c>
      <c r="O199">
        <v>2.3999999999999999</v>
      </c>
      <c r="P199">
        <v>2.5</v>
      </c>
      <c r="Q199">
        <v>3.5</v>
      </c>
      <c r="R199">
        <v>24.100000000000001</v>
      </c>
      <c r="S199">
        <v>27.699999999999999</v>
      </c>
      <c r="T199">
        <v>29.899999999999999</v>
      </c>
      <c r="U199">
        <v>31.699999999999999</v>
      </c>
      <c r="V199">
        <v>22.399999999999999</v>
      </c>
      <c r="W199" t="s">
        <v>160</v>
      </c>
      <c r="X199" t="s">
        <v>161</v>
      </c>
      <c r="Y199" t="s">
        <v>162</v>
      </c>
      <c r="Z199" t="s">
        <v>163</v>
      </c>
      <c r="AA199" t="s">
        <v>164</v>
      </c>
      <c r="AB199" t="s">
        <v>165</v>
      </c>
      <c r="AC199" t="s">
        <v>166</v>
      </c>
      <c r="AD199" t="s">
        <v>167</v>
      </c>
      <c r="AE199" t="s">
        <v>168</v>
      </c>
      <c r="AF199">
        <v>1.8999999999999999</v>
      </c>
      <c r="AG199"/>
      <c r="AH199">
        <v>25.399999999999999</v>
      </c>
      <c r="AI199"/>
      <c r="AJ199">
        <v>20.399999999999999</v>
      </c>
      <c r="AK199">
        <v>16.899999999999999</v>
      </c>
      <c r="AL199">
        <v>31.899999999999999</v>
      </c>
      <c r="AM199">
        <v>26.5</v>
      </c>
      <c r="AN199"/>
      <c r="AO199"/>
      <c r="AP199"/>
      <c r="AQ199"/>
      <c r="AR199"/>
      <c r="AS199"/>
      <c r="AT199"/>
      <c r="AU199"/>
      <c r="AV199"/>
      <c r="AW199"/>
      <c r="AX199"/>
      <c r="AY199"/>
      <c r="AZ199"/>
      <c r="BA199"/>
      <c r="BB199"/>
      <c r="BC199"/>
      <c r="BD199"/>
      <c r="BE199"/>
      <c r="BF199"/>
      <c r="BG199"/>
      <c r="BH199"/>
      <c r="BI199"/>
      <c r="BJ199"/>
      <c r="BK199"/>
      <c r="BL199"/>
    </row>
    <row r="200">
      <c r="A200" t="s">
        <v>786</v>
      </c>
      <c r="B200">
        <v>2013</v>
      </c>
      <c r="C200" t="s">
        <v>792</v>
      </c>
      <c r="D200">
        <v>62</v>
      </c>
      <c r="E200" t="s">
        <v>170</v>
      </c>
      <c r="F200" t="s">
        <v>259</v>
      </c>
      <c r="G200" t="s">
        <v>200</v>
      </c>
      <c r="H200">
        <v>15.699999999999999</v>
      </c>
      <c r="I200">
        <v>17.100000000000001</v>
      </c>
      <c r="J200">
        <v>18.399999999999999</v>
      </c>
      <c r="K200">
        <v>23.899999999999999</v>
      </c>
      <c r="L200">
        <v>14.6</v>
      </c>
      <c r="M200">
        <v>30.100000000000001</v>
      </c>
      <c r="N200">
        <v>18.199999999999999</v>
      </c>
      <c r="O200">
        <v>14.800000000000001</v>
      </c>
      <c r="P200">
        <v>8.5</v>
      </c>
      <c r="Q200">
        <v>2.2000000000000002</v>
      </c>
      <c r="R200">
        <v>15.6</v>
      </c>
      <c r="S200">
        <v>15.9</v>
      </c>
      <c r="T200">
        <v>18.199999999999999</v>
      </c>
      <c r="U200">
        <v>18.300000000000001</v>
      </c>
      <c r="V200">
        <v>26.100000000000001</v>
      </c>
      <c r="W200" t="s">
        <v>160</v>
      </c>
      <c r="X200" t="s">
        <v>161</v>
      </c>
      <c r="Y200" t="s">
        <v>162</v>
      </c>
      <c r="Z200" t="s">
        <v>163</v>
      </c>
      <c r="AA200" t="s">
        <v>164</v>
      </c>
      <c r="AB200" t="s">
        <v>165</v>
      </c>
      <c r="AC200" t="s">
        <v>166</v>
      </c>
      <c r="AD200" t="s">
        <v>167</v>
      </c>
      <c r="AE200" t="s">
        <v>168</v>
      </c>
      <c r="AF200">
        <v>8.4000000000000004</v>
      </c>
      <c r="AG200"/>
      <c r="AH200">
        <v>14.699999999999999</v>
      </c>
      <c r="AI200"/>
      <c r="AJ200">
        <v>19.899999999999999</v>
      </c>
      <c r="AK200">
        <v>21.899999999999999</v>
      </c>
      <c r="AL200">
        <v>16.5</v>
      </c>
      <c r="AM200">
        <v>21.600000000000001</v>
      </c>
      <c r="AN200"/>
      <c r="AO200"/>
      <c r="AP200"/>
      <c r="AQ200"/>
      <c r="AR200"/>
      <c r="AS200"/>
      <c r="AT200"/>
      <c r="AU200"/>
      <c r="AV200"/>
      <c r="AW200"/>
      <c r="AX200"/>
      <c r="AY200"/>
      <c r="AZ200"/>
      <c r="BA200"/>
      <c r="BB200"/>
      <c r="BC200"/>
      <c r="BD200"/>
      <c r="BE200"/>
      <c r="BF200"/>
      <c r="BG200"/>
      <c r="BH200"/>
      <c r="BI200"/>
      <c r="BJ200"/>
      <c r="BK200"/>
      <c r="BL200"/>
    </row>
    <row r="201">
      <c r="A201" t="s">
        <v>786</v>
      </c>
      <c r="B201">
        <v>2013</v>
      </c>
      <c r="C201" t="s">
        <v>792</v>
      </c>
      <c r="D201">
        <v>63</v>
      </c>
      <c r="E201" t="s">
        <v>170</v>
      </c>
      <c r="F201" t="s">
        <v>260</v>
      </c>
      <c r="G201" t="s">
        <v>200</v>
      </c>
      <c r="H201">
        <v>50.399999999999999</v>
      </c>
      <c r="I201">
        <v>40.899999999999999</v>
      </c>
      <c r="J201">
        <v>36.799999999999997</v>
      </c>
      <c r="K201">
        <v>21.699999999999999</v>
      </c>
      <c r="L201">
        <v>3.7999999999999998</v>
      </c>
      <c r="M201">
        <v>15.699999999999999</v>
      </c>
      <c r="N201">
        <v>6.5999999999999996</v>
      </c>
      <c r="O201">
        <v>3</v>
      </c>
      <c r="P201">
        <v>1.3</v>
      </c>
      <c r="Q201">
        <v>0.59999999999999998</v>
      </c>
      <c r="R201">
        <v>50.899999999999999</v>
      </c>
      <c r="S201">
        <v>43.700000000000003</v>
      </c>
      <c r="T201">
        <v>39.600000000000001</v>
      </c>
      <c r="U201">
        <v>34.700000000000003</v>
      </c>
      <c r="V201">
        <v>19.699999999999999</v>
      </c>
      <c r="W201" t="s">
        <v>160</v>
      </c>
      <c r="X201" t="s">
        <v>161</v>
      </c>
      <c r="Y201" t="s">
        <v>162</v>
      </c>
      <c r="Z201" t="s">
        <v>163</v>
      </c>
      <c r="AA201" t="s">
        <v>164</v>
      </c>
      <c r="AB201" t="s">
        <v>165</v>
      </c>
      <c r="AC201" t="s">
        <v>166</v>
      </c>
      <c r="AD201" t="s">
        <v>167</v>
      </c>
      <c r="AE201" t="s">
        <v>168</v>
      </c>
      <c r="AF201">
        <v>1.2</v>
      </c>
      <c r="AG201"/>
      <c r="AH201">
        <v>30.899999999999999</v>
      </c>
      <c r="AI201"/>
      <c r="AJ201">
        <v>40.5</v>
      </c>
      <c r="AK201">
        <v>32.799999999999997</v>
      </c>
      <c r="AL201">
        <v>36.700000000000003</v>
      </c>
      <c r="AM201">
        <v>30</v>
      </c>
      <c r="AN201"/>
      <c r="AO201"/>
      <c r="AP201"/>
      <c r="AQ201"/>
      <c r="AR201"/>
      <c r="AS201"/>
      <c r="AT201"/>
      <c r="AU201"/>
      <c r="AV201"/>
      <c r="AW201"/>
      <c r="AX201"/>
      <c r="AY201"/>
      <c r="AZ201"/>
      <c r="BA201"/>
      <c r="BB201"/>
      <c r="BC201"/>
      <c r="BD201"/>
      <c r="BE201"/>
      <c r="BF201"/>
      <c r="BG201"/>
      <c r="BH201"/>
      <c r="BI201"/>
      <c r="BJ201"/>
      <c r="BK201"/>
      <c r="BL201"/>
    </row>
    <row r="202">
      <c r="A202" t="s">
        <v>786</v>
      </c>
      <c r="B202">
        <v>2013</v>
      </c>
      <c r="C202" t="s">
        <v>792</v>
      </c>
      <c r="D202">
        <v>64</v>
      </c>
      <c r="E202" t="s">
        <v>170</v>
      </c>
      <c r="F202" t="s">
        <v>261</v>
      </c>
      <c r="G202" t="s">
        <v>200</v>
      </c>
      <c r="H202">
        <v>0.10000000000000001</v>
      </c>
      <c r="I202">
        <v>0.5</v>
      </c>
      <c r="J202">
        <v>0.29999999999999999</v>
      </c>
      <c r="K202">
        <v>0.29999999999999999</v>
      </c>
      <c r="L202">
        <v>0.5</v>
      </c>
      <c r="M202">
        <v>0.10000000000000001</v>
      </c>
      <c r="N202">
        <v>0.5</v>
      </c>
      <c r="O202">
        <v>0</v>
      </c>
      <c r="P202">
        <v>0.20000000000000001</v>
      </c>
      <c r="Q202">
        <v>0</v>
      </c>
      <c r="R202">
        <v>0.10000000000000001</v>
      </c>
      <c r="S202">
        <v>0.29999999999999999</v>
      </c>
      <c r="T202">
        <v>0.29999999999999999</v>
      </c>
      <c r="U202">
        <v>0.40000000000000002</v>
      </c>
      <c r="V202">
        <v>0.59999999999999998</v>
      </c>
      <c r="W202" t="s">
        <v>160</v>
      </c>
      <c r="X202" t="s">
        <v>161</v>
      </c>
      <c r="Y202" t="s">
        <v>162</v>
      </c>
      <c r="Z202" t="s">
        <v>163</v>
      </c>
      <c r="AA202" t="s">
        <v>164</v>
      </c>
      <c r="AB202" t="s">
        <v>165</v>
      </c>
      <c r="AC202" t="s">
        <v>166</v>
      </c>
      <c r="AD202" t="s">
        <v>167</v>
      </c>
      <c r="AE202" t="s">
        <v>168</v>
      </c>
      <c r="AF202">
        <v>0.10000000000000001</v>
      </c>
      <c r="AG202"/>
      <c r="AH202">
        <v>0.10000000000000001</v>
      </c>
      <c r="AI202"/>
      <c r="AJ202">
        <v>0.40000000000000002</v>
      </c>
      <c r="AK202">
        <v>0.80000000000000004</v>
      </c>
      <c r="AL202">
        <v>0.10000000000000001</v>
      </c>
      <c r="AM202">
        <v>0.40000000000000002</v>
      </c>
      <c r="AN202"/>
      <c r="AO202"/>
      <c r="AP202"/>
      <c r="AQ202"/>
      <c r="AR202"/>
      <c r="AS202"/>
      <c r="AT202"/>
      <c r="AU202"/>
      <c r="AV202"/>
      <c r="AW202"/>
      <c r="AX202"/>
      <c r="AY202"/>
      <c r="AZ202"/>
      <c r="BA202"/>
      <c r="BB202"/>
      <c r="BC202"/>
      <c r="BD202"/>
      <c r="BE202"/>
      <c r="BF202"/>
      <c r="BG202"/>
      <c r="BH202"/>
      <c r="BI202"/>
      <c r="BJ202"/>
      <c r="BK202"/>
      <c r="BL202"/>
    </row>
    <row r="203">
      <c r="A203" t="s">
        <v>786</v>
      </c>
      <c r="B203">
        <v>2013</v>
      </c>
      <c r="C203" t="s">
        <v>792</v>
      </c>
      <c r="D203">
        <v>65</v>
      </c>
      <c r="E203" t="s">
        <v>170</v>
      </c>
      <c r="F203" t="s">
        <v>412</v>
      </c>
      <c r="G203" t="s">
        <v>200</v>
      </c>
      <c r="H203">
        <v>1.3</v>
      </c>
      <c r="I203">
        <v>1.6000000000000001</v>
      </c>
      <c r="J203">
        <v>1.5</v>
      </c>
      <c r="K203">
        <v>0.59999999999999998</v>
      </c>
      <c r="L203">
        <v>0.29999999999999999</v>
      </c>
      <c r="M203">
        <v>1.2</v>
      </c>
      <c r="N203">
        <v>0.40000000000000002</v>
      </c>
      <c r="O203">
        <v>0</v>
      </c>
      <c r="P203">
        <v>0.20000000000000001</v>
      </c>
      <c r="Q203">
        <v>0</v>
      </c>
      <c r="R203">
        <v>1.1000000000000001</v>
      </c>
      <c r="S203">
        <v>1.7</v>
      </c>
      <c r="T203">
        <v>1.2</v>
      </c>
      <c r="U203">
        <v>1.6000000000000001</v>
      </c>
      <c r="V203">
        <v>0.69999999999999996</v>
      </c>
      <c r="W203" t="s">
        <v>160</v>
      </c>
      <c r="X203" t="s">
        <v>161</v>
      </c>
      <c r="Y203" t="s">
        <v>162</v>
      </c>
      <c r="Z203" t="s">
        <v>163</v>
      </c>
      <c r="AA203" t="s">
        <v>164</v>
      </c>
      <c r="AB203" t="s">
        <v>165</v>
      </c>
      <c r="AC203" t="s">
        <v>166</v>
      </c>
      <c r="AD203" t="s">
        <v>167</v>
      </c>
      <c r="AE203" t="s">
        <v>168</v>
      </c>
      <c r="AF203">
        <v>0.10000000000000001</v>
      </c>
      <c r="AG203"/>
      <c r="AH203">
        <v>1</v>
      </c>
      <c r="AI203"/>
      <c r="AJ203">
        <v>1.2</v>
      </c>
      <c r="AK203">
        <v>0.90000000000000002</v>
      </c>
      <c r="AL203">
        <v>1</v>
      </c>
      <c r="AM203">
        <v>1.5</v>
      </c>
      <c r="AN203"/>
      <c r="AO203"/>
      <c r="AP203"/>
      <c r="AQ203"/>
      <c r="AR203"/>
      <c r="AS203"/>
      <c r="AT203"/>
      <c r="AU203"/>
      <c r="AV203"/>
      <c r="AW203"/>
      <c r="AX203"/>
      <c r="AY203"/>
      <c r="AZ203"/>
      <c r="BA203"/>
      <c r="BB203"/>
      <c r="BC203"/>
      <c r="BD203"/>
      <c r="BE203"/>
      <c r="BF203"/>
      <c r="BG203"/>
      <c r="BH203"/>
      <c r="BI203"/>
      <c r="BJ203"/>
      <c r="BK203"/>
      <c r="BL203"/>
    </row>
    <row r="204">
      <c r="A204" t="s">
        <v>786</v>
      </c>
      <c r="B204">
        <v>2013</v>
      </c>
      <c r="C204" t="s">
        <v>792</v>
      </c>
      <c r="D204">
        <v>66</v>
      </c>
      <c r="E204" t="s">
        <v>170</v>
      </c>
      <c r="F204" t="s">
        <v>413</v>
      </c>
      <c r="G204" t="s">
        <v>200</v>
      </c>
      <c r="H204">
        <v>1.8999999999999999</v>
      </c>
      <c r="I204">
        <v>3.2000000000000002</v>
      </c>
      <c r="J204">
        <v>2</v>
      </c>
      <c r="K204">
        <v>0.69999999999999996</v>
      </c>
      <c r="L204">
        <v>0.10000000000000001</v>
      </c>
      <c r="M204">
        <v>0.69999999999999996</v>
      </c>
      <c r="N204">
        <v>0</v>
      </c>
      <c r="O204">
        <v>0.20000000000000001</v>
      </c>
      <c r="P204">
        <v>0</v>
      </c>
      <c r="Q204">
        <v>0</v>
      </c>
      <c r="R204">
        <v>1.8999999999999999</v>
      </c>
      <c r="S204">
        <v>2.6000000000000001</v>
      </c>
      <c r="T204">
        <v>2.7999999999999998</v>
      </c>
      <c r="U204">
        <v>2</v>
      </c>
      <c r="V204">
        <v>0.40000000000000002</v>
      </c>
      <c r="W204" t="s">
        <v>160</v>
      </c>
      <c r="X204" t="s">
        <v>161</v>
      </c>
      <c r="Y204" t="s">
        <v>162</v>
      </c>
      <c r="Z204" t="s">
        <v>163</v>
      </c>
      <c r="AA204" t="s">
        <v>164</v>
      </c>
      <c r="AB204" t="s">
        <v>165</v>
      </c>
      <c r="AC204" t="s">
        <v>166</v>
      </c>
      <c r="AD204" t="s">
        <v>167</v>
      </c>
      <c r="AE204" t="s">
        <v>168</v>
      </c>
      <c r="AF204">
        <v>0</v>
      </c>
      <c r="AG204"/>
      <c r="AH204">
        <v>1.5</v>
      </c>
      <c r="AI204"/>
      <c r="AJ204">
        <v>0.20000000000000001</v>
      </c>
      <c r="AK204">
        <v>10</v>
      </c>
      <c r="AL204">
        <v>0.40000000000000002</v>
      </c>
      <c r="AM204">
        <v>0</v>
      </c>
      <c r="AN204"/>
      <c r="AO204"/>
      <c r="AP204"/>
      <c r="AQ204"/>
      <c r="AR204"/>
      <c r="AS204"/>
      <c r="AT204"/>
      <c r="AU204"/>
      <c r="AV204"/>
      <c r="AW204"/>
      <c r="AX204"/>
      <c r="AY204"/>
      <c r="AZ204"/>
      <c r="BA204"/>
      <c r="BB204"/>
      <c r="BC204"/>
      <c r="BD204"/>
      <c r="BE204"/>
      <c r="BF204"/>
      <c r="BG204"/>
      <c r="BH204"/>
      <c r="BI204"/>
      <c r="BJ204"/>
      <c r="BK204"/>
      <c r="BL204"/>
    </row>
    <row r="205">
      <c r="A205" t="s">
        <v>786</v>
      </c>
      <c r="B205">
        <v>2013</v>
      </c>
      <c r="C205" t="s">
        <v>792</v>
      </c>
      <c r="D205">
        <v>67</v>
      </c>
      <c r="E205" t="s">
        <v>170</v>
      </c>
      <c r="F205" t="s">
        <v>263</v>
      </c>
      <c r="G205" t="s">
        <v>200</v>
      </c>
      <c r="H205">
        <v>0</v>
      </c>
      <c r="I205">
        <v>0.20000000000000001</v>
      </c>
      <c r="J205">
        <v>0.10000000000000001</v>
      </c>
      <c r="K205">
        <v>0</v>
      </c>
      <c r="L205">
        <v>0</v>
      </c>
      <c r="M205">
        <v>0</v>
      </c>
      <c r="N205">
        <v>0</v>
      </c>
      <c r="O205">
        <v>0</v>
      </c>
      <c r="P205">
        <v>0</v>
      </c>
      <c r="Q205">
        <v>0</v>
      </c>
      <c r="R205">
        <v>0</v>
      </c>
      <c r="S205">
        <v>0.29999999999999999</v>
      </c>
      <c r="T205">
        <v>0.10000000000000001</v>
      </c>
      <c r="U205">
        <v>0.10000000000000001</v>
      </c>
      <c r="V205">
        <v>0</v>
      </c>
      <c r="W205" t="s">
        <v>160</v>
      </c>
      <c r="X205" t="s">
        <v>161</v>
      </c>
      <c r="Y205" t="s">
        <v>162</v>
      </c>
      <c r="Z205" t="s">
        <v>163</v>
      </c>
      <c r="AA205" t="s">
        <v>164</v>
      </c>
      <c r="AB205" t="s">
        <v>165</v>
      </c>
      <c r="AC205" t="s">
        <v>166</v>
      </c>
      <c r="AD205" t="s">
        <v>167</v>
      </c>
      <c r="AE205" t="s">
        <v>168</v>
      </c>
      <c r="AF205">
        <v>0</v>
      </c>
      <c r="AG205"/>
      <c r="AH205">
        <v>0</v>
      </c>
      <c r="AI205"/>
      <c r="AJ205">
        <v>0</v>
      </c>
      <c r="AK205">
        <v>0.5</v>
      </c>
      <c r="AL205">
        <v>0</v>
      </c>
      <c r="AM205">
        <v>0</v>
      </c>
      <c r="AN205"/>
      <c r="AO205"/>
      <c r="AP205"/>
      <c r="AQ205"/>
      <c r="AR205"/>
      <c r="AS205"/>
      <c r="AT205"/>
      <c r="AU205"/>
      <c r="AV205"/>
      <c r="AW205"/>
      <c r="AX205"/>
      <c r="AY205"/>
      <c r="AZ205"/>
      <c r="BA205"/>
      <c r="BB205"/>
      <c r="BC205"/>
      <c r="BD205"/>
      <c r="BE205"/>
      <c r="BF205"/>
      <c r="BG205"/>
      <c r="BH205"/>
      <c r="BI205"/>
      <c r="BJ205"/>
      <c r="BK205"/>
      <c r="BL205"/>
    </row>
    <row r="206">
      <c r="A206" t="s">
        <v>786</v>
      </c>
      <c r="B206">
        <v>2013</v>
      </c>
      <c r="C206" t="s">
        <v>792</v>
      </c>
      <c r="D206">
        <v>68</v>
      </c>
      <c r="E206" t="s">
        <v>170</v>
      </c>
      <c r="F206" t="s">
        <v>184</v>
      </c>
      <c r="G206" t="s">
        <v>200</v>
      </c>
      <c r="H206">
        <v>0</v>
      </c>
      <c r="I206">
        <v>0</v>
      </c>
      <c r="J206">
        <v>0</v>
      </c>
      <c r="K206">
        <v>0.10000000000000001</v>
      </c>
      <c r="L206">
        <v>0.20000000000000001</v>
      </c>
      <c r="M206">
        <v>0.20000000000000001</v>
      </c>
      <c r="N206">
        <v>0</v>
      </c>
      <c r="O206">
        <v>0.80000000000000004</v>
      </c>
      <c r="P206">
        <v>0</v>
      </c>
      <c r="Q206">
        <v>0</v>
      </c>
      <c r="R206">
        <v>0</v>
      </c>
      <c r="S206">
        <v>0</v>
      </c>
      <c r="T206">
        <v>0</v>
      </c>
      <c r="U206">
        <v>0</v>
      </c>
      <c r="V206">
        <v>0</v>
      </c>
      <c r="W206" t="s">
        <v>160</v>
      </c>
      <c r="X206" t="s">
        <v>161</v>
      </c>
      <c r="Y206" t="s">
        <v>162</v>
      </c>
      <c r="Z206" t="s">
        <v>163</v>
      </c>
      <c r="AA206" t="s">
        <v>164</v>
      </c>
      <c r="AB206" t="s">
        <v>165</v>
      </c>
      <c r="AC206" t="s">
        <v>166</v>
      </c>
      <c r="AD206" t="s">
        <v>167</v>
      </c>
      <c r="AE206" t="s">
        <v>168</v>
      </c>
      <c r="AF206">
        <v>0.10000000000000001</v>
      </c>
      <c r="AG206"/>
      <c r="AH206">
        <v>0</v>
      </c>
      <c r="AI206"/>
      <c r="AJ206">
        <v>0</v>
      </c>
      <c r="AK206">
        <v>0</v>
      </c>
      <c r="AL206">
        <v>0.20000000000000001</v>
      </c>
      <c r="AM206">
        <v>0</v>
      </c>
      <c r="AN206"/>
      <c r="AO206"/>
      <c r="AP206"/>
      <c r="AQ206"/>
      <c r="AR206"/>
      <c r="AS206"/>
      <c r="AT206"/>
      <c r="AU206"/>
      <c r="AV206"/>
      <c r="AW206"/>
      <c r="AX206"/>
      <c r="AY206"/>
      <c r="AZ206"/>
      <c r="BA206"/>
      <c r="BB206"/>
      <c r="BC206"/>
      <c r="BD206"/>
      <c r="BE206"/>
      <c r="BF206"/>
      <c r="BG206"/>
      <c r="BH206"/>
      <c r="BI206"/>
      <c r="BJ206"/>
      <c r="BK206"/>
      <c r="BL206"/>
    </row>
    <row r="207">
      <c r="A207" t="s">
        <v>786</v>
      </c>
      <c r="B207">
        <v>2013</v>
      </c>
      <c r="C207" t="s">
        <v>792</v>
      </c>
      <c r="D207">
        <v>69</v>
      </c>
      <c r="E207" t="s">
        <v>170</v>
      </c>
      <c r="F207" t="s">
        <v>414</v>
      </c>
      <c r="G207" t="s">
        <v>200</v>
      </c>
      <c r="H207">
        <v>0</v>
      </c>
      <c r="I207">
        <v>0</v>
      </c>
      <c r="J207">
        <v>0</v>
      </c>
      <c r="K207">
        <v>0</v>
      </c>
      <c r="L207">
        <v>0.59999999999999998</v>
      </c>
      <c r="M207">
        <v>0</v>
      </c>
      <c r="N207">
        <v>0</v>
      </c>
      <c r="O207">
        <v>1.1000000000000001</v>
      </c>
      <c r="P207">
        <v>0.29999999999999999</v>
      </c>
      <c r="Q207">
        <v>0.5</v>
      </c>
      <c r="R207">
        <v>0</v>
      </c>
      <c r="S207">
        <v>0</v>
      </c>
      <c r="T207">
        <v>0</v>
      </c>
      <c r="U207">
        <v>0</v>
      </c>
      <c r="V207">
        <v>0.20000000000000001</v>
      </c>
      <c r="W207" t="s">
        <v>160</v>
      </c>
      <c r="X207" t="s">
        <v>161</v>
      </c>
      <c r="Y207" t="s">
        <v>162</v>
      </c>
      <c r="Z207" t="s">
        <v>163</v>
      </c>
      <c r="AA207" t="s">
        <v>164</v>
      </c>
      <c r="AB207" t="s">
        <v>165</v>
      </c>
      <c r="AC207" t="s">
        <v>166</v>
      </c>
      <c r="AD207" t="s">
        <v>167</v>
      </c>
      <c r="AE207" t="s">
        <v>168</v>
      </c>
      <c r="AF207">
        <v>0.69999999999999996</v>
      </c>
      <c r="AG207"/>
      <c r="AH207">
        <v>0</v>
      </c>
      <c r="AI207"/>
      <c r="AJ207">
        <v>0.20000000000000001</v>
      </c>
      <c r="AK207">
        <v>0</v>
      </c>
      <c r="AL207">
        <v>0</v>
      </c>
      <c r="AM207">
        <v>0</v>
      </c>
      <c r="AN207"/>
      <c r="AO207"/>
      <c r="AP207"/>
      <c r="AQ207"/>
      <c r="AR207"/>
      <c r="AS207"/>
      <c r="AT207"/>
      <c r="AU207"/>
      <c r="AV207"/>
      <c r="AW207"/>
      <c r="AX207"/>
      <c r="AY207"/>
      <c r="AZ207"/>
      <c r="BA207"/>
      <c r="BB207"/>
      <c r="BC207"/>
      <c r="BD207"/>
      <c r="BE207"/>
      <c r="BF207"/>
      <c r="BG207"/>
      <c r="BH207"/>
      <c r="BI207"/>
      <c r="BJ207"/>
      <c r="BK207"/>
      <c r="BL207"/>
    </row>
    <row r="208">
      <c r="A208" t="s">
        <v>786</v>
      </c>
      <c r="B208">
        <v>2013</v>
      </c>
      <c r="C208" t="s">
        <v>792</v>
      </c>
      <c r="D208">
        <v>70</v>
      </c>
      <c r="E208" t="s">
        <v>170</v>
      </c>
      <c r="F208" t="s">
        <v>185</v>
      </c>
      <c r="G208" t="s">
        <v>200</v>
      </c>
      <c r="H208">
        <v>0</v>
      </c>
      <c r="I208">
        <v>0</v>
      </c>
      <c r="J208">
        <v>0</v>
      </c>
      <c r="K208">
        <v>0</v>
      </c>
      <c r="L208">
        <v>0.10000000000000001</v>
      </c>
      <c r="M208">
        <v>0</v>
      </c>
      <c r="N208">
        <v>0</v>
      </c>
      <c r="O208">
        <v>0</v>
      </c>
      <c r="P208">
        <v>0</v>
      </c>
      <c r="Q208">
        <v>0</v>
      </c>
      <c r="R208">
        <v>0</v>
      </c>
      <c r="S208">
        <v>0</v>
      </c>
      <c r="T208">
        <v>0</v>
      </c>
      <c r="U208">
        <v>0</v>
      </c>
      <c r="V208">
        <v>0.20000000000000001</v>
      </c>
      <c r="W208" t="s">
        <v>160</v>
      </c>
      <c r="X208" t="s">
        <v>161</v>
      </c>
      <c r="Y208" t="s">
        <v>162</v>
      </c>
      <c r="Z208" t="s">
        <v>163</v>
      </c>
      <c r="AA208" t="s">
        <v>164</v>
      </c>
      <c r="AB208" t="s">
        <v>165</v>
      </c>
      <c r="AC208" t="s">
        <v>166</v>
      </c>
      <c r="AD208" t="s">
        <v>167</v>
      </c>
      <c r="AE208" t="s">
        <v>168</v>
      </c>
      <c r="AF208">
        <v>0</v>
      </c>
      <c r="AG208"/>
      <c r="AH208">
        <v>0.20000000000000001</v>
      </c>
      <c r="AI208"/>
      <c r="AJ208">
        <v>0</v>
      </c>
      <c r="AK208">
        <v>0</v>
      </c>
      <c r="AL208">
        <v>0</v>
      </c>
      <c r="AM208">
        <v>0</v>
      </c>
      <c r="AN208"/>
      <c r="AO208"/>
      <c r="AP208"/>
      <c r="AQ208"/>
      <c r="AR208"/>
      <c r="AS208"/>
      <c r="AT208"/>
      <c r="AU208"/>
      <c r="AV208"/>
      <c r="AW208"/>
      <c r="AX208"/>
      <c r="AY208"/>
      <c r="AZ208"/>
      <c r="BA208"/>
      <c r="BB208"/>
      <c r="BC208"/>
      <c r="BD208"/>
      <c r="BE208"/>
      <c r="BF208"/>
      <c r="BG208"/>
      <c r="BH208"/>
      <c r="BI208"/>
      <c r="BJ208"/>
      <c r="BK208"/>
      <c r="BL208"/>
    </row>
    <row r="209">
      <c r="A209" t="s">
        <v>786</v>
      </c>
      <c r="B209">
        <v>2013</v>
      </c>
      <c r="C209" t="s">
        <v>792</v>
      </c>
      <c r="D209">
        <v>71</v>
      </c>
      <c r="E209" t="s">
        <v>170</v>
      </c>
      <c r="F209" t="s">
        <v>46</v>
      </c>
      <c r="G209" t="s">
        <v>200</v>
      </c>
      <c r="H209">
        <v>0</v>
      </c>
      <c r="I209">
        <v>0</v>
      </c>
      <c r="J209">
        <v>0</v>
      </c>
      <c r="K209">
        <v>0</v>
      </c>
      <c r="L209">
        <v>0.10000000000000001</v>
      </c>
      <c r="M209">
        <v>0</v>
      </c>
      <c r="N209">
        <v>0</v>
      </c>
      <c r="O209">
        <v>0.10000000000000001</v>
      </c>
      <c r="P209">
        <v>0</v>
      </c>
      <c r="Q209">
        <v>0</v>
      </c>
      <c r="R209">
        <v>0</v>
      </c>
      <c r="S209">
        <v>0</v>
      </c>
      <c r="T209">
        <v>0</v>
      </c>
      <c r="U209">
        <v>0</v>
      </c>
      <c r="V209">
        <v>0</v>
      </c>
      <c r="W209" t="s">
        <v>160</v>
      </c>
      <c r="X209" t="s">
        <v>161</v>
      </c>
      <c r="Y209" t="s">
        <v>162</v>
      </c>
      <c r="Z209" t="s">
        <v>163</v>
      </c>
      <c r="AA209" t="s">
        <v>164</v>
      </c>
      <c r="AB209" t="s">
        <v>165</v>
      </c>
      <c r="AC209" t="s">
        <v>166</v>
      </c>
      <c r="AD209" t="s">
        <v>167</v>
      </c>
      <c r="AE209" t="s">
        <v>168</v>
      </c>
      <c r="AF209">
        <v>0</v>
      </c>
      <c r="AG209"/>
      <c r="AH209">
        <v>0</v>
      </c>
      <c r="AI209"/>
      <c r="AJ209">
        <v>0</v>
      </c>
      <c r="AK209">
        <v>0</v>
      </c>
      <c r="AL209">
        <v>0</v>
      </c>
      <c r="AM209">
        <v>0</v>
      </c>
      <c r="AN209"/>
      <c r="AO209"/>
      <c r="AP209"/>
      <c r="AQ209"/>
      <c r="AR209"/>
      <c r="AS209"/>
      <c r="AT209"/>
      <c r="AU209"/>
      <c r="AV209"/>
      <c r="AW209"/>
      <c r="AX209"/>
      <c r="AY209"/>
      <c r="AZ209"/>
      <c r="BA209"/>
      <c r="BB209"/>
      <c r="BC209"/>
      <c r="BD209"/>
      <c r="BE209"/>
      <c r="BF209"/>
      <c r="BG209"/>
      <c r="BH209"/>
      <c r="BI209"/>
      <c r="BJ209"/>
      <c r="BK209"/>
      <c r="BL209"/>
    </row>
    <row r="210">
      <c r="A210" t="s">
        <v>786</v>
      </c>
      <c r="B210">
        <v>2013</v>
      </c>
      <c r="C210" t="s">
        <v>792</v>
      </c>
      <c r="D210">
        <v>122</v>
      </c>
      <c r="E210" t="s">
        <v>18</v>
      </c>
      <c r="F210" t="s">
        <v>14</v>
      </c>
      <c r="G210" t="s">
        <v>808</v>
      </c>
      <c r="H210">
        <v>15.92572681164989</v>
      </c>
      <c r="I210">
        <v>20.8155218219975</v>
      </c>
      <c r="J210">
        <v>26.75221920124422</v>
      </c>
      <c r="K210">
        <v>53.838608574949532</v>
      </c>
      <c r="L210">
        <v>91.069645815494226</v>
      </c>
      <c r="M210">
        <v>67.092841288950467</v>
      </c>
      <c r="N210">
        <v>82.283663364769026</v>
      </c>
      <c r="O210">
        <v>91.071784463117694</v>
      </c>
      <c r="P210">
        <v>95.52217198736399</v>
      </c>
      <c r="Q210">
        <v>96.291118070968608</v>
      </c>
      <c r="R210">
        <v>15.734790220041919</v>
      </c>
      <c r="S210">
        <v>17.672845121608869</v>
      </c>
      <c r="T210">
        <v>22.1634435045837</v>
      </c>
      <c r="U210">
        <v>30.063463139850441</v>
      </c>
      <c r="V210">
        <v>60.764746493208911</v>
      </c>
      <c r="W210" t="s">
        <v>160</v>
      </c>
      <c r="X210" t="s">
        <v>161</v>
      </c>
      <c r="Y210" t="s">
        <v>162</v>
      </c>
      <c r="Z210" t="s">
        <v>163</v>
      </c>
      <c r="AA210" t="s">
        <v>164</v>
      </c>
      <c r="AB210" t="s">
        <v>165</v>
      </c>
      <c r="AC210" t="s">
        <v>166</v>
      </c>
      <c r="AD210" t="s">
        <v>167</v>
      </c>
      <c r="AE210" t="s">
        <v>168</v>
      </c>
      <c r="AF210">
        <v>90.813897664650213</v>
      </c>
      <c r="AG210"/>
      <c r="AH210">
        <v>41.629222727416582</v>
      </c>
      <c r="AI210"/>
      <c r="AJ210">
        <v>39.404435990726867</v>
      </c>
      <c r="AK210">
        <v>23.693107609434989</v>
      </c>
      <c r="AL210">
        <v>34.995436234768967</v>
      </c>
      <c r="AM210">
        <v>35.245627447864081</v>
      </c>
      <c r="AN210"/>
      <c r="AO210">
        <v>1860.7636259999999</v>
      </c>
      <c r="AP210">
        <v>2431.9676509999981</v>
      </c>
      <c r="AQ210">
        <v>3126.0660039999971</v>
      </c>
      <c r="AR210">
        <v>6289.9353010000004</v>
      </c>
      <c r="AS210">
        <v>10640.409216000009</v>
      </c>
      <c r="AT210">
        <v>1699.922230000001</v>
      </c>
      <c r="AU210">
        <v>2084.4838929999992</v>
      </c>
      <c r="AV210">
        <v>2309.2919239999978</v>
      </c>
      <c r="AW210">
        <v>2416.5841369999989</v>
      </c>
      <c r="AX210">
        <v>2441.172459999998</v>
      </c>
      <c r="AY210">
        <v>1440.17038</v>
      </c>
      <c r="AZ210">
        <v>1616.745401000001</v>
      </c>
      <c r="BA210">
        <v>2027.7479049999999</v>
      </c>
      <c r="BB210">
        <v>2749.6250539999951</v>
      </c>
      <c r="BC210">
        <v>5563.3984139999984</v>
      </c>
      <c r="BD210">
        <v>5927.710017999997</v>
      </c>
      <c r="BE210"/>
      <c r="BF210">
        <v>3207.2723609999962</v>
      </c>
      <c r="BG210"/>
      <c r="BH210">
        <v>4828.1349739999987</v>
      </c>
      <c r="BI210">
        <v>1726.7012719999991</v>
      </c>
      <c r="BJ210">
        <v>3880.7836640000041</v>
      </c>
      <c r="BK210">
        <v>4778.5395090000029</v>
      </c>
      <c r="BL210"/>
    </row>
    <row r="211">
      <c r="A211" t="s">
        <v>786</v>
      </c>
      <c r="B211">
        <v>2013</v>
      </c>
      <c r="C211" t="s">
        <v>792</v>
      </c>
      <c r="D211">
        <v>123</v>
      </c>
      <c r="E211" t="s">
        <v>18</v>
      </c>
      <c r="F211" t="s">
        <v>51</v>
      </c>
      <c r="G211" t="s">
        <v>200</v>
      </c>
      <c r="H211">
        <v>84.074273188350091</v>
      </c>
      <c r="I211">
        <v>79.184478178002522</v>
      </c>
      <c r="J211">
        <v>73.247780798755642</v>
      </c>
      <c r="K211">
        <v>46.161391425050361</v>
      </c>
      <c r="L211">
        <v>8.9303541845058323</v>
      </c>
      <c r="M211">
        <v>32.907158711049519</v>
      </c>
      <c r="N211">
        <v>17.71633663523102</v>
      </c>
      <c r="O211">
        <v>8.9282155368823162</v>
      </c>
      <c r="P211">
        <v>4.4778280126360226</v>
      </c>
      <c r="Q211">
        <v>3.7088819290313402</v>
      </c>
      <c r="R211">
        <v>84.265209779957971</v>
      </c>
      <c r="S211">
        <v>82.327154878391184</v>
      </c>
      <c r="T211">
        <v>77.83655649541636</v>
      </c>
      <c r="U211">
        <v>69.936536860149502</v>
      </c>
      <c r="V211">
        <v>39.235253506790897</v>
      </c>
      <c r="W211" t="s">
        <v>160</v>
      </c>
      <c r="X211" t="s">
        <v>161</v>
      </c>
      <c r="Y211" t="s">
        <v>162</v>
      </c>
      <c r="Z211" t="s">
        <v>163</v>
      </c>
      <c r="AA211" t="s">
        <v>164</v>
      </c>
      <c r="AB211" t="s">
        <v>165</v>
      </c>
      <c r="AC211" t="s">
        <v>166</v>
      </c>
      <c r="AD211" t="s">
        <v>167</v>
      </c>
      <c r="AE211" t="s">
        <v>168</v>
      </c>
      <c r="AF211">
        <v>9.1861023353498048</v>
      </c>
      <c r="AG211"/>
      <c r="AH211">
        <v>58.370777272583197</v>
      </c>
      <c r="AI211"/>
      <c r="AJ211">
        <v>60.595564009272927</v>
      </c>
      <c r="AK211">
        <v>76.306892390564968</v>
      </c>
      <c r="AL211">
        <v>65.004563765231055</v>
      </c>
      <c r="AM211">
        <v>64.754372552136317</v>
      </c>
      <c r="AN211"/>
      <c r="AO211">
        <v>9823.247081999998</v>
      </c>
      <c r="AP211">
        <v>9251.4658550000022</v>
      </c>
      <c r="AQ211">
        <v>8559.1926299999886</v>
      </c>
      <c r="AR211">
        <v>5393.0102049999941</v>
      </c>
      <c r="AS211">
        <v>1043.4060890000001</v>
      </c>
      <c r="AT211">
        <v>833.7642219999999</v>
      </c>
      <c r="AU211">
        <v>448.80620099999999</v>
      </c>
      <c r="AV211">
        <v>226.39125999999999</v>
      </c>
      <c r="AW211">
        <v>113.28310399999999</v>
      </c>
      <c r="AX211">
        <v>94.02757600000001</v>
      </c>
      <c r="AY211">
        <v>7712.6073809999934</v>
      </c>
      <c r="AZ211">
        <v>7531.4443210000018</v>
      </c>
      <c r="BA211">
        <v>7121.3173319999978</v>
      </c>
      <c r="BB211">
        <v>6396.4438509999909</v>
      </c>
      <c r="BC211">
        <v>3592.236613</v>
      </c>
      <c r="BD211">
        <v>599.60592199999974</v>
      </c>
      <c r="BE211"/>
      <c r="BF211">
        <v>4497.1048790000004</v>
      </c>
      <c r="BG211"/>
      <c r="BH211">
        <v>7424.6351839999879</v>
      </c>
      <c r="BI211">
        <v>5561.0775219999814</v>
      </c>
      <c r="BJ211">
        <v>7208.6156449999926</v>
      </c>
      <c r="BK211">
        <v>8779.2827089999955</v>
      </c>
      <c r="BL211"/>
    </row>
    <row r="212">
      <c r="A212" t="s">
        <v>786</v>
      </c>
      <c r="B212">
        <v>2013</v>
      </c>
      <c r="C212" t="s">
        <v>792</v>
      </c>
      <c r="D212">
        <v>124</v>
      </c>
      <c r="E212" t="s">
        <v>50</v>
      </c>
      <c r="F212" t="s">
        <v>15</v>
      </c>
      <c r="G212" t="s">
        <v>809</v>
      </c>
      <c r="H212">
        <v>9.4407918442315211</v>
      </c>
      <c r="I212">
        <v>13.245299818801421</v>
      </c>
      <c r="J212">
        <v>16.429201655957119</v>
      </c>
      <c r="K212">
        <v>29.744316912334661</v>
      </c>
      <c r="L212">
        <v>51.132645827115716</v>
      </c>
      <c r="M212">
        <v>32.303559161944783</v>
      </c>
      <c r="N212">
        <v>32.065311308954271</v>
      </c>
      <c r="O212">
        <v>39.171967944083697</v>
      </c>
      <c r="P212">
        <v>50.175246330248036</v>
      </c>
      <c r="Q212">
        <v>72.648720686591162</v>
      </c>
      <c r="R212">
        <v>9.3220177117769314</v>
      </c>
      <c r="S212">
        <v>11.29068865412847</v>
      </c>
      <c r="T212">
        <v>13.614111723269611</v>
      </c>
      <c r="U212">
        <v>19.597659700771739</v>
      </c>
      <c r="V212">
        <v>36.702101788575327</v>
      </c>
      <c r="W212" t="s">
        <v>160</v>
      </c>
      <c r="X212" t="s">
        <v>161</v>
      </c>
      <c r="Y212" t="s">
        <v>162</v>
      </c>
      <c r="Z212" t="s">
        <v>163</v>
      </c>
      <c r="AA212" t="s">
        <v>164</v>
      </c>
      <c r="AB212" t="s">
        <v>165</v>
      </c>
      <c r="AC212" t="s">
        <v>166</v>
      </c>
      <c r="AD212" t="s">
        <v>167</v>
      </c>
      <c r="AE212" t="s">
        <v>168</v>
      </c>
      <c r="AF212">
        <v>47.479941119565311</v>
      </c>
      <c r="AG212"/>
      <c r="AH212">
        <v>25.918574763350971</v>
      </c>
      <c r="AI212"/>
      <c r="AJ212">
        <v>24.739226541525081</v>
      </c>
      <c r="AK212">
        <v>13.127788809776581</v>
      </c>
      <c r="AL212">
        <v>21.944550062553819</v>
      </c>
      <c r="AM212">
        <v>18.455071380697841</v>
      </c>
      <c r="AN212"/>
      <c r="AO212">
        <v>1103.0631300000009</v>
      </c>
      <c r="AP212">
        <v>1547.5057970000021</v>
      </c>
      <c r="AQ212">
        <v>1919.794705</v>
      </c>
      <c r="AR212">
        <v>3475.0123360000021</v>
      </c>
      <c r="AS212">
        <v>5974.2438989999901</v>
      </c>
      <c r="AT212">
        <v>818.4709019999998</v>
      </c>
      <c r="AU212">
        <v>812.30735499999969</v>
      </c>
      <c r="AV212">
        <v>993.27700399999992</v>
      </c>
      <c r="AW212">
        <v>1269.367119999999</v>
      </c>
      <c r="AX212">
        <v>1841.7903929999979</v>
      </c>
      <c r="AY212">
        <v>853.22356400000035</v>
      </c>
      <c r="AZ212">
        <v>1032.8936189999999</v>
      </c>
      <c r="BA212">
        <v>1245.5639630000001</v>
      </c>
      <c r="BB212">
        <v>1792.415459999999</v>
      </c>
      <c r="BC212">
        <v>3360.310487000002</v>
      </c>
      <c r="BD212">
        <v>3099.1657649999988</v>
      </c>
      <c r="BE212"/>
      <c r="BF212">
        <v>1996.8647749999991</v>
      </c>
      <c r="BG212"/>
      <c r="BH212">
        <v>3031.240567000003</v>
      </c>
      <c r="BI212">
        <v>956.72420900000054</v>
      </c>
      <c r="BJ212">
        <v>2433.5187830000018</v>
      </c>
      <c r="BK212">
        <v>2502.1057680000008</v>
      </c>
      <c r="BL212"/>
    </row>
    <row r="213">
      <c r="A213" t="s">
        <v>786</v>
      </c>
      <c r="B213">
        <v>2013</v>
      </c>
      <c r="C213" t="s">
        <v>792</v>
      </c>
      <c r="D213">
        <v>125</v>
      </c>
      <c r="E213" t="s">
        <v>50</v>
      </c>
      <c r="F213" t="s">
        <v>16</v>
      </c>
      <c r="G213" t="s">
        <v>810</v>
      </c>
      <c r="H213">
        <v>6.4849349674183818</v>
      </c>
      <c r="I213">
        <v>7.5702220031961236</v>
      </c>
      <c r="J213">
        <v>10.32301754528714</v>
      </c>
      <c r="K213">
        <v>24.094291662614879</v>
      </c>
      <c r="L213">
        <v>39.936999988378382</v>
      </c>
      <c r="M213">
        <v>34.789282127005642</v>
      </c>
      <c r="N213">
        <v>50.218352055814769</v>
      </c>
      <c r="O213">
        <v>51.899816519034019</v>
      </c>
      <c r="P213">
        <v>45.346925657115953</v>
      </c>
      <c r="Q213">
        <v>23.64239738437746</v>
      </c>
      <c r="R213">
        <v>6.4127725082649896</v>
      </c>
      <c r="S213">
        <v>6.3821564674803994</v>
      </c>
      <c r="T213">
        <v>8.5493317813140965</v>
      </c>
      <c r="U213">
        <v>10.465803439078741</v>
      </c>
      <c r="V213">
        <v>24.06264470463362</v>
      </c>
      <c r="W213" t="s">
        <v>160</v>
      </c>
      <c r="X213" t="s">
        <v>161</v>
      </c>
      <c r="Y213" t="s">
        <v>162</v>
      </c>
      <c r="Z213" t="s">
        <v>163</v>
      </c>
      <c r="AA213" t="s">
        <v>164</v>
      </c>
      <c r="AB213" t="s">
        <v>165</v>
      </c>
      <c r="AC213" t="s">
        <v>166</v>
      </c>
      <c r="AD213" t="s">
        <v>167</v>
      </c>
      <c r="AE213" t="s">
        <v>168</v>
      </c>
      <c r="AF213">
        <v>43.333956545084938</v>
      </c>
      <c r="AG213"/>
      <c r="AH213">
        <v>15.710647964065631</v>
      </c>
      <c r="AI213"/>
      <c r="AJ213">
        <v>14.665209449201839</v>
      </c>
      <c r="AK213">
        <v>10.56531879965841</v>
      </c>
      <c r="AL213">
        <v>13.050886172215121</v>
      </c>
      <c r="AM213">
        <v>16.790556067166211</v>
      </c>
      <c r="AN213"/>
      <c r="AO213">
        <v>757.70049599999993</v>
      </c>
      <c r="AP213">
        <v>884.46185400000013</v>
      </c>
      <c r="AQ213">
        <v>1206.2712990000009</v>
      </c>
      <c r="AR213">
        <v>2814.9229649999988</v>
      </c>
      <c r="AS213">
        <v>4666.1653170000009</v>
      </c>
      <c r="AT213">
        <v>881.45132799999988</v>
      </c>
      <c r="AU213">
        <v>1272.1765379999999</v>
      </c>
      <c r="AV213">
        <v>1316.014919999998</v>
      </c>
      <c r="AW213">
        <v>1147.2170169999999</v>
      </c>
      <c r="AX213">
        <v>599.38206700000035</v>
      </c>
      <c r="AY213">
        <v>586.94681600000001</v>
      </c>
      <c r="AZ213">
        <v>583.85178200000007</v>
      </c>
      <c r="BA213">
        <v>782.183942</v>
      </c>
      <c r="BB213">
        <v>957.20959400000061</v>
      </c>
      <c r="BC213">
        <v>2203.087927</v>
      </c>
      <c r="BD213">
        <v>2828.5442530000009</v>
      </c>
      <c r="BE213"/>
      <c r="BF213">
        <v>1210.407585999998</v>
      </c>
      <c r="BG213"/>
      <c r="BH213">
        <v>1796.8944070000009</v>
      </c>
      <c r="BI213">
        <v>769.97706299999959</v>
      </c>
      <c r="BJ213">
        <v>1447.2648809999989</v>
      </c>
      <c r="BK213">
        <v>2276.433740999998</v>
      </c>
      <c r="BL213"/>
    </row>
    <row r="214">
      <c r="A214" t="s">
        <v>786</v>
      </c>
      <c r="B214">
        <v>2013</v>
      </c>
      <c r="C214" t="s">
        <v>792</v>
      </c>
      <c r="D214">
        <v>126</v>
      </c>
      <c r="E214" t="s">
        <v>50</v>
      </c>
      <c r="F214" t="s">
        <v>22</v>
      </c>
      <c r="G214" t="s">
        <v>811</v>
      </c>
      <c r="H214">
        <v>60.403256701637027</v>
      </c>
      <c r="I214">
        <v>62.932728715612868</v>
      </c>
      <c r="J214">
        <v>62.71329442103643</v>
      </c>
      <c r="K214">
        <v>42.43607466502209</v>
      </c>
      <c r="L214">
        <v>8.8317841908919803</v>
      </c>
      <c r="M214">
        <v>30.91334653432488</v>
      </c>
      <c r="N214">
        <v>16.894984550474408</v>
      </c>
      <c r="O214">
        <v>8.672999426256375</v>
      </c>
      <c r="P214">
        <v>4.4128299774288413</v>
      </c>
      <c r="Q214">
        <v>3.7088819290313779</v>
      </c>
      <c r="R214">
        <v>58.8623615330891</v>
      </c>
      <c r="S214">
        <v>64.525462888077129</v>
      </c>
      <c r="T214">
        <v>63.904378770362001</v>
      </c>
      <c r="U214">
        <v>61.15675758731885</v>
      </c>
      <c r="V214">
        <v>36.706708241309258</v>
      </c>
      <c r="W214" t="s">
        <v>160</v>
      </c>
      <c r="X214" t="s">
        <v>161</v>
      </c>
      <c r="Y214" t="s">
        <v>162</v>
      </c>
      <c r="Z214" t="s">
        <v>163</v>
      </c>
      <c r="AA214" t="s">
        <v>164</v>
      </c>
      <c r="AB214" t="s">
        <v>165</v>
      </c>
      <c r="AC214" t="s">
        <v>166</v>
      </c>
      <c r="AD214" t="s">
        <v>167</v>
      </c>
      <c r="AE214" t="s">
        <v>168</v>
      </c>
      <c r="AF214">
        <v>8.7917636173130624</v>
      </c>
      <c r="AG214"/>
      <c r="AH214">
        <v>53.805998938857897</v>
      </c>
      <c r="AI214"/>
      <c r="AJ214">
        <v>53.49842365826251</v>
      </c>
      <c r="AK214">
        <v>38.440887493819702</v>
      </c>
      <c r="AL214">
        <v>52.388129132342328</v>
      </c>
      <c r="AM214">
        <v>57.846842655803123</v>
      </c>
      <c r="AN214"/>
      <c r="AO214">
        <v>7057.5229810000064</v>
      </c>
      <c r="AP214">
        <v>7352.7035129999931</v>
      </c>
      <c r="AQ214">
        <v>7328.2106509999876</v>
      </c>
      <c r="AR214">
        <v>4957.7834779999957</v>
      </c>
      <c r="AS214">
        <v>1031.889353</v>
      </c>
      <c r="AT214">
        <v>783.24727300000006</v>
      </c>
      <c r="AU214">
        <v>427.99896999999999</v>
      </c>
      <c r="AV214">
        <v>219.91978800000001</v>
      </c>
      <c r="AW214">
        <v>111.63874</v>
      </c>
      <c r="AX214">
        <v>94.02757600000001</v>
      </c>
      <c r="AY214">
        <v>5387.5411359999998</v>
      </c>
      <c r="AZ214">
        <v>5902.9117640000022</v>
      </c>
      <c r="BA214">
        <v>5846.6533030000019</v>
      </c>
      <c r="BB214">
        <v>5593.4391889999906</v>
      </c>
      <c r="BC214">
        <v>3360.7322369999988</v>
      </c>
      <c r="BD214">
        <v>573.86618799999974</v>
      </c>
      <c r="BE214"/>
      <c r="BF214">
        <v>4145.4171360000028</v>
      </c>
      <c r="BG214"/>
      <c r="BH214">
        <v>6555.0388889999904</v>
      </c>
      <c r="BI214">
        <v>2801.4868470000001</v>
      </c>
      <c r="BJ214">
        <v>5809.5288299999966</v>
      </c>
      <c r="BK214">
        <v>7842.7720859999954</v>
      </c>
      <c r="BL214"/>
    </row>
    <row r="215">
      <c r="A215" t="s">
        <v>786</v>
      </c>
      <c r="B215">
        <v>2013</v>
      </c>
      <c r="C215" t="s">
        <v>792</v>
      </c>
      <c r="D215">
        <v>127</v>
      </c>
      <c r="E215" t="s">
        <v>50</v>
      </c>
      <c r="F215" t="s">
        <v>19</v>
      </c>
      <c r="G215" t="s">
        <v>812</v>
      </c>
      <c r="H215">
        <v>23.671016486713061</v>
      </c>
      <c r="I215">
        <v>16.251749462389601</v>
      </c>
      <c r="J215">
        <v>10.534486377719309</v>
      </c>
      <c r="K215">
        <v>3.7253167600283752</v>
      </c>
      <c r="L215">
        <v>0.098569993613913998</v>
      </c>
      <c r="M215">
        <v>1.9938121767246979</v>
      </c>
      <c r="N215">
        <v>0.8213520847565442</v>
      </c>
      <c r="O215">
        <v>0.25521611062590882</v>
      </c>
      <c r="P215">
        <v>0.0649980352071763</v>
      </c>
      <c r="Q215">
        <v>0</v>
      </c>
      <c r="R215">
        <v>25.40284824686897</v>
      </c>
      <c r="S215">
        <v>17.801691990313991</v>
      </c>
      <c r="T215">
        <v>13.9321777250543</v>
      </c>
      <c r="U215">
        <v>8.7797792728306696</v>
      </c>
      <c r="V215">
        <v>2.5285452654817759</v>
      </c>
      <c r="W215" t="s">
        <v>160</v>
      </c>
      <c r="X215" t="s">
        <v>161</v>
      </c>
      <c r="Y215" t="s">
        <v>162</v>
      </c>
      <c r="Z215" t="s">
        <v>163</v>
      </c>
      <c r="AA215" t="s">
        <v>164</v>
      </c>
      <c r="AB215" t="s">
        <v>165</v>
      </c>
      <c r="AC215" t="s">
        <v>166</v>
      </c>
      <c r="AD215" t="s">
        <v>167</v>
      </c>
      <c r="AE215" t="s">
        <v>168</v>
      </c>
      <c r="AF215">
        <v>0.39433871803668219</v>
      </c>
      <c r="AG215"/>
      <c r="AH215">
        <v>4.5647783337255081</v>
      </c>
      <c r="AI215"/>
      <c r="AJ215">
        <v>7.0971403510105686</v>
      </c>
      <c r="AK215">
        <v>37.866004896745309</v>
      </c>
      <c r="AL215">
        <v>12.61643463288874</v>
      </c>
      <c r="AM215">
        <v>6.9075298963328242</v>
      </c>
      <c r="AN215"/>
      <c r="AO215">
        <v>2765.7241009999989</v>
      </c>
      <c r="AP215">
        <v>1898.7623420000009</v>
      </c>
      <c r="AQ215">
        <v>1230.9819789999999</v>
      </c>
      <c r="AR215">
        <v>435.2267270000001</v>
      </c>
      <c r="AS215">
        <v>11.516736</v>
      </c>
      <c r="AT215">
        <v>50.516949000000011</v>
      </c>
      <c r="AU215">
        <v>20.807231000000002</v>
      </c>
      <c r="AV215">
        <v>6.4714720000000003</v>
      </c>
      <c r="AW215">
        <v>1.6443639999999999</v>
      </c>
      <c r="AX215">
        <v>0</v>
      </c>
      <c r="AY215">
        <v>2325.0662450000032</v>
      </c>
      <c r="AZ215">
        <v>1628.532557000002</v>
      </c>
      <c r="BA215">
        <v>1274.6640289999989</v>
      </c>
      <c r="BB215">
        <v>803.00466200000017</v>
      </c>
      <c r="BC215">
        <v>231.50437600000001</v>
      </c>
      <c r="BD215">
        <v>25.739733999999999</v>
      </c>
      <c r="BE215"/>
      <c r="BF215">
        <v>351.6877429999999</v>
      </c>
      <c r="BG215"/>
      <c r="BH215">
        <v>869.59629500000005</v>
      </c>
      <c r="BI215">
        <v>2759.5906749999999</v>
      </c>
      <c r="BJ215">
        <v>1399.0868149999999</v>
      </c>
      <c r="BK215">
        <v>936.51062300000012</v>
      </c>
      <c r="BL215"/>
    </row>
    <row r="216">
      <c r="A216" t="s">
        <v>786</v>
      </c>
      <c r="B216">
        <v>2013</v>
      </c>
      <c r="C216" t="s">
        <v>792</v>
      </c>
      <c r="D216">
        <v>128</v>
      </c>
      <c r="E216" t="s">
        <v>186</v>
      </c>
      <c r="F216" t="s">
        <v>49</v>
      </c>
      <c r="G216" t="s">
        <v>818</v>
      </c>
      <c r="H216">
        <v>40.719868198885358</v>
      </c>
      <c r="I216">
        <v>36.368158665117093</v>
      </c>
      <c r="J216">
        <v>38.587518544282212</v>
      </c>
      <c r="K216">
        <v>44.752812712596111</v>
      </c>
      <c r="L216">
        <v>43.853250587237547</v>
      </c>
      <c r="M216">
        <v>51.852450214737132</v>
      </c>
      <c r="N216">
        <v>61.030768444513008</v>
      </c>
      <c r="O216">
        <v>56.987811126125941</v>
      </c>
      <c r="P216">
        <v>47.472670180818959</v>
      </c>
      <c r="Q216">
        <v>24.553040672923242</v>
      </c>
      <c r="R216">
        <v>40.755373402416453</v>
      </c>
      <c r="S216">
        <v>36.112784464323937</v>
      </c>
      <c r="T216">
        <v>38.574022938023937</v>
      </c>
      <c r="U216">
        <v>34.812368057510518</v>
      </c>
      <c r="V216">
        <v>39.599679243824163</v>
      </c>
      <c r="W216" t="s">
        <v>160</v>
      </c>
      <c r="X216" t="s">
        <v>161</v>
      </c>
      <c r="Y216" t="s">
        <v>162</v>
      </c>
      <c r="Z216" t="s">
        <v>163</v>
      </c>
      <c r="AA216" t="s">
        <v>164</v>
      </c>
      <c r="AB216" t="s">
        <v>165</v>
      </c>
      <c r="AC216" t="s">
        <v>166</v>
      </c>
      <c r="AD216" t="s">
        <v>167</v>
      </c>
      <c r="AE216" t="s">
        <v>168</v>
      </c>
      <c r="AF216">
        <v>47.717318229314273</v>
      </c>
      <c r="AG216"/>
      <c r="AH216">
        <v>37.739469859759737</v>
      </c>
      <c r="AI216"/>
      <c r="AJ216">
        <v>37.217153552592499</v>
      </c>
      <c r="AK216">
        <v>44.592372490011108</v>
      </c>
      <c r="AL216">
        <v>37.293108977589171</v>
      </c>
      <c r="AM216">
        <v>47.638692464769079</v>
      </c>
      <c r="AN216"/>
      <c r="AO216"/>
      <c r="AP216"/>
      <c r="AQ216"/>
      <c r="AR216"/>
      <c r="AS216"/>
      <c r="AT216"/>
      <c r="AU216"/>
      <c r="AV216"/>
      <c r="AW216"/>
      <c r="AX216"/>
      <c r="AY216"/>
      <c r="AZ216"/>
      <c r="BA216"/>
      <c r="BB216"/>
      <c r="BC216"/>
      <c r="BD216"/>
      <c r="BE216"/>
      <c r="BF216"/>
      <c r="BG216"/>
      <c r="BH216"/>
      <c r="BI216"/>
      <c r="BJ216"/>
      <c r="BK216"/>
      <c r="BL216"/>
    </row>
    <row r="217">
      <c r="A217" t="s">
        <v>786</v>
      </c>
      <c r="B217">
        <v>2013</v>
      </c>
      <c r="C217" t="s">
        <v>792</v>
      </c>
      <c r="D217">
        <v>129</v>
      </c>
      <c r="E217" t="s">
        <v>186</v>
      </c>
      <c r="F217" t="s">
        <v>48</v>
      </c>
      <c r="G217" t="s">
        <v>200</v>
      </c>
      <c r="H217">
        <v>59.280131801114727</v>
      </c>
      <c r="I217">
        <v>63.631841334883099</v>
      </c>
      <c r="J217">
        <v>61.412481455717923</v>
      </c>
      <c r="K217">
        <v>55.247187287403889</v>
      </c>
      <c r="L217">
        <v>56.146749412762311</v>
      </c>
      <c r="M217">
        <v>48.147549785262783</v>
      </c>
      <c r="N217">
        <v>38.969231555487013</v>
      </c>
      <c r="O217">
        <v>43.012188873874088</v>
      </c>
      <c r="P217">
        <v>52.527329819181027</v>
      </c>
      <c r="Q217">
        <v>75.446959327076783</v>
      </c>
      <c r="R217">
        <v>59.244626597583547</v>
      </c>
      <c r="S217">
        <v>63.887215535676027</v>
      </c>
      <c r="T217">
        <v>61.425977061976063</v>
      </c>
      <c r="U217">
        <v>65.187631942489645</v>
      </c>
      <c r="V217">
        <v>60.400320756175908</v>
      </c>
      <c r="W217" t="s">
        <v>160</v>
      </c>
      <c r="X217" t="s">
        <v>161</v>
      </c>
      <c r="Y217" t="s">
        <v>162</v>
      </c>
      <c r="Z217" t="s">
        <v>163</v>
      </c>
      <c r="AA217" t="s">
        <v>164</v>
      </c>
      <c r="AB217" t="s">
        <v>165</v>
      </c>
      <c r="AC217" t="s">
        <v>166</v>
      </c>
      <c r="AD217" t="s">
        <v>167</v>
      </c>
      <c r="AE217" t="s">
        <v>168</v>
      </c>
      <c r="AF217">
        <v>52.28268177068577</v>
      </c>
      <c r="AG217"/>
      <c r="AH217">
        <v>62.260530140240313</v>
      </c>
      <c r="AI217"/>
      <c r="AJ217">
        <v>62.782846447407628</v>
      </c>
      <c r="AK217">
        <v>55.407627509988927</v>
      </c>
      <c r="AL217">
        <v>62.706891022410758</v>
      </c>
      <c r="AM217">
        <v>52.361307535230829</v>
      </c>
      <c r="AN217"/>
      <c r="AO217"/>
      <c r="AP217"/>
      <c r="AQ217"/>
      <c r="AR217"/>
      <c r="AS217"/>
      <c r="AT217"/>
      <c r="AU217"/>
      <c r="AV217"/>
      <c r="AW217"/>
      <c r="AX217"/>
      <c r="AY217"/>
      <c r="AZ217"/>
      <c r="BA217"/>
      <c r="BB217"/>
      <c r="BC217"/>
      <c r="BD217"/>
      <c r="BE217"/>
      <c r="BF217"/>
      <c r="BG217"/>
      <c r="BH217"/>
      <c r="BI217"/>
      <c r="BJ217"/>
      <c r="BK217"/>
      <c r="BL217"/>
    </row>
    <row r="218">
      <c r="A218" t="s">
        <v>786</v>
      </c>
      <c r="B218">
        <v>2013</v>
      </c>
      <c r="C218" t="s">
        <v>792</v>
      </c>
      <c r="D218">
        <v>135</v>
      </c>
      <c r="E218" t="s">
        <v>45</v>
      </c>
      <c r="F218" t="s">
        <v>44</v>
      </c>
      <c r="G218" t="s">
        <v>819</v>
      </c>
      <c r="H218">
        <v>0.063929118062906895</v>
      </c>
      <c r="I218">
        <v>0</v>
      </c>
      <c r="J218">
        <v>0</v>
      </c>
      <c r="K218">
        <v>0.0056086198438868003</v>
      </c>
      <c r="L218">
        <v>7.4415243505939674</v>
      </c>
      <c r="M218">
        <v>0.025861605704319401</v>
      </c>
      <c r="N218">
        <v>0.16373458412141889</v>
      </c>
      <c r="O218">
        <v>0.24606177299159021</v>
      </c>
      <c r="P218">
        <v>4.9807977651108706</v>
      </c>
      <c r="Q218">
        <v>28.461842803476511</v>
      </c>
      <c r="R218">
        <v>0.081608940969019106</v>
      </c>
      <c r="S218">
        <v>0</v>
      </c>
      <c r="T218">
        <v>0</v>
      </c>
      <c r="U218">
        <v>0</v>
      </c>
      <c r="V218">
        <v>0.1255458738372881</v>
      </c>
      <c r="W218" t="s">
        <v>160</v>
      </c>
      <c r="X218" t="s">
        <v>161</v>
      </c>
      <c r="Y218" t="s">
        <v>162</v>
      </c>
      <c r="Z218" t="s">
        <v>163</v>
      </c>
      <c r="AA218" t="s">
        <v>164</v>
      </c>
      <c r="AB218" t="s">
        <v>165</v>
      </c>
      <c r="AC218" t="s">
        <v>166</v>
      </c>
      <c r="AD218" t="s">
        <v>167</v>
      </c>
      <c r="AE218" t="s">
        <v>168</v>
      </c>
      <c r="AF218">
        <v>9.7960640924637197</v>
      </c>
      <c r="AG218"/>
      <c r="AH218">
        <v>0.41474413835945478</v>
      </c>
      <c r="AI218"/>
      <c r="AJ218">
        <v>1.476208103698927</v>
      </c>
      <c r="AK218">
        <v>0.082490044908462595</v>
      </c>
      <c r="AL218">
        <v>0.0377204831699509</v>
      </c>
      <c r="AM218">
        <v>0.11162662230448241</v>
      </c>
      <c r="AN218"/>
      <c r="AO218"/>
      <c r="AP218"/>
      <c r="AQ218"/>
      <c r="AR218"/>
      <c r="AS218"/>
      <c r="AT218"/>
      <c r="AU218"/>
      <c r="AV218"/>
      <c r="AW218"/>
      <c r="AX218"/>
      <c r="AY218"/>
      <c r="AZ218"/>
      <c r="BA218"/>
      <c r="BB218"/>
      <c r="BC218"/>
      <c r="BD218"/>
      <c r="BE218"/>
      <c r="BF218"/>
      <c r="BG218"/>
      <c r="BH218"/>
      <c r="BI218"/>
      <c r="BJ218"/>
      <c r="BK218"/>
      <c r="BL218"/>
    </row>
    <row r="219">
      <c r="A219" t="s">
        <v>786</v>
      </c>
      <c r="B219">
        <v>2013</v>
      </c>
      <c r="C219" t="s">
        <v>792</v>
      </c>
      <c r="D219">
        <v>136</v>
      </c>
      <c r="E219" t="s">
        <v>45</v>
      </c>
      <c r="F219" t="s">
        <v>43</v>
      </c>
      <c r="G219" t="s">
        <v>820</v>
      </c>
      <c r="H219">
        <v>1.377904060715792</v>
      </c>
      <c r="I219">
        <v>1.315276120851661</v>
      </c>
      <c r="J219">
        <v>1.257371681722933</v>
      </c>
      <c r="K219">
        <v>1.113859530827807</v>
      </c>
      <c r="L219">
        <v>4.258105105333998</v>
      </c>
      <c r="M219">
        <v>2.2903981253951931</v>
      </c>
      <c r="N219">
        <v>2.6139234174891959</v>
      </c>
      <c r="O219">
        <v>2.975807643325842</v>
      </c>
      <c r="P219">
        <v>1.9238826927835631</v>
      </c>
      <c r="Q219">
        <v>11.265129415610341</v>
      </c>
      <c r="R219">
        <v>1.070174143388118</v>
      </c>
      <c r="S219">
        <v>1.325532883389845</v>
      </c>
      <c r="T219">
        <v>1.271708955899318</v>
      </c>
      <c r="U219">
        <v>1.183766415107717</v>
      </c>
      <c r="V219">
        <v>1.2170556675904489</v>
      </c>
      <c r="W219" t="s">
        <v>160</v>
      </c>
      <c r="X219" t="s">
        <v>161</v>
      </c>
      <c r="Y219" t="s">
        <v>162</v>
      </c>
      <c r="Z219" t="s">
        <v>163</v>
      </c>
      <c r="AA219" t="s">
        <v>164</v>
      </c>
      <c r="AB219" t="s">
        <v>165</v>
      </c>
      <c r="AC219" t="s">
        <v>166</v>
      </c>
      <c r="AD219" t="s">
        <v>167</v>
      </c>
      <c r="AE219" t="s">
        <v>168</v>
      </c>
      <c r="AF219">
        <v>6.3263343278585076</v>
      </c>
      <c r="AG219"/>
      <c r="AH219">
        <v>0.75389877975393516</v>
      </c>
      <c r="AI219"/>
      <c r="AJ219">
        <v>0.69649318398648397</v>
      </c>
      <c r="AK219">
        <v>1.453732639185265</v>
      </c>
      <c r="AL219">
        <v>1.0051742469904059</v>
      </c>
      <c r="AM219">
        <v>2.326748248558582</v>
      </c>
      <c r="AN219"/>
      <c r="AO219"/>
      <c r="AP219"/>
      <c r="AQ219"/>
      <c r="AR219"/>
      <c r="AS219"/>
      <c r="AT219"/>
      <c r="AU219"/>
      <c r="AV219"/>
      <c r="AW219"/>
      <c r="AX219"/>
      <c r="AY219"/>
      <c r="AZ219"/>
      <c r="BA219"/>
      <c r="BB219"/>
      <c r="BC219"/>
      <c r="BD219"/>
      <c r="BE219"/>
      <c r="BF219"/>
      <c r="BG219"/>
      <c r="BH219"/>
      <c r="BI219"/>
      <c r="BJ219"/>
      <c r="BK219"/>
      <c r="BL219"/>
    </row>
    <row r="220">
      <c r="A220" t="s">
        <v>786</v>
      </c>
      <c r="B220">
        <v>2013</v>
      </c>
      <c r="C220" t="s">
        <v>792</v>
      </c>
      <c r="D220">
        <v>137</v>
      </c>
      <c r="E220" t="s">
        <v>45</v>
      </c>
      <c r="F220" t="s">
        <v>42</v>
      </c>
      <c r="G220" t="s">
        <v>821</v>
      </c>
      <c r="H220">
        <v>14.48389363287119</v>
      </c>
      <c r="I220">
        <v>19.50024570114585</v>
      </c>
      <c r="J220">
        <v>25.494847519521301</v>
      </c>
      <c r="K220">
        <v>52.719140424277853</v>
      </c>
      <c r="L220">
        <v>79.370016359566293</v>
      </c>
      <c r="M220">
        <v>64.77658155785096</v>
      </c>
      <c r="N220">
        <v>79.506005363158422</v>
      </c>
      <c r="O220">
        <v>87.849915046800234</v>
      </c>
      <c r="P220">
        <v>88.617491529469547</v>
      </c>
      <c r="Q220">
        <v>56.564145851881733</v>
      </c>
      <c r="R220">
        <v>14.58300713568479</v>
      </c>
      <c r="S220">
        <v>16.347312238219029</v>
      </c>
      <c r="T220">
        <v>20.89173454868439</v>
      </c>
      <c r="U220">
        <v>28.87969672474274</v>
      </c>
      <c r="V220">
        <v>59.422144951781178</v>
      </c>
      <c r="W220" t="s">
        <v>160</v>
      </c>
      <c r="X220" t="s">
        <v>161</v>
      </c>
      <c r="Y220" t="s">
        <v>162</v>
      </c>
      <c r="Z220" t="s">
        <v>163</v>
      </c>
      <c r="AA220" t="s">
        <v>164</v>
      </c>
      <c r="AB220" t="s">
        <v>165</v>
      </c>
      <c r="AC220" t="s">
        <v>166</v>
      </c>
      <c r="AD220" t="s">
        <v>167</v>
      </c>
      <c r="AE220" t="s">
        <v>168</v>
      </c>
      <c r="AF220">
        <v>74.691499244327915</v>
      </c>
      <c r="AG220"/>
      <c r="AH220">
        <v>40.460579809303177</v>
      </c>
      <c r="AI220"/>
      <c r="AJ220">
        <v>37.231734703041461</v>
      </c>
      <c r="AK220">
        <v>22.156884925341259</v>
      </c>
      <c r="AL220">
        <v>33.952541504608597</v>
      </c>
      <c r="AM220">
        <v>32.807252577001009</v>
      </c>
      <c r="AN220"/>
      <c r="AO220"/>
      <c r="AP220"/>
      <c r="AQ220"/>
      <c r="AR220"/>
      <c r="AS220"/>
      <c r="AT220"/>
      <c r="AU220"/>
      <c r="AV220"/>
      <c r="AW220"/>
      <c r="AX220"/>
      <c r="AY220"/>
      <c r="AZ220"/>
      <c r="BA220"/>
      <c r="BB220"/>
      <c r="BC220"/>
      <c r="BD220"/>
      <c r="BE220"/>
      <c r="BF220"/>
      <c r="BG220"/>
      <c r="BH220"/>
      <c r="BI220"/>
      <c r="BJ220"/>
      <c r="BK220"/>
      <c r="BL220"/>
    </row>
    <row r="221">
      <c r="A221" t="s">
        <v>786</v>
      </c>
      <c r="B221">
        <v>2013</v>
      </c>
      <c r="C221" t="s">
        <v>792</v>
      </c>
      <c r="D221">
        <v>138</v>
      </c>
      <c r="E221" t="s">
        <v>45</v>
      </c>
      <c r="F221" t="s">
        <v>41</v>
      </c>
      <c r="G221" t="s">
        <v>200</v>
      </c>
      <c r="H221">
        <v>60.403256701637098</v>
      </c>
      <c r="I221">
        <v>62.932728715612839</v>
      </c>
      <c r="J221">
        <v>62.713294421036323</v>
      </c>
      <c r="K221">
        <v>42.436074665022012</v>
      </c>
      <c r="L221">
        <v>8.8317841908919164</v>
      </c>
      <c r="M221">
        <v>30.91334653432483</v>
      </c>
      <c r="N221">
        <v>16.894984550474479</v>
      </c>
      <c r="O221">
        <v>8.6729994262564087</v>
      </c>
      <c r="P221">
        <v>4.4128299774288466</v>
      </c>
      <c r="Q221">
        <v>3.7088819290313402</v>
      </c>
      <c r="R221">
        <v>58.8623615330891</v>
      </c>
      <c r="S221">
        <v>64.525462888077215</v>
      </c>
      <c r="T221">
        <v>63.904378770362101</v>
      </c>
      <c r="U221">
        <v>61.156757587318843</v>
      </c>
      <c r="V221">
        <v>36.706708241309123</v>
      </c>
      <c r="W221" t="s">
        <v>160</v>
      </c>
      <c r="X221" t="s">
        <v>161</v>
      </c>
      <c r="Y221" t="s">
        <v>162</v>
      </c>
      <c r="Z221" t="s">
        <v>163</v>
      </c>
      <c r="AA221" t="s">
        <v>164</v>
      </c>
      <c r="AB221" t="s">
        <v>165</v>
      </c>
      <c r="AC221" t="s">
        <v>166</v>
      </c>
      <c r="AD221" t="s">
        <v>167</v>
      </c>
      <c r="AE221" t="s">
        <v>168</v>
      </c>
      <c r="AF221">
        <v>8.7917636173131246</v>
      </c>
      <c r="AG221"/>
      <c r="AH221">
        <v>53.805998938857712</v>
      </c>
      <c r="AI221"/>
      <c r="AJ221">
        <v>53.498423658262382</v>
      </c>
      <c r="AK221">
        <v>38.440887493819922</v>
      </c>
      <c r="AL221">
        <v>52.388129132342343</v>
      </c>
      <c r="AM221">
        <v>57.846842655803499</v>
      </c>
      <c r="AN221"/>
      <c r="AO221"/>
      <c r="AP221"/>
      <c r="AQ221"/>
      <c r="AR221"/>
      <c r="AS221"/>
      <c r="AT221"/>
      <c r="AU221"/>
      <c r="AV221"/>
      <c r="AW221"/>
      <c r="AX221"/>
      <c r="AY221"/>
      <c r="AZ221"/>
      <c r="BA221"/>
      <c r="BB221"/>
      <c r="BC221"/>
      <c r="BD221"/>
      <c r="BE221"/>
      <c r="BF221"/>
      <c r="BG221"/>
      <c r="BH221"/>
      <c r="BI221"/>
      <c r="BJ221"/>
      <c r="BK221"/>
      <c r="BL221"/>
    </row>
    <row r="222">
      <c r="A222" t="s">
        <v>786</v>
      </c>
      <c r="B222">
        <v>2013</v>
      </c>
      <c r="C222" t="s">
        <v>792</v>
      </c>
      <c r="D222">
        <v>139</v>
      </c>
      <c r="E222" t="s">
        <v>45</v>
      </c>
      <c r="F222" t="s">
        <v>19</v>
      </c>
      <c r="G222" t="s">
        <v>200</v>
      </c>
      <c r="H222">
        <v>23.671016486713061</v>
      </c>
      <c r="I222">
        <v>16.251749462389601</v>
      </c>
      <c r="J222">
        <v>10.534486377719309</v>
      </c>
      <c r="K222">
        <v>3.7253167600283752</v>
      </c>
      <c r="L222">
        <v>0.098569993613913998</v>
      </c>
      <c r="M222">
        <v>1.9938121767246979</v>
      </c>
      <c r="N222">
        <v>0.8213520847565442</v>
      </c>
      <c r="O222">
        <v>0.25521611062590882</v>
      </c>
      <c r="P222">
        <v>0.0649980352071763</v>
      </c>
      <c r="Q222">
        <v>0</v>
      </c>
      <c r="R222">
        <v>25.40284824686897</v>
      </c>
      <c r="S222">
        <v>17.801691990313991</v>
      </c>
      <c r="T222">
        <v>13.9321777250543</v>
      </c>
      <c r="U222">
        <v>8.7797792728306696</v>
      </c>
      <c r="V222">
        <v>2.5285452654817759</v>
      </c>
      <c r="W222" t="s">
        <v>160</v>
      </c>
      <c r="X222" t="s">
        <v>161</v>
      </c>
      <c r="Y222" t="s">
        <v>162</v>
      </c>
      <c r="Z222" t="s">
        <v>163</v>
      </c>
      <c r="AA222" t="s">
        <v>164</v>
      </c>
      <c r="AB222" t="s">
        <v>165</v>
      </c>
      <c r="AC222" t="s">
        <v>166</v>
      </c>
      <c r="AD222" t="s">
        <v>167</v>
      </c>
      <c r="AE222" t="s">
        <v>168</v>
      </c>
      <c r="AF222">
        <v>0.39433871803668219</v>
      </c>
      <c r="AG222"/>
      <c r="AH222">
        <v>4.5647783337255081</v>
      </c>
      <c r="AI222"/>
      <c r="AJ222">
        <v>7.0971403510105686</v>
      </c>
      <c r="AK222">
        <v>37.866004896745309</v>
      </c>
      <c r="AL222">
        <v>12.61643463288874</v>
      </c>
      <c r="AM222">
        <v>6.9075298963328242</v>
      </c>
      <c r="AN222"/>
      <c r="AO222"/>
      <c r="AP222"/>
      <c r="AQ222"/>
      <c r="AR222"/>
      <c r="AS222"/>
      <c r="AT222"/>
      <c r="AU222"/>
      <c r="AV222"/>
      <c r="AW222"/>
      <c r="AX222"/>
      <c r="AY222"/>
      <c r="AZ222"/>
      <c r="BA222"/>
      <c r="BB222"/>
      <c r="BC222"/>
      <c r="BD222"/>
      <c r="BE222"/>
      <c r="BF222"/>
      <c r="BG222"/>
      <c r="BH222"/>
      <c r="BI222"/>
      <c r="BJ222"/>
      <c r="BK222"/>
      <c r="BL222"/>
    </row>
    <row r="223">
      <c r="A223" t="s">
        <v>786</v>
      </c>
      <c r="B223">
        <v>2013</v>
      </c>
      <c r="C223" t="s">
        <v>792</v>
      </c>
      <c r="D223">
        <v>148</v>
      </c>
      <c r="E223" t="s">
        <v>109</v>
      </c>
      <c r="F223" t="s">
        <v>49</v>
      </c>
      <c r="G223" t="s">
        <v>200</v>
      </c>
      <c r="H223">
        <v>6.4849349674183809</v>
      </c>
      <c r="I223">
        <v>7.5702220031961236</v>
      </c>
      <c r="J223">
        <v>10.32301754528714</v>
      </c>
      <c r="K223">
        <v>24.094291662614879</v>
      </c>
      <c r="L223">
        <v>39.936999988378382</v>
      </c>
      <c r="M223">
        <v>34.789282127005642</v>
      </c>
      <c r="N223">
        <v>50.218352055814762</v>
      </c>
      <c r="O223">
        <v>51.899816519034033</v>
      </c>
      <c r="P223">
        <v>45.346925657115953</v>
      </c>
      <c r="Q223">
        <v>23.64239738437746</v>
      </c>
      <c r="R223">
        <v>6.4127725082649896</v>
      </c>
      <c r="S223">
        <v>6.3821564674804003</v>
      </c>
      <c r="T223">
        <v>8.5493317813140948</v>
      </c>
      <c r="U223">
        <v>10.465803439078741</v>
      </c>
      <c r="V223">
        <v>24.06264470463362</v>
      </c>
      <c r="W223" t="s">
        <v>160</v>
      </c>
      <c r="X223" t="s">
        <v>161</v>
      </c>
      <c r="Y223" t="s">
        <v>162</v>
      </c>
      <c r="Z223" t="s">
        <v>163</v>
      </c>
      <c r="AA223" t="s">
        <v>164</v>
      </c>
      <c r="AB223" t="s">
        <v>165</v>
      </c>
      <c r="AC223" t="s">
        <v>166</v>
      </c>
      <c r="AD223" t="s">
        <v>167</v>
      </c>
      <c r="AE223" t="s">
        <v>168</v>
      </c>
      <c r="AF223">
        <v>43.333956545084938</v>
      </c>
      <c r="AG223"/>
      <c r="AH223">
        <v>15.71064796406564</v>
      </c>
      <c r="AI223"/>
      <c r="AJ223">
        <v>14.66520944920185</v>
      </c>
      <c r="AK223">
        <v>10.565318799658421</v>
      </c>
      <c r="AL223">
        <v>13.050886172215121</v>
      </c>
      <c r="AM223">
        <v>16.790556067166211</v>
      </c>
      <c r="AN223"/>
      <c r="AO223"/>
      <c r="AP223"/>
      <c r="AQ223"/>
      <c r="AR223"/>
      <c r="AS223"/>
      <c r="AT223"/>
      <c r="AU223"/>
      <c r="AV223"/>
      <c r="AW223"/>
      <c r="AX223"/>
      <c r="AY223"/>
      <c r="AZ223"/>
      <c r="BA223"/>
      <c r="BB223"/>
      <c r="BC223"/>
      <c r="BD223"/>
      <c r="BE223"/>
      <c r="BF223"/>
      <c r="BG223"/>
      <c r="BH223"/>
      <c r="BI223"/>
      <c r="BJ223"/>
      <c r="BK223"/>
      <c r="BL223"/>
    </row>
    <row r="224">
      <c r="A224" t="s">
        <v>786</v>
      </c>
      <c r="B224">
        <v>2013</v>
      </c>
      <c r="C224" t="s">
        <v>792</v>
      </c>
      <c r="D224">
        <v>149</v>
      </c>
      <c r="E224" t="s">
        <v>109</v>
      </c>
      <c r="F224" t="s">
        <v>48</v>
      </c>
      <c r="G224" t="s">
        <v>200</v>
      </c>
      <c r="H224">
        <v>9.4407918442315193</v>
      </c>
      <c r="I224">
        <v>13.245299818801421</v>
      </c>
      <c r="J224">
        <v>16.429201655957119</v>
      </c>
      <c r="K224">
        <v>29.744316912334661</v>
      </c>
      <c r="L224">
        <v>51.132645827115731</v>
      </c>
      <c r="M224">
        <v>32.303559161944783</v>
      </c>
      <c r="N224">
        <v>32.065311308954279</v>
      </c>
      <c r="O224">
        <v>39.171967944083697</v>
      </c>
      <c r="P224">
        <v>50.175246330248036</v>
      </c>
      <c r="Q224">
        <v>72.648720686591162</v>
      </c>
      <c r="R224">
        <v>9.3220177117769314</v>
      </c>
      <c r="S224">
        <v>11.29068865412847</v>
      </c>
      <c r="T224">
        <v>13.614111723269611</v>
      </c>
      <c r="U224">
        <v>19.597659700771739</v>
      </c>
      <c r="V224">
        <v>36.702101788575327</v>
      </c>
      <c r="W224" t="s">
        <v>160</v>
      </c>
      <c r="X224" t="s">
        <v>161</v>
      </c>
      <c r="Y224" t="s">
        <v>162</v>
      </c>
      <c r="Z224" t="s">
        <v>163</v>
      </c>
      <c r="AA224" t="s">
        <v>164</v>
      </c>
      <c r="AB224" t="s">
        <v>165</v>
      </c>
      <c r="AC224" t="s">
        <v>166</v>
      </c>
      <c r="AD224" t="s">
        <v>167</v>
      </c>
      <c r="AE224" t="s">
        <v>168</v>
      </c>
      <c r="AF224">
        <v>47.479941119565297</v>
      </c>
      <c r="AG224"/>
      <c r="AH224">
        <v>25.918574763350961</v>
      </c>
      <c r="AI224"/>
      <c r="AJ224">
        <v>24.739226541525081</v>
      </c>
      <c r="AK224">
        <v>13.127788809776581</v>
      </c>
      <c r="AL224">
        <v>21.944550062553819</v>
      </c>
      <c r="AM224">
        <v>18.455071380697841</v>
      </c>
      <c r="AN224"/>
      <c r="AO224"/>
      <c r="AP224"/>
      <c r="AQ224"/>
      <c r="AR224"/>
      <c r="AS224"/>
      <c r="AT224"/>
      <c r="AU224"/>
      <c r="AV224"/>
      <c r="AW224"/>
      <c r="AX224"/>
      <c r="AY224"/>
      <c r="AZ224"/>
      <c r="BA224"/>
      <c r="BB224"/>
      <c r="BC224"/>
      <c r="BD224"/>
      <c r="BE224"/>
      <c r="BF224"/>
      <c r="BG224"/>
      <c r="BH224"/>
      <c r="BI224"/>
      <c r="BJ224"/>
      <c r="BK224"/>
      <c r="BL224"/>
    </row>
    <row r="225">
      <c r="A225" t="s">
        <v>786</v>
      </c>
      <c r="B225">
        <v>2013</v>
      </c>
      <c r="C225" t="s">
        <v>792</v>
      </c>
      <c r="D225">
        <v>150</v>
      </c>
      <c r="E225" t="s">
        <v>109</v>
      </c>
      <c r="F225" t="s">
        <v>111</v>
      </c>
      <c r="G225" t="s">
        <v>200</v>
      </c>
      <c r="H225">
        <v>84.074273188350091</v>
      </c>
      <c r="I225">
        <v>79.184478178002522</v>
      </c>
      <c r="J225">
        <v>73.247780798755642</v>
      </c>
      <c r="K225">
        <v>46.161391425050361</v>
      </c>
      <c r="L225">
        <v>8.9303541845058323</v>
      </c>
      <c r="M225">
        <v>32.907158711049519</v>
      </c>
      <c r="N225">
        <v>17.71633663523102</v>
      </c>
      <c r="O225">
        <v>8.9282155368823162</v>
      </c>
      <c r="P225">
        <v>4.4778280126360226</v>
      </c>
      <c r="Q225">
        <v>3.7088819290313402</v>
      </c>
      <c r="R225">
        <v>84.265209779957971</v>
      </c>
      <c r="S225">
        <v>82.327154878391184</v>
      </c>
      <c r="T225">
        <v>77.83655649541636</v>
      </c>
      <c r="U225">
        <v>69.936536860149502</v>
      </c>
      <c r="V225">
        <v>39.235253506790897</v>
      </c>
      <c r="W225" t="s">
        <v>160</v>
      </c>
      <c r="X225" t="s">
        <v>161</v>
      </c>
      <c r="Y225" t="s">
        <v>162</v>
      </c>
      <c r="Z225" t="s">
        <v>163</v>
      </c>
      <c r="AA225" t="s">
        <v>164</v>
      </c>
      <c r="AB225" t="s">
        <v>165</v>
      </c>
      <c r="AC225" t="s">
        <v>166</v>
      </c>
      <c r="AD225" t="s">
        <v>167</v>
      </c>
      <c r="AE225" t="s">
        <v>168</v>
      </c>
      <c r="AF225">
        <v>9.1861023353498048</v>
      </c>
      <c r="AG225"/>
      <c r="AH225">
        <v>58.370777272583197</v>
      </c>
      <c r="AI225"/>
      <c r="AJ225">
        <v>60.595564009272927</v>
      </c>
      <c r="AK225">
        <v>76.306892390564968</v>
      </c>
      <c r="AL225">
        <v>65.004563765231055</v>
      </c>
      <c r="AM225">
        <v>64.754372552136317</v>
      </c>
      <c r="AN225"/>
      <c r="AO225"/>
      <c r="AP225"/>
      <c r="AQ225"/>
      <c r="AR225"/>
      <c r="AS225"/>
      <c r="AT225"/>
      <c r="AU225"/>
      <c r="AV225"/>
      <c r="AW225"/>
      <c r="AX225"/>
      <c r="AY225"/>
      <c r="AZ225"/>
      <c r="BA225"/>
      <c r="BB225"/>
      <c r="BC225"/>
      <c r="BD225"/>
      <c r="BE225"/>
      <c r="BF225"/>
      <c r="BG225"/>
      <c r="BH225"/>
      <c r="BI225"/>
      <c r="BJ225"/>
      <c r="BK225"/>
      <c r="BL225"/>
    </row>
    <row r="226">
      <c r="A226" t="s">
        <v>786</v>
      </c>
      <c r="B226">
        <v>2013</v>
      </c>
      <c r="C226" t="s">
        <v>792</v>
      </c>
      <c r="D226">
        <v>151</v>
      </c>
      <c r="E226" t="s">
        <v>110</v>
      </c>
      <c r="F226" t="s">
        <v>49</v>
      </c>
      <c r="G226" t="s">
        <v>200</v>
      </c>
      <c r="H226">
        <v>32.710079811858577</v>
      </c>
      <c r="I226">
        <v>36.513790020301968</v>
      </c>
      <c r="J226">
        <v>37.997980310766877</v>
      </c>
      <c r="K226">
        <v>41.760674855862632</v>
      </c>
      <c r="L226">
        <v>43.943314880776192</v>
      </c>
      <c r="M226">
        <v>48.547123728105788</v>
      </c>
      <c r="N226">
        <v>57.217224967794778</v>
      </c>
      <c r="O226">
        <v>56.339994087454251</v>
      </c>
      <c r="P226">
        <v>47.638926415742603</v>
      </c>
      <c r="Q226">
        <v>25.105010964113131</v>
      </c>
      <c r="R226">
        <v>33.685795271377117</v>
      </c>
      <c r="S226">
        <v>33.934528915454869</v>
      </c>
      <c r="T226">
        <v>38.198791483269808</v>
      </c>
      <c r="U226">
        <v>35.869269453496663</v>
      </c>
      <c r="V226">
        <v>39.52760498418656</v>
      </c>
      <c r="W226" t="s">
        <v>160</v>
      </c>
      <c r="X226" t="s">
        <v>161</v>
      </c>
      <c r="Y226" t="s">
        <v>162</v>
      </c>
      <c r="Z226" t="s">
        <v>163</v>
      </c>
      <c r="AA226" t="s">
        <v>164</v>
      </c>
      <c r="AB226" t="s">
        <v>165</v>
      </c>
      <c r="AC226" t="s">
        <v>166</v>
      </c>
      <c r="AD226" t="s">
        <v>167</v>
      </c>
      <c r="AE226" t="s">
        <v>168</v>
      </c>
      <c r="AF226">
        <v>47.460172998547527</v>
      </c>
      <c r="AG226"/>
      <c r="AH226">
        <v>38.151768630302513</v>
      </c>
      <c r="AI226"/>
      <c r="AJ226">
        <v>37.444206618457727</v>
      </c>
      <c r="AK226">
        <v>39.742129958095049</v>
      </c>
      <c r="AL226">
        <v>29.83126074406659</v>
      </c>
      <c r="AM226">
        <v>43.142463768639907</v>
      </c>
      <c r="AN226"/>
      <c r="AO226"/>
      <c r="AP226"/>
      <c r="AQ226"/>
      <c r="AR226"/>
      <c r="AS226"/>
      <c r="AT226"/>
      <c r="AU226"/>
      <c r="AV226"/>
      <c r="AW226"/>
      <c r="AX226"/>
      <c r="AY226"/>
      <c r="AZ226"/>
      <c r="BA226"/>
      <c r="BB226"/>
      <c r="BC226"/>
      <c r="BD226"/>
      <c r="BE226"/>
      <c r="BF226"/>
      <c r="BG226"/>
      <c r="BH226"/>
      <c r="BI226"/>
      <c r="BJ226"/>
      <c r="BK226"/>
      <c r="BL226"/>
    </row>
    <row r="227">
      <c r="A227" t="s">
        <v>786</v>
      </c>
      <c r="B227">
        <v>2013</v>
      </c>
      <c r="C227" t="s">
        <v>792</v>
      </c>
      <c r="D227">
        <v>152</v>
      </c>
      <c r="E227" t="s">
        <v>110</v>
      </c>
      <c r="F227" t="s">
        <v>48</v>
      </c>
      <c r="G227" t="s">
        <v>200</v>
      </c>
      <c r="H227">
        <v>67.289920188141394</v>
      </c>
      <c r="I227">
        <v>63.486209979697954</v>
      </c>
      <c r="J227">
        <v>62.002019689233038</v>
      </c>
      <c r="K227">
        <v>58.239325144137183</v>
      </c>
      <c r="L227">
        <v>56.056685119223779</v>
      </c>
      <c r="M227">
        <v>51.452876271894169</v>
      </c>
      <c r="N227">
        <v>42.782775032205294</v>
      </c>
      <c r="O227">
        <v>43.66000591254582</v>
      </c>
      <c r="P227">
        <v>52.361073584257433</v>
      </c>
      <c r="Q227">
        <v>74.894989035886823</v>
      </c>
      <c r="R227">
        <v>66.314204728622855</v>
      </c>
      <c r="S227">
        <v>66.06547108454518</v>
      </c>
      <c r="T227">
        <v>61.801208516730213</v>
      </c>
      <c r="U227">
        <v>64.130730546503358</v>
      </c>
      <c r="V227">
        <v>60.472395015813248</v>
      </c>
      <c r="W227" t="s">
        <v>160</v>
      </c>
      <c r="X227" t="s">
        <v>161</v>
      </c>
      <c r="Y227" t="s">
        <v>162</v>
      </c>
      <c r="Z227" t="s">
        <v>163</v>
      </c>
      <c r="AA227" t="s">
        <v>164</v>
      </c>
      <c r="AB227" t="s">
        <v>165</v>
      </c>
      <c r="AC227" t="s">
        <v>166</v>
      </c>
      <c r="AD227" t="s">
        <v>167</v>
      </c>
      <c r="AE227" t="s">
        <v>168</v>
      </c>
      <c r="AF227">
        <v>52.539827001452529</v>
      </c>
      <c r="AG227"/>
      <c r="AH227">
        <v>61.848231369697238</v>
      </c>
      <c r="AI227"/>
      <c r="AJ227">
        <v>62.555793381542117</v>
      </c>
      <c r="AK227">
        <v>60.257870041904937</v>
      </c>
      <c r="AL227">
        <v>70.168739255933332</v>
      </c>
      <c r="AM227">
        <v>56.857536231360477</v>
      </c>
      <c r="AN227"/>
      <c r="AO227"/>
      <c r="AP227"/>
      <c r="AQ227"/>
      <c r="AR227"/>
      <c r="AS227"/>
      <c r="AT227"/>
      <c r="AU227"/>
      <c r="AV227"/>
      <c r="AW227"/>
      <c r="AX227"/>
      <c r="AY227"/>
      <c r="AZ227"/>
      <c r="BA227"/>
      <c r="BB227"/>
      <c r="BC227"/>
      <c r="BD227"/>
      <c r="BE227"/>
      <c r="BF227"/>
      <c r="BG227"/>
      <c r="BH227"/>
      <c r="BI227"/>
      <c r="BJ227"/>
      <c r="BK227"/>
      <c r="BL227"/>
    </row>
    <row r="228">
      <c r="A228" t="s">
        <v>786</v>
      </c>
      <c r="B228">
        <v>2013</v>
      </c>
      <c r="C228" t="s">
        <v>792</v>
      </c>
      <c r="D228">
        <v>153</v>
      </c>
      <c r="E228" t="s">
        <v>62</v>
      </c>
      <c r="F228" t="s">
        <v>415</v>
      </c>
      <c r="G228" t="s">
        <v>200</v>
      </c>
      <c r="H228">
        <v>0.063929118062906895</v>
      </c>
      <c r="I228">
        <v>0</v>
      </c>
      <c r="J228">
        <v>0</v>
      </c>
      <c r="K228">
        <v>0.0056086198438868003</v>
      </c>
      <c r="L228">
        <v>7.4415243505939674</v>
      </c>
      <c r="M228">
        <v>0.025861605704319401</v>
      </c>
      <c r="N228">
        <v>0.16373458412141889</v>
      </c>
      <c r="O228">
        <v>0.24606177299159021</v>
      </c>
      <c r="P228">
        <v>4.9807977651108706</v>
      </c>
      <c r="Q228">
        <v>28.461842803476511</v>
      </c>
      <c r="R228">
        <v>0.081608940969019106</v>
      </c>
      <c r="S228">
        <v>0</v>
      </c>
      <c r="T228">
        <v>0</v>
      </c>
      <c r="U228">
        <v>0</v>
      </c>
      <c r="V228">
        <v>0.1255458738372881</v>
      </c>
      <c r="W228" t="s">
        <v>160</v>
      </c>
      <c r="X228" t="s">
        <v>161</v>
      </c>
      <c r="Y228" t="s">
        <v>162</v>
      </c>
      <c r="Z228" t="s">
        <v>163</v>
      </c>
      <c r="AA228" t="s">
        <v>164</v>
      </c>
      <c r="AB228" t="s">
        <v>165</v>
      </c>
      <c r="AC228" t="s">
        <v>166</v>
      </c>
      <c r="AD228" t="s">
        <v>167</v>
      </c>
      <c r="AE228" t="s">
        <v>168</v>
      </c>
      <c r="AF228">
        <v>9.7960640924637197</v>
      </c>
      <c r="AG228"/>
      <c r="AH228">
        <v>0.41474413835945478</v>
      </c>
      <c r="AI228"/>
      <c r="AJ228">
        <v>1.476208103698927</v>
      </c>
      <c r="AK228">
        <v>0.082490044908462595</v>
      </c>
      <c r="AL228">
        <v>0.0377204831699509</v>
      </c>
      <c r="AM228">
        <v>0.11162662230448241</v>
      </c>
      <c r="AN228"/>
      <c r="AO228">
        <v>7.4694849999999997</v>
      </c>
      <c r="AP228">
        <v>0</v>
      </c>
      <c r="AQ228">
        <v>0</v>
      </c>
      <c r="AR228">
        <v>0.65525199999999995</v>
      </c>
      <c r="AS228">
        <v>869.45396099999971</v>
      </c>
      <c r="AT228">
        <v>0.65525199999999995</v>
      </c>
      <c r="AU228">
        <v>4.1478719999999996</v>
      </c>
      <c r="AV228">
        <v>6.2393470000000004</v>
      </c>
      <c r="AW228">
        <v>126.007571</v>
      </c>
      <c r="AX228">
        <v>721.56464899999992</v>
      </c>
      <c r="AY228">
        <v>7.4694849999999997</v>
      </c>
      <c r="AZ228">
        <v>0</v>
      </c>
      <c r="BA228">
        <v>0</v>
      </c>
      <c r="BB228">
        <v>0</v>
      </c>
      <c r="BC228">
        <v>11.494522</v>
      </c>
      <c r="BD228">
        <v>639.42005300000028</v>
      </c>
      <c r="BE228"/>
      <c r="BF228">
        <v>31.953453</v>
      </c>
      <c r="BG228"/>
      <c r="BH228">
        <v>180.876386</v>
      </c>
      <c r="BI228">
        <v>6.011692</v>
      </c>
      <c r="BJ228">
        <v>4.1829749999999999</v>
      </c>
      <c r="BK228">
        <v>15.134138999999999</v>
      </c>
      <c r="BL228"/>
    </row>
    <row r="229">
      <c r="A229" t="s">
        <v>786</v>
      </c>
      <c r="B229">
        <v>2013</v>
      </c>
      <c r="C229" t="s">
        <v>792</v>
      </c>
      <c r="D229">
        <v>154</v>
      </c>
      <c r="E229" t="s">
        <v>62</v>
      </c>
      <c r="F229" t="s">
        <v>416</v>
      </c>
      <c r="G229" t="s">
        <v>200</v>
      </c>
      <c r="H229">
        <v>1.377904060715792</v>
      </c>
      <c r="I229">
        <v>1.315276120851661</v>
      </c>
      <c r="J229">
        <v>1.257371681722933</v>
      </c>
      <c r="K229">
        <v>1.113859530827807</v>
      </c>
      <c r="L229">
        <v>4.258105105333998</v>
      </c>
      <c r="M229">
        <v>2.2903981253951931</v>
      </c>
      <c r="N229">
        <v>2.6139234174891959</v>
      </c>
      <c r="O229">
        <v>2.975807643325842</v>
      </c>
      <c r="P229">
        <v>1.9238826927835631</v>
      </c>
      <c r="Q229">
        <v>11.265129415610341</v>
      </c>
      <c r="R229">
        <v>1.070174143388118</v>
      </c>
      <c r="S229">
        <v>1.325532883389845</v>
      </c>
      <c r="T229">
        <v>1.271708955899318</v>
      </c>
      <c r="U229">
        <v>1.183766415107717</v>
      </c>
      <c r="V229">
        <v>1.2170556675904489</v>
      </c>
      <c r="W229" t="s">
        <v>160</v>
      </c>
      <c r="X229" t="s">
        <v>161</v>
      </c>
      <c r="Y229" t="s">
        <v>162</v>
      </c>
      <c r="Z229" t="s">
        <v>163</v>
      </c>
      <c r="AA229" t="s">
        <v>164</v>
      </c>
      <c r="AB229" t="s">
        <v>165</v>
      </c>
      <c r="AC229" t="s">
        <v>166</v>
      </c>
      <c r="AD229" t="s">
        <v>167</v>
      </c>
      <c r="AE229" t="s">
        <v>168</v>
      </c>
      <c r="AF229">
        <v>6.3263343278585076</v>
      </c>
      <c r="AG229"/>
      <c r="AH229">
        <v>0.75389877975393516</v>
      </c>
      <c r="AI229"/>
      <c r="AJ229">
        <v>0.69649318398648397</v>
      </c>
      <c r="AK229">
        <v>1.453732639185265</v>
      </c>
      <c r="AL229">
        <v>1.0051742469904059</v>
      </c>
      <c r="AM229">
        <v>2.326748248558582</v>
      </c>
      <c r="AN229"/>
      <c r="AO229">
        <v>160.99445800000001</v>
      </c>
      <c r="AP229">
        <v>153.669411</v>
      </c>
      <c r="AQ229">
        <v>146.927133</v>
      </c>
      <c r="AR229">
        <v>130.13160199999999</v>
      </c>
      <c r="AS229">
        <v>497.50913600000001</v>
      </c>
      <c r="AT229">
        <v>58.031506999999998</v>
      </c>
      <c r="AU229">
        <v>66.218263000000007</v>
      </c>
      <c r="AV229">
        <v>75.457053999999999</v>
      </c>
      <c r="AW229">
        <v>48.671678000000007</v>
      </c>
      <c r="AX229">
        <v>285.5935649999999</v>
      </c>
      <c r="AY229">
        <v>97.950660999999982</v>
      </c>
      <c r="AZ229">
        <v>121.262263</v>
      </c>
      <c r="BA229">
        <v>116.34948199999999</v>
      </c>
      <c r="BB229">
        <v>108.268092</v>
      </c>
      <c r="BC229">
        <v>111.429175</v>
      </c>
      <c r="BD229">
        <v>412.93982899999997</v>
      </c>
      <c r="BE229"/>
      <c r="BF229">
        <v>58.083205999999997</v>
      </c>
      <c r="BG229"/>
      <c r="BH229">
        <v>85.339709000000013</v>
      </c>
      <c r="BI229">
        <v>105.944819</v>
      </c>
      <c r="BJ229">
        <v>111.467786</v>
      </c>
      <c r="BK229">
        <v>315.456391</v>
      </c>
      <c r="BL229"/>
    </row>
    <row r="230">
      <c r="A230" t="s">
        <v>786</v>
      </c>
      <c r="B230">
        <v>2013</v>
      </c>
      <c r="C230" t="s">
        <v>792</v>
      </c>
      <c r="D230">
        <v>155</v>
      </c>
      <c r="E230" t="s">
        <v>62</v>
      </c>
      <c r="F230" t="s">
        <v>417</v>
      </c>
      <c r="G230" t="s">
        <v>200</v>
      </c>
      <c r="H230">
        <v>4.1002477314744334</v>
      </c>
      <c r="I230">
        <v>4.5316847032004679</v>
      </c>
      <c r="J230">
        <v>3.5406307464704772</v>
      </c>
      <c r="K230">
        <v>3.3379489513130292</v>
      </c>
      <c r="L230">
        <v>3.5689804838112349</v>
      </c>
      <c r="M230">
        <v>5.9812719873200768</v>
      </c>
      <c r="N230">
        <v>4.45643699738085</v>
      </c>
      <c r="O230">
        <v>5.7405210129752628</v>
      </c>
      <c r="P230">
        <v>4.3426399701738356</v>
      </c>
      <c r="Q230">
        <v>3.724941056288309</v>
      </c>
      <c r="R230">
        <v>4.4252749774593783</v>
      </c>
      <c r="S230">
        <v>3.7870506901146692</v>
      </c>
      <c r="T230">
        <v>4.1454870106966792</v>
      </c>
      <c r="U230">
        <v>3.6017304201580411</v>
      </c>
      <c r="V230">
        <v>1.6902478150738081</v>
      </c>
      <c r="W230" t="s">
        <v>160</v>
      </c>
      <c r="X230" t="s">
        <v>161</v>
      </c>
      <c r="Y230" t="s">
        <v>162</v>
      </c>
      <c r="Z230" t="s">
        <v>163</v>
      </c>
      <c r="AA230" t="s">
        <v>164</v>
      </c>
      <c r="AB230" t="s">
        <v>165</v>
      </c>
      <c r="AC230" t="s">
        <v>166</v>
      </c>
      <c r="AD230" t="s">
        <v>167</v>
      </c>
      <c r="AE230" t="s">
        <v>168</v>
      </c>
      <c r="AF230">
        <v>4.6614042095838872</v>
      </c>
      <c r="AG230"/>
      <c r="AH230">
        <v>2.70449759285151</v>
      </c>
      <c r="AI230"/>
      <c r="AJ230">
        <v>2.5415178036019732</v>
      </c>
      <c r="AK230">
        <v>4.443732434176308</v>
      </c>
      <c r="AL230">
        <v>4.086981876756588</v>
      </c>
      <c r="AM230">
        <v>4.632887980829862</v>
      </c>
      <c r="AN230"/>
      <c r="AO230">
        <v>479.07338399999981</v>
      </c>
      <c r="AP230">
        <v>529.456369</v>
      </c>
      <c r="AQ230">
        <v>413.73186000000021</v>
      </c>
      <c r="AR230">
        <v>389.97075699999988</v>
      </c>
      <c r="AS230">
        <v>416.99308800000011</v>
      </c>
      <c r="AT230">
        <v>151.54667800000001</v>
      </c>
      <c r="AU230">
        <v>112.89447699999999</v>
      </c>
      <c r="AV230">
        <v>145.56142600000001</v>
      </c>
      <c r="AW230">
        <v>109.863026</v>
      </c>
      <c r="AX230">
        <v>94.434706999999989</v>
      </c>
      <c r="AY230">
        <v>405.03558399999991</v>
      </c>
      <c r="AZ230">
        <v>346.44658200000009</v>
      </c>
      <c r="BA230">
        <v>379.27331099999998</v>
      </c>
      <c r="BB230">
        <v>329.41674599999999</v>
      </c>
      <c r="BC230">
        <v>154.75292099999999</v>
      </c>
      <c r="BD230">
        <v>304.26457999999991</v>
      </c>
      <c r="BE230"/>
      <c r="BF230">
        <v>208.36469700000001</v>
      </c>
      <c r="BG230"/>
      <c r="BH230">
        <v>311.40633499999979</v>
      </c>
      <c r="BI230">
        <v>323.8493900000002</v>
      </c>
      <c r="BJ230">
        <v>453.22174000000012</v>
      </c>
      <c r="BK230">
        <v>628.11871600000006</v>
      </c>
      <c r="BL230"/>
    </row>
    <row r="231">
      <c r="A231" t="s">
        <v>786</v>
      </c>
      <c r="B231">
        <v>2013</v>
      </c>
      <c r="C231" t="s">
        <v>792</v>
      </c>
      <c r="D231">
        <v>156</v>
      </c>
      <c r="E231" t="s">
        <v>62</v>
      </c>
      <c r="F231" t="s">
        <v>418</v>
      </c>
      <c r="G231" t="s">
        <v>200</v>
      </c>
      <c r="H231">
        <v>0.12523531829683429</v>
      </c>
      <c r="I231">
        <v>0.043228525222540899</v>
      </c>
      <c r="J231">
        <v>0.1172647985739055</v>
      </c>
      <c r="K231">
        <v>0</v>
      </c>
      <c r="L231">
        <v>0.1042416341072074</v>
      </c>
      <c r="M231">
        <v>0</v>
      </c>
      <c r="N231">
        <v>0.076505213697804095</v>
      </c>
      <c r="O231">
        <v>0</v>
      </c>
      <c r="P231">
        <v>0</v>
      </c>
      <c r="Q231">
        <v>0.40396421799356591</v>
      </c>
      <c r="R231">
        <v>0.11665103511519639</v>
      </c>
      <c r="S231">
        <v>0.098448701586733495</v>
      </c>
      <c r="T231">
        <v>0.023476977640442698</v>
      </c>
      <c r="U231">
        <v>0.12633592770860511</v>
      </c>
      <c r="V231">
        <v>0</v>
      </c>
      <c r="W231" t="s">
        <v>160</v>
      </c>
      <c r="X231" t="s">
        <v>161</v>
      </c>
      <c r="Y231" t="s">
        <v>162</v>
      </c>
      <c r="Z231" t="s">
        <v>163</v>
      </c>
      <c r="AA231" t="s">
        <v>164</v>
      </c>
      <c r="AB231" t="s">
        <v>165</v>
      </c>
      <c r="AC231" t="s">
        <v>166</v>
      </c>
      <c r="AD231" t="s">
        <v>167</v>
      </c>
      <c r="AE231" t="s">
        <v>168</v>
      </c>
      <c r="AF231">
        <v>0.035092188290796897</v>
      </c>
      <c r="AG231"/>
      <c r="AH231">
        <v>0.1211600329165604</v>
      </c>
      <c r="AI231"/>
      <c r="AJ231">
        <v>0.049181645638439297</v>
      </c>
      <c r="AK231">
        <v>0.018416914644898599</v>
      </c>
      <c r="AL231">
        <v>0.040931107930401597</v>
      </c>
      <c r="AM231">
        <v>0.1625088649617229</v>
      </c>
      <c r="AN231"/>
      <c r="AO231">
        <v>14.632508</v>
      </c>
      <c r="AP231">
        <v>5.0505760000000004</v>
      </c>
      <c r="AQ231">
        <v>13.702695</v>
      </c>
      <c r="AR231">
        <v>0</v>
      </c>
      <c r="AS231">
        <v>12.179399999999999</v>
      </c>
      <c r="AT231">
        <v>0</v>
      </c>
      <c r="AU231">
        <v>1.938099</v>
      </c>
      <c r="AV231">
        <v>0</v>
      </c>
      <c r="AW231">
        <v>0</v>
      </c>
      <c r="AX231">
        <v>10.241301</v>
      </c>
      <c r="AY231">
        <v>10.67681</v>
      </c>
      <c r="AZ231">
        <v>9.0062740000000012</v>
      </c>
      <c r="BA231">
        <v>2.1479240000000002</v>
      </c>
      <c r="BB231">
        <v>11.554771000000001</v>
      </c>
      <c r="BC231">
        <v>0</v>
      </c>
      <c r="BD231">
        <v>2.290578</v>
      </c>
      <c r="BE231"/>
      <c r="BF231">
        <v>9.3346260000000001</v>
      </c>
      <c r="BG231"/>
      <c r="BH231">
        <v>6.0261139999999997</v>
      </c>
      <c r="BI231">
        <v>1.342184</v>
      </c>
      <c r="BJ231">
        <v>4.5390139999999999</v>
      </c>
      <c r="BK231">
        <v>22.032662999999999</v>
      </c>
      <c r="BL231"/>
    </row>
    <row r="232">
      <c r="A232" t="s">
        <v>786</v>
      </c>
      <c r="B232">
        <v>2013</v>
      </c>
      <c r="C232" t="s">
        <v>792</v>
      </c>
      <c r="D232">
        <v>157</v>
      </c>
      <c r="E232" t="s">
        <v>62</v>
      </c>
      <c r="F232" t="s">
        <v>419</v>
      </c>
      <c r="G232" t="s">
        <v>200</v>
      </c>
      <c r="H232">
        <v>0.216057881414944</v>
      </c>
      <c r="I232">
        <v>0.27833698016340652</v>
      </c>
      <c r="J232">
        <v>0</v>
      </c>
      <c r="K232">
        <v>0.14506397373244739</v>
      </c>
      <c r="L232">
        <v>0.051808487570062602</v>
      </c>
      <c r="M232">
        <v>0</v>
      </c>
      <c r="N232">
        <v>0</v>
      </c>
      <c r="O232">
        <v>0</v>
      </c>
      <c r="P232">
        <v>0</v>
      </c>
      <c r="Q232">
        <v>0.23876648446055801</v>
      </c>
      <c r="R232">
        <v>0.1760184330995907</v>
      </c>
      <c r="S232">
        <v>0.45531375349410369</v>
      </c>
      <c r="T232">
        <v>0</v>
      </c>
      <c r="U232">
        <v>0.0218703469302148</v>
      </c>
      <c r="V232">
        <v>0.16325976249511739</v>
      </c>
      <c r="W232" t="s">
        <v>160</v>
      </c>
      <c r="X232" t="s">
        <v>161</v>
      </c>
      <c r="Y232" t="s">
        <v>162</v>
      </c>
      <c r="Z232" t="s">
        <v>163</v>
      </c>
      <c r="AA232" t="s">
        <v>164</v>
      </c>
      <c r="AB232" t="s">
        <v>165</v>
      </c>
      <c r="AC232" t="s">
        <v>166</v>
      </c>
      <c r="AD232" t="s">
        <v>167</v>
      </c>
      <c r="AE232" t="s">
        <v>168</v>
      </c>
      <c r="AF232">
        <v>0</v>
      </c>
      <c r="AG232"/>
      <c r="AH232">
        <v>0.0259628641964058</v>
      </c>
      <c r="AI232"/>
      <c r="AJ232">
        <v>0.50483260685024223</v>
      </c>
      <c r="AK232">
        <v>0.072074100332524593</v>
      </c>
      <c r="AL232">
        <v>0.10510612590657149</v>
      </c>
      <c r="AM232">
        <v>0</v>
      </c>
      <c r="AN232"/>
      <c r="AO232">
        <v>25.244226000000001</v>
      </c>
      <c r="AP232">
        <v>32.519316000000003</v>
      </c>
      <c r="AQ232">
        <v>0</v>
      </c>
      <c r="AR232">
        <v>16.947745000000001</v>
      </c>
      <c r="AS232">
        <v>6.0532079999999997</v>
      </c>
      <c r="AT232">
        <v>0</v>
      </c>
      <c r="AU232">
        <v>0</v>
      </c>
      <c r="AV232">
        <v>0</v>
      </c>
      <c r="AW232">
        <v>0</v>
      </c>
      <c r="AX232">
        <v>6.0532079999999997</v>
      </c>
      <c r="AY232">
        <v>16.110575999999998</v>
      </c>
      <c r="AZ232">
        <v>41.652965999999999</v>
      </c>
      <c r="BA232">
        <v>0</v>
      </c>
      <c r="BB232">
        <v>2.0002770000000001</v>
      </c>
      <c r="BC232">
        <v>14.947468000000001</v>
      </c>
      <c r="BD232">
        <v>0</v>
      </c>
      <c r="BE232"/>
      <c r="BF232">
        <v>2.0002770000000001</v>
      </c>
      <c r="BG232"/>
      <c r="BH232">
        <v>61.855978999999998</v>
      </c>
      <c r="BI232">
        <v>5.2526010000000003</v>
      </c>
      <c r="BJ232">
        <v>11.655638</v>
      </c>
      <c r="BK232">
        <v>0</v>
      </c>
      <c r="BL232"/>
    </row>
    <row r="233">
      <c r="A233" t="s">
        <v>786</v>
      </c>
      <c r="B233">
        <v>2013</v>
      </c>
      <c r="C233" t="s">
        <v>792</v>
      </c>
      <c r="D233">
        <v>158</v>
      </c>
      <c r="E233" t="s">
        <v>62</v>
      </c>
      <c r="F233" t="s">
        <v>420</v>
      </c>
      <c r="G233" t="s">
        <v>200</v>
      </c>
      <c r="H233">
        <v>0.58649194794969361</v>
      </c>
      <c r="I233">
        <v>0.36021504276450161</v>
      </c>
      <c r="J233">
        <v>0.60939346941629691</v>
      </c>
      <c r="K233">
        <v>1.0046481166904451</v>
      </c>
      <c r="L233">
        <v>2.3110848892351612</v>
      </c>
      <c r="M233">
        <v>1.7403866988037231</v>
      </c>
      <c r="N233">
        <v>1.357349601667847</v>
      </c>
      <c r="O233">
        <v>2.918815625982401</v>
      </c>
      <c r="P233">
        <v>2.0283684917678269</v>
      </c>
      <c r="Q233">
        <v>4.675866531898393</v>
      </c>
      <c r="R233">
        <v>0.52714672266584695</v>
      </c>
      <c r="S233">
        <v>0.50274709420811037</v>
      </c>
      <c r="T233">
        <v>0.38779898362200332</v>
      </c>
      <c r="U233">
        <v>0.69222960878185136</v>
      </c>
      <c r="V233">
        <v>0.58796779077855998</v>
      </c>
      <c r="W233" t="s">
        <v>160</v>
      </c>
      <c r="X233" t="s">
        <v>161</v>
      </c>
      <c r="Y233" t="s">
        <v>162</v>
      </c>
      <c r="Z233" t="s">
        <v>163</v>
      </c>
      <c r="AA233" t="s">
        <v>164</v>
      </c>
      <c r="AB233" t="s">
        <v>165</v>
      </c>
      <c r="AC233" t="s">
        <v>166</v>
      </c>
      <c r="AD233" t="s">
        <v>167</v>
      </c>
      <c r="AE233" t="s">
        <v>168</v>
      </c>
      <c r="AF233">
        <v>3.928450642761443</v>
      </c>
      <c r="AG233"/>
      <c r="AH233">
        <v>0.93512932655929848</v>
      </c>
      <c r="AI233"/>
      <c r="AJ233">
        <v>0.41818138542773081</v>
      </c>
      <c r="AK233">
        <v>0.99663610893072574</v>
      </c>
      <c r="AL233">
        <v>0.1239419162122265</v>
      </c>
      <c r="AM233">
        <v>0.76068059708791513</v>
      </c>
      <c r="AN233"/>
      <c r="AO233">
        <v>68.525781999999992</v>
      </c>
      <c r="AP233">
        <v>42.085484999999998</v>
      </c>
      <c r="AQ233">
        <v>71.209202999999988</v>
      </c>
      <c r="AR233">
        <v>117.37249199999999</v>
      </c>
      <c r="AS233">
        <v>270.02289000000002</v>
      </c>
      <c r="AT233">
        <v>44.095942000000001</v>
      </c>
      <c r="AU233">
        <v>34.385603000000003</v>
      </c>
      <c r="AV233">
        <v>74.011916999999997</v>
      </c>
      <c r="AW233">
        <v>51.31503</v>
      </c>
      <c r="AX233">
        <v>118.54257</v>
      </c>
      <c r="AY233">
        <v>48.248568000000013</v>
      </c>
      <c r="AZ233">
        <v>45.992258</v>
      </c>
      <c r="BA233">
        <v>35.479982</v>
      </c>
      <c r="BB233">
        <v>63.311796999999991</v>
      </c>
      <c r="BC233">
        <v>53.832185000000003</v>
      </c>
      <c r="BD233">
        <v>256.42238500000002</v>
      </c>
      <c r="BE233"/>
      <c r="BF233">
        <v>72.045890999999997</v>
      </c>
      <c r="BG233"/>
      <c r="BH233">
        <v>51.238804000000002</v>
      </c>
      <c r="BI233">
        <v>72.632635000000008</v>
      </c>
      <c r="BJ233">
        <v>13.744414000000001</v>
      </c>
      <c r="BK233">
        <v>103.13172299999999</v>
      </c>
      <c r="BL233"/>
    </row>
    <row r="234">
      <c r="A234" t="s">
        <v>786</v>
      </c>
      <c r="B234">
        <v>2013</v>
      </c>
      <c r="C234" t="s">
        <v>792</v>
      </c>
      <c r="D234">
        <v>159</v>
      </c>
      <c r="E234" t="s">
        <v>62</v>
      </c>
      <c r="F234" t="s">
        <v>421</v>
      </c>
      <c r="G234" t="s">
        <v>200</v>
      </c>
      <c r="H234">
        <v>9.5555130759642246</v>
      </c>
      <c r="I234">
        <v>14.17700052941956</v>
      </c>
      <c r="J234">
        <v>20.900872034562429</v>
      </c>
      <c r="K234">
        <v>48.023383718759902</v>
      </c>
      <c r="L234">
        <v>73.256681491166319</v>
      </c>
      <c r="M234">
        <v>56.808828253544242</v>
      </c>
      <c r="N234">
        <v>73.692218764109725</v>
      </c>
      <c r="O234">
        <v>79.190578407842565</v>
      </c>
      <c r="P234">
        <v>82.246483067527905</v>
      </c>
      <c r="Q234">
        <v>47.468021809384297</v>
      </c>
      <c r="R234">
        <v>9.454567002459962</v>
      </c>
      <c r="S234">
        <v>11.4554210597514</v>
      </c>
      <c r="T234">
        <v>15.890721110178941</v>
      </c>
      <c r="U234">
        <v>24.283166670500819</v>
      </c>
      <c r="V234">
        <v>56.778031427311433</v>
      </c>
      <c r="W234" t="s">
        <v>160</v>
      </c>
      <c r="X234" t="s">
        <v>161</v>
      </c>
      <c r="Y234" t="s">
        <v>162</v>
      </c>
      <c r="Z234" t="s">
        <v>163</v>
      </c>
      <c r="AA234" t="s">
        <v>164</v>
      </c>
      <c r="AB234" t="s">
        <v>165</v>
      </c>
      <c r="AC234" t="s">
        <v>166</v>
      </c>
      <c r="AD234" t="s">
        <v>167</v>
      </c>
      <c r="AE234" t="s">
        <v>168</v>
      </c>
      <c r="AF234">
        <v>65.848138201197543</v>
      </c>
      <c r="AG234"/>
      <c r="AH234">
        <v>36.74282508264082</v>
      </c>
      <c r="AI234"/>
      <c r="AJ234">
        <v>33.697037141468229</v>
      </c>
      <c r="AK234">
        <v>16.483884019490741</v>
      </c>
      <c r="AL234">
        <v>29.5492063789296</v>
      </c>
      <c r="AM234">
        <v>26.914269366620289</v>
      </c>
      <c r="AN234"/>
      <c r="AO234">
        <v>1116.467171</v>
      </c>
      <c r="AP234">
        <v>1656.3604300000011</v>
      </c>
      <c r="AQ234">
        <v>2442.320953999998</v>
      </c>
      <c r="AR234">
        <v>5610.5457499999993</v>
      </c>
      <c r="AS234">
        <v>8559.1753639999915</v>
      </c>
      <c r="AT234">
        <v>1439.357585</v>
      </c>
      <c r="AU234">
        <v>1866.837677999999</v>
      </c>
      <c r="AV234">
        <v>2008.022179999997</v>
      </c>
      <c r="AW234">
        <v>2080.7268319999989</v>
      </c>
      <c r="AX234">
        <v>1203.409305999998</v>
      </c>
      <c r="AY234">
        <v>865.35550599999999</v>
      </c>
      <c r="AZ234">
        <v>1047.963652000001</v>
      </c>
      <c r="BA234">
        <v>1453.8524410000009</v>
      </c>
      <c r="BB234">
        <v>2220.9551559999968</v>
      </c>
      <c r="BC234">
        <v>5198.389333000001</v>
      </c>
      <c r="BD234">
        <v>4298.1160209999935</v>
      </c>
      <c r="BE234"/>
      <c r="BF234">
        <v>2830.8058529999962</v>
      </c>
      <c r="BG234"/>
      <c r="BH234">
        <v>4128.820510999999</v>
      </c>
      <c r="BI234">
        <v>1201.309003999999</v>
      </c>
      <c r="BJ234">
        <v>3276.8294880000021</v>
      </c>
      <c r="BK234">
        <v>3648.9887919999992</v>
      </c>
      <c r="BL234"/>
    </row>
    <row r="235">
      <c r="A235" t="s">
        <v>786</v>
      </c>
      <c r="B235">
        <v>2013</v>
      </c>
      <c r="C235" t="s">
        <v>792</v>
      </c>
      <c r="D235">
        <v>160</v>
      </c>
      <c r="E235" t="s">
        <v>62</v>
      </c>
      <c r="F235" t="s">
        <v>422</v>
      </c>
      <c r="G235" t="s">
        <v>200</v>
      </c>
      <c r="H235">
        <v>59.860479571549597</v>
      </c>
      <c r="I235">
        <v>62.024044980258182</v>
      </c>
      <c r="J235">
        <v>61.348987613687321</v>
      </c>
      <c r="K235">
        <v>41.809529655782612</v>
      </c>
      <c r="L235">
        <v>8.5014743221328271</v>
      </c>
      <c r="M235">
        <v>30.91334653432483</v>
      </c>
      <c r="N235">
        <v>16.762665357819081</v>
      </c>
      <c r="O235">
        <v>8.4227195395558621</v>
      </c>
      <c r="P235">
        <v>4.4128299774288466</v>
      </c>
      <c r="Q235">
        <v>2.513378987661075</v>
      </c>
      <c r="R235">
        <v>58.383433680314369</v>
      </c>
      <c r="S235">
        <v>63.710898944122313</v>
      </c>
      <c r="T235">
        <v>62.815595365505061</v>
      </c>
      <c r="U235">
        <v>59.649046871028318</v>
      </c>
      <c r="V235">
        <v>36.215988188931483</v>
      </c>
      <c r="W235" t="s">
        <v>160</v>
      </c>
      <c r="X235" t="s">
        <v>161</v>
      </c>
      <c r="Y235" t="s">
        <v>162</v>
      </c>
      <c r="Z235" t="s">
        <v>163</v>
      </c>
      <c r="AA235" t="s">
        <v>164</v>
      </c>
      <c r="AB235" t="s">
        <v>165</v>
      </c>
      <c r="AC235" t="s">
        <v>166</v>
      </c>
      <c r="AD235" t="s">
        <v>167</v>
      </c>
      <c r="AE235" t="s">
        <v>168</v>
      </c>
      <c r="AF235">
        <v>8.3496932124906476</v>
      </c>
      <c r="AG235"/>
      <c r="AH235">
        <v>53.595344975604966</v>
      </c>
      <c r="AI235"/>
      <c r="AJ235">
        <v>52.752776381590451</v>
      </c>
      <c r="AK235">
        <v>37.89836626591778</v>
      </c>
      <c r="AL235">
        <v>51.99303247490262</v>
      </c>
      <c r="AM235">
        <v>56.216793725772632</v>
      </c>
      <c r="AN235"/>
      <c r="AO235">
        <v>6994.1048430000092</v>
      </c>
      <c r="AP235">
        <v>7246.5380529999929</v>
      </c>
      <c r="AQ235">
        <v>7168.7878719999899</v>
      </c>
      <c r="AR235">
        <v>4884.584565999995</v>
      </c>
      <c r="AS235">
        <v>993.29655800000023</v>
      </c>
      <c r="AT235">
        <v>783.24727300000006</v>
      </c>
      <c r="AU235">
        <v>424.64694099999991</v>
      </c>
      <c r="AV235">
        <v>213.57348300000001</v>
      </c>
      <c r="AW235">
        <v>111.63874</v>
      </c>
      <c r="AX235">
        <v>63.719185000000003</v>
      </c>
      <c r="AY235">
        <v>5343.7059339999987</v>
      </c>
      <c r="AZ235">
        <v>5828.3939090000013</v>
      </c>
      <c r="BA235">
        <v>5747.039799000001</v>
      </c>
      <c r="BB235">
        <v>5455.5429279999917</v>
      </c>
      <c r="BC235">
        <v>3315.803699999999</v>
      </c>
      <c r="BD235">
        <v>545.01085599999976</v>
      </c>
      <c r="BE235"/>
      <c r="BF235">
        <v>4129.1875600000003</v>
      </c>
      <c r="BG235"/>
      <c r="BH235">
        <v>6463.6764419999918</v>
      </c>
      <c r="BI235">
        <v>2761.9490999999989</v>
      </c>
      <c r="BJ235">
        <v>5765.7149839999947</v>
      </c>
      <c r="BK235">
        <v>7621.7729499999996</v>
      </c>
      <c r="BL235"/>
    </row>
    <row r="236">
      <c r="A236" t="s">
        <v>786</v>
      </c>
      <c r="B236">
        <v>2013</v>
      </c>
      <c r="C236" t="s">
        <v>792</v>
      </c>
      <c r="D236">
        <v>161</v>
      </c>
      <c r="E236" t="s">
        <v>62</v>
      </c>
      <c r="F236" t="s">
        <v>423</v>
      </c>
      <c r="G236" t="s">
        <v>200</v>
      </c>
      <c r="H236">
        <v>23.671016486713061</v>
      </c>
      <c r="I236">
        <v>16.251749462389601</v>
      </c>
      <c r="J236">
        <v>10.534486377719309</v>
      </c>
      <c r="K236">
        <v>3.7253167600283752</v>
      </c>
      <c r="L236">
        <v>0.098569993613913998</v>
      </c>
      <c r="M236">
        <v>1.9938121767246979</v>
      </c>
      <c r="N236">
        <v>0.8213520847565442</v>
      </c>
      <c r="O236">
        <v>0.25521611062590882</v>
      </c>
      <c r="P236">
        <v>0.0649980352071763</v>
      </c>
      <c r="Q236">
        <v>0</v>
      </c>
      <c r="R236">
        <v>25.40284824686897</v>
      </c>
      <c r="S236">
        <v>17.801691990313991</v>
      </c>
      <c r="T236">
        <v>13.9321777250543</v>
      </c>
      <c r="U236">
        <v>8.7797792728306696</v>
      </c>
      <c r="V236">
        <v>2.5285452654817759</v>
      </c>
      <c r="W236" t="s">
        <v>160</v>
      </c>
      <c r="X236" t="s">
        <v>161</v>
      </c>
      <c r="Y236" t="s">
        <v>162</v>
      </c>
      <c r="Z236" t="s">
        <v>163</v>
      </c>
      <c r="AA236" t="s">
        <v>164</v>
      </c>
      <c r="AB236" t="s">
        <v>165</v>
      </c>
      <c r="AC236" t="s">
        <v>166</v>
      </c>
      <c r="AD236" t="s">
        <v>167</v>
      </c>
      <c r="AE236" t="s">
        <v>168</v>
      </c>
      <c r="AF236">
        <v>0.39433871803668219</v>
      </c>
      <c r="AG236"/>
      <c r="AH236">
        <v>4.5647783337255081</v>
      </c>
      <c r="AI236"/>
      <c r="AJ236">
        <v>7.0971403510105686</v>
      </c>
      <c r="AK236">
        <v>37.866004896745309</v>
      </c>
      <c r="AL236">
        <v>12.61643463288874</v>
      </c>
      <c r="AM236">
        <v>6.9075298963328242</v>
      </c>
      <c r="AN236"/>
      <c r="AO236">
        <v>2765.7241009999989</v>
      </c>
      <c r="AP236">
        <v>1898.7623420000009</v>
      </c>
      <c r="AQ236">
        <v>1230.9819789999999</v>
      </c>
      <c r="AR236">
        <v>435.2267270000001</v>
      </c>
      <c r="AS236">
        <v>11.516736</v>
      </c>
      <c r="AT236">
        <v>50.516949000000011</v>
      </c>
      <c r="AU236">
        <v>20.807231000000002</v>
      </c>
      <c r="AV236">
        <v>6.4714720000000003</v>
      </c>
      <c r="AW236">
        <v>1.6443639999999999</v>
      </c>
      <c r="AX236">
        <v>0</v>
      </c>
      <c r="AY236">
        <v>2325.0662450000032</v>
      </c>
      <c r="AZ236">
        <v>1628.532557000002</v>
      </c>
      <c r="BA236">
        <v>1274.6640289999989</v>
      </c>
      <c r="BB236">
        <v>803.00466200000017</v>
      </c>
      <c r="BC236">
        <v>231.50437600000001</v>
      </c>
      <c r="BD236">
        <v>25.739733999999999</v>
      </c>
      <c r="BE236"/>
      <c r="BF236">
        <v>351.6877429999999</v>
      </c>
      <c r="BG236"/>
      <c r="BH236">
        <v>869.59629500000005</v>
      </c>
      <c r="BI236">
        <v>2759.5906749999999</v>
      </c>
      <c r="BJ236">
        <v>1399.0868149999999</v>
      </c>
      <c r="BK236">
        <v>936.51062300000012</v>
      </c>
      <c r="BL236"/>
    </row>
    <row r="237">
      <c r="A237" t="s">
        <v>786</v>
      </c>
      <c r="B237">
        <v>2013</v>
      </c>
      <c r="C237" t="s">
        <v>792</v>
      </c>
      <c r="D237">
        <v>162</v>
      </c>
      <c r="E237" t="s">
        <v>62</v>
      </c>
      <c r="F237" t="s">
        <v>424</v>
      </c>
      <c r="G237" t="s">
        <v>200</v>
      </c>
      <c r="H237">
        <v>0.025582996067894399</v>
      </c>
      <c r="I237">
        <v>0.1530084455979443</v>
      </c>
      <c r="J237">
        <v>0.44395126907209892</v>
      </c>
      <c r="K237">
        <v>0.20809566378199959</v>
      </c>
      <c r="L237">
        <v>0.18146100778336469</v>
      </c>
      <c r="M237">
        <v>0.24609461818284989</v>
      </c>
      <c r="N237">
        <v>0</v>
      </c>
      <c r="O237">
        <v>0</v>
      </c>
      <c r="P237">
        <v>0</v>
      </c>
      <c r="Q237">
        <v>0.45654996985018992</v>
      </c>
      <c r="R237">
        <v>0</v>
      </c>
      <c r="S237">
        <v>0.1467796406507452</v>
      </c>
      <c r="T237">
        <v>0.46772744418676648</v>
      </c>
      <c r="U237">
        <v>0.28069967837181992</v>
      </c>
      <c r="V237">
        <v>0.20263815612229699</v>
      </c>
      <c r="W237" t="s">
        <v>160</v>
      </c>
      <c r="X237" t="s">
        <v>161</v>
      </c>
      <c r="Y237" t="s">
        <v>162</v>
      </c>
      <c r="Z237" t="s">
        <v>163</v>
      </c>
      <c r="AA237" t="s">
        <v>164</v>
      </c>
      <c r="AB237" t="s">
        <v>165</v>
      </c>
      <c r="AC237" t="s">
        <v>166</v>
      </c>
      <c r="AD237" t="s">
        <v>167</v>
      </c>
      <c r="AE237" t="s">
        <v>168</v>
      </c>
      <c r="AF237">
        <v>0.25350619078505959</v>
      </c>
      <c r="AG237"/>
      <c r="AH237">
        <v>0.052164943055150702</v>
      </c>
      <c r="AI237"/>
      <c r="AJ237">
        <v>0.0701657656932929</v>
      </c>
      <c r="AK237">
        <v>0.16055826241094909</v>
      </c>
      <c r="AL237">
        <v>0.087305206803605095</v>
      </c>
      <c r="AM237">
        <v>0.49941463246291612</v>
      </c>
      <c r="AN237"/>
      <c r="AO237">
        <v>2.9891200000000002</v>
      </c>
      <c r="AP237">
        <v>17.876639999999998</v>
      </c>
      <c r="AQ237">
        <v>51.876854000000009</v>
      </c>
      <c r="AR237">
        <v>24.311703000000001</v>
      </c>
      <c r="AS237">
        <v>21.201568999999999</v>
      </c>
      <c r="AT237">
        <v>6.2352660000000002</v>
      </c>
      <c r="AU237">
        <v>0</v>
      </c>
      <c r="AV237">
        <v>0</v>
      </c>
      <c r="AW237">
        <v>0</v>
      </c>
      <c r="AX237">
        <v>11.574455</v>
      </c>
      <c r="AY237">
        <v>0</v>
      </c>
      <c r="AZ237">
        <v>13.427680000000001</v>
      </c>
      <c r="BA237">
        <v>42.792689000000003</v>
      </c>
      <c r="BB237">
        <v>25.672986000000002</v>
      </c>
      <c r="BC237">
        <v>18.552810000000001</v>
      </c>
      <c r="BD237">
        <v>16.547149999999998</v>
      </c>
      <c r="BE237"/>
      <c r="BF237">
        <v>4.0189839999999997</v>
      </c>
      <c r="BG237"/>
      <c r="BH237">
        <v>8.5972500000000007</v>
      </c>
      <c r="BI237">
        <v>11.701131</v>
      </c>
      <c r="BJ237">
        <v>9.6816230000000001</v>
      </c>
      <c r="BK237">
        <v>67.709748000000005</v>
      </c>
      <c r="BL237"/>
    </row>
    <row r="238">
      <c r="A238" t="s">
        <v>786</v>
      </c>
      <c r="B238">
        <v>2013</v>
      </c>
      <c r="C238" t="s">
        <v>792</v>
      </c>
      <c r="D238">
        <v>163</v>
      </c>
      <c r="E238" t="s">
        <v>62</v>
      </c>
      <c r="F238" t="s">
        <v>425</v>
      </c>
      <c r="G238" t="s">
        <v>200</v>
      </c>
      <c r="H238">
        <v>0.41754181179067767</v>
      </c>
      <c r="I238">
        <v>0.86545521013213034</v>
      </c>
      <c r="J238">
        <v>1.2470420087751051</v>
      </c>
      <c r="K238">
        <v>0.62654500923938439</v>
      </c>
      <c r="L238">
        <v>0.2260682346518828</v>
      </c>
      <c r="M238">
        <v>0</v>
      </c>
      <c r="N238">
        <v>0.055813978957595101</v>
      </c>
      <c r="O238">
        <v>0.25027988670054641</v>
      </c>
      <c r="P238">
        <v>0</v>
      </c>
      <c r="Q238">
        <v>0.79153872337669862</v>
      </c>
      <c r="R238">
        <v>0.36227681765953013</v>
      </c>
      <c r="S238">
        <v>0.71611524236816682</v>
      </c>
      <c r="T238">
        <v>1.065306427216594</v>
      </c>
      <c r="U238">
        <v>1.3813747885819161</v>
      </c>
      <c r="V238">
        <v>0.49072005237763971</v>
      </c>
      <c r="W238" t="s">
        <v>160</v>
      </c>
      <c r="X238" t="s">
        <v>161</v>
      </c>
      <c r="Y238" t="s">
        <v>162</v>
      </c>
      <c r="Z238" t="s">
        <v>163</v>
      </c>
      <c r="AA238" t="s">
        <v>164</v>
      </c>
      <c r="AB238" t="s">
        <v>165</v>
      </c>
      <c r="AC238" t="s">
        <v>166</v>
      </c>
      <c r="AD238" t="s">
        <v>167</v>
      </c>
      <c r="AE238" t="s">
        <v>168</v>
      </c>
      <c r="AF238">
        <v>0.40697821653167932</v>
      </c>
      <c r="AG238"/>
      <c r="AH238">
        <v>0.089493930336152494</v>
      </c>
      <c r="AI238"/>
      <c r="AJ238">
        <v>0.69646563103350712</v>
      </c>
      <c r="AK238">
        <v>0.52410431325723483</v>
      </c>
      <c r="AL238">
        <v>0.35416554950929702</v>
      </c>
      <c r="AM238">
        <v>1.4675400650691801</v>
      </c>
      <c r="AN238"/>
      <c r="AO238">
        <v>48.785629999999998</v>
      </c>
      <c r="AP238">
        <v>101.114884</v>
      </c>
      <c r="AQ238">
        <v>145.72008400000001</v>
      </c>
      <c r="AR238">
        <v>73.198911999999993</v>
      </c>
      <c r="AS238">
        <v>26.413395000000001</v>
      </c>
      <c r="AT238">
        <v>0</v>
      </c>
      <c r="AU238">
        <v>1.4139299999999999</v>
      </c>
      <c r="AV238">
        <v>6.3463050000000001</v>
      </c>
      <c r="AW238">
        <v>0</v>
      </c>
      <c r="AX238">
        <v>20.06709</v>
      </c>
      <c r="AY238">
        <v>33.158391999999999</v>
      </c>
      <c r="AZ238">
        <v>65.511581000000007</v>
      </c>
      <c r="BA238">
        <v>97.465580000000003</v>
      </c>
      <c r="BB238">
        <v>126.34148999999999</v>
      </c>
      <c r="BC238">
        <v>44.928536999999999</v>
      </c>
      <c r="BD238">
        <v>26.564754000000001</v>
      </c>
      <c r="BE238"/>
      <c r="BF238">
        <v>6.8949499999999997</v>
      </c>
      <c r="BG238"/>
      <c r="BH238">
        <v>85.33633300000001</v>
      </c>
      <c r="BI238">
        <v>38.195563000000007</v>
      </c>
      <c r="BJ238">
        <v>39.274832000000011</v>
      </c>
      <c r="BK238">
        <v>198.96647300000009</v>
      </c>
      <c r="BL238"/>
    </row>
    <row r="239">
      <c r="A239" t="s">
        <v>786</v>
      </c>
      <c r="B239">
        <v>2013</v>
      </c>
      <c r="C239" t="s">
        <v>792</v>
      </c>
      <c r="D239">
        <v>222</v>
      </c>
      <c r="E239" t="s">
        <v>36</v>
      </c>
      <c r="F239" t="s">
        <v>15</v>
      </c>
      <c r="G239" t="s">
        <v>813</v>
      </c>
      <c r="H239">
        <v>3.6709896025108089</v>
      </c>
      <c r="I239">
        <v>3.8545670677659771</v>
      </c>
      <c r="J239">
        <v>5.5925866163036684</v>
      </c>
      <c r="K239">
        <v>8.7538765874050455</v>
      </c>
      <c r="L239">
        <v>24.954366906042939</v>
      </c>
      <c r="M239">
        <v>12.36219162214033</v>
      </c>
      <c r="N239">
        <v>14.234994805002181</v>
      </c>
      <c r="O239">
        <v>17.900787269431291</v>
      </c>
      <c r="P239">
        <v>25.83525616901726</v>
      </c>
      <c r="Q239">
        <v>46.040269378543137</v>
      </c>
      <c r="R239">
        <v>3.4385861372949011</v>
      </c>
      <c r="S239">
        <v>3.9257397555805542</v>
      </c>
      <c r="T239">
        <v>4.6017848684140006</v>
      </c>
      <c r="U239">
        <v>5.061939126027502</v>
      </c>
      <c r="V239">
        <v>10.56259039176709</v>
      </c>
      <c r="W239" t="s">
        <v>160</v>
      </c>
      <c r="X239" t="s">
        <v>161</v>
      </c>
      <c r="Y239" t="s">
        <v>162</v>
      </c>
      <c r="Z239" t="s">
        <v>163</v>
      </c>
      <c r="AA239" t="s">
        <v>164</v>
      </c>
      <c r="AB239" t="s">
        <v>165</v>
      </c>
      <c r="AC239" t="s">
        <v>166</v>
      </c>
      <c r="AD239" t="s">
        <v>167</v>
      </c>
      <c r="AE239" t="s">
        <v>168</v>
      </c>
      <c r="AF239">
        <v>25.7800860627137</v>
      </c>
      <c r="AG239"/>
      <c r="AH239">
        <v>8.4883632512405409</v>
      </c>
      <c r="AI239"/>
      <c r="AJ239">
        <v>7.2491379180478672</v>
      </c>
      <c r="AK239">
        <v>6.2069725401675573</v>
      </c>
      <c r="AL239">
        <v>6.5696213964118551</v>
      </c>
      <c r="AM239">
        <v>7.9175526929442377</v>
      </c>
      <c r="AN239"/>
      <c r="AO239">
        <v>424.6997300000001</v>
      </c>
      <c r="AP239">
        <v>448.59093800000022</v>
      </c>
      <c r="AQ239">
        <v>647.27511399999992</v>
      </c>
      <c r="AR239">
        <v>1013.788706</v>
      </c>
      <c r="AS239">
        <v>2870.4504890000012</v>
      </c>
      <c r="AT239">
        <v>307.21676000000008</v>
      </c>
      <c r="AU239">
        <v>351.69686100000013</v>
      </c>
      <c r="AV239">
        <v>443.58618100000012</v>
      </c>
      <c r="AW239">
        <v>641.58679900000016</v>
      </c>
      <c r="AX239">
        <v>1149.4408339999991</v>
      </c>
      <c r="AY239">
        <v>311.32742600000012</v>
      </c>
      <c r="AZ239">
        <v>357.74365400000022</v>
      </c>
      <c r="BA239">
        <v>418.84001799999999</v>
      </c>
      <c r="BB239">
        <v>457.5177080000002</v>
      </c>
      <c r="BC239">
        <v>965.8487359999998</v>
      </c>
      <c r="BD239">
        <v>1636.6152799999991</v>
      </c>
      <c r="BE239"/>
      <c r="BF239">
        <v>651.4195140000005</v>
      </c>
      <c r="BG239"/>
      <c r="BH239">
        <v>887.10184699999957</v>
      </c>
      <c r="BI239">
        <v>448.94897400000019</v>
      </c>
      <c r="BJ239">
        <v>725.81315800000004</v>
      </c>
      <c r="BK239">
        <v>1054.9062039999999</v>
      </c>
      <c r="BL239"/>
    </row>
    <row r="240">
      <c r="A240" t="s">
        <v>786</v>
      </c>
      <c r="B240">
        <v>2013</v>
      </c>
      <c r="C240" t="s">
        <v>792</v>
      </c>
      <c r="D240">
        <v>223</v>
      </c>
      <c r="E240" t="s">
        <v>36</v>
      </c>
      <c r="F240" t="s">
        <v>16</v>
      </c>
      <c r="G240" t="s">
        <v>814</v>
      </c>
      <c r="H240">
        <v>15.334421220571221</v>
      </c>
      <c r="I240">
        <v>16.17069847655819</v>
      </c>
      <c r="J240">
        <v>17.803618465190659</v>
      </c>
      <c r="K240">
        <v>14.742134234321639</v>
      </c>
      <c r="L240">
        <v>15.65271222772682</v>
      </c>
      <c r="M240">
        <v>19.767893569689988</v>
      </c>
      <c r="N240">
        <v>20.047024820432959</v>
      </c>
      <c r="O240">
        <v>17.76290324967691</v>
      </c>
      <c r="P240">
        <v>16.618902921858041</v>
      </c>
      <c r="Q240">
        <v>13.79000172781463</v>
      </c>
      <c r="R240">
        <v>15.906127479061</v>
      </c>
      <c r="S240">
        <v>15.35295694522063</v>
      </c>
      <c r="T240">
        <v>15.82457685816196</v>
      </c>
      <c r="U240">
        <v>18.784713622302881</v>
      </c>
      <c r="V240">
        <v>11.62798873175934</v>
      </c>
      <c r="W240" t="s">
        <v>160</v>
      </c>
      <c r="X240" t="s">
        <v>161</v>
      </c>
      <c r="Y240" t="s">
        <v>162</v>
      </c>
      <c r="Z240" t="s">
        <v>163</v>
      </c>
      <c r="AA240" t="s">
        <v>164</v>
      </c>
      <c r="AB240" t="s">
        <v>165</v>
      </c>
      <c r="AC240" t="s">
        <v>166</v>
      </c>
      <c r="AD240" t="s">
        <v>167</v>
      </c>
      <c r="AE240" t="s">
        <v>168</v>
      </c>
      <c r="AF240">
        <v>17.848851467988698</v>
      </c>
      <c r="AG240"/>
      <c r="AH240">
        <v>16.234090368522111</v>
      </c>
      <c r="AI240"/>
      <c r="AJ240">
        <v>12.77499289925292</v>
      </c>
      <c r="AK240">
        <v>15.11867460055535</v>
      </c>
      <c r="AL240">
        <v>15.51860365432491</v>
      </c>
      <c r="AM240">
        <v>18.568663547935209</v>
      </c>
      <c r="AN240"/>
      <c r="AO240">
        <v>1774.0514839999989</v>
      </c>
      <c r="AP240">
        <v>1881.930881</v>
      </c>
      <c r="AQ240">
        <v>2060.5562259999979</v>
      </c>
      <c r="AR240">
        <v>1707.290369000001</v>
      </c>
      <c r="AS240">
        <v>1800.4999139999991</v>
      </c>
      <c r="AT240">
        <v>491.25821699999989</v>
      </c>
      <c r="AU240">
        <v>495.29176499999988</v>
      </c>
      <c r="AV240">
        <v>440.16937899999982</v>
      </c>
      <c r="AW240">
        <v>412.71000600000002</v>
      </c>
      <c r="AX240">
        <v>344.281024</v>
      </c>
      <c r="AY240">
        <v>1440.1307769999989</v>
      </c>
      <c r="AZ240">
        <v>1399.0797299999999</v>
      </c>
      <c r="BA240">
        <v>1440.3033269999989</v>
      </c>
      <c r="BB240">
        <v>1697.8353370000009</v>
      </c>
      <c r="BC240">
        <v>1063.2693119999999</v>
      </c>
      <c r="BD240">
        <v>1133.111152999998</v>
      </c>
      <c r="BE240"/>
      <c r="BF240">
        <v>1245.8471610000011</v>
      </c>
      <c r="BG240"/>
      <c r="BH240">
        <v>1563.319655999999</v>
      </c>
      <c r="BI240">
        <v>1093.530446</v>
      </c>
      <c r="BJ240">
        <v>1714.4986060000001</v>
      </c>
      <c r="BK240">
        <v>2474.0218520000021</v>
      </c>
      <c r="BL240"/>
    </row>
    <row r="241">
      <c r="A241" t="s">
        <v>786</v>
      </c>
      <c r="B241">
        <v>2013</v>
      </c>
      <c r="C241" t="s">
        <v>792</v>
      </c>
      <c r="D241">
        <v>224</v>
      </c>
      <c r="E241" t="s">
        <v>36</v>
      </c>
      <c r="F241" t="s">
        <v>20</v>
      </c>
      <c r="G241" t="s">
        <v>815</v>
      </c>
      <c r="H241">
        <v>80.994589176917998</v>
      </c>
      <c r="I241">
        <v>79.974734455675815</v>
      </c>
      <c r="J241">
        <v>76.603794918505571</v>
      </c>
      <c r="K241">
        <v>76.503989178273244</v>
      </c>
      <c r="L241">
        <v>59.392920866230192</v>
      </c>
      <c r="M241">
        <v>67.869914808169625</v>
      </c>
      <c r="N241">
        <v>65.717980374564888</v>
      </c>
      <c r="O241">
        <v>64.336309480891828</v>
      </c>
      <c r="P241">
        <v>57.545840909124728</v>
      </c>
      <c r="Q241">
        <v>40.169728893642237</v>
      </c>
      <c r="R241">
        <v>80.655286383643912</v>
      </c>
      <c r="S241">
        <v>80.721303299198922</v>
      </c>
      <c r="T241">
        <v>79.573638273424066</v>
      </c>
      <c r="U241">
        <v>76.153347251669672</v>
      </c>
      <c r="V241">
        <v>77.809420876473354</v>
      </c>
      <c r="W241" t="s">
        <v>160</v>
      </c>
      <c r="X241" t="s">
        <v>161</v>
      </c>
      <c r="Y241" t="s">
        <v>162</v>
      </c>
      <c r="Z241" t="s">
        <v>163</v>
      </c>
      <c r="AA241" t="s">
        <v>164</v>
      </c>
      <c r="AB241" t="s">
        <v>165</v>
      </c>
      <c r="AC241" t="s">
        <v>166</v>
      </c>
      <c r="AD241" t="s">
        <v>167</v>
      </c>
      <c r="AE241" t="s">
        <v>168</v>
      </c>
      <c r="AF241">
        <v>56.371062469297563</v>
      </c>
      <c r="AG241"/>
      <c r="AH241">
        <v>75.277546380237126</v>
      </c>
      <c r="AI241"/>
      <c r="AJ241">
        <v>79.975869182699199</v>
      </c>
      <c r="AK241">
        <v>78.674352859277121</v>
      </c>
      <c r="AL241">
        <v>77.911774949263162</v>
      </c>
      <c r="AM241">
        <v>73.513783759120898</v>
      </c>
      <c r="AN241"/>
      <c r="AO241">
        <v>9370.3289519999998</v>
      </c>
      <c r="AP241">
        <v>9307.3853729999973</v>
      </c>
      <c r="AQ241">
        <v>8865.9744569999857</v>
      </c>
      <c r="AR241">
        <v>8859.9467239999976</v>
      </c>
      <c r="AS241">
        <v>6831.8478839999889</v>
      </c>
      <c r="AT241">
        <v>1686.656862</v>
      </c>
      <c r="AU241">
        <v>1623.661105999998</v>
      </c>
      <c r="AV241">
        <v>1594.2705419999991</v>
      </c>
      <c r="AW241">
        <v>1429.0801539999979</v>
      </c>
      <c r="AX241">
        <v>1002.876988</v>
      </c>
      <c r="AY241">
        <v>7302.4788969999863</v>
      </c>
      <c r="AZ241">
        <v>7355.9471070000063</v>
      </c>
      <c r="BA241">
        <v>7242.5428479999964</v>
      </c>
      <c r="BB241">
        <v>6883.0351419999934</v>
      </c>
      <c r="BC241">
        <v>7114.9337439999954</v>
      </c>
      <c r="BD241">
        <v>3578.6436849999968</v>
      </c>
      <c r="BE241"/>
      <c r="BF241">
        <v>5776.9986069999968</v>
      </c>
      <c r="BG241"/>
      <c r="BH241">
        <v>9786.9211580000083</v>
      </c>
      <c r="BI241">
        <v>5690.498832999986</v>
      </c>
      <c r="BJ241">
        <v>8607.7093349999886</v>
      </c>
      <c r="BK241">
        <v>9794.7117719999842</v>
      </c>
      <c r="BL241"/>
    </row>
    <row r="242">
      <c r="A242" t="s">
        <v>786</v>
      </c>
      <c r="B242">
        <v>2013</v>
      </c>
      <c r="C242" t="s">
        <v>792</v>
      </c>
      <c r="D242">
        <v>225</v>
      </c>
      <c r="E242" t="s">
        <v>426</v>
      </c>
      <c r="F242" t="s">
        <v>427</v>
      </c>
      <c r="G242" t="s">
        <v>200</v>
      </c>
      <c r="H242">
        <v>18.818462845934601</v>
      </c>
      <c r="I242">
        <v>19.947233985652989</v>
      </c>
      <c r="J242">
        <v>23.173054399678911</v>
      </c>
      <c r="K242">
        <v>23.291036268229931</v>
      </c>
      <c r="L242">
        <v>39.977954812424159</v>
      </c>
      <c r="M242">
        <v>31.514356339148151</v>
      </c>
      <c r="N242">
        <v>33.434332215092951</v>
      </c>
      <c r="O242">
        <v>34.852759428955579</v>
      </c>
      <c r="P242">
        <v>41.673997272017331</v>
      </c>
      <c r="Q242">
        <v>58.919289870189893</v>
      </c>
      <c r="R242">
        <v>19.135810447217072</v>
      </c>
      <c r="S242">
        <v>19.20405498122879</v>
      </c>
      <c r="T242">
        <v>20.320582451214641</v>
      </c>
      <c r="U242">
        <v>23.565895549088928</v>
      </c>
      <c r="V242">
        <v>22.162504752713708</v>
      </c>
      <c r="W242" t="s">
        <v>160</v>
      </c>
      <c r="X242" t="s">
        <v>161</v>
      </c>
      <c r="Y242" t="s">
        <v>162</v>
      </c>
      <c r="Z242" t="s">
        <v>163</v>
      </c>
      <c r="AA242" t="s">
        <v>164</v>
      </c>
      <c r="AB242" t="s">
        <v>165</v>
      </c>
      <c r="AC242" t="s">
        <v>166</v>
      </c>
      <c r="AD242" t="s">
        <v>167</v>
      </c>
      <c r="AE242" t="s">
        <v>168</v>
      </c>
      <c r="AF242">
        <v>42.432853847733377</v>
      </c>
      <c r="AG242"/>
      <c r="AH242">
        <v>24.625827836540321</v>
      </c>
      <c r="AI242"/>
      <c r="AJ242">
        <v>19.9989183784704</v>
      </c>
      <c r="AK242">
        <v>21.165288678491741</v>
      </c>
      <c r="AL242">
        <v>22.005806590619169</v>
      </c>
      <c r="AM242">
        <v>26.02872348713089</v>
      </c>
      <c r="AN242"/>
      <c r="AO242"/>
      <c r="AP242"/>
      <c r="AQ242"/>
      <c r="AR242"/>
      <c r="AS242"/>
      <c r="AT242"/>
      <c r="AU242"/>
      <c r="AV242"/>
      <c r="AW242"/>
      <c r="AX242"/>
      <c r="AY242"/>
      <c r="AZ242"/>
      <c r="BA242"/>
      <c r="BB242"/>
      <c r="BC242"/>
      <c r="BD242"/>
      <c r="BE242"/>
      <c r="BF242"/>
      <c r="BG242"/>
      <c r="BH242"/>
      <c r="BI242"/>
      <c r="BJ242"/>
      <c r="BK242"/>
      <c r="BL242"/>
    </row>
    <row r="243">
      <c r="A243" t="s">
        <v>786</v>
      </c>
      <c r="B243">
        <v>2013</v>
      </c>
      <c r="C243" t="s">
        <v>792</v>
      </c>
      <c r="D243">
        <v>226</v>
      </c>
      <c r="E243" t="s">
        <v>426</v>
      </c>
      <c r="F243" t="s">
        <v>428</v>
      </c>
      <c r="G243" t="s">
        <v>200</v>
      </c>
      <c r="H243">
        <v>75.123713777411254</v>
      </c>
      <c r="I243">
        <v>75.307597338415462</v>
      </c>
      <c r="J243">
        <v>70.893954335730726</v>
      </c>
      <c r="K243">
        <v>69.941872927537545</v>
      </c>
      <c r="L243">
        <v>53.415596627320959</v>
      </c>
      <c r="M243">
        <v>61.450707555821872</v>
      </c>
      <c r="N243">
        <v>58.48964023146732</v>
      </c>
      <c r="O243">
        <v>57.314387742534308</v>
      </c>
      <c r="P243">
        <v>51.987354343547551</v>
      </c>
      <c r="Q243">
        <v>33.734187869031743</v>
      </c>
      <c r="R243">
        <v>74.368483554836232</v>
      </c>
      <c r="S243">
        <v>75.850498895020735</v>
      </c>
      <c r="T243">
        <v>74.72402423530778</v>
      </c>
      <c r="U243">
        <v>70.072479275728767</v>
      </c>
      <c r="V243">
        <v>72.291869973859562</v>
      </c>
      <c r="W243" t="s">
        <v>160</v>
      </c>
      <c r="X243" t="s">
        <v>161</v>
      </c>
      <c r="Y243" t="s">
        <v>162</v>
      </c>
      <c r="Z243" t="s">
        <v>163</v>
      </c>
      <c r="AA243" t="s">
        <v>164</v>
      </c>
      <c r="AB243" t="s">
        <v>165</v>
      </c>
      <c r="AC243" t="s">
        <v>166</v>
      </c>
      <c r="AD243" t="s">
        <v>167</v>
      </c>
      <c r="AE243" t="s">
        <v>168</v>
      </c>
      <c r="AF243">
        <v>47.899210299294943</v>
      </c>
      <c r="AG243"/>
      <c r="AH243">
        <v>69.703310776614913</v>
      </c>
      <c r="AI243"/>
      <c r="AJ243">
        <v>73.929379668365442</v>
      </c>
      <c r="AK243">
        <v>74.140864201976783</v>
      </c>
      <c r="AL243">
        <v>73.309576267148486</v>
      </c>
      <c r="AM243">
        <v>67.742581037877571</v>
      </c>
      <c r="AN243"/>
      <c r="AO243"/>
      <c r="AP243"/>
      <c r="AQ243"/>
      <c r="AR243"/>
      <c r="AS243"/>
      <c r="AT243"/>
      <c r="AU243"/>
      <c r="AV243"/>
      <c r="AW243"/>
      <c r="AX243"/>
      <c r="AY243"/>
      <c r="AZ243"/>
      <c r="BA243"/>
      <c r="BB243"/>
      <c r="BC243"/>
      <c r="BD243"/>
      <c r="BE243"/>
      <c r="BF243"/>
      <c r="BG243"/>
      <c r="BH243"/>
      <c r="BI243"/>
      <c r="BJ243"/>
      <c r="BK243"/>
      <c r="BL243"/>
    </row>
    <row r="244">
      <c r="A244" t="s">
        <v>786</v>
      </c>
      <c r="B244">
        <v>2013</v>
      </c>
      <c r="C244" t="s">
        <v>792</v>
      </c>
      <c r="D244">
        <v>227</v>
      </c>
      <c r="E244" t="s">
        <v>426</v>
      </c>
      <c r="F244" t="s">
        <v>429</v>
      </c>
      <c r="G244" t="s">
        <v>200</v>
      </c>
      <c r="H244">
        <v>0.98365659594361277</v>
      </c>
      <c r="I244">
        <v>0.38966553776011198</v>
      </c>
      <c r="J244">
        <v>0.95379007423687967</v>
      </c>
      <c r="K244">
        <v>0.85350475142411331</v>
      </c>
      <c r="L244">
        <v>1.5492971540087179</v>
      </c>
      <c r="M244">
        <v>1.9163623407968551</v>
      </c>
      <c r="N244">
        <v>2.4726880726515028</v>
      </c>
      <c r="O244">
        <v>2.2738283064624389</v>
      </c>
      <c r="P244">
        <v>1.837656982412383</v>
      </c>
      <c r="Q244">
        <v>1.5226092399755711</v>
      </c>
      <c r="R244">
        <v>1.079897967381664</v>
      </c>
      <c r="S244">
        <v>0.38717202065477679</v>
      </c>
      <c r="T244">
        <v>0.51785666374301365</v>
      </c>
      <c r="U244">
        <v>1.1532332316273981</v>
      </c>
      <c r="V244">
        <v>0.12651481809662549</v>
      </c>
      <c r="W244" t="s">
        <v>160</v>
      </c>
      <c r="X244" t="s">
        <v>161</v>
      </c>
      <c r="Y244" t="s">
        <v>162</v>
      </c>
      <c r="Z244" t="s">
        <v>163</v>
      </c>
      <c r="AA244" t="s">
        <v>164</v>
      </c>
      <c r="AB244" t="s">
        <v>165</v>
      </c>
      <c r="AC244" t="s">
        <v>166</v>
      </c>
      <c r="AD244" t="s">
        <v>167</v>
      </c>
      <c r="AE244" t="s">
        <v>168</v>
      </c>
      <c r="AF244">
        <v>2.74149165820829</v>
      </c>
      <c r="AG244"/>
      <c r="AH244">
        <v>0.39084220647534063</v>
      </c>
      <c r="AI244"/>
      <c r="AJ244">
        <v>0.1259102782559515</v>
      </c>
      <c r="AK244">
        <v>0.75195121242040419</v>
      </c>
      <c r="AL244">
        <v>0.35324724909317462</v>
      </c>
      <c r="AM244">
        <v>1.7272861838318661</v>
      </c>
      <c r="AN244"/>
      <c r="AO244"/>
      <c r="AP244"/>
      <c r="AQ244"/>
      <c r="AR244"/>
      <c r="AS244"/>
      <c r="AT244"/>
      <c r="AU244"/>
      <c r="AV244"/>
      <c r="AW244"/>
      <c r="AX244"/>
      <c r="AY244"/>
      <c r="AZ244"/>
      <c r="BA244"/>
      <c r="BB244"/>
      <c r="BC244"/>
      <c r="BD244"/>
      <c r="BE244"/>
      <c r="BF244"/>
      <c r="BG244"/>
      <c r="BH244"/>
      <c r="BI244"/>
      <c r="BJ244"/>
      <c r="BK244"/>
      <c r="BL244"/>
    </row>
    <row r="245">
      <c r="A245" t="s">
        <v>786</v>
      </c>
      <c r="B245">
        <v>2013</v>
      </c>
      <c r="C245" t="s">
        <v>792</v>
      </c>
      <c r="D245">
        <v>228</v>
      </c>
      <c r="E245" t="s">
        <v>426</v>
      </c>
      <c r="F245" t="s">
        <v>430</v>
      </c>
      <c r="G245" t="s">
        <v>200</v>
      </c>
      <c r="H245">
        <v>5.0741667807105548</v>
      </c>
      <c r="I245">
        <v>4.3555031381714109</v>
      </c>
      <c r="J245">
        <v>4.9792011903533879</v>
      </c>
      <c r="K245">
        <v>5.8947105731710954</v>
      </c>
      <c r="L245">
        <v>5.0571514062460636</v>
      </c>
      <c r="M245">
        <v>5.1185737642330791</v>
      </c>
      <c r="N245">
        <v>5.6033394807882644</v>
      </c>
      <c r="O245">
        <v>5.5590245220477108</v>
      </c>
      <c r="P245">
        <v>4.5009914020227466</v>
      </c>
      <c r="Q245">
        <v>5.8239130208027508</v>
      </c>
      <c r="R245">
        <v>5.4158080305649383</v>
      </c>
      <c r="S245">
        <v>4.558274103095826</v>
      </c>
      <c r="T245">
        <v>4.4375366497345734</v>
      </c>
      <c r="U245">
        <v>5.1842809071861096</v>
      </c>
      <c r="V245">
        <v>5.4191104553298501</v>
      </c>
      <c r="W245" t="s">
        <v>160</v>
      </c>
      <c r="X245" t="s">
        <v>161</v>
      </c>
      <c r="Y245" t="s">
        <v>162</v>
      </c>
      <c r="Z245" t="s">
        <v>163</v>
      </c>
      <c r="AA245" t="s">
        <v>164</v>
      </c>
      <c r="AB245" t="s">
        <v>165</v>
      </c>
      <c r="AC245" t="s">
        <v>166</v>
      </c>
      <c r="AD245" t="s">
        <v>167</v>
      </c>
      <c r="AE245" t="s">
        <v>168</v>
      </c>
      <c r="AF245">
        <v>6.9264441947634658</v>
      </c>
      <c r="AG245"/>
      <c r="AH245">
        <v>5.2800191803692016</v>
      </c>
      <c r="AI245"/>
      <c r="AJ245">
        <v>5.9457916749081923</v>
      </c>
      <c r="AK245">
        <v>3.9418959071111539</v>
      </c>
      <c r="AL245">
        <v>4.3114841271155839</v>
      </c>
      <c r="AM245">
        <v>4.501409291159967</v>
      </c>
      <c r="AN245"/>
      <c r="AO245"/>
      <c r="AP245"/>
      <c r="AQ245"/>
      <c r="AR245"/>
      <c r="AS245"/>
      <c r="AT245"/>
      <c r="AU245"/>
      <c r="AV245"/>
      <c r="AW245"/>
      <c r="AX245"/>
      <c r="AY245"/>
      <c r="AZ245"/>
      <c r="BA245"/>
      <c r="BB245"/>
      <c r="BC245"/>
      <c r="BD245"/>
      <c r="BE245"/>
      <c r="BF245"/>
      <c r="BG245"/>
      <c r="BH245"/>
      <c r="BI245"/>
      <c r="BJ245"/>
      <c r="BK245"/>
      <c r="BL245"/>
    </row>
    <row r="246">
      <c r="A246" t="s">
        <v>786</v>
      </c>
      <c r="B246">
        <v>2013</v>
      </c>
      <c r="C246" t="s">
        <v>792</v>
      </c>
      <c r="D246">
        <v>229</v>
      </c>
      <c r="E246" t="s">
        <v>426</v>
      </c>
      <c r="F246" t="s">
        <v>675</v>
      </c>
      <c r="G246" t="s">
        <v>200</v>
      </c>
      <c r="H246">
        <v>0</v>
      </c>
      <c r="I246">
        <v>0</v>
      </c>
      <c r="J246">
        <v>0</v>
      </c>
      <c r="K246">
        <v>0.0188754796371127</v>
      </c>
      <c r="L246">
        <v>0</v>
      </c>
      <c r="M246">
        <v>0</v>
      </c>
      <c r="N246">
        <v>0</v>
      </c>
      <c r="O246">
        <v>0</v>
      </c>
      <c r="P246">
        <v>0</v>
      </c>
      <c r="Q246">
        <v>0</v>
      </c>
      <c r="R246">
        <v>0</v>
      </c>
      <c r="S246">
        <v>0</v>
      </c>
      <c r="T246">
        <v>0</v>
      </c>
      <c r="U246">
        <v>0.0241110363687994</v>
      </c>
      <c r="V246">
        <v>0</v>
      </c>
      <c r="W246" t="s">
        <v>160</v>
      </c>
      <c r="X246" t="s">
        <v>161</v>
      </c>
      <c r="Y246" t="s">
        <v>162</v>
      </c>
      <c r="Z246" t="s">
        <v>163</v>
      </c>
      <c r="AA246" t="s">
        <v>164</v>
      </c>
      <c r="AB246" t="s">
        <v>165</v>
      </c>
      <c r="AC246" t="s">
        <v>166</v>
      </c>
      <c r="AD246" t="s">
        <v>167</v>
      </c>
      <c r="AE246" t="s">
        <v>168</v>
      </c>
      <c r="AF246">
        <v>0</v>
      </c>
      <c r="AG246"/>
      <c r="AH246">
        <v>0</v>
      </c>
      <c r="AI246"/>
      <c r="AJ246">
        <v>0</v>
      </c>
      <c r="AK246">
        <v>0</v>
      </c>
      <c r="AL246">
        <v>0.0198857660235057</v>
      </c>
      <c r="AM246">
        <v>0</v>
      </c>
      <c r="AN246"/>
      <c r="AO246"/>
      <c r="AP246"/>
      <c r="AQ246"/>
      <c r="AR246"/>
      <c r="AS246"/>
      <c r="AT246"/>
      <c r="AU246"/>
      <c r="AV246"/>
      <c r="AW246"/>
      <c r="AX246"/>
      <c r="AY246"/>
      <c r="AZ246"/>
      <c r="BA246"/>
      <c r="BB246"/>
      <c r="BC246"/>
      <c r="BD246"/>
      <c r="BE246"/>
      <c r="BF246"/>
      <c r="BG246"/>
      <c r="BH246"/>
      <c r="BI246"/>
      <c r="BJ246"/>
      <c r="BK246"/>
      <c r="BL246"/>
    </row>
    <row r="247">
      <c r="A247" t="s">
        <v>786</v>
      </c>
      <c r="B247">
        <v>2015</v>
      </c>
      <c r="C247" t="s">
        <v>793</v>
      </c>
      <c r="D247">
        <v>16</v>
      </c>
      <c r="E247" t="s">
        <v>13</v>
      </c>
      <c r="F247" t="s">
        <v>14</v>
      </c>
      <c r="G247" t="s">
        <v>800</v>
      </c>
      <c r="H247">
        <v>52.858484907815843</v>
      </c>
      <c r="I247">
        <v>57.057068963323267</v>
      </c>
      <c r="J247">
        <v>61.884641362427729</v>
      </c>
      <c r="K247">
        <v>78.751816121096581</v>
      </c>
      <c r="L247">
        <v>95.931866875990863</v>
      </c>
      <c r="M247">
        <v>75.610939422374841</v>
      </c>
      <c r="N247">
        <v>94.056331664350651</v>
      </c>
      <c r="O247">
        <v>99.011165023888864</v>
      </c>
      <c r="P247">
        <v>98.563334761369148</v>
      </c>
      <c r="Q247">
        <v>100</v>
      </c>
      <c r="R247">
        <v>51.044758640082378</v>
      </c>
      <c r="S247">
        <v>57.187846194608539</v>
      </c>
      <c r="T247">
        <v>58.099954087230763</v>
      </c>
      <c r="U247">
        <v>66.824871206612698</v>
      </c>
      <c r="V247">
        <v>80.713353070486562</v>
      </c>
      <c r="W247" t="s">
        <v>160</v>
      </c>
      <c r="X247" t="s">
        <v>161</v>
      </c>
      <c r="Y247" t="s">
        <v>162</v>
      </c>
      <c r="Z247" t="s">
        <v>164</v>
      </c>
      <c r="AA247" t="s">
        <v>165</v>
      </c>
      <c r="AB247" t="s">
        <v>298</v>
      </c>
      <c r="AC247" t="s">
        <v>167</v>
      </c>
      <c r="AD247" t="s">
        <v>168</v>
      </c>
      <c r="AE247" t="s">
        <v>200</v>
      </c>
      <c r="AF247">
        <v>98.884527578333987</v>
      </c>
      <c r="AG247">
        <v>59.891561362335658</v>
      </c>
      <c r="AH247">
        <v>64.262749232520406</v>
      </c>
      <c r="AI247">
        <v>68.202497383641088</v>
      </c>
      <c r="AJ247">
        <v>60.11947329673761</v>
      </c>
      <c r="AK247">
        <v>62.771174162212148</v>
      </c>
      <c r="AL247">
        <v>69.090930171956813</v>
      </c>
      <c r="AM247">
        <v>71.329277615185774</v>
      </c>
      <c r="AN247"/>
      <c r="AO247"/>
      <c r="AP247"/>
      <c r="AQ247"/>
      <c r="AR247"/>
      <c r="AS247"/>
      <c r="AT247"/>
      <c r="AU247"/>
      <c r="AV247"/>
      <c r="AW247"/>
      <c r="AX247"/>
      <c r="AY247"/>
      <c r="AZ247"/>
      <c r="BA247"/>
      <c r="BB247"/>
      <c r="BC247"/>
      <c r="BD247"/>
      <c r="BE247"/>
      <c r="BF247"/>
      <c r="BG247"/>
      <c r="BH247"/>
      <c r="BI247"/>
      <c r="BJ247"/>
      <c r="BK247"/>
      <c r="BL247"/>
    </row>
    <row r="248">
      <c r="A248" t="s">
        <v>786</v>
      </c>
      <c r="B248">
        <v>2015</v>
      </c>
      <c r="C248" t="s">
        <v>793</v>
      </c>
      <c r="D248">
        <v>17</v>
      </c>
      <c r="E248" t="s">
        <v>13</v>
      </c>
      <c r="F248" t="s">
        <v>51</v>
      </c>
      <c r="G248" t="s">
        <v>200</v>
      </c>
      <c r="H248">
        <v>47.141515092183617</v>
      </c>
      <c r="I248">
        <v>42.942931036676534</v>
      </c>
      <c r="J248">
        <v>38.11535863757247</v>
      </c>
      <c r="K248">
        <v>21.24818387890333</v>
      </c>
      <c r="L248">
        <v>4.0681331240091438</v>
      </c>
      <c r="M248">
        <v>24.38906057762512</v>
      </c>
      <c r="N248">
        <v>5.9436683356494182</v>
      </c>
      <c r="O248">
        <v>0.98883497611116178</v>
      </c>
      <c r="P248">
        <v>1.436665238630858</v>
      </c>
      <c r="Q248">
        <v>0</v>
      </c>
      <c r="R248">
        <v>48.955241359917629</v>
      </c>
      <c r="S248">
        <v>42.812153805391347</v>
      </c>
      <c r="T248">
        <v>41.900045912769073</v>
      </c>
      <c r="U248">
        <v>33.175128793387387</v>
      </c>
      <c r="V248">
        <v>19.286646929513349</v>
      </c>
      <c r="W248" t="s">
        <v>160</v>
      </c>
      <c r="X248" t="s">
        <v>161</v>
      </c>
      <c r="Y248" t="s">
        <v>162</v>
      </c>
      <c r="Z248" t="s">
        <v>164</v>
      </c>
      <c r="AA248" t="s">
        <v>165</v>
      </c>
      <c r="AB248" t="s">
        <v>298</v>
      </c>
      <c r="AC248" t="s">
        <v>167</v>
      </c>
      <c r="AD248" t="s">
        <v>168</v>
      </c>
      <c r="AE248" t="s">
        <v>200</v>
      </c>
      <c r="AF248">
        <v>1.1154724216660481</v>
      </c>
      <c r="AG248">
        <v>40.108438637664428</v>
      </c>
      <c r="AH248">
        <v>35.737250767479658</v>
      </c>
      <c r="AI248">
        <v>31.797502616359061</v>
      </c>
      <c r="AJ248">
        <v>39.880526703262262</v>
      </c>
      <c r="AK248">
        <v>37.228825837787852</v>
      </c>
      <c r="AL248">
        <v>30.90906982804319</v>
      </c>
      <c r="AM248">
        <v>28.670722384814209</v>
      </c>
      <c r="AN248"/>
      <c r="AO248"/>
      <c r="AP248"/>
      <c r="AQ248"/>
      <c r="AR248"/>
      <c r="AS248"/>
      <c r="AT248"/>
      <c r="AU248"/>
      <c r="AV248"/>
      <c r="AW248"/>
      <c r="AX248"/>
      <c r="AY248"/>
      <c r="AZ248"/>
      <c r="BA248"/>
      <c r="BB248"/>
      <c r="BC248"/>
      <c r="BD248"/>
      <c r="BE248"/>
      <c r="BF248"/>
      <c r="BG248"/>
      <c r="BH248"/>
      <c r="BI248"/>
      <c r="BJ248"/>
      <c r="BK248"/>
      <c r="BL248"/>
    </row>
    <row r="249">
      <c r="A249" t="s">
        <v>786</v>
      </c>
      <c r="B249">
        <v>2015</v>
      </c>
      <c r="C249" t="s">
        <v>793</v>
      </c>
      <c r="D249">
        <v>18</v>
      </c>
      <c r="E249" t="s">
        <v>60</v>
      </c>
      <c r="F249" t="s">
        <v>15</v>
      </c>
      <c r="G249" t="s">
        <v>801</v>
      </c>
      <c r="H249">
        <v>48.866823088119837</v>
      </c>
      <c r="I249">
        <v>54.188930429685037</v>
      </c>
      <c r="J249">
        <v>59.547887086777372</v>
      </c>
      <c r="K249">
        <v>75.612032186408968</v>
      </c>
      <c r="L249">
        <v>92.53130914644494</v>
      </c>
      <c r="M249">
        <v>73.015331553341653</v>
      </c>
      <c r="N249">
        <v>88.778457653038899</v>
      </c>
      <c r="O249">
        <v>94.55583206247907</v>
      </c>
      <c r="P249">
        <v>94.817202459227076</v>
      </c>
      <c r="Q249">
        <v>98.503481535802081</v>
      </c>
      <c r="R249">
        <v>46.887333825708467</v>
      </c>
      <c r="S249">
        <v>53.501449786392087</v>
      </c>
      <c r="T249">
        <v>56.051784553614631</v>
      </c>
      <c r="U249">
        <v>64.218138160617542</v>
      </c>
      <c r="V249">
        <v>77.972203178735441</v>
      </c>
      <c r="W249" t="s">
        <v>160</v>
      </c>
      <c r="X249" t="s">
        <v>161</v>
      </c>
      <c r="Y249" t="s">
        <v>162</v>
      </c>
      <c r="Z249" t="s">
        <v>164</v>
      </c>
      <c r="AA249" t="s">
        <v>165</v>
      </c>
      <c r="AB249" t="s">
        <v>298</v>
      </c>
      <c r="AC249" t="s">
        <v>167</v>
      </c>
      <c r="AD249" t="s">
        <v>168</v>
      </c>
      <c r="AE249" t="s">
        <v>200</v>
      </c>
      <c r="AF249">
        <v>93.918948460838038</v>
      </c>
      <c r="AG249">
        <v>57.665327891032142</v>
      </c>
      <c r="AH249">
        <v>61.197308874323923</v>
      </c>
      <c r="AI249">
        <v>65.556125902701012</v>
      </c>
      <c r="AJ249">
        <v>54.012514391629573</v>
      </c>
      <c r="AK249">
        <v>60.672856537800087</v>
      </c>
      <c r="AL249">
        <v>68.35470722700255</v>
      </c>
      <c r="AM249">
        <v>66.220683375517837</v>
      </c>
      <c r="AN249"/>
      <c r="AO249"/>
      <c r="AP249"/>
      <c r="AQ249"/>
      <c r="AR249"/>
      <c r="AS249"/>
      <c r="AT249"/>
      <c r="AU249"/>
      <c r="AV249"/>
      <c r="AW249"/>
      <c r="AX249"/>
      <c r="AY249"/>
      <c r="AZ249"/>
      <c r="BA249"/>
      <c r="BB249"/>
      <c r="BC249"/>
      <c r="BD249"/>
      <c r="BE249"/>
      <c r="BF249"/>
      <c r="BG249"/>
      <c r="BH249"/>
      <c r="BI249"/>
      <c r="BJ249"/>
      <c r="BK249"/>
      <c r="BL249"/>
    </row>
    <row r="250">
      <c r="A250" t="s">
        <v>786</v>
      </c>
      <c r="B250">
        <v>2015</v>
      </c>
      <c r="C250" t="s">
        <v>793</v>
      </c>
      <c r="D250">
        <v>19</v>
      </c>
      <c r="E250" t="s">
        <v>60</v>
      </c>
      <c r="F250" t="s">
        <v>16</v>
      </c>
      <c r="G250" t="s">
        <v>802</v>
      </c>
      <c r="H250">
        <v>3.9916618196960041</v>
      </c>
      <c r="I250">
        <v>2.8681385336381928</v>
      </c>
      <c r="J250">
        <v>2.3367542756503492</v>
      </c>
      <c r="K250">
        <v>3.139783934687614</v>
      </c>
      <c r="L250">
        <v>3.400557729545977</v>
      </c>
      <c r="M250">
        <v>2.5956078690331492</v>
      </c>
      <c r="N250">
        <v>5.2778740113117513</v>
      </c>
      <c r="O250">
        <v>4.4553329614097956</v>
      </c>
      <c r="P250">
        <v>3.74613230214208</v>
      </c>
      <c r="Q250">
        <v>1.496518464198008</v>
      </c>
      <c r="R250">
        <v>4.157424814373889</v>
      </c>
      <c r="S250">
        <v>3.6863964082163898</v>
      </c>
      <c r="T250">
        <v>2.0481695336160848</v>
      </c>
      <c r="U250">
        <v>2.606733045995135</v>
      </c>
      <c r="V250">
        <v>2.741149891751129</v>
      </c>
      <c r="W250" t="s">
        <v>160</v>
      </c>
      <c r="X250" t="s">
        <v>161</v>
      </c>
      <c r="Y250" t="s">
        <v>162</v>
      </c>
      <c r="Z250" t="s">
        <v>164</v>
      </c>
      <c r="AA250" t="s">
        <v>165</v>
      </c>
      <c r="AB250" t="s">
        <v>298</v>
      </c>
      <c r="AC250" t="s">
        <v>167</v>
      </c>
      <c r="AD250" t="s">
        <v>168</v>
      </c>
      <c r="AE250" t="s">
        <v>200</v>
      </c>
      <c r="AF250">
        <v>4.9655791174957464</v>
      </c>
      <c r="AG250">
        <v>2.226233471303523</v>
      </c>
      <c r="AH250">
        <v>3.0654403581964691</v>
      </c>
      <c r="AI250">
        <v>2.6463714809400778</v>
      </c>
      <c r="AJ250">
        <v>6.1069589051080069</v>
      </c>
      <c r="AK250">
        <v>2.0983176244120498</v>
      </c>
      <c r="AL250">
        <v>0.73622294495425711</v>
      </c>
      <c r="AM250">
        <v>5.1085942396679407</v>
      </c>
      <c r="AN250"/>
      <c r="AO250"/>
      <c r="AP250"/>
      <c r="AQ250"/>
      <c r="AR250"/>
      <c r="AS250"/>
      <c r="AT250"/>
      <c r="AU250"/>
      <c r="AV250"/>
      <c r="AW250"/>
      <c r="AX250"/>
      <c r="AY250"/>
      <c r="AZ250"/>
      <c r="BA250"/>
      <c r="BB250"/>
      <c r="BC250"/>
      <c r="BD250"/>
      <c r="BE250"/>
      <c r="BF250"/>
      <c r="BG250"/>
      <c r="BH250"/>
      <c r="BI250"/>
      <c r="BJ250"/>
      <c r="BK250"/>
      <c r="BL250"/>
    </row>
    <row r="251">
      <c r="A251" t="s">
        <v>786</v>
      </c>
      <c r="B251">
        <v>2015</v>
      </c>
      <c r="C251" t="s">
        <v>793</v>
      </c>
      <c r="D251">
        <v>20</v>
      </c>
      <c r="E251" t="s">
        <v>60</v>
      </c>
      <c r="F251" t="s">
        <v>22</v>
      </c>
      <c r="G251" t="s">
        <v>803</v>
      </c>
      <c r="H251">
        <v>37.755108763162802</v>
      </c>
      <c r="I251">
        <v>39.144913050413777</v>
      </c>
      <c r="J251">
        <v>36.789374190848108</v>
      </c>
      <c r="K251">
        <v>20.059847251266952</v>
      </c>
      <c r="L251">
        <v>3.6537651037092118</v>
      </c>
      <c r="M251">
        <v>22.73132126672019</v>
      </c>
      <c r="N251">
        <v>5.9436683356493498</v>
      </c>
      <c r="O251">
        <v>0.9888349761111348</v>
      </c>
      <c r="P251">
        <v>1.4366652386308441</v>
      </c>
      <c r="Q251">
        <v>-8.9039886574900005e-14</v>
      </c>
      <c r="R251">
        <v>38.102189083295102</v>
      </c>
      <c r="S251">
        <v>38.35862052565367</v>
      </c>
      <c r="T251">
        <v>39.910575652603413</v>
      </c>
      <c r="U251">
        <v>31.748032944615591</v>
      </c>
      <c r="V251">
        <v>18.056342511643201</v>
      </c>
      <c r="W251" t="s">
        <v>160</v>
      </c>
      <c r="X251" t="s">
        <v>161</v>
      </c>
      <c r="Y251" t="s">
        <v>162</v>
      </c>
      <c r="Z251" t="s">
        <v>164</v>
      </c>
      <c r="AA251" t="s">
        <v>165</v>
      </c>
      <c r="AB251" t="s">
        <v>298</v>
      </c>
      <c r="AC251" t="s">
        <v>167</v>
      </c>
      <c r="AD251" t="s">
        <v>168</v>
      </c>
      <c r="AE251" t="s">
        <v>200</v>
      </c>
      <c r="AF251">
        <v>1.1154724216662151</v>
      </c>
      <c r="AG251">
        <v>7.8151848659664944</v>
      </c>
      <c r="AH251">
        <v>29.2227257768469</v>
      </c>
      <c r="AI251">
        <v>31.596753586713209</v>
      </c>
      <c r="AJ251">
        <v>33.764179728569843</v>
      </c>
      <c r="AK251">
        <v>36.211773939904951</v>
      </c>
      <c r="AL251">
        <v>30.140949283771331</v>
      </c>
      <c r="AM251">
        <v>23.698868605016351</v>
      </c>
      <c r="AN251"/>
      <c r="AO251"/>
      <c r="AP251"/>
      <c r="AQ251"/>
      <c r="AR251"/>
      <c r="AS251"/>
      <c r="AT251"/>
      <c r="AU251"/>
      <c r="AV251"/>
      <c r="AW251"/>
      <c r="AX251"/>
      <c r="AY251"/>
      <c r="AZ251"/>
      <c r="BA251"/>
      <c r="BB251"/>
      <c r="BC251"/>
      <c r="BD251"/>
      <c r="BE251"/>
      <c r="BF251"/>
      <c r="BG251"/>
      <c r="BH251"/>
      <c r="BI251"/>
      <c r="BJ251"/>
      <c r="BK251"/>
      <c r="BL251"/>
    </row>
    <row r="252">
      <c r="A252" t="s">
        <v>786</v>
      </c>
      <c r="B252">
        <v>2015</v>
      </c>
      <c r="C252" t="s">
        <v>793</v>
      </c>
      <c r="D252">
        <v>21</v>
      </c>
      <c r="E252" t="s">
        <v>60</v>
      </c>
      <c r="F252" t="s">
        <v>17</v>
      </c>
      <c r="G252" t="s">
        <v>804</v>
      </c>
      <c r="H252">
        <v>9.3864063290213497</v>
      </c>
      <c r="I252">
        <v>3.7980179862629742</v>
      </c>
      <c r="J252">
        <v>1.3259844467241719</v>
      </c>
      <c r="K252">
        <v>1.1883366276364651</v>
      </c>
      <c r="L252">
        <v>0.41436802029987152</v>
      </c>
      <c r="M252">
        <v>1.6577393109050089</v>
      </c>
      <c r="N252">
        <v>0</v>
      </c>
      <c r="O252">
        <v>0</v>
      </c>
      <c r="P252">
        <v>0</v>
      </c>
      <c r="Q252">
        <v>0</v>
      </c>
      <c r="R252">
        <v>10.853052276622529</v>
      </c>
      <c r="S252">
        <v>4.4535332797378482</v>
      </c>
      <c r="T252">
        <v>1.989470260165874</v>
      </c>
      <c r="U252">
        <v>1.4270958487717349</v>
      </c>
      <c r="V252">
        <v>1.2303044178702329</v>
      </c>
      <c r="W252" t="s">
        <v>160</v>
      </c>
      <c r="X252" t="s">
        <v>161</v>
      </c>
      <c r="Y252" t="s">
        <v>162</v>
      </c>
      <c r="Z252" t="s">
        <v>164</v>
      </c>
      <c r="AA252" t="s">
        <v>165</v>
      </c>
      <c r="AB252" t="s">
        <v>298</v>
      </c>
      <c r="AC252" t="s">
        <v>167</v>
      </c>
      <c r="AD252" t="s">
        <v>168</v>
      </c>
      <c r="AE252" t="s">
        <v>200</v>
      </c>
      <c r="AF252">
        <v>0</v>
      </c>
      <c r="AG252">
        <v>32.293253771697842</v>
      </c>
      <c r="AH252">
        <v>6.5145249906327098</v>
      </c>
      <c r="AI252">
        <v>0.20074902964569891</v>
      </c>
      <c r="AJ252">
        <v>6.1163469746925827</v>
      </c>
      <c r="AK252">
        <v>1.0170518978829171</v>
      </c>
      <c r="AL252">
        <v>0.76812054427186305</v>
      </c>
      <c r="AM252">
        <v>4.9718537797978746</v>
      </c>
      <c r="AN252"/>
      <c r="AO252"/>
      <c r="AP252"/>
      <c r="AQ252"/>
      <c r="AR252"/>
      <c r="AS252"/>
      <c r="AT252"/>
      <c r="AU252"/>
      <c r="AV252"/>
      <c r="AW252"/>
      <c r="AX252"/>
      <c r="AY252"/>
      <c r="AZ252"/>
      <c r="BA252"/>
      <c r="BB252"/>
      <c r="BC252"/>
      <c r="BD252"/>
      <c r="BE252"/>
      <c r="BF252"/>
      <c r="BG252"/>
      <c r="BH252"/>
      <c r="BI252"/>
      <c r="BJ252"/>
      <c r="BK252"/>
      <c r="BL252"/>
    </row>
    <row r="253">
      <c r="A253" t="s">
        <v>786</v>
      </c>
      <c r="B253">
        <v>2015</v>
      </c>
      <c r="C253" t="s">
        <v>793</v>
      </c>
      <c r="D253">
        <v>22</v>
      </c>
      <c r="E253" t="s">
        <v>54</v>
      </c>
      <c r="F253" t="s">
        <v>49</v>
      </c>
      <c r="G253" t="s">
        <v>200</v>
      </c>
      <c r="H253">
        <v>7.5516008955939311</v>
      </c>
      <c r="I253">
        <v>5.0267891178950226</v>
      </c>
      <c r="J253">
        <v>3.7759841928551139</v>
      </c>
      <c r="K253">
        <v>3.9869352725270142</v>
      </c>
      <c r="L253">
        <v>3.544763424589461</v>
      </c>
      <c r="M253">
        <v>3.4328470044971491</v>
      </c>
      <c r="N253">
        <v>5.6113968277503821</v>
      </c>
      <c r="O253">
        <v>4.4998288428732636</v>
      </c>
      <c r="P253">
        <v>3.800736157326464</v>
      </c>
      <c r="Q253">
        <v>1.496518464198008</v>
      </c>
      <c r="R253">
        <v>8.1446654370294418</v>
      </c>
      <c r="S253">
        <v>6.4461186309966836</v>
      </c>
      <c r="T253">
        <v>3.5252515527653969</v>
      </c>
      <c r="U253">
        <v>3.9008426038495441</v>
      </c>
      <c r="V253">
        <v>3.3961541522841912</v>
      </c>
      <c r="W253" t="s">
        <v>160</v>
      </c>
      <c r="X253" t="s">
        <v>161</v>
      </c>
      <c r="Y253" t="s">
        <v>162</v>
      </c>
      <c r="Z253" t="s">
        <v>164</v>
      </c>
      <c r="AA253" t="s">
        <v>165</v>
      </c>
      <c r="AB253" t="s">
        <v>298</v>
      </c>
      <c r="AC253" t="s">
        <v>167</v>
      </c>
      <c r="AD253" t="s">
        <v>168</v>
      </c>
      <c r="AE253" t="s">
        <v>200</v>
      </c>
      <c r="AF253">
        <v>5.0215936093360316</v>
      </c>
      <c r="AG253">
        <v>3.7171070859801398</v>
      </c>
      <c r="AH253">
        <v>4.770166845966795</v>
      </c>
      <c r="AI253">
        <v>3.880168003312487</v>
      </c>
      <c r="AJ253">
        <v>10.158037937167689</v>
      </c>
      <c r="AK253">
        <v>3.3428044837740569</v>
      </c>
      <c r="AL253">
        <v>1.0655855162492529</v>
      </c>
      <c r="AM253">
        <v>7.1619879108103248</v>
      </c>
      <c r="AN253"/>
      <c r="AO253"/>
      <c r="AP253"/>
      <c r="AQ253"/>
      <c r="AR253"/>
      <c r="AS253"/>
      <c r="AT253"/>
      <c r="AU253"/>
      <c r="AV253"/>
      <c r="AW253"/>
      <c r="AX253"/>
      <c r="AY253"/>
      <c r="AZ253"/>
      <c r="BA253"/>
      <c r="BB253"/>
      <c r="BC253"/>
      <c r="BD253"/>
      <c r="BE253"/>
      <c r="BF253"/>
      <c r="BG253"/>
      <c r="BH253"/>
      <c r="BI253"/>
      <c r="BJ253"/>
      <c r="BK253"/>
      <c r="BL253"/>
    </row>
    <row r="254">
      <c r="A254" t="s">
        <v>786</v>
      </c>
      <c r="B254">
        <v>2015</v>
      </c>
      <c r="C254" t="s">
        <v>793</v>
      </c>
      <c r="D254">
        <v>23</v>
      </c>
      <c r="E254" t="s">
        <v>54</v>
      </c>
      <c r="F254" t="s">
        <v>48</v>
      </c>
      <c r="G254" t="s">
        <v>200</v>
      </c>
      <c r="H254">
        <v>92.448399104406093</v>
      </c>
      <c r="I254">
        <v>94.973210882104922</v>
      </c>
      <c r="J254">
        <v>96.224015807144866</v>
      </c>
      <c r="K254">
        <v>96.013064727472994</v>
      </c>
      <c r="L254">
        <v>96.455236575410609</v>
      </c>
      <c r="M254">
        <v>96.567152995502795</v>
      </c>
      <c r="N254">
        <v>94.388603172249603</v>
      </c>
      <c r="O254">
        <v>95.500171157126744</v>
      </c>
      <c r="P254">
        <v>96.19926384267356</v>
      </c>
      <c r="Q254">
        <v>98.503481535802067</v>
      </c>
      <c r="R254">
        <v>91.855334562970526</v>
      </c>
      <c r="S254">
        <v>93.553881369003221</v>
      </c>
      <c r="T254">
        <v>96.474748447234532</v>
      </c>
      <c r="U254">
        <v>96.099157396150432</v>
      </c>
      <c r="V254">
        <v>96.603845847715817</v>
      </c>
      <c r="W254" t="s">
        <v>160</v>
      </c>
      <c r="X254" t="s">
        <v>161</v>
      </c>
      <c r="Y254" t="s">
        <v>162</v>
      </c>
      <c r="Z254" t="s">
        <v>164</v>
      </c>
      <c r="AA254" t="s">
        <v>165</v>
      </c>
      <c r="AB254" t="s">
        <v>298</v>
      </c>
      <c r="AC254" t="s">
        <v>167</v>
      </c>
      <c r="AD254" t="s">
        <v>168</v>
      </c>
      <c r="AE254" t="s">
        <v>200</v>
      </c>
      <c r="AF254">
        <v>94.978406390663764</v>
      </c>
      <c r="AG254">
        <v>96.282892914019868</v>
      </c>
      <c r="AH254">
        <v>95.229833154033187</v>
      </c>
      <c r="AI254">
        <v>96.119831996687509</v>
      </c>
      <c r="AJ254">
        <v>89.841962062832266</v>
      </c>
      <c r="AK254">
        <v>96.657195516225926</v>
      </c>
      <c r="AL254">
        <v>98.934414483750743</v>
      </c>
      <c r="AM254">
        <v>92.838012089189675</v>
      </c>
      <c r="AN254"/>
      <c r="AO254"/>
      <c r="AP254"/>
      <c r="AQ254"/>
      <c r="AR254"/>
      <c r="AS254"/>
      <c r="AT254"/>
      <c r="AU254"/>
      <c r="AV254"/>
      <c r="AW254"/>
      <c r="AX254"/>
      <c r="AY254"/>
      <c r="AZ254"/>
      <c r="BA254"/>
      <c r="BB254"/>
      <c r="BC254"/>
      <c r="BD254"/>
      <c r="BE254"/>
      <c r="BF254"/>
      <c r="BG254"/>
      <c r="BH254"/>
      <c r="BI254"/>
      <c r="BJ254"/>
      <c r="BK254"/>
      <c r="BL254"/>
    </row>
    <row r="255">
      <c r="A255" t="s">
        <v>786</v>
      </c>
      <c r="B255">
        <v>2015</v>
      </c>
      <c r="C255" t="s">
        <v>793</v>
      </c>
      <c r="D255">
        <v>29</v>
      </c>
      <c r="E255" t="s">
        <v>57</v>
      </c>
      <c r="F255" t="s">
        <v>49</v>
      </c>
      <c r="G255" t="s">
        <v>805</v>
      </c>
      <c r="H255">
        <v>9.2703038323883291</v>
      </c>
      <c r="I255">
        <v>13.41411510049317</v>
      </c>
      <c r="J255">
        <v>16.57906638581596</v>
      </c>
      <c r="K255">
        <v>36.173226481913908</v>
      </c>
      <c r="L255">
        <v>77.605547857075848</v>
      </c>
      <c r="M255">
        <v>40.123880470926913</v>
      </c>
      <c r="N255">
        <v>76.663211270270338</v>
      </c>
      <c r="O255">
        <v>87.13665850349993</v>
      </c>
      <c r="P255">
        <v>88.4737782958411</v>
      </c>
      <c r="Q255">
        <v>96.443797107633614</v>
      </c>
      <c r="R255">
        <v>8.1406892809346658</v>
      </c>
      <c r="S255">
        <v>12.814247722445391</v>
      </c>
      <c r="T255">
        <v>12.741524620471431</v>
      </c>
      <c r="U255">
        <v>17.930019653248891</v>
      </c>
      <c r="V255">
        <v>37.718770283641831</v>
      </c>
      <c r="W255" t="s">
        <v>160</v>
      </c>
      <c r="X255" t="s">
        <v>161</v>
      </c>
      <c r="Y255" t="s">
        <v>162</v>
      </c>
      <c r="Z255" t="s">
        <v>164</v>
      </c>
      <c r="AA255" t="s">
        <v>165</v>
      </c>
      <c r="AB255" t="s">
        <v>298</v>
      </c>
      <c r="AC255" t="s">
        <v>167</v>
      </c>
      <c r="AD255" t="s">
        <v>168</v>
      </c>
      <c r="AE255" t="s">
        <v>200</v>
      </c>
      <c r="AF255">
        <v>89.89467445824593</v>
      </c>
      <c r="AG255">
        <v>19.541638677014198</v>
      </c>
      <c r="AH255">
        <v>34.468066086229129</v>
      </c>
      <c r="AI255">
        <v>26.011279557170411</v>
      </c>
      <c r="AJ255">
        <v>19.421293623201819</v>
      </c>
      <c r="AK255">
        <v>17.57678703235603</v>
      </c>
      <c r="AL255">
        <v>19.89215690831444</v>
      </c>
      <c r="AM255">
        <v>21.334311752355969</v>
      </c>
      <c r="AN255"/>
      <c r="AO255"/>
      <c r="AP255"/>
      <c r="AQ255"/>
      <c r="AR255"/>
      <c r="AS255"/>
      <c r="AT255"/>
      <c r="AU255"/>
      <c r="AV255"/>
      <c r="AW255"/>
      <c r="AX255"/>
      <c r="AY255"/>
      <c r="AZ255"/>
      <c r="BA255"/>
      <c r="BB255"/>
      <c r="BC255"/>
      <c r="BD255"/>
      <c r="BE255"/>
      <c r="BF255"/>
      <c r="BG255"/>
      <c r="BH255"/>
      <c r="BI255"/>
      <c r="BJ255"/>
      <c r="BK255"/>
      <c r="BL255"/>
    </row>
    <row r="256">
      <c r="A256" t="s">
        <v>786</v>
      </c>
      <c r="B256">
        <v>2015</v>
      </c>
      <c r="C256" t="s">
        <v>793</v>
      </c>
      <c r="D256">
        <v>30</v>
      </c>
      <c r="E256" t="s">
        <v>57</v>
      </c>
      <c r="F256" t="s">
        <v>48</v>
      </c>
      <c r="G256" t="s">
        <v>200</v>
      </c>
      <c r="H256">
        <v>90.729696167611678</v>
      </c>
      <c r="I256">
        <v>86.585884899506766</v>
      </c>
      <c r="J256">
        <v>83.420933614184193</v>
      </c>
      <c r="K256">
        <v>63.826773518085993</v>
      </c>
      <c r="L256">
        <v>22.394452142924091</v>
      </c>
      <c r="M256">
        <v>59.876119529072902</v>
      </c>
      <c r="N256">
        <v>23.3367887297298</v>
      </c>
      <c r="O256">
        <v>12.86334149650005</v>
      </c>
      <c r="P256">
        <v>11.52622170415898</v>
      </c>
      <c r="Q256">
        <v>3.5562028923663882</v>
      </c>
      <c r="R256">
        <v>91.859310719065277</v>
      </c>
      <c r="S256">
        <v>87.185752277554585</v>
      </c>
      <c r="T256">
        <v>87.25847537952852</v>
      </c>
      <c r="U256">
        <v>82.069980346751166</v>
      </c>
      <c r="V256">
        <v>62.28122971635802</v>
      </c>
      <c r="W256" t="s">
        <v>160</v>
      </c>
      <c r="X256" t="s">
        <v>161</v>
      </c>
      <c r="Y256" t="s">
        <v>162</v>
      </c>
      <c r="Z256" t="s">
        <v>164</v>
      </c>
      <c r="AA256" t="s">
        <v>165</v>
      </c>
      <c r="AB256" t="s">
        <v>298</v>
      </c>
      <c r="AC256" t="s">
        <v>167</v>
      </c>
      <c r="AD256" t="s">
        <v>168</v>
      </c>
      <c r="AE256" t="s">
        <v>200</v>
      </c>
      <c r="AF256">
        <v>10.10532554175408</v>
      </c>
      <c r="AG256">
        <v>80.458361322985851</v>
      </c>
      <c r="AH256">
        <v>65.531933913770885</v>
      </c>
      <c r="AI256">
        <v>73.988720442829731</v>
      </c>
      <c r="AJ256">
        <v>80.57870637679801</v>
      </c>
      <c r="AK256">
        <v>82.423212967644062</v>
      </c>
      <c r="AL256">
        <v>80.107843091685467</v>
      </c>
      <c r="AM256">
        <v>78.665688247643899</v>
      </c>
      <c r="AN256"/>
      <c r="AO256"/>
      <c r="AP256"/>
      <c r="AQ256"/>
      <c r="AR256"/>
      <c r="AS256"/>
      <c r="AT256"/>
      <c r="AU256"/>
      <c r="AV256"/>
      <c r="AW256"/>
      <c r="AX256"/>
      <c r="AY256"/>
      <c r="AZ256"/>
      <c r="BA256"/>
      <c r="BB256"/>
      <c r="BC256"/>
      <c r="BD256"/>
      <c r="BE256"/>
      <c r="BF256"/>
      <c r="BG256"/>
      <c r="BH256"/>
      <c r="BI256"/>
      <c r="BJ256"/>
      <c r="BK256"/>
      <c r="BL256"/>
    </row>
    <row r="257">
      <c r="A257" t="s">
        <v>786</v>
      </c>
      <c r="B257">
        <v>2015</v>
      </c>
      <c r="C257" t="s">
        <v>793</v>
      </c>
      <c r="D257">
        <v>31</v>
      </c>
      <c r="E257" t="s">
        <v>104</v>
      </c>
      <c r="F257" t="s">
        <v>49</v>
      </c>
      <c r="G257" t="s">
        <v>806</v>
      </c>
      <c r="H257">
        <v>0.40829274604319798</v>
      </c>
      <c r="I257">
        <v>0.75778726245130812</v>
      </c>
      <c r="J257">
        <v>1.621726868523611</v>
      </c>
      <c r="K257">
        <v>8.0315298846846446</v>
      </c>
      <c r="L257">
        <v>40.159355310960109</v>
      </c>
      <c r="M257">
        <v>8.5637508443710271</v>
      </c>
      <c r="N257">
        <v>26.594643788429899</v>
      </c>
      <c r="O257">
        <v>36.436472424217882</v>
      </c>
      <c r="P257">
        <v>40.015448420045317</v>
      </c>
      <c r="Q257">
        <v>72.811803400959022</v>
      </c>
      <c r="R257">
        <v>0.26081516808211352</v>
      </c>
      <c r="S257">
        <v>0.43119283836878541</v>
      </c>
      <c r="T257">
        <v>0.72665269433257884</v>
      </c>
      <c r="U257">
        <v>1.728041477452128</v>
      </c>
      <c r="V257">
        <v>11.77866209584826</v>
      </c>
      <c r="W257" t="s">
        <v>160</v>
      </c>
      <c r="X257" t="s">
        <v>161</v>
      </c>
      <c r="Y257" t="s">
        <v>162</v>
      </c>
      <c r="Z257" t="s">
        <v>164</v>
      </c>
      <c r="AA257" t="s">
        <v>165</v>
      </c>
      <c r="AB257" t="s">
        <v>298</v>
      </c>
      <c r="AC257" t="s">
        <v>167</v>
      </c>
      <c r="AD257" t="s">
        <v>168</v>
      </c>
      <c r="AE257" t="s">
        <v>200</v>
      </c>
      <c r="AF257">
        <v>36.593463034652864</v>
      </c>
      <c r="AG257">
        <v>10.24285320133089</v>
      </c>
      <c r="AH257">
        <v>15.31912512650697</v>
      </c>
      <c r="AI257">
        <v>5.7089201622039756</v>
      </c>
      <c r="AJ257">
        <v>4.5028177908681197</v>
      </c>
      <c r="AK257">
        <v>3.8760053026105981</v>
      </c>
      <c r="AL257">
        <v>6.5072608047461049</v>
      </c>
      <c r="AM257">
        <v>5.4082090716774278</v>
      </c>
      <c r="AN257"/>
      <c r="AO257"/>
      <c r="AP257"/>
      <c r="AQ257"/>
      <c r="AR257"/>
      <c r="AS257"/>
      <c r="AT257"/>
      <c r="AU257"/>
      <c r="AV257"/>
      <c r="AW257"/>
      <c r="AX257"/>
      <c r="AY257"/>
      <c r="AZ257"/>
      <c r="BA257"/>
      <c r="BB257"/>
      <c r="BC257"/>
      <c r="BD257"/>
      <c r="BE257"/>
      <c r="BF257"/>
      <c r="BG257"/>
      <c r="BH257"/>
      <c r="BI257"/>
      <c r="BJ257"/>
      <c r="BK257"/>
      <c r="BL257"/>
    </row>
    <row r="258">
      <c r="A258" t="s">
        <v>786</v>
      </c>
      <c r="B258">
        <v>2015</v>
      </c>
      <c r="C258" t="s">
        <v>793</v>
      </c>
      <c r="D258">
        <v>32</v>
      </c>
      <c r="E258" t="s">
        <v>104</v>
      </c>
      <c r="F258" t="s">
        <v>48</v>
      </c>
      <c r="G258" t="s">
        <v>200</v>
      </c>
      <c r="H258">
        <v>99.591707253956798</v>
      </c>
      <c r="I258">
        <v>99.242212737548684</v>
      </c>
      <c r="J258">
        <v>98.378273131476419</v>
      </c>
      <c r="K258">
        <v>91.968470115315327</v>
      </c>
      <c r="L258">
        <v>59.840644689039927</v>
      </c>
      <c r="M258">
        <v>91.436249155628971</v>
      </c>
      <c r="N258">
        <v>73.405356211570208</v>
      </c>
      <c r="O258">
        <v>63.563527575782089</v>
      </c>
      <c r="P258">
        <v>59.98455157995479</v>
      </c>
      <c r="Q258">
        <v>27.188196599041</v>
      </c>
      <c r="R258">
        <v>99.739184831917896</v>
      </c>
      <c r="S258">
        <v>99.568807161631227</v>
      </c>
      <c r="T258">
        <v>99.273347305667443</v>
      </c>
      <c r="U258">
        <v>98.271958522547848</v>
      </c>
      <c r="V258">
        <v>88.221337904151639</v>
      </c>
      <c r="W258" t="s">
        <v>160</v>
      </c>
      <c r="X258" t="s">
        <v>161</v>
      </c>
      <c r="Y258" t="s">
        <v>162</v>
      </c>
      <c r="Z258" t="s">
        <v>164</v>
      </c>
      <c r="AA258" t="s">
        <v>165</v>
      </c>
      <c r="AB258" t="s">
        <v>298</v>
      </c>
      <c r="AC258" t="s">
        <v>167</v>
      </c>
      <c r="AD258" t="s">
        <v>168</v>
      </c>
      <c r="AE258" t="s">
        <v>200</v>
      </c>
      <c r="AF258">
        <v>63.40653696534698</v>
      </c>
      <c r="AG258">
        <v>89.757146798669112</v>
      </c>
      <c r="AH258">
        <v>84.680874873493011</v>
      </c>
      <c r="AI258">
        <v>94.291079837796204</v>
      </c>
      <c r="AJ258">
        <v>95.497182209131807</v>
      </c>
      <c r="AK258">
        <v>96.123994697389463</v>
      </c>
      <c r="AL258">
        <v>93.492739195253876</v>
      </c>
      <c r="AM258">
        <v>94.591790928322453</v>
      </c>
      <c r="AN258"/>
      <c r="AO258"/>
      <c r="AP258"/>
      <c r="AQ258"/>
      <c r="AR258"/>
      <c r="AS258"/>
      <c r="AT258"/>
      <c r="AU258"/>
      <c r="AV258"/>
      <c r="AW258"/>
      <c r="AX258"/>
      <c r="AY258"/>
      <c r="AZ258"/>
      <c r="BA258"/>
      <c r="BB258"/>
      <c r="BC258"/>
      <c r="BD258"/>
      <c r="BE258"/>
      <c r="BF258"/>
      <c r="BG258"/>
      <c r="BH258"/>
      <c r="BI258"/>
      <c r="BJ258"/>
      <c r="BK258"/>
      <c r="BL258"/>
    </row>
    <row r="259">
      <c r="A259" t="s">
        <v>786</v>
      </c>
      <c r="B259">
        <v>2015</v>
      </c>
      <c r="C259" t="s">
        <v>793</v>
      </c>
      <c r="D259">
        <v>35</v>
      </c>
      <c r="E259" t="s">
        <v>55</v>
      </c>
      <c r="F259" t="s">
        <v>49</v>
      </c>
      <c r="G259" t="s">
        <v>200</v>
      </c>
      <c r="H259">
        <v>11.12545530619802</v>
      </c>
      <c r="I259">
        <v>19.147184026231301</v>
      </c>
      <c r="J259">
        <v>30.166934979631499</v>
      </c>
      <c r="K259">
        <v>32.699557137173571</v>
      </c>
      <c r="L259">
        <v>53.90448478309505</v>
      </c>
      <c r="M259">
        <v>44.407839426814647</v>
      </c>
      <c r="N259">
        <v>42.214468458653229</v>
      </c>
      <c r="O259">
        <v>48.418123030420759</v>
      </c>
      <c r="P259">
        <v>48.833080095566991</v>
      </c>
      <c r="Q259">
        <v>76.863545529810523</v>
      </c>
      <c r="R259">
        <v>8.544318777808261</v>
      </c>
      <c r="S259">
        <v>16.027044946670841</v>
      </c>
      <c r="T259">
        <v>24.16898254788104</v>
      </c>
      <c r="U259">
        <v>31.531005605573359</v>
      </c>
      <c r="V259">
        <v>36.081012779980462</v>
      </c>
      <c r="W259" t="s">
        <v>160</v>
      </c>
      <c r="X259" t="s">
        <v>161</v>
      </c>
      <c r="Y259" t="s">
        <v>162</v>
      </c>
      <c r="Z259" t="s">
        <v>164</v>
      </c>
      <c r="AA259" t="s">
        <v>165</v>
      </c>
      <c r="AB259" t="s">
        <v>298</v>
      </c>
      <c r="AC259" t="s">
        <v>167</v>
      </c>
      <c r="AD259" t="s">
        <v>168</v>
      </c>
      <c r="AE259" t="s">
        <v>200</v>
      </c>
      <c r="AF259">
        <v>43.754740543457856</v>
      </c>
      <c r="AG259">
        <v>13.51249022135053</v>
      </c>
      <c r="AH259">
        <v>32.832567106370917</v>
      </c>
      <c r="AI259">
        <v>31.182021193739459</v>
      </c>
      <c r="AJ259">
        <v>8.3322556406506951</v>
      </c>
      <c r="AK259">
        <v>25.96255942367732</v>
      </c>
      <c r="AL259">
        <v>44.633531475197529</v>
      </c>
      <c r="AM259">
        <v>11.49845623181972</v>
      </c>
      <c r="AN259"/>
      <c r="AO259"/>
      <c r="AP259"/>
      <c r="AQ259"/>
      <c r="AR259"/>
      <c r="AS259"/>
      <c r="AT259"/>
      <c r="AU259"/>
      <c r="AV259"/>
      <c r="AW259"/>
      <c r="AX259"/>
      <c r="AY259"/>
      <c r="AZ259"/>
      <c r="BA259"/>
      <c r="BB259"/>
      <c r="BC259"/>
      <c r="BD259"/>
      <c r="BE259"/>
      <c r="BF259"/>
      <c r="BG259"/>
      <c r="BH259"/>
      <c r="BI259"/>
      <c r="BJ259"/>
      <c r="BK259"/>
      <c r="BL259"/>
    </row>
    <row r="260">
      <c r="A260" t="s">
        <v>786</v>
      </c>
      <c r="B260">
        <v>2015</v>
      </c>
      <c r="C260" t="s">
        <v>793</v>
      </c>
      <c r="D260">
        <v>36</v>
      </c>
      <c r="E260" t="s">
        <v>55</v>
      </c>
      <c r="F260" t="s">
        <v>48</v>
      </c>
      <c r="G260" t="s">
        <v>200</v>
      </c>
      <c r="H260">
        <v>88.87454469380188</v>
      </c>
      <c r="I260">
        <v>80.852815973768614</v>
      </c>
      <c r="J260">
        <v>69.833065020368707</v>
      </c>
      <c r="K260">
        <v>67.30044286282623</v>
      </c>
      <c r="L260">
        <v>46.095515216904829</v>
      </c>
      <c r="M260">
        <v>55.592160573185197</v>
      </c>
      <c r="N260">
        <v>57.785531541346828</v>
      </c>
      <c r="O260">
        <v>51.581876969579262</v>
      </c>
      <c r="P260">
        <v>51.166919904433144</v>
      </c>
      <c r="Q260">
        <v>23.13645447018953</v>
      </c>
      <c r="R260">
        <v>91.455681222191686</v>
      </c>
      <c r="S260">
        <v>83.972955053329173</v>
      </c>
      <c r="T260">
        <v>75.831017452118957</v>
      </c>
      <c r="U260">
        <v>68.468994394426716</v>
      </c>
      <c r="V260">
        <v>63.918987220019361</v>
      </c>
      <c r="W260" t="s">
        <v>160</v>
      </c>
      <c r="X260" t="s">
        <v>161</v>
      </c>
      <c r="Y260" t="s">
        <v>162</v>
      </c>
      <c r="Z260" t="s">
        <v>164</v>
      </c>
      <c r="AA260" t="s">
        <v>165</v>
      </c>
      <c r="AB260" t="s">
        <v>298</v>
      </c>
      <c r="AC260" t="s">
        <v>167</v>
      </c>
      <c r="AD260" t="s">
        <v>168</v>
      </c>
      <c r="AE260" t="s">
        <v>200</v>
      </c>
      <c r="AF260">
        <v>56.245259456541937</v>
      </c>
      <c r="AG260">
        <v>86.487509778649425</v>
      </c>
      <c r="AH260">
        <v>67.167432893629211</v>
      </c>
      <c r="AI260">
        <v>68.817978806260754</v>
      </c>
      <c r="AJ260">
        <v>91.667744359349243</v>
      </c>
      <c r="AK260">
        <v>74.037440576322709</v>
      </c>
      <c r="AL260">
        <v>55.366468524802507</v>
      </c>
      <c r="AM260">
        <v>88.501543768180198</v>
      </c>
      <c r="AN260"/>
      <c r="AO260"/>
      <c r="AP260"/>
      <c r="AQ260"/>
      <c r="AR260"/>
      <c r="AS260"/>
      <c r="AT260"/>
      <c r="AU260"/>
      <c r="AV260"/>
      <c r="AW260"/>
      <c r="AX260"/>
      <c r="AY260"/>
      <c r="AZ260"/>
      <c r="BA260"/>
      <c r="BB260"/>
      <c r="BC260"/>
      <c r="BD260"/>
      <c r="BE260"/>
      <c r="BF260"/>
      <c r="BG260"/>
      <c r="BH260"/>
      <c r="BI260"/>
      <c r="BJ260"/>
      <c r="BK260"/>
      <c r="BL260"/>
    </row>
    <row r="261">
      <c r="A261" t="s">
        <v>786</v>
      </c>
      <c r="B261">
        <v>2015</v>
      </c>
      <c r="C261" t="s">
        <v>793</v>
      </c>
      <c r="D261">
        <v>37</v>
      </c>
      <c r="E261" t="s">
        <v>169</v>
      </c>
      <c r="F261" t="s">
        <v>49</v>
      </c>
      <c r="G261" t="s">
        <v>816</v>
      </c>
      <c r="H261">
        <v>7.6354934522035993</v>
      </c>
      <c r="I261">
        <v>11.787564233951279</v>
      </c>
      <c r="J261">
        <v>21.722288314720419</v>
      </c>
      <c r="K261">
        <v>28.746354025229191</v>
      </c>
      <c r="L261">
        <v>53.904250775033333</v>
      </c>
      <c r="M261">
        <v>38.191075667831612</v>
      </c>
      <c r="N261">
        <v>40.580380689227688</v>
      </c>
      <c r="O261">
        <v>48.100355038367873</v>
      </c>
      <c r="P261">
        <v>48.08726791934059</v>
      </c>
      <c r="Q261">
        <v>76.863545529810523</v>
      </c>
      <c r="R261">
        <v>4.8315071112424413</v>
      </c>
      <c r="S261">
        <v>9.6446075058794634</v>
      </c>
      <c r="T261">
        <v>16.413277381650762</v>
      </c>
      <c r="U261">
        <v>23.658882416251011</v>
      </c>
      <c r="V261">
        <v>33.839681573445581</v>
      </c>
      <c r="W261" t="s">
        <v>160</v>
      </c>
      <c r="X261" t="s">
        <v>161</v>
      </c>
      <c r="Y261" t="s">
        <v>162</v>
      </c>
      <c r="Z261" t="s">
        <v>164</v>
      </c>
      <c r="AA261" t="s">
        <v>165</v>
      </c>
      <c r="AB261" t="s">
        <v>298</v>
      </c>
      <c r="AC261" t="s">
        <v>167</v>
      </c>
      <c r="AD261" t="s">
        <v>168</v>
      </c>
      <c r="AE261" t="s">
        <v>200</v>
      </c>
      <c r="AF261">
        <v>43.600299959987403</v>
      </c>
      <c r="AG261">
        <v>20.475279395351219</v>
      </c>
      <c r="AH261">
        <v>38.180262697759979</v>
      </c>
      <c r="AI261">
        <v>26.766373746009069</v>
      </c>
      <c r="AJ261">
        <v>12.28109538868693</v>
      </c>
      <c r="AK261">
        <v>17.141238074156849</v>
      </c>
      <c r="AL261">
        <v>37.513355718817962</v>
      </c>
      <c r="AM261">
        <v>13.542833167369411</v>
      </c>
      <c r="AN261"/>
      <c r="AO261"/>
      <c r="AP261"/>
      <c r="AQ261"/>
      <c r="AR261"/>
      <c r="AS261"/>
      <c r="AT261"/>
      <c r="AU261"/>
      <c r="AV261"/>
      <c r="AW261"/>
      <c r="AX261"/>
      <c r="AY261"/>
      <c r="AZ261"/>
      <c r="BA261"/>
      <c r="BB261"/>
      <c r="BC261"/>
      <c r="BD261"/>
      <c r="BE261"/>
      <c r="BF261"/>
      <c r="BG261"/>
      <c r="BH261"/>
      <c r="BI261"/>
      <c r="BJ261"/>
      <c r="BK261"/>
      <c r="BL261"/>
    </row>
    <row r="262">
      <c r="A262" t="s">
        <v>786</v>
      </c>
      <c r="B262">
        <v>2015</v>
      </c>
      <c r="C262" t="s">
        <v>793</v>
      </c>
      <c r="D262">
        <v>38</v>
      </c>
      <c r="E262" t="s">
        <v>169</v>
      </c>
      <c r="F262" t="s">
        <v>48</v>
      </c>
      <c r="G262" t="s">
        <v>200</v>
      </c>
      <c r="H262">
        <v>92.364506547796481</v>
      </c>
      <c r="I262">
        <v>88.212435766048642</v>
      </c>
      <c r="J262">
        <v>78.277711685279513</v>
      </c>
      <c r="K262">
        <v>71.253645974770734</v>
      </c>
      <c r="L262">
        <v>46.095749224966603</v>
      </c>
      <c r="M262">
        <v>61.808924332168132</v>
      </c>
      <c r="N262">
        <v>59.419619310772298</v>
      </c>
      <c r="O262">
        <v>51.899644961632127</v>
      </c>
      <c r="P262">
        <v>51.912732080659538</v>
      </c>
      <c r="Q262">
        <v>23.13645447018953</v>
      </c>
      <c r="R262">
        <v>95.168492888757541</v>
      </c>
      <c r="S262">
        <v>90.355392494120565</v>
      </c>
      <c r="T262">
        <v>83.586722618349157</v>
      </c>
      <c r="U262">
        <v>76.341117583748826</v>
      </c>
      <c r="V262">
        <v>66.160318426554269</v>
      </c>
      <c r="W262" t="s">
        <v>160</v>
      </c>
      <c r="X262" t="s">
        <v>161</v>
      </c>
      <c r="Y262" t="s">
        <v>162</v>
      </c>
      <c r="Z262" t="s">
        <v>164</v>
      </c>
      <c r="AA262" t="s">
        <v>165</v>
      </c>
      <c r="AB262" t="s">
        <v>298</v>
      </c>
      <c r="AC262" t="s">
        <v>167</v>
      </c>
      <c r="AD262" t="s">
        <v>168</v>
      </c>
      <c r="AE262" t="s">
        <v>200</v>
      </c>
      <c r="AF262">
        <v>56.399700040012362</v>
      </c>
      <c r="AG262">
        <v>79.524720604648621</v>
      </c>
      <c r="AH262">
        <v>61.819737302240164</v>
      </c>
      <c r="AI262">
        <v>73.23362625399082</v>
      </c>
      <c r="AJ262">
        <v>87.718904611312993</v>
      </c>
      <c r="AK262">
        <v>82.858761925843069</v>
      </c>
      <c r="AL262">
        <v>62.486644281182102</v>
      </c>
      <c r="AM262">
        <v>86.45716683263062</v>
      </c>
      <c r="AN262"/>
      <c r="AO262"/>
      <c r="AP262"/>
      <c r="AQ262"/>
      <c r="AR262"/>
      <c r="AS262"/>
      <c r="AT262"/>
      <c r="AU262"/>
      <c r="AV262"/>
      <c r="AW262"/>
      <c r="AX262"/>
      <c r="AY262"/>
      <c r="AZ262"/>
      <c r="BA262"/>
      <c r="BB262"/>
      <c r="BC262"/>
      <c r="BD262"/>
      <c r="BE262"/>
      <c r="BF262"/>
      <c r="BG262"/>
      <c r="BH262"/>
      <c r="BI262"/>
      <c r="BJ262"/>
      <c r="BK262"/>
      <c r="BL262"/>
    </row>
    <row r="263">
      <c r="A263" t="s">
        <v>786</v>
      </c>
      <c r="B263">
        <v>2015</v>
      </c>
      <c r="C263" t="s">
        <v>793</v>
      </c>
      <c r="D263">
        <v>41</v>
      </c>
      <c r="E263" t="s">
        <v>56</v>
      </c>
      <c r="F263" t="s">
        <v>49</v>
      </c>
      <c r="G263" t="s">
        <v>200</v>
      </c>
      <c r="H263">
        <v>7.972473402507112</v>
      </c>
      <c r="I263">
        <v>5.3744695382612662</v>
      </c>
      <c r="J263">
        <v>4.4070000544254757</v>
      </c>
      <c r="K263">
        <v>4.4144796129380692</v>
      </c>
      <c r="L263">
        <v>3.4917940176794748</v>
      </c>
      <c r="M263">
        <v>3.072597089512394</v>
      </c>
      <c r="N263">
        <v>5.2505294535137716</v>
      </c>
      <c r="O263">
        <v>4.4532249703232116</v>
      </c>
      <c r="P263">
        <v>3.7439678792234319</v>
      </c>
      <c r="Q263">
        <v>1.496518464198008</v>
      </c>
      <c r="R263">
        <v>8.5632492794288755</v>
      </c>
      <c r="S263">
        <v>6.0097436640932349</v>
      </c>
      <c r="T263">
        <v>5.1273199349308047</v>
      </c>
      <c r="U263">
        <v>3.9355424341495988</v>
      </c>
      <c r="V263">
        <v>4.0679315108473277</v>
      </c>
      <c r="W263" t="s">
        <v>160</v>
      </c>
      <c r="X263" t="s">
        <v>161</v>
      </c>
      <c r="Y263" t="s">
        <v>162</v>
      </c>
      <c r="Z263" t="s">
        <v>164</v>
      </c>
      <c r="AA263" t="s">
        <v>165</v>
      </c>
      <c r="AB263" t="s">
        <v>298</v>
      </c>
      <c r="AC263" t="s">
        <v>167</v>
      </c>
      <c r="AD263" t="s">
        <v>168</v>
      </c>
      <c r="AE263" t="s">
        <v>200</v>
      </c>
      <c r="AF263">
        <v>4.9630829919780544</v>
      </c>
      <c r="AG263">
        <v>6.9374833709582919</v>
      </c>
      <c r="AH263">
        <v>6.1937375479772694</v>
      </c>
      <c r="AI263">
        <v>3.640678032599884</v>
      </c>
      <c r="AJ263">
        <v>10.452958980236589</v>
      </c>
      <c r="AK263">
        <v>5.1535333658351874</v>
      </c>
      <c r="AL263">
        <v>1.245668517080722</v>
      </c>
      <c r="AM263">
        <v>5.8593160809678668</v>
      </c>
      <c r="AN263"/>
      <c r="AO263"/>
      <c r="AP263"/>
      <c r="AQ263"/>
      <c r="AR263"/>
      <c r="AS263"/>
      <c r="AT263"/>
      <c r="AU263"/>
      <c r="AV263"/>
      <c r="AW263"/>
      <c r="AX263"/>
      <c r="AY263"/>
      <c r="AZ263"/>
      <c r="BA263"/>
      <c r="BB263"/>
      <c r="BC263"/>
      <c r="BD263"/>
      <c r="BE263"/>
      <c r="BF263"/>
      <c r="BG263"/>
      <c r="BH263"/>
      <c r="BI263"/>
      <c r="BJ263"/>
      <c r="BK263"/>
      <c r="BL263"/>
    </row>
    <row r="264">
      <c r="A264" t="s">
        <v>786</v>
      </c>
      <c r="B264">
        <v>2015</v>
      </c>
      <c r="C264" t="s">
        <v>793</v>
      </c>
      <c r="D264">
        <v>42</v>
      </c>
      <c r="E264" t="s">
        <v>56</v>
      </c>
      <c r="F264" t="s">
        <v>48</v>
      </c>
      <c r="G264" t="s">
        <v>807</v>
      </c>
      <c r="H264">
        <v>92.027526597492994</v>
      </c>
      <c r="I264">
        <v>94.625530461738677</v>
      </c>
      <c r="J264">
        <v>95.592999945574505</v>
      </c>
      <c r="K264">
        <v>95.585520387061933</v>
      </c>
      <c r="L264">
        <v>96.508205982320476</v>
      </c>
      <c r="M264">
        <v>96.927402910487586</v>
      </c>
      <c r="N264">
        <v>94.749470546486208</v>
      </c>
      <c r="O264">
        <v>95.546775029676809</v>
      </c>
      <c r="P264">
        <v>96.256032120776553</v>
      </c>
      <c r="Q264">
        <v>98.503481535802067</v>
      </c>
      <c r="R264">
        <v>91.436750720571027</v>
      </c>
      <c r="S264">
        <v>93.990256335906764</v>
      </c>
      <c r="T264">
        <v>94.872680065069176</v>
      </c>
      <c r="U264">
        <v>96.064457565850404</v>
      </c>
      <c r="V264">
        <v>95.932068489152698</v>
      </c>
      <c r="W264" t="s">
        <v>160</v>
      </c>
      <c r="X264" t="s">
        <v>161</v>
      </c>
      <c r="Y264" t="s">
        <v>162</v>
      </c>
      <c r="Z264" t="s">
        <v>164</v>
      </c>
      <c r="AA264" t="s">
        <v>165</v>
      </c>
      <c r="AB264" t="s">
        <v>298</v>
      </c>
      <c r="AC264" t="s">
        <v>167</v>
      </c>
      <c r="AD264" t="s">
        <v>168</v>
      </c>
      <c r="AE264" t="s">
        <v>200</v>
      </c>
      <c r="AF264">
        <v>95.036917008021831</v>
      </c>
      <c r="AG264">
        <v>93.062516629041639</v>
      </c>
      <c r="AH264">
        <v>93.806262452022708</v>
      </c>
      <c r="AI264">
        <v>96.359321967400177</v>
      </c>
      <c r="AJ264">
        <v>89.547041019763341</v>
      </c>
      <c r="AK264">
        <v>94.846466634164898</v>
      </c>
      <c r="AL264">
        <v>98.754331482919312</v>
      </c>
      <c r="AM264">
        <v>94.140683919032071</v>
      </c>
      <c r="AN264"/>
      <c r="AO264"/>
      <c r="AP264"/>
      <c r="AQ264"/>
      <c r="AR264"/>
      <c r="AS264"/>
      <c r="AT264"/>
      <c r="AU264"/>
      <c r="AV264"/>
      <c r="AW264"/>
      <c r="AX264"/>
      <c r="AY264"/>
      <c r="AZ264"/>
      <c r="BA264"/>
      <c r="BB264"/>
      <c r="BC264"/>
      <c r="BD264"/>
      <c r="BE264"/>
      <c r="BF264"/>
      <c r="BG264"/>
      <c r="BH264"/>
      <c r="BI264"/>
      <c r="BJ264"/>
      <c r="BK264"/>
      <c r="BL264"/>
    </row>
    <row r="265">
      <c r="A265" t="s">
        <v>786</v>
      </c>
      <c r="B265">
        <v>2015</v>
      </c>
      <c r="C265" t="s">
        <v>793</v>
      </c>
      <c r="D265">
        <v>43</v>
      </c>
      <c r="E265" t="s">
        <v>53</v>
      </c>
      <c r="F265" t="s">
        <v>49</v>
      </c>
      <c r="G265" t="s">
        <v>817</v>
      </c>
      <c r="H265">
        <v>87.690149880146905</v>
      </c>
      <c r="I265">
        <v>87.037299220858614</v>
      </c>
      <c r="J265">
        <v>85.635809256825752</v>
      </c>
      <c r="K265">
        <v>84.586535518838673</v>
      </c>
      <c r="L265">
        <v>77.640347807957752</v>
      </c>
      <c r="M265">
        <v>77.985597441456534</v>
      </c>
      <c r="N265">
        <v>75.297799679401436</v>
      </c>
      <c r="O265">
        <v>73.930208491264139</v>
      </c>
      <c r="P265">
        <v>78.707369408697872</v>
      </c>
      <c r="Q265">
        <v>76.640053969046591</v>
      </c>
      <c r="R265">
        <v>88.154228358964943</v>
      </c>
      <c r="S265">
        <v>88.936902812467849</v>
      </c>
      <c r="T265">
        <v>85.475745716853453</v>
      </c>
      <c r="U265">
        <v>85.771496742522217</v>
      </c>
      <c r="V265">
        <v>85.058860676357682</v>
      </c>
      <c r="W265" t="s">
        <v>160</v>
      </c>
      <c r="X265" t="s">
        <v>161</v>
      </c>
      <c r="Y265" t="s">
        <v>162</v>
      </c>
      <c r="Z265" t="s">
        <v>164</v>
      </c>
      <c r="AA265" t="s">
        <v>165</v>
      </c>
      <c r="AB265" t="s">
        <v>298</v>
      </c>
      <c r="AC265" t="s">
        <v>167</v>
      </c>
      <c r="AD265" t="s">
        <v>168</v>
      </c>
      <c r="AE265" t="s">
        <v>200</v>
      </c>
      <c r="AF265">
        <v>76.20787258384776</v>
      </c>
      <c r="AG265">
        <v>83.777195686736803</v>
      </c>
      <c r="AH265">
        <v>80.203063287938576</v>
      </c>
      <c r="AI265">
        <v>81.295408367526861</v>
      </c>
      <c r="AJ265">
        <v>89.78476261101747</v>
      </c>
      <c r="AK265">
        <v>94.241111297809312</v>
      </c>
      <c r="AL265">
        <v>81.096129760466425</v>
      </c>
      <c r="AM265">
        <v>90.355995737817025</v>
      </c>
      <c r="AN265"/>
      <c r="AO265"/>
      <c r="AP265"/>
      <c r="AQ265"/>
      <c r="AR265"/>
      <c r="AS265"/>
      <c r="AT265"/>
      <c r="AU265"/>
      <c r="AV265"/>
      <c r="AW265"/>
      <c r="AX265"/>
      <c r="AY265"/>
      <c r="AZ265"/>
      <c r="BA265"/>
      <c r="BB265"/>
      <c r="BC265"/>
      <c r="BD265"/>
      <c r="BE265"/>
      <c r="BF265"/>
      <c r="BG265"/>
      <c r="BH265"/>
      <c r="BI265"/>
      <c r="BJ265"/>
      <c r="BK265"/>
      <c r="BL265"/>
    </row>
    <row r="266">
      <c r="A266" t="s">
        <v>786</v>
      </c>
      <c r="B266">
        <v>2015</v>
      </c>
      <c r="C266" t="s">
        <v>793</v>
      </c>
      <c r="D266">
        <v>44</v>
      </c>
      <c r="E266" t="s">
        <v>53</v>
      </c>
      <c r="F266" t="s">
        <v>48</v>
      </c>
      <c r="G266" t="s">
        <v>200</v>
      </c>
      <c r="H266">
        <v>12.30985011985303</v>
      </c>
      <c r="I266">
        <v>12.96270077914135</v>
      </c>
      <c r="J266">
        <v>14.364190743174429</v>
      </c>
      <c r="K266">
        <v>15.4134644811613</v>
      </c>
      <c r="L266">
        <v>22.359652192042152</v>
      </c>
      <c r="M266">
        <v>22.014402558543441</v>
      </c>
      <c r="N266">
        <v>24.702200320598632</v>
      </c>
      <c r="O266">
        <v>26.06979150873584</v>
      </c>
      <c r="P266">
        <v>21.292630591302238</v>
      </c>
      <c r="Q266">
        <v>23.359946030953459</v>
      </c>
      <c r="R266">
        <v>11.84577164103505</v>
      </c>
      <c r="S266">
        <v>11.063097187532231</v>
      </c>
      <c r="T266">
        <v>14.52425428314657</v>
      </c>
      <c r="U266">
        <v>14.22850325747776</v>
      </c>
      <c r="V266">
        <v>14.941139323642251</v>
      </c>
      <c r="W266" t="s">
        <v>160</v>
      </c>
      <c r="X266" t="s">
        <v>161</v>
      </c>
      <c r="Y266" t="s">
        <v>162</v>
      </c>
      <c r="Z266" t="s">
        <v>164</v>
      </c>
      <c r="AA266" t="s">
        <v>165</v>
      </c>
      <c r="AB266" t="s">
        <v>298</v>
      </c>
      <c r="AC266" t="s">
        <v>167</v>
      </c>
      <c r="AD266" t="s">
        <v>168</v>
      </c>
      <c r="AE266" t="s">
        <v>200</v>
      </c>
      <c r="AF266">
        <v>23.792127416152109</v>
      </c>
      <c r="AG266">
        <v>16.222804313263261</v>
      </c>
      <c r="AH266">
        <v>19.79693671206142</v>
      </c>
      <c r="AI266">
        <v>18.704591632473299</v>
      </c>
      <c r="AJ266">
        <v>10.215237388982469</v>
      </c>
      <c r="AK266">
        <v>5.7588887021907817</v>
      </c>
      <c r="AL266">
        <v>18.90387023953356</v>
      </c>
      <c r="AM266">
        <v>9.6440042621829196</v>
      </c>
      <c r="AN266"/>
      <c r="AO266"/>
      <c r="AP266"/>
      <c r="AQ266"/>
      <c r="AR266"/>
      <c r="AS266"/>
      <c r="AT266"/>
      <c r="AU266"/>
      <c r="AV266"/>
      <c r="AW266"/>
      <c r="AX266"/>
      <c r="AY266"/>
      <c r="AZ266"/>
      <c r="BA266"/>
      <c r="BB266"/>
      <c r="BC266"/>
      <c r="BD266"/>
      <c r="BE266"/>
      <c r="BF266"/>
      <c r="BG266"/>
      <c r="BH266"/>
      <c r="BI266"/>
      <c r="BJ266"/>
      <c r="BK266"/>
      <c r="BL266"/>
    </row>
    <row r="267">
      <c r="A267" t="s">
        <v>786</v>
      </c>
      <c r="B267">
        <v>2015</v>
      </c>
      <c r="C267" t="s">
        <v>793</v>
      </c>
      <c r="D267">
        <v>45</v>
      </c>
      <c r="E267" t="s">
        <v>52</v>
      </c>
      <c r="F267" t="s">
        <v>49</v>
      </c>
      <c r="G267" t="s">
        <v>200</v>
      </c>
      <c r="H267">
        <v>86.15525202083019</v>
      </c>
      <c r="I267">
        <v>87.947939142835253</v>
      </c>
      <c r="J267">
        <v>87.143348512026307</v>
      </c>
      <c r="K267">
        <v>84.615067683888839</v>
      </c>
      <c r="L267">
        <v>77.708041939150675</v>
      </c>
      <c r="M267">
        <v>82.644431986496713</v>
      </c>
      <c r="N267">
        <v>73.946578524768924</v>
      </c>
      <c r="O267">
        <v>73.669846726431416</v>
      </c>
      <c r="P267">
        <v>78.396606030526002</v>
      </c>
      <c r="Q267">
        <v>76.640053969046591</v>
      </c>
      <c r="R267">
        <v>86.980787628722737</v>
      </c>
      <c r="S267">
        <v>88.837210016841965</v>
      </c>
      <c r="T267">
        <v>87.011967884215338</v>
      </c>
      <c r="U267">
        <v>85.681548383864268</v>
      </c>
      <c r="V267">
        <v>86.028037084731181</v>
      </c>
      <c r="W267" t="s">
        <v>160</v>
      </c>
      <c r="X267" t="s">
        <v>161</v>
      </c>
      <c r="Y267" t="s">
        <v>162</v>
      </c>
      <c r="Z267" t="s">
        <v>164</v>
      </c>
      <c r="AA267" t="s">
        <v>165</v>
      </c>
      <c r="AB267" t="s">
        <v>298</v>
      </c>
      <c r="AC267" t="s">
        <v>167</v>
      </c>
      <c r="AD267" t="s">
        <v>168</v>
      </c>
      <c r="AE267" t="s">
        <v>200</v>
      </c>
      <c r="AF267">
        <v>76.018162397143826</v>
      </c>
      <c r="AG267">
        <v>78.774151546504228</v>
      </c>
      <c r="AH267">
        <v>76.518925035769342</v>
      </c>
      <c r="AI267">
        <v>83.118186797551914</v>
      </c>
      <c r="AJ267">
        <v>89.163525184515933</v>
      </c>
      <c r="AK267">
        <v>95.032390011365777</v>
      </c>
      <c r="AL267">
        <v>82.394771058716927</v>
      </c>
      <c r="AM267">
        <v>89.48739524360883</v>
      </c>
      <c r="AN267"/>
      <c r="AO267"/>
      <c r="AP267"/>
      <c r="AQ267"/>
      <c r="AR267"/>
      <c r="AS267"/>
      <c r="AT267"/>
      <c r="AU267"/>
      <c r="AV267"/>
      <c r="AW267"/>
      <c r="AX267"/>
      <c r="AY267"/>
      <c r="AZ267"/>
      <c r="BA267"/>
      <c r="BB267"/>
      <c r="BC267"/>
      <c r="BD267"/>
      <c r="BE267"/>
      <c r="BF267"/>
      <c r="BG267"/>
      <c r="BH267"/>
      <c r="BI267"/>
      <c r="BJ267"/>
      <c r="BK267"/>
      <c r="BL267"/>
    </row>
    <row r="268">
      <c r="A268" t="s">
        <v>786</v>
      </c>
      <c r="B268">
        <v>2015</v>
      </c>
      <c r="C268" t="s">
        <v>793</v>
      </c>
      <c r="D268">
        <v>46</v>
      </c>
      <c r="E268" t="s">
        <v>52</v>
      </c>
      <c r="F268" t="s">
        <v>48</v>
      </c>
      <c r="G268" t="s">
        <v>200</v>
      </c>
      <c r="H268">
        <v>13.844747979169661</v>
      </c>
      <c r="I268">
        <v>12.052060857164721</v>
      </c>
      <c r="J268">
        <v>12.85665148797367</v>
      </c>
      <c r="K268">
        <v>15.38493231611108</v>
      </c>
      <c r="L268">
        <v>22.29195806084919</v>
      </c>
      <c r="M268">
        <v>17.355568013502989</v>
      </c>
      <c r="N268">
        <v>26.053421475231101</v>
      </c>
      <c r="O268">
        <v>26.330153273568548</v>
      </c>
      <c r="P268">
        <v>21.603393969474091</v>
      </c>
      <c r="Q268">
        <v>23.359946030953459</v>
      </c>
      <c r="R268">
        <v>13.019212371277151</v>
      </c>
      <c r="S268">
        <v>11.16278998315806</v>
      </c>
      <c r="T268">
        <v>12.98803211578457</v>
      </c>
      <c r="U268">
        <v>14.318451616135651</v>
      </c>
      <c r="V268">
        <v>13.97196291526874</v>
      </c>
      <c r="W268" t="s">
        <v>160</v>
      </c>
      <c r="X268" t="s">
        <v>161</v>
      </c>
      <c r="Y268" t="s">
        <v>162</v>
      </c>
      <c r="Z268" t="s">
        <v>164</v>
      </c>
      <c r="AA268" t="s">
        <v>165</v>
      </c>
      <c r="AB268" t="s">
        <v>298</v>
      </c>
      <c r="AC268" t="s">
        <v>167</v>
      </c>
      <c r="AD268" t="s">
        <v>168</v>
      </c>
      <c r="AE268" t="s">
        <v>200</v>
      </c>
      <c r="AF268">
        <v>23.981837602856061</v>
      </c>
      <c r="AG268">
        <v>21.225848453495729</v>
      </c>
      <c r="AH268">
        <v>23.48107496423075</v>
      </c>
      <c r="AI268">
        <v>16.88181320244804</v>
      </c>
      <c r="AJ268">
        <v>10.83647481548395</v>
      </c>
      <c r="AK268">
        <v>4.9676099886341811</v>
      </c>
      <c r="AL268">
        <v>17.60522894128302</v>
      </c>
      <c r="AM268">
        <v>10.512604756391211</v>
      </c>
      <c r="AN268"/>
      <c r="AO268"/>
      <c r="AP268"/>
      <c r="AQ268"/>
      <c r="AR268"/>
      <c r="AS268"/>
      <c r="AT268"/>
      <c r="AU268"/>
      <c r="AV268"/>
      <c r="AW268"/>
      <c r="AX268"/>
      <c r="AY268"/>
      <c r="AZ268"/>
      <c r="BA268"/>
      <c r="BB268"/>
      <c r="BC268"/>
      <c r="BD268"/>
      <c r="BE268"/>
      <c r="BF268"/>
      <c r="BG268"/>
      <c r="BH268"/>
      <c r="BI268"/>
      <c r="BJ268"/>
      <c r="BK268"/>
      <c r="BL268"/>
    </row>
    <row r="269">
      <c r="A269" t="s">
        <v>786</v>
      </c>
      <c r="B269">
        <v>2015</v>
      </c>
      <c r="C269" t="s">
        <v>793</v>
      </c>
      <c r="D269">
        <v>58</v>
      </c>
      <c r="E269" t="s">
        <v>299</v>
      </c>
      <c r="F269" t="s">
        <v>300</v>
      </c>
      <c r="G269" t="s">
        <v>200</v>
      </c>
      <c r="H269">
        <v>0.22153765910280671</v>
      </c>
      <c r="I269">
        <v>0.43553440621466499</v>
      </c>
      <c r="J269">
        <v>1.239344293229534</v>
      </c>
      <c r="K269">
        <v>6.0410282157571604</v>
      </c>
      <c r="L269">
        <v>31.91521728588987</v>
      </c>
      <c r="M269">
        <v>6.1803087528519516</v>
      </c>
      <c r="N269">
        <v>18.129968970792749</v>
      </c>
      <c r="O269">
        <v>27.074101108511819</v>
      </c>
      <c r="P269">
        <v>32.825710429351048</v>
      </c>
      <c r="Q269">
        <v>59.914129439935287</v>
      </c>
      <c r="R269">
        <v>0.1327823634483003</v>
      </c>
      <c r="S269">
        <v>0.1814674347875653</v>
      </c>
      <c r="T269">
        <v>0.60308495950700225</v>
      </c>
      <c r="U269">
        <v>1.164853800696273</v>
      </c>
      <c r="V269">
        <v>9.5987343196226753</v>
      </c>
      <c r="W269" t="s">
        <v>160</v>
      </c>
      <c r="X269" t="s">
        <v>161</v>
      </c>
      <c r="Y269" t="s">
        <v>162</v>
      </c>
      <c r="Z269" t="s">
        <v>164</v>
      </c>
      <c r="AA269" t="s">
        <v>165</v>
      </c>
      <c r="AB269" t="s">
        <v>298</v>
      </c>
      <c r="AC269" t="s">
        <v>167</v>
      </c>
      <c r="AD269" t="s">
        <v>168</v>
      </c>
      <c r="AE269" t="s">
        <v>200</v>
      </c>
      <c r="AF269">
        <v>30.303896436090731</v>
      </c>
      <c r="AG269">
        <v>9.450684368787897</v>
      </c>
      <c r="AH269">
        <v>12.47016225719625</v>
      </c>
      <c r="AI269">
        <v>4.6695965094928811</v>
      </c>
      <c r="AJ269">
        <v>3.0081798297055049</v>
      </c>
      <c r="AK269">
        <v>2.5865149779005181</v>
      </c>
      <c r="AL269">
        <v>3.6914884258452059</v>
      </c>
      <c r="AM269">
        <v>5.2399855820235182</v>
      </c>
      <c r="AN269"/>
      <c r="AO269"/>
      <c r="AP269"/>
      <c r="AQ269"/>
      <c r="AR269"/>
      <c r="AS269"/>
      <c r="AT269"/>
      <c r="AU269"/>
      <c r="AV269"/>
      <c r="AW269"/>
      <c r="AX269"/>
      <c r="AY269"/>
      <c r="AZ269"/>
      <c r="BA269"/>
      <c r="BB269"/>
      <c r="BC269"/>
      <c r="BD269"/>
      <c r="BE269"/>
      <c r="BF269"/>
      <c r="BG269"/>
      <c r="BH269"/>
      <c r="BI269"/>
      <c r="BJ269"/>
      <c r="BK269"/>
      <c r="BL269"/>
    </row>
    <row r="270">
      <c r="A270" t="s">
        <v>786</v>
      </c>
      <c r="B270">
        <v>2015</v>
      </c>
      <c r="C270" t="s">
        <v>793</v>
      </c>
      <c r="D270">
        <v>59</v>
      </c>
      <c r="E270" t="s">
        <v>299</v>
      </c>
      <c r="F270" t="s">
        <v>559</v>
      </c>
      <c r="G270" t="s">
        <v>200</v>
      </c>
      <c r="H270">
        <v>0.18675508694039139</v>
      </c>
      <c r="I270">
        <v>0.32225285623664318</v>
      </c>
      <c r="J270">
        <v>0.38238257529407638</v>
      </c>
      <c r="K270">
        <v>1.9905016689274899</v>
      </c>
      <c r="L270">
        <v>8.2203531540339245</v>
      </c>
      <c r="M270">
        <v>2.3834420915190719</v>
      </c>
      <c r="N270">
        <v>8.4646748176371709</v>
      </c>
      <c r="O270">
        <v>9.3623713157060742</v>
      </c>
      <c r="P270">
        <v>7.1897379906942573</v>
      </c>
      <c r="Q270">
        <v>12.785840581200651</v>
      </c>
      <c r="R270">
        <v>0.12803280463381311</v>
      </c>
      <c r="S270">
        <v>0.24972540358122011</v>
      </c>
      <c r="T270">
        <v>0.12356773482557661</v>
      </c>
      <c r="U270">
        <v>0.56318767675585413</v>
      </c>
      <c r="V270">
        <v>2.179927776225584</v>
      </c>
      <c r="W270" t="s">
        <v>160</v>
      </c>
      <c r="X270" t="s">
        <v>161</v>
      </c>
      <c r="Y270" t="s">
        <v>162</v>
      </c>
      <c r="Z270" t="s">
        <v>164</v>
      </c>
      <c r="AA270" t="s">
        <v>165</v>
      </c>
      <c r="AB270" t="s">
        <v>298</v>
      </c>
      <c r="AC270" t="s">
        <v>167</v>
      </c>
      <c r="AD270" t="s">
        <v>168</v>
      </c>
      <c r="AE270" t="s">
        <v>200</v>
      </c>
      <c r="AF270">
        <v>6.2494563429098529</v>
      </c>
      <c r="AG270">
        <v>0.79216883254299275</v>
      </c>
      <c r="AH270">
        <v>2.8489628693107232</v>
      </c>
      <c r="AI270">
        <v>1.0393236527110981</v>
      </c>
      <c r="AJ270">
        <v>1.494637961162613</v>
      </c>
      <c r="AK270">
        <v>1.2894903247100811</v>
      </c>
      <c r="AL270">
        <v>2.8157723789009022</v>
      </c>
      <c r="AM270">
        <v>0.1682234896539099</v>
      </c>
      <c r="AN270"/>
      <c r="AO270"/>
      <c r="AP270"/>
      <c r="AQ270"/>
      <c r="AR270"/>
      <c r="AS270"/>
      <c r="AT270"/>
      <c r="AU270"/>
      <c r="AV270"/>
      <c r="AW270"/>
      <c r="AX270"/>
      <c r="AY270"/>
      <c r="AZ270"/>
      <c r="BA270"/>
      <c r="BB270"/>
      <c r="BC270"/>
      <c r="BD270"/>
      <c r="BE270"/>
      <c r="BF270"/>
      <c r="BG270"/>
      <c r="BH270"/>
      <c r="BI270"/>
      <c r="BJ270"/>
      <c r="BK270"/>
      <c r="BL270"/>
    </row>
    <row r="271">
      <c r="A271" t="s">
        <v>786</v>
      </c>
      <c r="B271">
        <v>2015</v>
      </c>
      <c r="C271" t="s">
        <v>793</v>
      </c>
      <c r="D271">
        <v>60</v>
      </c>
      <c r="E271" t="s">
        <v>299</v>
      </c>
      <c r="F271" t="s">
        <v>302</v>
      </c>
      <c r="G271" t="s">
        <v>200</v>
      </c>
      <c r="H271">
        <v>0.52007267007032953</v>
      </c>
      <c r="I271">
        <v>0.71089951368976023</v>
      </c>
      <c r="J271">
        <v>0.83982235380763093</v>
      </c>
      <c r="K271">
        <v>3.1796853684658481</v>
      </c>
      <c r="L271">
        <v>2.7270515677626599</v>
      </c>
      <c r="M271">
        <v>7.6677392150475354</v>
      </c>
      <c r="N271">
        <v>7.5635130655884479</v>
      </c>
      <c r="O271">
        <v>4.1619251336913088</v>
      </c>
      <c r="P271">
        <v>3.563482235288467</v>
      </c>
      <c r="Q271">
        <v>1.426539076963357</v>
      </c>
      <c r="R271">
        <v>0.22275265919393769</v>
      </c>
      <c r="S271">
        <v>0.26521871701217431</v>
      </c>
      <c r="T271">
        <v>0.44212260581017349</v>
      </c>
      <c r="U271">
        <v>0.3706592713486398</v>
      </c>
      <c r="V271">
        <v>2.2465663710107489</v>
      </c>
      <c r="W271" t="s">
        <v>160</v>
      </c>
      <c r="X271" t="s">
        <v>161</v>
      </c>
      <c r="Y271" t="s">
        <v>162</v>
      </c>
      <c r="Z271" t="s">
        <v>164</v>
      </c>
      <c r="AA271" t="s">
        <v>165</v>
      </c>
      <c r="AB271" t="s">
        <v>298</v>
      </c>
      <c r="AC271" t="s">
        <v>167</v>
      </c>
      <c r="AD271" t="s">
        <v>168</v>
      </c>
      <c r="AE271" t="s">
        <v>200</v>
      </c>
      <c r="AF271">
        <v>3.947014951879722</v>
      </c>
      <c r="AG271">
        <v>3.4624002199617219</v>
      </c>
      <c r="AH271">
        <v>0.59846151070340037</v>
      </c>
      <c r="AI271">
        <v>1.4864627502448959</v>
      </c>
      <c r="AJ271">
        <v>0.58229493101705321</v>
      </c>
      <c r="AK271">
        <v>1.21405621169832</v>
      </c>
      <c r="AL271">
        <v>1.48462172087434</v>
      </c>
      <c r="AM271">
        <v>2.1374458567287649</v>
      </c>
      <c r="AN271"/>
      <c r="AO271"/>
      <c r="AP271"/>
      <c r="AQ271"/>
      <c r="AR271"/>
      <c r="AS271"/>
      <c r="AT271"/>
      <c r="AU271"/>
      <c r="AV271"/>
      <c r="AW271"/>
      <c r="AX271"/>
      <c r="AY271"/>
      <c r="AZ271"/>
      <c r="BA271"/>
      <c r="BB271"/>
      <c r="BC271"/>
      <c r="BD271"/>
      <c r="BE271"/>
      <c r="BF271"/>
      <c r="BG271"/>
      <c r="BH271"/>
      <c r="BI271"/>
      <c r="BJ271"/>
      <c r="BK271"/>
      <c r="BL271"/>
    </row>
    <row r="272">
      <c r="A272" t="s">
        <v>786</v>
      </c>
      <c r="B272">
        <v>2015</v>
      </c>
      <c r="C272" t="s">
        <v>793</v>
      </c>
      <c r="D272">
        <v>61</v>
      </c>
      <c r="E272" t="s">
        <v>299</v>
      </c>
      <c r="F272" t="s">
        <v>560</v>
      </c>
      <c r="G272" t="s">
        <v>200</v>
      </c>
      <c r="H272">
        <v>8.3419384162748038</v>
      </c>
      <c r="I272">
        <v>11.945428324352109</v>
      </c>
      <c r="J272">
        <v>14.11751716348471</v>
      </c>
      <c r="K272">
        <v>24.919299792659</v>
      </c>
      <c r="L272">
        <v>34.65744245543582</v>
      </c>
      <c r="M272">
        <v>23.892390411508419</v>
      </c>
      <c r="N272">
        <v>42.505054416251873</v>
      </c>
      <c r="O272">
        <v>46.436924906849413</v>
      </c>
      <c r="P272">
        <v>44.851827505580552</v>
      </c>
      <c r="Q272">
        <v>22.059683864877609</v>
      </c>
      <c r="R272">
        <v>7.6571214536586147</v>
      </c>
      <c r="S272">
        <v>12.11783616706443</v>
      </c>
      <c r="T272">
        <v>11.572749320328681</v>
      </c>
      <c r="U272">
        <v>15.777016048197851</v>
      </c>
      <c r="V272">
        <v>23.693541816782801</v>
      </c>
      <c r="W272" t="s">
        <v>160</v>
      </c>
      <c r="X272" t="s">
        <v>161</v>
      </c>
      <c r="Y272" t="s">
        <v>162</v>
      </c>
      <c r="Z272" t="s">
        <v>164</v>
      </c>
      <c r="AA272" t="s">
        <v>165</v>
      </c>
      <c r="AB272" t="s">
        <v>298</v>
      </c>
      <c r="AC272" t="s">
        <v>167</v>
      </c>
      <c r="AD272" t="s">
        <v>168</v>
      </c>
      <c r="AE272" t="s">
        <v>200</v>
      </c>
      <c r="AF272">
        <v>49.250149511618147</v>
      </c>
      <c r="AG272">
        <v>5.8363852557215843</v>
      </c>
      <c r="AH272">
        <v>18.550479449018781</v>
      </c>
      <c r="AI272">
        <v>18.774014138886681</v>
      </c>
      <c r="AJ272">
        <v>14.33618090131667</v>
      </c>
      <c r="AK272">
        <v>12.48672551804712</v>
      </c>
      <c r="AL272">
        <v>11.90027438269397</v>
      </c>
      <c r="AM272">
        <v>13.788656823949781</v>
      </c>
      <c r="AN272"/>
      <c r="AO272"/>
      <c r="AP272"/>
      <c r="AQ272"/>
      <c r="AR272"/>
      <c r="AS272"/>
      <c r="AT272"/>
      <c r="AU272"/>
      <c r="AV272"/>
      <c r="AW272"/>
      <c r="AX272"/>
      <c r="AY272"/>
      <c r="AZ272"/>
      <c r="BA272"/>
      <c r="BB272"/>
      <c r="BC272"/>
      <c r="BD272"/>
      <c r="BE272"/>
      <c r="BF272"/>
      <c r="BG272"/>
      <c r="BH272"/>
      <c r="BI272"/>
      <c r="BJ272"/>
      <c r="BK272"/>
      <c r="BL272"/>
    </row>
    <row r="273">
      <c r="A273" t="s">
        <v>786</v>
      </c>
      <c r="B273">
        <v>2015</v>
      </c>
      <c r="C273" t="s">
        <v>793</v>
      </c>
      <c r="D273">
        <v>62</v>
      </c>
      <c r="E273" t="s">
        <v>299</v>
      </c>
      <c r="F273" t="s">
        <v>561</v>
      </c>
      <c r="G273" t="s">
        <v>200</v>
      </c>
      <c r="H273">
        <v>22.217380465621989</v>
      </c>
      <c r="I273">
        <v>26.2258543193084</v>
      </c>
      <c r="J273">
        <v>26.047235728357869</v>
      </c>
      <c r="K273">
        <v>23.566166314835279</v>
      </c>
      <c r="L273">
        <v>7.9370599812230589</v>
      </c>
      <c r="M273">
        <v>9.1624210558708494</v>
      </c>
      <c r="N273">
        <v>5.538729580762535</v>
      </c>
      <c r="O273">
        <v>2.6539093677073899</v>
      </c>
      <c r="P273">
        <v>2.2393532281098509</v>
      </c>
      <c r="Q273">
        <v>1.3917736574078761</v>
      </c>
      <c r="R273">
        <v>22.23463145984233</v>
      </c>
      <c r="S273">
        <v>25.6721019565421</v>
      </c>
      <c r="T273">
        <v>28.49998052293774</v>
      </c>
      <c r="U273">
        <v>28.115606848225401</v>
      </c>
      <c r="V273">
        <v>24.43928499772834</v>
      </c>
      <c r="W273" t="s">
        <v>160</v>
      </c>
      <c r="X273" t="s">
        <v>161</v>
      </c>
      <c r="Y273" t="s">
        <v>162</v>
      </c>
      <c r="Z273" t="s">
        <v>164</v>
      </c>
      <c r="AA273" t="s">
        <v>165</v>
      </c>
      <c r="AB273" t="s">
        <v>298</v>
      </c>
      <c r="AC273" t="s">
        <v>167</v>
      </c>
      <c r="AD273" t="s">
        <v>168</v>
      </c>
      <c r="AE273" t="s">
        <v>200</v>
      </c>
      <c r="AF273">
        <v>3.0609285562460449</v>
      </c>
      <c r="AG273">
        <v>21.776665316138711</v>
      </c>
      <c r="AH273">
        <v>14.3640551468471</v>
      </c>
      <c r="AI273">
        <v>24.796997127504302</v>
      </c>
      <c r="AJ273">
        <v>18.25255764419245</v>
      </c>
      <c r="AK273">
        <v>32.708747358146937</v>
      </c>
      <c r="AL273">
        <v>26.575870921967368</v>
      </c>
      <c r="AM273">
        <v>13.7315981940678</v>
      </c>
      <c r="AN273"/>
      <c r="AO273"/>
      <c r="AP273"/>
      <c r="AQ273"/>
      <c r="AR273"/>
      <c r="AS273"/>
      <c r="AT273"/>
      <c r="AU273"/>
      <c r="AV273"/>
      <c r="AW273"/>
      <c r="AX273"/>
      <c r="AY273"/>
      <c r="AZ273"/>
      <c r="BA273"/>
      <c r="BB273"/>
      <c r="BC273"/>
      <c r="BD273"/>
      <c r="BE273"/>
      <c r="BF273"/>
      <c r="BG273"/>
      <c r="BH273"/>
      <c r="BI273"/>
      <c r="BJ273"/>
      <c r="BK273"/>
      <c r="BL273"/>
    </row>
    <row r="274">
      <c r="A274" t="s">
        <v>786</v>
      </c>
      <c r="B274">
        <v>2015</v>
      </c>
      <c r="C274" t="s">
        <v>793</v>
      </c>
      <c r="D274">
        <v>63</v>
      </c>
      <c r="E274" t="s">
        <v>299</v>
      </c>
      <c r="F274" t="s">
        <v>562</v>
      </c>
      <c r="G274" t="s">
        <v>200</v>
      </c>
      <c r="H274">
        <v>18.88324510705398</v>
      </c>
      <c r="I274">
        <v>16.174653602449681</v>
      </c>
      <c r="J274">
        <v>18.77503182772157</v>
      </c>
      <c r="K274">
        <v>18.544975886527389</v>
      </c>
      <c r="L274">
        <v>9.8180592702694476</v>
      </c>
      <c r="M274">
        <v>26.32463789557692</v>
      </c>
      <c r="N274">
        <v>11.13064368382758</v>
      </c>
      <c r="O274">
        <v>8.8923538797205772</v>
      </c>
      <c r="P274">
        <v>7.5016233994452648</v>
      </c>
      <c r="Q274">
        <v>1.681273098969239</v>
      </c>
      <c r="R274">
        <v>18.095916396525251</v>
      </c>
      <c r="S274">
        <v>17.209976529682109</v>
      </c>
      <c r="T274">
        <v>16.10918400698673</v>
      </c>
      <c r="U274">
        <v>20.125302868536671</v>
      </c>
      <c r="V274">
        <v>17.864160426061989</v>
      </c>
      <c r="W274" t="s">
        <v>160</v>
      </c>
      <c r="X274" t="s">
        <v>161</v>
      </c>
      <c r="Y274" t="s">
        <v>162</v>
      </c>
      <c r="Z274" t="s">
        <v>164</v>
      </c>
      <c r="AA274" t="s">
        <v>165</v>
      </c>
      <c r="AB274" t="s">
        <v>298</v>
      </c>
      <c r="AC274" t="s">
        <v>167</v>
      </c>
      <c r="AD274" t="s">
        <v>168</v>
      </c>
      <c r="AE274" t="s">
        <v>200</v>
      </c>
      <c r="AF274">
        <v>5.4109876368183913</v>
      </c>
      <c r="AG274">
        <v>16.956658076370751</v>
      </c>
      <c r="AH274">
        <v>14.109731732003549</v>
      </c>
      <c r="AI274">
        <v>17.187049432950431</v>
      </c>
      <c r="AJ274">
        <v>17.88522557141825</v>
      </c>
      <c r="AK274">
        <v>12.45896923514961</v>
      </c>
      <c r="AL274">
        <v>22.283711040570449</v>
      </c>
      <c r="AM274">
        <v>35.933831138386267</v>
      </c>
      <c r="AN274"/>
      <c r="AO274"/>
      <c r="AP274"/>
      <c r="AQ274"/>
      <c r="AR274"/>
      <c r="AS274"/>
      <c r="AT274"/>
      <c r="AU274"/>
      <c r="AV274"/>
      <c r="AW274"/>
      <c r="AX274"/>
      <c r="AY274"/>
      <c r="AZ274"/>
      <c r="BA274"/>
      <c r="BB274"/>
      <c r="BC274"/>
      <c r="BD274"/>
      <c r="BE274"/>
      <c r="BF274"/>
      <c r="BG274"/>
      <c r="BH274"/>
      <c r="BI274"/>
      <c r="BJ274"/>
      <c r="BK274"/>
      <c r="BL274"/>
    </row>
    <row r="275">
      <c r="A275" t="s">
        <v>786</v>
      </c>
      <c r="B275">
        <v>2015</v>
      </c>
      <c r="C275" t="s">
        <v>793</v>
      </c>
      <c r="D275">
        <v>64</v>
      </c>
      <c r="E275" t="s">
        <v>299</v>
      </c>
      <c r="F275" t="s">
        <v>563</v>
      </c>
      <c r="G275" t="s">
        <v>200</v>
      </c>
      <c r="H275">
        <v>35.873066756148937</v>
      </c>
      <c r="I275">
        <v>38.576350512265613</v>
      </c>
      <c r="J275">
        <v>36.595039399565003</v>
      </c>
      <c r="K275">
        <v>19.69456271258608</v>
      </c>
      <c r="L275">
        <v>3.546382156588527</v>
      </c>
      <c r="M275">
        <v>22.749182812682761</v>
      </c>
      <c r="N275">
        <v>5.4843795552185037</v>
      </c>
      <c r="O275">
        <v>0.79340112630589998</v>
      </c>
      <c r="P275">
        <v>1.436665238630858</v>
      </c>
      <c r="Q275">
        <v>0</v>
      </c>
      <c r="R275">
        <v>35.895395238719033</v>
      </c>
      <c r="S275">
        <v>37.714578672426818</v>
      </c>
      <c r="T275">
        <v>39.393849178200149</v>
      </c>
      <c r="U275">
        <v>31.491646887572578</v>
      </c>
      <c r="V275">
        <v>17.837014834784821</v>
      </c>
      <c r="W275" t="s">
        <v>160</v>
      </c>
      <c r="X275" t="s">
        <v>161</v>
      </c>
      <c r="Y275" t="s">
        <v>162</v>
      </c>
      <c r="Z275" t="s">
        <v>164</v>
      </c>
      <c r="AA275" t="s">
        <v>165</v>
      </c>
      <c r="AB275" t="s">
        <v>298</v>
      </c>
      <c r="AC275" t="s">
        <v>167</v>
      </c>
      <c r="AD275" t="s">
        <v>168</v>
      </c>
      <c r="AE275" t="s">
        <v>200</v>
      </c>
      <c r="AF275">
        <v>0.84126758832085557</v>
      </c>
      <c r="AG275">
        <v>7.9232678702356116</v>
      </c>
      <c r="AH275">
        <v>28.023016367842811</v>
      </c>
      <c r="AI275">
        <v>31.50735407995348</v>
      </c>
      <c r="AJ275">
        <v>32.178220728031476</v>
      </c>
      <c r="AK275">
        <v>35.939183335329979</v>
      </c>
      <c r="AL275">
        <v>29.620827869313619</v>
      </c>
      <c r="AM275">
        <v>22.632479206328409</v>
      </c>
      <c r="AN275"/>
      <c r="AO275"/>
      <c r="AP275"/>
      <c r="AQ275"/>
      <c r="AR275"/>
      <c r="AS275"/>
      <c r="AT275"/>
      <c r="AU275"/>
      <c r="AV275"/>
      <c r="AW275"/>
      <c r="AX275"/>
      <c r="AY275"/>
      <c r="AZ275"/>
      <c r="BA275"/>
      <c r="BB275"/>
      <c r="BC275"/>
      <c r="BD275"/>
      <c r="BE275"/>
      <c r="BF275"/>
      <c r="BG275"/>
      <c r="BH275"/>
      <c r="BI275"/>
      <c r="BJ275"/>
      <c r="BK275"/>
      <c r="BL275"/>
    </row>
    <row r="276">
      <c r="A276" t="s">
        <v>786</v>
      </c>
      <c r="B276">
        <v>2015</v>
      </c>
      <c r="C276" t="s">
        <v>793</v>
      </c>
      <c r="D276">
        <v>65</v>
      </c>
      <c r="E276" t="s">
        <v>299</v>
      </c>
      <c r="F276" t="s">
        <v>310</v>
      </c>
      <c r="G276" t="s">
        <v>200</v>
      </c>
      <c r="H276">
        <v>0.36877700596427743</v>
      </c>
      <c r="I276">
        <v>0.18292723471413719</v>
      </c>
      <c r="J276">
        <v>0.0069892864034944999</v>
      </c>
      <c r="K276">
        <v>0.214979408661372</v>
      </c>
      <c r="L276">
        <v>0.16964705007399561</v>
      </c>
      <c r="M276">
        <v>0</v>
      </c>
      <c r="N276">
        <v>0.3447330015779318</v>
      </c>
      <c r="O276">
        <v>0.2133260161658723</v>
      </c>
      <c r="P276">
        <v>0</v>
      </c>
      <c r="Q276">
        <v>0</v>
      </c>
      <c r="R276">
        <v>0.27126780837947873</v>
      </c>
      <c r="S276">
        <v>0.26602812715555457</v>
      </c>
      <c r="T276">
        <v>0.16304838636319571</v>
      </c>
      <c r="U276">
        <v>0.0088882464399539993</v>
      </c>
      <c r="V276">
        <v>0.33768221269684001</v>
      </c>
      <c r="W276" t="s">
        <v>160</v>
      </c>
      <c r="X276" t="s">
        <v>161</v>
      </c>
      <c r="Y276" t="s">
        <v>162</v>
      </c>
      <c r="Z276" t="s">
        <v>164</v>
      </c>
      <c r="AA276" t="s">
        <v>165</v>
      </c>
      <c r="AB276" t="s">
        <v>298</v>
      </c>
      <c r="AC276" t="s">
        <v>167</v>
      </c>
      <c r="AD276" t="s">
        <v>168</v>
      </c>
      <c r="AE276" t="s">
        <v>200</v>
      </c>
      <c r="AF276">
        <v>0.12379514300294051</v>
      </c>
      <c r="AG276">
        <v>0</v>
      </c>
      <c r="AH276">
        <v>0.12173127194340121</v>
      </c>
      <c r="AI276">
        <v>0.17939476635575041</v>
      </c>
      <c r="AJ276">
        <v>0.34965253054506962</v>
      </c>
      <c r="AK276">
        <v>0.026670536559547701</v>
      </c>
      <c r="AL276">
        <v>0.3391913011046036</v>
      </c>
      <c r="AM276">
        <v>0.2269710205254187</v>
      </c>
      <c r="AN276"/>
      <c r="AO276"/>
      <c r="AP276"/>
      <c r="AQ276"/>
      <c r="AR276"/>
      <c r="AS276"/>
      <c r="AT276"/>
      <c r="AU276"/>
      <c r="AV276"/>
      <c r="AW276"/>
      <c r="AX276"/>
      <c r="AY276"/>
      <c r="AZ276"/>
      <c r="BA276"/>
      <c r="BB276"/>
      <c r="BC276"/>
      <c r="BD276"/>
      <c r="BE276"/>
      <c r="BF276"/>
      <c r="BG276"/>
      <c r="BH276"/>
      <c r="BI276"/>
      <c r="BJ276"/>
      <c r="BK276"/>
      <c r="BL276"/>
    </row>
    <row r="277">
      <c r="A277" t="s">
        <v>786</v>
      </c>
      <c r="B277">
        <v>2015</v>
      </c>
      <c r="C277" t="s">
        <v>793</v>
      </c>
      <c r="D277">
        <v>66</v>
      </c>
      <c r="E277" t="s">
        <v>299</v>
      </c>
      <c r="F277" t="s">
        <v>311</v>
      </c>
      <c r="G277" t="s">
        <v>200</v>
      </c>
      <c r="H277">
        <v>1.808978312615358</v>
      </c>
      <c r="I277">
        <v>0.5666426526931424</v>
      </c>
      <c r="J277">
        <v>0.20623717130307889</v>
      </c>
      <c r="K277">
        <v>0.243473903959253</v>
      </c>
      <c r="L277">
        <v>0.017600894855205499</v>
      </c>
      <c r="M277">
        <v>0</v>
      </c>
      <c r="N277">
        <v>0.0198908476904988</v>
      </c>
      <c r="O277">
        <v>0</v>
      </c>
      <c r="P277">
        <v>0</v>
      </c>
      <c r="Q277">
        <v>0</v>
      </c>
      <c r="R277">
        <v>2.1356087923891911</v>
      </c>
      <c r="S277">
        <v>0.56315981814361338</v>
      </c>
      <c r="T277">
        <v>0.52698524153065607</v>
      </c>
      <c r="U277">
        <v>0.20584062851816171</v>
      </c>
      <c r="V277">
        <v>0.17287859808242209</v>
      </c>
      <c r="W277" t="s">
        <v>160</v>
      </c>
      <c r="X277" t="s">
        <v>161</v>
      </c>
      <c r="Y277" t="s">
        <v>162</v>
      </c>
      <c r="Z277" t="s">
        <v>164</v>
      </c>
      <c r="AA277" t="s">
        <v>165</v>
      </c>
      <c r="AB277" t="s">
        <v>298</v>
      </c>
      <c r="AC277" t="s">
        <v>167</v>
      </c>
      <c r="AD277" t="s">
        <v>168</v>
      </c>
      <c r="AE277" t="s">
        <v>200</v>
      </c>
      <c r="AF277">
        <v>0.0071428912318344997</v>
      </c>
      <c r="AG277">
        <v>0</v>
      </c>
      <c r="AH277">
        <v>1.157740941794434</v>
      </c>
      <c r="AI277">
        <v>0.092605898594025293</v>
      </c>
      <c r="AJ277">
        <v>1.6479619816762801</v>
      </c>
      <c r="AK277">
        <v>0.21473233030743349</v>
      </c>
      <c r="AL277">
        <v>0.53152509890046196</v>
      </c>
      <c r="AM277">
        <v>1.1726600813068679</v>
      </c>
      <c r="AN277"/>
      <c r="AO277"/>
      <c r="AP277"/>
      <c r="AQ277"/>
      <c r="AR277"/>
      <c r="AS277"/>
      <c r="AT277"/>
      <c r="AU277"/>
      <c r="AV277"/>
      <c r="AW277"/>
      <c r="AX277"/>
      <c r="AY277"/>
      <c r="AZ277"/>
      <c r="BA277"/>
      <c r="BB277"/>
      <c r="BC277"/>
      <c r="BD277"/>
      <c r="BE277"/>
      <c r="BF277"/>
      <c r="BG277"/>
      <c r="BH277"/>
      <c r="BI277"/>
      <c r="BJ277"/>
      <c r="BK277"/>
      <c r="BL277"/>
    </row>
    <row r="278">
      <c r="A278" t="s">
        <v>786</v>
      </c>
      <c r="B278">
        <v>2015</v>
      </c>
      <c r="C278" t="s">
        <v>793</v>
      </c>
      <c r="D278">
        <v>67</v>
      </c>
      <c r="E278" t="s">
        <v>299</v>
      </c>
      <c r="F278" t="s">
        <v>312</v>
      </c>
      <c r="G278" t="s">
        <v>200</v>
      </c>
      <c r="H278">
        <v>2.1187784967872201</v>
      </c>
      <c r="I278">
        <v>1.0050691878092779</v>
      </c>
      <c r="J278">
        <v>0.46551121691714448</v>
      </c>
      <c r="K278">
        <v>0.1240184001845348</v>
      </c>
      <c r="L278">
        <v>0.056298230307254997</v>
      </c>
      <c r="M278">
        <v>0</v>
      </c>
      <c r="N278">
        <v>0.1332295634348501</v>
      </c>
      <c r="O278">
        <v>0</v>
      </c>
      <c r="P278">
        <v>0</v>
      </c>
      <c r="Q278">
        <v>0.13131264962054301</v>
      </c>
      <c r="R278">
        <v>2.302253694400588</v>
      </c>
      <c r="S278">
        <v>1.180734287478407</v>
      </c>
      <c r="T278">
        <v>0.54814805496377561</v>
      </c>
      <c r="U278">
        <v>0.52607191355522076</v>
      </c>
      <c r="V278">
        <v>0.15756672127185509</v>
      </c>
      <c r="W278" t="s">
        <v>160</v>
      </c>
      <c r="X278" t="s">
        <v>161</v>
      </c>
      <c r="Y278" t="s">
        <v>162</v>
      </c>
      <c r="Z278" t="s">
        <v>164</v>
      </c>
      <c r="AA278" t="s">
        <v>165</v>
      </c>
      <c r="AB278" t="s">
        <v>298</v>
      </c>
      <c r="AC278" t="s">
        <v>167</v>
      </c>
      <c r="AD278" t="s">
        <v>168</v>
      </c>
      <c r="AE278" t="s">
        <v>200</v>
      </c>
      <c r="AF278">
        <v>0.047096707217353699</v>
      </c>
      <c r="AG278">
        <v>1.4500694574417521</v>
      </c>
      <c r="AH278">
        <v>0.63648672624457381</v>
      </c>
      <c r="AI278">
        <v>0.027776499660068399</v>
      </c>
      <c r="AJ278">
        <v>4.2107439273798732</v>
      </c>
      <c r="AK278">
        <v>0</v>
      </c>
      <c r="AL278">
        <v>0</v>
      </c>
      <c r="AM278">
        <v>0.10256550985040121</v>
      </c>
      <c r="AN278"/>
      <c r="AO278"/>
      <c r="AP278"/>
      <c r="AQ278"/>
      <c r="AR278"/>
      <c r="AS278"/>
      <c r="AT278"/>
      <c r="AU278"/>
      <c r="AV278"/>
      <c r="AW278"/>
      <c r="AX278"/>
      <c r="AY278"/>
      <c r="AZ278"/>
      <c r="BA278"/>
      <c r="BB278"/>
      <c r="BC278"/>
      <c r="BD278"/>
      <c r="BE278"/>
      <c r="BF278"/>
      <c r="BG278"/>
      <c r="BH278"/>
      <c r="BI278"/>
      <c r="BJ278"/>
      <c r="BK278"/>
      <c r="BL278"/>
    </row>
    <row r="279">
      <c r="A279" t="s">
        <v>786</v>
      </c>
      <c r="B279">
        <v>2015</v>
      </c>
      <c r="C279" t="s">
        <v>793</v>
      </c>
      <c r="D279">
        <v>68</v>
      </c>
      <c r="E279" t="s">
        <v>299</v>
      </c>
      <c r="F279" t="s">
        <v>314</v>
      </c>
      <c r="G279" t="s">
        <v>200</v>
      </c>
      <c r="H279">
        <v>0</v>
      </c>
      <c r="I279">
        <v>0.026781453383017299</v>
      </c>
      <c r="J279">
        <v>0.0108069172115917</v>
      </c>
      <c r="K279">
        <v>0.12536821916391799</v>
      </c>
      <c r="L279">
        <v>0.32358958691755779</v>
      </c>
      <c r="M279">
        <v>0</v>
      </c>
      <c r="N279">
        <v>0.2457845644774915</v>
      </c>
      <c r="O279">
        <v>0.1149172567950482</v>
      </c>
      <c r="P279">
        <v>0.34857983797300179</v>
      </c>
      <c r="Q279">
        <v>0.35184348636873181</v>
      </c>
      <c r="R279">
        <v>0</v>
      </c>
      <c r="S279">
        <v>0.033961831852744498</v>
      </c>
      <c r="T279">
        <v>0.013747234037179401</v>
      </c>
      <c r="U279">
        <v>0.1189816766064891</v>
      </c>
      <c r="V279">
        <v>0.1644908924195527</v>
      </c>
      <c r="W279" t="s">
        <v>160</v>
      </c>
      <c r="X279" t="s">
        <v>161</v>
      </c>
      <c r="Y279" t="s">
        <v>162</v>
      </c>
      <c r="Z279" t="s">
        <v>164</v>
      </c>
      <c r="AA279" t="s">
        <v>165</v>
      </c>
      <c r="AB279" t="s">
        <v>298</v>
      </c>
      <c r="AC279" t="s">
        <v>167</v>
      </c>
      <c r="AD279" t="s">
        <v>168</v>
      </c>
      <c r="AE279" t="s">
        <v>200</v>
      </c>
      <c r="AF279">
        <v>0.34704507680330748</v>
      </c>
      <c r="AG279">
        <v>0</v>
      </c>
      <c r="AH279">
        <v>0.51712345830028128</v>
      </c>
      <c r="AI279">
        <v>0</v>
      </c>
      <c r="AJ279">
        <v>0</v>
      </c>
      <c r="AK279">
        <v>0</v>
      </c>
      <c r="AL279">
        <v>0</v>
      </c>
      <c r="AM279">
        <v>0</v>
      </c>
      <c r="AN279"/>
      <c r="AO279"/>
      <c r="AP279"/>
      <c r="AQ279"/>
      <c r="AR279"/>
      <c r="AS279"/>
      <c r="AT279"/>
      <c r="AU279"/>
      <c r="AV279"/>
      <c r="AW279"/>
      <c r="AX279"/>
      <c r="AY279"/>
      <c r="AZ279"/>
      <c r="BA279"/>
      <c r="BB279"/>
      <c r="BC279"/>
      <c r="BD279"/>
      <c r="BE279"/>
      <c r="BF279"/>
      <c r="BG279"/>
      <c r="BH279"/>
      <c r="BI279"/>
      <c r="BJ279"/>
      <c r="BK279"/>
      <c r="BL279"/>
    </row>
    <row r="280">
      <c r="A280" t="s">
        <v>786</v>
      </c>
      <c r="B280">
        <v>2015</v>
      </c>
      <c r="C280" t="s">
        <v>793</v>
      </c>
      <c r="D280">
        <v>69</v>
      </c>
      <c r="E280" t="s">
        <v>299</v>
      </c>
      <c r="F280" t="s">
        <v>564</v>
      </c>
      <c r="G280" t="s">
        <v>200</v>
      </c>
      <c r="H280">
        <v>9.3207042337795354</v>
      </c>
      <c r="I280">
        <v>3.7710178948687791</v>
      </c>
      <c r="J280">
        <v>1.3140820667044011</v>
      </c>
      <c r="K280">
        <v>1.1495981296375579</v>
      </c>
      <c r="L280">
        <v>0.4018152020028713</v>
      </c>
      <c r="M280">
        <v>1.5306281836794851</v>
      </c>
      <c r="N280">
        <v>0</v>
      </c>
      <c r="O280">
        <v>0</v>
      </c>
      <c r="P280">
        <v>0</v>
      </c>
      <c r="Q280">
        <v>0</v>
      </c>
      <c r="R280">
        <v>10.804086993115011</v>
      </c>
      <c r="S280">
        <v>4.4417216759116167</v>
      </c>
      <c r="T280">
        <v>1.9792114930382321</v>
      </c>
      <c r="U280">
        <v>1.4218061856972299</v>
      </c>
      <c r="V280">
        <v>1.199645646661347</v>
      </c>
      <c r="W280" t="s">
        <v>160</v>
      </c>
      <c r="X280" t="s">
        <v>161</v>
      </c>
      <c r="Y280" t="s">
        <v>162</v>
      </c>
      <c r="Z280" t="s">
        <v>164</v>
      </c>
      <c r="AA280" t="s">
        <v>165</v>
      </c>
      <c r="AB280" t="s">
        <v>298</v>
      </c>
      <c r="AC280" t="s">
        <v>167</v>
      </c>
      <c r="AD280" t="s">
        <v>168</v>
      </c>
      <c r="AE280" t="s">
        <v>200</v>
      </c>
      <c r="AF280">
        <v>0</v>
      </c>
      <c r="AG280">
        <v>31.175132082073791</v>
      </c>
      <c r="AH280">
        <v>6.4755380659586192</v>
      </c>
      <c r="AI280">
        <v>0.1975426378115489</v>
      </c>
      <c r="AJ280">
        <v>6.0543439935544718</v>
      </c>
      <c r="AK280">
        <v>1.004704316140475</v>
      </c>
      <c r="AL280">
        <v>0.75671685982910419</v>
      </c>
      <c r="AM280">
        <v>4.8655830971789724</v>
      </c>
      <c r="AN280"/>
      <c r="AO280"/>
      <c r="AP280"/>
      <c r="AQ280"/>
      <c r="AR280"/>
      <c r="AS280"/>
      <c r="AT280"/>
      <c r="AU280"/>
      <c r="AV280"/>
      <c r="AW280"/>
      <c r="AX280"/>
      <c r="AY280"/>
      <c r="AZ280"/>
      <c r="BA280"/>
      <c r="BB280"/>
      <c r="BC280"/>
      <c r="BD280"/>
      <c r="BE280"/>
      <c r="BF280"/>
      <c r="BG280"/>
      <c r="BH280"/>
      <c r="BI280"/>
      <c r="BJ280"/>
      <c r="BK280"/>
      <c r="BL280"/>
    </row>
    <row r="281">
      <c r="A281" t="s">
        <v>786</v>
      </c>
      <c r="B281">
        <v>2015</v>
      </c>
      <c r="C281" t="s">
        <v>793</v>
      </c>
      <c r="D281">
        <v>70</v>
      </c>
      <c r="E281" t="s">
        <v>299</v>
      </c>
      <c r="F281" t="s">
        <v>316</v>
      </c>
      <c r="G281" t="s">
        <v>200</v>
      </c>
      <c r="H281">
        <v>0</v>
      </c>
      <c r="I281">
        <v>0.0276680651655286</v>
      </c>
      <c r="J281">
        <v>0</v>
      </c>
      <c r="K281">
        <v>0.045792845914435797</v>
      </c>
      <c r="L281">
        <v>0.1071482940772164</v>
      </c>
      <c r="M281">
        <v>0</v>
      </c>
      <c r="N281">
        <v>0</v>
      </c>
      <c r="O281">
        <v>0.10133603874140421</v>
      </c>
      <c r="P281">
        <v>0.043020134926810699</v>
      </c>
      <c r="Q281">
        <v>0.25760414465679532</v>
      </c>
      <c r="R281">
        <v>0</v>
      </c>
      <c r="S281">
        <v>0.0107957394522115</v>
      </c>
      <c r="T281">
        <v>0.024321261470712799</v>
      </c>
      <c r="U281">
        <v>0.054302856250275401</v>
      </c>
      <c r="V281">
        <v>0.0313975366660861</v>
      </c>
      <c r="W281" t="s">
        <v>160</v>
      </c>
      <c r="X281" t="s">
        <v>161</v>
      </c>
      <c r="Y281" t="s">
        <v>162</v>
      </c>
      <c r="Z281" t="s">
        <v>164</v>
      </c>
      <c r="AA281" t="s">
        <v>165</v>
      </c>
      <c r="AB281" t="s">
        <v>298</v>
      </c>
      <c r="AC281" t="s">
        <v>167</v>
      </c>
      <c r="AD281" t="s">
        <v>168</v>
      </c>
      <c r="AE281" t="s">
        <v>200</v>
      </c>
      <c r="AF281">
        <v>0.14415721574720991</v>
      </c>
      <c r="AG281">
        <v>0.16652983537019669</v>
      </c>
      <c r="AH281">
        <v>0.0455548109523621</v>
      </c>
      <c r="AI281">
        <v>0.041882505834843299</v>
      </c>
      <c r="AJ281">
        <v>0</v>
      </c>
      <c r="AK281">
        <v>0</v>
      </c>
      <c r="AL281">
        <v>0</v>
      </c>
      <c r="AM281">
        <v>0</v>
      </c>
      <c r="AN281"/>
      <c r="AO281"/>
      <c r="AP281"/>
      <c r="AQ281"/>
      <c r="AR281"/>
      <c r="AS281"/>
      <c r="AT281"/>
      <c r="AU281"/>
      <c r="AV281"/>
      <c r="AW281"/>
      <c r="AX281"/>
      <c r="AY281"/>
      <c r="AZ281"/>
      <c r="BA281"/>
      <c r="BB281"/>
      <c r="BC281"/>
      <c r="BD281"/>
      <c r="BE281"/>
      <c r="BF281"/>
      <c r="BG281"/>
      <c r="BH281"/>
      <c r="BI281"/>
      <c r="BJ281"/>
      <c r="BK281"/>
      <c r="BL281"/>
    </row>
    <row r="282">
      <c r="A282" t="s">
        <v>786</v>
      </c>
      <c r="B282">
        <v>2015</v>
      </c>
      <c r="C282" t="s">
        <v>793</v>
      </c>
      <c r="D282">
        <v>71</v>
      </c>
      <c r="E282" t="s">
        <v>299</v>
      </c>
      <c r="F282" t="s">
        <v>317</v>
      </c>
      <c r="G282" t="s">
        <v>200</v>
      </c>
      <c r="H282">
        <v>0.13876578963990849</v>
      </c>
      <c r="I282">
        <v>0.028919976848972299</v>
      </c>
      <c r="J282">
        <v>0</v>
      </c>
      <c r="K282">
        <v>0.16054913272043739</v>
      </c>
      <c r="L282">
        <v>0.1023348705625404</v>
      </c>
      <c r="M282">
        <v>0.1092495812628701</v>
      </c>
      <c r="N282">
        <v>0.43939793274041578</v>
      </c>
      <c r="O282">
        <v>0.19543384980526191</v>
      </c>
      <c r="P282">
        <v>0</v>
      </c>
      <c r="Q282">
        <v>0</v>
      </c>
      <c r="R282">
        <v>0.1201503356944266</v>
      </c>
      <c r="S282">
        <v>0.092693638909296397</v>
      </c>
      <c r="T282">
        <v>0</v>
      </c>
      <c r="U282">
        <v>0.055835091599411898</v>
      </c>
      <c r="V282">
        <v>0.077107849984752702</v>
      </c>
      <c r="W282" t="s">
        <v>160</v>
      </c>
      <c r="X282" t="s">
        <v>161</v>
      </c>
      <c r="Y282" t="s">
        <v>162</v>
      </c>
      <c r="Z282" t="s">
        <v>164</v>
      </c>
      <c r="AA282" t="s">
        <v>165</v>
      </c>
      <c r="AB282" t="s">
        <v>298</v>
      </c>
      <c r="AC282" t="s">
        <v>167</v>
      </c>
      <c r="AD282" t="s">
        <v>168</v>
      </c>
      <c r="AE282" t="s">
        <v>200</v>
      </c>
      <c r="AF282">
        <v>0.26706194211335782</v>
      </c>
      <c r="AG282">
        <v>1.010038685355038</v>
      </c>
      <c r="AH282">
        <v>0.080955391883788905</v>
      </c>
      <c r="AI282">
        <v>0</v>
      </c>
      <c r="AJ282">
        <v>0</v>
      </c>
      <c r="AK282">
        <v>0.070205856009970299</v>
      </c>
      <c r="AL282">
        <v>0</v>
      </c>
      <c r="AM282">
        <v>0</v>
      </c>
      <c r="AN282"/>
      <c r="AO282"/>
      <c r="AP282"/>
      <c r="AQ282"/>
      <c r="AR282"/>
      <c r="AS282"/>
      <c r="AT282"/>
      <c r="AU282"/>
      <c r="AV282"/>
      <c r="AW282"/>
      <c r="AX282"/>
      <c r="AY282"/>
      <c r="AZ282"/>
      <c r="BA282"/>
      <c r="BB282"/>
      <c r="BC282"/>
      <c r="BD282"/>
      <c r="BE282"/>
      <c r="BF282"/>
      <c r="BG282"/>
      <c r="BH282"/>
      <c r="BI282"/>
      <c r="BJ282"/>
      <c r="BK282"/>
      <c r="BL282"/>
    </row>
    <row r="283">
      <c r="A283" t="s">
        <v>786</v>
      </c>
      <c r="B283">
        <v>2015</v>
      </c>
      <c r="C283" t="s">
        <v>793</v>
      </c>
      <c r="D283">
        <v>122</v>
      </c>
      <c r="E283" t="s">
        <v>18</v>
      </c>
      <c r="F283" t="s">
        <v>14</v>
      </c>
      <c r="G283" t="s">
        <v>808</v>
      </c>
      <c r="H283">
        <v>19.604483739869821</v>
      </c>
      <c r="I283">
        <v>26.041039395935989</v>
      </c>
      <c r="J283">
        <v>29.89552125384234</v>
      </c>
      <c r="K283">
        <v>51.321936799756067</v>
      </c>
      <c r="L283">
        <v>89.79704337329467</v>
      </c>
      <c r="M283">
        <v>45.444985020361919</v>
      </c>
      <c r="N283">
        <v>81.188563911461273</v>
      </c>
      <c r="O283">
        <v>89.730953815948297</v>
      </c>
      <c r="P283">
        <v>94.761610092024938</v>
      </c>
      <c r="Q283">
        <v>98.557525506832263</v>
      </c>
      <c r="R283">
        <v>17.46690128322096</v>
      </c>
      <c r="S283">
        <v>26.04577094765315</v>
      </c>
      <c r="T283">
        <v>25.955174122033029</v>
      </c>
      <c r="U283">
        <v>33.978900859385703</v>
      </c>
      <c r="V283">
        <v>61.065931296486362</v>
      </c>
      <c r="W283" t="s">
        <v>160</v>
      </c>
      <c r="X283" t="s">
        <v>161</v>
      </c>
      <c r="Y283" t="s">
        <v>162</v>
      </c>
      <c r="Z283" t="s">
        <v>164</v>
      </c>
      <c r="AA283" t="s">
        <v>165</v>
      </c>
      <c r="AB283" t="s">
        <v>298</v>
      </c>
      <c r="AC283" t="s">
        <v>167</v>
      </c>
      <c r="AD283" t="s">
        <v>168</v>
      </c>
      <c r="AE283" t="s">
        <v>200</v>
      </c>
      <c r="AF283">
        <v>93.58957074978747</v>
      </c>
      <c r="AG283">
        <v>24.706442936845871</v>
      </c>
      <c r="AH283">
        <v>55.329295593021918</v>
      </c>
      <c r="AI283">
        <v>32.600415078578251</v>
      </c>
      <c r="AJ283">
        <v>35.647865514668133</v>
      </c>
      <c r="AK283">
        <v>31.545532791945082</v>
      </c>
      <c r="AL283">
        <v>38.456105131787808</v>
      </c>
      <c r="AM283">
        <v>33.211942797862037</v>
      </c>
      <c r="AN283"/>
      <c r="AO283">
        <v>3903.0508670000058</v>
      </c>
      <c r="AP283">
        <v>5179.7658820000106</v>
      </c>
      <c r="AQ283">
        <v>5957.4896749999998</v>
      </c>
      <c r="AR283">
        <v>10224.81489800003</v>
      </c>
      <c r="AS283">
        <v>17862.274788999999</v>
      </c>
      <c r="AT283">
        <v>1923.5993709999991</v>
      </c>
      <c r="AU283">
        <v>3439.0279400000009</v>
      </c>
      <c r="AV283">
        <v>3794.763584999997</v>
      </c>
      <c r="AW283">
        <v>4009.8639429999962</v>
      </c>
      <c r="AX283">
        <v>4169.5949729999948</v>
      </c>
      <c r="AY283">
        <v>2738.858584000001</v>
      </c>
      <c r="AZ283">
        <v>4085.3763210000038</v>
      </c>
      <c r="BA283">
        <v>4066.0022359999989</v>
      </c>
      <c r="BB283">
        <v>5324.5541009999961</v>
      </c>
      <c r="BC283">
        <v>9575.7550569999967</v>
      </c>
      <c r="BD283">
        <v>11039.453004000021</v>
      </c>
      <c r="BE283">
        <v>816.4860640000004</v>
      </c>
      <c r="BF283">
        <v>5979.8530610000071</v>
      </c>
      <c r="BG283">
        <v>6623.4927190000053</v>
      </c>
      <c r="BH283">
        <v>5231.4818969999951</v>
      </c>
      <c r="BI283">
        <v>5432.9682290000019</v>
      </c>
      <c r="BJ283">
        <v>6526.9310859999996</v>
      </c>
      <c r="BK283">
        <v>1476.730051</v>
      </c>
      <c r="BL283"/>
    </row>
    <row r="284">
      <c r="A284" t="s">
        <v>786</v>
      </c>
      <c r="B284">
        <v>2015</v>
      </c>
      <c r="C284" t="s">
        <v>793</v>
      </c>
      <c r="D284">
        <v>123</v>
      </c>
      <c r="E284" t="s">
        <v>18</v>
      </c>
      <c r="F284" t="s">
        <v>51</v>
      </c>
      <c r="G284" t="s">
        <v>200</v>
      </c>
      <c r="H284">
        <v>80.395516260129753</v>
      </c>
      <c r="I284">
        <v>73.958960604063932</v>
      </c>
      <c r="J284">
        <v>70.104478746157838</v>
      </c>
      <c r="K284">
        <v>48.678063200243891</v>
      </c>
      <c r="L284">
        <v>10.202956626705321</v>
      </c>
      <c r="M284">
        <v>54.555014979637917</v>
      </c>
      <c r="N284">
        <v>18.811436088538841</v>
      </c>
      <c r="O284">
        <v>10.269046184051691</v>
      </c>
      <c r="P284">
        <v>5.2383899079750691</v>
      </c>
      <c r="Q284">
        <v>1.442474493167718</v>
      </c>
      <c r="R284">
        <v>82.533098716778937</v>
      </c>
      <c r="S284">
        <v>73.954229052346889</v>
      </c>
      <c r="T284">
        <v>74.044825877966943</v>
      </c>
      <c r="U284">
        <v>66.021099140614368</v>
      </c>
      <c r="V284">
        <v>38.934068703513432</v>
      </c>
      <c r="W284" t="s">
        <v>160</v>
      </c>
      <c r="X284" t="s">
        <v>161</v>
      </c>
      <c r="Y284" t="s">
        <v>162</v>
      </c>
      <c r="Z284" t="s">
        <v>164</v>
      </c>
      <c r="AA284" t="s">
        <v>165</v>
      </c>
      <c r="AB284" t="s">
        <v>298</v>
      </c>
      <c r="AC284" t="s">
        <v>167</v>
      </c>
      <c r="AD284" t="s">
        <v>168</v>
      </c>
      <c r="AE284" t="s">
        <v>200</v>
      </c>
      <c r="AF284">
        <v>6.410429250212589</v>
      </c>
      <c r="AG284">
        <v>75.293557063154211</v>
      </c>
      <c r="AH284">
        <v>44.670704406978167</v>
      </c>
      <c r="AI284">
        <v>67.399584921421948</v>
      </c>
      <c r="AJ284">
        <v>64.352134485331675</v>
      </c>
      <c r="AK284">
        <v>68.454467208054979</v>
      </c>
      <c r="AL284">
        <v>61.543894868212149</v>
      </c>
      <c r="AM284">
        <v>66.788057202137935</v>
      </c>
      <c r="AN284"/>
      <c r="AO284">
        <v>16005.919543999989</v>
      </c>
      <c r="AP284">
        <v>14711.014218000029</v>
      </c>
      <c r="AQ284">
        <v>13970.20994400002</v>
      </c>
      <c r="AR284">
        <v>9698.0787720000117</v>
      </c>
      <c r="AS284">
        <v>2029.554739000002</v>
      </c>
      <c r="AT284">
        <v>2309.209530000001</v>
      </c>
      <c r="AU284">
        <v>796.82471499999997</v>
      </c>
      <c r="AV284">
        <v>434.28271800000022</v>
      </c>
      <c r="AW284">
        <v>221.663929</v>
      </c>
      <c r="AX284">
        <v>61.025623000000003</v>
      </c>
      <c r="AY284">
        <v>12941.41887099998</v>
      </c>
      <c r="AZ284">
        <v>11599.996668000031</v>
      </c>
      <c r="BA284">
        <v>11599.476319000019</v>
      </c>
      <c r="BB284">
        <v>10345.62346900002</v>
      </c>
      <c r="BC284">
        <v>6105.2553749999997</v>
      </c>
      <c r="BD284">
        <v>756.14870199999996</v>
      </c>
      <c r="BE284">
        <v>2488.263495000002</v>
      </c>
      <c r="BF284">
        <v>4827.898956999994</v>
      </c>
      <c r="BG284">
        <v>13693.71092100002</v>
      </c>
      <c r="BH284">
        <v>9443.9602970000105</v>
      </c>
      <c r="BI284">
        <v>11789.654907000009</v>
      </c>
      <c r="BJ284">
        <v>10445.487372999991</v>
      </c>
      <c r="BK284">
        <v>2969.652564999994</v>
      </c>
      <c r="BL284"/>
    </row>
    <row r="285">
      <c r="A285" t="s">
        <v>786</v>
      </c>
      <c r="B285">
        <v>2015</v>
      </c>
      <c r="C285" t="s">
        <v>793</v>
      </c>
      <c r="D285">
        <v>124</v>
      </c>
      <c r="E285" t="s">
        <v>50</v>
      </c>
      <c r="F285" t="s">
        <v>15</v>
      </c>
      <c r="G285" t="s">
        <v>809</v>
      </c>
      <c r="H285">
        <v>17.375499604382782</v>
      </c>
      <c r="I285">
        <v>23.24877062919435</v>
      </c>
      <c r="J285">
        <v>24.584886281470229</v>
      </c>
      <c r="K285">
        <v>36.631087485997647</v>
      </c>
      <c r="L285">
        <v>64.504817990834866</v>
      </c>
      <c r="M285">
        <v>27.13424444294321</v>
      </c>
      <c r="N285">
        <v>44.500536527751343</v>
      </c>
      <c r="O285">
        <v>50.945839478551569</v>
      </c>
      <c r="P285">
        <v>59.899911489936677</v>
      </c>
      <c r="Q285">
        <v>81.527282308124484</v>
      </c>
      <c r="R285">
        <v>15.85456587190216</v>
      </c>
      <c r="S285">
        <v>23.585493869344351</v>
      </c>
      <c r="T285">
        <v>22.82211207065658</v>
      </c>
      <c r="U285">
        <v>27.520949196238089</v>
      </c>
      <c r="V285">
        <v>50.177763487377717</v>
      </c>
      <c r="W285" t="s">
        <v>160</v>
      </c>
      <c r="X285" t="s">
        <v>161</v>
      </c>
      <c r="Y285" t="s">
        <v>162</v>
      </c>
      <c r="Z285" t="s">
        <v>164</v>
      </c>
      <c r="AA285" t="s">
        <v>165</v>
      </c>
      <c r="AB285" t="s">
        <v>298</v>
      </c>
      <c r="AC285" t="s">
        <v>167</v>
      </c>
      <c r="AD285" t="s">
        <v>168</v>
      </c>
      <c r="AE285" t="s">
        <v>200</v>
      </c>
      <c r="AF285">
        <v>56.465297582695307</v>
      </c>
      <c r="AG285">
        <v>18.50176136145754</v>
      </c>
      <c r="AH285">
        <v>44.931041738210098</v>
      </c>
      <c r="AI285">
        <v>25.606357191059129</v>
      </c>
      <c r="AJ285">
        <v>31.39668508949665</v>
      </c>
      <c r="AK285">
        <v>28.64424854474154</v>
      </c>
      <c r="AL285">
        <v>29.573928683913351</v>
      </c>
      <c r="AM285">
        <v>27.432767315407339</v>
      </c>
      <c r="AN285"/>
      <c r="AO285">
        <v>3459.2830750000039</v>
      </c>
      <c r="AP285">
        <v>4614.1426910000064</v>
      </c>
      <c r="AQ285">
        <v>4890.5706509999964</v>
      </c>
      <c r="AR285">
        <v>7297.9726100000034</v>
      </c>
      <c r="AS285">
        <v>12825.83315699999</v>
      </c>
      <c r="AT285">
        <v>1148.540714</v>
      </c>
      <c r="AU285">
        <v>1884.9771579999981</v>
      </c>
      <c r="AV285">
        <v>2154.5231409999992</v>
      </c>
      <c r="AW285">
        <v>2534.6814499999991</v>
      </c>
      <c r="AX285">
        <v>3442.9431259999978</v>
      </c>
      <c r="AY285">
        <v>2486.039917999999</v>
      </c>
      <c r="AZ285">
        <v>3691.295841000001</v>
      </c>
      <c r="BA285">
        <v>3563.8389010000001</v>
      </c>
      <c r="BB285">
        <v>4312.5816079999977</v>
      </c>
      <c r="BC285">
        <v>7868.3803270000026</v>
      </c>
      <c r="BD285">
        <v>6655.9237459999886</v>
      </c>
      <c r="BE285">
        <v>611.43687700000032</v>
      </c>
      <c r="BF285">
        <v>4854.0730380000086</v>
      </c>
      <c r="BG285">
        <v>5194.2513960000024</v>
      </c>
      <c r="BH285">
        <v>4599.6494220000004</v>
      </c>
      <c r="BI285">
        <v>4933.2909770000006</v>
      </c>
      <c r="BJ285">
        <v>5019.4109310000049</v>
      </c>
      <c r="BK285">
        <v>1219.765797</v>
      </c>
      <c r="BL285"/>
    </row>
    <row r="286">
      <c r="A286" t="s">
        <v>786</v>
      </c>
      <c r="B286">
        <v>2015</v>
      </c>
      <c r="C286" t="s">
        <v>793</v>
      </c>
      <c r="D286">
        <v>125</v>
      </c>
      <c r="E286" t="s">
        <v>50</v>
      </c>
      <c r="F286" t="s">
        <v>16</v>
      </c>
      <c r="G286" t="s">
        <v>810</v>
      </c>
      <c r="H286">
        <v>2.2289841354870359</v>
      </c>
      <c r="I286">
        <v>2.7922687667416182</v>
      </c>
      <c r="J286">
        <v>5.3106349723720889</v>
      </c>
      <c r="K286">
        <v>14.690849313758299</v>
      </c>
      <c r="L286">
        <v>25.29222538245973</v>
      </c>
      <c r="M286">
        <v>18.310740577418731</v>
      </c>
      <c r="N286">
        <v>36.688027383709837</v>
      </c>
      <c r="O286">
        <v>38.78511433739677</v>
      </c>
      <c r="P286">
        <v>34.861698602088339</v>
      </c>
      <c r="Q286">
        <v>17.030243198707879</v>
      </c>
      <c r="R286">
        <v>1.6123354113187791</v>
      </c>
      <c r="S286">
        <v>2.4602770783087839</v>
      </c>
      <c r="T286">
        <v>3.133062051376454</v>
      </c>
      <c r="U286">
        <v>6.4579516631476164</v>
      </c>
      <c r="V286">
        <v>10.88816780910866</v>
      </c>
      <c r="W286" t="s">
        <v>160</v>
      </c>
      <c r="X286" t="s">
        <v>161</v>
      </c>
      <c r="Y286" t="s">
        <v>162</v>
      </c>
      <c r="Z286" t="s">
        <v>164</v>
      </c>
      <c r="AA286" t="s">
        <v>165</v>
      </c>
      <c r="AB286" t="s">
        <v>298</v>
      </c>
      <c r="AC286" t="s">
        <v>167</v>
      </c>
      <c r="AD286" t="s">
        <v>168</v>
      </c>
      <c r="AE286" t="s">
        <v>200</v>
      </c>
      <c r="AF286">
        <v>37.124273167091872</v>
      </c>
      <c r="AG286">
        <v>6.2046815753883262</v>
      </c>
      <c r="AH286">
        <v>10.39825385481184</v>
      </c>
      <c r="AI286">
        <v>6.9940578875191086</v>
      </c>
      <c r="AJ286">
        <v>4.2511804251715173</v>
      </c>
      <c r="AK286">
        <v>2.9012842472035372</v>
      </c>
      <c r="AL286">
        <v>8.8821764478744907</v>
      </c>
      <c r="AM286">
        <v>5.7791754824547086</v>
      </c>
      <c r="AN286"/>
      <c r="AO286">
        <v>443.76779199999999</v>
      </c>
      <c r="AP286">
        <v>554.17667999999981</v>
      </c>
      <c r="AQ286">
        <v>1056.422845999999</v>
      </c>
      <c r="AR286">
        <v>2926.842287999998</v>
      </c>
      <c r="AS286">
        <v>5028.9865629999931</v>
      </c>
      <c r="AT286">
        <v>775.05865700000004</v>
      </c>
      <c r="AU286">
        <v>1554.0507819999989</v>
      </c>
      <c r="AV286">
        <v>1640.240444</v>
      </c>
      <c r="AW286">
        <v>1475.1824930000009</v>
      </c>
      <c r="AX286">
        <v>719.19677799999999</v>
      </c>
      <c r="AY286">
        <v>252.81866600000001</v>
      </c>
      <c r="AZ286">
        <v>385.05068399999999</v>
      </c>
      <c r="BA286">
        <v>489.25044200000008</v>
      </c>
      <c r="BB286">
        <v>1011.972493</v>
      </c>
      <c r="BC286">
        <v>1707.374729999998</v>
      </c>
      <c r="BD286">
        <v>4376.0741889999981</v>
      </c>
      <c r="BE286">
        <v>205.04918699999999</v>
      </c>
      <c r="BF286">
        <v>1123.363308</v>
      </c>
      <c r="BG286">
        <v>1418.745144999999</v>
      </c>
      <c r="BH286">
        <v>622.80267900000047</v>
      </c>
      <c r="BI286">
        <v>499.67725200000001</v>
      </c>
      <c r="BJ286">
        <v>1507.5201549999999</v>
      </c>
      <c r="BK286">
        <v>256.96425399999998</v>
      </c>
      <c r="BL286"/>
    </row>
    <row r="287">
      <c r="A287" t="s">
        <v>786</v>
      </c>
      <c r="B287">
        <v>2015</v>
      </c>
      <c r="C287" t="s">
        <v>793</v>
      </c>
      <c r="D287">
        <v>126</v>
      </c>
      <c r="E287" t="s">
        <v>50</v>
      </c>
      <c r="F287" t="s">
        <v>22</v>
      </c>
      <c r="G287" t="s">
        <v>811</v>
      </c>
      <c r="H287">
        <v>46.305115260538408</v>
      </c>
      <c r="I287">
        <v>60.182308304635711</v>
      </c>
      <c r="J287">
        <v>64.341859272997482</v>
      </c>
      <c r="K287">
        <v>46.344141147042627</v>
      </c>
      <c r="L287">
        <v>9.9519488914461736</v>
      </c>
      <c r="M287">
        <v>52.242761455107868</v>
      </c>
      <c r="N287">
        <v>17.943726208295121</v>
      </c>
      <c r="O287">
        <v>10.01004899614596</v>
      </c>
      <c r="P287">
        <v>5.2383899079749767</v>
      </c>
      <c r="Q287">
        <v>1.4424744931676341</v>
      </c>
      <c r="R287">
        <v>44.487869950130353</v>
      </c>
      <c r="S287">
        <v>55.684034946881582</v>
      </c>
      <c r="T287">
        <v>66.527391858465478</v>
      </c>
      <c r="U287">
        <v>60.593591422844383</v>
      </c>
      <c r="V287">
        <v>37.748208648089353</v>
      </c>
      <c r="W287" t="s">
        <v>160</v>
      </c>
      <c r="X287" t="s">
        <v>161</v>
      </c>
      <c r="Y287" t="s">
        <v>162</v>
      </c>
      <c r="Z287" t="s">
        <v>164</v>
      </c>
      <c r="AA287" t="s">
        <v>165</v>
      </c>
      <c r="AB287" t="s">
        <v>298</v>
      </c>
      <c r="AC287" t="s">
        <v>167</v>
      </c>
      <c r="AD287" t="s">
        <v>168</v>
      </c>
      <c r="AE287" t="s">
        <v>200</v>
      </c>
      <c r="AF287">
        <v>5.9917086784388482</v>
      </c>
      <c r="AG287">
        <v>47.580348281392993</v>
      </c>
      <c r="AH287">
        <v>37.185524425793723</v>
      </c>
      <c r="AI287">
        <v>63.461488125097311</v>
      </c>
      <c r="AJ287">
        <v>29.86720908742274</v>
      </c>
      <c r="AK287">
        <v>61.61497640169928</v>
      </c>
      <c r="AL287">
        <v>56.096115883540122</v>
      </c>
      <c r="AM287">
        <v>34.077552155489023</v>
      </c>
      <c r="AN287"/>
      <c r="AO287">
        <v>9218.8716959999801</v>
      </c>
      <c r="AP287">
        <v>11972.30755000003</v>
      </c>
      <c r="AQ287">
        <v>12822.45730000002</v>
      </c>
      <c r="AR287">
        <v>9233.0939630000121</v>
      </c>
      <c r="AS287">
        <v>1979.643421000002</v>
      </c>
      <c r="AT287">
        <v>2211.3362570000022</v>
      </c>
      <c r="AU287">
        <v>760.06980299999987</v>
      </c>
      <c r="AV287">
        <v>423.32960700000018</v>
      </c>
      <c r="AW287">
        <v>221.663929</v>
      </c>
      <c r="AX287">
        <v>61.025623000000003</v>
      </c>
      <c r="AY287">
        <v>6975.821442000004</v>
      </c>
      <c r="AZ287">
        <v>8735.8983380000027</v>
      </c>
      <c r="BA287">
        <v>10422.805023000021</v>
      </c>
      <c r="BB287">
        <v>9495.1233720000164</v>
      </c>
      <c r="BC287">
        <v>5919.3005360000006</v>
      </c>
      <c r="BD287">
        <v>706.78930700000024</v>
      </c>
      <c r="BE287">
        <v>1572.4113499999969</v>
      </c>
      <c r="BF287">
        <v>4019.100162000002</v>
      </c>
      <c r="BG287">
        <v>12894.01312500001</v>
      </c>
      <c r="BH287">
        <v>4386.2589229999921</v>
      </c>
      <c r="BI287">
        <v>10611.71518100001</v>
      </c>
      <c r="BJ287">
        <v>9520.8675270000022</v>
      </c>
      <c r="BK287">
        <v>1515.218355</v>
      </c>
      <c r="BL287"/>
    </row>
    <row r="288">
      <c r="A288" t="s">
        <v>786</v>
      </c>
      <c r="B288">
        <v>2015</v>
      </c>
      <c r="C288" t="s">
        <v>793</v>
      </c>
      <c r="D288">
        <v>127</v>
      </c>
      <c r="E288" t="s">
        <v>50</v>
      </c>
      <c r="F288" t="s">
        <v>19</v>
      </c>
      <c r="G288" t="s">
        <v>812</v>
      </c>
      <c r="H288">
        <v>34.090400999591758</v>
      </c>
      <c r="I288">
        <v>13.776652299428321</v>
      </c>
      <c r="J288">
        <v>5.7626194731602061</v>
      </c>
      <c r="K288">
        <v>2.333922053201416</v>
      </c>
      <c r="L288">
        <v>0.25100773525922659</v>
      </c>
      <c r="M288">
        <v>2.312253524530183</v>
      </c>
      <c r="N288">
        <v>0.86770988024369877</v>
      </c>
      <c r="O288">
        <v>0.25899718790570092</v>
      </c>
      <c r="P288">
        <v>0</v>
      </c>
      <c r="Q288">
        <v>0</v>
      </c>
      <c r="R288">
        <v>38.045228766648712</v>
      </c>
      <c r="S288">
        <v>18.270194105465301</v>
      </c>
      <c r="T288">
        <v>7.5174340195014997</v>
      </c>
      <c r="U288">
        <v>5.4275077177699114</v>
      </c>
      <c r="V288">
        <v>1.1858600554242631</v>
      </c>
      <c r="W288" t="s">
        <v>160</v>
      </c>
      <c r="X288" t="s">
        <v>161</v>
      </c>
      <c r="Y288" t="s">
        <v>162</v>
      </c>
      <c r="Z288" t="s">
        <v>164</v>
      </c>
      <c r="AA288" t="s">
        <v>165</v>
      </c>
      <c r="AB288" t="s">
        <v>298</v>
      </c>
      <c r="AC288" t="s">
        <v>167</v>
      </c>
      <c r="AD288" t="s">
        <v>168</v>
      </c>
      <c r="AE288" t="s">
        <v>200</v>
      </c>
      <c r="AF288">
        <v>0.41872057177396599</v>
      </c>
      <c r="AG288">
        <v>27.71320878176115</v>
      </c>
      <c r="AH288">
        <v>7.4851799811843422</v>
      </c>
      <c r="AI288">
        <v>3.938096796324452</v>
      </c>
      <c r="AJ288">
        <v>34.484925397909109</v>
      </c>
      <c r="AK288">
        <v>6.8394908063556414</v>
      </c>
      <c r="AL288">
        <v>5.4477789846720386</v>
      </c>
      <c r="AM288">
        <v>32.710505046648933</v>
      </c>
      <c r="AN288"/>
      <c r="AO288">
        <v>6787.0478480000002</v>
      </c>
      <c r="AP288">
        <v>2738.706668000003</v>
      </c>
      <c r="AQ288">
        <v>1147.7526439999999</v>
      </c>
      <c r="AR288">
        <v>464.98480899999998</v>
      </c>
      <c r="AS288">
        <v>49.911318000000001</v>
      </c>
      <c r="AT288">
        <v>97.873272999999983</v>
      </c>
      <c r="AU288">
        <v>36.754911999999997</v>
      </c>
      <c r="AV288">
        <v>10.953111</v>
      </c>
      <c r="AW288">
        <v>0</v>
      </c>
      <c r="AX288">
        <v>0</v>
      </c>
      <c r="AY288">
        <v>5965.5974289999913</v>
      </c>
      <c r="AZ288">
        <v>2864.0983300000012</v>
      </c>
      <c r="BA288">
        <v>1176.671296</v>
      </c>
      <c r="BB288">
        <v>850.50009699999976</v>
      </c>
      <c r="BC288">
        <v>185.95483899999999</v>
      </c>
      <c r="BD288">
        <v>49.359394999999999</v>
      </c>
      <c r="BE288">
        <v>915.85214500000075</v>
      </c>
      <c r="BF288">
        <v>808.79879499999993</v>
      </c>
      <c r="BG288">
        <v>799.69779599999981</v>
      </c>
      <c r="BH288">
        <v>5057.7013740000039</v>
      </c>
      <c r="BI288">
        <v>1177.9397260000001</v>
      </c>
      <c r="BJ288">
        <v>924.61984599999982</v>
      </c>
      <c r="BK288">
        <v>1454.434209999999</v>
      </c>
      <c r="BL288"/>
    </row>
    <row r="289">
      <c r="A289" t="s">
        <v>786</v>
      </c>
      <c r="B289">
        <v>2015</v>
      </c>
      <c r="C289" t="s">
        <v>793</v>
      </c>
      <c r="D289">
        <v>128</v>
      </c>
      <c r="E289" t="s">
        <v>186</v>
      </c>
      <c r="F289" t="s">
        <v>49</v>
      </c>
      <c r="G289" t="s">
        <v>818</v>
      </c>
      <c r="H289">
        <v>11.36976706483696</v>
      </c>
      <c r="I289">
        <v>10.722570340941861</v>
      </c>
      <c r="J289">
        <v>17.763981859622319</v>
      </c>
      <c r="K289">
        <v>28.624892647909821</v>
      </c>
      <c r="L289">
        <v>28.165989026295211</v>
      </c>
      <c r="M289">
        <v>40.292103890483148</v>
      </c>
      <c r="N289">
        <v>45.188664038594538</v>
      </c>
      <c r="O289">
        <v>43.223784756541072</v>
      </c>
      <c r="P289">
        <v>36.788841565939443</v>
      </c>
      <c r="Q289">
        <v>17.279495514046062</v>
      </c>
      <c r="R289">
        <v>9.2308039369731816</v>
      </c>
      <c r="S289">
        <v>9.445975253539066</v>
      </c>
      <c r="T289">
        <v>12.07105002126276</v>
      </c>
      <c r="U289">
        <v>19.005769756568782</v>
      </c>
      <c r="V289">
        <v>17.83018383236406</v>
      </c>
      <c r="W289" t="s">
        <v>160</v>
      </c>
      <c r="X289" t="s">
        <v>161</v>
      </c>
      <c r="Y289" t="s">
        <v>162</v>
      </c>
      <c r="Z289" t="s">
        <v>164</v>
      </c>
      <c r="AA289" t="s">
        <v>165</v>
      </c>
      <c r="AB289" t="s">
        <v>298</v>
      </c>
      <c r="AC289" t="s">
        <v>167</v>
      </c>
      <c r="AD289" t="s">
        <v>168</v>
      </c>
      <c r="AE289" t="s">
        <v>200</v>
      </c>
      <c r="AF289">
        <v>39.667104859732653</v>
      </c>
      <c r="AG289">
        <v>25.113617493415031</v>
      </c>
      <c r="AH289">
        <v>18.793396415701441</v>
      </c>
      <c r="AI289">
        <v>21.453892138063321</v>
      </c>
      <c r="AJ289">
        <v>11.92548379487762</v>
      </c>
      <c r="AK289">
        <v>9.1971318612325312</v>
      </c>
      <c r="AL289">
        <v>23.09692158744512</v>
      </c>
      <c r="AM289">
        <v>17.400895568285559</v>
      </c>
      <c r="AN289"/>
      <c r="AO289"/>
      <c r="AP289"/>
      <c r="AQ289"/>
      <c r="AR289"/>
      <c r="AS289"/>
      <c r="AT289"/>
      <c r="AU289"/>
      <c r="AV289"/>
      <c r="AW289"/>
      <c r="AX289"/>
      <c r="AY289"/>
      <c r="AZ289"/>
      <c r="BA289"/>
      <c r="BB289"/>
      <c r="BC289"/>
      <c r="BD289"/>
      <c r="BE289"/>
      <c r="BF289"/>
      <c r="BG289"/>
      <c r="BH289"/>
      <c r="BI289"/>
      <c r="BJ289"/>
      <c r="BK289"/>
      <c r="BL289"/>
    </row>
    <row r="290">
      <c r="A290" t="s">
        <v>786</v>
      </c>
      <c r="B290">
        <v>2015</v>
      </c>
      <c r="C290" t="s">
        <v>793</v>
      </c>
      <c r="D290">
        <v>129</v>
      </c>
      <c r="E290" t="s">
        <v>186</v>
      </c>
      <c r="F290" t="s">
        <v>48</v>
      </c>
      <c r="G290" t="s">
        <v>200</v>
      </c>
      <c r="H290">
        <v>88.630232935162994</v>
      </c>
      <c r="I290">
        <v>89.277429659058072</v>
      </c>
      <c r="J290">
        <v>82.236018140377595</v>
      </c>
      <c r="K290">
        <v>71.375107352089941</v>
      </c>
      <c r="L290">
        <v>71.834010973704707</v>
      </c>
      <c r="M290">
        <v>59.707896109516902</v>
      </c>
      <c r="N290">
        <v>54.811335961405348</v>
      </c>
      <c r="O290">
        <v>56.776215243458971</v>
      </c>
      <c r="P290">
        <v>63.211158434060643</v>
      </c>
      <c r="Q290">
        <v>82.720504485954038</v>
      </c>
      <c r="R290">
        <v>90.76919606302674</v>
      </c>
      <c r="S290">
        <v>90.554024746460868</v>
      </c>
      <c r="T290">
        <v>87.928949978737251</v>
      </c>
      <c r="U290">
        <v>80.994230243431247</v>
      </c>
      <c r="V290">
        <v>82.169816167635972</v>
      </c>
      <c r="W290" t="s">
        <v>160</v>
      </c>
      <c r="X290" t="s">
        <v>161</v>
      </c>
      <c r="Y290" t="s">
        <v>162</v>
      </c>
      <c r="Z290" t="s">
        <v>164</v>
      </c>
      <c r="AA290" t="s">
        <v>165</v>
      </c>
      <c r="AB290" t="s">
        <v>298</v>
      </c>
      <c r="AC290" t="s">
        <v>167</v>
      </c>
      <c r="AD290" t="s">
        <v>168</v>
      </c>
      <c r="AE290" t="s">
        <v>200</v>
      </c>
      <c r="AF290">
        <v>60.332895140267048</v>
      </c>
      <c r="AG290">
        <v>74.886382506584965</v>
      </c>
      <c r="AH290">
        <v>81.206603584298591</v>
      </c>
      <c r="AI290">
        <v>78.546107861936633</v>
      </c>
      <c r="AJ290">
        <v>88.074516205122464</v>
      </c>
      <c r="AK290">
        <v>90.802868138767451</v>
      </c>
      <c r="AL290">
        <v>76.903078412554962</v>
      </c>
      <c r="AM290">
        <v>82.59910443171448</v>
      </c>
      <c r="AN290"/>
      <c r="AO290"/>
      <c r="AP290"/>
      <c r="AQ290"/>
      <c r="AR290"/>
      <c r="AS290"/>
      <c r="AT290"/>
      <c r="AU290"/>
      <c r="AV290"/>
      <c r="AW290"/>
      <c r="AX290"/>
      <c r="AY290"/>
      <c r="AZ290"/>
      <c r="BA290"/>
      <c r="BB290"/>
      <c r="BC290"/>
      <c r="BD290"/>
      <c r="BE290"/>
      <c r="BF290"/>
      <c r="BG290"/>
      <c r="BH290"/>
      <c r="BI290"/>
      <c r="BJ290"/>
      <c r="BK290"/>
      <c r="BL290"/>
    </row>
    <row r="291">
      <c r="A291" t="s">
        <v>786</v>
      </c>
      <c r="B291">
        <v>2015</v>
      </c>
      <c r="C291" t="s">
        <v>793</v>
      </c>
      <c r="D291">
        <v>135</v>
      </c>
      <c r="E291" t="s">
        <v>45</v>
      </c>
      <c r="F291" t="s">
        <v>44</v>
      </c>
      <c r="G291" t="s">
        <v>819</v>
      </c>
      <c r="H291">
        <v>0.27291984406174308</v>
      </c>
      <c r="I291">
        <v>0.24480917668985669</v>
      </c>
      <c r="J291">
        <v>0.061252127608156598</v>
      </c>
      <c r="K291">
        <v>0.38145890982913538</v>
      </c>
      <c r="L291">
        <v>4.0699782333264309</v>
      </c>
      <c r="M291">
        <v>0</v>
      </c>
      <c r="N291">
        <v>0.69694461551094777</v>
      </c>
      <c r="O291">
        <v>1.743522645937793</v>
      </c>
      <c r="P291">
        <v>3.4558919242302499</v>
      </c>
      <c r="Q291">
        <v>11.48871176156872</v>
      </c>
      <c r="R291">
        <v>0.34652148953317102</v>
      </c>
      <c r="S291">
        <v>0.050989734229519801</v>
      </c>
      <c r="T291">
        <v>0.25978475446580412</v>
      </c>
      <c r="U291">
        <v>0.0778940758359256</v>
      </c>
      <c r="V291">
        <v>0.95691551670539554</v>
      </c>
      <c r="W291" t="s">
        <v>160</v>
      </c>
      <c r="X291" t="s">
        <v>161</v>
      </c>
      <c r="Y291" t="s">
        <v>162</v>
      </c>
      <c r="Z291" t="s">
        <v>164</v>
      </c>
      <c r="AA291" t="s">
        <v>165</v>
      </c>
      <c r="AB291" t="s">
        <v>298</v>
      </c>
      <c r="AC291" t="s">
        <v>167</v>
      </c>
      <c r="AD291" t="s">
        <v>168</v>
      </c>
      <c r="AE291" t="s">
        <v>200</v>
      </c>
      <c r="AF291">
        <v>5.1985117273677428</v>
      </c>
      <c r="AG291">
        <v>0.13310845259121801</v>
      </c>
      <c r="AH291">
        <v>0.62224483766833261</v>
      </c>
      <c r="AI291">
        <v>0.67607183761042455</v>
      </c>
      <c r="AJ291">
        <v>0.1142992339055917</v>
      </c>
      <c r="AK291">
        <v>0.86945954642062928</v>
      </c>
      <c r="AL291">
        <v>0.071321845082019206</v>
      </c>
      <c r="AM291">
        <v>0</v>
      </c>
      <c r="AN291"/>
      <c r="AO291"/>
      <c r="AP291"/>
      <c r="AQ291"/>
      <c r="AR291"/>
      <c r="AS291"/>
      <c r="AT291"/>
      <c r="AU291"/>
      <c r="AV291"/>
      <c r="AW291"/>
      <c r="AX291"/>
      <c r="AY291"/>
      <c r="AZ291"/>
      <c r="BA291"/>
      <c r="BB291"/>
      <c r="BC291"/>
      <c r="BD291"/>
      <c r="BE291"/>
      <c r="BF291"/>
      <c r="BG291"/>
      <c r="BH291"/>
      <c r="BI291"/>
      <c r="BJ291"/>
      <c r="BK291"/>
      <c r="BL291"/>
    </row>
    <row r="292">
      <c r="A292" t="s">
        <v>786</v>
      </c>
      <c r="B292">
        <v>2015</v>
      </c>
      <c r="C292" t="s">
        <v>793</v>
      </c>
      <c r="D292">
        <v>136</v>
      </c>
      <c r="E292" t="s">
        <v>45</v>
      </c>
      <c r="F292" t="s">
        <v>43</v>
      </c>
      <c r="G292" t="s">
        <v>820</v>
      </c>
      <c r="H292">
        <v>0.29055667774782828</v>
      </c>
      <c r="I292">
        <v>0.66800942613608016</v>
      </c>
      <c r="J292">
        <v>0.93060446787939965</v>
      </c>
      <c r="K292">
        <v>1.634467680216251</v>
      </c>
      <c r="L292">
        <v>12.26897263806071</v>
      </c>
      <c r="M292">
        <v>1.1661290446714621</v>
      </c>
      <c r="N292">
        <v>4.9450434200714719</v>
      </c>
      <c r="O292">
        <v>7.8226829241694453</v>
      </c>
      <c r="P292">
        <v>8.798888185605227</v>
      </c>
      <c r="Q292">
        <v>27.996271566395059</v>
      </c>
      <c r="R292">
        <v>0.1817899847869752</v>
      </c>
      <c r="S292">
        <v>0.6414132648968901</v>
      </c>
      <c r="T292">
        <v>0.86704098137268693</v>
      </c>
      <c r="U292">
        <v>0.91782520241090004</v>
      </c>
      <c r="V292">
        <v>3.744441677060411</v>
      </c>
      <c r="W292" t="s">
        <v>160</v>
      </c>
      <c r="X292" t="s">
        <v>161</v>
      </c>
      <c r="Y292" t="s">
        <v>162</v>
      </c>
      <c r="Z292" t="s">
        <v>164</v>
      </c>
      <c r="AA292" t="s">
        <v>165</v>
      </c>
      <c r="AB292" t="s">
        <v>298</v>
      </c>
      <c r="AC292" t="s">
        <v>167</v>
      </c>
      <c r="AD292" t="s">
        <v>168</v>
      </c>
      <c r="AE292" t="s">
        <v>200</v>
      </c>
      <c r="AF292">
        <v>15.468610949044519</v>
      </c>
      <c r="AG292">
        <v>0.35940351267023207</v>
      </c>
      <c r="AH292">
        <v>4.8111251639933812</v>
      </c>
      <c r="AI292">
        <v>2.28460989624653</v>
      </c>
      <c r="AJ292">
        <v>0.31578870597130781</v>
      </c>
      <c r="AK292">
        <v>0.73263045358202716</v>
      </c>
      <c r="AL292">
        <v>0.63314065853129708</v>
      </c>
      <c r="AM292">
        <v>0.93798212168972817</v>
      </c>
      <c r="AN292"/>
      <c r="AO292"/>
      <c r="AP292"/>
      <c r="AQ292"/>
      <c r="AR292"/>
      <c r="AS292"/>
      <c r="AT292"/>
      <c r="AU292"/>
      <c r="AV292"/>
      <c r="AW292"/>
      <c r="AX292"/>
      <c r="AY292"/>
      <c r="AZ292"/>
      <c r="BA292"/>
      <c r="BB292"/>
      <c r="BC292"/>
      <c r="BD292"/>
      <c r="BE292"/>
      <c r="BF292"/>
      <c r="BG292"/>
      <c r="BH292"/>
      <c r="BI292"/>
      <c r="BJ292"/>
      <c r="BK292"/>
      <c r="BL292"/>
    </row>
    <row r="293">
      <c r="A293" t="s">
        <v>786</v>
      </c>
      <c r="B293">
        <v>2015</v>
      </c>
      <c r="C293" t="s">
        <v>793</v>
      </c>
      <c r="D293">
        <v>137</v>
      </c>
      <c r="E293" t="s">
        <v>45</v>
      </c>
      <c r="F293" t="s">
        <v>42</v>
      </c>
      <c r="G293" t="s">
        <v>821</v>
      </c>
      <c r="H293">
        <v>19.041007218060251</v>
      </c>
      <c r="I293">
        <v>25.128220793110049</v>
      </c>
      <c r="J293">
        <v>28.903664658354781</v>
      </c>
      <c r="K293">
        <v>49.306010209710621</v>
      </c>
      <c r="L293">
        <v>73.458092501907515</v>
      </c>
      <c r="M293">
        <v>44.278855975690462</v>
      </c>
      <c r="N293">
        <v>75.546575875878858</v>
      </c>
      <c r="O293">
        <v>80.164748245841039</v>
      </c>
      <c r="P293">
        <v>82.506829982189515</v>
      </c>
      <c r="Q293">
        <v>59.072542178868588</v>
      </c>
      <c r="R293">
        <v>16.938589808900801</v>
      </c>
      <c r="S293">
        <v>25.353367948526738</v>
      </c>
      <c r="T293">
        <v>24.828348386194541</v>
      </c>
      <c r="U293">
        <v>32.983181581138872</v>
      </c>
      <c r="V293">
        <v>56.364574102720553</v>
      </c>
      <c r="W293" t="s">
        <v>160</v>
      </c>
      <c r="X293" t="s">
        <v>161</v>
      </c>
      <c r="Y293" t="s">
        <v>162</v>
      </c>
      <c r="Z293" t="s">
        <v>164</v>
      </c>
      <c r="AA293" t="s">
        <v>165</v>
      </c>
      <c r="AB293" t="s">
        <v>298</v>
      </c>
      <c r="AC293" t="s">
        <v>167</v>
      </c>
      <c r="AD293" t="s">
        <v>168</v>
      </c>
      <c r="AE293" t="s">
        <v>200</v>
      </c>
      <c r="AF293">
        <v>72.922448073375108</v>
      </c>
      <c r="AG293">
        <v>24.213930971584421</v>
      </c>
      <c r="AH293">
        <v>49.895925591360218</v>
      </c>
      <c r="AI293">
        <v>29.639733344721272</v>
      </c>
      <c r="AJ293">
        <v>35.217777574791242</v>
      </c>
      <c r="AK293">
        <v>29.94344279194242</v>
      </c>
      <c r="AL293">
        <v>37.751642628174501</v>
      </c>
      <c r="AM293">
        <v>32.273960676172301</v>
      </c>
      <c r="AN293"/>
      <c r="AO293"/>
      <c r="AP293"/>
      <c r="AQ293"/>
      <c r="AR293"/>
      <c r="AS293"/>
      <c r="AT293"/>
      <c r="AU293"/>
      <c r="AV293"/>
      <c r="AW293"/>
      <c r="AX293"/>
      <c r="AY293"/>
      <c r="AZ293"/>
      <c r="BA293"/>
      <c r="BB293"/>
      <c r="BC293"/>
      <c r="BD293"/>
      <c r="BE293"/>
      <c r="BF293"/>
      <c r="BG293"/>
      <c r="BH293"/>
      <c r="BI293"/>
      <c r="BJ293"/>
      <c r="BK293"/>
      <c r="BL293"/>
    </row>
    <row r="294">
      <c r="A294" t="s">
        <v>786</v>
      </c>
      <c r="B294">
        <v>2015</v>
      </c>
      <c r="C294" t="s">
        <v>793</v>
      </c>
      <c r="D294">
        <v>138</v>
      </c>
      <c r="E294" t="s">
        <v>45</v>
      </c>
      <c r="F294" t="s">
        <v>41</v>
      </c>
      <c r="G294" t="s">
        <v>200</v>
      </c>
      <c r="H294">
        <v>46.305115260537931</v>
      </c>
      <c r="I294">
        <v>60.190236329644968</v>
      </c>
      <c r="J294">
        <v>64.344894519458222</v>
      </c>
      <c r="K294">
        <v>46.344141147042478</v>
      </c>
      <c r="L294">
        <v>9.9520429642403148</v>
      </c>
      <c r="M294">
        <v>52.242761455107768</v>
      </c>
      <c r="N294">
        <v>17.943726208295139</v>
      </c>
      <c r="O294">
        <v>10.010048996145979</v>
      </c>
      <c r="P294">
        <v>5.2383899079750691</v>
      </c>
      <c r="Q294">
        <v>1.442474493167718</v>
      </c>
      <c r="R294">
        <v>44.487869950130317</v>
      </c>
      <c r="S294">
        <v>55.694552779372152</v>
      </c>
      <c r="T294">
        <v>66.533588402081222</v>
      </c>
      <c r="U294">
        <v>60.593591422844447</v>
      </c>
      <c r="V294">
        <v>37.748208648089182</v>
      </c>
      <c r="W294" t="s">
        <v>160</v>
      </c>
      <c r="X294" t="s">
        <v>161</v>
      </c>
      <c r="Y294" t="s">
        <v>162</v>
      </c>
      <c r="Z294" t="s">
        <v>164</v>
      </c>
      <c r="AA294" t="s">
        <v>165</v>
      </c>
      <c r="AB294" t="s">
        <v>298</v>
      </c>
      <c r="AC294" t="s">
        <v>167</v>
      </c>
      <c r="AD294" t="s">
        <v>168</v>
      </c>
      <c r="AE294" t="s">
        <v>200</v>
      </c>
      <c r="AF294">
        <v>5.9919733186691202</v>
      </c>
      <c r="AG294">
        <v>47.580348281392943</v>
      </c>
      <c r="AH294">
        <v>37.187198182437101</v>
      </c>
      <c r="AI294">
        <v>63.463522606106139</v>
      </c>
      <c r="AJ294">
        <v>29.888427653602751</v>
      </c>
      <c r="AK294">
        <v>61.614976401699323</v>
      </c>
      <c r="AL294">
        <v>56.096115883540179</v>
      </c>
      <c r="AM294">
        <v>34.077552155489123</v>
      </c>
      <c r="AN294"/>
      <c r="AO294"/>
      <c r="AP294"/>
      <c r="AQ294"/>
      <c r="AR294"/>
      <c r="AS294"/>
      <c r="AT294"/>
      <c r="AU294"/>
      <c r="AV294"/>
      <c r="AW294"/>
      <c r="AX294"/>
      <c r="AY294"/>
      <c r="AZ294"/>
      <c r="BA294"/>
      <c r="BB294"/>
      <c r="BC294"/>
      <c r="BD294"/>
      <c r="BE294"/>
      <c r="BF294"/>
      <c r="BG294"/>
      <c r="BH294"/>
      <c r="BI294"/>
      <c r="BJ294"/>
      <c r="BK294"/>
      <c r="BL294"/>
    </row>
    <row r="295">
      <c r="A295" t="s">
        <v>786</v>
      </c>
      <c r="B295">
        <v>2015</v>
      </c>
      <c r="C295" t="s">
        <v>793</v>
      </c>
      <c r="D295">
        <v>139</v>
      </c>
      <c r="E295" t="s">
        <v>45</v>
      </c>
      <c r="F295" t="s">
        <v>19</v>
      </c>
      <c r="G295" t="s">
        <v>200</v>
      </c>
      <c r="H295">
        <v>34.090400999591758</v>
      </c>
      <c r="I295">
        <v>13.768724274418959</v>
      </c>
      <c r="J295">
        <v>5.7595842266996016</v>
      </c>
      <c r="K295">
        <v>2.333922053201416</v>
      </c>
      <c r="L295">
        <v>0.25091366246500441</v>
      </c>
      <c r="M295">
        <v>2.312253524530183</v>
      </c>
      <c r="N295">
        <v>0.86770988024369877</v>
      </c>
      <c r="O295">
        <v>0.25899718790570092</v>
      </c>
      <c r="P295">
        <v>0</v>
      </c>
      <c r="Q295">
        <v>0</v>
      </c>
      <c r="R295">
        <v>38.045228766648712</v>
      </c>
      <c r="S295">
        <v>18.25967627297457</v>
      </c>
      <c r="T295">
        <v>7.5112374758857028</v>
      </c>
      <c r="U295">
        <v>5.4275077177699114</v>
      </c>
      <c r="V295">
        <v>1.1858600554242631</v>
      </c>
      <c r="W295" t="s">
        <v>160</v>
      </c>
      <c r="X295" t="s">
        <v>161</v>
      </c>
      <c r="Y295" t="s">
        <v>162</v>
      </c>
      <c r="Z295" t="s">
        <v>164</v>
      </c>
      <c r="AA295" t="s">
        <v>165</v>
      </c>
      <c r="AB295" t="s">
        <v>298</v>
      </c>
      <c r="AC295" t="s">
        <v>167</v>
      </c>
      <c r="AD295" t="s">
        <v>168</v>
      </c>
      <c r="AE295" t="s">
        <v>200</v>
      </c>
      <c r="AF295">
        <v>0.41845593154347172</v>
      </c>
      <c r="AG295">
        <v>27.71320878176115</v>
      </c>
      <c r="AH295">
        <v>7.4835062245411397</v>
      </c>
      <c r="AI295">
        <v>3.9360623153157519</v>
      </c>
      <c r="AJ295">
        <v>34.463706831728821</v>
      </c>
      <c r="AK295">
        <v>6.8394908063556414</v>
      </c>
      <c r="AL295">
        <v>5.4477789846720386</v>
      </c>
      <c r="AM295">
        <v>32.710505046648933</v>
      </c>
      <c r="AN295"/>
      <c r="AO295"/>
      <c r="AP295"/>
      <c r="AQ295"/>
      <c r="AR295"/>
      <c r="AS295"/>
      <c r="AT295"/>
      <c r="AU295"/>
      <c r="AV295"/>
      <c r="AW295"/>
      <c r="AX295"/>
      <c r="AY295"/>
      <c r="AZ295"/>
      <c r="BA295"/>
      <c r="BB295"/>
      <c r="BC295"/>
      <c r="BD295"/>
      <c r="BE295"/>
      <c r="BF295"/>
      <c r="BG295"/>
      <c r="BH295"/>
      <c r="BI295"/>
      <c r="BJ295"/>
      <c r="BK295"/>
      <c r="BL295"/>
    </row>
    <row r="296">
      <c r="A296" t="s">
        <v>786</v>
      </c>
      <c r="B296">
        <v>2015</v>
      </c>
      <c r="C296" t="s">
        <v>793</v>
      </c>
      <c r="D296">
        <v>148</v>
      </c>
      <c r="E296" t="s">
        <v>109</v>
      </c>
      <c r="F296" t="s">
        <v>49</v>
      </c>
      <c r="G296" t="s">
        <v>200</v>
      </c>
      <c r="H296">
        <v>2.2289841354870359</v>
      </c>
      <c r="I296">
        <v>2.786098268714952</v>
      </c>
      <c r="J296">
        <v>5.3012784525954881</v>
      </c>
      <c r="K296">
        <v>14.690849313758299</v>
      </c>
      <c r="L296">
        <v>25.28166932016547</v>
      </c>
      <c r="M296">
        <v>18.310740577418731</v>
      </c>
      <c r="N296">
        <v>36.688027383709837</v>
      </c>
      <c r="O296">
        <v>38.78511433739677</v>
      </c>
      <c r="P296">
        <v>34.861698602088332</v>
      </c>
      <c r="Q296">
        <v>16.999793805192379</v>
      </c>
      <c r="R296">
        <v>1.6123354113187791</v>
      </c>
      <c r="S296">
        <v>2.4548391948985322</v>
      </c>
      <c r="T296">
        <v>3.123112008881745</v>
      </c>
      <c r="U296">
        <v>6.4579516631476164</v>
      </c>
      <c r="V296">
        <v>10.88816780910866</v>
      </c>
      <c r="W296" t="s">
        <v>160</v>
      </c>
      <c r="X296" t="s">
        <v>161</v>
      </c>
      <c r="Y296" t="s">
        <v>162</v>
      </c>
      <c r="Z296" t="s">
        <v>164</v>
      </c>
      <c r="AA296" t="s">
        <v>165</v>
      </c>
      <c r="AB296" t="s">
        <v>298</v>
      </c>
      <c r="AC296" t="s">
        <v>167</v>
      </c>
      <c r="AD296" t="s">
        <v>168</v>
      </c>
      <c r="AE296" t="s">
        <v>200</v>
      </c>
      <c r="AF296">
        <v>37.09920272040079</v>
      </c>
      <c r="AG296">
        <v>6.2046815753883271</v>
      </c>
      <c r="AH296">
        <v>10.39405147461814</v>
      </c>
      <c r="AI296">
        <v>6.9829744788638646</v>
      </c>
      <c r="AJ296">
        <v>4.2438426779032907</v>
      </c>
      <c r="AK296">
        <v>2.9012842472035372</v>
      </c>
      <c r="AL296">
        <v>8.8821764478744925</v>
      </c>
      <c r="AM296">
        <v>5.7791754824547086</v>
      </c>
      <c r="AN296"/>
      <c r="AO296"/>
      <c r="AP296"/>
      <c r="AQ296"/>
      <c r="AR296"/>
      <c r="AS296"/>
      <c r="AT296"/>
      <c r="AU296"/>
      <c r="AV296"/>
      <c r="AW296"/>
      <c r="AX296"/>
      <c r="AY296"/>
      <c r="AZ296"/>
      <c r="BA296"/>
      <c r="BB296"/>
      <c r="BC296"/>
      <c r="BD296"/>
      <c r="BE296"/>
      <c r="BF296"/>
      <c r="BG296"/>
      <c r="BH296"/>
      <c r="BI296"/>
      <c r="BJ296"/>
      <c r="BK296"/>
      <c r="BL296"/>
    </row>
    <row r="297">
      <c r="A297" t="s">
        <v>786</v>
      </c>
      <c r="B297">
        <v>2015</v>
      </c>
      <c r="C297" t="s">
        <v>793</v>
      </c>
      <c r="D297">
        <v>149</v>
      </c>
      <c r="E297" t="s">
        <v>109</v>
      </c>
      <c r="F297" t="s">
        <v>48</v>
      </c>
      <c r="G297" t="s">
        <v>200</v>
      </c>
      <c r="H297">
        <v>17.375499604382782</v>
      </c>
      <c r="I297">
        <v>23.197394309336278</v>
      </c>
      <c r="J297">
        <v>24.541571503502102</v>
      </c>
      <c r="K297">
        <v>36.631087485997647</v>
      </c>
      <c r="L297">
        <v>64.477896007233412</v>
      </c>
      <c r="M297">
        <v>27.13424444294321</v>
      </c>
      <c r="N297">
        <v>44.500536527751343</v>
      </c>
      <c r="O297">
        <v>50.945839478551569</v>
      </c>
      <c r="P297">
        <v>59.899911489936677</v>
      </c>
      <c r="Q297">
        <v>81.381514788994863</v>
      </c>
      <c r="R297">
        <v>15.85456587190216</v>
      </c>
      <c r="S297">
        <v>23.533363494694481</v>
      </c>
      <c r="T297">
        <v>22.74963314071573</v>
      </c>
      <c r="U297">
        <v>27.520949196238089</v>
      </c>
      <c r="V297">
        <v>50.177763487377739</v>
      </c>
      <c r="W297" t="s">
        <v>160</v>
      </c>
      <c r="X297" t="s">
        <v>161</v>
      </c>
      <c r="Y297" t="s">
        <v>162</v>
      </c>
      <c r="Z297" t="s">
        <v>164</v>
      </c>
      <c r="AA297" t="s">
        <v>165</v>
      </c>
      <c r="AB297" t="s">
        <v>298</v>
      </c>
      <c r="AC297" t="s">
        <v>167</v>
      </c>
      <c r="AD297" t="s">
        <v>168</v>
      </c>
      <c r="AE297" t="s">
        <v>200</v>
      </c>
      <c r="AF297">
        <v>56.427165920788532</v>
      </c>
      <c r="AG297">
        <v>18.50176136145754</v>
      </c>
      <c r="AH297">
        <v>44.912883177886513</v>
      </c>
      <c r="AI297">
        <v>25.565779070962769</v>
      </c>
      <c r="AJ297">
        <v>31.34249286117279</v>
      </c>
      <c r="AK297">
        <v>28.64424854474154</v>
      </c>
      <c r="AL297">
        <v>29.573928683913351</v>
      </c>
      <c r="AM297">
        <v>27.432767315407339</v>
      </c>
      <c r="AN297"/>
      <c r="AO297"/>
      <c r="AP297"/>
      <c r="AQ297"/>
      <c r="AR297"/>
      <c r="AS297"/>
      <c r="AT297"/>
      <c r="AU297"/>
      <c r="AV297"/>
      <c r="AW297"/>
      <c r="AX297"/>
      <c r="AY297"/>
      <c r="AZ297"/>
      <c r="BA297"/>
      <c r="BB297"/>
      <c r="BC297"/>
      <c r="BD297"/>
      <c r="BE297"/>
      <c r="BF297"/>
      <c r="BG297"/>
      <c r="BH297"/>
      <c r="BI297"/>
      <c r="BJ297"/>
      <c r="BK297"/>
      <c r="BL297"/>
    </row>
    <row r="298">
      <c r="A298" t="s">
        <v>786</v>
      </c>
      <c r="B298">
        <v>2015</v>
      </c>
      <c r="C298" t="s">
        <v>793</v>
      </c>
      <c r="D298">
        <v>150</v>
      </c>
      <c r="E298" t="s">
        <v>109</v>
      </c>
      <c r="F298" t="s">
        <v>111</v>
      </c>
      <c r="G298" t="s">
        <v>200</v>
      </c>
      <c r="H298">
        <v>80.395516260129753</v>
      </c>
      <c r="I298">
        <v>74.016507421948674</v>
      </c>
      <c r="J298">
        <v>70.15715004390259</v>
      </c>
      <c r="K298">
        <v>48.678063200243891</v>
      </c>
      <c r="L298">
        <v>10.24043467260103</v>
      </c>
      <c r="M298">
        <v>54.555014979637917</v>
      </c>
      <c r="N298">
        <v>18.811436088538841</v>
      </c>
      <c r="O298">
        <v>10.269046184051691</v>
      </c>
      <c r="P298">
        <v>5.2383899079750691</v>
      </c>
      <c r="Q298">
        <v>1.618691405812843</v>
      </c>
      <c r="R298">
        <v>82.533098716778937</v>
      </c>
      <c r="S298">
        <v>74.011797310407019</v>
      </c>
      <c r="T298">
        <v>74.127254850402508</v>
      </c>
      <c r="U298">
        <v>66.021099140614368</v>
      </c>
      <c r="V298">
        <v>38.934068703513432</v>
      </c>
      <c r="W298" t="s">
        <v>160</v>
      </c>
      <c r="X298" t="s">
        <v>161</v>
      </c>
      <c r="Y298" t="s">
        <v>162</v>
      </c>
      <c r="Z298" t="s">
        <v>164</v>
      </c>
      <c r="AA298" t="s">
        <v>165</v>
      </c>
      <c r="AB298" t="s">
        <v>298</v>
      </c>
      <c r="AC298" t="s">
        <v>167</v>
      </c>
      <c r="AD298" t="s">
        <v>168</v>
      </c>
      <c r="AE298" t="s">
        <v>200</v>
      </c>
      <c r="AF298">
        <v>6.4736313588104739</v>
      </c>
      <c r="AG298">
        <v>75.293557063154211</v>
      </c>
      <c r="AH298">
        <v>44.693065347495448</v>
      </c>
      <c r="AI298">
        <v>67.451246450173542</v>
      </c>
      <c r="AJ298">
        <v>64.413664460923755</v>
      </c>
      <c r="AK298">
        <v>68.454467208054979</v>
      </c>
      <c r="AL298">
        <v>61.543894868212149</v>
      </c>
      <c r="AM298">
        <v>66.788057202137935</v>
      </c>
      <c r="AN298"/>
      <c r="AO298"/>
      <c r="AP298"/>
      <c r="AQ298"/>
      <c r="AR298"/>
      <c r="AS298"/>
      <c r="AT298"/>
      <c r="AU298"/>
      <c r="AV298"/>
      <c r="AW298"/>
      <c r="AX298"/>
      <c r="AY298"/>
      <c r="AZ298"/>
      <c r="BA298"/>
      <c r="BB298"/>
      <c r="BC298"/>
      <c r="BD298"/>
      <c r="BE298"/>
      <c r="BF298"/>
      <c r="BG298"/>
      <c r="BH298"/>
      <c r="BI298"/>
      <c r="BJ298"/>
      <c r="BK298"/>
      <c r="BL298"/>
    </row>
    <row r="299">
      <c r="A299" t="s">
        <v>786</v>
      </c>
      <c r="B299">
        <v>2015</v>
      </c>
      <c r="C299" t="s">
        <v>793</v>
      </c>
      <c r="D299">
        <v>151</v>
      </c>
      <c r="E299" t="s">
        <v>110</v>
      </c>
      <c r="F299" t="s">
        <v>49</v>
      </c>
      <c r="G299" t="s">
        <v>200</v>
      </c>
      <c r="H299">
        <v>11.07948842877193</v>
      </c>
      <c r="I299">
        <v>12.95598588596336</v>
      </c>
      <c r="J299">
        <v>15.037724689848361</v>
      </c>
      <c r="K299">
        <v>22.491218754609179</v>
      </c>
      <c r="L299">
        <v>27.423934638827411</v>
      </c>
      <c r="M299">
        <v>29.56603555618878</v>
      </c>
      <c r="N299">
        <v>43.68143823414686</v>
      </c>
      <c r="O299">
        <v>42.780176749589479</v>
      </c>
      <c r="P299">
        <v>36.626694916875699</v>
      </c>
      <c r="Q299">
        <v>17.23808931695563</v>
      </c>
      <c r="R299">
        <v>10.633643025145981</v>
      </c>
      <c r="S299">
        <v>10.998302154069769</v>
      </c>
      <c r="T299">
        <v>13.919754041501379</v>
      </c>
      <c r="U299">
        <v>15.60793964115714</v>
      </c>
      <c r="V299">
        <v>15.51770667467779</v>
      </c>
      <c r="W299" t="s">
        <v>160</v>
      </c>
      <c r="X299" t="s">
        <v>161</v>
      </c>
      <c r="Y299" t="s">
        <v>162</v>
      </c>
      <c r="Z299" t="s">
        <v>164</v>
      </c>
      <c r="AA299" t="s">
        <v>165</v>
      </c>
      <c r="AB299" t="s">
        <v>298</v>
      </c>
      <c r="AC299" t="s">
        <v>167</v>
      </c>
      <c r="AD299" t="s">
        <v>168</v>
      </c>
      <c r="AE299" t="s">
        <v>200</v>
      </c>
      <c r="AF299">
        <v>40.16991456562495</v>
      </c>
      <c r="AG299">
        <v>16.581971234031421</v>
      </c>
      <c r="AH299">
        <v>19.472030007315482</v>
      </c>
      <c r="AI299">
        <v>13.61014516522668</v>
      </c>
      <c r="AJ299">
        <v>13.42367480224946</v>
      </c>
      <c r="AK299">
        <v>10.38119934458712</v>
      </c>
      <c r="AL299">
        <v>18.935601700150791</v>
      </c>
      <c r="AM299">
        <v>20.204909776776439</v>
      </c>
      <c r="AN299"/>
      <c r="AO299"/>
      <c r="AP299"/>
      <c r="AQ299"/>
      <c r="AR299"/>
      <c r="AS299"/>
      <c r="AT299"/>
      <c r="AU299"/>
      <c r="AV299"/>
      <c r="AW299"/>
      <c r="AX299"/>
      <c r="AY299"/>
      <c r="AZ299"/>
      <c r="BA299"/>
      <c r="BB299"/>
      <c r="BC299"/>
      <c r="BD299"/>
      <c r="BE299"/>
      <c r="BF299"/>
      <c r="BG299"/>
      <c r="BH299"/>
      <c r="BI299"/>
      <c r="BJ299"/>
      <c r="BK299"/>
      <c r="BL299"/>
    </row>
    <row r="300">
      <c r="A300" t="s">
        <v>786</v>
      </c>
      <c r="B300">
        <v>2015</v>
      </c>
      <c r="C300" t="s">
        <v>793</v>
      </c>
      <c r="D300">
        <v>152</v>
      </c>
      <c r="E300" t="s">
        <v>110</v>
      </c>
      <c r="F300" t="s">
        <v>48</v>
      </c>
      <c r="G300" t="s">
        <v>200</v>
      </c>
      <c r="H300">
        <v>88.74707710771284</v>
      </c>
      <c r="I300">
        <v>86.97727867796587</v>
      </c>
      <c r="J300">
        <v>84.622449111042016</v>
      </c>
      <c r="K300">
        <v>77.50878124539075</v>
      </c>
      <c r="L300">
        <v>72.327272636207496</v>
      </c>
      <c r="M300">
        <v>70.391147283901532</v>
      </c>
      <c r="N300">
        <v>56.318561765853147</v>
      </c>
      <c r="O300">
        <v>57.219823250410521</v>
      </c>
      <c r="P300">
        <v>63.373305083124379</v>
      </c>
      <c r="Q300">
        <v>82.585693770399303</v>
      </c>
      <c r="R300">
        <v>89.192064399548499</v>
      </c>
      <c r="S300">
        <v>88.899638539441412</v>
      </c>
      <c r="T300">
        <v>85.734202705222131</v>
      </c>
      <c r="U300">
        <v>84.2834321175784</v>
      </c>
      <c r="V300">
        <v>84.211818787502878</v>
      </c>
      <c r="W300" t="s">
        <v>160</v>
      </c>
      <c r="X300" t="s">
        <v>161</v>
      </c>
      <c r="Y300" t="s">
        <v>162</v>
      </c>
      <c r="Z300" t="s">
        <v>164</v>
      </c>
      <c r="AA300" t="s">
        <v>165</v>
      </c>
      <c r="AB300" t="s">
        <v>298</v>
      </c>
      <c r="AC300" t="s">
        <v>167</v>
      </c>
      <c r="AD300" t="s">
        <v>168</v>
      </c>
      <c r="AE300" t="s">
        <v>200</v>
      </c>
      <c r="AF300">
        <v>59.766617741451228</v>
      </c>
      <c r="AG300">
        <v>83.17415182232682</v>
      </c>
      <c r="AH300">
        <v>80.469585571137429</v>
      </c>
      <c r="AI300">
        <v>85.930620925910247</v>
      </c>
      <c r="AJ300">
        <v>86.48243832588534</v>
      </c>
      <c r="AK300">
        <v>89.434258497469429</v>
      </c>
      <c r="AL300">
        <v>81.064398299849188</v>
      </c>
      <c r="AM300">
        <v>79.795090223223596</v>
      </c>
      <c r="AN300"/>
      <c r="AO300"/>
      <c r="AP300"/>
      <c r="AQ300"/>
      <c r="AR300"/>
      <c r="AS300"/>
      <c r="AT300"/>
      <c r="AU300"/>
      <c r="AV300"/>
      <c r="AW300"/>
      <c r="AX300"/>
      <c r="AY300"/>
      <c r="AZ300"/>
      <c r="BA300"/>
      <c r="BB300"/>
      <c r="BC300"/>
      <c r="BD300"/>
      <c r="BE300"/>
      <c r="BF300"/>
      <c r="BG300"/>
      <c r="BH300"/>
      <c r="BI300"/>
      <c r="BJ300"/>
      <c r="BK300"/>
      <c r="BL300"/>
    </row>
    <row r="301">
      <c r="A301" t="s">
        <v>786</v>
      </c>
      <c r="B301">
        <v>2015</v>
      </c>
      <c r="C301" t="s">
        <v>793</v>
      </c>
      <c r="D301">
        <v>153</v>
      </c>
      <c r="E301" t="s">
        <v>319</v>
      </c>
      <c r="F301" t="s">
        <v>565</v>
      </c>
      <c r="G301" t="s">
        <v>200</v>
      </c>
      <c r="H301">
        <v>0.27291984406174308</v>
      </c>
      <c r="I301">
        <v>0.24480917668985669</v>
      </c>
      <c r="J301">
        <v>0.061252127608156598</v>
      </c>
      <c r="K301">
        <v>0.38145890982913538</v>
      </c>
      <c r="L301">
        <v>4.0699782333264309</v>
      </c>
      <c r="M301">
        <v>0</v>
      </c>
      <c r="N301">
        <v>0.69694461551094777</v>
      </c>
      <c r="O301">
        <v>1.743522645937793</v>
      </c>
      <c r="P301">
        <v>3.4558919242302499</v>
      </c>
      <c r="Q301">
        <v>11.48871176156872</v>
      </c>
      <c r="R301">
        <v>0.34652148953317102</v>
      </c>
      <c r="S301">
        <v>0.050989734229519801</v>
      </c>
      <c r="T301">
        <v>0.25978475446580412</v>
      </c>
      <c r="U301">
        <v>0.0778940758359256</v>
      </c>
      <c r="V301">
        <v>0.95691551670539554</v>
      </c>
      <c r="W301" t="s">
        <v>160</v>
      </c>
      <c r="X301" t="s">
        <v>161</v>
      </c>
      <c r="Y301" t="s">
        <v>162</v>
      </c>
      <c r="Z301" t="s">
        <v>164</v>
      </c>
      <c r="AA301" t="s">
        <v>165</v>
      </c>
      <c r="AB301" t="s">
        <v>298</v>
      </c>
      <c r="AC301" t="s">
        <v>167</v>
      </c>
      <c r="AD301" t="s">
        <v>168</v>
      </c>
      <c r="AE301" t="s">
        <v>200</v>
      </c>
      <c r="AF301">
        <v>5.1985117273677428</v>
      </c>
      <c r="AG301">
        <v>0.13310845259121801</v>
      </c>
      <c r="AH301">
        <v>0.62224483766833261</v>
      </c>
      <c r="AI301">
        <v>0.67607183761042455</v>
      </c>
      <c r="AJ301">
        <v>0.1142992339055917</v>
      </c>
      <c r="AK301">
        <v>0.86945954642062928</v>
      </c>
      <c r="AL301">
        <v>0.071321845082019206</v>
      </c>
      <c r="AM301">
        <v>0</v>
      </c>
      <c r="AN301"/>
      <c r="AO301">
        <v>54.335531000000003</v>
      </c>
      <c r="AP301">
        <v>48.694454999999998</v>
      </c>
      <c r="AQ301">
        <v>12.20614</v>
      </c>
      <c r="AR301">
        <v>75.997653</v>
      </c>
      <c r="AS301">
        <v>809.59313199999974</v>
      </c>
      <c r="AT301">
        <v>0</v>
      </c>
      <c r="AU301">
        <v>29.521547000000002</v>
      </c>
      <c r="AV301">
        <v>73.734379999999987</v>
      </c>
      <c r="AW301">
        <v>146.23703</v>
      </c>
      <c r="AX301">
        <v>486.04380600000007</v>
      </c>
      <c r="AY301">
        <v>54.335531000000003</v>
      </c>
      <c r="AZ301">
        <v>7.9979299999999993</v>
      </c>
      <c r="BA301">
        <v>40.696525000000001</v>
      </c>
      <c r="BB301">
        <v>12.20614</v>
      </c>
      <c r="BC301">
        <v>150.054022</v>
      </c>
      <c r="BD301">
        <v>613.19573800000023</v>
      </c>
      <c r="BE301">
        <v>4.3989010000000004</v>
      </c>
      <c r="BF301">
        <v>67.250678999999991</v>
      </c>
      <c r="BG301">
        <v>137.358892</v>
      </c>
      <c r="BH301">
        <v>16.773917999999998</v>
      </c>
      <c r="BI301">
        <v>149.743741</v>
      </c>
      <c r="BJ301">
        <v>12.105041999999999</v>
      </c>
      <c r="BK301">
        <v>0</v>
      </c>
      <c r="BL301"/>
    </row>
    <row r="302">
      <c r="A302" t="s">
        <v>786</v>
      </c>
      <c r="B302">
        <v>2015</v>
      </c>
      <c r="C302" t="s">
        <v>793</v>
      </c>
      <c r="D302">
        <v>154</v>
      </c>
      <c r="E302" t="s">
        <v>319</v>
      </c>
      <c r="F302" t="s">
        <v>566</v>
      </c>
      <c r="G302" t="s">
        <v>200</v>
      </c>
      <c r="H302">
        <v>0.29055667774782828</v>
      </c>
      <c r="I302">
        <v>0.66800942613608016</v>
      </c>
      <c r="J302">
        <v>0.93060446787939965</v>
      </c>
      <c r="K302">
        <v>1.634467680216251</v>
      </c>
      <c r="L302">
        <v>12.26897263806071</v>
      </c>
      <c r="M302">
        <v>1.1661290446714621</v>
      </c>
      <c r="N302">
        <v>4.9450434200714719</v>
      </c>
      <c r="O302">
        <v>7.8226829241694453</v>
      </c>
      <c r="P302">
        <v>8.798888185605227</v>
      </c>
      <c r="Q302">
        <v>27.996271566395059</v>
      </c>
      <c r="R302">
        <v>0.1817899847869752</v>
      </c>
      <c r="S302">
        <v>0.6414132648968901</v>
      </c>
      <c r="T302">
        <v>0.86704098137268693</v>
      </c>
      <c r="U302">
        <v>0.91782520241090004</v>
      </c>
      <c r="V302">
        <v>3.744441677060411</v>
      </c>
      <c r="W302" t="s">
        <v>160</v>
      </c>
      <c r="X302" t="s">
        <v>161</v>
      </c>
      <c r="Y302" t="s">
        <v>162</v>
      </c>
      <c r="Z302" t="s">
        <v>164</v>
      </c>
      <c r="AA302" t="s">
        <v>165</v>
      </c>
      <c r="AB302" t="s">
        <v>298</v>
      </c>
      <c r="AC302" t="s">
        <v>167</v>
      </c>
      <c r="AD302" t="s">
        <v>168</v>
      </c>
      <c r="AE302" t="s">
        <v>200</v>
      </c>
      <c r="AF302">
        <v>15.468610949044519</v>
      </c>
      <c r="AG302">
        <v>0.35940351267023207</v>
      </c>
      <c r="AH302">
        <v>4.8111251639933812</v>
      </c>
      <c r="AI302">
        <v>2.28460989624653</v>
      </c>
      <c r="AJ302">
        <v>0.31578870597130781</v>
      </c>
      <c r="AK302">
        <v>0.73263045358202716</v>
      </c>
      <c r="AL302">
        <v>0.63314065853129708</v>
      </c>
      <c r="AM302">
        <v>0.93798212168972817</v>
      </c>
      <c r="AN302"/>
      <c r="AO302">
        <v>57.846843</v>
      </c>
      <c r="AP302">
        <v>132.872286</v>
      </c>
      <c r="AQ302">
        <v>185.44806299999999</v>
      </c>
      <c r="AR302">
        <v>325.63325800000001</v>
      </c>
      <c r="AS302">
        <v>2440.5231220000019</v>
      </c>
      <c r="AT302">
        <v>49.360014</v>
      </c>
      <c r="AU302">
        <v>209.464753</v>
      </c>
      <c r="AV302">
        <v>330.82488300000011</v>
      </c>
      <c r="AW302">
        <v>372.32740599999988</v>
      </c>
      <c r="AX302">
        <v>1184.416031</v>
      </c>
      <c r="AY302">
        <v>28.505174</v>
      </c>
      <c r="AZ302">
        <v>100.608063</v>
      </c>
      <c r="BA302">
        <v>135.82611900000001</v>
      </c>
      <c r="BB302">
        <v>143.824839</v>
      </c>
      <c r="BC302">
        <v>587.16628999999989</v>
      </c>
      <c r="BD302">
        <v>1824.6157370000001</v>
      </c>
      <c r="BE302">
        <v>11.877386</v>
      </c>
      <c r="BF302">
        <v>519.97447700000009</v>
      </c>
      <c r="BG302">
        <v>464.16884499999992</v>
      </c>
      <c r="BH302">
        <v>46.343389000000002</v>
      </c>
      <c r="BI302">
        <v>126.17818200000001</v>
      </c>
      <c r="BJ302">
        <v>107.459282</v>
      </c>
      <c r="BK302">
        <v>41.706273999999993</v>
      </c>
      <c r="BL302"/>
    </row>
    <row r="303">
      <c r="A303" t="s">
        <v>786</v>
      </c>
      <c r="B303">
        <v>2015</v>
      </c>
      <c r="C303" t="s">
        <v>793</v>
      </c>
      <c r="D303">
        <v>155</v>
      </c>
      <c r="E303" t="s">
        <v>319</v>
      </c>
      <c r="F303" t="s">
        <v>567</v>
      </c>
      <c r="G303" t="s">
        <v>200</v>
      </c>
      <c r="H303">
        <v>0.3743045595106525</v>
      </c>
      <c r="I303">
        <v>0.44641978622044981</v>
      </c>
      <c r="J303">
        <v>0.45287093204653989</v>
      </c>
      <c r="K303">
        <v>1.5107842062784009</v>
      </c>
      <c r="L303">
        <v>5.2574873443787737</v>
      </c>
      <c r="M303">
        <v>1.300853222714387</v>
      </c>
      <c r="N303">
        <v>1.746960105249461</v>
      </c>
      <c r="O303">
        <v>2.964584495352121</v>
      </c>
      <c r="P303">
        <v>4.4865748434800858</v>
      </c>
      <c r="Q303">
        <v>10.393756093745459</v>
      </c>
      <c r="R303">
        <v>0.2254836440328791</v>
      </c>
      <c r="S303">
        <v>0.55592700958499264</v>
      </c>
      <c r="T303">
        <v>0.53687079334806742</v>
      </c>
      <c r="U303">
        <v>0.31407960618279068</v>
      </c>
      <c r="V303">
        <v>2.9365696043432048</v>
      </c>
      <c r="W303" t="s">
        <v>160</v>
      </c>
      <c r="X303" t="s">
        <v>161</v>
      </c>
      <c r="Y303" t="s">
        <v>162</v>
      </c>
      <c r="Z303" t="s">
        <v>164</v>
      </c>
      <c r="AA303" t="s">
        <v>165</v>
      </c>
      <c r="AB303" t="s">
        <v>298</v>
      </c>
      <c r="AC303" t="s">
        <v>167</v>
      </c>
      <c r="AD303" t="s">
        <v>168</v>
      </c>
      <c r="AE303" t="s">
        <v>200</v>
      </c>
      <c r="AF303">
        <v>4.0849676685412426</v>
      </c>
      <c r="AG303">
        <v>0.33748881120586</v>
      </c>
      <c r="AH303">
        <v>1.398010092647928</v>
      </c>
      <c r="AI303">
        <v>3.4635677796454889</v>
      </c>
      <c r="AJ303">
        <v>0.0269867984054286</v>
      </c>
      <c r="AK303">
        <v>0.43343750490575661</v>
      </c>
      <c r="AL303">
        <v>0.84802896150417173</v>
      </c>
      <c r="AM303">
        <v>0.67541756060158264</v>
      </c>
      <c r="AN303"/>
      <c r="AO303">
        <v>74.520184</v>
      </c>
      <c r="AP303">
        <v>88.796378000000004</v>
      </c>
      <c r="AQ303">
        <v>90.246759000000011</v>
      </c>
      <c r="AR303">
        <v>300.99193100000002</v>
      </c>
      <c r="AS303">
        <v>1045.81042</v>
      </c>
      <c r="AT303">
        <v>55.062630999999989</v>
      </c>
      <c r="AU303">
        <v>73.998656000000011</v>
      </c>
      <c r="AV303">
        <v>125.373651</v>
      </c>
      <c r="AW303">
        <v>189.85066499999999</v>
      </c>
      <c r="AX303">
        <v>439.72038600000002</v>
      </c>
      <c r="AY303">
        <v>35.356461000000003</v>
      </c>
      <c r="AZ303">
        <v>87.199225000000013</v>
      </c>
      <c r="BA303">
        <v>84.10337899999999</v>
      </c>
      <c r="BB303">
        <v>49.216832000000011</v>
      </c>
      <c r="BC303">
        <v>460.48378600000001</v>
      </c>
      <c r="BD303">
        <v>481.84651599999989</v>
      </c>
      <c r="BE303">
        <v>11.15316</v>
      </c>
      <c r="BF303">
        <v>151.09346400000001</v>
      </c>
      <c r="BG303">
        <v>703.70011900000009</v>
      </c>
      <c r="BH303">
        <v>3.960432</v>
      </c>
      <c r="BI303">
        <v>74.649307999999991</v>
      </c>
      <c r="BJ303">
        <v>143.93102400000001</v>
      </c>
      <c r="BK303">
        <v>30.031649000000009</v>
      </c>
      <c r="BL303"/>
    </row>
    <row r="304">
      <c r="A304" t="s">
        <v>786</v>
      </c>
      <c r="B304">
        <v>2015</v>
      </c>
      <c r="C304" t="s">
        <v>793</v>
      </c>
      <c r="D304">
        <v>156</v>
      </c>
      <c r="E304" t="s">
        <v>319</v>
      </c>
      <c r="F304" t="s">
        <v>568</v>
      </c>
      <c r="G304" t="s">
        <v>200</v>
      </c>
      <c r="H304">
        <v>0.084677176428397505</v>
      </c>
      <c r="I304">
        <v>0.033007172001262901</v>
      </c>
      <c r="J304">
        <v>0.2572071387062192</v>
      </c>
      <c r="K304">
        <v>0.28537002175347082</v>
      </c>
      <c r="L304">
        <v>0.22900758794397411</v>
      </c>
      <c r="M304">
        <v>1.218029167057828</v>
      </c>
      <c r="N304">
        <v>0.73474439587181595</v>
      </c>
      <c r="O304">
        <v>0.46812185494295372</v>
      </c>
      <c r="P304">
        <v>0</v>
      </c>
      <c r="Q304">
        <v>0.30485506103275289</v>
      </c>
      <c r="R304">
        <v>0.043399308587043099</v>
      </c>
      <c r="S304">
        <v>0</v>
      </c>
      <c r="T304">
        <v>0.103666555368758</v>
      </c>
      <c r="U304">
        <v>0.074739446618791602</v>
      </c>
      <c r="V304">
        <v>0.17190399251945321</v>
      </c>
      <c r="W304" t="s">
        <v>160</v>
      </c>
      <c r="X304" t="s">
        <v>161</v>
      </c>
      <c r="Y304" t="s">
        <v>162</v>
      </c>
      <c r="Z304" t="s">
        <v>164</v>
      </c>
      <c r="AA304" t="s">
        <v>165</v>
      </c>
      <c r="AB304" t="s">
        <v>298</v>
      </c>
      <c r="AC304" t="s">
        <v>167</v>
      </c>
      <c r="AD304" t="s">
        <v>168</v>
      </c>
      <c r="AE304" t="s">
        <v>200</v>
      </c>
      <c r="AF304">
        <v>0.1093395769156872</v>
      </c>
      <c r="AG304">
        <v>0.87842208559925572</v>
      </c>
      <c r="AH304">
        <v>0.10200067490112549</v>
      </c>
      <c r="AI304">
        <v>0</v>
      </c>
      <c r="AJ304">
        <v>0.096902456580246099</v>
      </c>
      <c r="AK304">
        <v>0.14800952676434381</v>
      </c>
      <c r="AL304">
        <v>0.49741933481042749</v>
      </c>
      <c r="AM304">
        <v>0</v>
      </c>
      <c r="AN304"/>
      <c r="AO304">
        <v>16.858353999999999</v>
      </c>
      <c r="AP304">
        <v>6.5653839999999999</v>
      </c>
      <c r="AQ304">
        <v>51.255465999999998</v>
      </c>
      <c r="AR304">
        <v>56.853965999999993</v>
      </c>
      <c r="AS304">
        <v>45.553799000000012</v>
      </c>
      <c r="AT304">
        <v>51.556846999999998</v>
      </c>
      <c r="AU304">
        <v>31.122689999999999</v>
      </c>
      <c r="AV304">
        <v>19.797090000000001</v>
      </c>
      <c r="AW304">
        <v>0</v>
      </c>
      <c r="AX304">
        <v>12.897261</v>
      </c>
      <c r="AY304">
        <v>6.8051320000000004</v>
      </c>
      <c r="AZ304">
        <v>0</v>
      </c>
      <c r="BA304">
        <v>16.239861999999999</v>
      </c>
      <c r="BB304">
        <v>11.711804000000001</v>
      </c>
      <c r="BC304">
        <v>26.956282999999999</v>
      </c>
      <c r="BD304">
        <v>12.897261</v>
      </c>
      <c r="BE304">
        <v>29.02965</v>
      </c>
      <c r="BF304">
        <v>11.02398</v>
      </c>
      <c r="BG304">
        <v>0</v>
      </c>
      <c r="BH304">
        <v>14.220864000000001</v>
      </c>
      <c r="BI304">
        <v>25.491123000000002</v>
      </c>
      <c r="BJ304">
        <v>84.424091000000004</v>
      </c>
      <c r="BK304">
        <v>0</v>
      </c>
      <c r="BL304"/>
    </row>
    <row r="305">
      <c r="A305" t="s">
        <v>786</v>
      </c>
      <c r="B305">
        <v>2015</v>
      </c>
      <c r="C305" t="s">
        <v>793</v>
      </c>
      <c r="D305">
        <v>157</v>
      </c>
      <c r="E305" t="s">
        <v>319</v>
      </c>
      <c r="F305" t="s">
        <v>569</v>
      </c>
      <c r="G305" t="s">
        <v>200</v>
      </c>
      <c r="H305">
        <v>0.98070870551960487</v>
      </c>
      <c r="I305">
        <v>0.95175673376430048</v>
      </c>
      <c r="J305">
        <v>0.82720367203262868</v>
      </c>
      <c r="K305">
        <v>0.977577545842514</v>
      </c>
      <c r="L305">
        <v>0.031344623133953101</v>
      </c>
      <c r="M305">
        <v>0.21090056765593601</v>
      </c>
      <c r="N305">
        <v>0.70515162902898532</v>
      </c>
      <c r="O305">
        <v>0</v>
      </c>
      <c r="P305">
        <v>0.10709242942687169</v>
      </c>
      <c r="Q305">
        <v>0</v>
      </c>
      <c r="R305">
        <v>1.184536986243016</v>
      </c>
      <c r="S305">
        <v>0.7343585905211133</v>
      </c>
      <c r="T305">
        <v>1.1309763718865189</v>
      </c>
      <c r="U305">
        <v>0.88366833994976846</v>
      </c>
      <c r="V305">
        <v>0.57714128430980838</v>
      </c>
      <c r="W305" t="s">
        <v>160</v>
      </c>
      <c r="X305" t="s">
        <v>161</v>
      </c>
      <c r="Y305" t="s">
        <v>162</v>
      </c>
      <c r="Z305" t="s">
        <v>164</v>
      </c>
      <c r="AA305" t="s">
        <v>165</v>
      </c>
      <c r="AB305" t="s">
        <v>298</v>
      </c>
      <c r="AC305" t="s">
        <v>167</v>
      </c>
      <c r="AD305" t="s">
        <v>168</v>
      </c>
      <c r="AE305" t="s">
        <v>200</v>
      </c>
      <c r="AF305">
        <v>0</v>
      </c>
      <c r="AG305">
        <v>5.4550413512892781</v>
      </c>
      <c r="AH305">
        <v>0.25296991413631098</v>
      </c>
      <c r="AI305">
        <v>0.40874419763407971</v>
      </c>
      <c r="AJ305">
        <v>0.086743362358134402</v>
      </c>
      <c r="AK305">
        <v>1.919491226101226</v>
      </c>
      <c r="AL305">
        <v>0.68595022731285837</v>
      </c>
      <c r="AM305">
        <v>0</v>
      </c>
      <c r="AN305"/>
      <c r="AO305">
        <v>195.24900600000001</v>
      </c>
      <c r="AP305">
        <v>189.31183899999999</v>
      </c>
      <c r="AQ305">
        <v>164.84266299999999</v>
      </c>
      <c r="AR305">
        <v>194.76173499999999</v>
      </c>
      <c r="AS305">
        <v>6.2350190000000003</v>
      </c>
      <c r="AT305">
        <v>8.9270180000000003</v>
      </c>
      <c r="AU305">
        <v>29.869184000000001</v>
      </c>
      <c r="AV305">
        <v>0</v>
      </c>
      <c r="AW305">
        <v>4.5316460000000003</v>
      </c>
      <c r="AX305">
        <v>0</v>
      </c>
      <c r="AY305">
        <v>185.738686</v>
      </c>
      <c r="AZ305">
        <v>115.18688400000001</v>
      </c>
      <c r="BA305">
        <v>177.17286100000001</v>
      </c>
      <c r="BB305">
        <v>138.472398</v>
      </c>
      <c r="BC305">
        <v>90.501584999999992</v>
      </c>
      <c r="BD305">
        <v>0</v>
      </c>
      <c r="BE305">
        <v>180.27545499999999</v>
      </c>
      <c r="BF305">
        <v>27.340361000000001</v>
      </c>
      <c r="BG305">
        <v>83.045390999999995</v>
      </c>
      <c r="BH305">
        <v>12.729972</v>
      </c>
      <c r="BI305">
        <v>330.58674000000002</v>
      </c>
      <c r="BJ305">
        <v>116.422343</v>
      </c>
      <c r="BK305">
        <v>0</v>
      </c>
      <c r="BL305"/>
    </row>
    <row r="306">
      <c r="A306" t="s">
        <v>786</v>
      </c>
      <c r="B306">
        <v>2015</v>
      </c>
      <c r="C306" t="s">
        <v>793</v>
      </c>
      <c r="D306">
        <v>158</v>
      </c>
      <c r="E306" t="s">
        <v>319</v>
      </c>
      <c r="F306" t="s">
        <v>570</v>
      </c>
      <c r="G306" t="s">
        <v>200</v>
      </c>
      <c r="H306">
        <v>0.061755579249878401</v>
      </c>
      <c r="I306">
        <v>0.14656114467828199</v>
      </c>
      <c r="J306">
        <v>0.4172348770287837</v>
      </c>
      <c r="K306">
        <v>1.420355625478773</v>
      </c>
      <c r="L306">
        <v>9.3781904543979078</v>
      </c>
      <c r="M306">
        <v>0.91021822390559037</v>
      </c>
      <c r="N306">
        <v>5.0362302321396522</v>
      </c>
      <c r="O306">
        <v>6.8224182079852769</v>
      </c>
      <c r="P306">
        <v>12.908273713953699</v>
      </c>
      <c r="Q306">
        <v>13.12670494548883</v>
      </c>
      <c r="R306">
        <v>0.078409964589494605</v>
      </c>
      <c r="S306">
        <v>0.18585566961298319</v>
      </c>
      <c r="T306">
        <v>0.16250043629771491</v>
      </c>
      <c r="U306">
        <v>0.58341927901969515</v>
      </c>
      <c r="V306">
        <v>3.0151054873043468</v>
      </c>
      <c r="W306" t="s">
        <v>160</v>
      </c>
      <c r="X306" t="s">
        <v>161</v>
      </c>
      <c r="Y306" t="s">
        <v>162</v>
      </c>
      <c r="Z306" t="s">
        <v>164</v>
      </c>
      <c r="AA306" t="s">
        <v>165</v>
      </c>
      <c r="AB306" t="s">
        <v>298</v>
      </c>
      <c r="AC306" t="s">
        <v>167</v>
      </c>
      <c r="AD306" t="s">
        <v>168</v>
      </c>
      <c r="AE306" t="s">
        <v>200</v>
      </c>
      <c r="AF306">
        <v>12.53901699010113</v>
      </c>
      <c r="AG306">
        <v>0.1618322328067221</v>
      </c>
      <c r="AH306">
        <v>0.1566353573972242</v>
      </c>
      <c r="AI306">
        <v>2.6589119672770098</v>
      </c>
      <c r="AJ306">
        <v>0.13406746277154091</v>
      </c>
      <c r="AK306">
        <v>0.56746324429356643</v>
      </c>
      <c r="AL306">
        <v>0.5781149883679052</v>
      </c>
      <c r="AM306">
        <v>0.35959233338276481</v>
      </c>
      <c r="AN306"/>
      <c r="AO306">
        <v>12.2949</v>
      </c>
      <c r="AP306">
        <v>29.152155</v>
      </c>
      <c r="AQ306">
        <v>83.145312999999987</v>
      </c>
      <c r="AR306">
        <v>282.97594099999998</v>
      </c>
      <c r="AS306">
        <v>1865.493658000001</v>
      </c>
      <c r="AT306">
        <v>38.527797999999997</v>
      </c>
      <c r="AU306">
        <v>213.32729199999989</v>
      </c>
      <c r="AV306">
        <v>288.52322500000008</v>
      </c>
      <c r="AW306">
        <v>546.21720000000005</v>
      </c>
      <c r="AX306">
        <v>555.34108300000025</v>
      </c>
      <c r="AY306">
        <v>12.2949</v>
      </c>
      <c r="AZ306">
        <v>29.152155</v>
      </c>
      <c r="BA306">
        <v>25.456471000000001</v>
      </c>
      <c r="BB306">
        <v>91.422837000000001</v>
      </c>
      <c r="BC306">
        <v>472.79900600000002</v>
      </c>
      <c r="BD306">
        <v>1479.052502</v>
      </c>
      <c r="BE306">
        <v>5.3481500000000004</v>
      </c>
      <c r="BF306">
        <v>16.928761000000002</v>
      </c>
      <c r="BG306">
        <v>540.21655899999996</v>
      </c>
      <c r="BH306">
        <v>19.674993000000001</v>
      </c>
      <c r="BI306">
        <v>97.732056</v>
      </c>
      <c r="BJ306">
        <v>98.12009500000002</v>
      </c>
      <c r="BK306">
        <v>15.988851</v>
      </c>
      <c r="BL306"/>
    </row>
    <row r="307">
      <c r="A307" t="s">
        <v>786</v>
      </c>
      <c r="B307">
        <v>2015</v>
      </c>
      <c r="C307" t="s">
        <v>793</v>
      </c>
      <c r="D307">
        <v>159</v>
      </c>
      <c r="E307" t="s">
        <v>319</v>
      </c>
      <c r="F307" t="s">
        <v>326</v>
      </c>
      <c r="G307" t="s">
        <v>200</v>
      </c>
      <c r="H307">
        <v>17.143155645629189</v>
      </c>
      <c r="I307">
        <v>22.200216229829991</v>
      </c>
      <c r="J307">
        <v>26.077665266718711</v>
      </c>
      <c r="K307">
        <v>44.411080591788313</v>
      </c>
      <c r="L307">
        <v>58.46879360507652</v>
      </c>
      <c r="M307">
        <v>41.085750778617459</v>
      </c>
      <c r="N307">
        <v>67.847724415239426</v>
      </c>
      <c r="O307">
        <v>70.25514132801861</v>
      </c>
      <c r="P307">
        <v>64.923483127183886</v>
      </c>
      <c r="Q307">
        <v>34.402991191791578</v>
      </c>
      <c r="R307">
        <v>15.02987036271163</v>
      </c>
      <c r="S307">
        <v>22.930692470764779</v>
      </c>
      <c r="T307">
        <v>21.472472106039628</v>
      </c>
      <c r="U307">
        <v>29.762658273437768</v>
      </c>
      <c r="V307">
        <v>49.333684666220293</v>
      </c>
      <c r="W307" t="s">
        <v>160</v>
      </c>
      <c r="X307" t="s">
        <v>161</v>
      </c>
      <c r="Y307" t="s">
        <v>162</v>
      </c>
      <c r="Z307" t="s">
        <v>164</v>
      </c>
      <c r="AA307" t="s">
        <v>165</v>
      </c>
      <c r="AB307" t="s">
        <v>298</v>
      </c>
      <c r="AC307" t="s">
        <v>167</v>
      </c>
      <c r="AD307" t="s">
        <v>168</v>
      </c>
      <c r="AE307" t="s">
        <v>200</v>
      </c>
      <c r="AF307">
        <v>55.762757796867731</v>
      </c>
      <c r="AG307">
        <v>17.62965249252645</v>
      </c>
      <c r="AH307">
        <v>46.314257429884108</v>
      </c>
      <c r="AI307">
        <v>20.995230823014978</v>
      </c>
      <c r="AJ307">
        <v>34.62046512013935</v>
      </c>
      <c r="AK307">
        <v>26.751588173403299</v>
      </c>
      <c r="AL307">
        <v>35.452603343097927</v>
      </c>
      <c r="AM307">
        <v>30.75415887691123</v>
      </c>
      <c r="AN307"/>
      <c r="AO307">
        <v>3413.0257850000048</v>
      </c>
      <c r="AP307">
        <v>4415.7961920000062</v>
      </c>
      <c r="AQ307">
        <v>5196.6788019999949</v>
      </c>
      <c r="AR307">
        <v>8847.972364000012</v>
      </c>
      <c r="AS307">
        <v>11630.512750999989</v>
      </c>
      <c r="AT307">
        <v>1739.0813159999991</v>
      </c>
      <c r="AU307">
        <v>2873.9296359999998</v>
      </c>
      <c r="AV307">
        <v>2971.1224569999949</v>
      </c>
      <c r="AW307">
        <v>2747.2552839999998</v>
      </c>
      <c r="AX307">
        <v>1455.4600309999989</v>
      </c>
      <c r="AY307">
        <v>2356.7253739999978</v>
      </c>
      <c r="AZ307">
        <v>3596.7646430000009</v>
      </c>
      <c r="BA307">
        <v>3363.7655129999989</v>
      </c>
      <c r="BB307">
        <v>4663.8614009999956</v>
      </c>
      <c r="BC307">
        <v>7736.0202390000022</v>
      </c>
      <c r="BD307">
        <v>6577.5528099999847</v>
      </c>
      <c r="BE307">
        <v>582.61586300000033</v>
      </c>
      <c r="BF307">
        <v>5005.5300920000109</v>
      </c>
      <c r="BG307">
        <v>4265.6438009999983</v>
      </c>
      <c r="BH307">
        <v>5080.7063459999936</v>
      </c>
      <c r="BI307">
        <v>4607.3252139999986</v>
      </c>
      <c r="BJ307">
        <v>6017.1641940000027</v>
      </c>
      <c r="BK307">
        <v>1367.447574</v>
      </c>
      <c r="BL307"/>
    </row>
    <row r="308">
      <c r="A308" t="s">
        <v>786</v>
      </c>
      <c r="B308">
        <v>2015</v>
      </c>
      <c r="C308" t="s">
        <v>793</v>
      </c>
      <c r="D308">
        <v>160</v>
      </c>
      <c r="E308" t="s">
        <v>319</v>
      </c>
      <c r="F308" t="s">
        <v>571</v>
      </c>
      <c r="G308" t="s">
        <v>200</v>
      </c>
      <c r="H308">
        <v>44.467978168818192</v>
      </c>
      <c r="I308">
        <v>59.444081406339564</v>
      </c>
      <c r="J308">
        <v>63.545259714404892</v>
      </c>
      <c r="K308">
        <v>45.305686872141933</v>
      </c>
      <c r="L308">
        <v>9.7018571584050726</v>
      </c>
      <c r="M308">
        <v>50.227838977037678</v>
      </c>
      <c r="N308">
        <v>17.109527573970841</v>
      </c>
      <c r="O308">
        <v>9.5419271412030291</v>
      </c>
      <c r="P308">
        <v>5.2383899079750691</v>
      </c>
      <c r="Q308">
        <v>1.1376194321349651</v>
      </c>
      <c r="R308">
        <v>42.477013325272218</v>
      </c>
      <c r="S308">
        <v>54.725971177222512</v>
      </c>
      <c r="T308">
        <v>66.009152504948815</v>
      </c>
      <c r="U308">
        <v>59.828954114398172</v>
      </c>
      <c r="V308">
        <v>37.061709098415257</v>
      </c>
      <c r="W308" t="s">
        <v>160</v>
      </c>
      <c r="X308" t="s">
        <v>161</v>
      </c>
      <c r="Y308" t="s">
        <v>162</v>
      </c>
      <c r="Z308" t="s">
        <v>164</v>
      </c>
      <c r="AA308" t="s">
        <v>165</v>
      </c>
      <c r="AB308" t="s">
        <v>298</v>
      </c>
      <c r="AC308" t="s">
        <v>167</v>
      </c>
      <c r="AD308" t="s">
        <v>168</v>
      </c>
      <c r="AE308" t="s">
        <v>200</v>
      </c>
      <c r="AF308">
        <v>5.8056939872059088</v>
      </c>
      <c r="AG308">
        <v>43.109081174401886</v>
      </c>
      <c r="AH308">
        <v>35.623633523305777</v>
      </c>
      <c r="AI308">
        <v>63.292508018588819</v>
      </c>
      <c r="AJ308">
        <v>28.82210542677419</v>
      </c>
      <c r="AK308">
        <v>60.38493382150034</v>
      </c>
      <c r="AL308">
        <v>55.279218702181311</v>
      </c>
      <c r="AM308">
        <v>32.959164753985313</v>
      </c>
      <c r="AN308"/>
      <c r="AO308">
        <v>8853.1166159999902</v>
      </c>
      <c r="AP308">
        <v>11823.891515000019</v>
      </c>
      <c r="AQ308">
        <v>12663.108478000009</v>
      </c>
      <c r="AR308">
        <v>9026.2038220000068</v>
      </c>
      <c r="AS308">
        <v>1929.8768870000019</v>
      </c>
      <c r="AT308">
        <v>2126.048439000002</v>
      </c>
      <c r="AU308">
        <v>724.73437800000033</v>
      </c>
      <c r="AV308">
        <v>403.53251700000021</v>
      </c>
      <c r="AW308">
        <v>221.663929</v>
      </c>
      <c r="AX308">
        <v>48.128362000000003</v>
      </c>
      <c r="AY308">
        <v>6660.5135440000076</v>
      </c>
      <c r="AZ308">
        <v>8583.9727009999988</v>
      </c>
      <c r="BA308">
        <v>10340.64963000002</v>
      </c>
      <c r="BB308">
        <v>9375.3033480000158</v>
      </c>
      <c r="BC308">
        <v>5811.6504700000014</v>
      </c>
      <c r="BD308">
        <v>684.81653900000026</v>
      </c>
      <c r="BE308">
        <v>1424.6471699999979</v>
      </c>
      <c r="BF308">
        <v>3850.1139710000029</v>
      </c>
      <c r="BG308">
        <v>12859.267743000009</v>
      </c>
      <c r="BH308">
        <v>4229.7714209999931</v>
      </c>
      <c r="BI308">
        <v>10399.869583000011</v>
      </c>
      <c r="BJ308">
        <v>9382.220319</v>
      </c>
      <c r="BK308">
        <v>1465.4905719999999</v>
      </c>
      <c r="BL308"/>
    </row>
    <row r="309">
      <c r="A309" t="s">
        <v>786</v>
      </c>
      <c r="B309">
        <v>2015</v>
      </c>
      <c r="C309" t="s">
        <v>793</v>
      </c>
      <c r="D309">
        <v>161</v>
      </c>
      <c r="E309" t="s">
        <v>319</v>
      </c>
      <c r="F309" t="s">
        <v>328</v>
      </c>
      <c r="G309" t="s">
        <v>200</v>
      </c>
      <c r="H309">
        <v>0.4810827281509269</v>
      </c>
      <c r="I309">
        <v>1.3832668986170089</v>
      </c>
      <c r="J309">
        <v>1.128689910528103</v>
      </c>
      <c r="K309">
        <v>0.98621224032261545</v>
      </c>
      <c r="L309">
        <v>0.32227647492033151</v>
      </c>
      <c r="M309">
        <v>0.77113318279709286</v>
      </c>
      <c r="N309">
        <v>0.2105094942213</v>
      </c>
      <c r="O309">
        <v>0.1226042144849981</v>
      </c>
      <c r="P309">
        <v>0.081405868145017907</v>
      </c>
      <c r="Q309">
        <v>1.149089947842727</v>
      </c>
      <c r="R309">
        <v>0.42028885132377269</v>
      </c>
      <c r="S309">
        <v>0.94653420804285959</v>
      </c>
      <c r="T309">
        <v>1.525528678622609</v>
      </c>
      <c r="U309">
        <v>1.4393560825488461</v>
      </c>
      <c r="V309">
        <v>0.50207306054293843</v>
      </c>
      <c r="W309" t="s">
        <v>160</v>
      </c>
      <c r="X309" t="s">
        <v>161</v>
      </c>
      <c r="Y309" t="s">
        <v>162</v>
      </c>
      <c r="Z309" t="s">
        <v>164</v>
      </c>
      <c r="AA309" t="s">
        <v>165</v>
      </c>
      <c r="AB309" t="s">
        <v>298</v>
      </c>
      <c r="AC309" t="s">
        <v>167</v>
      </c>
      <c r="AD309" t="s">
        <v>168</v>
      </c>
      <c r="AE309" t="s">
        <v>200</v>
      </c>
      <c r="AF309">
        <v>0.53570561786481485</v>
      </c>
      <c r="AG309">
        <v>0.62991608375610664</v>
      </c>
      <c r="AH309">
        <v>1.77405279729467</v>
      </c>
      <c r="AI309">
        <v>2.113278577149706</v>
      </c>
      <c r="AJ309">
        <v>0.34951483111678072</v>
      </c>
      <c r="AK309">
        <v>0.2714626432385519</v>
      </c>
      <c r="AL309">
        <v>0.18694510789165081</v>
      </c>
      <c r="AM309">
        <v>0.48479190527673699</v>
      </c>
      <c r="AN309"/>
      <c r="AO309">
        <v>95.778617999999994</v>
      </c>
      <c r="AP309">
        <v>275.14257700000002</v>
      </c>
      <c r="AQ309">
        <v>224.92193499999991</v>
      </c>
      <c r="AR309">
        <v>196.48201599999999</v>
      </c>
      <c r="AS309">
        <v>64.106687000000008</v>
      </c>
      <c r="AT309">
        <v>32.640594</v>
      </c>
      <c r="AU309">
        <v>8.9168719999999997</v>
      </c>
      <c r="AV309">
        <v>5.1849889999999998</v>
      </c>
      <c r="AW309">
        <v>3.444712</v>
      </c>
      <c r="AX309">
        <v>48.613636</v>
      </c>
      <c r="AY309">
        <v>65.902457999999996</v>
      </c>
      <c r="AZ309">
        <v>148.467421</v>
      </c>
      <c r="BA309">
        <v>238.98136799999989</v>
      </c>
      <c r="BB309">
        <v>225.549654</v>
      </c>
      <c r="BC309">
        <v>78.730128999999991</v>
      </c>
      <c r="BD309">
        <v>63.189700999999999</v>
      </c>
      <c r="BE309">
        <v>20.817149000000001</v>
      </c>
      <c r="BF309">
        <v>191.73522700000001</v>
      </c>
      <c r="BG309">
        <v>429.35911199999998</v>
      </c>
      <c r="BH309">
        <v>51.292846999999988</v>
      </c>
      <c r="BI309">
        <v>46.752988000000002</v>
      </c>
      <c r="BJ309">
        <v>31.729106000000002</v>
      </c>
      <c r="BK309">
        <v>21.555703000000001</v>
      </c>
      <c r="BL309"/>
    </row>
    <row r="310">
      <c r="A310" t="s">
        <v>786</v>
      </c>
      <c r="B310">
        <v>2015</v>
      </c>
      <c r="C310" t="s">
        <v>793</v>
      </c>
      <c r="D310">
        <v>162</v>
      </c>
      <c r="E310" t="s">
        <v>319</v>
      </c>
      <c r="F310" t="s">
        <v>572</v>
      </c>
      <c r="G310" t="s">
        <v>200</v>
      </c>
      <c r="H310">
        <v>0.024226350737530301</v>
      </c>
      <c r="I310">
        <v>0.02803422476125</v>
      </c>
      <c r="J310">
        <v>0</v>
      </c>
      <c r="K310">
        <v>0</v>
      </c>
      <c r="L310">
        <v>0</v>
      </c>
      <c r="M310">
        <v>0.13173819396105049</v>
      </c>
      <c r="N310">
        <v>0</v>
      </c>
      <c r="O310">
        <v>0</v>
      </c>
      <c r="P310">
        <v>0</v>
      </c>
      <c r="Q310">
        <v>0</v>
      </c>
      <c r="R310">
        <v>0.030759768211002</v>
      </c>
      <c r="S310">
        <v>0</v>
      </c>
      <c r="T310">
        <v>0</v>
      </c>
      <c r="U310">
        <v>0</v>
      </c>
      <c r="V310">
        <v>0</v>
      </c>
      <c r="W310" t="s">
        <v>160</v>
      </c>
      <c r="X310" t="s">
        <v>161</v>
      </c>
      <c r="Y310" t="s">
        <v>162</v>
      </c>
      <c r="Z310" t="s">
        <v>164</v>
      </c>
      <c r="AA310" t="s">
        <v>165</v>
      </c>
      <c r="AB310" t="s">
        <v>298</v>
      </c>
      <c r="AC310" t="s">
        <v>167</v>
      </c>
      <c r="AD310" t="s">
        <v>168</v>
      </c>
      <c r="AE310" t="s">
        <v>200</v>
      </c>
      <c r="AF310">
        <v>0</v>
      </c>
      <c r="AG310">
        <v>0</v>
      </c>
      <c r="AH310">
        <v>0.044627384047737903</v>
      </c>
      <c r="AI310">
        <v>0</v>
      </c>
      <c r="AJ310">
        <v>0</v>
      </c>
      <c r="AK310">
        <v>0</v>
      </c>
      <c r="AL310">
        <v>0.032854634202370198</v>
      </c>
      <c r="AM310">
        <v>0</v>
      </c>
      <c r="AN310"/>
      <c r="AO310">
        <v>4.8232169999999996</v>
      </c>
      <c r="AP310">
        <v>5.5762260000000001</v>
      </c>
      <c r="AQ310">
        <v>0</v>
      </c>
      <c r="AR310">
        <v>0</v>
      </c>
      <c r="AS310">
        <v>0</v>
      </c>
      <c r="AT310">
        <v>5.5762260000000001</v>
      </c>
      <c r="AU310">
        <v>0</v>
      </c>
      <c r="AV310">
        <v>0</v>
      </c>
      <c r="AW310">
        <v>0</v>
      </c>
      <c r="AX310">
        <v>0</v>
      </c>
      <c r="AY310">
        <v>4.8232169999999996</v>
      </c>
      <c r="AZ310">
        <v>0</v>
      </c>
      <c r="BA310">
        <v>0</v>
      </c>
      <c r="BB310">
        <v>0</v>
      </c>
      <c r="BC310">
        <v>0</v>
      </c>
      <c r="BD310">
        <v>0</v>
      </c>
      <c r="BE310">
        <v>0</v>
      </c>
      <c r="BF310">
        <v>4.8232169999999996</v>
      </c>
      <c r="BG310">
        <v>0</v>
      </c>
      <c r="BH310">
        <v>0</v>
      </c>
      <c r="BI310">
        <v>0</v>
      </c>
      <c r="BJ310">
        <v>5.5762260000000001</v>
      </c>
      <c r="BK310">
        <v>0</v>
      </c>
      <c r="BL310"/>
    </row>
    <row r="311">
      <c r="A311" t="s">
        <v>786</v>
      </c>
      <c r="B311">
        <v>2015</v>
      </c>
      <c r="C311" t="s">
        <v>793</v>
      </c>
      <c r="D311">
        <v>163</v>
      </c>
      <c r="E311" t="s">
        <v>319</v>
      </c>
      <c r="F311" t="s">
        <v>573</v>
      </c>
      <c r="G311" t="s">
        <v>200</v>
      </c>
      <c r="H311">
        <v>1.2213419377310011</v>
      </c>
      <c r="I311">
        <v>0.54224858682138721</v>
      </c>
      <c r="J311">
        <v>0.30283170237302259</v>
      </c>
      <c r="K311">
        <v>0.7530842531470463</v>
      </c>
      <c r="L311">
        <v>0.0211782178912709</v>
      </c>
      <c r="M311">
        <v>0.55027225525105194</v>
      </c>
      <c r="N311">
        <v>0.099454238452494195</v>
      </c>
      <c r="O311">
        <v>0</v>
      </c>
      <c r="P311">
        <v>0</v>
      </c>
      <c r="Q311">
        <v>0</v>
      </c>
      <c r="R311">
        <v>1.347874280965649</v>
      </c>
      <c r="S311">
        <v>0.79675043167696646</v>
      </c>
      <c r="T311">
        <v>0.26710313925676271</v>
      </c>
      <c r="U311">
        <v>0.50570710284554854</v>
      </c>
      <c r="V311">
        <v>0.51459555715446292</v>
      </c>
      <c r="W311" t="s">
        <v>160</v>
      </c>
      <c r="X311" t="s">
        <v>161</v>
      </c>
      <c r="Y311" t="s">
        <v>162</v>
      </c>
      <c r="Z311" t="s">
        <v>164</v>
      </c>
      <c r="AA311" t="s">
        <v>165</v>
      </c>
      <c r="AB311" t="s">
        <v>298</v>
      </c>
      <c r="AC311" t="s">
        <v>167</v>
      </c>
      <c r="AD311" t="s">
        <v>168</v>
      </c>
      <c r="AE311" t="s">
        <v>200</v>
      </c>
      <c r="AF311">
        <v>0.035714456159172701</v>
      </c>
      <c r="AG311">
        <v>3.592845021391831</v>
      </c>
      <c r="AH311">
        <v>1.3199639829115859</v>
      </c>
      <c r="AI311">
        <v>0.052985372351172698</v>
      </c>
      <c r="AJ311">
        <v>0.87712480686017902</v>
      </c>
      <c r="AK311">
        <v>0.48797053350328828</v>
      </c>
      <c r="AL311">
        <v>0.2275047076719027</v>
      </c>
      <c r="AM311">
        <v>0.85155098582276478</v>
      </c>
      <c r="AN311"/>
      <c r="AO311">
        <v>243.15660500000001</v>
      </c>
      <c r="AP311">
        <v>107.857474</v>
      </c>
      <c r="AQ311">
        <v>60.347391999999999</v>
      </c>
      <c r="AR311">
        <v>150.03617499999999</v>
      </c>
      <c r="AS311">
        <v>4.2127350000000003</v>
      </c>
      <c r="AT311">
        <v>23.291972999999999</v>
      </c>
      <c r="AU311">
        <v>4.2127350000000003</v>
      </c>
      <c r="AV311">
        <v>0</v>
      </c>
      <c r="AW311">
        <v>0</v>
      </c>
      <c r="AX311">
        <v>0</v>
      </c>
      <c r="AY311">
        <v>211.350427</v>
      </c>
      <c r="AZ311">
        <v>124.973277</v>
      </c>
      <c r="BA311">
        <v>41.842984999999992</v>
      </c>
      <c r="BB311">
        <v>79.245200999999994</v>
      </c>
      <c r="BC311">
        <v>80.693782999999996</v>
      </c>
      <c r="BD311">
        <v>4.2127350000000003</v>
      </c>
      <c r="BE311">
        <v>118.73453000000001</v>
      </c>
      <c r="BF311">
        <v>142.658434</v>
      </c>
      <c r="BG311">
        <v>10.765146</v>
      </c>
      <c r="BH311">
        <v>128.72194400000001</v>
      </c>
      <c r="BI311">
        <v>84.041325999999998</v>
      </c>
      <c r="BJ311">
        <v>38.613050999999999</v>
      </c>
      <c r="BK311">
        <v>37.863214999999997</v>
      </c>
      <c r="BL311"/>
    </row>
    <row r="312">
      <c r="A312" t="s">
        <v>786</v>
      </c>
      <c r="B312">
        <v>2015</v>
      </c>
      <c r="C312" t="s">
        <v>793</v>
      </c>
      <c r="D312">
        <v>164</v>
      </c>
      <c r="E312" t="s">
        <v>319</v>
      </c>
      <c r="F312" t="s">
        <v>574</v>
      </c>
      <c r="G312" t="s">
        <v>200</v>
      </c>
      <c r="H312">
        <v>34.090400999591758</v>
      </c>
      <c r="I312">
        <v>13.768724274418959</v>
      </c>
      <c r="J312">
        <v>5.7595842266996016</v>
      </c>
      <c r="K312">
        <v>2.333922053201416</v>
      </c>
      <c r="L312">
        <v>0.25091366246500441</v>
      </c>
      <c r="M312">
        <v>2.312253524530183</v>
      </c>
      <c r="N312">
        <v>0.86770988024369877</v>
      </c>
      <c r="O312">
        <v>0.25899718790570092</v>
      </c>
      <c r="P312">
        <v>0</v>
      </c>
      <c r="Q312">
        <v>0</v>
      </c>
      <c r="R312">
        <v>38.045228766648712</v>
      </c>
      <c r="S312">
        <v>18.25967627297457</v>
      </c>
      <c r="T312">
        <v>7.5112374758857028</v>
      </c>
      <c r="U312">
        <v>5.4275077177699114</v>
      </c>
      <c r="V312">
        <v>1.1858600554242631</v>
      </c>
      <c r="W312" t="s">
        <v>160</v>
      </c>
      <c r="X312" t="s">
        <v>161</v>
      </c>
      <c r="Y312" t="s">
        <v>162</v>
      </c>
      <c r="Z312" t="s">
        <v>164</v>
      </c>
      <c r="AA312" t="s">
        <v>165</v>
      </c>
      <c r="AB312" t="s">
        <v>298</v>
      </c>
      <c r="AC312" t="s">
        <v>167</v>
      </c>
      <c r="AD312" t="s">
        <v>168</v>
      </c>
      <c r="AE312" t="s">
        <v>200</v>
      </c>
      <c r="AF312">
        <v>0.41845593154347172</v>
      </c>
      <c r="AG312">
        <v>27.71320878176115</v>
      </c>
      <c r="AH312">
        <v>7.4835062245411397</v>
      </c>
      <c r="AI312">
        <v>3.9360623153157519</v>
      </c>
      <c r="AJ312">
        <v>34.463706831728821</v>
      </c>
      <c r="AK312">
        <v>6.8394908063556414</v>
      </c>
      <c r="AL312">
        <v>5.4477789846720386</v>
      </c>
      <c r="AM312">
        <v>32.710505046648933</v>
      </c>
      <c r="AN312"/>
      <c r="AO312">
        <v>6787.0478480000002</v>
      </c>
      <c r="AP312">
        <v>2738.706668000003</v>
      </c>
      <c r="AQ312">
        <v>1147.7526439999999</v>
      </c>
      <c r="AR312">
        <v>464.98480899999998</v>
      </c>
      <c r="AS312">
        <v>49.911318000000001</v>
      </c>
      <c r="AT312">
        <v>97.873272999999983</v>
      </c>
      <c r="AU312">
        <v>36.754911999999997</v>
      </c>
      <c r="AV312">
        <v>10.953111</v>
      </c>
      <c r="AW312">
        <v>0</v>
      </c>
      <c r="AX312">
        <v>0</v>
      </c>
      <c r="AY312">
        <v>5965.5974289999913</v>
      </c>
      <c r="AZ312">
        <v>2864.0983300000012</v>
      </c>
      <c r="BA312">
        <v>1176.671296</v>
      </c>
      <c r="BB312">
        <v>850.50009699999976</v>
      </c>
      <c r="BC312">
        <v>185.95483899999999</v>
      </c>
      <c r="BD312">
        <v>49.359394999999999</v>
      </c>
      <c r="BE312">
        <v>915.85214500000075</v>
      </c>
      <c r="BF312">
        <v>808.79879499999993</v>
      </c>
      <c r="BG312">
        <v>799.69779599999981</v>
      </c>
      <c r="BH312">
        <v>5057.7013740000039</v>
      </c>
      <c r="BI312">
        <v>1177.9397260000001</v>
      </c>
      <c r="BJ312">
        <v>924.61984599999982</v>
      </c>
      <c r="BK312">
        <v>1454.434209999999</v>
      </c>
      <c r="BL312"/>
    </row>
    <row r="313">
      <c r="A313" t="s">
        <v>786</v>
      </c>
      <c r="B313">
        <v>2015</v>
      </c>
      <c r="C313" t="s">
        <v>793</v>
      </c>
      <c r="D313">
        <v>165</v>
      </c>
      <c r="E313" t="s">
        <v>319</v>
      </c>
      <c r="F313" t="s">
        <v>317</v>
      </c>
      <c r="G313" t="s">
        <v>200</v>
      </c>
      <c r="H313">
        <v>0.50689162682285926</v>
      </c>
      <c r="I313">
        <v>0.142864939721494</v>
      </c>
      <c r="J313">
        <v>0.2395959639740696</v>
      </c>
      <c r="K313">
        <v>0</v>
      </c>
      <c r="L313">
        <v>0</v>
      </c>
      <c r="M313">
        <v>0.1148828618001432</v>
      </c>
      <c r="N313">
        <v>0</v>
      </c>
      <c r="O313">
        <v>0</v>
      </c>
      <c r="P313">
        <v>0</v>
      </c>
      <c r="Q313">
        <v>0</v>
      </c>
      <c r="R313">
        <v>0.58882326709441501</v>
      </c>
      <c r="S313">
        <v>0.17183117047265231</v>
      </c>
      <c r="T313">
        <v>0.15366620250689161</v>
      </c>
      <c r="U313">
        <v>0.18419075898193529</v>
      </c>
      <c r="V313">
        <v>0</v>
      </c>
      <c r="W313" t="s">
        <v>160</v>
      </c>
      <c r="X313" t="s">
        <v>161</v>
      </c>
      <c r="Y313" t="s">
        <v>162</v>
      </c>
      <c r="Z313" t="s">
        <v>164</v>
      </c>
      <c r="AA313" t="s">
        <v>165</v>
      </c>
      <c r="AB313" t="s">
        <v>298</v>
      </c>
      <c r="AC313" t="s">
        <v>167</v>
      </c>
      <c r="AD313" t="s">
        <v>168</v>
      </c>
      <c r="AE313" t="s">
        <v>200</v>
      </c>
      <c r="AF313">
        <v>0.041225298388351601</v>
      </c>
      <c r="AG313">
        <v>0</v>
      </c>
      <c r="AH313">
        <v>0.096972617270871295</v>
      </c>
      <c r="AI313">
        <v>0.1180292151661478</v>
      </c>
      <c r="AJ313">
        <v>0.092294963388140097</v>
      </c>
      <c r="AK313">
        <v>0.59406251993134218</v>
      </c>
      <c r="AL313">
        <v>0.059118504674148802</v>
      </c>
      <c r="AM313">
        <v>0.26683641568105693</v>
      </c>
      <c r="AN313"/>
      <c r="AO313">
        <v>100.916904</v>
      </c>
      <c r="AP313">
        <v>28.416951000000001</v>
      </c>
      <c r="AQ313">
        <v>47.745964000000001</v>
      </c>
      <c r="AR313">
        <v>0</v>
      </c>
      <c r="AS313">
        <v>0</v>
      </c>
      <c r="AT313">
        <v>4.8627719999999997</v>
      </c>
      <c r="AU313">
        <v>0</v>
      </c>
      <c r="AV313">
        <v>0</v>
      </c>
      <c r="AW313">
        <v>0</v>
      </c>
      <c r="AX313">
        <v>0</v>
      </c>
      <c r="AY313">
        <v>92.329121999999998</v>
      </c>
      <c r="AZ313">
        <v>26.952359999999999</v>
      </c>
      <c r="BA313">
        <v>24.072545999999999</v>
      </c>
      <c r="BB313">
        <v>28.863019000000001</v>
      </c>
      <c r="BC313">
        <v>0</v>
      </c>
      <c r="BD313">
        <v>4.8627719999999997</v>
      </c>
      <c r="BE313">
        <v>0</v>
      </c>
      <c r="BF313">
        <v>10.480560000000001</v>
      </c>
      <c r="BG313">
        <v>23.980236000000001</v>
      </c>
      <c r="BH313">
        <v>13.544694</v>
      </c>
      <c r="BI313">
        <v>102.313149</v>
      </c>
      <c r="BJ313">
        <v>10.03384</v>
      </c>
      <c r="BK313">
        <v>11.864568</v>
      </c>
      <c r="BL313"/>
    </row>
    <row r="314">
      <c r="A314" t="s">
        <v>786</v>
      </c>
      <c r="B314">
        <v>2015</v>
      </c>
      <c r="C314" t="s">
        <v>793</v>
      </c>
      <c r="D314">
        <v>222</v>
      </c>
      <c r="E314" t="s">
        <v>36</v>
      </c>
      <c r="F314" t="s">
        <v>15</v>
      </c>
      <c r="G314" t="s">
        <v>813</v>
      </c>
      <c r="H314">
        <v>31.944922325314081</v>
      </c>
      <c r="I314">
        <v>34.181709699825142</v>
      </c>
      <c r="J314">
        <v>35.219944189394518</v>
      </c>
      <c r="K314">
        <v>56.679342773797572</v>
      </c>
      <c r="L314">
        <v>78.659450671871369</v>
      </c>
      <c r="M314">
        <v>57.614608092700408</v>
      </c>
      <c r="N314">
        <v>63.726258162227168</v>
      </c>
      <c r="O314">
        <v>73.634691346924626</v>
      </c>
      <c r="P314">
        <v>80.848578179533035</v>
      </c>
      <c r="Q314">
        <v>85.534495192778977</v>
      </c>
      <c r="R314">
        <v>26.677507362563439</v>
      </c>
      <c r="S314">
        <v>32.642866167975043</v>
      </c>
      <c r="T314">
        <v>35.801012353964502</v>
      </c>
      <c r="U314">
        <v>39.976000466325701</v>
      </c>
      <c r="V314">
        <v>67.340515624733541</v>
      </c>
      <c r="W314" t="s">
        <v>160</v>
      </c>
      <c r="X314" t="s">
        <v>161</v>
      </c>
      <c r="Y314" t="s">
        <v>162</v>
      </c>
      <c r="Z314" t="s">
        <v>164</v>
      </c>
      <c r="AA314" t="s">
        <v>165</v>
      </c>
      <c r="AB314" t="s">
        <v>298</v>
      </c>
      <c r="AC314" t="s">
        <v>167</v>
      </c>
      <c r="AD314" t="s">
        <v>168</v>
      </c>
      <c r="AE314" t="s">
        <v>200</v>
      </c>
      <c r="AF314">
        <v>79.505132970334429</v>
      </c>
      <c r="AG314">
        <v>66.817630314971183</v>
      </c>
      <c r="AH314">
        <v>35.024463339068141</v>
      </c>
      <c r="AI314">
        <v>60.464022962824203</v>
      </c>
      <c r="AJ314">
        <v>40.449887748835842</v>
      </c>
      <c r="AK314">
        <v>34.395855985321482</v>
      </c>
      <c r="AL314">
        <v>56.405816247245902</v>
      </c>
      <c r="AM314">
        <v>91.401041607112603</v>
      </c>
      <c r="AN314"/>
      <c r="AO314">
        <v>479.09799399999991</v>
      </c>
      <c r="AP314">
        <v>861.83371799999975</v>
      </c>
      <c r="AQ314">
        <v>778.91589399999998</v>
      </c>
      <c r="AR314">
        <v>1502.0816029999989</v>
      </c>
      <c r="AS314">
        <v>3915.4959559999952</v>
      </c>
      <c r="AT314">
        <v>309.13999799999988</v>
      </c>
      <c r="AU314">
        <v>530.30984899999987</v>
      </c>
      <c r="AV314">
        <v>729.75224200000002</v>
      </c>
      <c r="AW314">
        <v>926.99672400000009</v>
      </c>
      <c r="AX314">
        <v>1151.463526</v>
      </c>
      <c r="AY314">
        <v>263.08195000000001</v>
      </c>
      <c r="AZ314">
        <v>671.57112299999983</v>
      </c>
      <c r="BA314">
        <v>663.62757299999998</v>
      </c>
      <c r="BB314">
        <v>660.43141499999979</v>
      </c>
      <c r="BC314">
        <v>1631.050765</v>
      </c>
      <c r="BD314">
        <v>2557.5818549999981</v>
      </c>
      <c r="BE314">
        <v>28.253751999999999</v>
      </c>
      <c r="BF314">
        <v>298.48307000000011</v>
      </c>
      <c r="BG314">
        <v>961.05895800000019</v>
      </c>
      <c r="BH314">
        <v>218.14260899999999</v>
      </c>
      <c r="BI314">
        <v>1167.212051</v>
      </c>
      <c r="BJ314">
        <v>2226.4089350000008</v>
      </c>
      <c r="BK314">
        <v>80.283935</v>
      </c>
      <c r="BL314"/>
    </row>
    <row r="315">
      <c r="A315" t="s">
        <v>786</v>
      </c>
      <c r="B315">
        <v>2015</v>
      </c>
      <c r="C315" t="s">
        <v>793</v>
      </c>
      <c r="D315">
        <v>223</v>
      </c>
      <c r="E315" t="s">
        <v>36</v>
      </c>
      <c r="F315" t="s">
        <v>16</v>
      </c>
      <c r="G315" t="s">
        <v>814</v>
      </c>
      <c r="H315">
        <v>37.884822684633598</v>
      </c>
      <c r="I315">
        <v>39.106924693524967</v>
      </c>
      <c r="J315">
        <v>43.150580210594448</v>
      </c>
      <c r="K315">
        <v>23.393766957821828</v>
      </c>
      <c r="L315">
        <v>9.7906102498579646</v>
      </c>
      <c r="M315">
        <v>30.76985885288147</v>
      </c>
      <c r="N315">
        <v>21.190926584358071</v>
      </c>
      <c r="O315">
        <v>13.79003713931796</v>
      </c>
      <c r="P315">
        <v>11.42428756138985</v>
      </c>
      <c r="Q315">
        <v>7.535660608792969</v>
      </c>
      <c r="R315">
        <v>42.372762135816103</v>
      </c>
      <c r="S315">
        <v>37.784212709625088</v>
      </c>
      <c r="T315">
        <v>40.407636160667828</v>
      </c>
      <c r="U315">
        <v>38.015072329381503</v>
      </c>
      <c r="V315">
        <v>13.866741246484191</v>
      </c>
      <c r="W315" t="s">
        <v>160</v>
      </c>
      <c r="X315" t="s">
        <v>161</v>
      </c>
      <c r="Y315" t="s">
        <v>162</v>
      </c>
      <c r="Z315" t="s">
        <v>164</v>
      </c>
      <c r="AA315" t="s">
        <v>165</v>
      </c>
      <c r="AB315" t="s">
        <v>298</v>
      </c>
      <c r="AC315" t="s">
        <v>167</v>
      </c>
      <c r="AD315" t="s">
        <v>168</v>
      </c>
      <c r="AE315" t="s">
        <v>200</v>
      </c>
      <c r="AF315">
        <v>9.8399460974223718</v>
      </c>
      <c r="AG315">
        <v>24.331869384350139</v>
      </c>
      <c r="AH315">
        <v>36.961888914486671</v>
      </c>
      <c r="AI315">
        <v>15.40700718599256</v>
      </c>
      <c r="AJ315">
        <v>21.918069983076649</v>
      </c>
      <c r="AK315">
        <v>48.911456275004006</v>
      </c>
      <c r="AL315">
        <v>24.27666428241962</v>
      </c>
      <c r="AM315">
        <v>0</v>
      </c>
      <c r="AN315"/>
      <c r="AO315">
        <v>11301.639345999971</v>
      </c>
      <c r="AP315">
        <v>12283.385377000041</v>
      </c>
      <c r="AQ315">
        <v>14088.43647000001</v>
      </c>
      <c r="AR315">
        <v>13526.90834700003</v>
      </c>
      <c r="AS315">
        <v>12888.52009400002</v>
      </c>
      <c r="AT315">
        <v>3221.245463000007</v>
      </c>
      <c r="AU315">
        <v>2752.755756</v>
      </c>
      <c r="AV315">
        <v>2757.274429999999</v>
      </c>
      <c r="AW315">
        <v>2788.655495999998</v>
      </c>
      <c r="AX315">
        <v>2622.5116130000001</v>
      </c>
      <c r="AY315">
        <v>8802.1262469999929</v>
      </c>
      <c r="AZ315">
        <v>9267.4759929999964</v>
      </c>
      <c r="BA315">
        <v>10454.60576800001</v>
      </c>
      <c r="BB315">
        <v>10806.43450800002</v>
      </c>
      <c r="BC315">
        <v>10615.80436</v>
      </c>
      <c r="BD315">
        <v>7449.644578999988</v>
      </c>
      <c r="BE315">
        <v>2506.4094410000048</v>
      </c>
      <c r="BF315">
        <v>7057.5159129999956</v>
      </c>
      <c r="BG315">
        <v>14091.535267000019</v>
      </c>
      <c r="BH315">
        <v>7564.898244</v>
      </c>
      <c r="BI315">
        <v>11338.137907000009</v>
      </c>
      <c r="BJ315">
        <v>11171.69118199999</v>
      </c>
      <c r="BK315">
        <v>2909.0571009999949</v>
      </c>
      <c r="BL315"/>
    </row>
    <row r="316">
      <c r="A316" t="s">
        <v>786</v>
      </c>
      <c r="B316">
        <v>2015</v>
      </c>
      <c r="C316" t="s">
        <v>793</v>
      </c>
      <c r="D316">
        <v>224</v>
      </c>
      <c r="E316" t="s">
        <v>36</v>
      </c>
      <c r="F316" t="s">
        <v>20</v>
      </c>
      <c r="G316" t="s">
        <v>815</v>
      </c>
      <c r="H316">
        <v>30.17025499005231</v>
      </c>
      <c r="I316">
        <v>26.711365606649881</v>
      </c>
      <c r="J316">
        <v>21.629475600011041</v>
      </c>
      <c r="K316">
        <v>19.9268902683806</v>
      </c>
      <c r="L316">
        <v>11.54993907827067</v>
      </c>
      <c r="M316">
        <v>11.615533054418121</v>
      </c>
      <c r="N316">
        <v>15.08281525341477</v>
      </c>
      <c r="O316">
        <v>12.575271513757411</v>
      </c>
      <c r="P316">
        <v>7.7271342590771122</v>
      </c>
      <c r="Q316">
        <v>6.9298441984280554</v>
      </c>
      <c r="R316">
        <v>30.949730501620468</v>
      </c>
      <c r="S316">
        <v>29.572921122399869</v>
      </c>
      <c r="T316">
        <v>23.79135148536767</v>
      </c>
      <c r="U316">
        <v>22.008927204292799</v>
      </c>
      <c r="V316">
        <v>18.79274312878227</v>
      </c>
      <c r="W316" t="s">
        <v>160</v>
      </c>
      <c r="X316" t="s">
        <v>161</v>
      </c>
      <c r="Y316" t="s">
        <v>162</v>
      </c>
      <c r="Z316" t="s">
        <v>164</v>
      </c>
      <c r="AA316" t="s">
        <v>165</v>
      </c>
      <c r="AB316" t="s">
        <v>298</v>
      </c>
      <c r="AC316" t="s">
        <v>167</v>
      </c>
      <c r="AD316" t="s">
        <v>168</v>
      </c>
      <c r="AE316" t="s">
        <v>200</v>
      </c>
      <c r="AF316">
        <v>10.654920932243201</v>
      </c>
      <c r="AG316">
        <v>8.8505003006786822</v>
      </c>
      <c r="AH316">
        <v>28.01364774644518</v>
      </c>
      <c r="AI316">
        <v>24.128969851183239</v>
      </c>
      <c r="AJ316">
        <v>37.63204226808751</v>
      </c>
      <c r="AK316">
        <v>16.692687739674518</v>
      </c>
      <c r="AL316">
        <v>19.317519470334481</v>
      </c>
      <c r="AM316">
        <v>12.30625099923059</v>
      </c>
      <c r="AN316"/>
      <c r="AO316">
        <v>5089.9204840000066</v>
      </c>
      <c r="AP316">
        <v>4791.0123599999979</v>
      </c>
      <c r="AQ316">
        <v>4103.239548999999</v>
      </c>
      <c r="AR316">
        <v>3740.0949530000021</v>
      </c>
      <c r="AS316">
        <v>2194.2931369999992</v>
      </c>
      <c r="AT316">
        <v>463.96511099999992</v>
      </c>
      <c r="AU316">
        <v>583.1313429999999</v>
      </c>
      <c r="AV316">
        <v>501.57784800000002</v>
      </c>
      <c r="AW316">
        <v>311.15695099999988</v>
      </c>
      <c r="AX316">
        <v>281.00371699999999</v>
      </c>
      <c r="AY316">
        <v>4063.2100739999992</v>
      </c>
      <c r="AZ316">
        <v>4173.4892470000004</v>
      </c>
      <c r="BA316">
        <v>3470.968223000003</v>
      </c>
      <c r="BB316">
        <v>3235.926989</v>
      </c>
      <c r="BC316">
        <v>2834.1309800000008</v>
      </c>
      <c r="BD316">
        <v>1193.4200240000009</v>
      </c>
      <c r="BE316">
        <v>246.11256700000001</v>
      </c>
      <c r="BF316">
        <v>2862.6032279999981</v>
      </c>
      <c r="BG316">
        <v>4787.1182390000022</v>
      </c>
      <c r="BH316">
        <v>4696.1890849999991</v>
      </c>
      <c r="BI316">
        <v>2505.7572530000002</v>
      </c>
      <c r="BJ316">
        <v>3207.8594779999989</v>
      </c>
      <c r="BK316">
        <v>419.50060900000022</v>
      </c>
      <c r="BL316"/>
    </row>
    <row r="317">
      <c r="A317" t="s">
        <v>786</v>
      </c>
      <c r="B317">
        <v>2015</v>
      </c>
      <c r="C317" t="s">
        <v>793</v>
      </c>
      <c r="D317">
        <v>225</v>
      </c>
      <c r="E317" t="s">
        <v>575</v>
      </c>
      <c r="F317" t="s">
        <v>334</v>
      </c>
      <c r="G317" t="s">
        <v>200</v>
      </c>
      <c r="H317">
        <v>5.4355962998572744</v>
      </c>
      <c r="I317">
        <v>9.4127227921040415</v>
      </c>
      <c r="J317">
        <v>8.8222779779547125</v>
      </c>
      <c r="K317">
        <v>10.92051695922139</v>
      </c>
      <c r="L317">
        <v>22.757473693547901</v>
      </c>
      <c r="M317">
        <v>11.492723824245219</v>
      </c>
      <c r="N317">
        <v>17.359723788598139</v>
      </c>
      <c r="O317">
        <v>21.124837918332929</v>
      </c>
      <c r="P317">
        <v>25.959105628691489</v>
      </c>
      <c r="Q317">
        <v>30.119097188832431</v>
      </c>
      <c r="R317">
        <v>4.5068461896039826</v>
      </c>
      <c r="S317">
        <v>9.384263415554523</v>
      </c>
      <c r="T317">
        <v>9.1259912104229866</v>
      </c>
      <c r="U317">
        <v>8.3806644381248088</v>
      </c>
      <c r="V317">
        <v>12.790420704695549</v>
      </c>
      <c r="W317" t="s">
        <v>160</v>
      </c>
      <c r="X317" t="s">
        <v>161</v>
      </c>
      <c r="Y317" t="s">
        <v>162</v>
      </c>
      <c r="Z317" t="s">
        <v>164</v>
      </c>
      <c r="AA317" t="s">
        <v>165</v>
      </c>
      <c r="AB317" t="s">
        <v>298</v>
      </c>
      <c r="AC317" t="s">
        <v>167</v>
      </c>
      <c r="AD317" t="s">
        <v>168</v>
      </c>
      <c r="AE317" t="s">
        <v>200</v>
      </c>
      <c r="AF317">
        <v>25.473556550079</v>
      </c>
      <c r="AG317">
        <v>1.263083155161411</v>
      </c>
      <c r="AH317">
        <v>5.7352799265531784</v>
      </c>
      <c r="AI317">
        <v>6.1104813585458553</v>
      </c>
      <c r="AJ317">
        <v>2.3151303825032752</v>
      </c>
      <c r="AK317">
        <v>16.76622181881319</v>
      </c>
      <c r="AL317">
        <v>18.851854464519949</v>
      </c>
      <c r="AM317">
        <v>1.805601135428694</v>
      </c>
      <c r="AN317"/>
      <c r="AO317"/>
      <c r="AP317"/>
      <c r="AQ317"/>
      <c r="AR317"/>
      <c r="AS317"/>
      <c r="AT317"/>
      <c r="AU317"/>
      <c r="AV317"/>
      <c r="AW317"/>
      <c r="AX317"/>
      <c r="AY317"/>
      <c r="AZ317"/>
      <c r="BA317"/>
      <c r="BB317"/>
      <c r="BC317"/>
      <c r="BD317"/>
      <c r="BE317"/>
      <c r="BF317"/>
      <c r="BG317"/>
      <c r="BH317"/>
      <c r="BI317"/>
      <c r="BJ317"/>
      <c r="BK317"/>
      <c r="BL317"/>
    </row>
    <row r="318">
      <c r="A318" t="s">
        <v>786</v>
      </c>
      <c r="B318">
        <v>2015</v>
      </c>
      <c r="C318" t="s">
        <v>793</v>
      </c>
      <c r="D318">
        <v>226</v>
      </c>
      <c r="E318" t="s">
        <v>575</v>
      </c>
      <c r="F318" t="s">
        <v>335</v>
      </c>
      <c r="G318" t="s">
        <v>200</v>
      </c>
      <c r="H318">
        <v>22.83385030040661</v>
      </c>
      <c r="I318">
        <v>22.910671924828069</v>
      </c>
      <c r="J318">
        <v>19.244871145806901</v>
      </c>
      <c r="K318">
        <v>16.450462087920162</v>
      </c>
      <c r="L318">
        <v>8.4144118802343701</v>
      </c>
      <c r="M318">
        <v>8.5897769425428478</v>
      </c>
      <c r="N318">
        <v>10.20687326056199</v>
      </c>
      <c r="O318">
        <v>9.0139569937927035</v>
      </c>
      <c r="P318">
        <v>3.8463590439042279</v>
      </c>
      <c r="Q318">
        <v>5.0387080609768811</v>
      </c>
      <c r="R318">
        <v>22.863010659654169</v>
      </c>
      <c r="S318">
        <v>25.199211174461119</v>
      </c>
      <c r="T318">
        <v>21.050410808851272</v>
      </c>
      <c r="U318">
        <v>18.878520321706858</v>
      </c>
      <c r="V318">
        <v>16.215509651157639</v>
      </c>
      <c r="W318" t="s">
        <v>160</v>
      </c>
      <c r="X318" t="s">
        <v>161</v>
      </c>
      <c r="Y318" t="s">
        <v>162</v>
      </c>
      <c r="Z318" t="s">
        <v>164</v>
      </c>
      <c r="AA318" t="s">
        <v>165</v>
      </c>
      <c r="AB318" t="s">
        <v>298</v>
      </c>
      <c r="AC318" t="s">
        <v>167</v>
      </c>
      <c r="AD318" t="s">
        <v>168</v>
      </c>
      <c r="AE318" t="s">
        <v>200</v>
      </c>
      <c r="AF318">
        <v>5.989073907443438</v>
      </c>
      <c r="AG318">
        <v>0.99798415617248282</v>
      </c>
      <c r="AH318">
        <v>25.513759451618839</v>
      </c>
      <c r="AI318">
        <v>20.76725745216779</v>
      </c>
      <c r="AJ318">
        <v>31.146654101290309</v>
      </c>
      <c r="AK318">
        <v>12.720755077201501</v>
      </c>
      <c r="AL318">
        <v>18.442475175599849</v>
      </c>
      <c r="AM318">
        <v>6.3250408542889156</v>
      </c>
      <c r="AN318"/>
      <c r="AO318"/>
      <c r="AP318"/>
      <c r="AQ318"/>
      <c r="AR318"/>
      <c r="AS318"/>
      <c r="AT318"/>
      <c r="AU318"/>
      <c r="AV318"/>
      <c r="AW318"/>
      <c r="AX318"/>
      <c r="AY318"/>
      <c r="AZ318"/>
      <c r="BA318"/>
      <c r="BB318"/>
      <c r="BC318"/>
      <c r="BD318"/>
      <c r="BE318"/>
      <c r="BF318"/>
      <c r="BG318"/>
      <c r="BH318"/>
      <c r="BI318"/>
      <c r="BJ318"/>
      <c r="BK318"/>
      <c r="BL318"/>
    </row>
    <row r="319">
      <c r="A319" t="s">
        <v>786</v>
      </c>
      <c r="B319">
        <v>2015</v>
      </c>
      <c r="C319" t="s">
        <v>793</v>
      </c>
      <c r="D319">
        <v>227</v>
      </c>
      <c r="E319" t="s">
        <v>575</v>
      </c>
      <c r="F319" t="s">
        <v>336</v>
      </c>
      <c r="G319" t="s">
        <v>200</v>
      </c>
      <c r="H319">
        <v>2.612068877819369</v>
      </c>
      <c r="I319">
        <v>2.033035783247128</v>
      </c>
      <c r="J319">
        <v>1.142179069093284</v>
      </c>
      <c r="K319">
        <v>1.9456220989809621</v>
      </c>
      <c r="L319">
        <v>2.758282963503587</v>
      </c>
      <c r="M319">
        <v>1.218443029351395</v>
      </c>
      <c r="N319">
        <v>4.1076094749098431</v>
      </c>
      <c r="O319">
        <v>3.57816150872255</v>
      </c>
      <c r="P319">
        <v>2.931085904472098</v>
      </c>
      <c r="Q319">
        <v>2.8595147746025891</v>
      </c>
      <c r="R319">
        <v>2.738369772041767</v>
      </c>
      <c r="S319">
        <v>2.155838603501119</v>
      </c>
      <c r="T319">
        <v>1.2963650187065721</v>
      </c>
      <c r="U319">
        <v>1.513378747245427</v>
      </c>
      <c r="V319">
        <v>1.6495745546609399</v>
      </c>
      <c r="W319" t="s">
        <v>160</v>
      </c>
      <c r="X319" t="s">
        <v>161</v>
      </c>
      <c r="Y319" t="s">
        <v>162</v>
      </c>
      <c r="Z319" t="s">
        <v>164</v>
      </c>
      <c r="AA319" t="s">
        <v>165</v>
      </c>
      <c r="AB319" t="s">
        <v>298</v>
      </c>
      <c r="AC319" t="s">
        <v>167</v>
      </c>
      <c r="AD319" t="s">
        <v>168</v>
      </c>
      <c r="AE319" t="s">
        <v>200</v>
      </c>
      <c r="AF319">
        <v>3.3357738401751331</v>
      </c>
      <c r="AG319">
        <v>1.63203574240949</v>
      </c>
      <c r="AH319">
        <v>3.897414108858769</v>
      </c>
      <c r="AI319">
        <v>0.95703297287027667</v>
      </c>
      <c r="AJ319">
        <v>3.849570224405046</v>
      </c>
      <c r="AK319">
        <v>1.2195180103603001</v>
      </c>
      <c r="AL319">
        <v>0.92613001723775168</v>
      </c>
      <c r="AM319">
        <v>2.0937085275794018</v>
      </c>
      <c r="AN319"/>
      <c r="AO319"/>
      <c r="AP319"/>
      <c r="AQ319"/>
      <c r="AR319"/>
      <c r="AS319"/>
      <c r="AT319"/>
      <c r="AU319"/>
      <c r="AV319"/>
      <c r="AW319"/>
      <c r="AX319"/>
      <c r="AY319"/>
      <c r="AZ319"/>
      <c r="BA319"/>
      <c r="BB319"/>
      <c r="BC319"/>
      <c r="BD319"/>
      <c r="BE319"/>
      <c r="BF319"/>
      <c r="BG319"/>
      <c r="BH319"/>
      <c r="BI319"/>
      <c r="BJ319"/>
      <c r="BK319"/>
      <c r="BL319"/>
    </row>
    <row r="320">
      <c r="A320" t="s">
        <v>786</v>
      </c>
      <c r="B320">
        <v>2015</v>
      </c>
      <c r="C320" t="s">
        <v>793</v>
      </c>
      <c r="D320">
        <v>228</v>
      </c>
      <c r="E320" t="s">
        <v>575</v>
      </c>
      <c r="F320" t="s">
        <v>576</v>
      </c>
      <c r="G320" t="s">
        <v>200</v>
      </c>
      <c r="H320">
        <v>53.737415145731582</v>
      </c>
      <c r="I320">
        <v>56.674273438878352</v>
      </c>
      <c r="J320">
        <v>65.784187636494835</v>
      </c>
      <c r="K320">
        <v>64.515261592519451</v>
      </c>
      <c r="L320">
        <v>61.719502274632667</v>
      </c>
      <c r="M320">
        <v>71.912540707445515</v>
      </c>
      <c r="N320">
        <v>60.146881667204767</v>
      </c>
      <c r="O320">
        <v>61.329370954395017</v>
      </c>
      <c r="P320">
        <v>61.849655943847253</v>
      </c>
      <c r="Q320">
        <v>59.08708552980351</v>
      </c>
      <c r="R320">
        <v>53.305958609391148</v>
      </c>
      <c r="S320">
        <v>53.980803662991391</v>
      </c>
      <c r="T320">
        <v>61.846838007432957</v>
      </c>
      <c r="U320">
        <v>64.795697934136527</v>
      </c>
      <c r="V320">
        <v>65.309489872546365</v>
      </c>
      <c r="W320" t="s">
        <v>160</v>
      </c>
      <c r="X320" t="s">
        <v>161</v>
      </c>
      <c r="Y320" t="s">
        <v>162</v>
      </c>
      <c r="Z320" t="s">
        <v>164</v>
      </c>
      <c r="AA320" t="s">
        <v>165</v>
      </c>
      <c r="AB320" t="s">
        <v>298</v>
      </c>
      <c r="AC320" t="s">
        <v>167</v>
      </c>
      <c r="AD320" t="s">
        <v>168</v>
      </c>
      <c r="AE320" t="s">
        <v>200</v>
      </c>
      <c r="AF320">
        <v>59.365069604190538</v>
      </c>
      <c r="AG320">
        <v>75.434504596903594</v>
      </c>
      <c r="AH320">
        <v>62.326968085325667</v>
      </c>
      <c r="AI320">
        <v>67.977441820827408</v>
      </c>
      <c r="AJ320">
        <v>50.719325071125567</v>
      </c>
      <c r="AK320">
        <v>55.843797335936799</v>
      </c>
      <c r="AL320">
        <v>60.088575559436663</v>
      </c>
      <c r="AM320">
        <v>65.425253565268036</v>
      </c>
      <c r="AN320"/>
      <c r="AO320"/>
      <c r="AP320"/>
      <c r="AQ320"/>
      <c r="AR320"/>
      <c r="AS320"/>
      <c r="AT320"/>
      <c r="AU320"/>
      <c r="AV320"/>
      <c r="AW320"/>
      <c r="AX320"/>
      <c r="AY320"/>
      <c r="AZ320"/>
      <c r="BA320"/>
      <c r="BB320"/>
      <c r="BC320"/>
      <c r="BD320"/>
      <c r="BE320"/>
      <c r="BF320"/>
      <c r="BG320"/>
      <c r="BH320"/>
      <c r="BI320"/>
      <c r="BJ320"/>
      <c r="BK320"/>
      <c r="BL320"/>
    </row>
    <row r="321">
      <c r="A321" t="s">
        <v>786</v>
      </c>
      <c r="B321">
        <v>2015</v>
      </c>
      <c r="C321" t="s">
        <v>793</v>
      </c>
      <c r="D321">
        <v>229</v>
      </c>
      <c r="E321" t="s">
        <v>575</v>
      </c>
      <c r="F321" t="s">
        <v>337</v>
      </c>
      <c r="G321" t="s">
        <v>200</v>
      </c>
      <c r="H321">
        <v>2.7321150856674401</v>
      </c>
      <c r="I321">
        <v>1.1759266696633961</v>
      </c>
      <c r="J321">
        <v>1.3457621307393921</v>
      </c>
      <c r="K321">
        <v>2.322387955604639</v>
      </c>
      <c r="L321">
        <v>2.61671591980677</v>
      </c>
      <c r="M321">
        <v>2.371386716189479</v>
      </c>
      <c r="N321">
        <v>3.5596901800164269</v>
      </c>
      <c r="O321">
        <v>2.8463493746712949</v>
      </c>
      <c r="P321">
        <v>3.5069412394029991</v>
      </c>
      <c r="Q321">
        <v>1.603431327879822</v>
      </c>
      <c r="R321">
        <v>3.0498603699611651</v>
      </c>
      <c r="S321">
        <v>1.408311961436391</v>
      </c>
      <c r="T321">
        <v>1.1063858112695859</v>
      </c>
      <c r="U321">
        <v>1.771705079663624</v>
      </c>
      <c r="V321">
        <v>1.8581405915360809</v>
      </c>
      <c r="W321" t="s">
        <v>160</v>
      </c>
      <c r="X321" t="s">
        <v>161</v>
      </c>
      <c r="Y321" t="s">
        <v>162</v>
      </c>
      <c r="Z321" t="s">
        <v>164</v>
      </c>
      <c r="AA321" t="s">
        <v>165</v>
      </c>
      <c r="AB321" t="s">
        <v>298</v>
      </c>
      <c r="AC321" t="s">
        <v>167</v>
      </c>
      <c r="AD321" t="s">
        <v>168</v>
      </c>
      <c r="AE321" t="s">
        <v>200</v>
      </c>
      <c r="AF321">
        <v>4.1284262739415318</v>
      </c>
      <c r="AG321">
        <v>6.4492539054757474</v>
      </c>
      <c r="AH321">
        <v>0.97281447450768177</v>
      </c>
      <c r="AI321">
        <v>2.794637795932434</v>
      </c>
      <c r="AJ321">
        <v>0.85367013370963285</v>
      </c>
      <c r="AK321">
        <v>1.8284644767134961</v>
      </c>
      <c r="AL321">
        <v>0.45795133550212691</v>
      </c>
      <c r="AM321">
        <v>3.109608505180431</v>
      </c>
      <c r="AN321"/>
      <c r="AO321"/>
      <c r="AP321"/>
      <c r="AQ321"/>
      <c r="AR321"/>
      <c r="AS321"/>
      <c r="AT321"/>
      <c r="AU321"/>
      <c r="AV321"/>
      <c r="AW321"/>
      <c r="AX321"/>
      <c r="AY321"/>
      <c r="AZ321"/>
      <c r="BA321"/>
      <c r="BB321"/>
      <c r="BC321"/>
      <c r="BD321"/>
      <c r="BE321"/>
      <c r="BF321"/>
      <c r="BG321"/>
      <c r="BH321"/>
      <c r="BI321"/>
      <c r="BJ321"/>
      <c r="BK321"/>
      <c r="BL321"/>
    </row>
    <row r="322">
      <c r="A322" t="s">
        <v>786</v>
      </c>
      <c r="B322">
        <v>2015</v>
      </c>
      <c r="C322" t="s">
        <v>793</v>
      </c>
      <c r="D322">
        <v>230</v>
      </c>
      <c r="E322" t="s">
        <v>575</v>
      </c>
      <c r="F322" t="s">
        <v>318</v>
      </c>
      <c r="G322" t="s">
        <v>200</v>
      </c>
      <c r="H322">
        <v>12.648954290517199</v>
      </c>
      <c r="I322">
        <v>7.7933693912788966</v>
      </c>
      <c r="J322">
        <v>3.6607220399110338</v>
      </c>
      <c r="K322">
        <v>3.8457493057533259</v>
      </c>
      <c r="L322">
        <v>1.7336132682747369</v>
      </c>
      <c r="M322">
        <v>4.4151287802255466</v>
      </c>
      <c r="N322">
        <v>4.6192216287089014</v>
      </c>
      <c r="O322">
        <v>2.107323250085495</v>
      </c>
      <c r="P322">
        <v>1.906852239682</v>
      </c>
      <c r="Q322">
        <v>1.2921631179048909</v>
      </c>
      <c r="R322">
        <v>13.53595439934772</v>
      </c>
      <c r="S322">
        <v>7.8715711820552174</v>
      </c>
      <c r="T322">
        <v>5.5740091433165819</v>
      </c>
      <c r="U322">
        <v>4.660033479122851</v>
      </c>
      <c r="V322">
        <v>2.1768646254032369</v>
      </c>
      <c r="W322" t="s">
        <v>160</v>
      </c>
      <c r="X322" t="s">
        <v>161</v>
      </c>
      <c r="Y322" t="s">
        <v>162</v>
      </c>
      <c r="Z322" t="s">
        <v>164</v>
      </c>
      <c r="AA322" t="s">
        <v>165</v>
      </c>
      <c r="AB322" t="s">
        <v>298</v>
      </c>
      <c r="AC322" t="s">
        <v>167</v>
      </c>
      <c r="AD322" t="s">
        <v>168</v>
      </c>
      <c r="AE322" t="s">
        <v>200</v>
      </c>
      <c r="AF322">
        <v>1.7080998241701719</v>
      </c>
      <c r="AG322">
        <v>14.22313844387747</v>
      </c>
      <c r="AH322">
        <v>1.5537639531358849</v>
      </c>
      <c r="AI322">
        <v>1.393148599656405</v>
      </c>
      <c r="AJ322">
        <v>11.11565008696593</v>
      </c>
      <c r="AK322">
        <v>11.621243280974729</v>
      </c>
      <c r="AL322">
        <v>1.233013447703611</v>
      </c>
      <c r="AM322">
        <v>21.240787412254502</v>
      </c>
      <c r="AN322"/>
      <c r="AO322"/>
      <c r="AP322"/>
      <c r="AQ322"/>
      <c r="AR322"/>
      <c r="AS322"/>
      <c r="AT322"/>
      <c r="AU322"/>
      <c r="AV322"/>
      <c r="AW322"/>
      <c r="AX322"/>
      <c r="AY322"/>
      <c r="AZ322"/>
      <c r="BA322"/>
      <c r="BB322"/>
      <c r="BC322"/>
      <c r="BD322"/>
      <c r="BE322"/>
      <c r="BF322"/>
      <c r="BG322"/>
      <c r="BH322"/>
      <c r="BI322"/>
      <c r="BJ322"/>
      <c r="BK322"/>
      <c r="BL322"/>
    </row>
    <row r="323">
      <c r="A323" t="s">
        <v>786</v>
      </c>
      <c r="B323">
        <v>2015</v>
      </c>
      <c r="C323" t="s">
        <v>794</v>
      </c>
      <c r="D323">
        <v>16</v>
      </c>
      <c r="E323" t="s">
        <v>13</v>
      </c>
      <c r="F323" t="s">
        <v>14</v>
      </c>
      <c r="G323" t="s">
        <v>800</v>
      </c>
      <c r="H323">
        <v>51.282029367961208</v>
      </c>
      <c r="I323">
        <v>58.314760868806523</v>
      </c>
      <c r="J323">
        <v>65.781335418318648</v>
      </c>
      <c r="K323">
        <v>78.983948876838497</v>
      </c>
      <c r="L323">
        <v>98.05400135015509</v>
      </c>
      <c r="M323">
        <v>83.928882494622641</v>
      </c>
      <c r="N323">
        <v>98.900342239216428</v>
      </c>
      <c r="O323">
        <v>97.919383694433932</v>
      </c>
      <c r="P323">
        <v>100</v>
      </c>
      <c r="Q323">
        <v>100</v>
      </c>
      <c r="R323">
        <v>50.505835379428177</v>
      </c>
      <c r="S323">
        <v>54.171161663255504</v>
      </c>
      <c r="T323">
        <v>62.172617156979527</v>
      </c>
      <c r="U323">
        <v>68.214650769218395</v>
      </c>
      <c r="V323">
        <v>80.434869506979894</v>
      </c>
      <c r="W323" t="s">
        <v>160</v>
      </c>
      <c r="X323" t="s">
        <v>162</v>
      </c>
      <c r="Y323" t="s">
        <v>164</v>
      </c>
      <c r="Z323" t="s">
        <v>165</v>
      </c>
      <c r="AA323" t="s">
        <v>166</v>
      </c>
      <c r="AB323" t="s">
        <v>167</v>
      </c>
      <c r="AC323" t="s">
        <v>200</v>
      </c>
      <c r="AD323" t="s">
        <v>200</v>
      </c>
      <c r="AE323" t="s">
        <v>200</v>
      </c>
      <c r="AF323">
        <v>98.939454980495626</v>
      </c>
      <c r="AG323">
        <v>72.386383403828376</v>
      </c>
      <c r="AH323">
        <v>72.88661788166489</v>
      </c>
      <c r="AI323">
        <v>59.080092991369348</v>
      </c>
      <c r="AJ323">
        <v>63.062655945017369</v>
      </c>
      <c r="AK323">
        <v>61.324266586689738</v>
      </c>
      <c r="AL323"/>
      <c r="AM323"/>
      <c r="AN323"/>
      <c r="AO323"/>
      <c r="AP323"/>
      <c r="AQ323"/>
      <c r="AR323"/>
      <c r="AS323"/>
      <c r="AT323"/>
      <c r="AU323"/>
      <c r="AV323"/>
      <c r="AW323"/>
      <c r="AX323"/>
      <c r="AY323"/>
      <c r="AZ323"/>
      <c r="BA323"/>
      <c r="BB323"/>
      <c r="BC323"/>
      <c r="BD323"/>
      <c r="BE323"/>
      <c r="BF323"/>
      <c r="BG323"/>
      <c r="BH323"/>
      <c r="BI323"/>
      <c r="BJ323"/>
      <c r="BK323"/>
      <c r="BL323"/>
    </row>
    <row r="324">
      <c r="A324" t="s">
        <v>786</v>
      </c>
      <c r="B324">
        <v>2015</v>
      </c>
      <c r="C324" t="s">
        <v>794</v>
      </c>
      <c r="D324">
        <v>17</v>
      </c>
      <c r="E324" t="s">
        <v>13</v>
      </c>
      <c r="F324" t="s">
        <v>51</v>
      </c>
      <c r="G324" t="s">
        <v>200</v>
      </c>
      <c r="H324">
        <v>48.717970632038558</v>
      </c>
      <c r="I324">
        <v>41.685239131193413</v>
      </c>
      <c r="J324">
        <v>34.218664581681338</v>
      </c>
      <c r="K324">
        <v>21.0160511231615</v>
      </c>
      <c r="L324">
        <v>1.9459986498448749</v>
      </c>
      <c r="M324">
        <v>16.071117505377359</v>
      </c>
      <c r="N324">
        <v>1.099657760783582</v>
      </c>
      <c r="O324">
        <v>2.080616305566076</v>
      </c>
      <c r="P324">
        <v>0</v>
      </c>
      <c r="Q324">
        <v>0</v>
      </c>
      <c r="R324">
        <v>49.494164620571659</v>
      </c>
      <c r="S324">
        <v>45.828838336744496</v>
      </c>
      <c r="T324">
        <v>37.827382843020388</v>
      </c>
      <c r="U324">
        <v>31.785349230781492</v>
      </c>
      <c r="V324">
        <v>19.565130493020149</v>
      </c>
      <c r="W324" t="s">
        <v>160</v>
      </c>
      <c r="X324" t="s">
        <v>162</v>
      </c>
      <c r="Y324" t="s">
        <v>164</v>
      </c>
      <c r="Z324" t="s">
        <v>165</v>
      </c>
      <c r="AA324" t="s">
        <v>166</v>
      </c>
      <c r="AB324" t="s">
        <v>167</v>
      </c>
      <c r="AC324" t="s">
        <v>200</v>
      </c>
      <c r="AD324" t="s">
        <v>200</v>
      </c>
      <c r="AE324" t="s">
        <v>200</v>
      </c>
      <c r="AF324">
        <v>1.0605450195043691</v>
      </c>
      <c r="AG324">
        <v>27.613616596171561</v>
      </c>
      <c r="AH324">
        <v>27.113382118335078</v>
      </c>
      <c r="AI324">
        <v>40.919907008630361</v>
      </c>
      <c r="AJ324">
        <v>36.937344054982589</v>
      </c>
      <c r="AK324">
        <v>38.675733413310446</v>
      </c>
      <c r="AL324"/>
      <c r="AM324"/>
      <c r="AN324"/>
      <c r="AO324"/>
      <c r="AP324"/>
      <c r="AQ324"/>
      <c r="AR324"/>
      <c r="AS324"/>
      <c r="AT324"/>
      <c r="AU324"/>
      <c r="AV324"/>
      <c r="AW324"/>
      <c r="AX324"/>
      <c r="AY324"/>
      <c r="AZ324"/>
      <c r="BA324"/>
      <c r="BB324"/>
      <c r="BC324"/>
      <c r="BD324"/>
      <c r="BE324"/>
      <c r="BF324"/>
      <c r="BG324"/>
      <c r="BH324"/>
      <c r="BI324"/>
      <c r="BJ324"/>
      <c r="BK324"/>
      <c r="BL324"/>
    </row>
    <row r="325">
      <c r="A325" t="s">
        <v>786</v>
      </c>
      <c r="B325">
        <v>2015</v>
      </c>
      <c r="C325" t="s">
        <v>794</v>
      </c>
      <c r="D325">
        <v>18</v>
      </c>
      <c r="E325" t="s">
        <v>60</v>
      </c>
      <c r="F325" t="s">
        <v>15</v>
      </c>
      <c r="G325" t="s">
        <v>801</v>
      </c>
      <c r="H325">
        <v>46.429613008394</v>
      </c>
      <c r="I325">
        <v>54.08876547417465</v>
      </c>
      <c r="J325">
        <v>63.87135355691376</v>
      </c>
      <c r="K325">
        <v>75.738167603476043</v>
      </c>
      <c r="L325">
        <v>95.6651290398041</v>
      </c>
      <c r="M325">
        <v>83.485023747402138</v>
      </c>
      <c r="N325">
        <v>96.841692109306948</v>
      </c>
      <c r="O325">
        <v>95.702923130606266</v>
      </c>
      <c r="P325">
        <v>96.657355352058104</v>
      </c>
      <c r="Q325">
        <v>99.580317336518391</v>
      </c>
      <c r="R325">
        <v>45.303910707722252</v>
      </c>
      <c r="S325">
        <v>50.173452057568078</v>
      </c>
      <c r="T325">
        <v>58.566977696701883</v>
      </c>
      <c r="U325">
        <v>66.907533436051011</v>
      </c>
      <c r="V325">
        <v>75.583413083637339</v>
      </c>
      <c r="W325" t="s">
        <v>160</v>
      </c>
      <c r="X325" t="s">
        <v>162</v>
      </c>
      <c r="Y325" t="s">
        <v>164</v>
      </c>
      <c r="Z325" t="s">
        <v>165</v>
      </c>
      <c r="AA325" t="s">
        <v>166</v>
      </c>
      <c r="AB325" t="s">
        <v>167</v>
      </c>
      <c r="AC325" t="s">
        <v>200</v>
      </c>
      <c r="AD325" t="s">
        <v>200</v>
      </c>
      <c r="AE325" t="s">
        <v>200</v>
      </c>
      <c r="AF325">
        <v>96.804259847659097</v>
      </c>
      <c r="AG325">
        <v>70.521657743438936</v>
      </c>
      <c r="AH325">
        <v>67.180524206895413</v>
      </c>
      <c r="AI325">
        <v>53.028046443065243</v>
      </c>
      <c r="AJ325">
        <v>60.079787114761572</v>
      </c>
      <c r="AK325">
        <v>60.485274499922532</v>
      </c>
      <c r="AL325"/>
      <c r="AM325"/>
      <c r="AN325"/>
      <c r="AO325"/>
      <c r="AP325"/>
      <c r="AQ325"/>
      <c r="AR325"/>
      <c r="AS325"/>
      <c r="AT325"/>
      <c r="AU325"/>
      <c r="AV325"/>
      <c r="AW325"/>
      <c r="AX325"/>
      <c r="AY325"/>
      <c r="AZ325"/>
      <c r="BA325"/>
      <c r="BB325"/>
      <c r="BC325"/>
      <c r="BD325"/>
      <c r="BE325"/>
      <c r="BF325"/>
      <c r="BG325"/>
      <c r="BH325"/>
      <c r="BI325"/>
      <c r="BJ325"/>
      <c r="BK325"/>
      <c r="BL325"/>
    </row>
    <row r="326">
      <c r="A326" t="s">
        <v>786</v>
      </c>
      <c r="B326">
        <v>2015</v>
      </c>
      <c r="C326" t="s">
        <v>794</v>
      </c>
      <c r="D326">
        <v>19</v>
      </c>
      <c r="E326" t="s">
        <v>60</v>
      </c>
      <c r="F326" t="s">
        <v>16</v>
      </c>
      <c r="G326" t="s">
        <v>802</v>
      </c>
      <c r="H326">
        <v>4.8524163595672114</v>
      </c>
      <c r="I326">
        <v>4.2259953946319024</v>
      </c>
      <c r="J326">
        <v>1.90998186140487</v>
      </c>
      <c r="K326">
        <v>3.245781273362462</v>
      </c>
      <c r="L326">
        <v>2.3888723103509721</v>
      </c>
      <c r="M326">
        <v>0.44385874722051211</v>
      </c>
      <c r="N326">
        <v>2.0586501299094579</v>
      </c>
      <c r="O326">
        <v>2.216460563827666</v>
      </c>
      <c r="P326">
        <v>3.342644647941889</v>
      </c>
      <c r="Q326">
        <v>0.41968266348162581</v>
      </c>
      <c r="R326">
        <v>5.2019246717059486</v>
      </c>
      <c r="S326">
        <v>3.9977096056874091</v>
      </c>
      <c r="T326">
        <v>3.6056394602776258</v>
      </c>
      <c r="U326">
        <v>1.3071173331673629</v>
      </c>
      <c r="V326">
        <v>4.8514564233425066</v>
      </c>
      <c r="W326" t="s">
        <v>160</v>
      </c>
      <c r="X326" t="s">
        <v>162</v>
      </c>
      <c r="Y326" t="s">
        <v>164</v>
      </c>
      <c r="Z326" t="s">
        <v>165</v>
      </c>
      <c r="AA326" t="s">
        <v>166</v>
      </c>
      <c r="AB326" t="s">
        <v>167</v>
      </c>
      <c r="AC326" t="s">
        <v>200</v>
      </c>
      <c r="AD326" t="s">
        <v>200</v>
      </c>
      <c r="AE326" t="s">
        <v>200</v>
      </c>
      <c r="AF326">
        <v>2.1351951328366261</v>
      </c>
      <c r="AG326">
        <v>1.864725660389422</v>
      </c>
      <c r="AH326">
        <v>5.7060936747694564</v>
      </c>
      <c r="AI326">
        <v>6.0520465483041059</v>
      </c>
      <c r="AJ326">
        <v>2.9828688302558199</v>
      </c>
      <c r="AK326">
        <v>0.83899208676723125</v>
      </c>
      <c r="AL326"/>
      <c r="AM326"/>
      <c r="AN326"/>
      <c r="AO326"/>
      <c r="AP326"/>
      <c r="AQ326"/>
      <c r="AR326"/>
      <c r="AS326"/>
      <c r="AT326"/>
      <c r="AU326"/>
      <c r="AV326"/>
      <c r="AW326"/>
      <c r="AX326"/>
      <c r="AY326"/>
      <c r="AZ326"/>
      <c r="BA326"/>
      <c r="BB326"/>
      <c r="BC326"/>
      <c r="BD326"/>
      <c r="BE326"/>
      <c r="BF326"/>
      <c r="BG326"/>
      <c r="BH326"/>
      <c r="BI326"/>
      <c r="BJ326"/>
      <c r="BK326"/>
      <c r="BL326"/>
    </row>
    <row r="327">
      <c r="A327" t="s">
        <v>786</v>
      </c>
      <c r="B327">
        <v>2015</v>
      </c>
      <c r="C327" t="s">
        <v>794</v>
      </c>
      <c r="D327">
        <v>20</v>
      </c>
      <c r="E327" t="s">
        <v>60</v>
      </c>
      <c r="F327" t="s">
        <v>22</v>
      </c>
      <c r="G327" t="s">
        <v>803</v>
      </c>
      <c r="H327">
        <v>44.765935267568302</v>
      </c>
      <c r="I327">
        <v>39.771886232214662</v>
      </c>
      <c r="J327">
        <v>33.972817180594703</v>
      </c>
      <c r="K327">
        <v>20.921141707755261</v>
      </c>
      <c r="L327">
        <v>1.9459986498448749</v>
      </c>
      <c r="M327">
        <v>16.071117505377359</v>
      </c>
      <c r="N327">
        <v>1.099657760783582</v>
      </c>
      <c r="O327">
        <v>2.080616305566076</v>
      </c>
      <c r="P327">
        <v>0</v>
      </c>
      <c r="Q327">
        <v>0</v>
      </c>
      <c r="R327">
        <v>45.2729176720987</v>
      </c>
      <c r="S327">
        <v>43.252179691612483</v>
      </c>
      <c r="T327">
        <v>36.816154557307392</v>
      </c>
      <c r="U327">
        <v>31.722096696765469</v>
      </c>
      <c r="V327">
        <v>19.443167953780989</v>
      </c>
      <c r="W327" t="s">
        <v>160</v>
      </c>
      <c r="X327" t="s">
        <v>162</v>
      </c>
      <c r="Y327" t="s">
        <v>164</v>
      </c>
      <c r="Z327" t="s">
        <v>165</v>
      </c>
      <c r="AA327" t="s">
        <v>166</v>
      </c>
      <c r="AB327" t="s">
        <v>167</v>
      </c>
      <c r="AC327" t="s">
        <v>200</v>
      </c>
      <c r="AD327" t="s">
        <v>200</v>
      </c>
      <c r="AE327" t="s">
        <v>200</v>
      </c>
      <c r="AF327">
        <v>1.0605450195043691</v>
      </c>
      <c r="AG327">
        <v>25.833152896070281</v>
      </c>
      <c r="AH327">
        <v>25.30239649864447</v>
      </c>
      <c r="AI327">
        <v>36.7828132685623</v>
      </c>
      <c r="AJ327">
        <v>36.937344054982589</v>
      </c>
      <c r="AK327">
        <v>38.675733413310446</v>
      </c>
      <c r="AL327"/>
      <c r="AM327"/>
      <c r="AN327"/>
      <c r="AO327"/>
      <c r="AP327"/>
      <c r="AQ327"/>
      <c r="AR327"/>
      <c r="AS327"/>
      <c r="AT327"/>
      <c r="AU327"/>
      <c r="AV327"/>
      <c r="AW327"/>
      <c r="AX327"/>
      <c r="AY327"/>
      <c r="AZ327"/>
      <c r="BA327"/>
      <c r="BB327"/>
      <c r="BC327"/>
      <c r="BD327"/>
      <c r="BE327"/>
      <c r="BF327"/>
      <c r="BG327"/>
      <c r="BH327"/>
      <c r="BI327"/>
      <c r="BJ327"/>
      <c r="BK327"/>
      <c r="BL327"/>
    </row>
    <row r="328">
      <c r="A328" t="s">
        <v>786</v>
      </c>
      <c r="B328">
        <v>2015</v>
      </c>
      <c r="C328" t="s">
        <v>794</v>
      </c>
      <c r="D328">
        <v>21</v>
      </c>
      <c r="E328" t="s">
        <v>60</v>
      </c>
      <c r="F328" t="s">
        <v>17</v>
      </c>
      <c r="G328" t="s">
        <v>804</v>
      </c>
      <c r="H328">
        <v>3.9520353644702682</v>
      </c>
      <c r="I328">
        <v>1.9133528989787321</v>
      </c>
      <c r="J328">
        <v>0.24584740108664341</v>
      </c>
      <c r="K328">
        <v>0.094909415406237596</v>
      </c>
      <c r="L328">
        <v>0</v>
      </c>
      <c r="M328">
        <v>0</v>
      </c>
      <c r="N328">
        <v>0</v>
      </c>
      <c r="O328">
        <v>0</v>
      </c>
      <c r="P328">
        <v>0</v>
      </c>
      <c r="Q328">
        <v>0</v>
      </c>
      <c r="R328">
        <v>4.2212469484729853</v>
      </c>
      <c r="S328">
        <v>2.5766586451320199</v>
      </c>
      <c r="T328">
        <v>1.0112282857129991</v>
      </c>
      <c r="U328">
        <v>0.063252534016019504</v>
      </c>
      <c r="V328">
        <v>0.1219625392391528</v>
      </c>
      <c r="W328" t="s">
        <v>160</v>
      </c>
      <c r="X328" t="s">
        <v>162</v>
      </c>
      <c r="Y328" t="s">
        <v>164</v>
      </c>
      <c r="Z328" t="s">
        <v>165</v>
      </c>
      <c r="AA328" t="s">
        <v>166</v>
      </c>
      <c r="AB328" t="s">
        <v>167</v>
      </c>
      <c r="AC328" t="s">
        <v>200</v>
      </c>
      <c r="AD328" t="s">
        <v>200</v>
      </c>
      <c r="AE328" t="s">
        <v>200</v>
      </c>
      <c r="AF328">
        <v>0</v>
      </c>
      <c r="AG328">
        <v>1.7804637001012571</v>
      </c>
      <c r="AH328">
        <v>1.8109856196906</v>
      </c>
      <c r="AI328">
        <v>4.1370937400680683</v>
      </c>
      <c r="AJ328">
        <v>0</v>
      </c>
      <c r="AK328">
        <v>0</v>
      </c>
      <c r="AL328"/>
      <c r="AM328"/>
      <c r="AN328"/>
      <c r="AO328"/>
      <c r="AP328"/>
      <c r="AQ328"/>
      <c r="AR328"/>
      <c r="AS328"/>
      <c r="AT328"/>
      <c r="AU328"/>
      <c r="AV328"/>
      <c r="AW328"/>
      <c r="AX328"/>
      <c r="AY328"/>
      <c r="AZ328"/>
      <c r="BA328"/>
      <c r="BB328"/>
      <c r="BC328"/>
      <c r="BD328"/>
      <c r="BE328"/>
      <c r="BF328"/>
      <c r="BG328"/>
      <c r="BH328"/>
      <c r="BI328"/>
      <c r="BJ328"/>
      <c r="BK328"/>
      <c r="BL328"/>
    </row>
    <row r="329">
      <c r="A329" t="s">
        <v>786</v>
      </c>
      <c r="B329">
        <v>2015</v>
      </c>
      <c r="C329" t="s">
        <v>794</v>
      </c>
      <c r="D329">
        <v>22</v>
      </c>
      <c r="E329" t="s">
        <v>54</v>
      </c>
      <c r="F329" t="s">
        <v>49</v>
      </c>
      <c r="G329" t="s">
        <v>200</v>
      </c>
      <c r="H329">
        <v>9.462215944595183</v>
      </c>
      <c r="I329">
        <v>7.2468708293931341</v>
      </c>
      <c r="J329">
        <v>2.9035316009607528</v>
      </c>
      <c r="K329">
        <v>4.1094188370141946</v>
      </c>
      <c r="L329">
        <v>2.4362823316309199</v>
      </c>
      <c r="M329">
        <v>0.52885101532115619</v>
      </c>
      <c r="N329">
        <v>2.0815399454635579</v>
      </c>
      <c r="O329">
        <v>2.263556489228248</v>
      </c>
      <c r="P329">
        <v>3.342644647941889</v>
      </c>
      <c r="Q329">
        <v>0.41968266348162581</v>
      </c>
      <c r="R329">
        <v>10.299650788124129</v>
      </c>
      <c r="S329">
        <v>7.3797745570574866</v>
      </c>
      <c r="T329">
        <v>5.7994011273061803</v>
      </c>
      <c r="U329">
        <v>1.916182694520508</v>
      </c>
      <c r="V329">
        <v>6.0315339019994454</v>
      </c>
      <c r="W329" t="s">
        <v>160</v>
      </c>
      <c r="X329" t="s">
        <v>162</v>
      </c>
      <c r="Y329" t="s">
        <v>164</v>
      </c>
      <c r="Z329" t="s">
        <v>165</v>
      </c>
      <c r="AA329" t="s">
        <v>166</v>
      </c>
      <c r="AB329" t="s">
        <v>167</v>
      </c>
      <c r="AC329" t="s">
        <v>200</v>
      </c>
      <c r="AD329" t="s">
        <v>200</v>
      </c>
      <c r="AE329" t="s">
        <v>200</v>
      </c>
      <c r="AF329">
        <v>2.1580825700500852</v>
      </c>
      <c r="AG329">
        <v>2.5760724223318499</v>
      </c>
      <c r="AH329">
        <v>7.8287260962411329</v>
      </c>
      <c r="AI329">
        <v>10.243799970301691</v>
      </c>
      <c r="AJ329">
        <v>4.7300082522000064</v>
      </c>
      <c r="AK329">
        <v>1.36812412681888</v>
      </c>
      <c r="AL329"/>
      <c r="AM329"/>
      <c r="AN329"/>
      <c r="AO329"/>
      <c r="AP329"/>
      <c r="AQ329"/>
      <c r="AR329"/>
      <c r="AS329"/>
      <c r="AT329"/>
      <c r="AU329"/>
      <c r="AV329"/>
      <c r="AW329"/>
      <c r="AX329"/>
      <c r="AY329"/>
      <c r="AZ329"/>
      <c r="BA329"/>
      <c r="BB329"/>
      <c r="BC329"/>
      <c r="BD329"/>
      <c r="BE329"/>
      <c r="BF329"/>
      <c r="BG329"/>
      <c r="BH329"/>
      <c r="BI329"/>
      <c r="BJ329"/>
      <c r="BK329"/>
      <c r="BL329"/>
    </row>
    <row r="330">
      <c r="A330" t="s">
        <v>786</v>
      </c>
      <c r="B330">
        <v>2015</v>
      </c>
      <c r="C330" t="s">
        <v>794</v>
      </c>
      <c r="D330">
        <v>23</v>
      </c>
      <c r="E330" t="s">
        <v>54</v>
      </c>
      <c r="F330" t="s">
        <v>48</v>
      </c>
      <c r="G330" t="s">
        <v>200</v>
      </c>
      <c r="H330">
        <v>90.537784055404799</v>
      </c>
      <c r="I330">
        <v>92.753129170606911</v>
      </c>
      <c r="J330">
        <v>97.09646839903921</v>
      </c>
      <c r="K330">
        <v>95.890581162985839</v>
      </c>
      <c r="L330">
        <v>97.56371766836908</v>
      </c>
      <c r="M330">
        <v>99.471148984678834</v>
      </c>
      <c r="N330">
        <v>97.918460054536425</v>
      </c>
      <c r="O330">
        <v>97.736443510771764</v>
      </c>
      <c r="P330">
        <v>96.657355352058104</v>
      </c>
      <c r="Q330">
        <v>99.580317336518391</v>
      </c>
      <c r="R330">
        <v>89.700349211875903</v>
      </c>
      <c r="S330">
        <v>92.620225442942498</v>
      </c>
      <c r="T330">
        <v>94.200598872693803</v>
      </c>
      <c r="U330">
        <v>98.083817305479485</v>
      </c>
      <c r="V330">
        <v>93.968466098000505</v>
      </c>
      <c r="W330" t="s">
        <v>160</v>
      </c>
      <c r="X330" t="s">
        <v>162</v>
      </c>
      <c r="Y330" t="s">
        <v>164</v>
      </c>
      <c r="Z330" t="s">
        <v>165</v>
      </c>
      <c r="AA330" t="s">
        <v>166</v>
      </c>
      <c r="AB330" t="s">
        <v>167</v>
      </c>
      <c r="AC330" t="s">
        <v>200</v>
      </c>
      <c r="AD330" t="s">
        <v>200</v>
      </c>
      <c r="AE330" t="s">
        <v>200</v>
      </c>
      <c r="AF330">
        <v>97.841917429950016</v>
      </c>
      <c r="AG330">
        <v>97.423927577668124</v>
      </c>
      <c r="AH330">
        <v>92.171273903758831</v>
      </c>
      <c r="AI330">
        <v>89.756200029698292</v>
      </c>
      <c r="AJ330">
        <v>95.269991747800034</v>
      </c>
      <c r="AK330">
        <v>98.631875873181144</v>
      </c>
      <c r="AL330"/>
      <c r="AM330"/>
      <c r="AN330"/>
      <c r="AO330"/>
      <c r="AP330"/>
      <c r="AQ330"/>
      <c r="AR330"/>
      <c r="AS330"/>
      <c r="AT330"/>
      <c r="AU330"/>
      <c r="AV330"/>
      <c r="AW330"/>
      <c r="AX330"/>
      <c r="AY330"/>
      <c r="AZ330"/>
      <c r="BA330"/>
      <c r="BB330"/>
      <c r="BC330"/>
      <c r="BD330"/>
      <c r="BE330"/>
      <c r="BF330"/>
      <c r="BG330"/>
      <c r="BH330"/>
      <c r="BI330"/>
      <c r="BJ330"/>
      <c r="BK330"/>
      <c r="BL330"/>
    </row>
    <row r="331">
      <c r="A331" t="s">
        <v>786</v>
      </c>
      <c r="B331">
        <v>2015</v>
      </c>
      <c r="C331" t="s">
        <v>794</v>
      </c>
      <c r="D331">
        <v>29</v>
      </c>
      <c r="E331" t="s">
        <v>57</v>
      </c>
      <c r="F331" t="s">
        <v>49</v>
      </c>
      <c r="G331" t="s">
        <v>805</v>
      </c>
      <c r="H331">
        <v>15.13552520712801</v>
      </c>
      <c r="I331">
        <v>15.970468719806201</v>
      </c>
      <c r="J331">
        <v>21.389279938698351</v>
      </c>
      <c r="K331">
        <v>41.724217988033232</v>
      </c>
      <c r="L331">
        <v>85.045043990441641</v>
      </c>
      <c r="M331">
        <v>58.715103140616279</v>
      </c>
      <c r="N331">
        <v>78.200951497207939</v>
      </c>
      <c r="O331">
        <v>82.171046448033763</v>
      </c>
      <c r="P331">
        <v>90.659469154795161</v>
      </c>
      <c r="Q331">
        <v>96.840515926138693</v>
      </c>
      <c r="R331">
        <v>14.74462900252013</v>
      </c>
      <c r="S331">
        <v>16.082890488319261</v>
      </c>
      <c r="T331">
        <v>18.268990930023239</v>
      </c>
      <c r="U331">
        <v>20.578350218843649</v>
      </c>
      <c r="V331">
        <v>44.217951197796523</v>
      </c>
      <c r="W331" t="s">
        <v>160</v>
      </c>
      <c r="X331" t="s">
        <v>162</v>
      </c>
      <c r="Y331" t="s">
        <v>164</v>
      </c>
      <c r="Z331" t="s">
        <v>165</v>
      </c>
      <c r="AA331" t="s">
        <v>166</v>
      </c>
      <c r="AB331" t="s">
        <v>167</v>
      </c>
      <c r="AC331" t="s">
        <v>200</v>
      </c>
      <c r="AD331" t="s">
        <v>200</v>
      </c>
      <c r="AE331" t="s">
        <v>200</v>
      </c>
      <c r="AF331">
        <v>87.016569447657815</v>
      </c>
      <c r="AG331">
        <v>42.32298534389119</v>
      </c>
      <c r="AH331">
        <v>27.964323420254509</v>
      </c>
      <c r="AI331">
        <v>25.738720883677409</v>
      </c>
      <c r="AJ331">
        <v>28.17485934427053</v>
      </c>
      <c r="AK331">
        <v>16.05287429454734</v>
      </c>
      <c r="AL331"/>
      <c r="AM331"/>
      <c r="AN331"/>
      <c r="AO331"/>
      <c r="AP331"/>
      <c r="AQ331"/>
      <c r="AR331"/>
      <c r="AS331"/>
      <c r="AT331"/>
      <c r="AU331"/>
      <c r="AV331"/>
      <c r="AW331"/>
      <c r="AX331"/>
      <c r="AY331"/>
      <c r="AZ331"/>
      <c r="BA331"/>
      <c r="BB331"/>
      <c r="BC331"/>
      <c r="BD331"/>
      <c r="BE331"/>
      <c r="BF331"/>
      <c r="BG331"/>
      <c r="BH331"/>
      <c r="BI331"/>
      <c r="BJ331"/>
      <c r="BK331"/>
      <c r="BL331"/>
    </row>
    <row r="332">
      <c r="A332" t="s">
        <v>786</v>
      </c>
      <c r="B332">
        <v>2015</v>
      </c>
      <c r="C332" t="s">
        <v>794</v>
      </c>
      <c r="D332">
        <v>30</v>
      </c>
      <c r="E332" t="s">
        <v>57</v>
      </c>
      <c r="F332" t="s">
        <v>48</v>
      </c>
      <c r="G332" t="s">
        <v>200</v>
      </c>
      <c r="H332">
        <v>84.864474792872045</v>
      </c>
      <c r="I332">
        <v>84.029531280193808</v>
      </c>
      <c r="J332">
        <v>78.610720061301649</v>
      </c>
      <c r="K332">
        <v>58.275782011966797</v>
      </c>
      <c r="L332">
        <v>14.95495600955835</v>
      </c>
      <c r="M332">
        <v>41.284896859383707</v>
      </c>
      <c r="N332">
        <v>21.799048502792019</v>
      </c>
      <c r="O332">
        <v>17.828953551966219</v>
      </c>
      <c r="P332">
        <v>9.3405308452048654</v>
      </c>
      <c r="Q332">
        <v>3.1594840738613001</v>
      </c>
      <c r="R332">
        <v>85.255370997479815</v>
      </c>
      <c r="S332">
        <v>83.917109511680763</v>
      </c>
      <c r="T332">
        <v>81.73100906997675</v>
      </c>
      <c r="U332">
        <v>79.421649781156361</v>
      </c>
      <c r="V332">
        <v>55.78204880220342</v>
      </c>
      <c r="W332" t="s">
        <v>160</v>
      </c>
      <c r="X332" t="s">
        <v>162</v>
      </c>
      <c r="Y332" t="s">
        <v>164</v>
      </c>
      <c r="Z332" t="s">
        <v>165</v>
      </c>
      <c r="AA332" t="s">
        <v>166</v>
      </c>
      <c r="AB332" t="s">
        <v>167</v>
      </c>
      <c r="AC332" t="s">
        <v>200</v>
      </c>
      <c r="AD332" t="s">
        <v>200</v>
      </c>
      <c r="AE332" t="s">
        <v>200</v>
      </c>
      <c r="AF332">
        <v>12.98343055234232</v>
      </c>
      <c r="AG332">
        <v>57.677014656108781</v>
      </c>
      <c r="AH332">
        <v>72.035676579745584</v>
      </c>
      <c r="AI332">
        <v>74.261279116322441</v>
      </c>
      <c r="AJ332">
        <v>71.825140655729513</v>
      </c>
      <c r="AK332">
        <v>83.94712570545272</v>
      </c>
      <c r="AL332"/>
      <c r="AM332"/>
      <c r="AN332"/>
      <c r="AO332"/>
      <c r="AP332"/>
      <c r="AQ332"/>
      <c r="AR332"/>
      <c r="AS332"/>
      <c r="AT332"/>
      <c r="AU332"/>
      <c r="AV332"/>
      <c r="AW332"/>
      <c r="AX332"/>
      <c r="AY332"/>
      <c r="AZ332"/>
      <c r="BA332"/>
      <c r="BB332"/>
      <c r="BC332"/>
      <c r="BD332"/>
      <c r="BE332"/>
      <c r="BF332"/>
      <c r="BG332"/>
      <c r="BH332"/>
      <c r="BI332"/>
      <c r="BJ332"/>
      <c r="BK332"/>
      <c r="BL332"/>
    </row>
    <row r="333">
      <c r="A333" t="s">
        <v>786</v>
      </c>
      <c r="B333">
        <v>2015</v>
      </c>
      <c r="C333" t="s">
        <v>794</v>
      </c>
      <c r="D333">
        <v>31</v>
      </c>
      <c r="E333" t="s">
        <v>104</v>
      </c>
      <c r="F333" t="s">
        <v>49</v>
      </c>
      <c r="G333" t="s">
        <v>806</v>
      </c>
      <c r="H333">
        <v>0.91896025252846769</v>
      </c>
      <c r="I333">
        <v>1.4088403641300229</v>
      </c>
      <c r="J333">
        <v>2.9791661787777119</v>
      </c>
      <c r="K333">
        <v>10.240548534994531</v>
      </c>
      <c r="L333">
        <v>35.444617287259213</v>
      </c>
      <c r="M333">
        <v>29.959066901873818</v>
      </c>
      <c r="N333">
        <v>22.53790472921132</v>
      </c>
      <c r="O333">
        <v>29.944409361293069</v>
      </c>
      <c r="P333">
        <v>32.814414481007717</v>
      </c>
      <c r="Q333">
        <v>60.6674452140089</v>
      </c>
      <c r="R333">
        <v>0.37182940540337522</v>
      </c>
      <c r="S333">
        <v>1.040894015485784</v>
      </c>
      <c r="T333">
        <v>0.58228669541557598</v>
      </c>
      <c r="U333">
        <v>3.0623269804553139</v>
      </c>
      <c r="V333">
        <v>10.003595036251051</v>
      </c>
      <c r="W333" t="s">
        <v>160</v>
      </c>
      <c r="X333" t="s">
        <v>162</v>
      </c>
      <c r="Y333" t="s">
        <v>164</v>
      </c>
      <c r="Z333" t="s">
        <v>165</v>
      </c>
      <c r="AA333" t="s">
        <v>166</v>
      </c>
      <c r="AB333" t="s">
        <v>167</v>
      </c>
      <c r="AC333" t="s">
        <v>200</v>
      </c>
      <c r="AD333" t="s">
        <v>200</v>
      </c>
      <c r="AE333" t="s">
        <v>200</v>
      </c>
      <c r="AF333">
        <v>33.513847715161738</v>
      </c>
      <c r="AG333">
        <v>19.17832576546251</v>
      </c>
      <c r="AH333">
        <v>3.7824379028299622</v>
      </c>
      <c r="AI333">
        <v>4.1559517291315924</v>
      </c>
      <c r="AJ333">
        <v>1.815206392931344</v>
      </c>
      <c r="AK333">
        <v>5.7214262066324766</v>
      </c>
      <c r="AL333"/>
      <c r="AM333"/>
      <c r="AN333"/>
      <c r="AO333"/>
      <c r="AP333"/>
      <c r="AQ333"/>
      <c r="AR333"/>
      <c r="AS333"/>
      <c r="AT333"/>
      <c r="AU333"/>
      <c r="AV333"/>
      <c r="AW333"/>
      <c r="AX333"/>
      <c r="AY333"/>
      <c r="AZ333"/>
      <c r="BA333"/>
      <c r="BB333"/>
      <c r="BC333"/>
      <c r="BD333"/>
      <c r="BE333"/>
      <c r="BF333"/>
      <c r="BG333"/>
      <c r="BH333"/>
      <c r="BI333"/>
      <c r="BJ333"/>
      <c r="BK333"/>
      <c r="BL333"/>
    </row>
    <row r="334">
      <c r="A334" t="s">
        <v>786</v>
      </c>
      <c r="B334">
        <v>2015</v>
      </c>
      <c r="C334" t="s">
        <v>794</v>
      </c>
      <c r="D334">
        <v>32</v>
      </c>
      <c r="E334" t="s">
        <v>104</v>
      </c>
      <c r="F334" t="s">
        <v>48</v>
      </c>
      <c r="G334" t="s">
        <v>200</v>
      </c>
      <c r="H334">
        <v>99.081039747471564</v>
      </c>
      <c r="I334">
        <v>98.591159635869985</v>
      </c>
      <c r="J334">
        <v>97.020833821222254</v>
      </c>
      <c r="K334">
        <v>89.759451465005498</v>
      </c>
      <c r="L334">
        <v>64.555382712740752</v>
      </c>
      <c r="M334">
        <v>70.040933098126175</v>
      </c>
      <c r="N334">
        <v>77.462095270788595</v>
      </c>
      <c r="O334">
        <v>70.05559063870696</v>
      </c>
      <c r="P334">
        <v>67.185585518992255</v>
      </c>
      <c r="Q334">
        <v>39.332554785990958</v>
      </c>
      <c r="R334">
        <v>99.628170594596639</v>
      </c>
      <c r="S334">
        <v>98.959105984514224</v>
      </c>
      <c r="T334">
        <v>99.417713304584439</v>
      </c>
      <c r="U334">
        <v>96.937673019544718</v>
      </c>
      <c r="V334">
        <v>89.99640496374893</v>
      </c>
      <c r="W334" t="s">
        <v>160</v>
      </c>
      <c r="X334" t="s">
        <v>162</v>
      </c>
      <c r="Y334" t="s">
        <v>164</v>
      </c>
      <c r="Z334" t="s">
        <v>165</v>
      </c>
      <c r="AA334" t="s">
        <v>166</v>
      </c>
      <c r="AB334" t="s">
        <v>167</v>
      </c>
      <c r="AC334" t="s">
        <v>200</v>
      </c>
      <c r="AD334" t="s">
        <v>200</v>
      </c>
      <c r="AE334" t="s">
        <v>200</v>
      </c>
      <c r="AF334">
        <v>66.48615228483834</v>
      </c>
      <c r="AG334">
        <v>80.821674234537483</v>
      </c>
      <c r="AH334">
        <v>96.217562097170088</v>
      </c>
      <c r="AI334">
        <v>95.844048270868356</v>
      </c>
      <c r="AJ334">
        <v>98.184793607068656</v>
      </c>
      <c r="AK334">
        <v>94.278573793367514</v>
      </c>
      <c r="AL334"/>
      <c r="AM334"/>
      <c r="AN334"/>
      <c r="AO334"/>
      <c r="AP334"/>
      <c r="AQ334"/>
      <c r="AR334"/>
      <c r="AS334"/>
      <c r="AT334"/>
      <c r="AU334"/>
      <c r="AV334"/>
      <c r="AW334"/>
      <c r="AX334"/>
      <c r="AY334"/>
      <c r="AZ334"/>
      <c r="BA334"/>
      <c r="BB334"/>
      <c r="BC334"/>
      <c r="BD334"/>
      <c r="BE334"/>
      <c r="BF334"/>
      <c r="BG334"/>
      <c r="BH334"/>
      <c r="BI334"/>
      <c r="BJ334"/>
      <c r="BK334"/>
      <c r="BL334"/>
    </row>
    <row r="335">
      <c r="A335" t="s">
        <v>786</v>
      </c>
      <c r="B335">
        <v>2015</v>
      </c>
      <c r="C335" t="s">
        <v>794</v>
      </c>
      <c r="D335">
        <v>35</v>
      </c>
      <c r="E335" t="s">
        <v>55</v>
      </c>
      <c r="F335" t="s">
        <v>49</v>
      </c>
      <c r="G335" t="s">
        <v>200</v>
      </c>
      <c r="H335">
        <v>11.852098530782939</v>
      </c>
      <c r="I335">
        <v>18.836837844842378</v>
      </c>
      <c r="J335">
        <v>30.68085087622136</v>
      </c>
      <c r="K335">
        <v>37.974382738672247</v>
      </c>
      <c r="L335">
        <v>47.486344141042657</v>
      </c>
      <c r="M335">
        <v>54.633955861022962</v>
      </c>
      <c r="N335">
        <v>46.244298083709992</v>
      </c>
      <c r="O335">
        <v>46.799934106814632</v>
      </c>
      <c r="P335">
        <v>42.949588270265323</v>
      </c>
      <c r="Q335">
        <v>65.058534822034773</v>
      </c>
      <c r="R335">
        <v>10.1159651887784</v>
      </c>
      <c r="S335">
        <v>15.8003717500328</v>
      </c>
      <c r="T335">
        <v>25.504181611205659</v>
      </c>
      <c r="U335">
        <v>31.036616787150049</v>
      </c>
      <c r="V335">
        <v>33.049148570920437</v>
      </c>
      <c r="W335" t="s">
        <v>160</v>
      </c>
      <c r="X335" t="s">
        <v>162</v>
      </c>
      <c r="Y335" t="s">
        <v>164</v>
      </c>
      <c r="Z335" t="s">
        <v>165</v>
      </c>
      <c r="AA335" t="s">
        <v>166</v>
      </c>
      <c r="AB335" t="s">
        <v>167</v>
      </c>
      <c r="AC335" t="s">
        <v>200</v>
      </c>
      <c r="AD335" t="s">
        <v>200</v>
      </c>
      <c r="AE335" t="s">
        <v>200</v>
      </c>
      <c r="AF335">
        <v>47.000278148165613</v>
      </c>
      <c r="AG335">
        <v>32.881560149862217</v>
      </c>
      <c r="AH335">
        <v>20.82946881477433</v>
      </c>
      <c r="AI335">
        <v>9.0970320821648585</v>
      </c>
      <c r="AJ335">
        <v>24.171926327448521</v>
      </c>
      <c r="AK335">
        <v>44.720550346535383</v>
      </c>
      <c r="AL335"/>
      <c r="AM335"/>
      <c r="AN335"/>
      <c r="AO335"/>
      <c r="AP335"/>
      <c r="AQ335"/>
      <c r="AR335"/>
      <c r="AS335"/>
      <c r="AT335"/>
      <c r="AU335"/>
      <c r="AV335"/>
      <c r="AW335"/>
      <c r="AX335"/>
      <c r="AY335"/>
      <c r="AZ335"/>
      <c r="BA335"/>
      <c r="BB335"/>
      <c r="BC335"/>
      <c r="BD335"/>
      <c r="BE335"/>
      <c r="BF335"/>
      <c r="BG335"/>
      <c r="BH335"/>
      <c r="BI335"/>
      <c r="BJ335"/>
      <c r="BK335"/>
      <c r="BL335"/>
    </row>
    <row r="336">
      <c r="A336" t="s">
        <v>786</v>
      </c>
      <c r="B336">
        <v>2015</v>
      </c>
      <c r="C336" t="s">
        <v>794</v>
      </c>
      <c r="D336">
        <v>36</v>
      </c>
      <c r="E336" t="s">
        <v>55</v>
      </c>
      <c r="F336" t="s">
        <v>48</v>
      </c>
      <c r="G336" t="s">
        <v>200</v>
      </c>
      <c r="H336">
        <v>88.147901469217089</v>
      </c>
      <c r="I336">
        <v>81.163162155157593</v>
      </c>
      <c r="J336">
        <v>69.319149123778686</v>
      </c>
      <c r="K336">
        <v>62.025617261327739</v>
      </c>
      <c r="L336">
        <v>52.513655858957307</v>
      </c>
      <c r="M336">
        <v>45.366044138977003</v>
      </c>
      <c r="N336">
        <v>53.755701916289958</v>
      </c>
      <c r="O336">
        <v>53.200065893185368</v>
      </c>
      <c r="P336">
        <v>57.050411729734627</v>
      </c>
      <c r="Q336">
        <v>34.941465177965128</v>
      </c>
      <c r="R336">
        <v>89.884034811221568</v>
      </c>
      <c r="S336">
        <v>84.199628249967205</v>
      </c>
      <c r="T336">
        <v>74.495818388794248</v>
      </c>
      <c r="U336">
        <v>68.96338321284982</v>
      </c>
      <c r="V336">
        <v>66.95085142907952</v>
      </c>
      <c r="W336" t="s">
        <v>160</v>
      </c>
      <c r="X336" t="s">
        <v>162</v>
      </c>
      <c r="Y336" t="s">
        <v>164</v>
      </c>
      <c r="Z336" t="s">
        <v>165</v>
      </c>
      <c r="AA336" t="s">
        <v>166</v>
      </c>
      <c r="AB336" t="s">
        <v>167</v>
      </c>
      <c r="AC336" t="s">
        <v>200</v>
      </c>
      <c r="AD336" t="s">
        <v>200</v>
      </c>
      <c r="AE336" t="s">
        <v>200</v>
      </c>
      <c r="AF336">
        <v>52.999721851834479</v>
      </c>
      <c r="AG336">
        <v>67.118439850137761</v>
      </c>
      <c r="AH336">
        <v>79.170531185225684</v>
      </c>
      <c r="AI336">
        <v>90.90296791783507</v>
      </c>
      <c r="AJ336">
        <v>75.828073672551497</v>
      </c>
      <c r="AK336">
        <v>55.279449653464823</v>
      </c>
      <c r="AL336"/>
      <c r="AM336"/>
      <c r="AN336"/>
      <c r="AO336"/>
      <c r="AP336"/>
      <c r="AQ336"/>
      <c r="AR336"/>
      <c r="AS336"/>
      <c r="AT336"/>
      <c r="AU336"/>
      <c r="AV336"/>
      <c r="AW336"/>
      <c r="AX336"/>
      <c r="AY336"/>
      <c r="AZ336"/>
      <c r="BA336"/>
      <c r="BB336"/>
      <c r="BC336"/>
      <c r="BD336"/>
      <c r="BE336"/>
      <c r="BF336"/>
      <c r="BG336"/>
      <c r="BH336"/>
      <c r="BI336"/>
      <c r="BJ336"/>
      <c r="BK336"/>
      <c r="BL336"/>
    </row>
    <row r="337">
      <c r="A337" t="s">
        <v>786</v>
      </c>
      <c r="B337">
        <v>2015</v>
      </c>
      <c r="C337" t="s">
        <v>794</v>
      </c>
      <c r="D337">
        <v>37</v>
      </c>
      <c r="E337" t="s">
        <v>169</v>
      </c>
      <c r="F337" t="s">
        <v>49</v>
      </c>
      <c r="G337" t="s">
        <v>816</v>
      </c>
      <c r="H337">
        <v>8.4465780811627216</v>
      </c>
      <c r="I337">
        <v>14.07035025269114</v>
      </c>
      <c r="J337">
        <v>24.677910831994879</v>
      </c>
      <c r="K337">
        <v>33.481811883959637</v>
      </c>
      <c r="L337">
        <v>48.016006531673447</v>
      </c>
      <c r="M337">
        <v>52.887192708917439</v>
      </c>
      <c r="N337">
        <v>45.859625887874643</v>
      </c>
      <c r="O337">
        <v>46.40071918961398</v>
      </c>
      <c r="P337">
        <v>42.949588270265323</v>
      </c>
      <c r="Q337">
        <v>65.058534822034773</v>
      </c>
      <c r="R337">
        <v>6.1513272694237893</v>
      </c>
      <c r="S337">
        <v>12.72094143866757</v>
      </c>
      <c r="T337">
        <v>17.847851899725089</v>
      </c>
      <c r="U337">
        <v>24.176633473035331</v>
      </c>
      <c r="V337">
        <v>30.067549557529841</v>
      </c>
      <c r="W337" t="s">
        <v>160</v>
      </c>
      <c r="X337" t="s">
        <v>162</v>
      </c>
      <c r="Y337" t="s">
        <v>164</v>
      </c>
      <c r="Z337" t="s">
        <v>165</v>
      </c>
      <c r="AA337" t="s">
        <v>166</v>
      </c>
      <c r="AB337" t="s">
        <v>167</v>
      </c>
      <c r="AC337" t="s">
        <v>200</v>
      </c>
      <c r="AD337" t="s">
        <v>200</v>
      </c>
      <c r="AE337" t="s">
        <v>200</v>
      </c>
      <c r="AF337">
        <v>46.432167164977358</v>
      </c>
      <c r="AG337">
        <v>40.182612512539727</v>
      </c>
      <c r="AH337">
        <v>18.44691104988226</v>
      </c>
      <c r="AI337">
        <v>10.418294739313851</v>
      </c>
      <c r="AJ337">
        <v>16.98433174087474</v>
      </c>
      <c r="AK337">
        <v>38.456769506090808</v>
      </c>
      <c r="AL337"/>
      <c r="AM337"/>
      <c r="AN337"/>
      <c r="AO337"/>
      <c r="AP337"/>
      <c r="AQ337"/>
      <c r="AR337"/>
      <c r="AS337"/>
      <c r="AT337"/>
      <c r="AU337"/>
      <c r="AV337"/>
      <c r="AW337"/>
      <c r="AX337"/>
      <c r="AY337"/>
      <c r="AZ337"/>
      <c r="BA337"/>
      <c r="BB337"/>
      <c r="BC337"/>
      <c r="BD337"/>
      <c r="BE337"/>
      <c r="BF337"/>
      <c r="BG337"/>
      <c r="BH337"/>
      <c r="BI337"/>
      <c r="BJ337"/>
      <c r="BK337"/>
      <c r="BL337"/>
    </row>
    <row r="338">
      <c r="A338" t="s">
        <v>786</v>
      </c>
      <c r="B338">
        <v>2015</v>
      </c>
      <c r="C338" t="s">
        <v>794</v>
      </c>
      <c r="D338">
        <v>38</v>
      </c>
      <c r="E338" t="s">
        <v>169</v>
      </c>
      <c r="F338" t="s">
        <v>48</v>
      </c>
      <c r="G338" t="s">
        <v>200</v>
      </c>
      <c r="H338">
        <v>91.553421918837245</v>
      </c>
      <c r="I338">
        <v>85.929649747308929</v>
      </c>
      <c r="J338">
        <v>75.322089168004993</v>
      </c>
      <c r="K338">
        <v>66.518188116040378</v>
      </c>
      <c r="L338">
        <v>51.983993468326553</v>
      </c>
      <c r="M338">
        <v>47.112807291082468</v>
      </c>
      <c r="N338">
        <v>54.140374112125293</v>
      </c>
      <c r="O338">
        <v>53.59928081038602</v>
      </c>
      <c r="P338">
        <v>57.050411729734627</v>
      </c>
      <c r="Q338">
        <v>34.941465177965128</v>
      </c>
      <c r="R338">
        <v>93.848672730576268</v>
      </c>
      <c r="S338">
        <v>87.279058561332405</v>
      </c>
      <c r="T338">
        <v>82.152148100274829</v>
      </c>
      <c r="U338">
        <v>75.823366526964591</v>
      </c>
      <c r="V338">
        <v>69.932450442470056</v>
      </c>
      <c r="W338" t="s">
        <v>160</v>
      </c>
      <c r="X338" t="s">
        <v>162</v>
      </c>
      <c r="Y338" t="s">
        <v>164</v>
      </c>
      <c r="Z338" t="s">
        <v>165</v>
      </c>
      <c r="AA338" t="s">
        <v>166</v>
      </c>
      <c r="AB338" t="s">
        <v>167</v>
      </c>
      <c r="AC338" t="s">
        <v>200</v>
      </c>
      <c r="AD338" t="s">
        <v>200</v>
      </c>
      <c r="AE338" t="s">
        <v>200</v>
      </c>
      <c r="AF338">
        <v>53.567832835022742</v>
      </c>
      <c r="AG338">
        <v>59.81738748746028</v>
      </c>
      <c r="AH338">
        <v>81.553088950117697</v>
      </c>
      <c r="AI338">
        <v>89.581705260686121</v>
      </c>
      <c r="AJ338">
        <v>83.015668259125405</v>
      </c>
      <c r="AK338">
        <v>61.543230493909149</v>
      </c>
      <c r="AL338"/>
      <c r="AM338"/>
      <c r="AN338"/>
      <c r="AO338"/>
      <c r="AP338"/>
      <c r="AQ338"/>
      <c r="AR338"/>
      <c r="AS338"/>
      <c r="AT338"/>
      <c r="AU338"/>
      <c r="AV338"/>
      <c r="AW338"/>
      <c r="AX338"/>
      <c r="AY338"/>
      <c r="AZ338"/>
      <c r="BA338"/>
      <c r="BB338"/>
      <c r="BC338"/>
      <c r="BD338"/>
      <c r="BE338"/>
      <c r="BF338"/>
      <c r="BG338"/>
      <c r="BH338"/>
      <c r="BI338"/>
      <c r="BJ338"/>
      <c r="BK338"/>
      <c r="BL338"/>
    </row>
    <row r="339">
      <c r="A339" t="s">
        <v>786</v>
      </c>
      <c r="B339">
        <v>2015</v>
      </c>
      <c r="C339" t="s">
        <v>794</v>
      </c>
      <c r="D339">
        <v>41</v>
      </c>
      <c r="E339" t="s">
        <v>56</v>
      </c>
      <c r="F339" t="s">
        <v>49</v>
      </c>
      <c r="G339" t="s">
        <v>200</v>
      </c>
      <c r="H339">
        <v>9.4486623026392351</v>
      </c>
      <c r="I339">
        <v>6.6541453634293646</v>
      </c>
      <c r="J339">
        <v>2.1679819249206691</v>
      </c>
      <c r="K339">
        <v>3.6941198345990851</v>
      </c>
      <c r="L339">
        <v>2.3888723103509721</v>
      </c>
      <c r="M339">
        <v>0.44385874722051211</v>
      </c>
      <c r="N339">
        <v>2.0586501299094579</v>
      </c>
      <c r="O339">
        <v>2.216460563827666</v>
      </c>
      <c r="P339">
        <v>3.342644647941889</v>
      </c>
      <c r="Q339">
        <v>0.41968266348162581</v>
      </c>
      <c r="R339">
        <v>10.95849511058822</v>
      </c>
      <c r="S339">
        <v>6.76314566496856</v>
      </c>
      <c r="T339">
        <v>4.464265482534838</v>
      </c>
      <c r="U339">
        <v>1.3071173331673629</v>
      </c>
      <c r="V339">
        <v>5.4275900886190183</v>
      </c>
      <c r="W339" t="s">
        <v>160</v>
      </c>
      <c r="X339" t="s">
        <v>162</v>
      </c>
      <c r="Y339" t="s">
        <v>164</v>
      </c>
      <c r="Z339" t="s">
        <v>165</v>
      </c>
      <c r="AA339" t="s">
        <v>166</v>
      </c>
      <c r="AB339" t="s">
        <v>167</v>
      </c>
      <c r="AC339" t="s">
        <v>200</v>
      </c>
      <c r="AD339" t="s">
        <v>200</v>
      </c>
      <c r="AE339" t="s">
        <v>200</v>
      </c>
      <c r="AF339">
        <v>2.1351951328366261</v>
      </c>
      <c r="AG339">
        <v>3.0285477093054189</v>
      </c>
      <c r="AH339">
        <v>7.2774702890652474</v>
      </c>
      <c r="AI339">
        <v>13.01397548400244</v>
      </c>
      <c r="AJ339">
        <v>3.0937577347744538</v>
      </c>
      <c r="AK339">
        <v>0.83899208676723125</v>
      </c>
      <c r="AL339"/>
      <c r="AM339"/>
      <c r="AN339"/>
      <c r="AO339"/>
      <c r="AP339"/>
      <c r="AQ339"/>
      <c r="AR339"/>
      <c r="AS339"/>
      <c r="AT339"/>
      <c r="AU339"/>
      <c r="AV339"/>
      <c r="AW339"/>
      <c r="AX339"/>
      <c r="AY339"/>
      <c r="AZ339"/>
      <c r="BA339"/>
      <c r="BB339"/>
      <c r="BC339"/>
      <c r="BD339"/>
      <c r="BE339"/>
      <c r="BF339"/>
      <c r="BG339"/>
      <c r="BH339"/>
      <c r="BI339"/>
      <c r="BJ339"/>
      <c r="BK339"/>
      <c r="BL339"/>
    </row>
    <row r="340">
      <c r="A340" t="s">
        <v>786</v>
      </c>
      <c r="B340">
        <v>2015</v>
      </c>
      <c r="C340" t="s">
        <v>794</v>
      </c>
      <c r="D340">
        <v>42</v>
      </c>
      <c r="E340" t="s">
        <v>56</v>
      </c>
      <c r="F340" t="s">
        <v>48</v>
      </c>
      <c r="G340" t="s">
        <v>807</v>
      </c>
      <c r="H340">
        <v>90.551337697360736</v>
      </c>
      <c r="I340">
        <v>93.34585463657065</v>
      </c>
      <c r="J340">
        <v>97.83201807507929</v>
      </c>
      <c r="K340">
        <v>96.305880165400922</v>
      </c>
      <c r="L340">
        <v>97.611127689648995</v>
      </c>
      <c r="M340">
        <v>99.556141252779469</v>
      </c>
      <c r="N340">
        <v>97.941349870090534</v>
      </c>
      <c r="O340">
        <v>97.783539436172333</v>
      </c>
      <c r="P340">
        <v>96.657355352058104</v>
      </c>
      <c r="Q340">
        <v>99.580317336518391</v>
      </c>
      <c r="R340">
        <v>89.041504889411755</v>
      </c>
      <c r="S340">
        <v>93.236854335031467</v>
      </c>
      <c r="T340">
        <v>95.53573451746513</v>
      </c>
      <c r="U340">
        <v>98.692882666832631</v>
      </c>
      <c r="V340">
        <v>94.572409911381001</v>
      </c>
      <c r="W340" t="s">
        <v>160</v>
      </c>
      <c r="X340" t="s">
        <v>162</v>
      </c>
      <c r="Y340" t="s">
        <v>164</v>
      </c>
      <c r="Z340" t="s">
        <v>165</v>
      </c>
      <c r="AA340" t="s">
        <v>166</v>
      </c>
      <c r="AB340" t="s">
        <v>167</v>
      </c>
      <c r="AC340" t="s">
        <v>200</v>
      </c>
      <c r="AD340" t="s">
        <v>200</v>
      </c>
      <c r="AE340" t="s">
        <v>200</v>
      </c>
      <c r="AF340">
        <v>97.864804867163471</v>
      </c>
      <c r="AG340">
        <v>96.971452290694543</v>
      </c>
      <c r="AH340">
        <v>92.722529710934765</v>
      </c>
      <c r="AI340">
        <v>86.9860245159974</v>
      </c>
      <c r="AJ340">
        <v>96.906242265225544</v>
      </c>
      <c r="AK340">
        <v>99.16100791323278</v>
      </c>
      <c r="AL340"/>
      <c r="AM340"/>
      <c r="AN340"/>
      <c r="AO340"/>
      <c r="AP340"/>
      <c r="AQ340"/>
      <c r="AR340"/>
      <c r="AS340"/>
      <c r="AT340"/>
      <c r="AU340"/>
      <c r="AV340"/>
      <c r="AW340"/>
      <c r="AX340"/>
      <c r="AY340"/>
      <c r="AZ340"/>
      <c r="BA340"/>
      <c r="BB340"/>
      <c r="BC340"/>
      <c r="BD340"/>
      <c r="BE340"/>
      <c r="BF340"/>
      <c r="BG340"/>
      <c r="BH340"/>
      <c r="BI340"/>
      <c r="BJ340"/>
      <c r="BK340"/>
      <c r="BL340"/>
    </row>
    <row r="341">
      <c r="A341" t="s">
        <v>786</v>
      </c>
      <c r="B341">
        <v>2015</v>
      </c>
      <c r="C341" t="s">
        <v>794</v>
      </c>
      <c r="D341">
        <v>58</v>
      </c>
      <c r="E341" t="s">
        <v>170</v>
      </c>
      <c r="F341" t="s">
        <v>171</v>
      </c>
      <c r="G341" t="s">
        <v>200</v>
      </c>
      <c r="H341">
        <v>0.47417081425635887</v>
      </c>
      <c r="I341">
        <v>0.061765373784169499</v>
      </c>
      <c r="J341">
        <v>0.2649440012172003</v>
      </c>
      <c r="K341">
        <v>2.7208511661819772</v>
      </c>
      <c r="L341">
        <v>9.1887778855661928</v>
      </c>
      <c r="M341">
        <v>7.3678438453203672</v>
      </c>
      <c r="N341">
        <v>5.5878604406988872</v>
      </c>
      <c r="O341">
        <v>5.9752319264775604</v>
      </c>
      <c r="P341">
        <v>11.96082238937948</v>
      </c>
      <c r="Q341">
        <v>16.308342520966171</v>
      </c>
      <c r="R341">
        <v>0.1064785617230397</v>
      </c>
      <c r="S341">
        <v>0</v>
      </c>
      <c r="T341">
        <v>0</v>
      </c>
      <c r="U341">
        <v>0.0864222633595923</v>
      </c>
      <c r="V341">
        <v>2.5955682396858029</v>
      </c>
      <c r="W341" t="s">
        <v>160</v>
      </c>
      <c r="X341" t="s">
        <v>162</v>
      </c>
      <c r="Y341" t="s">
        <v>164</v>
      </c>
      <c r="Z341" t="s">
        <v>165</v>
      </c>
      <c r="AA341" t="s">
        <v>166</v>
      </c>
      <c r="AB341" t="s">
        <v>167</v>
      </c>
      <c r="AC341" t="s">
        <v>200</v>
      </c>
      <c r="AD341" t="s">
        <v>200</v>
      </c>
      <c r="AE341" t="s">
        <v>200</v>
      </c>
      <c r="AF341">
        <v>9.4807790055024928</v>
      </c>
      <c r="AG341">
        <v>3.559219941153378</v>
      </c>
      <c r="AH341">
        <v>1.5683246617640161</v>
      </c>
      <c r="AI341">
        <v>1.1292416049445619</v>
      </c>
      <c r="AJ341">
        <v>0.47929711953485837</v>
      </c>
      <c r="AK341">
        <v>0.73373873567606485</v>
      </c>
      <c r="AL341"/>
      <c r="AM341"/>
      <c r="AN341"/>
      <c r="AO341"/>
      <c r="AP341"/>
      <c r="AQ341"/>
      <c r="AR341"/>
      <c r="AS341"/>
      <c r="AT341"/>
      <c r="AU341"/>
      <c r="AV341"/>
      <c r="AW341"/>
      <c r="AX341"/>
      <c r="AY341"/>
      <c r="AZ341"/>
      <c r="BA341"/>
      <c r="BB341"/>
      <c r="BC341"/>
      <c r="BD341"/>
      <c r="BE341"/>
      <c r="BF341"/>
      <c r="BG341"/>
      <c r="BH341"/>
      <c r="BI341"/>
      <c r="BJ341"/>
      <c r="BK341"/>
      <c r="BL341"/>
    </row>
    <row r="342">
      <c r="A342" t="s">
        <v>786</v>
      </c>
      <c r="B342">
        <v>2015</v>
      </c>
      <c r="C342" t="s">
        <v>794</v>
      </c>
      <c r="D342">
        <v>59</v>
      </c>
      <c r="E342" t="s">
        <v>170</v>
      </c>
      <c r="F342" t="s">
        <v>257</v>
      </c>
      <c r="G342" t="s">
        <v>200</v>
      </c>
      <c r="H342">
        <v>0.44478943827210859</v>
      </c>
      <c r="I342">
        <v>1.347074990345853</v>
      </c>
      <c r="J342">
        <v>2.714222177560512</v>
      </c>
      <c r="K342">
        <v>7.5196973688125546</v>
      </c>
      <c r="L342">
        <v>26.255839401693041</v>
      </c>
      <c r="M342">
        <v>22.591223056553449</v>
      </c>
      <c r="N342">
        <v>16.95004428851243</v>
      </c>
      <c r="O342">
        <v>23.969177434815521</v>
      </c>
      <c r="P342">
        <v>20.85359209162824</v>
      </c>
      <c r="Q342">
        <v>44.359102693042743</v>
      </c>
      <c r="R342">
        <v>0.26535084368033551</v>
      </c>
      <c r="S342">
        <v>1.040894015485784</v>
      </c>
      <c r="T342">
        <v>0.58228669541557598</v>
      </c>
      <c r="U342">
        <v>2.9759047170957218</v>
      </c>
      <c r="V342">
        <v>7.4080267965652498</v>
      </c>
      <c r="W342" t="s">
        <v>160</v>
      </c>
      <c r="X342" t="s">
        <v>162</v>
      </c>
      <c r="Y342" t="s">
        <v>164</v>
      </c>
      <c r="Z342" t="s">
        <v>165</v>
      </c>
      <c r="AA342" t="s">
        <v>166</v>
      </c>
      <c r="AB342" t="s">
        <v>167</v>
      </c>
      <c r="AC342" t="s">
        <v>200</v>
      </c>
      <c r="AD342" t="s">
        <v>200</v>
      </c>
      <c r="AE342" t="s">
        <v>200</v>
      </c>
      <c r="AF342">
        <v>24.033068709659201</v>
      </c>
      <c r="AG342">
        <v>15.61910582430915</v>
      </c>
      <c r="AH342">
        <v>2.2141132410659461</v>
      </c>
      <c r="AI342">
        <v>3.0267101241870291</v>
      </c>
      <c r="AJ342">
        <v>1.335909273396485</v>
      </c>
      <c r="AK342">
        <v>4.9876874709564127</v>
      </c>
      <c r="AL342"/>
      <c r="AM342"/>
      <c r="AN342"/>
      <c r="AO342"/>
      <c r="AP342"/>
      <c r="AQ342"/>
      <c r="AR342"/>
      <c r="AS342"/>
      <c r="AT342"/>
      <c r="AU342"/>
      <c r="AV342"/>
      <c r="AW342"/>
      <c r="AX342"/>
      <c r="AY342"/>
      <c r="AZ342"/>
      <c r="BA342"/>
      <c r="BB342"/>
      <c r="BC342"/>
      <c r="BD342"/>
      <c r="BE342"/>
      <c r="BF342"/>
      <c r="BG342"/>
      <c r="BH342"/>
      <c r="BI342"/>
      <c r="BJ342"/>
      <c r="BK342"/>
      <c r="BL342"/>
    </row>
    <row r="343">
      <c r="A343" t="s">
        <v>786</v>
      </c>
      <c r="B343">
        <v>2015</v>
      </c>
      <c r="C343" t="s">
        <v>794</v>
      </c>
      <c r="D343">
        <v>60</v>
      </c>
      <c r="E343" t="s">
        <v>170</v>
      </c>
      <c r="F343" t="s">
        <v>258</v>
      </c>
      <c r="G343" t="s">
        <v>200</v>
      </c>
      <c r="H343">
        <v>13.788750664173421</v>
      </c>
      <c r="I343">
        <v>13.92214592642639</v>
      </c>
      <c r="J343">
        <v>18.08729127230459</v>
      </c>
      <c r="K343">
        <v>30.364774731888652</v>
      </c>
      <c r="L343">
        <v>43.576066922260956</v>
      </c>
      <c r="M343">
        <v>27.256031654947648</v>
      </c>
      <c r="N343">
        <v>49.745433584004317</v>
      </c>
      <c r="O343">
        <v>46.061777244836421</v>
      </c>
      <c r="P343">
        <v>52.510695331607678</v>
      </c>
      <c r="Q343">
        <v>30.927380022331139</v>
      </c>
      <c r="R343">
        <v>13.947075315505399</v>
      </c>
      <c r="S343">
        <v>14.439162654839979</v>
      </c>
      <c r="T343">
        <v>17.372503306219649</v>
      </c>
      <c r="U343">
        <v>17.100738385084671</v>
      </c>
      <c r="V343">
        <v>31.930007795608908</v>
      </c>
      <c r="W343" t="s">
        <v>160</v>
      </c>
      <c r="X343" t="s">
        <v>162</v>
      </c>
      <c r="Y343" t="s">
        <v>164</v>
      </c>
      <c r="Z343" t="s">
        <v>165</v>
      </c>
      <c r="AA343" t="s">
        <v>166</v>
      </c>
      <c r="AB343" t="s">
        <v>167</v>
      </c>
      <c r="AC343" t="s">
        <v>200</v>
      </c>
      <c r="AD343" t="s">
        <v>200</v>
      </c>
      <c r="AE343" t="s">
        <v>200</v>
      </c>
      <c r="AF343">
        <v>47.383301562128167</v>
      </c>
      <c r="AG343">
        <v>21.823090563597731</v>
      </c>
      <c r="AH343">
        <v>22.160461072346141</v>
      </c>
      <c r="AI343">
        <v>21.50106051606236</v>
      </c>
      <c r="AJ343">
        <v>25.74789873358235</v>
      </c>
      <c r="AK343">
        <v>9.6028989390041772</v>
      </c>
      <c r="AL343"/>
      <c r="AM343"/>
      <c r="AN343"/>
      <c r="AO343"/>
      <c r="AP343"/>
      <c r="AQ343"/>
      <c r="AR343"/>
      <c r="AS343"/>
      <c r="AT343"/>
      <c r="AU343"/>
      <c r="AV343"/>
      <c r="AW343"/>
      <c r="AX343"/>
      <c r="AY343"/>
      <c r="AZ343"/>
      <c r="BA343"/>
      <c r="BB343"/>
      <c r="BC343"/>
      <c r="BD343"/>
      <c r="BE343"/>
      <c r="BF343"/>
      <c r="BG343"/>
      <c r="BH343"/>
      <c r="BI343"/>
      <c r="BJ343"/>
      <c r="BK343"/>
      <c r="BL343"/>
    </row>
    <row r="344">
      <c r="A344" t="s">
        <v>786</v>
      </c>
      <c r="B344">
        <v>2015</v>
      </c>
      <c r="C344" t="s">
        <v>794</v>
      </c>
      <c r="D344">
        <v>61</v>
      </c>
      <c r="E344" t="s">
        <v>170</v>
      </c>
      <c r="F344" t="s">
        <v>502</v>
      </c>
      <c r="G344" t="s">
        <v>200</v>
      </c>
      <c r="H344">
        <v>0.42781429042611491</v>
      </c>
      <c r="I344">
        <v>0.63948242924978982</v>
      </c>
      <c r="J344">
        <v>0.32282248761605498</v>
      </c>
      <c r="K344">
        <v>1.1188947211500899</v>
      </c>
      <c r="L344">
        <v>6.024359780921472</v>
      </c>
      <c r="M344">
        <v>1.5000045837947411</v>
      </c>
      <c r="N344">
        <v>5.9176131839923052</v>
      </c>
      <c r="O344">
        <v>6.1648598419042813</v>
      </c>
      <c r="P344">
        <v>5.3343593421797184</v>
      </c>
      <c r="Q344">
        <v>5.2456906897985256</v>
      </c>
      <c r="R344">
        <v>0.42572428161135478</v>
      </c>
      <c r="S344">
        <v>0.60283381799349511</v>
      </c>
      <c r="T344">
        <v>0.31420092838801061</v>
      </c>
      <c r="U344">
        <v>0.41528485330366011</v>
      </c>
      <c r="V344">
        <v>2.2843483659366322</v>
      </c>
      <c r="W344" t="s">
        <v>160</v>
      </c>
      <c r="X344" t="s">
        <v>162</v>
      </c>
      <c r="Y344" t="s">
        <v>164</v>
      </c>
      <c r="Z344" t="s">
        <v>165</v>
      </c>
      <c r="AA344" t="s">
        <v>166</v>
      </c>
      <c r="AB344" t="s">
        <v>167</v>
      </c>
      <c r="AC344" t="s">
        <v>200</v>
      </c>
      <c r="AD344" t="s">
        <v>200</v>
      </c>
      <c r="AE344" t="s">
        <v>200</v>
      </c>
      <c r="AF344">
        <v>6.1194201703679507</v>
      </c>
      <c r="AG344">
        <v>1.321569014830922</v>
      </c>
      <c r="AH344">
        <v>2.0214244450783752</v>
      </c>
      <c r="AI344">
        <v>0.081708638483451099</v>
      </c>
      <c r="AJ344">
        <v>0.61175421775682548</v>
      </c>
      <c r="AK344">
        <v>0.72854914891069711</v>
      </c>
      <c r="AL344"/>
      <c r="AM344"/>
      <c r="AN344"/>
      <c r="AO344"/>
      <c r="AP344"/>
      <c r="AQ344"/>
      <c r="AR344"/>
      <c r="AS344"/>
      <c r="AT344"/>
      <c r="AU344"/>
      <c r="AV344"/>
      <c r="AW344"/>
      <c r="AX344"/>
      <c r="AY344"/>
      <c r="AZ344"/>
      <c r="BA344"/>
      <c r="BB344"/>
      <c r="BC344"/>
      <c r="BD344"/>
      <c r="BE344"/>
      <c r="BF344"/>
      <c r="BG344"/>
      <c r="BH344"/>
      <c r="BI344"/>
      <c r="BJ344"/>
      <c r="BK344"/>
      <c r="BL344"/>
    </row>
    <row r="345">
      <c r="A345" t="s">
        <v>786</v>
      </c>
      <c r="B345">
        <v>2015</v>
      </c>
      <c r="C345" t="s">
        <v>794</v>
      </c>
      <c r="D345">
        <v>62</v>
      </c>
      <c r="E345" t="s">
        <v>170</v>
      </c>
      <c r="F345" t="s">
        <v>411</v>
      </c>
      <c r="G345" t="s">
        <v>200</v>
      </c>
      <c r="H345">
        <v>20.673266791930541</v>
      </c>
      <c r="I345">
        <v>23.781108257101369</v>
      </c>
      <c r="J345">
        <v>23.37619855492262</v>
      </c>
      <c r="K345">
        <v>16.798010414271729</v>
      </c>
      <c r="L345">
        <v>3.9503302249018408</v>
      </c>
      <c r="M345">
        <v>4.4231332449990619</v>
      </c>
      <c r="N345">
        <v>1.6836007916247719</v>
      </c>
      <c r="O345">
        <v>3.5927504500845848</v>
      </c>
      <c r="P345">
        <v>0.96435346343654282</v>
      </c>
      <c r="Q345">
        <v>1.360415572035651</v>
      </c>
      <c r="R345">
        <v>19.893075693710578</v>
      </c>
      <c r="S345">
        <v>22.53995749894823</v>
      </c>
      <c r="T345">
        <v>24.36092629324947</v>
      </c>
      <c r="U345">
        <v>25.095258709741621</v>
      </c>
      <c r="V345">
        <v>18.697648553538169</v>
      </c>
      <c r="W345" t="s">
        <v>160</v>
      </c>
      <c r="X345" t="s">
        <v>162</v>
      </c>
      <c r="Y345" t="s">
        <v>164</v>
      </c>
      <c r="Z345" t="s">
        <v>165</v>
      </c>
      <c r="AA345" t="s">
        <v>166</v>
      </c>
      <c r="AB345" t="s">
        <v>167</v>
      </c>
      <c r="AC345" t="s">
        <v>200</v>
      </c>
      <c r="AD345" t="s">
        <v>200</v>
      </c>
      <c r="AE345" t="s">
        <v>200</v>
      </c>
      <c r="AF345">
        <v>1.9200327371755621</v>
      </c>
      <c r="AG345">
        <v>13.305256812489811</v>
      </c>
      <c r="AH345">
        <v>30.800891511662439</v>
      </c>
      <c r="AI345">
        <v>15.528430409320491</v>
      </c>
      <c r="AJ345">
        <v>18.758151622265149</v>
      </c>
      <c r="AK345">
        <v>19.64070643503209</v>
      </c>
      <c r="AL345"/>
      <c r="AM345"/>
      <c r="AN345"/>
      <c r="AO345"/>
      <c r="AP345"/>
      <c r="AQ345"/>
      <c r="AR345"/>
      <c r="AS345"/>
      <c r="AT345"/>
      <c r="AU345"/>
      <c r="AV345"/>
      <c r="AW345"/>
      <c r="AX345"/>
      <c r="AY345"/>
      <c r="AZ345"/>
      <c r="BA345"/>
      <c r="BB345"/>
      <c r="BC345"/>
      <c r="BD345"/>
      <c r="BE345"/>
      <c r="BF345"/>
      <c r="BG345"/>
      <c r="BH345"/>
      <c r="BI345"/>
      <c r="BJ345"/>
      <c r="BK345"/>
      <c r="BL345"/>
    </row>
    <row r="346">
      <c r="A346" t="s">
        <v>786</v>
      </c>
      <c r="B346">
        <v>2015</v>
      </c>
      <c r="C346" t="s">
        <v>794</v>
      </c>
      <c r="D346">
        <v>63</v>
      </c>
      <c r="E346" t="s">
        <v>170</v>
      </c>
      <c r="F346" t="s">
        <v>259</v>
      </c>
      <c r="G346" t="s">
        <v>200</v>
      </c>
      <c r="H346">
        <v>13.70734452470443</v>
      </c>
      <c r="I346">
        <v>18.204560470141711</v>
      </c>
      <c r="J346">
        <v>20.48405262320842</v>
      </c>
      <c r="K346">
        <v>19.68533929732882</v>
      </c>
      <c r="L346">
        <v>7.7048418013044389</v>
      </c>
      <c r="M346">
        <v>20.41735263077959</v>
      </c>
      <c r="N346">
        <v>18.54853100282234</v>
      </c>
      <c r="O346">
        <v>10.781467715309979</v>
      </c>
      <c r="P346">
        <v>5.9991413745009909</v>
      </c>
      <c r="Q346">
        <v>0</v>
      </c>
      <c r="R346">
        <v>13.594707683194621</v>
      </c>
      <c r="S346">
        <v>15.085838116072249</v>
      </c>
      <c r="T346">
        <v>19.125537448016139</v>
      </c>
      <c r="U346">
        <v>22.034984669284</v>
      </c>
      <c r="V346">
        <v>16.853451128173361</v>
      </c>
      <c r="W346" t="s">
        <v>160</v>
      </c>
      <c r="X346" t="s">
        <v>162</v>
      </c>
      <c r="Y346" t="s">
        <v>164</v>
      </c>
      <c r="Z346" t="s">
        <v>165</v>
      </c>
      <c r="AA346" t="s">
        <v>166</v>
      </c>
      <c r="AB346" t="s">
        <v>167</v>
      </c>
      <c r="AC346" t="s">
        <v>200</v>
      </c>
      <c r="AD346" t="s">
        <v>200</v>
      </c>
      <c r="AE346" t="s">
        <v>200</v>
      </c>
      <c r="AF346">
        <v>8.3916168261514912</v>
      </c>
      <c r="AG346">
        <v>16.392935683745812</v>
      </c>
      <c r="AH346">
        <v>13.63350688767216</v>
      </c>
      <c r="AI346">
        <v>14.93894483350015</v>
      </c>
      <c r="AJ346">
        <v>15.60853779753872</v>
      </c>
      <c r="AK346">
        <v>25.32195163448824</v>
      </c>
      <c r="AL346"/>
      <c r="AM346"/>
      <c r="AN346"/>
      <c r="AO346"/>
      <c r="AP346"/>
      <c r="AQ346"/>
      <c r="AR346"/>
      <c r="AS346"/>
      <c r="AT346"/>
      <c r="AU346"/>
      <c r="AV346"/>
      <c r="AW346"/>
      <c r="AX346"/>
      <c r="AY346"/>
      <c r="AZ346"/>
      <c r="BA346"/>
      <c r="BB346"/>
      <c r="BC346"/>
      <c r="BD346"/>
      <c r="BE346"/>
      <c r="BF346"/>
      <c r="BG346"/>
      <c r="BH346"/>
      <c r="BI346"/>
      <c r="BJ346"/>
      <c r="BK346"/>
      <c r="BL346"/>
    </row>
    <row r="347">
      <c r="A347" t="s">
        <v>786</v>
      </c>
      <c r="B347">
        <v>2015</v>
      </c>
      <c r="C347" t="s">
        <v>794</v>
      </c>
      <c r="D347">
        <v>64</v>
      </c>
      <c r="E347" t="s">
        <v>170</v>
      </c>
      <c r="F347" t="s">
        <v>260</v>
      </c>
      <c r="G347" t="s">
        <v>200</v>
      </c>
      <c r="H347">
        <v>44.446893807419571</v>
      </c>
      <c r="I347">
        <v>39.41370410809342</v>
      </c>
      <c r="J347">
        <v>32.992866284788619</v>
      </c>
      <c r="K347">
        <v>19.856988256968471</v>
      </c>
      <c r="L347">
        <v>0.61097375035349277</v>
      </c>
      <c r="M347">
        <v>16.071117505377359</v>
      </c>
      <c r="N347">
        <v>1.099657760783582</v>
      </c>
      <c r="O347">
        <v>2.080616305566076</v>
      </c>
      <c r="P347">
        <v>0</v>
      </c>
      <c r="Q347">
        <v>0</v>
      </c>
      <c r="R347">
        <v>44.893405412465633</v>
      </c>
      <c r="S347">
        <v>42.835633028552841</v>
      </c>
      <c r="T347">
        <v>36.567281639662987</v>
      </c>
      <c r="U347">
        <v>30.63368163243852</v>
      </c>
      <c r="V347">
        <v>16.360640100485391</v>
      </c>
      <c r="W347" t="s">
        <v>160</v>
      </c>
      <c r="X347" t="s">
        <v>162</v>
      </c>
      <c r="Y347" t="s">
        <v>164</v>
      </c>
      <c r="Z347" t="s">
        <v>165</v>
      </c>
      <c r="AA347" t="s">
        <v>166</v>
      </c>
      <c r="AB347" t="s">
        <v>167</v>
      </c>
      <c r="AC347" t="s">
        <v>200</v>
      </c>
      <c r="AD347" t="s">
        <v>200</v>
      </c>
      <c r="AE347" t="s">
        <v>200</v>
      </c>
      <c r="AF347">
        <v>1.0605450195043691</v>
      </c>
      <c r="AG347">
        <v>25.53699389166604</v>
      </c>
      <c r="AH347">
        <v>22.708427953631141</v>
      </c>
      <c r="AI347">
        <v>36.143208135903627</v>
      </c>
      <c r="AJ347">
        <v>36.937344054982589</v>
      </c>
      <c r="AK347">
        <v>37.829844102827217</v>
      </c>
      <c r="AL347"/>
      <c r="AM347"/>
      <c r="AN347"/>
      <c r="AO347"/>
      <c r="AP347"/>
      <c r="AQ347"/>
      <c r="AR347"/>
      <c r="AS347"/>
      <c r="AT347"/>
      <c r="AU347"/>
      <c r="AV347"/>
      <c r="AW347"/>
      <c r="AX347"/>
      <c r="AY347"/>
      <c r="AZ347"/>
      <c r="BA347"/>
      <c r="BB347"/>
      <c r="BC347"/>
      <c r="BD347"/>
      <c r="BE347"/>
      <c r="BF347"/>
      <c r="BG347"/>
      <c r="BH347"/>
      <c r="BI347"/>
      <c r="BJ347"/>
      <c r="BK347"/>
      <c r="BL347"/>
    </row>
    <row r="348">
      <c r="A348" t="s">
        <v>786</v>
      </c>
      <c r="B348">
        <v>2015</v>
      </c>
      <c r="C348" t="s">
        <v>794</v>
      </c>
      <c r="D348">
        <v>65</v>
      </c>
      <c r="E348" t="s">
        <v>170</v>
      </c>
      <c r="F348" t="s">
        <v>261</v>
      </c>
      <c r="G348" t="s">
        <v>200</v>
      </c>
      <c r="H348">
        <v>1.7658928441982671</v>
      </c>
      <c r="I348">
        <v>0.35862342175731787</v>
      </c>
      <c r="J348">
        <v>0.46880696936881139</v>
      </c>
      <c r="K348">
        <v>0.49080140779847231</v>
      </c>
      <c r="L348">
        <v>0</v>
      </c>
      <c r="M348">
        <v>0</v>
      </c>
      <c r="N348">
        <v>0</v>
      </c>
      <c r="O348">
        <v>0</v>
      </c>
      <c r="P348">
        <v>0</v>
      </c>
      <c r="Q348">
        <v>0</v>
      </c>
      <c r="R348">
        <v>2.2734230000028579</v>
      </c>
      <c r="S348">
        <v>0.46247555991580003</v>
      </c>
      <c r="T348">
        <v>0.33609414015782718</v>
      </c>
      <c r="U348">
        <v>0.391933642771227</v>
      </c>
      <c r="V348">
        <v>0.50619061200854742</v>
      </c>
      <c r="W348" t="s">
        <v>160</v>
      </c>
      <c r="X348" t="s">
        <v>162</v>
      </c>
      <c r="Y348" t="s">
        <v>164</v>
      </c>
      <c r="Z348" t="s">
        <v>165</v>
      </c>
      <c r="AA348" t="s">
        <v>166</v>
      </c>
      <c r="AB348" t="s">
        <v>167</v>
      </c>
      <c r="AC348" t="s">
        <v>200</v>
      </c>
      <c r="AD348" t="s">
        <v>200</v>
      </c>
      <c r="AE348" t="s">
        <v>200</v>
      </c>
      <c r="AF348">
        <v>0</v>
      </c>
      <c r="AG348">
        <v>0.13319528106936901</v>
      </c>
      <c r="AH348">
        <v>0.43025448634699009</v>
      </c>
      <c r="AI348">
        <v>2.8739968648713821</v>
      </c>
      <c r="AJ348">
        <v>0.32902845136339898</v>
      </c>
      <c r="AK348">
        <v>0.11252809933092971</v>
      </c>
      <c r="AL348"/>
      <c r="AM348"/>
      <c r="AN348"/>
      <c r="AO348"/>
      <c r="AP348"/>
      <c r="AQ348"/>
      <c r="AR348"/>
      <c r="AS348"/>
      <c r="AT348"/>
      <c r="AU348"/>
      <c r="AV348"/>
      <c r="AW348"/>
      <c r="AX348"/>
      <c r="AY348"/>
      <c r="AZ348"/>
      <c r="BA348"/>
      <c r="BB348"/>
      <c r="BC348"/>
      <c r="BD348"/>
      <c r="BE348"/>
      <c r="BF348"/>
      <c r="BG348"/>
      <c r="BH348"/>
      <c r="BI348"/>
      <c r="BJ348"/>
      <c r="BK348"/>
      <c r="BL348"/>
    </row>
    <row r="349">
      <c r="A349" t="s">
        <v>786</v>
      </c>
      <c r="B349">
        <v>2015</v>
      </c>
      <c r="C349" t="s">
        <v>794</v>
      </c>
      <c r="D349">
        <v>66</v>
      </c>
      <c r="E349" t="s">
        <v>170</v>
      </c>
      <c r="F349" t="s">
        <v>412</v>
      </c>
      <c r="G349" t="s">
        <v>200</v>
      </c>
      <c r="H349">
        <v>0.31904146014872953</v>
      </c>
      <c r="I349">
        <v>0.35818212412124473</v>
      </c>
      <c r="J349">
        <v>0.97995089580607941</v>
      </c>
      <c r="K349">
        <v>0.1007743156494252</v>
      </c>
      <c r="L349">
        <v>0</v>
      </c>
      <c r="M349">
        <v>0</v>
      </c>
      <c r="N349">
        <v>0</v>
      </c>
      <c r="O349">
        <v>0</v>
      </c>
      <c r="P349">
        <v>0</v>
      </c>
      <c r="Q349">
        <v>0</v>
      </c>
      <c r="R349">
        <v>0.3795122596330619</v>
      </c>
      <c r="S349">
        <v>0.41654666305963961</v>
      </c>
      <c r="T349">
        <v>0.2488729176443987</v>
      </c>
      <c r="U349">
        <v>1.0884150643269419</v>
      </c>
      <c r="V349">
        <v>0.12949917955014631</v>
      </c>
      <c r="W349" t="s">
        <v>160</v>
      </c>
      <c r="X349" t="s">
        <v>162</v>
      </c>
      <c r="Y349" t="s">
        <v>164</v>
      </c>
      <c r="Z349" t="s">
        <v>165</v>
      </c>
      <c r="AA349" t="s">
        <v>166</v>
      </c>
      <c r="AB349" t="s">
        <v>167</v>
      </c>
      <c r="AC349" t="s">
        <v>200</v>
      </c>
      <c r="AD349" t="s">
        <v>200</v>
      </c>
      <c r="AE349" t="s">
        <v>200</v>
      </c>
      <c r="AF349">
        <v>0</v>
      </c>
      <c r="AG349">
        <v>0.29615900440424031</v>
      </c>
      <c r="AH349">
        <v>0.30625096206277042</v>
      </c>
      <c r="AI349">
        <v>0.63960513265867136</v>
      </c>
      <c r="AJ349">
        <v>0</v>
      </c>
      <c r="AK349">
        <v>0.84588931048323479</v>
      </c>
      <c r="AL349"/>
      <c r="AM349"/>
      <c r="AN349"/>
      <c r="AO349"/>
      <c r="AP349"/>
      <c r="AQ349"/>
      <c r="AR349"/>
      <c r="AS349"/>
      <c r="AT349"/>
      <c r="AU349"/>
      <c r="AV349"/>
      <c r="AW349"/>
      <c r="AX349"/>
      <c r="AY349"/>
      <c r="AZ349"/>
      <c r="BA349"/>
      <c r="BB349"/>
      <c r="BC349"/>
      <c r="BD349"/>
      <c r="BE349"/>
      <c r="BF349"/>
      <c r="BG349"/>
      <c r="BH349"/>
      <c r="BI349"/>
      <c r="BJ349"/>
      <c r="BK349"/>
      <c r="BL349"/>
    </row>
    <row r="350">
      <c r="A350" t="s">
        <v>786</v>
      </c>
      <c r="B350">
        <v>2015</v>
      </c>
      <c r="C350" t="s">
        <v>794</v>
      </c>
      <c r="D350">
        <v>67</v>
      </c>
      <c r="E350" t="s">
        <v>170</v>
      </c>
      <c r="F350" t="s">
        <v>413</v>
      </c>
      <c r="G350" t="s">
        <v>200</v>
      </c>
      <c r="H350">
        <v>3.9520353644702682</v>
      </c>
      <c r="I350">
        <v>1.9133528989787321</v>
      </c>
      <c r="J350">
        <v>0.24584740108664341</v>
      </c>
      <c r="K350">
        <v>0.094909415406237596</v>
      </c>
      <c r="L350">
        <v>0</v>
      </c>
      <c r="M350">
        <v>0</v>
      </c>
      <c r="N350">
        <v>0</v>
      </c>
      <c r="O350">
        <v>0</v>
      </c>
      <c r="P350">
        <v>0</v>
      </c>
      <c r="Q350">
        <v>0</v>
      </c>
      <c r="R350">
        <v>4.2212469484729853</v>
      </c>
      <c r="S350">
        <v>2.5766586451320199</v>
      </c>
      <c r="T350">
        <v>1.0112282857129991</v>
      </c>
      <c r="U350">
        <v>0.063252534016019504</v>
      </c>
      <c r="V350">
        <v>0.1219625392391528</v>
      </c>
      <c r="W350" t="s">
        <v>160</v>
      </c>
      <c r="X350" t="s">
        <v>162</v>
      </c>
      <c r="Y350" t="s">
        <v>164</v>
      </c>
      <c r="Z350" t="s">
        <v>165</v>
      </c>
      <c r="AA350" t="s">
        <v>166</v>
      </c>
      <c r="AB350" t="s">
        <v>167</v>
      </c>
      <c r="AC350" t="s">
        <v>200</v>
      </c>
      <c r="AD350" t="s">
        <v>200</v>
      </c>
      <c r="AE350" t="s">
        <v>200</v>
      </c>
      <c r="AF350">
        <v>0</v>
      </c>
      <c r="AG350">
        <v>1.7804637001012571</v>
      </c>
      <c r="AH350">
        <v>1.8109856196906</v>
      </c>
      <c r="AI350">
        <v>4.1370937400680683</v>
      </c>
      <c r="AJ350">
        <v>0</v>
      </c>
      <c r="AK350">
        <v>0</v>
      </c>
      <c r="AL350"/>
      <c r="AM350"/>
      <c r="AN350"/>
      <c r="AO350"/>
      <c r="AP350"/>
      <c r="AQ350"/>
      <c r="AR350"/>
      <c r="AS350"/>
      <c r="AT350"/>
      <c r="AU350"/>
      <c r="AV350"/>
      <c r="AW350"/>
      <c r="AX350"/>
      <c r="AY350"/>
      <c r="AZ350"/>
      <c r="BA350"/>
      <c r="BB350"/>
      <c r="BC350"/>
      <c r="BD350"/>
      <c r="BE350"/>
      <c r="BF350"/>
      <c r="BG350"/>
      <c r="BH350"/>
      <c r="BI350"/>
      <c r="BJ350"/>
      <c r="BK350"/>
      <c r="BL350"/>
    </row>
    <row r="351">
      <c r="A351" t="s">
        <v>786</v>
      </c>
      <c r="B351">
        <v>2015</v>
      </c>
      <c r="C351" t="s">
        <v>794</v>
      </c>
      <c r="D351">
        <v>68</v>
      </c>
      <c r="E351" t="s">
        <v>170</v>
      </c>
      <c r="F351" t="s">
        <v>263</v>
      </c>
      <c r="G351" t="s">
        <v>200</v>
      </c>
      <c r="H351">
        <v>0</v>
      </c>
      <c r="I351">
        <v>0</v>
      </c>
      <c r="J351">
        <v>0.062997332120404106</v>
      </c>
      <c r="K351">
        <v>0</v>
      </c>
      <c r="L351">
        <v>0</v>
      </c>
      <c r="M351">
        <v>0</v>
      </c>
      <c r="N351">
        <v>0</v>
      </c>
      <c r="O351">
        <v>0</v>
      </c>
      <c r="P351">
        <v>0</v>
      </c>
      <c r="Q351">
        <v>0</v>
      </c>
      <c r="R351">
        <v>0</v>
      </c>
      <c r="S351">
        <v>0</v>
      </c>
      <c r="T351">
        <v>0.081068345532766803</v>
      </c>
      <c r="U351">
        <v>0</v>
      </c>
      <c r="V351">
        <v>0</v>
      </c>
      <c r="W351" t="s">
        <v>160</v>
      </c>
      <c r="X351" t="s">
        <v>162</v>
      </c>
      <c r="Y351" t="s">
        <v>164</v>
      </c>
      <c r="Z351" t="s">
        <v>165</v>
      </c>
      <c r="AA351" t="s">
        <v>166</v>
      </c>
      <c r="AB351" t="s">
        <v>167</v>
      </c>
      <c r="AC351" t="s">
        <v>200</v>
      </c>
      <c r="AD351" t="s">
        <v>200</v>
      </c>
      <c r="AE351" t="s">
        <v>200</v>
      </c>
      <c r="AF351">
        <v>0</v>
      </c>
      <c r="AG351">
        <v>0</v>
      </c>
      <c r="AH351">
        <v>0</v>
      </c>
      <c r="AI351">
        <v>0</v>
      </c>
      <c r="AJ351">
        <v>0</v>
      </c>
      <c r="AK351">
        <v>0.070422340032352898</v>
      </c>
      <c r="AL351"/>
      <c r="AM351"/>
      <c r="AN351"/>
      <c r="AO351"/>
      <c r="AP351"/>
      <c r="AQ351"/>
      <c r="AR351"/>
      <c r="AS351"/>
      <c r="AT351"/>
      <c r="AU351"/>
      <c r="AV351"/>
      <c r="AW351"/>
      <c r="AX351"/>
      <c r="AY351"/>
      <c r="AZ351"/>
      <c r="BA351"/>
      <c r="BB351"/>
      <c r="BC351"/>
      <c r="BD351"/>
      <c r="BE351"/>
      <c r="BF351"/>
      <c r="BG351"/>
      <c r="BH351"/>
      <c r="BI351"/>
      <c r="BJ351"/>
      <c r="BK351"/>
      <c r="BL351"/>
    </row>
    <row r="352">
      <c r="A352" t="s">
        <v>786</v>
      </c>
      <c r="B352">
        <v>2015</v>
      </c>
      <c r="C352" t="s">
        <v>794</v>
      </c>
      <c r="D352">
        <v>69</v>
      </c>
      <c r="E352" t="s">
        <v>170</v>
      </c>
      <c r="F352" t="s">
        <v>414</v>
      </c>
      <c r="G352" t="s">
        <v>200</v>
      </c>
      <c r="H352">
        <v>0</v>
      </c>
      <c r="I352">
        <v>0</v>
      </c>
      <c r="J352">
        <v>0</v>
      </c>
      <c r="K352">
        <v>0.28557976940626001</v>
      </c>
      <c r="L352">
        <v>0.81488566164812715</v>
      </c>
      <c r="M352">
        <v>0.37329347822770392</v>
      </c>
      <c r="N352">
        <v>0.46725894756132269</v>
      </c>
      <c r="O352">
        <v>1.3741190810055719</v>
      </c>
      <c r="P352">
        <v>1.4029645808176561</v>
      </c>
      <c r="Q352">
        <v>0.40954630684538162</v>
      </c>
      <c r="R352">
        <v>0</v>
      </c>
      <c r="S352">
        <v>0</v>
      </c>
      <c r="T352">
        <v>0</v>
      </c>
      <c r="U352">
        <v>0.1141235285778851</v>
      </c>
      <c r="V352">
        <v>0.14586961693053399</v>
      </c>
      <c r="W352" t="s">
        <v>160</v>
      </c>
      <c r="X352" t="s">
        <v>162</v>
      </c>
      <c r="Y352" t="s">
        <v>164</v>
      </c>
      <c r="Z352" t="s">
        <v>165</v>
      </c>
      <c r="AA352" t="s">
        <v>166</v>
      </c>
      <c r="AB352" t="s">
        <v>167</v>
      </c>
      <c r="AC352" t="s">
        <v>200</v>
      </c>
      <c r="AD352" t="s">
        <v>200</v>
      </c>
      <c r="AE352" t="s">
        <v>200</v>
      </c>
      <c r="AF352">
        <v>1.2449283988651589</v>
      </c>
      <c r="AG352">
        <v>0</v>
      </c>
      <c r="AH352">
        <v>0.054958661852943</v>
      </c>
      <c r="AI352">
        <v>0</v>
      </c>
      <c r="AJ352">
        <v>0.19207872957965011</v>
      </c>
      <c r="AK352">
        <v>0</v>
      </c>
      <c r="AL352"/>
      <c r="AM352"/>
      <c r="AN352"/>
      <c r="AO352"/>
      <c r="AP352"/>
      <c r="AQ352"/>
      <c r="AR352"/>
      <c r="AS352"/>
      <c r="AT352"/>
      <c r="AU352"/>
      <c r="AV352"/>
      <c r="AW352"/>
      <c r="AX352"/>
      <c r="AY352"/>
      <c r="AZ352"/>
      <c r="BA352"/>
      <c r="BB352"/>
      <c r="BC352"/>
      <c r="BD352"/>
      <c r="BE352"/>
      <c r="BF352"/>
      <c r="BG352"/>
      <c r="BH352"/>
      <c r="BI352"/>
      <c r="BJ352"/>
      <c r="BK352"/>
      <c r="BL352"/>
    </row>
    <row r="353">
      <c r="A353" t="s">
        <v>786</v>
      </c>
      <c r="B353">
        <v>2015</v>
      </c>
      <c r="C353" t="s">
        <v>794</v>
      </c>
      <c r="D353">
        <v>70</v>
      </c>
      <c r="E353" t="s">
        <v>170</v>
      </c>
      <c r="F353" t="s">
        <v>185</v>
      </c>
      <c r="G353" t="s">
        <v>200</v>
      </c>
      <c r="H353">
        <v>0</v>
      </c>
      <c r="I353">
        <v>0</v>
      </c>
      <c r="J353">
        <v>0</v>
      </c>
      <c r="K353">
        <v>0</v>
      </c>
      <c r="L353">
        <v>0.53889967185907639</v>
      </c>
      <c r="M353">
        <v>0</v>
      </c>
      <c r="N353">
        <v>0</v>
      </c>
      <c r="O353">
        <v>0</v>
      </c>
      <c r="P353">
        <v>0.97407142644967537</v>
      </c>
      <c r="Q353">
        <v>1.389522194980267</v>
      </c>
      <c r="R353">
        <v>0</v>
      </c>
      <c r="S353">
        <v>0</v>
      </c>
      <c r="T353">
        <v>0</v>
      </c>
      <c r="U353">
        <v>0</v>
      </c>
      <c r="V353">
        <v>0.013758398532648399</v>
      </c>
      <c r="W353" t="s">
        <v>160</v>
      </c>
      <c r="X353" t="s">
        <v>162</v>
      </c>
      <c r="Y353" t="s">
        <v>164</v>
      </c>
      <c r="Z353" t="s">
        <v>165</v>
      </c>
      <c r="AA353" t="s">
        <v>166</v>
      </c>
      <c r="AB353" t="s">
        <v>167</v>
      </c>
      <c r="AC353" t="s">
        <v>200</v>
      </c>
      <c r="AD353" t="s">
        <v>200</v>
      </c>
      <c r="AE353" t="s">
        <v>200</v>
      </c>
      <c r="AF353">
        <v>0.36630757064573433</v>
      </c>
      <c r="AG353">
        <v>0.23201028263222029</v>
      </c>
      <c r="AH353">
        <v>0.0026829138758527999</v>
      </c>
      <c r="AI353">
        <v>0</v>
      </c>
      <c r="AJ353">
        <v>0</v>
      </c>
      <c r="AK353">
        <v>0.125783783258754</v>
      </c>
      <c r="AL353"/>
      <c r="AM353"/>
      <c r="AN353"/>
      <c r="AO353"/>
      <c r="AP353"/>
      <c r="AQ353"/>
      <c r="AR353"/>
      <c r="AS353"/>
      <c r="AT353"/>
      <c r="AU353"/>
      <c r="AV353"/>
      <c r="AW353"/>
      <c r="AX353"/>
      <c r="AY353"/>
      <c r="AZ353"/>
      <c r="BA353"/>
      <c r="BB353"/>
      <c r="BC353"/>
      <c r="BD353"/>
      <c r="BE353"/>
      <c r="BF353"/>
      <c r="BG353"/>
      <c r="BH353"/>
      <c r="BI353"/>
      <c r="BJ353"/>
      <c r="BK353"/>
      <c r="BL353"/>
    </row>
    <row r="354">
      <c r="A354" t="s">
        <v>786</v>
      </c>
      <c r="B354">
        <v>2015</v>
      </c>
      <c r="C354" t="s">
        <v>794</v>
      </c>
      <c r="D354">
        <v>71</v>
      </c>
      <c r="E354" t="s">
        <v>170</v>
      </c>
      <c r="F354" t="s">
        <v>46</v>
      </c>
      <c r="G354" t="s">
        <v>200</v>
      </c>
      <c r="H354">
        <v>0</v>
      </c>
      <c r="I354">
        <v>0</v>
      </c>
      <c r="J354">
        <v>0</v>
      </c>
      <c r="K354">
        <v>0.96337913513735962</v>
      </c>
      <c r="L354">
        <v>1.335024899491382</v>
      </c>
      <c r="M354">
        <v>0</v>
      </c>
      <c r="N354">
        <v>0</v>
      </c>
      <c r="O354">
        <v>0</v>
      </c>
      <c r="P354">
        <v>0</v>
      </c>
      <c r="Q354">
        <v>0</v>
      </c>
      <c r="R354">
        <v>0</v>
      </c>
      <c r="S354">
        <v>0</v>
      </c>
      <c r="T354">
        <v>0</v>
      </c>
      <c r="U354">
        <v>0</v>
      </c>
      <c r="V354">
        <v>2.9530286737454539</v>
      </c>
      <c r="W354" t="s">
        <v>160</v>
      </c>
      <c r="X354" t="s">
        <v>162</v>
      </c>
      <c r="Y354" t="s">
        <v>164</v>
      </c>
      <c r="Z354" t="s">
        <v>165</v>
      </c>
      <c r="AA354" t="s">
        <v>166</v>
      </c>
      <c r="AB354" t="s">
        <v>167</v>
      </c>
      <c r="AC354" t="s">
        <v>200</v>
      </c>
      <c r="AD354" t="s">
        <v>200</v>
      </c>
      <c r="AE354" t="s">
        <v>200</v>
      </c>
      <c r="AF354">
        <v>0</v>
      </c>
      <c r="AG354">
        <v>0</v>
      </c>
      <c r="AH354">
        <v>2.2877175829505592</v>
      </c>
      <c r="AI354">
        <v>0</v>
      </c>
      <c r="AJ354">
        <v>0</v>
      </c>
      <c r="AK354">
        <v>0</v>
      </c>
      <c r="AL354"/>
      <c r="AM354"/>
      <c r="AN354"/>
      <c r="AO354"/>
      <c r="AP354"/>
      <c r="AQ354"/>
      <c r="AR354"/>
      <c r="AS354"/>
      <c r="AT354"/>
      <c r="AU354"/>
      <c r="AV354"/>
      <c r="AW354"/>
      <c r="AX354"/>
      <c r="AY354"/>
      <c r="AZ354"/>
      <c r="BA354"/>
      <c r="BB354"/>
      <c r="BC354"/>
      <c r="BD354"/>
      <c r="BE354"/>
      <c r="BF354"/>
      <c r="BG354"/>
      <c r="BH354"/>
      <c r="BI354"/>
      <c r="BJ354"/>
      <c r="BK354"/>
      <c r="BL354"/>
    </row>
    <row r="355">
      <c r="A355" t="s">
        <v>786</v>
      </c>
      <c r="B355">
        <v>2015</v>
      </c>
      <c r="C355" t="s">
        <v>794</v>
      </c>
      <c r="D355">
        <v>122</v>
      </c>
      <c r="E355" t="s">
        <v>18</v>
      </c>
      <c r="F355" t="s">
        <v>14</v>
      </c>
      <c r="G355" t="s">
        <v>808</v>
      </c>
      <c r="H355">
        <v>14.778993655883299</v>
      </c>
      <c r="I355">
        <v>22.466722597061722</v>
      </c>
      <c r="J355">
        <v>35.96695967058195</v>
      </c>
      <c r="K355">
        <v>69.551157377442081</v>
      </c>
      <c r="L355">
        <v>94.549242496676328</v>
      </c>
      <c r="M355">
        <v>68.434540646738981</v>
      </c>
      <c r="N355">
        <v>87.775943530545035</v>
      </c>
      <c r="O355">
        <v>92.549673662655394</v>
      </c>
      <c r="P355">
        <v>96.883153403470658</v>
      </c>
      <c r="Q355">
        <v>99.501216640079861</v>
      </c>
      <c r="R355">
        <v>14.31572402876683</v>
      </c>
      <c r="S355">
        <v>20.763592712447291</v>
      </c>
      <c r="T355">
        <v>24.63790444549004</v>
      </c>
      <c r="U355">
        <v>42.347960447878719</v>
      </c>
      <c r="V355">
        <v>75.429943125465755</v>
      </c>
      <c r="W355" t="s">
        <v>160</v>
      </c>
      <c r="X355" t="s">
        <v>162</v>
      </c>
      <c r="Y355" t="s">
        <v>164</v>
      </c>
      <c r="Z355" t="s">
        <v>165</v>
      </c>
      <c r="AA355" t="s">
        <v>166</v>
      </c>
      <c r="AB355" t="s">
        <v>167</v>
      </c>
      <c r="AC355" t="s">
        <v>200</v>
      </c>
      <c r="AD355" t="s">
        <v>200</v>
      </c>
      <c r="AE355" t="s">
        <v>200</v>
      </c>
      <c r="AF355">
        <v>93.591883882704295</v>
      </c>
      <c r="AG355">
        <v>52.897441635024506</v>
      </c>
      <c r="AH355">
        <v>54.972789404384322</v>
      </c>
      <c r="AI355">
        <v>27.744076393477361</v>
      </c>
      <c r="AJ355">
        <v>35.773549963655697</v>
      </c>
      <c r="AK355">
        <v>27.31858419025729</v>
      </c>
      <c r="AL355"/>
      <c r="AM355"/>
      <c r="AN355"/>
      <c r="AO355">
        <v>1136.4951490000001</v>
      </c>
      <c r="AP355">
        <v>1728.9236040000001</v>
      </c>
      <c r="AQ355">
        <v>2762.379481999998</v>
      </c>
      <c r="AR355">
        <v>5349.8616639999973</v>
      </c>
      <c r="AS355">
        <v>7270.5223850000029</v>
      </c>
      <c r="AT355">
        <v>1177.2790900000009</v>
      </c>
      <c r="AU355">
        <v>1505.2167390000011</v>
      </c>
      <c r="AV355">
        <v>1583.035572</v>
      </c>
      <c r="AW355">
        <v>1664.7655720000009</v>
      </c>
      <c r="AX355">
        <v>1709.886308000001</v>
      </c>
      <c r="AY355">
        <v>855.10636400000033</v>
      </c>
      <c r="AZ355">
        <v>1239.048896</v>
      </c>
      <c r="BA355">
        <v>1470.4634229999999</v>
      </c>
      <c r="BB355">
        <v>2528.3069519999981</v>
      </c>
      <c r="BC355">
        <v>4515.073368000003</v>
      </c>
      <c r="BD355">
        <v>5009.9226339999968</v>
      </c>
      <c r="BE355">
        <v>2959.8493599999988</v>
      </c>
      <c r="BF355">
        <v>4247.5065740000018</v>
      </c>
      <c r="BG355">
        <v>1594.6026760000011</v>
      </c>
      <c r="BH355">
        <v>2559.3648620000031</v>
      </c>
      <c r="BI355">
        <v>1876.936177999999</v>
      </c>
      <c r="BJ355"/>
      <c r="BK355"/>
      <c r="BL355"/>
    </row>
    <row r="356">
      <c r="A356" t="s">
        <v>786</v>
      </c>
      <c r="B356">
        <v>2015</v>
      </c>
      <c r="C356" t="s">
        <v>794</v>
      </c>
      <c r="D356">
        <v>123</v>
      </c>
      <c r="E356" t="s">
        <v>18</v>
      </c>
      <c r="F356" t="s">
        <v>51</v>
      </c>
      <c r="G356" t="s">
        <v>200</v>
      </c>
      <c r="H356">
        <v>85.221006344116716</v>
      </c>
      <c r="I356">
        <v>77.533277402938268</v>
      </c>
      <c r="J356">
        <v>64.033040329418014</v>
      </c>
      <c r="K356">
        <v>30.44884262255794</v>
      </c>
      <c r="L356">
        <v>5.4507575033236977</v>
      </c>
      <c r="M356">
        <v>31.565459353261001</v>
      </c>
      <c r="N356">
        <v>12.224056469454951</v>
      </c>
      <c r="O356">
        <v>7.4503263373446078</v>
      </c>
      <c r="P356">
        <v>3.1168465965293621</v>
      </c>
      <c r="Q356">
        <v>0.4987833599201284</v>
      </c>
      <c r="R356">
        <v>85.684275971233134</v>
      </c>
      <c r="S356">
        <v>79.23640728755268</v>
      </c>
      <c r="T356">
        <v>75.362095554509878</v>
      </c>
      <c r="U356">
        <v>57.652039552121117</v>
      </c>
      <c r="V356">
        <v>24.570056874534298</v>
      </c>
      <c r="W356" t="s">
        <v>160</v>
      </c>
      <c r="X356" t="s">
        <v>162</v>
      </c>
      <c r="Y356" t="s">
        <v>164</v>
      </c>
      <c r="Z356" t="s">
        <v>165</v>
      </c>
      <c r="AA356" t="s">
        <v>166</v>
      </c>
      <c r="AB356" t="s">
        <v>167</v>
      </c>
      <c r="AC356" t="s">
        <v>200</v>
      </c>
      <c r="AD356" t="s">
        <v>200</v>
      </c>
      <c r="AE356" t="s">
        <v>200</v>
      </c>
      <c r="AF356">
        <v>6.4081161172957897</v>
      </c>
      <c r="AG356">
        <v>47.102558364975422</v>
      </c>
      <c r="AH356">
        <v>45.027210595615692</v>
      </c>
      <c r="AI356">
        <v>72.255923606522444</v>
      </c>
      <c r="AJ356">
        <v>64.226450036344403</v>
      </c>
      <c r="AK356">
        <v>72.681415809742816</v>
      </c>
      <c r="AL356"/>
      <c r="AM356"/>
      <c r="AN356"/>
      <c r="AO356">
        <v>6553.4408200000162</v>
      </c>
      <c r="AP356">
        <v>5966.5628940000024</v>
      </c>
      <c r="AQ356">
        <v>4917.9457590000056</v>
      </c>
      <c r="AR356">
        <v>2342.1191249999988</v>
      </c>
      <c r="AS356">
        <v>419.14512899999988</v>
      </c>
      <c r="AT356">
        <v>543.0204530000002</v>
      </c>
      <c r="AU356">
        <v>209.622975</v>
      </c>
      <c r="AV356">
        <v>127.43569100000001</v>
      </c>
      <c r="AW356">
        <v>53.557493999999998</v>
      </c>
      <c r="AX356">
        <v>8.5713809999999988</v>
      </c>
      <c r="AY356">
        <v>5118.0903970000072</v>
      </c>
      <c r="AZ356">
        <v>4728.3620099999962</v>
      </c>
      <c r="BA356">
        <v>4497.8340280000039</v>
      </c>
      <c r="BB356">
        <v>3442.0087970000009</v>
      </c>
      <c r="BC356">
        <v>1470.7105009999991</v>
      </c>
      <c r="BD356">
        <v>343.02296999999999</v>
      </c>
      <c r="BE356">
        <v>2635.5996230000001</v>
      </c>
      <c r="BF356">
        <v>3479.055276000001</v>
      </c>
      <c r="BG356">
        <v>4152.9401630000002</v>
      </c>
      <c r="BH356">
        <v>4594.9848310000052</v>
      </c>
      <c r="BI356">
        <v>4993.6108639999984</v>
      </c>
      <c r="BJ356"/>
      <c r="BK356"/>
      <c r="BL356"/>
    </row>
    <row r="357">
      <c r="A357" t="s">
        <v>786</v>
      </c>
      <c r="B357">
        <v>2015</v>
      </c>
      <c r="C357" t="s">
        <v>794</v>
      </c>
      <c r="D357">
        <v>124</v>
      </c>
      <c r="E357" t="s">
        <v>50</v>
      </c>
      <c r="F357" t="s">
        <v>15</v>
      </c>
      <c r="G357" t="s">
        <v>809</v>
      </c>
      <c r="H357">
        <v>13.24892170893443</v>
      </c>
      <c r="I357">
        <v>19.466417651298951</v>
      </c>
      <c r="J357">
        <v>31.16787431372267</v>
      </c>
      <c r="K357">
        <v>51.848174461164817</v>
      </c>
      <c r="L357">
        <v>63.246261104859528</v>
      </c>
      <c r="M357">
        <v>46.381704235562871</v>
      </c>
      <c r="N357">
        <v>54.208075974149018</v>
      </c>
      <c r="O357">
        <v>52.95671705184327</v>
      </c>
      <c r="P357">
        <v>59.839212156627127</v>
      </c>
      <c r="Q357">
        <v>73.677183098803695</v>
      </c>
      <c r="R357">
        <v>12.529399933490639</v>
      </c>
      <c r="S357">
        <v>18.72345730166818</v>
      </c>
      <c r="T357">
        <v>21.12906321029136</v>
      </c>
      <c r="U357">
        <v>37.213536442727197</v>
      </c>
      <c r="V357">
        <v>58.239360830487087</v>
      </c>
      <c r="W357" t="s">
        <v>160</v>
      </c>
      <c r="X357" t="s">
        <v>162</v>
      </c>
      <c r="Y357" t="s">
        <v>164</v>
      </c>
      <c r="Z357" t="s">
        <v>165</v>
      </c>
      <c r="AA357" t="s">
        <v>166</v>
      </c>
      <c r="AB357" t="s">
        <v>167</v>
      </c>
      <c r="AC357" t="s">
        <v>200</v>
      </c>
      <c r="AD357" t="s">
        <v>200</v>
      </c>
      <c r="AE357" t="s">
        <v>200</v>
      </c>
      <c r="AF357">
        <v>60.021408130864387</v>
      </c>
      <c r="AG357">
        <v>44.57058228172567</v>
      </c>
      <c r="AH357">
        <v>43.603504875845907</v>
      </c>
      <c r="AI357">
        <v>21.120070280523539</v>
      </c>
      <c r="AJ357">
        <v>28.240041103621259</v>
      </c>
      <c r="AK357">
        <v>21.134800258602201</v>
      </c>
      <c r="AL357"/>
      <c r="AM357"/>
      <c r="AN357"/>
      <c r="AO357">
        <v>1018.8335959999999</v>
      </c>
      <c r="AP357">
        <v>1498.0355420000001</v>
      </c>
      <c r="AQ357">
        <v>2393.7941179999989</v>
      </c>
      <c r="AR357">
        <v>3988.1516190000002</v>
      </c>
      <c r="AS357">
        <v>4863.4271940000017</v>
      </c>
      <c r="AT357">
        <v>797.9042460000004</v>
      </c>
      <c r="AU357">
        <v>929.58161500000028</v>
      </c>
      <c r="AV357">
        <v>905.80942700000026</v>
      </c>
      <c r="AW357">
        <v>1028.2309849999999</v>
      </c>
      <c r="AX357">
        <v>1266.1112180000021</v>
      </c>
      <c r="AY357">
        <v>748.40571100000011</v>
      </c>
      <c r="AZ357">
        <v>1117.3056329999999</v>
      </c>
      <c r="BA357">
        <v>1261.045341</v>
      </c>
      <c r="BB357">
        <v>2221.7656270000002</v>
      </c>
      <c r="BC357">
        <v>3486.0822659999999</v>
      </c>
      <c r="BD357">
        <v>3212.9133279999992</v>
      </c>
      <c r="BE357">
        <v>2493.924192999998</v>
      </c>
      <c r="BF357">
        <v>3369.051773000001</v>
      </c>
      <c r="BG357">
        <v>1213.8850870000001</v>
      </c>
      <c r="BH357">
        <v>2020.3912940000009</v>
      </c>
      <c r="BI357">
        <v>1452.0763939999999</v>
      </c>
      <c r="BJ357"/>
      <c r="BK357"/>
      <c r="BL357"/>
    </row>
    <row r="358">
      <c r="A358" t="s">
        <v>786</v>
      </c>
      <c r="B358">
        <v>2015</v>
      </c>
      <c r="C358" t="s">
        <v>794</v>
      </c>
      <c r="D358">
        <v>125</v>
      </c>
      <c r="E358" t="s">
        <v>50</v>
      </c>
      <c r="F358" t="s">
        <v>16</v>
      </c>
      <c r="G358" t="s">
        <v>810</v>
      </c>
      <c r="H358">
        <v>1.5300719469488699</v>
      </c>
      <c r="I358">
        <v>3.0003049457627671</v>
      </c>
      <c r="J358">
        <v>4.7990853568592984</v>
      </c>
      <c r="K358">
        <v>17.702982916277289</v>
      </c>
      <c r="L358">
        <v>31.302981391816761</v>
      </c>
      <c r="M358">
        <v>22.052836411176081</v>
      </c>
      <c r="N358">
        <v>33.567867556395981</v>
      </c>
      <c r="O358">
        <v>39.592956610812109</v>
      </c>
      <c r="P358">
        <v>37.043941246843488</v>
      </c>
      <c r="Q358">
        <v>25.82403354127619</v>
      </c>
      <c r="R358">
        <v>1.786324095276189</v>
      </c>
      <c r="S358">
        <v>2.0401354107791021</v>
      </c>
      <c r="T358">
        <v>3.50884123519868</v>
      </c>
      <c r="U358">
        <v>5.1344240051515504</v>
      </c>
      <c r="V358">
        <v>17.190582294978618</v>
      </c>
      <c r="W358" t="s">
        <v>160</v>
      </c>
      <c r="X358" t="s">
        <v>162</v>
      </c>
      <c r="Y358" t="s">
        <v>164</v>
      </c>
      <c r="Z358" t="s">
        <v>165</v>
      </c>
      <c r="AA358" t="s">
        <v>166</v>
      </c>
      <c r="AB358" t="s">
        <v>167</v>
      </c>
      <c r="AC358" t="s">
        <v>200</v>
      </c>
      <c r="AD358" t="s">
        <v>200</v>
      </c>
      <c r="AE358" t="s">
        <v>200</v>
      </c>
      <c r="AF358">
        <v>33.570475751839972</v>
      </c>
      <c r="AG358">
        <v>8.3268593532988273</v>
      </c>
      <c r="AH358">
        <v>11.36928452853839</v>
      </c>
      <c r="AI358">
        <v>6.624006112953813</v>
      </c>
      <c r="AJ358">
        <v>7.5335088600344164</v>
      </c>
      <c r="AK358">
        <v>6.1837839316550962</v>
      </c>
      <c r="AL358"/>
      <c r="AM358"/>
      <c r="AN358"/>
      <c r="AO358">
        <v>117.661553</v>
      </c>
      <c r="AP358">
        <v>230.88806199999999</v>
      </c>
      <c r="AQ358">
        <v>368.58536400000003</v>
      </c>
      <c r="AR358">
        <v>1361.710045</v>
      </c>
      <c r="AS358">
        <v>2407.095190999999</v>
      </c>
      <c r="AT358">
        <v>379.37484400000011</v>
      </c>
      <c r="AU358">
        <v>575.63512400000002</v>
      </c>
      <c r="AV358">
        <v>677.22614499999997</v>
      </c>
      <c r="AW358">
        <v>636.53458699999987</v>
      </c>
      <c r="AX358">
        <v>443.77508999999998</v>
      </c>
      <c r="AY358">
        <v>106.700653</v>
      </c>
      <c r="AZ358">
        <v>121.743263</v>
      </c>
      <c r="BA358">
        <v>209.418082</v>
      </c>
      <c r="BB358">
        <v>306.54132499999997</v>
      </c>
      <c r="BC358">
        <v>1028.991102</v>
      </c>
      <c r="BD358">
        <v>1797.0093060000011</v>
      </c>
      <c r="BE358">
        <v>465.92516699999987</v>
      </c>
      <c r="BF358">
        <v>878.45480099999997</v>
      </c>
      <c r="BG358">
        <v>380.71758899999998</v>
      </c>
      <c r="BH358">
        <v>538.97356800000011</v>
      </c>
      <c r="BI358">
        <v>424.85978399999988</v>
      </c>
      <c r="BJ358"/>
      <c r="BK358"/>
      <c r="BL358"/>
    </row>
    <row r="359">
      <c r="A359" t="s">
        <v>786</v>
      </c>
      <c r="B359">
        <v>2015</v>
      </c>
      <c r="C359" t="s">
        <v>794</v>
      </c>
      <c r="D359">
        <v>126</v>
      </c>
      <c r="E359" t="s">
        <v>50</v>
      </c>
      <c r="F359" t="s">
        <v>22</v>
      </c>
      <c r="G359" t="s">
        <v>811</v>
      </c>
      <c r="H359">
        <v>63.659292024463809</v>
      </c>
      <c r="I359">
        <v>68.215357695245132</v>
      </c>
      <c r="J359">
        <v>61.296239680951849</v>
      </c>
      <c r="K359">
        <v>29.576372099802981</v>
      </c>
      <c r="L359">
        <v>5.4507575033236977</v>
      </c>
      <c r="M359">
        <v>31.505209090205501</v>
      </c>
      <c r="N359">
        <v>11.75348234324831</v>
      </c>
      <c r="O359">
        <v>7.4503263373446078</v>
      </c>
      <c r="P359">
        <v>3.1168465965293621</v>
      </c>
      <c r="Q359">
        <v>0.4987833599201284</v>
      </c>
      <c r="R359">
        <v>60.212099415219619</v>
      </c>
      <c r="S359">
        <v>68.664153190459061</v>
      </c>
      <c r="T359">
        <v>69.605700438136523</v>
      </c>
      <c r="U359">
        <v>55.791193532065833</v>
      </c>
      <c r="V359">
        <v>23.96378002267625</v>
      </c>
      <c r="W359" t="s">
        <v>160</v>
      </c>
      <c r="X359" t="s">
        <v>162</v>
      </c>
      <c r="Y359" t="s">
        <v>164</v>
      </c>
      <c r="Z359" t="s">
        <v>165</v>
      </c>
      <c r="AA359" t="s">
        <v>166</v>
      </c>
      <c r="AB359" t="s">
        <v>167</v>
      </c>
      <c r="AC359" t="s">
        <v>200</v>
      </c>
      <c r="AD359" t="s">
        <v>200</v>
      </c>
      <c r="AE359" t="s">
        <v>200</v>
      </c>
      <c r="AF359">
        <v>6.2573656222044516</v>
      </c>
      <c r="AG359">
        <v>38.556470777494347</v>
      </c>
      <c r="AH359">
        <v>43.570386587923323</v>
      </c>
      <c r="AI359">
        <v>47.597735704323583</v>
      </c>
      <c r="AJ359">
        <v>60.670723759099388</v>
      </c>
      <c r="AK359">
        <v>67.121541819144198</v>
      </c>
      <c r="AL359"/>
      <c r="AM359"/>
      <c r="AN359"/>
      <c r="AO359">
        <v>4895.358795000001</v>
      </c>
      <c r="AP359">
        <v>5249.5036409999957</v>
      </c>
      <c r="AQ359">
        <v>4707.7505680000068</v>
      </c>
      <c r="AR359">
        <v>2275.0088599999999</v>
      </c>
      <c r="AS359">
        <v>419.14512899999988</v>
      </c>
      <c r="AT359">
        <v>541.98396800000012</v>
      </c>
      <c r="AU359">
        <v>201.553383</v>
      </c>
      <c r="AV359">
        <v>127.43569100000001</v>
      </c>
      <c r="AW359">
        <v>53.557493999999998</v>
      </c>
      <c r="AX359">
        <v>8.5713809999999988</v>
      </c>
      <c r="AY359">
        <v>3596.5871720000041</v>
      </c>
      <c r="AZ359">
        <v>4097.4721659999996</v>
      </c>
      <c r="BA359">
        <v>4154.2752450000035</v>
      </c>
      <c r="BB359">
        <v>3330.9104139999999</v>
      </c>
      <c r="BC359">
        <v>1434.4200789999991</v>
      </c>
      <c r="BD359">
        <v>334.95337799999999</v>
      </c>
      <c r="BE359">
        <v>2157.4076520000008</v>
      </c>
      <c r="BF359">
        <v>3366.4928679999998</v>
      </c>
      <c r="BG359">
        <v>2735.7002500000021</v>
      </c>
      <c r="BH359">
        <v>4340.5957390000058</v>
      </c>
      <c r="BI359">
        <v>4611.6171059999979</v>
      </c>
      <c r="BJ359"/>
      <c r="BK359"/>
      <c r="BL359"/>
    </row>
    <row r="360">
      <c r="A360" t="s">
        <v>786</v>
      </c>
      <c r="B360">
        <v>2015</v>
      </c>
      <c r="C360" t="s">
        <v>794</v>
      </c>
      <c r="D360">
        <v>127</v>
      </c>
      <c r="E360" t="s">
        <v>50</v>
      </c>
      <c r="F360" t="s">
        <v>19</v>
      </c>
      <c r="G360" t="s">
        <v>812</v>
      </c>
      <c r="H360">
        <v>21.561714319652701</v>
      </c>
      <c r="I360">
        <v>9.3179197076930524</v>
      </c>
      <c r="J360">
        <v>2.7368006484661822</v>
      </c>
      <c r="K360">
        <v>0.8724705227549685</v>
      </c>
      <c r="L360">
        <v>0</v>
      </c>
      <c r="M360">
        <v>0.060250263055496203</v>
      </c>
      <c r="N360">
        <v>0.47057412620664302</v>
      </c>
      <c r="O360">
        <v>0</v>
      </c>
      <c r="P360">
        <v>0</v>
      </c>
      <c r="Q360">
        <v>0</v>
      </c>
      <c r="R360">
        <v>25.472176556013469</v>
      </c>
      <c r="S360">
        <v>10.57225409709368</v>
      </c>
      <c r="T360">
        <v>5.7563951163733558</v>
      </c>
      <c r="U360">
        <v>1.8608460200552761</v>
      </c>
      <c r="V360">
        <v>0.60627685185804703</v>
      </c>
      <c r="W360" t="s">
        <v>160</v>
      </c>
      <c r="X360" t="s">
        <v>162</v>
      </c>
      <c r="Y360" t="s">
        <v>164</v>
      </c>
      <c r="Z360" t="s">
        <v>165</v>
      </c>
      <c r="AA360" t="s">
        <v>166</v>
      </c>
      <c r="AB360" t="s">
        <v>167</v>
      </c>
      <c r="AC360" t="s">
        <v>200</v>
      </c>
      <c r="AD360" t="s">
        <v>200</v>
      </c>
      <c r="AE360" t="s">
        <v>200</v>
      </c>
      <c r="AF360">
        <v>0.150750495091338</v>
      </c>
      <c r="AG360">
        <v>8.546087587481086</v>
      </c>
      <c r="AH360">
        <v>1.456824007692374</v>
      </c>
      <c r="AI360">
        <v>24.65818790219889</v>
      </c>
      <c r="AJ360">
        <v>3.5557262772450282</v>
      </c>
      <c r="AK360">
        <v>5.5598739905986152</v>
      </c>
      <c r="AL360"/>
      <c r="AM360"/>
      <c r="AN360"/>
      <c r="AO360">
        <v>1658.0820249999999</v>
      </c>
      <c r="AP360">
        <v>717.05925300000013</v>
      </c>
      <c r="AQ360">
        <v>210.19519099999999</v>
      </c>
      <c r="AR360">
        <v>67.110264999999998</v>
      </c>
      <c r="AS360">
        <v>0</v>
      </c>
      <c r="AT360">
        <v>1.0364850000000001</v>
      </c>
      <c r="AU360">
        <v>8.0695920000000001</v>
      </c>
      <c r="AV360">
        <v>0</v>
      </c>
      <c r="AW360">
        <v>0</v>
      </c>
      <c r="AX360">
        <v>0</v>
      </c>
      <c r="AY360">
        <v>1521.5032249999999</v>
      </c>
      <c r="AZ360">
        <v>630.88984400000004</v>
      </c>
      <c r="BA360">
        <v>343.55878299999989</v>
      </c>
      <c r="BB360">
        <v>111.098383</v>
      </c>
      <c r="BC360">
        <v>36.290422</v>
      </c>
      <c r="BD360">
        <v>8.0695920000000001</v>
      </c>
      <c r="BE360">
        <v>478.19197100000002</v>
      </c>
      <c r="BF360">
        <v>112.562408</v>
      </c>
      <c r="BG360">
        <v>1417.2399129999999</v>
      </c>
      <c r="BH360">
        <v>254.38909200000001</v>
      </c>
      <c r="BI360">
        <v>381.99375800000001</v>
      </c>
      <c r="BJ360"/>
      <c r="BK360"/>
      <c r="BL360"/>
    </row>
    <row r="361">
      <c r="A361" t="s">
        <v>786</v>
      </c>
      <c r="B361">
        <v>2015</v>
      </c>
      <c r="C361" t="s">
        <v>794</v>
      </c>
      <c r="D361">
        <v>128</v>
      </c>
      <c r="E361" t="s">
        <v>186</v>
      </c>
      <c r="F361" t="s">
        <v>49</v>
      </c>
      <c r="G361" t="s">
        <v>818</v>
      </c>
      <c r="H361">
        <v>10.353018497573901</v>
      </c>
      <c r="I361">
        <v>13.354439806699521</v>
      </c>
      <c r="J361">
        <v>13.343038724467331</v>
      </c>
      <c r="K361">
        <v>25.453182353539098</v>
      </c>
      <c r="L361">
        <v>33.1075961744666</v>
      </c>
      <c r="M361">
        <v>32.224716061167769</v>
      </c>
      <c r="N361">
        <v>38.24267356888592</v>
      </c>
      <c r="O361">
        <v>42.780222818644262</v>
      </c>
      <c r="P361">
        <v>38.235689018681818</v>
      </c>
      <c r="Q361">
        <v>25.95348520680708</v>
      </c>
      <c r="R361">
        <v>12.47805623862717</v>
      </c>
      <c r="S361">
        <v>9.8255414611176057</v>
      </c>
      <c r="T361">
        <v>14.241638297452569</v>
      </c>
      <c r="U361">
        <v>12.12437140029666</v>
      </c>
      <c r="V361">
        <v>22.790130262175609</v>
      </c>
      <c r="W361" t="s">
        <v>160</v>
      </c>
      <c r="X361" t="s">
        <v>162</v>
      </c>
      <c r="Y361" t="s">
        <v>164</v>
      </c>
      <c r="Z361" t="s">
        <v>165</v>
      </c>
      <c r="AA361" t="s">
        <v>166</v>
      </c>
      <c r="AB361" t="s">
        <v>167</v>
      </c>
      <c r="AC361" t="s">
        <v>200</v>
      </c>
      <c r="AD361" t="s">
        <v>200</v>
      </c>
      <c r="AE361" t="s">
        <v>200</v>
      </c>
      <c r="AF361">
        <v>35.869003122015123</v>
      </c>
      <c r="AG361">
        <v>15.741516216892879</v>
      </c>
      <c r="AH361">
        <v>20.68165841995939</v>
      </c>
      <c r="AI361">
        <v>23.875388818173519</v>
      </c>
      <c r="AJ361">
        <v>21.058879724511879</v>
      </c>
      <c r="AK361">
        <v>22.63581409852285</v>
      </c>
      <c r="AL361"/>
      <c r="AM361"/>
      <c r="AN361"/>
      <c r="AO361"/>
      <c r="AP361"/>
      <c r="AQ361"/>
      <c r="AR361"/>
      <c r="AS361"/>
      <c r="AT361"/>
      <c r="AU361"/>
      <c r="AV361"/>
      <c r="AW361"/>
      <c r="AX361"/>
      <c r="AY361"/>
      <c r="AZ361"/>
      <c r="BA361"/>
      <c r="BB361"/>
      <c r="BC361"/>
      <c r="BD361"/>
      <c r="BE361"/>
      <c r="BF361"/>
      <c r="BG361"/>
      <c r="BH361"/>
      <c r="BI361"/>
      <c r="BJ361"/>
      <c r="BK361"/>
      <c r="BL361"/>
    </row>
    <row r="362">
      <c r="A362" t="s">
        <v>786</v>
      </c>
      <c r="B362">
        <v>2015</v>
      </c>
      <c r="C362" t="s">
        <v>794</v>
      </c>
      <c r="D362">
        <v>129</v>
      </c>
      <c r="E362" t="s">
        <v>186</v>
      </c>
      <c r="F362" t="s">
        <v>48</v>
      </c>
      <c r="G362" t="s">
        <v>200</v>
      </c>
      <c r="H362">
        <v>89.646981502426144</v>
      </c>
      <c r="I362">
        <v>86.645560193300469</v>
      </c>
      <c r="J362">
        <v>86.656961275532694</v>
      </c>
      <c r="K362">
        <v>74.546817646460966</v>
      </c>
      <c r="L362">
        <v>66.892403825533364</v>
      </c>
      <c r="M362">
        <v>67.775283938832189</v>
      </c>
      <c r="N362">
        <v>61.757326431114024</v>
      </c>
      <c r="O362">
        <v>57.219777181355717</v>
      </c>
      <c r="P362">
        <v>61.76431098131814</v>
      </c>
      <c r="Q362">
        <v>74.046514793192927</v>
      </c>
      <c r="R362">
        <v>87.521943761372796</v>
      </c>
      <c r="S362">
        <v>90.174458538882391</v>
      </c>
      <c r="T362">
        <v>85.758361702547433</v>
      </c>
      <c r="U362">
        <v>87.875628599703433</v>
      </c>
      <c r="V362">
        <v>77.209869737824334</v>
      </c>
      <c r="W362" t="s">
        <v>160</v>
      </c>
      <c r="X362" t="s">
        <v>162</v>
      </c>
      <c r="Y362" t="s">
        <v>164</v>
      </c>
      <c r="Z362" t="s">
        <v>165</v>
      </c>
      <c r="AA362" t="s">
        <v>166</v>
      </c>
      <c r="AB362" t="s">
        <v>167</v>
      </c>
      <c r="AC362" t="s">
        <v>200</v>
      </c>
      <c r="AD362" t="s">
        <v>200</v>
      </c>
      <c r="AE362" t="s">
        <v>200</v>
      </c>
      <c r="AF362">
        <v>64.130996877984941</v>
      </c>
      <c r="AG362">
        <v>84.258483783107096</v>
      </c>
      <c r="AH362">
        <v>79.318341580040595</v>
      </c>
      <c r="AI362">
        <v>76.124611181826424</v>
      </c>
      <c r="AJ362">
        <v>78.941120275488046</v>
      </c>
      <c r="AK362">
        <v>77.364185901477157</v>
      </c>
      <c r="AL362"/>
      <c r="AM362"/>
      <c r="AN362"/>
      <c r="AO362"/>
      <c r="AP362"/>
      <c r="AQ362"/>
      <c r="AR362"/>
      <c r="AS362"/>
      <c r="AT362"/>
      <c r="AU362"/>
      <c r="AV362"/>
      <c r="AW362"/>
      <c r="AX362"/>
      <c r="AY362"/>
      <c r="AZ362"/>
      <c r="BA362"/>
      <c r="BB362"/>
      <c r="BC362"/>
      <c r="BD362"/>
      <c r="BE362"/>
      <c r="BF362"/>
      <c r="BG362"/>
      <c r="BH362"/>
      <c r="BI362"/>
      <c r="BJ362"/>
      <c r="BK362"/>
      <c r="BL362"/>
    </row>
    <row r="363">
      <c r="A363" t="s">
        <v>786</v>
      </c>
      <c r="B363">
        <v>2015</v>
      </c>
      <c r="C363" t="s">
        <v>794</v>
      </c>
      <c r="D363">
        <v>135</v>
      </c>
      <c r="E363" t="s">
        <v>45</v>
      </c>
      <c r="F363" t="s">
        <v>44</v>
      </c>
      <c r="G363" t="s">
        <v>819</v>
      </c>
      <c r="H363">
        <v>0</v>
      </c>
      <c r="I363">
        <v>0</v>
      </c>
      <c r="J363">
        <v>0</v>
      </c>
      <c r="K363">
        <v>0.084896623888330996</v>
      </c>
      <c r="L363">
        <v>4.2530618053975839</v>
      </c>
      <c r="M363">
        <v>0</v>
      </c>
      <c r="N363">
        <v>0</v>
      </c>
      <c r="O363">
        <v>1.349170225726265</v>
      </c>
      <c r="P363">
        <v>2.8833800802857859</v>
      </c>
      <c r="Q363">
        <v>7.965234342176454</v>
      </c>
      <c r="R363">
        <v>0</v>
      </c>
      <c r="S363">
        <v>0</v>
      </c>
      <c r="T363">
        <v>0</v>
      </c>
      <c r="U363">
        <v>0</v>
      </c>
      <c r="V363">
        <v>2.0728180421376989</v>
      </c>
      <c r="W363" t="s">
        <v>160</v>
      </c>
      <c r="X363" t="s">
        <v>162</v>
      </c>
      <c r="Y363" t="s">
        <v>164</v>
      </c>
      <c r="Z363" t="s">
        <v>165</v>
      </c>
      <c r="AA363" t="s">
        <v>166</v>
      </c>
      <c r="AB363" t="s">
        <v>167</v>
      </c>
      <c r="AC363" t="s">
        <v>200</v>
      </c>
      <c r="AD363" t="s">
        <v>200</v>
      </c>
      <c r="AE363" t="s">
        <v>200</v>
      </c>
      <c r="AF363">
        <v>3.8711745705981628</v>
      </c>
      <c r="AG363">
        <v>0</v>
      </c>
      <c r="AH363">
        <v>1.635328590555448</v>
      </c>
      <c r="AI363">
        <v>0</v>
      </c>
      <c r="AJ363">
        <v>0</v>
      </c>
      <c r="AK363">
        <v>0</v>
      </c>
      <c r="AL363"/>
      <c r="AM363"/>
      <c r="AN363"/>
      <c r="AO363"/>
      <c r="AP363"/>
      <c r="AQ363"/>
      <c r="AR363"/>
      <c r="AS363"/>
      <c r="AT363"/>
      <c r="AU363"/>
      <c r="AV363"/>
      <c r="AW363"/>
      <c r="AX363"/>
      <c r="AY363"/>
      <c r="AZ363"/>
      <c r="BA363"/>
      <c r="BB363"/>
      <c r="BC363"/>
      <c r="BD363"/>
      <c r="BE363"/>
      <c r="BF363"/>
      <c r="BG363"/>
      <c r="BH363"/>
      <c r="BI363"/>
      <c r="BJ363"/>
      <c r="BK363"/>
      <c r="BL363"/>
    </row>
    <row r="364">
      <c r="A364" t="s">
        <v>786</v>
      </c>
      <c r="B364">
        <v>2015</v>
      </c>
      <c r="C364" t="s">
        <v>794</v>
      </c>
      <c r="D364">
        <v>136</v>
      </c>
      <c r="E364" t="s">
        <v>45</v>
      </c>
      <c r="F364" t="s">
        <v>43</v>
      </c>
      <c r="G364" t="s">
        <v>820</v>
      </c>
      <c r="H364">
        <v>0</v>
      </c>
      <c r="I364">
        <v>0</v>
      </c>
      <c r="J364">
        <v>0</v>
      </c>
      <c r="K364">
        <v>0.70933052872449187</v>
      </c>
      <c r="L364">
        <v>8.3259616990509056</v>
      </c>
      <c r="M364">
        <v>0</v>
      </c>
      <c r="N364">
        <v>3.2752006232111301</v>
      </c>
      <c r="O364">
        <v>2.666750736285243</v>
      </c>
      <c r="P364">
        <v>6.4332390798506536</v>
      </c>
      <c r="Q364">
        <v>25.454327144623669</v>
      </c>
      <c r="R364">
        <v>0</v>
      </c>
      <c r="S364">
        <v>0</v>
      </c>
      <c r="T364">
        <v>0</v>
      </c>
      <c r="U364">
        <v>0</v>
      </c>
      <c r="V364">
        <v>0.75272047882222004</v>
      </c>
      <c r="W364" t="s">
        <v>160</v>
      </c>
      <c r="X364" t="s">
        <v>162</v>
      </c>
      <c r="Y364" t="s">
        <v>164</v>
      </c>
      <c r="Z364" t="s">
        <v>165</v>
      </c>
      <c r="AA364" t="s">
        <v>166</v>
      </c>
      <c r="AB364" t="s">
        <v>167</v>
      </c>
      <c r="AC364" t="s">
        <v>200</v>
      </c>
      <c r="AD364" t="s">
        <v>200</v>
      </c>
      <c r="AE364" t="s">
        <v>200</v>
      </c>
      <c r="AF364">
        <v>10.211721497628</v>
      </c>
      <c r="AG364">
        <v>0.77401828042008936</v>
      </c>
      <c r="AH364">
        <v>0.77394769058892587</v>
      </c>
      <c r="AI364">
        <v>0</v>
      </c>
      <c r="AJ364">
        <v>0.50907581489391418</v>
      </c>
      <c r="AK364">
        <v>0.125783783258754</v>
      </c>
      <c r="AL364"/>
      <c r="AM364"/>
      <c r="AN364"/>
      <c r="AO364"/>
      <c r="AP364"/>
      <c r="AQ364"/>
      <c r="AR364"/>
      <c r="AS364"/>
      <c r="AT364"/>
      <c r="AU364"/>
      <c r="AV364"/>
      <c r="AW364"/>
      <c r="AX364"/>
      <c r="AY364"/>
      <c r="AZ364"/>
      <c r="BA364"/>
      <c r="BB364"/>
      <c r="BC364"/>
      <c r="BD364"/>
      <c r="BE364"/>
      <c r="BF364"/>
      <c r="BG364"/>
      <c r="BH364"/>
      <c r="BI364"/>
      <c r="BJ364"/>
      <c r="BK364"/>
      <c r="BL364"/>
    </row>
    <row r="365">
      <c r="A365" t="s">
        <v>786</v>
      </c>
      <c r="B365">
        <v>2015</v>
      </c>
      <c r="C365" t="s">
        <v>794</v>
      </c>
      <c r="D365">
        <v>137</v>
      </c>
      <c r="E365" t="s">
        <v>45</v>
      </c>
      <c r="F365" t="s">
        <v>42</v>
      </c>
      <c r="G365" t="s">
        <v>821</v>
      </c>
      <c r="H365">
        <v>14.778993655883299</v>
      </c>
      <c r="I365">
        <v>22.466722597061722</v>
      </c>
      <c r="J365">
        <v>35.96695967058195</v>
      </c>
      <c r="K365">
        <v>68.756930224829233</v>
      </c>
      <c r="L365">
        <v>81.9702189922278</v>
      </c>
      <c r="M365">
        <v>68.434540646738981</v>
      </c>
      <c r="N365">
        <v>84.500742907333901</v>
      </c>
      <c r="O365">
        <v>88.533752700643888</v>
      </c>
      <c r="P365">
        <v>87.566534243334218</v>
      </c>
      <c r="Q365">
        <v>66.081655153279698</v>
      </c>
      <c r="R365">
        <v>14.31572402876683</v>
      </c>
      <c r="S365">
        <v>20.763592712447291</v>
      </c>
      <c r="T365">
        <v>24.63790444549004</v>
      </c>
      <c r="U365">
        <v>42.347960447878719</v>
      </c>
      <c r="V365">
        <v>72.604404604505802</v>
      </c>
      <c r="W365" t="s">
        <v>160</v>
      </c>
      <c r="X365" t="s">
        <v>162</v>
      </c>
      <c r="Y365" t="s">
        <v>164</v>
      </c>
      <c r="Z365" t="s">
        <v>165</v>
      </c>
      <c r="AA365" t="s">
        <v>166</v>
      </c>
      <c r="AB365" t="s">
        <v>167</v>
      </c>
      <c r="AC365" t="s">
        <v>200</v>
      </c>
      <c r="AD365" t="s">
        <v>200</v>
      </c>
      <c r="AE365" t="s">
        <v>200</v>
      </c>
      <c r="AF365">
        <v>79.508987814478118</v>
      </c>
      <c r="AG365">
        <v>52.123423354604427</v>
      </c>
      <c r="AH365">
        <v>52.563513123239957</v>
      </c>
      <c r="AI365">
        <v>27.744076393477361</v>
      </c>
      <c r="AJ365">
        <v>35.264474148761778</v>
      </c>
      <c r="AK365">
        <v>27.19280040699854</v>
      </c>
      <c r="AL365"/>
      <c r="AM365"/>
      <c r="AN365"/>
      <c r="AO365"/>
      <c r="AP365"/>
      <c r="AQ365"/>
      <c r="AR365"/>
      <c r="AS365"/>
      <c r="AT365"/>
      <c r="AU365"/>
      <c r="AV365"/>
      <c r="AW365"/>
      <c r="AX365"/>
      <c r="AY365"/>
      <c r="AZ365"/>
      <c r="BA365"/>
      <c r="BB365"/>
      <c r="BC365"/>
      <c r="BD365"/>
      <c r="BE365"/>
      <c r="BF365"/>
      <c r="BG365"/>
      <c r="BH365"/>
      <c r="BI365"/>
      <c r="BJ365"/>
      <c r="BK365"/>
      <c r="BL365"/>
    </row>
    <row r="366">
      <c r="A366" t="s">
        <v>786</v>
      </c>
      <c r="B366">
        <v>2015</v>
      </c>
      <c r="C366" t="s">
        <v>794</v>
      </c>
      <c r="D366">
        <v>138</v>
      </c>
      <c r="E366" t="s">
        <v>45</v>
      </c>
      <c r="F366" t="s">
        <v>41</v>
      </c>
      <c r="G366" t="s">
        <v>200</v>
      </c>
      <c r="H366">
        <v>63.659292024463809</v>
      </c>
      <c r="I366">
        <v>68.215357695245132</v>
      </c>
      <c r="J366">
        <v>61.296239680951849</v>
      </c>
      <c r="K366">
        <v>29.576372099802981</v>
      </c>
      <c r="L366">
        <v>5.4507575033236977</v>
      </c>
      <c r="M366">
        <v>31.505209090205501</v>
      </c>
      <c r="N366">
        <v>11.75348234324831</v>
      </c>
      <c r="O366">
        <v>7.4503263373446078</v>
      </c>
      <c r="P366">
        <v>3.1168465965293621</v>
      </c>
      <c r="Q366">
        <v>0.4987833599201284</v>
      </c>
      <c r="R366">
        <v>60.212099415219619</v>
      </c>
      <c r="S366">
        <v>68.664153190459061</v>
      </c>
      <c r="T366">
        <v>69.605700438136523</v>
      </c>
      <c r="U366">
        <v>55.791193532065833</v>
      </c>
      <c r="V366">
        <v>23.96378002267625</v>
      </c>
      <c r="W366" t="s">
        <v>160</v>
      </c>
      <c r="X366" t="s">
        <v>162</v>
      </c>
      <c r="Y366" t="s">
        <v>164</v>
      </c>
      <c r="Z366" t="s">
        <v>165</v>
      </c>
      <c r="AA366" t="s">
        <v>166</v>
      </c>
      <c r="AB366" t="s">
        <v>167</v>
      </c>
      <c r="AC366" t="s">
        <v>200</v>
      </c>
      <c r="AD366" t="s">
        <v>200</v>
      </c>
      <c r="AE366" t="s">
        <v>200</v>
      </c>
      <c r="AF366">
        <v>6.2573656222044516</v>
      </c>
      <c r="AG366">
        <v>38.556470777494347</v>
      </c>
      <c r="AH366">
        <v>43.570386587923323</v>
      </c>
      <c r="AI366">
        <v>47.597735704323583</v>
      </c>
      <c r="AJ366">
        <v>60.670723759099388</v>
      </c>
      <c r="AK366">
        <v>67.121541819144198</v>
      </c>
      <c r="AL366"/>
      <c r="AM366"/>
      <c r="AN366"/>
      <c r="AO366"/>
      <c r="AP366"/>
      <c r="AQ366"/>
      <c r="AR366"/>
      <c r="AS366"/>
      <c r="AT366"/>
      <c r="AU366"/>
      <c r="AV366"/>
      <c r="AW366"/>
      <c r="AX366"/>
      <c r="AY366"/>
      <c r="AZ366"/>
      <c r="BA366"/>
      <c r="BB366"/>
      <c r="BC366"/>
      <c r="BD366"/>
      <c r="BE366"/>
      <c r="BF366"/>
      <c r="BG366"/>
      <c r="BH366"/>
      <c r="BI366"/>
      <c r="BJ366"/>
      <c r="BK366"/>
      <c r="BL366"/>
    </row>
    <row r="367">
      <c r="A367" t="s">
        <v>786</v>
      </c>
      <c r="B367">
        <v>2015</v>
      </c>
      <c r="C367" t="s">
        <v>794</v>
      </c>
      <c r="D367">
        <v>139</v>
      </c>
      <c r="E367" t="s">
        <v>45</v>
      </c>
      <c r="F367" t="s">
        <v>19</v>
      </c>
      <c r="G367" t="s">
        <v>200</v>
      </c>
      <c r="H367">
        <v>21.561714319652701</v>
      </c>
      <c r="I367">
        <v>9.3179197076930524</v>
      </c>
      <c r="J367">
        <v>2.7368006484661822</v>
      </c>
      <c r="K367">
        <v>0.8724705227549685</v>
      </c>
      <c r="L367">
        <v>0</v>
      </c>
      <c r="M367">
        <v>0.060250263055496203</v>
      </c>
      <c r="N367">
        <v>0.47057412620664302</v>
      </c>
      <c r="O367">
        <v>0</v>
      </c>
      <c r="P367">
        <v>0</v>
      </c>
      <c r="Q367">
        <v>0</v>
      </c>
      <c r="R367">
        <v>25.472176556013469</v>
      </c>
      <c r="S367">
        <v>10.57225409709368</v>
      </c>
      <c r="T367">
        <v>5.7563951163733558</v>
      </c>
      <c r="U367">
        <v>1.8608460200552761</v>
      </c>
      <c r="V367">
        <v>0.60627685185804703</v>
      </c>
      <c r="W367" t="s">
        <v>160</v>
      </c>
      <c r="X367" t="s">
        <v>162</v>
      </c>
      <c r="Y367" t="s">
        <v>164</v>
      </c>
      <c r="Z367" t="s">
        <v>165</v>
      </c>
      <c r="AA367" t="s">
        <v>166</v>
      </c>
      <c r="AB367" t="s">
        <v>167</v>
      </c>
      <c r="AC367" t="s">
        <v>200</v>
      </c>
      <c r="AD367" t="s">
        <v>200</v>
      </c>
      <c r="AE367" t="s">
        <v>200</v>
      </c>
      <c r="AF367">
        <v>0.150750495091338</v>
      </c>
      <c r="AG367">
        <v>8.546087587481086</v>
      </c>
      <c r="AH367">
        <v>1.456824007692374</v>
      </c>
      <c r="AI367">
        <v>24.65818790219889</v>
      </c>
      <c r="AJ367">
        <v>3.5557262772450282</v>
      </c>
      <c r="AK367">
        <v>5.5598739905986152</v>
      </c>
      <c r="AL367"/>
      <c r="AM367"/>
      <c r="AN367"/>
      <c r="AO367"/>
      <c r="AP367"/>
      <c r="AQ367"/>
      <c r="AR367"/>
      <c r="AS367"/>
      <c r="AT367"/>
      <c r="AU367"/>
      <c r="AV367"/>
      <c r="AW367"/>
      <c r="AX367"/>
      <c r="AY367"/>
      <c r="AZ367"/>
      <c r="BA367"/>
      <c r="BB367"/>
      <c r="BC367"/>
      <c r="BD367"/>
      <c r="BE367"/>
      <c r="BF367"/>
      <c r="BG367"/>
      <c r="BH367"/>
      <c r="BI367"/>
      <c r="BJ367"/>
      <c r="BK367"/>
      <c r="BL367"/>
    </row>
    <row r="368">
      <c r="A368" t="s">
        <v>786</v>
      </c>
      <c r="B368">
        <v>2015</v>
      </c>
      <c r="C368" t="s">
        <v>794</v>
      </c>
      <c r="D368">
        <v>148</v>
      </c>
      <c r="E368" t="s">
        <v>109</v>
      </c>
      <c r="F368" t="s">
        <v>49</v>
      </c>
      <c r="G368" t="s">
        <v>200</v>
      </c>
      <c r="H368">
        <v>1.5300719469488699</v>
      </c>
      <c r="I368">
        <v>3.0003049457627671</v>
      </c>
      <c r="J368">
        <v>4.7990853568592984</v>
      </c>
      <c r="K368">
        <v>17.702982916277289</v>
      </c>
      <c r="L368">
        <v>31.302981391816761</v>
      </c>
      <c r="M368">
        <v>22.052836411176081</v>
      </c>
      <c r="N368">
        <v>33.567867556395981</v>
      </c>
      <c r="O368">
        <v>39.592956610812109</v>
      </c>
      <c r="P368">
        <v>37.043941246843488</v>
      </c>
      <c r="Q368">
        <v>25.82403354127619</v>
      </c>
      <c r="R368">
        <v>1.786324095276189</v>
      </c>
      <c r="S368">
        <v>2.0401354107791021</v>
      </c>
      <c r="T368">
        <v>3.50884123519868</v>
      </c>
      <c r="U368">
        <v>5.1344240051515504</v>
      </c>
      <c r="V368">
        <v>17.190582294978618</v>
      </c>
      <c r="W368" t="s">
        <v>160</v>
      </c>
      <c r="X368" t="s">
        <v>162</v>
      </c>
      <c r="Y368" t="s">
        <v>164</v>
      </c>
      <c r="Z368" t="s">
        <v>165</v>
      </c>
      <c r="AA368" t="s">
        <v>166</v>
      </c>
      <c r="AB368" t="s">
        <v>167</v>
      </c>
      <c r="AC368" t="s">
        <v>200</v>
      </c>
      <c r="AD368" t="s">
        <v>200</v>
      </c>
      <c r="AE368" t="s">
        <v>200</v>
      </c>
      <c r="AF368">
        <v>33.570475751839972</v>
      </c>
      <c r="AG368">
        <v>8.3268593532988273</v>
      </c>
      <c r="AH368">
        <v>11.36928452853839</v>
      </c>
      <c r="AI368">
        <v>6.624006112953813</v>
      </c>
      <c r="AJ368">
        <v>7.5335088600344164</v>
      </c>
      <c r="AK368">
        <v>6.1837839316550962</v>
      </c>
      <c r="AL368"/>
      <c r="AM368"/>
      <c r="AN368"/>
      <c r="AO368"/>
      <c r="AP368"/>
      <c r="AQ368"/>
      <c r="AR368"/>
      <c r="AS368"/>
      <c r="AT368"/>
      <c r="AU368"/>
      <c r="AV368"/>
      <c r="AW368"/>
      <c r="AX368"/>
      <c r="AY368"/>
      <c r="AZ368"/>
      <c r="BA368"/>
      <c r="BB368"/>
      <c r="BC368"/>
      <c r="BD368"/>
      <c r="BE368"/>
      <c r="BF368"/>
      <c r="BG368"/>
      <c r="BH368"/>
      <c r="BI368"/>
      <c r="BJ368"/>
      <c r="BK368"/>
      <c r="BL368"/>
    </row>
    <row r="369">
      <c r="A369" t="s">
        <v>786</v>
      </c>
      <c r="B369">
        <v>2015</v>
      </c>
      <c r="C369" t="s">
        <v>794</v>
      </c>
      <c r="D369">
        <v>149</v>
      </c>
      <c r="E369" t="s">
        <v>109</v>
      </c>
      <c r="F369" t="s">
        <v>48</v>
      </c>
      <c r="G369" t="s">
        <v>200</v>
      </c>
      <c r="H369">
        <v>13.24892170893443</v>
      </c>
      <c r="I369">
        <v>19.466417651298951</v>
      </c>
      <c r="J369">
        <v>31.16787431372267</v>
      </c>
      <c r="K369">
        <v>51.848174461164817</v>
      </c>
      <c r="L369">
        <v>63.246261104859528</v>
      </c>
      <c r="M369">
        <v>46.381704235562871</v>
      </c>
      <c r="N369">
        <v>54.208075974149018</v>
      </c>
      <c r="O369">
        <v>52.95671705184327</v>
      </c>
      <c r="P369">
        <v>59.839212156627127</v>
      </c>
      <c r="Q369">
        <v>73.677183098803695</v>
      </c>
      <c r="R369">
        <v>12.529399933490639</v>
      </c>
      <c r="S369">
        <v>18.72345730166818</v>
      </c>
      <c r="T369">
        <v>21.12906321029136</v>
      </c>
      <c r="U369">
        <v>37.213536442727197</v>
      </c>
      <c r="V369">
        <v>58.239360830487087</v>
      </c>
      <c r="W369" t="s">
        <v>160</v>
      </c>
      <c r="X369" t="s">
        <v>162</v>
      </c>
      <c r="Y369" t="s">
        <v>164</v>
      </c>
      <c r="Z369" t="s">
        <v>165</v>
      </c>
      <c r="AA369" t="s">
        <v>166</v>
      </c>
      <c r="AB369" t="s">
        <v>167</v>
      </c>
      <c r="AC369" t="s">
        <v>200</v>
      </c>
      <c r="AD369" t="s">
        <v>200</v>
      </c>
      <c r="AE369" t="s">
        <v>200</v>
      </c>
      <c r="AF369">
        <v>60.021408130864387</v>
      </c>
      <c r="AG369">
        <v>44.57058228172567</v>
      </c>
      <c r="AH369">
        <v>43.603504875845907</v>
      </c>
      <c r="AI369">
        <v>21.120070280523539</v>
      </c>
      <c r="AJ369">
        <v>28.240041103621259</v>
      </c>
      <c r="AK369">
        <v>21.134800258602201</v>
      </c>
      <c r="AL369"/>
      <c r="AM369"/>
      <c r="AN369"/>
      <c r="AO369"/>
      <c r="AP369"/>
      <c r="AQ369"/>
      <c r="AR369"/>
      <c r="AS369"/>
      <c r="AT369"/>
      <c r="AU369"/>
      <c r="AV369"/>
      <c r="AW369"/>
      <c r="AX369"/>
      <c r="AY369"/>
      <c r="AZ369"/>
      <c r="BA369"/>
      <c r="BB369"/>
      <c r="BC369"/>
      <c r="BD369"/>
      <c r="BE369"/>
      <c r="BF369"/>
      <c r="BG369"/>
      <c r="BH369"/>
      <c r="BI369"/>
      <c r="BJ369"/>
      <c r="BK369"/>
      <c r="BL369"/>
    </row>
    <row r="370">
      <c r="A370" t="s">
        <v>786</v>
      </c>
      <c r="B370">
        <v>2015</v>
      </c>
      <c r="C370" t="s">
        <v>794</v>
      </c>
      <c r="D370">
        <v>150</v>
      </c>
      <c r="E370" t="s">
        <v>109</v>
      </c>
      <c r="F370" t="s">
        <v>111</v>
      </c>
      <c r="G370" t="s">
        <v>200</v>
      </c>
      <c r="H370">
        <v>85.221006344116716</v>
      </c>
      <c r="I370">
        <v>77.533277402938268</v>
      </c>
      <c r="J370">
        <v>64.033040329418014</v>
      </c>
      <c r="K370">
        <v>30.44884262255794</v>
      </c>
      <c r="L370">
        <v>5.4507575033236977</v>
      </c>
      <c r="M370">
        <v>31.565459353261001</v>
      </c>
      <c r="N370">
        <v>12.224056469454951</v>
      </c>
      <c r="O370">
        <v>7.4503263373446078</v>
      </c>
      <c r="P370">
        <v>3.1168465965293621</v>
      </c>
      <c r="Q370">
        <v>0.4987833599201284</v>
      </c>
      <c r="R370">
        <v>85.684275971233134</v>
      </c>
      <c r="S370">
        <v>79.23640728755268</v>
      </c>
      <c r="T370">
        <v>75.362095554509878</v>
      </c>
      <c r="U370">
        <v>57.652039552121117</v>
      </c>
      <c r="V370">
        <v>24.570056874534298</v>
      </c>
      <c r="W370" t="s">
        <v>160</v>
      </c>
      <c r="X370" t="s">
        <v>162</v>
      </c>
      <c r="Y370" t="s">
        <v>164</v>
      </c>
      <c r="Z370" t="s">
        <v>165</v>
      </c>
      <c r="AA370" t="s">
        <v>166</v>
      </c>
      <c r="AB370" t="s">
        <v>167</v>
      </c>
      <c r="AC370" t="s">
        <v>200</v>
      </c>
      <c r="AD370" t="s">
        <v>200</v>
      </c>
      <c r="AE370" t="s">
        <v>200</v>
      </c>
      <c r="AF370">
        <v>6.4081161172957897</v>
      </c>
      <c r="AG370">
        <v>47.102558364975422</v>
      </c>
      <c r="AH370">
        <v>45.027210595615692</v>
      </c>
      <c r="AI370">
        <v>72.255923606522444</v>
      </c>
      <c r="AJ370">
        <v>64.226450036344403</v>
      </c>
      <c r="AK370">
        <v>72.681415809742816</v>
      </c>
      <c r="AL370"/>
      <c r="AM370"/>
      <c r="AN370"/>
      <c r="AO370"/>
      <c r="AP370"/>
      <c r="AQ370"/>
      <c r="AR370"/>
      <c r="AS370"/>
      <c r="AT370"/>
      <c r="AU370"/>
      <c r="AV370"/>
      <c r="AW370"/>
      <c r="AX370"/>
      <c r="AY370"/>
      <c r="AZ370"/>
      <c r="BA370"/>
      <c r="BB370"/>
      <c r="BC370"/>
      <c r="BD370"/>
      <c r="BE370"/>
      <c r="BF370"/>
      <c r="BG370"/>
      <c r="BH370"/>
      <c r="BI370"/>
      <c r="BJ370"/>
      <c r="BK370"/>
      <c r="BL370"/>
    </row>
    <row r="371">
      <c r="A371" t="s">
        <v>786</v>
      </c>
      <c r="B371">
        <v>2015</v>
      </c>
      <c r="C371" t="s">
        <v>794</v>
      </c>
      <c r="D371">
        <v>151</v>
      </c>
      <c r="E371" t="s">
        <v>110</v>
      </c>
      <c r="F371" t="s">
        <v>49</v>
      </c>
      <c r="G371" t="s">
        <v>200</v>
      </c>
      <c r="H371">
        <v>12.83125243392</v>
      </c>
      <c r="I371">
        <v>13.29080054054501</v>
      </c>
      <c r="J371">
        <v>12.919485049661199</v>
      </c>
      <c r="K371">
        <v>23.998961716664581</v>
      </c>
      <c r="L371">
        <v>34.313205001336527</v>
      </c>
      <c r="M371">
        <v>29.186390335387511</v>
      </c>
      <c r="N371">
        <v>40.626717275051973</v>
      </c>
      <c r="O371">
        <v>45.671341337232377</v>
      </c>
      <c r="P371">
        <v>39.481898510463189</v>
      </c>
      <c r="Q371">
        <v>26.160626291684022</v>
      </c>
      <c r="R371">
        <v>12.820899852707189</v>
      </c>
      <c r="S371">
        <v>11.18250740635793</v>
      </c>
      <c r="T371">
        <v>14.498622178476641</v>
      </c>
      <c r="U371">
        <v>12.675644332803181</v>
      </c>
      <c r="V371">
        <v>21.93348070091589</v>
      </c>
      <c r="W371" t="s">
        <v>160</v>
      </c>
      <c r="X371" t="s">
        <v>162</v>
      </c>
      <c r="Y371" t="s">
        <v>164</v>
      </c>
      <c r="Z371" t="s">
        <v>165</v>
      </c>
      <c r="AA371" t="s">
        <v>166</v>
      </c>
      <c r="AB371" t="s">
        <v>167</v>
      </c>
      <c r="AC371" t="s">
        <v>200</v>
      </c>
      <c r="AD371" t="s">
        <v>200</v>
      </c>
      <c r="AE371" t="s">
        <v>200</v>
      </c>
      <c r="AF371">
        <v>38.500860419959253</v>
      </c>
      <c r="AG371">
        <v>13.25463888973024</v>
      </c>
      <c r="AH371">
        <v>17.41638807700874</v>
      </c>
      <c r="AI371">
        <v>17.193615174810521</v>
      </c>
      <c r="AJ371">
        <v>15.16656925328437</v>
      </c>
      <c r="AK371">
        <v>19.754957089753649</v>
      </c>
      <c r="AL371"/>
      <c r="AM371"/>
      <c r="AN371"/>
      <c r="AO371"/>
      <c r="AP371"/>
      <c r="AQ371"/>
      <c r="AR371"/>
      <c r="AS371"/>
      <c r="AT371"/>
      <c r="AU371"/>
      <c r="AV371"/>
      <c r="AW371"/>
      <c r="AX371"/>
      <c r="AY371"/>
      <c r="AZ371"/>
      <c r="BA371"/>
      <c r="BB371"/>
      <c r="BC371"/>
      <c r="BD371"/>
      <c r="BE371"/>
      <c r="BF371"/>
      <c r="BG371"/>
      <c r="BH371"/>
      <c r="BI371"/>
      <c r="BJ371"/>
      <c r="BK371"/>
      <c r="BL371"/>
    </row>
    <row r="372">
      <c r="A372" t="s">
        <v>786</v>
      </c>
      <c r="B372">
        <v>2015</v>
      </c>
      <c r="C372" t="s">
        <v>794</v>
      </c>
      <c r="D372">
        <v>152</v>
      </c>
      <c r="E372" t="s">
        <v>110</v>
      </c>
      <c r="F372" t="s">
        <v>48</v>
      </c>
      <c r="G372" t="s">
        <v>200</v>
      </c>
      <c r="H372">
        <v>87.168747566079944</v>
      </c>
      <c r="I372">
        <v>86.709199459455036</v>
      </c>
      <c r="J372">
        <v>87.080514950338753</v>
      </c>
      <c r="K372">
        <v>76.001038283335461</v>
      </c>
      <c r="L372">
        <v>65.686794998663487</v>
      </c>
      <c r="M372">
        <v>70.813609664612471</v>
      </c>
      <c r="N372">
        <v>59.373282724947977</v>
      </c>
      <c r="O372">
        <v>54.328658662767623</v>
      </c>
      <c r="P372">
        <v>60.518101489536768</v>
      </c>
      <c r="Q372">
        <v>73.839373708315975</v>
      </c>
      <c r="R372">
        <v>87.179100147292814</v>
      </c>
      <c r="S372">
        <v>88.8174925936421</v>
      </c>
      <c r="T372">
        <v>85.501377821523334</v>
      </c>
      <c r="U372">
        <v>87.32435566719677</v>
      </c>
      <c r="V372">
        <v>78.066519299084163</v>
      </c>
      <c r="W372" t="s">
        <v>160</v>
      </c>
      <c r="X372" t="s">
        <v>162</v>
      </c>
      <c r="Y372" t="s">
        <v>164</v>
      </c>
      <c r="Z372" t="s">
        <v>165</v>
      </c>
      <c r="AA372" t="s">
        <v>166</v>
      </c>
      <c r="AB372" t="s">
        <v>167</v>
      </c>
      <c r="AC372" t="s">
        <v>200</v>
      </c>
      <c r="AD372" t="s">
        <v>200</v>
      </c>
      <c r="AE372" t="s">
        <v>200</v>
      </c>
      <c r="AF372">
        <v>61.499139580040918</v>
      </c>
      <c r="AG372">
        <v>86.745361110269741</v>
      </c>
      <c r="AH372">
        <v>82.583611922991352</v>
      </c>
      <c r="AI372">
        <v>82.80638482518944</v>
      </c>
      <c r="AJ372">
        <v>84.83343074671572</v>
      </c>
      <c r="AK372">
        <v>80.245042910246411</v>
      </c>
      <c r="AL372"/>
      <c r="AM372"/>
      <c r="AN372"/>
      <c r="AO372"/>
      <c r="AP372"/>
      <c r="AQ372"/>
      <c r="AR372"/>
      <c r="AS372"/>
      <c r="AT372"/>
      <c r="AU372"/>
      <c r="AV372"/>
      <c r="AW372"/>
      <c r="AX372"/>
      <c r="AY372"/>
      <c r="AZ372"/>
      <c r="BA372"/>
      <c r="BB372"/>
      <c r="BC372"/>
      <c r="BD372"/>
      <c r="BE372"/>
      <c r="BF372"/>
      <c r="BG372"/>
      <c r="BH372"/>
      <c r="BI372"/>
      <c r="BJ372"/>
      <c r="BK372"/>
      <c r="BL372"/>
    </row>
    <row r="373">
      <c r="A373" t="s">
        <v>786</v>
      </c>
      <c r="B373">
        <v>2015</v>
      </c>
      <c r="C373" t="s">
        <v>794</v>
      </c>
      <c r="D373">
        <v>153</v>
      </c>
      <c r="E373" t="s">
        <v>62</v>
      </c>
      <c r="F373" t="s">
        <v>415</v>
      </c>
      <c r="G373" t="s">
        <v>200</v>
      </c>
      <c r="H373">
        <v>0</v>
      </c>
      <c r="I373">
        <v>0</v>
      </c>
      <c r="J373">
        <v>0</v>
      </c>
      <c r="K373">
        <v>0.084896623888330996</v>
      </c>
      <c r="L373">
        <v>4.2530618053975839</v>
      </c>
      <c r="M373">
        <v>0</v>
      </c>
      <c r="N373">
        <v>0</v>
      </c>
      <c r="O373">
        <v>1.349170225726265</v>
      </c>
      <c r="P373">
        <v>2.8833800802857859</v>
      </c>
      <c r="Q373">
        <v>7.965234342176454</v>
      </c>
      <c r="R373">
        <v>0</v>
      </c>
      <c r="S373">
        <v>0</v>
      </c>
      <c r="T373">
        <v>0</v>
      </c>
      <c r="U373">
        <v>0</v>
      </c>
      <c r="V373">
        <v>2.0728180421376989</v>
      </c>
      <c r="W373" t="s">
        <v>160</v>
      </c>
      <c r="X373" t="s">
        <v>162</v>
      </c>
      <c r="Y373" t="s">
        <v>164</v>
      </c>
      <c r="Z373" t="s">
        <v>165</v>
      </c>
      <c r="AA373" t="s">
        <v>166</v>
      </c>
      <c r="AB373" t="s">
        <v>167</v>
      </c>
      <c r="AC373" t="s">
        <v>200</v>
      </c>
      <c r="AD373" t="s">
        <v>200</v>
      </c>
      <c r="AE373" t="s">
        <v>200</v>
      </c>
      <c r="AF373">
        <v>3.8711745705981628</v>
      </c>
      <c r="AG373">
        <v>0</v>
      </c>
      <c r="AH373">
        <v>1.635328590555448</v>
      </c>
      <c r="AI373">
        <v>0</v>
      </c>
      <c r="AJ373">
        <v>0</v>
      </c>
      <c r="AK373">
        <v>0</v>
      </c>
      <c r="AL373"/>
      <c r="AM373"/>
      <c r="AN373"/>
      <c r="AO373">
        <v>0</v>
      </c>
      <c r="AP373">
        <v>0</v>
      </c>
      <c r="AQ373">
        <v>0</v>
      </c>
      <c r="AR373">
        <v>6.5302319999999998</v>
      </c>
      <c r="AS373">
        <v>327.046312</v>
      </c>
      <c r="AT373">
        <v>0</v>
      </c>
      <c r="AU373">
        <v>0</v>
      </c>
      <c r="AV373">
        <v>23.077169000000001</v>
      </c>
      <c r="AW373">
        <v>49.545785000000002</v>
      </c>
      <c r="AX373">
        <v>136.87918199999999</v>
      </c>
      <c r="AY373">
        <v>0</v>
      </c>
      <c r="AZ373">
        <v>0</v>
      </c>
      <c r="BA373">
        <v>0</v>
      </c>
      <c r="BB373">
        <v>0</v>
      </c>
      <c r="BC373">
        <v>124.07440800000001</v>
      </c>
      <c r="BD373">
        <v>207.221869</v>
      </c>
      <c r="BE373">
        <v>0</v>
      </c>
      <c r="BF373">
        <v>126.354675</v>
      </c>
      <c r="BG373">
        <v>0</v>
      </c>
      <c r="BH373">
        <v>0</v>
      </c>
      <c r="BI373">
        <v>0</v>
      </c>
      <c r="BJ373"/>
      <c r="BK373"/>
      <c r="BL373"/>
    </row>
    <row r="374">
      <c r="A374" t="s">
        <v>786</v>
      </c>
      <c r="B374">
        <v>2015</v>
      </c>
      <c r="C374" t="s">
        <v>794</v>
      </c>
      <c r="D374">
        <v>154</v>
      </c>
      <c r="E374" t="s">
        <v>62</v>
      </c>
      <c r="F374" t="s">
        <v>416</v>
      </c>
      <c r="G374" t="s">
        <v>200</v>
      </c>
      <c r="H374">
        <v>0</v>
      </c>
      <c r="I374">
        <v>0</v>
      </c>
      <c r="J374">
        <v>0</v>
      </c>
      <c r="K374">
        <v>0.70933052872449187</v>
      </c>
      <c r="L374">
        <v>8.3259616990509056</v>
      </c>
      <c r="M374">
        <v>0</v>
      </c>
      <c r="N374">
        <v>3.2752006232111301</v>
      </c>
      <c r="O374">
        <v>2.666750736285243</v>
      </c>
      <c r="P374">
        <v>6.4332390798506536</v>
      </c>
      <c r="Q374">
        <v>25.454327144623669</v>
      </c>
      <c r="R374">
        <v>0</v>
      </c>
      <c r="S374">
        <v>0</v>
      </c>
      <c r="T374">
        <v>0</v>
      </c>
      <c r="U374">
        <v>0</v>
      </c>
      <c r="V374">
        <v>0.75272047882222004</v>
      </c>
      <c r="W374" t="s">
        <v>160</v>
      </c>
      <c r="X374" t="s">
        <v>162</v>
      </c>
      <c r="Y374" t="s">
        <v>164</v>
      </c>
      <c r="Z374" t="s">
        <v>165</v>
      </c>
      <c r="AA374" t="s">
        <v>166</v>
      </c>
      <c r="AB374" t="s">
        <v>167</v>
      </c>
      <c r="AC374" t="s">
        <v>200</v>
      </c>
      <c r="AD374" t="s">
        <v>200</v>
      </c>
      <c r="AE374" t="s">
        <v>200</v>
      </c>
      <c r="AF374">
        <v>10.211721497628</v>
      </c>
      <c r="AG374">
        <v>0.77401828042008936</v>
      </c>
      <c r="AH374">
        <v>0.77394769058892587</v>
      </c>
      <c r="AI374">
        <v>0</v>
      </c>
      <c r="AJ374">
        <v>0.50907581489391418</v>
      </c>
      <c r="AK374">
        <v>0.125783783258754</v>
      </c>
      <c r="AL374"/>
      <c r="AM374"/>
      <c r="AN374"/>
      <c r="AO374">
        <v>0</v>
      </c>
      <c r="AP374">
        <v>0</v>
      </c>
      <c r="AQ374">
        <v>0</v>
      </c>
      <c r="AR374">
        <v>54.561568000000001</v>
      </c>
      <c r="AS374">
        <v>640.23877200000004</v>
      </c>
      <c r="AT374">
        <v>0</v>
      </c>
      <c r="AU374">
        <v>56.164440999999997</v>
      </c>
      <c r="AV374">
        <v>45.614004999999999</v>
      </c>
      <c r="AW374">
        <v>110.543831</v>
      </c>
      <c r="AX374">
        <v>437.42184200000003</v>
      </c>
      <c r="AY374">
        <v>0</v>
      </c>
      <c r="AZ374">
        <v>0</v>
      </c>
      <c r="BA374">
        <v>0</v>
      </c>
      <c r="BB374">
        <v>0</v>
      </c>
      <c r="BC374">
        <v>45.056221000000001</v>
      </c>
      <c r="BD374">
        <v>546.62789699999996</v>
      </c>
      <c r="BE374">
        <v>43.309798000000001</v>
      </c>
      <c r="BF374">
        <v>59.799546999999997</v>
      </c>
      <c r="BG374">
        <v>0</v>
      </c>
      <c r="BH374">
        <v>36.421064000000001</v>
      </c>
      <c r="BI374">
        <v>8.6420340000000007</v>
      </c>
      <c r="BJ374"/>
      <c r="BK374"/>
      <c r="BL374"/>
    </row>
    <row r="375">
      <c r="A375" t="s">
        <v>786</v>
      </c>
      <c r="B375">
        <v>2015</v>
      </c>
      <c r="C375" t="s">
        <v>794</v>
      </c>
      <c r="D375">
        <v>155</v>
      </c>
      <c r="E375" t="s">
        <v>62</v>
      </c>
      <c r="F375" t="s">
        <v>417</v>
      </c>
      <c r="G375" t="s">
        <v>200</v>
      </c>
      <c r="H375">
        <v>0</v>
      </c>
      <c r="I375">
        <v>0</v>
      </c>
      <c r="J375">
        <v>0</v>
      </c>
      <c r="K375">
        <v>0.34474112361176901</v>
      </c>
      <c r="L375">
        <v>3.2028377111442419</v>
      </c>
      <c r="M375">
        <v>0.19271556593094999</v>
      </c>
      <c r="N375">
        <v>2.362874014941315</v>
      </c>
      <c r="O375">
        <v>0.66248397416075133</v>
      </c>
      <c r="P375">
        <v>2.4486508289704809</v>
      </c>
      <c r="Q375">
        <v>5.7444020665672557</v>
      </c>
      <c r="R375">
        <v>0</v>
      </c>
      <c r="S375">
        <v>0</v>
      </c>
      <c r="T375">
        <v>0</v>
      </c>
      <c r="U375">
        <v>0</v>
      </c>
      <c r="V375">
        <v>1.2838378010604381</v>
      </c>
      <c r="W375" t="s">
        <v>160</v>
      </c>
      <c r="X375" t="s">
        <v>162</v>
      </c>
      <c r="Y375" t="s">
        <v>164</v>
      </c>
      <c r="Z375" t="s">
        <v>165</v>
      </c>
      <c r="AA375" t="s">
        <v>166</v>
      </c>
      <c r="AB375" t="s">
        <v>167</v>
      </c>
      <c r="AC375" t="s">
        <v>200</v>
      </c>
      <c r="AD375" t="s">
        <v>200</v>
      </c>
      <c r="AE375" t="s">
        <v>200</v>
      </c>
      <c r="AF375">
        <v>3.3415680679874189</v>
      </c>
      <c r="AG375">
        <v>0.2445190911679874</v>
      </c>
      <c r="AH375">
        <v>1.0386344089124191</v>
      </c>
      <c r="AI375">
        <v>0</v>
      </c>
      <c r="AJ375">
        <v>0</v>
      </c>
      <c r="AK375">
        <v>0</v>
      </c>
      <c r="AL375"/>
      <c r="AM375"/>
      <c r="AN375"/>
      <c r="AO375">
        <v>0</v>
      </c>
      <c r="AP375">
        <v>0</v>
      </c>
      <c r="AQ375">
        <v>0</v>
      </c>
      <c r="AR375">
        <v>26.517420999999999</v>
      </c>
      <c r="AS375">
        <v>246.28757100000001</v>
      </c>
      <c r="AT375">
        <v>3.3152849999999998</v>
      </c>
      <c r="AU375">
        <v>40.519502000000003</v>
      </c>
      <c r="AV375">
        <v>11.331598</v>
      </c>
      <c r="AW375">
        <v>42.075732000000002</v>
      </c>
      <c r="AX375">
        <v>98.715119000000001</v>
      </c>
      <c r="AY375">
        <v>0</v>
      </c>
      <c r="AZ375">
        <v>0</v>
      </c>
      <c r="BA375">
        <v>0</v>
      </c>
      <c r="BB375">
        <v>0</v>
      </c>
      <c r="BC375">
        <v>76.847756000000004</v>
      </c>
      <c r="BD375">
        <v>178.872321</v>
      </c>
      <c r="BE375">
        <v>13.681941</v>
      </c>
      <c r="BF375">
        <v>80.250730000000004</v>
      </c>
      <c r="BG375">
        <v>0</v>
      </c>
      <c r="BH375">
        <v>0</v>
      </c>
      <c r="BI375">
        <v>0</v>
      </c>
      <c r="BJ375"/>
      <c r="BK375"/>
      <c r="BL375"/>
    </row>
    <row r="376">
      <c r="A376" t="s">
        <v>786</v>
      </c>
      <c r="B376">
        <v>2015</v>
      </c>
      <c r="C376" t="s">
        <v>794</v>
      </c>
      <c r="D376">
        <v>156</v>
      </c>
      <c r="E376" t="s">
        <v>62</v>
      </c>
      <c r="F376" t="s">
        <v>418</v>
      </c>
      <c r="G376" t="s">
        <v>200</v>
      </c>
      <c r="H376">
        <v>0</v>
      </c>
      <c r="I376">
        <v>0</v>
      </c>
      <c r="J376">
        <v>0</v>
      </c>
      <c r="K376">
        <v>0</v>
      </c>
      <c r="L376">
        <v>0.11442135806237411</v>
      </c>
      <c r="M376">
        <v>0</v>
      </c>
      <c r="N376">
        <v>0</v>
      </c>
      <c r="O376">
        <v>0</v>
      </c>
      <c r="P376">
        <v>0</v>
      </c>
      <c r="Q376">
        <v>0</v>
      </c>
      <c r="R376">
        <v>0</v>
      </c>
      <c r="S376">
        <v>0</v>
      </c>
      <c r="T376">
        <v>0</v>
      </c>
      <c r="U376">
        <v>0</v>
      </c>
      <c r="V376">
        <v>0.1469919761982639</v>
      </c>
      <c r="W376" t="s">
        <v>160</v>
      </c>
      <c r="X376" t="s">
        <v>162</v>
      </c>
      <c r="Y376" t="s">
        <v>164</v>
      </c>
      <c r="Z376" t="s">
        <v>165</v>
      </c>
      <c r="AA376" t="s">
        <v>166</v>
      </c>
      <c r="AB376" t="s">
        <v>167</v>
      </c>
      <c r="AC376" t="s">
        <v>200</v>
      </c>
      <c r="AD376" t="s">
        <v>200</v>
      </c>
      <c r="AE376" t="s">
        <v>200</v>
      </c>
      <c r="AF376">
        <v>0</v>
      </c>
      <c r="AG376">
        <v>0</v>
      </c>
      <c r="AH376">
        <v>0.11387499603073779</v>
      </c>
      <c r="AI376">
        <v>0</v>
      </c>
      <c r="AJ376">
        <v>0</v>
      </c>
      <c r="AK376">
        <v>0</v>
      </c>
      <c r="AL376"/>
      <c r="AM376"/>
      <c r="AN376"/>
      <c r="AO376">
        <v>0</v>
      </c>
      <c r="AP376">
        <v>0</v>
      </c>
      <c r="AQ376">
        <v>0</v>
      </c>
      <c r="AR376">
        <v>0</v>
      </c>
      <c r="AS376">
        <v>8.7986219999999999</v>
      </c>
      <c r="AT376">
        <v>0</v>
      </c>
      <c r="AU376">
        <v>0</v>
      </c>
      <c r="AV376">
        <v>0</v>
      </c>
      <c r="AW376">
        <v>0</v>
      </c>
      <c r="AX376">
        <v>0</v>
      </c>
      <c r="AY376">
        <v>0</v>
      </c>
      <c r="AZ376">
        <v>0</v>
      </c>
      <c r="BA376">
        <v>0</v>
      </c>
      <c r="BB376">
        <v>0</v>
      </c>
      <c r="BC376">
        <v>8.7986219999999999</v>
      </c>
      <c r="BD376">
        <v>0</v>
      </c>
      <c r="BE376">
        <v>0</v>
      </c>
      <c r="BF376">
        <v>8.7986219999999999</v>
      </c>
      <c r="BG376">
        <v>0</v>
      </c>
      <c r="BH376">
        <v>0</v>
      </c>
      <c r="BI376">
        <v>0</v>
      </c>
      <c r="BJ376"/>
      <c r="BK376"/>
      <c r="BL376"/>
    </row>
    <row r="377">
      <c r="A377" t="s">
        <v>786</v>
      </c>
      <c r="B377">
        <v>2015</v>
      </c>
      <c r="C377" t="s">
        <v>794</v>
      </c>
      <c r="D377">
        <v>157</v>
      </c>
      <c r="E377" t="s">
        <v>62</v>
      </c>
      <c r="F377" t="s">
        <v>419</v>
      </c>
      <c r="G377" t="s">
        <v>200</v>
      </c>
      <c r="H377">
        <v>0</v>
      </c>
      <c r="I377">
        <v>0</v>
      </c>
      <c r="J377">
        <v>0</v>
      </c>
      <c r="K377">
        <v>0</v>
      </c>
      <c r="L377">
        <v>0.16156482679362821</v>
      </c>
      <c r="M377">
        <v>0</v>
      </c>
      <c r="N377">
        <v>0</v>
      </c>
      <c r="O377">
        <v>0.2325874796061978</v>
      </c>
      <c r="P377">
        <v>0.49149407158106528</v>
      </c>
      <c r="Q377">
        <v>0</v>
      </c>
      <c r="R377">
        <v>0</v>
      </c>
      <c r="S377">
        <v>0</v>
      </c>
      <c r="T377">
        <v>0</v>
      </c>
      <c r="U377">
        <v>0</v>
      </c>
      <c r="V377">
        <v>0</v>
      </c>
      <c r="W377" t="s">
        <v>160</v>
      </c>
      <c r="X377" t="s">
        <v>162</v>
      </c>
      <c r="Y377" t="s">
        <v>164</v>
      </c>
      <c r="Z377" t="s">
        <v>165</v>
      </c>
      <c r="AA377" t="s">
        <v>166</v>
      </c>
      <c r="AB377" t="s">
        <v>167</v>
      </c>
      <c r="AC377" t="s">
        <v>200</v>
      </c>
      <c r="AD377" t="s">
        <v>200</v>
      </c>
      <c r="AE377" t="s">
        <v>200</v>
      </c>
      <c r="AF377">
        <v>0.2320927377015807</v>
      </c>
      <c r="AG377">
        <v>0</v>
      </c>
      <c r="AH377">
        <v>0</v>
      </c>
      <c r="AI377">
        <v>0</v>
      </c>
      <c r="AJ377">
        <v>0</v>
      </c>
      <c r="AK377">
        <v>0</v>
      </c>
      <c r="AL377"/>
      <c r="AM377"/>
      <c r="AN377"/>
      <c r="AO377">
        <v>0</v>
      </c>
      <c r="AP377">
        <v>0</v>
      </c>
      <c r="AQ377">
        <v>0</v>
      </c>
      <c r="AR377">
        <v>0</v>
      </c>
      <c r="AS377">
        <v>12.423798</v>
      </c>
      <c r="AT377">
        <v>0</v>
      </c>
      <c r="AU377">
        <v>0</v>
      </c>
      <c r="AV377">
        <v>3.978342</v>
      </c>
      <c r="AW377">
        <v>8.4454560000000001</v>
      </c>
      <c r="AX377">
        <v>0</v>
      </c>
      <c r="AY377">
        <v>0</v>
      </c>
      <c r="AZ377">
        <v>0</v>
      </c>
      <c r="BA377">
        <v>0</v>
      </c>
      <c r="BB377">
        <v>0</v>
      </c>
      <c r="BC377">
        <v>0</v>
      </c>
      <c r="BD377">
        <v>12.423798</v>
      </c>
      <c r="BE377">
        <v>0</v>
      </c>
      <c r="BF377">
        <v>0</v>
      </c>
      <c r="BG377">
        <v>0</v>
      </c>
      <c r="BH377">
        <v>0</v>
      </c>
      <c r="BI377">
        <v>0</v>
      </c>
      <c r="BJ377"/>
      <c r="BK377"/>
      <c r="BL377"/>
    </row>
    <row r="378">
      <c r="A378" t="s">
        <v>786</v>
      </c>
      <c r="B378">
        <v>2015</v>
      </c>
      <c r="C378" t="s">
        <v>794</v>
      </c>
      <c r="D378">
        <v>158</v>
      </c>
      <c r="E378" t="s">
        <v>62</v>
      </c>
      <c r="F378" t="s">
        <v>420</v>
      </c>
      <c r="G378" t="s">
        <v>200</v>
      </c>
      <c r="H378">
        <v>0.1194667684755072</v>
      </c>
      <c r="I378">
        <v>0.098333588161926694</v>
      </c>
      <c r="J378">
        <v>0.064625075686947697</v>
      </c>
      <c r="K378">
        <v>0.20249867267316721</v>
      </c>
      <c r="L378">
        <v>1.1819426501149499</v>
      </c>
      <c r="M378">
        <v>0.36582937114690578</v>
      </c>
      <c r="N378">
        <v>0.86022459589479694</v>
      </c>
      <c r="O378">
        <v>0.21800559183086371</v>
      </c>
      <c r="P378">
        <v>0</v>
      </c>
      <c r="Q378">
        <v>1.4170785324467761</v>
      </c>
      <c r="R378">
        <v>0.15380236693327951</v>
      </c>
      <c r="S378">
        <v>0.12680956815612321</v>
      </c>
      <c r="T378">
        <v>0</v>
      </c>
      <c r="U378">
        <v>0.083134899537454801</v>
      </c>
      <c r="V378">
        <v>0.9579023943204793</v>
      </c>
      <c r="W378" t="s">
        <v>160</v>
      </c>
      <c r="X378" t="s">
        <v>162</v>
      </c>
      <c r="Y378" t="s">
        <v>164</v>
      </c>
      <c r="Z378" t="s">
        <v>165</v>
      </c>
      <c r="AA378" t="s">
        <v>166</v>
      </c>
      <c r="AB378" t="s">
        <v>167</v>
      </c>
      <c r="AC378" t="s">
        <v>200</v>
      </c>
      <c r="AD378" t="s">
        <v>200</v>
      </c>
      <c r="AE378" t="s">
        <v>200</v>
      </c>
      <c r="AF378">
        <v>0.91773120136492381</v>
      </c>
      <c r="AG378">
        <v>0.043616875203667603</v>
      </c>
      <c r="AH378">
        <v>0.92522783597467728</v>
      </c>
      <c r="AI378">
        <v>0</v>
      </c>
      <c r="AJ378">
        <v>0</v>
      </c>
      <c r="AK378">
        <v>0.074618337792613995</v>
      </c>
      <c r="AL378"/>
      <c r="AM378"/>
      <c r="AN378"/>
      <c r="AO378">
        <v>9.1869180000000004</v>
      </c>
      <c r="AP378">
        <v>7.5672479999999993</v>
      </c>
      <c r="AQ378">
        <v>4.9634159999999996</v>
      </c>
      <c r="AR378">
        <v>15.576159000000001</v>
      </c>
      <c r="AS378">
        <v>90.887460000000004</v>
      </c>
      <c r="AT378">
        <v>6.293361</v>
      </c>
      <c r="AU378">
        <v>14.751473000000001</v>
      </c>
      <c r="AV378">
        <v>3.728923</v>
      </c>
      <c r="AW378">
        <v>0</v>
      </c>
      <c r="AX378">
        <v>24.351894999999999</v>
      </c>
      <c r="AY378">
        <v>9.1869180000000004</v>
      </c>
      <c r="AZ378">
        <v>7.5672479999999993</v>
      </c>
      <c r="BA378">
        <v>0</v>
      </c>
      <c r="BB378">
        <v>4.9634159999999996</v>
      </c>
      <c r="BC378">
        <v>57.337967000000013</v>
      </c>
      <c r="BD378">
        <v>49.125652000000002</v>
      </c>
      <c r="BE378">
        <v>2.4405600000000001</v>
      </c>
      <c r="BF378">
        <v>71.488301000000007</v>
      </c>
      <c r="BG378">
        <v>0</v>
      </c>
      <c r="BH378">
        <v>0</v>
      </c>
      <c r="BI378">
        <v>5.1266879999999997</v>
      </c>
      <c r="BJ378"/>
      <c r="BK378"/>
      <c r="BL378"/>
    </row>
    <row r="379">
      <c r="A379" t="s">
        <v>786</v>
      </c>
      <c r="B379">
        <v>2015</v>
      </c>
      <c r="C379" t="s">
        <v>794</v>
      </c>
      <c r="D379">
        <v>159</v>
      </c>
      <c r="E379" t="s">
        <v>62</v>
      </c>
      <c r="F379" t="s">
        <v>421</v>
      </c>
      <c r="G379" t="s">
        <v>200</v>
      </c>
      <c r="H379">
        <v>14.5446590128818</v>
      </c>
      <c r="I379">
        <v>22.28579475054261</v>
      </c>
      <c r="J379">
        <v>35.861076394225528</v>
      </c>
      <c r="K379">
        <v>68.209690428544306</v>
      </c>
      <c r="L379">
        <v>77.423873804174946</v>
      </c>
      <c r="M379">
        <v>67.691797323229324</v>
      </c>
      <c r="N379">
        <v>81.277644296497812</v>
      </c>
      <c r="O379">
        <v>87.420675655046082</v>
      </c>
      <c r="P379">
        <v>84.626389342782659</v>
      </c>
      <c r="Q379">
        <v>58.920174554265607</v>
      </c>
      <c r="R379">
        <v>14.014039943660899</v>
      </c>
      <c r="S379">
        <v>20.636783144291169</v>
      </c>
      <c r="T379">
        <v>24.53140791021875</v>
      </c>
      <c r="U379">
        <v>42.264825548341257</v>
      </c>
      <c r="V379">
        <v>70.362664409124861</v>
      </c>
      <c r="W379" t="s">
        <v>160</v>
      </c>
      <c r="X379" t="s">
        <v>162</v>
      </c>
      <c r="Y379" t="s">
        <v>164</v>
      </c>
      <c r="Z379" t="s">
        <v>165</v>
      </c>
      <c r="AA379" t="s">
        <v>166</v>
      </c>
      <c r="AB379" t="s">
        <v>167</v>
      </c>
      <c r="AC379" t="s">
        <v>200</v>
      </c>
      <c r="AD379" t="s">
        <v>200</v>
      </c>
      <c r="AE379" t="s">
        <v>200</v>
      </c>
      <c r="AF379">
        <v>75.017595807424158</v>
      </c>
      <c r="AG379">
        <v>51.738186726310794</v>
      </c>
      <c r="AH379">
        <v>50.555646208927982</v>
      </c>
      <c r="AI379">
        <v>27.68894389444668</v>
      </c>
      <c r="AJ379">
        <v>35.264474148761778</v>
      </c>
      <c r="AK379">
        <v>27.02567080392901</v>
      </c>
      <c r="AL379"/>
      <c r="AM379"/>
      <c r="AN379"/>
      <c r="AO379">
        <v>1118.4749650000001</v>
      </c>
      <c r="AP379">
        <v>1715.0003260000001</v>
      </c>
      <c r="AQ379">
        <v>2754.2473019999979</v>
      </c>
      <c r="AR379">
        <v>5246.6762839999956</v>
      </c>
      <c r="AS379">
        <v>5953.6384719999978</v>
      </c>
      <c r="AT379">
        <v>1164.501680000001</v>
      </c>
      <c r="AU379">
        <v>1393.7813230000011</v>
      </c>
      <c r="AV379">
        <v>1495.305535</v>
      </c>
      <c r="AW379">
        <v>1454.154768000001</v>
      </c>
      <c r="AX379">
        <v>1012.51827</v>
      </c>
      <c r="AY379">
        <v>837.08618000000024</v>
      </c>
      <c r="AZ379">
        <v>1231.481648</v>
      </c>
      <c r="BA379">
        <v>1464.107393</v>
      </c>
      <c r="BB379">
        <v>2523.343535999998</v>
      </c>
      <c r="BC379">
        <v>4211.7570159999996</v>
      </c>
      <c r="BD379">
        <v>4015.651096999994</v>
      </c>
      <c r="BE379">
        <v>2894.983843</v>
      </c>
      <c r="BF379">
        <v>3906.2132730000021</v>
      </c>
      <c r="BG379">
        <v>1591.4339120000011</v>
      </c>
      <c r="BH379">
        <v>2522.943798000003</v>
      </c>
      <c r="BI379">
        <v>1856.811426</v>
      </c>
      <c r="BJ379"/>
      <c r="BK379"/>
      <c r="BL379"/>
    </row>
    <row r="380">
      <c r="A380" t="s">
        <v>786</v>
      </c>
      <c r="B380">
        <v>2015</v>
      </c>
      <c r="C380" t="s">
        <v>794</v>
      </c>
      <c r="D380">
        <v>160</v>
      </c>
      <c r="E380" t="s">
        <v>62</v>
      </c>
      <c r="F380" t="s">
        <v>422</v>
      </c>
      <c r="G380" t="s">
        <v>200</v>
      </c>
      <c r="H380">
        <v>63.51742599275719</v>
      </c>
      <c r="I380">
        <v>68.043942944489245</v>
      </c>
      <c r="J380">
        <v>61.296239680951849</v>
      </c>
      <c r="K380">
        <v>29.340474331754098</v>
      </c>
      <c r="L380">
        <v>5.336336145261324</v>
      </c>
      <c r="M380">
        <v>31.39159149331935</v>
      </c>
      <c r="N380">
        <v>11.75348234324831</v>
      </c>
      <c r="O380">
        <v>7.4503263373446078</v>
      </c>
      <c r="P380">
        <v>3.1168465965293621</v>
      </c>
      <c r="Q380">
        <v>0.4987833599201284</v>
      </c>
      <c r="R380">
        <v>60.029460077583373</v>
      </c>
      <c r="S380">
        <v>68.507934687211218</v>
      </c>
      <c r="T380">
        <v>69.57362368566703</v>
      </c>
      <c r="U380">
        <v>55.487269723630092</v>
      </c>
      <c r="V380">
        <v>23.816788046477981</v>
      </c>
      <c r="W380" t="s">
        <v>160</v>
      </c>
      <c r="X380" t="s">
        <v>162</v>
      </c>
      <c r="Y380" t="s">
        <v>164</v>
      </c>
      <c r="Z380" t="s">
        <v>165</v>
      </c>
      <c r="AA380" t="s">
        <v>166</v>
      </c>
      <c r="AB380" t="s">
        <v>167</v>
      </c>
      <c r="AC380" t="s">
        <v>200</v>
      </c>
      <c r="AD380" t="s">
        <v>200</v>
      </c>
      <c r="AE380" t="s">
        <v>200</v>
      </c>
      <c r="AF380">
        <v>6.2573656222044516</v>
      </c>
      <c r="AG380">
        <v>38.521539478756068</v>
      </c>
      <c r="AH380">
        <v>43.456511591892578</v>
      </c>
      <c r="AI380">
        <v>47.58660580032948</v>
      </c>
      <c r="AJ380">
        <v>60.246794830524983</v>
      </c>
      <c r="AK380">
        <v>66.985858300160714</v>
      </c>
      <c r="AL380"/>
      <c r="AM380"/>
      <c r="AN380"/>
      <c r="AO380">
        <v>4884.4493880000009</v>
      </c>
      <c r="AP380">
        <v>5236.3124419999958</v>
      </c>
      <c r="AQ380">
        <v>4707.7505680000068</v>
      </c>
      <c r="AR380">
        <v>2256.8636489999999</v>
      </c>
      <c r="AS380">
        <v>410.34650699999992</v>
      </c>
      <c r="AT380">
        <v>540.02940500000011</v>
      </c>
      <c r="AU380">
        <v>201.553383</v>
      </c>
      <c r="AV380">
        <v>127.43569100000001</v>
      </c>
      <c r="AW380">
        <v>53.557493999999998</v>
      </c>
      <c r="AX380">
        <v>8.5713809999999988</v>
      </c>
      <c r="AY380">
        <v>3585.677765000004</v>
      </c>
      <c r="AZ380">
        <v>4088.149965999999</v>
      </c>
      <c r="BA380">
        <v>4152.3608090000034</v>
      </c>
      <c r="BB380">
        <v>3312.7652029999999</v>
      </c>
      <c r="BC380">
        <v>1425.6214569999991</v>
      </c>
      <c r="BD380">
        <v>334.95337799999999</v>
      </c>
      <c r="BE380">
        <v>2155.453089000001</v>
      </c>
      <c r="BF380">
        <v>3357.694246</v>
      </c>
      <c r="BG380">
        <v>2735.060554000002</v>
      </c>
      <c r="BH380">
        <v>4310.2663810000049</v>
      </c>
      <c r="BI380">
        <v>4602.2949059999974</v>
      </c>
      <c r="BJ380"/>
      <c r="BK380"/>
      <c r="BL380"/>
    </row>
    <row r="381">
      <c r="A381" t="s">
        <v>786</v>
      </c>
      <c r="B381">
        <v>2015</v>
      </c>
      <c r="C381" t="s">
        <v>794</v>
      </c>
      <c r="D381">
        <v>161</v>
      </c>
      <c r="E381" t="s">
        <v>62</v>
      </c>
      <c r="F381" t="s">
        <v>423</v>
      </c>
      <c r="G381" t="s">
        <v>200</v>
      </c>
      <c r="H381">
        <v>21.561714319652701</v>
      </c>
      <c r="I381">
        <v>9.3179197076930524</v>
      </c>
      <c r="J381">
        <v>2.7368006484661822</v>
      </c>
      <c r="K381">
        <v>0.8724705227549685</v>
      </c>
      <c r="L381">
        <v>0</v>
      </c>
      <c r="M381">
        <v>0.060250263055496203</v>
      </c>
      <c r="N381">
        <v>0.47057412620664302</v>
      </c>
      <c r="O381">
        <v>0</v>
      </c>
      <c r="P381">
        <v>0</v>
      </c>
      <c r="Q381">
        <v>0</v>
      </c>
      <c r="R381">
        <v>25.472176556013469</v>
      </c>
      <c r="S381">
        <v>10.57225409709368</v>
      </c>
      <c r="T381">
        <v>5.7563951163733558</v>
      </c>
      <c r="U381">
        <v>1.8608460200552761</v>
      </c>
      <c r="V381">
        <v>0.60627685185804703</v>
      </c>
      <c r="W381" t="s">
        <v>160</v>
      </c>
      <c r="X381" t="s">
        <v>162</v>
      </c>
      <c r="Y381" t="s">
        <v>164</v>
      </c>
      <c r="Z381" t="s">
        <v>165</v>
      </c>
      <c r="AA381" t="s">
        <v>166</v>
      </c>
      <c r="AB381" t="s">
        <v>167</v>
      </c>
      <c r="AC381" t="s">
        <v>200</v>
      </c>
      <c r="AD381" t="s">
        <v>200</v>
      </c>
      <c r="AE381" t="s">
        <v>200</v>
      </c>
      <c r="AF381">
        <v>0.150750495091338</v>
      </c>
      <c r="AG381">
        <v>8.546087587481086</v>
      </c>
      <c r="AH381">
        <v>1.456824007692374</v>
      </c>
      <c r="AI381">
        <v>24.65818790219889</v>
      </c>
      <c r="AJ381">
        <v>3.5557262772450282</v>
      </c>
      <c r="AK381">
        <v>5.5598739905986152</v>
      </c>
      <c r="AL381"/>
      <c r="AM381"/>
      <c r="AN381"/>
      <c r="AO381">
        <v>1658.0820249999999</v>
      </c>
      <c r="AP381">
        <v>717.05925300000013</v>
      </c>
      <c r="AQ381">
        <v>210.19519099999999</v>
      </c>
      <c r="AR381">
        <v>67.110264999999998</v>
      </c>
      <c r="AS381">
        <v>0</v>
      </c>
      <c r="AT381">
        <v>1.0364850000000001</v>
      </c>
      <c r="AU381">
        <v>8.0695920000000001</v>
      </c>
      <c r="AV381">
        <v>0</v>
      </c>
      <c r="AW381">
        <v>0</v>
      </c>
      <c r="AX381">
        <v>0</v>
      </c>
      <c r="AY381">
        <v>1521.5032249999999</v>
      </c>
      <c r="AZ381">
        <v>630.88984400000004</v>
      </c>
      <c r="BA381">
        <v>343.55878299999989</v>
      </c>
      <c r="BB381">
        <v>111.098383</v>
      </c>
      <c r="BC381">
        <v>36.290422</v>
      </c>
      <c r="BD381">
        <v>8.0695920000000001</v>
      </c>
      <c r="BE381">
        <v>478.19197100000002</v>
      </c>
      <c r="BF381">
        <v>112.562408</v>
      </c>
      <c r="BG381">
        <v>1417.2399129999999</v>
      </c>
      <c r="BH381">
        <v>254.38909200000001</v>
      </c>
      <c r="BI381">
        <v>381.99375800000001</v>
      </c>
      <c r="BJ381"/>
      <c r="BK381"/>
      <c r="BL381"/>
    </row>
    <row r="382">
      <c r="A382" t="s">
        <v>786</v>
      </c>
      <c r="B382">
        <v>2015</v>
      </c>
      <c r="C382" t="s">
        <v>794</v>
      </c>
      <c r="D382">
        <v>162</v>
      </c>
      <c r="E382" t="s">
        <v>62</v>
      </c>
      <c r="F382" t="s">
        <v>424</v>
      </c>
      <c r="G382" t="s">
        <v>200</v>
      </c>
      <c r="H382">
        <v>0.11486787452599111</v>
      </c>
      <c r="I382">
        <v>0.082594258357179706</v>
      </c>
      <c r="J382">
        <v>0.041258200669473402</v>
      </c>
      <c r="K382">
        <v>0</v>
      </c>
      <c r="L382">
        <v>0</v>
      </c>
      <c r="M382">
        <v>0.1841983864318214</v>
      </c>
      <c r="N382">
        <v>0</v>
      </c>
      <c r="O382">
        <v>0</v>
      </c>
      <c r="P382">
        <v>0</v>
      </c>
      <c r="Q382">
        <v>0</v>
      </c>
      <c r="R382">
        <v>0.1478817181726518</v>
      </c>
      <c r="S382">
        <v>0</v>
      </c>
      <c r="T382">
        <v>0.1064965352712946</v>
      </c>
      <c r="U382">
        <v>0</v>
      </c>
      <c r="V382">
        <v>0</v>
      </c>
      <c r="W382" t="s">
        <v>160</v>
      </c>
      <c r="X382" t="s">
        <v>162</v>
      </c>
      <c r="Y382" t="s">
        <v>164</v>
      </c>
      <c r="Z382" t="s">
        <v>165</v>
      </c>
      <c r="AA382" t="s">
        <v>166</v>
      </c>
      <c r="AB382" t="s">
        <v>167</v>
      </c>
      <c r="AC382" t="s">
        <v>200</v>
      </c>
      <c r="AD382" t="s">
        <v>200</v>
      </c>
      <c r="AE382" t="s">
        <v>200</v>
      </c>
      <c r="AF382">
        <v>0</v>
      </c>
      <c r="AG382">
        <v>0.097100661921985298</v>
      </c>
      <c r="AH382">
        <v>0.044004669424862003</v>
      </c>
      <c r="AI382">
        <v>0.055132499030687003</v>
      </c>
      <c r="AJ382">
        <v>0</v>
      </c>
      <c r="AK382">
        <v>0.092511265276917207</v>
      </c>
      <c r="AL382"/>
      <c r="AM382"/>
      <c r="AN382"/>
      <c r="AO382">
        <v>8.8332660000000001</v>
      </c>
      <c r="AP382">
        <v>6.3560299999999996</v>
      </c>
      <c r="AQ382">
        <v>3.1687639999999999</v>
      </c>
      <c r="AR382">
        <v>0</v>
      </c>
      <c r="AS382">
        <v>0</v>
      </c>
      <c r="AT382">
        <v>3.1687639999999999</v>
      </c>
      <c r="AU382">
        <v>0</v>
      </c>
      <c r="AV382">
        <v>0</v>
      </c>
      <c r="AW382">
        <v>0</v>
      </c>
      <c r="AX382">
        <v>0</v>
      </c>
      <c r="AY382">
        <v>8.8332660000000001</v>
      </c>
      <c r="AZ382">
        <v>0</v>
      </c>
      <c r="BA382">
        <v>6.3560299999999996</v>
      </c>
      <c r="BB382">
        <v>0</v>
      </c>
      <c r="BC382">
        <v>0</v>
      </c>
      <c r="BD382">
        <v>0</v>
      </c>
      <c r="BE382">
        <v>5.4332180000000001</v>
      </c>
      <c r="BF382">
        <v>3.400048</v>
      </c>
      <c r="BG382">
        <v>3.1687639999999999</v>
      </c>
      <c r="BH382">
        <v>0</v>
      </c>
      <c r="BI382">
        <v>6.3560299999999996</v>
      </c>
      <c r="BJ382"/>
      <c r="BK382"/>
      <c r="BL382"/>
    </row>
    <row r="383">
      <c r="A383" t="s">
        <v>786</v>
      </c>
      <c r="B383">
        <v>2015</v>
      </c>
      <c r="C383" t="s">
        <v>794</v>
      </c>
      <c r="D383">
        <v>163</v>
      </c>
      <c r="E383" t="s">
        <v>62</v>
      </c>
      <c r="F383" t="s">
        <v>425</v>
      </c>
      <c r="G383" t="s">
        <v>200</v>
      </c>
      <c r="H383">
        <v>0.1418660317066156</v>
      </c>
      <c r="I383">
        <v>0.1211385401354777</v>
      </c>
      <c r="J383">
        <v>0</v>
      </c>
      <c r="K383">
        <v>0</v>
      </c>
      <c r="L383">
        <v>0</v>
      </c>
      <c r="M383">
        <v>0</v>
      </c>
      <c r="N383">
        <v>0</v>
      </c>
      <c r="O383">
        <v>0</v>
      </c>
      <c r="P383">
        <v>0</v>
      </c>
      <c r="Q383">
        <v>0</v>
      </c>
      <c r="R383">
        <v>0.18263933763624399</v>
      </c>
      <c r="S383">
        <v>0.15621850324781381</v>
      </c>
      <c r="T383">
        <v>0</v>
      </c>
      <c r="U383">
        <v>0</v>
      </c>
      <c r="V383">
        <v>0</v>
      </c>
      <c r="W383" t="s">
        <v>160</v>
      </c>
      <c r="X383" t="s">
        <v>162</v>
      </c>
      <c r="Y383" t="s">
        <v>164</v>
      </c>
      <c r="Z383" t="s">
        <v>165</v>
      </c>
      <c r="AA383" t="s">
        <v>166</v>
      </c>
      <c r="AB383" t="s">
        <v>167</v>
      </c>
      <c r="AC383" t="s">
        <v>200</v>
      </c>
      <c r="AD383" t="s">
        <v>200</v>
      </c>
      <c r="AE383" t="s">
        <v>200</v>
      </c>
      <c r="AF383">
        <v>0</v>
      </c>
      <c r="AG383">
        <v>0</v>
      </c>
      <c r="AH383">
        <v>0</v>
      </c>
      <c r="AI383">
        <v>0.0111299039940918</v>
      </c>
      <c r="AJ383">
        <v>0.14354499627056461</v>
      </c>
      <c r="AK383">
        <v>0.1356835189834657</v>
      </c>
      <c r="AL383"/>
      <c r="AM383"/>
      <c r="AN383"/>
      <c r="AO383">
        <v>10.909407</v>
      </c>
      <c r="AP383">
        <v>9.3222000000000005</v>
      </c>
      <c r="AQ383">
        <v>0</v>
      </c>
      <c r="AR383">
        <v>0</v>
      </c>
      <c r="AS383">
        <v>0</v>
      </c>
      <c r="AT383">
        <v>0</v>
      </c>
      <c r="AU383">
        <v>0</v>
      </c>
      <c r="AV383">
        <v>0</v>
      </c>
      <c r="AW383">
        <v>0</v>
      </c>
      <c r="AX383">
        <v>0</v>
      </c>
      <c r="AY383">
        <v>10.909407</v>
      </c>
      <c r="AZ383">
        <v>9.3222000000000005</v>
      </c>
      <c r="BA383">
        <v>0</v>
      </c>
      <c r="BB383">
        <v>0</v>
      </c>
      <c r="BC383">
        <v>0</v>
      </c>
      <c r="BD383">
        <v>0</v>
      </c>
      <c r="BE383">
        <v>0</v>
      </c>
      <c r="BF383">
        <v>0</v>
      </c>
      <c r="BG383">
        <v>0.63969600000000004</v>
      </c>
      <c r="BH383">
        <v>10.269710999999999</v>
      </c>
      <c r="BI383">
        <v>9.3222000000000005</v>
      </c>
      <c r="BJ383"/>
      <c r="BK383"/>
      <c r="BL383"/>
    </row>
    <row r="384">
      <c r="A384" t="s">
        <v>786</v>
      </c>
      <c r="B384">
        <v>2015</v>
      </c>
      <c r="C384" t="s">
        <v>794</v>
      </c>
      <c r="D384">
        <v>164</v>
      </c>
      <c r="E384" t="s">
        <v>62</v>
      </c>
      <c r="F384" t="s">
        <v>46</v>
      </c>
      <c r="G384" t="s">
        <v>200</v>
      </c>
      <c r="H384">
        <v>0</v>
      </c>
      <c r="I384">
        <v>0.050276210620414</v>
      </c>
      <c r="J384">
        <v>0</v>
      </c>
      <c r="K384">
        <v>0.23589776804888499</v>
      </c>
      <c r="L384">
        <v>0</v>
      </c>
      <c r="M384">
        <v>0.1136175968861487</v>
      </c>
      <c r="N384">
        <v>0</v>
      </c>
      <c r="O384">
        <v>0</v>
      </c>
      <c r="P384">
        <v>0</v>
      </c>
      <c r="Q384">
        <v>0</v>
      </c>
      <c r="R384">
        <v>0</v>
      </c>
      <c r="S384">
        <v>0</v>
      </c>
      <c r="T384">
        <v>0.0320767524694874</v>
      </c>
      <c r="U384">
        <v>0.30392380843574668</v>
      </c>
      <c r="V384">
        <v>0</v>
      </c>
      <c r="W384" t="s">
        <v>160</v>
      </c>
      <c r="X384" t="s">
        <v>162</v>
      </c>
      <c r="Y384" t="s">
        <v>164</v>
      </c>
      <c r="Z384" t="s">
        <v>165</v>
      </c>
      <c r="AA384" t="s">
        <v>166</v>
      </c>
      <c r="AB384" t="s">
        <v>167</v>
      </c>
      <c r="AC384" t="s">
        <v>200</v>
      </c>
      <c r="AD384" t="s">
        <v>200</v>
      </c>
      <c r="AE384" t="s">
        <v>200</v>
      </c>
      <c r="AF384">
        <v>0</v>
      </c>
      <c r="AG384">
        <v>0.034931298738283899</v>
      </c>
      <c r="AH384">
        <v>0</v>
      </c>
      <c r="AI384">
        <v>0</v>
      </c>
      <c r="AJ384">
        <v>0.28038393230382452</v>
      </c>
      <c r="AK384">
        <v>0</v>
      </c>
      <c r="AL384"/>
      <c r="AM384"/>
      <c r="AN384"/>
      <c r="AO384">
        <v>0</v>
      </c>
      <c r="AP384">
        <v>3.8689990000000001</v>
      </c>
      <c r="AQ384">
        <v>0</v>
      </c>
      <c r="AR384">
        <v>18.145211</v>
      </c>
      <c r="AS384">
        <v>0</v>
      </c>
      <c r="AT384">
        <v>1.9545630000000001</v>
      </c>
      <c r="AU384">
        <v>0</v>
      </c>
      <c r="AV384">
        <v>0</v>
      </c>
      <c r="AW384">
        <v>0</v>
      </c>
      <c r="AX384">
        <v>0</v>
      </c>
      <c r="AY384">
        <v>0</v>
      </c>
      <c r="AZ384">
        <v>0</v>
      </c>
      <c r="BA384">
        <v>1.914436</v>
      </c>
      <c r="BB384">
        <v>18.145211</v>
      </c>
      <c r="BC384">
        <v>0</v>
      </c>
      <c r="BD384">
        <v>0</v>
      </c>
      <c r="BE384">
        <v>1.9545630000000001</v>
      </c>
      <c r="BF384">
        <v>0</v>
      </c>
      <c r="BG384">
        <v>0</v>
      </c>
      <c r="BH384">
        <v>20.059646999999998</v>
      </c>
      <c r="BI384">
        <v>0</v>
      </c>
      <c r="BJ384"/>
      <c r="BK384"/>
      <c r="BL384"/>
    </row>
    <row r="385">
      <c r="A385" t="s">
        <v>786</v>
      </c>
      <c r="B385">
        <v>2018</v>
      </c>
      <c r="C385" t="s">
        <v>795</v>
      </c>
      <c r="D385">
        <v>16</v>
      </c>
      <c r="E385" t="s">
        <v>13</v>
      </c>
      <c r="F385" t="s">
        <v>14</v>
      </c>
      <c r="G385" t="s">
        <v>800</v>
      </c>
      <c r="H385">
        <v>47.778815838396071</v>
      </c>
      <c r="I385">
        <v>54.228851464856973</v>
      </c>
      <c r="J385">
        <v>64.470552554081777</v>
      </c>
      <c r="K385">
        <v>83.659870049297353</v>
      </c>
      <c r="L385">
        <v>98.086209738911819</v>
      </c>
      <c r="M385">
        <v>82.864593863719577</v>
      </c>
      <c r="N385">
        <v>97.093988682736168</v>
      </c>
      <c r="O385">
        <v>97.533140242614692</v>
      </c>
      <c r="P385">
        <v>99.530747564078297</v>
      </c>
      <c r="Q385">
        <v>98.833720498200634</v>
      </c>
      <c r="R385">
        <v>47.632223737699363</v>
      </c>
      <c r="S385">
        <v>49.924865822315027</v>
      </c>
      <c r="T385">
        <v>58.021372326066789</v>
      </c>
      <c r="U385">
        <v>67.76167803962052</v>
      </c>
      <c r="V385">
        <v>85.777838739354166</v>
      </c>
      <c r="W385" t="s">
        <v>676</v>
      </c>
      <c r="X385" t="s">
        <v>677</v>
      </c>
      <c r="Y385" t="s">
        <v>678</v>
      </c>
      <c r="Z385" t="s">
        <v>679</v>
      </c>
      <c r="AA385" t="s">
        <v>680</v>
      </c>
      <c r="AB385" t="s">
        <v>681</v>
      </c>
      <c r="AC385" t="s">
        <v>682</v>
      </c>
      <c r="AD385" t="s">
        <v>683</v>
      </c>
      <c r="AE385" t="s">
        <v>684</v>
      </c>
      <c r="AF385">
        <v>98.749803634394667</v>
      </c>
      <c r="AG385">
        <v>65.611641133005193</v>
      </c>
      <c r="AH385">
        <v>66.513787115798209</v>
      </c>
      <c r="AI385">
        <v>68.530972775282791</v>
      </c>
      <c r="AJ385">
        <v>70.62831296479898</v>
      </c>
      <c r="AK385">
        <v>46.799054621609883</v>
      </c>
      <c r="AL385">
        <v>63.128921883752739</v>
      </c>
      <c r="AM385">
        <v>66.391939038349179</v>
      </c>
      <c r="AN385">
        <v>74.512530534529148</v>
      </c>
      <c r="AO385">
        <v>5320.1657789999717</v>
      </c>
      <c r="AP385">
        <v>6038.7614229999917</v>
      </c>
      <c r="AQ385">
        <v>7173.0193300000074</v>
      </c>
      <c r="AR385">
        <v>9319.1772199999832</v>
      </c>
      <c r="AS385">
        <v>10921.68267899997</v>
      </c>
      <c r="AT385">
        <v>2171.1279740000018</v>
      </c>
      <c r="AU385">
        <v>2531.678273999999</v>
      </c>
      <c r="AV385">
        <v>2547.8247959999999</v>
      </c>
      <c r="AW385">
        <v>2597.1601919999998</v>
      </c>
      <c r="AX385">
        <v>2584.3751029999989</v>
      </c>
      <c r="AY385">
        <v>4056.751707999998</v>
      </c>
      <c r="AZ385">
        <v>4257.6867979999988</v>
      </c>
      <c r="BA385">
        <v>4942.9967609999976</v>
      </c>
      <c r="BB385">
        <v>5775.2170099999958</v>
      </c>
      <c r="BC385">
        <v>7307.9878150000031</v>
      </c>
      <c r="BD385">
        <v>8348.4412759999905</v>
      </c>
      <c r="BE385">
        <v>1031.0741960000021</v>
      </c>
      <c r="BF385">
        <v>5342.1290089999957</v>
      </c>
      <c r="BG385">
        <v>34.627443000000021</v>
      </c>
      <c r="BH385">
        <v>7596.3716219999851</v>
      </c>
      <c r="BI385">
        <v>3031.253065000004</v>
      </c>
      <c r="BJ385">
        <v>5579.4534549999962</v>
      </c>
      <c r="BK385">
        <v>6162.6857520000149</v>
      </c>
      <c r="BL385">
        <v>1646.7706130000031</v>
      </c>
    </row>
    <row r="386">
      <c r="A386" t="s">
        <v>786</v>
      </c>
      <c r="B386">
        <v>2018</v>
      </c>
      <c r="C386" t="s">
        <v>795</v>
      </c>
      <c r="D386">
        <v>17</v>
      </c>
      <c r="E386" t="s">
        <v>13</v>
      </c>
      <c r="F386" t="s">
        <v>51</v>
      </c>
      <c r="G386" t="s">
        <v>200</v>
      </c>
      <c r="H386">
        <v>52.221184161603482</v>
      </c>
      <c r="I386">
        <v>45.771148535143148</v>
      </c>
      <c r="J386">
        <v>35.52944744591823</v>
      </c>
      <c r="K386">
        <v>16.340129950702291</v>
      </c>
      <c r="L386">
        <v>1.9137902610881641</v>
      </c>
      <c r="M386">
        <v>17.135406136280402</v>
      </c>
      <c r="N386">
        <v>2.906011317263832</v>
      </c>
      <c r="O386">
        <v>2.4668597573852939</v>
      </c>
      <c r="P386">
        <v>0.46925243592170363</v>
      </c>
      <c r="Q386">
        <v>1.166279501799381</v>
      </c>
      <c r="R386">
        <v>52.367776262300502</v>
      </c>
      <c r="S386">
        <v>50.075134177684909</v>
      </c>
      <c r="T386">
        <v>41.978627673933246</v>
      </c>
      <c r="U386">
        <v>32.23832196037938</v>
      </c>
      <c r="V386">
        <v>14.222161260645761</v>
      </c>
      <c r="W386" t="s">
        <v>676</v>
      </c>
      <c r="X386" t="s">
        <v>677</v>
      </c>
      <c r="Y386" t="s">
        <v>678</v>
      </c>
      <c r="Z386" t="s">
        <v>679</v>
      </c>
      <c r="AA386" t="s">
        <v>680</v>
      </c>
      <c r="AB386" t="s">
        <v>681</v>
      </c>
      <c r="AC386" t="s">
        <v>682</v>
      </c>
      <c r="AD386" t="s">
        <v>683</v>
      </c>
      <c r="AE386" t="s">
        <v>684</v>
      </c>
      <c r="AF386">
        <v>1.250196365605305</v>
      </c>
      <c r="AG386">
        <v>34.388358866995027</v>
      </c>
      <c r="AH386">
        <v>33.486212884201841</v>
      </c>
      <c r="AI386">
        <v>31.46902722471712</v>
      </c>
      <c r="AJ386">
        <v>29.371687035201131</v>
      </c>
      <c r="AK386">
        <v>53.200945378390287</v>
      </c>
      <c r="AL386">
        <v>36.87107811624724</v>
      </c>
      <c r="AM386">
        <v>33.608060961650928</v>
      </c>
      <c r="AN386">
        <v>25.48746946547061</v>
      </c>
      <c r="AO386">
        <v>5814.8229930000016</v>
      </c>
      <c r="AP386">
        <v>5096.9371210000054</v>
      </c>
      <c r="AQ386">
        <v>3953.0204600000038</v>
      </c>
      <c r="AR386">
        <v>1820.1865089999999</v>
      </c>
      <c r="AS386">
        <v>213.096316</v>
      </c>
      <c r="AT386">
        <v>448.96327700000052</v>
      </c>
      <c r="AU386">
        <v>75.772824000000014</v>
      </c>
      <c r="AV386">
        <v>64.440932000000004</v>
      </c>
      <c r="AW386">
        <v>12.244695999999999</v>
      </c>
      <c r="AX386">
        <v>30.496714000000001</v>
      </c>
      <c r="AY386">
        <v>4460.070287000005</v>
      </c>
      <c r="AZ386">
        <v>4270.5019670000029</v>
      </c>
      <c r="BA386">
        <v>3576.2721960000072</v>
      </c>
      <c r="BB386">
        <v>2747.619462000001</v>
      </c>
      <c r="BC386">
        <v>1211.6810439999999</v>
      </c>
      <c r="BD386">
        <v>105.69328299999999</v>
      </c>
      <c r="BE386">
        <v>540.40638000000024</v>
      </c>
      <c r="BF386">
        <v>2689.4825420000029</v>
      </c>
      <c r="BG386">
        <v>15.900722000000011</v>
      </c>
      <c r="BH386">
        <v>3159.0482699999989</v>
      </c>
      <c r="BI386">
        <v>3445.914240000001</v>
      </c>
      <c r="BJ386">
        <v>3258.7355850000022</v>
      </c>
      <c r="BK386">
        <v>3119.5943580000012</v>
      </c>
      <c r="BL386">
        <v>563.28801899999939</v>
      </c>
    </row>
    <row r="387">
      <c r="A387" t="s">
        <v>786</v>
      </c>
      <c r="B387">
        <v>2018</v>
      </c>
      <c r="C387" t="s">
        <v>795</v>
      </c>
      <c r="D387">
        <v>18</v>
      </c>
      <c r="E387" t="s">
        <v>60</v>
      </c>
      <c r="F387" t="s">
        <v>15</v>
      </c>
      <c r="G387" t="s">
        <v>801</v>
      </c>
      <c r="H387">
        <v>41.521043189896019</v>
      </c>
      <c r="I387">
        <v>51.534670167281028</v>
      </c>
      <c r="J387">
        <v>62.340789862340742</v>
      </c>
      <c r="K387">
        <v>80.894104665352231</v>
      </c>
      <c r="L387">
        <v>95.954820160320139</v>
      </c>
      <c r="M387">
        <v>80.858513582222386</v>
      </c>
      <c r="N387">
        <v>94.444018714976409</v>
      </c>
      <c r="O387">
        <v>95.697330904057736</v>
      </c>
      <c r="P387">
        <v>97.405710899864118</v>
      </c>
      <c r="Q387">
        <v>96.627505267622567</v>
      </c>
      <c r="R387">
        <v>41.446529424900703</v>
      </c>
      <c r="S387">
        <v>46.089275284217223</v>
      </c>
      <c r="T387">
        <v>55.852125249637972</v>
      </c>
      <c r="U387">
        <v>65.291341899981035</v>
      </c>
      <c r="V387">
        <v>83.001174605874368</v>
      </c>
      <c r="W387" t="s">
        <v>676</v>
      </c>
      <c r="X387" t="s">
        <v>677</v>
      </c>
      <c r="Y387" t="s">
        <v>678</v>
      </c>
      <c r="Z387" t="s">
        <v>679</v>
      </c>
      <c r="AA387" t="s">
        <v>680</v>
      </c>
      <c r="AB387" t="s">
        <v>681</v>
      </c>
      <c r="AC387" t="s">
        <v>682</v>
      </c>
      <c r="AD387" t="s">
        <v>683</v>
      </c>
      <c r="AE387" t="s">
        <v>684</v>
      </c>
      <c r="AF387">
        <v>95.833962601945103</v>
      </c>
      <c r="AG387">
        <v>52.189652255082109</v>
      </c>
      <c r="AH387">
        <v>61.330199309322538</v>
      </c>
      <c r="AI387">
        <v>32.039332024684732</v>
      </c>
      <c r="AJ387">
        <v>66.965999891161246</v>
      </c>
      <c r="AK387">
        <v>45.73901722018315</v>
      </c>
      <c r="AL387">
        <v>61.453795709467187</v>
      </c>
      <c r="AM387">
        <v>65.246316543391842</v>
      </c>
      <c r="AN387">
        <v>67.167853174152242</v>
      </c>
      <c r="AO387">
        <v>4599.8692919999867</v>
      </c>
      <c r="AP387">
        <v>5724.8716849999892</v>
      </c>
      <c r="AQ387">
        <v>6889.8129440000084</v>
      </c>
      <c r="AR387">
        <v>8967.4221249999919</v>
      </c>
      <c r="AS387">
        <v>10623.14656299996</v>
      </c>
      <c r="AT387">
        <v>2100.6945510000028</v>
      </c>
      <c r="AU387">
        <v>2422.1280299999989</v>
      </c>
      <c r="AV387">
        <v>2481.0920830000009</v>
      </c>
      <c r="AW387">
        <v>2517.7699740000012</v>
      </c>
      <c r="AX387">
        <v>2526.4670689999989</v>
      </c>
      <c r="AY387">
        <v>3517.2329429999982</v>
      </c>
      <c r="AZ387">
        <v>3920.1619569999948</v>
      </c>
      <c r="BA387">
        <v>4739.042701999997</v>
      </c>
      <c r="BB387">
        <v>5529.069021999996</v>
      </c>
      <c r="BC387">
        <v>7051.464278000004</v>
      </c>
      <c r="BD387">
        <v>8020.0158649999967</v>
      </c>
      <c r="BE387">
        <v>805.33970500000191</v>
      </c>
      <c r="BF387">
        <v>4893.9023669999942</v>
      </c>
      <c r="BG387">
        <v>13.122107000000019</v>
      </c>
      <c r="BH387">
        <v>7178.8890459999893</v>
      </c>
      <c r="BI387">
        <v>2961.6097540000042</v>
      </c>
      <c r="BJ387">
        <v>5415.5968559999937</v>
      </c>
      <c r="BK387">
        <v>6034.0177540000177</v>
      </c>
      <c r="BL387">
        <v>1482.629155000003</v>
      </c>
    </row>
    <row r="388">
      <c r="A388" t="s">
        <v>786</v>
      </c>
      <c r="B388">
        <v>2018</v>
      </c>
      <c r="C388" t="s">
        <v>795</v>
      </c>
      <c r="D388">
        <v>19</v>
      </c>
      <c r="E388" t="s">
        <v>60</v>
      </c>
      <c r="F388" t="s">
        <v>16</v>
      </c>
      <c r="G388" t="s">
        <v>802</v>
      </c>
      <c r="H388">
        <v>5.9910487180503544</v>
      </c>
      <c r="I388">
        <v>2.583258085619843</v>
      </c>
      <c r="J388">
        <v>1.891269872604451</v>
      </c>
      <c r="K388">
        <v>2.686197910232115</v>
      </c>
      <c r="L388">
        <v>2.120362314350229</v>
      </c>
      <c r="M388">
        <v>1.860295673534279</v>
      </c>
      <c r="N388">
        <v>2.6014347378112741</v>
      </c>
      <c r="O388">
        <v>1.8171405516275181</v>
      </c>
      <c r="P388">
        <v>2.1205749280910919</v>
      </c>
      <c r="Q388">
        <v>2.2061144423519208</v>
      </c>
      <c r="R388">
        <v>5.9966916005451836</v>
      </c>
      <c r="S388">
        <v>3.7025080865189439</v>
      </c>
      <c r="T388">
        <v>1.999615032530456</v>
      </c>
      <c r="U388">
        <v>2.26273257608818</v>
      </c>
      <c r="V388">
        <v>2.7364047202457988</v>
      </c>
      <c r="W388" t="s">
        <v>676</v>
      </c>
      <c r="X388" t="s">
        <v>677</v>
      </c>
      <c r="Y388" t="s">
        <v>678</v>
      </c>
      <c r="Z388" t="s">
        <v>679</v>
      </c>
      <c r="AA388" t="s">
        <v>680</v>
      </c>
      <c r="AB388" t="s">
        <v>681</v>
      </c>
      <c r="AC388" t="s">
        <v>682</v>
      </c>
      <c r="AD388" t="s">
        <v>683</v>
      </c>
      <c r="AE388" t="s">
        <v>684</v>
      </c>
      <c r="AF388">
        <v>2.903071551004385</v>
      </c>
      <c r="AG388">
        <v>12.789572197004819</v>
      </c>
      <c r="AH388">
        <v>4.9653072271273819</v>
      </c>
      <c r="AI388">
        <v>29.136985803678691</v>
      </c>
      <c r="AJ388">
        <v>3.5658157213303538</v>
      </c>
      <c r="AK388">
        <v>1.042380784817611</v>
      </c>
      <c r="AL388">
        <v>1.5675154706865899</v>
      </c>
      <c r="AM388">
        <v>1.0212601746057179</v>
      </c>
      <c r="AN388">
        <v>7.313393989133619</v>
      </c>
      <c r="AO388">
        <v>663.71263599999952</v>
      </c>
      <c r="AP388">
        <v>286.96838500000001</v>
      </c>
      <c r="AQ388">
        <v>209.02038099999999</v>
      </c>
      <c r="AR388">
        <v>297.775353</v>
      </c>
      <c r="AS388">
        <v>234.74505600000001</v>
      </c>
      <c r="AT388">
        <v>48.330260000000003</v>
      </c>
      <c r="AU388">
        <v>66.716855999999993</v>
      </c>
      <c r="AV388">
        <v>47.112003999999992</v>
      </c>
      <c r="AW388">
        <v>54.813212</v>
      </c>
      <c r="AX388">
        <v>57.682079999999999</v>
      </c>
      <c r="AY388">
        <v>508.89089000000001</v>
      </c>
      <c r="AZ388">
        <v>314.91993000000002</v>
      </c>
      <c r="BA388">
        <v>169.66697300000001</v>
      </c>
      <c r="BB388">
        <v>191.61506299999999</v>
      </c>
      <c r="BC388">
        <v>232.47454300000001</v>
      </c>
      <c r="BD388">
        <v>242.94810799999999</v>
      </c>
      <c r="BE388">
        <v>197.356178</v>
      </c>
      <c r="BF388">
        <v>396.21147600000012</v>
      </c>
      <c r="BG388">
        <v>11.933415000000011</v>
      </c>
      <c r="BH388">
        <v>382.2625730000002</v>
      </c>
      <c r="BI388">
        <v>67.494347000000005</v>
      </c>
      <c r="BJ388">
        <v>138.136819</v>
      </c>
      <c r="BK388">
        <v>94.446742</v>
      </c>
      <c r="BL388">
        <v>161.432153</v>
      </c>
    </row>
    <row r="389">
      <c r="A389" t="s">
        <v>786</v>
      </c>
      <c r="B389">
        <v>2018</v>
      </c>
      <c r="C389" t="s">
        <v>795</v>
      </c>
      <c r="D389">
        <v>20</v>
      </c>
      <c r="E389" t="s">
        <v>60</v>
      </c>
      <c r="F389" t="s">
        <v>22</v>
      </c>
      <c r="G389" t="s">
        <v>803</v>
      </c>
      <c r="H389">
        <v>46.413936533887288</v>
      </c>
      <c r="I389">
        <v>44.033160003992137</v>
      </c>
      <c r="J389">
        <v>35.166108370660098</v>
      </c>
      <c r="K389">
        <v>16.159401732052942</v>
      </c>
      <c r="L389">
        <v>1.868013407784465</v>
      </c>
      <c r="M389">
        <v>16.850224526510591</v>
      </c>
      <c r="N389">
        <v>2.9545465472122951</v>
      </c>
      <c r="O389">
        <v>2.4855285443147661</v>
      </c>
      <c r="P389">
        <v>0.47371417204482169</v>
      </c>
      <c r="Q389">
        <v>1.166380290025534</v>
      </c>
      <c r="R389">
        <v>45.56726125185547</v>
      </c>
      <c r="S389">
        <v>47.839746828037057</v>
      </c>
      <c r="T389">
        <v>41.041095549089199</v>
      </c>
      <c r="U389">
        <v>31.807850380543272</v>
      </c>
      <c r="V389">
        <v>13.954282028130731</v>
      </c>
      <c r="W389" t="s">
        <v>676</v>
      </c>
      <c r="X389" t="s">
        <v>677</v>
      </c>
      <c r="Y389" t="s">
        <v>678</v>
      </c>
      <c r="Z389" t="s">
        <v>679</v>
      </c>
      <c r="AA389" t="s">
        <v>680</v>
      </c>
      <c r="AB389" t="s">
        <v>681</v>
      </c>
      <c r="AC389" t="s">
        <v>682</v>
      </c>
      <c r="AD389" t="s">
        <v>683</v>
      </c>
      <c r="AE389" t="s">
        <v>684</v>
      </c>
      <c r="AF389">
        <v>1.2629658470505789</v>
      </c>
      <c r="AG389">
        <v>8.0631367073563851</v>
      </c>
      <c r="AH389">
        <v>30.967673285395179</v>
      </c>
      <c r="AI389">
        <v>19.726298632267149</v>
      </c>
      <c r="AJ389">
        <v>29.29561865000786</v>
      </c>
      <c r="AK389">
        <v>50.917320235587653</v>
      </c>
      <c r="AL389">
        <v>36.637048819617704</v>
      </c>
      <c r="AM389">
        <v>33.732423282002607</v>
      </c>
      <c r="AN389">
        <v>19.169945908611421</v>
      </c>
      <c r="AO389">
        <v>5141.9238289999994</v>
      </c>
      <c r="AP389">
        <v>4891.5456350000077</v>
      </c>
      <c r="AQ389">
        <v>3886.5068790000041</v>
      </c>
      <c r="AR389">
        <v>1791.3317320000001</v>
      </c>
      <c r="AS389">
        <v>206.80753899999999</v>
      </c>
      <c r="AT389">
        <v>437.76682600000021</v>
      </c>
      <c r="AU389">
        <v>75.772824000000014</v>
      </c>
      <c r="AV389">
        <v>64.440932000000004</v>
      </c>
      <c r="AW389">
        <v>12.244695999999999</v>
      </c>
      <c r="AX389">
        <v>30.496714000000001</v>
      </c>
      <c r="AY389">
        <v>3866.9262450000028</v>
      </c>
      <c r="AZ389">
        <v>4069.049782000001</v>
      </c>
      <c r="BA389">
        <v>3482.3295170000069</v>
      </c>
      <c r="BB389">
        <v>2693.5853220000008</v>
      </c>
      <c r="BC389">
        <v>1185.502756000001</v>
      </c>
      <c r="BD389">
        <v>105.69328299999999</v>
      </c>
      <c r="BE389">
        <v>124.422445</v>
      </c>
      <c r="BF389">
        <v>2471.0953380000028</v>
      </c>
      <c r="BG389">
        <v>8.0791509999999978</v>
      </c>
      <c r="BH389">
        <v>3140.5488779999978</v>
      </c>
      <c r="BI389">
        <v>3296.9058240000008</v>
      </c>
      <c r="BJ389">
        <v>3228.628665000002</v>
      </c>
      <c r="BK389">
        <v>3119.5943580000012</v>
      </c>
      <c r="BL389">
        <v>423.14767199999972</v>
      </c>
    </row>
    <row r="390">
      <c r="A390" t="s">
        <v>786</v>
      </c>
      <c r="B390">
        <v>2018</v>
      </c>
      <c r="C390" t="s">
        <v>795</v>
      </c>
      <c r="D390">
        <v>21</v>
      </c>
      <c r="E390" t="s">
        <v>60</v>
      </c>
      <c r="F390" t="s">
        <v>17</v>
      </c>
      <c r="G390" t="s">
        <v>804</v>
      </c>
      <c r="H390">
        <v>6.0739715581659652</v>
      </c>
      <c r="I390">
        <v>1.8489117431070841</v>
      </c>
      <c r="J390">
        <v>0.60183189439471874</v>
      </c>
      <c r="K390">
        <v>0.26029569236246919</v>
      </c>
      <c r="L390">
        <v>0.056804117545089003</v>
      </c>
      <c r="M390">
        <v>0.4309662177327116</v>
      </c>
      <c r="N390">
        <v>0</v>
      </c>
      <c r="O390">
        <v>0</v>
      </c>
      <c r="P390">
        <v>0</v>
      </c>
      <c r="Q390">
        <v>0</v>
      </c>
      <c r="R390">
        <v>6.9895177226985128</v>
      </c>
      <c r="S390">
        <v>2.3684698012266501</v>
      </c>
      <c r="T390">
        <v>1.1071641687423941</v>
      </c>
      <c r="U390">
        <v>0.63807514338739324</v>
      </c>
      <c r="V390">
        <v>0.30813864574907007</v>
      </c>
      <c r="W390" t="s">
        <v>676</v>
      </c>
      <c r="X390" t="s">
        <v>677</v>
      </c>
      <c r="Y390" t="s">
        <v>678</v>
      </c>
      <c r="Z390" t="s">
        <v>679</v>
      </c>
      <c r="AA390" t="s">
        <v>680</v>
      </c>
      <c r="AB390" t="s">
        <v>681</v>
      </c>
      <c r="AC390" t="s">
        <v>682</v>
      </c>
      <c r="AD390" t="s">
        <v>683</v>
      </c>
      <c r="AE390" t="s">
        <v>684</v>
      </c>
      <c r="AF390">
        <v>0</v>
      </c>
      <c r="AG390">
        <v>26.957638840556871</v>
      </c>
      <c r="AH390">
        <v>2.7368201781549142</v>
      </c>
      <c r="AI390">
        <v>19.09738353936946</v>
      </c>
      <c r="AJ390">
        <v>0.1725657375006811</v>
      </c>
      <c r="AK390">
        <v>2.3012817594117791</v>
      </c>
      <c r="AL390">
        <v>0.3416400002284945</v>
      </c>
      <c r="AM390">
        <v>0</v>
      </c>
      <c r="AN390">
        <v>6.3488069281024853</v>
      </c>
      <c r="AO390">
        <v>672.89916400000027</v>
      </c>
      <c r="AP390">
        <v>205.39148599999999</v>
      </c>
      <c r="AQ390">
        <v>66.513580999999988</v>
      </c>
      <c r="AR390">
        <v>28.854776999999999</v>
      </c>
      <c r="AS390">
        <v>6.2887769999999996</v>
      </c>
      <c r="AT390">
        <v>11.19645100000001</v>
      </c>
      <c r="AU390">
        <v>0</v>
      </c>
      <c r="AV390">
        <v>0</v>
      </c>
      <c r="AW390">
        <v>0</v>
      </c>
      <c r="AX390">
        <v>0</v>
      </c>
      <c r="AY390">
        <v>593.14404200000001</v>
      </c>
      <c r="AZ390">
        <v>201.45218499999999</v>
      </c>
      <c r="BA390">
        <v>93.942679000000012</v>
      </c>
      <c r="BB390">
        <v>54.034140000000001</v>
      </c>
      <c r="BC390">
        <v>26.178287999999998</v>
      </c>
      <c r="BD390">
        <v>0</v>
      </c>
      <c r="BE390">
        <v>415.98393499999969</v>
      </c>
      <c r="BF390">
        <v>218.38720399999991</v>
      </c>
      <c r="BG390">
        <v>7.8215709999999961</v>
      </c>
      <c r="BH390">
        <v>18.499392</v>
      </c>
      <c r="BI390">
        <v>149.00841600000001</v>
      </c>
      <c r="BJ390">
        <v>30.106919999999999</v>
      </c>
      <c r="BK390">
        <v>0</v>
      </c>
      <c r="BL390">
        <v>140.14034700000011</v>
      </c>
    </row>
    <row r="391">
      <c r="A391" t="s">
        <v>786</v>
      </c>
      <c r="B391">
        <v>2018</v>
      </c>
      <c r="C391" t="s">
        <v>795</v>
      </c>
      <c r="D391">
        <v>22</v>
      </c>
      <c r="E391" t="s">
        <v>54</v>
      </c>
      <c r="F391" t="s">
        <v>49</v>
      </c>
      <c r="G391" t="s">
        <v>200</v>
      </c>
      <c r="H391">
        <v>12.609524181039831</v>
      </c>
      <c r="I391">
        <v>4.773386877538818</v>
      </c>
      <c r="J391">
        <v>2.9444328586204649</v>
      </c>
      <c r="K391">
        <v>3.2139126414419241</v>
      </c>
      <c r="L391">
        <v>2.1619764152851291</v>
      </c>
      <c r="M391">
        <v>2.2489391352122441</v>
      </c>
      <c r="N391">
        <v>2.6806353572008028</v>
      </c>
      <c r="O391">
        <v>1.86345731510559</v>
      </c>
      <c r="P391">
        <v>2.130668205339036</v>
      </c>
      <c r="Q391">
        <v>2.232149797635385</v>
      </c>
      <c r="R391">
        <v>12.639722748438381</v>
      </c>
      <c r="S391">
        <v>7.4359820754984209</v>
      </c>
      <c r="T391">
        <v>3.45644750318219</v>
      </c>
      <c r="U391">
        <v>3.3495131028547291</v>
      </c>
      <c r="V391">
        <v>3.191604826907152</v>
      </c>
      <c r="W391" t="s">
        <v>676</v>
      </c>
      <c r="X391" t="s">
        <v>677</v>
      </c>
      <c r="Y391" t="s">
        <v>678</v>
      </c>
      <c r="Z391" t="s">
        <v>679</v>
      </c>
      <c r="AA391" t="s">
        <v>680</v>
      </c>
      <c r="AB391" t="s">
        <v>681</v>
      </c>
      <c r="AC391" t="s">
        <v>682</v>
      </c>
      <c r="AD391" t="s">
        <v>683</v>
      </c>
      <c r="AE391" t="s">
        <v>684</v>
      </c>
      <c r="AF391">
        <v>2.940205340285345</v>
      </c>
      <c r="AG391">
        <v>19.682555932066151</v>
      </c>
      <c r="AH391">
        <v>7.4896587816210518</v>
      </c>
      <c r="AI391">
        <v>47.627884184572238</v>
      </c>
      <c r="AJ391">
        <v>5.0556131163860591</v>
      </c>
      <c r="AK391">
        <v>2.228195028943309</v>
      </c>
      <c r="AL391">
        <v>2.4872784163529431</v>
      </c>
      <c r="AM391">
        <v>1.5411159200097251</v>
      </c>
      <c r="AN391">
        <v>9.8191078528806113</v>
      </c>
      <c r="AO391">
        <v>663.71263599999952</v>
      </c>
      <c r="AP391">
        <v>286.96838500000001</v>
      </c>
      <c r="AQ391">
        <v>209.02038099999999</v>
      </c>
      <c r="AR391">
        <v>297.775353</v>
      </c>
      <c r="AS391">
        <v>234.74505600000001</v>
      </c>
      <c r="AT391">
        <v>48.330260000000003</v>
      </c>
      <c r="AU391">
        <v>66.716855999999993</v>
      </c>
      <c r="AV391">
        <v>47.112003999999992</v>
      </c>
      <c r="AW391">
        <v>54.813212</v>
      </c>
      <c r="AX391">
        <v>57.682079999999999</v>
      </c>
      <c r="AY391">
        <v>508.89089000000001</v>
      </c>
      <c r="AZ391">
        <v>314.91993000000002</v>
      </c>
      <c r="BA391">
        <v>169.66697300000001</v>
      </c>
      <c r="BB391">
        <v>191.61506299999999</v>
      </c>
      <c r="BC391">
        <v>232.47454300000001</v>
      </c>
      <c r="BD391">
        <v>242.94810799999999</v>
      </c>
      <c r="BE391">
        <v>197.356178</v>
      </c>
      <c r="BF391">
        <v>396.21147600000012</v>
      </c>
      <c r="BG391">
        <v>11.933415000000011</v>
      </c>
      <c r="BH391">
        <v>382.2625730000002</v>
      </c>
      <c r="BI391">
        <v>67.494347000000005</v>
      </c>
      <c r="BJ391">
        <v>138.136819</v>
      </c>
      <c r="BK391">
        <v>94.446742</v>
      </c>
      <c r="BL391">
        <v>161.432153</v>
      </c>
    </row>
    <row r="392">
      <c r="A392" t="s">
        <v>786</v>
      </c>
      <c r="B392">
        <v>2018</v>
      </c>
      <c r="C392" t="s">
        <v>795</v>
      </c>
      <c r="D392">
        <v>23</v>
      </c>
      <c r="E392" t="s">
        <v>54</v>
      </c>
      <c r="F392" t="s">
        <v>48</v>
      </c>
      <c r="G392" t="s">
        <v>200</v>
      </c>
      <c r="H392">
        <v>87.390475818960383</v>
      </c>
      <c r="I392">
        <v>95.226613122461174</v>
      </c>
      <c r="J392">
        <v>97.055567141379527</v>
      </c>
      <c r="K392">
        <v>96.786087358558106</v>
      </c>
      <c r="L392">
        <v>97.838023584714833</v>
      </c>
      <c r="M392">
        <v>97.751060864787789</v>
      </c>
      <c r="N392">
        <v>97.319364642799201</v>
      </c>
      <c r="O392">
        <v>98.136542684894422</v>
      </c>
      <c r="P392">
        <v>97.86933179466098</v>
      </c>
      <c r="Q392">
        <v>97.767850202364613</v>
      </c>
      <c r="R392">
        <v>87.360277251561627</v>
      </c>
      <c r="S392">
        <v>92.564017924501556</v>
      </c>
      <c r="T392">
        <v>96.543552496817824</v>
      </c>
      <c r="U392">
        <v>96.650486897145271</v>
      </c>
      <c r="V392">
        <v>96.808395173092848</v>
      </c>
      <c r="W392" t="s">
        <v>676</v>
      </c>
      <c r="X392" t="s">
        <v>677</v>
      </c>
      <c r="Y392" t="s">
        <v>678</v>
      </c>
      <c r="Z392" t="s">
        <v>679</v>
      </c>
      <c r="AA392" t="s">
        <v>680</v>
      </c>
      <c r="AB392" t="s">
        <v>681</v>
      </c>
      <c r="AC392" t="s">
        <v>682</v>
      </c>
      <c r="AD392" t="s">
        <v>683</v>
      </c>
      <c r="AE392" t="s">
        <v>684</v>
      </c>
      <c r="AF392">
        <v>97.059794659714683</v>
      </c>
      <c r="AG392">
        <v>80.317444067933806</v>
      </c>
      <c r="AH392">
        <v>92.510341218378912</v>
      </c>
      <c r="AI392">
        <v>52.372115815427946</v>
      </c>
      <c r="AJ392">
        <v>94.944386883613987</v>
      </c>
      <c r="AK392">
        <v>97.771804971056696</v>
      </c>
      <c r="AL392">
        <v>97.512721583647021</v>
      </c>
      <c r="AM392">
        <v>98.458884079990312</v>
      </c>
      <c r="AN392">
        <v>90.18089214711938</v>
      </c>
      <c r="AO392">
        <v>4599.8692919999867</v>
      </c>
      <c r="AP392">
        <v>5724.8716849999892</v>
      </c>
      <c r="AQ392">
        <v>6889.8129440000084</v>
      </c>
      <c r="AR392">
        <v>8967.4221249999919</v>
      </c>
      <c r="AS392">
        <v>10623.14656299996</v>
      </c>
      <c r="AT392">
        <v>2100.6945510000028</v>
      </c>
      <c r="AU392">
        <v>2422.1280299999989</v>
      </c>
      <c r="AV392">
        <v>2481.0920830000009</v>
      </c>
      <c r="AW392">
        <v>2517.7699740000012</v>
      </c>
      <c r="AX392">
        <v>2526.4670689999989</v>
      </c>
      <c r="AY392">
        <v>3517.2329429999982</v>
      </c>
      <c r="AZ392">
        <v>3920.1619569999948</v>
      </c>
      <c r="BA392">
        <v>4739.042701999997</v>
      </c>
      <c r="BB392">
        <v>5529.069021999996</v>
      </c>
      <c r="BC392">
        <v>7051.464278000004</v>
      </c>
      <c r="BD392">
        <v>8020.0158649999967</v>
      </c>
      <c r="BE392">
        <v>805.33970500000191</v>
      </c>
      <c r="BF392">
        <v>4893.9023669999942</v>
      </c>
      <c r="BG392">
        <v>13.122107000000019</v>
      </c>
      <c r="BH392">
        <v>7178.8890459999893</v>
      </c>
      <c r="BI392">
        <v>2961.6097540000042</v>
      </c>
      <c r="BJ392">
        <v>5415.5968559999937</v>
      </c>
      <c r="BK392">
        <v>6034.0177540000177</v>
      </c>
      <c r="BL392">
        <v>1482.629155000003</v>
      </c>
    </row>
    <row r="393">
      <c r="A393" t="s">
        <v>786</v>
      </c>
      <c r="B393">
        <v>2018</v>
      </c>
      <c r="C393" t="s">
        <v>795</v>
      </c>
      <c r="D393">
        <v>29</v>
      </c>
      <c r="E393" t="s">
        <v>57</v>
      </c>
      <c r="F393" t="s">
        <v>49</v>
      </c>
      <c r="G393" t="s">
        <v>805</v>
      </c>
      <c r="H393">
        <v>10.887809038915099</v>
      </c>
      <c r="I393">
        <v>13.82611760651125</v>
      </c>
      <c r="J393">
        <v>19.214887914759089</v>
      </c>
      <c r="K393">
        <v>45.552638951807687</v>
      </c>
      <c r="L393">
        <v>80.015440171742796</v>
      </c>
      <c r="M393">
        <v>57.723877915425938</v>
      </c>
      <c r="N393">
        <v>78.499309788397809</v>
      </c>
      <c r="O393">
        <v>76.824627046517676</v>
      </c>
      <c r="P393">
        <v>86.181213361780109</v>
      </c>
      <c r="Q393">
        <v>88.273513179250429</v>
      </c>
      <c r="R393">
        <v>10.085360402087391</v>
      </c>
      <c r="S393">
        <v>13.24702820411831</v>
      </c>
      <c r="T393">
        <v>14.120903026679731</v>
      </c>
      <c r="U393">
        <v>18.6792660662937</v>
      </c>
      <c r="V393">
        <v>46.560614263892923</v>
      </c>
      <c r="W393" t="s">
        <v>676</v>
      </c>
      <c r="X393" t="s">
        <v>677</v>
      </c>
      <c r="Y393" t="s">
        <v>678</v>
      </c>
      <c r="Z393" t="s">
        <v>679</v>
      </c>
      <c r="AA393" t="s">
        <v>680</v>
      </c>
      <c r="AB393" t="s">
        <v>681</v>
      </c>
      <c r="AC393" t="s">
        <v>682</v>
      </c>
      <c r="AD393" t="s">
        <v>683</v>
      </c>
      <c r="AE393" t="s">
        <v>684</v>
      </c>
      <c r="AF393">
        <v>79.680203963973966</v>
      </c>
      <c r="AG393">
        <v>26.339934347365471</v>
      </c>
      <c r="AH393">
        <v>36.807927403211153</v>
      </c>
      <c r="AI393">
        <v>14.63804790852781</v>
      </c>
      <c r="AJ393">
        <v>26.235103188289429</v>
      </c>
      <c r="AK393">
        <v>22.290061812754161</v>
      </c>
      <c r="AL393">
        <v>20.94553767317926</v>
      </c>
      <c r="AM393">
        <v>19.96562921004114</v>
      </c>
      <c r="AN393">
        <v>35.739643987870267</v>
      </c>
      <c r="AO393">
        <v>1212.3563140000001</v>
      </c>
      <c r="AP393">
        <v>1539.6347769999979</v>
      </c>
      <c r="AQ393">
        <v>2137.8560750000001</v>
      </c>
      <c r="AR393">
        <v>5074.2741410000026</v>
      </c>
      <c r="AS393">
        <v>8909.5424249999869</v>
      </c>
      <c r="AT393">
        <v>1512.4182749999979</v>
      </c>
      <c r="AU393">
        <v>2046.831115</v>
      </c>
      <c r="AV393">
        <v>2006.863403000001</v>
      </c>
      <c r="AW393">
        <v>2248.8167939999989</v>
      </c>
      <c r="AX393">
        <v>2308.2392179999988</v>
      </c>
      <c r="AY393">
        <v>858.95219300000053</v>
      </c>
      <c r="AZ393">
        <v>1129.731571</v>
      </c>
      <c r="BA393">
        <v>1202.9977080000001</v>
      </c>
      <c r="BB393">
        <v>1592.003301</v>
      </c>
      <c r="BC393">
        <v>3966.8101540000021</v>
      </c>
      <c r="BD393">
        <v>6736.2716600000049</v>
      </c>
      <c r="BE393">
        <v>413.92695200000043</v>
      </c>
      <c r="BF393">
        <v>2956.2697489999991</v>
      </c>
      <c r="BG393">
        <v>7.3963369999999928</v>
      </c>
      <c r="BH393">
        <v>2821.6955070000008</v>
      </c>
      <c r="BI393">
        <v>1443.764596000002</v>
      </c>
      <c r="BJ393">
        <v>1851.2062149999999</v>
      </c>
      <c r="BK393">
        <v>1853.265629</v>
      </c>
      <c r="BL393">
        <v>789.86708699999861</v>
      </c>
    </row>
    <row r="394">
      <c r="A394" t="s">
        <v>786</v>
      </c>
      <c r="B394">
        <v>2018</v>
      </c>
      <c r="C394" t="s">
        <v>795</v>
      </c>
      <c r="D394">
        <v>30</v>
      </c>
      <c r="E394" t="s">
        <v>57</v>
      </c>
      <c r="F394" t="s">
        <v>48</v>
      </c>
      <c r="G394" t="s">
        <v>200</v>
      </c>
      <c r="H394">
        <v>89.112190961084949</v>
      </c>
      <c r="I394">
        <v>86.173882393488782</v>
      </c>
      <c r="J394">
        <v>80.785112085240868</v>
      </c>
      <c r="K394">
        <v>54.447361048192093</v>
      </c>
      <c r="L394">
        <v>19.984559828257328</v>
      </c>
      <c r="M394">
        <v>42.276122084573792</v>
      </c>
      <c r="N394">
        <v>21.500690211602208</v>
      </c>
      <c r="O394">
        <v>23.175372953482309</v>
      </c>
      <c r="P394">
        <v>13.81878663821986</v>
      </c>
      <c r="Q394">
        <v>11.72648682074958</v>
      </c>
      <c r="R394">
        <v>89.914639597912497</v>
      </c>
      <c r="S394">
        <v>86.752971795881649</v>
      </c>
      <c r="T394">
        <v>85.879096973320372</v>
      </c>
      <c r="U394">
        <v>81.32073393370635</v>
      </c>
      <c r="V394">
        <v>53.439385736106992</v>
      </c>
      <c r="W394" t="s">
        <v>676</v>
      </c>
      <c r="X394" t="s">
        <v>677</v>
      </c>
      <c r="Y394" t="s">
        <v>678</v>
      </c>
      <c r="Z394" t="s">
        <v>679</v>
      </c>
      <c r="AA394" t="s">
        <v>680</v>
      </c>
      <c r="AB394" t="s">
        <v>681</v>
      </c>
      <c r="AC394" t="s">
        <v>682</v>
      </c>
      <c r="AD394" t="s">
        <v>683</v>
      </c>
      <c r="AE394" t="s">
        <v>684</v>
      </c>
      <c r="AF394">
        <v>20.31979603602618</v>
      </c>
      <c r="AG394">
        <v>73.660065652634827</v>
      </c>
      <c r="AH394">
        <v>63.192072596788897</v>
      </c>
      <c r="AI394">
        <v>85.361952091472233</v>
      </c>
      <c r="AJ394">
        <v>73.764896811710727</v>
      </c>
      <c r="AK394">
        <v>77.709938187246038</v>
      </c>
      <c r="AL394">
        <v>79.054462326820754</v>
      </c>
      <c r="AM394">
        <v>80.0343707899588</v>
      </c>
      <c r="AN394">
        <v>64.260356012129492</v>
      </c>
      <c r="AO394">
        <v>9922.6324580000291</v>
      </c>
      <c r="AP394">
        <v>9596.0637669999887</v>
      </c>
      <c r="AQ394">
        <v>8988.1837150000047</v>
      </c>
      <c r="AR394">
        <v>6065.0895879999962</v>
      </c>
      <c r="AS394">
        <v>2225.23657</v>
      </c>
      <c r="AT394">
        <v>1107.672975999998</v>
      </c>
      <c r="AU394">
        <v>560.61998300000016</v>
      </c>
      <c r="AV394">
        <v>605.40232500000002</v>
      </c>
      <c r="AW394">
        <v>360.58809400000001</v>
      </c>
      <c r="AX394">
        <v>306.63259900000003</v>
      </c>
      <c r="AY394">
        <v>7657.8698020000038</v>
      </c>
      <c r="AZ394">
        <v>7398.4571940000033</v>
      </c>
      <c r="BA394">
        <v>7316.2712490000113</v>
      </c>
      <c r="BB394">
        <v>6930.8331710000084</v>
      </c>
      <c r="BC394">
        <v>4552.8587050000006</v>
      </c>
      <c r="BD394">
        <v>1717.862899</v>
      </c>
      <c r="BE394">
        <v>1157.5536240000031</v>
      </c>
      <c r="BF394">
        <v>5075.3418020000008</v>
      </c>
      <c r="BG394">
        <v>43.131828000000098</v>
      </c>
      <c r="BH394">
        <v>7933.7243849999904</v>
      </c>
      <c r="BI394">
        <v>5033.4027090000054</v>
      </c>
      <c r="BJ394">
        <v>6986.982825</v>
      </c>
      <c r="BK394">
        <v>7429.0144809999993</v>
      </c>
      <c r="BL394">
        <v>1420.191545000004</v>
      </c>
    </row>
    <row r="395">
      <c r="A395" t="s">
        <v>786</v>
      </c>
      <c r="B395">
        <v>2018</v>
      </c>
      <c r="C395" t="s">
        <v>795</v>
      </c>
      <c r="D395">
        <v>31</v>
      </c>
      <c r="E395" t="s">
        <v>104</v>
      </c>
      <c r="F395" t="s">
        <v>49</v>
      </c>
      <c r="G395" t="s">
        <v>806</v>
      </c>
      <c r="H395">
        <v>0.84436234220928252</v>
      </c>
      <c r="I395">
        <v>1.2817515078737951</v>
      </c>
      <c r="J395">
        <v>2.990350181014406</v>
      </c>
      <c r="K395">
        <v>15.628439418561671</v>
      </c>
      <c r="L395">
        <v>50.023903999362773</v>
      </c>
      <c r="M395">
        <v>19.323693051024939</v>
      </c>
      <c r="N395">
        <v>31.534662553429801</v>
      </c>
      <c r="O395">
        <v>39.957344301230279</v>
      </c>
      <c r="P395">
        <v>49.005466529194287</v>
      </c>
      <c r="Q395">
        <v>77.865494161620646</v>
      </c>
      <c r="R395">
        <v>0.59116483859305935</v>
      </c>
      <c r="S395">
        <v>1.2793450403885369</v>
      </c>
      <c r="T395">
        <v>1.180976918416593</v>
      </c>
      <c r="U395">
        <v>3.256077937335788</v>
      </c>
      <c r="V395">
        <v>19.43349745631232</v>
      </c>
      <c r="W395" t="s">
        <v>676</v>
      </c>
      <c r="X395" t="s">
        <v>677</v>
      </c>
      <c r="Y395" t="s">
        <v>678</v>
      </c>
      <c r="Z395" t="s">
        <v>679</v>
      </c>
      <c r="AA395" t="s">
        <v>680</v>
      </c>
      <c r="AB395" t="s">
        <v>681</v>
      </c>
      <c r="AC395" t="s">
        <v>682</v>
      </c>
      <c r="AD395" t="s">
        <v>683</v>
      </c>
      <c r="AE395" t="s">
        <v>684</v>
      </c>
      <c r="AF395">
        <v>40.990157429075822</v>
      </c>
      <c r="AG395">
        <v>13.59938889884187</v>
      </c>
      <c r="AH395">
        <v>17.749736948153391</v>
      </c>
      <c r="AI395">
        <v>11.25250244096533</v>
      </c>
      <c r="AJ395">
        <v>10.41271996115205</v>
      </c>
      <c r="AK395">
        <v>7.6877528023031427</v>
      </c>
      <c r="AL395">
        <v>4.6303020239539947</v>
      </c>
      <c r="AM395">
        <v>5.8451347359738293</v>
      </c>
      <c r="AN395">
        <v>9.0672543749961179</v>
      </c>
      <c r="AO395">
        <v>94.019652000000022</v>
      </c>
      <c r="AP395">
        <v>142.73198400000001</v>
      </c>
      <c r="AQ395">
        <v>332.70755100000008</v>
      </c>
      <c r="AR395">
        <v>1740.9087119999999</v>
      </c>
      <c r="AS395">
        <v>5570.0511549999974</v>
      </c>
      <c r="AT395">
        <v>506.29839100000021</v>
      </c>
      <c r="AU395">
        <v>822.25090499999999</v>
      </c>
      <c r="AV395">
        <v>1043.792011</v>
      </c>
      <c r="AW395">
        <v>1278.751039</v>
      </c>
      <c r="AX395">
        <v>2036.0828619999979</v>
      </c>
      <c r="AY395">
        <v>50.34845700000001</v>
      </c>
      <c r="AZ395">
        <v>109.10496000000001</v>
      </c>
      <c r="BA395">
        <v>100.61060000000001</v>
      </c>
      <c r="BB395">
        <v>277.51019799999989</v>
      </c>
      <c r="BC395">
        <v>1655.669631</v>
      </c>
      <c r="BD395">
        <v>3465.3630650000018</v>
      </c>
      <c r="BE395">
        <v>213.7117550000001</v>
      </c>
      <c r="BF395">
        <v>1425.589923000002</v>
      </c>
      <c r="BG395">
        <v>5.6856829999999974</v>
      </c>
      <c r="BH395">
        <v>1119.931754</v>
      </c>
      <c r="BI395">
        <v>497.94861099999991</v>
      </c>
      <c r="BJ395">
        <v>409.23484600000012</v>
      </c>
      <c r="BK395">
        <v>542.561779</v>
      </c>
      <c r="BL395">
        <v>200.391638</v>
      </c>
    </row>
    <row r="396">
      <c r="A396" t="s">
        <v>786</v>
      </c>
      <c r="B396">
        <v>2018</v>
      </c>
      <c r="C396" t="s">
        <v>795</v>
      </c>
      <c r="D396">
        <v>32</v>
      </c>
      <c r="E396" t="s">
        <v>104</v>
      </c>
      <c r="F396" t="s">
        <v>48</v>
      </c>
      <c r="G396" t="s">
        <v>200</v>
      </c>
      <c r="H396">
        <v>99.155637657790706</v>
      </c>
      <c r="I396">
        <v>98.718248492126264</v>
      </c>
      <c r="J396">
        <v>97.009649818985636</v>
      </c>
      <c r="K396">
        <v>84.371560581438104</v>
      </c>
      <c r="L396">
        <v>49.976096000637519</v>
      </c>
      <c r="M396">
        <v>80.676306948975054</v>
      </c>
      <c r="N396">
        <v>68.465337446570246</v>
      </c>
      <c r="O396">
        <v>60.042655698769678</v>
      </c>
      <c r="P396">
        <v>50.994533470805692</v>
      </c>
      <c r="Q396">
        <v>22.134505838379312</v>
      </c>
      <c r="R396">
        <v>99.408835161406913</v>
      </c>
      <c r="S396">
        <v>98.720654959611494</v>
      </c>
      <c r="T396">
        <v>98.819023081583339</v>
      </c>
      <c r="U396">
        <v>96.743922062664282</v>
      </c>
      <c r="V396">
        <v>80.566502543687605</v>
      </c>
      <c r="W396" t="s">
        <v>676</v>
      </c>
      <c r="X396" t="s">
        <v>677</v>
      </c>
      <c r="Y396" t="s">
        <v>678</v>
      </c>
      <c r="Z396" t="s">
        <v>679</v>
      </c>
      <c r="AA396" t="s">
        <v>680</v>
      </c>
      <c r="AB396" t="s">
        <v>681</v>
      </c>
      <c r="AC396" t="s">
        <v>682</v>
      </c>
      <c r="AD396" t="s">
        <v>683</v>
      </c>
      <c r="AE396" t="s">
        <v>684</v>
      </c>
      <c r="AF396">
        <v>59.009842570924278</v>
      </c>
      <c r="AG396">
        <v>86.400611101158304</v>
      </c>
      <c r="AH396">
        <v>82.25026305184663</v>
      </c>
      <c r="AI396">
        <v>88.747497559034684</v>
      </c>
      <c r="AJ396">
        <v>89.587280038847922</v>
      </c>
      <c r="AK396">
        <v>92.312247197696877</v>
      </c>
      <c r="AL396">
        <v>95.36969797604597</v>
      </c>
      <c r="AM396">
        <v>94.154865264026213</v>
      </c>
      <c r="AN396">
        <v>90.932745625003832</v>
      </c>
      <c r="AO396">
        <v>11040.96912000002</v>
      </c>
      <c r="AP396">
        <v>10992.96655999999</v>
      </c>
      <c r="AQ396">
        <v>10793.33223900001</v>
      </c>
      <c r="AR396">
        <v>9398.4550169999966</v>
      </c>
      <c r="AS396">
        <v>5564.7278400000077</v>
      </c>
      <c r="AT396">
        <v>2113.7928600000032</v>
      </c>
      <c r="AU396">
        <v>1785.2001929999999</v>
      </c>
      <c r="AV396">
        <v>1568.4737170000001</v>
      </c>
      <c r="AW396">
        <v>1330.653849</v>
      </c>
      <c r="AX396">
        <v>578.78895499999976</v>
      </c>
      <c r="AY396">
        <v>8466.4735380000129</v>
      </c>
      <c r="AZ396">
        <v>8419.0838050000093</v>
      </c>
      <c r="BA396">
        <v>8418.6583569999966</v>
      </c>
      <c r="BB396">
        <v>8245.32627400001</v>
      </c>
      <c r="BC396">
        <v>6863.9992280000033</v>
      </c>
      <c r="BD396">
        <v>4988.7714939999996</v>
      </c>
      <c r="BE396">
        <v>1357.768821000001</v>
      </c>
      <c r="BF396">
        <v>6606.021627999995</v>
      </c>
      <c r="BG396">
        <v>44.842482000000082</v>
      </c>
      <c r="BH396">
        <v>9635.4881379999697</v>
      </c>
      <c r="BI396">
        <v>5979.2186939999956</v>
      </c>
      <c r="BJ396">
        <v>8428.9541939999963</v>
      </c>
      <c r="BK396">
        <v>8739.7183310000091</v>
      </c>
      <c r="BL396">
        <v>2009.6669940000061</v>
      </c>
    </row>
    <row r="397">
      <c r="A397" t="s">
        <v>786</v>
      </c>
      <c r="B397">
        <v>2018</v>
      </c>
      <c r="C397" t="s">
        <v>795</v>
      </c>
      <c r="D397">
        <v>33</v>
      </c>
      <c r="E397" t="s">
        <v>105</v>
      </c>
      <c r="F397" t="s">
        <v>49</v>
      </c>
      <c r="G397" t="s">
        <v>200</v>
      </c>
      <c r="H397">
        <v>0.59563570613360539</v>
      </c>
      <c r="I397">
        <v>0.66134251667292732</v>
      </c>
      <c r="J397">
        <v>1.464929085967253</v>
      </c>
      <c r="K397">
        <v>6.3980611849899542</v>
      </c>
      <c r="L397">
        <v>25.418645653146228</v>
      </c>
      <c r="M397">
        <v>7.1887192069403154</v>
      </c>
      <c r="N397">
        <v>14.556013544841569</v>
      </c>
      <c r="O397">
        <v>18.916319029240821</v>
      </c>
      <c r="P397">
        <v>22.137849731812111</v>
      </c>
      <c r="Q397">
        <v>43.980221918465098</v>
      </c>
      <c r="R397">
        <v>0.44904123888525549</v>
      </c>
      <c r="S397">
        <v>0.68470956271099792</v>
      </c>
      <c r="T397">
        <v>0.65785954502527832</v>
      </c>
      <c r="U397">
        <v>1.4613865044717</v>
      </c>
      <c r="V397">
        <v>9.1436441590927693</v>
      </c>
      <c r="W397" t="s">
        <v>676</v>
      </c>
      <c r="X397" t="s">
        <v>677</v>
      </c>
      <c r="Y397" t="s">
        <v>678</v>
      </c>
      <c r="Z397" t="s">
        <v>679</v>
      </c>
      <c r="AA397" t="s">
        <v>680</v>
      </c>
      <c r="AB397" t="s">
        <v>681</v>
      </c>
      <c r="AC397" t="s">
        <v>682</v>
      </c>
      <c r="AD397" t="s">
        <v>683</v>
      </c>
      <c r="AE397" t="s">
        <v>684</v>
      </c>
      <c r="AF397">
        <v>21.211292433132439</v>
      </c>
      <c r="AG397">
        <v>7.9740095368509412</v>
      </c>
      <c r="AH397">
        <v>5.2283556834582754</v>
      </c>
      <c r="AI397">
        <v>6.5770862646605046</v>
      </c>
      <c r="AJ397">
        <v>5.8513709489678876</v>
      </c>
      <c r="AK397">
        <v>4.8392152964466373</v>
      </c>
      <c r="AL397">
        <v>2.741579003383706</v>
      </c>
      <c r="AM397">
        <v>2.565125488332197</v>
      </c>
      <c r="AN397">
        <v>3.66477272716988</v>
      </c>
      <c r="AO397">
        <v>66.323969000000019</v>
      </c>
      <c r="AP397">
        <v>73.645109000000019</v>
      </c>
      <c r="AQ397">
        <v>162.98859300000001</v>
      </c>
      <c r="AR397">
        <v>712.703307</v>
      </c>
      <c r="AS397">
        <v>2830.3100169999998</v>
      </c>
      <c r="AT397">
        <v>188.35100299999999</v>
      </c>
      <c r="AU397">
        <v>379.54093500000022</v>
      </c>
      <c r="AV397">
        <v>494.14451900000029</v>
      </c>
      <c r="AW397">
        <v>577.66613300000017</v>
      </c>
      <c r="AX397">
        <v>1150.0264279999999</v>
      </c>
      <c r="AY397">
        <v>38.244042999999998</v>
      </c>
      <c r="AZ397">
        <v>58.393324</v>
      </c>
      <c r="BA397">
        <v>56.044823999999991</v>
      </c>
      <c r="BB397">
        <v>124.551582</v>
      </c>
      <c r="BC397">
        <v>779.00820399999998</v>
      </c>
      <c r="BD397">
        <v>1793.2312039999999</v>
      </c>
      <c r="BE397">
        <v>125.310011</v>
      </c>
      <c r="BF397">
        <v>419.92121899999961</v>
      </c>
      <c r="BG397">
        <v>3.323281000000001</v>
      </c>
      <c r="BH397">
        <v>629.33951499999978</v>
      </c>
      <c r="BI397">
        <v>313.44407100000012</v>
      </c>
      <c r="BJ397">
        <v>242.30593499999989</v>
      </c>
      <c r="BK397">
        <v>238.10213300000001</v>
      </c>
      <c r="BL397">
        <v>80.99362600000002</v>
      </c>
    </row>
    <row r="398">
      <c r="A398" t="s">
        <v>786</v>
      </c>
      <c r="B398">
        <v>2018</v>
      </c>
      <c r="C398" t="s">
        <v>795</v>
      </c>
      <c r="D398">
        <v>34</v>
      </c>
      <c r="E398" t="s">
        <v>105</v>
      </c>
      <c r="F398" t="s">
        <v>48</v>
      </c>
      <c r="G398" t="s">
        <v>200</v>
      </c>
      <c r="H398">
        <v>99.404364293866394</v>
      </c>
      <c r="I398">
        <v>99.338657483327111</v>
      </c>
      <c r="J398">
        <v>98.535070914032772</v>
      </c>
      <c r="K398">
        <v>93.601938815010016</v>
      </c>
      <c r="L398">
        <v>74.581354346853928</v>
      </c>
      <c r="M398">
        <v>92.811280793059723</v>
      </c>
      <c r="N398">
        <v>85.443986455158438</v>
      </c>
      <c r="O398">
        <v>81.083680970759161</v>
      </c>
      <c r="P398">
        <v>77.862150268187932</v>
      </c>
      <c r="Q398">
        <v>56.019778081534923</v>
      </c>
      <c r="R398">
        <v>99.550958761114714</v>
      </c>
      <c r="S398">
        <v>99.315290437289036</v>
      </c>
      <c r="T398">
        <v>99.342140454974697</v>
      </c>
      <c r="U398">
        <v>98.538613495528367</v>
      </c>
      <c r="V398">
        <v>90.856355840907128</v>
      </c>
      <c r="W398" t="s">
        <v>676</v>
      </c>
      <c r="X398" t="s">
        <v>677</v>
      </c>
      <c r="Y398" t="s">
        <v>678</v>
      </c>
      <c r="Z398" t="s">
        <v>679</v>
      </c>
      <c r="AA398" t="s">
        <v>680</v>
      </c>
      <c r="AB398" t="s">
        <v>681</v>
      </c>
      <c r="AC398" t="s">
        <v>682</v>
      </c>
      <c r="AD398" t="s">
        <v>683</v>
      </c>
      <c r="AE398" t="s">
        <v>684</v>
      </c>
      <c r="AF398">
        <v>78.788707566867672</v>
      </c>
      <c r="AG398">
        <v>92.025990463149228</v>
      </c>
      <c r="AH398">
        <v>94.77164431654171</v>
      </c>
      <c r="AI398">
        <v>93.422913735339534</v>
      </c>
      <c r="AJ398">
        <v>94.148629051032117</v>
      </c>
      <c r="AK398">
        <v>95.160784703553375</v>
      </c>
      <c r="AL398">
        <v>97.258420996616294</v>
      </c>
      <c r="AM398">
        <v>97.4348745116678</v>
      </c>
      <c r="AN398">
        <v>96.33522727283011</v>
      </c>
      <c r="AO398">
        <v>11068.664803000031</v>
      </c>
      <c r="AP398">
        <v>11062.053434999991</v>
      </c>
      <c r="AQ398">
        <v>10963.05119700001</v>
      </c>
      <c r="AR398">
        <v>10426.660422000021</v>
      </c>
      <c r="AS398">
        <v>8304.4689779999917</v>
      </c>
      <c r="AT398">
        <v>2431.7402480000051</v>
      </c>
      <c r="AU398">
        <v>2227.9101629999991</v>
      </c>
      <c r="AV398">
        <v>2118.1212089999999</v>
      </c>
      <c r="AW398">
        <v>2031.738755000001</v>
      </c>
      <c r="AX398">
        <v>1464.8453889999989</v>
      </c>
      <c r="AY398">
        <v>8478.5779520000124</v>
      </c>
      <c r="AZ398">
        <v>8469.7954410000093</v>
      </c>
      <c r="BA398">
        <v>8463.2241329999997</v>
      </c>
      <c r="BB398">
        <v>8398.2848900000099</v>
      </c>
      <c r="BC398">
        <v>7740.6606550000024</v>
      </c>
      <c r="BD398">
        <v>6660.9033550000031</v>
      </c>
      <c r="BE398">
        <v>1446.170565000001</v>
      </c>
      <c r="BF398">
        <v>7611.6903319999947</v>
      </c>
      <c r="BG398">
        <v>47.204884000000092</v>
      </c>
      <c r="BH398">
        <v>10126.080376999969</v>
      </c>
      <c r="BI398">
        <v>6163.7232339999937</v>
      </c>
      <c r="BJ398">
        <v>8595.883104999999</v>
      </c>
      <c r="BK398">
        <v>9044.1779770000048</v>
      </c>
      <c r="BL398">
        <v>2129.0650060000071</v>
      </c>
    </row>
    <row r="399">
      <c r="A399" t="s">
        <v>786</v>
      </c>
      <c r="B399">
        <v>2018</v>
      </c>
      <c r="C399" t="s">
        <v>795</v>
      </c>
      <c r="D399">
        <v>35</v>
      </c>
      <c r="E399" t="s">
        <v>55</v>
      </c>
      <c r="F399" t="s">
        <v>49</v>
      </c>
      <c r="G399" t="s">
        <v>200</v>
      </c>
      <c r="H399">
        <v>11.869472875657049</v>
      </c>
      <c r="I399">
        <v>23.162089174816359</v>
      </c>
      <c r="J399">
        <v>27.07412696570989</v>
      </c>
      <c r="K399">
        <v>39.068927506783943</v>
      </c>
      <c r="L399">
        <v>64.16462275729269</v>
      </c>
      <c r="M399">
        <v>43.945621991621152</v>
      </c>
      <c r="N399">
        <v>51.079702665242458</v>
      </c>
      <c r="O399">
        <v>55.992297771323813</v>
      </c>
      <c r="P399">
        <v>63.188092142486973</v>
      </c>
      <c r="Q399">
        <v>83.615136840950498</v>
      </c>
      <c r="R399">
        <v>10.277441955624649</v>
      </c>
      <c r="S399">
        <v>20.510624919311329</v>
      </c>
      <c r="T399">
        <v>25.470933996244309</v>
      </c>
      <c r="U399">
        <v>26.668282460506191</v>
      </c>
      <c r="V399">
        <v>41.800581301208013</v>
      </c>
      <c r="W399" t="s">
        <v>676</v>
      </c>
      <c r="X399" t="s">
        <v>677</v>
      </c>
      <c r="Y399" t="s">
        <v>678</v>
      </c>
      <c r="Z399" t="s">
        <v>679</v>
      </c>
      <c r="AA399" t="s">
        <v>680</v>
      </c>
      <c r="AB399" t="s">
        <v>681</v>
      </c>
      <c r="AC399" t="s">
        <v>682</v>
      </c>
      <c r="AD399" t="s">
        <v>683</v>
      </c>
      <c r="AE399" t="s">
        <v>684</v>
      </c>
      <c r="AF399">
        <v>54.814835861190232</v>
      </c>
      <c r="AG399">
        <v>23.876211881348802</v>
      </c>
      <c r="AH399">
        <v>27.71620400046417</v>
      </c>
      <c r="AI399">
        <v>19.81789166497536</v>
      </c>
      <c r="AJ399">
        <v>36.844431689250577</v>
      </c>
      <c r="AK399">
        <v>18.572885743917048</v>
      </c>
      <c r="AL399">
        <v>27.094836738183201</v>
      </c>
      <c r="AM399">
        <v>35.43064679180425</v>
      </c>
      <c r="AN399">
        <v>14.26140684397909</v>
      </c>
      <c r="AO399">
        <v>1321.6644720000011</v>
      </c>
      <c r="AP399">
        <v>2579.2604270000029</v>
      </c>
      <c r="AQ399">
        <v>3012.278139000005</v>
      </c>
      <c r="AR399">
        <v>4352.0299400000022</v>
      </c>
      <c r="AS399">
        <v>7144.5889370000004</v>
      </c>
      <c r="AT399">
        <v>1151.4153969999991</v>
      </c>
      <c r="AU399">
        <v>1331.878267999999</v>
      </c>
      <c r="AV399">
        <v>1462.6676050000001</v>
      </c>
      <c r="AW399">
        <v>1648.8331649999991</v>
      </c>
      <c r="AX399">
        <v>2186.4286479999978</v>
      </c>
      <c r="AY399">
        <v>875.31143699999984</v>
      </c>
      <c r="AZ399">
        <v>1749.1848100000011</v>
      </c>
      <c r="BA399">
        <v>2169.937373000002</v>
      </c>
      <c r="BB399">
        <v>2272.8941040000018</v>
      </c>
      <c r="BC399">
        <v>3561.2711079999999</v>
      </c>
      <c r="BD399">
        <v>4634.1199820000038</v>
      </c>
      <c r="BE399">
        <v>375.21003200000018</v>
      </c>
      <c r="BF399">
        <v>2226.0578420000029</v>
      </c>
      <c r="BG399">
        <v>10.013617000000011</v>
      </c>
      <c r="BH399">
        <v>3962.773334999998</v>
      </c>
      <c r="BI399">
        <v>1202.996883</v>
      </c>
      <c r="BJ399">
        <v>2394.6928910000011</v>
      </c>
      <c r="BK399">
        <v>3288.7718800000011</v>
      </c>
      <c r="BL399">
        <v>315.18545299999982</v>
      </c>
    </row>
    <row r="400">
      <c r="A400" t="s">
        <v>786</v>
      </c>
      <c r="B400">
        <v>2018</v>
      </c>
      <c r="C400" t="s">
        <v>795</v>
      </c>
      <c r="D400">
        <v>36</v>
      </c>
      <c r="E400" t="s">
        <v>55</v>
      </c>
      <c r="F400" t="s">
        <v>48</v>
      </c>
      <c r="G400" t="s">
        <v>200</v>
      </c>
      <c r="H400">
        <v>88.130527124342919</v>
      </c>
      <c r="I400">
        <v>76.837910825183755</v>
      </c>
      <c r="J400">
        <v>72.925873034290234</v>
      </c>
      <c r="K400">
        <v>60.931072493215879</v>
      </c>
      <c r="L400">
        <v>35.835377242707551</v>
      </c>
      <c r="M400">
        <v>56.054378008378627</v>
      </c>
      <c r="N400">
        <v>48.920297334757549</v>
      </c>
      <c r="O400">
        <v>44.007702228676173</v>
      </c>
      <c r="P400">
        <v>36.811907857512978</v>
      </c>
      <c r="Q400">
        <v>16.384863159049459</v>
      </c>
      <c r="R400">
        <v>89.722558044375162</v>
      </c>
      <c r="S400">
        <v>79.489375080688646</v>
      </c>
      <c r="T400">
        <v>74.529066003755787</v>
      </c>
      <c r="U400">
        <v>73.331717539493866</v>
      </c>
      <c r="V400">
        <v>58.199418698791902</v>
      </c>
      <c r="W400" t="s">
        <v>676</v>
      </c>
      <c r="X400" t="s">
        <v>677</v>
      </c>
      <c r="Y400" t="s">
        <v>678</v>
      </c>
      <c r="Z400" t="s">
        <v>679</v>
      </c>
      <c r="AA400" t="s">
        <v>680</v>
      </c>
      <c r="AB400" t="s">
        <v>681</v>
      </c>
      <c r="AC400" t="s">
        <v>682</v>
      </c>
      <c r="AD400" t="s">
        <v>683</v>
      </c>
      <c r="AE400" t="s">
        <v>684</v>
      </c>
      <c r="AF400">
        <v>45.185164138809917</v>
      </c>
      <c r="AG400">
        <v>76.12378811865149</v>
      </c>
      <c r="AH400">
        <v>72.283795999535855</v>
      </c>
      <c r="AI400">
        <v>80.182108335024679</v>
      </c>
      <c r="AJ400">
        <v>63.155568310749523</v>
      </c>
      <c r="AK400">
        <v>81.427114256083016</v>
      </c>
      <c r="AL400">
        <v>72.905163261816782</v>
      </c>
      <c r="AM400">
        <v>64.569353208195807</v>
      </c>
      <c r="AN400">
        <v>85.738593156020897</v>
      </c>
      <c r="AO400">
        <v>9813.3243000000202</v>
      </c>
      <c r="AP400">
        <v>8556.4381169999924</v>
      </c>
      <c r="AQ400">
        <v>8113.7616510000189</v>
      </c>
      <c r="AR400">
        <v>6787.3337889999984</v>
      </c>
      <c r="AS400">
        <v>3990.190058000001</v>
      </c>
      <c r="AT400">
        <v>1468.6758539999989</v>
      </c>
      <c r="AU400">
        <v>1275.5728300000001</v>
      </c>
      <c r="AV400">
        <v>1149.598123</v>
      </c>
      <c r="AW400">
        <v>960.57172299999968</v>
      </c>
      <c r="AX400">
        <v>428.44316900000001</v>
      </c>
      <c r="AY400">
        <v>7641.5105579999981</v>
      </c>
      <c r="AZ400">
        <v>6779.0039550000038</v>
      </c>
      <c r="BA400">
        <v>6349.3315840000087</v>
      </c>
      <c r="BB400">
        <v>6249.9423680000073</v>
      </c>
      <c r="BC400">
        <v>4958.3977510000032</v>
      </c>
      <c r="BD400">
        <v>3820.0145770000008</v>
      </c>
      <c r="BE400">
        <v>1196.2705440000029</v>
      </c>
      <c r="BF400">
        <v>5805.5537089999943</v>
      </c>
      <c r="BG400">
        <v>40.514548000000083</v>
      </c>
      <c r="BH400">
        <v>6792.6465569999846</v>
      </c>
      <c r="BI400">
        <v>5274.1704219999974</v>
      </c>
      <c r="BJ400">
        <v>6443.4961489999969</v>
      </c>
      <c r="BK400">
        <v>5993.5082300000086</v>
      </c>
      <c r="BL400">
        <v>1894.8731790000079</v>
      </c>
    </row>
    <row r="401">
      <c r="A401" t="s">
        <v>786</v>
      </c>
      <c r="B401">
        <v>2018</v>
      </c>
      <c r="C401" t="s">
        <v>795</v>
      </c>
      <c r="D401">
        <v>37</v>
      </c>
      <c r="E401" t="s">
        <v>126</v>
      </c>
      <c r="F401" t="s">
        <v>49</v>
      </c>
      <c r="G401" t="s">
        <v>816</v>
      </c>
      <c r="H401">
        <v>8.5844225531980811</v>
      </c>
      <c r="I401">
        <v>17.746170579257871</v>
      </c>
      <c r="J401">
        <v>22.201531666582</v>
      </c>
      <c r="K401">
        <v>39.168297048438482</v>
      </c>
      <c r="L401">
        <v>64.834171099066936</v>
      </c>
      <c r="M401">
        <v>47.195565313092771</v>
      </c>
      <c r="N401">
        <v>50.879251492126997</v>
      </c>
      <c r="O401">
        <v>57.132589308546791</v>
      </c>
      <c r="P401">
        <v>63.235417902169921</v>
      </c>
      <c r="Q401">
        <v>84.601830649968093</v>
      </c>
      <c r="R401">
        <v>7.182011421242251</v>
      </c>
      <c r="S401">
        <v>15.450633576641019</v>
      </c>
      <c r="T401">
        <v>18.388587671583139</v>
      </c>
      <c r="U401">
        <v>22.63048082413097</v>
      </c>
      <c r="V401">
        <v>42.279083794558836</v>
      </c>
      <c r="W401" t="s">
        <v>676</v>
      </c>
      <c r="X401" t="s">
        <v>677</v>
      </c>
      <c r="Y401" t="s">
        <v>678</v>
      </c>
      <c r="Z401" t="s">
        <v>679</v>
      </c>
      <c r="AA401" t="s">
        <v>680</v>
      </c>
      <c r="AB401" t="s">
        <v>681</v>
      </c>
      <c r="AC401" t="s">
        <v>682</v>
      </c>
      <c r="AD401" t="s">
        <v>683</v>
      </c>
      <c r="AE401" t="s">
        <v>684</v>
      </c>
      <c r="AF401">
        <v>55.085243519894753</v>
      </c>
      <c r="AG401">
        <v>33.968043847738727</v>
      </c>
      <c r="AH401">
        <v>34.77681963258636</v>
      </c>
      <c r="AI401">
        <v>28.33622164940104</v>
      </c>
      <c r="AJ401">
        <v>36.197722239345246</v>
      </c>
      <c r="AK401">
        <v>29.413615916624209</v>
      </c>
      <c r="AL401">
        <v>23.17901770183332</v>
      </c>
      <c r="AM401">
        <v>29.142531734920059</v>
      </c>
      <c r="AN401">
        <v>18.51202654416079</v>
      </c>
      <c r="AO401">
        <v>456.705511</v>
      </c>
      <c r="AP401">
        <v>1071.6489029999991</v>
      </c>
      <c r="AQ401">
        <v>1592.520158</v>
      </c>
      <c r="AR401">
        <v>3650.1630160000041</v>
      </c>
      <c r="AS401">
        <v>7080.9824349999999</v>
      </c>
      <c r="AT401">
        <v>1024.6761209999991</v>
      </c>
      <c r="AU401">
        <v>1288.0989559999989</v>
      </c>
      <c r="AV401">
        <v>1455.638277</v>
      </c>
      <c r="AW401">
        <v>1642.325100999999</v>
      </c>
      <c r="AX401">
        <v>2186.4286479999978</v>
      </c>
      <c r="AY401">
        <v>291.35637099999991</v>
      </c>
      <c r="AZ401">
        <v>657.83958599999983</v>
      </c>
      <c r="BA401">
        <v>908.94729299999938</v>
      </c>
      <c r="BB401">
        <v>1306.9593779999991</v>
      </c>
      <c r="BC401">
        <v>3089.7502920000011</v>
      </c>
      <c r="BD401">
        <v>4598.7592070000037</v>
      </c>
      <c r="BE401">
        <v>350.23573500000032</v>
      </c>
      <c r="BF401">
        <v>1857.8225700000021</v>
      </c>
      <c r="BG401">
        <v>9.812109000000012</v>
      </c>
      <c r="BH401">
        <v>2749.7134999999998</v>
      </c>
      <c r="BI401">
        <v>891.60113400000023</v>
      </c>
      <c r="BJ401">
        <v>1293.262504</v>
      </c>
      <c r="BK401">
        <v>1795.962651000001</v>
      </c>
      <c r="BL401">
        <v>304.8506129999999</v>
      </c>
    </row>
    <row r="402">
      <c r="A402" t="s">
        <v>786</v>
      </c>
      <c r="B402">
        <v>2018</v>
      </c>
      <c r="C402" t="s">
        <v>795</v>
      </c>
      <c r="D402">
        <v>38</v>
      </c>
      <c r="E402" t="s">
        <v>126</v>
      </c>
      <c r="F402" t="s">
        <v>48</v>
      </c>
      <c r="G402" t="s">
        <v>200</v>
      </c>
      <c r="H402">
        <v>91.415577446802288</v>
      </c>
      <c r="I402">
        <v>82.253829420742235</v>
      </c>
      <c r="J402">
        <v>77.798468333417986</v>
      </c>
      <c r="K402">
        <v>60.831702951561631</v>
      </c>
      <c r="L402">
        <v>35.165828900933327</v>
      </c>
      <c r="M402">
        <v>52.804434686907001</v>
      </c>
      <c r="N402">
        <v>49.120748507873039</v>
      </c>
      <c r="O402">
        <v>42.867410691453209</v>
      </c>
      <c r="P402">
        <v>36.764582097830022</v>
      </c>
      <c r="Q402">
        <v>15.39816935003185</v>
      </c>
      <c r="R402">
        <v>92.817988578757735</v>
      </c>
      <c r="S402">
        <v>84.549366423358933</v>
      </c>
      <c r="T402">
        <v>81.611412328416961</v>
      </c>
      <c r="U402">
        <v>77.36951917586893</v>
      </c>
      <c r="V402">
        <v>57.720916205441128</v>
      </c>
      <c r="W402" t="s">
        <v>676</v>
      </c>
      <c r="X402" t="s">
        <v>677</v>
      </c>
      <c r="Y402" t="s">
        <v>678</v>
      </c>
      <c r="Z402" t="s">
        <v>679</v>
      </c>
      <c r="AA402" t="s">
        <v>680</v>
      </c>
      <c r="AB402" t="s">
        <v>681</v>
      </c>
      <c r="AC402" t="s">
        <v>682</v>
      </c>
      <c r="AD402" t="s">
        <v>683</v>
      </c>
      <c r="AE402" t="s">
        <v>684</v>
      </c>
      <c r="AF402">
        <v>44.914756480105417</v>
      </c>
      <c r="AG402">
        <v>66.031956152261202</v>
      </c>
      <c r="AH402">
        <v>65.223180367413718</v>
      </c>
      <c r="AI402">
        <v>71.663778350598932</v>
      </c>
      <c r="AJ402">
        <v>63.802277760654917</v>
      </c>
      <c r="AK402">
        <v>70.586384083375705</v>
      </c>
      <c r="AL402">
        <v>76.820982298166712</v>
      </c>
      <c r="AM402">
        <v>70.857468265079731</v>
      </c>
      <c r="AN402">
        <v>81.487973455839096</v>
      </c>
      <c r="AO402">
        <v>4863.4602679999916</v>
      </c>
      <c r="AP402">
        <v>4967.1125199999997</v>
      </c>
      <c r="AQ402">
        <v>5580.4991720000062</v>
      </c>
      <c r="AR402">
        <v>5669.0142039999891</v>
      </c>
      <c r="AS402">
        <v>3840.700244000001</v>
      </c>
      <c r="AT402">
        <v>1146.451852999998</v>
      </c>
      <c r="AU402">
        <v>1243.5793180000001</v>
      </c>
      <c r="AV402">
        <v>1092.1865190000001</v>
      </c>
      <c r="AW402">
        <v>954.83509099999981</v>
      </c>
      <c r="AX402">
        <v>397.94645500000001</v>
      </c>
      <c r="AY402">
        <v>3765.3953369999972</v>
      </c>
      <c r="AZ402">
        <v>3599.8472119999969</v>
      </c>
      <c r="BA402">
        <v>4034.0494680000029</v>
      </c>
      <c r="BB402">
        <v>4468.2576319999907</v>
      </c>
      <c r="BC402">
        <v>4218.2375229999998</v>
      </c>
      <c r="BD402">
        <v>3749.6820690000018</v>
      </c>
      <c r="BE402">
        <v>680.83846100000119</v>
      </c>
      <c r="BF402">
        <v>3484.3064389999981</v>
      </c>
      <c r="BG402">
        <v>24.815334</v>
      </c>
      <c r="BH402">
        <v>4846.658121999998</v>
      </c>
      <c r="BI402">
        <v>2139.6519310000008</v>
      </c>
      <c r="BJ402">
        <v>4286.1909509999978</v>
      </c>
      <c r="BK402">
        <v>4366.7231010000014</v>
      </c>
      <c r="BL402">
        <v>1341.920000000001</v>
      </c>
    </row>
    <row r="403">
      <c r="A403" t="s">
        <v>786</v>
      </c>
      <c r="B403">
        <v>2018</v>
      </c>
      <c r="C403" t="s">
        <v>795</v>
      </c>
      <c r="D403">
        <v>41</v>
      </c>
      <c r="E403" t="s">
        <v>56</v>
      </c>
      <c r="F403" t="s">
        <v>49</v>
      </c>
      <c r="G403" t="s">
        <v>200</v>
      </c>
      <c r="H403">
        <v>10.439524268415999</v>
      </c>
      <c r="I403">
        <v>4.5191042295013437</v>
      </c>
      <c r="J403">
        <v>2.3411914510833252</v>
      </c>
      <c r="K403">
        <v>3.2698014475510782</v>
      </c>
      <c r="L403">
        <v>2.1278181404968071</v>
      </c>
      <c r="M403">
        <v>2.491620553284339</v>
      </c>
      <c r="N403">
        <v>2.6105119630965352</v>
      </c>
      <c r="O403">
        <v>1.823421128238135</v>
      </c>
      <c r="P403">
        <v>2.1248911134651141</v>
      </c>
      <c r="Q403">
        <v>2.2061144423519208</v>
      </c>
      <c r="R403">
        <v>11.29845198195904</v>
      </c>
      <c r="S403">
        <v>5.8856546102362</v>
      </c>
      <c r="T403">
        <v>2.9481412537976248</v>
      </c>
      <c r="U403">
        <v>3.305791771721704</v>
      </c>
      <c r="V403">
        <v>2.7708206266111488</v>
      </c>
      <c r="W403" t="s">
        <v>676</v>
      </c>
      <c r="X403" t="s">
        <v>677</v>
      </c>
      <c r="Y403" t="s">
        <v>678</v>
      </c>
      <c r="Z403" t="s">
        <v>679</v>
      </c>
      <c r="AA403" t="s">
        <v>680</v>
      </c>
      <c r="AB403" t="s">
        <v>681</v>
      </c>
      <c r="AC403" t="s">
        <v>682</v>
      </c>
      <c r="AD403" t="s">
        <v>683</v>
      </c>
      <c r="AE403" t="s">
        <v>684</v>
      </c>
      <c r="AF403">
        <v>2.9099035099131978</v>
      </c>
      <c r="AG403">
        <v>27.806060941383642</v>
      </c>
      <c r="AH403">
        <v>5.627864551993782</v>
      </c>
      <c r="AI403">
        <v>59.794213551418451</v>
      </c>
      <c r="AJ403">
        <v>5.9525193605455717</v>
      </c>
      <c r="AK403">
        <v>2.805946708282848</v>
      </c>
      <c r="AL403">
        <v>2.215907646708561</v>
      </c>
      <c r="AM403">
        <v>1.4121309058891469</v>
      </c>
      <c r="AN403">
        <v>10.50832973730861</v>
      </c>
      <c r="AO403">
        <v>1149.13373</v>
      </c>
      <c r="AP403">
        <v>500.97841100000028</v>
      </c>
      <c r="AQ403">
        <v>257.49515300000002</v>
      </c>
      <c r="AR403">
        <v>361.70638800000029</v>
      </c>
      <c r="AS403">
        <v>235.268754</v>
      </c>
      <c r="AT403">
        <v>64.703786000000022</v>
      </c>
      <c r="AU403">
        <v>66.806917999999996</v>
      </c>
      <c r="AV403">
        <v>47.112003999999992</v>
      </c>
      <c r="AW403">
        <v>54.813212</v>
      </c>
      <c r="AX403">
        <v>57.682079999999999</v>
      </c>
      <c r="AY403">
        <v>951.14511000000016</v>
      </c>
      <c r="AZ403">
        <v>499.07696900000002</v>
      </c>
      <c r="BA403">
        <v>249.75916000000001</v>
      </c>
      <c r="BB403">
        <v>278.19702400000011</v>
      </c>
      <c r="BC403">
        <v>235.28617299999999</v>
      </c>
      <c r="BD403">
        <v>242.94810799999999</v>
      </c>
      <c r="BE403">
        <v>417.0082670000001</v>
      </c>
      <c r="BF403">
        <v>443.66612000000009</v>
      </c>
      <c r="BG403">
        <v>24.489464000000009</v>
      </c>
      <c r="BH403">
        <v>637.21315400000015</v>
      </c>
      <c r="BI403">
        <v>181.685564</v>
      </c>
      <c r="BJ403">
        <v>195.08375799999999</v>
      </c>
      <c r="BK403">
        <v>130.57870399999999</v>
      </c>
      <c r="BL403">
        <v>231.9092969999999</v>
      </c>
    </row>
    <row r="404">
      <c r="A404" t="s">
        <v>786</v>
      </c>
      <c r="B404">
        <v>2018</v>
      </c>
      <c r="C404" t="s">
        <v>795</v>
      </c>
      <c r="D404">
        <v>42</v>
      </c>
      <c r="E404" t="s">
        <v>56</v>
      </c>
      <c r="F404" t="s">
        <v>48</v>
      </c>
      <c r="G404" t="s">
        <v>807</v>
      </c>
      <c r="H404">
        <v>89.560475731583793</v>
      </c>
      <c r="I404">
        <v>95.480895770498677</v>
      </c>
      <c r="J404">
        <v>97.658808548916639</v>
      </c>
      <c r="K404">
        <v>96.730198552448897</v>
      </c>
      <c r="L404">
        <v>97.872181859503172</v>
      </c>
      <c r="M404">
        <v>97.508379446715637</v>
      </c>
      <c r="N404">
        <v>97.389488036903458</v>
      </c>
      <c r="O404">
        <v>98.176578871761848</v>
      </c>
      <c r="P404">
        <v>97.875108886534903</v>
      </c>
      <c r="Q404">
        <v>97.793885557648082</v>
      </c>
      <c r="R404">
        <v>88.701548018040768</v>
      </c>
      <c r="S404">
        <v>94.114345389763756</v>
      </c>
      <c r="T404">
        <v>97.051858746202356</v>
      </c>
      <c r="U404">
        <v>96.694208228278285</v>
      </c>
      <c r="V404">
        <v>97.229179373388831</v>
      </c>
      <c r="W404" t="s">
        <v>676</v>
      </c>
      <c r="X404" t="s">
        <v>677</v>
      </c>
      <c r="Y404" t="s">
        <v>678</v>
      </c>
      <c r="Z404" t="s">
        <v>679</v>
      </c>
      <c r="AA404" t="s">
        <v>680</v>
      </c>
      <c r="AB404" t="s">
        <v>681</v>
      </c>
      <c r="AC404" t="s">
        <v>682</v>
      </c>
      <c r="AD404" t="s">
        <v>683</v>
      </c>
      <c r="AE404" t="s">
        <v>684</v>
      </c>
      <c r="AF404">
        <v>97.090096490086879</v>
      </c>
      <c r="AG404">
        <v>72.193939058616607</v>
      </c>
      <c r="AH404">
        <v>94.372135448006219</v>
      </c>
      <c r="AI404">
        <v>40.205786448581513</v>
      </c>
      <c r="AJ404">
        <v>94.047480639454477</v>
      </c>
      <c r="AK404">
        <v>97.194053291717196</v>
      </c>
      <c r="AL404">
        <v>97.784092353291413</v>
      </c>
      <c r="AM404">
        <v>98.587869094110886</v>
      </c>
      <c r="AN404">
        <v>89.491670262691301</v>
      </c>
      <c r="AO404">
        <v>9858.3959279999963</v>
      </c>
      <c r="AP404">
        <v>10584.811726999989</v>
      </c>
      <c r="AQ404">
        <v>10740.971157000011</v>
      </c>
      <c r="AR404">
        <v>10700.322723000019</v>
      </c>
      <c r="AS404">
        <v>10821.538663999971</v>
      </c>
      <c r="AT404">
        <v>2532.151739000004</v>
      </c>
      <c r="AU404">
        <v>2492.343124</v>
      </c>
      <c r="AV404">
        <v>2536.60293</v>
      </c>
      <c r="AW404">
        <v>2524.7642380000011</v>
      </c>
      <c r="AX404">
        <v>2556.9637829999988</v>
      </c>
      <c r="AY404">
        <v>7467.2215079999942</v>
      </c>
      <c r="AZ404">
        <v>7980.4720710000047</v>
      </c>
      <c r="BA404">
        <v>8221.9909530000004</v>
      </c>
      <c r="BB404">
        <v>8137.2460290000063</v>
      </c>
      <c r="BC404">
        <v>8256.2838240000074</v>
      </c>
      <c r="BD404">
        <v>8106.0609629999954</v>
      </c>
      <c r="BE404">
        <v>1082.694506000003</v>
      </c>
      <c r="BF404">
        <v>7439.7169269999968</v>
      </c>
      <c r="BG404">
        <v>16.466779999999989</v>
      </c>
      <c r="BH404">
        <v>10067.71891599998</v>
      </c>
      <c r="BI404">
        <v>6293.3327769999969</v>
      </c>
      <c r="BJ404">
        <v>8608.7018279999957</v>
      </c>
      <c r="BK404">
        <v>9116.3475870000038</v>
      </c>
      <c r="BL404">
        <v>1974.999915000006</v>
      </c>
    </row>
    <row r="405">
      <c r="A405" t="s">
        <v>786</v>
      </c>
      <c r="B405">
        <v>2018</v>
      </c>
      <c r="C405" t="s">
        <v>795</v>
      </c>
      <c r="D405">
        <v>43</v>
      </c>
      <c r="E405" t="s">
        <v>53</v>
      </c>
      <c r="F405" t="s">
        <v>49</v>
      </c>
      <c r="G405" t="s">
        <v>817</v>
      </c>
      <c r="H405">
        <v>84.772277813331982</v>
      </c>
      <c r="I405">
        <v>88.866378041337029</v>
      </c>
      <c r="J405">
        <v>89.643129986453161</v>
      </c>
      <c r="K405">
        <v>88.964433237491718</v>
      </c>
      <c r="L405">
        <v>82.383263970263542</v>
      </c>
      <c r="M405">
        <v>80.359165176073077</v>
      </c>
      <c r="N405">
        <v>86.746511286219473</v>
      </c>
      <c r="O405">
        <v>79.998651415113471</v>
      </c>
      <c r="P405">
        <v>81.976113676375903</v>
      </c>
      <c r="Q405">
        <v>79.656471006068458</v>
      </c>
      <c r="R405">
        <v>84.449189960032982</v>
      </c>
      <c r="S405">
        <v>86.711476844917883</v>
      </c>
      <c r="T405">
        <v>90.121107326066479</v>
      </c>
      <c r="U405">
        <v>92.158659988491394</v>
      </c>
      <c r="V405">
        <v>89.797454795993417</v>
      </c>
      <c r="W405" t="s">
        <v>676</v>
      </c>
      <c r="X405" t="s">
        <v>677</v>
      </c>
      <c r="Y405" t="s">
        <v>678</v>
      </c>
      <c r="Z405" t="s">
        <v>679</v>
      </c>
      <c r="AA405" t="s">
        <v>680</v>
      </c>
      <c r="AB405" t="s">
        <v>681</v>
      </c>
      <c r="AC405" t="s">
        <v>682</v>
      </c>
      <c r="AD405" t="s">
        <v>683</v>
      </c>
      <c r="AE405" t="s">
        <v>684</v>
      </c>
      <c r="AF405">
        <v>81.565528041552739</v>
      </c>
      <c r="AG405">
        <v>66.018861848566317</v>
      </c>
      <c r="AH405">
        <v>84.900900461221653</v>
      </c>
      <c r="AI405">
        <v>35.887107802550553</v>
      </c>
      <c r="AJ405">
        <v>88.621547341979408</v>
      </c>
      <c r="AK405">
        <v>91.600143279672977</v>
      </c>
      <c r="AL405">
        <v>91.950584581294592</v>
      </c>
      <c r="AM405">
        <v>92.254400431267968</v>
      </c>
      <c r="AN405">
        <v>73.164031937041358</v>
      </c>
      <c r="AO405">
        <v>3261.3518629999949</v>
      </c>
      <c r="AP405">
        <v>4097.9372160000039</v>
      </c>
      <c r="AQ405">
        <v>5016.2984420000012</v>
      </c>
      <c r="AR405">
        <v>6795.8451809999997</v>
      </c>
      <c r="AS405">
        <v>8231.6819659999946</v>
      </c>
      <c r="AT405">
        <v>1473.219122</v>
      </c>
      <c r="AU405">
        <v>1961.882513</v>
      </c>
      <c r="AV405">
        <v>1851.5452250000001</v>
      </c>
      <c r="AW405">
        <v>1960.876117</v>
      </c>
      <c r="AX405">
        <v>2028.715763999998</v>
      </c>
      <c r="AY405">
        <v>2432.504366000001</v>
      </c>
      <c r="AZ405">
        <v>2811.7561959999989</v>
      </c>
      <c r="BA405">
        <v>3430.5512070000018</v>
      </c>
      <c r="BB405">
        <v>4161.8558329999996</v>
      </c>
      <c r="BC405">
        <v>5290.2083249999978</v>
      </c>
      <c r="BD405">
        <v>6372.9696209999984</v>
      </c>
      <c r="BE405">
        <v>395.27961100000039</v>
      </c>
      <c r="BF405">
        <v>4096.3080719999944</v>
      </c>
      <c r="BG405">
        <v>2.7423459999999991</v>
      </c>
      <c r="BH405">
        <v>5044.1985979999972</v>
      </c>
      <c r="BI405">
        <v>1914.8181640000021</v>
      </c>
      <c r="BJ405">
        <v>4145.7441820000013</v>
      </c>
      <c r="BK405">
        <v>4502.2345390000091</v>
      </c>
      <c r="BL405">
        <v>928.81953499999918</v>
      </c>
    </row>
    <row r="406">
      <c r="A406" t="s">
        <v>786</v>
      </c>
      <c r="B406">
        <v>2018</v>
      </c>
      <c r="C406" t="s">
        <v>795</v>
      </c>
      <c r="D406">
        <v>44</v>
      </c>
      <c r="E406" t="s">
        <v>53</v>
      </c>
      <c r="F406" t="s">
        <v>48</v>
      </c>
      <c r="G406" t="s">
        <v>200</v>
      </c>
      <c r="H406">
        <v>15.227722186668119</v>
      </c>
      <c r="I406">
        <v>11.133621958663131</v>
      </c>
      <c r="J406">
        <v>10.35687001354685</v>
      </c>
      <c r="K406">
        <v>11.03556676250825</v>
      </c>
      <c r="L406">
        <v>17.616736029736511</v>
      </c>
      <c r="M406">
        <v>19.640834823926841</v>
      </c>
      <c r="N406">
        <v>13.25348871378057</v>
      </c>
      <c r="O406">
        <v>20.001348584886529</v>
      </c>
      <c r="P406">
        <v>18.023886323624151</v>
      </c>
      <c r="Q406">
        <v>20.34352899393151</v>
      </c>
      <c r="R406">
        <v>15.55081003996716</v>
      </c>
      <c r="S406">
        <v>13.28852315508216</v>
      </c>
      <c r="T406">
        <v>9.878892673933489</v>
      </c>
      <c r="U406">
        <v>7.8413400115087102</v>
      </c>
      <c r="V406">
        <v>10.20254520400656</v>
      </c>
      <c r="W406" t="s">
        <v>676</v>
      </c>
      <c r="X406" t="s">
        <v>677</v>
      </c>
      <c r="Y406" t="s">
        <v>678</v>
      </c>
      <c r="Z406" t="s">
        <v>679</v>
      </c>
      <c r="AA406" t="s">
        <v>680</v>
      </c>
      <c r="AB406" t="s">
        <v>681</v>
      </c>
      <c r="AC406" t="s">
        <v>682</v>
      </c>
      <c r="AD406" t="s">
        <v>683</v>
      </c>
      <c r="AE406" t="s">
        <v>684</v>
      </c>
      <c r="AF406">
        <v>18.434471958447151</v>
      </c>
      <c r="AG406">
        <v>33.98113815143374</v>
      </c>
      <c r="AH406">
        <v>15.099099538778381</v>
      </c>
      <c r="AI406">
        <v>64.112892197449497</v>
      </c>
      <c r="AJ406">
        <v>11.3784526580207</v>
      </c>
      <c r="AK406">
        <v>8.3998567203270191</v>
      </c>
      <c r="AL406">
        <v>8.0494154187054008</v>
      </c>
      <c r="AM406">
        <v>7.7455995687318469</v>
      </c>
      <c r="AN406">
        <v>26.835968062958489</v>
      </c>
      <c r="AO406">
        <v>585.83963299999994</v>
      </c>
      <c r="AP406">
        <v>513.40996199999995</v>
      </c>
      <c r="AQ406">
        <v>579.55529799999999</v>
      </c>
      <c r="AR406">
        <v>842.98860199999967</v>
      </c>
      <c r="AS406">
        <v>1760.252765999998</v>
      </c>
      <c r="AT406">
        <v>360.07409200000001</v>
      </c>
      <c r="AU406">
        <v>299.74447800000002</v>
      </c>
      <c r="AV406">
        <v>462.92532200000011</v>
      </c>
      <c r="AW406">
        <v>431.13300500000003</v>
      </c>
      <c r="AX406">
        <v>518.11532</v>
      </c>
      <c r="AY406">
        <v>447.93103800000011</v>
      </c>
      <c r="AZ406">
        <v>430.9012909999999</v>
      </c>
      <c r="BA406">
        <v>376.05005300000022</v>
      </c>
      <c r="BB406">
        <v>354.11242599999991</v>
      </c>
      <c r="BC406">
        <v>601.05923599999983</v>
      </c>
      <c r="BD406">
        <v>1440.3429069999991</v>
      </c>
      <c r="BE406">
        <v>203.4577800000001</v>
      </c>
      <c r="BF406">
        <v>728.50303099999996</v>
      </c>
      <c r="BG406">
        <v>4.8992449999999987</v>
      </c>
      <c r="BH406">
        <v>647.64356599999996</v>
      </c>
      <c r="BI406">
        <v>175.591409</v>
      </c>
      <c r="BJ406">
        <v>362.92120699999998</v>
      </c>
      <c r="BK406">
        <v>378.003713</v>
      </c>
      <c r="BL406">
        <v>340.68340300000011</v>
      </c>
    </row>
    <row r="407">
      <c r="A407" t="s">
        <v>786</v>
      </c>
      <c r="B407">
        <v>2018</v>
      </c>
      <c r="C407" t="s">
        <v>795</v>
      </c>
      <c r="D407">
        <v>45</v>
      </c>
      <c r="E407" t="s">
        <v>52</v>
      </c>
      <c r="F407" t="s">
        <v>49</v>
      </c>
      <c r="G407" t="s">
        <v>200</v>
      </c>
      <c r="H407">
        <v>84.772277813331982</v>
      </c>
      <c r="I407">
        <v>88.866378041337029</v>
      </c>
      <c r="J407">
        <v>89.643129986453161</v>
      </c>
      <c r="K407">
        <v>88.960649095727334</v>
      </c>
      <c r="L407">
        <v>82.340466989528224</v>
      </c>
      <c r="M407">
        <v>80.359165176073077</v>
      </c>
      <c r="N407">
        <v>86.746511286219473</v>
      </c>
      <c r="O407">
        <v>79.998651415113471</v>
      </c>
      <c r="P407">
        <v>81.972449394737652</v>
      </c>
      <c r="Q407">
        <v>79.469409785404466</v>
      </c>
      <c r="R407">
        <v>84.449189960032982</v>
      </c>
      <c r="S407">
        <v>86.711476844917883</v>
      </c>
      <c r="T407">
        <v>90.121107326066479</v>
      </c>
      <c r="U407">
        <v>92.154110713239618</v>
      </c>
      <c r="V407">
        <v>89.796547770897348</v>
      </c>
      <c r="W407" t="s">
        <v>676</v>
      </c>
      <c r="X407" t="s">
        <v>677</v>
      </c>
      <c r="Y407" t="s">
        <v>678</v>
      </c>
      <c r="Z407" t="s">
        <v>679</v>
      </c>
      <c r="AA407" t="s">
        <v>680</v>
      </c>
      <c r="AB407" t="s">
        <v>681</v>
      </c>
      <c r="AC407" t="s">
        <v>682</v>
      </c>
      <c r="AD407" t="s">
        <v>683</v>
      </c>
      <c r="AE407" t="s">
        <v>684</v>
      </c>
      <c r="AF407">
        <v>81.509461689772849</v>
      </c>
      <c r="AG407">
        <v>66.018861848566317</v>
      </c>
      <c r="AH407">
        <v>84.891060671261386</v>
      </c>
      <c r="AI407">
        <v>35.887107802550553</v>
      </c>
      <c r="AJ407">
        <v>88.621547341979408</v>
      </c>
      <c r="AK407">
        <v>91.600143279672977</v>
      </c>
      <c r="AL407">
        <v>91.950584581294592</v>
      </c>
      <c r="AM407">
        <v>92.254400431267968</v>
      </c>
      <c r="AN407">
        <v>73.164031937041358</v>
      </c>
      <c r="AO407">
        <v>3261.3518629999949</v>
      </c>
      <c r="AP407">
        <v>4097.9372160000039</v>
      </c>
      <c r="AQ407">
        <v>5016.2984420000012</v>
      </c>
      <c r="AR407">
        <v>6793.2266909999998</v>
      </c>
      <c r="AS407">
        <v>8207.4670199999928</v>
      </c>
      <c r="AT407">
        <v>1473.219122</v>
      </c>
      <c r="AU407">
        <v>1961.882513</v>
      </c>
      <c r="AV407">
        <v>1851.5452250000001</v>
      </c>
      <c r="AW407">
        <v>1960.389917</v>
      </c>
      <c r="AX407">
        <v>2005.5107159999991</v>
      </c>
      <c r="AY407">
        <v>2432.504366000001</v>
      </c>
      <c r="AZ407">
        <v>2811.7561959999989</v>
      </c>
      <c r="BA407">
        <v>3430.5512070000018</v>
      </c>
      <c r="BB407">
        <v>4159.2373429999998</v>
      </c>
      <c r="BC407">
        <v>5289.6846269999978</v>
      </c>
      <c r="BD407">
        <v>6349.2783729999992</v>
      </c>
      <c r="BE407">
        <v>395.27961100000039</v>
      </c>
      <c r="BF407">
        <v>4093.165883999995</v>
      </c>
      <c r="BG407">
        <v>2.7423459999999991</v>
      </c>
      <c r="BH407">
        <v>5044.1985979999972</v>
      </c>
      <c r="BI407">
        <v>1914.8181640000021</v>
      </c>
      <c r="BJ407">
        <v>4145.7441820000013</v>
      </c>
      <c r="BK407">
        <v>4502.2345390000091</v>
      </c>
      <c r="BL407">
        <v>928.81953499999918</v>
      </c>
    </row>
    <row r="408">
      <c r="A408" t="s">
        <v>786</v>
      </c>
      <c r="B408">
        <v>2018</v>
      </c>
      <c r="C408" t="s">
        <v>795</v>
      </c>
      <c r="D408">
        <v>46</v>
      </c>
      <c r="E408" t="s">
        <v>52</v>
      </c>
      <c r="F408" t="s">
        <v>48</v>
      </c>
      <c r="G408" t="s">
        <v>200</v>
      </c>
      <c r="H408">
        <v>15.227722186668119</v>
      </c>
      <c r="I408">
        <v>11.133621958663131</v>
      </c>
      <c r="J408">
        <v>10.35687001354685</v>
      </c>
      <c r="K408">
        <v>11.03935090427262</v>
      </c>
      <c r="L408">
        <v>17.659533010471819</v>
      </c>
      <c r="M408">
        <v>19.640834823926841</v>
      </c>
      <c r="N408">
        <v>13.25348871378057</v>
      </c>
      <c r="O408">
        <v>20.001348584886529</v>
      </c>
      <c r="P408">
        <v>18.027550605262409</v>
      </c>
      <c r="Q408">
        <v>20.530590214595492</v>
      </c>
      <c r="R408">
        <v>15.55081003996716</v>
      </c>
      <c r="S408">
        <v>13.28852315508216</v>
      </c>
      <c r="T408">
        <v>9.878892673933489</v>
      </c>
      <c r="U408">
        <v>7.8458892867604879</v>
      </c>
      <c r="V408">
        <v>10.203452229102631</v>
      </c>
      <c r="W408" t="s">
        <v>676</v>
      </c>
      <c r="X408" t="s">
        <v>677</v>
      </c>
      <c r="Y408" t="s">
        <v>678</v>
      </c>
      <c r="Z408" t="s">
        <v>679</v>
      </c>
      <c r="AA408" t="s">
        <v>680</v>
      </c>
      <c r="AB408" t="s">
        <v>681</v>
      </c>
      <c r="AC408" t="s">
        <v>682</v>
      </c>
      <c r="AD408" t="s">
        <v>683</v>
      </c>
      <c r="AE408" t="s">
        <v>684</v>
      </c>
      <c r="AF408">
        <v>18.490538310227041</v>
      </c>
      <c r="AG408">
        <v>33.98113815143374</v>
      </c>
      <c r="AH408">
        <v>15.10893932873865</v>
      </c>
      <c r="AI408">
        <v>64.112892197449497</v>
      </c>
      <c r="AJ408">
        <v>11.3784526580207</v>
      </c>
      <c r="AK408">
        <v>8.3998567203270191</v>
      </c>
      <c r="AL408">
        <v>8.0494154187054008</v>
      </c>
      <c r="AM408">
        <v>7.7455995687318469</v>
      </c>
      <c r="AN408">
        <v>26.835968062958489</v>
      </c>
      <c r="AO408">
        <v>585.83963299999994</v>
      </c>
      <c r="AP408">
        <v>513.40996199999995</v>
      </c>
      <c r="AQ408">
        <v>579.55529799999999</v>
      </c>
      <c r="AR408">
        <v>842.98860199999967</v>
      </c>
      <c r="AS408">
        <v>1760.252765999998</v>
      </c>
      <c r="AT408">
        <v>360.07409200000001</v>
      </c>
      <c r="AU408">
        <v>299.74447800000002</v>
      </c>
      <c r="AV408">
        <v>462.92532200000011</v>
      </c>
      <c r="AW408">
        <v>431.13300500000003</v>
      </c>
      <c r="AX408">
        <v>518.11532</v>
      </c>
      <c r="AY408">
        <v>447.93103800000011</v>
      </c>
      <c r="AZ408">
        <v>430.9012909999999</v>
      </c>
      <c r="BA408">
        <v>376.05005300000022</v>
      </c>
      <c r="BB408">
        <v>354.11242599999991</v>
      </c>
      <c r="BC408">
        <v>601.05923599999983</v>
      </c>
      <c r="BD408">
        <v>1440.3429069999991</v>
      </c>
      <c r="BE408">
        <v>203.4577800000001</v>
      </c>
      <c r="BF408">
        <v>728.50303099999996</v>
      </c>
      <c r="BG408">
        <v>4.8992449999999987</v>
      </c>
      <c r="BH408">
        <v>647.64356599999996</v>
      </c>
      <c r="BI408">
        <v>175.591409</v>
      </c>
      <c r="BJ408">
        <v>362.92120699999998</v>
      </c>
      <c r="BK408">
        <v>378.003713</v>
      </c>
      <c r="BL408">
        <v>340.68340300000011</v>
      </c>
    </row>
    <row r="409">
      <c r="A409" t="s">
        <v>786</v>
      </c>
      <c r="B409">
        <v>2018</v>
      </c>
      <c r="C409" t="s">
        <v>795</v>
      </c>
      <c r="D409">
        <v>58</v>
      </c>
      <c r="E409" t="s">
        <v>685</v>
      </c>
      <c r="F409" t="s">
        <v>686</v>
      </c>
      <c r="G409" t="s">
        <v>200</v>
      </c>
      <c r="H409">
        <v>0.59563570613360539</v>
      </c>
      <c r="I409">
        <v>0.66134251667292732</v>
      </c>
      <c r="J409">
        <v>1.464929085967253</v>
      </c>
      <c r="K409">
        <v>6.3980611849899542</v>
      </c>
      <c r="L409">
        <v>24.873709745327609</v>
      </c>
      <c r="M409">
        <v>7.1887192069403154</v>
      </c>
      <c r="N409">
        <v>14.556013544841569</v>
      </c>
      <c r="O409">
        <v>18.479749047949841</v>
      </c>
      <c r="P409">
        <v>21.773642550178291</v>
      </c>
      <c r="Q409">
        <v>42.459328972912353</v>
      </c>
      <c r="R409">
        <v>0.44904123888525549</v>
      </c>
      <c r="S409">
        <v>0.68470956271099792</v>
      </c>
      <c r="T409">
        <v>0.65785954502527832</v>
      </c>
      <c r="U409">
        <v>1.4613865044717</v>
      </c>
      <c r="V409">
        <v>9.1436441590927693</v>
      </c>
      <c r="W409" t="s">
        <v>676</v>
      </c>
      <c r="X409" t="s">
        <v>677</v>
      </c>
      <c r="Y409" t="s">
        <v>678</v>
      </c>
      <c r="Z409" t="s">
        <v>679</v>
      </c>
      <c r="AA409" t="s">
        <v>680</v>
      </c>
      <c r="AB409" t="s">
        <v>681</v>
      </c>
      <c r="AC409" t="s">
        <v>682</v>
      </c>
      <c r="AD409" t="s">
        <v>683</v>
      </c>
      <c r="AE409" t="s">
        <v>684</v>
      </c>
      <c r="AF409">
        <v>20.988189845063019</v>
      </c>
      <c r="AG409">
        <v>7.9740095368509412</v>
      </c>
      <c r="AH409">
        <v>4.7077127746911867</v>
      </c>
      <c r="AI409">
        <v>6.5770862646605046</v>
      </c>
      <c r="AJ409">
        <v>5.8513709489678876</v>
      </c>
      <c r="AK409">
        <v>4.8392152964466373</v>
      </c>
      <c r="AL409">
        <v>2.741579003383706</v>
      </c>
      <c r="AM409">
        <v>2.565125488332197</v>
      </c>
      <c r="AN409">
        <v>3.66477272716988</v>
      </c>
      <c r="AO409">
        <v>66.323969000000019</v>
      </c>
      <c r="AP409">
        <v>73.645109000000019</v>
      </c>
      <c r="AQ409">
        <v>162.98859300000001</v>
      </c>
      <c r="AR409">
        <v>712.703307</v>
      </c>
      <c r="AS409">
        <v>2769.6326079999999</v>
      </c>
      <c r="AT409">
        <v>188.35100299999999</v>
      </c>
      <c r="AU409">
        <v>379.54093500000022</v>
      </c>
      <c r="AV409">
        <v>482.74015100000008</v>
      </c>
      <c r="AW409">
        <v>568.16249300000027</v>
      </c>
      <c r="AX409">
        <v>1110.2570270000001</v>
      </c>
      <c r="AY409">
        <v>38.244042999999998</v>
      </c>
      <c r="AZ409">
        <v>58.393324</v>
      </c>
      <c r="BA409">
        <v>56.044823999999991</v>
      </c>
      <c r="BB409">
        <v>124.551582</v>
      </c>
      <c r="BC409">
        <v>779.00820399999998</v>
      </c>
      <c r="BD409">
        <v>1774.369811</v>
      </c>
      <c r="BE409">
        <v>125.310011</v>
      </c>
      <c r="BF409">
        <v>378.10520299999968</v>
      </c>
      <c r="BG409">
        <v>3.323281000000001</v>
      </c>
      <c r="BH409">
        <v>629.33951499999978</v>
      </c>
      <c r="BI409">
        <v>313.44407100000012</v>
      </c>
      <c r="BJ409">
        <v>242.30593499999989</v>
      </c>
      <c r="BK409">
        <v>238.10213300000001</v>
      </c>
      <c r="BL409">
        <v>80.99362600000002</v>
      </c>
    </row>
    <row r="410">
      <c r="A410" t="s">
        <v>786</v>
      </c>
      <c r="B410">
        <v>2018</v>
      </c>
      <c r="C410" t="s">
        <v>795</v>
      </c>
      <c r="D410">
        <v>59</v>
      </c>
      <c r="E410" t="s">
        <v>685</v>
      </c>
      <c r="F410" t="s">
        <v>687</v>
      </c>
      <c r="G410" t="s">
        <v>200</v>
      </c>
      <c r="H410">
        <v>0.24872663607567699</v>
      </c>
      <c r="I410">
        <v>0.62040899120086768</v>
      </c>
      <c r="J410">
        <v>1.5254210950471521</v>
      </c>
      <c r="K410">
        <v>9.2303782335717059</v>
      </c>
      <c r="L410">
        <v>24.49718447240727</v>
      </c>
      <c r="M410">
        <v>12.13497384408462</v>
      </c>
      <c r="N410">
        <v>16.978649008588249</v>
      </c>
      <c r="O410">
        <v>20.910305339350209</v>
      </c>
      <c r="P410">
        <v>26.817784783731099</v>
      </c>
      <c r="Q410">
        <v>33.634746157807562</v>
      </c>
      <c r="R410">
        <v>0.14212359970780369</v>
      </c>
      <c r="S410">
        <v>0.59463547767753899</v>
      </c>
      <c r="T410">
        <v>0.52311737339131403</v>
      </c>
      <c r="U410">
        <v>1.7946914328640879</v>
      </c>
      <c r="V410">
        <v>10.28084144461463</v>
      </c>
      <c r="W410" t="s">
        <v>676</v>
      </c>
      <c r="X410" t="s">
        <v>677</v>
      </c>
      <c r="Y410" t="s">
        <v>678</v>
      </c>
      <c r="Z410" t="s">
        <v>679</v>
      </c>
      <c r="AA410" t="s">
        <v>680</v>
      </c>
      <c r="AB410" t="s">
        <v>681</v>
      </c>
      <c r="AC410" t="s">
        <v>682</v>
      </c>
      <c r="AD410" t="s">
        <v>683</v>
      </c>
      <c r="AE410" t="s">
        <v>684</v>
      </c>
      <c r="AF410">
        <v>19.645604673182032</v>
      </c>
      <c r="AG410">
        <v>5.6253793619909187</v>
      </c>
      <c r="AH410">
        <v>12.51182178842903</v>
      </c>
      <c r="AI410">
        <v>4.6754161763048296</v>
      </c>
      <c r="AJ410">
        <v>4.5613490121841647</v>
      </c>
      <c r="AK410">
        <v>2.8485375058565081</v>
      </c>
      <c r="AL410">
        <v>1.888723020570287</v>
      </c>
      <c r="AM410">
        <v>3.28000924764163</v>
      </c>
      <c r="AN410">
        <v>5.402481647826237</v>
      </c>
      <c r="AO410">
        <v>27.695682999999999</v>
      </c>
      <c r="AP410">
        <v>69.086875000000006</v>
      </c>
      <c r="AQ410">
        <v>169.71895799999999</v>
      </c>
      <c r="AR410">
        <v>1028.2054049999999</v>
      </c>
      <c r="AS410">
        <v>2727.707351</v>
      </c>
      <c r="AT410">
        <v>317.94738799999988</v>
      </c>
      <c r="AU410">
        <v>442.70997000000028</v>
      </c>
      <c r="AV410">
        <v>546.23273999999981</v>
      </c>
      <c r="AW410">
        <v>699.78458699999953</v>
      </c>
      <c r="AX410">
        <v>879.50549799999987</v>
      </c>
      <c r="AY410">
        <v>12.104414</v>
      </c>
      <c r="AZ410">
        <v>50.711635999999999</v>
      </c>
      <c r="BA410">
        <v>44.565776</v>
      </c>
      <c r="BB410">
        <v>152.95861600000001</v>
      </c>
      <c r="BC410">
        <v>875.89364699999976</v>
      </c>
      <c r="BD410">
        <v>1660.865853999999</v>
      </c>
      <c r="BE410">
        <v>88.401743999999951</v>
      </c>
      <c r="BF410">
        <v>1004.900924</v>
      </c>
      <c r="BG410">
        <v>2.362401999999999</v>
      </c>
      <c r="BH410">
        <v>490.59223899999989</v>
      </c>
      <c r="BI410">
        <v>184.50453999999999</v>
      </c>
      <c r="BJ410">
        <v>166.928911</v>
      </c>
      <c r="BK410">
        <v>304.45964599999991</v>
      </c>
      <c r="BL410">
        <v>119.39801199999999</v>
      </c>
    </row>
    <row r="411">
      <c r="A411" t="s">
        <v>786</v>
      </c>
      <c r="B411">
        <v>2018</v>
      </c>
      <c r="C411" t="s">
        <v>795</v>
      </c>
      <c r="D411">
        <v>60</v>
      </c>
      <c r="E411" t="s">
        <v>685</v>
      </c>
      <c r="F411" t="s">
        <v>688</v>
      </c>
      <c r="G411" t="s">
        <v>200</v>
      </c>
      <c r="H411">
        <v>1.0499623160284559</v>
      </c>
      <c r="I411">
        <v>0.79907420848730326</v>
      </c>
      <c r="J411">
        <v>1.397335196839161</v>
      </c>
      <c r="K411">
        <v>4.1098486604593329</v>
      </c>
      <c r="L411">
        <v>3.7652119560546442</v>
      </c>
      <c r="M411">
        <v>8.7718578088561241</v>
      </c>
      <c r="N411">
        <v>7.4353285148360646</v>
      </c>
      <c r="O411">
        <v>5.2116123004160144</v>
      </c>
      <c r="P411">
        <v>4.9506730287078389</v>
      </c>
      <c r="Q411">
        <v>0.88339852262823215</v>
      </c>
      <c r="R411">
        <v>0.59159858019317335</v>
      </c>
      <c r="S411">
        <v>1.090307597102067</v>
      </c>
      <c r="T411">
        <v>0.41267699350086368</v>
      </c>
      <c r="U411">
        <v>1.391080262885513</v>
      </c>
      <c r="V411">
        <v>2.6903637898774311</v>
      </c>
      <c r="W411" t="s">
        <v>676</v>
      </c>
      <c r="X411" t="s">
        <v>677</v>
      </c>
      <c r="Y411" t="s">
        <v>678</v>
      </c>
      <c r="Z411" t="s">
        <v>679</v>
      </c>
      <c r="AA411" t="s">
        <v>680</v>
      </c>
      <c r="AB411" t="s">
        <v>681</v>
      </c>
      <c r="AC411" t="s">
        <v>682</v>
      </c>
      <c r="AD411" t="s">
        <v>683</v>
      </c>
      <c r="AE411" t="s">
        <v>684</v>
      </c>
      <c r="AF411">
        <v>4.8367946020528958</v>
      </c>
      <c r="AG411">
        <v>4.5270647366881649</v>
      </c>
      <c r="AH411">
        <v>0.50058786763652863</v>
      </c>
      <c r="AI411">
        <v>2.0175064738646231</v>
      </c>
      <c r="AJ411">
        <v>2.009144470135769</v>
      </c>
      <c r="AK411">
        <v>1.2516016212429779</v>
      </c>
      <c r="AL411">
        <v>1.722637016598596</v>
      </c>
      <c r="AM411">
        <v>2.0935134438643872</v>
      </c>
      <c r="AN411">
        <v>3.321679748087325</v>
      </c>
      <c r="AO411">
        <v>116.9131859999999</v>
      </c>
      <c r="AP411">
        <v>88.982495000000014</v>
      </c>
      <c r="AQ411">
        <v>155.46807000000001</v>
      </c>
      <c r="AR411">
        <v>457.81099100000017</v>
      </c>
      <c r="AS411">
        <v>419.24803000000009</v>
      </c>
      <c r="AT411">
        <v>229.83067899999989</v>
      </c>
      <c r="AU411">
        <v>193.87255500000001</v>
      </c>
      <c r="AV411">
        <v>136.14116200000001</v>
      </c>
      <c r="AW411">
        <v>129.18310399999999</v>
      </c>
      <c r="AX411">
        <v>23.099739</v>
      </c>
      <c r="AY411">
        <v>50.385398000000002</v>
      </c>
      <c r="AZ411">
        <v>92.983490000000018</v>
      </c>
      <c r="BA411">
        <v>35.157063000000001</v>
      </c>
      <c r="BB411">
        <v>118.559496</v>
      </c>
      <c r="BC411">
        <v>229.21008599999999</v>
      </c>
      <c r="BD411">
        <v>408.90912400000002</v>
      </c>
      <c r="BE411">
        <v>71.141942999999998</v>
      </c>
      <c r="BF411">
        <v>40.205272999999998</v>
      </c>
      <c r="BG411">
        <v>1.019409</v>
      </c>
      <c r="BH411">
        <v>216.09192399999989</v>
      </c>
      <c r="BI411">
        <v>81.068331000000001</v>
      </c>
      <c r="BJ411">
        <v>152.24991600000001</v>
      </c>
      <c r="BK411">
        <v>194.32578200000009</v>
      </c>
      <c r="BL411">
        <v>73.411070000000024</v>
      </c>
    </row>
    <row r="412">
      <c r="A412" t="s">
        <v>786</v>
      </c>
      <c r="B412">
        <v>2018</v>
      </c>
      <c r="C412" t="s">
        <v>795</v>
      </c>
      <c r="D412">
        <v>61</v>
      </c>
      <c r="E412" t="s">
        <v>685</v>
      </c>
      <c r="F412" t="s">
        <v>689</v>
      </c>
      <c r="G412" t="s">
        <v>200</v>
      </c>
      <c r="H412">
        <v>8.9934843806773639</v>
      </c>
      <c r="I412">
        <v>11.74529189015016</v>
      </c>
      <c r="J412">
        <v>14.82720253690553</v>
      </c>
      <c r="K412">
        <v>25.783373142963381</v>
      </c>
      <c r="L412">
        <v>26.209517659133471</v>
      </c>
      <c r="M412">
        <v>29.628327055544929</v>
      </c>
      <c r="N412">
        <v>39.501264464366209</v>
      </c>
      <c r="O412">
        <v>31.63201194055554</v>
      </c>
      <c r="P412">
        <v>32.225073803877997</v>
      </c>
      <c r="Q412">
        <v>9.5246204950015017</v>
      </c>
      <c r="R412">
        <v>8.9025969833011498</v>
      </c>
      <c r="S412">
        <v>10.877375566627711</v>
      </c>
      <c r="T412">
        <v>12.527249114762281</v>
      </c>
      <c r="U412">
        <v>14.01981857713155</v>
      </c>
      <c r="V412">
        <v>24.402418643346429</v>
      </c>
      <c r="W412" t="s">
        <v>676</v>
      </c>
      <c r="X412" t="s">
        <v>677</v>
      </c>
      <c r="Y412" t="s">
        <v>678</v>
      </c>
      <c r="Z412" t="s">
        <v>679</v>
      </c>
      <c r="AA412" t="s">
        <v>680</v>
      </c>
      <c r="AB412" t="s">
        <v>681</v>
      </c>
      <c r="AC412" t="s">
        <v>682</v>
      </c>
      <c r="AD412" t="s">
        <v>683</v>
      </c>
      <c r="AE412" t="s">
        <v>684</v>
      </c>
      <c r="AF412">
        <v>33.837289045212188</v>
      </c>
      <c r="AG412">
        <v>8.2134807118354143</v>
      </c>
      <c r="AH412">
        <v>18.508140895022759</v>
      </c>
      <c r="AI412">
        <v>1.368038993697869</v>
      </c>
      <c r="AJ412">
        <v>13.81323875700159</v>
      </c>
      <c r="AK412">
        <v>13.35070738920802</v>
      </c>
      <c r="AL412">
        <v>14.59259863262667</v>
      </c>
      <c r="AM412">
        <v>12.026981030202929</v>
      </c>
      <c r="AN412">
        <v>23.3507098647869</v>
      </c>
      <c r="AO412">
        <v>1001.4234760000001</v>
      </c>
      <c r="AP412">
        <v>1307.920298</v>
      </c>
      <c r="AQ412">
        <v>1649.6804540000001</v>
      </c>
      <c r="AR412">
        <v>2872.103715999996</v>
      </c>
      <c r="AS412">
        <v>2918.371867000003</v>
      </c>
      <c r="AT412">
        <v>776.28920499999981</v>
      </c>
      <c r="AU412">
        <v>1029.976154</v>
      </c>
      <c r="AV412">
        <v>826.3122070000004</v>
      </c>
      <c r="AW412">
        <v>840.88265100000001</v>
      </c>
      <c r="AX412">
        <v>249.05661699999999</v>
      </c>
      <c r="AY412">
        <v>758.21833800000013</v>
      </c>
      <c r="AZ412">
        <v>927.64312100000041</v>
      </c>
      <c r="BA412">
        <v>1067.230045</v>
      </c>
      <c r="BB412">
        <v>1194.886211</v>
      </c>
      <c r="BC412">
        <v>2079.0052619999992</v>
      </c>
      <c r="BD412">
        <v>2860.6499470000022</v>
      </c>
      <c r="BE412">
        <v>129.07325399999999</v>
      </c>
      <c r="BF412">
        <v>1486.5019820000009</v>
      </c>
      <c r="BG412">
        <v>0.69124499999999989</v>
      </c>
      <c r="BH412">
        <v>1485.671828999999</v>
      </c>
      <c r="BI412">
        <v>864.74765400000047</v>
      </c>
      <c r="BJ412">
        <v>1289.7214530000001</v>
      </c>
      <c r="BK412">
        <v>1116.378068</v>
      </c>
      <c r="BL412">
        <v>516.06437900000003</v>
      </c>
    </row>
    <row r="413">
      <c r="A413" t="s">
        <v>786</v>
      </c>
      <c r="B413">
        <v>2018</v>
      </c>
      <c r="C413" t="s">
        <v>795</v>
      </c>
      <c r="D413">
        <v>62</v>
      </c>
      <c r="E413" t="s">
        <v>685</v>
      </c>
      <c r="F413" t="s">
        <v>690</v>
      </c>
      <c r="G413" t="s">
        <v>200</v>
      </c>
      <c r="H413">
        <v>23.936410979615779</v>
      </c>
      <c r="I413">
        <v>27.759777554912279</v>
      </c>
      <c r="J413">
        <v>31.58473630625042</v>
      </c>
      <c r="K413">
        <v>23.632758576205699</v>
      </c>
      <c r="L413">
        <v>11.04835141813251</v>
      </c>
      <c r="M413">
        <v>13.01889523388969</v>
      </c>
      <c r="N413">
        <v>9.5226541809529284</v>
      </c>
      <c r="O413">
        <v>12.89790752864786</v>
      </c>
      <c r="P413">
        <v>8.2059865827920522</v>
      </c>
      <c r="Q413">
        <v>8.959180349757089</v>
      </c>
      <c r="R413">
        <v>24.005912700773759</v>
      </c>
      <c r="S413">
        <v>24.999350984698768</v>
      </c>
      <c r="T413">
        <v>30.765057615025139</v>
      </c>
      <c r="U413">
        <v>34.845216926977983</v>
      </c>
      <c r="V413">
        <v>23.374352641608901</v>
      </c>
      <c r="W413" t="s">
        <v>676</v>
      </c>
      <c r="X413" t="s">
        <v>677</v>
      </c>
      <c r="Y413" t="s">
        <v>678</v>
      </c>
      <c r="Z413" t="s">
        <v>679</v>
      </c>
      <c r="AA413" t="s">
        <v>680</v>
      </c>
      <c r="AB413" t="s">
        <v>681</v>
      </c>
      <c r="AC413" t="s">
        <v>682</v>
      </c>
      <c r="AD413" t="s">
        <v>683</v>
      </c>
      <c r="AE413" t="s">
        <v>684</v>
      </c>
      <c r="AF413">
        <v>14.41329641131397</v>
      </c>
      <c r="AG413">
        <v>13.04051683041612</v>
      </c>
      <c r="AH413">
        <v>23.301047605657569</v>
      </c>
      <c r="AI413">
        <v>0.75009452648834452</v>
      </c>
      <c r="AJ413">
        <v>27.41612296506711</v>
      </c>
      <c r="AK413">
        <v>10.155115948483299</v>
      </c>
      <c r="AL413">
        <v>30.700323977229601</v>
      </c>
      <c r="AM413">
        <v>32.684751537841692</v>
      </c>
      <c r="AN413">
        <v>21.919664799191551</v>
      </c>
      <c r="AO413">
        <v>2665.3166749999982</v>
      </c>
      <c r="AP413">
        <v>3091.2451450000008</v>
      </c>
      <c r="AQ413">
        <v>3514.130329000001</v>
      </c>
      <c r="AR413">
        <v>2632.5389369999989</v>
      </c>
      <c r="AS413">
        <v>1230.209513</v>
      </c>
      <c r="AT413">
        <v>341.10693500000008</v>
      </c>
      <c r="AU413">
        <v>248.298551</v>
      </c>
      <c r="AV413">
        <v>336.92761799999988</v>
      </c>
      <c r="AW413">
        <v>214.12741500000001</v>
      </c>
      <c r="AX413">
        <v>234.27108200000001</v>
      </c>
      <c r="AY413">
        <v>2044.5408530000011</v>
      </c>
      <c r="AZ413">
        <v>2131.991841999999</v>
      </c>
      <c r="BA413">
        <v>2620.958003000002</v>
      </c>
      <c r="BB413">
        <v>2969.8008569999979</v>
      </c>
      <c r="BC413">
        <v>1991.417443</v>
      </c>
      <c r="BD413">
        <v>1218.5194730000001</v>
      </c>
      <c r="BE413">
        <v>204.92918900000009</v>
      </c>
      <c r="BF413">
        <v>1871.4496310000011</v>
      </c>
      <c r="BG413">
        <v>0.37900899999999998</v>
      </c>
      <c r="BH413">
        <v>2948.7191430000012</v>
      </c>
      <c r="BI413">
        <v>657.76385000000005</v>
      </c>
      <c r="BJ413">
        <v>2713.352668999999</v>
      </c>
      <c r="BK413">
        <v>3033.890191</v>
      </c>
      <c r="BL413">
        <v>484.43744399999991</v>
      </c>
    </row>
    <row r="414">
      <c r="A414" t="s">
        <v>786</v>
      </c>
      <c r="B414">
        <v>2018</v>
      </c>
      <c r="C414" t="s">
        <v>795</v>
      </c>
      <c r="D414">
        <v>63</v>
      </c>
      <c r="E414" t="s">
        <v>685</v>
      </c>
      <c r="F414" t="s">
        <v>691</v>
      </c>
      <c r="G414" t="s">
        <v>200</v>
      </c>
      <c r="H414">
        <v>11.264982782507991</v>
      </c>
      <c r="I414">
        <v>11.95380708035808</v>
      </c>
      <c r="J414">
        <v>13.185636692748149</v>
      </c>
      <c r="K414">
        <v>13.27342955999096</v>
      </c>
      <c r="L414">
        <v>5.1034390287869504</v>
      </c>
      <c r="M414">
        <v>10.23227942529395</v>
      </c>
      <c r="N414">
        <v>5.711060089074012</v>
      </c>
      <c r="O414">
        <v>4.6335058375807003</v>
      </c>
      <c r="P414">
        <v>3.6059846991441669</v>
      </c>
      <c r="Q414">
        <v>0.1243714119696752</v>
      </c>
      <c r="R414">
        <v>11.75662435574948</v>
      </c>
      <c r="S414">
        <v>10.939891807143869</v>
      </c>
      <c r="T414">
        <v>12.578028002268169</v>
      </c>
      <c r="U414">
        <v>13.73306495842384</v>
      </c>
      <c r="V414">
        <v>15.11447589467865</v>
      </c>
      <c r="W414" t="s">
        <v>676</v>
      </c>
      <c r="X414" t="s">
        <v>677</v>
      </c>
      <c r="Y414" t="s">
        <v>678</v>
      </c>
      <c r="Z414" t="s">
        <v>679</v>
      </c>
      <c r="AA414" t="s">
        <v>680</v>
      </c>
      <c r="AB414" t="s">
        <v>681</v>
      </c>
      <c r="AC414" t="s">
        <v>682</v>
      </c>
      <c r="AD414" t="s">
        <v>683</v>
      </c>
      <c r="AE414" t="s">
        <v>684</v>
      </c>
      <c r="AF414">
        <v>1.82271880018701</v>
      </c>
      <c r="AG414">
        <v>21.440997371895001</v>
      </c>
      <c r="AH414">
        <v>5.3856038760508058</v>
      </c>
      <c r="AI414">
        <v>5.1447366038327251</v>
      </c>
      <c r="AJ414">
        <v>16.513664578740421</v>
      </c>
      <c r="AK414">
        <v>13.1292138516098</v>
      </c>
      <c r="AL414">
        <v>11.25313984005936</v>
      </c>
      <c r="AM414">
        <v>13.04021429708825</v>
      </c>
      <c r="AN414">
        <v>15.45937691665724</v>
      </c>
      <c r="AO414">
        <v>1254.354568</v>
      </c>
      <c r="AP414">
        <v>1331.139921000002</v>
      </c>
      <c r="AQ414">
        <v>1467.039185000001</v>
      </c>
      <c r="AR414">
        <v>1478.5755979999999</v>
      </c>
      <c r="AS414">
        <v>568.2566569999999</v>
      </c>
      <c r="AT414">
        <v>268.09505800000022</v>
      </c>
      <c r="AU414">
        <v>148.91309899999999</v>
      </c>
      <c r="AV414">
        <v>121.039485</v>
      </c>
      <c r="AW414">
        <v>94.094740999999999</v>
      </c>
      <c r="AX414">
        <v>3.2521529999999998</v>
      </c>
      <c r="AY414">
        <v>1001.290769</v>
      </c>
      <c r="AZ414">
        <v>932.97462399999972</v>
      </c>
      <c r="BA414">
        <v>1071.5560350000001</v>
      </c>
      <c r="BB414">
        <v>1170.4466689999999</v>
      </c>
      <c r="BC414">
        <v>1287.7032959999999</v>
      </c>
      <c r="BD414">
        <v>154.0951</v>
      </c>
      <c r="BE414">
        <v>336.94110900000021</v>
      </c>
      <c r="BF414">
        <v>432.55078300000002</v>
      </c>
      <c r="BG414">
        <v>2.599540999999999</v>
      </c>
      <c r="BH414">
        <v>1776.113965</v>
      </c>
      <c r="BI414">
        <v>850.40114700000038</v>
      </c>
      <c r="BJ414">
        <v>994.57377199999951</v>
      </c>
      <c r="BK414">
        <v>1210.429218</v>
      </c>
      <c r="BL414">
        <v>341.66129399999983</v>
      </c>
    </row>
    <row r="415">
      <c r="A415" t="s">
        <v>786</v>
      </c>
      <c r="B415">
        <v>2018</v>
      </c>
      <c r="C415" t="s">
        <v>795</v>
      </c>
      <c r="D415">
        <v>64</v>
      </c>
      <c r="E415" t="s">
        <v>685</v>
      </c>
      <c r="F415" t="s">
        <v>692</v>
      </c>
      <c r="G415" t="s">
        <v>200</v>
      </c>
      <c r="H415">
        <v>45.302517337823403</v>
      </c>
      <c r="I415">
        <v>42.869905117647143</v>
      </c>
      <c r="J415">
        <v>34.41261828347281</v>
      </c>
      <c r="K415">
        <v>15.3065384027375</v>
      </c>
      <c r="L415">
        <v>0.97821903828456058</v>
      </c>
      <c r="M415">
        <v>16.414354531959759</v>
      </c>
      <c r="N415">
        <v>2.142570115422354</v>
      </c>
      <c r="O415">
        <v>1.499582166550554</v>
      </c>
      <c r="P415">
        <v>0.24940797918824159</v>
      </c>
      <c r="Q415">
        <v>0</v>
      </c>
      <c r="R415">
        <v>44.405992225976973</v>
      </c>
      <c r="S415">
        <v>46.334876723381221</v>
      </c>
      <c r="T415">
        <v>40.524333019951229</v>
      </c>
      <c r="U415">
        <v>31.17303262509434</v>
      </c>
      <c r="V415">
        <v>12.75520802492259</v>
      </c>
      <c r="W415" t="s">
        <v>676</v>
      </c>
      <c r="X415" t="s">
        <v>677</v>
      </c>
      <c r="Y415" t="s">
        <v>678</v>
      </c>
      <c r="Z415" t="s">
        <v>679</v>
      </c>
      <c r="AA415" t="s">
        <v>680</v>
      </c>
      <c r="AB415" t="s">
        <v>681</v>
      </c>
      <c r="AC415" t="s">
        <v>682</v>
      </c>
      <c r="AD415" t="s">
        <v>683</v>
      </c>
      <c r="AE415" t="s">
        <v>684</v>
      </c>
      <c r="AF415">
        <v>0.28726441282089871</v>
      </c>
      <c r="AG415">
        <v>7.9175299332494014</v>
      </c>
      <c r="AH415">
        <v>28.15825270730905</v>
      </c>
      <c r="AI415">
        <v>3.0002177993204349</v>
      </c>
      <c r="AJ415">
        <v>28.572000199506551</v>
      </c>
      <c r="AK415">
        <v>49.853974630349697</v>
      </c>
      <c r="AL415">
        <v>36.444235232153417</v>
      </c>
      <c r="AM415">
        <v>33.486862960010363</v>
      </c>
      <c r="AN415">
        <v>18.901054114658361</v>
      </c>
      <c r="AO415">
        <v>5044.4302190000008</v>
      </c>
      <c r="AP415">
        <v>4773.8634000000065</v>
      </c>
      <c r="AQ415">
        <v>3828.761603000004</v>
      </c>
      <c r="AR415">
        <v>1705.0509870000001</v>
      </c>
      <c r="AS415">
        <v>108.922528</v>
      </c>
      <c r="AT415">
        <v>430.07106700000008</v>
      </c>
      <c r="AU415">
        <v>55.866468000000012</v>
      </c>
      <c r="AV415">
        <v>39.173071</v>
      </c>
      <c r="AW415">
        <v>6.5080640000000001</v>
      </c>
      <c r="AX415">
        <v>0</v>
      </c>
      <c r="AY415">
        <v>3781.979313000003</v>
      </c>
      <c r="AZ415">
        <v>3951.525751000001</v>
      </c>
      <c r="BA415">
        <v>3452.3769230000071</v>
      </c>
      <c r="BB415">
        <v>2656.826594000001</v>
      </c>
      <c r="BC415">
        <v>1086.7014859999999</v>
      </c>
      <c r="BD415">
        <v>24.285720000000001</v>
      </c>
      <c r="BE415">
        <v>124.422445</v>
      </c>
      <c r="BF415">
        <v>2261.561477000002</v>
      </c>
      <c r="BG415">
        <v>1.5159549999999999</v>
      </c>
      <c r="BH415">
        <v>3073.0385929999989</v>
      </c>
      <c r="BI415">
        <v>3229.1253450000022</v>
      </c>
      <c r="BJ415">
        <v>3221.0104040000019</v>
      </c>
      <c r="BK415">
        <v>3108.3444200000008</v>
      </c>
      <c r="BL415">
        <v>417.72437799999972</v>
      </c>
    </row>
    <row r="416">
      <c r="A416" t="s">
        <v>786</v>
      </c>
      <c r="B416">
        <v>2018</v>
      </c>
      <c r="C416" t="s">
        <v>795</v>
      </c>
      <c r="D416">
        <v>65</v>
      </c>
      <c r="E416" t="s">
        <v>685</v>
      </c>
      <c r="F416" t="s">
        <v>693</v>
      </c>
      <c r="G416" t="s">
        <v>200</v>
      </c>
      <c r="H416">
        <v>0.82786721107256622</v>
      </c>
      <c r="I416">
        <v>0.50299409398236394</v>
      </c>
      <c r="J416">
        <v>0.40373701557650071</v>
      </c>
      <c r="K416">
        <v>0.34052685523902182</v>
      </c>
      <c r="L416">
        <v>0.054083031218708201</v>
      </c>
      <c r="M416">
        <v>0.57979118071563607</v>
      </c>
      <c r="N416">
        <v>0</v>
      </c>
      <c r="O416">
        <v>0</v>
      </c>
      <c r="P416">
        <v>0</v>
      </c>
      <c r="Q416">
        <v>0</v>
      </c>
      <c r="R416">
        <v>0.88582134326971895</v>
      </c>
      <c r="S416">
        <v>0.56301301862658726</v>
      </c>
      <c r="T416">
        <v>0.37487252910073832</v>
      </c>
      <c r="U416">
        <v>0.44131109547352088</v>
      </c>
      <c r="V416">
        <v>0.33887466141951328</v>
      </c>
      <c r="W416" t="s">
        <v>676</v>
      </c>
      <c r="X416" t="s">
        <v>677</v>
      </c>
      <c r="Y416" t="s">
        <v>678</v>
      </c>
      <c r="Z416" t="s">
        <v>679</v>
      </c>
      <c r="AA416" t="s">
        <v>680</v>
      </c>
      <c r="AB416" t="s">
        <v>681</v>
      </c>
      <c r="AC416" t="s">
        <v>682</v>
      </c>
      <c r="AD416" t="s">
        <v>683</v>
      </c>
      <c r="AE416" t="s">
        <v>684</v>
      </c>
      <c r="AF416">
        <v>0</v>
      </c>
      <c r="AG416">
        <v>1.8497948650432461</v>
      </c>
      <c r="AH416">
        <v>0.56667382020403234</v>
      </c>
      <c r="AI416">
        <v>0.090598975838524803</v>
      </c>
      <c r="AJ416">
        <v>0.30362410141039692</v>
      </c>
      <c r="AK416">
        <v>1.0064845777516951</v>
      </c>
      <c r="AL416">
        <v>0.1086238703036386</v>
      </c>
      <c r="AM416">
        <v>0.30988388261426841</v>
      </c>
      <c r="AN416">
        <v>1.1867976541538161</v>
      </c>
      <c r="AO416">
        <v>92.182920999999993</v>
      </c>
      <c r="AP416">
        <v>56.011906000000003</v>
      </c>
      <c r="AQ416">
        <v>44.919941000000001</v>
      </c>
      <c r="AR416">
        <v>37.932525000000012</v>
      </c>
      <c r="AS416">
        <v>6.0220260000000003</v>
      </c>
      <c r="AT416">
        <v>15.191058</v>
      </c>
      <c r="AU416">
        <v>0</v>
      </c>
      <c r="AV416">
        <v>0</v>
      </c>
      <c r="AW416">
        <v>0</v>
      </c>
      <c r="AX416">
        <v>0</v>
      </c>
      <c r="AY416">
        <v>75.443826999999999</v>
      </c>
      <c r="AZ416">
        <v>48.014812999999997</v>
      </c>
      <c r="BA416">
        <v>31.936399000000002</v>
      </c>
      <c r="BB416">
        <v>37.612223</v>
      </c>
      <c r="BC416">
        <v>28.870999000000001</v>
      </c>
      <c r="BD416">
        <v>0</v>
      </c>
      <c r="BE416">
        <v>29.069167</v>
      </c>
      <c r="BF416">
        <v>45.513039999999997</v>
      </c>
      <c r="BG416">
        <v>0.045777999999999999</v>
      </c>
      <c r="BH416">
        <v>32.656047000000001</v>
      </c>
      <c r="BI416">
        <v>65.191690000000008</v>
      </c>
      <c r="BJ416">
        <v>9.6003830000000008</v>
      </c>
      <c r="BK416">
        <v>28.764289999999999</v>
      </c>
      <c r="BL416">
        <v>26.228923999999999</v>
      </c>
    </row>
    <row r="417">
      <c r="A417" t="s">
        <v>786</v>
      </c>
      <c r="B417">
        <v>2018</v>
      </c>
      <c r="C417" t="s">
        <v>795</v>
      </c>
      <c r="D417">
        <v>66</v>
      </c>
      <c r="E417" t="s">
        <v>685</v>
      </c>
      <c r="F417" t="s">
        <v>694</v>
      </c>
      <c r="G417" t="s">
        <v>200</v>
      </c>
      <c r="H417">
        <v>0.87524478017497709</v>
      </c>
      <c r="I417">
        <v>1.0568015516494771</v>
      </c>
      <c r="J417">
        <v>0.51901015176937404</v>
      </c>
      <c r="K417">
        <v>0.60749018208129524</v>
      </c>
      <c r="L417">
        <v>0.082905156933472002</v>
      </c>
      <c r="M417">
        <v>0.24473140000573171</v>
      </c>
      <c r="N417">
        <v>0</v>
      </c>
      <c r="O417">
        <v>0</v>
      </c>
      <c r="P417">
        <v>0</v>
      </c>
      <c r="Q417">
        <v>0</v>
      </c>
      <c r="R417">
        <v>0.99740175443222767</v>
      </c>
      <c r="S417">
        <v>1.3780655451990329</v>
      </c>
      <c r="T417">
        <v>0.35158643483592511</v>
      </c>
      <c r="U417">
        <v>0.40057366009732331</v>
      </c>
      <c r="V417">
        <v>0.90158181346282651</v>
      </c>
      <c r="W417" t="s">
        <v>676</v>
      </c>
      <c r="X417" t="s">
        <v>677</v>
      </c>
      <c r="Y417" t="s">
        <v>678</v>
      </c>
      <c r="Z417" t="s">
        <v>679</v>
      </c>
      <c r="AA417" t="s">
        <v>680</v>
      </c>
      <c r="AB417" t="s">
        <v>681</v>
      </c>
      <c r="AC417" t="s">
        <v>682</v>
      </c>
      <c r="AD417" t="s">
        <v>683</v>
      </c>
      <c r="AE417" t="s">
        <v>684</v>
      </c>
      <c r="AF417">
        <v>0</v>
      </c>
      <c r="AG417">
        <v>0</v>
      </c>
      <c r="AH417">
        <v>2.5632442840735701</v>
      </c>
      <c r="AI417">
        <v>12.690320339161319</v>
      </c>
      <c r="AJ417">
        <v>0.48154469579122339</v>
      </c>
      <c r="AK417">
        <v>1.0028642297051189</v>
      </c>
      <c r="AL417">
        <v>0.059013661920949402</v>
      </c>
      <c r="AM417">
        <v>0.1089966568569756</v>
      </c>
      <c r="AN417">
        <v>0.24539140824024899</v>
      </c>
      <c r="AO417">
        <v>97.458407999999991</v>
      </c>
      <c r="AP417">
        <v>117.68223500000001</v>
      </c>
      <c r="AQ417">
        <v>57.745275999999997</v>
      </c>
      <c r="AR417">
        <v>67.670541</v>
      </c>
      <c r="AS417">
        <v>9.231306</v>
      </c>
      <c r="AT417">
        <v>6.4121859999999993</v>
      </c>
      <c r="AU417">
        <v>0</v>
      </c>
      <c r="AV417">
        <v>0</v>
      </c>
      <c r="AW417">
        <v>0</v>
      </c>
      <c r="AX417">
        <v>0</v>
      </c>
      <c r="AY417">
        <v>84.946932000000004</v>
      </c>
      <c r="AZ417">
        <v>117.52403099999999</v>
      </c>
      <c r="BA417">
        <v>29.952594000000001</v>
      </c>
      <c r="BB417">
        <v>34.140237999999997</v>
      </c>
      <c r="BC417">
        <v>76.811785</v>
      </c>
      <c r="BD417">
        <v>0</v>
      </c>
      <c r="BE417">
        <v>0</v>
      </c>
      <c r="BF417">
        <v>205.86982399999999</v>
      </c>
      <c r="BG417">
        <v>6.4121859999999993</v>
      </c>
      <c r="BH417">
        <v>51.792153999999996</v>
      </c>
      <c r="BI417">
        <v>64.957194000000001</v>
      </c>
      <c r="BJ417">
        <v>5.2157389999999992</v>
      </c>
      <c r="BK417">
        <v>10.117374999999999</v>
      </c>
      <c r="BL417">
        <v>5.4232939999999994</v>
      </c>
    </row>
    <row r="418">
      <c r="A418" t="s">
        <v>786</v>
      </c>
      <c r="B418">
        <v>2018</v>
      </c>
      <c r="C418" t="s">
        <v>795</v>
      </c>
      <c r="D418">
        <v>67</v>
      </c>
      <c r="E418" t="s">
        <v>685</v>
      </c>
      <c r="F418" t="s">
        <v>695</v>
      </c>
      <c r="G418" t="s">
        <v>200</v>
      </c>
      <c r="H418">
        <v>6.0431059049836531</v>
      </c>
      <c r="I418">
        <v>1.844441865846546</v>
      </c>
      <c r="J418">
        <v>0.59781901067603427</v>
      </c>
      <c r="K418">
        <v>0.25903433716667301</v>
      </c>
      <c r="L418">
        <v>0.056478687209004799</v>
      </c>
      <c r="M418">
        <v>0.42733057467852259</v>
      </c>
      <c r="N418">
        <v>0</v>
      </c>
      <c r="O418">
        <v>0</v>
      </c>
      <c r="P418">
        <v>0</v>
      </c>
      <c r="Q418">
        <v>0</v>
      </c>
      <c r="R418">
        <v>6.9643822818912753</v>
      </c>
      <c r="S418">
        <v>2.3621919091046282</v>
      </c>
      <c r="T418">
        <v>1.102708219146086</v>
      </c>
      <c r="U418">
        <v>0.63399245283560068</v>
      </c>
      <c r="V418">
        <v>0.30726884381598668</v>
      </c>
      <c r="W418" t="s">
        <v>676</v>
      </c>
      <c r="X418" t="s">
        <v>677</v>
      </c>
      <c r="Y418" t="s">
        <v>678</v>
      </c>
      <c r="Z418" t="s">
        <v>679</v>
      </c>
      <c r="AA418" t="s">
        <v>680</v>
      </c>
      <c r="AB418" t="s">
        <v>681</v>
      </c>
      <c r="AC418" t="s">
        <v>682</v>
      </c>
      <c r="AD418" t="s">
        <v>683</v>
      </c>
      <c r="AE418" t="s">
        <v>684</v>
      </c>
      <c r="AF418">
        <v>0</v>
      </c>
      <c r="AG418">
        <v>26.470828933745601</v>
      </c>
      <c r="AH418">
        <v>2.7190956959666339</v>
      </c>
      <c r="AI418">
        <v>15.47962606597723</v>
      </c>
      <c r="AJ418">
        <v>0.17200064884273</v>
      </c>
      <c r="AK418">
        <v>2.3005182510103488</v>
      </c>
      <c r="AL418">
        <v>0.34064580270620692</v>
      </c>
      <c r="AM418">
        <v>0</v>
      </c>
      <c r="AN418">
        <v>6.3410239425720176</v>
      </c>
      <c r="AO418">
        <v>672.89916400000027</v>
      </c>
      <c r="AP418">
        <v>205.39148599999999</v>
      </c>
      <c r="AQ418">
        <v>66.513580999999988</v>
      </c>
      <c r="AR418">
        <v>28.854776999999999</v>
      </c>
      <c r="AS418">
        <v>6.2887769999999996</v>
      </c>
      <c r="AT418">
        <v>11.19645100000001</v>
      </c>
      <c r="AU418">
        <v>0</v>
      </c>
      <c r="AV418">
        <v>0</v>
      </c>
      <c r="AW418">
        <v>0</v>
      </c>
      <c r="AX418">
        <v>0</v>
      </c>
      <c r="AY418">
        <v>593.14404200000001</v>
      </c>
      <c r="AZ418">
        <v>201.45218499999999</v>
      </c>
      <c r="BA418">
        <v>93.942679000000012</v>
      </c>
      <c r="BB418">
        <v>54.034140000000001</v>
      </c>
      <c r="BC418">
        <v>26.178287999999998</v>
      </c>
      <c r="BD418">
        <v>0</v>
      </c>
      <c r="BE418">
        <v>415.98393499999969</v>
      </c>
      <c r="BF418">
        <v>218.38720399999991</v>
      </c>
      <c r="BG418">
        <v>7.8215709999999961</v>
      </c>
      <c r="BH418">
        <v>18.499392</v>
      </c>
      <c r="BI418">
        <v>149.00841600000001</v>
      </c>
      <c r="BJ418">
        <v>30.106919999999999</v>
      </c>
      <c r="BK418">
        <v>0</v>
      </c>
      <c r="BL418">
        <v>140.14034700000011</v>
      </c>
    </row>
    <row r="419">
      <c r="A419" t="s">
        <v>786</v>
      </c>
      <c r="B419">
        <v>2018</v>
      </c>
      <c r="C419" t="s">
        <v>795</v>
      </c>
      <c r="D419">
        <v>68</v>
      </c>
      <c r="E419" t="s">
        <v>685</v>
      </c>
      <c r="F419" t="s">
        <v>696</v>
      </c>
      <c r="G419" t="s">
        <v>200</v>
      </c>
      <c r="H419">
        <v>0.86048466650397915</v>
      </c>
      <c r="I419">
        <v>0.14511912239854199</v>
      </c>
      <c r="J419">
        <v>0.076759675151224602</v>
      </c>
      <c r="K419">
        <v>0.1796187869142877</v>
      </c>
      <c r="L419">
        <v>0</v>
      </c>
      <c r="M419">
        <v>0.61113234105448278</v>
      </c>
      <c r="N419">
        <v>0</v>
      </c>
      <c r="O419">
        <v>0</v>
      </c>
      <c r="P419">
        <v>0</v>
      </c>
      <c r="Q419">
        <v>0</v>
      </c>
      <c r="R419">
        <v>0.89850493581907775</v>
      </c>
      <c r="S419">
        <v>0.14745292753847711</v>
      </c>
      <c r="T419">
        <v>0.18251115299305359</v>
      </c>
      <c r="U419">
        <v>0.062818992451507405</v>
      </c>
      <c r="V419">
        <v>0.17030791032062559</v>
      </c>
      <c r="W419" t="s">
        <v>676</v>
      </c>
      <c r="X419" t="s">
        <v>677</v>
      </c>
      <c r="Y419" t="s">
        <v>678</v>
      </c>
      <c r="Z419" t="s">
        <v>679</v>
      </c>
      <c r="AA419" t="s">
        <v>680</v>
      </c>
      <c r="AB419" t="s">
        <v>681</v>
      </c>
      <c r="AC419" t="s">
        <v>682</v>
      </c>
      <c r="AD419" t="s">
        <v>683</v>
      </c>
      <c r="AE419" t="s">
        <v>684</v>
      </c>
      <c r="AF419">
        <v>0</v>
      </c>
      <c r="AG419">
        <v>2.7294502175253128</v>
      </c>
      <c r="AH419">
        <v>0.2824845282410996</v>
      </c>
      <c r="AI419">
        <v>31.68970216907735</v>
      </c>
      <c r="AJ419">
        <v>0.15979813129177681</v>
      </c>
      <c r="AK419">
        <v>0.21817843101090029</v>
      </c>
      <c r="AL419">
        <v>0</v>
      </c>
      <c r="AM419">
        <v>0.24817102831429191</v>
      </c>
      <c r="AN419">
        <v>0.20704717665608</v>
      </c>
      <c r="AO419">
        <v>95.814870999999926</v>
      </c>
      <c r="AP419">
        <v>16.160028000000001</v>
      </c>
      <c r="AQ419">
        <v>8.5403120000000001</v>
      </c>
      <c r="AR419">
        <v>20.008389999999999</v>
      </c>
      <c r="AS419">
        <v>0</v>
      </c>
      <c r="AT419">
        <v>16.012225000000011</v>
      </c>
      <c r="AU419">
        <v>0</v>
      </c>
      <c r="AV419">
        <v>0</v>
      </c>
      <c r="AW419">
        <v>0</v>
      </c>
      <c r="AX419">
        <v>0</v>
      </c>
      <c r="AY419">
        <v>76.524065999999976</v>
      </c>
      <c r="AZ419">
        <v>12.575063999999999</v>
      </c>
      <c r="BA419">
        <v>15.548616000000001</v>
      </c>
      <c r="BB419">
        <v>5.3539599999999998</v>
      </c>
      <c r="BC419">
        <v>14.50967</v>
      </c>
      <c r="BD419">
        <v>0</v>
      </c>
      <c r="BE419">
        <v>42.892780000000002</v>
      </c>
      <c r="BF419">
        <v>22.68806</v>
      </c>
      <c r="BG419">
        <v>16.012225000000011</v>
      </c>
      <c r="BH419">
        <v>17.186959999999999</v>
      </c>
      <c r="BI419">
        <v>14.131781999999999</v>
      </c>
      <c r="BJ419">
        <v>0</v>
      </c>
      <c r="BK419">
        <v>23.03593</v>
      </c>
      <c r="BL419">
        <v>4.5758640000000002</v>
      </c>
    </row>
    <row r="420">
      <c r="A420" t="s">
        <v>786</v>
      </c>
      <c r="B420">
        <v>2018</v>
      </c>
      <c r="C420" t="s">
        <v>795</v>
      </c>
      <c r="D420">
        <v>69</v>
      </c>
      <c r="E420" t="s">
        <v>685</v>
      </c>
      <c r="F420" t="s">
        <v>697</v>
      </c>
      <c r="G420" t="s">
        <v>200</v>
      </c>
      <c r="H420">
        <v>0.00056788561977729997</v>
      </c>
      <c r="I420">
        <v>0.0056387571692871003</v>
      </c>
      <c r="J420">
        <v>0.0041011178156141002</v>
      </c>
      <c r="K420">
        <v>0.12690708683115279</v>
      </c>
      <c r="L420">
        <v>0.088633272419970793</v>
      </c>
      <c r="M420">
        <v>0.11427247042854979</v>
      </c>
      <c r="N420">
        <v>0.065740446726491306</v>
      </c>
      <c r="O420">
        <v>0.035222909757517601</v>
      </c>
      <c r="P420">
        <v>0.28285752180287937</v>
      </c>
      <c r="Q420">
        <v>0.034654547657316397</v>
      </c>
      <c r="R420">
        <v>0</v>
      </c>
      <c r="S420">
        <v>0.0060670209613964002</v>
      </c>
      <c r="T420">
        <v>0</v>
      </c>
      <c r="U420">
        <v>0</v>
      </c>
      <c r="V420">
        <v>0.12583136947482601</v>
      </c>
      <c r="W420" t="s">
        <v>676</v>
      </c>
      <c r="X420" t="s">
        <v>677</v>
      </c>
      <c r="Y420" t="s">
        <v>678</v>
      </c>
      <c r="Z420" t="s">
        <v>679</v>
      </c>
      <c r="AA420" t="s">
        <v>680</v>
      </c>
      <c r="AB420" t="s">
        <v>681</v>
      </c>
      <c r="AC420" t="s">
        <v>682</v>
      </c>
      <c r="AD420" t="s">
        <v>683</v>
      </c>
      <c r="AE420" t="s">
        <v>684</v>
      </c>
      <c r="AF420">
        <v>0</v>
      </c>
      <c r="AG420">
        <v>0.032924810392311203</v>
      </c>
      <c r="AH420">
        <v>0</v>
      </c>
      <c r="AI420">
        <v>15.152584702017149</v>
      </c>
      <c r="AJ420">
        <v>0</v>
      </c>
      <c r="AK420">
        <v>0</v>
      </c>
      <c r="AL420">
        <v>0.12129652298091149</v>
      </c>
      <c r="AM420">
        <v>0.067430156446765505</v>
      </c>
      <c r="AN420">
        <v>0</v>
      </c>
      <c r="AO420">
        <v>0.063233999999999999</v>
      </c>
      <c r="AP420">
        <v>0.627915</v>
      </c>
      <c r="AQ420">
        <v>0.45629200000000009</v>
      </c>
      <c r="AR420">
        <v>14.136642</v>
      </c>
      <c r="AS420">
        <v>9.8691190000000102</v>
      </c>
      <c r="AT420">
        <v>2.994043</v>
      </c>
      <c r="AU420">
        <v>1.714150000000001</v>
      </c>
      <c r="AV420">
        <v>0.92011599999999982</v>
      </c>
      <c r="AW420">
        <v>7.3808980000000002</v>
      </c>
      <c r="AX420">
        <v>0.90617199999999987</v>
      </c>
      <c r="AY420">
        <v>0</v>
      </c>
      <c r="AZ420">
        <v>0.51740699999999995</v>
      </c>
      <c r="BA420">
        <v>0</v>
      </c>
      <c r="BB420">
        <v>0</v>
      </c>
      <c r="BC420">
        <v>10.720416</v>
      </c>
      <c r="BD420">
        <v>0</v>
      </c>
      <c r="BE420">
        <v>0.51740699999999995</v>
      </c>
      <c r="BF420">
        <v>0</v>
      </c>
      <c r="BG420">
        <v>7.6563229999999942</v>
      </c>
      <c r="BH420">
        <v>0</v>
      </c>
      <c r="BI420">
        <v>0</v>
      </c>
      <c r="BJ420">
        <v>10.720416</v>
      </c>
      <c r="BK420">
        <v>6.2590560000000002</v>
      </c>
      <c r="BL420">
        <v>0</v>
      </c>
    </row>
    <row r="421">
      <c r="A421" t="s">
        <v>786</v>
      </c>
      <c r="B421">
        <v>2018</v>
      </c>
      <c r="C421" t="s">
        <v>795</v>
      </c>
      <c r="D421">
        <v>70</v>
      </c>
      <c r="E421" t="s">
        <v>685</v>
      </c>
      <c r="F421" t="s">
        <v>698</v>
      </c>
      <c r="G421" t="s">
        <v>200</v>
      </c>
      <c r="H421">
        <v>0.00069327416112100002</v>
      </c>
      <c r="I421">
        <v>0.035397249525256198</v>
      </c>
      <c r="J421">
        <v>0.00069383178073280003</v>
      </c>
      <c r="K421">
        <v>0.55399023230871536</v>
      </c>
      <c r="L421">
        <v>1.776262816611031</v>
      </c>
      <c r="M421">
        <v>0.58434529691118675</v>
      </c>
      <c r="N421">
        <v>3.2952241775849411</v>
      </c>
      <c r="O421">
        <v>3.141876920110938</v>
      </c>
      <c r="P421">
        <v>1.2547053985590599</v>
      </c>
      <c r="Q421">
        <v>1.4420010095661231</v>
      </c>
      <c r="R421">
        <v>0</v>
      </c>
      <c r="S421">
        <v>0.022061859227619902</v>
      </c>
      <c r="T421">
        <v>0</v>
      </c>
      <c r="U421">
        <v>0</v>
      </c>
      <c r="V421">
        <v>0.093381997958707205</v>
      </c>
      <c r="W421" t="s">
        <v>676</v>
      </c>
      <c r="X421" t="s">
        <v>677</v>
      </c>
      <c r="Y421" t="s">
        <v>678</v>
      </c>
      <c r="Z421" t="s">
        <v>679</v>
      </c>
      <c r="AA421" t="s">
        <v>680</v>
      </c>
      <c r="AB421" t="s">
        <v>681</v>
      </c>
      <c r="AC421" t="s">
        <v>682</v>
      </c>
      <c r="AD421" t="s">
        <v>683</v>
      </c>
      <c r="AE421" t="s">
        <v>684</v>
      </c>
      <c r="AF421">
        <v>2.8335844589198982</v>
      </c>
      <c r="AG421">
        <v>0.17802269036763471</v>
      </c>
      <c r="AH421">
        <v>0.1700498824336133</v>
      </c>
      <c r="AI421">
        <v>1.0652078895008339</v>
      </c>
      <c r="AJ421">
        <v>0</v>
      </c>
      <c r="AK421">
        <v>0</v>
      </c>
      <c r="AL421">
        <v>0</v>
      </c>
      <c r="AM421">
        <v>0.075858926002611196</v>
      </c>
      <c r="AN421">
        <v>0</v>
      </c>
      <c r="AO421">
        <v>0.077196000000000001</v>
      </c>
      <c r="AP421">
        <v>3.9417309999999999</v>
      </c>
      <c r="AQ421">
        <v>0.077196000000000001</v>
      </c>
      <c r="AR421">
        <v>61.710987000000003</v>
      </c>
      <c r="AS421">
        <v>197.782939</v>
      </c>
      <c r="AT421">
        <v>15.31038</v>
      </c>
      <c r="AU421">
        <v>85.921358999999995</v>
      </c>
      <c r="AV421">
        <v>82.074173999999985</v>
      </c>
      <c r="AW421">
        <v>32.740344</v>
      </c>
      <c r="AX421">
        <v>37.706477999999997</v>
      </c>
      <c r="AY421">
        <v>0</v>
      </c>
      <c r="AZ421">
        <v>1.8814770000000001</v>
      </c>
      <c r="BA421">
        <v>0</v>
      </c>
      <c r="BB421">
        <v>0</v>
      </c>
      <c r="BC421">
        <v>7.9558369999999998</v>
      </c>
      <c r="BD421">
        <v>239.5550430000001</v>
      </c>
      <c r="BE421">
        <v>2.7975919999999999</v>
      </c>
      <c r="BF421">
        <v>13.657745999999999</v>
      </c>
      <c r="BG421">
        <v>0.53822999999999988</v>
      </c>
      <c r="BH421">
        <v>0</v>
      </c>
      <c r="BI421">
        <v>0</v>
      </c>
      <c r="BJ421">
        <v>0</v>
      </c>
      <c r="BK421">
        <v>7.0414380000000003</v>
      </c>
      <c r="BL421">
        <v>0</v>
      </c>
    </row>
    <row r="422">
      <c r="A422" t="s">
        <v>786</v>
      </c>
      <c r="B422">
        <v>2018</v>
      </c>
      <c r="C422" t="s">
        <v>795</v>
      </c>
      <c r="D422">
        <v>71</v>
      </c>
      <c r="E422" t="s">
        <v>685</v>
      </c>
      <c r="F422" t="s">
        <v>699</v>
      </c>
      <c r="G422" t="s">
        <v>200</v>
      </c>
      <c r="H422">
        <v>0</v>
      </c>
      <c r="I422">
        <v>0</v>
      </c>
      <c r="J422">
        <v>0</v>
      </c>
      <c r="K422">
        <v>0</v>
      </c>
      <c r="L422">
        <v>0.22338342782707429</v>
      </c>
      <c r="M422">
        <v>0</v>
      </c>
      <c r="N422">
        <v>0</v>
      </c>
      <c r="O422">
        <v>0</v>
      </c>
      <c r="P422">
        <v>0.049832013651075799</v>
      </c>
      <c r="Q422">
        <v>0.88153778132215066</v>
      </c>
      <c r="R422">
        <v>0</v>
      </c>
      <c r="S422">
        <v>0</v>
      </c>
      <c r="T422">
        <v>0</v>
      </c>
      <c r="U422">
        <v>0</v>
      </c>
      <c r="V422">
        <v>0.0061252263278839996</v>
      </c>
      <c r="W422" t="s">
        <v>676</v>
      </c>
      <c r="X422" t="s">
        <v>677</v>
      </c>
      <c r="Y422" t="s">
        <v>678</v>
      </c>
      <c r="Z422" t="s">
        <v>679</v>
      </c>
      <c r="AA422" t="s">
        <v>680</v>
      </c>
      <c r="AB422" t="s">
        <v>681</v>
      </c>
      <c r="AC422" t="s">
        <v>682</v>
      </c>
      <c r="AD422" t="s">
        <v>683</v>
      </c>
      <c r="AE422" t="s">
        <v>684</v>
      </c>
      <c r="AF422">
        <v>0.28804133445068369</v>
      </c>
      <c r="AG422">
        <v>0</v>
      </c>
      <c r="AH422">
        <v>0.0064974382374733001</v>
      </c>
      <c r="AI422">
        <v>0</v>
      </c>
      <c r="AJ422">
        <v>0</v>
      </c>
      <c r="AK422">
        <v>0</v>
      </c>
      <c r="AL422">
        <v>0</v>
      </c>
      <c r="AM422">
        <v>0</v>
      </c>
      <c r="AN422">
        <v>0</v>
      </c>
      <c r="AO422">
        <v>0</v>
      </c>
      <c r="AP422">
        <v>0</v>
      </c>
      <c r="AQ422">
        <v>0</v>
      </c>
      <c r="AR422">
        <v>0</v>
      </c>
      <c r="AS422">
        <v>24.873251</v>
      </c>
      <c r="AT422">
        <v>0</v>
      </c>
      <c r="AU422">
        <v>0</v>
      </c>
      <c r="AV422">
        <v>0</v>
      </c>
      <c r="AW422">
        <v>1.300319</v>
      </c>
      <c r="AX422">
        <v>23.051082999999998</v>
      </c>
      <c r="AY422">
        <v>0</v>
      </c>
      <c r="AZ422">
        <v>0</v>
      </c>
      <c r="BA422">
        <v>0</v>
      </c>
      <c r="BB422">
        <v>0</v>
      </c>
      <c r="BC422">
        <v>0.52184900000000001</v>
      </c>
      <c r="BD422">
        <v>24.351402</v>
      </c>
      <c r="BE422">
        <v>0</v>
      </c>
      <c r="BF422">
        <v>0.52184900000000001</v>
      </c>
      <c r="BG422">
        <v>0</v>
      </c>
      <c r="BH422">
        <v>0</v>
      </c>
      <c r="BI422">
        <v>0</v>
      </c>
      <c r="BJ422">
        <v>0</v>
      </c>
      <c r="BK422">
        <v>0</v>
      </c>
      <c r="BL422">
        <v>0</v>
      </c>
    </row>
    <row r="423">
      <c r="A423" t="s">
        <v>786</v>
      </c>
      <c r="B423">
        <v>2018</v>
      </c>
      <c r="C423" t="s">
        <v>795</v>
      </c>
      <c r="D423">
        <v>72</v>
      </c>
      <c r="E423" t="s">
        <v>685</v>
      </c>
      <c r="F423" t="s">
        <v>700</v>
      </c>
      <c r="G423" t="s">
        <v>200</v>
      </c>
      <c r="H423">
        <v>0</v>
      </c>
      <c r="I423">
        <v>0</v>
      </c>
      <c r="J423">
        <v>0</v>
      </c>
      <c r="K423">
        <v>0.10243697286132469</v>
      </c>
      <c r="L423">
        <v>0.6922943601719882</v>
      </c>
      <c r="M423">
        <v>0.0044199987292733002</v>
      </c>
      <c r="N423">
        <v>0.028054255765758599</v>
      </c>
      <c r="O423">
        <v>0.5909484182460627</v>
      </c>
      <c r="P423">
        <v>0.38283978258570661</v>
      </c>
      <c r="Q423">
        <v>1.7773070824297319</v>
      </c>
      <c r="R423">
        <v>0</v>
      </c>
      <c r="S423">
        <v>0</v>
      </c>
      <c r="T423">
        <v>0</v>
      </c>
      <c r="U423">
        <v>0.043012511292965697</v>
      </c>
      <c r="V423">
        <v>0.14181060555231589</v>
      </c>
      <c r="W423" t="s">
        <v>676</v>
      </c>
      <c r="X423" t="s">
        <v>677</v>
      </c>
      <c r="Y423" t="s">
        <v>678</v>
      </c>
      <c r="Z423" t="s">
        <v>679</v>
      </c>
      <c r="AA423" t="s">
        <v>680</v>
      </c>
      <c r="AB423" t="s">
        <v>681</v>
      </c>
      <c r="AC423" t="s">
        <v>682</v>
      </c>
      <c r="AD423" t="s">
        <v>683</v>
      </c>
      <c r="AE423" t="s">
        <v>684</v>
      </c>
      <c r="AF423">
        <v>0.3645171458407116</v>
      </c>
      <c r="AG423">
        <v>0</v>
      </c>
      <c r="AH423">
        <v>0.61878683604677265</v>
      </c>
      <c r="AI423">
        <v>0.22919494503708929</v>
      </c>
      <c r="AJ423">
        <v>0.024539571922832799</v>
      </c>
      <c r="AK423">
        <v>0.043588267325140602</v>
      </c>
      <c r="AL423">
        <v>0.027183419466664901</v>
      </c>
      <c r="AM423">
        <v>0</v>
      </c>
      <c r="AN423">
        <v>0</v>
      </c>
      <c r="AO423">
        <v>0</v>
      </c>
      <c r="AP423">
        <v>0</v>
      </c>
      <c r="AQ423">
        <v>0</v>
      </c>
      <c r="AR423">
        <v>11.410826999999999</v>
      </c>
      <c r="AS423">
        <v>77.085447000000002</v>
      </c>
      <c r="AT423">
        <v>0.11580799999999999</v>
      </c>
      <c r="AU423">
        <v>0.73150099999999996</v>
      </c>
      <c r="AV423">
        <v>15.437143000000001</v>
      </c>
      <c r="AW423">
        <v>9.9898400000000009</v>
      </c>
      <c r="AX423">
        <v>46.474302000000009</v>
      </c>
      <c r="AY423">
        <v>0</v>
      </c>
      <c r="AZ423">
        <v>0</v>
      </c>
      <c r="BA423">
        <v>0</v>
      </c>
      <c r="BB423">
        <v>3.665886</v>
      </c>
      <c r="BC423">
        <v>12.081794</v>
      </c>
      <c r="BD423">
        <v>30.816770000000009</v>
      </c>
      <c r="BE423">
        <v>0</v>
      </c>
      <c r="BF423">
        <v>49.698554999999999</v>
      </c>
      <c r="BG423">
        <v>0.11580799999999999</v>
      </c>
      <c r="BH423">
        <v>2.6393339999999998</v>
      </c>
      <c r="BI423">
        <v>2.8232849999999998</v>
      </c>
      <c r="BJ423">
        <v>2.4025219999999998</v>
      </c>
      <c r="BK423">
        <v>0</v>
      </c>
      <c r="BL423">
        <v>0</v>
      </c>
    </row>
    <row r="424">
      <c r="A424" t="s">
        <v>786</v>
      </c>
      <c r="B424">
        <v>2018</v>
      </c>
      <c r="C424" t="s">
        <v>795</v>
      </c>
      <c r="D424">
        <v>73</v>
      </c>
      <c r="E424" t="s">
        <v>685</v>
      </c>
      <c r="F424" t="s">
        <v>701</v>
      </c>
      <c r="G424" t="s">
        <v>200</v>
      </c>
      <c r="H424">
        <v>0.00031613862142829997</v>
      </c>
      <c r="I424">
        <v>0</v>
      </c>
      <c r="J424">
        <v>0</v>
      </c>
      <c r="K424">
        <v>0.095607785678761201</v>
      </c>
      <c r="L424">
        <v>0.5503259294819991</v>
      </c>
      <c r="M424">
        <v>0.044569630907103003</v>
      </c>
      <c r="N424">
        <v>0.76344120184147779</v>
      </c>
      <c r="O424">
        <v>0.96727759083474019</v>
      </c>
      <c r="P424">
        <v>0.20121185578157769</v>
      </c>
      <c r="Q424">
        <v>0.27885366894831631</v>
      </c>
      <c r="R424">
        <v>0</v>
      </c>
      <c r="S424">
        <v>0</v>
      </c>
      <c r="T424">
        <v>0</v>
      </c>
      <c r="U424">
        <v>0</v>
      </c>
      <c r="V424">
        <v>0.15351297352577051</v>
      </c>
      <c r="W424" t="s">
        <v>676</v>
      </c>
      <c r="X424" t="s">
        <v>677</v>
      </c>
      <c r="Y424" t="s">
        <v>678</v>
      </c>
      <c r="Z424" t="s">
        <v>679</v>
      </c>
      <c r="AA424" t="s">
        <v>680</v>
      </c>
      <c r="AB424" t="s">
        <v>681</v>
      </c>
      <c r="AC424" t="s">
        <v>682</v>
      </c>
      <c r="AD424" t="s">
        <v>683</v>
      </c>
      <c r="AE424" t="s">
        <v>684</v>
      </c>
      <c r="AF424">
        <v>0.68269927095680205</v>
      </c>
      <c r="AG424">
        <v>0</v>
      </c>
      <c r="AH424">
        <v>0</v>
      </c>
      <c r="AI424">
        <v>0.0696680752210177</v>
      </c>
      <c r="AJ424">
        <v>0.12160191913779381</v>
      </c>
      <c r="AK424">
        <v>0</v>
      </c>
      <c r="AL424">
        <v>0</v>
      </c>
      <c r="AM424">
        <v>0.012201344783593301</v>
      </c>
      <c r="AN424">
        <v>0</v>
      </c>
      <c r="AO424">
        <v>0.035201999999999997</v>
      </c>
      <c r="AP424">
        <v>0</v>
      </c>
      <c r="AQ424">
        <v>0</v>
      </c>
      <c r="AR424">
        <v>10.650099000000001</v>
      </c>
      <c r="AS424">
        <v>61.277576000000003</v>
      </c>
      <c r="AT424">
        <v>1.1677649999999999</v>
      </c>
      <c r="AU424">
        <v>19.906355999999999</v>
      </c>
      <c r="AV424">
        <v>25.267861</v>
      </c>
      <c r="AW424">
        <v>5.250432</v>
      </c>
      <c r="AX424">
        <v>7.2916659999999993</v>
      </c>
      <c r="AY424">
        <v>0</v>
      </c>
      <c r="AZ424">
        <v>0</v>
      </c>
      <c r="BA424">
        <v>0</v>
      </c>
      <c r="BB424">
        <v>0</v>
      </c>
      <c r="BC424">
        <v>13.078797</v>
      </c>
      <c r="BD424">
        <v>57.716315000000002</v>
      </c>
      <c r="BE424">
        <v>0</v>
      </c>
      <c r="BF424">
        <v>0</v>
      </c>
      <c r="BG424">
        <v>0.035201999999999997</v>
      </c>
      <c r="BH424">
        <v>13.078797</v>
      </c>
      <c r="BI424">
        <v>0</v>
      </c>
      <c r="BJ424">
        <v>0</v>
      </c>
      <c r="BK424">
        <v>1.132563</v>
      </c>
      <c r="BL424">
        <v>0</v>
      </c>
    </row>
    <row r="425">
      <c r="A425" t="s">
        <v>786</v>
      </c>
      <c r="B425">
        <v>2018</v>
      </c>
      <c r="C425" t="s">
        <v>795</v>
      </c>
      <c r="D425">
        <v>122</v>
      </c>
      <c r="E425" t="s">
        <v>18</v>
      </c>
      <c r="F425" t="s">
        <v>14</v>
      </c>
      <c r="G425" t="s">
        <v>808</v>
      </c>
      <c r="H425">
        <v>25.91255548685875</v>
      </c>
      <c r="I425">
        <v>36.773395120384357</v>
      </c>
      <c r="J425">
        <v>46.823707386723221</v>
      </c>
      <c r="K425">
        <v>76.558518066862391</v>
      </c>
      <c r="L425">
        <v>94.173449519821276</v>
      </c>
      <c r="M425">
        <v>58.713401237947878</v>
      </c>
      <c r="N425">
        <v>82.909158666798518</v>
      </c>
      <c r="O425">
        <v>90.817114605578126</v>
      </c>
      <c r="P425">
        <v>96.577724046939878</v>
      </c>
      <c r="Q425">
        <v>96.715569710084978</v>
      </c>
      <c r="R425">
        <v>24.914626068805109</v>
      </c>
      <c r="S425">
        <v>34.693245559275518</v>
      </c>
      <c r="T425">
        <v>38.664272341038171</v>
      </c>
      <c r="U425">
        <v>54.185277004573287</v>
      </c>
      <c r="V425">
        <v>83.216656672172064</v>
      </c>
      <c r="W425" t="s">
        <v>676</v>
      </c>
      <c r="X425" t="s">
        <v>677</v>
      </c>
      <c r="Y425" t="s">
        <v>678</v>
      </c>
      <c r="Z425" t="s">
        <v>679</v>
      </c>
      <c r="AA425" t="s">
        <v>680</v>
      </c>
      <c r="AB425" t="s">
        <v>681</v>
      </c>
      <c r="AC425" t="s">
        <v>682</v>
      </c>
      <c r="AD425" t="s">
        <v>683</v>
      </c>
      <c r="AE425" t="s">
        <v>684</v>
      </c>
      <c r="AF425">
        <v>90.643810901283317</v>
      </c>
      <c r="AG425">
        <v>44.820289016413611</v>
      </c>
      <c r="AH425">
        <v>69.525588389602092</v>
      </c>
      <c r="AI425">
        <v>30.102844621410661</v>
      </c>
      <c r="AJ425">
        <v>50.465352533909318</v>
      </c>
      <c r="AK425">
        <v>42.204280177999877</v>
      </c>
      <c r="AL425">
        <v>49.019918949368829</v>
      </c>
      <c r="AM425">
        <v>44.799327554445028</v>
      </c>
      <c r="AN425">
        <v>26.474143514939929</v>
      </c>
      <c r="AO425">
        <v>2885.3601439999979</v>
      </c>
      <c r="AP425">
        <v>4094.9744250000022</v>
      </c>
      <c r="AQ425">
        <v>5209.6243149999991</v>
      </c>
      <c r="AR425">
        <v>8528.1317929999987</v>
      </c>
      <c r="AS425">
        <v>10486.00547599996</v>
      </c>
      <c r="AT425">
        <v>1538.344689</v>
      </c>
      <c r="AU425">
        <v>2161.815767999999</v>
      </c>
      <c r="AV425">
        <v>2372.38436</v>
      </c>
      <c r="AW425">
        <v>2520.1038520000011</v>
      </c>
      <c r="AX425">
        <v>2528.988175</v>
      </c>
      <c r="AY425">
        <v>2121.934353000001</v>
      </c>
      <c r="AZ425">
        <v>2958.7054699999981</v>
      </c>
      <c r="BA425">
        <v>3293.9133510000029</v>
      </c>
      <c r="BB425">
        <v>4618.122551000004</v>
      </c>
      <c r="BC425">
        <v>7089.7835839999971</v>
      </c>
      <c r="BD425">
        <v>7663.1497429999954</v>
      </c>
      <c r="BE425">
        <v>704.34213600000078</v>
      </c>
      <c r="BF425">
        <v>5584.0251879999932</v>
      </c>
      <c r="BG425">
        <v>15.21041500000003</v>
      </c>
      <c r="BH425">
        <v>5427.7605649999959</v>
      </c>
      <c r="BI425">
        <v>2733.641837000001</v>
      </c>
      <c r="BJ425">
        <v>4332.4731039999988</v>
      </c>
      <c r="BK425">
        <v>4158.3990710000026</v>
      </c>
      <c r="BL425">
        <v>585.09409399999993</v>
      </c>
    </row>
    <row r="426">
      <c r="A426" t="s">
        <v>786</v>
      </c>
      <c r="B426">
        <v>2018</v>
      </c>
      <c r="C426" t="s">
        <v>795</v>
      </c>
      <c r="D426">
        <v>123</v>
      </c>
      <c r="E426" t="s">
        <v>18</v>
      </c>
      <c r="F426" t="s">
        <v>51</v>
      </c>
      <c r="G426" t="s">
        <v>200</v>
      </c>
      <c r="H426">
        <v>74.087444513141151</v>
      </c>
      <c r="I426">
        <v>63.226604879615913</v>
      </c>
      <c r="J426">
        <v>53.176292613276843</v>
      </c>
      <c r="K426">
        <v>23.441481933137389</v>
      </c>
      <c r="L426">
        <v>5.8265504801786268</v>
      </c>
      <c r="M426">
        <v>41.286598762051888</v>
      </c>
      <c r="N426">
        <v>17.090841333201499</v>
      </c>
      <c r="O426">
        <v>9.1828853944218629</v>
      </c>
      <c r="P426">
        <v>3.422275953060145</v>
      </c>
      <c r="Q426">
        <v>3.2844302899150501</v>
      </c>
      <c r="R426">
        <v>75.085373931194709</v>
      </c>
      <c r="S426">
        <v>65.306754440724504</v>
      </c>
      <c r="T426">
        <v>61.335727658961908</v>
      </c>
      <c r="U426">
        <v>45.814722995426692</v>
      </c>
      <c r="V426">
        <v>16.78334332782779</v>
      </c>
      <c r="W426" t="s">
        <v>676</v>
      </c>
      <c r="X426" t="s">
        <v>677</v>
      </c>
      <c r="Y426" t="s">
        <v>678</v>
      </c>
      <c r="Z426" t="s">
        <v>679</v>
      </c>
      <c r="AA426" t="s">
        <v>680</v>
      </c>
      <c r="AB426" t="s">
        <v>681</v>
      </c>
      <c r="AC426" t="s">
        <v>682</v>
      </c>
      <c r="AD426" t="s">
        <v>683</v>
      </c>
      <c r="AE426" t="s">
        <v>684</v>
      </c>
      <c r="AF426">
        <v>9.3561890987167171</v>
      </c>
      <c r="AG426">
        <v>55.179710983586702</v>
      </c>
      <c r="AH426">
        <v>30.474411610397869</v>
      </c>
      <c r="AI426">
        <v>69.897155378589318</v>
      </c>
      <c r="AJ426">
        <v>49.534647466090767</v>
      </c>
      <c r="AK426">
        <v>57.795719822000308</v>
      </c>
      <c r="AL426">
        <v>50.980081050631178</v>
      </c>
      <c r="AM426">
        <v>55.200672445555043</v>
      </c>
      <c r="AN426">
        <v>73.525856485059876</v>
      </c>
      <c r="AO426">
        <v>8249.6286280000149</v>
      </c>
      <c r="AP426">
        <v>7040.7241190000104</v>
      </c>
      <c r="AQ426">
        <v>5916.415475000018</v>
      </c>
      <c r="AR426">
        <v>2611.2319360000001</v>
      </c>
      <c r="AS426">
        <v>648.77351899999985</v>
      </c>
      <c r="AT426">
        <v>1081.7465619999971</v>
      </c>
      <c r="AU426">
        <v>445.63533000000012</v>
      </c>
      <c r="AV426">
        <v>239.88136800000001</v>
      </c>
      <c r="AW426">
        <v>89.301035999999996</v>
      </c>
      <c r="AX426">
        <v>85.883641999999995</v>
      </c>
      <c r="AY426">
        <v>6394.8876419999979</v>
      </c>
      <c r="AZ426">
        <v>5569.48329500001</v>
      </c>
      <c r="BA426">
        <v>5225.3556060000064</v>
      </c>
      <c r="BB426">
        <v>3904.7139209999991</v>
      </c>
      <c r="BC426">
        <v>1429.8852750000001</v>
      </c>
      <c r="BD426">
        <v>790.98481600000002</v>
      </c>
      <c r="BE426">
        <v>867.1384400000029</v>
      </c>
      <c r="BF426">
        <v>2447.586362999999</v>
      </c>
      <c r="BG426">
        <v>35.317750000000032</v>
      </c>
      <c r="BH426">
        <v>5327.6593269999867</v>
      </c>
      <c r="BI426">
        <v>3743.5254680000048</v>
      </c>
      <c r="BJ426">
        <v>4505.7159360000014</v>
      </c>
      <c r="BK426">
        <v>5123.8810390000081</v>
      </c>
      <c r="BL426">
        <v>1624.9645380000029</v>
      </c>
    </row>
    <row r="427">
      <c r="A427" t="s">
        <v>786</v>
      </c>
      <c r="B427">
        <v>2018</v>
      </c>
      <c r="C427" t="s">
        <v>795</v>
      </c>
      <c r="D427">
        <v>124</v>
      </c>
      <c r="E427" t="s">
        <v>50</v>
      </c>
      <c r="F427" t="s">
        <v>15</v>
      </c>
      <c r="G427" t="s">
        <v>809</v>
      </c>
      <c r="H427">
        <v>16.704906354978728</v>
      </c>
      <c r="I427">
        <v>23.825474787385751</v>
      </c>
      <c r="J427">
        <v>26.925755637622039</v>
      </c>
      <c r="K427">
        <v>42.042591317919133</v>
      </c>
      <c r="L427">
        <v>55.879849809268848</v>
      </c>
      <c r="M427">
        <v>26.7961899697973</v>
      </c>
      <c r="N427">
        <v>25.712449238808329</v>
      </c>
      <c r="O427">
        <v>36.890256288658833</v>
      </c>
      <c r="P427">
        <v>55.456741253716856</v>
      </c>
      <c r="Q427">
        <v>79.015362189740529</v>
      </c>
      <c r="R427">
        <v>15.83050384041751</v>
      </c>
      <c r="S427">
        <v>23.17646554813328</v>
      </c>
      <c r="T427">
        <v>23.154541967819672</v>
      </c>
      <c r="U427">
        <v>31.898459754936798</v>
      </c>
      <c r="V427">
        <v>53.392812881390768</v>
      </c>
      <c r="W427" t="s">
        <v>676</v>
      </c>
      <c r="X427" t="s">
        <v>677</v>
      </c>
      <c r="Y427" t="s">
        <v>678</v>
      </c>
      <c r="Z427" t="s">
        <v>679</v>
      </c>
      <c r="AA427" t="s">
        <v>680</v>
      </c>
      <c r="AB427" t="s">
        <v>681</v>
      </c>
      <c r="AC427" t="s">
        <v>682</v>
      </c>
      <c r="AD427" t="s">
        <v>683</v>
      </c>
      <c r="AE427" t="s">
        <v>684</v>
      </c>
      <c r="AF427">
        <v>46.851605440598988</v>
      </c>
      <c r="AG427">
        <v>30.855821790316579</v>
      </c>
      <c r="AH427">
        <v>41.063529555153437</v>
      </c>
      <c r="AI427">
        <v>27.625832048323961</v>
      </c>
      <c r="AJ427">
        <v>30.797381806207291</v>
      </c>
      <c r="AK427">
        <v>27.339755291375798</v>
      </c>
      <c r="AL427">
        <v>38.025304491563567</v>
      </c>
      <c r="AM427">
        <v>20.328242992442949</v>
      </c>
      <c r="AN427">
        <v>14.73501798933264</v>
      </c>
      <c r="AO427">
        <v>1860.0894470000001</v>
      </c>
      <c r="AP427">
        <v>2653.1330489999982</v>
      </c>
      <c r="AQ427">
        <v>2995.770285999999</v>
      </c>
      <c r="AR427">
        <v>4683.277167999996</v>
      </c>
      <c r="AS427">
        <v>6222.0977790000024</v>
      </c>
      <c r="AT427">
        <v>702.08462899999961</v>
      </c>
      <c r="AU427">
        <v>670.43954000000031</v>
      </c>
      <c r="AV427">
        <v>963.67152199999964</v>
      </c>
      <c r="AW427">
        <v>1447.090917</v>
      </c>
      <c r="AX427">
        <v>2066.150436999998</v>
      </c>
      <c r="AY427">
        <v>1348.2558329999999</v>
      </c>
      <c r="AZ427">
        <v>1976.532731</v>
      </c>
      <c r="BA427">
        <v>1972.5977059999991</v>
      </c>
      <c r="BB427">
        <v>2718.6535619999968</v>
      </c>
      <c r="BC427">
        <v>4548.8908519999959</v>
      </c>
      <c r="BD427">
        <v>3960.8977669999999</v>
      </c>
      <c r="BE427">
        <v>484.89324600000009</v>
      </c>
      <c r="BF427">
        <v>3298.0631830000011</v>
      </c>
      <c r="BG427">
        <v>13.95882600000003</v>
      </c>
      <c r="BH427">
        <v>3312.3877289999991</v>
      </c>
      <c r="BI427">
        <v>1770.8416909999989</v>
      </c>
      <c r="BJ427">
        <v>3360.7482939999991</v>
      </c>
      <c r="BK427">
        <v>1886.9244560000011</v>
      </c>
      <c r="BL427">
        <v>325.65253700000011</v>
      </c>
    </row>
    <row r="428">
      <c r="A428" t="s">
        <v>786</v>
      </c>
      <c r="B428">
        <v>2018</v>
      </c>
      <c r="C428" t="s">
        <v>795</v>
      </c>
      <c r="D428">
        <v>125</v>
      </c>
      <c r="E428" t="s">
        <v>50</v>
      </c>
      <c r="F428" t="s">
        <v>16</v>
      </c>
      <c r="G428" t="s">
        <v>810</v>
      </c>
      <c r="H428">
        <v>9.2076491318800358</v>
      </c>
      <c r="I428">
        <v>12.947920332998571</v>
      </c>
      <c r="J428">
        <v>19.897951749101178</v>
      </c>
      <c r="K428">
        <v>34.515926748943279</v>
      </c>
      <c r="L428">
        <v>38.293599710552748</v>
      </c>
      <c r="M428">
        <v>31.91721126815057</v>
      </c>
      <c r="N428">
        <v>57.196709427990243</v>
      </c>
      <c r="O428">
        <v>53.926858316919223</v>
      </c>
      <c r="P428">
        <v>41.120982793222993</v>
      </c>
      <c r="Q428">
        <v>17.700207520344399</v>
      </c>
      <c r="R428">
        <v>9.0841222283875886</v>
      </c>
      <c r="S428">
        <v>11.516780011142259</v>
      </c>
      <c r="T428">
        <v>15.50973037321844</v>
      </c>
      <c r="U428">
        <v>22.28681724963641</v>
      </c>
      <c r="V428">
        <v>29.823843790781289</v>
      </c>
      <c r="W428" t="s">
        <v>676</v>
      </c>
      <c r="X428" t="s">
        <v>677</v>
      </c>
      <c r="Y428" t="s">
        <v>678</v>
      </c>
      <c r="Z428" t="s">
        <v>679</v>
      </c>
      <c r="AA428" t="s">
        <v>680</v>
      </c>
      <c r="AB428" t="s">
        <v>681</v>
      </c>
      <c r="AC428" t="s">
        <v>682</v>
      </c>
      <c r="AD428" t="s">
        <v>683</v>
      </c>
      <c r="AE428" t="s">
        <v>684</v>
      </c>
      <c r="AF428">
        <v>43.792205460684407</v>
      </c>
      <c r="AG428">
        <v>13.964467226096991</v>
      </c>
      <c r="AH428">
        <v>28.462058834448762</v>
      </c>
      <c r="AI428">
        <v>2.4770125730867099</v>
      </c>
      <c r="AJ428">
        <v>19.66797072770207</v>
      </c>
      <c r="AK428">
        <v>14.864524886624039</v>
      </c>
      <c r="AL428">
        <v>10.99461445780527</v>
      </c>
      <c r="AM428">
        <v>24.471084562002069</v>
      </c>
      <c r="AN428">
        <v>11.73912552560728</v>
      </c>
      <c r="AO428">
        <v>1025.2706969999999</v>
      </c>
      <c r="AP428">
        <v>1441.8413760000001</v>
      </c>
      <c r="AQ428">
        <v>2213.8540290000001</v>
      </c>
      <c r="AR428">
        <v>3844.854625000004</v>
      </c>
      <c r="AS428">
        <v>4263.9076969999987</v>
      </c>
      <c r="AT428">
        <v>836.26006000000029</v>
      </c>
      <c r="AU428">
        <v>1491.3762280000001</v>
      </c>
      <c r="AV428">
        <v>1408.712837999999</v>
      </c>
      <c r="AW428">
        <v>1073.012935</v>
      </c>
      <c r="AX428">
        <v>462.83773799999989</v>
      </c>
      <c r="AY428">
        <v>773.67851999999971</v>
      </c>
      <c r="AZ428">
        <v>982.17273900000032</v>
      </c>
      <c r="BA428">
        <v>1321.315644999999</v>
      </c>
      <c r="BB428">
        <v>1899.4689890000011</v>
      </c>
      <c r="BC428">
        <v>2540.8927320000012</v>
      </c>
      <c r="BD428">
        <v>3702.2519760000032</v>
      </c>
      <c r="BE428">
        <v>219.44889000000009</v>
      </c>
      <c r="BF428">
        <v>2285.9620050000012</v>
      </c>
      <c r="BG428">
        <v>1.2515890000000001</v>
      </c>
      <c r="BH428">
        <v>2115.372836</v>
      </c>
      <c r="BI428">
        <v>962.8001459999997</v>
      </c>
      <c r="BJ428">
        <v>971.72481000000039</v>
      </c>
      <c r="BK428">
        <v>2271.4746150000001</v>
      </c>
      <c r="BL428">
        <v>259.44155699999988</v>
      </c>
    </row>
    <row r="429">
      <c r="A429" t="s">
        <v>786</v>
      </c>
      <c r="B429">
        <v>2018</v>
      </c>
      <c r="C429" t="s">
        <v>795</v>
      </c>
      <c r="D429">
        <v>126</v>
      </c>
      <c r="E429" t="s">
        <v>50</v>
      </c>
      <c r="F429" t="s">
        <v>22</v>
      </c>
      <c r="G429" t="s">
        <v>811</v>
      </c>
      <c r="H429">
        <v>46.431930474873312</v>
      </c>
      <c r="I429">
        <v>52.611657785552289</v>
      </c>
      <c r="J429">
        <v>49.116927695258639</v>
      </c>
      <c r="K429">
        <v>22.456346393355059</v>
      </c>
      <c r="L429">
        <v>5.8261982863899799</v>
      </c>
      <c r="M429">
        <v>37.482796205100477</v>
      </c>
      <c r="N429">
        <v>17.04626492672962</v>
      </c>
      <c r="O429">
        <v>9.1828853944218629</v>
      </c>
      <c r="P429">
        <v>3.4207730816514048</v>
      </c>
      <c r="Q429">
        <v>3.2844302899150501</v>
      </c>
      <c r="R429">
        <v>45.661985718183239</v>
      </c>
      <c r="S429">
        <v>50.590543911348377</v>
      </c>
      <c r="T429">
        <v>52.828752111435513</v>
      </c>
      <c r="U429">
        <v>43.929150996856023</v>
      </c>
      <c r="V429">
        <v>15.895448302188511</v>
      </c>
      <c r="W429" t="s">
        <v>676</v>
      </c>
      <c r="X429" t="s">
        <v>677</v>
      </c>
      <c r="Y429" t="s">
        <v>678</v>
      </c>
      <c r="Z429" t="s">
        <v>679</v>
      </c>
      <c r="AA429" t="s">
        <v>680</v>
      </c>
      <c r="AB429" t="s">
        <v>681</v>
      </c>
      <c r="AC429" t="s">
        <v>682</v>
      </c>
      <c r="AD429" t="s">
        <v>683</v>
      </c>
      <c r="AE429" t="s">
        <v>684</v>
      </c>
      <c r="AF429">
        <v>9.3223027324658982</v>
      </c>
      <c r="AG429">
        <v>32.206899577993937</v>
      </c>
      <c r="AH429">
        <v>25.17189809495061</v>
      </c>
      <c r="AI429">
        <v>8.5583198994065874</v>
      </c>
      <c r="AJ429">
        <v>41.746132666932859</v>
      </c>
      <c r="AK429">
        <v>33.580542582572747</v>
      </c>
      <c r="AL429">
        <v>46.641910320578518</v>
      </c>
      <c r="AM429">
        <v>52.528340388555677</v>
      </c>
      <c r="AN429">
        <v>29.88232381881885</v>
      </c>
      <c r="AO429">
        <v>5170.1902450000007</v>
      </c>
      <c r="AP429">
        <v>5858.6756100000002</v>
      </c>
      <c r="AQ429">
        <v>5464.768919000011</v>
      </c>
      <c r="AR429">
        <v>2501.4941049999979</v>
      </c>
      <c r="AS429">
        <v>648.73430299999984</v>
      </c>
      <c r="AT429">
        <v>982.08346399999914</v>
      </c>
      <c r="AU429">
        <v>444.47302200000019</v>
      </c>
      <c r="AV429">
        <v>239.88136800000001</v>
      </c>
      <c r="AW429">
        <v>89.26182</v>
      </c>
      <c r="AX429">
        <v>85.883641999999995</v>
      </c>
      <c r="AY429">
        <v>3888.9500429999962</v>
      </c>
      <c r="AZ429">
        <v>4314.4570820000063</v>
      </c>
      <c r="BA429">
        <v>4500.623479000008</v>
      </c>
      <c r="BB429">
        <v>3744.0097029999988</v>
      </c>
      <c r="BC429">
        <v>1354.2395590000001</v>
      </c>
      <c r="BD429">
        <v>788.12001700000008</v>
      </c>
      <c r="BE429">
        <v>506.12517100000048</v>
      </c>
      <c r="BF429">
        <v>2021.7090750000009</v>
      </c>
      <c r="BG429">
        <v>4.3243620000000007</v>
      </c>
      <c r="BH429">
        <v>4489.9718569999959</v>
      </c>
      <c r="BI429">
        <v>2175.067925000003</v>
      </c>
      <c r="BJ429">
        <v>4122.3002059999999</v>
      </c>
      <c r="BK429">
        <v>4875.8276920000026</v>
      </c>
      <c r="BL429">
        <v>660.41687700000023</v>
      </c>
    </row>
    <row r="430">
      <c r="A430" t="s">
        <v>786</v>
      </c>
      <c r="B430">
        <v>2018</v>
      </c>
      <c r="C430" t="s">
        <v>795</v>
      </c>
      <c r="D430">
        <v>127</v>
      </c>
      <c r="E430" t="s">
        <v>50</v>
      </c>
      <c r="F430" t="s">
        <v>19</v>
      </c>
      <c r="G430" t="s">
        <v>812</v>
      </c>
      <c r="H430">
        <v>27.655514038267711</v>
      </c>
      <c r="I430">
        <v>10.61494709406354</v>
      </c>
      <c r="J430">
        <v>4.0593649180181419</v>
      </c>
      <c r="K430">
        <v>0.98513553978231694</v>
      </c>
      <c r="L430">
        <v>0.00035219378864739998</v>
      </c>
      <c r="M430">
        <v>3.80380255695147</v>
      </c>
      <c r="N430">
        <v>0.044576406471880901</v>
      </c>
      <c r="O430">
        <v>0</v>
      </c>
      <c r="P430">
        <v>0.0015028714087394</v>
      </c>
      <c r="Q430">
        <v>0</v>
      </c>
      <c r="R430">
        <v>29.423388213011499</v>
      </c>
      <c r="S430">
        <v>14.716210529376101</v>
      </c>
      <c r="T430">
        <v>8.5069755475264284</v>
      </c>
      <c r="U430">
        <v>1.8855719985706649</v>
      </c>
      <c r="V430">
        <v>0.88789502563928135</v>
      </c>
      <c r="W430" t="s">
        <v>676</v>
      </c>
      <c r="X430" t="s">
        <v>677</v>
      </c>
      <c r="Y430" t="s">
        <v>678</v>
      </c>
      <c r="Z430" t="s">
        <v>679</v>
      </c>
      <c r="AA430" t="s">
        <v>680</v>
      </c>
      <c r="AB430" t="s">
        <v>681</v>
      </c>
      <c r="AC430" t="s">
        <v>682</v>
      </c>
      <c r="AD430" t="s">
        <v>683</v>
      </c>
      <c r="AE430" t="s">
        <v>684</v>
      </c>
      <c r="AF430">
        <v>0.033886366250821399</v>
      </c>
      <c r="AG430">
        <v>22.972811405592601</v>
      </c>
      <c r="AH430">
        <v>5.3025135154472869</v>
      </c>
      <c r="AI430">
        <v>61.338835479182677</v>
      </c>
      <c r="AJ430">
        <v>7.7885147991579906</v>
      </c>
      <c r="AK430">
        <v>24.215177239427511</v>
      </c>
      <c r="AL430">
        <v>4.3381707300526351</v>
      </c>
      <c r="AM430">
        <v>2.6723320569992999</v>
      </c>
      <c r="AN430">
        <v>43.64353266624088</v>
      </c>
      <c r="AO430">
        <v>3079.4383830000011</v>
      </c>
      <c r="AP430">
        <v>1182.048509000002</v>
      </c>
      <c r="AQ430">
        <v>451.64655599999969</v>
      </c>
      <c r="AR430">
        <v>109.737831</v>
      </c>
      <c r="AS430">
        <v>0.039216000000000001</v>
      </c>
      <c r="AT430">
        <v>99.663097999999877</v>
      </c>
      <c r="AU430">
        <v>1.1623079999999999</v>
      </c>
      <c r="AV430">
        <v>0</v>
      </c>
      <c r="AW430">
        <v>0.039216000000000001</v>
      </c>
      <c r="AX430">
        <v>0</v>
      </c>
      <c r="AY430">
        <v>2505.9375990000049</v>
      </c>
      <c r="AZ430">
        <v>1255.026213000001</v>
      </c>
      <c r="BA430">
        <v>724.73212699999999</v>
      </c>
      <c r="BB430">
        <v>160.704218</v>
      </c>
      <c r="BC430">
        <v>75.645716000000007</v>
      </c>
      <c r="BD430">
        <v>2.8647990000000001</v>
      </c>
      <c r="BE430">
        <v>361.01326899999998</v>
      </c>
      <c r="BF430">
        <v>425.87728800000019</v>
      </c>
      <c r="BG430">
        <v>30.99338800000001</v>
      </c>
      <c r="BH430">
        <v>837.68747000000042</v>
      </c>
      <c r="BI430">
        <v>1568.4575429999991</v>
      </c>
      <c r="BJ430">
        <v>383.41572999999988</v>
      </c>
      <c r="BK430">
        <v>248.053347</v>
      </c>
      <c r="BL430">
        <v>964.54766099999961</v>
      </c>
    </row>
    <row r="431">
      <c r="A431" t="s">
        <v>786</v>
      </c>
      <c r="B431">
        <v>2018</v>
      </c>
      <c r="C431" t="s">
        <v>795</v>
      </c>
      <c r="D431">
        <v>128</v>
      </c>
      <c r="E431" t="s">
        <v>109</v>
      </c>
      <c r="F431" t="s">
        <v>49</v>
      </c>
      <c r="G431" t="s">
        <v>818</v>
      </c>
      <c r="H431">
        <v>35.533543330180557</v>
      </c>
      <c r="I431">
        <v>35.21002151313801</v>
      </c>
      <c r="J431">
        <v>42.495464070713908</v>
      </c>
      <c r="K431">
        <v>45.084371563721739</v>
      </c>
      <c r="L431">
        <v>40.662840647557317</v>
      </c>
      <c r="M431">
        <v>54.361032737312627</v>
      </c>
      <c r="N431">
        <v>68.987202798494934</v>
      </c>
      <c r="O431">
        <v>59.379620846935552</v>
      </c>
      <c r="P431">
        <v>42.578123681229933</v>
      </c>
      <c r="Q431">
        <v>18.301300993627621</v>
      </c>
      <c r="R431">
        <v>36.461001675483942</v>
      </c>
      <c r="S431">
        <v>33.196029444593577</v>
      </c>
      <c r="T431">
        <v>40.113855593646967</v>
      </c>
      <c r="U431">
        <v>41.130761863144834</v>
      </c>
      <c r="V431">
        <v>35.838791154841573</v>
      </c>
      <c r="W431" t="s">
        <v>676</v>
      </c>
      <c r="X431" t="s">
        <v>677</v>
      </c>
      <c r="Y431" t="s">
        <v>678</v>
      </c>
      <c r="Z431" t="s">
        <v>679</v>
      </c>
      <c r="AA431" t="s">
        <v>680</v>
      </c>
      <c r="AB431" t="s">
        <v>681</v>
      </c>
      <c r="AC431" t="s">
        <v>682</v>
      </c>
      <c r="AD431" t="s">
        <v>683</v>
      </c>
      <c r="AE431" t="s">
        <v>684</v>
      </c>
      <c r="AF431">
        <v>48.31240547507079</v>
      </c>
      <c r="AG431">
        <v>31.156575587861731</v>
      </c>
      <c r="AH431">
        <v>40.93753033049542</v>
      </c>
      <c r="AI431">
        <v>8.2285000113409001</v>
      </c>
      <c r="AJ431">
        <v>38.973215761222541</v>
      </c>
      <c r="AK431">
        <v>35.220420355309322</v>
      </c>
      <c r="AL431">
        <v>22.428871147586481</v>
      </c>
      <c r="AM431">
        <v>54.62377651151602</v>
      </c>
      <c r="AN431">
        <v>44.341851962019618</v>
      </c>
      <c r="AO431">
        <v>1025.2706969999999</v>
      </c>
      <c r="AP431">
        <v>1441.8413760000001</v>
      </c>
      <c r="AQ431">
        <v>2213.8540290000001</v>
      </c>
      <c r="AR431">
        <v>3844.854625000004</v>
      </c>
      <c r="AS431">
        <v>4263.9076969999987</v>
      </c>
      <c r="AT431">
        <v>836.26006000000029</v>
      </c>
      <c r="AU431">
        <v>1491.3762280000001</v>
      </c>
      <c r="AV431">
        <v>1408.712837999999</v>
      </c>
      <c r="AW431">
        <v>1073.012935</v>
      </c>
      <c r="AX431">
        <v>462.83773799999989</v>
      </c>
      <c r="AY431">
        <v>773.67851999999971</v>
      </c>
      <c r="AZ431">
        <v>982.17273900000032</v>
      </c>
      <c r="BA431">
        <v>1321.315644999999</v>
      </c>
      <c r="BB431">
        <v>1899.4689890000011</v>
      </c>
      <c r="BC431">
        <v>2540.8927320000012</v>
      </c>
      <c r="BD431">
        <v>3702.2519760000032</v>
      </c>
      <c r="BE431">
        <v>219.44889000000009</v>
      </c>
      <c r="BF431">
        <v>2285.9620050000012</v>
      </c>
      <c r="BG431">
        <v>1.2515890000000001</v>
      </c>
      <c r="BH431">
        <v>2115.372836</v>
      </c>
      <c r="BI431">
        <v>962.8001459999997</v>
      </c>
      <c r="BJ431">
        <v>971.72481000000039</v>
      </c>
      <c r="BK431">
        <v>2271.4746150000001</v>
      </c>
      <c r="BL431">
        <v>259.44155699999988</v>
      </c>
    </row>
    <row r="432">
      <c r="A432" t="s">
        <v>786</v>
      </c>
      <c r="B432">
        <v>2018</v>
      </c>
      <c r="C432" t="s">
        <v>795</v>
      </c>
      <c r="D432">
        <v>129</v>
      </c>
      <c r="E432" t="s">
        <v>109</v>
      </c>
      <c r="F432" t="s">
        <v>48</v>
      </c>
      <c r="G432" t="s">
        <v>200</v>
      </c>
      <c r="H432">
        <v>64.466456669819493</v>
      </c>
      <c r="I432">
        <v>64.789978486861912</v>
      </c>
      <c r="J432">
        <v>57.504535929286092</v>
      </c>
      <c r="K432">
        <v>54.915628436278283</v>
      </c>
      <c r="L432">
        <v>59.337159352443052</v>
      </c>
      <c r="M432">
        <v>45.638967262687338</v>
      </c>
      <c r="N432">
        <v>31.012797201505119</v>
      </c>
      <c r="O432">
        <v>40.620379153064363</v>
      </c>
      <c r="P432">
        <v>57.421876318770053</v>
      </c>
      <c r="Q432">
        <v>81.698699006372308</v>
      </c>
      <c r="R432">
        <v>63.538998324516022</v>
      </c>
      <c r="S432">
        <v>66.80397055540648</v>
      </c>
      <c r="T432">
        <v>59.886144406352869</v>
      </c>
      <c r="U432">
        <v>58.869238136855039</v>
      </c>
      <c r="V432">
        <v>64.161208845158427</v>
      </c>
      <c r="W432" t="s">
        <v>676</v>
      </c>
      <c r="X432" t="s">
        <v>677</v>
      </c>
      <c r="Y432" t="s">
        <v>678</v>
      </c>
      <c r="Z432" t="s">
        <v>679</v>
      </c>
      <c r="AA432" t="s">
        <v>680</v>
      </c>
      <c r="AB432" t="s">
        <v>681</v>
      </c>
      <c r="AC432" t="s">
        <v>682</v>
      </c>
      <c r="AD432" t="s">
        <v>683</v>
      </c>
      <c r="AE432" t="s">
        <v>684</v>
      </c>
      <c r="AF432">
        <v>51.687594524929303</v>
      </c>
      <c r="AG432">
        <v>68.843424412138191</v>
      </c>
      <c r="AH432">
        <v>59.062469669504743</v>
      </c>
      <c r="AI432">
        <v>91.771499988659116</v>
      </c>
      <c r="AJ432">
        <v>61.026784238777523</v>
      </c>
      <c r="AK432">
        <v>64.7795796446906</v>
      </c>
      <c r="AL432">
        <v>77.571128852413523</v>
      </c>
      <c r="AM432">
        <v>45.376223488483937</v>
      </c>
      <c r="AN432">
        <v>55.658148037980382</v>
      </c>
      <c r="AO432">
        <v>1860.0894470000001</v>
      </c>
      <c r="AP432">
        <v>2653.1330489999982</v>
      </c>
      <c r="AQ432">
        <v>2995.770285999999</v>
      </c>
      <c r="AR432">
        <v>4683.277167999996</v>
      </c>
      <c r="AS432">
        <v>6222.0977790000024</v>
      </c>
      <c r="AT432">
        <v>702.08462899999961</v>
      </c>
      <c r="AU432">
        <v>670.43954000000031</v>
      </c>
      <c r="AV432">
        <v>963.67152199999964</v>
      </c>
      <c r="AW432">
        <v>1447.090917</v>
      </c>
      <c r="AX432">
        <v>2066.150436999998</v>
      </c>
      <c r="AY432">
        <v>1348.2558329999999</v>
      </c>
      <c r="AZ432">
        <v>1976.532731</v>
      </c>
      <c r="BA432">
        <v>1972.5977059999991</v>
      </c>
      <c r="BB432">
        <v>2718.6535619999968</v>
      </c>
      <c r="BC432">
        <v>4548.8908519999959</v>
      </c>
      <c r="BD432">
        <v>3960.8977669999999</v>
      </c>
      <c r="BE432">
        <v>484.89324600000009</v>
      </c>
      <c r="BF432">
        <v>3298.0631830000011</v>
      </c>
      <c r="BG432">
        <v>13.95882600000003</v>
      </c>
      <c r="BH432">
        <v>3312.3877289999991</v>
      </c>
      <c r="BI432">
        <v>1770.8416909999989</v>
      </c>
      <c r="BJ432">
        <v>3360.7482939999991</v>
      </c>
      <c r="BK432">
        <v>1886.9244560000011</v>
      </c>
      <c r="BL432">
        <v>325.65253700000011</v>
      </c>
    </row>
    <row r="433">
      <c r="A433" t="s">
        <v>786</v>
      </c>
      <c r="B433">
        <v>2018</v>
      </c>
      <c r="C433" t="s">
        <v>795</v>
      </c>
      <c r="D433">
        <v>135</v>
      </c>
      <c r="E433" t="s">
        <v>45</v>
      </c>
      <c r="F433" t="s">
        <v>44</v>
      </c>
      <c r="G433" t="s">
        <v>819</v>
      </c>
      <c r="H433">
        <v>0.52398928453988991</v>
      </c>
      <c r="I433">
        <v>0.36419987340490689</v>
      </c>
      <c r="J433">
        <v>0.2035123137016929</v>
      </c>
      <c r="K433">
        <v>0.40250942594927741</v>
      </c>
      <c r="L433">
        <v>7.3698265171539861</v>
      </c>
      <c r="M433">
        <v>0.59563036188314722</v>
      </c>
      <c r="N433">
        <v>0.98224649427346644</v>
      </c>
      <c r="O433">
        <v>5.106482030912284</v>
      </c>
      <c r="P433">
        <v>3.6746577520782209</v>
      </c>
      <c r="Q433">
        <v>15.57826951025646</v>
      </c>
      <c r="R433">
        <v>0.64215579510887633</v>
      </c>
      <c r="S433">
        <v>0.41423889612978049</v>
      </c>
      <c r="T433">
        <v>0.14679494288913539</v>
      </c>
      <c r="U433">
        <v>0.207091055401397</v>
      </c>
      <c r="V433">
        <v>2.2180539305864548</v>
      </c>
      <c r="W433" t="s">
        <v>676</v>
      </c>
      <c r="X433" t="s">
        <v>677</v>
      </c>
      <c r="Y433" t="s">
        <v>678</v>
      </c>
      <c r="Z433" t="s">
        <v>679</v>
      </c>
      <c r="AA433" t="s">
        <v>680</v>
      </c>
      <c r="AB433" t="s">
        <v>681</v>
      </c>
      <c r="AC433" t="s">
        <v>682</v>
      </c>
      <c r="AD433" t="s">
        <v>683</v>
      </c>
      <c r="AE433" t="s">
        <v>684</v>
      </c>
      <c r="AF433">
        <v>6.6600310542797994</v>
      </c>
      <c r="AG433">
        <v>8.7343126027922402</v>
      </c>
      <c r="AH433">
        <v>0.73991256452885734</v>
      </c>
      <c r="AI433">
        <v>0.45838989007417869</v>
      </c>
      <c r="AJ433">
        <v>0.97237268326260373</v>
      </c>
      <c r="AK433">
        <v>0.78289410497171108</v>
      </c>
      <c r="AL433">
        <v>0.78751983788751379</v>
      </c>
      <c r="AM433">
        <v>0.012201344783593301</v>
      </c>
      <c r="AN433">
        <v>0.045445853130651102</v>
      </c>
      <c r="AO433">
        <v>58.346147999999999</v>
      </c>
      <c r="AP433">
        <v>40.556199999999997</v>
      </c>
      <c r="AQ433">
        <v>22.642861</v>
      </c>
      <c r="AR433">
        <v>44.836989000000003</v>
      </c>
      <c r="AS433">
        <v>820.61389500000018</v>
      </c>
      <c r="AT433">
        <v>15.606059</v>
      </c>
      <c r="AU433">
        <v>25.611597</v>
      </c>
      <c r="AV433">
        <v>133.39488</v>
      </c>
      <c r="AW433">
        <v>95.886699000000021</v>
      </c>
      <c r="AX433">
        <v>407.35177899999991</v>
      </c>
      <c r="AY433">
        <v>54.691266000000013</v>
      </c>
      <c r="AZ433">
        <v>35.327074999999986</v>
      </c>
      <c r="BA433">
        <v>12.505856</v>
      </c>
      <c r="BB433">
        <v>17.650031999999999</v>
      </c>
      <c r="BC433">
        <v>188.97085000000001</v>
      </c>
      <c r="BD433">
        <v>563.04798700000015</v>
      </c>
      <c r="BE433">
        <v>137.258026</v>
      </c>
      <c r="BF433">
        <v>59.426903000000003</v>
      </c>
      <c r="BG433">
        <v>0.23161599999999999</v>
      </c>
      <c r="BH433">
        <v>104.58276499999999</v>
      </c>
      <c r="BI433">
        <v>50.709361000000001</v>
      </c>
      <c r="BJ433">
        <v>69.602491999999998</v>
      </c>
      <c r="BK433">
        <v>1.132563</v>
      </c>
      <c r="BL433">
        <v>1.0043800000000001</v>
      </c>
    </row>
    <row r="434">
      <c r="A434" t="s">
        <v>786</v>
      </c>
      <c r="B434">
        <v>2018</v>
      </c>
      <c r="C434" t="s">
        <v>795</v>
      </c>
      <c r="D434">
        <v>136</v>
      </c>
      <c r="E434" t="s">
        <v>45</v>
      </c>
      <c r="F434" t="s">
        <v>43</v>
      </c>
      <c r="G434" t="s">
        <v>820</v>
      </c>
      <c r="H434">
        <v>0</v>
      </c>
      <c r="I434">
        <v>0.1158245614232211</v>
      </c>
      <c r="J434">
        <v>0.026116839907508502</v>
      </c>
      <c r="K434">
        <v>0.48877988298607872</v>
      </c>
      <c r="L434">
        <v>7.2379081018302864</v>
      </c>
      <c r="M434">
        <v>1.093252305203777</v>
      </c>
      <c r="N434">
        <v>0.76957953364462317</v>
      </c>
      <c r="O434">
        <v>1.628904232211402</v>
      </c>
      <c r="P434">
        <v>5.880601577228286</v>
      </c>
      <c r="Q434">
        <v>21.169233015600639</v>
      </c>
      <c r="R434">
        <v>0</v>
      </c>
      <c r="S434">
        <v>0.1103510986837308</v>
      </c>
      <c r="T434">
        <v>0</v>
      </c>
      <c r="U434">
        <v>0</v>
      </c>
      <c r="V434">
        <v>0.80408989050826574</v>
      </c>
      <c r="W434" t="s">
        <v>676</v>
      </c>
      <c r="X434" t="s">
        <v>677</v>
      </c>
      <c r="Y434" t="s">
        <v>678</v>
      </c>
      <c r="Z434" t="s">
        <v>679</v>
      </c>
      <c r="AA434" t="s">
        <v>680</v>
      </c>
      <c r="AB434" t="s">
        <v>681</v>
      </c>
      <c r="AC434" t="s">
        <v>682</v>
      </c>
      <c r="AD434" t="s">
        <v>683</v>
      </c>
      <c r="AE434" t="s">
        <v>684</v>
      </c>
      <c r="AF434">
        <v>8.5954202281582202</v>
      </c>
      <c r="AG434">
        <v>0.063588122898949606</v>
      </c>
      <c r="AH434">
        <v>0.35921538058458341</v>
      </c>
      <c r="AI434">
        <v>0.18827519265740181</v>
      </c>
      <c r="AJ434">
        <v>0.40816664938068509</v>
      </c>
      <c r="AK434">
        <v>0.61859143223103819</v>
      </c>
      <c r="AL434">
        <v>0</v>
      </c>
      <c r="AM434">
        <v>0.042143847779228402</v>
      </c>
      <c r="AN434">
        <v>1.4335797042329279</v>
      </c>
      <c r="AO434">
        <v>0</v>
      </c>
      <c r="AP434">
        <v>12.897874</v>
      </c>
      <c r="AQ434">
        <v>2.90577</v>
      </c>
      <c r="AR434">
        <v>54.446969000000003</v>
      </c>
      <c r="AS434">
        <v>805.925071</v>
      </c>
      <c r="AT434">
        <v>28.64420800000001</v>
      </c>
      <c r="AU434">
        <v>20.066410000000001</v>
      </c>
      <c r="AV434">
        <v>42.551307000000001</v>
      </c>
      <c r="AW434">
        <v>153.44870499999999</v>
      </c>
      <c r="AX434">
        <v>553.54830800000013</v>
      </c>
      <c r="AY434">
        <v>0</v>
      </c>
      <c r="AZ434">
        <v>9.4109499999999997</v>
      </c>
      <c r="BA434">
        <v>0</v>
      </c>
      <c r="BB434">
        <v>0</v>
      </c>
      <c r="BC434">
        <v>68.505796000000004</v>
      </c>
      <c r="BD434">
        <v>726.66839200000004</v>
      </c>
      <c r="BE434">
        <v>0.99927500000000002</v>
      </c>
      <c r="BF434">
        <v>28.850784000000001</v>
      </c>
      <c r="BG434">
        <v>0.095131999999999994</v>
      </c>
      <c r="BH434">
        <v>43.900036999999998</v>
      </c>
      <c r="BI434">
        <v>40.067201999999988</v>
      </c>
      <c r="BJ434">
        <v>0</v>
      </c>
      <c r="BK434">
        <v>3.9119100000000002</v>
      </c>
      <c r="BL434">
        <v>31.682952</v>
      </c>
    </row>
    <row r="435">
      <c r="A435" t="s">
        <v>786</v>
      </c>
      <c r="B435">
        <v>2018</v>
      </c>
      <c r="C435" t="s">
        <v>795</v>
      </c>
      <c r="D435">
        <v>137</v>
      </c>
      <c r="E435" t="s">
        <v>45</v>
      </c>
      <c r="F435" t="s">
        <v>42</v>
      </c>
      <c r="G435" t="s">
        <v>821</v>
      </c>
      <c r="H435">
        <v>25.388566202318849</v>
      </c>
      <c r="I435">
        <v>36.293370685556233</v>
      </c>
      <c r="J435">
        <v>46.594078233114033</v>
      </c>
      <c r="K435">
        <v>75.667228757927035</v>
      </c>
      <c r="L435">
        <v>79.56571490083715</v>
      </c>
      <c r="M435">
        <v>57.024518570860948</v>
      </c>
      <c r="N435">
        <v>81.157332638880433</v>
      </c>
      <c r="O435">
        <v>84.08172834245444</v>
      </c>
      <c r="P435">
        <v>87.022464717633312</v>
      </c>
      <c r="Q435">
        <v>59.968067184227877</v>
      </c>
      <c r="R435">
        <v>24.272470273696229</v>
      </c>
      <c r="S435">
        <v>34.168655564462</v>
      </c>
      <c r="T435">
        <v>38.517477398149033</v>
      </c>
      <c r="U435">
        <v>53.978185949171888</v>
      </c>
      <c r="V435">
        <v>80.194512851077405</v>
      </c>
      <c r="W435" t="s">
        <v>676</v>
      </c>
      <c r="X435" t="s">
        <v>677</v>
      </c>
      <c r="Y435" t="s">
        <v>678</v>
      </c>
      <c r="Z435" t="s">
        <v>679</v>
      </c>
      <c r="AA435" t="s">
        <v>680</v>
      </c>
      <c r="AB435" t="s">
        <v>681</v>
      </c>
      <c r="AC435" t="s">
        <v>682</v>
      </c>
      <c r="AD435" t="s">
        <v>683</v>
      </c>
      <c r="AE435" t="s">
        <v>684</v>
      </c>
      <c r="AF435">
        <v>75.388359618845485</v>
      </c>
      <c r="AG435">
        <v>36.02238829072239</v>
      </c>
      <c r="AH435">
        <v>68.426460444488654</v>
      </c>
      <c r="AI435">
        <v>29.456179538679091</v>
      </c>
      <c r="AJ435">
        <v>49.084813201266087</v>
      </c>
      <c r="AK435">
        <v>40.802794640797117</v>
      </c>
      <c r="AL435">
        <v>48.232399111481328</v>
      </c>
      <c r="AM435">
        <v>44.744982361882208</v>
      </c>
      <c r="AN435">
        <v>24.995117957576369</v>
      </c>
      <c r="AO435">
        <v>2827.013995999997</v>
      </c>
      <c r="AP435">
        <v>4041.5203510000019</v>
      </c>
      <c r="AQ435">
        <v>5184.0756839999985</v>
      </c>
      <c r="AR435">
        <v>8428.8478349999987</v>
      </c>
      <c r="AS435">
        <v>8859.4665099999784</v>
      </c>
      <c r="AT435">
        <v>1494.0944219999999</v>
      </c>
      <c r="AU435">
        <v>2116.137761</v>
      </c>
      <c r="AV435">
        <v>2196.438173</v>
      </c>
      <c r="AW435">
        <v>2270.7684479999989</v>
      </c>
      <c r="AX435">
        <v>1568.088088</v>
      </c>
      <c r="AY435">
        <v>2067.2430870000012</v>
      </c>
      <c r="AZ435">
        <v>2913.967444999998</v>
      </c>
      <c r="BA435">
        <v>3281.4074950000031</v>
      </c>
      <c r="BB435">
        <v>4600.4725190000036</v>
      </c>
      <c r="BC435">
        <v>6832.3069380000034</v>
      </c>
      <c r="BD435">
        <v>6373.4333640000114</v>
      </c>
      <c r="BE435">
        <v>566.08483500000034</v>
      </c>
      <c r="BF435">
        <v>5495.7475009999926</v>
      </c>
      <c r="BG435">
        <v>14.883667000000029</v>
      </c>
      <c r="BH435">
        <v>5279.277763000001</v>
      </c>
      <c r="BI435">
        <v>2642.8652740000011</v>
      </c>
      <c r="BJ435">
        <v>4262.8706119999997</v>
      </c>
      <c r="BK435">
        <v>4153.3545980000026</v>
      </c>
      <c r="BL435">
        <v>552.40676200000041</v>
      </c>
    </row>
    <row r="436">
      <c r="A436" t="s">
        <v>786</v>
      </c>
      <c r="B436">
        <v>2018</v>
      </c>
      <c r="C436" t="s">
        <v>795</v>
      </c>
      <c r="D436">
        <v>138</v>
      </c>
      <c r="E436" t="s">
        <v>45</v>
      </c>
      <c r="F436" t="s">
        <v>41</v>
      </c>
      <c r="G436" t="s">
        <v>200</v>
      </c>
      <c r="H436">
        <v>46.431930474873312</v>
      </c>
      <c r="I436">
        <v>52.611657785552289</v>
      </c>
      <c r="J436">
        <v>49.116927695258639</v>
      </c>
      <c r="K436">
        <v>22.456346393355059</v>
      </c>
      <c r="L436">
        <v>5.8261982863899799</v>
      </c>
      <c r="M436">
        <v>37.482796205100477</v>
      </c>
      <c r="N436">
        <v>17.04626492672962</v>
      </c>
      <c r="O436">
        <v>9.1828853944218629</v>
      </c>
      <c r="P436">
        <v>3.4207730816514048</v>
      </c>
      <c r="Q436">
        <v>3.2844302899150501</v>
      </c>
      <c r="R436">
        <v>45.661985718183239</v>
      </c>
      <c r="S436">
        <v>50.590543911348377</v>
      </c>
      <c r="T436">
        <v>52.828752111435513</v>
      </c>
      <c r="U436">
        <v>43.929150996856023</v>
      </c>
      <c r="V436">
        <v>15.895448302188511</v>
      </c>
      <c r="W436" t="s">
        <v>676</v>
      </c>
      <c r="X436" t="s">
        <v>677</v>
      </c>
      <c r="Y436" t="s">
        <v>678</v>
      </c>
      <c r="Z436" t="s">
        <v>679</v>
      </c>
      <c r="AA436" t="s">
        <v>680</v>
      </c>
      <c r="AB436" t="s">
        <v>681</v>
      </c>
      <c r="AC436" t="s">
        <v>682</v>
      </c>
      <c r="AD436" t="s">
        <v>683</v>
      </c>
      <c r="AE436" t="s">
        <v>684</v>
      </c>
      <c r="AF436">
        <v>9.3223027324658982</v>
      </c>
      <c r="AG436">
        <v>32.206899577993937</v>
      </c>
      <c r="AH436">
        <v>25.17189809495061</v>
      </c>
      <c r="AI436">
        <v>8.5583198994065874</v>
      </c>
      <c r="AJ436">
        <v>41.746132666932859</v>
      </c>
      <c r="AK436">
        <v>33.580542582572747</v>
      </c>
      <c r="AL436">
        <v>46.641910320578518</v>
      </c>
      <c r="AM436">
        <v>52.528340388555677</v>
      </c>
      <c r="AN436">
        <v>29.88232381881885</v>
      </c>
      <c r="AO436">
        <v>5170.1902450000007</v>
      </c>
      <c r="AP436">
        <v>5858.6756100000002</v>
      </c>
      <c r="AQ436">
        <v>5464.768919000011</v>
      </c>
      <c r="AR436">
        <v>2501.4941049999979</v>
      </c>
      <c r="AS436">
        <v>648.73430299999984</v>
      </c>
      <c r="AT436">
        <v>982.08346399999914</v>
      </c>
      <c r="AU436">
        <v>444.47302200000019</v>
      </c>
      <c r="AV436">
        <v>239.88136800000001</v>
      </c>
      <c r="AW436">
        <v>89.26182</v>
      </c>
      <c r="AX436">
        <v>85.883641999999995</v>
      </c>
      <c r="AY436">
        <v>3888.9500429999962</v>
      </c>
      <c r="AZ436">
        <v>4314.4570820000063</v>
      </c>
      <c r="BA436">
        <v>4500.623479000008</v>
      </c>
      <c r="BB436">
        <v>3744.0097029999988</v>
      </c>
      <c r="BC436">
        <v>1354.2395590000001</v>
      </c>
      <c r="BD436">
        <v>788.12001700000008</v>
      </c>
      <c r="BE436">
        <v>506.12517100000048</v>
      </c>
      <c r="BF436">
        <v>2021.7090750000009</v>
      </c>
      <c r="BG436">
        <v>4.3243620000000007</v>
      </c>
      <c r="BH436">
        <v>4489.9718569999959</v>
      </c>
      <c r="BI436">
        <v>2175.067925000003</v>
      </c>
      <c r="BJ436">
        <v>4122.3002059999999</v>
      </c>
      <c r="BK436">
        <v>4875.8276920000026</v>
      </c>
      <c r="BL436">
        <v>660.41687700000023</v>
      </c>
    </row>
    <row r="437">
      <c r="A437" t="s">
        <v>786</v>
      </c>
      <c r="B437">
        <v>2018</v>
      </c>
      <c r="C437" t="s">
        <v>795</v>
      </c>
      <c r="D437">
        <v>139</v>
      </c>
      <c r="E437" t="s">
        <v>45</v>
      </c>
      <c r="F437" t="s">
        <v>19</v>
      </c>
      <c r="G437" t="s">
        <v>200</v>
      </c>
      <c r="H437">
        <v>27.655514038267711</v>
      </c>
      <c r="I437">
        <v>10.61494709406354</v>
      </c>
      <c r="J437">
        <v>4.0593649180181419</v>
      </c>
      <c r="K437">
        <v>0.98513553978231694</v>
      </c>
      <c r="L437">
        <v>0.00035219378864739998</v>
      </c>
      <c r="M437">
        <v>3.80380255695147</v>
      </c>
      <c r="N437">
        <v>0.044576406471880901</v>
      </c>
      <c r="O437">
        <v>0</v>
      </c>
      <c r="P437">
        <v>0.0015028714087394</v>
      </c>
      <c r="Q437">
        <v>0</v>
      </c>
      <c r="R437">
        <v>29.423388213011499</v>
      </c>
      <c r="S437">
        <v>14.716210529376101</v>
      </c>
      <c r="T437">
        <v>8.5069755475264284</v>
      </c>
      <c r="U437">
        <v>1.8855719985706649</v>
      </c>
      <c r="V437">
        <v>0.88789502563928135</v>
      </c>
      <c r="W437" t="s">
        <v>676</v>
      </c>
      <c r="X437" t="s">
        <v>677</v>
      </c>
      <c r="Y437" t="s">
        <v>678</v>
      </c>
      <c r="Z437" t="s">
        <v>679</v>
      </c>
      <c r="AA437" t="s">
        <v>680</v>
      </c>
      <c r="AB437" t="s">
        <v>681</v>
      </c>
      <c r="AC437" t="s">
        <v>682</v>
      </c>
      <c r="AD437" t="s">
        <v>683</v>
      </c>
      <c r="AE437" t="s">
        <v>684</v>
      </c>
      <c r="AF437">
        <v>0.033886366250821399</v>
      </c>
      <c r="AG437">
        <v>22.972811405592601</v>
      </c>
      <c r="AH437">
        <v>5.3025135154472869</v>
      </c>
      <c r="AI437">
        <v>61.338835479182677</v>
      </c>
      <c r="AJ437">
        <v>7.7885147991579906</v>
      </c>
      <c r="AK437">
        <v>24.215177239427511</v>
      </c>
      <c r="AL437">
        <v>4.3381707300526351</v>
      </c>
      <c r="AM437">
        <v>2.6723320569992999</v>
      </c>
      <c r="AN437">
        <v>43.64353266624088</v>
      </c>
      <c r="AO437">
        <v>3079.4383830000011</v>
      </c>
      <c r="AP437">
        <v>1182.048509000002</v>
      </c>
      <c r="AQ437">
        <v>451.64655599999969</v>
      </c>
      <c r="AR437">
        <v>109.737831</v>
      </c>
      <c r="AS437">
        <v>0.039216000000000001</v>
      </c>
      <c r="AT437">
        <v>99.663097999999877</v>
      </c>
      <c r="AU437">
        <v>1.1623079999999999</v>
      </c>
      <c r="AV437">
        <v>0</v>
      </c>
      <c r="AW437">
        <v>0.039216000000000001</v>
      </c>
      <c r="AX437">
        <v>0</v>
      </c>
      <c r="AY437">
        <v>2505.9375990000049</v>
      </c>
      <c r="AZ437">
        <v>1255.026213000001</v>
      </c>
      <c r="BA437">
        <v>724.73212699999999</v>
      </c>
      <c r="BB437">
        <v>160.704218</v>
      </c>
      <c r="BC437">
        <v>75.645716000000007</v>
      </c>
      <c r="BD437">
        <v>2.8647990000000001</v>
      </c>
      <c r="BE437">
        <v>361.01326899999998</v>
      </c>
      <c r="BF437">
        <v>425.87728800000019</v>
      </c>
      <c r="BG437">
        <v>30.99338800000001</v>
      </c>
      <c r="BH437">
        <v>837.68747000000042</v>
      </c>
      <c r="BI437">
        <v>1568.4575429999991</v>
      </c>
      <c r="BJ437">
        <v>383.41572999999988</v>
      </c>
      <c r="BK437">
        <v>248.053347</v>
      </c>
      <c r="BL437">
        <v>964.54766099999961</v>
      </c>
    </row>
    <row r="438">
      <c r="A438" t="s">
        <v>786</v>
      </c>
      <c r="B438">
        <v>2018</v>
      </c>
      <c r="C438" t="s">
        <v>795</v>
      </c>
      <c r="D438">
        <v>148</v>
      </c>
      <c r="E438" t="s">
        <v>109</v>
      </c>
      <c r="F438" t="s">
        <v>49</v>
      </c>
      <c r="G438" t="s">
        <v>200</v>
      </c>
      <c r="H438">
        <v>9.2076491318800358</v>
      </c>
      <c r="I438">
        <v>12.947920332998571</v>
      </c>
      <c r="J438">
        <v>19.897951749101178</v>
      </c>
      <c r="K438">
        <v>34.515926748943279</v>
      </c>
      <c r="L438">
        <v>38.293599710552748</v>
      </c>
      <c r="M438">
        <v>31.91721126815057</v>
      </c>
      <c r="N438">
        <v>57.196709427990243</v>
      </c>
      <c r="O438">
        <v>53.926858316919223</v>
      </c>
      <c r="P438">
        <v>41.120982793222993</v>
      </c>
      <c r="Q438">
        <v>17.700207520344399</v>
      </c>
      <c r="R438">
        <v>9.0841222283875886</v>
      </c>
      <c r="S438">
        <v>11.516780011142259</v>
      </c>
      <c r="T438">
        <v>15.50973037321844</v>
      </c>
      <c r="U438">
        <v>22.28681724963641</v>
      </c>
      <c r="V438">
        <v>29.823843790781289</v>
      </c>
      <c r="W438" t="s">
        <v>676</v>
      </c>
      <c r="X438" t="s">
        <v>677</v>
      </c>
      <c r="Y438" t="s">
        <v>678</v>
      </c>
      <c r="Z438" t="s">
        <v>679</v>
      </c>
      <c r="AA438" t="s">
        <v>680</v>
      </c>
      <c r="AB438" t="s">
        <v>681</v>
      </c>
      <c r="AC438" t="s">
        <v>682</v>
      </c>
      <c r="AD438" t="s">
        <v>683</v>
      </c>
      <c r="AE438" t="s">
        <v>684</v>
      </c>
      <c r="AF438">
        <v>43.792205460684407</v>
      </c>
      <c r="AG438">
        <v>13.964467226096991</v>
      </c>
      <c r="AH438">
        <v>28.462058834448762</v>
      </c>
      <c r="AI438">
        <v>2.4770125730867099</v>
      </c>
      <c r="AJ438">
        <v>19.66797072770207</v>
      </c>
      <c r="AK438">
        <v>14.864524886624039</v>
      </c>
      <c r="AL438">
        <v>10.99461445780527</v>
      </c>
      <c r="AM438">
        <v>24.471084562002069</v>
      </c>
      <c r="AN438">
        <v>11.73912552560728</v>
      </c>
      <c r="AO438">
        <v>1025.2706969999999</v>
      </c>
      <c r="AP438">
        <v>1441.8413760000001</v>
      </c>
      <c r="AQ438">
        <v>2213.8540290000001</v>
      </c>
      <c r="AR438">
        <v>3844.854625000004</v>
      </c>
      <c r="AS438">
        <v>4263.9076969999987</v>
      </c>
      <c r="AT438">
        <v>836.26006000000029</v>
      </c>
      <c r="AU438">
        <v>1491.3762280000001</v>
      </c>
      <c r="AV438">
        <v>1408.712837999999</v>
      </c>
      <c r="AW438">
        <v>1073.012935</v>
      </c>
      <c r="AX438">
        <v>462.83773799999989</v>
      </c>
      <c r="AY438">
        <v>773.67851999999971</v>
      </c>
      <c r="AZ438">
        <v>982.17273900000032</v>
      </c>
      <c r="BA438">
        <v>1321.315644999999</v>
      </c>
      <c r="BB438">
        <v>1899.4689890000011</v>
      </c>
      <c r="BC438">
        <v>2540.8927320000012</v>
      </c>
      <c r="BD438">
        <v>3702.2519760000032</v>
      </c>
      <c r="BE438">
        <v>219.44889000000009</v>
      </c>
      <c r="BF438">
        <v>2285.9620050000012</v>
      </c>
      <c r="BG438">
        <v>1.2515890000000001</v>
      </c>
      <c r="BH438">
        <v>2115.372836</v>
      </c>
      <c r="BI438">
        <v>962.8001459999997</v>
      </c>
      <c r="BJ438">
        <v>971.72481000000039</v>
      </c>
      <c r="BK438">
        <v>2271.4746150000001</v>
      </c>
      <c r="BL438">
        <v>259.44155699999988</v>
      </c>
    </row>
    <row r="439">
      <c r="A439" t="s">
        <v>786</v>
      </c>
      <c r="B439">
        <v>2018</v>
      </c>
      <c r="C439" t="s">
        <v>795</v>
      </c>
      <c r="D439">
        <v>149</v>
      </c>
      <c r="E439" t="s">
        <v>109</v>
      </c>
      <c r="F439" t="s">
        <v>48</v>
      </c>
      <c r="G439" t="s">
        <v>200</v>
      </c>
      <c r="H439">
        <v>16.704906354978728</v>
      </c>
      <c r="I439">
        <v>23.825474787385751</v>
      </c>
      <c r="J439">
        <v>26.925755637622039</v>
      </c>
      <c r="K439">
        <v>42.042591317919133</v>
      </c>
      <c r="L439">
        <v>55.879849809268848</v>
      </c>
      <c r="M439">
        <v>26.7961899697973</v>
      </c>
      <c r="N439">
        <v>25.712449238808329</v>
      </c>
      <c r="O439">
        <v>36.890256288658833</v>
      </c>
      <c r="P439">
        <v>55.456741253716856</v>
      </c>
      <c r="Q439">
        <v>79.015362189740529</v>
      </c>
      <c r="R439">
        <v>15.83050384041751</v>
      </c>
      <c r="S439">
        <v>23.17646554813328</v>
      </c>
      <c r="T439">
        <v>23.154541967819672</v>
      </c>
      <c r="U439">
        <v>31.898459754936798</v>
      </c>
      <c r="V439">
        <v>53.392812881390768</v>
      </c>
      <c r="W439" t="s">
        <v>676</v>
      </c>
      <c r="X439" t="s">
        <v>677</v>
      </c>
      <c r="Y439" t="s">
        <v>678</v>
      </c>
      <c r="Z439" t="s">
        <v>679</v>
      </c>
      <c r="AA439" t="s">
        <v>680</v>
      </c>
      <c r="AB439" t="s">
        <v>681</v>
      </c>
      <c r="AC439" t="s">
        <v>682</v>
      </c>
      <c r="AD439" t="s">
        <v>683</v>
      </c>
      <c r="AE439" t="s">
        <v>684</v>
      </c>
      <c r="AF439">
        <v>46.851605440598988</v>
      </c>
      <c r="AG439">
        <v>30.855821790316579</v>
      </c>
      <c r="AH439">
        <v>41.063529555153437</v>
      </c>
      <c r="AI439">
        <v>27.625832048323961</v>
      </c>
      <c r="AJ439">
        <v>30.797381806207291</v>
      </c>
      <c r="AK439">
        <v>27.339755291375798</v>
      </c>
      <c r="AL439">
        <v>38.025304491563567</v>
      </c>
      <c r="AM439">
        <v>20.328242992442949</v>
      </c>
      <c r="AN439">
        <v>14.73501798933264</v>
      </c>
      <c r="AO439">
        <v>1860.0894470000001</v>
      </c>
      <c r="AP439">
        <v>2653.1330489999982</v>
      </c>
      <c r="AQ439">
        <v>2995.770285999999</v>
      </c>
      <c r="AR439">
        <v>4683.277167999996</v>
      </c>
      <c r="AS439">
        <v>6222.0977790000024</v>
      </c>
      <c r="AT439">
        <v>702.08462899999961</v>
      </c>
      <c r="AU439">
        <v>670.43954000000031</v>
      </c>
      <c r="AV439">
        <v>963.67152199999964</v>
      </c>
      <c r="AW439">
        <v>1447.090917</v>
      </c>
      <c r="AX439">
        <v>2066.150436999998</v>
      </c>
      <c r="AY439">
        <v>1348.2558329999999</v>
      </c>
      <c r="AZ439">
        <v>1976.532731</v>
      </c>
      <c r="BA439">
        <v>1972.5977059999991</v>
      </c>
      <c r="BB439">
        <v>2718.6535619999968</v>
      </c>
      <c r="BC439">
        <v>4548.8908519999959</v>
      </c>
      <c r="BD439">
        <v>3960.8977669999999</v>
      </c>
      <c r="BE439">
        <v>484.89324600000009</v>
      </c>
      <c r="BF439">
        <v>3298.0631830000011</v>
      </c>
      <c r="BG439">
        <v>13.95882600000003</v>
      </c>
      <c r="BH439">
        <v>3312.3877289999991</v>
      </c>
      <c r="BI439">
        <v>1770.8416909999989</v>
      </c>
      <c r="BJ439">
        <v>3360.7482939999991</v>
      </c>
      <c r="BK439">
        <v>1886.9244560000011</v>
      </c>
      <c r="BL439">
        <v>325.65253700000011</v>
      </c>
    </row>
    <row r="440">
      <c r="A440" t="s">
        <v>786</v>
      </c>
      <c r="B440">
        <v>2018</v>
      </c>
      <c r="C440" t="s">
        <v>795</v>
      </c>
      <c r="D440">
        <v>150</v>
      </c>
      <c r="E440" t="s">
        <v>109</v>
      </c>
      <c r="F440" t="s">
        <v>111</v>
      </c>
      <c r="G440" t="s">
        <v>200</v>
      </c>
      <c r="H440">
        <v>74.087444513141151</v>
      </c>
      <c r="I440">
        <v>63.226604879615913</v>
      </c>
      <c r="J440">
        <v>53.176292613276843</v>
      </c>
      <c r="K440">
        <v>23.441481933137389</v>
      </c>
      <c r="L440">
        <v>5.8265504801786268</v>
      </c>
      <c r="M440">
        <v>41.286598762051888</v>
      </c>
      <c r="N440">
        <v>17.090841333201499</v>
      </c>
      <c r="O440">
        <v>9.1828853944218629</v>
      </c>
      <c r="P440">
        <v>3.422275953060145</v>
      </c>
      <c r="Q440">
        <v>3.2844302899150501</v>
      </c>
      <c r="R440">
        <v>75.085373931194709</v>
      </c>
      <c r="S440">
        <v>65.306754440724504</v>
      </c>
      <c r="T440">
        <v>61.335727658961908</v>
      </c>
      <c r="U440">
        <v>45.814722995426692</v>
      </c>
      <c r="V440">
        <v>16.78334332782779</v>
      </c>
      <c r="W440" t="s">
        <v>676</v>
      </c>
      <c r="X440" t="s">
        <v>677</v>
      </c>
      <c r="Y440" t="s">
        <v>678</v>
      </c>
      <c r="Z440" t="s">
        <v>679</v>
      </c>
      <c r="AA440" t="s">
        <v>680</v>
      </c>
      <c r="AB440" t="s">
        <v>681</v>
      </c>
      <c r="AC440" t="s">
        <v>682</v>
      </c>
      <c r="AD440" t="s">
        <v>683</v>
      </c>
      <c r="AE440" t="s">
        <v>684</v>
      </c>
      <c r="AF440">
        <v>9.3561890987167171</v>
      </c>
      <c r="AG440">
        <v>55.179710983586702</v>
      </c>
      <c r="AH440">
        <v>30.474411610397869</v>
      </c>
      <c r="AI440">
        <v>69.897155378589318</v>
      </c>
      <c r="AJ440">
        <v>49.534647466090767</v>
      </c>
      <c r="AK440">
        <v>57.795719822000308</v>
      </c>
      <c r="AL440">
        <v>50.980081050631178</v>
      </c>
      <c r="AM440">
        <v>55.200672445555043</v>
      </c>
      <c r="AN440">
        <v>73.525856485059876</v>
      </c>
      <c r="AO440">
        <v>8249.6286280000149</v>
      </c>
      <c r="AP440">
        <v>7040.7241190000104</v>
      </c>
      <c r="AQ440">
        <v>5916.415475000018</v>
      </c>
      <c r="AR440">
        <v>2611.2319360000001</v>
      </c>
      <c r="AS440">
        <v>648.77351899999985</v>
      </c>
      <c r="AT440">
        <v>1081.7465619999971</v>
      </c>
      <c r="AU440">
        <v>445.63533000000012</v>
      </c>
      <c r="AV440">
        <v>239.88136800000001</v>
      </c>
      <c r="AW440">
        <v>89.301035999999996</v>
      </c>
      <c r="AX440">
        <v>85.883641999999995</v>
      </c>
      <c r="AY440">
        <v>6394.8876419999979</v>
      </c>
      <c r="AZ440">
        <v>5569.48329500001</v>
      </c>
      <c r="BA440">
        <v>5225.3556060000064</v>
      </c>
      <c r="BB440">
        <v>3904.7139209999991</v>
      </c>
      <c r="BC440">
        <v>1429.8852750000001</v>
      </c>
      <c r="BD440">
        <v>790.98481600000002</v>
      </c>
      <c r="BE440">
        <v>867.1384400000029</v>
      </c>
      <c r="BF440">
        <v>2447.586362999999</v>
      </c>
      <c r="BG440">
        <v>35.317750000000032</v>
      </c>
      <c r="BH440">
        <v>5327.6593269999867</v>
      </c>
      <c r="BI440">
        <v>3743.5254680000048</v>
      </c>
      <c r="BJ440">
        <v>4505.7159360000014</v>
      </c>
      <c r="BK440">
        <v>5123.8810390000081</v>
      </c>
      <c r="BL440">
        <v>1624.9645380000029</v>
      </c>
    </row>
    <row r="441">
      <c r="A441" t="s">
        <v>786</v>
      </c>
      <c r="B441">
        <v>2018</v>
      </c>
      <c r="C441" t="s">
        <v>795</v>
      </c>
      <c r="D441">
        <v>151</v>
      </c>
      <c r="E441" t="s">
        <v>110</v>
      </c>
      <c r="F441" t="s">
        <v>49</v>
      </c>
      <c r="G441" t="s">
        <v>200</v>
      </c>
      <c r="H441">
        <v>35.656276682499367</v>
      </c>
      <c r="I441">
        <v>35.810179245467147</v>
      </c>
      <c r="J441">
        <v>39.4871813938272</v>
      </c>
      <c r="K441">
        <v>43.19281531446908</v>
      </c>
      <c r="L441">
        <v>41.603469806602391</v>
      </c>
      <c r="M441">
        <v>49.791596578789637</v>
      </c>
      <c r="N441">
        <v>67.540896417699031</v>
      </c>
      <c r="O441">
        <v>59.431398971368303</v>
      </c>
      <c r="P441">
        <v>43.548266430938149</v>
      </c>
      <c r="Q441">
        <v>19.694603408546371</v>
      </c>
      <c r="R441">
        <v>37.017105710445662</v>
      </c>
      <c r="S441">
        <v>33.67241997535929</v>
      </c>
      <c r="T441">
        <v>39.098251127257832</v>
      </c>
      <c r="U441">
        <v>37.756374045504309</v>
      </c>
      <c r="V441">
        <v>34.938548083512742</v>
      </c>
      <c r="W441" t="s">
        <v>676</v>
      </c>
      <c r="X441" t="s">
        <v>677</v>
      </c>
      <c r="Y441" t="s">
        <v>678</v>
      </c>
      <c r="Z441" t="s">
        <v>679</v>
      </c>
      <c r="AA441" t="s">
        <v>680</v>
      </c>
      <c r="AB441" t="s">
        <v>681</v>
      </c>
      <c r="AC441" t="s">
        <v>682</v>
      </c>
      <c r="AD441" t="s">
        <v>683</v>
      </c>
      <c r="AE441" t="s">
        <v>684</v>
      </c>
      <c r="AF441">
        <v>48.605188222035942</v>
      </c>
      <c r="AG441">
        <v>35.126089283136658</v>
      </c>
      <c r="AH441">
        <v>41.986531563888803</v>
      </c>
      <c r="AI441">
        <v>6.4069786924109877</v>
      </c>
      <c r="AJ441">
        <v>40.622329677528839</v>
      </c>
      <c r="AK441">
        <v>34.96609470144503</v>
      </c>
      <c r="AL441">
        <v>19.708021645349131</v>
      </c>
      <c r="AM441">
        <v>48.340479640006237</v>
      </c>
      <c r="AN441">
        <v>43.51259496051442</v>
      </c>
      <c r="AO441">
        <v>2872.3093349999972</v>
      </c>
      <c r="AP441">
        <v>3564.4199190000031</v>
      </c>
      <c r="AQ441">
        <v>4215.0170190000044</v>
      </c>
      <c r="AR441">
        <v>4764.0059440000005</v>
      </c>
      <c r="AS441">
        <v>4632.4381019999992</v>
      </c>
      <c r="AT441">
        <v>1254.9614180000001</v>
      </c>
      <c r="AU441">
        <v>1760.3108119999999</v>
      </c>
      <c r="AV441">
        <v>1552.5060669999989</v>
      </c>
      <c r="AW441">
        <v>1136.333515</v>
      </c>
      <c r="AX441">
        <v>514.98863400000005</v>
      </c>
      <c r="AY441">
        <v>2225.0554310000039</v>
      </c>
      <c r="AZ441">
        <v>2449.0498400000001</v>
      </c>
      <c r="BA441">
        <v>3047.527584000004</v>
      </c>
      <c r="BB441">
        <v>3157.2379320000032</v>
      </c>
      <c r="BC441">
        <v>2950.219086000001</v>
      </c>
      <c r="BD441">
        <v>4107.7555740000034</v>
      </c>
      <c r="BE441">
        <v>425.18982700000049</v>
      </c>
      <c r="BF441">
        <v>3193.384016999998</v>
      </c>
      <c r="BG441">
        <v>1.2515890000000001</v>
      </c>
      <c r="BH441">
        <v>4028.8139609999998</v>
      </c>
      <c r="BI441">
        <v>1716.384104</v>
      </c>
      <c r="BJ441">
        <v>1666.268554</v>
      </c>
      <c r="BK441">
        <v>4367.1885490000113</v>
      </c>
      <c r="BL441">
        <v>541.95414400000016</v>
      </c>
    </row>
    <row r="442">
      <c r="A442" t="s">
        <v>786</v>
      </c>
      <c r="B442">
        <v>2018</v>
      </c>
      <c r="C442" t="s">
        <v>795</v>
      </c>
      <c r="D442">
        <v>152</v>
      </c>
      <c r="E442" t="s">
        <v>110</v>
      </c>
      <c r="F442" t="s">
        <v>48</v>
      </c>
      <c r="G442" t="s">
        <v>200</v>
      </c>
      <c r="H442">
        <v>64.343723317500405</v>
      </c>
      <c r="I442">
        <v>64.189820754532803</v>
      </c>
      <c r="J442">
        <v>60.512818606172772</v>
      </c>
      <c r="K442">
        <v>56.8071846855307</v>
      </c>
      <c r="L442">
        <v>58.396530193397872</v>
      </c>
      <c r="M442">
        <v>50.208403421210221</v>
      </c>
      <c r="N442">
        <v>32.459103582301047</v>
      </c>
      <c r="O442">
        <v>40.568601028631619</v>
      </c>
      <c r="P442">
        <v>56.451733569061858</v>
      </c>
      <c r="Q442">
        <v>80.305396591453601</v>
      </c>
      <c r="R442">
        <v>62.982894289554316</v>
      </c>
      <c r="S442">
        <v>66.327580024640653</v>
      </c>
      <c r="T442">
        <v>60.901748872742111</v>
      </c>
      <c r="U442">
        <v>62.24362595449562</v>
      </c>
      <c r="V442">
        <v>65.061451916487158</v>
      </c>
      <c r="W442" t="s">
        <v>676</v>
      </c>
      <c r="X442" t="s">
        <v>677</v>
      </c>
      <c r="Y442" t="s">
        <v>678</v>
      </c>
      <c r="Z442" t="s">
        <v>679</v>
      </c>
      <c r="AA442" t="s">
        <v>680</v>
      </c>
      <c r="AB442" t="s">
        <v>681</v>
      </c>
      <c r="AC442" t="s">
        <v>682</v>
      </c>
      <c r="AD442" t="s">
        <v>683</v>
      </c>
      <c r="AE442" t="s">
        <v>684</v>
      </c>
      <c r="AF442">
        <v>51.394811777964193</v>
      </c>
      <c r="AG442">
        <v>64.87391071686335</v>
      </c>
      <c r="AH442">
        <v>58.013468436111239</v>
      </c>
      <c r="AI442">
        <v>93.593021307589041</v>
      </c>
      <c r="AJ442">
        <v>59.377670322471268</v>
      </c>
      <c r="AK442">
        <v>65.033905298554842</v>
      </c>
      <c r="AL442">
        <v>80.291978354650766</v>
      </c>
      <c r="AM442">
        <v>51.659520359993813</v>
      </c>
      <c r="AN442">
        <v>56.487405039485573</v>
      </c>
      <c r="AO442">
        <v>5183.2410539999919</v>
      </c>
      <c r="AP442">
        <v>6389.2301159999879</v>
      </c>
      <c r="AQ442">
        <v>6459.3762150000093</v>
      </c>
      <c r="AR442">
        <v>6265.6199539999952</v>
      </c>
      <c r="AS442">
        <v>6502.3016770000013</v>
      </c>
      <c r="AT442">
        <v>1265.4667349999991</v>
      </c>
      <c r="AU442">
        <v>845.97797800000035</v>
      </c>
      <c r="AV442">
        <v>1059.7596610000001</v>
      </c>
      <c r="AW442">
        <v>1473.0321570000001</v>
      </c>
      <c r="AX442">
        <v>2099.8831829999981</v>
      </c>
      <c r="AY442">
        <v>3785.828964999997</v>
      </c>
      <c r="AZ442">
        <v>4824.1127119999956</v>
      </c>
      <c r="BA442">
        <v>4747.0092459999978</v>
      </c>
      <c r="BB442">
        <v>5204.8943219999983</v>
      </c>
      <c r="BC442">
        <v>5493.8040569999976</v>
      </c>
      <c r="BD442">
        <v>4343.5141860000031</v>
      </c>
      <c r="BE442">
        <v>785.27748000000122</v>
      </c>
      <c r="BF442">
        <v>4412.3502459999991</v>
      </c>
      <c r="BG442">
        <v>18.283187999999971</v>
      </c>
      <c r="BH442">
        <v>5888.9184609999966</v>
      </c>
      <c r="BI442">
        <v>3192.3256580000011</v>
      </c>
      <c r="BJ442">
        <v>6788.5047559999884</v>
      </c>
      <c r="BK442">
        <v>4667.0382139999956</v>
      </c>
      <c r="BL442">
        <v>703.55682699999966</v>
      </c>
    </row>
    <row r="443">
      <c r="A443" t="s">
        <v>786</v>
      </c>
      <c r="B443">
        <v>2018</v>
      </c>
      <c r="C443" t="s">
        <v>795</v>
      </c>
      <c r="D443">
        <v>153</v>
      </c>
      <c r="E443" t="s">
        <v>783</v>
      </c>
      <c r="F443" t="s">
        <v>702</v>
      </c>
      <c r="G443" t="s">
        <v>200</v>
      </c>
      <c r="H443">
        <v>0.52398928453988991</v>
      </c>
      <c r="I443">
        <v>0.36419987340490689</v>
      </c>
      <c r="J443">
        <v>0.2035123137016929</v>
      </c>
      <c r="K443">
        <v>0.40250942594927741</v>
      </c>
      <c r="L443">
        <v>7.3698265171539861</v>
      </c>
      <c r="M443">
        <v>0.59563036188314722</v>
      </c>
      <c r="N443">
        <v>0.98224649427346644</v>
      </c>
      <c r="O443">
        <v>5.106482030912284</v>
      </c>
      <c r="P443">
        <v>3.6746577520782209</v>
      </c>
      <c r="Q443">
        <v>15.57826951025646</v>
      </c>
      <c r="R443">
        <v>0.64215579510887633</v>
      </c>
      <c r="S443">
        <v>0.41423889612978049</v>
      </c>
      <c r="T443">
        <v>0.14679494288913539</v>
      </c>
      <c r="U443">
        <v>0.207091055401397</v>
      </c>
      <c r="V443">
        <v>2.2180539305864548</v>
      </c>
      <c r="W443" t="s">
        <v>676</v>
      </c>
      <c r="X443" t="s">
        <v>677</v>
      </c>
      <c r="Y443" t="s">
        <v>678</v>
      </c>
      <c r="Z443" t="s">
        <v>679</v>
      </c>
      <c r="AA443" t="s">
        <v>680</v>
      </c>
      <c r="AB443" t="s">
        <v>681</v>
      </c>
      <c r="AC443" t="s">
        <v>682</v>
      </c>
      <c r="AD443" t="s">
        <v>683</v>
      </c>
      <c r="AE443" t="s">
        <v>684</v>
      </c>
      <c r="AF443">
        <v>6.6600310542797994</v>
      </c>
      <c r="AG443">
        <v>8.7343126027922402</v>
      </c>
      <c r="AH443">
        <v>0.73991256452885734</v>
      </c>
      <c r="AI443">
        <v>0.45838989007417869</v>
      </c>
      <c r="AJ443">
        <v>0.97237268326260373</v>
      </c>
      <c r="AK443">
        <v>0.78289410497171108</v>
      </c>
      <c r="AL443">
        <v>0.78751983788751379</v>
      </c>
      <c r="AM443">
        <v>0.012201344783593301</v>
      </c>
      <c r="AN443">
        <v>0.045445853130651102</v>
      </c>
      <c r="AO443">
        <v>58.346147999999999</v>
      </c>
      <c r="AP443">
        <v>40.556199999999997</v>
      </c>
      <c r="AQ443">
        <v>22.642861</v>
      </c>
      <c r="AR443">
        <v>44.836989000000003</v>
      </c>
      <c r="AS443">
        <v>820.61389500000018</v>
      </c>
      <c r="AT443">
        <v>15.606059</v>
      </c>
      <c r="AU443">
        <v>25.611597</v>
      </c>
      <c r="AV443">
        <v>133.39488</v>
      </c>
      <c r="AW443">
        <v>95.886699000000021</v>
      </c>
      <c r="AX443">
        <v>407.35177899999991</v>
      </c>
      <c r="AY443">
        <v>54.691266000000013</v>
      </c>
      <c r="AZ443">
        <v>35.327074999999986</v>
      </c>
      <c r="BA443">
        <v>12.505856</v>
      </c>
      <c r="BB443">
        <v>17.650031999999999</v>
      </c>
      <c r="BC443">
        <v>188.97085000000001</v>
      </c>
      <c r="BD443">
        <v>563.04798700000015</v>
      </c>
      <c r="BE443">
        <v>137.258026</v>
      </c>
      <c r="BF443">
        <v>59.426903000000003</v>
      </c>
      <c r="BG443">
        <v>0.23161599999999999</v>
      </c>
      <c r="BH443">
        <v>104.58276499999999</v>
      </c>
      <c r="BI443">
        <v>50.709361000000001</v>
      </c>
      <c r="BJ443">
        <v>69.602491999999998</v>
      </c>
      <c r="BK443">
        <v>1.132563</v>
      </c>
      <c r="BL443">
        <v>1.0043800000000001</v>
      </c>
    </row>
    <row r="444">
      <c r="A444" t="s">
        <v>786</v>
      </c>
      <c r="B444">
        <v>2018</v>
      </c>
      <c r="C444" t="s">
        <v>795</v>
      </c>
      <c r="D444">
        <v>154</v>
      </c>
      <c r="E444" t="s">
        <v>783</v>
      </c>
      <c r="F444" t="s">
        <v>703</v>
      </c>
      <c r="G444" t="s">
        <v>200</v>
      </c>
      <c r="H444">
        <v>0</v>
      </c>
      <c r="I444">
        <v>0.1158245614232211</v>
      </c>
      <c r="J444">
        <v>0.026116839907508502</v>
      </c>
      <c r="K444">
        <v>0.48877988298607872</v>
      </c>
      <c r="L444">
        <v>7.2379081018302864</v>
      </c>
      <c r="M444">
        <v>1.093252305203777</v>
      </c>
      <c r="N444">
        <v>0.76957953364462317</v>
      </c>
      <c r="O444">
        <v>1.628904232211402</v>
      </c>
      <c r="P444">
        <v>5.880601577228286</v>
      </c>
      <c r="Q444">
        <v>21.169233015600639</v>
      </c>
      <c r="R444">
        <v>0</v>
      </c>
      <c r="S444">
        <v>0.1103510986837308</v>
      </c>
      <c r="T444">
        <v>0</v>
      </c>
      <c r="U444">
        <v>0</v>
      </c>
      <c r="V444">
        <v>0.80408989050826574</v>
      </c>
      <c r="W444" t="s">
        <v>676</v>
      </c>
      <c r="X444" t="s">
        <v>677</v>
      </c>
      <c r="Y444" t="s">
        <v>678</v>
      </c>
      <c r="Z444" t="s">
        <v>679</v>
      </c>
      <c r="AA444" t="s">
        <v>680</v>
      </c>
      <c r="AB444" t="s">
        <v>681</v>
      </c>
      <c r="AC444" t="s">
        <v>682</v>
      </c>
      <c r="AD444" t="s">
        <v>683</v>
      </c>
      <c r="AE444" t="s">
        <v>684</v>
      </c>
      <c r="AF444">
        <v>8.5954202281582202</v>
      </c>
      <c r="AG444">
        <v>0.063588122898949606</v>
      </c>
      <c r="AH444">
        <v>0.35921538058458341</v>
      </c>
      <c r="AI444">
        <v>0.18827519265740181</v>
      </c>
      <c r="AJ444">
        <v>0.40816664938068509</v>
      </c>
      <c r="AK444">
        <v>0.61859143223103819</v>
      </c>
      <c r="AL444">
        <v>0</v>
      </c>
      <c r="AM444">
        <v>0.042143847779228402</v>
      </c>
      <c r="AN444">
        <v>1.4335797042329279</v>
      </c>
      <c r="AO444">
        <v>0</v>
      </c>
      <c r="AP444">
        <v>12.897874</v>
      </c>
      <c r="AQ444">
        <v>2.90577</v>
      </c>
      <c r="AR444">
        <v>54.446969000000003</v>
      </c>
      <c r="AS444">
        <v>805.925071</v>
      </c>
      <c r="AT444">
        <v>28.64420800000001</v>
      </c>
      <c r="AU444">
        <v>20.066410000000001</v>
      </c>
      <c r="AV444">
        <v>42.551307000000001</v>
      </c>
      <c r="AW444">
        <v>153.44870499999999</v>
      </c>
      <c r="AX444">
        <v>553.54830800000013</v>
      </c>
      <c r="AY444">
        <v>0</v>
      </c>
      <c r="AZ444">
        <v>9.4109499999999997</v>
      </c>
      <c r="BA444">
        <v>0</v>
      </c>
      <c r="BB444">
        <v>0</v>
      </c>
      <c r="BC444">
        <v>68.505796000000004</v>
      </c>
      <c r="BD444">
        <v>726.66839200000004</v>
      </c>
      <c r="BE444">
        <v>0.99927500000000002</v>
      </c>
      <c r="BF444">
        <v>28.850784000000001</v>
      </c>
      <c r="BG444">
        <v>0.095131999999999994</v>
      </c>
      <c r="BH444">
        <v>43.900036999999998</v>
      </c>
      <c r="BI444">
        <v>40.067201999999988</v>
      </c>
      <c r="BJ444">
        <v>0</v>
      </c>
      <c r="BK444">
        <v>3.9119100000000002</v>
      </c>
      <c r="BL444">
        <v>31.682952</v>
      </c>
    </row>
    <row r="445">
      <c r="A445" t="s">
        <v>786</v>
      </c>
      <c r="B445">
        <v>2018</v>
      </c>
      <c r="C445" t="s">
        <v>795</v>
      </c>
      <c r="D445">
        <v>155</v>
      </c>
      <c r="E445" t="s">
        <v>783</v>
      </c>
      <c r="F445" t="s">
        <v>704</v>
      </c>
      <c r="G445" t="s">
        <v>200</v>
      </c>
      <c r="H445">
        <v>0</v>
      </c>
      <c r="I445">
        <v>0</v>
      </c>
      <c r="J445">
        <v>0</v>
      </c>
      <c r="K445">
        <v>0.11679346609474529</v>
      </c>
      <c r="L445">
        <v>2.6407361666723479</v>
      </c>
      <c r="M445">
        <v>0.0121549965055015</v>
      </c>
      <c r="N445">
        <v>0.56093918736266191</v>
      </c>
      <c r="O445">
        <v>0.515572281014131</v>
      </c>
      <c r="P445">
        <v>2.227210360004507</v>
      </c>
      <c r="Q445">
        <v>8.4333175556192153</v>
      </c>
      <c r="R445">
        <v>0</v>
      </c>
      <c r="S445">
        <v>0</v>
      </c>
      <c r="T445">
        <v>0</v>
      </c>
      <c r="U445">
        <v>0</v>
      </c>
      <c r="V445">
        <v>0</v>
      </c>
      <c r="W445" t="s">
        <v>676</v>
      </c>
      <c r="X445" t="s">
        <v>677</v>
      </c>
      <c r="Y445" t="s">
        <v>678</v>
      </c>
      <c r="Z445" t="s">
        <v>679</v>
      </c>
      <c r="AA445" t="s">
        <v>680</v>
      </c>
      <c r="AB445" t="s">
        <v>681</v>
      </c>
      <c r="AC445" t="s">
        <v>682</v>
      </c>
      <c r="AD445" t="s">
        <v>683</v>
      </c>
      <c r="AE445" t="s">
        <v>684</v>
      </c>
      <c r="AF445">
        <v>2.96108224032823</v>
      </c>
      <c r="AG445">
        <v>0.066758508887863</v>
      </c>
      <c r="AH445">
        <v>0</v>
      </c>
      <c r="AI445">
        <v>1.005886518934537</v>
      </c>
      <c r="AJ445">
        <v>0.25318152404495697</v>
      </c>
      <c r="AK445">
        <v>0</v>
      </c>
      <c r="AL445">
        <v>0.3041524895919176</v>
      </c>
      <c r="AM445">
        <v>0</v>
      </c>
      <c r="AN445">
        <v>0.0473583363285177</v>
      </c>
      <c r="AO445">
        <v>0</v>
      </c>
      <c r="AP445">
        <v>0</v>
      </c>
      <c r="AQ445">
        <v>0</v>
      </c>
      <c r="AR445">
        <v>13.010049</v>
      </c>
      <c r="AS445">
        <v>294.04013600000008</v>
      </c>
      <c r="AT445">
        <v>0.31847199999999998</v>
      </c>
      <c r="AU445">
        <v>14.626215</v>
      </c>
      <c r="AV445">
        <v>13.468118</v>
      </c>
      <c r="AW445">
        <v>58.116936000000003</v>
      </c>
      <c r="AX445">
        <v>220.520444</v>
      </c>
      <c r="AY445">
        <v>0</v>
      </c>
      <c r="AZ445">
        <v>0</v>
      </c>
      <c r="BA445">
        <v>0</v>
      </c>
      <c r="BB445">
        <v>0</v>
      </c>
      <c r="BC445">
        <v>0</v>
      </c>
      <c r="BD445">
        <v>250.33387700000009</v>
      </c>
      <c r="BE445">
        <v>1.0490969999999999</v>
      </c>
      <c r="BF445">
        <v>0</v>
      </c>
      <c r="BG445">
        <v>0.50825599999999993</v>
      </c>
      <c r="BH445">
        <v>27.230736</v>
      </c>
      <c r="BI445">
        <v>0</v>
      </c>
      <c r="BJ445">
        <v>26.881571999999998</v>
      </c>
      <c r="BK445">
        <v>0</v>
      </c>
      <c r="BL445">
        <v>1.0466470000000001</v>
      </c>
    </row>
    <row r="446">
      <c r="A446" t="s">
        <v>786</v>
      </c>
      <c r="B446">
        <v>2018</v>
      </c>
      <c r="C446" t="s">
        <v>795</v>
      </c>
      <c r="D446">
        <v>156</v>
      </c>
      <c r="E446" t="s">
        <v>783</v>
      </c>
      <c r="F446" t="s">
        <v>705</v>
      </c>
      <c r="G446" t="s">
        <v>200</v>
      </c>
      <c r="H446">
        <v>0</v>
      </c>
      <c r="I446">
        <v>0</v>
      </c>
      <c r="J446">
        <v>0</v>
      </c>
      <c r="K446">
        <v>0.1723771524760484</v>
      </c>
      <c r="L446">
        <v>0.071890326728483195</v>
      </c>
      <c r="M446">
        <v>0.033798097667858601</v>
      </c>
      <c r="N446">
        <v>0.60988411296371725</v>
      </c>
      <c r="O446">
        <v>0.0034476584458716002</v>
      </c>
      <c r="P446">
        <v>0</v>
      </c>
      <c r="Q446">
        <v>0.14710812878060101</v>
      </c>
      <c r="R446">
        <v>0</v>
      </c>
      <c r="S446">
        <v>0</v>
      </c>
      <c r="T446">
        <v>0</v>
      </c>
      <c r="U446">
        <v>0</v>
      </c>
      <c r="V446">
        <v>0.076080715192970494</v>
      </c>
      <c r="W446" t="s">
        <v>676</v>
      </c>
      <c r="X446" t="s">
        <v>677</v>
      </c>
      <c r="Y446" t="s">
        <v>678</v>
      </c>
      <c r="Z446" t="s">
        <v>679</v>
      </c>
      <c r="AA446" t="s">
        <v>680</v>
      </c>
      <c r="AB446" t="s">
        <v>681</v>
      </c>
      <c r="AC446" t="s">
        <v>682</v>
      </c>
      <c r="AD446" t="s">
        <v>683</v>
      </c>
      <c r="AE446" t="s">
        <v>684</v>
      </c>
      <c r="AF446">
        <v>0.010474649933945999</v>
      </c>
      <c r="AG446">
        <v>0.24478119925549771</v>
      </c>
      <c r="AH446">
        <v>0</v>
      </c>
      <c r="AI446">
        <v>0.17824118489163401</v>
      </c>
      <c r="AJ446">
        <v>0.060265662011217899</v>
      </c>
      <c r="AK446">
        <v>0.18270875897963251</v>
      </c>
      <c r="AL446">
        <v>0</v>
      </c>
      <c r="AM446">
        <v>0</v>
      </c>
      <c r="AN446">
        <v>0.18407104413870529</v>
      </c>
      <c r="AO446">
        <v>0</v>
      </c>
      <c r="AP446">
        <v>0</v>
      </c>
      <c r="AQ446">
        <v>0</v>
      </c>
      <c r="AR446">
        <v>19.201718</v>
      </c>
      <c r="AS446">
        <v>8.0048289999999991</v>
      </c>
      <c r="AT446">
        <v>0.88554100000000002</v>
      </c>
      <c r="AU446">
        <v>15.902430000000001</v>
      </c>
      <c r="AV446">
        <v>0.090062000000000003</v>
      </c>
      <c r="AW446">
        <v>0</v>
      </c>
      <c r="AX446">
        <v>3.846689</v>
      </c>
      <c r="AY446">
        <v>0</v>
      </c>
      <c r="AZ446">
        <v>0</v>
      </c>
      <c r="BA446">
        <v>0</v>
      </c>
      <c r="BB446">
        <v>0</v>
      </c>
      <c r="BC446">
        <v>6.4818249999999997</v>
      </c>
      <c r="BD446">
        <v>0.88554100000000002</v>
      </c>
      <c r="BE446">
        <v>3.846689</v>
      </c>
      <c r="BF446">
        <v>0</v>
      </c>
      <c r="BG446">
        <v>0.090062000000000003</v>
      </c>
      <c r="BH446">
        <v>6.4818249999999997</v>
      </c>
      <c r="BI446">
        <v>11.834352000000001</v>
      </c>
      <c r="BJ446">
        <v>0</v>
      </c>
      <c r="BK446">
        <v>0</v>
      </c>
      <c r="BL446">
        <v>4.0680779999999999</v>
      </c>
    </row>
    <row r="447">
      <c r="A447" t="s">
        <v>786</v>
      </c>
      <c r="B447">
        <v>2018</v>
      </c>
      <c r="C447" t="s">
        <v>795</v>
      </c>
      <c r="D447">
        <v>157</v>
      </c>
      <c r="E447" t="s">
        <v>783</v>
      </c>
      <c r="F447" t="s">
        <v>706</v>
      </c>
      <c r="G447" t="s">
        <v>200</v>
      </c>
      <c r="H447">
        <v>0.056667187809536002</v>
      </c>
      <c r="I447">
        <v>0.033998145558994997</v>
      </c>
      <c r="J447">
        <v>0.018904255599466999</v>
      </c>
      <c r="K447">
        <v>0.13643875332334049</v>
      </c>
      <c r="L447">
        <v>0.83872154123522602</v>
      </c>
      <c r="M447">
        <v>0.038138938848737002</v>
      </c>
      <c r="N447">
        <v>0.435279304325423</v>
      </c>
      <c r="O447">
        <v>0.82971570494071867</v>
      </c>
      <c r="P447">
        <v>0.69052200687070986</v>
      </c>
      <c r="Q447">
        <v>1.9906166589733081</v>
      </c>
      <c r="R447">
        <v>0.074087318059533905</v>
      </c>
      <c r="S447">
        <v>0.014797714201392901</v>
      </c>
      <c r="T447">
        <v>0.029626415279754102</v>
      </c>
      <c r="U447">
        <v>0.0246783451367386</v>
      </c>
      <c r="V447">
        <v>0.052751592513508902</v>
      </c>
      <c r="W447" t="s">
        <v>676</v>
      </c>
      <c r="X447" t="s">
        <v>677</v>
      </c>
      <c r="Y447" t="s">
        <v>678</v>
      </c>
      <c r="Z447" t="s">
        <v>679</v>
      </c>
      <c r="AA447" t="s">
        <v>680</v>
      </c>
      <c r="AB447" t="s">
        <v>681</v>
      </c>
      <c r="AC447" t="s">
        <v>682</v>
      </c>
      <c r="AD447" t="s">
        <v>683</v>
      </c>
      <c r="AE447" t="s">
        <v>684</v>
      </c>
      <c r="AF447">
        <v>0.91546133385833717</v>
      </c>
      <c r="AG447">
        <v>0.89340614287045517</v>
      </c>
      <c r="AH447">
        <v>0.1164788279487349</v>
      </c>
      <c r="AI447">
        <v>0</v>
      </c>
      <c r="AJ447">
        <v>0</v>
      </c>
      <c r="AK447">
        <v>0.29634315582959941</v>
      </c>
      <c r="AL447">
        <v>0</v>
      </c>
      <c r="AM447">
        <v>0</v>
      </c>
      <c r="AN447">
        <v>0.036356682504520899</v>
      </c>
      <c r="AO447">
        <v>6.3098850000000004</v>
      </c>
      <c r="AP447">
        <v>3.7859310000000002</v>
      </c>
      <c r="AQ447">
        <v>2.1032950000000001</v>
      </c>
      <c r="AR447">
        <v>15.198409</v>
      </c>
      <c r="AS447">
        <v>93.389789999999991</v>
      </c>
      <c r="AT447">
        <v>0.99927500000000002</v>
      </c>
      <c r="AU447">
        <v>11.349695000000001</v>
      </c>
      <c r="AV447">
        <v>21.674378999999998</v>
      </c>
      <c r="AW447">
        <v>18.018515000000001</v>
      </c>
      <c r="AX447">
        <v>52.052073999999998</v>
      </c>
      <c r="AY447">
        <v>6.3098850000000004</v>
      </c>
      <c r="AZ447">
        <v>1.2619769999999999</v>
      </c>
      <c r="BA447">
        <v>2.5239539999999998</v>
      </c>
      <c r="BB447">
        <v>2.1032950000000001</v>
      </c>
      <c r="BC447">
        <v>4.4942609999999998</v>
      </c>
      <c r="BD447">
        <v>77.394332999999989</v>
      </c>
      <c r="BE447">
        <v>14.039704</v>
      </c>
      <c r="BF447">
        <v>9.3551269999999995</v>
      </c>
      <c r="BG447">
        <v>0</v>
      </c>
      <c r="BH447">
        <v>0</v>
      </c>
      <c r="BI447">
        <v>19.194642000000002</v>
      </c>
      <c r="BJ447">
        <v>0</v>
      </c>
      <c r="BK447">
        <v>0</v>
      </c>
      <c r="BL447">
        <v>0.803504</v>
      </c>
    </row>
    <row r="448">
      <c r="A448" t="s">
        <v>786</v>
      </c>
      <c r="B448">
        <v>2018</v>
      </c>
      <c r="C448" t="s">
        <v>795</v>
      </c>
      <c r="D448">
        <v>158</v>
      </c>
      <c r="E448" t="s">
        <v>783</v>
      </c>
      <c r="F448" t="s">
        <v>707</v>
      </c>
      <c r="G448" t="s">
        <v>200</v>
      </c>
      <c r="H448">
        <v>0.6435160058731656</v>
      </c>
      <c r="I448">
        <v>0.76216822559129216</v>
      </c>
      <c r="J448">
        <v>1.5152943112025301</v>
      </c>
      <c r="K448">
        <v>3.3524442695752028</v>
      </c>
      <c r="L448">
        <v>10.848162801815921</v>
      </c>
      <c r="M448">
        <v>0.82193076259388553</v>
      </c>
      <c r="N448">
        <v>6.6835229674554784</v>
      </c>
      <c r="O448">
        <v>11.511416919680229</v>
      </c>
      <c r="P448">
        <v>12.02182016453707</v>
      </c>
      <c r="Q448">
        <v>14.85922084111094</v>
      </c>
      <c r="R448">
        <v>0.76432851406564917</v>
      </c>
      <c r="S448">
        <v>0.75348144571703735</v>
      </c>
      <c r="T448">
        <v>0.69278128555273866</v>
      </c>
      <c r="U448">
        <v>2.2675516377078728</v>
      </c>
      <c r="V448">
        <v>3.8274333356927439</v>
      </c>
      <c r="W448" t="s">
        <v>676</v>
      </c>
      <c r="X448" t="s">
        <v>677</v>
      </c>
      <c r="Y448" t="s">
        <v>678</v>
      </c>
      <c r="Z448" t="s">
        <v>679</v>
      </c>
      <c r="AA448" t="s">
        <v>680</v>
      </c>
      <c r="AB448" t="s">
        <v>681</v>
      </c>
      <c r="AC448" t="s">
        <v>682</v>
      </c>
      <c r="AD448" t="s">
        <v>683</v>
      </c>
      <c r="AE448" t="s">
        <v>684</v>
      </c>
      <c r="AF448">
        <v>13.940357795055069</v>
      </c>
      <c r="AG448">
        <v>0.061194520294217201</v>
      </c>
      <c r="AH448">
        <v>0.79418331669760844</v>
      </c>
      <c r="AI448">
        <v>0.2070033613926012</v>
      </c>
      <c r="AJ448">
        <v>1.3902542485693259</v>
      </c>
      <c r="AK448">
        <v>0.1148453891913173</v>
      </c>
      <c r="AL448">
        <v>5.5684985891634664</v>
      </c>
      <c r="AM448">
        <v>0</v>
      </c>
      <c r="AN448">
        <v>0.63215205233523208</v>
      </c>
      <c r="AO448">
        <v>71.655435000000011</v>
      </c>
      <c r="AP448">
        <v>84.872756000000024</v>
      </c>
      <c r="AQ448">
        <v>168.59224800000001</v>
      </c>
      <c r="AR448">
        <v>373.44096100000002</v>
      </c>
      <c r="AS448">
        <v>1207.9189530000001</v>
      </c>
      <c r="AT448">
        <v>21.535336000000001</v>
      </c>
      <c r="AU448">
        <v>174.26959299999999</v>
      </c>
      <c r="AV448">
        <v>300.70879900000011</v>
      </c>
      <c r="AW448">
        <v>313.69796300000002</v>
      </c>
      <c r="AX448">
        <v>388.54957800000011</v>
      </c>
      <c r="AY448">
        <v>65.096498999999994</v>
      </c>
      <c r="AZ448">
        <v>64.258319999999998</v>
      </c>
      <c r="BA448">
        <v>59.019900999999997</v>
      </c>
      <c r="BB448">
        <v>193.25971799999999</v>
      </c>
      <c r="BC448">
        <v>326.08464600000002</v>
      </c>
      <c r="BD448">
        <v>1178.5366059999999</v>
      </c>
      <c r="BE448">
        <v>0.96165999999999996</v>
      </c>
      <c r="BF448">
        <v>63.785719</v>
      </c>
      <c r="BG448">
        <v>0.10459499999999999</v>
      </c>
      <c r="BH448">
        <v>149.527682</v>
      </c>
      <c r="BI448">
        <v>7.4387280000000002</v>
      </c>
      <c r="BJ448">
        <v>492.15443199999999</v>
      </c>
      <c r="BK448">
        <v>0</v>
      </c>
      <c r="BL448">
        <v>13.970931</v>
      </c>
    </row>
    <row r="449">
      <c r="A449" t="s">
        <v>786</v>
      </c>
      <c r="B449">
        <v>2018</v>
      </c>
      <c r="C449" t="s">
        <v>795</v>
      </c>
      <c r="D449">
        <v>159</v>
      </c>
      <c r="E449" t="s">
        <v>783</v>
      </c>
      <c r="F449" t="s">
        <v>708</v>
      </c>
      <c r="G449" t="s">
        <v>200</v>
      </c>
      <c r="H449">
        <v>24.143888315004681</v>
      </c>
      <c r="I449">
        <v>35.321587823687118</v>
      </c>
      <c r="J449">
        <v>45.013504917547998</v>
      </c>
      <c r="K449">
        <v>71.886280139618421</v>
      </c>
      <c r="L449">
        <v>64.924205350157578</v>
      </c>
      <c r="M449">
        <v>55.909495726185263</v>
      </c>
      <c r="N449">
        <v>72.713108232567109</v>
      </c>
      <c r="O449">
        <v>70.880083413933576</v>
      </c>
      <c r="P449">
        <v>71.265732985781099</v>
      </c>
      <c r="Q449">
        <v>34.682587157961628</v>
      </c>
      <c r="R449">
        <v>22.809850330798149</v>
      </c>
      <c r="S449">
        <v>33.312818891386208</v>
      </c>
      <c r="T449">
        <v>37.565518040963077</v>
      </c>
      <c r="U449">
        <v>51.681020297299924</v>
      </c>
      <c r="V449">
        <v>76.284702898216239</v>
      </c>
      <c r="W449" t="s">
        <v>676</v>
      </c>
      <c r="X449" t="s">
        <v>677</v>
      </c>
      <c r="Y449" t="s">
        <v>678</v>
      </c>
      <c r="Z449" t="s">
        <v>679</v>
      </c>
      <c r="AA449" t="s">
        <v>680</v>
      </c>
      <c r="AB449" t="s">
        <v>681</v>
      </c>
      <c r="AC449" t="s">
        <v>682</v>
      </c>
      <c r="AD449" t="s">
        <v>683</v>
      </c>
      <c r="AE449" t="s">
        <v>684</v>
      </c>
      <c r="AF449">
        <v>57.221707227856413</v>
      </c>
      <c r="AG449">
        <v>32.890848025346571</v>
      </c>
      <c r="AH449">
        <v>67.515798299842302</v>
      </c>
      <c r="AI449">
        <v>27.67732610119527</v>
      </c>
      <c r="AJ449">
        <v>47.441377428651798</v>
      </c>
      <c r="AK449">
        <v>39.665534978797382</v>
      </c>
      <c r="AL449">
        <v>42.125519833868587</v>
      </c>
      <c r="AM449">
        <v>44.659754541710349</v>
      </c>
      <c r="AN449">
        <v>24.226612735403599</v>
      </c>
      <c r="AO449">
        <v>2688.4192529999982</v>
      </c>
      <c r="AP449">
        <v>3933.305541000002</v>
      </c>
      <c r="AQ449">
        <v>5008.2204680000023</v>
      </c>
      <c r="AR449">
        <v>8007.6742160000003</v>
      </c>
      <c r="AS449">
        <v>7229.166779999995</v>
      </c>
      <c r="AT449">
        <v>1464.8798060000011</v>
      </c>
      <c r="AU449">
        <v>1895.958738999999</v>
      </c>
      <c r="AV449">
        <v>1851.576127</v>
      </c>
      <c r="AW449">
        <v>1859.6115199999999</v>
      </c>
      <c r="AX449">
        <v>906.9051969999997</v>
      </c>
      <c r="AY449">
        <v>1942.67435</v>
      </c>
      <c r="AZ449">
        <v>2840.9800779999978</v>
      </c>
      <c r="BA449">
        <v>3200.307517000002</v>
      </c>
      <c r="BB449">
        <v>4404.6888470000022</v>
      </c>
      <c r="BC449">
        <v>6499.2040770000076</v>
      </c>
      <c r="BD449">
        <v>4837.6001260000057</v>
      </c>
      <c r="BE449">
        <v>516.87328800000046</v>
      </c>
      <c r="BF449">
        <v>5422.6066549999923</v>
      </c>
      <c r="BG449">
        <v>13.98484500000003</v>
      </c>
      <c r="BH449">
        <v>5102.5193450000024</v>
      </c>
      <c r="BI449">
        <v>2569.2030629999999</v>
      </c>
      <c r="BJ449">
        <v>3723.133077</v>
      </c>
      <c r="BK449">
        <v>4145.4435130000038</v>
      </c>
      <c r="BL449">
        <v>535.42234600000029</v>
      </c>
    </row>
    <row r="450">
      <c r="A450" t="s">
        <v>786</v>
      </c>
      <c r="B450">
        <v>2018</v>
      </c>
      <c r="C450" t="s">
        <v>795</v>
      </c>
      <c r="D450">
        <v>160</v>
      </c>
      <c r="E450" t="s">
        <v>783</v>
      </c>
      <c r="F450" t="s">
        <v>709</v>
      </c>
      <c r="G450" t="s">
        <v>200</v>
      </c>
      <c r="H450">
        <v>43.097721176579469</v>
      </c>
      <c r="I450">
        <v>50.040030447864517</v>
      </c>
      <c r="J450">
        <v>47.143059929682337</v>
      </c>
      <c r="K450">
        <v>21.436441982619041</v>
      </c>
      <c r="L450">
        <v>5.2630019173541882</v>
      </c>
      <c r="M450">
        <v>36.116944539196048</v>
      </c>
      <c r="N450">
        <v>16.120760551268461</v>
      </c>
      <c r="O450">
        <v>8.2474075164224594</v>
      </c>
      <c r="P450">
        <v>3.0836362869570899</v>
      </c>
      <c r="Q450">
        <v>2.5609261060004012</v>
      </c>
      <c r="R450">
        <v>42.256915068940451</v>
      </c>
      <c r="S450">
        <v>47.480609676678426</v>
      </c>
      <c r="T450">
        <v>50.380783945943541</v>
      </c>
      <c r="U450">
        <v>42.465626342713158</v>
      </c>
      <c r="V450">
        <v>15.273500432183861</v>
      </c>
      <c r="W450" t="s">
        <v>676</v>
      </c>
      <c r="X450" t="s">
        <v>677</v>
      </c>
      <c r="Y450" t="s">
        <v>678</v>
      </c>
      <c r="Z450" t="s">
        <v>679</v>
      </c>
      <c r="AA450" t="s">
        <v>680</v>
      </c>
      <c r="AB450" t="s">
        <v>681</v>
      </c>
      <c r="AC450" t="s">
        <v>682</v>
      </c>
      <c r="AD450" t="s">
        <v>683</v>
      </c>
      <c r="AE450" t="s">
        <v>684</v>
      </c>
      <c r="AF450">
        <v>8.5107860299435387</v>
      </c>
      <c r="AG450">
        <v>31.901101143486279</v>
      </c>
      <c r="AH450">
        <v>24.615847696890221</v>
      </c>
      <c r="AI450">
        <v>8.1598550036400379</v>
      </c>
      <c r="AJ450">
        <v>38.121414163009291</v>
      </c>
      <c r="AK450">
        <v>31.79933827570018</v>
      </c>
      <c r="AL450">
        <v>43.158679710702373</v>
      </c>
      <c r="AM450">
        <v>51.338382073453722</v>
      </c>
      <c r="AN450">
        <v>29.35026214272845</v>
      </c>
      <c r="AO450">
        <v>4798.9264139999996</v>
      </c>
      <c r="AP450">
        <v>5572.3069419999974</v>
      </c>
      <c r="AQ450">
        <v>5245.1556060000084</v>
      </c>
      <c r="AR450">
        <v>2387.8832429999989</v>
      </c>
      <c r="AS450">
        <v>586.02363200000002</v>
      </c>
      <c r="AT450">
        <v>946.29690399999924</v>
      </c>
      <c r="AU450">
        <v>420.34094800000008</v>
      </c>
      <c r="AV450">
        <v>215.4442</v>
      </c>
      <c r="AW450">
        <v>80.464556000000002</v>
      </c>
      <c r="AX450">
        <v>66.964934999999997</v>
      </c>
      <c r="AY450">
        <v>3598.946236999996</v>
      </c>
      <c r="AZ450">
        <v>4049.2360199999962</v>
      </c>
      <c r="BA450">
        <v>4292.074487000009</v>
      </c>
      <c r="BB450">
        <v>3619.275889999999</v>
      </c>
      <c r="BC450">
        <v>1301.2516599999999</v>
      </c>
      <c r="BD450">
        <v>719.51330300000018</v>
      </c>
      <c r="BE450">
        <v>501.31960800000053</v>
      </c>
      <c r="BF450">
        <v>1977.049267000001</v>
      </c>
      <c r="BG450">
        <v>4.1230250000000002</v>
      </c>
      <c r="BH450">
        <v>4100.1181619999961</v>
      </c>
      <c r="BI450">
        <v>2059.6963420000011</v>
      </c>
      <c r="BJ450">
        <v>3814.4457000000002</v>
      </c>
      <c r="BK450">
        <v>4765.3724280000024</v>
      </c>
      <c r="BL450">
        <v>648.65800200000035</v>
      </c>
    </row>
    <row r="451">
      <c r="A451" t="s">
        <v>786</v>
      </c>
      <c r="B451">
        <v>2018</v>
      </c>
      <c r="C451" t="s">
        <v>795</v>
      </c>
      <c r="D451">
        <v>161</v>
      </c>
      <c r="E451" t="s">
        <v>783</v>
      </c>
      <c r="F451" t="s">
        <v>710</v>
      </c>
      <c r="G451" t="s">
        <v>200</v>
      </c>
      <c r="H451">
        <v>27.655514038267711</v>
      </c>
      <c r="I451">
        <v>10.61494709406354</v>
      </c>
      <c r="J451">
        <v>4.0593649180181419</v>
      </c>
      <c r="K451">
        <v>0.98513553978231694</v>
      </c>
      <c r="L451">
        <v>0.00035219378864739998</v>
      </c>
      <c r="M451">
        <v>3.80380255695147</v>
      </c>
      <c r="N451">
        <v>0.044576406471880901</v>
      </c>
      <c r="O451">
        <v>0</v>
      </c>
      <c r="P451">
        <v>0.0015028714087394</v>
      </c>
      <c r="Q451">
        <v>0</v>
      </c>
      <c r="R451">
        <v>29.423388213011499</v>
      </c>
      <c r="S451">
        <v>14.716210529376101</v>
      </c>
      <c r="T451">
        <v>8.5069755475264284</v>
      </c>
      <c r="U451">
        <v>1.8855719985706649</v>
      </c>
      <c r="V451">
        <v>0.88789502563928135</v>
      </c>
      <c r="W451" t="s">
        <v>676</v>
      </c>
      <c r="X451" t="s">
        <v>677</v>
      </c>
      <c r="Y451" t="s">
        <v>678</v>
      </c>
      <c r="Z451" t="s">
        <v>679</v>
      </c>
      <c r="AA451" t="s">
        <v>680</v>
      </c>
      <c r="AB451" t="s">
        <v>681</v>
      </c>
      <c r="AC451" t="s">
        <v>682</v>
      </c>
      <c r="AD451" t="s">
        <v>683</v>
      </c>
      <c r="AE451" t="s">
        <v>684</v>
      </c>
      <c r="AF451">
        <v>0.033886366250821399</v>
      </c>
      <c r="AG451">
        <v>22.972811405592601</v>
      </c>
      <c r="AH451">
        <v>5.3025135154472869</v>
      </c>
      <c r="AI451">
        <v>61.338835479182677</v>
      </c>
      <c r="AJ451">
        <v>7.7885147991579906</v>
      </c>
      <c r="AK451">
        <v>24.215177239427511</v>
      </c>
      <c r="AL451">
        <v>4.3381707300526351</v>
      </c>
      <c r="AM451">
        <v>2.6723320569992999</v>
      </c>
      <c r="AN451">
        <v>43.64353266624088</v>
      </c>
      <c r="AO451">
        <v>3079.4383830000011</v>
      </c>
      <c r="AP451">
        <v>1182.048509000002</v>
      </c>
      <c r="AQ451">
        <v>451.64655599999969</v>
      </c>
      <c r="AR451">
        <v>109.737831</v>
      </c>
      <c r="AS451">
        <v>0.039216000000000001</v>
      </c>
      <c r="AT451">
        <v>99.663097999999877</v>
      </c>
      <c r="AU451">
        <v>1.1623079999999999</v>
      </c>
      <c r="AV451">
        <v>0</v>
      </c>
      <c r="AW451">
        <v>0.039216000000000001</v>
      </c>
      <c r="AX451">
        <v>0</v>
      </c>
      <c r="AY451">
        <v>2505.9375990000049</v>
      </c>
      <c r="AZ451">
        <v>1255.026213000001</v>
      </c>
      <c r="BA451">
        <v>724.73212699999999</v>
      </c>
      <c r="BB451">
        <v>160.704218</v>
      </c>
      <c r="BC451">
        <v>75.645716000000007</v>
      </c>
      <c r="BD451">
        <v>2.8647990000000001</v>
      </c>
      <c r="BE451">
        <v>361.01326899999998</v>
      </c>
      <c r="BF451">
        <v>425.87728800000019</v>
      </c>
      <c r="BG451">
        <v>30.99338800000001</v>
      </c>
      <c r="BH451">
        <v>837.68747000000042</v>
      </c>
      <c r="BI451">
        <v>1568.4575429999991</v>
      </c>
      <c r="BJ451">
        <v>383.41572999999988</v>
      </c>
      <c r="BK451">
        <v>248.053347</v>
      </c>
      <c r="BL451">
        <v>964.54766099999961</v>
      </c>
    </row>
    <row r="452">
      <c r="A452" t="s">
        <v>786</v>
      </c>
      <c r="B452">
        <v>2018</v>
      </c>
      <c r="C452" t="s">
        <v>795</v>
      </c>
      <c r="D452">
        <v>162</v>
      </c>
      <c r="E452" t="s">
        <v>783</v>
      </c>
      <c r="F452" t="s">
        <v>711</v>
      </c>
      <c r="G452" t="s">
        <v>200</v>
      </c>
      <c r="H452">
        <v>0.54449469363146896</v>
      </c>
      <c r="I452">
        <v>0.17561649071882449</v>
      </c>
      <c r="J452">
        <v>0.046374748764043301</v>
      </c>
      <c r="K452">
        <v>0.175272129315349</v>
      </c>
      <c r="L452">
        <v>0.31388904095621961</v>
      </c>
      <c r="M452">
        <v>0.24279814672760011</v>
      </c>
      <c r="N452">
        <v>0.76448294716973464</v>
      </c>
      <c r="O452">
        <v>0.34494002288575742</v>
      </c>
      <c r="P452">
        <v>0.81717920043997394</v>
      </c>
      <c r="Q452">
        <v>0.0023249705627922</v>
      </c>
      <c r="R452">
        <v>0.62420411077289306</v>
      </c>
      <c r="S452">
        <v>0.087557513157367303</v>
      </c>
      <c r="T452">
        <v>0.2295516563534642</v>
      </c>
      <c r="U452">
        <v>0.0049356690273476998</v>
      </c>
      <c r="V452">
        <v>0.0296250246549635</v>
      </c>
      <c r="W452" t="s">
        <v>676</v>
      </c>
      <c r="X452" t="s">
        <v>677</v>
      </c>
      <c r="Y452" t="s">
        <v>678</v>
      </c>
      <c r="Z452" t="s">
        <v>679</v>
      </c>
      <c r="AA452" t="s">
        <v>680</v>
      </c>
      <c r="AB452" t="s">
        <v>681</v>
      </c>
      <c r="AC452" t="s">
        <v>682</v>
      </c>
      <c r="AD452" t="s">
        <v>683</v>
      </c>
      <c r="AE452" t="s">
        <v>684</v>
      </c>
      <c r="AF452">
        <v>0.34975102174737011</v>
      </c>
      <c r="AG452">
        <v>2.1101810933232961</v>
      </c>
      <c r="AH452">
        <v>0</v>
      </c>
      <c r="AI452">
        <v>0.565963557156686</v>
      </c>
      <c r="AJ452">
        <v>0</v>
      </c>
      <c r="AK452">
        <v>0.7260711169788141</v>
      </c>
      <c r="AL452">
        <v>0.2342281988573533</v>
      </c>
      <c r="AM452">
        <v>0.085227820171869306</v>
      </c>
      <c r="AN452">
        <v>0.052638151004493199</v>
      </c>
      <c r="AO452">
        <v>60.629423000000003</v>
      </c>
      <c r="AP452">
        <v>19.556122999999999</v>
      </c>
      <c r="AQ452">
        <v>5.1596729999999997</v>
      </c>
      <c r="AR452">
        <v>19.5242</v>
      </c>
      <c r="AS452">
        <v>34.950851</v>
      </c>
      <c r="AT452">
        <v>6.3615329999999997</v>
      </c>
      <c r="AU452">
        <v>19.933519</v>
      </c>
      <c r="AV452">
        <v>9.0107499999999998</v>
      </c>
      <c r="AW452">
        <v>21.323513999999999</v>
      </c>
      <c r="AX452">
        <v>0.060795000000000002</v>
      </c>
      <c r="AY452">
        <v>53.16235300000001</v>
      </c>
      <c r="AZ452">
        <v>7.4670699999999997</v>
      </c>
      <c r="BA452">
        <v>19.556122999999999</v>
      </c>
      <c r="BB452">
        <v>0.42065900000000001</v>
      </c>
      <c r="BC452">
        <v>2.5239539999999998</v>
      </c>
      <c r="BD452">
        <v>29.568422000000002</v>
      </c>
      <c r="BE452">
        <v>33.161085999999997</v>
      </c>
      <c r="BF452">
        <v>0</v>
      </c>
      <c r="BG452">
        <v>0.28597099999999998</v>
      </c>
      <c r="BH452">
        <v>0</v>
      </c>
      <c r="BI452">
        <v>47.028841</v>
      </c>
      <c r="BJ452">
        <v>20.701530999999999</v>
      </c>
      <c r="BK452">
        <v>7.9110849999999999</v>
      </c>
      <c r="BL452">
        <v>1.1633340000000001</v>
      </c>
    </row>
    <row r="453">
      <c r="A453" t="s">
        <v>786</v>
      </c>
      <c r="B453">
        <v>2018</v>
      </c>
      <c r="C453" t="s">
        <v>795</v>
      </c>
      <c r="D453">
        <v>163</v>
      </c>
      <c r="E453" t="s">
        <v>783</v>
      </c>
      <c r="F453" t="s">
        <v>712</v>
      </c>
      <c r="G453" t="s">
        <v>200</v>
      </c>
      <c r="H453">
        <v>0.083582733584816396</v>
      </c>
      <c r="I453">
        <v>0</v>
      </c>
      <c r="J453">
        <v>0.00078575127943170001</v>
      </c>
      <c r="K453">
        <v>0</v>
      </c>
      <c r="L453">
        <v>0</v>
      </c>
      <c r="M453">
        <v>0.0036617426955409</v>
      </c>
      <c r="N453">
        <v>0</v>
      </c>
      <c r="O453">
        <v>0</v>
      </c>
      <c r="P453">
        <v>0</v>
      </c>
      <c r="Q453">
        <v>0</v>
      </c>
      <c r="R453">
        <v>0.10917699119999021</v>
      </c>
      <c r="S453">
        <v>0</v>
      </c>
      <c r="T453">
        <v>0</v>
      </c>
      <c r="U453">
        <v>0</v>
      </c>
      <c r="V453">
        <v>0</v>
      </c>
      <c r="W453" t="s">
        <v>676</v>
      </c>
      <c r="X453" t="s">
        <v>677</v>
      </c>
      <c r="Y453" t="s">
        <v>678</v>
      </c>
      <c r="Z453" t="s">
        <v>679</v>
      </c>
      <c r="AA453" t="s">
        <v>680</v>
      </c>
      <c r="AB453" t="s">
        <v>681</v>
      </c>
      <c r="AC453" t="s">
        <v>682</v>
      </c>
      <c r="AD453" t="s">
        <v>683</v>
      </c>
      <c r="AE453" t="s">
        <v>684</v>
      </c>
      <c r="AF453">
        <v>0</v>
      </c>
      <c r="AG453">
        <v>0.0055630977140374996</v>
      </c>
      <c r="AH453">
        <v>0</v>
      </c>
      <c r="AI453">
        <v>0.016857924684183501</v>
      </c>
      <c r="AJ453">
        <v>0</v>
      </c>
      <c r="AK453">
        <v>0.1435567364891466</v>
      </c>
      <c r="AL453">
        <v>0</v>
      </c>
      <c r="AM453">
        <v>0</v>
      </c>
      <c r="AN453">
        <v>0</v>
      </c>
      <c r="AO453">
        <v>9.306928000000001</v>
      </c>
      <c r="AP453">
        <v>0</v>
      </c>
      <c r="AQ453">
        <v>0.087423000000000001</v>
      </c>
      <c r="AR453">
        <v>0</v>
      </c>
      <c r="AS453">
        <v>0</v>
      </c>
      <c r="AT453">
        <v>0.095940999999999999</v>
      </c>
      <c r="AU453">
        <v>0</v>
      </c>
      <c r="AV453">
        <v>0</v>
      </c>
      <c r="AW453">
        <v>0</v>
      </c>
      <c r="AX453">
        <v>0</v>
      </c>
      <c r="AY453">
        <v>9.2984100000000005</v>
      </c>
      <c r="AZ453">
        <v>0</v>
      </c>
      <c r="BA453">
        <v>0</v>
      </c>
      <c r="BB453">
        <v>0</v>
      </c>
      <c r="BC453">
        <v>0</v>
      </c>
      <c r="BD453">
        <v>0</v>
      </c>
      <c r="BE453">
        <v>0.087423000000000001</v>
      </c>
      <c r="BF453">
        <v>0</v>
      </c>
      <c r="BG453">
        <v>0.0085179999999999995</v>
      </c>
      <c r="BH453">
        <v>0</v>
      </c>
      <c r="BI453">
        <v>9.2984100000000005</v>
      </c>
      <c r="BJ453">
        <v>0</v>
      </c>
      <c r="BK453">
        <v>0</v>
      </c>
      <c r="BL453">
        <v>0</v>
      </c>
    </row>
    <row r="454">
      <c r="A454" t="s">
        <v>786</v>
      </c>
      <c r="B454">
        <v>2018</v>
      </c>
      <c r="C454" t="s">
        <v>795</v>
      </c>
      <c r="D454">
        <v>164</v>
      </c>
      <c r="E454" t="s">
        <v>783</v>
      </c>
      <c r="F454" t="s">
        <v>713</v>
      </c>
      <c r="G454" t="s">
        <v>200</v>
      </c>
      <c r="H454">
        <v>2.870141520067258</v>
      </c>
      <c r="I454">
        <v>2.4194060294956961</v>
      </c>
      <c r="J454">
        <v>1.278617726388698</v>
      </c>
      <c r="K454">
        <v>0.78133319027381432</v>
      </c>
      <c r="L454">
        <v>0.4908341694481933</v>
      </c>
      <c r="M454">
        <v>1.3272419037591741</v>
      </c>
      <c r="N454">
        <v>0.030815688187452998</v>
      </c>
      <c r="O454">
        <v>0.93203021955352905</v>
      </c>
      <c r="P454">
        <v>0.33713679469431579</v>
      </c>
      <c r="Q454">
        <v>0.57639605513404812</v>
      </c>
      <c r="R454">
        <v>2.948003670235209</v>
      </c>
      <c r="S454">
        <v>2.8592916822004679</v>
      </c>
      <c r="T454">
        <v>1.9668654769059659</v>
      </c>
      <c r="U454">
        <v>0.94065595724361994</v>
      </c>
      <c r="V454">
        <v>0.54586715481167902</v>
      </c>
      <c r="W454" t="s">
        <v>676</v>
      </c>
      <c r="X454" t="s">
        <v>677</v>
      </c>
      <c r="Y454" t="s">
        <v>678</v>
      </c>
      <c r="Z454" t="s">
        <v>679</v>
      </c>
      <c r="AA454" t="s">
        <v>680</v>
      </c>
      <c r="AB454" t="s">
        <v>681</v>
      </c>
      <c r="AC454" t="s">
        <v>682</v>
      </c>
      <c r="AD454" t="s">
        <v>683</v>
      </c>
      <c r="AE454" t="s">
        <v>684</v>
      </c>
      <c r="AF454">
        <v>0.80104205258841388</v>
      </c>
      <c r="AG454">
        <v>0.055454137538127599</v>
      </c>
      <c r="AH454">
        <v>0.47840969095692792</v>
      </c>
      <c r="AI454">
        <v>0.039752086781698802</v>
      </c>
      <c r="AJ454">
        <v>3.4094706174396658</v>
      </c>
      <c r="AK454">
        <v>1.055216389844357</v>
      </c>
      <c r="AL454">
        <v>3.3880883136213158</v>
      </c>
      <c r="AM454">
        <v>0.25566869043774187</v>
      </c>
      <c r="AN454">
        <v>0.34799063195170349</v>
      </c>
      <c r="AO454">
        <v>319.58993600000002</v>
      </c>
      <c r="AP454">
        <v>269.41776199999998</v>
      </c>
      <c r="AQ454">
        <v>142.25951699999999</v>
      </c>
      <c r="AR454">
        <v>87.035545999999997</v>
      </c>
      <c r="AS454">
        <v>54.653300000000002</v>
      </c>
      <c r="AT454">
        <v>34.774948999999992</v>
      </c>
      <c r="AU454">
        <v>0.803504</v>
      </c>
      <c r="AV454">
        <v>24.347106</v>
      </c>
      <c r="AW454">
        <v>8.7972640000000002</v>
      </c>
      <c r="AX454">
        <v>15.072018</v>
      </c>
      <c r="AY454">
        <v>251.07622499999999</v>
      </c>
      <c r="AZ454">
        <v>243.84579199999999</v>
      </c>
      <c r="BA454">
        <v>167.56255999999999</v>
      </c>
      <c r="BB454">
        <v>80.170569</v>
      </c>
      <c r="BC454">
        <v>46.506073999999998</v>
      </c>
      <c r="BD454">
        <v>67.721172999999993</v>
      </c>
      <c r="BE454">
        <v>0.87145099999999998</v>
      </c>
      <c r="BF454">
        <v>38.424008000000001</v>
      </c>
      <c r="BG454">
        <v>0.020086</v>
      </c>
      <c r="BH454">
        <v>366.7028810000001</v>
      </c>
      <c r="BI454">
        <v>68.348130999999995</v>
      </c>
      <c r="BJ454">
        <v>299.44564999999989</v>
      </c>
      <c r="BK454">
        <v>23.731884000000001</v>
      </c>
      <c r="BL454">
        <v>7.6907969999999999</v>
      </c>
    </row>
    <row r="455">
      <c r="A455" t="s">
        <v>786</v>
      </c>
      <c r="B455">
        <v>2018</v>
      </c>
      <c r="C455" t="s">
        <v>795</v>
      </c>
      <c r="D455">
        <v>165</v>
      </c>
      <c r="E455" t="s">
        <v>783</v>
      </c>
      <c r="F455" t="s">
        <v>701</v>
      </c>
      <c r="G455" t="s">
        <v>200</v>
      </c>
      <c r="H455">
        <v>0.38048504464176669</v>
      </c>
      <c r="I455">
        <v>0.15222130819205151</v>
      </c>
      <c r="J455">
        <v>0.69446428790814108</v>
      </c>
      <c r="K455">
        <v>0.066194067986160704</v>
      </c>
      <c r="L455">
        <v>0.00047187285911640001</v>
      </c>
      <c r="M455">
        <v>0.0011499217818655</v>
      </c>
      <c r="N455">
        <v>0.28480457430998779</v>
      </c>
      <c r="O455">
        <v>0</v>
      </c>
      <c r="P455">
        <v>0</v>
      </c>
      <c r="Q455">
        <v>0</v>
      </c>
      <c r="R455">
        <v>0.34788998780759361</v>
      </c>
      <c r="S455">
        <v>0.25064255246934591</v>
      </c>
      <c r="T455">
        <v>0.48110268858600602</v>
      </c>
      <c r="U455">
        <v>0.52286869689924487</v>
      </c>
      <c r="V455">
        <v>0</v>
      </c>
      <c r="W455" t="s">
        <v>676</v>
      </c>
      <c r="X455" t="s">
        <v>677</v>
      </c>
      <c r="Y455" t="s">
        <v>678</v>
      </c>
      <c r="Z455" t="s">
        <v>679</v>
      </c>
      <c r="AA455" t="s">
        <v>680</v>
      </c>
      <c r="AB455" t="s">
        <v>681</v>
      </c>
      <c r="AC455" t="s">
        <v>682</v>
      </c>
      <c r="AD455" t="s">
        <v>683</v>
      </c>
      <c r="AE455" t="s">
        <v>684</v>
      </c>
      <c r="AF455">
        <v>0</v>
      </c>
      <c r="AG455">
        <v>0</v>
      </c>
      <c r="AH455">
        <v>0.077640707103465406</v>
      </c>
      <c r="AI455">
        <v>0.16361369940903231</v>
      </c>
      <c r="AJ455">
        <v>0.1549822244726923</v>
      </c>
      <c r="AK455">
        <v>0.39972242155940457</v>
      </c>
      <c r="AL455">
        <v>0.095142296254844494</v>
      </c>
      <c r="AM455">
        <v>0.93428962466421372</v>
      </c>
      <c r="AN455">
        <v>0</v>
      </c>
      <c r="AO455">
        <v>42.366967000000002</v>
      </c>
      <c r="AP455">
        <v>16.950906</v>
      </c>
      <c r="AQ455">
        <v>77.266373000000002</v>
      </c>
      <c r="AR455">
        <v>7.3735980000000003</v>
      </c>
      <c r="AS455">
        <v>0.052541999999999998</v>
      </c>
      <c r="AT455">
        <v>0.030129</v>
      </c>
      <c r="AU455">
        <v>7.4261400000000002</v>
      </c>
      <c r="AV455">
        <v>0</v>
      </c>
      <c r="AW455">
        <v>0</v>
      </c>
      <c r="AX455">
        <v>0</v>
      </c>
      <c r="AY455">
        <v>29.629170999999999</v>
      </c>
      <c r="AZ455">
        <v>21.37527</v>
      </c>
      <c r="BA455">
        <v>40.986432000000001</v>
      </c>
      <c r="BB455">
        <v>44.563243999999997</v>
      </c>
      <c r="BC455">
        <v>0</v>
      </c>
      <c r="BD455">
        <v>0</v>
      </c>
      <c r="BE455">
        <v>0</v>
      </c>
      <c r="BF455">
        <v>6.2358000000000002</v>
      </c>
      <c r="BG455">
        <v>0.082670999999999994</v>
      </c>
      <c r="BH455">
        <v>16.668989</v>
      </c>
      <c r="BI455">
        <v>25.890689999999999</v>
      </c>
      <c r="BJ455">
        <v>8.4088560000000001</v>
      </c>
      <c r="BK455">
        <v>86.723380000000006</v>
      </c>
      <c r="BL455">
        <v>0</v>
      </c>
    </row>
    <row r="456">
      <c r="A456" t="s">
        <v>786</v>
      </c>
      <c r="B456">
        <v>2018</v>
      </c>
      <c r="C456" t="s">
        <v>795</v>
      </c>
      <c r="D456">
        <v>222</v>
      </c>
      <c r="E456" t="s">
        <v>36</v>
      </c>
      <c r="F456" t="s">
        <v>15</v>
      </c>
      <c r="G456" t="s">
        <v>813</v>
      </c>
      <c r="H456">
        <v>5.0861150106608113</v>
      </c>
      <c r="I456">
        <v>5.7979369306252924</v>
      </c>
      <c r="J456">
        <v>8.9508482196899806</v>
      </c>
      <c r="K456">
        <v>15.531920221036851</v>
      </c>
      <c r="L456">
        <v>31.325079721429191</v>
      </c>
      <c r="M456">
        <v>13.13857832930206</v>
      </c>
      <c r="N456">
        <v>22.864720200517301</v>
      </c>
      <c r="O456">
        <v>25.275229088673381</v>
      </c>
      <c r="P456">
        <v>32.452020145461688</v>
      </c>
      <c r="Q456">
        <v>41.833322340633877</v>
      </c>
      <c r="R456">
        <v>5.1723787268434176</v>
      </c>
      <c r="S456">
        <v>5.861168147830405</v>
      </c>
      <c r="T456">
        <v>6.4227970318767174</v>
      </c>
      <c r="U456">
        <v>9.1315693509593672</v>
      </c>
      <c r="V456">
        <v>18.965109573658189</v>
      </c>
      <c r="W456" t="s">
        <v>676</v>
      </c>
      <c r="X456" t="s">
        <v>677</v>
      </c>
      <c r="Y456" t="s">
        <v>678</v>
      </c>
      <c r="Z456" t="s">
        <v>679</v>
      </c>
      <c r="AA456" t="s">
        <v>680</v>
      </c>
      <c r="AB456" t="s">
        <v>681</v>
      </c>
      <c r="AC456" t="s">
        <v>682</v>
      </c>
      <c r="AD456" t="s">
        <v>683</v>
      </c>
      <c r="AE456" t="s">
        <v>684</v>
      </c>
      <c r="AF456">
        <v>27.444474413943901</v>
      </c>
      <c r="AG456">
        <v>19.83550309804534</v>
      </c>
      <c r="AH456">
        <v>13.682031072122509</v>
      </c>
      <c r="AI456">
        <v>7.0343389525776328</v>
      </c>
      <c r="AJ456">
        <v>7.1077105211189906</v>
      </c>
      <c r="AK456">
        <v>9.7967762571703343</v>
      </c>
      <c r="AL456">
        <v>14.600318975907109</v>
      </c>
      <c r="AM456">
        <v>7.32978154006602</v>
      </c>
      <c r="AN456">
        <v>16.404500159782</v>
      </c>
      <c r="AO456">
        <v>555.99967800000013</v>
      </c>
      <c r="AP456">
        <v>635.24387199999978</v>
      </c>
      <c r="AQ456">
        <v>985.99200899999971</v>
      </c>
      <c r="AR456">
        <v>1713.122582</v>
      </c>
      <c r="AS456">
        <v>3468.1352690000022</v>
      </c>
      <c r="AT456">
        <v>339.92787399999997</v>
      </c>
      <c r="AU456">
        <v>582.73284000000001</v>
      </c>
      <c r="AV456">
        <v>655.26071600000012</v>
      </c>
      <c r="AW456">
        <v>844.96016600000007</v>
      </c>
      <c r="AX456">
        <v>1093.8877560000001</v>
      </c>
      <c r="AY456">
        <v>431.6014219999999</v>
      </c>
      <c r="AZ456">
        <v>493.17340499999978</v>
      </c>
      <c r="BA456">
        <v>538.94022999999993</v>
      </c>
      <c r="BB456">
        <v>769.50215399999956</v>
      </c>
      <c r="BC456">
        <v>1608.5068470000001</v>
      </c>
      <c r="BD456">
        <v>2289.5838259999982</v>
      </c>
      <c r="BE456">
        <v>308.07668000000018</v>
      </c>
      <c r="BF456">
        <v>1098.8875880000001</v>
      </c>
      <c r="BG456">
        <v>3.3037840000000012</v>
      </c>
      <c r="BH456">
        <v>763.12272599999949</v>
      </c>
      <c r="BI456">
        <v>629.10810799999979</v>
      </c>
      <c r="BJ456">
        <v>1223.6814430000011</v>
      </c>
      <c r="BK456">
        <v>680.37085400000024</v>
      </c>
      <c r="BL456">
        <v>362.35840100000007</v>
      </c>
    </row>
    <row r="457">
      <c r="A457" t="s">
        <v>786</v>
      </c>
      <c r="B457">
        <v>2018</v>
      </c>
      <c r="C457" t="s">
        <v>795</v>
      </c>
      <c r="D457">
        <v>223</v>
      </c>
      <c r="E457" t="s">
        <v>36</v>
      </c>
      <c r="F457" t="s">
        <v>16</v>
      </c>
      <c r="G457" t="s">
        <v>814</v>
      </c>
      <c r="H457">
        <v>56.454425503143568</v>
      </c>
      <c r="I457">
        <v>63.266160698977622</v>
      </c>
      <c r="J457">
        <v>64.265865760282054</v>
      </c>
      <c r="K457">
        <v>59.523053087331043</v>
      </c>
      <c r="L457">
        <v>40.690168842447157</v>
      </c>
      <c r="M457">
        <v>58.461925964746143</v>
      </c>
      <c r="N457">
        <v>45.004385462801913</v>
      </c>
      <c r="O457">
        <v>41.363628016135557</v>
      </c>
      <c r="P457">
        <v>32.48156654872966</v>
      </c>
      <c r="Q457">
        <v>32.392073083405002</v>
      </c>
      <c r="R457">
        <v>56.113977540840231</v>
      </c>
      <c r="S457">
        <v>59.43436136064517</v>
      </c>
      <c r="T457">
        <v>63.962047495689568</v>
      </c>
      <c r="U457">
        <v>67.411504826941723</v>
      </c>
      <c r="V457">
        <v>60.095195778775263</v>
      </c>
      <c r="W457" t="s">
        <v>676</v>
      </c>
      <c r="X457" t="s">
        <v>677</v>
      </c>
      <c r="Y457" t="s">
        <v>678</v>
      </c>
      <c r="Z457" t="s">
        <v>679</v>
      </c>
      <c r="AA457" t="s">
        <v>680</v>
      </c>
      <c r="AB457" t="s">
        <v>681</v>
      </c>
      <c r="AC457" t="s">
        <v>682</v>
      </c>
      <c r="AD457" t="s">
        <v>683</v>
      </c>
      <c r="AE457" t="s">
        <v>684</v>
      </c>
      <c r="AF457">
        <v>37.087908106528182</v>
      </c>
      <c r="AG457">
        <v>53.165690303488716</v>
      </c>
      <c r="AH457">
        <v>55.064058488353538</v>
      </c>
      <c r="AI457">
        <v>76.566812480473928</v>
      </c>
      <c r="AJ457">
        <v>55.695554354852838</v>
      </c>
      <c r="AK457">
        <v>41.680622058951549</v>
      </c>
      <c r="AL457">
        <v>64.964933789561442</v>
      </c>
      <c r="AM457">
        <v>75.907186817270045</v>
      </c>
      <c r="AN457">
        <v>78.191513799630854</v>
      </c>
      <c r="AO457">
        <v>6171.4377939999949</v>
      </c>
      <c r="AP457">
        <v>6931.6795560000064</v>
      </c>
      <c r="AQ457">
        <v>7079.2877430000171</v>
      </c>
      <c r="AR457">
        <v>6565.2079680000106</v>
      </c>
      <c r="AS457">
        <v>4504.9848530000008</v>
      </c>
      <c r="AT457">
        <v>1512.5562070000019</v>
      </c>
      <c r="AU457">
        <v>1146.986848</v>
      </c>
      <c r="AV457">
        <v>1072.3527140000001</v>
      </c>
      <c r="AW457">
        <v>845.72947199999976</v>
      </c>
      <c r="AX457">
        <v>847.01118999999994</v>
      </c>
      <c r="AY457">
        <v>4682.3470940000007</v>
      </c>
      <c r="AZ457">
        <v>5000.9564010000031</v>
      </c>
      <c r="BA457">
        <v>5367.0885780000044</v>
      </c>
      <c r="BB457">
        <v>5680.6553370000074</v>
      </c>
      <c r="BC457">
        <v>5096.9140729999999</v>
      </c>
      <c r="BD457">
        <v>3094.097313000002</v>
      </c>
      <c r="BE457">
        <v>825.74711000000116</v>
      </c>
      <c r="BF457">
        <v>4422.5312819999963</v>
      </c>
      <c r="BG457">
        <v>35.960764999999967</v>
      </c>
      <c r="BH457">
        <v>5979.7797249999876</v>
      </c>
      <c r="BI457">
        <v>2676.5556950000018</v>
      </c>
      <c r="BJ457">
        <v>5444.8388460000033</v>
      </c>
      <c r="BK457">
        <v>7045.9177040000031</v>
      </c>
      <c r="BL457">
        <v>1727.169474000005</v>
      </c>
    </row>
    <row r="458">
      <c r="A458" t="s">
        <v>786</v>
      </c>
      <c r="B458">
        <v>2018</v>
      </c>
      <c r="C458" t="s">
        <v>795</v>
      </c>
      <c r="D458">
        <v>224</v>
      </c>
      <c r="E458" t="s">
        <v>36</v>
      </c>
      <c r="F458" t="s">
        <v>20</v>
      </c>
      <c r="G458" t="s">
        <v>815</v>
      </c>
      <c r="H458">
        <v>38.459459486195342</v>
      </c>
      <c r="I458">
        <v>30.935902370397269</v>
      </c>
      <c r="J458">
        <v>26.783286020028001</v>
      </c>
      <c r="K458">
        <v>24.94502669163198</v>
      </c>
      <c r="L458">
        <v>27.984751436123901</v>
      </c>
      <c r="M458">
        <v>28.399495705951729</v>
      </c>
      <c r="N458">
        <v>32.130894336680832</v>
      </c>
      <c r="O458">
        <v>33.361142895191037</v>
      </c>
      <c r="P458">
        <v>35.066413305808638</v>
      </c>
      <c r="Q458">
        <v>25.774604575961138</v>
      </c>
      <c r="R458">
        <v>38.713643732316307</v>
      </c>
      <c r="S458">
        <v>34.704470491524383</v>
      </c>
      <c r="T458">
        <v>29.615155472433798</v>
      </c>
      <c r="U458">
        <v>23.456925822098899</v>
      </c>
      <c r="V458">
        <v>20.939694647566451</v>
      </c>
      <c r="W458" t="s">
        <v>676</v>
      </c>
      <c r="X458" t="s">
        <v>677</v>
      </c>
      <c r="Y458" t="s">
        <v>678</v>
      </c>
      <c r="Z458" t="s">
        <v>679</v>
      </c>
      <c r="AA458" t="s">
        <v>680</v>
      </c>
      <c r="AB458" t="s">
        <v>681</v>
      </c>
      <c r="AC458" t="s">
        <v>682</v>
      </c>
      <c r="AD458" t="s">
        <v>683</v>
      </c>
      <c r="AE458" t="s">
        <v>684</v>
      </c>
      <c r="AF458">
        <v>35.467617479528002</v>
      </c>
      <c r="AG458">
        <v>26.9988065984661</v>
      </c>
      <c r="AH458">
        <v>31.253910439523992</v>
      </c>
      <c r="AI458">
        <v>16.39884856694821</v>
      </c>
      <c r="AJ458">
        <v>37.196735124028258</v>
      </c>
      <c r="AK458">
        <v>48.522601683878271</v>
      </c>
      <c r="AL458">
        <v>20.434747234531429</v>
      </c>
      <c r="AM458">
        <v>16.763031642663918</v>
      </c>
      <c r="AN458">
        <v>5.4039860405870082</v>
      </c>
      <c r="AO458">
        <v>4204.2791099999968</v>
      </c>
      <c r="AP458">
        <v>3389.454325000002</v>
      </c>
      <c r="AQ458">
        <v>2950.3467540000001</v>
      </c>
      <c r="AR458">
        <v>2751.359003</v>
      </c>
      <c r="AS458">
        <v>3098.3130549999978</v>
      </c>
      <c r="AT458">
        <v>734.76596600000039</v>
      </c>
      <c r="AU458">
        <v>818.89160000000015</v>
      </c>
      <c r="AV458">
        <v>864.88815999999974</v>
      </c>
      <c r="AW458">
        <v>913.03167799999972</v>
      </c>
      <c r="AX458">
        <v>673.97287099999994</v>
      </c>
      <c r="AY458">
        <v>3230.4022130000012</v>
      </c>
      <c r="AZ458">
        <v>2920.1212879999989</v>
      </c>
      <c r="BA458">
        <v>2485.0230550000019</v>
      </c>
      <c r="BB458">
        <v>1976.676106000001</v>
      </c>
      <c r="BC458">
        <v>1775.9793099999999</v>
      </c>
      <c r="BD458">
        <v>2958.9228819999989</v>
      </c>
      <c r="BE458">
        <v>419.33409300000022</v>
      </c>
      <c r="BF458">
        <v>2510.1926810000018</v>
      </c>
      <c r="BG458">
        <v>7.7019679999999981</v>
      </c>
      <c r="BH458">
        <v>3993.6451859999952</v>
      </c>
      <c r="BI458">
        <v>3115.9190880000019</v>
      </c>
      <c r="BJ458">
        <v>1712.676348</v>
      </c>
      <c r="BK458">
        <v>1555.991552</v>
      </c>
      <c r="BL458">
        <v>119.368449</v>
      </c>
    </row>
    <row r="459">
      <c r="A459" t="s">
        <v>786</v>
      </c>
      <c r="B459">
        <v>2018</v>
      </c>
      <c r="C459" t="s">
        <v>795</v>
      </c>
      <c r="D459">
        <v>225</v>
      </c>
      <c r="E459" t="s">
        <v>70</v>
      </c>
      <c r="F459" t="s">
        <v>71</v>
      </c>
      <c r="G459" t="s">
        <v>200</v>
      </c>
      <c r="H459">
        <v>9.1908067904521911</v>
      </c>
      <c r="I459">
        <v>10.721885845941969</v>
      </c>
      <c r="J459">
        <v>9.6588856425819607</v>
      </c>
      <c r="K459">
        <v>17.778359901320911</v>
      </c>
      <c r="L459">
        <v>38.142691800272893</v>
      </c>
      <c r="M459">
        <v>16.321421009825091</v>
      </c>
      <c r="N459">
        <v>33.307625796070603</v>
      </c>
      <c r="O459">
        <v>34.076716398297513</v>
      </c>
      <c r="P459">
        <v>38.152411802975742</v>
      </c>
      <c r="Q459">
        <v>51.265682896609754</v>
      </c>
      <c r="R459">
        <v>8.9329137078860672</v>
      </c>
      <c r="S459">
        <v>9.4731623637943567</v>
      </c>
      <c r="T459">
        <v>10.9184960819446</v>
      </c>
      <c r="U459">
        <v>10.464467200092409</v>
      </c>
      <c r="V459">
        <v>19.643630097422719</v>
      </c>
      <c r="W459" t="s">
        <v>676</v>
      </c>
      <c r="X459" t="s">
        <v>677</v>
      </c>
      <c r="Y459" t="s">
        <v>678</v>
      </c>
      <c r="Z459" t="s">
        <v>679</v>
      </c>
      <c r="AA459" t="s">
        <v>680</v>
      </c>
      <c r="AB459" t="s">
        <v>681</v>
      </c>
      <c r="AC459" t="s">
        <v>682</v>
      </c>
      <c r="AD459" t="s">
        <v>683</v>
      </c>
      <c r="AE459" t="s">
        <v>684</v>
      </c>
      <c r="AF459">
        <v>42.102169788254173</v>
      </c>
      <c r="AG459">
        <v>21.313069643740619</v>
      </c>
      <c r="AH459">
        <v>14.31801233728895</v>
      </c>
      <c r="AI459">
        <v>16.090624140366401</v>
      </c>
      <c r="AJ459">
        <v>10.35431025546659</v>
      </c>
      <c r="AK459">
        <v>21.487739387029229</v>
      </c>
      <c r="AL459">
        <v>9.6843136859802961</v>
      </c>
      <c r="AM459">
        <v>12.876685584954821</v>
      </c>
      <c r="AN459">
        <v>17.5730849726041</v>
      </c>
      <c r="AO459">
        <v>618.30578000000048</v>
      </c>
      <c r="AP459">
        <v>811.31689199999983</v>
      </c>
      <c r="AQ459">
        <v>779.0161479999997</v>
      </c>
      <c r="AR459">
        <v>1471.7513990000009</v>
      </c>
      <c r="AS459">
        <v>3041.1626350000001</v>
      </c>
      <c r="AT459">
        <v>302.35172599999993</v>
      </c>
      <c r="AU459">
        <v>576.12856099999988</v>
      </c>
      <c r="AV459">
        <v>588.71392900000012</v>
      </c>
      <c r="AW459">
        <v>645.03887299999974</v>
      </c>
      <c r="AX459">
        <v>995.01509899999985</v>
      </c>
      <c r="AY459">
        <v>456.82460799999978</v>
      </c>
      <c r="AZ459">
        <v>520.46783700000003</v>
      </c>
      <c r="BA459">
        <v>644.84952399999997</v>
      </c>
      <c r="BB459">
        <v>674.97461499999974</v>
      </c>
      <c r="BC459">
        <v>1317.1880819999999</v>
      </c>
      <c r="BD459">
        <v>2266.6465739999999</v>
      </c>
      <c r="BE459">
        <v>241.65265400000001</v>
      </c>
      <c r="BF459">
        <v>790.55743500000017</v>
      </c>
      <c r="BG459">
        <v>6.3179109999999969</v>
      </c>
      <c r="BH459">
        <v>698.18103999999971</v>
      </c>
      <c r="BI459">
        <v>710.31242299999997</v>
      </c>
      <c r="BJ459">
        <v>645.80042299999968</v>
      </c>
      <c r="BK459">
        <v>994.88988499999994</v>
      </c>
      <c r="BL459">
        <v>367.19450899999993</v>
      </c>
    </row>
    <row r="460">
      <c r="A460" t="s">
        <v>786</v>
      </c>
      <c r="B460">
        <v>2018</v>
      </c>
      <c r="C460" t="s">
        <v>795</v>
      </c>
      <c r="D460">
        <v>226</v>
      </c>
      <c r="E460" t="s">
        <v>70</v>
      </c>
      <c r="F460" t="s">
        <v>72</v>
      </c>
      <c r="G460" t="s">
        <v>200</v>
      </c>
      <c r="H460">
        <v>90.809193209547828</v>
      </c>
      <c r="I460">
        <v>89.27811415405796</v>
      </c>
      <c r="J460">
        <v>90.341114357417993</v>
      </c>
      <c r="K460">
        <v>82.221640098679046</v>
      </c>
      <c r="L460">
        <v>61.857308199727122</v>
      </c>
      <c r="M460">
        <v>83.678578990174827</v>
      </c>
      <c r="N460">
        <v>66.692374203929347</v>
      </c>
      <c r="O460">
        <v>65.923283601702437</v>
      </c>
      <c r="P460">
        <v>61.847588197024258</v>
      </c>
      <c r="Q460">
        <v>48.734317103390339</v>
      </c>
      <c r="R460">
        <v>91.067086292114112</v>
      </c>
      <c r="S460">
        <v>90.52683763620567</v>
      </c>
      <c r="T460">
        <v>89.081503918055347</v>
      </c>
      <c r="U460">
        <v>89.535532799907529</v>
      </c>
      <c r="V460">
        <v>80.356369902577271</v>
      </c>
      <c r="W460" t="s">
        <v>676</v>
      </c>
      <c r="X460" t="s">
        <v>677</v>
      </c>
      <c r="Y460" t="s">
        <v>678</v>
      </c>
      <c r="Z460" t="s">
        <v>679</v>
      </c>
      <c r="AA460" t="s">
        <v>680</v>
      </c>
      <c r="AB460" t="s">
        <v>681</v>
      </c>
      <c r="AC460" t="s">
        <v>682</v>
      </c>
      <c r="AD460" t="s">
        <v>683</v>
      </c>
      <c r="AE460" t="s">
        <v>684</v>
      </c>
      <c r="AF460">
        <v>57.897830211745692</v>
      </c>
      <c r="AG460">
        <v>78.686930356259339</v>
      </c>
      <c r="AH460">
        <v>85.681987662711052</v>
      </c>
      <c r="AI460">
        <v>83.909375859633556</v>
      </c>
      <c r="AJ460">
        <v>89.645689744533442</v>
      </c>
      <c r="AK460">
        <v>78.512260612970692</v>
      </c>
      <c r="AL460">
        <v>90.315686314019672</v>
      </c>
      <c r="AM460">
        <v>87.123314415045158</v>
      </c>
      <c r="AN460">
        <v>82.426915027395779</v>
      </c>
      <c r="AO460">
        <v>6109.1316919999927</v>
      </c>
      <c r="AP460">
        <v>6755.6065360000002</v>
      </c>
      <c r="AQ460">
        <v>7286.2636040000152</v>
      </c>
      <c r="AR460">
        <v>6806.5791510000063</v>
      </c>
      <c r="AS460">
        <v>4931.9574869999979</v>
      </c>
      <c r="AT460">
        <v>1550.132355000002</v>
      </c>
      <c r="AU460">
        <v>1153.591126999999</v>
      </c>
      <c r="AV460">
        <v>1138.899500999999</v>
      </c>
      <c r="AW460">
        <v>1045.6507650000001</v>
      </c>
      <c r="AX460">
        <v>945.88384699999983</v>
      </c>
      <c r="AY460">
        <v>4657.1239080000059</v>
      </c>
      <c r="AZ460">
        <v>4973.6619690000034</v>
      </c>
      <c r="BA460">
        <v>5261.1792840000007</v>
      </c>
      <c r="BB460">
        <v>5775.182876000008</v>
      </c>
      <c r="BC460">
        <v>5388.2328380000044</v>
      </c>
      <c r="BD460">
        <v>3117.0345650000022</v>
      </c>
      <c r="BE460">
        <v>892.17113600000266</v>
      </c>
      <c r="BF460">
        <v>4730.8614349999998</v>
      </c>
      <c r="BG460">
        <v>32.946638000000007</v>
      </c>
      <c r="BH460">
        <v>6044.7214109999877</v>
      </c>
      <c r="BI460">
        <v>2595.351380000001</v>
      </c>
      <c r="BJ460">
        <v>6022.7198659999976</v>
      </c>
      <c r="BK460">
        <v>6731.3986730000024</v>
      </c>
      <c r="BL460">
        <v>1722.3333660000039</v>
      </c>
    </row>
    <row r="461">
      <c r="A461" t="s">
        <v>786</v>
      </c>
      <c r="B461">
        <v>2018</v>
      </c>
      <c r="C461" t="s">
        <v>795</v>
      </c>
      <c r="D461">
        <v>227</v>
      </c>
      <c r="E461" t="s">
        <v>95</v>
      </c>
      <c r="F461" t="s">
        <v>61</v>
      </c>
      <c r="G461" t="s">
        <v>200</v>
      </c>
      <c r="H461">
        <v>8.2646576845062469</v>
      </c>
      <c r="I461">
        <v>8.3950085929163372</v>
      </c>
      <c r="J461">
        <v>12.225143321972119</v>
      </c>
      <c r="K461">
        <v>20.69405868312419</v>
      </c>
      <c r="L461">
        <v>43.497842951474887</v>
      </c>
      <c r="M461">
        <v>18.349840491827649</v>
      </c>
      <c r="N461">
        <v>33.689437892320512</v>
      </c>
      <c r="O461">
        <v>37.928665326478743</v>
      </c>
      <c r="P461">
        <v>49.977248751553553</v>
      </c>
      <c r="Q461">
        <v>56.359851101696712</v>
      </c>
      <c r="R461">
        <v>8.4396904006688711</v>
      </c>
      <c r="S461">
        <v>8.9763697330452121</v>
      </c>
      <c r="T461">
        <v>9.1252556924541093</v>
      </c>
      <c r="U461">
        <v>11.92997465680018</v>
      </c>
      <c r="V461">
        <v>23.988156242397359</v>
      </c>
      <c r="W461" t="s">
        <v>676</v>
      </c>
      <c r="X461" t="s">
        <v>677</v>
      </c>
      <c r="Y461" t="s">
        <v>678</v>
      </c>
      <c r="Z461" t="s">
        <v>679</v>
      </c>
      <c r="AA461" t="s">
        <v>680</v>
      </c>
      <c r="AB461" t="s">
        <v>681</v>
      </c>
      <c r="AC461" t="s">
        <v>682</v>
      </c>
      <c r="AD461" t="s">
        <v>683</v>
      </c>
      <c r="AE461" t="s">
        <v>684</v>
      </c>
      <c r="AF461">
        <v>42.528221246499683</v>
      </c>
      <c r="AG461">
        <v>27.171477853714759</v>
      </c>
      <c r="AH461">
        <v>19.902268128409549</v>
      </c>
      <c r="AI461">
        <v>8.4141651544246674</v>
      </c>
      <c r="AJ461">
        <v>11.31742200848281</v>
      </c>
      <c r="AK461">
        <v>19.03121870497122</v>
      </c>
      <c r="AL461">
        <v>18.3501195162968</v>
      </c>
      <c r="AM461">
        <v>8.805920836279487</v>
      </c>
      <c r="AN461">
        <v>17.341639962568049</v>
      </c>
      <c r="AO461">
        <v>555.99967800000013</v>
      </c>
      <c r="AP461">
        <v>635.24387199999978</v>
      </c>
      <c r="AQ461">
        <v>985.99200899999971</v>
      </c>
      <c r="AR461">
        <v>1713.122582</v>
      </c>
      <c r="AS461">
        <v>3468.1352690000022</v>
      </c>
      <c r="AT461">
        <v>339.92787399999997</v>
      </c>
      <c r="AU461">
        <v>582.73284000000001</v>
      </c>
      <c r="AV461">
        <v>655.26071600000012</v>
      </c>
      <c r="AW461">
        <v>844.96016600000007</v>
      </c>
      <c r="AX461">
        <v>1093.8877560000001</v>
      </c>
      <c r="AY461">
        <v>431.6014219999999</v>
      </c>
      <c r="AZ461">
        <v>493.17340499999978</v>
      </c>
      <c r="BA461">
        <v>538.94022999999993</v>
      </c>
      <c r="BB461">
        <v>769.50215399999956</v>
      </c>
      <c r="BC461">
        <v>1608.5068470000001</v>
      </c>
      <c r="BD461">
        <v>2289.5838259999982</v>
      </c>
      <c r="BE461">
        <v>308.07668000000018</v>
      </c>
      <c r="BF461">
        <v>1098.8875880000001</v>
      </c>
      <c r="BG461">
        <v>3.3037840000000012</v>
      </c>
      <c r="BH461">
        <v>763.12272599999949</v>
      </c>
      <c r="BI461">
        <v>629.10810799999979</v>
      </c>
      <c r="BJ461">
        <v>1223.6814430000011</v>
      </c>
      <c r="BK461">
        <v>680.37085400000024</v>
      </c>
      <c r="BL461">
        <v>362.35840100000007</v>
      </c>
    </row>
    <row r="462">
      <c r="A462" t="s">
        <v>786</v>
      </c>
      <c r="B462">
        <v>2018</v>
      </c>
      <c r="C462" t="s">
        <v>795</v>
      </c>
      <c r="D462">
        <v>228</v>
      </c>
      <c r="E462" t="s">
        <v>95</v>
      </c>
      <c r="F462" t="s">
        <v>92</v>
      </c>
      <c r="G462" t="s">
        <v>200</v>
      </c>
      <c r="H462">
        <v>27.656557132546251</v>
      </c>
      <c r="I462">
        <v>27.839298878127849</v>
      </c>
      <c r="J462">
        <v>32.431952683989103</v>
      </c>
      <c r="K462">
        <v>25.943305501373061</v>
      </c>
      <c r="L462">
        <v>16.11388440586699</v>
      </c>
      <c r="M462">
        <v>23.154481347470188</v>
      </c>
      <c r="N462">
        <v>21.61324141672139</v>
      </c>
      <c r="O462">
        <v>20.158593117674481</v>
      </c>
      <c r="P462">
        <v>13.6374350926258</v>
      </c>
      <c r="Q462">
        <v>11.85416857864584</v>
      </c>
      <c r="R462">
        <v>27.58569472465927</v>
      </c>
      <c r="S462">
        <v>26.299301309227221</v>
      </c>
      <c r="T462">
        <v>30.739769835541889</v>
      </c>
      <c r="U462">
        <v>34.461706820361329</v>
      </c>
      <c r="V462">
        <v>22.51428238452776</v>
      </c>
      <c r="W462" t="s">
        <v>676</v>
      </c>
      <c r="X462" t="s">
        <v>677</v>
      </c>
      <c r="Y462" t="s">
        <v>678</v>
      </c>
      <c r="Z462" t="s">
        <v>679</v>
      </c>
      <c r="AA462" t="s">
        <v>680</v>
      </c>
      <c r="AB462" t="s">
        <v>681</v>
      </c>
      <c r="AC462" t="s">
        <v>682</v>
      </c>
      <c r="AD462" t="s">
        <v>683</v>
      </c>
      <c r="AE462" t="s">
        <v>684</v>
      </c>
      <c r="AF462">
        <v>15.46566561991178</v>
      </c>
      <c r="AG462">
        <v>11.25122714174128</v>
      </c>
      <c r="AH462">
        <v>23.92228106758364</v>
      </c>
      <c r="AI462">
        <v>18.942555535274309</v>
      </c>
      <c r="AJ462">
        <v>23.100781114948429</v>
      </c>
      <c r="AK462">
        <v>37.633844853520287</v>
      </c>
      <c r="AL462">
        <v>22.731982978300561</v>
      </c>
      <c r="AM462">
        <v>30.78238541242947</v>
      </c>
      <c r="AN462">
        <v>49.337607903411993</v>
      </c>
      <c r="AO462">
        <v>1860.5775880000031</v>
      </c>
      <c r="AP462">
        <v>2106.5784289999979</v>
      </c>
      <c r="AQ462">
        <v>2615.7277129999989</v>
      </c>
      <c r="AR462">
        <v>2147.6725849999989</v>
      </c>
      <c r="AS462">
        <v>1284.77936</v>
      </c>
      <c r="AT462">
        <v>428.93308100000041</v>
      </c>
      <c r="AU462">
        <v>373.84849200000002</v>
      </c>
      <c r="AV462">
        <v>348.26256199999989</v>
      </c>
      <c r="AW462">
        <v>230.56670199999999</v>
      </c>
      <c r="AX462">
        <v>230.07743300000001</v>
      </c>
      <c r="AY462">
        <v>1410.718226000002</v>
      </c>
      <c r="AZ462">
        <v>1444.917752000001</v>
      </c>
      <c r="BA462">
        <v>1815.499661999999</v>
      </c>
      <c r="BB462">
        <v>2222.834363999998</v>
      </c>
      <c r="BC462">
        <v>1509.6774009999999</v>
      </c>
      <c r="BD462">
        <v>832.62212299999953</v>
      </c>
      <c r="BE462">
        <v>127.56909</v>
      </c>
      <c r="BF462">
        <v>1320.8493410000001</v>
      </c>
      <c r="BG462">
        <v>7.4377089999999964</v>
      </c>
      <c r="BH462">
        <v>1557.6631359999999</v>
      </c>
      <c r="BI462">
        <v>1244.048387</v>
      </c>
      <c r="BJ462">
        <v>1515.886896999999</v>
      </c>
      <c r="BK462">
        <v>2378.3359220000011</v>
      </c>
      <c r="BL462">
        <v>1030.9230700000001</v>
      </c>
    </row>
    <row r="463">
      <c r="A463" t="s">
        <v>786</v>
      </c>
      <c r="B463">
        <v>2018</v>
      </c>
      <c r="C463" t="s">
        <v>795</v>
      </c>
      <c r="D463">
        <v>229</v>
      </c>
      <c r="E463" t="s">
        <v>95</v>
      </c>
      <c r="F463" t="s">
        <v>93</v>
      </c>
      <c r="G463" t="s">
        <v>200</v>
      </c>
      <c r="H463">
        <v>2.9487375219115259</v>
      </c>
      <c r="I463">
        <v>3.1284082130928619</v>
      </c>
      <c r="J463">
        <v>2.453428139934402</v>
      </c>
      <c r="K463">
        <v>6.818872036947103</v>
      </c>
      <c r="L463">
        <v>11.18502957881311</v>
      </c>
      <c r="M463">
        <v>2.1011626712056981</v>
      </c>
      <c r="N463">
        <v>6.9030770030756594</v>
      </c>
      <c r="O463">
        <v>7.9792319627892656</v>
      </c>
      <c r="P463">
        <v>8.8121996877111055</v>
      </c>
      <c r="Q463">
        <v>8.1251153917623977</v>
      </c>
      <c r="R463">
        <v>3.683104442891894</v>
      </c>
      <c r="S463">
        <v>2.6422868793792</v>
      </c>
      <c r="T463">
        <v>2.5855004938878712</v>
      </c>
      <c r="U463">
        <v>3.148319126832924</v>
      </c>
      <c r="V463">
        <v>11.887388032905161</v>
      </c>
      <c r="W463" t="s">
        <v>676</v>
      </c>
      <c r="X463" t="s">
        <v>677</v>
      </c>
      <c r="Y463" t="s">
        <v>678</v>
      </c>
      <c r="Z463" t="s">
        <v>679</v>
      </c>
      <c r="AA463" t="s">
        <v>680</v>
      </c>
      <c r="AB463" t="s">
        <v>681</v>
      </c>
      <c r="AC463" t="s">
        <v>682</v>
      </c>
      <c r="AD463" t="s">
        <v>683</v>
      </c>
      <c r="AE463" t="s">
        <v>684</v>
      </c>
      <c r="AF463">
        <v>7.6715436396872994</v>
      </c>
      <c r="AG463">
        <v>5.7805059814453017</v>
      </c>
      <c r="AH463">
        <v>4.0891048535863028</v>
      </c>
      <c r="AI463">
        <v>2.246581260872242</v>
      </c>
      <c r="AJ463">
        <v>12.406959259449639</v>
      </c>
      <c r="AK463">
        <v>4.4186412383328459</v>
      </c>
      <c r="AL463">
        <v>2.5466253027696242</v>
      </c>
      <c r="AM463">
        <v>2.8026856022065751</v>
      </c>
      <c r="AN463">
        <v>0.7191996900256693</v>
      </c>
      <c r="AO463">
        <v>198.37447299999999</v>
      </c>
      <c r="AP463">
        <v>236.72425400000009</v>
      </c>
      <c r="AQ463">
        <v>197.875843</v>
      </c>
      <c r="AR463">
        <v>564.48876699999994</v>
      </c>
      <c r="AS463">
        <v>891.79584399999942</v>
      </c>
      <c r="AT463">
        <v>38.923704000000001</v>
      </c>
      <c r="AU463">
        <v>119.403882</v>
      </c>
      <c r="AV463">
        <v>137.85028299999999</v>
      </c>
      <c r="AW463">
        <v>148.98694699999999</v>
      </c>
      <c r="AX463">
        <v>157.70027899999999</v>
      </c>
      <c r="AY463">
        <v>188.35206500000001</v>
      </c>
      <c r="AZ463">
        <v>145.170671</v>
      </c>
      <c r="BA463">
        <v>152.70040399999999</v>
      </c>
      <c r="BB463">
        <v>203.07154199999999</v>
      </c>
      <c r="BC463">
        <v>797.09940399999948</v>
      </c>
      <c r="BD463">
        <v>413.01144799999997</v>
      </c>
      <c r="BE463">
        <v>65.540751999999998</v>
      </c>
      <c r="BF463">
        <v>225.77660700000001</v>
      </c>
      <c r="BG463">
        <v>0.88210999999999973</v>
      </c>
      <c r="BH463">
        <v>836.58915999999965</v>
      </c>
      <c r="BI463">
        <v>146.06542400000001</v>
      </c>
      <c r="BJ463">
        <v>169.82222500000009</v>
      </c>
      <c r="BK463">
        <v>216.54357700000011</v>
      </c>
      <c r="BL463">
        <v>15.027877999999999</v>
      </c>
    </row>
    <row r="464">
      <c r="A464" t="s">
        <v>786</v>
      </c>
      <c r="B464">
        <v>2018</v>
      </c>
      <c r="C464" t="s">
        <v>795</v>
      </c>
      <c r="D464">
        <v>230</v>
      </c>
      <c r="E464" t="s">
        <v>95</v>
      </c>
      <c r="F464" t="s">
        <v>94</v>
      </c>
      <c r="G464" t="s">
        <v>200</v>
      </c>
      <c r="H464">
        <v>61.130047661036187</v>
      </c>
      <c r="I464">
        <v>60.637284315862928</v>
      </c>
      <c r="J464">
        <v>52.889475854104226</v>
      </c>
      <c r="K464">
        <v>46.543763778555572</v>
      </c>
      <c r="L464">
        <v>29.203243063845068</v>
      </c>
      <c r="M464">
        <v>56.394515489496243</v>
      </c>
      <c r="N464">
        <v>37.794243687882457</v>
      </c>
      <c r="O464">
        <v>33.933509593057543</v>
      </c>
      <c r="P464">
        <v>27.573116468109561</v>
      </c>
      <c r="Q464">
        <v>23.660864927895151</v>
      </c>
      <c r="R464">
        <v>60.291510431780182</v>
      </c>
      <c r="S464">
        <v>62.082042078348337</v>
      </c>
      <c r="T464">
        <v>57.549473978116119</v>
      </c>
      <c r="U464">
        <v>50.459999396005337</v>
      </c>
      <c r="V464">
        <v>41.610173340169673</v>
      </c>
      <c r="W464" t="s">
        <v>676</v>
      </c>
      <c r="X464" t="s">
        <v>677</v>
      </c>
      <c r="Y464" t="s">
        <v>678</v>
      </c>
      <c r="Z464" t="s">
        <v>679</v>
      </c>
      <c r="AA464" t="s">
        <v>680</v>
      </c>
      <c r="AB464" t="s">
        <v>681</v>
      </c>
      <c r="AC464" t="s">
        <v>682</v>
      </c>
      <c r="AD464" t="s">
        <v>683</v>
      </c>
      <c r="AE464" t="s">
        <v>684</v>
      </c>
      <c r="AF464">
        <v>34.334569493901007</v>
      </c>
      <c r="AG464">
        <v>55.796789023098412</v>
      </c>
      <c r="AH464">
        <v>52.086345950420501</v>
      </c>
      <c r="AI464">
        <v>70.396698049428693</v>
      </c>
      <c r="AJ464">
        <v>53.17483761711933</v>
      </c>
      <c r="AK464">
        <v>38.916295203175537</v>
      </c>
      <c r="AL464">
        <v>56.371272202633051</v>
      </c>
      <c r="AM464">
        <v>57.609008149084517</v>
      </c>
      <c r="AN464">
        <v>32.601552443993967</v>
      </c>
      <c r="AO464">
        <v>4112.4857330000032</v>
      </c>
      <c r="AP464">
        <v>4588.3768730000038</v>
      </c>
      <c r="AQ464">
        <v>4265.6841870000071</v>
      </c>
      <c r="AR464">
        <v>3853.0466160000051</v>
      </c>
      <c r="AS464">
        <v>2328.4096490000002</v>
      </c>
      <c r="AT464">
        <v>1044.699421999999</v>
      </c>
      <c r="AU464">
        <v>653.7344740000002</v>
      </c>
      <c r="AV464">
        <v>586.23986900000045</v>
      </c>
      <c r="AW464">
        <v>466.17582299999992</v>
      </c>
      <c r="AX464">
        <v>459.2334780000001</v>
      </c>
      <c r="AY464">
        <v>3083.2768030000061</v>
      </c>
      <c r="AZ464">
        <v>3410.8679779999989</v>
      </c>
      <c r="BA464">
        <v>3398.8885120000041</v>
      </c>
      <c r="BB464">
        <v>3254.7494309999988</v>
      </c>
      <c r="BC464">
        <v>2790.1372680000009</v>
      </c>
      <c r="BD464">
        <v>1848.4637419999999</v>
      </c>
      <c r="BE464">
        <v>632.63726800000018</v>
      </c>
      <c r="BF464">
        <v>2875.9053339999982</v>
      </c>
      <c r="BG464">
        <v>27.640945999999989</v>
      </c>
      <c r="BH464">
        <v>3585.527429000002</v>
      </c>
      <c r="BI464">
        <v>1286.441884000001</v>
      </c>
      <c r="BJ464">
        <v>3759.1297240000008</v>
      </c>
      <c r="BK464">
        <v>4451.0382050000062</v>
      </c>
      <c r="BL464">
        <v>681.21852599999977</v>
      </c>
    </row>
    <row r="465">
      <c r="A465" t="s">
        <v>786</v>
      </c>
      <c r="B465">
        <v>2018</v>
      </c>
      <c r="C465" t="s">
        <v>795</v>
      </c>
      <c r="D465">
        <v>231</v>
      </c>
      <c r="E465" t="s">
        <v>714</v>
      </c>
      <c r="F465" t="s">
        <v>715</v>
      </c>
      <c r="G465" t="s">
        <v>200</v>
      </c>
      <c r="H465">
        <v>5.552819070233717</v>
      </c>
      <c r="I465">
        <v>7.2857296629778547</v>
      </c>
      <c r="J465">
        <v>7.0017379292510968</v>
      </c>
      <c r="K465">
        <v>13.21216754210538</v>
      </c>
      <c r="L465">
        <v>27.31228555470765</v>
      </c>
      <c r="M465">
        <v>11.53974030044191</v>
      </c>
      <c r="N465">
        <v>22.095469458349939</v>
      </c>
      <c r="O465">
        <v>22.536525388277798</v>
      </c>
      <c r="P465">
        <v>24.719769475652171</v>
      </c>
      <c r="Q465">
        <v>38.052155846842417</v>
      </c>
      <c r="R465">
        <v>5.3637918964161582</v>
      </c>
      <c r="S465">
        <v>6.1029117828162853</v>
      </c>
      <c r="T465">
        <v>7.5693058554061539</v>
      </c>
      <c r="U465">
        <v>7.9196006777495684</v>
      </c>
      <c r="V465">
        <v>15.46055490887476</v>
      </c>
      <c r="W465" t="s">
        <v>676</v>
      </c>
      <c r="X465" t="s">
        <v>677</v>
      </c>
      <c r="Y465" t="s">
        <v>678</v>
      </c>
      <c r="Z465" t="s">
        <v>679</v>
      </c>
      <c r="AA465" t="s">
        <v>680</v>
      </c>
      <c r="AB465" t="s">
        <v>681</v>
      </c>
      <c r="AC465" t="s">
        <v>682</v>
      </c>
      <c r="AD465" t="s">
        <v>683</v>
      </c>
      <c r="AE465" t="s">
        <v>684</v>
      </c>
      <c r="AF465">
        <v>26.81110122131901</v>
      </c>
      <c r="AG465">
        <v>15.37738726717804</v>
      </c>
      <c r="AH465">
        <v>9.8430735846726787</v>
      </c>
      <c r="AI465">
        <v>12.503741230262349</v>
      </c>
      <c r="AJ465">
        <v>6.4914345233449824</v>
      </c>
      <c r="AK465">
        <v>10.966405367538989</v>
      </c>
      <c r="AL465">
        <v>7.3069315453338586</v>
      </c>
      <c r="AM465">
        <v>10.7181627058225</v>
      </c>
      <c r="AN465">
        <v>16.614695360715601</v>
      </c>
      <c r="AO465">
        <v>618.30578000000048</v>
      </c>
      <c r="AP465">
        <v>811.31689199999983</v>
      </c>
      <c r="AQ465">
        <v>779.0161479999997</v>
      </c>
      <c r="AR465">
        <v>1471.7513990000009</v>
      </c>
      <c r="AS465">
        <v>3041.1626350000001</v>
      </c>
      <c r="AT465">
        <v>302.35172599999993</v>
      </c>
      <c r="AU465">
        <v>576.12856099999988</v>
      </c>
      <c r="AV465">
        <v>588.71392900000012</v>
      </c>
      <c r="AW465">
        <v>645.03887299999974</v>
      </c>
      <c r="AX465">
        <v>995.01509899999985</v>
      </c>
      <c r="AY465">
        <v>456.82460799999978</v>
      </c>
      <c r="AZ465">
        <v>520.46783700000003</v>
      </c>
      <c r="BA465">
        <v>644.84952399999997</v>
      </c>
      <c r="BB465">
        <v>674.97461499999974</v>
      </c>
      <c r="BC465">
        <v>1317.1880819999999</v>
      </c>
      <c r="BD465">
        <v>2266.6465739999999</v>
      </c>
      <c r="BE465">
        <v>241.65265400000001</v>
      </c>
      <c r="BF465">
        <v>790.55743500000017</v>
      </c>
      <c r="BG465">
        <v>6.3179109999999969</v>
      </c>
      <c r="BH465">
        <v>698.18103999999971</v>
      </c>
      <c r="BI465">
        <v>710.31242299999997</v>
      </c>
      <c r="BJ465">
        <v>645.80042299999968</v>
      </c>
      <c r="BK465">
        <v>994.88988499999994</v>
      </c>
      <c r="BL465">
        <v>367.19450899999993</v>
      </c>
    </row>
    <row r="466">
      <c r="A466" t="s">
        <v>786</v>
      </c>
      <c r="B466">
        <v>2018</v>
      </c>
      <c r="C466" t="s">
        <v>795</v>
      </c>
      <c r="D466">
        <v>232</v>
      </c>
      <c r="E466" t="s">
        <v>714</v>
      </c>
      <c r="F466" t="s">
        <v>716</v>
      </c>
      <c r="G466" t="s">
        <v>200</v>
      </c>
      <c r="H466">
        <v>54.864282462160887</v>
      </c>
      <c r="I466">
        <v>60.666212445558557</v>
      </c>
      <c r="J466">
        <v>65.488383481684536</v>
      </c>
      <c r="K466">
        <v>61.103841445448793</v>
      </c>
      <c r="L466">
        <v>44.293267870109261</v>
      </c>
      <c r="M466">
        <v>59.163296484745231</v>
      </c>
      <c r="N466">
        <v>44.242100183004069</v>
      </c>
      <c r="O466">
        <v>43.598148871017102</v>
      </c>
      <c r="P466">
        <v>40.072384696169088</v>
      </c>
      <c r="Q466">
        <v>36.173239577196462</v>
      </c>
      <c r="R466">
        <v>54.681475211458817</v>
      </c>
      <c r="S466">
        <v>58.320261265933652</v>
      </c>
      <c r="T466">
        <v>61.756229443572899</v>
      </c>
      <c r="U466">
        <v>67.761277539152161</v>
      </c>
      <c r="V466">
        <v>63.244627545681887</v>
      </c>
      <c r="W466" t="s">
        <v>676</v>
      </c>
      <c r="X466" t="s">
        <v>677</v>
      </c>
      <c r="Y466" t="s">
        <v>678</v>
      </c>
      <c r="Z466" t="s">
        <v>679</v>
      </c>
      <c r="AA466" t="s">
        <v>680</v>
      </c>
      <c r="AB466" t="s">
        <v>681</v>
      </c>
      <c r="AC466" t="s">
        <v>682</v>
      </c>
      <c r="AD466" t="s">
        <v>683</v>
      </c>
      <c r="AE466" t="s">
        <v>684</v>
      </c>
      <c r="AF466">
        <v>36.869942668249941</v>
      </c>
      <c r="AG466">
        <v>56.772648012672818</v>
      </c>
      <c r="AH466">
        <v>58.90301597580342</v>
      </c>
      <c r="AI466">
        <v>65.204501291507341</v>
      </c>
      <c r="AJ466">
        <v>56.20163110039185</v>
      </c>
      <c r="AK466">
        <v>40.06923486439112</v>
      </c>
      <c r="AL466">
        <v>68.1442752439701</v>
      </c>
      <c r="AM466">
        <v>72.518805651513546</v>
      </c>
      <c r="AN466">
        <v>77.93156892138046</v>
      </c>
      <c r="AO466">
        <v>6109.1316919999927</v>
      </c>
      <c r="AP466">
        <v>6755.6065360000002</v>
      </c>
      <c r="AQ466">
        <v>7286.2636040000152</v>
      </c>
      <c r="AR466">
        <v>6806.5791510000063</v>
      </c>
      <c r="AS466">
        <v>4931.9574869999979</v>
      </c>
      <c r="AT466">
        <v>1550.132355000002</v>
      </c>
      <c r="AU466">
        <v>1153.591126999999</v>
      </c>
      <c r="AV466">
        <v>1138.899500999999</v>
      </c>
      <c r="AW466">
        <v>1045.6507650000001</v>
      </c>
      <c r="AX466">
        <v>945.88384699999983</v>
      </c>
      <c r="AY466">
        <v>4657.1239080000059</v>
      </c>
      <c r="AZ466">
        <v>4973.6619690000034</v>
      </c>
      <c r="BA466">
        <v>5261.1792840000007</v>
      </c>
      <c r="BB466">
        <v>5775.182876000008</v>
      </c>
      <c r="BC466">
        <v>5388.2328380000044</v>
      </c>
      <c r="BD466">
        <v>3117.0345650000022</v>
      </c>
      <c r="BE466">
        <v>892.17113600000266</v>
      </c>
      <c r="BF466">
        <v>4730.8614349999998</v>
      </c>
      <c r="BG466">
        <v>32.946638000000007</v>
      </c>
      <c r="BH466">
        <v>6044.7214109999877</v>
      </c>
      <c r="BI466">
        <v>2595.351380000001</v>
      </c>
      <c r="BJ466">
        <v>6022.7198659999976</v>
      </c>
      <c r="BK466">
        <v>6731.3986730000024</v>
      </c>
      <c r="BL466">
        <v>1722.3333660000039</v>
      </c>
    </row>
    <row r="467">
      <c r="A467" t="s">
        <v>786</v>
      </c>
      <c r="B467">
        <v>2018</v>
      </c>
      <c r="C467" t="s">
        <v>795</v>
      </c>
      <c r="D467">
        <v>233</v>
      </c>
      <c r="E467" t="s">
        <v>714</v>
      </c>
      <c r="F467" t="s">
        <v>717</v>
      </c>
      <c r="G467" t="s">
        <v>200</v>
      </c>
      <c r="H467">
        <v>26.218201012838829</v>
      </c>
      <c r="I467">
        <v>21.825021541280009</v>
      </c>
      <c r="J467">
        <v>21.209614036442328</v>
      </c>
      <c r="K467">
        <v>19.86955978677511</v>
      </c>
      <c r="L467">
        <v>26.006108942982252</v>
      </c>
      <c r="M467">
        <v>21.765789866377428</v>
      </c>
      <c r="N467">
        <v>28.345600328493699</v>
      </c>
      <c r="O467">
        <v>30.568768729794382</v>
      </c>
      <c r="P467">
        <v>33.805794572421291</v>
      </c>
      <c r="Q467">
        <v>25.11166427857064</v>
      </c>
      <c r="R467">
        <v>26.496093734550339</v>
      </c>
      <c r="S467">
        <v>23.83806320450271</v>
      </c>
      <c r="T467">
        <v>21.367239996623091</v>
      </c>
      <c r="U467">
        <v>19.4987592740944</v>
      </c>
      <c r="V467">
        <v>16.43457039437498</v>
      </c>
      <c r="W467" t="s">
        <v>676</v>
      </c>
      <c r="X467" t="s">
        <v>677</v>
      </c>
      <c r="Y467" t="s">
        <v>678</v>
      </c>
      <c r="Z467" t="s">
        <v>679</v>
      </c>
      <c r="AA467" t="s">
        <v>680</v>
      </c>
      <c r="AB467" t="s">
        <v>681</v>
      </c>
      <c r="AC467" t="s">
        <v>682</v>
      </c>
      <c r="AD467" t="s">
        <v>683</v>
      </c>
      <c r="AE467" t="s">
        <v>684</v>
      </c>
      <c r="AF467">
        <v>34.266158017511643</v>
      </c>
      <c r="AG467">
        <v>20.17860544017315</v>
      </c>
      <c r="AH467">
        <v>19.351152457149041</v>
      </c>
      <c r="AI467">
        <v>14.44596295947021</v>
      </c>
      <c r="AJ467">
        <v>34.474230594734308</v>
      </c>
      <c r="AK467">
        <v>21.827563245257259</v>
      </c>
      <c r="AL467">
        <v>19.37813663238866</v>
      </c>
      <c r="AM467">
        <v>11.783836643990259</v>
      </c>
      <c r="AN467">
        <v>5.2015800094845446</v>
      </c>
      <c r="AO467">
        <v>2919.3937390000001</v>
      </c>
      <c r="AP467">
        <v>2430.368606</v>
      </c>
      <c r="AQ467">
        <v>2359.790097000001</v>
      </c>
      <c r="AR467">
        <v>2213.342536000001</v>
      </c>
      <c r="AS467">
        <v>2895.7227559999969</v>
      </c>
      <c r="AT467">
        <v>570.28355600000043</v>
      </c>
      <c r="AU467">
        <v>739.09766700000034</v>
      </c>
      <c r="AV467">
        <v>798.53746899999976</v>
      </c>
      <c r="AW467">
        <v>882.13005599999974</v>
      </c>
      <c r="AX467">
        <v>656.63783199999989</v>
      </c>
      <c r="AY467">
        <v>2256.6251390000039</v>
      </c>
      <c r="AZ467">
        <v>2032.9550280000001</v>
      </c>
      <c r="BA467">
        <v>1820.3326440000001</v>
      </c>
      <c r="BB467">
        <v>1661.847367000001</v>
      </c>
      <c r="BC467">
        <v>1400.1709760000001</v>
      </c>
      <c r="BD467">
        <v>2896.9071069999991</v>
      </c>
      <c r="BE467">
        <v>317.10286500000012</v>
      </c>
      <c r="BF467">
        <v>1554.209396000002</v>
      </c>
      <c r="BG467">
        <v>7.2992800000000004</v>
      </c>
      <c r="BH467">
        <v>3707.8482549999949</v>
      </c>
      <c r="BI467">
        <v>1413.8077899999989</v>
      </c>
      <c r="BJ467">
        <v>1712.676348</v>
      </c>
      <c r="BK467">
        <v>1093.8087250000001</v>
      </c>
      <c r="BL467">
        <v>114.95796799999999</v>
      </c>
    </row>
    <row r="468">
      <c r="A468" t="s">
        <v>786</v>
      </c>
      <c r="B468">
        <v>2018</v>
      </c>
      <c r="C468" t="s">
        <v>795</v>
      </c>
      <c r="D468">
        <v>234</v>
      </c>
      <c r="E468" t="s">
        <v>714</v>
      </c>
      <c r="F468" t="s">
        <v>718</v>
      </c>
      <c r="G468" t="s">
        <v>200</v>
      </c>
      <c r="H468">
        <v>1.8255266723855801</v>
      </c>
      <c r="I468">
        <v>1.6103236837047801</v>
      </c>
      <c r="J468">
        <v>0.99238620465152838</v>
      </c>
      <c r="K468">
        <v>0.98456409780817367</v>
      </c>
      <c r="L468">
        <v>0.568900541523502</v>
      </c>
      <c r="M468">
        <v>1.253437413199467</v>
      </c>
      <c r="N468">
        <v>2.2566026279508011</v>
      </c>
      <c r="O468">
        <v>0.75658987476483841</v>
      </c>
      <c r="P468">
        <v>0.21781104289860589</v>
      </c>
      <c r="Q468">
        <v>0</v>
      </c>
      <c r="R468">
        <v>2.0250659941143891</v>
      </c>
      <c r="S468">
        <v>1.3360125360686701</v>
      </c>
      <c r="T468">
        <v>1.5050246053641521</v>
      </c>
      <c r="U468">
        <v>1.126419300844236</v>
      </c>
      <c r="V468">
        <v>0.44917977016881078</v>
      </c>
      <c r="W468" t="s">
        <v>676</v>
      </c>
      <c r="X468" t="s">
        <v>677</v>
      </c>
      <c r="Y468" t="s">
        <v>678</v>
      </c>
      <c r="Z468" t="s">
        <v>679</v>
      </c>
      <c r="AA468" t="s">
        <v>680</v>
      </c>
      <c r="AB468" t="s">
        <v>681</v>
      </c>
      <c r="AC468" t="s">
        <v>682</v>
      </c>
      <c r="AD468" t="s">
        <v>683</v>
      </c>
      <c r="AE468" t="s">
        <v>684</v>
      </c>
      <c r="AF468">
        <v>1.319242522361656</v>
      </c>
      <c r="AG468">
        <v>1.1659509687760861</v>
      </c>
      <c r="AH468">
        <v>0</v>
      </c>
      <c r="AI468">
        <v>7.0488370199075998</v>
      </c>
      <c r="AJ468">
        <v>0.17546739401627121</v>
      </c>
      <c r="AK468">
        <v>0.85815930610734847</v>
      </c>
      <c r="AL468">
        <v>5.1706565783073577</v>
      </c>
      <c r="AM468">
        <v>0</v>
      </c>
      <c r="AN468">
        <v>0.052591726896772897</v>
      </c>
      <c r="AO468">
        <v>203.27218999999999</v>
      </c>
      <c r="AP468">
        <v>179.32079100000001</v>
      </c>
      <c r="AQ468">
        <v>110.413284</v>
      </c>
      <c r="AR468">
        <v>109.674176</v>
      </c>
      <c r="AS468">
        <v>63.345818000000001</v>
      </c>
      <c r="AT468">
        <v>32.841203999999998</v>
      </c>
      <c r="AU468">
        <v>58.83981</v>
      </c>
      <c r="AV468">
        <v>19.764137999999999</v>
      </c>
      <c r="AW468">
        <v>5.6835720000000007</v>
      </c>
      <c r="AX468">
        <v>0</v>
      </c>
      <c r="AY468">
        <v>172.47126600000001</v>
      </c>
      <c r="AZ468">
        <v>113.93767099999999</v>
      </c>
      <c r="BA468">
        <v>128.217094</v>
      </c>
      <c r="BB468">
        <v>96.002874999999989</v>
      </c>
      <c r="BC468">
        <v>38.268628999999997</v>
      </c>
      <c r="BD468">
        <v>111.53053800000001</v>
      </c>
      <c r="BE468">
        <v>18.322693000000001</v>
      </c>
      <c r="BF468">
        <v>0</v>
      </c>
      <c r="BG468">
        <v>3.5616479999999999</v>
      </c>
      <c r="BH468">
        <v>18.872254999999999</v>
      </c>
      <c r="BI468">
        <v>55.584414000000002</v>
      </c>
      <c r="BJ468">
        <v>456.99240299999991</v>
      </c>
      <c r="BK468">
        <v>0</v>
      </c>
      <c r="BL468">
        <v>1.1623079999999999</v>
      </c>
    </row>
    <row r="469">
      <c r="A469" t="s">
        <v>786</v>
      </c>
      <c r="B469">
        <v>2018</v>
      </c>
      <c r="C469" t="s">
        <v>795</v>
      </c>
      <c r="D469">
        <v>235</v>
      </c>
      <c r="E469" t="s">
        <v>714</v>
      </c>
      <c r="F469" t="s">
        <v>719</v>
      </c>
      <c r="G469" t="s">
        <v>200</v>
      </c>
      <c r="H469">
        <v>11.539170782380699</v>
      </c>
      <c r="I469">
        <v>8.6127126664789628</v>
      </c>
      <c r="J469">
        <v>5.3078783479705649</v>
      </c>
      <c r="K469">
        <v>4.8298671278624061</v>
      </c>
      <c r="L469">
        <v>1.8194370906775279</v>
      </c>
      <c r="M469">
        <v>6.2777359352359383</v>
      </c>
      <c r="N469">
        <v>3.0602274022015061</v>
      </c>
      <c r="O469">
        <v>2.539967136145806</v>
      </c>
      <c r="P469">
        <v>1.184240212858833</v>
      </c>
      <c r="Q469">
        <v>0.66294029739049376</v>
      </c>
      <c r="R469">
        <v>11.433573163460229</v>
      </c>
      <c r="S469">
        <v>10.402751210678661</v>
      </c>
      <c r="T469">
        <v>7.8022000990336853</v>
      </c>
      <c r="U469">
        <v>3.693943208159677</v>
      </c>
      <c r="V469">
        <v>4.4110673808994747</v>
      </c>
      <c r="W469" t="s">
        <v>676</v>
      </c>
      <c r="X469" t="s">
        <v>677</v>
      </c>
      <c r="Y469" t="s">
        <v>678</v>
      </c>
      <c r="Z469" t="s">
        <v>679</v>
      </c>
      <c r="AA469" t="s">
        <v>680</v>
      </c>
      <c r="AB469" t="s">
        <v>681</v>
      </c>
      <c r="AC469" t="s">
        <v>682</v>
      </c>
      <c r="AD469" t="s">
        <v>683</v>
      </c>
      <c r="AE469" t="s">
        <v>684</v>
      </c>
      <c r="AF469">
        <v>0.73355557055784082</v>
      </c>
      <c r="AG469">
        <v>6.5054083112001546</v>
      </c>
      <c r="AH469">
        <v>11.90275798237494</v>
      </c>
      <c r="AI469">
        <v>0.79695749885237166</v>
      </c>
      <c r="AJ469">
        <v>2.657236387512679</v>
      </c>
      <c r="AK469">
        <v>26.278637216705349</v>
      </c>
      <c r="AL469">
        <v>0</v>
      </c>
      <c r="AM469">
        <v>4.979194998673659</v>
      </c>
      <c r="AN469">
        <v>0.19956398152245869</v>
      </c>
      <c r="AO469">
        <v>1284.885370999998</v>
      </c>
      <c r="AP469">
        <v>959.08571899999993</v>
      </c>
      <c r="AQ469">
        <v>590.5566570000002</v>
      </c>
      <c r="AR469">
        <v>538.01646700000003</v>
      </c>
      <c r="AS469">
        <v>202.59029899999999</v>
      </c>
      <c r="AT469">
        <v>164.48240999999999</v>
      </c>
      <c r="AU469">
        <v>79.79393300000001</v>
      </c>
      <c r="AV469">
        <v>66.350690999999998</v>
      </c>
      <c r="AW469">
        <v>30.901622</v>
      </c>
      <c r="AX469">
        <v>17.335038999999998</v>
      </c>
      <c r="AY469">
        <v>973.77707399999963</v>
      </c>
      <c r="AZ469">
        <v>887.16625999999962</v>
      </c>
      <c r="BA469">
        <v>664.69041100000015</v>
      </c>
      <c r="BB469">
        <v>314.82873899999998</v>
      </c>
      <c r="BC469">
        <v>375.80833399999989</v>
      </c>
      <c r="BD469">
        <v>62.015774999999998</v>
      </c>
      <c r="BE469">
        <v>102.231228</v>
      </c>
      <c r="BF469">
        <v>955.98328499999991</v>
      </c>
      <c r="BG469">
        <v>0.40268799999999999</v>
      </c>
      <c r="BH469">
        <v>285.79693100000009</v>
      </c>
      <c r="BI469">
        <v>1702.1112979999989</v>
      </c>
      <c r="BJ469">
        <v>0</v>
      </c>
      <c r="BK469">
        <v>462.18282700000009</v>
      </c>
      <c r="BL469">
        <v>4.4104809999999999</v>
      </c>
    </row>
    <row r="470">
      <c r="A470" t="s">
        <v>786</v>
      </c>
      <c r="B470">
        <v>2018</v>
      </c>
      <c r="C470" t="s">
        <v>795</v>
      </c>
      <c r="D470">
        <v>341</v>
      </c>
      <c r="E470" t="s">
        <v>150</v>
      </c>
      <c r="F470" t="s">
        <v>49</v>
      </c>
      <c r="G470" t="s">
        <v>879</v>
      </c>
      <c r="H470">
        <v>1.108910891089109</v>
      </c>
      <c r="I470">
        <v>1.4560279557367499</v>
      </c>
      <c r="J470">
        <v>3.949843260188088</v>
      </c>
      <c r="K470">
        <v>7.3915372254954468</v>
      </c>
      <c r="L470">
        <v>18.272425249169441</v>
      </c>
      <c r="M470">
        <v>3.2345013477088949</v>
      </c>
      <c r="N470">
        <v>7.6923076923076934</v>
      </c>
      <c r="O470">
        <v>8.4388185654008439</v>
      </c>
      <c r="P470">
        <v>17.848970251716249</v>
      </c>
      <c r="Q470">
        <v>33.97790055248619</v>
      </c>
      <c r="R470">
        <v>1.028571428571428</v>
      </c>
      <c r="S470">
        <v>1.9747235387045809</v>
      </c>
      <c r="T470">
        <v>2.267002518891688</v>
      </c>
      <c r="U470">
        <v>3.9417309340188522</v>
      </c>
      <c r="V470">
        <v>12.426532325776661</v>
      </c>
      <c r="W470" t="s">
        <v>676</v>
      </c>
      <c r="X470" t="s">
        <v>677</v>
      </c>
      <c r="Y470" t="s">
        <v>678</v>
      </c>
      <c r="Z470" t="s">
        <v>679</v>
      </c>
      <c r="AA470" t="s">
        <v>680</v>
      </c>
      <c r="AB470" t="s">
        <v>681</v>
      </c>
      <c r="AC470" t="s">
        <v>682</v>
      </c>
      <c r="AD470" t="s">
        <v>683</v>
      </c>
      <c r="AE470" t="s">
        <v>684</v>
      </c>
      <c r="AF470">
        <v>12.41666666666667</v>
      </c>
      <c r="AG470">
        <v>6.6147859922178993</v>
      </c>
      <c r="AH470">
        <v>7.010135135135136</v>
      </c>
      <c r="AI470">
        <v>5.1724137931034484</v>
      </c>
      <c r="AJ470">
        <v>3.7692307692307692</v>
      </c>
      <c r="AK470">
        <v>3.5856573705179291</v>
      </c>
      <c r="AL470">
        <v>6.8016194331983808</v>
      </c>
      <c r="AM470">
        <v>2.627627627627628</v>
      </c>
      <c r="AN470">
        <v>6.8297655453618749</v>
      </c>
      <c r="AO470">
        <v>28</v>
      </c>
      <c r="AP470">
        <v>25</v>
      </c>
      <c r="AQ470">
        <v>63</v>
      </c>
      <c r="AR470">
        <v>138</v>
      </c>
      <c r="AS470">
        <v>330</v>
      </c>
      <c r="AT470">
        <v>36</v>
      </c>
      <c r="AU470">
        <v>43</v>
      </c>
      <c r="AV470">
        <v>40</v>
      </c>
      <c r="AW470">
        <v>78</v>
      </c>
      <c r="AX470">
        <v>123</v>
      </c>
      <c r="AY470">
        <v>18</v>
      </c>
      <c r="AZ470">
        <v>25</v>
      </c>
      <c r="BA470">
        <v>27</v>
      </c>
      <c r="BB470">
        <v>46</v>
      </c>
      <c r="BC470">
        <v>148</v>
      </c>
      <c r="BD470">
        <v>149</v>
      </c>
      <c r="BE470">
        <v>51</v>
      </c>
      <c r="BF470">
        <v>83</v>
      </c>
      <c r="BG470">
        <v>39</v>
      </c>
      <c r="BH470">
        <v>49</v>
      </c>
      <c r="BI470">
        <v>27</v>
      </c>
      <c r="BJ470">
        <v>84</v>
      </c>
      <c r="BK470">
        <v>35</v>
      </c>
      <c r="BL470">
        <v>67</v>
      </c>
    </row>
    <row r="471">
      <c r="A471" t="s">
        <v>786</v>
      </c>
      <c r="B471">
        <v>2018</v>
      </c>
      <c r="C471" t="s">
        <v>795</v>
      </c>
      <c r="D471">
        <v>342</v>
      </c>
      <c r="E471" t="s">
        <v>150</v>
      </c>
      <c r="F471" t="s">
        <v>48</v>
      </c>
      <c r="G471" t="s">
        <v>200</v>
      </c>
      <c r="H471">
        <v>98.89108910891089</v>
      </c>
      <c r="I471">
        <v>98.543972044263256</v>
      </c>
      <c r="J471">
        <v>96.050156739811911</v>
      </c>
      <c r="K471">
        <v>92.608462774504545</v>
      </c>
      <c r="L471">
        <v>81.72757475083057</v>
      </c>
      <c r="M471">
        <v>96.7654986522911</v>
      </c>
      <c r="N471">
        <v>92.307692307692307</v>
      </c>
      <c r="O471">
        <v>91.561181434599163</v>
      </c>
      <c r="P471">
        <v>82.151029748283761</v>
      </c>
      <c r="Q471">
        <v>66.02209944751381</v>
      </c>
      <c r="R471">
        <v>98.971428571428575</v>
      </c>
      <c r="S471">
        <v>98.025276461295419</v>
      </c>
      <c r="T471">
        <v>97.732997481108313</v>
      </c>
      <c r="U471">
        <v>96.05826906598115</v>
      </c>
      <c r="V471">
        <v>87.573467674223338</v>
      </c>
      <c r="W471" t="s">
        <v>676</v>
      </c>
      <c r="X471" t="s">
        <v>677</v>
      </c>
      <c r="Y471" t="s">
        <v>678</v>
      </c>
      <c r="Z471" t="s">
        <v>679</v>
      </c>
      <c r="AA471" t="s">
        <v>680</v>
      </c>
      <c r="AB471" t="s">
        <v>681</v>
      </c>
      <c r="AC471" t="s">
        <v>682</v>
      </c>
      <c r="AD471" t="s">
        <v>683</v>
      </c>
      <c r="AE471" t="s">
        <v>684</v>
      </c>
      <c r="AF471">
        <v>87.583333333333329</v>
      </c>
      <c r="AG471">
        <v>93.385214007782096</v>
      </c>
      <c r="AH471">
        <v>92.98986486486487</v>
      </c>
      <c r="AI471">
        <v>94.827586206896555</v>
      </c>
      <c r="AJ471">
        <v>96.230769230769226</v>
      </c>
      <c r="AK471">
        <v>96.414342629482078</v>
      </c>
      <c r="AL471">
        <v>93.198380566801617</v>
      </c>
      <c r="AM471">
        <v>97.372372372372368</v>
      </c>
      <c r="AN471">
        <v>93.17023445463812</v>
      </c>
      <c r="AO471">
        <v>2497</v>
      </c>
      <c r="AP471">
        <v>1692</v>
      </c>
      <c r="AQ471">
        <v>1532</v>
      </c>
      <c r="AR471">
        <v>1729</v>
      </c>
      <c r="AS471">
        <v>1476</v>
      </c>
      <c r="AT471">
        <v>1077</v>
      </c>
      <c r="AU471">
        <v>516</v>
      </c>
      <c r="AV471">
        <v>434</v>
      </c>
      <c r="AW471">
        <v>359</v>
      </c>
      <c r="AX471">
        <v>239</v>
      </c>
      <c r="AY471">
        <v>1732</v>
      </c>
      <c r="AZ471">
        <v>1241</v>
      </c>
      <c r="BA471">
        <v>1164</v>
      </c>
      <c r="BB471">
        <v>1121</v>
      </c>
      <c r="BC471">
        <v>1043</v>
      </c>
      <c r="BD471">
        <v>1051</v>
      </c>
      <c r="BE471">
        <v>720</v>
      </c>
      <c r="BF471">
        <v>1101</v>
      </c>
      <c r="BG471">
        <v>715</v>
      </c>
      <c r="BH471">
        <v>1251</v>
      </c>
      <c r="BI471">
        <v>726</v>
      </c>
      <c r="BJ471">
        <v>1151</v>
      </c>
      <c r="BK471">
        <v>1297</v>
      </c>
      <c r="BL471">
        <v>914</v>
      </c>
    </row>
    <row r="472">
      <c r="A472" t="s">
        <v>786</v>
      </c>
      <c r="B472">
        <v>2018</v>
      </c>
      <c r="C472" t="s">
        <v>795</v>
      </c>
      <c r="D472">
        <v>343</v>
      </c>
      <c r="E472" t="s">
        <v>145</v>
      </c>
      <c r="F472" t="s">
        <v>49</v>
      </c>
      <c r="G472" t="s">
        <v>880</v>
      </c>
      <c r="H472">
        <v>6.8910891089108919</v>
      </c>
      <c r="I472">
        <v>13.3954571927781</v>
      </c>
      <c r="J472">
        <v>20.376175548589341</v>
      </c>
      <c r="K472">
        <v>33.851098018211033</v>
      </c>
      <c r="L472">
        <v>48.172757475083053</v>
      </c>
      <c r="M472">
        <v>15.992812219227311</v>
      </c>
      <c r="N472">
        <v>29.516994633273701</v>
      </c>
      <c r="O472">
        <v>31.64556962025317</v>
      </c>
      <c r="P472">
        <v>45.995423340961104</v>
      </c>
      <c r="Q472">
        <v>72.099447513812152</v>
      </c>
      <c r="R472">
        <v>7.4857142857142858</v>
      </c>
      <c r="S472">
        <v>11.927330173775671</v>
      </c>
      <c r="T472">
        <v>15.785054575986569</v>
      </c>
      <c r="U472">
        <v>22.622107969151671</v>
      </c>
      <c r="V472">
        <v>45.507976490344248</v>
      </c>
      <c r="W472" t="s">
        <v>676</v>
      </c>
      <c r="X472" t="s">
        <v>677</v>
      </c>
      <c r="Y472" t="s">
        <v>678</v>
      </c>
      <c r="Z472" t="s">
        <v>679</v>
      </c>
      <c r="AA472" t="s">
        <v>680</v>
      </c>
      <c r="AB472" t="s">
        <v>681</v>
      </c>
      <c r="AC472" t="s">
        <v>682</v>
      </c>
      <c r="AD472" t="s">
        <v>683</v>
      </c>
      <c r="AE472" t="s">
        <v>684</v>
      </c>
      <c r="AF472">
        <v>36.916666666666657</v>
      </c>
      <c r="AG472">
        <v>17.76913099870298</v>
      </c>
      <c r="AH472">
        <v>28.88513513513514</v>
      </c>
      <c r="AI472">
        <v>25.72944297082228</v>
      </c>
      <c r="AJ472">
        <v>23.07692307692308</v>
      </c>
      <c r="AK472">
        <v>14.74103585657371</v>
      </c>
      <c r="AL472">
        <v>28.66396761133603</v>
      </c>
      <c r="AM472">
        <v>15.31531531531531</v>
      </c>
      <c r="AN472">
        <v>14.882772680937819</v>
      </c>
      <c r="AO472">
        <v>174</v>
      </c>
      <c r="AP472">
        <v>230</v>
      </c>
      <c r="AQ472">
        <v>325</v>
      </c>
      <c r="AR472">
        <v>632</v>
      </c>
      <c r="AS472">
        <v>870</v>
      </c>
      <c r="AT472">
        <v>178</v>
      </c>
      <c r="AU472">
        <v>165</v>
      </c>
      <c r="AV472">
        <v>150</v>
      </c>
      <c r="AW472">
        <v>201</v>
      </c>
      <c r="AX472">
        <v>261</v>
      </c>
      <c r="AY472">
        <v>131</v>
      </c>
      <c r="AZ472">
        <v>151</v>
      </c>
      <c r="BA472">
        <v>188</v>
      </c>
      <c r="BB472">
        <v>264</v>
      </c>
      <c r="BC472">
        <v>542</v>
      </c>
      <c r="BD472">
        <v>443</v>
      </c>
      <c r="BE472">
        <v>137</v>
      </c>
      <c r="BF472">
        <v>342</v>
      </c>
      <c r="BG472">
        <v>194</v>
      </c>
      <c r="BH472">
        <v>300</v>
      </c>
      <c r="BI472">
        <v>111</v>
      </c>
      <c r="BJ472">
        <v>354</v>
      </c>
      <c r="BK472">
        <v>204</v>
      </c>
      <c r="BL472">
        <v>146</v>
      </c>
    </row>
    <row r="473">
      <c r="A473" t="s">
        <v>786</v>
      </c>
      <c r="B473">
        <v>2018</v>
      </c>
      <c r="C473" t="s">
        <v>795</v>
      </c>
      <c r="D473">
        <v>344</v>
      </c>
      <c r="E473" t="s">
        <v>145</v>
      </c>
      <c r="F473" t="s">
        <v>48</v>
      </c>
      <c r="G473" t="s">
        <v>200</v>
      </c>
      <c r="H473">
        <v>93.10891089108911</v>
      </c>
      <c r="I473">
        <v>86.60454280722189</v>
      </c>
      <c r="J473">
        <v>79.62382445141067</v>
      </c>
      <c r="K473">
        <v>66.148901981788967</v>
      </c>
      <c r="L473">
        <v>51.82724252491694</v>
      </c>
      <c r="M473">
        <v>84.007187780772682</v>
      </c>
      <c r="N473">
        <v>70.483005366726289</v>
      </c>
      <c r="O473">
        <v>68.35443037974683</v>
      </c>
      <c r="P473">
        <v>54.004576659038896</v>
      </c>
      <c r="Q473">
        <v>27.900552486187841</v>
      </c>
      <c r="R473">
        <v>92.51428571428572</v>
      </c>
      <c r="S473">
        <v>88.072669826224327</v>
      </c>
      <c r="T473">
        <v>84.214945424013436</v>
      </c>
      <c r="U473">
        <v>77.377892030848329</v>
      </c>
      <c r="V473">
        <v>54.492023509655752</v>
      </c>
      <c r="W473" t="s">
        <v>676</v>
      </c>
      <c r="X473" t="s">
        <v>677</v>
      </c>
      <c r="Y473" t="s">
        <v>678</v>
      </c>
      <c r="Z473" t="s">
        <v>679</v>
      </c>
      <c r="AA473" t="s">
        <v>680</v>
      </c>
      <c r="AB473" t="s">
        <v>681</v>
      </c>
      <c r="AC473" t="s">
        <v>682</v>
      </c>
      <c r="AD473" t="s">
        <v>683</v>
      </c>
      <c r="AE473" t="s">
        <v>684</v>
      </c>
      <c r="AF473">
        <v>63.083333333333343</v>
      </c>
      <c r="AG473">
        <v>82.230869001297009</v>
      </c>
      <c r="AH473">
        <v>71.11486486486487</v>
      </c>
      <c r="AI473">
        <v>74.270557029177724</v>
      </c>
      <c r="AJ473">
        <v>76.923076923076934</v>
      </c>
      <c r="AK473">
        <v>85.258964143426297</v>
      </c>
      <c r="AL473">
        <v>71.336032388663966</v>
      </c>
      <c r="AM473">
        <v>84.684684684684683</v>
      </c>
      <c r="AN473">
        <v>85.117227319062181</v>
      </c>
      <c r="AO473">
        <v>2351</v>
      </c>
      <c r="AP473">
        <v>1487</v>
      </c>
      <c r="AQ473">
        <v>1270</v>
      </c>
      <c r="AR473">
        <v>1235</v>
      </c>
      <c r="AS473">
        <v>936</v>
      </c>
      <c r="AT473">
        <v>935</v>
      </c>
      <c r="AU473">
        <v>394</v>
      </c>
      <c r="AV473">
        <v>324</v>
      </c>
      <c r="AW473">
        <v>236</v>
      </c>
      <c r="AX473">
        <v>101</v>
      </c>
      <c r="AY473">
        <v>1619</v>
      </c>
      <c r="AZ473">
        <v>1115</v>
      </c>
      <c r="BA473">
        <v>1003</v>
      </c>
      <c r="BB473">
        <v>903</v>
      </c>
      <c r="BC473">
        <v>649</v>
      </c>
      <c r="BD473">
        <v>757</v>
      </c>
      <c r="BE473">
        <v>634</v>
      </c>
      <c r="BF473">
        <v>842</v>
      </c>
      <c r="BG473">
        <v>560</v>
      </c>
      <c r="BH473">
        <v>1000</v>
      </c>
      <c r="BI473">
        <v>642</v>
      </c>
      <c r="BJ473">
        <v>881</v>
      </c>
      <c r="BK473">
        <v>1128</v>
      </c>
      <c r="BL473">
        <v>835</v>
      </c>
    </row>
    <row r="474">
      <c r="A474" t="s">
        <v>786</v>
      </c>
      <c r="B474">
        <v>2018</v>
      </c>
      <c r="C474" t="s">
        <v>795</v>
      </c>
      <c r="D474">
        <v>345</v>
      </c>
      <c r="E474" t="s">
        <v>146</v>
      </c>
      <c r="F474" t="s">
        <v>49</v>
      </c>
      <c r="G474" t="s">
        <v>881</v>
      </c>
      <c r="H474">
        <v>3.841584158415841</v>
      </c>
      <c r="I474">
        <v>4.775771694816541</v>
      </c>
      <c r="J474">
        <v>8.4639498432601883</v>
      </c>
      <c r="K474">
        <v>15.26513122656668</v>
      </c>
      <c r="L474">
        <v>31.284606866002211</v>
      </c>
      <c r="M474">
        <v>10.152740341419589</v>
      </c>
      <c r="N474">
        <v>22.182468694096599</v>
      </c>
      <c r="O474">
        <v>25.949367088607591</v>
      </c>
      <c r="P474">
        <v>32.036613272311207</v>
      </c>
      <c r="Q474">
        <v>41.988950276243102</v>
      </c>
      <c r="R474">
        <v>3.6000000000000001</v>
      </c>
      <c r="S474">
        <v>4.8973143759873619</v>
      </c>
      <c r="T474">
        <v>6.1293031066330812</v>
      </c>
      <c r="U474">
        <v>8.4832904884318765</v>
      </c>
      <c r="V474">
        <v>18.052057094878251</v>
      </c>
      <c r="W474" t="s">
        <v>676</v>
      </c>
      <c r="X474" t="s">
        <v>677</v>
      </c>
      <c r="Y474" t="s">
        <v>678</v>
      </c>
      <c r="Z474" t="s">
        <v>679</v>
      </c>
      <c r="AA474" t="s">
        <v>680</v>
      </c>
      <c r="AB474" t="s">
        <v>681</v>
      </c>
      <c r="AC474" t="s">
        <v>682</v>
      </c>
      <c r="AD474" t="s">
        <v>683</v>
      </c>
      <c r="AE474" t="s">
        <v>684</v>
      </c>
      <c r="AF474">
        <v>25.583333333333339</v>
      </c>
      <c r="AG474">
        <v>13.2295719844358</v>
      </c>
      <c r="AH474">
        <v>13.17567567567567</v>
      </c>
      <c r="AI474">
        <v>6.1007957559681696</v>
      </c>
      <c r="AJ474">
        <v>6.5384615384615392</v>
      </c>
      <c r="AK474">
        <v>8.6321381142098286</v>
      </c>
      <c r="AL474">
        <v>11.82186234817814</v>
      </c>
      <c r="AM474">
        <v>7.4324324324324316</v>
      </c>
      <c r="AN474">
        <v>16.106014271151889</v>
      </c>
      <c r="AO474">
        <v>97</v>
      </c>
      <c r="AP474">
        <v>82</v>
      </c>
      <c r="AQ474">
        <v>135</v>
      </c>
      <c r="AR474">
        <v>285</v>
      </c>
      <c r="AS474">
        <v>565</v>
      </c>
      <c r="AT474">
        <v>113</v>
      </c>
      <c r="AU474">
        <v>124</v>
      </c>
      <c r="AV474">
        <v>123</v>
      </c>
      <c r="AW474">
        <v>140</v>
      </c>
      <c r="AX474">
        <v>152</v>
      </c>
      <c r="AY474">
        <v>63</v>
      </c>
      <c r="AZ474">
        <v>62</v>
      </c>
      <c r="BA474">
        <v>73</v>
      </c>
      <c r="BB474">
        <v>99</v>
      </c>
      <c r="BC474">
        <v>215</v>
      </c>
      <c r="BD474">
        <v>307</v>
      </c>
      <c r="BE474">
        <v>102</v>
      </c>
      <c r="BF474">
        <v>156</v>
      </c>
      <c r="BG474">
        <v>46</v>
      </c>
      <c r="BH474">
        <v>85</v>
      </c>
      <c r="BI474">
        <v>65</v>
      </c>
      <c r="BJ474">
        <v>146</v>
      </c>
      <c r="BK474">
        <v>99</v>
      </c>
      <c r="BL474">
        <v>158</v>
      </c>
    </row>
    <row r="475">
      <c r="A475" t="s">
        <v>786</v>
      </c>
      <c r="B475">
        <v>2018</v>
      </c>
      <c r="C475" t="s">
        <v>795</v>
      </c>
      <c r="D475">
        <v>346</v>
      </c>
      <c r="E475" t="s">
        <v>146</v>
      </c>
      <c r="F475" t="s">
        <v>48</v>
      </c>
      <c r="G475" t="s">
        <v>200</v>
      </c>
      <c r="H475">
        <v>96.158415841584159</v>
      </c>
      <c r="I475">
        <v>95.224228305183459</v>
      </c>
      <c r="J475">
        <v>91.536050156739819</v>
      </c>
      <c r="K475">
        <v>84.73486877343332</v>
      </c>
      <c r="L475">
        <v>68.715393133997779</v>
      </c>
      <c r="M475">
        <v>89.847259658580413</v>
      </c>
      <c r="N475">
        <v>77.817531305903401</v>
      </c>
      <c r="O475">
        <v>74.050632911392398</v>
      </c>
      <c r="P475">
        <v>67.963386727688786</v>
      </c>
      <c r="Q475">
        <v>58.011049723756898</v>
      </c>
      <c r="R475">
        <v>96.399999999999991</v>
      </c>
      <c r="S475">
        <v>95.102685624012636</v>
      </c>
      <c r="T475">
        <v>93.870696893366926</v>
      </c>
      <c r="U475">
        <v>91.516709511568124</v>
      </c>
      <c r="V475">
        <v>81.947942905121749</v>
      </c>
      <c r="W475" t="s">
        <v>676</v>
      </c>
      <c r="X475" t="s">
        <v>677</v>
      </c>
      <c r="Y475" t="s">
        <v>678</v>
      </c>
      <c r="Z475" t="s">
        <v>679</v>
      </c>
      <c r="AA475" t="s">
        <v>680</v>
      </c>
      <c r="AB475" t="s">
        <v>681</v>
      </c>
      <c r="AC475" t="s">
        <v>682</v>
      </c>
      <c r="AD475" t="s">
        <v>683</v>
      </c>
      <c r="AE475" t="s">
        <v>684</v>
      </c>
      <c r="AF475">
        <v>74.416666666666657</v>
      </c>
      <c r="AG475">
        <v>86.770428015564207</v>
      </c>
      <c r="AH475">
        <v>86.824324324324323</v>
      </c>
      <c r="AI475">
        <v>93.899204244031836</v>
      </c>
      <c r="AJ475">
        <v>93.461538461538467</v>
      </c>
      <c r="AK475">
        <v>91.367861885790163</v>
      </c>
      <c r="AL475">
        <v>88.178137651821871</v>
      </c>
      <c r="AM475">
        <v>92.567567567567565</v>
      </c>
      <c r="AN475">
        <v>83.893985728848122</v>
      </c>
      <c r="AO475">
        <v>2428</v>
      </c>
      <c r="AP475">
        <v>1635</v>
      </c>
      <c r="AQ475">
        <v>1460</v>
      </c>
      <c r="AR475">
        <v>1582</v>
      </c>
      <c r="AS475">
        <v>1241</v>
      </c>
      <c r="AT475">
        <v>1000</v>
      </c>
      <c r="AU475">
        <v>435</v>
      </c>
      <c r="AV475">
        <v>351</v>
      </c>
      <c r="AW475">
        <v>297</v>
      </c>
      <c r="AX475">
        <v>210</v>
      </c>
      <c r="AY475">
        <v>1687</v>
      </c>
      <c r="AZ475">
        <v>1204</v>
      </c>
      <c r="BA475">
        <v>1118</v>
      </c>
      <c r="BB475">
        <v>1068</v>
      </c>
      <c r="BC475">
        <v>976</v>
      </c>
      <c r="BD475">
        <v>893</v>
      </c>
      <c r="BE475">
        <v>669</v>
      </c>
      <c r="BF475">
        <v>1028</v>
      </c>
      <c r="BG475">
        <v>708</v>
      </c>
      <c r="BH475">
        <v>1215</v>
      </c>
      <c r="BI475">
        <v>688</v>
      </c>
      <c r="BJ475">
        <v>1089</v>
      </c>
      <c r="BK475">
        <v>1233</v>
      </c>
      <c r="BL475">
        <v>823</v>
      </c>
    </row>
    <row r="476">
      <c r="A476" t="s">
        <v>786</v>
      </c>
      <c r="B476">
        <v>2018</v>
      </c>
      <c r="C476" t="s">
        <v>795</v>
      </c>
      <c r="D476">
        <v>347</v>
      </c>
      <c r="E476" t="s">
        <v>147</v>
      </c>
      <c r="F476" t="s">
        <v>49</v>
      </c>
      <c r="G476" t="s">
        <v>882</v>
      </c>
      <c r="H476">
        <v>2.1386138613861392</v>
      </c>
      <c r="I476">
        <v>2.271403610949331</v>
      </c>
      <c r="J476">
        <v>5.2037617554858926</v>
      </c>
      <c r="K476">
        <v>8.7841456882699518</v>
      </c>
      <c r="L476">
        <v>19.324473975636771</v>
      </c>
      <c r="M476">
        <v>3.8634321653189581</v>
      </c>
      <c r="N476">
        <v>8.7656529516994635</v>
      </c>
      <c r="O476">
        <v>8.6497890295358655</v>
      </c>
      <c r="P476">
        <v>18.993135011441652</v>
      </c>
      <c r="Q476">
        <v>35.635359116022087</v>
      </c>
      <c r="R476">
        <v>2.342857142857143</v>
      </c>
      <c r="S476">
        <v>2.8436018957345972</v>
      </c>
      <c r="T476">
        <v>3.3585222502099081</v>
      </c>
      <c r="U476">
        <v>5.1413881748071981</v>
      </c>
      <c r="V476">
        <v>14.02183039462636</v>
      </c>
      <c r="W476" t="s">
        <v>676</v>
      </c>
      <c r="X476" t="s">
        <v>677</v>
      </c>
      <c r="Y476" t="s">
        <v>678</v>
      </c>
      <c r="Z476" t="s">
        <v>679</v>
      </c>
      <c r="AA476" t="s">
        <v>680</v>
      </c>
      <c r="AB476" t="s">
        <v>681</v>
      </c>
      <c r="AC476" t="s">
        <v>682</v>
      </c>
      <c r="AD476" t="s">
        <v>683</v>
      </c>
      <c r="AE476" t="s">
        <v>684</v>
      </c>
      <c r="AF476">
        <v>13</v>
      </c>
      <c r="AG476">
        <v>10.376134889753571</v>
      </c>
      <c r="AH476">
        <v>9.121621621621621</v>
      </c>
      <c r="AI476">
        <v>7.0291777188328908</v>
      </c>
      <c r="AJ476">
        <v>4.1538461538461542</v>
      </c>
      <c r="AK476">
        <v>4.2496679946879148</v>
      </c>
      <c r="AL476">
        <v>7.9352226720647776</v>
      </c>
      <c r="AM476">
        <v>2.7777777777777781</v>
      </c>
      <c r="AN476">
        <v>7.2375127420998986</v>
      </c>
      <c r="AO476">
        <v>54</v>
      </c>
      <c r="AP476">
        <v>39</v>
      </c>
      <c r="AQ476">
        <v>83</v>
      </c>
      <c r="AR476">
        <v>164</v>
      </c>
      <c r="AS476">
        <v>349</v>
      </c>
      <c r="AT476">
        <v>43</v>
      </c>
      <c r="AU476">
        <v>49</v>
      </c>
      <c r="AV476">
        <v>41</v>
      </c>
      <c r="AW476">
        <v>83</v>
      </c>
      <c r="AX476">
        <v>129</v>
      </c>
      <c r="AY476">
        <v>41</v>
      </c>
      <c r="AZ476">
        <v>36</v>
      </c>
      <c r="BA476">
        <v>40</v>
      </c>
      <c r="BB476">
        <v>60</v>
      </c>
      <c r="BC476">
        <v>167</v>
      </c>
      <c r="BD476">
        <v>156</v>
      </c>
      <c r="BE476">
        <v>80</v>
      </c>
      <c r="BF476">
        <v>108</v>
      </c>
      <c r="BG476">
        <v>53</v>
      </c>
      <c r="BH476">
        <v>54</v>
      </c>
      <c r="BI476">
        <v>32</v>
      </c>
      <c r="BJ476">
        <v>98</v>
      </c>
      <c r="BK476">
        <v>37</v>
      </c>
      <c r="BL476">
        <v>71</v>
      </c>
    </row>
    <row r="477">
      <c r="A477" t="s">
        <v>786</v>
      </c>
      <c r="B477">
        <v>2018</v>
      </c>
      <c r="C477" t="s">
        <v>795</v>
      </c>
      <c r="D477">
        <v>348</v>
      </c>
      <c r="E477" t="s">
        <v>147</v>
      </c>
      <c r="F477" t="s">
        <v>48</v>
      </c>
      <c r="G477" t="s">
        <v>200</v>
      </c>
      <c r="H477">
        <v>97.861386138613852</v>
      </c>
      <c r="I477">
        <v>97.728596389050665</v>
      </c>
      <c r="J477">
        <v>94.796238244514115</v>
      </c>
      <c r="K477">
        <v>91.215854311730055</v>
      </c>
      <c r="L477">
        <v>80.675526024363236</v>
      </c>
      <c r="M477">
        <v>96.136567834681045</v>
      </c>
      <c r="N477">
        <v>91.234347048300535</v>
      </c>
      <c r="O477">
        <v>91.350210970464133</v>
      </c>
      <c r="P477">
        <v>81.006864988558348</v>
      </c>
      <c r="Q477">
        <v>64.364640883977899</v>
      </c>
      <c r="R477">
        <v>97.657142857142858</v>
      </c>
      <c r="S477">
        <v>97.156398104265406</v>
      </c>
      <c r="T477">
        <v>96.641477749790099</v>
      </c>
      <c r="U477">
        <v>94.85861182519281</v>
      </c>
      <c r="V477">
        <v>85.978169605373637</v>
      </c>
      <c r="W477" t="s">
        <v>676</v>
      </c>
      <c r="X477" t="s">
        <v>677</v>
      </c>
      <c r="Y477" t="s">
        <v>678</v>
      </c>
      <c r="Z477" t="s">
        <v>679</v>
      </c>
      <c r="AA477" t="s">
        <v>680</v>
      </c>
      <c r="AB477" t="s">
        <v>681</v>
      </c>
      <c r="AC477" t="s">
        <v>682</v>
      </c>
      <c r="AD477" t="s">
        <v>683</v>
      </c>
      <c r="AE477" t="s">
        <v>684</v>
      </c>
      <c r="AF477">
        <v>87</v>
      </c>
      <c r="AG477">
        <v>89.623865110246442</v>
      </c>
      <c r="AH477">
        <v>90.878378378378372</v>
      </c>
      <c r="AI477">
        <v>92.970822281167102</v>
      </c>
      <c r="AJ477">
        <v>95.846153846153854</v>
      </c>
      <c r="AK477">
        <v>95.750332005312089</v>
      </c>
      <c r="AL477">
        <v>92.064777327935218</v>
      </c>
      <c r="AM477">
        <v>97.222222222222214</v>
      </c>
      <c r="AN477">
        <v>92.762487257900105</v>
      </c>
      <c r="AO477">
        <v>2471</v>
      </c>
      <c r="AP477">
        <v>1678</v>
      </c>
      <c r="AQ477">
        <v>1512</v>
      </c>
      <c r="AR477">
        <v>1703</v>
      </c>
      <c r="AS477">
        <v>1457</v>
      </c>
      <c r="AT477">
        <v>1070</v>
      </c>
      <c r="AU477">
        <v>510</v>
      </c>
      <c r="AV477">
        <v>433</v>
      </c>
      <c r="AW477">
        <v>354</v>
      </c>
      <c r="AX477">
        <v>233</v>
      </c>
      <c r="AY477">
        <v>1709</v>
      </c>
      <c r="AZ477">
        <v>1230</v>
      </c>
      <c r="BA477">
        <v>1151</v>
      </c>
      <c r="BB477">
        <v>1107</v>
      </c>
      <c r="BC477">
        <v>1024</v>
      </c>
      <c r="BD477">
        <v>1044</v>
      </c>
      <c r="BE477">
        <v>691</v>
      </c>
      <c r="BF477">
        <v>1076</v>
      </c>
      <c r="BG477">
        <v>701</v>
      </c>
      <c r="BH477">
        <v>1246</v>
      </c>
      <c r="BI477">
        <v>721</v>
      </c>
      <c r="BJ477">
        <v>1137</v>
      </c>
      <c r="BK477">
        <v>1295</v>
      </c>
      <c r="BL477">
        <v>910</v>
      </c>
    </row>
    <row r="478">
      <c r="A478" t="s">
        <v>786</v>
      </c>
      <c r="B478">
        <v>2018</v>
      </c>
      <c r="C478" t="s">
        <v>795</v>
      </c>
      <c r="D478">
        <v>349</v>
      </c>
      <c r="E478" t="s">
        <v>148</v>
      </c>
      <c r="F478" t="s">
        <v>49</v>
      </c>
      <c r="G478" t="s">
        <v>200</v>
      </c>
      <c r="H478">
        <v>39.683168316831683</v>
      </c>
      <c r="I478">
        <v>55.445544554455452</v>
      </c>
      <c r="J478">
        <v>65.768025078369902</v>
      </c>
      <c r="K478">
        <v>80.021424745581143</v>
      </c>
      <c r="L478">
        <v>92.691029900332225</v>
      </c>
      <c r="M478">
        <v>55.16621743036837</v>
      </c>
      <c r="N478">
        <v>87.835420393559929</v>
      </c>
      <c r="O478">
        <v>91.983122362869196</v>
      </c>
      <c r="P478">
        <v>93.363844393592672</v>
      </c>
      <c r="Q478">
        <v>93.922651933701658</v>
      </c>
      <c r="R478">
        <v>43.714285714285722</v>
      </c>
      <c r="S478">
        <v>51.342812006319107</v>
      </c>
      <c r="T478">
        <v>58.522250209907646</v>
      </c>
      <c r="U478">
        <v>67.095115681233935</v>
      </c>
      <c r="V478">
        <v>82.871536523929464</v>
      </c>
      <c r="W478" t="s">
        <v>676</v>
      </c>
      <c r="X478" t="s">
        <v>677</v>
      </c>
      <c r="Y478" t="s">
        <v>678</v>
      </c>
      <c r="Z478" t="s">
        <v>679</v>
      </c>
      <c r="AA478" t="s">
        <v>680</v>
      </c>
      <c r="AB478" t="s">
        <v>681</v>
      </c>
      <c r="AC478" t="s">
        <v>682</v>
      </c>
      <c r="AD478" t="s">
        <v>683</v>
      </c>
      <c r="AE478" t="s">
        <v>684</v>
      </c>
      <c r="AF478">
        <v>95.416666666666671</v>
      </c>
      <c r="AG478">
        <v>52.918287937743187</v>
      </c>
      <c r="AH478">
        <v>64.780405405405403</v>
      </c>
      <c r="AI478">
        <v>32.625994694960212</v>
      </c>
      <c r="AJ478">
        <v>66.153846153846146</v>
      </c>
      <c r="AK478">
        <v>52.191235059760963</v>
      </c>
      <c r="AL478">
        <v>62.995951417004051</v>
      </c>
      <c r="AM478">
        <v>66.516516516516518</v>
      </c>
      <c r="AN478">
        <v>70.132517838939862</v>
      </c>
      <c r="AO478">
        <v>1002</v>
      </c>
      <c r="AP478">
        <v>952</v>
      </c>
      <c r="AQ478">
        <v>1049</v>
      </c>
      <c r="AR478">
        <v>1494</v>
      </c>
      <c r="AS478">
        <v>1674</v>
      </c>
      <c r="AT478">
        <v>614</v>
      </c>
      <c r="AU478">
        <v>491</v>
      </c>
      <c r="AV478">
        <v>436</v>
      </c>
      <c r="AW478">
        <v>408</v>
      </c>
      <c r="AX478">
        <v>340</v>
      </c>
      <c r="AY478">
        <v>765</v>
      </c>
      <c r="AZ478">
        <v>650</v>
      </c>
      <c r="BA478">
        <v>697</v>
      </c>
      <c r="BB478">
        <v>783</v>
      </c>
      <c r="BC478">
        <v>987</v>
      </c>
      <c r="BD478">
        <v>1145</v>
      </c>
      <c r="BE478">
        <v>408</v>
      </c>
      <c r="BF478">
        <v>767</v>
      </c>
      <c r="BG478">
        <v>246</v>
      </c>
      <c r="BH478">
        <v>860</v>
      </c>
      <c r="BI478">
        <v>393</v>
      </c>
      <c r="BJ478">
        <v>778</v>
      </c>
      <c r="BK478">
        <v>886</v>
      </c>
      <c r="BL478">
        <v>688</v>
      </c>
    </row>
    <row r="479">
      <c r="A479" t="s">
        <v>786</v>
      </c>
      <c r="B479">
        <v>2018</v>
      </c>
      <c r="C479" t="s">
        <v>795</v>
      </c>
      <c r="D479">
        <v>350</v>
      </c>
      <c r="E479" t="s">
        <v>148</v>
      </c>
      <c r="F479" t="s">
        <v>48</v>
      </c>
      <c r="G479" t="s">
        <v>200</v>
      </c>
      <c r="H479">
        <v>60.316831683168317</v>
      </c>
      <c r="I479">
        <v>44.554455445544548</v>
      </c>
      <c r="J479">
        <v>34.231974921630091</v>
      </c>
      <c r="K479">
        <v>19.97857525441885</v>
      </c>
      <c r="L479">
        <v>7.3089700996677749</v>
      </c>
      <c r="M479">
        <v>44.833782569631623</v>
      </c>
      <c r="N479">
        <v>12.16457960644007</v>
      </c>
      <c r="O479">
        <v>8.0168776371308024</v>
      </c>
      <c r="P479">
        <v>6.6361556064073222</v>
      </c>
      <c r="Q479">
        <v>6.0773480662983426</v>
      </c>
      <c r="R479">
        <v>56.285714285714278</v>
      </c>
      <c r="S479">
        <v>48.657187993680893</v>
      </c>
      <c r="T479">
        <v>41.477749790092361</v>
      </c>
      <c r="U479">
        <v>32.904884318766072</v>
      </c>
      <c r="V479">
        <v>17.128463476070529</v>
      </c>
      <c r="W479" t="s">
        <v>676</v>
      </c>
      <c r="X479" t="s">
        <v>677</v>
      </c>
      <c r="Y479" t="s">
        <v>678</v>
      </c>
      <c r="Z479" t="s">
        <v>679</v>
      </c>
      <c r="AA479" t="s">
        <v>680</v>
      </c>
      <c r="AB479" t="s">
        <v>681</v>
      </c>
      <c r="AC479" t="s">
        <v>682</v>
      </c>
      <c r="AD479" t="s">
        <v>683</v>
      </c>
      <c r="AE479" t="s">
        <v>684</v>
      </c>
      <c r="AF479">
        <v>4.583333333333333</v>
      </c>
      <c r="AG479">
        <v>47.081712062256813</v>
      </c>
      <c r="AH479">
        <v>35.219594594594597</v>
      </c>
      <c r="AI479">
        <v>67.374005305039788</v>
      </c>
      <c r="AJ479">
        <v>33.846153846153847</v>
      </c>
      <c r="AK479">
        <v>47.808764940239037</v>
      </c>
      <c r="AL479">
        <v>37.004048582995949</v>
      </c>
      <c r="AM479">
        <v>33.483483483483482</v>
      </c>
      <c r="AN479">
        <v>29.867482161060149</v>
      </c>
      <c r="AO479">
        <v>1523</v>
      </c>
      <c r="AP479">
        <v>765</v>
      </c>
      <c r="AQ479">
        <v>546</v>
      </c>
      <c r="AR479">
        <v>373</v>
      </c>
      <c r="AS479">
        <v>132</v>
      </c>
      <c r="AT479">
        <v>499</v>
      </c>
      <c r="AU479">
        <v>68</v>
      </c>
      <c r="AV479">
        <v>38</v>
      </c>
      <c r="AW479">
        <v>29</v>
      </c>
      <c r="AX479">
        <v>22</v>
      </c>
      <c r="AY479">
        <v>985</v>
      </c>
      <c r="AZ479">
        <v>616</v>
      </c>
      <c r="BA479">
        <v>494</v>
      </c>
      <c r="BB479">
        <v>384</v>
      </c>
      <c r="BC479">
        <v>204</v>
      </c>
      <c r="BD479">
        <v>55</v>
      </c>
      <c r="BE479">
        <v>363</v>
      </c>
      <c r="BF479">
        <v>417</v>
      </c>
      <c r="BG479">
        <v>508</v>
      </c>
      <c r="BH479">
        <v>440</v>
      </c>
      <c r="BI479">
        <v>360</v>
      </c>
      <c r="BJ479">
        <v>457</v>
      </c>
      <c r="BK479">
        <v>446</v>
      </c>
      <c r="BL479">
        <v>293</v>
      </c>
    </row>
    <row r="480">
      <c r="A480" t="s">
        <v>786</v>
      </c>
      <c r="B480">
        <v>2018</v>
      </c>
      <c r="C480" t="s">
        <v>795</v>
      </c>
      <c r="D480">
        <v>351</v>
      </c>
      <c r="E480" t="s">
        <v>149</v>
      </c>
      <c r="F480" t="s">
        <v>49</v>
      </c>
      <c r="G480" t="s">
        <v>200</v>
      </c>
      <c r="H480">
        <v>13.425742574257431</v>
      </c>
      <c r="I480">
        <v>21.258008153756549</v>
      </c>
      <c r="J480">
        <v>27.021943573667709</v>
      </c>
      <c r="K480">
        <v>41.992501339046598</v>
      </c>
      <c r="L480">
        <v>52.823920265780743</v>
      </c>
      <c r="M480">
        <v>21.203953279424979</v>
      </c>
      <c r="N480">
        <v>36.135957066189633</v>
      </c>
      <c r="O480">
        <v>35.864978902953588</v>
      </c>
      <c r="P480">
        <v>51.258581235697939</v>
      </c>
      <c r="Q480">
        <v>76.795580110497241</v>
      </c>
      <c r="R480">
        <v>15.199999999999999</v>
      </c>
      <c r="S480">
        <v>20.300157977883099</v>
      </c>
      <c r="T480">
        <v>22.67002518891687</v>
      </c>
      <c r="U480">
        <v>29.991431019708649</v>
      </c>
      <c r="V480">
        <v>52.057094878253572</v>
      </c>
      <c r="W480" t="s">
        <v>676</v>
      </c>
      <c r="X480" t="s">
        <v>677</v>
      </c>
      <c r="Y480" t="s">
        <v>678</v>
      </c>
      <c r="Z480" t="s">
        <v>679</v>
      </c>
      <c r="AA480" t="s">
        <v>680</v>
      </c>
      <c r="AB480" t="s">
        <v>681</v>
      </c>
      <c r="AC480" t="s">
        <v>682</v>
      </c>
      <c r="AD480" t="s">
        <v>683</v>
      </c>
      <c r="AE480" t="s">
        <v>684</v>
      </c>
      <c r="AF480">
        <v>38.416666666666657</v>
      </c>
      <c r="AG480">
        <v>29.05317769130999</v>
      </c>
      <c r="AH480">
        <v>40.033783783783782</v>
      </c>
      <c r="AI480">
        <v>41.114058355437663</v>
      </c>
      <c r="AJ480">
        <v>26.69230769230769</v>
      </c>
      <c r="AK480">
        <v>24.833997343957499</v>
      </c>
      <c r="AL480">
        <v>35.87044534412955</v>
      </c>
      <c r="AM480">
        <v>19.51951951951952</v>
      </c>
      <c r="AN480">
        <v>17.02344546381244</v>
      </c>
      <c r="AO480">
        <v>339</v>
      </c>
      <c r="AP480">
        <v>365</v>
      </c>
      <c r="AQ480">
        <v>431</v>
      </c>
      <c r="AR480">
        <v>784</v>
      </c>
      <c r="AS480">
        <v>954</v>
      </c>
      <c r="AT480">
        <v>236</v>
      </c>
      <c r="AU480">
        <v>202</v>
      </c>
      <c r="AV480">
        <v>170</v>
      </c>
      <c r="AW480">
        <v>224</v>
      </c>
      <c r="AX480">
        <v>278</v>
      </c>
      <c r="AY480">
        <v>266</v>
      </c>
      <c r="AZ480">
        <v>257</v>
      </c>
      <c r="BA480">
        <v>270</v>
      </c>
      <c r="BB480">
        <v>350</v>
      </c>
      <c r="BC480">
        <v>620</v>
      </c>
      <c r="BD480">
        <v>461</v>
      </c>
      <c r="BE480">
        <v>224</v>
      </c>
      <c r="BF480">
        <v>474</v>
      </c>
      <c r="BG480">
        <v>310</v>
      </c>
      <c r="BH480">
        <v>347</v>
      </c>
      <c r="BI480">
        <v>187</v>
      </c>
      <c r="BJ480">
        <v>443</v>
      </c>
      <c r="BK480">
        <v>260</v>
      </c>
      <c r="BL480">
        <v>167</v>
      </c>
    </row>
    <row r="481">
      <c r="A481" t="s">
        <v>786</v>
      </c>
      <c r="B481">
        <v>2018</v>
      </c>
      <c r="C481" t="s">
        <v>795</v>
      </c>
      <c r="D481">
        <v>352</v>
      </c>
      <c r="E481" t="s">
        <v>149</v>
      </c>
      <c r="F481" t="s">
        <v>48</v>
      </c>
      <c r="G481" t="s">
        <v>200</v>
      </c>
      <c r="H481">
        <v>86.574257425742573</v>
      </c>
      <c r="I481">
        <v>78.741991846243451</v>
      </c>
      <c r="J481">
        <v>72.978056426332287</v>
      </c>
      <c r="K481">
        <v>58.007498660953402</v>
      </c>
      <c r="L481">
        <v>47.176079734219257</v>
      </c>
      <c r="M481">
        <v>78.796046720575021</v>
      </c>
      <c r="N481">
        <v>63.864042933810367</v>
      </c>
      <c r="O481">
        <v>64.135021097046419</v>
      </c>
      <c r="P481">
        <v>48.741418764302061</v>
      </c>
      <c r="Q481">
        <v>23.204419889502759</v>
      </c>
      <c r="R481">
        <v>84.799999999999997</v>
      </c>
      <c r="S481">
        <v>79.699842022116911</v>
      </c>
      <c r="T481">
        <v>77.329974811083119</v>
      </c>
      <c r="U481">
        <v>70.008568980291344</v>
      </c>
      <c r="V481">
        <v>47.942905121746428</v>
      </c>
      <c r="W481" t="s">
        <v>676</v>
      </c>
      <c r="X481" t="s">
        <v>677</v>
      </c>
      <c r="Y481" t="s">
        <v>678</v>
      </c>
      <c r="Z481" t="s">
        <v>679</v>
      </c>
      <c r="AA481" t="s">
        <v>680</v>
      </c>
      <c r="AB481" t="s">
        <v>681</v>
      </c>
      <c r="AC481" t="s">
        <v>682</v>
      </c>
      <c r="AD481" t="s">
        <v>683</v>
      </c>
      <c r="AE481" t="s">
        <v>684</v>
      </c>
      <c r="AF481">
        <v>61.583333333333343</v>
      </c>
      <c r="AG481">
        <v>70.946822308690017</v>
      </c>
      <c r="AH481">
        <v>59.966216216216218</v>
      </c>
      <c r="AI481">
        <v>58.885941644562337</v>
      </c>
      <c r="AJ481">
        <v>73.307692307692307</v>
      </c>
      <c r="AK481">
        <v>75.166002656042494</v>
      </c>
      <c r="AL481">
        <v>64.12955465587045</v>
      </c>
      <c r="AM481">
        <v>80.48048048048048</v>
      </c>
      <c r="AN481">
        <v>82.976554536187564</v>
      </c>
      <c r="AO481">
        <v>2186</v>
      </c>
      <c r="AP481">
        <v>1352</v>
      </c>
      <c r="AQ481">
        <v>1164</v>
      </c>
      <c r="AR481">
        <v>1083</v>
      </c>
      <c r="AS481">
        <v>852</v>
      </c>
      <c r="AT481">
        <v>877</v>
      </c>
      <c r="AU481">
        <v>357</v>
      </c>
      <c r="AV481">
        <v>304</v>
      </c>
      <c r="AW481">
        <v>213</v>
      </c>
      <c r="AX481">
        <v>84</v>
      </c>
      <c r="AY481">
        <v>1484</v>
      </c>
      <c r="AZ481">
        <v>1009</v>
      </c>
      <c r="BA481">
        <v>921</v>
      </c>
      <c r="BB481">
        <v>817</v>
      </c>
      <c r="BC481">
        <v>571</v>
      </c>
      <c r="BD481">
        <v>739</v>
      </c>
      <c r="BE481">
        <v>547</v>
      </c>
      <c r="BF481">
        <v>710</v>
      </c>
      <c r="BG481">
        <v>444</v>
      </c>
      <c r="BH481">
        <v>953</v>
      </c>
      <c r="BI481">
        <v>566</v>
      </c>
      <c r="BJ481">
        <v>792</v>
      </c>
      <c r="BK481">
        <v>1072</v>
      </c>
      <c r="BL481">
        <v>814</v>
      </c>
    </row>
    <row r="482">
      <c r="A482" t="s">
        <v>786</v>
      </c>
      <c r="B482">
        <v>2018</v>
      </c>
      <c r="C482" t="s">
        <v>795</v>
      </c>
      <c r="D482">
        <v>353</v>
      </c>
      <c r="E482" t="s">
        <v>137</v>
      </c>
      <c r="F482" t="s">
        <v>49</v>
      </c>
      <c r="G482" t="s">
        <v>200</v>
      </c>
      <c r="H482">
        <v>7.1683168316831676</v>
      </c>
      <c r="I482">
        <v>7.5131042516016304</v>
      </c>
      <c r="J482">
        <v>11.097178683385581</v>
      </c>
      <c r="K482">
        <v>17.35404392072844</v>
      </c>
      <c r="L482">
        <v>32.89036544850498</v>
      </c>
      <c r="M482">
        <v>11.76999101527403</v>
      </c>
      <c r="N482">
        <v>23.613595706618959</v>
      </c>
      <c r="O482">
        <v>27.215189873417721</v>
      </c>
      <c r="P482">
        <v>33.409610983981693</v>
      </c>
      <c r="Q482">
        <v>44.19889502762431</v>
      </c>
      <c r="R482">
        <v>7.7142857142857144</v>
      </c>
      <c r="S482">
        <v>8.0568720379146921</v>
      </c>
      <c r="T482">
        <v>8.1444164567590267</v>
      </c>
      <c r="U482">
        <v>11.05398457583548</v>
      </c>
      <c r="V482">
        <v>20.486985726280441</v>
      </c>
      <c r="W482" t="s">
        <v>676</v>
      </c>
      <c r="X482" t="s">
        <v>677</v>
      </c>
      <c r="Y482" t="s">
        <v>678</v>
      </c>
      <c r="Z482" t="s">
        <v>679</v>
      </c>
      <c r="AA482" t="s">
        <v>680</v>
      </c>
      <c r="AB482" t="s">
        <v>681</v>
      </c>
      <c r="AC482" t="s">
        <v>682</v>
      </c>
      <c r="AD482" t="s">
        <v>683</v>
      </c>
      <c r="AE482" t="s">
        <v>684</v>
      </c>
      <c r="AF482">
        <v>26.75</v>
      </c>
      <c r="AG482">
        <v>20.88197146562905</v>
      </c>
      <c r="AH482">
        <v>15.793918918918919</v>
      </c>
      <c r="AI482">
        <v>8.3554376657824925</v>
      </c>
      <c r="AJ482">
        <v>7.7692307692307683</v>
      </c>
      <c r="AK482">
        <v>11.155378486055779</v>
      </c>
      <c r="AL482">
        <v>14.5748987854251</v>
      </c>
      <c r="AM482">
        <v>8.8588588588588593</v>
      </c>
      <c r="AN482">
        <v>19.367991845056061</v>
      </c>
      <c r="AO482">
        <v>181</v>
      </c>
      <c r="AP482">
        <v>129</v>
      </c>
      <c r="AQ482">
        <v>177</v>
      </c>
      <c r="AR482">
        <v>324</v>
      </c>
      <c r="AS482">
        <v>594</v>
      </c>
      <c r="AT482">
        <v>131</v>
      </c>
      <c r="AU482">
        <v>132</v>
      </c>
      <c r="AV482">
        <v>129</v>
      </c>
      <c r="AW482">
        <v>146</v>
      </c>
      <c r="AX482">
        <v>160</v>
      </c>
      <c r="AY482">
        <v>135</v>
      </c>
      <c r="AZ482">
        <v>102</v>
      </c>
      <c r="BA482">
        <v>97</v>
      </c>
      <c r="BB482">
        <v>129</v>
      </c>
      <c r="BC482">
        <v>244</v>
      </c>
      <c r="BD482">
        <v>321</v>
      </c>
      <c r="BE482">
        <v>161</v>
      </c>
      <c r="BF482">
        <v>187</v>
      </c>
      <c r="BG482">
        <v>63</v>
      </c>
      <c r="BH482">
        <v>101</v>
      </c>
      <c r="BI482">
        <v>84</v>
      </c>
      <c r="BJ482">
        <v>180</v>
      </c>
      <c r="BK482">
        <v>118</v>
      </c>
      <c r="BL482">
        <v>190</v>
      </c>
    </row>
    <row r="483">
      <c r="A483" t="s">
        <v>786</v>
      </c>
      <c r="B483">
        <v>2018</v>
      </c>
      <c r="C483" t="s">
        <v>795</v>
      </c>
      <c r="D483">
        <v>354</v>
      </c>
      <c r="E483" t="s">
        <v>137</v>
      </c>
      <c r="F483" t="s">
        <v>48</v>
      </c>
      <c r="G483" t="s">
        <v>200</v>
      </c>
      <c r="H483">
        <v>92.831683168316843</v>
      </c>
      <c r="I483">
        <v>92.486895748398368</v>
      </c>
      <c r="J483">
        <v>88.902821316614421</v>
      </c>
      <c r="K483">
        <v>82.645956079271556</v>
      </c>
      <c r="L483">
        <v>67.109634551495006</v>
      </c>
      <c r="M483">
        <v>88.230008984725956</v>
      </c>
      <c r="N483">
        <v>76.386404293381034</v>
      </c>
      <c r="O483">
        <v>72.784810126582272</v>
      </c>
      <c r="P483">
        <v>66.590389016018307</v>
      </c>
      <c r="Q483">
        <v>55.80110497237569</v>
      </c>
      <c r="R483">
        <v>92.285714285714278</v>
      </c>
      <c r="S483">
        <v>91.943127962085299</v>
      </c>
      <c r="T483">
        <v>91.855583543240968</v>
      </c>
      <c r="U483">
        <v>88.946015424164528</v>
      </c>
      <c r="V483">
        <v>79.513014273719563</v>
      </c>
      <c r="W483" t="s">
        <v>676</v>
      </c>
      <c r="X483" t="s">
        <v>677</v>
      </c>
      <c r="Y483" t="s">
        <v>678</v>
      </c>
      <c r="Z483" t="s">
        <v>679</v>
      </c>
      <c r="AA483" t="s">
        <v>680</v>
      </c>
      <c r="AB483" t="s">
        <v>681</v>
      </c>
      <c r="AC483" t="s">
        <v>682</v>
      </c>
      <c r="AD483" t="s">
        <v>683</v>
      </c>
      <c r="AE483" t="s">
        <v>684</v>
      </c>
      <c r="AF483">
        <v>73.25</v>
      </c>
      <c r="AG483">
        <v>79.11802853437095</v>
      </c>
      <c r="AH483">
        <v>84.206081081081081</v>
      </c>
      <c r="AI483">
        <v>91.644562334217511</v>
      </c>
      <c r="AJ483">
        <v>92.230769230769226</v>
      </c>
      <c r="AK483">
        <v>88.844621513944219</v>
      </c>
      <c r="AL483">
        <v>85.425101214574894</v>
      </c>
      <c r="AM483">
        <v>91.141141141141148</v>
      </c>
      <c r="AN483">
        <v>80.632008154943932</v>
      </c>
      <c r="AO483">
        <v>2344</v>
      </c>
      <c r="AP483">
        <v>1588</v>
      </c>
      <c r="AQ483">
        <v>1418</v>
      </c>
      <c r="AR483">
        <v>1543</v>
      </c>
      <c r="AS483">
        <v>1212</v>
      </c>
      <c r="AT483">
        <v>982</v>
      </c>
      <c r="AU483">
        <v>427</v>
      </c>
      <c r="AV483">
        <v>345</v>
      </c>
      <c r="AW483">
        <v>291</v>
      </c>
      <c r="AX483">
        <v>202</v>
      </c>
      <c r="AY483">
        <v>1615</v>
      </c>
      <c r="AZ483">
        <v>1164</v>
      </c>
      <c r="BA483">
        <v>1094</v>
      </c>
      <c r="BB483">
        <v>1038</v>
      </c>
      <c r="BC483">
        <v>947</v>
      </c>
      <c r="BD483">
        <v>879</v>
      </c>
      <c r="BE483">
        <v>610</v>
      </c>
      <c r="BF483">
        <v>997</v>
      </c>
      <c r="BG483">
        <v>691</v>
      </c>
      <c r="BH483">
        <v>1199</v>
      </c>
      <c r="BI483">
        <v>669</v>
      </c>
      <c r="BJ483">
        <v>1055</v>
      </c>
      <c r="BK483">
        <v>1214</v>
      </c>
      <c r="BL483">
        <v>791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Introduction</vt:lpstr>
      <vt:lpstr>Water</vt:lpstr>
      <vt:lpstr>Sanitation</vt:lpstr>
      <vt:lpstr>Hygiene</vt:lpstr>
      <vt:lpstr>DHS01</vt:lpstr>
      <vt:lpstr>DHS06</vt:lpstr>
      <vt:lpstr>MICS10</vt:lpstr>
      <vt:lpstr>DHS13</vt:lpstr>
      <vt:lpstr>MIS15</vt:lpstr>
      <vt:lpstr>MICS15</vt:lpstr>
      <vt:lpstr>DHS18</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2021-05-25T18:27:30Z</dcterms:modified>
</cp:coreProperties>
</file>